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05" windowWidth="14805" windowHeight="8010"/>
  </bookViews>
  <sheets>
    <sheet name="Comparison of search" sheetId="4" r:id="rId1"/>
    <sheet name="baidu" sheetId="6" r:id="rId2"/>
    <sheet name="360" sheetId="7" r:id="rId3"/>
    <sheet name="sougo" sheetId="8" r:id="rId4"/>
    <sheet name="Sheet1 (3)" sheetId="5" r:id="rId5"/>
    <sheet name="Sheet1" sheetId="1" r:id="rId6"/>
    <sheet name="Sheet2" sheetId="2" r:id="rId7"/>
    <sheet name="Sheet3" sheetId="3" r:id="rId8"/>
  </sheets>
  <calcPr calcId="125725"/>
</workbook>
</file>

<file path=xl/calcChain.xml><?xml version="1.0" encoding="utf-8"?>
<calcChain xmlns="http://schemas.openxmlformats.org/spreadsheetml/2006/main">
  <c r="GA19" i="4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DU18"/>
  <c r="DV18"/>
  <c r="DW18"/>
  <c r="DX18"/>
  <c r="DY18"/>
  <c r="DZ18"/>
  <c r="EA18"/>
  <c r="EB18"/>
  <c r="EC18"/>
  <c r="ED18"/>
  <c r="EE18"/>
  <c r="EF18"/>
  <c r="EG18"/>
  <c r="EH18"/>
  <c r="EI18"/>
  <c r="EJ18"/>
  <c r="EK18"/>
  <c r="EL18"/>
  <c r="EM18"/>
  <c r="EN18"/>
  <c r="EO18"/>
  <c r="EP18"/>
  <c r="EQ18"/>
  <c r="ER18"/>
  <c r="ES18"/>
  <c r="ET18"/>
  <c r="EU18"/>
  <c r="EV18"/>
  <c r="EW18"/>
  <c r="EX18"/>
  <c r="EY18"/>
  <c r="EZ18"/>
  <c r="FA18"/>
  <c r="FB18"/>
  <c r="FC18"/>
  <c r="FD18"/>
  <c r="FE18"/>
  <c r="FF18"/>
  <c r="FG18"/>
  <c r="FH18"/>
  <c r="FI18"/>
  <c r="FJ18"/>
  <c r="FK18"/>
  <c r="FL18"/>
  <c r="FM18"/>
  <c r="FN18"/>
  <c r="FO18"/>
  <c r="FP18"/>
  <c r="FQ18"/>
  <c r="FR18"/>
  <c r="FS18"/>
  <c r="FT18"/>
  <c r="FU18"/>
  <c r="FV18"/>
  <c r="FW18"/>
  <c r="FX18"/>
  <c r="FY18"/>
  <c r="FZ18"/>
  <c r="GA18"/>
  <c r="GB18"/>
  <c r="GC18"/>
  <c r="GD18"/>
  <c r="GE18"/>
  <c r="GF18"/>
  <c r="GG18"/>
  <c r="GH18"/>
  <c r="GI18"/>
  <c r="GJ18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DU19"/>
  <c r="DV19"/>
  <c r="DW19"/>
  <c r="DX19"/>
  <c r="DY19"/>
  <c r="DZ19"/>
  <c r="EA19"/>
  <c r="EB19"/>
  <c r="EC19"/>
  <c r="ED19"/>
  <c r="EE19"/>
  <c r="EF19"/>
  <c r="EG19"/>
  <c r="EH19"/>
  <c r="EI19"/>
  <c r="EJ19"/>
  <c r="EK19"/>
  <c r="EL19"/>
  <c r="EM19"/>
  <c r="EN19"/>
  <c r="EO19"/>
  <c r="EP19"/>
  <c r="EQ19"/>
  <c r="ER19"/>
  <c r="ES19"/>
  <c r="ET19"/>
  <c r="EU19"/>
  <c r="EV19"/>
  <c r="EW19"/>
  <c r="EX19"/>
  <c r="EY19"/>
  <c r="EZ19"/>
  <c r="FA19"/>
  <c r="FB19"/>
  <c r="FC19"/>
  <c r="FD19"/>
  <c r="FE19"/>
  <c r="FF19"/>
  <c r="FG19"/>
  <c r="FH19"/>
  <c r="FI19"/>
  <c r="FJ19"/>
  <c r="FK19"/>
  <c r="FL19"/>
  <c r="FM19"/>
  <c r="FN19"/>
  <c r="FO19"/>
  <c r="FP19"/>
  <c r="FQ19"/>
  <c r="FR19"/>
  <c r="FS19"/>
  <c r="FT19"/>
  <c r="FU19"/>
  <c r="FV19"/>
  <c r="FW19"/>
  <c r="FX19"/>
  <c r="FY19"/>
  <c r="FZ19"/>
  <c r="GB19"/>
  <c r="GC19"/>
  <c r="GD19"/>
  <c r="GE19"/>
  <c r="GF19"/>
  <c r="GG19"/>
  <c r="GH19"/>
  <c r="GI19"/>
  <c r="GJ19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DU20"/>
  <c r="DV20"/>
  <c r="DW20"/>
  <c r="DX20"/>
  <c r="DY20"/>
  <c r="DZ20"/>
  <c r="EA20"/>
  <c r="EB20"/>
  <c r="EC20"/>
  <c r="ED20"/>
  <c r="EE20"/>
  <c r="EF20"/>
  <c r="EG20"/>
  <c r="EH20"/>
  <c r="EI20"/>
  <c r="EJ20"/>
  <c r="EK20"/>
  <c r="EL20"/>
  <c r="EM20"/>
  <c r="EN20"/>
  <c r="EO20"/>
  <c r="EP20"/>
  <c r="EQ20"/>
  <c r="ER20"/>
  <c r="ES20"/>
  <c r="ET20"/>
  <c r="EU20"/>
  <c r="EV20"/>
  <c r="EW20"/>
  <c r="EX20"/>
  <c r="EY20"/>
  <c r="EZ20"/>
  <c r="FA20"/>
  <c r="FB20"/>
  <c r="FC20"/>
  <c r="FD20"/>
  <c r="FE20"/>
  <c r="FF20"/>
  <c r="FG20"/>
  <c r="FH20"/>
  <c r="FI20"/>
  <c r="FJ20"/>
  <c r="FK20"/>
  <c r="FL20"/>
  <c r="FM20"/>
  <c r="FN20"/>
  <c r="FO20"/>
  <c r="FP20"/>
  <c r="FQ20"/>
  <c r="FR20"/>
  <c r="FS20"/>
  <c r="FT20"/>
  <c r="FU20"/>
  <c r="FV20"/>
  <c r="FW20"/>
  <c r="FX20"/>
  <c r="FY20"/>
  <c r="FZ20"/>
  <c r="GA20"/>
  <c r="GB20"/>
  <c r="GC20"/>
  <c r="GD20"/>
  <c r="GE20"/>
  <c r="GF20"/>
  <c r="GG20"/>
  <c r="GH20"/>
  <c r="GI20"/>
  <c r="GJ20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DU21"/>
  <c r="DV21"/>
  <c r="DW21"/>
  <c r="DX21"/>
  <c r="DY21"/>
  <c r="DZ21"/>
  <c r="EA21"/>
  <c r="EB21"/>
  <c r="EC21"/>
  <c r="ED21"/>
  <c r="EE21"/>
  <c r="EF21"/>
  <c r="EG21"/>
  <c r="EH21"/>
  <c r="EI21"/>
  <c r="EJ21"/>
  <c r="EK21"/>
  <c r="EL21"/>
  <c r="EM21"/>
  <c r="EN21"/>
  <c r="EO21"/>
  <c r="EP21"/>
  <c r="EQ21"/>
  <c r="ER21"/>
  <c r="ES21"/>
  <c r="ET21"/>
  <c r="EU21"/>
  <c r="EV21"/>
  <c r="EW21"/>
  <c r="EX21"/>
  <c r="EY21"/>
  <c r="EZ21"/>
  <c r="FA21"/>
  <c r="FB21"/>
  <c r="FC21"/>
  <c r="FD21"/>
  <c r="FE21"/>
  <c r="FF21"/>
  <c r="FG21"/>
  <c r="FH21"/>
  <c r="FI21"/>
  <c r="FJ21"/>
  <c r="FK21"/>
  <c r="FL21"/>
  <c r="FM21"/>
  <c r="FN21"/>
  <c r="FO21"/>
  <c r="FP21"/>
  <c r="FQ21"/>
  <c r="FR21"/>
  <c r="FS21"/>
  <c r="FT21"/>
  <c r="FU21"/>
  <c r="FV21"/>
  <c r="FW21"/>
  <c r="FX21"/>
  <c r="FY21"/>
  <c r="FZ21"/>
  <c r="GA21"/>
  <c r="GB21"/>
  <c r="GC21"/>
  <c r="GD21"/>
  <c r="GE21"/>
  <c r="GF21"/>
  <c r="GG21"/>
  <c r="GH21"/>
  <c r="GI21"/>
  <c r="GJ21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DU22"/>
  <c r="DV22"/>
  <c r="DW22"/>
  <c r="DX22"/>
  <c r="DY22"/>
  <c r="DZ22"/>
  <c r="EA22"/>
  <c r="EB22"/>
  <c r="EC22"/>
  <c r="ED22"/>
  <c r="EE22"/>
  <c r="EF22"/>
  <c r="EG22"/>
  <c r="EH22"/>
  <c r="EI22"/>
  <c r="EJ22"/>
  <c r="EK22"/>
  <c r="EL22"/>
  <c r="EM22"/>
  <c r="EN22"/>
  <c r="EO22"/>
  <c r="EP22"/>
  <c r="EQ22"/>
  <c r="ER22"/>
  <c r="ES22"/>
  <c r="ET22"/>
  <c r="EU22"/>
  <c r="EV22"/>
  <c r="EW22"/>
  <c r="EX22"/>
  <c r="EY22"/>
  <c r="EZ22"/>
  <c r="FA22"/>
  <c r="FB22"/>
  <c r="FC22"/>
  <c r="FD22"/>
  <c r="FE22"/>
  <c r="FF22"/>
  <c r="FG22"/>
  <c r="FH22"/>
  <c r="FI22"/>
  <c r="FJ22"/>
  <c r="FK22"/>
  <c r="FL22"/>
  <c r="FM22"/>
  <c r="FN22"/>
  <c r="FO22"/>
  <c r="FP22"/>
  <c r="FQ22"/>
  <c r="FR22"/>
  <c r="FS22"/>
  <c r="FT22"/>
  <c r="FU22"/>
  <c r="FV22"/>
  <c r="FW22"/>
  <c r="FX22"/>
  <c r="FY22"/>
  <c r="FZ22"/>
  <c r="GA22"/>
  <c r="GB22"/>
  <c r="GC22"/>
  <c r="GD22"/>
  <c r="GE22"/>
  <c r="GF22"/>
  <c r="GG22"/>
  <c r="GH22"/>
  <c r="GI22"/>
  <c r="GJ22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DU23"/>
  <c r="DV23"/>
  <c r="DW23"/>
  <c r="DX23"/>
  <c r="DY23"/>
  <c r="DZ23"/>
  <c r="EA23"/>
  <c r="EB23"/>
  <c r="EC23"/>
  <c r="ED23"/>
  <c r="EE23"/>
  <c r="EF23"/>
  <c r="EG23"/>
  <c r="EH23"/>
  <c r="EI23"/>
  <c r="EJ23"/>
  <c r="EK23"/>
  <c r="EL23"/>
  <c r="EM23"/>
  <c r="EN23"/>
  <c r="EO23"/>
  <c r="EP23"/>
  <c r="EQ23"/>
  <c r="ER23"/>
  <c r="ES23"/>
  <c r="ET23"/>
  <c r="EU23"/>
  <c r="EV23"/>
  <c r="EW23"/>
  <c r="EX23"/>
  <c r="EY23"/>
  <c r="EZ23"/>
  <c r="FA23"/>
  <c r="FB23"/>
  <c r="FC23"/>
  <c r="FD23"/>
  <c r="FE23"/>
  <c r="FF23"/>
  <c r="FG23"/>
  <c r="FH23"/>
  <c r="FI23"/>
  <c r="FJ23"/>
  <c r="FK23"/>
  <c r="FL23"/>
  <c r="FM23"/>
  <c r="FN23"/>
  <c r="FO23"/>
  <c r="FP23"/>
  <c r="FQ23"/>
  <c r="FR23"/>
  <c r="FS23"/>
  <c r="FT23"/>
  <c r="FU23"/>
  <c r="FV23"/>
  <c r="FW23"/>
  <c r="FX23"/>
  <c r="FY23"/>
  <c r="FZ23"/>
  <c r="GA23"/>
  <c r="GB23"/>
  <c r="GC23"/>
  <c r="GD23"/>
  <c r="GE23"/>
  <c r="GF23"/>
  <c r="GG23"/>
  <c r="GH23"/>
  <c r="GI23"/>
  <c r="GJ23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DU24"/>
  <c r="DV24"/>
  <c r="DW24"/>
  <c r="DX24"/>
  <c r="DY24"/>
  <c r="DZ24"/>
  <c r="EA24"/>
  <c r="EB24"/>
  <c r="EC24"/>
  <c r="ED24"/>
  <c r="EE24"/>
  <c r="EF24"/>
  <c r="EG24"/>
  <c r="EH24"/>
  <c r="EI24"/>
  <c r="EJ24"/>
  <c r="EK24"/>
  <c r="EL24"/>
  <c r="EM24"/>
  <c r="EN24"/>
  <c r="EO24"/>
  <c r="EP24"/>
  <c r="EQ24"/>
  <c r="ER24"/>
  <c r="ES24"/>
  <c r="ET24"/>
  <c r="EU24"/>
  <c r="EV24"/>
  <c r="EW24"/>
  <c r="EX24"/>
  <c r="EY24"/>
  <c r="EZ24"/>
  <c r="FA24"/>
  <c r="FB24"/>
  <c r="FC24"/>
  <c r="FD24"/>
  <c r="FE24"/>
  <c r="FF24"/>
  <c r="FG24"/>
  <c r="FH24"/>
  <c r="FI24"/>
  <c r="FJ24"/>
  <c r="FK24"/>
  <c r="FL24"/>
  <c r="FM24"/>
  <c r="FN24"/>
  <c r="FO24"/>
  <c r="FP24"/>
  <c r="FQ24"/>
  <c r="FR24"/>
  <c r="FS24"/>
  <c r="FT24"/>
  <c r="FU24"/>
  <c r="FV24"/>
  <c r="FW24"/>
  <c r="FX24"/>
  <c r="FY24"/>
  <c r="FZ24"/>
  <c r="GA24"/>
  <c r="GB24"/>
  <c r="GC24"/>
  <c r="GD24"/>
  <c r="GE24"/>
  <c r="GF24"/>
  <c r="GG24"/>
  <c r="GH24"/>
  <c r="GI24"/>
  <c r="GJ24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DU25"/>
  <c r="DV25"/>
  <c r="DW25"/>
  <c r="DX25"/>
  <c r="DY25"/>
  <c r="DZ25"/>
  <c r="EA25"/>
  <c r="EB25"/>
  <c r="EC25"/>
  <c r="ED25"/>
  <c r="EE25"/>
  <c r="EF25"/>
  <c r="EG25"/>
  <c r="EH25"/>
  <c r="EI25"/>
  <c r="EJ25"/>
  <c r="EK25"/>
  <c r="EL25"/>
  <c r="EM25"/>
  <c r="EN25"/>
  <c r="EO25"/>
  <c r="EP25"/>
  <c r="EQ25"/>
  <c r="ER25"/>
  <c r="ES25"/>
  <c r="ET25"/>
  <c r="EU25"/>
  <c r="EV25"/>
  <c r="EW25"/>
  <c r="EX25"/>
  <c r="EY25"/>
  <c r="EZ25"/>
  <c r="FA25"/>
  <c r="FB25"/>
  <c r="FC25"/>
  <c r="FD25"/>
  <c r="FE25"/>
  <c r="FF25"/>
  <c r="FG25"/>
  <c r="FH25"/>
  <c r="FI25"/>
  <c r="FJ25"/>
  <c r="FK25"/>
  <c r="FL25"/>
  <c r="FM25"/>
  <c r="FN25"/>
  <c r="FO25"/>
  <c r="FP25"/>
  <c r="FQ25"/>
  <c r="FR25"/>
  <c r="FS25"/>
  <c r="FT25"/>
  <c r="FU25"/>
  <c r="FV25"/>
  <c r="FW25"/>
  <c r="FX25"/>
  <c r="FY25"/>
  <c r="FZ25"/>
  <c r="GA25"/>
  <c r="GB25"/>
  <c r="GC25"/>
  <c r="GD25"/>
  <c r="GE25"/>
  <c r="GF25"/>
  <c r="GG25"/>
  <c r="GH25"/>
  <c r="GI25"/>
  <c r="GJ25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DU26"/>
  <c r="DV26"/>
  <c r="DW26"/>
  <c r="DX26"/>
  <c r="DY26"/>
  <c r="DZ26"/>
  <c r="EA26"/>
  <c r="EB26"/>
  <c r="EC26"/>
  <c r="ED26"/>
  <c r="EE26"/>
  <c r="EF26"/>
  <c r="EG26"/>
  <c r="EH26"/>
  <c r="EI26"/>
  <c r="EJ26"/>
  <c r="EK26"/>
  <c r="EL26"/>
  <c r="EM26"/>
  <c r="EN26"/>
  <c r="EO26"/>
  <c r="EP26"/>
  <c r="EQ26"/>
  <c r="ER26"/>
  <c r="ES26"/>
  <c r="ET26"/>
  <c r="EU26"/>
  <c r="EV26"/>
  <c r="EW26"/>
  <c r="EX26"/>
  <c r="EY26"/>
  <c r="EZ26"/>
  <c r="FA26"/>
  <c r="FB26"/>
  <c r="FC26"/>
  <c r="FD26"/>
  <c r="FE26"/>
  <c r="FF26"/>
  <c r="FG26"/>
  <c r="FH26"/>
  <c r="FI26"/>
  <c r="FJ26"/>
  <c r="FK26"/>
  <c r="FL26"/>
  <c r="FM26"/>
  <c r="FN26"/>
  <c r="FO26"/>
  <c r="FP26"/>
  <c r="FQ26"/>
  <c r="FR26"/>
  <c r="FS26"/>
  <c r="FT26"/>
  <c r="FU26"/>
  <c r="FV26"/>
  <c r="FW26"/>
  <c r="FX26"/>
  <c r="FY26"/>
  <c r="FZ26"/>
  <c r="GA26"/>
  <c r="GB26"/>
  <c r="GC26"/>
  <c r="GD26"/>
  <c r="GE26"/>
  <c r="GF26"/>
  <c r="GG26"/>
  <c r="GH26"/>
  <c r="GI26"/>
  <c r="GJ26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DU27"/>
  <c r="DV27"/>
  <c r="DW27"/>
  <c r="DX27"/>
  <c r="DY27"/>
  <c r="DZ27"/>
  <c r="EA27"/>
  <c r="EB27"/>
  <c r="EC27"/>
  <c r="ED27"/>
  <c r="EE27"/>
  <c r="EF27"/>
  <c r="EG27"/>
  <c r="EH27"/>
  <c r="EI27"/>
  <c r="EJ27"/>
  <c r="EK27"/>
  <c r="EL27"/>
  <c r="EM27"/>
  <c r="EN27"/>
  <c r="EO27"/>
  <c r="EP27"/>
  <c r="EQ27"/>
  <c r="ER27"/>
  <c r="ES27"/>
  <c r="ET27"/>
  <c r="EU27"/>
  <c r="EV27"/>
  <c r="EW27"/>
  <c r="EX27"/>
  <c r="EY27"/>
  <c r="EZ27"/>
  <c r="FA27"/>
  <c r="FB27"/>
  <c r="FC27"/>
  <c r="FD27"/>
  <c r="FE27"/>
  <c r="FF27"/>
  <c r="FG27"/>
  <c r="FH27"/>
  <c r="FI27"/>
  <c r="FJ27"/>
  <c r="FK27"/>
  <c r="FL27"/>
  <c r="FM27"/>
  <c r="FN27"/>
  <c r="FO27"/>
  <c r="FP27"/>
  <c r="FQ27"/>
  <c r="FR27"/>
  <c r="FS27"/>
  <c r="FT27"/>
  <c r="FU27"/>
  <c r="FV27"/>
  <c r="FW27"/>
  <c r="FX27"/>
  <c r="FY27"/>
  <c r="FZ27"/>
  <c r="GA27"/>
  <c r="GB27"/>
  <c r="GC27"/>
  <c r="GD27"/>
  <c r="GE27"/>
  <c r="GF27"/>
  <c r="GG27"/>
  <c r="GH27"/>
  <c r="GI27"/>
  <c r="GJ27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DU28"/>
  <c r="DV28"/>
  <c r="DW28"/>
  <c r="DX28"/>
  <c r="DY28"/>
  <c r="DZ28"/>
  <c r="EA28"/>
  <c r="EB28"/>
  <c r="EC28"/>
  <c r="ED28"/>
  <c r="EE28"/>
  <c r="EF28"/>
  <c r="EG28"/>
  <c r="EH28"/>
  <c r="EI28"/>
  <c r="EJ28"/>
  <c r="EK28"/>
  <c r="EL28"/>
  <c r="EM28"/>
  <c r="EN28"/>
  <c r="EO28"/>
  <c r="EP28"/>
  <c r="EQ28"/>
  <c r="ER28"/>
  <c r="ES28"/>
  <c r="ET28"/>
  <c r="EU28"/>
  <c r="EV28"/>
  <c r="EW28"/>
  <c r="EX28"/>
  <c r="EY28"/>
  <c r="EZ28"/>
  <c r="FA28"/>
  <c r="FB28"/>
  <c r="FC28"/>
  <c r="FD28"/>
  <c r="FE28"/>
  <c r="FF28"/>
  <c r="FG28"/>
  <c r="FH28"/>
  <c r="FI28"/>
  <c r="FJ28"/>
  <c r="FK28"/>
  <c r="FL28"/>
  <c r="FM28"/>
  <c r="FN28"/>
  <c r="FO28"/>
  <c r="FP28"/>
  <c r="FQ28"/>
  <c r="FR28"/>
  <c r="FS28"/>
  <c r="FT28"/>
  <c r="FU28"/>
  <c r="FV28"/>
  <c r="FW28"/>
  <c r="FX28"/>
  <c r="FY28"/>
  <c r="FZ28"/>
  <c r="GA28"/>
  <c r="GB28"/>
  <c r="GC28"/>
  <c r="GD28"/>
  <c r="GE28"/>
  <c r="GF28"/>
  <c r="GG28"/>
  <c r="GH28"/>
  <c r="GI28"/>
  <c r="GJ28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DU29"/>
  <c r="DV29"/>
  <c r="DW29"/>
  <c r="DX29"/>
  <c r="DY29"/>
  <c r="DZ29"/>
  <c r="EA29"/>
  <c r="EB29"/>
  <c r="EC29"/>
  <c r="ED29"/>
  <c r="EE29"/>
  <c r="EF29"/>
  <c r="EG29"/>
  <c r="EH29"/>
  <c r="EI29"/>
  <c r="EJ29"/>
  <c r="EK29"/>
  <c r="EL29"/>
  <c r="EM29"/>
  <c r="EN29"/>
  <c r="EO29"/>
  <c r="EP29"/>
  <c r="EQ29"/>
  <c r="ER29"/>
  <c r="ES29"/>
  <c r="ET29"/>
  <c r="EU29"/>
  <c r="EV29"/>
  <c r="EW29"/>
  <c r="EX29"/>
  <c r="EY29"/>
  <c r="EZ29"/>
  <c r="FA29"/>
  <c r="FB29"/>
  <c r="FC29"/>
  <c r="FD29"/>
  <c r="FE29"/>
  <c r="FF29"/>
  <c r="FG29"/>
  <c r="FH29"/>
  <c r="FI29"/>
  <c r="FJ29"/>
  <c r="FK29"/>
  <c r="FL29"/>
  <c r="FM29"/>
  <c r="FN29"/>
  <c r="FO29"/>
  <c r="FP29"/>
  <c r="FQ29"/>
  <c r="FR29"/>
  <c r="FS29"/>
  <c r="FT29"/>
  <c r="FU29"/>
  <c r="FV29"/>
  <c r="FW29"/>
  <c r="FX29"/>
  <c r="FY29"/>
  <c r="FZ29"/>
  <c r="GA29"/>
  <c r="GB29"/>
  <c r="GC29"/>
  <c r="GD29"/>
  <c r="GE29"/>
  <c r="GF29"/>
  <c r="GG29"/>
  <c r="GH29"/>
  <c r="GI29"/>
  <c r="GJ29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DU30"/>
  <c r="DV30"/>
  <c r="DW30"/>
  <c r="DX30"/>
  <c r="DY30"/>
  <c r="DZ30"/>
  <c r="EA30"/>
  <c r="EB30"/>
  <c r="EC30"/>
  <c r="ED30"/>
  <c r="EE30"/>
  <c r="EF30"/>
  <c r="EG30"/>
  <c r="EH30"/>
  <c r="EI30"/>
  <c r="EJ30"/>
  <c r="EK30"/>
  <c r="EL30"/>
  <c r="EM30"/>
  <c r="EN30"/>
  <c r="EO30"/>
  <c r="EP30"/>
  <c r="EQ30"/>
  <c r="ER30"/>
  <c r="ES30"/>
  <c r="ET30"/>
  <c r="EU30"/>
  <c r="EV30"/>
  <c r="EW30"/>
  <c r="EX30"/>
  <c r="EY30"/>
  <c r="EZ30"/>
  <c r="FA30"/>
  <c r="FB30"/>
  <c r="FC30"/>
  <c r="FD30"/>
  <c r="FE30"/>
  <c r="FF30"/>
  <c r="FG30"/>
  <c r="FH30"/>
  <c r="FI30"/>
  <c r="FJ30"/>
  <c r="FK30"/>
  <c r="FL30"/>
  <c r="FM30"/>
  <c r="FN30"/>
  <c r="FO30"/>
  <c r="FP30"/>
  <c r="FQ30"/>
  <c r="FR30"/>
  <c r="FS30"/>
  <c r="FT30"/>
  <c r="FU30"/>
  <c r="FV30"/>
  <c r="FW30"/>
  <c r="FX30"/>
  <c r="FY30"/>
  <c r="FZ30"/>
  <c r="GA30"/>
  <c r="GB30"/>
  <c r="GC30"/>
  <c r="GD30"/>
  <c r="GE30"/>
  <c r="GF30"/>
  <c r="GG30"/>
  <c r="GH30"/>
  <c r="GI30"/>
  <c r="GJ30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DU31"/>
  <c r="DV31"/>
  <c r="DW31"/>
  <c r="DX31"/>
  <c r="DY31"/>
  <c r="DZ31"/>
  <c r="EA31"/>
  <c r="EB31"/>
  <c r="EC31"/>
  <c r="ED31"/>
  <c r="EE31"/>
  <c r="EF31"/>
  <c r="EG31"/>
  <c r="EH31"/>
  <c r="EI31"/>
  <c r="EJ31"/>
  <c r="EK31"/>
  <c r="EL31"/>
  <c r="EM31"/>
  <c r="EN31"/>
  <c r="EO31"/>
  <c r="EP31"/>
  <c r="EQ31"/>
  <c r="ER31"/>
  <c r="ES31"/>
  <c r="ET31"/>
  <c r="EU31"/>
  <c r="EV31"/>
  <c r="EW31"/>
  <c r="EX31"/>
  <c r="EY31"/>
  <c r="EZ31"/>
  <c r="FA31"/>
  <c r="FB31"/>
  <c r="FC31"/>
  <c r="FD31"/>
  <c r="FE31"/>
  <c r="FF31"/>
  <c r="FG31"/>
  <c r="FH31"/>
  <c r="FI31"/>
  <c r="FJ31"/>
  <c r="FK31"/>
  <c r="FL31"/>
  <c r="FM31"/>
  <c r="FN31"/>
  <c r="FO31"/>
  <c r="FP31"/>
  <c r="FQ31"/>
  <c r="FR31"/>
  <c r="FS31"/>
  <c r="FT31"/>
  <c r="FU31"/>
  <c r="FV31"/>
  <c r="FW31"/>
  <c r="FX31"/>
  <c r="FY31"/>
  <c r="FZ31"/>
  <c r="GA31"/>
  <c r="GB31"/>
  <c r="GC31"/>
  <c r="GD31"/>
  <c r="GE31"/>
  <c r="GF31"/>
  <c r="GG31"/>
  <c r="GH31"/>
  <c r="GI31"/>
  <c r="GJ31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DU32"/>
  <c r="DV32"/>
  <c r="DW32"/>
  <c r="DX32"/>
  <c r="DY32"/>
  <c r="DZ32"/>
  <c r="EA32"/>
  <c r="EB32"/>
  <c r="EC32"/>
  <c r="ED32"/>
  <c r="EE32"/>
  <c r="EF32"/>
  <c r="EG32"/>
  <c r="EH32"/>
  <c r="EI32"/>
  <c r="EJ32"/>
  <c r="EK32"/>
  <c r="EL32"/>
  <c r="EM32"/>
  <c r="EN32"/>
  <c r="EO32"/>
  <c r="EP32"/>
  <c r="EQ32"/>
  <c r="ER32"/>
  <c r="ES32"/>
  <c r="ET32"/>
  <c r="EU32"/>
  <c r="EV32"/>
  <c r="EW32"/>
  <c r="EX32"/>
  <c r="EY32"/>
  <c r="EZ32"/>
  <c r="FA32"/>
  <c r="FB32"/>
  <c r="FC32"/>
  <c r="FD32"/>
  <c r="FE32"/>
  <c r="FF32"/>
  <c r="FG32"/>
  <c r="FH32"/>
  <c r="FI32"/>
  <c r="FJ32"/>
  <c r="FK32"/>
  <c r="FL32"/>
  <c r="FM32"/>
  <c r="FN32"/>
  <c r="FO32"/>
  <c r="FP32"/>
  <c r="FQ32"/>
  <c r="FR32"/>
  <c r="FS32"/>
  <c r="FT32"/>
  <c r="FU32"/>
  <c r="FV32"/>
  <c r="FW32"/>
  <c r="FX32"/>
  <c r="FY32"/>
  <c r="FZ32"/>
  <c r="GA32"/>
  <c r="GB32"/>
  <c r="GC32"/>
  <c r="GD32"/>
  <c r="GE32"/>
  <c r="GF32"/>
  <c r="GG32"/>
  <c r="GH32"/>
  <c r="GI32"/>
  <c r="GJ32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DU33"/>
  <c r="DV33"/>
  <c r="DW33"/>
  <c r="DX33"/>
  <c r="DY33"/>
  <c r="DZ33"/>
  <c r="EA33"/>
  <c r="EB33"/>
  <c r="EC33"/>
  <c r="ED33"/>
  <c r="EE33"/>
  <c r="EF33"/>
  <c r="EG33"/>
  <c r="EH33"/>
  <c r="EI33"/>
  <c r="EJ33"/>
  <c r="EK33"/>
  <c r="EL33"/>
  <c r="EM33"/>
  <c r="EN33"/>
  <c r="EO33"/>
  <c r="EP33"/>
  <c r="EQ33"/>
  <c r="ER33"/>
  <c r="ES33"/>
  <c r="ET33"/>
  <c r="EU33"/>
  <c r="EV33"/>
  <c r="EW33"/>
  <c r="EX33"/>
  <c r="EY33"/>
  <c r="EZ33"/>
  <c r="FA33"/>
  <c r="FB33"/>
  <c r="FC33"/>
  <c r="FD33"/>
  <c r="FE33"/>
  <c r="FF33"/>
  <c r="FG33"/>
  <c r="FH33"/>
  <c r="FI33"/>
  <c r="FJ33"/>
  <c r="FK33"/>
  <c r="FL33"/>
  <c r="FM33"/>
  <c r="FN33"/>
  <c r="FO33"/>
  <c r="FP33"/>
  <c r="FQ33"/>
  <c r="FR33"/>
  <c r="FS33"/>
  <c r="FT33"/>
  <c r="FU33"/>
  <c r="FV33"/>
  <c r="FW33"/>
  <c r="FX33"/>
  <c r="FY33"/>
  <c r="FZ33"/>
  <c r="GA33"/>
  <c r="GB33"/>
  <c r="GC33"/>
  <c r="GD33"/>
  <c r="GE33"/>
  <c r="GF33"/>
  <c r="GG33"/>
  <c r="GH33"/>
  <c r="GI33"/>
  <c r="GJ33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DU34"/>
  <c r="DV34"/>
  <c r="DW34"/>
  <c r="DX34"/>
  <c r="DY34"/>
  <c r="DZ34"/>
  <c r="EA34"/>
  <c r="EB34"/>
  <c r="EC34"/>
  <c r="ED34"/>
  <c r="EE34"/>
  <c r="EF34"/>
  <c r="EG34"/>
  <c r="EH34"/>
  <c r="EI34"/>
  <c r="EJ34"/>
  <c r="EK34"/>
  <c r="EL34"/>
  <c r="EM34"/>
  <c r="EN34"/>
  <c r="EO34"/>
  <c r="EP34"/>
  <c r="EQ34"/>
  <c r="ER34"/>
  <c r="ES34"/>
  <c r="ET34"/>
  <c r="EU34"/>
  <c r="EV34"/>
  <c r="EW34"/>
  <c r="EX34"/>
  <c r="EY34"/>
  <c r="EZ34"/>
  <c r="FA34"/>
  <c r="FB34"/>
  <c r="FC34"/>
  <c r="FD34"/>
  <c r="FE34"/>
  <c r="FF34"/>
  <c r="FG34"/>
  <c r="FH34"/>
  <c r="FI34"/>
  <c r="FJ34"/>
  <c r="FK34"/>
  <c r="FL34"/>
  <c r="FM34"/>
  <c r="FN34"/>
  <c r="FO34"/>
  <c r="FP34"/>
  <c r="FQ34"/>
  <c r="FR34"/>
  <c r="FS34"/>
  <c r="FT34"/>
  <c r="FU34"/>
  <c r="FV34"/>
  <c r="FW34"/>
  <c r="FX34"/>
  <c r="FY34"/>
  <c r="FZ34"/>
  <c r="GA34"/>
  <c r="GB34"/>
  <c r="GC34"/>
  <c r="GD34"/>
  <c r="GE34"/>
  <c r="GF34"/>
  <c r="GG34"/>
  <c r="GH34"/>
  <c r="GI34"/>
  <c r="GJ34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DU35"/>
  <c r="DV35"/>
  <c r="DW35"/>
  <c r="DX35"/>
  <c r="DY35"/>
  <c r="DZ35"/>
  <c r="EA35"/>
  <c r="EB35"/>
  <c r="EC35"/>
  <c r="ED35"/>
  <c r="EE35"/>
  <c r="EF35"/>
  <c r="EG35"/>
  <c r="EH35"/>
  <c r="EI35"/>
  <c r="EJ35"/>
  <c r="EK35"/>
  <c r="EL35"/>
  <c r="EM35"/>
  <c r="EN35"/>
  <c r="EO35"/>
  <c r="EP35"/>
  <c r="EQ35"/>
  <c r="ER35"/>
  <c r="ES35"/>
  <c r="ET35"/>
  <c r="EU35"/>
  <c r="EV35"/>
  <c r="EW35"/>
  <c r="EX35"/>
  <c r="EY35"/>
  <c r="EZ35"/>
  <c r="FA35"/>
  <c r="FB35"/>
  <c r="FC35"/>
  <c r="FD35"/>
  <c r="FE35"/>
  <c r="FF35"/>
  <c r="FG35"/>
  <c r="FH35"/>
  <c r="FI35"/>
  <c r="FJ35"/>
  <c r="FK35"/>
  <c r="FL35"/>
  <c r="FM35"/>
  <c r="FN35"/>
  <c r="FO35"/>
  <c r="FP35"/>
  <c r="FQ35"/>
  <c r="FR35"/>
  <c r="FS35"/>
  <c r="FT35"/>
  <c r="FU35"/>
  <c r="FV35"/>
  <c r="FW35"/>
  <c r="FX35"/>
  <c r="FY35"/>
  <c r="FZ35"/>
  <c r="GA35"/>
  <c r="GB35"/>
  <c r="GC35"/>
  <c r="GD35"/>
  <c r="GE35"/>
  <c r="GF35"/>
  <c r="GG35"/>
  <c r="GH35"/>
  <c r="GI35"/>
  <c r="GJ35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DU36"/>
  <c r="DV36"/>
  <c r="DW36"/>
  <c r="DX36"/>
  <c r="DY36"/>
  <c r="DZ36"/>
  <c r="EA36"/>
  <c r="EB36"/>
  <c r="EC36"/>
  <c r="ED36"/>
  <c r="EE36"/>
  <c r="EF36"/>
  <c r="EG36"/>
  <c r="EH36"/>
  <c r="EI36"/>
  <c r="EJ36"/>
  <c r="EK36"/>
  <c r="EL36"/>
  <c r="EM36"/>
  <c r="EN36"/>
  <c r="EO36"/>
  <c r="EP36"/>
  <c r="EQ36"/>
  <c r="ER36"/>
  <c r="ES36"/>
  <c r="ET36"/>
  <c r="EU36"/>
  <c r="EV36"/>
  <c r="EW36"/>
  <c r="EX36"/>
  <c r="EY36"/>
  <c r="EZ36"/>
  <c r="FA36"/>
  <c r="FB36"/>
  <c r="FC36"/>
  <c r="FD36"/>
  <c r="FE36"/>
  <c r="FF36"/>
  <c r="FG36"/>
  <c r="FH36"/>
  <c r="FI36"/>
  <c r="FJ36"/>
  <c r="FK36"/>
  <c r="FL36"/>
  <c r="FM36"/>
  <c r="FN36"/>
  <c r="FO36"/>
  <c r="FP36"/>
  <c r="FQ36"/>
  <c r="FR36"/>
  <c r="FS36"/>
  <c r="FT36"/>
  <c r="FU36"/>
  <c r="FV36"/>
  <c r="FW36"/>
  <c r="FX36"/>
  <c r="FY36"/>
  <c r="FZ36"/>
  <c r="GA36"/>
  <c r="GB36"/>
  <c r="GC36"/>
  <c r="GD36"/>
  <c r="GE36"/>
  <c r="GF36"/>
  <c r="GG36"/>
  <c r="GH36"/>
  <c r="GI36"/>
  <c r="GJ36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DU37"/>
  <c r="DV37"/>
  <c r="DW37"/>
  <c r="DX37"/>
  <c r="DY37"/>
  <c r="DZ37"/>
  <c r="EA37"/>
  <c r="EB37"/>
  <c r="EC37"/>
  <c r="ED37"/>
  <c r="EE37"/>
  <c r="EF37"/>
  <c r="EG37"/>
  <c r="EH37"/>
  <c r="EI37"/>
  <c r="EJ37"/>
  <c r="EK37"/>
  <c r="EL37"/>
  <c r="EM37"/>
  <c r="EN37"/>
  <c r="EO37"/>
  <c r="EP37"/>
  <c r="EQ37"/>
  <c r="ER37"/>
  <c r="ES37"/>
  <c r="ET37"/>
  <c r="EU37"/>
  <c r="EV37"/>
  <c r="EW37"/>
  <c r="EX37"/>
  <c r="EY37"/>
  <c r="EZ37"/>
  <c r="FA37"/>
  <c r="FB37"/>
  <c r="FC37"/>
  <c r="FD37"/>
  <c r="FE37"/>
  <c r="FF37"/>
  <c r="FG37"/>
  <c r="FH37"/>
  <c r="FI37"/>
  <c r="FJ37"/>
  <c r="FK37"/>
  <c r="FL37"/>
  <c r="FM37"/>
  <c r="FN37"/>
  <c r="FO37"/>
  <c r="FP37"/>
  <c r="FQ37"/>
  <c r="FR37"/>
  <c r="FS37"/>
  <c r="FT37"/>
  <c r="FU37"/>
  <c r="FV37"/>
  <c r="FW37"/>
  <c r="FX37"/>
  <c r="FY37"/>
  <c r="FZ37"/>
  <c r="GA37"/>
  <c r="GB37"/>
  <c r="GC37"/>
  <c r="GD37"/>
  <c r="GE37"/>
  <c r="GF37"/>
  <c r="GG37"/>
  <c r="GH37"/>
  <c r="GI37"/>
  <c r="GJ37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DU38"/>
  <c r="DV38"/>
  <c r="DW38"/>
  <c r="DX38"/>
  <c r="DY38"/>
  <c r="DZ38"/>
  <c r="EA38"/>
  <c r="EB38"/>
  <c r="EC38"/>
  <c r="ED38"/>
  <c r="EE38"/>
  <c r="EF38"/>
  <c r="EG38"/>
  <c r="EH38"/>
  <c r="EI38"/>
  <c r="EJ38"/>
  <c r="EK38"/>
  <c r="EL38"/>
  <c r="EM38"/>
  <c r="EN38"/>
  <c r="EO38"/>
  <c r="EP38"/>
  <c r="EQ38"/>
  <c r="ER38"/>
  <c r="ES38"/>
  <c r="ET38"/>
  <c r="EU38"/>
  <c r="EV38"/>
  <c r="EW38"/>
  <c r="EX38"/>
  <c r="EY38"/>
  <c r="EZ38"/>
  <c r="FA38"/>
  <c r="FB38"/>
  <c r="FC38"/>
  <c r="FD38"/>
  <c r="FE38"/>
  <c r="FF38"/>
  <c r="FG38"/>
  <c r="FH38"/>
  <c r="FI38"/>
  <c r="FJ38"/>
  <c r="FK38"/>
  <c r="FL38"/>
  <c r="FM38"/>
  <c r="FN38"/>
  <c r="FO38"/>
  <c r="FP38"/>
  <c r="FQ38"/>
  <c r="FR38"/>
  <c r="FS38"/>
  <c r="FT38"/>
  <c r="FU38"/>
  <c r="FV38"/>
  <c r="FW38"/>
  <c r="FX38"/>
  <c r="FY38"/>
  <c r="FZ38"/>
  <c r="GA38"/>
  <c r="GB38"/>
  <c r="GC38"/>
  <c r="GD38"/>
  <c r="GE38"/>
  <c r="GF38"/>
  <c r="GG38"/>
  <c r="GH38"/>
  <c r="GI38"/>
  <c r="GJ38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DU39"/>
  <c r="DV39"/>
  <c r="DW39"/>
  <c r="DX39"/>
  <c r="DY39"/>
  <c r="DZ39"/>
  <c r="EA39"/>
  <c r="EB39"/>
  <c r="EC39"/>
  <c r="ED39"/>
  <c r="EE39"/>
  <c r="EF39"/>
  <c r="EG39"/>
  <c r="EH39"/>
  <c r="EI39"/>
  <c r="EJ39"/>
  <c r="EK39"/>
  <c r="EL39"/>
  <c r="EM39"/>
  <c r="EN39"/>
  <c r="EO39"/>
  <c r="EP39"/>
  <c r="EQ39"/>
  <c r="ER39"/>
  <c r="ES39"/>
  <c r="ET39"/>
  <c r="EU39"/>
  <c r="EV39"/>
  <c r="EW39"/>
  <c r="EX39"/>
  <c r="EY39"/>
  <c r="EZ39"/>
  <c r="FA39"/>
  <c r="FB39"/>
  <c r="FC39"/>
  <c r="FD39"/>
  <c r="FE39"/>
  <c r="FF39"/>
  <c r="FG39"/>
  <c r="FH39"/>
  <c r="FI39"/>
  <c r="FJ39"/>
  <c r="FK39"/>
  <c r="FL39"/>
  <c r="FM39"/>
  <c r="FN39"/>
  <c r="FO39"/>
  <c r="FP39"/>
  <c r="FQ39"/>
  <c r="FR39"/>
  <c r="FS39"/>
  <c r="FT39"/>
  <c r="FU39"/>
  <c r="FV39"/>
  <c r="FW39"/>
  <c r="FX39"/>
  <c r="FY39"/>
  <c r="FZ39"/>
  <c r="GA39"/>
  <c r="GB39"/>
  <c r="GC39"/>
  <c r="GD39"/>
  <c r="GE39"/>
  <c r="GF39"/>
  <c r="GG39"/>
  <c r="GH39"/>
  <c r="GI39"/>
  <c r="GJ39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DU40"/>
  <c r="DV40"/>
  <c r="DW40"/>
  <c r="DX40"/>
  <c r="DY40"/>
  <c r="DZ40"/>
  <c r="EA40"/>
  <c r="EB40"/>
  <c r="EC40"/>
  <c r="ED40"/>
  <c r="EE40"/>
  <c r="EF40"/>
  <c r="EG40"/>
  <c r="EH40"/>
  <c r="EI40"/>
  <c r="EJ40"/>
  <c r="EK40"/>
  <c r="EL40"/>
  <c r="EM40"/>
  <c r="EN40"/>
  <c r="EO40"/>
  <c r="EP40"/>
  <c r="EQ40"/>
  <c r="ER40"/>
  <c r="ES40"/>
  <c r="ET40"/>
  <c r="EU40"/>
  <c r="EV40"/>
  <c r="EW40"/>
  <c r="EX40"/>
  <c r="EY40"/>
  <c r="EZ40"/>
  <c r="FA40"/>
  <c r="FB40"/>
  <c r="FC40"/>
  <c r="FD40"/>
  <c r="FE40"/>
  <c r="FF40"/>
  <c r="FG40"/>
  <c r="FH40"/>
  <c r="FI40"/>
  <c r="FJ40"/>
  <c r="FK40"/>
  <c r="FL40"/>
  <c r="FM40"/>
  <c r="FN40"/>
  <c r="FO40"/>
  <c r="FP40"/>
  <c r="FQ40"/>
  <c r="FR40"/>
  <c r="FS40"/>
  <c r="FT40"/>
  <c r="FU40"/>
  <c r="FV40"/>
  <c r="FW40"/>
  <c r="FX40"/>
  <c r="FY40"/>
  <c r="FZ40"/>
  <c r="GA40"/>
  <c r="GB40"/>
  <c r="GC40"/>
  <c r="GD40"/>
  <c r="GE40"/>
  <c r="GF40"/>
  <c r="GG40"/>
  <c r="GH40"/>
  <c r="GI40"/>
  <c r="GJ40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DU41"/>
  <c r="DV41"/>
  <c r="DW41"/>
  <c r="DX41"/>
  <c r="DY41"/>
  <c r="DZ41"/>
  <c r="EA41"/>
  <c r="EB41"/>
  <c r="EC41"/>
  <c r="ED41"/>
  <c r="EE41"/>
  <c r="EF41"/>
  <c r="EG41"/>
  <c r="EH41"/>
  <c r="EI41"/>
  <c r="EJ41"/>
  <c r="EK41"/>
  <c r="EL41"/>
  <c r="EM41"/>
  <c r="EN41"/>
  <c r="EO41"/>
  <c r="EP41"/>
  <c r="EQ41"/>
  <c r="ER41"/>
  <c r="ES41"/>
  <c r="ET41"/>
  <c r="EU41"/>
  <c r="EV41"/>
  <c r="EW41"/>
  <c r="EX41"/>
  <c r="EY41"/>
  <c r="EZ41"/>
  <c r="FA41"/>
  <c r="FB41"/>
  <c r="FC41"/>
  <c r="FD41"/>
  <c r="FE41"/>
  <c r="FF41"/>
  <c r="FG41"/>
  <c r="FH41"/>
  <c r="FI41"/>
  <c r="FJ41"/>
  <c r="FK41"/>
  <c r="FL41"/>
  <c r="FM41"/>
  <c r="FN41"/>
  <c r="FO41"/>
  <c r="FP41"/>
  <c r="FQ41"/>
  <c r="FR41"/>
  <c r="FS41"/>
  <c r="FT41"/>
  <c r="FU41"/>
  <c r="FV41"/>
  <c r="FW41"/>
  <c r="FX41"/>
  <c r="FY41"/>
  <c r="FZ41"/>
  <c r="GA41"/>
  <c r="GB41"/>
  <c r="GC41"/>
  <c r="GD41"/>
  <c r="GE41"/>
  <c r="GF41"/>
  <c r="GG41"/>
  <c r="GH41"/>
  <c r="GI41"/>
  <c r="GJ41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DU42"/>
  <c r="DV42"/>
  <c r="DW42"/>
  <c r="DX42"/>
  <c r="DY42"/>
  <c r="DZ42"/>
  <c r="EA42"/>
  <c r="EB42"/>
  <c r="EC42"/>
  <c r="ED42"/>
  <c r="EE42"/>
  <c r="EF42"/>
  <c r="EG42"/>
  <c r="EH42"/>
  <c r="EI42"/>
  <c r="EJ42"/>
  <c r="EK42"/>
  <c r="EL42"/>
  <c r="EM42"/>
  <c r="EN42"/>
  <c r="EO42"/>
  <c r="EP42"/>
  <c r="EQ42"/>
  <c r="ER42"/>
  <c r="ES42"/>
  <c r="ET42"/>
  <c r="EU42"/>
  <c r="EV42"/>
  <c r="EW42"/>
  <c r="EX42"/>
  <c r="EY42"/>
  <c r="EZ42"/>
  <c r="FA42"/>
  <c r="FB42"/>
  <c r="FC42"/>
  <c r="FD42"/>
  <c r="FE42"/>
  <c r="FF42"/>
  <c r="FG42"/>
  <c r="FH42"/>
  <c r="FI42"/>
  <c r="FJ42"/>
  <c r="FK42"/>
  <c r="FL42"/>
  <c r="FM42"/>
  <c r="FN42"/>
  <c r="FO42"/>
  <c r="FP42"/>
  <c r="FQ42"/>
  <c r="FR42"/>
  <c r="FS42"/>
  <c r="FT42"/>
  <c r="FU42"/>
  <c r="FV42"/>
  <c r="FW42"/>
  <c r="FX42"/>
  <c r="FY42"/>
  <c r="FZ42"/>
  <c r="GA42"/>
  <c r="GB42"/>
  <c r="GC42"/>
  <c r="GD42"/>
  <c r="GE42"/>
  <c r="GF42"/>
  <c r="GG42"/>
  <c r="GH42"/>
  <c r="GI42"/>
  <c r="GJ42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DU43"/>
  <c r="DV43"/>
  <c r="DW43"/>
  <c r="DX43"/>
  <c r="DY43"/>
  <c r="DZ43"/>
  <c r="EA43"/>
  <c r="EB43"/>
  <c r="EC43"/>
  <c r="ED43"/>
  <c r="EE43"/>
  <c r="EF43"/>
  <c r="EG43"/>
  <c r="EH43"/>
  <c r="EI43"/>
  <c r="EJ43"/>
  <c r="EK43"/>
  <c r="EL43"/>
  <c r="EM43"/>
  <c r="EN43"/>
  <c r="EO43"/>
  <c r="EP43"/>
  <c r="EQ43"/>
  <c r="ER43"/>
  <c r="ES43"/>
  <c r="ET43"/>
  <c r="EU43"/>
  <c r="EV43"/>
  <c r="EW43"/>
  <c r="EX43"/>
  <c r="EY43"/>
  <c r="EZ43"/>
  <c r="FA43"/>
  <c r="FB43"/>
  <c r="FC43"/>
  <c r="FD43"/>
  <c r="FE43"/>
  <c r="FF43"/>
  <c r="FG43"/>
  <c r="FH43"/>
  <c r="FI43"/>
  <c r="FJ43"/>
  <c r="FK43"/>
  <c r="FL43"/>
  <c r="FM43"/>
  <c r="FN43"/>
  <c r="FO43"/>
  <c r="FP43"/>
  <c r="FQ43"/>
  <c r="FR43"/>
  <c r="FS43"/>
  <c r="FT43"/>
  <c r="FU43"/>
  <c r="FV43"/>
  <c r="FW43"/>
  <c r="FX43"/>
  <c r="FY43"/>
  <c r="FZ43"/>
  <c r="GA43"/>
  <c r="GB43"/>
  <c r="GC43"/>
  <c r="GD43"/>
  <c r="GE43"/>
  <c r="GF43"/>
  <c r="GG43"/>
  <c r="GH43"/>
  <c r="GI43"/>
  <c r="GJ43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DU44"/>
  <c r="DV44"/>
  <c r="DW44"/>
  <c r="DX44"/>
  <c r="DY44"/>
  <c r="DZ44"/>
  <c r="EA44"/>
  <c r="EB44"/>
  <c r="EC44"/>
  <c r="ED44"/>
  <c r="EE44"/>
  <c r="EF44"/>
  <c r="EG44"/>
  <c r="EH44"/>
  <c r="EI44"/>
  <c r="EJ44"/>
  <c r="EK44"/>
  <c r="EL44"/>
  <c r="EM44"/>
  <c r="EN44"/>
  <c r="EO44"/>
  <c r="EP44"/>
  <c r="EQ44"/>
  <c r="ER44"/>
  <c r="ES44"/>
  <c r="ET44"/>
  <c r="EU44"/>
  <c r="EV44"/>
  <c r="EW44"/>
  <c r="EX44"/>
  <c r="EY44"/>
  <c r="EZ44"/>
  <c r="FA44"/>
  <c r="FB44"/>
  <c r="FC44"/>
  <c r="FD44"/>
  <c r="FE44"/>
  <c r="FF44"/>
  <c r="FG44"/>
  <c r="FH44"/>
  <c r="FI44"/>
  <c r="FJ44"/>
  <c r="FK44"/>
  <c r="FL44"/>
  <c r="FM44"/>
  <c r="FN44"/>
  <c r="FO44"/>
  <c r="FP44"/>
  <c r="FQ44"/>
  <c r="FR44"/>
  <c r="FS44"/>
  <c r="FT44"/>
  <c r="FU44"/>
  <c r="FV44"/>
  <c r="FW44"/>
  <c r="FX44"/>
  <c r="FY44"/>
  <c r="FZ44"/>
  <c r="GA44"/>
  <c r="GB44"/>
  <c r="GC44"/>
  <c r="GD44"/>
  <c r="GE44"/>
  <c r="GF44"/>
  <c r="GG44"/>
  <c r="GH44"/>
  <c r="GI44"/>
  <c r="GJ44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DU45"/>
  <c r="DV45"/>
  <c r="DW45"/>
  <c r="DX45"/>
  <c r="DY45"/>
  <c r="DZ45"/>
  <c r="EA45"/>
  <c r="EB45"/>
  <c r="EC45"/>
  <c r="ED45"/>
  <c r="EE45"/>
  <c r="EF45"/>
  <c r="EG45"/>
  <c r="EH45"/>
  <c r="EI45"/>
  <c r="EJ45"/>
  <c r="EK45"/>
  <c r="EL45"/>
  <c r="EM45"/>
  <c r="EN45"/>
  <c r="EO45"/>
  <c r="EP45"/>
  <c r="EQ45"/>
  <c r="ER45"/>
  <c r="ES45"/>
  <c r="ET45"/>
  <c r="EU45"/>
  <c r="EV45"/>
  <c r="EW45"/>
  <c r="EX45"/>
  <c r="EY45"/>
  <c r="EZ45"/>
  <c r="FA45"/>
  <c r="FB45"/>
  <c r="FC45"/>
  <c r="FD45"/>
  <c r="FE45"/>
  <c r="FF45"/>
  <c r="FG45"/>
  <c r="FH45"/>
  <c r="FI45"/>
  <c r="FJ45"/>
  <c r="FK45"/>
  <c r="FL45"/>
  <c r="FM45"/>
  <c r="FN45"/>
  <c r="FO45"/>
  <c r="FP45"/>
  <c r="FQ45"/>
  <c r="FR45"/>
  <c r="FS45"/>
  <c r="FT45"/>
  <c r="FU45"/>
  <c r="FV45"/>
  <c r="FW45"/>
  <c r="FX45"/>
  <c r="FY45"/>
  <c r="FZ45"/>
  <c r="GA45"/>
  <c r="GB45"/>
  <c r="GC45"/>
  <c r="GD45"/>
  <c r="GE45"/>
  <c r="GF45"/>
  <c r="GG45"/>
  <c r="GH45"/>
  <c r="GI45"/>
  <c r="GJ45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DU46"/>
  <c r="DV46"/>
  <c r="DW46"/>
  <c r="DX46"/>
  <c r="DY46"/>
  <c r="DZ46"/>
  <c r="EA46"/>
  <c r="EB46"/>
  <c r="EC46"/>
  <c r="ED46"/>
  <c r="EE46"/>
  <c r="EF46"/>
  <c r="EG46"/>
  <c r="EH46"/>
  <c r="EI46"/>
  <c r="EJ46"/>
  <c r="EK46"/>
  <c r="EL46"/>
  <c r="EM46"/>
  <c r="EN46"/>
  <c r="EO46"/>
  <c r="EP46"/>
  <c r="EQ46"/>
  <c r="ER46"/>
  <c r="ES46"/>
  <c r="ET46"/>
  <c r="EU46"/>
  <c r="EV46"/>
  <c r="EW46"/>
  <c r="EX46"/>
  <c r="EY46"/>
  <c r="EZ46"/>
  <c r="FA46"/>
  <c r="FB46"/>
  <c r="FC46"/>
  <c r="FD46"/>
  <c r="FE46"/>
  <c r="FF46"/>
  <c r="FG46"/>
  <c r="FH46"/>
  <c r="FI46"/>
  <c r="FJ46"/>
  <c r="FK46"/>
  <c r="FL46"/>
  <c r="FM46"/>
  <c r="FN46"/>
  <c r="FO46"/>
  <c r="FP46"/>
  <c r="FQ46"/>
  <c r="FR46"/>
  <c r="FS46"/>
  <c r="FT46"/>
  <c r="FU46"/>
  <c r="FV46"/>
  <c r="FW46"/>
  <c r="FX46"/>
  <c r="FY46"/>
  <c r="FZ46"/>
  <c r="GA46"/>
  <c r="GB46"/>
  <c r="GC46"/>
  <c r="GD46"/>
  <c r="GE46"/>
  <c r="GF46"/>
  <c r="GG46"/>
  <c r="GH46"/>
  <c r="GI46"/>
  <c r="GJ46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DU47"/>
  <c r="DV47"/>
  <c r="DW47"/>
  <c r="DX47"/>
  <c r="DY47"/>
  <c r="DZ47"/>
  <c r="EA47"/>
  <c r="EB47"/>
  <c r="EC47"/>
  <c r="ED47"/>
  <c r="EE47"/>
  <c r="EF47"/>
  <c r="EG47"/>
  <c r="EH47"/>
  <c r="EI47"/>
  <c r="EJ47"/>
  <c r="EK47"/>
  <c r="EL47"/>
  <c r="EM47"/>
  <c r="EN47"/>
  <c r="EO47"/>
  <c r="EP47"/>
  <c r="EQ47"/>
  <c r="ER47"/>
  <c r="ES47"/>
  <c r="ET47"/>
  <c r="EU47"/>
  <c r="EV47"/>
  <c r="EW47"/>
  <c r="EX47"/>
  <c r="EY47"/>
  <c r="EZ47"/>
  <c r="FA47"/>
  <c r="FB47"/>
  <c r="FC47"/>
  <c r="FD47"/>
  <c r="FE47"/>
  <c r="FF47"/>
  <c r="FG47"/>
  <c r="FH47"/>
  <c r="FI47"/>
  <c r="FJ47"/>
  <c r="FK47"/>
  <c r="FL47"/>
  <c r="FM47"/>
  <c r="FN47"/>
  <c r="FO47"/>
  <c r="FP47"/>
  <c r="FQ47"/>
  <c r="FR47"/>
  <c r="FS47"/>
  <c r="FT47"/>
  <c r="FU47"/>
  <c r="FV47"/>
  <c r="FW47"/>
  <c r="FX47"/>
  <c r="FY47"/>
  <c r="FZ47"/>
  <c r="GA47"/>
  <c r="GB47"/>
  <c r="GC47"/>
  <c r="GD47"/>
  <c r="GE47"/>
  <c r="GF47"/>
  <c r="GG47"/>
  <c r="GH47"/>
  <c r="GI47"/>
  <c r="GJ47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DU48"/>
  <c r="DV48"/>
  <c r="DW48"/>
  <c r="DX48"/>
  <c r="DY48"/>
  <c r="DZ48"/>
  <c r="EA48"/>
  <c r="EB48"/>
  <c r="EC48"/>
  <c r="ED48"/>
  <c r="EE48"/>
  <c r="EF48"/>
  <c r="EG48"/>
  <c r="EH48"/>
  <c r="EI48"/>
  <c r="EJ48"/>
  <c r="EK48"/>
  <c r="EL48"/>
  <c r="EM48"/>
  <c r="EN48"/>
  <c r="EO48"/>
  <c r="EP48"/>
  <c r="EQ48"/>
  <c r="ER48"/>
  <c r="ES48"/>
  <c r="ET48"/>
  <c r="EU48"/>
  <c r="EV48"/>
  <c r="EW48"/>
  <c r="EX48"/>
  <c r="EY48"/>
  <c r="EZ48"/>
  <c r="FA48"/>
  <c r="FB48"/>
  <c r="FC48"/>
  <c r="FD48"/>
  <c r="FE48"/>
  <c r="FF48"/>
  <c r="FG48"/>
  <c r="FH48"/>
  <c r="FI48"/>
  <c r="FJ48"/>
  <c r="FK48"/>
  <c r="FL48"/>
  <c r="FM48"/>
  <c r="FN48"/>
  <c r="FO48"/>
  <c r="FP48"/>
  <c r="FQ48"/>
  <c r="FR48"/>
  <c r="FS48"/>
  <c r="FT48"/>
  <c r="FU48"/>
  <c r="FV48"/>
  <c r="FW48"/>
  <c r="FX48"/>
  <c r="FY48"/>
  <c r="FZ48"/>
  <c r="GA48"/>
  <c r="GB48"/>
  <c r="GC48"/>
  <c r="GD48"/>
  <c r="GE48"/>
  <c r="GF48"/>
  <c r="GG48"/>
  <c r="GH48"/>
  <c r="GI48"/>
  <c r="GJ48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DU49"/>
  <c r="DV49"/>
  <c r="DW49"/>
  <c r="DX49"/>
  <c r="DY49"/>
  <c r="DZ49"/>
  <c r="EA49"/>
  <c r="EB49"/>
  <c r="EC49"/>
  <c r="ED49"/>
  <c r="EE49"/>
  <c r="EF49"/>
  <c r="EG49"/>
  <c r="EH49"/>
  <c r="EI49"/>
  <c r="EJ49"/>
  <c r="EK49"/>
  <c r="EL49"/>
  <c r="EM49"/>
  <c r="EN49"/>
  <c r="EO49"/>
  <c r="EP49"/>
  <c r="EQ49"/>
  <c r="ER49"/>
  <c r="ES49"/>
  <c r="ET49"/>
  <c r="EU49"/>
  <c r="EV49"/>
  <c r="EW49"/>
  <c r="EX49"/>
  <c r="EY49"/>
  <c r="EZ49"/>
  <c r="FA49"/>
  <c r="FB49"/>
  <c r="FC49"/>
  <c r="FD49"/>
  <c r="FE49"/>
  <c r="FF49"/>
  <c r="FG49"/>
  <c r="FH49"/>
  <c r="FI49"/>
  <c r="FJ49"/>
  <c r="FK49"/>
  <c r="FL49"/>
  <c r="FM49"/>
  <c r="FN49"/>
  <c r="FO49"/>
  <c r="FP49"/>
  <c r="FQ49"/>
  <c r="FR49"/>
  <c r="FS49"/>
  <c r="FT49"/>
  <c r="FU49"/>
  <c r="FV49"/>
  <c r="FW49"/>
  <c r="FX49"/>
  <c r="FY49"/>
  <c r="FZ49"/>
  <c r="GA49"/>
  <c r="GB49"/>
  <c r="GC49"/>
  <c r="GD49"/>
  <c r="GE49"/>
  <c r="GF49"/>
  <c r="GG49"/>
  <c r="GH49"/>
  <c r="GI49"/>
  <c r="GJ49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DU50"/>
  <c r="DV50"/>
  <c r="DW50"/>
  <c r="DX50"/>
  <c r="DY50"/>
  <c r="DZ50"/>
  <c r="EA50"/>
  <c r="EB50"/>
  <c r="EC50"/>
  <c r="ED50"/>
  <c r="EE50"/>
  <c r="EF50"/>
  <c r="EG50"/>
  <c r="EH50"/>
  <c r="EI50"/>
  <c r="EJ50"/>
  <c r="EK50"/>
  <c r="EL50"/>
  <c r="EM50"/>
  <c r="EN50"/>
  <c r="EO50"/>
  <c r="EP50"/>
  <c r="EQ50"/>
  <c r="ER50"/>
  <c r="ES50"/>
  <c r="ET50"/>
  <c r="EU50"/>
  <c r="EV50"/>
  <c r="EW50"/>
  <c r="EX50"/>
  <c r="EY50"/>
  <c r="EZ50"/>
  <c r="FA50"/>
  <c r="FB50"/>
  <c r="FC50"/>
  <c r="FD50"/>
  <c r="FE50"/>
  <c r="FF50"/>
  <c r="FG50"/>
  <c r="FH50"/>
  <c r="FI50"/>
  <c r="FJ50"/>
  <c r="FK50"/>
  <c r="FL50"/>
  <c r="FM50"/>
  <c r="FN50"/>
  <c r="FO50"/>
  <c r="FP50"/>
  <c r="FQ50"/>
  <c r="FR50"/>
  <c r="FS50"/>
  <c r="FT50"/>
  <c r="FU50"/>
  <c r="FV50"/>
  <c r="FW50"/>
  <c r="FX50"/>
  <c r="FY50"/>
  <c r="FZ50"/>
  <c r="GA50"/>
  <c r="GB50"/>
  <c r="GC50"/>
  <c r="GD50"/>
  <c r="GE50"/>
  <c r="GF50"/>
  <c r="GG50"/>
  <c r="GH50"/>
  <c r="GI50"/>
  <c r="GJ50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DU51"/>
  <c r="DV51"/>
  <c r="DW51"/>
  <c r="DX51"/>
  <c r="DY51"/>
  <c r="DZ51"/>
  <c r="EA51"/>
  <c r="EB51"/>
  <c r="EC51"/>
  <c r="ED51"/>
  <c r="EE51"/>
  <c r="EF51"/>
  <c r="EG51"/>
  <c r="EH51"/>
  <c r="EI51"/>
  <c r="EJ51"/>
  <c r="EK51"/>
  <c r="EL51"/>
  <c r="EM51"/>
  <c r="EN51"/>
  <c r="EO51"/>
  <c r="EP51"/>
  <c r="EQ51"/>
  <c r="ER51"/>
  <c r="ES51"/>
  <c r="ET51"/>
  <c r="EU51"/>
  <c r="EV51"/>
  <c r="EW51"/>
  <c r="EX51"/>
  <c r="EY51"/>
  <c r="EZ51"/>
  <c r="FA51"/>
  <c r="FB51"/>
  <c r="FC51"/>
  <c r="FD51"/>
  <c r="FE51"/>
  <c r="FF51"/>
  <c r="FG51"/>
  <c r="FH51"/>
  <c r="FI51"/>
  <c r="FJ51"/>
  <c r="FK51"/>
  <c r="FL51"/>
  <c r="FM51"/>
  <c r="FN51"/>
  <c r="FO51"/>
  <c r="FP51"/>
  <c r="FQ51"/>
  <c r="FR51"/>
  <c r="FS51"/>
  <c r="FT51"/>
  <c r="FU51"/>
  <c r="FV51"/>
  <c r="FW51"/>
  <c r="FX51"/>
  <c r="FY51"/>
  <c r="FZ51"/>
  <c r="GA51"/>
  <c r="GB51"/>
  <c r="GC51"/>
  <c r="GD51"/>
  <c r="GE51"/>
  <c r="GF51"/>
  <c r="GG51"/>
  <c r="GH51"/>
  <c r="GI51"/>
  <c r="GJ51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DU52"/>
  <c r="DV52"/>
  <c r="DW52"/>
  <c r="DX52"/>
  <c r="DY52"/>
  <c r="DZ52"/>
  <c r="EA52"/>
  <c r="EB52"/>
  <c r="EC52"/>
  <c r="ED52"/>
  <c r="EE52"/>
  <c r="EF52"/>
  <c r="EG52"/>
  <c r="EH52"/>
  <c r="EI52"/>
  <c r="EJ52"/>
  <c r="EK52"/>
  <c r="EL52"/>
  <c r="EM52"/>
  <c r="EN52"/>
  <c r="EO52"/>
  <c r="EP52"/>
  <c r="EQ52"/>
  <c r="ER52"/>
  <c r="ES52"/>
  <c r="ET52"/>
  <c r="EU52"/>
  <c r="EV52"/>
  <c r="EW52"/>
  <c r="EX52"/>
  <c r="EY52"/>
  <c r="EZ52"/>
  <c r="FA52"/>
  <c r="FB52"/>
  <c r="FC52"/>
  <c r="FD52"/>
  <c r="FE52"/>
  <c r="FF52"/>
  <c r="FG52"/>
  <c r="FH52"/>
  <c r="FI52"/>
  <c r="FJ52"/>
  <c r="FK52"/>
  <c r="FL52"/>
  <c r="FM52"/>
  <c r="FN52"/>
  <c r="FO52"/>
  <c r="FP52"/>
  <c r="FQ52"/>
  <c r="FR52"/>
  <c r="FS52"/>
  <c r="FT52"/>
  <c r="FU52"/>
  <c r="FV52"/>
  <c r="FW52"/>
  <c r="FX52"/>
  <c r="FY52"/>
  <c r="FZ52"/>
  <c r="GA52"/>
  <c r="GB52"/>
  <c r="GC52"/>
  <c r="GD52"/>
  <c r="GE52"/>
  <c r="GF52"/>
  <c r="GG52"/>
  <c r="GH52"/>
  <c r="GI52"/>
  <c r="GJ52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DU53"/>
  <c r="DV53"/>
  <c r="DW53"/>
  <c r="DX53"/>
  <c r="DY53"/>
  <c r="DZ53"/>
  <c r="EA53"/>
  <c r="EB53"/>
  <c r="EC53"/>
  <c r="ED53"/>
  <c r="EE53"/>
  <c r="EF53"/>
  <c r="EG53"/>
  <c r="EH53"/>
  <c r="EI53"/>
  <c r="EJ53"/>
  <c r="EK53"/>
  <c r="EL53"/>
  <c r="EM53"/>
  <c r="EN53"/>
  <c r="EO53"/>
  <c r="EP53"/>
  <c r="EQ53"/>
  <c r="ER53"/>
  <c r="ES53"/>
  <c r="ET53"/>
  <c r="EU53"/>
  <c r="EV53"/>
  <c r="EW53"/>
  <c r="EX53"/>
  <c r="EY53"/>
  <c r="EZ53"/>
  <c r="FA53"/>
  <c r="FB53"/>
  <c r="FC53"/>
  <c r="FD53"/>
  <c r="FE53"/>
  <c r="FF53"/>
  <c r="FG53"/>
  <c r="FH53"/>
  <c r="FI53"/>
  <c r="FJ53"/>
  <c r="FK53"/>
  <c r="FL53"/>
  <c r="FM53"/>
  <c r="FN53"/>
  <c r="FO53"/>
  <c r="FP53"/>
  <c r="FQ53"/>
  <c r="FR53"/>
  <c r="FS53"/>
  <c r="FT53"/>
  <c r="FU53"/>
  <c r="FV53"/>
  <c r="FW53"/>
  <c r="FX53"/>
  <c r="FY53"/>
  <c r="FZ53"/>
  <c r="GA53"/>
  <c r="GB53"/>
  <c r="GC53"/>
  <c r="GD53"/>
  <c r="GE53"/>
  <c r="GF53"/>
  <c r="GG53"/>
  <c r="GH53"/>
  <c r="GI53"/>
  <c r="GJ53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DU54"/>
  <c r="DV54"/>
  <c r="DW54"/>
  <c r="DX54"/>
  <c r="DY54"/>
  <c r="DZ54"/>
  <c r="EA54"/>
  <c r="EB54"/>
  <c r="EC54"/>
  <c r="ED54"/>
  <c r="EE54"/>
  <c r="EF54"/>
  <c r="EG54"/>
  <c r="EH54"/>
  <c r="EI54"/>
  <c r="EJ54"/>
  <c r="EK54"/>
  <c r="EL54"/>
  <c r="EM54"/>
  <c r="EN54"/>
  <c r="EO54"/>
  <c r="EP54"/>
  <c r="EQ54"/>
  <c r="ER54"/>
  <c r="ES54"/>
  <c r="ET54"/>
  <c r="EU54"/>
  <c r="EV54"/>
  <c r="EW54"/>
  <c r="EX54"/>
  <c r="EY54"/>
  <c r="EZ54"/>
  <c r="FA54"/>
  <c r="FB54"/>
  <c r="FC54"/>
  <c r="FD54"/>
  <c r="FE54"/>
  <c r="FF54"/>
  <c r="FG54"/>
  <c r="FH54"/>
  <c r="FI54"/>
  <c r="FJ54"/>
  <c r="FK54"/>
  <c r="FL54"/>
  <c r="FM54"/>
  <c r="FN54"/>
  <c r="FO54"/>
  <c r="FP54"/>
  <c r="FQ54"/>
  <c r="FR54"/>
  <c r="FS54"/>
  <c r="FT54"/>
  <c r="FU54"/>
  <c r="FV54"/>
  <c r="FW54"/>
  <c r="FX54"/>
  <c r="FY54"/>
  <c r="FZ54"/>
  <c r="GA54"/>
  <c r="GB54"/>
  <c r="GC54"/>
  <c r="GD54"/>
  <c r="GE54"/>
  <c r="GF54"/>
  <c r="GG54"/>
  <c r="GH54"/>
  <c r="GI54"/>
  <c r="GJ54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DU55"/>
  <c r="DV55"/>
  <c r="DW55"/>
  <c r="DX55"/>
  <c r="DY55"/>
  <c r="DZ55"/>
  <c r="EA55"/>
  <c r="EB55"/>
  <c r="EC55"/>
  <c r="ED55"/>
  <c r="EE55"/>
  <c r="EF55"/>
  <c r="EG55"/>
  <c r="EH55"/>
  <c r="EI55"/>
  <c r="EJ55"/>
  <c r="EK55"/>
  <c r="EL55"/>
  <c r="EM55"/>
  <c r="EN55"/>
  <c r="EO55"/>
  <c r="EP55"/>
  <c r="EQ55"/>
  <c r="ER55"/>
  <c r="ES55"/>
  <c r="ET55"/>
  <c r="EU55"/>
  <c r="EV55"/>
  <c r="EW55"/>
  <c r="EX55"/>
  <c r="EY55"/>
  <c r="EZ55"/>
  <c r="FA55"/>
  <c r="FB55"/>
  <c r="FC55"/>
  <c r="FD55"/>
  <c r="FE55"/>
  <c r="FF55"/>
  <c r="FG55"/>
  <c r="FH55"/>
  <c r="FI55"/>
  <c r="FJ55"/>
  <c r="FK55"/>
  <c r="FL55"/>
  <c r="FM55"/>
  <c r="FN55"/>
  <c r="FO55"/>
  <c r="FP55"/>
  <c r="FQ55"/>
  <c r="FR55"/>
  <c r="FS55"/>
  <c r="FT55"/>
  <c r="FU55"/>
  <c r="FV55"/>
  <c r="FW55"/>
  <c r="FX55"/>
  <c r="FY55"/>
  <c r="FZ55"/>
  <c r="GA55"/>
  <c r="GB55"/>
  <c r="GC55"/>
  <c r="GD55"/>
  <c r="GE55"/>
  <c r="GF55"/>
  <c r="GG55"/>
  <c r="GH55"/>
  <c r="GI55"/>
  <c r="GJ55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DU56"/>
  <c r="DV56"/>
  <c r="DW56"/>
  <c r="DX56"/>
  <c r="DY56"/>
  <c r="DZ56"/>
  <c r="EA56"/>
  <c r="EB56"/>
  <c r="EC56"/>
  <c r="ED56"/>
  <c r="EE56"/>
  <c r="EF56"/>
  <c r="EG56"/>
  <c r="EH56"/>
  <c r="EI56"/>
  <c r="EJ56"/>
  <c r="EK56"/>
  <c r="EL56"/>
  <c r="EM56"/>
  <c r="EN56"/>
  <c r="EO56"/>
  <c r="EP56"/>
  <c r="EQ56"/>
  <c r="ER56"/>
  <c r="ES56"/>
  <c r="ET56"/>
  <c r="EU56"/>
  <c r="EV56"/>
  <c r="EW56"/>
  <c r="EX56"/>
  <c r="EY56"/>
  <c r="EZ56"/>
  <c r="FA56"/>
  <c r="FB56"/>
  <c r="FC56"/>
  <c r="FD56"/>
  <c r="FE56"/>
  <c r="FF56"/>
  <c r="FG56"/>
  <c r="FH56"/>
  <c r="FI56"/>
  <c r="FJ56"/>
  <c r="FK56"/>
  <c r="FL56"/>
  <c r="FM56"/>
  <c r="FN56"/>
  <c r="FO56"/>
  <c r="FP56"/>
  <c r="FQ56"/>
  <c r="FR56"/>
  <c r="FS56"/>
  <c r="FT56"/>
  <c r="FU56"/>
  <c r="FV56"/>
  <c r="FW56"/>
  <c r="FX56"/>
  <c r="FY56"/>
  <c r="FZ56"/>
  <c r="GA56"/>
  <c r="GB56"/>
  <c r="GC56"/>
  <c r="GD56"/>
  <c r="GE56"/>
  <c r="GF56"/>
  <c r="GG56"/>
  <c r="GH56"/>
  <c r="GI56"/>
  <c r="GJ56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DU57"/>
  <c r="DV57"/>
  <c r="DW57"/>
  <c r="DX57"/>
  <c r="DY57"/>
  <c r="DZ57"/>
  <c r="EA57"/>
  <c r="EB57"/>
  <c r="EC57"/>
  <c r="ED57"/>
  <c r="EE57"/>
  <c r="EF57"/>
  <c r="EG57"/>
  <c r="EH57"/>
  <c r="EI57"/>
  <c r="EJ57"/>
  <c r="EK57"/>
  <c r="EL57"/>
  <c r="EM57"/>
  <c r="EN57"/>
  <c r="EO57"/>
  <c r="EP57"/>
  <c r="EQ57"/>
  <c r="ER57"/>
  <c r="ES57"/>
  <c r="ET57"/>
  <c r="EU57"/>
  <c r="EV57"/>
  <c r="EW57"/>
  <c r="EX57"/>
  <c r="EY57"/>
  <c r="EZ57"/>
  <c r="FA57"/>
  <c r="FB57"/>
  <c r="FC57"/>
  <c r="FD57"/>
  <c r="FE57"/>
  <c r="FF57"/>
  <c r="FG57"/>
  <c r="FH57"/>
  <c r="FI57"/>
  <c r="FJ57"/>
  <c r="FK57"/>
  <c r="FL57"/>
  <c r="FM57"/>
  <c r="FN57"/>
  <c r="FO57"/>
  <c r="FP57"/>
  <c r="FQ57"/>
  <c r="FR57"/>
  <c r="FS57"/>
  <c r="FT57"/>
  <c r="FU57"/>
  <c r="FV57"/>
  <c r="FW57"/>
  <c r="FX57"/>
  <c r="FY57"/>
  <c r="FZ57"/>
  <c r="GA57"/>
  <c r="GB57"/>
  <c r="GC57"/>
  <c r="GD57"/>
  <c r="GE57"/>
  <c r="GF57"/>
  <c r="GG57"/>
  <c r="GH57"/>
  <c r="GI57"/>
  <c r="GJ57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DU58"/>
  <c r="DV58"/>
  <c r="DW58"/>
  <c r="DX58"/>
  <c r="DY58"/>
  <c r="DZ58"/>
  <c r="EA58"/>
  <c r="EB58"/>
  <c r="EC58"/>
  <c r="ED58"/>
  <c r="EE58"/>
  <c r="EF58"/>
  <c r="EG58"/>
  <c r="EH58"/>
  <c r="EI58"/>
  <c r="EJ58"/>
  <c r="EK58"/>
  <c r="EL58"/>
  <c r="EM58"/>
  <c r="EN58"/>
  <c r="EO58"/>
  <c r="EP58"/>
  <c r="EQ58"/>
  <c r="ER58"/>
  <c r="ES58"/>
  <c r="ET58"/>
  <c r="EU58"/>
  <c r="EV58"/>
  <c r="EW58"/>
  <c r="EX58"/>
  <c r="EY58"/>
  <c r="EZ58"/>
  <c r="FA58"/>
  <c r="FB58"/>
  <c r="FC58"/>
  <c r="FD58"/>
  <c r="FE58"/>
  <c r="FF58"/>
  <c r="FG58"/>
  <c r="FH58"/>
  <c r="FI58"/>
  <c r="FJ58"/>
  <c r="FK58"/>
  <c r="FL58"/>
  <c r="FM58"/>
  <c r="FN58"/>
  <c r="FO58"/>
  <c r="FP58"/>
  <c r="FQ58"/>
  <c r="FR58"/>
  <c r="FS58"/>
  <c r="FT58"/>
  <c r="FU58"/>
  <c r="FV58"/>
  <c r="FW58"/>
  <c r="FX58"/>
  <c r="FY58"/>
  <c r="FZ58"/>
  <c r="GA58"/>
  <c r="GB58"/>
  <c r="GC58"/>
  <c r="GD58"/>
  <c r="GE58"/>
  <c r="GF58"/>
  <c r="GG58"/>
  <c r="GH58"/>
  <c r="GI58"/>
  <c r="GJ58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DU59"/>
  <c r="DV59"/>
  <c r="DW59"/>
  <c r="DX59"/>
  <c r="DY59"/>
  <c r="DZ59"/>
  <c r="EA59"/>
  <c r="EB59"/>
  <c r="EC59"/>
  <c r="ED59"/>
  <c r="EE59"/>
  <c r="EF59"/>
  <c r="EG59"/>
  <c r="EH59"/>
  <c r="EI59"/>
  <c r="EJ59"/>
  <c r="EK59"/>
  <c r="EL59"/>
  <c r="EM59"/>
  <c r="EN59"/>
  <c r="EO59"/>
  <c r="EP59"/>
  <c r="EQ59"/>
  <c r="ER59"/>
  <c r="ES59"/>
  <c r="ET59"/>
  <c r="EU59"/>
  <c r="EV59"/>
  <c r="EW59"/>
  <c r="EX59"/>
  <c r="EY59"/>
  <c r="EZ59"/>
  <c r="FA59"/>
  <c r="FB59"/>
  <c r="FC59"/>
  <c r="FD59"/>
  <c r="FE59"/>
  <c r="FF59"/>
  <c r="FG59"/>
  <c r="FH59"/>
  <c r="FI59"/>
  <c r="FJ59"/>
  <c r="FK59"/>
  <c r="FL59"/>
  <c r="FM59"/>
  <c r="FN59"/>
  <c r="FO59"/>
  <c r="FP59"/>
  <c r="FQ59"/>
  <c r="FR59"/>
  <c r="FS59"/>
  <c r="FT59"/>
  <c r="FU59"/>
  <c r="FV59"/>
  <c r="FW59"/>
  <c r="FX59"/>
  <c r="FY59"/>
  <c r="FZ59"/>
  <c r="GA59"/>
  <c r="GB59"/>
  <c r="GC59"/>
  <c r="GD59"/>
  <c r="GE59"/>
  <c r="GF59"/>
  <c r="GG59"/>
  <c r="GH59"/>
  <c r="GI59"/>
  <c r="GJ59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DU60"/>
  <c r="DV60"/>
  <c r="DW60"/>
  <c r="DX60"/>
  <c r="DY60"/>
  <c r="DZ60"/>
  <c r="EA60"/>
  <c r="EB60"/>
  <c r="EC60"/>
  <c r="ED60"/>
  <c r="EE60"/>
  <c r="EF60"/>
  <c r="EG60"/>
  <c r="EH60"/>
  <c r="EI60"/>
  <c r="EJ60"/>
  <c r="EK60"/>
  <c r="EL60"/>
  <c r="EM60"/>
  <c r="EN60"/>
  <c r="EO60"/>
  <c r="EP60"/>
  <c r="EQ60"/>
  <c r="ER60"/>
  <c r="ES60"/>
  <c r="ET60"/>
  <c r="EU60"/>
  <c r="EV60"/>
  <c r="EW60"/>
  <c r="EX60"/>
  <c r="EY60"/>
  <c r="EZ60"/>
  <c r="FA60"/>
  <c r="FB60"/>
  <c r="FC60"/>
  <c r="FD60"/>
  <c r="FE60"/>
  <c r="FF60"/>
  <c r="FG60"/>
  <c r="FH60"/>
  <c r="FI60"/>
  <c r="FJ60"/>
  <c r="FK60"/>
  <c r="FL60"/>
  <c r="FM60"/>
  <c r="FN60"/>
  <c r="FO60"/>
  <c r="FP60"/>
  <c r="FQ60"/>
  <c r="FR60"/>
  <c r="FS60"/>
  <c r="FT60"/>
  <c r="FU60"/>
  <c r="FV60"/>
  <c r="FW60"/>
  <c r="FX60"/>
  <c r="FY60"/>
  <c r="FZ60"/>
  <c r="GA60"/>
  <c r="GB60"/>
  <c r="GC60"/>
  <c r="GD60"/>
  <c r="GE60"/>
  <c r="GF60"/>
  <c r="GG60"/>
  <c r="GH60"/>
  <c r="GI60"/>
  <c r="GJ60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DU61"/>
  <c r="DV61"/>
  <c r="DW61"/>
  <c r="DX61"/>
  <c r="DY61"/>
  <c r="DZ61"/>
  <c r="EA61"/>
  <c r="EB61"/>
  <c r="EC61"/>
  <c r="ED61"/>
  <c r="EE61"/>
  <c r="EF61"/>
  <c r="EG61"/>
  <c r="EH61"/>
  <c r="EI61"/>
  <c r="EJ61"/>
  <c r="EK61"/>
  <c r="EL61"/>
  <c r="EM61"/>
  <c r="EN61"/>
  <c r="EO61"/>
  <c r="EP61"/>
  <c r="EQ61"/>
  <c r="ER61"/>
  <c r="ES61"/>
  <c r="ET61"/>
  <c r="EU61"/>
  <c r="EV61"/>
  <c r="EW61"/>
  <c r="EX61"/>
  <c r="EY61"/>
  <c r="EZ61"/>
  <c r="FA61"/>
  <c r="FB61"/>
  <c r="FC61"/>
  <c r="FD61"/>
  <c r="FE61"/>
  <c r="FF61"/>
  <c r="FG61"/>
  <c r="FH61"/>
  <c r="FI61"/>
  <c r="FJ61"/>
  <c r="FK61"/>
  <c r="FL61"/>
  <c r="FM61"/>
  <c r="FN61"/>
  <c r="FO61"/>
  <c r="FP61"/>
  <c r="FQ61"/>
  <c r="FR61"/>
  <c r="FS61"/>
  <c r="FT61"/>
  <c r="FU61"/>
  <c r="FV61"/>
  <c r="FW61"/>
  <c r="FX61"/>
  <c r="FY61"/>
  <c r="FZ61"/>
  <c r="GA61"/>
  <c r="GB61"/>
  <c r="GC61"/>
  <c r="GD61"/>
  <c r="GE61"/>
  <c r="GF61"/>
  <c r="GG61"/>
  <c r="GH61"/>
  <c r="GI61"/>
  <c r="GJ61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DU62"/>
  <c r="DV62"/>
  <c r="DW62"/>
  <c r="DX62"/>
  <c r="DY62"/>
  <c r="DZ62"/>
  <c r="EA62"/>
  <c r="EB62"/>
  <c r="EC62"/>
  <c r="ED62"/>
  <c r="EE62"/>
  <c r="EF62"/>
  <c r="EG62"/>
  <c r="EH62"/>
  <c r="EI62"/>
  <c r="EJ62"/>
  <c r="EK62"/>
  <c r="EL62"/>
  <c r="EM62"/>
  <c r="EN62"/>
  <c r="EO62"/>
  <c r="EP62"/>
  <c r="EQ62"/>
  <c r="ER62"/>
  <c r="ES62"/>
  <c r="ET62"/>
  <c r="EU62"/>
  <c r="EV62"/>
  <c r="EW62"/>
  <c r="EX62"/>
  <c r="EY62"/>
  <c r="EZ62"/>
  <c r="FA62"/>
  <c r="FB62"/>
  <c r="FC62"/>
  <c r="FD62"/>
  <c r="FE62"/>
  <c r="FF62"/>
  <c r="FG62"/>
  <c r="FH62"/>
  <c r="FI62"/>
  <c r="FJ62"/>
  <c r="FK62"/>
  <c r="FL62"/>
  <c r="FM62"/>
  <c r="FN62"/>
  <c r="FO62"/>
  <c r="FP62"/>
  <c r="FQ62"/>
  <c r="FR62"/>
  <c r="FS62"/>
  <c r="FT62"/>
  <c r="FU62"/>
  <c r="FV62"/>
  <c r="FW62"/>
  <c r="FX62"/>
  <c r="FY62"/>
  <c r="FZ62"/>
  <c r="GA62"/>
  <c r="GB62"/>
  <c r="GC62"/>
  <c r="GD62"/>
  <c r="GE62"/>
  <c r="GF62"/>
  <c r="GG62"/>
  <c r="GH62"/>
  <c r="GI62"/>
  <c r="GJ62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DU63"/>
  <c r="DV63"/>
  <c r="DW63"/>
  <c r="DX63"/>
  <c r="DY63"/>
  <c r="DZ63"/>
  <c r="EA63"/>
  <c r="EB63"/>
  <c r="EC63"/>
  <c r="ED63"/>
  <c r="EE63"/>
  <c r="EF63"/>
  <c r="EG63"/>
  <c r="EH63"/>
  <c r="EI63"/>
  <c r="EJ63"/>
  <c r="EK63"/>
  <c r="EL63"/>
  <c r="EM63"/>
  <c r="EN63"/>
  <c r="EO63"/>
  <c r="EP63"/>
  <c r="EQ63"/>
  <c r="ER63"/>
  <c r="ES63"/>
  <c r="ET63"/>
  <c r="EU63"/>
  <c r="EV63"/>
  <c r="EW63"/>
  <c r="EX63"/>
  <c r="EY63"/>
  <c r="EZ63"/>
  <c r="FA63"/>
  <c r="FB63"/>
  <c r="FC63"/>
  <c r="FD63"/>
  <c r="FE63"/>
  <c r="FF63"/>
  <c r="FG63"/>
  <c r="FH63"/>
  <c r="FI63"/>
  <c r="FJ63"/>
  <c r="FK63"/>
  <c r="FL63"/>
  <c r="FM63"/>
  <c r="FN63"/>
  <c r="FO63"/>
  <c r="FP63"/>
  <c r="FQ63"/>
  <c r="FR63"/>
  <c r="FS63"/>
  <c r="FT63"/>
  <c r="FU63"/>
  <c r="FV63"/>
  <c r="FW63"/>
  <c r="FX63"/>
  <c r="FY63"/>
  <c r="FZ63"/>
  <c r="GA63"/>
  <c r="GB63"/>
  <c r="GC63"/>
  <c r="GD63"/>
  <c r="GE63"/>
  <c r="GF63"/>
  <c r="GG63"/>
  <c r="GH63"/>
  <c r="GI63"/>
  <c r="GJ63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DU64"/>
  <c r="DV64"/>
  <c r="DW64"/>
  <c r="DX64"/>
  <c r="DY64"/>
  <c r="DZ64"/>
  <c r="EA64"/>
  <c r="EB64"/>
  <c r="EC64"/>
  <c r="ED64"/>
  <c r="EE64"/>
  <c r="EF64"/>
  <c r="EG64"/>
  <c r="EH64"/>
  <c r="EI64"/>
  <c r="EJ64"/>
  <c r="EK64"/>
  <c r="EL64"/>
  <c r="EM64"/>
  <c r="EN64"/>
  <c r="EO64"/>
  <c r="EP64"/>
  <c r="EQ64"/>
  <c r="ER64"/>
  <c r="ES64"/>
  <c r="ET64"/>
  <c r="EU64"/>
  <c r="EV64"/>
  <c r="EW64"/>
  <c r="EX64"/>
  <c r="EY64"/>
  <c r="EZ64"/>
  <c r="FA64"/>
  <c r="FB64"/>
  <c r="FC64"/>
  <c r="FD64"/>
  <c r="FE64"/>
  <c r="FF64"/>
  <c r="FG64"/>
  <c r="FH64"/>
  <c r="FI64"/>
  <c r="FJ64"/>
  <c r="FK64"/>
  <c r="FL64"/>
  <c r="FM64"/>
  <c r="FN64"/>
  <c r="FO64"/>
  <c r="FP64"/>
  <c r="FQ64"/>
  <c r="FR64"/>
  <c r="FS64"/>
  <c r="FT64"/>
  <c r="FU64"/>
  <c r="FV64"/>
  <c r="FW64"/>
  <c r="FX64"/>
  <c r="FY64"/>
  <c r="FZ64"/>
  <c r="GA64"/>
  <c r="GB64"/>
  <c r="GC64"/>
  <c r="GD64"/>
  <c r="GE64"/>
  <c r="GF64"/>
  <c r="GG64"/>
  <c r="GH64"/>
  <c r="GI64"/>
  <c r="GJ64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DU65"/>
  <c r="DV65"/>
  <c r="DW65"/>
  <c r="DX65"/>
  <c r="DY65"/>
  <c r="DZ65"/>
  <c r="EA65"/>
  <c r="EB65"/>
  <c r="EC65"/>
  <c r="ED65"/>
  <c r="EE65"/>
  <c r="EF65"/>
  <c r="EG65"/>
  <c r="EH65"/>
  <c r="EI65"/>
  <c r="EJ65"/>
  <c r="EK65"/>
  <c r="EL65"/>
  <c r="EM65"/>
  <c r="EN65"/>
  <c r="EO65"/>
  <c r="EP65"/>
  <c r="EQ65"/>
  <c r="ER65"/>
  <c r="ES65"/>
  <c r="ET65"/>
  <c r="EU65"/>
  <c r="EV65"/>
  <c r="EW65"/>
  <c r="EX65"/>
  <c r="EY65"/>
  <c r="EZ65"/>
  <c r="FA65"/>
  <c r="FB65"/>
  <c r="FC65"/>
  <c r="FD65"/>
  <c r="FE65"/>
  <c r="FF65"/>
  <c r="FG65"/>
  <c r="FH65"/>
  <c r="FI65"/>
  <c r="FJ65"/>
  <c r="FK65"/>
  <c r="FL65"/>
  <c r="FM65"/>
  <c r="FN65"/>
  <c r="FO65"/>
  <c r="FP65"/>
  <c r="FQ65"/>
  <c r="FR65"/>
  <c r="FS65"/>
  <c r="FT65"/>
  <c r="FU65"/>
  <c r="FV65"/>
  <c r="FW65"/>
  <c r="FX65"/>
  <c r="FY65"/>
  <c r="FZ65"/>
  <c r="GA65"/>
  <c r="GB65"/>
  <c r="GC65"/>
  <c r="GD65"/>
  <c r="GE65"/>
  <c r="GF65"/>
  <c r="GG65"/>
  <c r="GH65"/>
  <c r="GI65"/>
  <c r="GJ65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DU66"/>
  <c r="DV66"/>
  <c r="DW66"/>
  <c r="DX66"/>
  <c r="DY66"/>
  <c r="DZ66"/>
  <c r="EA66"/>
  <c r="EB66"/>
  <c r="EC66"/>
  <c r="ED66"/>
  <c r="EE66"/>
  <c r="EF66"/>
  <c r="EG66"/>
  <c r="EH66"/>
  <c r="EI66"/>
  <c r="EJ66"/>
  <c r="EK66"/>
  <c r="EL66"/>
  <c r="EM66"/>
  <c r="EN66"/>
  <c r="EO66"/>
  <c r="EP66"/>
  <c r="EQ66"/>
  <c r="ER66"/>
  <c r="ES66"/>
  <c r="ET66"/>
  <c r="EU66"/>
  <c r="EV66"/>
  <c r="EW66"/>
  <c r="EX66"/>
  <c r="EY66"/>
  <c r="EZ66"/>
  <c r="FA66"/>
  <c r="FB66"/>
  <c r="FC66"/>
  <c r="FD66"/>
  <c r="FE66"/>
  <c r="FF66"/>
  <c r="FG66"/>
  <c r="FH66"/>
  <c r="FI66"/>
  <c r="FJ66"/>
  <c r="FK66"/>
  <c r="FL66"/>
  <c r="FM66"/>
  <c r="FN66"/>
  <c r="FO66"/>
  <c r="FP66"/>
  <c r="FQ66"/>
  <c r="FR66"/>
  <c r="FS66"/>
  <c r="FT66"/>
  <c r="FU66"/>
  <c r="FV66"/>
  <c r="FW66"/>
  <c r="FX66"/>
  <c r="FY66"/>
  <c r="FZ66"/>
  <c r="GA66"/>
  <c r="GB66"/>
  <c r="GC66"/>
  <c r="GD66"/>
  <c r="GE66"/>
  <c r="GF66"/>
  <c r="GG66"/>
  <c r="GH66"/>
  <c r="GI66"/>
  <c r="GJ66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DU67"/>
  <c r="DV67"/>
  <c r="DW67"/>
  <c r="DX67"/>
  <c r="DY67"/>
  <c r="DZ67"/>
  <c r="EA67"/>
  <c r="EB67"/>
  <c r="EC67"/>
  <c r="ED67"/>
  <c r="EE67"/>
  <c r="EF67"/>
  <c r="EG67"/>
  <c r="EH67"/>
  <c r="EI67"/>
  <c r="EJ67"/>
  <c r="EK67"/>
  <c r="EL67"/>
  <c r="EM67"/>
  <c r="EN67"/>
  <c r="EO67"/>
  <c r="EP67"/>
  <c r="EQ67"/>
  <c r="ER67"/>
  <c r="ES67"/>
  <c r="ET67"/>
  <c r="EU67"/>
  <c r="EV67"/>
  <c r="EW67"/>
  <c r="EX67"/>
  <c r="EY67"/>
  <c r="EZ67"/>
  <c r="FA67"/>
  <c r="FB67"/>
  <c r="FC67"/>
  <c r="FD67"/>
  <c r="FE67"/>
  <c r="FF67"/>
  <c r="FG67"/>
  <c r="FH67"/>
  <c r="FI67"/>
  <c r="FJ67"/>
  <c r="FK67"/>
  <c r="FL67"/>
  <c r="FM67"/>
  <c r="FN67"/>
  <c r="FO67"/>
  <c r="FP67"/>
  <c r="FQ67"/>
  <c r="FR67"/>
  <c r="FS67"/>
  <c r="FT67"/>
  <c r="FU67"/>
  <c r="FV67"/>
  <c r="FW67"/>
  <c r="FX67"/>
  <c r="FY67"/>
  <c r="FZ67"/>
  <c r="GA67"/>
  <c r="GB67"/>
  <c r="GC67"/>
  <c r="GD67"/>
  <c r="GE67"/>
  <c r="GF67"/>
  <c r="GG67"/>
  <c r="GH67"/>
  <c r="GI67"/>
  <c r="GJ67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DU68"/>
  <c r="DV68"/>
  <c r="DW68"/>
  <c r="DX68"/>
  <c r="DY68"/>
  <c r="DZ68"/>
  <c r="EA68"/>
  <c r="EB68"/>
  <c r="EC68"/>
  <c r="ED68"/>
  <c r="EE68"/>
  <c r="EF68"/>
  <c r="EG68"/>
  <c r="EH68"/>
  <c r="EI68"/>
  <c r="EJ68"/>
  <c r="EK68"/>
  <c r="EL68"/>
  <c r="EM68"/>
  <c r="EN68"/>
  <c r="EO68"/>
  <c r="EP68"/>
  <c r="EQ68"/>
  <c r="ER68"/>
  <c r="ES68"/>
  <c r="ET68"/>
  <c r="EU68"/>
  <c r="EV68"/>
  <c r="EW68"/>
  <c r="EX68"/>
  <c r="EY68"/>
  <c r="EZ68"/>
  <c r="FA68"/>
  <c r="FB68"/>
  <c r="FC68"/>
  <c r="FD68"/>
  <c r="FE68"/>
  <c r="FF68"/>
  <c r="FG68"/>
  <c r="FH68"/>
  <c r="FI68"/>
  <c r="FJ68"/>
  <c r="FK68"/>
  <c r="FL68"/>
  <c r="FM68"/>
  <c r="FN68"/>
  <c r="FO68"/>
  <c r="FP68"/>
  <c r="FQ68"/>
  <c r="FR68"/>
  <c r="FS68"/>
  <c r="FT68"/>
  <c r="FU68"/>
  <c r="FV68"/>
  <c r="FW68"/>
  <c r="FX68"/>
  <c r="FY68"/>
  <c r="FZ68"/>
  <c r="GA68"/>
  <c r="GB68"/>
  <c r="GC68"/>
  <c r="GD68"/>
  <c r="GE68"/>
  <c r="GF68"/>
  <c r="GG68"/>
  <c r="GH68"/>
  <c r="GI68"/>
  <c r="GJ68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DU69"/>
  <c r="DV69"/>
  <c r="DW69"/>
  <c r="DX69"/>
  <c r="DY69"/>
  <c r="DZ69"/>
  <c r="EA69"/>
  <c r="EB69"/>
  <c r="EC69"/>
  <c r="ED69"/>
  <c r="EE69"/>
  <c r="EF69"/>
  <c r="EG69"/>
  <c r="EH69"/>
  <c r="EI69"/>
  <c r="EJ69"/>
  <c r="EK69"/>
  <c r="EL69"/>
  <c r="EM69"/>
  <c r="EN69"/>
  <c r="EO69"/>
  <c r="EP69"/>
  <c r="EQ69"/>
  <c r="ER69"/>
  <c r="ES69"/>
  <c r="ET69"/>
  <c r="EU69"/>
  <c r="EV69"/>
  <c r="EW69"/>
  <c r="EX69"/>
  <c r="EY69"/>
  <c r="EZ69"/>
  <c r="FA69"/>
  <c r="FB69"/>
  <c r="FC69"/>
  <c r="FD69"/>
  <c r="FE69"/>
  <c r="FF69"/>
  <c r="FG69"/>
  <c r="FH69"/>
  <c r="FI69"/>
  <c r="FJ69"/>
  <c r="FK69"/>
  <c r="FL69"/>
  <c r="FM69"/>
  <c r="FN69"/>
  <c r="FO69"/>
  <c r="FP69"/>
  <c r="FQ69"/>
  <c r="FR69"/>
  <c r="FS69"/>
  <c r="FT69"/>
  <c r="FU69"/>
  <c r="FV69"/>
  <c r="FW69"/>
  <c r="FX69"/>
  <c r="FY69"/>
  <c r="FZ69"/>
  <c r="GA69"/>
  <c r="GB69"/>
  <c r="GC69"/>
  <c r="GD69"/>
  <c r="GE69"/>
  <c r="GF69"/>
  <c r="GG69"/>
  <c r="GH69"/>
  <c r="GI69"/>
  <c r="GJ69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DU70"/>
  <c r="DV70"/>
  <c r="DW70"/>
  <c r="DX70"/>
  <c r="DY70"/>
  <c r="DZ70"/>
  <c r="EA70"/>
  <c r="EB70"/>
  <c r="EC70"/>
  <c r="ED70"/>
  <c r="EE70"/>
  <c r="EF70"/>
  <c r="EG70"/>
  <c r="EH70"/>
  <c r="EI70"/>
  <c r="EJ70"/>
  <c r="EK70"/>
  <c r="EL70"/>
  <c r="EM70"/>
  <c r="EN70"/>
  <c r="EO70"/>
  <c r="EP70"/>
  <c r="EQ70"/>
  <c r="ER70"/>
  <c r="ES70"/>
  <c r="ET70"/>
  <c r="EU70"/>
  <c r="EV70"/>
  <c r="EW70"/>
  <c r="EX70"/>
  <c r="EY70"/>
  <c r="EZ70"/>
  <c r="FA70"/>
  <c r="FB70"/>
  <c r="FC70"/>
  <c r="FD70"/>
  <c r="FE70"/>
  <c r="FF70"/>
  <c r="FG70"/>
  <c r="FH70"/>
  <c r="FI70"/>
  <c r="FJ70"/>
  <c r="FK70"/>
  <c r="FL70"/>
  <c r="FM70"/>
  <c r="FN70"/>
  <c r="FO70"/>
  <c r="FP70"/>
  <c r="FQ70"/>
  <c r="FR70"/>
  <c r="FS70"/>
  <c r="FT70"/>
  <c r="FU70"/>
  <c r="FV70"/>
  <c r="FW70"/>
  <c r="FX70"/>
  <c r="FY70"/>
  <c r="FZ70"/>
  <c r="GA70"/>
  <c r="GB70"/>
  <c r="GC70"/>
  <c r="GD70"/>
  <c r="GE70"/>
  <c r="GF70"/>
  <c r="GG70"/>
  <c r="GH70"/>
  <c r="GI70"/>
  <c r="GJ70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DU71"/>
  <c r="DV71"/>
  <c r="DW71"/>
  <c r="DX71"/>
  <c r="DY71"/>
  <c r="DZ71"/>
  <c r="EA71"/>
  <c r="EB71"/>
  <c r="EC71"/>
  <c r="ED71"/>
  <c r="EE71"/>
  <c r="EF71"/>
  <c r="EG71"/>
  <c r="EH71"/>
  <c r="EI71"/>
  <c r="EJ71"/>
  <c r="EK71"/>
  <c r="EL71"/>
  <c r="EM71"/>
  <c r="EN71"/>
  <c r="EO71"/>
  <c r="EP71"/>
  <c r="EQ71"/>
  <c r="ER71"/>
  <c r="ES71"/>
  <c r="ET71"/>
  <c r="EU71"/>
  <c r="EV71"/>
  <c r="EW71"/>
  <c r="EX71"/>
  <c r="EY71"/>
  <c r="EZ71"/>
  <c r="FA71"/>
  <c r="FB71"/>
  <c r="FC71"/>
  <c r="FD71"/>
  <c r="FE71"/>
  <c r="FF71"/>
  <c r="FG71"/>
  <c r="FH71"/>
  <c r="FI71"/>
  <c r="FJ71"/>
  <c r="FK71"/>
  <c r="FL71"/>
  <c r="FM71"/>
  <c r="FN71"/>
  <c r="FO71"/>
  <c r="FP71"/>
  <c r="FQ71"/>
  <c r="FR71"/>
  <c r="FS71"/>
  <c r="FT71"/>
  <c r="FU71"/>
  <c r="FV71"/>
  <c r="FW71"/>
  <c r="FX71"/>
  <c r="FY71"/>
  <c r="FZ71"/>
  <c r="GA71"/>
  <c r="GB71"/>
  <c r="GC71"/>
  <c r="GD71"/>
  <c r="GE71"/>
  <c r="GF71"/>
  <c r="GG71"/>
  <c r="GH71"/>
  <c r="GI71"/>
  <c r="GJ71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DU72"/>
  <c r="DV72"/>
  <c r="DW72"/>
  <c r="DX72"/>
  <c r="DY72"/>
  <c r="DZ72"/>
  <c r="EA72"/>
  <c r="EB72"/>
  <c r="EC72"/>
  <c r="ED72"/>
  <c r="EE72"/>
  <c r="EF72"/>
  <c r="EG72"/>
  <c r="EH72"/>
  <c r="EI72"/>
  <c r="EJ72"/>
  <c r="EK72"/>
  <c r="EL72"/>
  <c r="EM72"/>
  <c r="EN72"/>
  <c r="EO72"/>
  <c r="EP72"/>
  <c r="EQ72"/>
  <c r="ER72"/>
  <c r="ES72"/>
  <c r="ET72"/>
  <c r="EU72"/>
  <c r="EV72"/>
  <c r="EW72"/>
  <c r="EX72"/>
  <c r="EY72"/>
  <c r="EZ72"/>
  <c r="FA72"/>
  <c r="FB72"/>
  <c r="FC72"/>
  <c r="FD72"/>
  <c r="FE72"/>
  <c r="FF72"/>
  <c r="FG72"/>
  <c r="FH72"/>
  <c r="FI72"/>
  <c r="FJ72"/>
  <c r="FK72"/>
  <c r="FL72"/>
  <c r="FM72"/>
  <c r="FN72"/>
  <c r="FO72"/>
  <c r="FP72"/>
  <c r="FQ72"/>
  <c r="FR72"/>
  <c r="FS72"/>
  <c r="FT72"/>
  <c r="FU72"/>
  <c r="FV72"/>
  <c r="FW72"/>
  <c r="FX72"/>
  <c r="FY72"/>
  <c r="FZ72"/>
  <c r="GA72"/>
  <c r="GB72"/>
  <c r="GC72"/>
  <c r="GD72"/>
  <c r="GE72"/>
  <c r="GF72"/>
  <c r="GG72"/>
  <c r="GH72"/>
  <c r="GI72"/>
  <c r="GJ72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DU73"/>
  <c r="DV73"/>
  <c r="DW73"/>
  <c r="DX73"/>
  <c r="DY73"/>
  <c r="DZ73"/>
  <c r="EA73"/>
  <c r="EB73"/>
  <c r="EC73"/>
  <c r="ED73"/>
  <c r="EE73"/>
  <c r="EF73"/>
  <c r="EG73"/>
  <c r="EH73"/>
  <c r="EI73"/>
  <c r="EJ73"/>
  <c r="EK73"/>
  <c r="EL73"/>
  <c r="EM73"/>
  <c r="EN73"/>
  <c r="EO73"/>
  <c r="EP73"/>
  <c r="EQ73"/>
  <c r="ER73"/>
  <c r="ES73"/>
  <c r="ET73"/>
  <c r="EU73"/>
  <c r="EV73"/>
  <c r="EW73"/>
  <c r="EX73"/>
  <c r="EY73"/>
  <c r="EZ73"/>
  <c r="FA73"/>
  <c r="FB73"/>
  <c r="FC73"/>
  <c r="FD73"/>
  <c r="FE73"/>
  <c r="FF73"/>
  <c r="FG73"/>
  <c r="FH73"/>
  <c r="FI73"/>
  <c r="FJ73"/>
  <c r="FK73"/>
  <c r="FL73"/>
  <c r="FM73"/>
  <c r="FN73"/>
  <c r="FO73"/>
  <c r="FP73"/>
  <c r="FQ73"/>
  <c r="FR73"/>
  <c r="FS73"/>
  <c r="FT73"/>
  <c r="FU73"/>
  <c r="FV73"/>
  <c r="FW73"/>
  <c r="FX73"/>
  <c r="FY73"/>
  <c r="FZ73"/>
  <c r="GA73"/>
  <c r="GB73"/>
  <c r="GC73"/>
  <c r="GD73"/>
  <c r="GE73"/>
  <c r="GF73"/>
  <c r="GG73"/>
  <c r="GH73"/>
  <c r="GI73"/>
  <c r="GJ73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DU74"/>
  <c r="DV74"/>
  <c r="DW74"/>
  <c r="DX74"/>
  <c r="DY74"/>
  <c r="DZ74"/>
  <c r="EA74"/>
  <c r="EB74"/>
  <c r="EC74"/>
  <c r="ED74"/>
  <c r="EE74"/>
  <c r="EF74"/>
  <c r="EG74"/>
  <c r="EH74"/>
  <c r="EI74"/>
  <c r="EJ74"/>
  <c r="EK74"/>
  <c r="EL74"/>
  <c r="EM74"/>
  <c r="EN74"/>
  <c r="EO74"/>
  <c r="EP74"/>
  <c r="EQ74"/>
  <c r="ER74"/>
  <c r="ES74"/>
  <c r="ET74"/>
  <c r="EU74"/>
  <c r="EV74"/>
  <c r="EW74"/>
  <c r="EX74"/>
  <c r="EY74"/>
  <c r="EZ74"/>
  <c r="FA74"/>
  <c r="FB74"/>
  <c r="FC74"/>
  <c r="FD74"/>
  <c r="FE74"/>
  <c r="FF74"/>
  <c r="FG74"/>
  <c r="FH74"/>
  <c r="FI74"/>
  <c r="FJ74"/>
  <c r="FK74"/>
  <c r="FL74"/>
  <c r="FM74"/>
  <c r="FN74"/>
  <c r="FO74"/>
  <c r="FP74"/>
  <c r="FQ74"/>
  <c r="FR74"/>
  <c r="FS74"/>
  <c r="FT74"/>
  <c r="FU74"/>
  <c r="FV74"/>
  <c r="FW74"/>
  <c r="FX74"/>
  <c r="FY74"/>
  <c r="FZ74"/>
  <c r="GA74"/>
  <c r="GB74"/>
  <c r="GC74"/>
  <c r="GD74"/>
  <c r="GE74"/>
  <c r="GF74"/>
  <c r="GG74"/>
  <c r="GH74"/>
  <c r="GI74"/>
  <c r="GJ74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DU75"/>
  <c r="DV75"/>
  <c r="DW75"/>
  <c r="DX75"/>
  <c r="DY75"/>
  <c r="DZ75"/>
  <c r="EA75"/>
  <c r="EB75"/>
  <c r="EC75"/>
  <c r="ED75"/>
  <c r="EE75"/>
  <c r="EF75"/>
  <c r="EG75"/>
  <c r="EH75"/>
  <c r="EI75"/>
  <c r="EJ75"/>
  <c r="EK75"/>
  <c r="EL75"/>
  <c r="EM75"/>
  <c r="EN75"/>
  <c r="EO75"/>
  <c r="EP75"/>
  <c r="EQ75"/>
  <c r="ER75"/>
  <c r="ES75"/>
  <c r="ET75"/>
  <c r="EU75"/>
  <c r="EV75"/>
  <c r="EW75"/>
  <c r="EX75"/>
  <c r="EY75"/>
  <c r="EZ75"/>
  <c r="FA75"/>
  <c r="FB75"/>
  <c r="FC75"/>
  <c r="FD75"/>
  <c r="FE75"/>
  <c r="FF75"/>
  <c r="FG75"/>
  <c r="FH75"/>
  <c r="FI75"/>
  <c r="FJ75"/>
  <c r="FK75"/>
  <c r="FL75"/>
  <c r="FM75"/>
  <c r="FN75"/>
  <c r="FO75"/>
  <c r="FP75"/>
  <c r="FQ75"/>
  <c r="FR75"/>
  <c r="FS75"/>
  <c r="FT75"/>
  <c r="FU75"/>
  <c r="FV75"/>
  <c r="FW75"/>
  <c r="FX75"/>
  <c r="FY75"/>
  <c r="FZ75"/>
  <c r="GA75"/>
  <c r="GB75"/>
  <c r="GC75"/>
  <c r="GD75"/>
  <c r="GE75"/>
  <c r="GF75"/>
  <c r="GG75"/>
  <c r="GH75"/>
  <c r="GI75"/>
  <c r="GJ75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DU76"/>
  <c r="DV76"/>
  <c r="DW76"/>
  <c r="DX76"/>
  <c r="DY76"/>
  <c r="DZ76"/>
  <c r="EA76"/>
  <c r="EB76"/>
  <c r="EC76"/>
  <c r="ED76"/>
  <c r="EE76"/>
  <c r="EF76"/>
  <c r="EG76"/>
  <c r="EH76"/>
  <c r="EI76"/>
  <c r="EJ76"/>
  <c r="EK76"/>
  <c r="EL76"/>
  <c r="EM76"/>
  <c r="EN76"/>
  <c r="EO76"/>
  <c r="EP76"/>
  <c r="EQ76"/>
  <c r="ER76"/>
  <c r="ES76"/>
  <c r="ET76"/>
  <c r="EU76"/>
  <c r="EV76"/>
  <c r="EW76"/>
  <c r="EX76"/>
  <c r="EY76"/>
  <c r="EZ76"/>
  <c r="FA76"/>
  <c r="FB76"/>
  <c r="FC76"/>
  <c r="FD76"/>
  <c r="FE76"/>
  <c r="FF76"/>
  <c r="FG76"/>
  <c r="FH76"/>
  <c r="FI76"/>
  <c r="FJ76"/>
  <c r="FK76"/>
  <c r="FL76"/>
  <c r="FM76"/>
  <c r="FN76"/>
  <c r="FO76"/>
  <c r="FP76"/>
  <c r="FQ76"/>
  <c r="FR76"/>
  <c r="FS76"/>
  <c r="FT76"/>
  <c r="FU76"/>
  <c r="FV76"/>
  <c r="FW76"/>
  <c r="FX76"/>
  <c r="FY76"/>
  <c r="FZ76"/>
  <c r="GA76"/>
  <c r="GB76"/>
  <c r="GC76"/>
  <c r="GD76"/>
  <c r="GE76"/>
  <c r="GF76"/>
  <c r="GG76"/>
  <c r="GH76"/>
  <c r="GI76"/>
  <c r="GJ76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DU77"/>
  <c r="DV77"/>
  <c r="DW77"/>
  <c r="DX77"/>
  <c r="DY77"/>
  <c r="DZ77"/>
  <c r="EA77"/>
  <c r="EB77"/>
  <c r="EC77"/>
  <c r="ED77"/>
  <c r="EE77"/>
  <c r="EF77"/>
  <c r="EG77"/>
  <c r="EH77"/>
  <c r="EI77"/>
  <c r="EJ77"/>
  <c r="EK77"/>
  <c r="EL77"/>
  <c r="EM77"/>
  <c r="EN77"/>
  <c r="EO77"/>
  <c r="EP77"/>
  <c r="EQ77"/>
  <c r="ER77"/>
  <c r="ES77"/>
  <c r="ET77"/>
  <c r="EU77"/>
  <c r="EV77"/>
  <c r="EW77"/>
  <c r="EX77"/>
  <c r="EY77"/>
  <c r="EZ77"/>
  <c r="FA77"/>
  <c r="FB77"/>
  <c r="FC77"/>
  <c r="FD77"/>
  <c r="FE77"/>
  <c r="FF77"/>
  <c r="FG77"/>
  <c r="FH77"/>
  <c r="FI77"/>
  <c r="FJ77"/>
  <c r="FK77"/>
  <c r="FL77"/>
  <c r="FM77"/>
  <c r="FN77"/>
  <c r="FO77"/>
  <c r="FP77"/>
  <c r="FQ77"/>
  <c r="FR77"/>
  <c r="FS77"/>
  <c r="FT77"/>
  <c r="FU77"/>
  <c r="FV77"/>
  <c r="FW77"/>
  <c r="FX77"/>
  <c r="FY77"/>
  <c r="FZ77"/>
  <c r="GA77"/>
  <c r="GB77"/>
  <c r="GC77"/>
  <c r="GD77"/>
  <c r="GE77"/>
  <c r="GF77"/>
  <c r="GG77"/>
  <c r="GH77"/>
  <c r="GI77"/>
  <c r="GJ77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DU78"/>
  <c r="DV78"/>
  <c r="DW78"/>
  <c r="DX78"/>
  <c r="DY78"/>
  <c r="DZ78"/>
  <c r="EA78"/>
  <c r="EB78"/>
  <c r="EC78"/>
  <c r="ED78"/>
  <c r="EE78"/>
  <c r="EF78"/>
  <c r="EG78"/>
  <c r="EH78"/>
  <c r="EI78"/>
  <c r="EJ78"/>
  <c r="EK78"/>
  <c r="EL78"/>
  <c r="EM78"/>
  <c r="EN78"/>
  <c r="EO78"/>
  <c r="EP78"/>
  <c r="EQ78"/>
  <c r="ER78"/>
  <c r="ES78"/>
  <c r="ET78"/>
  <c r="EU78"/>
  <c r="EV78"/>
  <c r="EW78"/>
  <c r="EX78"/>
  <c r="EY78"/>
  <c r="EZ78"/>
  <c r="FA78"/>
  <c r="FB78"/>
  <c r="FC78"/>
  <c r="FD78"/>
  <c r="FE78"/>
  <c r="FF78"/>
  <c r="FG78"/>
  <c r="FH78"/>
  <c r="FI78"/>
  <c r="FJ78"/>
  <c r="FK78"/>
  <c r="FL78"/>
  <c r="FM78"/>
  <c r="FN78"/>
  <c r="FO78"/>
  <c r="FP78"/>
  <c r="FQ78"/>
  <c r="FR78"/>
  <c r="FS78"/>
  <c r="FT78"/>
  <c r="FU78"/>
  <c r="FV78"/>
  <c r="FW78"/>
  <c r="FX78"/>
  <c r="FY78"/>
  <c r="FZ78"/>
  <c r="GA78"/>
  <c r="GB78"/>
  <c r="GC78"/>
  <c r="GD78"/>
  <c r="GE78"/>
  <c r="GF78"/>
  <c r="GG78"/>
  <c r="GH78"/>
  <c r="GI78"/>
  <c r="GJ78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DU79"/>
  <c r="DV79"/>
  <c r="DW79"/>
  <c r="DX79"/>
  <c r="DY79"/>
  <c r="DZ79"/>
  <c r="EA79"/>
  <c r="EB79"/>
  <c r="EC79"/>
  <c r="ED79"/>
  <c r="EE79"/>
  <c r="EF79"/>
  <c r="EG79"/>
  <c r="EH79"/>
  <c r="EI79"/>
  <c r="EJ79"/>
  <c r="EK79"/>
  <c r="EL79"/>
  <c r="EM79"/>
  <c r="EN79"/>
  <c r="EO79"/>
  <c r="EP79"/>
  <c r="EQ79"/>
  <c r="ER79"/>
  <c r="ES79"/>
  <c r="ET79"/>
  <c r="EU79"/>
  <c r="EV79"/>
  <c r="EW79"/>
  <c r="EX79"/>
  <c r="EY79"/>
  <c r="EZ79"/>
  <c r="FA79"/>
  <c r="FB79"/>
  <c r="FC79"/>
  <c r="FD79"/>
  <c r="FE79"/>
  <c r="FF79"/>
  <c r="FG79"/>
  <c r="FH79"/>
  <c r="FI79"/>
  <c r="FJ79"/>
  <c r="FK79"/>
  <c r="FL79"/>
  <c r="FM79"/>
  <c r="FN79"/>
  <c r="FO79"/>
  <c r="FP79"/>
  <c r="FQ79"/>
  <c r="FR79"/>
  <c r="FS79"/>
  <c r="FT79"/>
  <c r="FU79"/>
  <c r="FV79"/>
  <c r="FW79"/>
  <c r="FX79"/>
  <c r="FY79"/>
  <c r="FZ79"/>
  <c r="GA79"/>
  <c r="GB79"/>
  <c r="GC79"/>
  <c r="GD79"/>
  <c r="GE79"/>
  <c r="GF79"/>
  <c r="GG79"/>
  <c r="GH79"/>
  <c r="GI79"/>
  <c r="GJ79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DU80"/>
  <c r="DV80"/>
  <c r="DW80"/>
  <c r="DX80"/>
  <c r="DY80"/>
  <c r="DZ80"/>
  <c r="EA80"/>
  <c r="EB80"/>
  <c r="EC80"/>
  <c r="ED80"/>
  <c r="EE80"/>
  <c r="EF80"/>
  <c r="EG80"/>
  <c r="EH80"/>
  <c r="EI80"/>
  <c r="EJ80"/>
  <c r="EK80"/>
  <c r="EL80"/>
  <c r="EM80"/>
  <c r="EN80"/>
  <c r="EO80"/>
  <c r="EP80"/>
  <c r="EQ80"/>
  <c r="ER80"/>
  <c r="ES80"/>
  <c r="ET80"/>
  <c r="EU80"/>
  <c r="EV80"/>
  <c r="EW80"/>
  <c r="EX80"/>
  <c r="EY80"/>
  <c r="EZ80"/>
  <c r="FA80"/>
  <c r="FB80"/>
  <c r="FC80"/>
  <c r="FD80"/>
  <c r="FE80"/>
  <c r="FF80"/>
  <c r="FG80"/>
  <c r="FH80"/>
  <c r="FI80"/>
  <c r="FJ80"/>
  <c r="FK80"/>
  <c r="FL80"/>
  <c r="FM80"/>
  <c r="FN80"/>
  <c r="FO80"/>
  <c r="FP80"/>
  <c r="FQ80"/>
  <c r="FR80"/>
  <c r="FS80"/>
  <c r="FT80"/>
  <c r="FU80"/>
  <c r="FV80"/>
  <c r="FW80"/>
  <c r="FX80"/>
  <c r="FY80"/>
  <c r="FZ80"/>
  <c r="GA80"/>
  <c r="GB80"/>
  <c r="GC80"/>
  <c r="GD80"/>
  <c r="GE80"/>
  <c r="GF80"/>
  <c r="GG80"/>
  <c r="GH80"/>
  <c r="GI80"/>
  <c r="GJ80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DU81"/>
  <c r="DV81"/>
  <c r="DW81"/>
  <c r="DX81"/>
  <c r="DY81"/>
  <c r="DZ81"/>
  <c r="EA81"/>
  <c r="EB81"/>
  <c r="EC81"/>
  <c r="ED81"/>
  <c r="EE81"/>
  <c r="EF81"/>
  <c r="EG81"/>
  <c r="EH81"/>
  <c r="EI81"/>
  <c r="EJ81"/>
  <c r="EK81"/>
  <c r="EL81"/>
  <c r="EM81"/>
  <c r="EN81"/>
  <c r="EO81"/>
  <c r="EP81"/>
  <c r="EQ81"/>
  <c r="ER81"/>
  <c r="ES81"/>
  <c r="ET81"/>
  <c r="EU81"/>
  <c r="EV81"/>
  <c r="EW81"/>
  <c r="EX81"/>
  <c r="EY81"/>
  <c r="EZ81"/>
  <c r="FA81"/>
  <c r="FB81"/>
  <c r="FC81"/>
  <c r="FD81"/>
  <c r="FE81"/>
  <c r="FF81"/>
  <c r="FG81"/>
  <c r="FH81"/>
  <c r="FI81"/>
  <c r="FJ81"/>
  <c r="FK81"/>
  <c r="FL81"/>
  <c r="FM81"/>
  <c r="FN81"/>
  <c r="FO81"/>
  <c r="FP81"/>
  <c r="FQ81"/>
  <c r="FR81"/>
  <c r="FS81"/>
  <c r="FT81"/>
  <c r="FU81"/>
  <c r="FV81"/>
  <c r="FW81"/>
  <c r="FX81"/>
  <c r="FY81"/>
  <c r="FZ81"/>
  <c r="GA81"/>
  <c r="GB81"/>
  <c r="GC81"/>
  <c r="GD81"/>
  <c r="GE81"/>
  <c r="GF81"/>
  <c r="GG81"/>
  <c r="GH81"/>
  <c r="GI81"/>
  <c r="GJ81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DU82"/>
  <c r="DV82"/>
  <c r="DW82"/>
  <c r="DX82"/>
  <c r="DY82"/>
  <c r="DZ82"/>
  <c r="EA82"/>
  <c r="EB82"/>
  <c r="EC82"/>
  <c r="ED82"/>
  <c r="EE82"/>
  <c r="EF82"/>
  <c r="EG82"/>
  <c r="EH82"/>
  <c r="EI82"/>
  <c r="EJ82"/>
  <c r="EK82"/>
  <c r="EL82"/>
  <c r="EM82"/>
  <c r="EN82"/>
  <c r="EO82"/>
  <c r="EP82"/>
  <c r="EQ82"/>
  <c r="ER82"/>
  <c r="ES82"/>
  <c r="ET82"/>
  <c r="EU82"/>
  <c r="EV82"/>
  <c r="EW82"/>
  <c r="EX82"/>
  <c r="EY82"/>
  <c r="EZ82"/>
  <c r="FA82"/>
  <c r="FB82"/>
  <c r="FC82"/>
  <c r="FD82"/>
  <c r="FE82"/>
  <c r="FF82"/>
  <c r="FG82"/>
  <c r="FH82"/>
  <c r="FI82"/>
  <c r="FJ82"/>
  <c r="FK82"/>
  <c r="FL82"/>
  <c r="FM82"/>
  <c r="FN82"/>
  <c r="FO82"/>
  <c r="FP82"/>
  <c r="FQ82"/>
  <c r="FR82"/>
  <c r="FS82"/>
  <c r="FT82"/>
  <c r="FU82"/>
  <c r="FV82"/>
  <c r="FW82"/>
  <c r="FX82"/>
  <c r="FY82"/>
  <c r="FZ82"/>
  <c r="GA82"/>
  <c r="GB82"/>
  <c r="GC82"/>
  <c r="GD82"/>
  <c r="GE82"/>
  <c r="GF82"/>
  <c r="GG82"/>
  <c r="GH82"/>
  <c r="GI82"/>
  <c r="GJ82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DU83"/>
  <c r="DV83"/>
  <c r="DW83"/>
  <c r="DX83"/>
  <c r="DY83"/>
  <c r="DZ83"/>
  <c r="EA83"/>
  <c r="EB83"/>
  <c r="EC83"/>
  <c r="ED83"/>
  <c r="EE83"/>
  <c r="EF83"/>
  <c r="EG83"/>
  <c r="EH83"/>
  <c r="EI83"/>
  <c r="EJ83"/>
  <c r="EK83"/>
  <c r="EL83"/>
  <c r="EM83"/>
  <c r="EN83"/>
  <c r="EO83"/>
  <c r="EP83"/>
  <c r="EQ83"/>
  <c r="ER83"/>
  <c r="ES83"/>
  <c r="ET83"/>
  <c r="EU83"/>
  <c r="EV83"/>
  <c r="EW83"/>
  <c r="EX83"/>
  <c r="EY83"/>
  <c r="EZ83"/>
  <c r="FA83"/>
  <c r="FB83"/>
  <c r="FC83"/>
  <c r="FD83"/>
  <c r="FE83"/>
  <c r="FF83"/>
  <c r="FG83"/>
  <c r="FH83"/>
  <c r="FI83"/>
  <c r="FJ83"/>
  <c r="FK83"/>
  <c r="FL83"/>
  <c r="FM83"/>
  <c r="FN83"/>
  <c r="FO83"/>
  <c r="FP83"/>
  <c r="FQ83"/>
  <c r="FR83"/>
  <c r="FS83"/>
  <c r="FT83"/>
  <c r="FU83"/>
  <c r="FV83"/>
  <c r="FW83"/>
  <c r="FX83"/>
  <c r="FY83"/>
  <c r="FZ83"/>
  <c r="GA83"/>
  <c r="GB83"/>
  <c r="GC83"/>
  <c r="GD83"/>
  <c r="GE83"/>
  <c r="GF83"/>
  <c r="GG83"/>
  <c r="GH83"/>
  <c r="GI83"/>
  <c r="GJ83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DU84"/>
  <c r="DV84"/>
  <c r="DW84"/>
  <c r="DX84"/>
  <c r="DY84"/>
  <c r="DZ84"/>
  <c r="EA84"/>
  <c r="EB84"/>
  <c r="EC84"/>
  <c r="ED84"/>
  <c r="EE84"/>
  <c r="EF84"/>
  <c r="EG84"/>
  <c r="EH84"/>
  <c r="EI84"/>
  <c r="EJ84"/>
  <c r="EK84"/>
  <c r="EL84"/>
  <c r="EM84"/>
  <c r="EN84"/>
  <c r="EO84"/>
  <c r="EP84"/>
  <c r="EQ84"/>
  <c r="ER84"/>
  <c r="ES84"/>
  <c r="ET84"/>
  <c r="EU84"/>
  <c r="EV84"/>
  <c r="EW84"/>
  <c r="EX84"/>
  <c r="EY84"/>
  <c r="EZ84"/>
  <c r="FA84"/>
  <c r="FB84"/>
  <c r="FC84"/>
  <c r="FD84"/>
  <c r="FE84"/>
  <c r="FF84"/>
  <c r="FG84"/>
  <c r="FH84"/>
  <c r="FI84"/>
  <c r="FJ84"/>
  <c r="FK84"/>
  <c r="FL84"/>
  <c r="FM84"/>
  <c r="FN84"/>
  <c r="FO84"/>
  <c r="FP84"/>
  <c r="FQ84"/>
  <c r="FR84"/>
  <c r="FS84"/>
  <c r="FT84"/>
  <c r="FU84"/>
  <c r="FV84"/>
  <c r="FW84"/>
  <c r="FX84"/>
  <c r="FY84"/>
  <c r="FZ84"/>
  <c r="GA84"/>
  <c r="GB84"/>
  <c r="GC84"/>
  <c r="GD84"/>
  <c r="GE84"/>
  <c r="GF84"/>
  <c r="GG84"/>
  <c r="GH84"/>
  <c r="GI84"/>
  <c r="GJ84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DU85"/>
  <c r="DV85"/>
  <c r="DW85"/>
  <c r="DX85"/>
  <c r="DY85"/>
  <c r="DZ85"/>
  <c r="EA85"/>
  <c r="EB85"/>
  <c r="EC85"/>
  <c r="ED85"/>
  <c r="EE85"/>
  <c r="EF85"/>
  <c r="EG85"/>
  <c r="EH85"/>
  <c r="EI85"/>
  <c r="EJ85"/>
  <c r="EK85"/>
  <c r="EL85"/>
  <c r="EM85"/>
  <c r="EN85"/>
  <c r="EO85"/>
  <c r="EP85"/>
  <c r="EQ85"/>
  <c r="ER85"/>
  <c r="ES85"/>
  <c r="ET85"/>
  <c r="EU85"/>
  <c r="EV85"/>
  <c r="EW85"/>
  <c r="EX85"/>
  <c r="EY85"/>
  <c r="EZ85"/>
  <c r="FA85"/>
  <c r="FB85"/>
  <c r="FC85"/>
  <c r="FD85"/>
  <c r="FE85"/>
  <c r="FF85"/>
  <c r="FG85"/>
  <c r="FH85"/>
  <c r="FI85"/>
  <c r="FJ85"/>
  <c r="FK85"/>
  <c r="FL85"/>
  <c r="FM85"/>
  <c r="FN85"/>
  <c r="FO85"/>
  <c r="FP85"/>
  <c r="FQ85"/>
  <c r="FR85"/>
  <c r="FS85"/>
  <c r="FT85"/>
  <c r="FU85"/>
  <c r="FV85"/>
  <c r="FW85"/>
  <c r="FX85"/>
  <c r="FY85"/>
  <c r="FZ85"/>
  <c r="GA85"/>
  <c r="GB85"/>
  <c r="GC85"/>
  <c r="GD85"/>
  <c r="GE85"/>
  <c r="GF85"/>
  <c r="GG85"/>
  <c r="GH85"/>
  <c r="GI85"/>
  <c r="GJ85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DU86"/>
  <c r="DV86"/>
  <c r="DW86"/>
  <c r="DX86"/>
  <c r="DY86"/>
  <c r="DZ86"/>
  <c r="EA86"/>
  <c r="EB86"/>
  <c r="EC86"/>
  <c r="ED86"/>
  <c r="EE86"/>
  <c r="EF86"/>
  <c r="EG86"/>
  <c r="EH86"/>
  <c r="EI86"/>
  <c r="EJ86"/>
  <c r="EK86"/>
  <c r="EL86"/>
  <c r="EM86"/>
  <c r="EN86"/>
  <c r="EO86"/>
  <c r="EP86"/>
  <c r="EQ86"/>
  <c r="ER86"/>
  <c r="ES86"/>
  <c r="ET86"/>
  <c r="EU86"/>
  <c r="EV86"/>
  <c r="EW86"/>
  <c r="EX86"/>
  <c r="EY86"/>
  <c r="EZ86"/>
  <c r="FA86"/>
  <c r="FB86"/>
  <c r="FC86"/>
  <c r="FD86"/>
  <c r="FE86"/>
  <c r="FF86"/>
  <c r="FG86"/>
  <c r="FH86"/>
  <c r="FI86"/>
  <c r="FJ86"/>
  <c r="FK86"/>
  <c r="FL86"/>
  <c r="FM86"/>
  <c r="FN86"/>
  <c r="FO86"/>
  <c r="FP86"/>
  <c r="FQ86"/>
  <c r="FR86"/>
  <c r="FS86"/>
  <c r="FT86"/>
  <c r="FU86"/>
  <c r="FV86"/>
  <c r="FW86"/>
  <c r="FX86"/>
  <c r="FY86"/>
  <c r="FZ86"/>
  <c r="GA86"/>
  <c r="GB86"/>
  <c r="GC86"/>
  <c r="GD86"/>
  <c r="GE86"/>
  <c r="GF86"/>
  <c r="GG86"/>
  <c r="GH86"/>
  <c r="GI86"/>
  <c r="GJ86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DU87"/>
  <c r="DV87"/>
  <c r="DW87"/>
  <c r="DX87"/>
  <c r="DY87"/>
  <c r="DZ87"/>
  <c r="EA87"/>
  <c r="EB87"/>
  <c r="EC87"/>
  <c r="ED87"/>
  <c r="EE87"/>
  <c r="EF87"/>
  <c r="EG87"/>
  <c r="EH87"/>
  <c r="EI87"/>
  <c r="EJ87"/>
  <c r="EK87"/>
  <c r="EL87"/>
  <c r="EM87"/>
  <c r="EN87"/>
  <c r="EO87"/>
  <c r="EP87"/>
  <c r="EQ87"/>
  <c r="ER87"/>
  <c r="ES87"/>
  <c r="ET87"/>
  <c r="EU87"/>
  <c r="EV87"/>
  <c r="EW87"/>
  <c r="EX87"/>
  <c r="EY87"/>
  <c r="EZ87"/>
  <c r="FA87"/>
  <c r="FB87"/>
  <c r="FC87"/>
  <c r="FD87"/>
  <c r="FE87"/>
  <c r="FF87"/>
  <c r="FG87"/>
  <c r="FH87"/>
  <c r="FI87"/>
  <c r="FJ87"/>
  <c r="FK87"/>
  <c r="FL87"/>
  <c r="FM87"/>
  <c r="FN87"/>
  <c r="FO87"/>
  <c r="FP87"/>
  <c r="FQ87"/>
  <c r="FR87"/>
  <c r="FS87"/>
  <c r="FT87"/>
  <c r="FU87"/>
  <c r="FV87"/>
  <c r="FW87"/>
  <c r="FX87"/>
  <c r="FY87"/>
  <c r="FZ87"/>
  <c r="GA87"/>
  <c r="GB87"/>
  <c r="GC87"/>
  <c r="GD87"/>
  <c r="GE87"/>
  <c r="GF87"/>
  <c r="GG87"/>
  <c r="GH87"/>
  <c r="GI87"/>
  <c r="GJ87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DU88"/>
  <c r="DV88"/>
  <c r="DW88"/>
  <c r="DX88"/>
  <c r="DY88"/>
  <c r="DZ88"/>
  <c r="EA88"/>
  <c r="EB88"/>
  <c r="EC88"/>
  <c r="ED88"/>
  <c r="EE88"/>
  <c r="EF88"/>
  <c r="EG88"/>
  <c r="EH88"/>
  <c r="EI88"/>
  <c r="EJ88"/>
  <c r="EK88"/>
  <c r="EL88"/>
  <c r="EM88"/>
  <c r="EN88"/>
  <c r="EO88"/>
  <c r="EP88"/>
  <c r="EQ88"/>
  <c r="ER88"/>
  <c r="ES88"/>
  <c r="ET88"/>
  <c r="EU88"/>
  <c r="EV88"/>
  <c r="EW88"/>
  <c r="EX88"/>
  <c r="EY88"/>
  <c r="EZ88"/>
  <c r="FA88"/>
  <c r="FB88"/>
  <c r="FC88"/>
  <c r="FD88"/>
  <c r="FE88"/>
  <c r="FF88"/>
  <c r="FG88"/>
  <c r="FH88"/>
  <c r="FI88"/>
  <c r="FJ88"/>
  <c r="FK88"/>
  <c r="FL88"/>
  <c r="FM88"/>
  <c r="FN88"/>
  <c r="FO88"/>
  <c r="FP88"/>
  <c r="FQ88"/>
  <c r="FR88"/>
  <c r="FS88"/>
  <c r="FT88"/>
  <c r="FU88"/>
  <c r="FV88"/>
  <c r="FW88"/>
  <c r="FX88"/>
  <c r="FY88"/>
  <c r="FZ88"/>
  <c r="GA88"/>
  <c r="GB88"/>
  <c r="GC88"/>
  <c r="GD88"/>
  <c r="GE88"/>
  <c r="GF88"/>
  <c r="GG88"/>
  <c r="GH88"/>
  <c r="GI88"/>
  <c r="GJ88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DU89"/>
  <c r="DV89"/>
  <c r="DW89"/>
  <c r="DX89"/>
  <c r="DY89"/>
  <c r="DZ89"/>
  <c r="EA89"/>
  <c r="EB89"/>
  <c r="EC89"/>
  <c r="ED89"/>
  <c r="EE89"/>
  <c r="EF89"/>
  <c r="EG89"/>
  <c r="EH89"/>
  <c r="EI89"/>
  <c r="EJ89"/>
  <c r="EK89"/>
  <c r="EL89"/>
  <c r="EM89"/>
  <c r="EN89"/>
  <c r="EO89"/>
  <c r="EP89"/>
  <c r="EQ89"/>
  <c r="ER89"/>
  <c r="ES89"/>
  <c r="ET89"/>
  <c r="EU89"/>
  <c r="EV89"/>
  <c r="EW89"/>
  <c r="EX89"/>
  <c r="EY89"/>
  <c r="EZ89"/>
  <c r="FA89"/>
  <c r="FB89"/>
  <c r="FC89"/>
  <c r="FD89"/>
  <c r="FE89"/>
  <c r="FF89"/>
  <c r="FG89"/>
  <c r="FH89"/>
  <c r="FI89"/>
  <c r="FJ89"/>
  <c r="FK89"/>
  <c r="FL89"/>
  <c r="FM89"/>
  <c r="FN89"/>
  <c r="FO89"/>
  <c r="FP89"/>
  <c r="FQ89"/>
  <c r="FR89"/>
  <c r="FS89"/>
  <c r="FT89"/>
  <c r="FU89"/>
  <c r="FV89"/>
  <c r="FW89"/>
  <c r="FX89"/>
  <c r="FY89"/>
  <c r="FZ89"/>
  <c r="GA89"/>
  <c r="GB89"/>
  <c r="GC89"/>
  <c r="GD89"/>
  <c r="GE89"/>
  <c r="GF89"/>
  <c r="GG89"/>
  <c r="GH89"/>
  <c r="GI89"/>
  <c r="GJ89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DU90"/>
  <c r="DV90"/>
  <c r="DW90"/>
  <c r="DX90"/>
  <c r="DY90"/>
  <c r="DZ90"/>
  <c r="EA90"/>
  <c r="EB90"/>
  <c r="EC90"/>
  <c r="ED90"/>
  <c r="EE90"/>
  <c r="EF90"/>
  <c r="EG90"/>
  <c r="EH90"/>
  <c r="EI90"/>
  <c r="EJ90"/>
  <c r="EK90"/>
  <c r="EL90"/>
  <c r="EM90"/>
  <c r="EN90"/>
  <c r="EO90"/>
  <c r="EP90"/>
  <c r="EQ90"/>
  <c r="ER90"/>
  <c r="ES90"/>
  <c r="ET90"/>
  <c r="EU90"/>
  <c r="EV90"/>
  <c r="EW90"/>
  <c r="EX90"/>
  <c r="EY90"/>
  <c r="EZ90"/>
  <c r="FA90"/>
  <c r="FB90"/>
  <c r="FC90"/>
  <c r="FD90"/>
  <c r="FE90"/>
  <c r="FF90"/>
  <c r="FG90"/>
  <c r="FH90"/>
  <c r="FI90"/>
  <c r="FJ90"/>
  <c r="FK90"/>
  <c r="FL90"/>
  <c r="FM90"/>
  <c r="FN90"/>
  <c r="FO90"/>
  <c r="FP90"/>
  <c r="FQ90"/>
  <c r="FR90"/>
  <c r="FS90"/>
  <c r="FT90"/>
  <c r="FU90"/>
  <c r="FV90"/>
  <c r="FW90"/>
  <c r="FX90"/>
  <c r="FY90"/>
  <c r="FZ90"/>
  <c r="GA90"/>
  <c r="GB90"/>
  <c r="GC90"/>
  <c r="GD90"/>
  <c r="GE90"/>
  <c r="GF90"/>
  <c r="GG90"/>
  <c r="GH90"/>
  <c r="GI90"/>
  <c r="GJ90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DU91"/>
  <c r="DV91"/>
  <c r="DW91"/>
  <c r="DX91"/>
  <c r="DY91"/>
  <c r="DZ91"/>
  <c r="EA91"/>
  <c r="EB91"/>
  <c r="EC91"/>
  <c r="ED91"/>
  <c r="EE91"/>
  <c r="EF91"/>
  <c r="EG91"/>
  <c r="EH91"/>
  <c r="EI91"/>
  <c r="EJ91"/>
  <c r="EK91"/>
  <c r="EL91"/>
  <c r="EM91"/>
  <c r="EN91"/>
  <c r="EO91"/>
  <c r="EP91"/>
  <c r="EQ91"/>
  <c r="ER91"/>
  <c r="ES91"/>
  <c r="ET91"/>
  <c r="EU91"/>
  <c r="EV91"/>
  <c r="EW91"/>
  <c r="EX91"/>
  <c r="EY91"/>
  <c r="EZ91"/>
  <c r="FA91"/>
  <c r="FB91"/>
  <c r="FC91"/>
  <c r="FD91"/>
  <c r="FE91"/>
  <c r="FF91"/>
  <c r="FG91"/>
  <c r="FH91"/>
  <c r="FI91"/>
  <c r="FJ91"/>
  <c r="FK91"/>
  <c r="FL91"/>
  <c r="FM91"/>
  <c r="FN91"/>
  <c r="FO91"/>
  <c r="FP91"/>
  <c r="FQ91"/>
  <c r="FR91"/>
  <c r="FS91"/>
  <c r="FT91"/>
  <c r="FU91"/>
  <c r="FV91"/>
  <c r="FW91"/>
  <c r="FX91"/>
  <c r="FY91"/>
  <c r="FZ91"/>
  <c r="GA91"/>
  <c r="GB91"/>
  <c r="GC91"/>
  <c r="GD91"/>
  <c r="GE91"/>
  <c r="GF91"/>
  <c r="GG91"/>
  <c r="GH91"/>
  <c r="GI91"/>
  <c r="GJ91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DU92"/>
  <c r="DV92"/>
  <c r="DW92"/>
  <c r="DX92"/>
  <c r="DY92"/>
  <c r="DZ92"/>
  <c r="EA92"/>
  <c r="EB92"/>
  <c r="EC92"/>
  <c r="ED92"/>
  <c r="EE92"/>
  <c r="EF92"/>
  <c r="EG92"/>
  <c r="EH92"/>
  <c r="EI92"/>
  <c r="EJ92"/>
  <c r="EK92"/>
  <c r="EL92"/>
  <c r="EM92"/>
  <c r="EN92"/>
  <c r="EO92"/>
  <c r="EP92"/>
  <c r="EQ92"/>
  <c r="ER92"/>
  <c r="ES92"/>
  <c r="ET92"/>
  <c r="EU92"/>
  <c r="EV92"/>
  <c r="EW92"/>
  <c r="EX92"/>
  <c r="EY92"/>
  <c r="EZ92"/>
  <c r="FA92"/>
  <c r="FB92"/>
  <c r="FC92"/>
  <c r="FD92"/>
  <c r="FE92"/>
  <c r="FF92"/>
  <c r="FG92"/>
  <c r="FH92"/>
  <c r="FI92"/>
  <c r="FJ92"/>
  <c r="FK92"/>
  <c r="FL92"/>
  <c r="FM92"/>
  <c r="FN92"/>
  <c r="FO92"/>
  <c r="FP92"/>
  <c r="FQ92"/>
  <c r="FR92"/>
  <c r="FS92"/>
  <c r="FT92"/>
  <c r="FU92"/>
  <c r="FV92"/>
  <c r="FW92"/>
  <c r="FX92"/>
  <c r="FY92"/>
  <c r="FZ92"/>
  <c r="GA92"/>
  <c r="GB92"/>
  <c r="GC92"/>
  <c r="GD92"/>
  <c r="GE92"/>
  <c r="GF92"/>
  <c r="GG92"/>
  <c r="GH92"/>
  <c r="GI92"/>
  <c r="GJ92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DU93"/>
  <c r="DV93"/>
  <c r="DW93"/>
  <c r="DX93"/>
  <c r="DY93"/>
  <c r="DZ93"/>
  <c r="EA93"/>
  <c r="EB93"/>
  <c r="EC93"/>
  <c r="ED93"/>
  <c r="EE93"/>
  <c r="EF93"/>
  <c r="EG93"/>
  <c r="EH93"/>
  <c r="EI93"/>
  <c r="EJ93"/>
  <c r="EK93"/>
  <c r="EL93"/>
  <c r="EM93"/>
  <c r="EN93"/>
  <c r="EO93"/>
  <c r="EP93"/>
  <c r="EQ93"/>
  <c r="ER93"/>
  <c r="ES93"/>
  <c r="ET93"/>
  <c r="EU93"/>
  <c r="EV93"/>
  <c r="EW93"/>
  <c r="EX93"/>
  <c r="EY93"/>
  <c r="EZ93"/>
  <c r="FA93"/>
  <c r="FB93"/>
  <c r="FC93"/>
  <c r="FD93"/>
  <c r="FE93"/>
  <c r="FF93"/>
  <c r="FG93"/>
  <c r="FH93"/>
  <c r="FI93"/>
  <c r="FJ93"/>
  <c r="FK93"/>
  <c r="FL93"/>
  <c r="FM93"/>
  <c r="FN93"/>
  <c r="FO93"/>
  <c r="FP93"/>
  <c r="FQ93"/>
  <c r="FR93"/>
  <c r="FS93"/>
  <c r="FT93"/>
  <c r="FU93"/>
  <c r="FV93"/>
  <c r="FW93"/>
  <c r="FX93"/>
  <c r="FY93"/>
  <c r="FZ93"/>
  <c r="GA93"/>
  <c r="GB93"/>
  <c r="GC93"/>
  <c r="GD93"/>
  <c r="GE93"/>
  <c r="GF93"/>
  <c r="GG93"/>
  <c r="GH93"/>
  <c r="GI93"/>
  <c r="GJ93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DU94"/>
  <c r="DV94"/>
  <c r="DW94"/>
  <c r="DX94"/>
  <c r="DY94"/>
  <c r="DZ94"/>
  <c r="EA94"/>
  <c r="EB94"/>
  <c r="EC94"/>
  <c r="ED94"/>
  <c r="EE94"/>
  <c r="EF94"/>
  <c r="EG94"/>
  <c r="EH94"/>
  <c r="EI94"/>
  <c r="EJ94"/>
  <c r="EK94"/>
  <c r="EL94"/>
  <c r="EM94"/>
  <c r="EN94"/>
  <c r="EO94"/>
  <c r="EP94"/>
  <c r="EQ94"/>
  <c r="ER94"/>
  <c r="ES94"/>
  <c r="ET94"/>
  <c r="EU94"/>
  <c r="EV94"/>
  <c r="EW94"/>
  <c r="EX94"/>
  <c r="EY94"/>
  <c r="EZ94"/>
  <c r="FA94"/>
  <c r="FB94"/>
  <c r="FC94"/>
  <c r="FD94"/>
  <c r="FE94"/>
  <c r="FF94"/>
  <c r="FG94"/>
  <c r="FH94"/>
  <c r="FI94"/>
  <c r="FJ94"/>
  <c r="FK94"/>
  <c r="FL94"/>
  <c r="FM94"/>
  <c r="FN94"/>
  <c r="FO94"/>
  <c r="FP94"/>
  <c r="FQ94"/>
  <c r="FR94"/>
  <c r="FS94"/>
  <c r="FT94"/>
  <c r="FU94"/>
  <c r="FV94"/>
  <c r="FW94"/>
  <c r="FX94"/>
  <c r="FY94"/>
  <c r="FZ94"/>
  <c r="GA94"/>
  <c r="GB94"/>
  <c r="GC94"/>
  <c r="GD94"/>
  <c r="GE94"/>
  <c r="GF94"/>
  <c r="GG94"/>
  <c r="GH94"/>
  <c r="GI94"/>
  <c r="GJ94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DU95"/>
  <c r="DV95"/>
  <c r="DW95"/>
  <c r="DX95"/>
  <c r="DY95"/>
  <c r="DZ95"/>
  <c r="EA95"/>
  <c r="EB95"/>
  <c r="EC95"/>
  <c r="ED95"/>
  <c r="EE95"/>
  <c r="EF95"/>
  <c r="EG95"/>
  <c r="EH95"/>
  <c r="EI95"/>
  <c r="EJ95"/>
  <c r="EK95"/>
  <c r="EL95"/>
  <c r="EM95"/>
  <c r="EN95"/>
  <c r="EO95"/>
  <c r="EP95"/>
  <c r="EQ95"/>
  <c r="ER95"/>
  <c r="ES95"/>
  <c r="ET95"/>
  <c r="EU95"/>
  <c r="EV95"/>
  <c r="EW95"/>
  <c r="EX95"/>
  <c r="EY95"/>
  <c r="EZ95"/>
  <c r="FA95"/>
  <c r="FB95"/>
  <c r="FC95"/>
  <c r="FD95"/>
  <c r="FE95"/>
  <c r="FF95"/>
  <c r="FG95"/>
  <c r="FH95"/>
  <c r="FI95"/>
  <c r="FJ95"/>
  <c r="FK95"/>
  <c r="FL95"/>
  <c r="FM95"/>
  <c r="FN95"/>
  <c r="FO95"/>
  <c r="FP95"/>
  <c r="FQ95"/>
  <c r="FR95"/>
  <c r="FS95"/>
  <c r="FT95"/>
  <c r="FU95"/>
  <c r="FV95"/>
  <c r="FW95"/>
  <c r="FX95"/>
  <c r="FY95"/>
  <c r="FZ95"/>
  <c r="GA95"/>
  <c r="GB95"/>
  <c r="GC95"/>
  <c r="GD95"/>
  <c r="GE95"/>
  <c r="GF95"/>
  <c r="GG95"/>
  <c r="GH95"/>
  <c r="GI95"/>
  <c r="GJ95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DU96"/>
  <c r="DV96"/>
  <c r="DW96"/>
  <c r="DX96"/>
  <c r="DY96"/>
  <c r="DZ96"/>
  <c r="EA96"/>
  <c r="EB96"/>
  <c r="EC96"/>
  <c r="ED96"/>
  <c r="EE96"/>
  <c r="EF96"/>
  <c r="EG96"/>
  <c r="EH96"/>
  <c r="EI96"/>
  <c r="EJ96"/>
  <c r="EK96"/>
  <c r="EL96"/>
  <c r="EM96"/>
  <c r="EN96"/>
  <c r="EO96"/>
  <c r="EP96"/>
  <c r="EQ96"/>
  <c r="ER96"/>
  <c r="ES96"/>
  <c r="ET96"/>
  <c r="EU96"/>
  <c r="EV96"/>
  <c r="EW96"/>
  <c r="EX96"/>
  <c r="EY96"/>
  <c r="EZ96"/>
  <c r="FA96"/>
  <c r="FB96"/>
  <c r="FC96"/>
  <c r="FD96"/>
  <c r="FE96"/>
  <c r="FF96"/>
  <c r="FG96"/>
  <c r="FH96"/>
  <c r="FI96"/>
  <c r="FJ96"/>
  <c r="FK96"/>
  <c r="FL96"/>
  <c r="FM96"/>
  <c r="FN96"/>
  <c r="FO96"/>
  <c r="FP96"/>
  <c r="FQ96"/>
  <c r="FR96"/>
  <c r="FS96"/>
  <c r="FT96"/>
  <c r="FU96"/>
  <c r="FV96"/>
  <c r="FW96"/>
  <c r="FX96"/>
  <c r="FY96"/>
  <c r="FZ96"/>
  <c r="GA96"/>
  <c r="GB96"/>
  <c r="GC96"/>
  <c r="GD96"/>
  <c r="GE96"/>
  <c r="GF96"/>
  <c r="GG96"/>
  <c r="GH96"/>
  <c r="GI96"/>
  <c r="GJ96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DU97"/>
  <c r="DV97"/>
  <c r="DW97"/>
  <c r="DX97"/>
  <c r="DY97"/>
  <c r="DZ97"/>
  <c r="EA97"/>
  <c r="EB97"/>
  <c r="EC97"/>
  <c r="ED97"/>
  <c r="EE97"/>
  <c r="EF97"/>
  <c r="EG97"/>
  <c r="EH97"/>
  <c r="EI97"/>
  <c r="EJ97"/>
  <c r="EK97"/>
  <c r="EL97"/>
  <c r="EM97"/>
  <c r="EN97"/>
  <c r="EO97"/>
  <c r="EP97"/>
  <c r="EQ97"/>
  <c r="ER97"/>
  <c r="ES97"/>
  <c r="ET97"/>
  <c r="EU97"/>
  <c r="EV97"/>
  <c r="EW97"/>
  <c r="EX97"/>
  <c r="EY97"/>
  <c r="EZ97"/>
  <c r="FA97"/>
  <c r="FB97"/>
  <c r="FC97"/>
  <c r="FD97"/>
  <c r="FE97"/>
  <c r="FF97"/>
  <c r="FG97"/>
  <c r="FH97"/>
  <c r="FI97"/>
  <c r="FJ97"/>
  <c r="FK97"/>
  <c r="FL97"/>
  <c r="FM97"/>
  <c r="FN97"/>
  <c r="FO97"/>
  <c r="FP97"/>
  <c r="FQ97"/>
  <c r="FR97"/>
  <c r="FS97"/>
  <c r="FT97"/>
  <c r="FU97"/>
  <c r="FV97"/>
  <c r="FW97"/>
  <c r="FX97"/>
  <c r="FY97"/>
  <c r="FZ97"/>
  <c r="GA97"/>
  <c r="GB97"/>
  <c r="GC97"/>
  <c r="GD97"/>
  <c r="GE97"/>
  <c r="GF97"/>
  <c r="GG97"/>
  <c r="GH97"/>
  <c r="GI97"/>
  <c r="GJ97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DU98"/>
  <c r="DV98"/>
  <c r="DW98"/>
  <c r="DX98"/>
  <c r="DY98"/>
  <c r="DZ98"/>
  <c r="EA98"/>
  <c r="EB98"/>
  <c r="EC98"/>
  <c r="ED98"/>
  <c r="EE98"/>
  <c r="EF98"/>
  <c r="EG98"/>
  <c r="EH98"/>
  <c r="EI98"/>
  <c r="EJ98"/>
  <c r="EK98"/>
  <c r="EL98"/>
  <c r="EM98"/>
  <c r="EN98"/>
  <c r="EO98"/>
  <c r="EP98"/>
  <c r="EQ98"/>
  <c r="ER98"/>
  <c r="ES98"/>
  <c r="ET98"/>
  <c r="EU98"/>
  <c r="EV98"/>
  <c r="EW98"/>
  <c r="EX98"/>
  <c r="EY98"/>
  <c r="EZ98"/>
  <c r="FA98"/>
  <c r="FB98"/>
  <c r="FC98"/>
  <c r="FD98"/>
  <c r="FE98"/>
  <c r="FF98"/>
  <c r="FG98"/>
  <c r="FH98"/>
  <c r="FI98"/>
  <c r="FJ98"/>
  <c r="FK98"/>
  <c r="FL98"/>
  <c r="FM98"/>
  <c r="FN98"/>
  <c r="FO98"/>
  <c r="FP98"/>
  <c r="FQ98"/>
  <c r="FR98"/>
  <c r="FS98"/>
  <c r="FT98"/>
  <c r="FU98"/>
  <c r="FV98"/>
  <c r="FW98"/>
  <c r="FX98"/>
  <c r="FY98"/>
  <c r="FZ98"/>
  <c r="GA98"/>
  <c r="GB98"/>
  <c r="GC98"/>
  <c r="GD98"/>
  <c r="GE98"/>
  <c r="GF98"/>
  <c r="GG98"/>
  <c r="GH98"/>
  <c r="GI98"/>
  <c r="GJ98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DU99"/>
  <c r="DV99"/>
  <c r="DW99"/>
  <c r="DX99"/>
  <c r="DY99"/>
  <c r="DZ99"/>
  <c r="EA99"/>
  <c r="EB99"/>
  <c r="EC99"/>
  <c r="ED99"/>
  <c r="EE99"/>
  <c r="EF99"/>
  <c r="EG99"/>
  <c r="EH99"/>
  <c r="EI99"/>
  <c r="EJ99"/>
  <c r="EK99"/>
  <c r="EL99"/>
  <c r="EM99"/>
  <c r="EN99"/>
  <c r="EO99"/>
  <c r="EP99"/>
  <c r="EQ99"/>
  <c r="ER99"/>
  <c r="ES99"/>
  <c r="ET99"/>
  <c r="EU99"/>
  <c r="EV99"/>
  <c r="EW99"/>
  <c r="EX99"/>
  <c r="EY99"/>
  <c r="EZ99"/>
  <c r="FA99"/>
  <c r="FB99"/>
  <c r="FC99"/>
  <c r="FD99"/>
  <c r="FE99"/>
  <c r="FF99"/>
  <c r="FG99"/>
  <c r="FH99"/>
  <c r="FI99"/>
  <c r="FJ99"/>
  <c r="FK99"/>
  <c r="FL99"/>
  <c r="FM99"/>
  <c r="FN99"/>
  <c r="FO99"/>
  <c r="FP99"/>
  <c r="FQ99"/>
  <c r="FR99"/>
  <c r="FS99"/>
  <c r="FT99"/>
  <c r="FU99"/>
  <c r="FV99"/>
  <c r="FW99"/>
  <c r="FX99"/>
  <c r="FY99"/>
  <c r="FZ99"/>
  <c r="GA99"/>
  <c r="GB99"/>
  <c r="GC99"/>
  <c r="GD99"/>
  <c r="GE99"/>
  <c r="GF99"/>
  <c r="GG99"/>
  <c r="GH99"/>
  <c r="GI99"/>
  <c r="GJ99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DU100"/>
  <c r="DV100"/>
  <c r="DW100"/>
  <c r="DX100"/>
  <c r="DY100"/>
  <c r="DZ100"/>
  <c r="EA100"/>
  <c r="EB100"/>
  <c r="EC100"/>
  <c r="ED100"/>
  <c r="EE100"/>
  <c r="EF100"/>
  <c r="EG100"/>
  <c r="EH100"/>
  <c r="EI100"/>
  <c r="EJ100"/>
  <c r="EK100"/>
  <c r="EL100"/>
  <c r="EM100"/>
  <c r="EN100"/>
  <c r="EO100"/>
  <c r="EP100"/>
  <c r="EQ100"/>
  <c r="ER100"/>
  <c r="ES100"/>
  <c r="ET100"/>
  <c r="EU100"/>
  <c r="EV100"/>
  <c r="EW100"/>
  <c r="EX100"/>
  <c r="EY100"/>
  <c r="EZ100"/>
  <c r="FA100"/>
  <c r="FB100"/>
  <c r="FC100"/>
  <c r="FD100"/>
  <c r="FE100"/>
  <c r="FF100"/>
  <c r="FG100"/>
  <c r="FH100"/>
  <c r="FI100"/>
  <c r="FJ100"/>
  <c r="FK100"/>
  <c r="FL100"/>
  <c r="FM100"/>
  <c r="FN100"/>
  <c r="FO100"/>
  <c r="FP100"/>
  <c r="FQ100"/>
  <c r="FR100"/>
  <c r="FS100"/>
  <c r="FT100"/>
  <c r="FU100"/>
  <c r="FV100"/>
  <c r="FW100"/>
  <c r="FX100"/>
  <c r="FY100"/>
  <c r="FZ100"/>
  <c r="GA100"/>
  <c r="GB100"/>
  <c r="GC100"/>
  <c r="GD100"/>
  <c r="GE100"/>
  <c r="GF100"/>
  <c r="GG100"/>
  <c r="GH100"/>
  <c r="GI100"/>
  <c r="GJ100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DU101"/>
  <c r="DV101"/>
  <c r="DW101"/>
  <c r="DX101"/>
  <c r="DY101"/>
  <c r="DZ101"/>
  <c r="EA101"/>
  <c r="EB101"/>
  <c r="EC101"/>
  <c r="ED101"/>
  <c r="EE101"/>
  <c r="EF101"/>
  <c r="EG101"/>
  <c r="EH101"/>
  <c r="EI101"/>
  <c r="EJ101"/>
  <c r="EK101"/>
  <c r="EL101"/>
  <c r="EM101"/>
  <c r="EN101"/>
  <c r="EO101"/>
  <c r="EP101"/>
  <c r="EQ101"/>
  <c r="ER101"/>
  <c r="ES101"/>
  <c r="ET101"/>
  <c r="EU101"/>
  <c r="EV101"/>
  <c r="EW101"/>
  <c r="EX101"/>
  <c r="EY101"/>
  <c r="EZ101"/>
  <c r="FA101"/>
  <c r="FB101"/>
  <c r="FC101"/>
  <c r="FD101"/>
  <c r="FE101"/>
  <c r="FF101"/>
  <c r="FG101"/>
  <c r="FH101"/>
  <c r="FI101"/>
  <c r="FJ101"/>
  <c r="FK101"/>
  <c r="FL101"/>
  <c r="FM101"/>
  <c r="FN101"/>
  <c r="FO101"/>
  <c r="FP101"/>
  <c r="FQ101"/>
  <c r="FR101"/>
  <c r="FS101"/>
  <c r="FT101"/>
  <c r="FU101"/>
  <c r="FV101"/>
  <c r="FW101"/>
  <c r="FX101"/>
  <c r="FY101"/>
  <c r="FZ101"/>
  <c r="GA101"/>
  <c r="GB101"/>
  <c r="GC101"/>
  <c r="GD101"/>
  <c r="GE101"/>
  <c r="GF101"/>
  <c r="GG101"/>
  <c r="GH101"/>
  <c r="GI101"/>
  <c r="GJ101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DU102"/>
  <c r="DV102"/>
  <c r="DW102"/>
  <c r="DX102"/>
  <c r="DY102"/>
  <c r="DZ102"/>
  <c r="EA102"/>
  <c r="EB102"/>
  <c r="EC102"/>
  <c r="ED102"/>
  <c r="EE102"/>
  <c r="EF102"/>
  <c r="EG102"/>
  <c r="EH102"/>
  <c r="EI102"/>
  <c r="EJ102"/>
  <c r="EK102"/>
  <c r="EL102"/>
  <c r="EM102"/>
  <c r="EN102"/>
  <c r="EO102"/>
  <c r="EP102"/>
  <c r="EQ102"/>
  <c r="ER102"/>
  <c r="ES102"/>
  <c r="ET102"/>
  <c r="EU102"/>
  <c r="EV102"/>
  <c r="EW102"/>
  <c r="EX102"/>
  <c r="EY102"/>
  <c r="EZ102"/>
  <c r="FA102"/>
  <c r="FB102"/>
  <c r="FC102"/>
  <c r="FD102"/>
  <c r="FE102"/>
  <c r="FF102"/>
  <c r="FG102"/>
  <c r="FH102"/>
  <c r="FI102"/>
  <c r="FJ102"/>
  <c r="FK102"/>
  <c r="FL102"/>
  <c r="FM102"/>
  <c r="FN102"/>
  <c r="FO102"/>
  <c r="FP102"/>
  <c r="FQ102"/>
  <c r="FR102"/>
  <c r="FS102"/>
  <c r="FT102"/>
  <c r="FU102"/>
  <c r="FV102"/>
  <c r="FW102"/>
  <c r="FX102"/>
  <c r="FY102"/>
  <c r="FZ102"/>
  <c r="GA102"/>
  <c r="GB102"/>
  <c r="GC102"/>
  <c r="GD102"/>
  <c r="GE102"/>
  <c r="GF102"/>
  <c r="GG102"/>
  <c r="GH102"/>
  <c r="GI102"/>
  <c r="GJ102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DU103"/>
  <c r="DV103"/>
  <c r="DW103"/>
  <c r="DX103"/>
  <c r="DY103"/>
  <c r="DZ103"/>
  <c r="EA103"/>
  <c r="EB103"/>
  <c r="EC103"/>
  <c r="ED103"/>
  <c r="EE103"/>
  <c r="EF103"/>
  <c r="EG103"/>
  <c r="EH103"/>
  <c r="EI103"/>
  <c r="EJ103"/>
  <c r="EK103"/>
  <c r="EL103"/>
  <c r="EM103"/>
  <c r="EN103"/>
  <c r="EO103"/>
  <c r="EP103"/>
  <c r="EQ103"/>
  <c r="ER103"/>
  <c r="ES103"/>
  <c r="ET103"/>
  <c r="EU103"/>
  <c r="EV103"/>
  <c r="EW103"/>
  <c r="EX103"/>
  <c r="EY103"/>
  <c r="EZ103"/>
  <c r="FA103"/>
  <c r="FB103"/>
  <c r="FC103"/>
  <c r="FD103"/>
  <c r="FE103"/>
  <c r="FF103"/>
  <c r="FG103"/>
  <c r="FH103"/>
  <c r="FI103"/>
  <c r="FJ103"/>
  <c r="FK103"/>
  <c r="FL103"/>
  <c r="FM103"/>
  <c r="FN103"/>
  <c r="FO103"/>
  <c r="FP103"/>
  <c r="FQ103"/>
  <c r="FR103"/>
  <c r="FS103"/>
  <c r="FT103"/>
  <c r="FU103"/>
  <c r="FV103"/>
  <c r="FW103"/>
  <c r="FX103"/>
  <c r="FY103"/>
  <c r="FZ103"/>
  <c r="GA103"/>
  <c r="GB103"/>
  <c r="GC103"/>
  <c r="GD103"/>
  <c r="GE103"/>
  <c r="GF103"/>
  <c r="GG103"/>
  <c r="GH103"/>
  <c r="GI103"/>
  <c r="GJ103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DU104"/>
  <c r="DV104"/>
  <c r="DW104"/>
  <c r="DX104"/>
  <c r="DY104"/>
  <c r="DZ104"/>
  <c r="EA104"/>
  <c r="EB104"/>
  <c r="EC104"/>
  <c r="ED104"/>
  <c r="EE104"/>
  <c r="EF104"/>
  <c r="EG104"/>
  <c r="EH104"/>
  <c r="EI104"/>
  <c r="EJ104"/>
  <c r="EK104"/>
  <c r="EL104"/>
  <c r="EM104"/>
  <c r="EN104"/>
  <c r="EO104"/>
  <c r="EP104"/>
  <c r="EQ104"/>
  <c r="ER104"/>
  <c r="ES104"/>
  <c r="ET104"/>
  <c r="EU104"/>
  <c r="EV104"/>
  <c r="EW104"/>
  <c r="EX104"/>
  <c r="EY104"/>
  <c r="EZ104"/>
  <c r="FA104"/>
  <c r="FB104"/>
  <c r="FC104"/>
  <c r="FD104"/>
  <c r="FE104"/>
  <c r="FF104"/>
  <c r="FG104"/>
  <c r="FH104"/>
  <c r="FI104"/>
  <c r="FJ104"/>
  <c r="FK104"/>
  <c r="FL104"/>
  <c r="FM104"/>
  <c r="FN104"/>
  <c r="FO104"/>
  <c r="FP104"/>
  <c r="FQ104"/>
  <c r="FR104"/>
  <c r="FS104"/>
  <c r="FT104"/>
  <c r="FU104"/>
  <c r="FV104"/>
  <c r="FW104"/>
  <c r="FX104"/>
  <c r="FY104"/>
  <c r="FZ104"/>
  <c r="GA104"/>
  <c r="GB104"/>
  <c r="GC104"/>
  <c r="GD104"/>
  <c r="GE104"/>
  <c r="GF104"/>
  <c r="GG104"/>
  <c r="GH104"/>
  <c r="GI104"/>
  <c r="GJ104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DU105"/>
  <c r="DV105"/>
  <c r="DW105"/>
  <c r="DX105"/>
  <c r="DY105"/>
  <c r="DZ105"/>
  <c r="EA105"/>
  <c r="EB105"/>
  <c r="EC105"/>
  <c r="ED105"/>
  <c r="EE105"/>
  <c r="EF105"/>
  <c r="EG105"/>
  <c r="EH105"/>
  <c r="EI105"/>
  <c r="EJ105"/>
  <c r="EK105"/>
  <c r="EL105"/>
  <c r="EM105"/>
  <c r="EN105"/>
  <c r="EO105"/>
  <c r="EP105"/>
  <c r="EQ105"/>
  <c r="ER105"/>
  <c r="ES105"/>
  <c r="ET105"/>
  <c r="EU105"/>
  <c r="EV105"/>
  <c r="EW105"/>
  <c r="EX105"/>
  <c r="EY105"/>
  <c r="EZ105"/>
  <c r="FA105"/>
  <c r="FB105"/>
  <c r="FC105"/>
  <c r="FD105"/>
  <c r="FE105"/>
  <c r="FF105"/>
  <c r="FG105"/>
  <c r="FH105"/>
  <c r="FI105"/>
  <c r="FJ105"/>
  <c r="FK105"/>
  <c r="FL105"/>
  <c r="FM105"/>
  <c r="FN105"/>
  <c r="FO105"/>
  <c r="FP105"/>
  <c r="FQ105"/>
  <c r="FR105"/>
  <c r="FS105"/>
  <c r="FT105"/>
  <c r="FU105"/>
  <c r="FV105"/>
  <c r="FW105"/>
  <c r="FX105"/>
  <c r="FY105"/>
  <c r="FZ105"/>
  <c r="GA105"/>
  <c r="GB105"/>
  <c r="GC105"/>
  <c r="GD105"/>
  <c r="GE105"/>
  <c r="GF105"/>
  <c r="GG105"/>
  <c r="GH105"/>
  <c r="GI105"/>
  <c r="GJ105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DU106"/>
  <c r="DV106"/>
  <c r="DW106"/>
  <c r="DX106"/>
  <c r="DY106"/>
  <c r="DZ106"/>
  <c r="EA106"/>
  <c r="EB106"/>
  <c r="EC106"/>
  <c r="ED106"/>
  <c r="EE106"/>
  <c r="EF106"/>
  <c r="EG106"/>
  <c r="EH106"/>
  <c r="EI106"/>
  <c r="EJ106"/>
  <c r="EK106"/>
  <c r="EL106"/>
  <c r="EM106"/>
  <c r="EN106"/>
  <c r="EO106"/>
  <c r="EP106"/>
  <c r="EQ106"/>
  <c r="ER106"/>
  <c r="ES106"/>
  <c r="ET106"/>
  <c r="EU106"/>
  <c r="EV106"/>
  <c r="EW106"/>
  <c r="EX106"/>
  <c r="EY106"/>
  <c r="EZ106"/>
  <c r="FA106"/>
  <c r="FB106"/>
  <c r="FC106"/>
  <c r="FD106"/>
  <c r="FE106"/>
  <c r="FF106"/>
  <c r="FG106"/>
  <c r="FH106"/>
  <c r="FI106"/>
  <c r="FJ106"/>
  <c r="FK106"/>
  <c r="FL106"/>
  <c r="FM106"/>
  <c r="FN106"/>
  <c r="FO106"/>
  <c r="FP106"/>
  <c r="FQ106"/>
  <c r="FR106"/>
  <c r="FS106"/>
  <c r="FT106"/>
  <c r="FU106"/>
  <c r="FV106"/>
  <c r="FW106"/>
  <c r="FX106"/>
  <c r="FY106"/>
  <c r="FZ106"/>
  <c r="GA106"/>
  <c r="GB106"/>
  <c r="GC106"/>
  <c r="GD106"/>
  <c r="GE106"/>
  <c r="GF106"/>
  <c r="GG106"/>
  <c r="GH106"/>
  <c r="GI106"/>
  <c r="GJ106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DU107"/>
  <c r="DV107"/>
  <c r="DW107"/>
  <c r="DX107"/>
  <c r="DY107"/>
  <c r="DZ107"/>
  <c r="EA107"/>
  <c r="EB107"/>
  <c r="EC107"/>
  <c r="ED107"/>
  <c r="EE107"/>
  <c r="EF107"/>
  <c r="EG107"/>
  <c r="EH107"/>
  <c r="EI107"/>
  <c r="EJ107"/>
  <c r="EK107"/>
  <c r="EL107"/>
  <c r="EM107"/>
  <c r="EN107"/>
  <c r="EO107"/>
  <c r="EP107"/>
  <c r="EQ107"/>
  <c r="ER107"/>
  <c r="ES107"/>
  <c r="ET107"/>
  <c r="EU107"/>
  <c r="EV107"/>
  <c r="EW107"/>
  <c r="EX107"/>
  <c r="EY107"/>
  <c r="EZ107"/>
  <c r="FA107"/>
  <c r="FB107"/>
  <c r="FC107"/>
  <c r="FD107"/>
  <c r="FE107"/>
  <c r="FF107"/>
  <c r="FG107"/>
  <c r="FH107"/>
  <c r="FI107"/>
  <c r="FJ107"/>
  <c r="FK107"/>
  <c r="FL107"/>
  <c r="FM107"/>
  <c r="FN107"/>
  <c r="FO107"/>
  <c r="FP107"/>
  <c r="FQ107"/>
  <c r="FR107"/>
  <c r="FS107"/>
  <c r="FT107"/>
  <c r="FU107"/>
  <c r="FV107"/>
  <c r="FW107"/>
  <c r="FX107"/>
  <c r="FY107"/>
  <c r="FZ107"/>
  <c r="GA107"/>
  <c r="GB107"/>
  <c r="GC107"/>
  <c r="GD107"/>
  <c r="GE107"/>
  <c r="GF107"/>
  <c r="GG107"/>
  <c r="GH107"/>
  <c r="GI107"/>
  <c r="GJ107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F18" l="1"/>
  <c r="AA9" i="6"/>
  <c r="W25"/>
  <c r="X4"/>
  <c r="V6"/>
  <c r="K4"/>
  <c r="O31"/>
  <c r="L31"/>
  <c r="K11"/>
  <c r="L10"/>
  <c r="I23"/>
  <c r="G41"/>
  <c r="F33"/>
  <c r="C18"/>
  <c r="E16" i="5" l="1"/>
  <c r="CV123" i="4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DU123"/>
  <c r="DV123"/>
  <c r="DW123"/>
  <c r="DX123"/>
  <c r="DY123"/>
  <c r="DZ123"/>
  <c r="EA123"/>
  <c r="EB123"/>
  <c r="EC123"/>
  <c r="ED123"/>
  <c r="EE123"/>
  <c r="EF123"/>
  <c r="EG123"/>
  <c r="EH123"/>
  <c r="EI123"/>
  <c r="EJ123"/>
  <c r="EK123"/>
  <c r="EL123"/>
  <c r="EM123"/>
  <c r="EN123"/>
  <c r="EO123"/>
  <c r="EP123"/>
  <c r="EQ123"/>
  <c r="ER123"/>
  <c r="ES123"/>
  <c r="ET123"/>
  <c r="EU123"/>
  <c r="EV123"/>
  <c r="EW123"/>
  <c r="EY123"/>
  <c r="EZ123"/>
  <c r="FB123"/>
  <c r="FC123"/>
  <c r="FE123"/>
  <c r="FF123"/>
  <c r="FH123"/>
  <c r="FI123"/>
  <c r="FK123"/>
  <c r="FL123"/>
  <c r="FN123"/>
  <c r="FO123"/>
  <c r="FQ123"/>
  <c r="FR123"/>
  <c r="FT123"/>
  <c r="FU123"/>
  <c r="FW123"/>
  <c r="FX123"/>
  <c r="FZ123"/>
  <c r="GA123"/>
  <c r="GC123"/>
  <c r="GD123"/>
  <c r="GF123"/>
  <c r="GG123"/>
  <c r="GI123"/>
  <c r="GJ123"/>
  <c r="CR123"/>
  <c r="GH123" s="1"/>
  <c r="CO123"/>
  <c r="GE123" s="1"/>
  <c r="CI123"/>
  <c r="FY123" s="1"/>
  <c r="CF123"/>
  <c r="FV123" s="1"/>
  <c r="CC123"/>
  <c r="FS123" s="1"/>
  <c r="BZ123"/>
  <c r="FP123" s="1"/>
  <c r="BW123"/>
  <c r="FM123" s="1"/>
  <c r="CL123"/>
  <c r="GB123" s="1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O18"/>
  <c r="CP18"/>
  <c r="CQ18"/>
  <c r="CR18"/>
  <c r="CS18"/>
  <c r="CT18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O19"/>
  <c r="CP19"/>
  <c r="CQ19"/>
  <c r="CR19"/>
  <c r="CS19"/>
  <c r="CT19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O20"/>
  <c r="CP20"/>
  <c r="CQ20"/>
  <c r="CR20"/>
  <c r="CS20"/>
  <c r="CT20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O21"/>
  <c r="CP21"/>
  <c r="CQ21"/>
  <c r="CR21"/>
  <c r="CS21"/>
  <c r="CT21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O22"/>
  <c r="CP22"/>
  <c r="CQ22"/>
  <c r="CR22"/>
  <c r="CS22"/>
  <c r="CT22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O23"/>
  <c r="CP23"/>
  <c r="CQ23"/>
  <c r="CR23"/>
  <c r="CS23"/>
  <c r="CT23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O24"/>
  <c r="CP24"/>
  <c r="CQ24"/>
  <c r="CR24"/>
  <c r="CS24"/>
  <c r="CT24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O25"/>
  <c r="CP25"/>
  <c r="CQ25"/>
  <c r="CR25"/>
  <c r="CS25"/>
  <c r="CT25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O26"/>
  <c r="CP26"/>
  <c r="CQ26"/>
  <c r="CR26"/>
  <c r="CS26"/>
  <c r="CT26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O27"/>
  <c r="CP27"/>
  <c r="CQ27"/>
  <c r="CR27"/>
  <c r="CS27"/>
  <c r="CT27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O28"/>
  <c r="CP28"/>
  <c r="CQ28"/>
  <c r="CR28"/>
  <c r="CS28"/>
  <c r="CT28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O29"/>
  <c r="CP29"/>
  <c r="CQ29"/>
  <c r="CR29"/>
  <c r="CS29"/>
  <c r="CT29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O30"/>
  <c r="CP30"/>
  <c r="CQ30"/>
  <c r="CR30"/>
  <c r="CS30"/>
  <c r="CT30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O31"/>
  <c r="CP31"/>
  <c r="CQ31"/>
  <c r="CR31"/>
  <c r="CS31"/>
  <c r="CT31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O32"/>
  <c r="CP32"/>
  <c r="CQ32"/>
  <c r="CR32"/>
  <c r="CS32"/>
  <c r="CT32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O33"/>
  <c r="CP33"/>
  <c r="CQ33"/>
  <c r="CR33"/>
  <c r="CS33"/>
  <c r="CT33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O34"/>
  <c r="CP34"/>
  <c r="CQ34"/>
  <c r="CR34"/>
  <c r="CS34"/>
  <c r="CT34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O35"/>
  <c r="CP35"/>
  <c r="CQ35"/>
  <c r="CR35"/>
  <c r="CS35"/>
  <c r="CT35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O36"/>
  <c r="CP36"/>
  <c r="CQ36"/>
  <c r="CR36"/>
  <c r="CS36"/>
  <c r="CT36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O37"/>
  <c r="CP37"/>
  <c r="CQ37"/>
  <c r="CR37"/>
  <c r="CS37"/>
  <c r="CT37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O38"/>
  <c r="CP38"/>
  <c r="CQ38"/>
  <c r="CR38"/>
  <c r="CS38"/>
  <c r="CT38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O39"/>
  <c r="CP39"/>
  <c r="CQ39"/>
  <c r="CR39"/>
  <c r="CS39"/>
  <c r="CT39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O40"/>
  <c r="CP40"/>
  <c r="CQ40"/>
  <c r="CR40"/>
  <c r="CS40"/>
  <c r="CT40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CA41"/>
  <c r="CB41"/>
  <c r="CC41"/>
  <c r="CD41"/>
  <c r="CE41"/>
  <c r="CF41"/>
  <c r="CG41"/>
  <c r="CH41"/>
  <c r="CI41"/>
  <c r="CJ41"/>
  <c r="CK41"/>
  <c r="CL41"/>
  <c r="CO41"/>
  <c r="CP41"/>
  <c r="CQ41"/>
  <c r="CR41"/>
  <c r="CS41"/>
  <c r="CT41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O42"/>
  <c r="CP42"/>
  <c r="CQ42"/>
  <c r="CR42"/>
  <c r="CS42"/>
  <c r="CT42"/>
  <c r="BH43"/>
  <c r="BI43"/>
  <c r="BJ43"/>
  <c r="BK43"/>
  <c r="BL43"/>
  <c r="BM43"/>
  <c r="BN43"/>
  <c r="BO43"/>
  <c r="BP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O43"/>
  <c r="CP43"/>
  <c r="CQ43"/>
  <c r="CR43"/>
  <c r="CS43"/>
  <c r="CT43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O44"/>
  <c r="CP44"/>
  <c r="CQ44"/>
  <c r="CR44"/>
  <c r="CS44"/>
  <c r="CT44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O45"/>
  <c r="CP45"/>
  <c r="CQ45"/>
  <c r="CR45"/>
  <c r="CS45"/>
  <c r="CT45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O46"/>
  <c r="CP46"/>
  <c r="CQ46"/>
  <c r="CR46"/>
  <c r="CS46"/>
  <c r="CT46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O47"/>
  <c r="CP47"/>
  <c r="CQ47"/>
  <c r="CR47"/>
  <c r="CS47"/>
  <c r="CT47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O48"/>
  <c r="CP48"/>
  <c r="CQ48"/>
  <c r="CR48"/>
  <c r="CS48"/>
  <c r="CT48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O49"/>
  <c r="CP49"/>
  <c r="CQ49"/>
  <c r="CR49"/>
  <c r="CS49"/>
  <c r="CT49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O50"/>
  <c r="CP50"/>
  <c r="CQ50"/>
  <c r="CR50"/>
  <c r="CS50"/>
  <c r="CT50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O51"/>
  <c r="CP51"/>
  <c r="CQ51"/>
  <c r="CR51"/>
  <c r="CS51"/>
  <c r="CT51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O52"/>
  <c r="CP52"/>
  <c r="CQ52"/>
  <c r="CR52"/>
  <c r="CS52"/>
  <c r="CT52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O53"/>
  <c r="CP53"/>
  <c r="CQ53"/>
  <c r="CR53"/>
  <c r="CS53"/>
  <c r="CT53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O54"/>
  <c r="CP54"/>
  <c r="CQ54"/>
  <c r="CR54"/>
  <c r="CS54"/>
  <c r="CT54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O55"/>
  <c r="CP55"/>
  <c r="CQ55"/>
  <c r="CR55"/>
  <c r="CS55"/>
  <c r="CT55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O56"/>
  <c r="CP56"/>
  <c r="CQ56"/>
  <c r="CR56"/>
  <c r="CS56"/>
  <c r="CT56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O57"/>
  <c r="CP57"/>
  <c r="CQ57"/>
  <c r="CR57"/>
  <c r="CS57"/>
  <c r="CT57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O58"/>
  <c r="CP58"/>
  <c r="CQ58"/>
  <c r="CR58"/>
  <c r="CS58"/>
  <c r="CT58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O59"/>
  <c r="CP59"/>
  <c r="CQ59"/>
  <c r="CR59"/>
  <c r="CS59"/>
  <c r="CT59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O60"/>
  <c r="CP60"/>
  <c r="CQ60"/>
  <c r="CR60"/>
  <c r="CS60"/>
  <c r="CT60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O61"/>
  <c r="CP61"/>
  <c r="CQ61"/>
  <c r="CR61"/>
  <c r="CS61"/>
  <c r="CT61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O62"/>
  <c r="CP62"/>
  <c r="CQ62"/>
  <c r="CR62"/>
  <c r="CS62"/>
  <c r="CT62"/>
  <c r="EX108"/>
  <c r="EY108"/>
  <c r="EZ108"/>
  <c r="FA108"/>
  <c r="FB108"/>
  <c r="FC108"/>
  <c r="FD108"/>
  <c r="FE108"/>
  <c r="FF108"/>
  <c r="FG108"/>
  <c r="FH108"/>
  <c r="FI108"/>
  <c r="FJ108"/>
  <c r="FK108"/>
  <c r="FL108"/>
  <c r="FM108"/>
  <c r="FN108"/>
  <c r="FO108"/>
  <c r="FP108"/>
  <c r="FQ108"/>
  <c r="FR108"/>
  <c r="FS108"/>
  <c r="FT108"/>
  <c r="FU108"/>
  <c r="FV108"/>
  <c r="FW108"/>
  <c r="FX108"/>
  <c r="FY108"/>
  <c r="FZ108"/>
  <c r="GA108"/>
  <c r="GB108"/>
  <c r="GC108"/>
  <c r="GD108"/>
  <c r="GE108"/>
  <c r="GF108"/>
  <c r="GG108"/>
  <c r="GH108"/>
  <c r="GI108"/>
  <c r="GJ108"/>
  <c r="EX109"/>
  <c r="EY109"/>
  <c r="EZ109"/>
  <c r="FA109"/>
  <c r="FB109"/>
  <c r="FC109"/>
  <c r="FD109"/>
  <c r="FE109"/>
  <c r="FF109"/>
  <c r="FG109"/>
  <c r="FH109"/>
  <c r="FI109"/>
  <c r="FJ109"/>
  <c r="FK109"/>
  <c r="FL109"/>
  <c r="FM109"/>
  <c r="FN109"/>
  <c r="FO109"/>
  <c r="FP109"/>
  <c r="FQ109"/>
  <c r="FR109"/>
  <c r="FS109"/>
  <c r="FT109"/>
  <c r="FU109"/>
  <c r="FV109"/>
  <c r="FW109"/>
  <c r="FX109"/>
  <c r="FY109"/>
  <c r="FZ109"/>
  <c r="GA109"/>
  <c r="GB109"/>
  <c r="GC109"/>
  <c r="GD109"/>
  <c r="GE109"/>
  <c r="GF109"/>
  <c r="GG109"/>
  <c r="GH109"/>
  <c r="GI109"/>
  <c r="GJ109"/>
  <c r="EX110"/>
  <c r="EY110"/>
  <c r="EZ110"/>
  <c r="FA110"/>
  <c r="FB110"/>
  <c r="FC110"/>
  <c r="FD110"/>
  <c r="FE110"/>
  <c r="FF110"/>
  <c r="FG110"/>
  <c r="FH110"/>
  <c r="FI110"/>
  <c r="FJ110"/>
  <c r="FK110"/>
  <c r="FL110"/>
  <c r="FM110"/>
  <c r="FN110"/>
  <c r="FO110"/>
  <c r="FP110"/>
  <c r="FQ110"/>
  <c r="FR110"/>
  <c r="FS110"/>
  <c r="FT110"/>
  <c r="FU110"/>
  <c r="FV110"/>
  <c r="FW110"/>
  <c r="FX110"/>
  <c r="FY110"/>
  <c r="FZ110"/>
  <c r="GA110"/>
  <c r="GB110"/>
  <c r="GC110"/>
  <c r="GD110"/>
  <c r="GE110"/>
  <c r="GF110"/>
  <c r="GG110"/>
  <c r="GH110"/>
  <c r="GI110"/>
  <c r="GJ110"/>
  <c r="EX111"/>
  <c r="EY111"/>
  <c r="EZ111"/>
  <c r="FA111"/>
  <c r="FB111"/>
  <c r="FC111"/>
  <c r="FD111"/>
  <c r="FE111"/>
  <c r="FF111"/>
  <c r="FG111"/>
  <c r="FH111"/>
  <c r="FI111"/>
  <c r="FJ111"/>
  <c r="FK111"/>
  <c r="FL111"/>
  <c r="FM111"/>
  <c r="FN111"/>
  <c r="FO111"/>
  <c r="FP111"/>
  <c r="FQ111"/>
  <c r="FR111"/>
  <c r="FS111"/>
  <c r="FT111"/>
  <c r="FU111"/>
  <c r="FV111"/>
  <c r="FW111"/>
  <c r="FX111"/>
  <c r="FY111"/>
  <c r="FZ111"/>
  <c r="GA111"/>
  <c r="GB111"/>
  <c r="GC111"/>
  <c r="GD111"/>
  <c r="GE111"/>
  <c r="GF111"/>
  <c r="GG111"/>
  <c r="GH111"/>
  <c r="GI111"/>
  <c r="GJ111"/>
  <c r="EX112"/>
  <c r="EY112"/>
  <c r="EZ112"/>
  <c r="FA112"/>
  <c r="FB112"/>
  <c r="FC112"/>
  <c r="FD112"/>
  <c r="FE112"/>
  <c r="FF112"/>
  <c r="FG112"/>
  <c r="FH112"/>
  <c r="FI112"/>
  <c r="FJ112"/>
  <c r="FK112"/>
  <c r="FL112"/>
  <c r="FM112"/>
  <c r="FN112"/>
  <c r="FO112"/>
  <c r="FP112"/>
  <c r="FQ112"/>
  <c r="FR112"/>
  <c r="FS112"/>
  <c r="FT112"/>
  <c r="FU112"/>
  <c r="FV112"/>
  <c r="FW112"/>
  <c r="FX112"/>
  <c r="FY112"/>
  <c r="FZ112"/>
  <c r="GA112"/>
  <c r="GB112"/>
  <c r="GC112"/>
  <c r="GD112"/>
  <c r="GE112"/>
  <c r="GF112"/>
  <c r="GG112"/>
  <c r="GH112"/>
  <c r="GI112"/>
  <c r="GJ112"/>
  <c r="EX113"/>
  <c r="EY113"/>
  <c r="EZ113"/>
  <c r="FA113"/>
  <c r="FB113"/>
  <c r="FC113"/>
  <c r="FD113"/>
  <c r="FE113"/>
  <c r="FF113"/>
  <c r="FG113"/>
  <c r="FH113"/>
  <c r="FI113"/>
  <c r="FJ113"/>
  <c r="FK113"/>
  <c r="FL113"/>
  <c r="FM113"/>
  <c r="FN113"/>
  <c r="FO113"/>
  <c r="FP113"/>
  <c r="FQ113"/>
  <c r="FR113"/>
  <c r="FS113"/>
  <c r="FT113"/>
  <c r="FU113"/>
  <c r="FV113"/>
  <c r="FW113"/>
  <c r="FX113"/>
  <c r="FY113"/>
  <c r="FZ113"/>
  <c r="GA113"/>
  <c r="GB113"/>
  <c r="GC113"/>
  <c r="GD113"/>
  <c r="GE113"/>
  <c r="GF113"/>
  <c r="GG113"/>
  <c r="GH113"/>
  <c r="GI113"/>
  <c r="GJ113"/>
  <c r="EX114"/>
  <c r="EY114"/>
  <c r="EZ114"/>
  <c r="FA114"/>
  <c r="FB114"/>
  <c r="FC114"/>
  <c r="FD114"/>
  <c r="FE114"/>
  <c r="FF114"/>
  <c r="FG114"/>
  <c r="FH114"/>
  <c r="FI114"/>
  <c r="FJ114"/>
  <c r="FK114"/>
  <c r="FL114"/>
  <c r="FM114"/>
  <c r="FN114"/>
  <c r="FO114"/>
  <c r="FP114"/>
  <c r="FQ114"/>
  <c r="FR114"/>
  <c r="FS114"/>
  <c r="FT114"/>
  <c r="FU114"/>
  <c r="FV114"/>
  <c r="FW114"/>
  <c r="FX114"/>
  <c r="FY114"/>
  <c r="FZ114"/>
  <c r="GA114"/>
  <c r="GB114"/>
  <c r="GC114"/>
  <c r="GD114"/>
  <c r="GE114"/>
  <c r="GF114"/>
  <c r="GG114"/>
  <c r="GH114"/>
  <c r="GI114"/>
  <c r="GJ114"/>
  <c r="EX115"/>
  <c r="EY115"/>
  <c r="EZ115"/>
  <c r="FA115"/>
  <c r="FB115"/>
  <c r="FC115"/>
  <c r="FD115"/>
  <c r="FE115"/>
  <c r="FF115"/>
  <c r="FG115"/>
  <c r="FH115"/>
  <c r="FI115"/>
  <c r="FJ115"/>
  <c r="FK115"/>
  <c r="FL115"/>
  <c r="FM115"/>
  <c r="FN115"/>
  <c r="FO115"/>
  <c r="FP115"/>
  <c r="FQ115"/>
  <c r="FR115"/>
  <c r="FS115"/>
  <c r="FT115"/>
  <c r="FU115"/>
  <c r="FV115"/>
  <c r="FW115"/>
  <c r="FX115"/>
  <c r="FY115"/>
  <c r="FZ115"/>
  <c r="GA115"/>
  <c r="GB115"/>
  <c r="GC115"/>
  <c r="GD115"/>
  <c r="GE115"/>
  <c r="GF115"/>
  <c r="GG115"/>
  <c r="GH115"/>
  <c r="GI115"/>
  <c r="GJ115"/>
  <c r="EX116"/>
  <c r="EY116"/>
  <c r="EZ116"/>
  <c r="FA116"/>
  <c r="FB116"/>
  <c r="FC116"/>
  <c r="FD116"/>
  <c r="FE116"/>
  <c r="FF116"/>
  <c r="FG116"/>
  <c r="FH116"/>
  <c r="FI116"/>
  <c r="FJ116"/>
  <c r="FK116"/>
  <c r="FL116"/>
  <c r="FM116"/>
  <c r="FN116"/>
  <c r="FO116"/>
  <c r="FP116"/>
  <c r="FQ116"/>
  <c r="FR116"/>
  <c r="FS116"/>
  <c r="FT116"/>
  <c r="FU116"/>
  <c r="FV116"/>
  <c r="FW116"/>
  <c r="FX116"/>
  <c r="FY116"/>
  <c r="FZ116"/>
  <c r="GA116"/>
  <c r="GB116"/>
  <c r="GC116"/>
  <c r="GD116"/>
  <c r="GE116"/>
  <c r="GF116"/>
  <c r="GG116"/>
  <c r="GH116"/>
  <c r="GI116"/>
  <c r="GJ116"/>
  <c r="EX117"/>
  <c r="EY117"/>
  <c r="EZ117"/>
  <c r="FA117"/>
  <c r="FB117"/>
  <c r="FC117"/>
  <c r="FD117"/>
  <c r="FE117"/>
  <c r="FF117"/>
  <c r="FG117"/>
  <c r="FH117"/>
  <c r="FI117"/>
  <c r="FJ117"/>
  <c r="FK117"/>
  <c r="FL117"/>
  <c r="FM117"/>
  <c r="FN117"/>
  <c r="FO117"/>
  <c r="FP117"/>
  <c r="FQ117"/>
  <c r="FR117"/>
  <c r="FS117"/>
  <c r="FT117"/>
  <c r="FU117"/>
  <c r="FV117"/>
  <c r="FW117"/>
  <c r="FX117"/>
  <c r="FY117"/>
  <c r="FZ117"/>
  <c r="GA117"/>
  <c r="GB117"/>
  <c r="GC117"/>
  <c r="GD117"/>
  <c r="GE117"/>
  <c r="GF117"/>
  <c r="GG117"/>
  <c r="GH117"/>
  <c r="GI117"/>
  <c r="GJ117"/>
  <c r="EX118"/>
  <c r="EY118"/>
  <c r="EZ118"/>
  <c r="FA118"/>
  <c r="FB118"/>
  <c r="FC118"/>
  <c r="FD118"/>
  <c r="FE118"/>
  <c r="FF118"/>
  <c r="FG118"/>
  <c r="FH118"/>
  <c r="FI118"/>
  <c r="FJ118"/>
  <c r="FK118"/>
  <c r="FL118"/>
  <c r="FM118"/>
  <c r="FN118"/>
  <c r="FO118"/>
  <c r="FP118"/>
  <c r="FQ118"/>
  <c r="FR118"/>
  <c r="FS118"/>
  <c r="FT118"/>
  <c r="FU118"/>
  <c r="FV118"/>
  <c r="FW118"/>
  <c r="FX118"/>
  <c r="FY118"/>
  <c r="FZ118"/>
  <c r="GA118"/>
  <c r="GB118"/>
  <c r="GC118"/>
  <c r="GD118"/>
  <c r="GE118"/>
  <c r="GF118"/>
  <c r="GG118"/>
  <c r="GH118"/>
  <c r="GI118"/>
  <c r="GJ118"/>
  <c r="EX119"/>
  <c r="EY119"/>
  <c r="EZ119"/>
  <c r="FA119"/>
  <c r="FB119"/>
  <c r="FC119"/>
  <c r="FD119"/>
  <c r="FE119"/>
  <c r="FF119"/>
  <c r="FG119"/>
  <c r="FH119"/>
  <c r="FI119"/>
  <c r="FJ119"/>
  <c r="FK119"/>
  <c r="FL119"/>
  <c r="FN119"/>
  <c r="FO119"/>
  <c r="FP119"/>
  <c r="FQ119"/>
  <c r="FR119"/>
  <c r="FS119"/>
  <c r="FT119"/>
  <c r="FU119"/>
  <c r="FV119"/>
  <c r="FW119"/>
  <c r="FX119"/>
  <c r="FY119"/>
  <c r="FZ119"/>
  <c r="GA119"/>
  <c r="GB119"/>
  <c r="GC119"/>
  <c r="GD119"/>
  <c r="GE119"/>
  <c r="GF119"/>
  <c r="GG119"/>
  <c r="GH119"/>
  <c r="GI119"/>
  <c r="GJ119"/>
  <c r="EX120"/>
  <c r="EY120"/>
  <c r="EZ120"/>
  <c r="FA120"/>
  <c r="FB120"/>
  <c r="FC120"/>
  <c r="FD120"/>
  <c r="FE120"/>
  <c r="FF120"/>
  <c r="FG120"/>
  <c r="FH120"/>
  <c r="FI120"/>
  <c r="FJ120"/>
  <c r="FK120"/>
  <c r="FL120"/>
  <c r="FM120"/>
  <c r="FN120"/>
  <c r="FO120"/>
  <c r="FP120"/>
  <c r="FQ120"/>
  <c r="FR120"/>
  <c r="FS120"/>
  <c r="FT120"/>
  <c r="FU120"/>
  <c r="FV120"/>
  <c r="FW120"/>
  <c r="FX120"/>
  <c r="FY120"/>
  <c r="FZ120"/>
  <c r="GA120"/>
  <c r="GB120"/>
  <c r="GC120"/>
  <c r="GD120"/>
  <c r="GE120"/>
  <c r="GF120"/>
  <c r="GG120"/>
  <c r="GH120"/>
  <c r="GI120"/>
  <c r="GJ120"/>
  <c r="EX121"/>
  <c r="EY121"/>
  <c r="EZ121"/>
  <c r="FA121"/>
  <c r="FB121"/>
  <c r="FC121"/>
  <c r="FD121"/>
  <c r="FE121"/>
  <c r="FF121"/>
  <c r="FG121"/>
  <c r="FH121"/>
  <c r="FI121"/>
  <c r="FJ121"/>
  <c r="FK121"/>
  <c r="FL121"/>
  <c r="FM121"/>
  <c r="FN121"/>
  <c r="FO121"/>
  <c r="FP121"/>
  <c r="FQ121"/>
  <c r="FR121"/>
  <c r="FS121"/>
  <c r="FT121"/>
  <c r="FU121"/>
  <c r="FV121"/>
  <c r="FW121"/>
  <c r="FX121"/>
  <c r="FY121"/>
  <c r="FZ121"/>
  <c r="GA121"/>
  <c r="GB121"/>
  <c r="GC121"/>
  <c r="GD121"/>
  <c r="GE121"/>
  <c r="GF121"/>
  <c r="GG121"/>
  <c r="GH121"/>
  <c r="GI121"/>
  <c r="GJ121"/>
  <c r="EX122"/>
  <c r="EY122"/>
  <c r="EZ122"/>
  <c r="FA122"/>
  <c r="FB122"/>
  <c r="FC122"/>
  <c r="FD122"/>
  <c r="FE122"/>
  <c r="FF122"/>
  <c r="FG122"/>
  <c r="FH122"/>
  <c r="FI122"/>
  <c r="FJ122"/>
  <c r="FK122"/>
  <c r="FL122"/>
  <c r="FM122"/>
  <c r="FN122"/>
  <c r="FO122"/>
  <c r="FP122"/>
  <c r="FQ122"/>
  <c r="FR122"/>
  <c r="FS122"/>
  <c r="FT122"/>
  <c r="FU122"/>
  <c r="FV122"/>
  <c r="FW122"/>
  <c r="FX122"/>
  <c r="FY122"/>
  <c r="FZ122"/>
  <c r="GA122"/>
  <c r="GB122"/>
  <c r="GC122"/>
  <c r="GD122"/>
  <c r="GE122"/>
  <c r="GF122"/>
  <c r="GG122"/>
  <c r="GH122"/>
  <c r="GI122"/>
  <c r="GJ122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L21"/>
  <c r="M21"/>
  <c r="N21"/>
  <c r="O21"/>
  <c r="P21"/>
  <c r="Q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L28"/>
  <c r="M28"/>
  <c r="N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L35"/>
  <c r="M35"/>
  <c r="N35"/>
  <c r="O35"/>
  <c r="P35"/>
  <c r="Q35"/>
  <c r="R35"/>
  <c r="S35"/>
  <c r="T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C58"/>
  <c r="BD58"/>
  <c r="BE58"/>
  <c r="BF58"/>
  <c r="BG58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DU108"/>
  <c r="DV108"/>
  <c r="DW108"/>
  <c r="DX108"/>
  <c r="DY108"/>
  <c r="DZ108"/>
  <c r="EA108"/>
  <c r="EB108"/>
  <c r="EC108"/>
  <c r="ED108"/>
  <c r="EE108"/>
  <c r="EF108"/>
  <c r="EG108"/>
  <c r="EH108"/>
  <c r="EI108"/>
  <c r="EJ108"/>
  <c r="EK108"/>
  <c r="EL108"/>
  <c r="EM108"/>
  <c r="EN108"/>
  <c r="EO108"/>
  <c r="EP108"/>
  <c r="EQ108"/>
  <c r="ER108"/>
  <c r="ES108"/>
  <c r="ET108"/>
  <c r="EU108"/>
  <c r="EV108"/>
  <c r="EW108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DU109"/>
  <c r="DV109"/>
  <c r="DW109"/>
  <c r="DX109"/>
  <c r="DY109"/>
  <c r="DZ109"/>
  <c r="EA109"/>
  <c r="EB109"/>
  <c r="EC109"/>
  <c r="ED109"/>
  <c r="EE109"/>
  <c r="EF109"/>
  <c r="EG109"/>
  <c r="EH109"/>
  <c r="EI109"/>
  <c r="EJ109"/>
  <c r="EK109"/>
  <c r="EL109"/>
  <c r="EM109"/>
  <c r="EN109"/>
  <c r="EO109"/>
  <c r="EP109"/>
  <c r="EQ109"/>
  <c r="ER109"/>
  <c r="ES109"/>
  <c r="ET109"/>
  <c r="EU109"/>
  <c r="EV109"/>
  <c r="EW109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DU110"/>
  <c r="DV110"/>
  <c r="DW110"/>
  <c r="DX110"/>
  <c r="DY110"/>
  <c r="DZ110"/>
  <c r="EA110"/>
  <c r="EB110"/>
  <c r="EC110"/>
  <c r="ED110"/>
  <c r="EE110"/>
  <c r="EF110"/>
  <c r="EG110"/>
  <c r="EH110"/>
  <c r="EI110"/>
  <c r="EJ110"/>
  <c r="EK110"/>
  <c r="EL110"/>
  <c r="EM110"/>
  <c r="EN110"/>
  <c r="EO110"/>
  <c r="EP110"/>
  <c r="EQ110"/>
  <c r="ER110"/>
  <c r="ES110"/>
  <c r="ET110"/>
  <c r="EU110"/>
  <c r="EV110"/>
  <c r="EW110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DU111"/>
  <c r="DV111"/>
  <c r="DW111"/>
  <c r="DX111"/>
  <c r="DY111"/>
  <c r="DZ111"/>
  <c r="EA111"/>
  <c r="EB111"/>
  <c r="EC111"/>
  <c r="ED111"/>
  <c r="EE111"/>
  <c r="EF111"/>
  <c r="EG111"/>
  <c r="EH111"/>
  <c r="EI111"/>
  <c r="EJ111"/>
  <c r="EK111"/>
  <c r="EL111"/>
  <c r="EM111"/>
  <c r="EN111"/>
  <c r="EO111"/>
  <c r="EP111"/>
  <c r="EQ111"/>
  <c r="ER111"/>
  <c r="ES111"/>
  <c r="ET111"/>
  <c r="EU111"/>
  <c r="EV111"/>
  <c r="EW111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DU112"/>
  <c r="DV112"/>
  <c r="DW112"/>
  <c r="DX112"/>
  <c r="DY112"/>
  <c r="DZ112"/>
  <c r="EA112"/>
  <c r="EB112"/>
  <c r="EC112"/>
  <c r="ED112"/>
  <c r="EE112"/>
  <c r="EF112"/>
  <c r="EG112"/>
  <c r="EH112"/>
  <c r="EI112"/>
  <c r="EJ112"/>
  <c r="EK112"/>
  <c r="EL112"/>
  <c r="EM112"/>
  <c r="EN112"/>
  <c r="EO112"/>
  <c r="EP112"/>
  <c r="EQ112"/>
  <c r="ER112"/>
  <c r="ES112"/>
  <c r="ET112"/>
  <c r="EU112"/>
  <c r="EV112"/>
  <c r="EW112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DU113"/>
  <c r="DV113"/>
  <c r="DW113"/>
  <c r="DX113"/>
  <c r="DY113"/>
  <c r="DZ113"/>
  <c r="EA113"/>
  <c r="EB113"/>
  <c r="EC113"/>
  <c r="ED113"/>
  <c r="EE113"/>
  <c r="EF113"/>
  <c r="EG113"/>
  <c r="EH113"/>
  <c r="EI113"/>
  <c r="EJ113"/>
  <c r="EK113"/>
  <c r="EL113"/>
  <c r="EM113"/>
  <c r="EN113"/>
  <c r="EO113"/>
  <c r="EP113"/>
  <c r="EQ113"/>
  <c r="ER113"/>
  <c r="ES113"/>
  <c r="ET113"/>
  <c r="EU113"/>
  <c r="EV113"/>
  <c r="EW113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DU114"/>
  <c r="DV114"/>
  <c r="DW114"/>
  <c r="DX114"/>
  <c r="DY114"/>
  <c r="DZ114"/>
  <c r="EA114"/>
  <c r="EB114"/>
  <c r="EC114"/>
  <c r="ED114"/>
  <c r="EE114"/>
  <c r="EF114"/>
  <c r="EG114"/>
  <c r="EH114"/>
  <c r="EI114"/>
  <c r="EJ114"/>
  <c r="EK114"/>
  <c r="EL114"/>
  <c r="EM114"/>
  <c r="EN114"/>
  <c r="EO114"/>
  <c r="EP114"/>
  <c r="EQ114"/>
  <c r="ER114"/>
  <c r="ES114"/>
  <c r="ET114"/>
  <c r="EU114"/>
  <c r="EV114"/>
  <c r="EW114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DU115"/>
  <c r="DV115"/>
  <c r="DW115"/>
  <c r="DX115"/>
  <c r="DY115"/>
  <c r="DZ115"/>
  <c r="EA115"/>
  <c r="EB115"/>
  <c r="EC115"/>
  <c r="ED115"/>
  <c r="EE115"/>
  <c r="EF115"/>
  <c r="EG115"/>
  <c r="EH115"/>
  <c r="EI115"/>
  <c r="EJ115"/>
  <c r="EK115"/>
  <c r="EL115"/>
  <c r="EM115"/>
  <c r="EN115"/>
  <c r="EO115"/>
  <c r="EP115"/>
  <c r="EQ115"/>
  <c r="ER115"/>
  <c r="ES115"/>
  <c r="ET115"/>
  <c r="EU115"/>
  <c r="EV115"/>
  <c r="EW115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DU116"/>
  <c r="DV116"/>
  <c r="DW116"/>
  <c r="DX116"/>
  <c r="DY116"/>
  <c r="DZ116"/>
  <c r="EA116"/>
  <c r="EB116"/>
  <c r="EC116"/>
  <c r="ED116"/>
  <c r="EE116"/>
  <c r="EF116"/>
  <c r="EG116"/>
  <c r="EH116"/>
  <c r="EI116"/>
  <c r="EJ116"/>
  <c r="EK116"/>
  <c r="EL116"/>
  <c r="EM116"/>
  <c r="EN116"/>
  <c r="EO116"/>
  <c r="EP116"/>
  <c r="EQ116"/>
  <c r="ER116"/>
  <c r="ES116"/>
  <c r="ET116"/>
  <c r="EU116"/>
  <c r="EV116"/>
  <c r="EW116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DU117"/>
  <c r="DV117"/>
  <c r="DW117"/>
  <c r="DX117"/>
  <c r="DY117"/>
  <c r="DZ117"/>
  <c r="EA117"/>
  <c r="EB117"/>
  <c r="EC117"/>
  <c r="ED117"/>
  <c r="EE117"/>
  <c r="EF117"/>
  <c r="EG117"/>
  <c r="EH117"/>
  <c r="EI117"/>
  <c r="EJ117"/>
  <c r="EK117"/>
  <c r="EL117"/>
  <c r="EM117"/>
  <c r="EN117"/>
  <c r="EO117"/>
  <c r="EP117"/>
  <c r="EQ117"/>
  <c r="ER117"/>
  <c r="ES117"/>
  <c r="ET117"/>
  <c r="EU117"/>
  <c r="EV117"/>
  <c r="EW117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DU118"/>
  <c r="DV118"/>
  <c r="DW118"/>
  <c r="DX118"/>
  <c r="DY118"/>
  <c r="DZ118"/>
  <c r="EA118"/>
  <c r="EB118"/>
  <c r="EC118"/>
  <c r="ED118"/>
  <c r="EE118"/>
  <c r="EF118"/>
  <c r="EG118"/>
  <c r="EH118"/>
  <c r="EI118"/>
  <c r="EJ118"/>
  <c r="EK118"/>
  <c r="EL118"/>
  <c r="EM118"/>
  <c r="EN118"/>
  <c r="EO118"/>
  <c r="EP118"/>
  <c r="EQ118"/>
  <c r="ER118"/>
  <c r="ES118"/>
  <c r="ET118"/>
  <c r="EU118"/>
  <c r="EV118"/>
  <c r="EW118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DU119"/>
  <c r="DV119"/>
  <c r="DW119"/>
  <c r="DX119"/>
  <c r="DY119"/>
  <c r="DZ119"/>
  <c r="EA119"/>
  <c r="EB119"/>
  <c r="EC119"/>
  <c r="ED119"/>
  <c r="EE119"/>
  <c r="EF119"/>
  <c r="EG119"/>
  <c r="EH119"/>
  <c r="EI119"/>
  <c r="EJ119"/>
  <c r="EK119"/>
  <c r="EL119"/>
  <c r="EM119"/>
  <c r="EN119"/>
  <c r="EO119"/>
  <c r="EP119"/>
  <c r="EQ119"/>
  <c r="ER119"/>
  <c r="ES119"/>
  <c r="ET119"/>
  <c r="EU119"/>
  <c r="EV119"/>
  <c r="EW119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DU120"/>
  <c r="DV120"/>
  <c r="DW120"/>
  <c r="DX120"/>
  <c r="DY120"/>
  <c r="DZ120"/>
  <c r="EA120"/>
  <c r="EB120"/>
  <c r="EC120"/>
  <c r="ED120"/>
  <c r="EE120"/>
  <c r="EF120"/>
  <c r="EG120"/>
  <c r="EH120"/>
  <c r="EI120"/>
  <c r="EJ120"/>
  <c r="EK120"/>
  <c r="EL120"/>
  <c r="EM120"/>
  <c r="EN120"/>
  <c r="EO120"/>
  <c r="EP120"/>
  <c r="EQ120"/>
  <c r="ER120"/>
  <c r="ES120"/>
  <c r="ET120"/>
  <c r="EU120"/>
  <c r="EV120"/>
  <c r="EW120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DU121"/>
  <c r="DV121"/>
  <c r="DW121"/>
  <c r="DX121"/>
  <c r="DY121"/>
  <c r="DZ121"/>
  <c r="EA121"/>
  <c r="EB121"/>
  <c r="EC121"/>
  <c r="ED121"/>
  <c r="EE121"/>
  <c r="EF121"/>
  <c r="EG121"/>
  <c r="EH121"/>
  <c r="EI121"/>
  <c r="EJ121"/>
  <c r="EK121"/>
  <c r="EL121"/>
  <c r="EM121"/>
  <c r="EN121"/>
  <c r="EO121"/>
  <c r="EP121"/>
  <c r="EQ121"/>
  <c r="ER121"/>
  <c r="ES121"/>
  <c r="ET121"/>
  <c r="EU121"/>
  <c r="EV121"/>
  <c r="EW121"/>
  <c r="DB122"/>
  <c r="DC122"/>
  <c r="DD122"/>
  <c r="DE122"/>
  <c r="DF122"/>
  <c r="DG122"/>
  <c r="DI122"/>
  <c r="DJ122"/>
  <c r="DK122"/>
  <c r="DL122"/>
  <c r="DM122"/>
  <c r="DN122"/>
  <c r="DO122"/>
  <c r="DP122"/>
  <c r="DQ122"/>
  <c r="DR122"/>
  <c r="DS122"/>
  <c r="DT122"/>
  <c r="DU122"/>
  <c r="DV122"/>
  <c r="DW122"/>
  <c r="DX122"/>
  <c r="DY122"/>
  <c r="DZ122"/>
  <c r="EA122"/>
  <c r="EB122"/>
  <c r="EC122"/>
  <c r="ED122"/>
  <c r="EE122"/>
  <c r="EF122"/>
  <c r="EG122"/>
  <c r="EH122"/>
  <c r="EI122"/>
  <c r="EJ122"/>
  <c r="EK122"/>
  <c r="EL122"/>
  <c r="EM122"/>
  <c r="EN122"/>
  <c r="EO122"/>
  <c r="EP122"/>
  <c r="EQ122"/>
  <c r="ER122"/>
  <c r="ES122"/>
  <c r="ET122"/>
  <c r="EU122"/>
  <c r="EV122"/>
  <c r="EW122"/>
  <c r="K18"/>
  <c r="J18"/>
  <c r="I18"/>
  <c r="DA122"/>
  <c r="CZ122"/>
  <c r="CY122"/>
  <c r="DA121"/>
  <c r="CZ121"/>
  <c r="CY121"/>
  <c r="DA120"/>
  <c r="CZ120"/>
  <c r="CY120"/>
  <c r="DA119"/>
  <c r="CZ119"/>
  <c r="CY119"/>
  <c r="DA118"/>
  <c r="CZ118"/>
  <c r="CY118"/>
  <c r="DA117"/>
  <c r="CZ117"/>
  <c r="CY117"/>
  <c r="DA116"/>
  <c r="CZ116"/>
  <c r="CY116"/>
  <c r="DA115"/>
  <c r="CZ115"/>
  <c r="CY115"/>
  <c r="DA114"/>
  <c r="CZ114"/>
  <c r="CY114"/>
  <c r="DA113"/>
  <c r="CZ113"/>
  <c r="CY113"/>
  <c r="DA112"/>
  <c r="CZ112"/>
  <c r="CY112"/>
  <c r="DA111"/>
  <c r="CZ111"/>
  <c r="CY111"/>
  <c r="DA110"/>
  <c r="CZ110"/>
  <c r="CY110"/>
  <c r="DA109"/>
  <c r="CZ109"/>
  <c r="CY109"/>
  <c r="DA108"/>
  <c r="CZ108"/>
  <c r="CY108"/>
  <c r="K62"/>
  <c r="J62"/>
  <c r="I62"/>
  <c r="K61"/>
  <c r="J61"/>
  <c r="I61"/>
  <c r="K60"/>
  <c r="J60"/>
  <c r="I60"/>
  <c r="K59"/>
  <c r="J59"/>
  <c r="I59"/>
  <c r="K58"/>
  <c r="J58"/>
  <c r="I58"/>
  <c r="K57"/>
  <c r="J57"/>
  <c r="I57"/>
  <c r="K56"/>
  <c r="J56"/>
  <c r="I56"/>
  <c r="K55"/>
  <c r="J55"/>
  <c r="I55"/>
  <c r="K54"/>
  <c r="J54"/>
  <c r="I54"/>
  <c r="K53"/>
  <c r="J53"/>
  <c r="I53"/>
  <c r="K52"/>
  <c r="J52"/>
  <c r="I52"/>
  <c r="K51"/>
  <c r="J51"/>
  <c r="I51"/>
  <c r="K50"/>
  <c r="J50"/>
  <c r="I50"/>
  <c r="K49"/>
  <c r="J49"/>
  <c r="I49"/>
  <c r="K48"/>
  <c r="J48"/>
  <c r="I48"/>
  <c r="K47"/>
  <c r="J47"/>
  <c r="I47"/>
  <c r="K46"/>
  <c r="J46"/>
  <c r="I46"/>
  <c r="K45"/>
  <c r="J45"/>
  <c r="I45"/>
  <c r="K44"/>
  <c r="J44"/>
  <c r="I44"/>
  <c r="K43"/>
  <c r="J43"/>
  <c r="I43"/>
  <c r="K42"/>
  <c r="J42"/>
  <c r="I42"/>
  <c r="K41"/>
  <c r="J41"/>
  <c r="I41"/>
  <c r="K40"/>
  <c r="J40"/>
  <c r="I40"/>
  <c r="K39"/>
  <c r="J39"/>
  <c r="I39"/>
  <c r="K38"/>
  <c r="J38"/>
  <c r="I38"/>
  <c r="K37"/>
  <c r="J37"/>
  <c r="I37"/>
  <c r="K36"/>
  <c r="J36"/>
  <c r="I36"/>
  <c r="K35"/>
  <c r="J35"/>
  <c r="I35"/>
  <c r="K34"/>
  <c r="J34"/>
  <c r="I34"/>
  <c r="K33"/>
  <c r="J33"/>
  <c r="I33"/>
  <c r="K32"/>
  <c r="J32"/>
  <c r="I32"/>
  <c r="K31"/>
  <c r="J31"/>
  <c r="I31"/>
  <c r="K30"/>
  <c r="J30"/>
  <c r="I30"/>
  <c r="K29"/>
  <c r="J29"/>
  <c r="I29"/>
  <c r="K28"/>
  <c r="J28"/>
  <c r="I28"/>
  <c r="K27"/>
  <c r="J27"/>
  <c r="I27"/>
  <c r="K26"/>
  <c r="J26"/>
  <c r="I26"/>
  <c r="K25"/>
  <c r="J25"/>
  <c r="I25"/>
  <c r="K24"/>
  <c r="J24"/>
  <c r="I24"/>
  <c r="K23"/>
  <c r="J23"/>
  <c r="I23"/>
  <c r="K22"/>
  <c r="J22"/>
  <c r="I22"/>
  <c r="K21"/>
  <c r="J21"/>
  <c r="I21"/>
  <c r="K20"/>
  <c r="J20"/>
  <c r="I20"/>
  <c r="K19"/>
  <c r="J19"/>
  <c r="I19"/>
  <c r="CX122"/>
  <c r="CW122"/>
  <c r="CV122"/>
  <c r="CX121"/>
  <c r="CW121"/>
  <c r="CV121"/>
  <c r="CX120"/>
  <c r="CW120"/>
  <c r="CV120"/>
  <c r="CX119"/>
  <c r="CW119"/>
  <c r="CV119"/>
  <c r="CX118"/>
  <c r="CW118"/>
  <c r="CV118"/>
  <c r="CX117"/>
  <c r="CW117"/>
  <c r="CV117"/>
  <c r="CX116"/>
  <c r="CW116"/>
  <c r="CV116"/>
  <c r="CX115"/>
  <c r="CW115"/>
  <c r="CV115"/>
  <c r="CX114"/>
  <c r="CW114"/>
  <c r="CV114"/>
  <c r="CX113"/>
  <c r="CW113"/>
  <c r="CV113"/>
  <c r="CX112"/>
  <c r="CW112"/>
  <c r="CV112"/>
  <c r="CX111"/>
  <c r="CW111"/>
  <c r="CV111"/>
  <c r="CX110"/>
  <c r="CW110"/>
  <c r="CV110"/>
  <c r="CX109"/>
  <c r="CW109"/>
  <c r="CV109"/>
  <c r="CX108"/>
  <c r="CW108"/>
  <c r="CV108"/>
  <c r="H62"/>
  <c r="G62"/>
  <c r="F62"/>
  <c r="H61"/>
  <c r="G61"/>
  <c r="F61"/>
  <c r="H60"/>
  <c r="G60"/>
  <c r="F60"/>
  <c r="H59"/>
  <c r="G59"/>
  <c r="F59"/>
  <c r="H58"/>
  <c r="G58"/>
  <c r="F58"/>
  <c r="H57"/>
  <c r="G57"/>
  <c r="F57"/>
  <c r="H56"/>
  <c r="G56"/>
  <c r="F56"/>
  <c r="H55"/>
  <c r="G55"/>
  <c r="F55"/>
  <c r="H54"/>
  <c r="G54"/>
  <c r="F54"/>
  <c r="H53"/>
  <c r="G53"/>
  <c r="F53"/>
  <c r="H52"/>
  <c r="G52"/>
  <c r="F52"/>
  <c r="H51"/>
  <c r="G51"/>
  <c r="F51"/>
  <c r="H50"/>
  <c r="G50"/>
  <c r="F50"/>
  <c r="H49"/>
  <c r="G49"/>
  <c r="F49"/>
  <c r="H48"/>
  <c r="G48"/>
  <c r="F48"/>
  <c r="H47"/>
  <c r="G47"/>
  <c r="F47"/>
  <c r="H46"/>
  <c r="G46"/>
  <c r="F46"/>
  <c r="H45"/>
  <c r="G45"/>
  <c r="F45"/>
  <c r="H44"/>
  <c r="G44"/>
  <c r="F44"/>
  <c r="H43"/>
  <c r="G43"/>
  <c r="F43"/>
  <c r="H42"/>
  <c r="G42"/>
  <c r="F42"/>
  <c r="H41"/>
  <c r="G41"/>
  <c r="F41"/>
  <c r="H40"/>
  <c r="G40"/>
  <c r="F40"/>
  <c r="H39"/>
  <c r="G39"/>
  <c r="F39"/>
  <c r="H38"/>
  <c r="G38"/>
  <c r="F38"/>
  <c r="H37"/>
  <c r="G37"/>
  <c r="F37"/>
  <c r="H36"/>
  <c r="G36"/>
  <c r="F36"/>
  <c r="H35"/>
  <c r="G35"/>
  <c r="F35"/>
  <c r="H34"/>
  <c r="G34"/>
  <c r="F34"/>
  <c r="H33"/>
  <c r="G33"/>
  <c r="F33"/>
  <c r="H32"/>
  <c r="G32"/>
  <c r="F32"/>
  <c r="H31"/>
  <c r="G31"/>
  <c r="F31"/>
  <c r="H30"/>
  <c r="G30"/>
  <c r="F30"/>
  <c r="H29"/>
  <c r="G29"/>
  <c r="F29"/>
  <c r="H28"/>
  <c r="G28"/>
  <c r="F28"/>
  <c r="H27"/>
  <c r="G27"/>
  <c r="F27"/>
  <c r="H26"/>
  <c r="G26"/>
  <c r="F26"/>
  <c r="H25"/>
  <c r="G25"/>
  <c r="F25"/>
  <c r="H24"/>
  <c r="G24"/>
  <c r="F24"/>
  <c r="H23"/>
  <c r="G23"/>
  <c r="F23"/>
  <c r="H22"/>
  <c r="G22"/>
  <c r="F22"/>
  <c r="H21"/>
  <c r="G21"/>
  <c r="F21"/>
  <c r="H20"/>
  <c r="G20"/>
  <c r="H19"/>
  <c r="G19"/>
  <c r="F19"/>
  <c r="H18"/>
  <c r="G18"/>
  <c r="S49" i="6"/>
  <c r="F20" i="4" s="1"/>
  <c r="I138"/>
  <c r="I139" s="1"/>
  <c r="I140" s="1"/>
  <c r="Z133" i="6"/>
  <c r="N133"/>
  <c r="K125"/>
  <c r="B125"/>
  <c r="K120"/>
  <c r="I120"/>
  <c r="H119"/>
  <c r="U117"/>
  <c r="AD116"/>
  <c r="H113"/>
  <c r="R110"/>
  <c r="B106"/>
  <c r="DH122" i="4" s="1"/>
  <c r="Y103" i="6"/>
  <c r="FM119" i="4" s="1"/>
  <c r="Q87" i="6"/>
  <c r="BB58" i="4" s="1"/>
  <c r="W72" i="6"/>
  <c r="BQ43" i="4" s="1"/>
  <c r="Z70" i="6"/>
  <c r="BZ41" i="4" s="1"/>
  <c r="E64" i="6"/>
  <c r="U35" i="4" s="1"/>
  <c r="K61" i="6"/>
  <c r="AJ32" i="4" s="1"/>
  <c r="I57" i="6"/>
  <c r="O28" i="4" s="1"/>
  <c r="B50" i="6"/>
  <c r="R21" i="4" s="1"/>
  <c r="DK8" l="1"/>
  <c r="DH8"/>
  <c r="DE8"/>
  <c r="DB8"/>
  <c r="CY8"/>
  <c r="CV8"/>
  <c r="DK7"/>
  <c r="DH7"/>
  <c r="DE7"/>
  <c r="DB7"/>
  <c r="CY7"/>
  <c r="CV7"/>
  <c r="DK6"/>
  <c r="DH6"/>
  <c r="DE6"/>
  <c r="DB6"/>
  <c r="CY6"/>
  <c r="CV6"/>
  <c r="DK5"/>
  <c r="DH5"/>
  <c r="DE5"/>
  <c r="DB5"/>
  <c r="CY5"/>
  <c r="CV5"/>
  <c r="DL4"/>
  <c r="DK4"/>
  <c r="DI4"/>
  <c r="DH4"/>
  <c r="DF4"/>
  <c r="DE4"/>
  <c r="DC4"/>
  <c r="DB4"/>
  <c r="CZ4"/>
  <c r="CY4"/>
  <c r="CW4"/>
  <c r="CV4"/>
  <c r="CT12"/>
  <c r="CS12"/>
  <c r="CR12"/>
  <c r="CS11"/>
  <c r="CR11"/>
  <c r="CT10"/>
  <c r="CS10"/>
  <c r="CR10"/>
  <c r="CT9"/>
  <c r="CS9"/>
  <c r="CR9"/>
  <c r="CQ12"/>
  <c r="CP12"/>
  <c r="CP11"/>
  <c r="CQ10"/>
  <c r="CP10"/>
  <c r="CO10"/>
  <c r="CQ9"/>
  <c r="CP9"/>
  <c r="CO9"/>
  <c r="CN13"/>
  <c r="CM13"/>
  <c r="CL13" s="1"/>
  <c r="CN12"/>
  <c r="CM12"/>
  <c r="CL12"/>
  <c r="CM11"/>
  <c r="CN10"/>
  <c r="CM10"/>
  <c r="CN9"/>
  <c r="CM9"/>
  <c r="CL9"/>
  <c r="CK12"/>
  <c r="CJ12"/>
  <c r="CI12"/>
  <c r="CJ11"/>
  <c r="CK10"/>
  <c r="CJ10"/>
  <c r="CK9"/>
  <c r="CJ9"/>
  <c r="CH12"/>
  <c r="CG12"/>
  <c r="CF12"/>
  <c r="CG11"/>
  <c r="CH10"/>
  <c r="CG10"/>
  <c r="CH9"/>
  <c r="CG9"/>
  <c r="CF9"/>
  <c r="CE12"/>
  <c r="CD12"/>
  <c r="CC12"/>
  <c r="CD11"/>
  <c r="CE10"/>
  <c r="CD10"/>
  <c r="CE9"/>
  <c r="CD9"/>
  <c r="CC9"/>
  <c r="CB12"/>
  <c r="CA12"/>
  <c r="BZ12"/>
  <c r="CA11"/>
  <c r="BZ11"/>
  <c r="CB10"/>
  <c r="CA10"/>
  <c r="BZ10"/>
  <c r="CB9"/>
  <c r="CA9"/>
  <c r="BZ9"/>
  <c r="BY12"/>
  <c r="BX12"/>
  <c r="BW12"/>
  <c r="BX11"/>
  <c r="BW11"/>
  <c r="BY10"/>
  <c r="BX10"/>
  <c r="BW10"/>
  <c r="BY9"/>
  <c r="BX9"/>
  <c r="BW9"/>
  <c r="BV12"/>
  <c r="BU12"/>
  <c r="BT12"/>
  <c r="BU11"/>
  <c r="BT11"/>
  <c r="BV10"/>
  <c r="BU10"/>
  <c r="BT10"/>
  <c r="BV9"/>
  <c r="BU9"/>
  <c r="BS12"/>
  <c r="BR12"/>
  <c r="BQ12"/>
  <c r="BR11"/>
  <c r="BQ11"/>
  <c r="BS10"/>
  <c r="BR10"/>
  <c r="BQ10"/>
  <c r="BS9"/>
  <c r="BR9"/>
  <c r="BP12"/>
  <c r="BO12"/>
  <c r="BN12"/>
  <c r="BO11"/>
  <c r="BN11"/>
  <c r="BP10"/>
  <c r="BO10"/>
  <c r="BN10"/>
  <c r="BP9"/>
  <c r="BO9"/>
  <c r="BN9"/>
  <c r="BM12"/>
  <c r="BL12"/>
  <c r="BK12"/>
  <c r="BL11"/>
  <c r="BK11"/>
  <c r="BM10"/>
  <c r="BL10"/>
  <c r="BK10"/>
  <c r="BM9"/>
  <c r="BL9"/>
  <c r="BK9"/>
  <c r="BJ12"/>
  <c r="BI12"/>
  <c r="BH12"/>
  <c r="BI11"/>
  <c r="BJ10"/>
  <c r="BI10"/>
  <c r="BH10"/>
  <c r="BJ9"/>
  <c r="BI9"/>
  <c r="BH9"/>
  <c r="X9"/>
  <c r="Y9"/>
  <c r="Z9"/>
  <c r="AA9"/>
  <c r="AB9"/>
  <c r="AC9"/>
  <c r="AD9"/>
  <c r="AE9"/>
  <c r="AF9"/>
  <c r="AG9"/>
  <c r="AH9"/>
  <c r="AI9"/>
  <c r="AK9"/>
  <c r="AL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W10"/>
  <c r="AX10"/>
  <c r="AZ10"/>
  <c r="BA10"/>
  <c r="BC10"/>
  <c r="BD10"/>
  <c r="BF10"/>
  <c r="BG10"/>
  <c r="X11"/>
  <c r="Y11"/>
  <c r="AB11"/>
  <c r="AE11"/>
  <c r="AG11"/>
  <c r="AH11"/>
  <c r="AJ11"/>
  <c r="AK11"/>
  <c r="AM11"/>
  <c r="AN11"/>
  <c r="AP11"/>
  <c r="AQ11"/>
  <c r="AS11"/>
  <c r="AT11"/>
  <c r="AV11"/>
  <c r="AW11"/>
  <c r="AY11"/>
  <c r="AZ11"/>
  <c r="BB11"/>
  <c r="BC11"/>
  <c r="BE11"/>
  <c r="BF11"/>
  <c r="X12"/>
  <c r="Y12"/>
  <c r="Z12"/>
  <c r="AA12"/>
  <c r="AB12"/>
  <c r="AC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C12"/>
  <c r="BD12"/>
  <c r="BE12"/>
  <c r="BF12"/>
  <c r="BG12"/>
  <c r="GJ189"/>
  <c r="GI189"/>
  <c r="GH189"/>
  <c r="GG189"/>
  <c r="GF189"/>
  <c r="GE189"/>
  <c r="GD189"/>
  <c r="GC189"/>
  <c r="GB189"/>
  <c r="GA189"/>
  <c r="FZ189"/>
  <c r="FY189"/>
  <c r="FX189"/>
  <c r="FW189"/>
  <c r="FV189"/>
  <c r="FU189"/>
  <c r="FT189"/>
  <c r="FS189"/>
  <c r="FR189"/>
  <c r="FQ189"/>
  <c r="FP189"/>
  <c r="FO189"/>
  <c r="FN189"/>
  <c r="FM189"/>
  <c r="FL189"/>
  <c r="FK189"/>
  <c r="FJ189"/>
  <c r="FI189"/>
  <c r="FH189"/>
  <c r="FG189"/>
  <c r="FF189"/>
  <c r="FE189"/>
  <c r="FD189"/>
  <c r="FC189"/>
  <c r="FB189"/>
  <c r="FA189"/>
  <c r="EZ189"/>
  <c r="EY189"/>
  <c r="EX189"/>
  <c r="EW189"/>
  <c r="EV189"/>
  <c r="EU189"/>
  <c r="ET189"/>
  <c r="ES189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GJ188"/>
  <c r="GI188"/>
  <c r="GH188"/>
  <c r="GG188"/>
  <c r="GF188"/>
  <c r="GE188"/>
  <c r="GD188"/>
  <c r="GC188"/>
  <c r="GB188"/>
  <c r="GA188"/>
  <c r="FZ188"/>
  <c r="FY188"/>
  <c r="FX188"/>
  <c r="FW188"/>
  <c r="FV188"/>
  <c r="FU188"/>
  <c r="FT188"/>
  <c r="FS188"/>
  <c r="FR188"/>
  <c r="FQ188"/>
  <c r="FP188"/>
  <c r="FO188"/>
  <c r="FN188"/>
  <c r="FM188"/>
  <c r="FL188"/>
  <c r="FK188"/>
  <c r="FJ188"/>
  <c r="FI188"/>
  <c r="FH188"/>
  <c r="FG188"/>
  <c r="FF188"/>
  <c r="FE188"/>
  <c r="FD188"/>
  <c r="FC188"/>
  <c r="FB188"/>
  <c r="FA188"/>
  <c r="EZ188"/>
  <c r="EY188"/>
  <c r="EX188"/>
  <c r="EW188"/>
  <c r="EV188"/>
  <c r="EU188"/>
  <c r="ET188"/>
  <c r="ES188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GJ187"/>
  <c r="GI187"/>
  <c r="GH187"/>
  <c r="GG187"/>
  <c r="GF187"/>
  <c r="GE187"/>
  <c r="GD187"/>
  <c r="GC187"/>
  <c r="GB187"/>
  <c r="GA187"/>
  <c r="FZ187"/>
  <c r="FY187"/>
  <c r="FX187"/>
  <c r="FW187"/>
  <c r="FV187"/>
  <c r="FU187"/>
  <c r="FT187"/>
  <c r="FS187"/>
  <c r="FR187"/>
  <c r="FQ187"/>
  <c r="FP187"/>
  <c r="FO187"/>
  <c r="FN187"/>
  <c r="FM187"/>
  <c r="FL187"/>
  <c r="FK187"/>
  <c r="FJ187"/>
  <c r="FI187"/>
  <c r="FH187"/>
  <c r="FG187"/>
  <c r="FF187"/>
  <c r="FE187"/>
  <c r="FD187"/>
  <c r="FC187"/>
  <c r="FB187"/>
  <c r="FA187"/>
  <c r="EZ187"/>
  <c r="EY187"/>
  <c r="EX187"/>
  <c r="EW187"/>
  <c r="EV187"/>
  <c r="EU187"/>
  <c r="ET187"/>
  <c r="ES187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GJ186"/>
  <c r="GI186"/>
  <c r="GH186"/>
  <c r="GG186"/>
  <c r="GF186"/>
  <c r="GE186"/>
  <c r="GD186"/>
  <c r="GC186"/>
  <c r="GB186"/>
  <c r="GA186"/>
  <c r="FZ186"/>
  <c r="FY186"/>
  <c r="FX186"/>
  <c r="FW186"/>
  <c r="FV186"/>
  <c r="FU186"/>
  <c r="FT186"/>
  <c r="FS186"/>
  <c r="FR186"/>
  <c r="FQ186"/>
  <c r="FP186"/>
  <c r="FO186"/>
  <c r="FN186"/>
  <c r="FM186"/>
  <c r="FL186"/>
  <c r="FK186"/>
  <c r="FJ186"/>
  <c r="FI186"/>
  <c r="FH186"/>
  <c r="FG186"/>
  <c r="FF186"/>
  <c r="FE186"/>
  <c r="FD186"/>
  <c r="FC186"/>
  <c r="FB186"/>
  <c r="FA186"/>
  <c r="EZ186"/>
  <c r="EY186"/>
  <c r="EX186"/>
  <c r="EW186"/>
  <c r="EV186"/>
  <c r="EU186"/>
  <c r="ET186"/>
  <c r="ES186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GJ185"/>
  <c r="GI185"/>
  <c r="GH185"/>
  <c r="GG185"/>
  <c r="GF185"/>
  <c r="GE185"/>
  <c r="GD185"/>
  <c r="GC185"/>
  <c r="GB185"/>
  <c r="GA185"/>
  <c r="FZ185"/>
  <c r="FY185"/>
  <c r="FX185"/>
  <c r="FW185"/>
  <c r="FV185"/>
  <c r="FU185"/>
  <c r="FT185"/>
  <c r="FS185"/>
  <c r="FR185"/>
  <c r="FQ185"/>
  <c r="FP185"/>
  <c r="FO185"/>
  <c r="FN185"/>
  <c r="FM185"/>
  <c r="FL185"/>
  <c r="FK185"/>
  <c r="FJ185"/>
  <c r="FI185"/>
  <c r="FH185"/>
  <c r="FG185"/>
  <c r="FF185"/>
  <c r="FE185"/>
  <c r="FD185"/>
  <c r="FC185"/>
  <c r="FB185"/>
  <c r="FA185"/>
  <c r="EZ185"/>
  <c r="EY185"/>
  <c r="EX185"/>
  <c r="EW185"/>
  <c r="EV185"/>
  <c r="EU185"/>
  <c r="ET185"/>
  <c r="ES185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X185"/>
  <c r="CW185"/>
  <c r="CV185"/>
  <c r="GJ184"/>
  <c r="GI184"/>
  <c r="GH184"/>
  <c r="GG184"/>
  <c r="GF184"/>
  <c r="GE184"/>
  <c r="GD184"/>
  <c r="GC184"/>
  <c r="GB184"/>
  <c r="GA184"/>
  <c r="FZ184"/>
  <c r="FY184"/>
  <c r="FX184"/>
  <c r="FW184"/>
  <c r="FV184"/>
  <c r="FU184"/>
  <c r="FT184"/>
  <c r="FS184"/>
  <c r="FR184"/>
  <c r="FQ184"/>
  <c r="FP184"/>
  <c r="FO184"/>
  <c r="FN184"/>
  <c r="FM184"/>
  <c r="FL184"/>
  <c r="FK184"/>
  <c r="FJ184"/>
  <c r="FI184"/>
  <c r="FH184"/>
  <c r="FG184"/>
  <c r="FF184"/>
  <c r="FE184"/>
  <c r="FD184"/>
  <c r="FC184"/>
  <c r="FB184"/>
  <c r="FA184"/>
  <c r="EZ184"/>
  <c r="EY184"/>
  <c r="EX184"/>
  <c r="EW184"/>
  <c r="EV184"/>
  <c r="EU184"/>
  <c r="ET184"/>
  <c r="ES184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X184"/>
  <c r="CW184"/>
  <c r="CV184"/>
  <c r="GJ183"/>
  <c r="GI183"/>
  <c r="GH183"/>
  <c r="GG183"/>
  <c r="GF183"/>
  <c r="GE183"/>
  <c r="GD183"/>
  <c r="GC183"/>
  <c r="GB183"/>
  <c r="GA183"/>
  <c r="FZ183"/>
  <c r="FY183"/>
  <c r="FX183"/>
  <c r="FW183"/>
  <c r="FV183"/>
  <c r="FU183"/>
  <c r="FT183"/>
  <c r="FS183"/>
  <c r="FR183"/>
  <c r="FQ183"/>
  <c r="FP183"/>
  <c r="FO183"/>
  <c r="FN183"/>
  <c r="FM183"/>
  <c r="FL183"/>
  <c r="FK183"/>
  <c r="FJ183"/>
  <c r="FI183"/>
  <c r="FH183"/>
  <c r="FG183"/>
  <c r="FF183"/>
  <c r="FE183"/>
  <c r="FD183"/>
  <c r="FC183"/>
  <c r="FB183"/>
  <c r="FA183"/>
  <c r="EZ183"/>
  <c r="EY183"/>
  <c r="EX183"/>
  <c r="EW183"/>
  <c r="EV183"/>
  <c r="EU183"/>
  <c r="ET183"/>
  <c r="ES183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X183"/>
  <c r="CW183"/>
  <c r="CV183"/>
  <c r="GJ182"/>
  <c r="GI182"/>
  <c r="GH182"/>
  <c r="GG182"/>
  <c r="GF182"/>
  <c r="GE182"/>
  <c r="GD182"/>
  <c r="GC182"/>
  <c r="GB182"/>
  <c r="GA182"/>
  <c r="FZ182"/>
  <c r="FY182"/>
  <c r="FX182"/>
  <c r="FW182"/>
  <c r="FV182"/>
  <c r="FU182"/>
  <c r="FT182"/>
  <c r="FS182"/>
  <c r="FR182"/>
  <c r="FQ182"/>
  <c r="FP182"/>
  <c r="FO182"/>
  <c r="FN182"/>
  <c r="FM182"/>
  <c r="FL182"/>
  <c r="FK182"/>
  <c r="FJ182"/>
  <c r="FI182"/>
  <c r="FH182"/>
  <c r="FG182"/>
  <c r="FF182"/>
  <c r="FE182"/>
  <c r="FD182"/>
  <c r="FC182"/>
  <c r="FB182"/>
  <c r="FA182"/>
  <c r="EZ182"/>
  <c r="EY182"/>
  <c r="EX182"/>
  <c r="EW182"/>
  <c r="EV182"/>
  <c r="EU182"/>
  <c r="ET182"/>
  <c r="ES182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X182"/>
  <c r="CW182"/>
  <c r="CV182"/>
  <c r="GJ181"/>
  <c r="GI181"/>
  <c r="GH181"/>
  <c r="GG181"/>
  <c r="GF181"/>
  <c r="GE181"/>
  <c r="GD181"/>
  <c r="GC181"/>
  <c r="GB181"/>
  <c r="GA181"/>
  <c r="FZ181"/>
  <c r="FY181"/>
  <c r="FX181"/>
  <c r="FW181"/>
  <c r="FV181"/>
  <c r="FU181"/>
  <c r="FT181"/>
  <c r="FS181"/>
  <c r="FR181"/>
  <c r="FQ181"/>
  <c r="FP181"/>
  <c r="FO181"/>
  <c r="FN181"/>
  <c r="FM181"/>
  <c r="FL181"/>
  <c r="FK181"/>
  <c r="FJ181"/>
  <c r="FI181"/>
  <c r="FH181"/>
  <c r="FG181"/>
  <c r="FF181"/>
  <c r="FE181"/>
  <c r="FD181"/>
  <c r="FC181"/>
  <c r="FB181"/>
  <c r="FA181"/>
  <c r="EZ181"/>
  <c r="EY181"/>
  <c r="EX181"/>
  <c r="EW181"/>
  <c r="EV181"/>
  <c r="EU181"/>
  <c r="ET181"/>
  <c r="ES181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X181"/>
  <c r="CW181"/>
  <c r="CV181"/>
  <c r="GJ180"/>
  <c r="GI180"/>
  <c r="GH180"/>
  <c r="GG180"/>
  <c r="GF180"/>
  <c r="GE180"/>
  <c r="GD180"/>
  <c r="GC180"/>
  <c r="GB180"/>
  <c r="GA180"/>
  <c r="FZ180"/>
  <c r="FY180"/>
  <c r="FX180"/>
  <c r="FW180"/>
  <c r="FV180"/>
  <c r="FU180"/>
  <c r="FT180"/>
  <c r="FS180"/>
  <c r="FR180"/>
  <c r="FQ180"/>
  <c r="FP180"/>
  <c r="FO180"/>
  <c r="FN180"/>
  <c r="FM180"/>
  <c r="FL180"/>
  <c r="FK180"/>
  <c r="FJ180"/>
  <c r="FI180"/>
  <c r="FH180"/>
  <c r="FG180"/>
  <c r="FF180"/>
  <c r="FE180"/>
  <c r="FD180"/>
  <c r="FC180"/>
  <c r="FB180"/>
  <c r="FA180"/>
  <c r="EZ180"/>
  <c r="EY180"/>
  <c r="EX180"/>
  <c r="EW180"/>
  <c r="EV180"/>
  <c r="EU180"/>
  <c r="ET180"/>
  <c r="ES180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X180"/>
  <c r="CW180"/>
  <c r="CV180"/>
  <c r="GJ179"/>
  <c r="GI179"/>
  <c r="GH179"/>
  <c r="GG179"/>
  <c r="GF179"/>
  <c r="GE179"/>
  <c r="GD179"/>
  <c r="GC179"/>
  <c r="GB179"/>
  <c r="GA179"/>
  <c r="FZ179"/>
  <c r="FY179"/>
  <c r="FX179"/>
  <c r="FW179"/>
  <c r="FV179"/>
  <c r="FU179"/>
  <c r="FT179"/>
  <c r="FS179"/>
  <c r="FR179"/>
  <c r="FQ179"/>
  <c r="FP179"/>
  <c r="FO179"/>
  <c r="FN179"/>
  <c r="FM179"/>
  <c r="FL179"/>
  <c r="FK179"/>
  <c r="FJ179"/>
  <c r="FI179"/>
  <c r="FH179"/>
  <c r="FG179"/>
  <c r="FF179"/>
  <c r="FE179"/>
  <c r="FD179"/>
  <c r="FC179"/>
  <c r="FB179"/>
  <c r="FA179"/>
  <c r="EZ179"/>
  <c r="EY179"/>
  <c r="EX179"/>
  <c r="EW179"/>
  <c r="EV179"/>
  <c r="EU179"/>
  <c r="ET179"/>
  <c r="ES179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GJ178"/>
  <c r="GI178"/>
  <c r="GH178"/>
  <c r="GG178"/>
  <c r="GF178"/>
  <c r="GE178"/>
  <c r="GD178"/>
  <c r="GC178"/>
  <c r="GB178"/>
  <c r="GA178"/>
  <c r="FZ178"/>
  <c r="FY178"/>
  <c r="FX178"/>
  <c r="FW178"/>
  <c r="FV178"/>
  <c r="FU178"/>
  <c r="FT178"/>
  <c r="FS178"/>
  <c r="FR178"/>
  <c r="FQ178"/>
  <c r="FP178"/>
  <c r="FO178"/>
  <c r="FN178"/>
  <c r="FM178"/>
  <c r="FL178"/>
  <c r="FK178"/>
  <c r="FJ178"/>
  <c r="FI178"/>
  <c r="FH178"/>
  <c r="FG178"/>
  <c r="FF178"/>
  <c r="FE178"/>
  <c r="FD178"/>
  <c r="FC178"/>
  <c r="FB178"/>
  <c r="FA178"/>
  <c r="EZ178"/>
  <c r="EY178"/>
  <c r="EX178"/>
  <c r="EW178"/>
  <c r="EV178"/>
  <c r="EU178"/>
  <c r="ET178"/>
  <c r="ES178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X178"/>
  <c r="CW178"/>
  <c r="CV178"/>
  <c r="GJ177"/>
  <c r="GI177"/>
  <c r="GH177"/>
  <c r="GG177"/>
  <c r="GF177"/>
  <c r="GE177"/>
  <c r="GD177"/>
  <c r="GC177"/>
  <c r="GB177"/>
  <c r="GA177"/>
  <c r="FZ177"/>
  <c r="FY177"/>
  <c r="FX177"/>
  <c r="FW177"/>
  <c r="FV177"/>
  <c r="FU177"/>
  <c r="FT177"/>
  <c r="FS177"/>
  <c r="FR177"/>
  <c r="FQ177"/>
  <c r="FP177"/>
  <c r="FO177"/>
  <c r="FN177"/>
  <c r="FM177"/>
  <c r="FL177"/>
  <c r="FK177"/>
  <c r="FJ177"/>
  <c r="FI177"/>
  <c r="FH177"/>
  <c r="FG177"/>
  <c r="FF177"/>
  <c r="FE177"/>
  <c r="FD177"/>
  <c r="FC177"/>
  <c r="FB177"/>
  <c r="FA177"/>
  <c r="EZ177"/>
  <c r="EY177"/>
  <c r="EX177"/>
  <c r="EW177"/>
  <c r="EV177"/>
  <c r="EU177"/>
  <c r="ET177"/>
  <c r="ES177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X177"/>
  <c r="CW177"/>
  <c r="CV177"/>
  <c r="GJ176"/>
  <c r="GI176"/>
  <c r="GH176"/>
  <c r="GG176"/>
  <c r="GF176"/>
  <c r="GE176"/>
  <c r="GD176"/>
  <c r="GC176"/>
  <c r="GB176"/>
  <c r="GA176"/>
  <c r="FZ176"/>
  <c r="FY176"/>
  <c r="FX176"/>
  <c r="FW176"/>
  <c r="FV176"/>
  <c r="FU176"/>
  <c r="FT176"/>
  <c r="FS176"/>
  <c r="FR176"/>
  <c r="FQ176"/>
  <c r="FP176"/>
  <c r="FO176"/>
  <c r="FN176"/>
  <c r="FM176"/>
  <c r="FL176"/>
  <c r="FK176"/>
  <c r="FJ176"/>
  <c r="FI176"/>
  <c r="FH176"/>
  <c r="FG176"/>
  <c r="FF176"/>
  <c r="FE176"/>
  <c r="FD176"/>
  <c r="FC176"/>
  <c r="FB176"/>
  <c r="FA176"/>
  <c r="EZ176"/>
  <c r="EY176"/>
  <c r="EX176"/>
  <c r="EW176"/>
  <c r="EV176"/>
  <c r="EU176"/>
  <c r="ET176"/>
  <c r="ES176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X176"/>
  <c r="CW176"/>
  <c r="CV176"/>
  <c r="GJ175"/>
  <c r="GI175"/>
  <c r="GH175"/>
  <c r="GG175"/>
  <c r="GF175"/>
  <c r="GE175"/>
  <c r="GD175"/>
  <c r="GC175"/>
  <c r="GB175"/>
  <c r="GA175"/>
  <c r="FZ175"/>
  <c r="FY175"/>
  <c r="FX175"/>
  <c r="FW175"/>
  <c r="FV175"/>
  <c r="FU175"/>
  <c r="FT175"/>
  <c r="FS175"/>
  <c r="FR175"/>
  <c r="FQ175"/>
  <c r="FP175"/>
  <c r="FO175"/>
  <c r="FN175"/>
  <c r="FM175"/>
  <c r="FL175"/>
  <c r="FK175"/>
  <c r="FJ175"/>
  <c r="FI175"/>
  <c r="FH175"/>
  <c r="FG175"/>
  <c r="FF175"/>
  <c r="FE175"/>
  <c r="FD175"/>
  <c r="FC175"/>
  <c r="FB175"/>
  <c r="FA175"/>
  <c r="EZ175"/>
  <c r="EY175"/>
  <c r="EX175"/>
  <c r="EW175"/>
  <c r="EV175"/>
  <c r="EU175"/>
  <c r="ET175"/>
  <c r="ES175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X175"/>
  <c r="CW175"/>
  <c r="CV175"/>
  <c r="GJ174"/>
  <c r="GI174"/>
  <c r="GH174"/>
  <c r="GG174"/>
  <c r="GF174"/>
  <c r="GE174"/>
  <c r="GD174"/>
  <c r="GC174"/>
  <c r="GB174"/>
  <c r="GA174"/>
  <c r="FZ174"/>
  <c r="FY174"/>
  <c r="FX174"/>
  <c r="FW174"/>
  <c r="FV174"/>
  <c r="FU174"/>
  <c r="FT174"/>
  <c r="FS174"/>
  <c r="FR174"/>
  <c r="FQ174"/>
  <c r="FP174"/>
  <c r="FO174"/>
  <c r="FN174"/>
  <c r="FM174"/>
  <c r="FL174"/>
  <c r="FK174"/>
  <c r="FJ174"/>
  <c r="FI174"/>
  <c r="FH174"/>
  <c r="FG174"/>
  <c r="FF174"/>
  <c r="FE174"/>
  <c r="FD174"/>
  <c r="FC174"/>
  <c r="FB174"/>
  <c r="FA174"/>
  <c r="EZ174"/>
  <c r="EY174"/>
  <c r="EX174"/>
  <c r="EW174"/>
  <c r="EV174"/>
  <c r="EU174"/>
  <c r="ET174"/>
  <c r="ES174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X174"/>
  <c r="CW174"/>
  <c r="CV174"/>
  <c r="GJ173"/>
  <c r="GI173"/>
  <c r="GH173"/>
  <c r="GG173"/>
  <c r="GF173"/>
  <c r="GE173"/>
  <c r="GD173"/>
  <c r="GC173"/>
  <c r="GB173"/>
  <c r="GA173"/>
  <c r="FZ173"/>
  <c r="FY173"/>
  <c r="FX173"/>
  <c r="FW173"/>
  <c r="FV173"/>
  <c r="FU173"/>
  <c r="FT173"/>
  <c r="FS173"/>
  <c r="FR173"/>
  <c r="FQ173"/>
  <c r="FP173"/>
  <c r="FO173"/>
  <c r="FN173"/>
  <c r="FM173"/>
  <c r="FL173"/>
  <c r="FK173"/>
  <c r="FJ173"/>
  <c r="FI173"/>
  <c r="FH173"/>
  <c r="FG173"/>
  <c r="FF173"/>
  <c r="FE173"/>
  <c r="FD173"/>
  <c r="FC173"/>
  <c r="FB173"/>
  <c r="FA173"/>
  <c r="EZ173"/>
  <c r="EY173"/>
  <c r="EX173"/>
  <c r="EW173"/>
  <c r="EV173"/>
  <c r="EU173"/>
  <c r="ET173"/>
  <c r="ES173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X173"/>
  <c r="CW173"/>
  <c r="CV173"/>
  <c r="GJ172"/>
  <c r="GI172"/>
  <c r="GH172"/>
  <c r="GG172"/>
  <c r="GF172"/>
  <c r="GE172"/>
  <c r="GD172"/>
  <c r="GC172"/>
  <c r="GB172"/>
  <c r="GA172"/>
  <c r="FZ172"/>
  <c r="FY172"/>
  <c r="FX172"/>
  <c r="FW172"/>
  <c r="FV172"/>
  <c r="FU172"/>
  <c r="FT172"/>
  <c r="FS172"/>
  <c r="FR172"/>
  <c r="FQ172"/>
  <c r="FP172"/>
  <c r="FO172"/>
  <c r="FN172"/>
  <c r="FM172"/>
  <c r="FL172"/>
  <c r="FK172"/>
  <c r="FJ172"/>
  <c r="FI172"/>
  <c r="FH172"/>
  <c r="FG172"/>
  <c r="FF172"/>
  <c r="FE172"/>
  <c r="FD172"/>
  <c r="FC172"/>
  <c r="FB172"/>
  <c r="FA172"/>
  <c r="EZ172"/>
  <c r="EY172"/>
  <c r="EX172"/>
  <c r="EW172"/>
  <c r="EV172"/>
  <c r="EU172"/>
  <c r="ET172"/>
  <c r="ES172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GJ171"/>
  <c r="GI171"/>
  <c r="GH171"/>
  <c r="GG171"/>
  <c r="GF171"/>
  <c r="GE171"/>
  <c r="GD171"/>
  <c r="GC171"/>
  <c r="GB171"/>
  <c r="GA171"/>
  <c r="FZ171"/>
  <c r="FY171"/>
  <c r="FX171"/>
  <c r="FW171"/>
  <c r="FV171"/>
  <c r="FU171"/>
  <c r="FT171"/>
  <c r="FS171"/>
  <c r="FR171"/>
  <c r="FQ171"/>
  <c r="FP171"/>
  <c r="FO171"/>
  <c r="FN171"/>
  <c r="FM171"/>
  <c r="FL171"/>
  <c r="FK171"/>
  <c r="FJ171"/>
  <c r="FI171"/>
  <c r="FH171"/>
  <c r="FG171"/>
  <c r="FF171"/>
  <c r="FE171"/>
  <c r="FD171"/>
  <c r="FC171"/>
  <c r="FB171"/>
  <c r="FA171"/>
  <c r="EZ171"/>
  <c r="EY171"/>
  <c r="EX171"/>
  <c r="EW171"/>
  <c r="EV171"/>
  <c r="EU171"/>
  <c r="ET171"/>
  <c r="ES171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X171"/>
  <c r="CW171"/>
  <c r="CV171"/>
  <c r="GJ170"/>
  <c r="GI170"/>
  <c r="GH170"/>
  <c r="GG170"/>
  <c r="GF170"/>
  <c r="GE170"/>
  <c r="GD170"/>
  <c r="GC170"/>
  <c r="GB170"/>
  <c r="GA170"/>
  <c r="FZ170"/>
  <c r="FY170"/>
  <c r="FX170"/>
  <c r="FW170"/>
  <c r="FV170"/>
  <c r="FU170"/>
  <c r="FT170"/>
  <c r="FS170"/>
  <c r="FR170"/>
  <c r="FQ170"/>
  <c r="FP170"/>
  <c r="FO170"/>
  <c r="FN170"/>
  <c r="FM170"/>
  <c r="FL170"/>
  <c r="FK170"/>
  <c r="FJ170"/>
  <c r="FI170"/>
  <c r="FH170"/>
  <c r="FG170"/>
  <c r="FF170"/>
  <c r="FE170"/>
  <c r="FD170"/>
  <c r="FC170"/>
  <c r="FB170"/>
  <c r="FA170"/>
  <c r="EZ170"/>
  <c r="EY170"/>
  <c r="EX170"/>
  <c r="EW170"/>
  <c r="EV170"/>
  <c r="EU170"/>
  <c r="ET170"/>
  <c r="ES170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X170"/>
  <c r="CW170"/>
  <c r="CV170"/>
  <c r="GJ169"/>
  <c r="GI169"/>
  <c r="GH169"/>
  <c r="GG169"/>
  <c r="GF169"/>
  <c r="GE169"/>
  <c r="GD169"/>
  <c r="GC169"/>
  <c r="GB169"/>
  <c r="GA169"/>
  <c r="FZ169"/>
  <c r="FY169"/>
  <c r="FX169"/>
  <c r="FW169"/>
  <c r="FV169"/>
  <c r="FU169"/>
  <c r="FT169"/>
  <c r="FS169"/>
  <c r="FR169"/>
  <c r="FQ169"/>
  <c r="FP169"/>
  <c r="FO169"/>
  <c r="FN169"/>
  <c r="FM169"/>
  <c r="FL169"/>
  <c r="FK169"/>
  <c r="FJ169"/>
  <c r="FI169"/>
  <c r="FH169"/>
  <c r="FG169"/>
  <c r="FF169"/>
  <c r="FE169"/>
  <c r="FD169"/>
  <c r="FC169"/>
  <c r="FB169"/>
  <c r="FA169"/>
  <c r="EZ169"/>
  <c r="EY169"/>
  <c r="EX169"/>
  <c r="EW169"/>
  <c r="EV169"/>
  <c r="EU169"/>
  <c r="ET169"/>
  <c r="ES169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X169"/>
  <c r="CW169"/>
  <c r="CV169"/>
  <c r="GJ168"/>
  <c r="GI168"/>
  <c r="GH168"/>
  <c r="GG168"/>
  <c r="GF168"/>
  <c r="GE168"/>
  <c r="GD168"/>
  <c r="GC168"/>
  <c r="GB168"/>
  <c r="GA168"/>
  <c r="FZ168"/>
  <c r="FY168"/>
  <c r="FX168"/>
  <c r="FW168"/>
  <c r="FV168"/>
  <c r="FU168"/>
  <c r="FT168"/>
  <c r="FS168"/>
  <c r="FR168"/>
  <c r="FQ168"/>
  <c r="FP168"/>
  <c r="FO168"/>
  <c r="FN168"/>
  <c r="FM168"/>
  <c r="FL168"/>
  <c r="FK168"/>
  <c r="FJ168"/>
  <c r="FI168"/>
  <c r="FH168"/>
  <c r="FG168"/>
  <c r="FF168"/>
  <c r="FE168"/>
  <c r="FD168"/>
  <c r="FC168"/>
  <c r="FB168"/>
  <c r="FA168"/>
  <c r="EZ168"/>
  <c r="EY168"/>
  <c r="EX168"/>
  <c r="EW168"/>
  <c r="EV168"/>
  <c r="EU168"/>
  <c r="ET168"/>
  <c r="ES168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X168"/>
  <c r="CW168"/>
  <c r="CV168"/>
  <c r="GJ167"/>
  <c r="GI167"/>
  <c r="GH167"/>
  <c r="GG167"/>
  <c r="GF167"/>
  <c r="GE167"/>
  <c r="GD167"/>
  <c r="GC167"/>
  <c r="GB167"/>
  <c r="GA167"/>
  <c r="FZ167"/>
  <c r="FY167"/>
  <c r="FX167"/>
  <c r="FW167"/>
  <c r="FV167"/>
  <c r="FU167"/>
  <c r="FT167"/>
  <c r="FS167"/>
  <c r="FR167"/>
  <c r="FQ167"/>
  <c r="FP167"/>
  <c r="FO167"/>
  <c r="FN167"/>
  <c r="FM167"/>
  <c r="FL167"/>
  <c r="FK167"/>
  <c r="FJ167"/>
  <c r="FI167"/>
  <c r="FH167"/>
  <c r="FG167"/>
  <c r="FF167"/>
  <c r="FE167"/>
  <c r="FD167"/>
  <c r="FC167"/>
  <c r="FB167"/>
  <c r="FA167"/>
  <c r="EZ167"/>
  <c r="EY167"/>
  <c r="EX167"/>
  <c r="EW167"/>
  <c r="EV167"/>
  <c r="EU167"/>
  <c r="ET167"/>
  <c r="ES167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X167"/>
  <c r="CW167"/>
  <c r="CV167"/>
  <c r="GJ166"/>
  <c r="GI166"/>
  <c r="GH166"/>
  <c r="GG166"/>
  <c r="GF166"/>
  <c r="GE166"/>
  <c r="GD166"/>
  <c r="GC166"/>
  <c r="GB166"/>
  <c r="GA166"/>
  <c r="FZ166"/>
  <c r="FY166"/>
  <c r="FX166"/>
  <c r="FW166"/>
  <c r="FV166"/>
  <c r="FU166"/>
  <c r="FT166"/>
  <c r="FS166"/>
  <c r="FR166"/>
  <c r="FQ166"/>
  <c r="FP166"/>
  <c r="FO166"/>
  <c r="FN166"/>
  <c r="FM166"/>
  <c r="FL166"/>
  <c r="FK166"/>
  <c r="FJ166"/>
  <c r="FI166"/>
  <c r="FH166"/>
  <c r="FG166"/>
  <c r="FF166"/>
  <c r="FE166"/>
  <c r="FD166"/>
  <c r="FC166"/>
  <c r="FB166"/>
  <c r="FA166"/>
  <c r="EZ166"/>
  <c r="EY166"/>
  <c r="EX166"/>
  <c r="EW166"/>
  <c r="EV166"/>
  <c r="EU166"/>
  <c r="ET166"/>
  <c r="ES166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X166"/>
  <c r="CW166"/>
  <c r="CV166"/>
  <c r="GJ165"/>
  <c r="GI165"/>
  <c r="GH165"/>
  <c r="GG165"/>
  <c r="GF165"/>
  <c r="GE165"/>
  <c r="GD165"/>
  <c r="GC165"/>
  <c r="GB165"/>
  <c r="GA165"/>
  <c r="FZ165"/>
  <c r="FY165"/>
  <c r="FX165"/>
  <c r="FW165"/>
  <c r="FV165"/>
  <c r="FU165"/>
  <c r="FT165"/>
  <c r="FS165"/>
  <c r="FR165"/>
  <c r="FQ165"/>
  <c r="FP165"/>
  <c r="FO165"/>
  <c r="FN165"/>
  <c r="FM165"/>
  <c r="FL165"/>
  <c r="FK165"/>
  <c r="FJ165"/>
  <c r="FI165"/>
  <c r="FH165"/>
  <c r="FG165"/>
  <c r="FF165"/>
  <c r="FE165"/>
  <c r="FD165"/>
  <c r="FC165"/>
  <c r="FB165"/>
  <c r="FA165"/>
  <c r="EZ165"/>
  <c r="EY165"/>
  <c r="EX165"/>
  <c r="EW165"/>
  <c r="EV165"/>
  <c r="EU165"/>
  <c r="ET165"/>
  <c r="ES165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GJ164"/>
  <c r="GI164"/>
  <c r="GH164"/>
  <c r="GG164"/>
  <c r="GF164"/>
  <c r="GE164"/>
  <c r="GD164"/>
  <c r="GC164"/>
  <c r="GB164"/>
  <c r="GA164"/>
  <c r="FZ164"/>
  <c r="FY164"/>
  <c r="FX164"/>
  <c r="FW164"/>
  <c r="FV164"/>
  <c r="FU164"/>
  <c r="FT164"/>
  <c r="FS164"/>
  <c r="FR164"/>
  <c r="FQ164"/>
  <c r="FP164"/>
  <c r="FO164"/>
  <c r="FN164"/>
  <c r="FM164"/>
  <c r="FL164"/>
  <c r="FK164"/>
  <c r="FJ164"/>
  <c r="FI164"/>
  <c r="FH164"/>
  <c r="FG164"/>
  <c r="FF164"/>
  <c r="FE164"/>
  <c r="FD164"/>
  <c r="FC164"/>
  <c r="FB164"/>
  <c r="FA164"/>
  <c r="EZ164"/>
  <c r="EY164"/>
  <c r="EX164"/>
  <c r="EW164"/>
  <c r="EV164"/>
  <c r="EU164"/>
  <c r="ET164"/>
  <c r="ES164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X164"/>
  <c r="CW164"/>
  <c r="CV164"/>
  <c r="GJ163"/>
  <c r="GI163"/>
  <c r="GH163"/>
  <c r="GG163"/>
  <c r="GF163"/>
  <c r="GE163"/>
  <c r="GD163"/>
  <c r="GC163"/>
  <c r="GB163"/>
  <c r="GA163"/>
  <c r="FZ163"/>
  <c r="FY163"/>
  <c r="FX163"/>
  <c r="FW163"/>
  <c r="FV163"/>
  <c r="FU163"/>
  <c r="FT163"/>
  <c r="FS163"/>
  <c r="FR163"/>
  <c r="FQ163"/>
  <c r="FP163"/>
  <c r="FO163"/>
  <c r="FN163"/>
  <c r="FM163"/>
  <c r="FL163"/>
  <c r="FK163"/>
  <c r="FJ163"/>
  <c r="FI163"/>
  <c r="FH163"/>
  <c r="FG163"/>
  <c r="FF163"/>
  <c r="FE163"/>
  <c r="FD163"/>
  <c r="FC163"/>
  <c r="FB163"/>
  <c r="FA163"/>
  <c r="EZ163"/>
  <c r="EY163"/>
  <c r="EX163"/>
  <c r="EW163"/>
  <c r="EV163"/>
  <c r="EU163"/>
  <c r="ET163"/>
  <c r="ES163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X163"/>
  <c r="CW163"/>
  <c r="CV163"/>
  <c r="GJ162"/>
  <c r="GI162"/>
  <c r="GH162"/>
  <c r="GG162"/>
  <c r="GF162"/>
  <c r="GE162"/>
  <c r="GD162"/>
  <c r="GC162"/>
  <c r="GB162"/>
  <c r="GA162"/>
  <c r="FZ162"/>
  <c r="FY162"/>
  <c r="FX162"/>
  <c r="FW162"/>
  <c r="FV162"/>
  <c r="FU162"/>
  <c r="FT162"/>
  <c r="FS162"/>
  <c r="FR162"/>
  <c r="FQ162"/>
  <c r="FP162"/>
  <c r="FO162"/>
  <c r="FN162"/>
  <c r="FM162"/>
  <c r="FL162"/>
  <c r="FK162"/>
  <c r="FJ162"/>
  <c r="FI162"/>
  <c r="FH162"/>
  <c r="FG162"/>
  <c r="FF162"/>
  <c r="FE162"/>
  <c r="FD162"/>
  <c r="FC162"/>
  <c r="FB162"/>
  <c r="FA162"/>
  <c r="EZ162"/>
  <c r="EY162"/>
  <c r="EX162"/>
  <c r="EW162"/>
  <c r="EV162"/>
  <c r="EU162"/>
  <c r="ET162"/>
  <c r="ES162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X162"/>
  <c r="CW162"/>
  <c r="CV162"/>
  <c r="GJ161"/>
  <c r="GI161"/>
  <c r="GH161"/>
  <c r="GG161"/>
  <c r="GF161"/>
  <c r="GE161"/>
  <c r="GD161"/>
  <c r="GC161"/>
  <c r="GB161"/>
  <c r="GA161"/>
  <c r="FZ161"/>
  <c r="FY161"/>
  <c r="FX161"/>
  <c r="FW161"/>
  <c r="FV161"/>
  <c r="FU161"/>
  <c r="FT161"/>
  <c r="FS161"/>
  <c r="FR161"/>
  <c r="FQ161"/>
  <c r="FP161"/>
  <c r="FO161"/>
  <c r="FN161"/>
  <c r="FM161"/>
  <c r="FL161"/>
  <c r="FK161"/>
  <c r="FJ161"/>
  <c r="FI161"/>
  <c r="FH161"/>
  <c r="FG161"/>
  <c r="FF161"/>
  <c r="FE161"/>
  <c r="FD161"/>
  <c r="FC161"/>
  <c r="FB161"/>
  <c r="FA161"/>
  <c r="EZ161"/>
  <c r="EY161"/>
  <c r="EX161"/>
  <c r="EW161"/>
  <c r="EV161"/>
  <c r="EU161"/>
  <c r="ET161"/>
  <c r="ES161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X161"/>
  <c r="CW161"/>
  <c r="CV161"/>
  <c r="GJ160"/>
  <c r="GI160"/>
  <c r="GH160"/>
  <c r="GG160"/>
  <c r="GF160"/>
  <c r="GE160"/>
  <c r="GD160"/>
  <c r="GC160"/>
  <c r="GB160"/>
  <c r="GA160"/>
  <c r="FZ160"/>
  <c r="FY160"/>
  <c r="FX160"/>
  <c r="FW160"/>
  <c r="FV160"/>
  <c r="FU160"/>
  <c r="FT160"/>
  <c r="FS160"/>
  <c r="FR160"/>
  <c r="FQ160"/>
  <c r="FP160"/>
  <c r="FO160"/>
  <c r="FN160"/>
  <c r="FM160"/>
  <c r="FL160"/>
  <c r="FK160"/>
  <c r="FJ160"/>
  <c r="FI160"/>
  <c r="FH160"/>
  <c r="FG160"/>
  <c r="FF160"/>
  <c r="FE160"/>
  <c r="FD160"/>
  <c r="FC160"/>
  <c r="FB160"/>
  <c r="FA160"/>
  <c r="EZ160"/>
  <c r="EY160"/>
  <c r="EX160"/>
  <c r="EW160"/>
  <c r="EV160"/>
  <c r="EU160"/>
  <c r="ET160"/>
  <c r="ES160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X160"/>
  <c r="CW160"/>
  <c r="CV160"/>
  <c r="GJ159"/>
  <c r="GI159"/>
  <c r="GH159"/>
  <c r="GG159"/>
  <c r="GF159"/>
  <c r="GE159"/>
  <c r="GD159"/>
  <c r="GC159"/>
  <c r="GB159"/>
  <c r="GA159"/>
  <c r="FZ159"/>
  <c r="FY159"/>
  <c r="FX159"/>
  <c r="FW159"/>
  <c r="FV159"/>
  <c r="FU159"/>
  <c r="FT159"/>
  <c r="FS159"/>
  <c r="FR159"/>
  <c r="FQ159"/>
  <c r="FP159"/>
  <c r="FO159"/>
  <c r="FN159"/>
  <c r="FM159"/>
  <c r="FL159"/>
  <c r="FK159"/>
  <c r="FJ159"/>
  <c r="FI159"/>
  <c r="FH159"/>
  <c r="FG159"/>
  <c r="FF159"/>
  <c r="FE159"/>
  <c r="FD159"/>
  <c r="FC159"/>
  <c r="FB159"/>
  <c r="FA159"/>
  <c r="EZ159"/>
  <c r="EY159"/>
  <c r="EX159"/>
  <c r="EW159"/>
  <c r="EV159"/>
  <c r="EU159"/>
  <c r="ET159"/>
  <c r="ES159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X159"/>
  <c r="CW159"/>
  <c r="CV159"/>
  <c r="GJ158"/>
  <c r="GI158"/>
  <c r="GH158"/>
  <c r="GG158"/>
  <c r="GF158"/>
  <c r="GE158"/>
  <c r="GD158"/>
  <c r="GC158"/>
  <c r="GB158"/>
  <c r="GA158"/>
  <c r="FZ158"/>
  <c r="FY158"/>
  <c r="FX158"/>
  <c r="FW158"/>
  <c r="FV158"/>
  <c r="FU158"/>
  <c r="FT158"/>
  <c r="FS158"/>
  <c r="FR158"/>
  <c r="FQ158"/>
  <c r="FP158"/>
  <c r="FO158"/>
  <c r="FN158"/>
  <c r="FM158"/>
  <c r="FL158"/>
  <c r="FK158"/>
  <c r="FJ158"/>
  <c r="FI158"/>
  <c r="FH158"/>
  <c r="FG158"/>
  <c r="FF158"/>
  <c r="FE158"/>
  <c r="FD158"/>
  <c r="FC158"/>
  <c r="FB158"/>
  <c r="FA158"/>
  <c r="EZ158"/>
  <c r="EY158"/>
  <c r="EX158"/>
  <c r="EW158"/>
  <c r="EV158"/>
  <c r="EU158"/>
  <c r="ET158"/>
  <c r="ES158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GJ157"/>
  <c r="GI157"/>
  <c r="GH157"/>
  <c r="GG157"/>
  <c r="GF157"/>
  <c r="GE157"/>
  <c r="GD157"/>
  <c r="GC157"/>
  <c r="GB157"/>
  <c r="GA157"/>
  <c r="FZ157"/>
  <c r="FY157"/>
  <c r="FX157"/>
  <c r="FW157"/>
  <c r="FV157"/>
  <c r="FU157"/>
  <c r="FT157"/>
  <c r="FS157"/>
  <c r="FR157"/>
  <c r="FQ157"/>
  <c r="FP157"/>
  <c r="FO157"/>
  <c r="FN157"/>
  <c r="FM157"/>
  <c r="FL157"/>
  <c r="FK157"/>
  <c r="FJ157"/>
  <c r="FI157"/>
  <c r="FH157"/>
  <c r="FG157"/>
  <c r="FF157"/>
  <c r="FE157"/>
  <c r="FD157"/>
  <c r="FC157"/>
  <c r="FB157"/>
  <c r="FA157"/>
  <c r="EZ157"/>
  <c r="EY157"/>
  <c r="EX157"/>
  <c r="EW157"/>
  <c r="EV157"/>
  <c r="EU157"/>
  <c r="ET157"/>
  <c r="ES157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X157"/>
  <c r="CW157"/>
  <c r="CV157"/>
  <c r="GJ156"/>
  <c r="GI156"/>
  <c r="GH156"/>
  <c r="GG156"/>
  <c r="GF156"/>
  <c r="GE156"/>
  <c r="GD156"/>
  <c r="GC156"/>
  <c r="GB156"/>
  <c r="GA156"/>
  <c r="FZ156"/>
  <c r="FY156"/>
  <c r="FX156"/>
  <c r="FW156"/>
  <c r="FV156"/>
  <c r="FU156"/>
  <c r="FT156"/>
  <c r="FS156"/>
  <c r="FR156"/>
  <c r="FQ156"/>
  <c r="FP156"/>
  <c r="FO156"/>
  <c r="FN156"/>
  <c r="FM156"/>
  <c r="FL156"/>
  <c r="FK156"/>
  <c r="FJ156"/>
  <c r="FI156"/>
  <c r="FH156"/>
  <c r="FG156"/>
  <c r="FF156"/>
  <c r="FE156"/>
  <c r="FD156"/>
  <c r="FC156"/>
  <c r="FB156"/>
  <c r="FA156"/>
  <c r="EZ156"/>
  <c r="EY156"/>
  <c r="EX156"/>
  <c r="EW156"/>
  <c r="EV156"/>
  <c r="EU156"/>
  <c r="ET156"/>
  <c r="ES156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X156"/>
  <c r="CW156"/>
  <c r="CV156"/>
  <c r="GJ155"/>
  <c r="GI155"/>
  <c r="GH155"/>
  <c r="GG155"/>
  <c r="GF155"/>
  <c r="GE155"/>
  <c r="GD155"/>
  <c r="GC155"/>
  <c r="GB155"/>
  <c r="GA155"/>
  <c r="FZ155"/>
  <c r="FY155"/>
  <c r="FX155"/>
  <c r="FW155"/>
  <c r="FV155"/>
  <c r="FU155"/>
  <c r="FT155"/>
  <c r="FS155"/>
  <c r="FR155"/>
  <c r="FQ155"/>
  <c r="FP155"/>
  <c r="FO155"/>
  <c r="FN155"/>
  <c r="FM155"/>
  <c r="FL155"/>
  <c r="FK155"/>
  <c r="FJ155"/>
  <c r="FI155"/>
  <c r="FH155"/>
  <c r="FG155"/>
  <c r="FF155"/>
  <c r="FE155"/>
  <c r="FD155"/>
  <c r="FC155"/>
  <c r="FB155"/>
  <c r="FA155"/>
  <c r="EZ155"/>
  <c r="EY155"/>
  <c r="EX155"/>
  <c r="EW155"/>
  <c r="EV155"/>
  <c r="EU155"/>
  <c r="ET155"/>
  <c r="ES155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X155"/>
  <c r="CW155"/>
  <c r="CV155"/>
  <c r="GJ154"/>
  <c r="GI154"/>
  <c r="GH154"/>
  <c r="GG154"/>
  <c r="GF154"/>
  <c r="GE154"/>
  <c r="GD154"/>
  <c r="GC154"/>
  <c r="GB154"/>
  <c r="GA154"/>
  <c r="FZ154"/>
  <c r="FY154"/>
  <c r="FX154"/>
  <c r="FW154"/>
  <c r="FV154"/>
  <c r="FU154"/>
  <c r="FT154"/>
  <c r="FS154"/>
  <c r="FR154"/>
  <c r="FQ154"/>
  <c r="FP154"/>
  <c r="FO154"/>
  <c r="FN154"/>
  <c r="FM154"/>
  <c r="FL154"/>
  <c r="FK154"/>
  <c r="FJ154"/>
  <c r="FI154"/>
  <c r="FH154"/>
  <c r="FG154"/>
  <c r="FF154"/>
  <c r="FE154"/>
  <c r="FD154"/>
  <c r="FC154"/>
  <c r="FB154"/>
  <c r="FA154"/>
  <c r="EZ154"/>
  <c r="EY154"/>
  <c r="EX154"/>
  <c r="EW154"/>
  <c r="EV154"/>
  <c r="EU154"/>
  <c r="ET154"/>
  <c r="ES154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X154"/>
  <c r="CW154"/>
  <c r="CV154"/>
  <c r="GJ153"/>
  <c r="GI153"/>
  <c r="GH153"/>
  <c r="GG153"/>
  <c r="GF153"/>
  <c r="GE153"/>
  <c r="GD153"/>
  <c r="GC153"/>
  <c r="GB153"/>
  <c r="GA153"/>
  <c r="FZ153"/>
  <c r="FY153"/>
  <c r="FX153"/>
  <c r="FW153"/>
  <c r="FV153"/>
  <c r="FU153"/>
  <c r="FT153"/>
  <c r="FS153"/>
  <c r="FR153"/>
  <c r="FQ153"/>
  <c r="FP153"/>
  <c r="FO153"/>
  <c r="FN153"/>
  <c r="FM153"/>
  <c r="FL153"/>
  <c r="FK153"/>
  <c r="FJ153"/>
  <c r="FI153"/>
  <c r="FH153"/>
  <c r="FG153"/>
  <c r="FF153"/>
  <c r="FE153"/>
  <c r="FD153"/>
  <c r="FC153"/>
  <c r="FB153"/>
  <c r="FA153"/>
  <c r="EZ153"/>
  <c r="EY153"/>
  <c r="EX153"/>
  <c r="EW153"/>
  <c r="EV153"/>
  <c r="EU153"/>
  <c r="ET153"/>
  <c r="ES153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X153"/>
  <c r="CW153"/>
  <c r="CV153"/>
  <c r="GJ152"/>
  <c r="GI152"/>
  <c r="GH152"/>
  <c r="GG152"/>
  <c r="GF152"/>
  <c r="GE152"/>
  <c r="GD152"/>
  <c r="GC152"/>
  <c r="GB152"/>
  <c r="GA152"/>
  <c r="FZ152"/>
  <c r="FY152"/>
  <c r="FX152"/>
  <c r="FW152"/>
  <c r="FV152"/>
  <c r="FU152"/>
  <c r="FT152"/>
  <c r="FS152"/>
  <c r="FR152"/>
  <c r="FQ152"/>
  <c r="FP152"/>
  <c r="FO152"/>
  <c r="FN152"/>
  <c r="FM152"/>
  <c r="FL152"/>
  <c r="FK152"/>
  <c r="FJ152"/>
  <c r="FI152"/>
  <c r="FH152"/>
  <c r="FG152"/>
  <c r="FF152"/>
  <c r="FE152"/>
  <c r="FD152"/>
  <c r="FC152"/>
  <c r="FB152"/>
  <c r="FA152"/>
  <c r="EZ152"/>
  <c r="EY152"/>
  <c r="EX152"/>
  <c r="EW152"/>
  <c r="EV152"/>
  <c r="EU152"/>
  <c r="ET152"/>
  <c r="ES152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X152"/>
  <c r="CW152"/>
  <c r="CV152"/>
  <c r="GJ151"/>
  <c r="GI151"/>
  <c r="GH151"/>
  <c r="GG151"/>
  <c r="GF151"/>
  <c r="GE151"/>
  <c r="GD151"/>
  <c r="GC151"/>
  <c r="GB151"/>
  <c r="GA151"/>
  <c r="FZ151"/>
  <c r="FY151"/>
  <c r="FX151"/>
  <c r="FW151"/>
  <c r="FV151"/>
  <c r="FU151"/>
  <c r="FT151"/>
  <c r="FS151"/>
  <c r="FR151"/>
  <c r="FQ151"/>
  <c r="FP151"/>
  <c r="FO151"/>
  <c r="FN151"/>
  <c r="FM151"/>
  <c r="FL151"/>
  <c r="FK151"/>
  <c r="FJ151"/>
  <c r="FI151"/>
  <c r="FH151"/>
  <c r="FG151"/>
  <c r="FF151"/>
  <c r="FE151"/>
  <c r="FD151"/>
  <c r="FC151"/>
  <c r="FB151"/>
  <c r="FA151"/>
  <c r="EZ151"/>
  <c r="EY151"/>
  <c r="EX151"/>
  <c r="EW151"/>
  <c r="EV151"/>
  <c r="EU151"/>
  <c r="ET151"/>
  <c r="ES151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GJ150"/>
  <c r="GI150"/>
  <c r="GH150"/>
  <c r="GG150"/>
  <c r="GF150"/>
  <c r="GE150"/>
  <c r="GD150"/>
  <c r="GC150"/>
  <c r="GB150"/>
  <c r="GA150"/>
  <c r="FZ150"/>
  <c r="FY150"/>
  <c r="FX150"/>
  <c r="FW150"/>
  <c r="FV150"/>
  <c r="FU150"/>
  <c r="FT150"/>
  <c r="FS150"/>
  <c r="FR150"/>
  <c r="FQ150"/>
  <c r="FP150"/>
  <c r="FO150"/>
  <c r="FN150"/>
  <c r="FM150"/>
  <c r="FL150"/>
  <c r="FK150"/>
  <c r="FJ150"/>
  <c r="FI150"/>
  <c r="FH150"/>
  <c r="FG150"/>
  <c r="FF150"/>
  <c r="FE150"/>
  <c r="FD150"/>
  <c r="FC150"/>
  <c r="FB150"/>
  <c r="FA150"/>
  <c r="EZ150"/>
  <c r="EY150"/>
  <c r="EX150"/>
  <c r="EW150"/>
  <c r="EV150"/>
  <c r="EU150"/>
  <c r="ET150"/>
  <c r="ES150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X150"/>
  <c r="CW150"/>
  <c r="CV150"/>
  <c r="GJ149"/>
  <c r="GI149"/>
  <c r="GH149"/>
  <c r="GG149"/>
  <c r="GF149"/>
  <c r="GE149"/>
  <c r="GD149"/>
  <c r="GC149"/>
  <c r="GB149"/>
  <c r="GA149"/>
  <c r="FZ149"/>
  <c r="FY149"/>
  <c r="FX149"/>
  <c r="FW149"/>
  <c r="FV149"/>
  <c r="FU149"/>
  <c r="FT149"/>
  <c r="FS149"/>
  <c r="FR149"/>
  <c r="FQ149"/>
  <c r="FP149"/>
  <c r="FO149"/>
  <c r="FN149"/>
  <c r="FM149"/>
  <c r="FL149"/>
  <c r="FK149"/>
  <c r="FJ149"/>
  <c r="FI149"/>
  <c r="FH149"/>
  <c r="FG149"/>
  <c r="FF149"/>
  <c r="FE149"/>
  <c r="FD149"/>
  <c r="FC149"/>
  <c r="FB149"/>
  <c r="FA149"/>
  <c r="EZ149"/>
  <c r="EY149"/>
  <c r="EX149"/>
  <c r="EW149"/>
  <c r="EV149"/>
  <c r="EU149"/>
  <c r="ET149"/>
  <c r="ES149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X149"/>
  <c r="CW149"/>
  <c r="CV149"/>
  <c r="GJ148"/>
  <c r="GI148"/>
  <c r="GH148"/>
  <c r="GG148"/>
  <c r="GF148"/>
  <c r="GE148"/>
  <c r="GD148"/>
  <c r="GC148"/>
  <c r="GB148"/>
  <c r="GA148"/>
  <c r="FZ148"/>
  <c r="FY148"/>
  <c r="FX148"/>
  <c r="FW148"/>
  <c r="FV148"/>
  <c r="FU148"/>
  <c r="FT148"/>
  <c r="FS148"/>
  <c r="FR148"/>
  <c r="FQ148"/>
  <c r="FP148"/>
  <c r="FO148"/>
  <c r="FN148"/>
  <c r="FM148"/>
  <c r="FL148"/>
  <c r="FK148"/>
  <c r="FJ148"/>
  <c r="FI148"/>
  <c r="FH148"/>
  <c r="FG148"/>
  <c r="FF148"/>
  <c r="FE148"/>
  <c r="FD148"/>
  <c r="FC148"/>
  <c r="FB148"/>
  <c r="FA148"/>
  <c r="EZ148"/>
  <c r="EY148"/>
  <c r="EX148"/>
  <c r="EW148"/>
  <c r="EV148"/>
  <c r="EU148"/>
  <c r="ET148"/>
  <c r="ES148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X148"/>
  <c r="CW148"/>
  <c r="CV148"/>
  <c r="GJ147"/>
  <c r="GI147"/>
  <c r="GH147"/>
  <c r="GG147"/>
  <c r="GF147"/>
  <c r="GE147"/>
  <c r="GD147"/>
  <c r="GC147"/>
  <c r="GB147"/>
  <c r="GA147"/>
  <c r="FZ147"/>
  <c r="FY147"/>
  <c r="FX147"/>
  <c r="FW147"/>
  <c r="FV147"/>
  <c r="FU147"/>
  <c r="FT147"/>
  <c r="FS147"/>
  <c r="FR147"/>
  <c r="FQ147"/>
  <c r="FP147"/>
  <c r="FO147"/>
  <c r="FN147"/>
  <c r="FM147"/>
  <c r="FL147"/>
  <c r="FK147"/>
  <c r="FJ147"/>
  <c r="FI147"/>
  <c r="FH147"/>
  <c r="FG147"/>
  <c r="FF147"/>
  <c r="FE147"/>
  <c r="FD147"/>
  <c r="FC147"/>
  <c r="FB147"/>
  <c r="FA147"/>
  <c r="EZ147"/>
  <c r="EY147"/>
  <c r="EX147"/>
  <c r="EW147"/>
  <c r="EV147"/>
  <c r="EU147"/>
  <c r="ET147"/>
  <c r="ES147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X147"/>
  <c r="CW147"/>
  <c r="CV147"/>
  <c r="GJ146"/>
  <c r="GI146"/>
  <c r="GH146"/>
  <c r="GG146"/>
  <c r="GF146"/>
  <c r="GE146"/>
  <c r="GD146"/>
  <c r="GC146"/>
  <c r="GB146"/>
  <c r="GA146"/>
  <c r="FZ146"/>
  <c r="FY146"/>
  <c r="FX146"/>
  <c r="FW146"/>
  <c r="FV146"/>
  <c r="FU146"/>
  <c r="FT146"/>
  <c r="FS146"/>
  <c r="FR146"/>
  <c r="FQ146"/>
  <c r="FP146"/>
  <c r="FO146"/>
  <c r="FN146"/>
  <c r="FM146"/>
  <c r="FL146"/>
  <c r="FK146"/>
  <c r="FJ146"/>
  <c r="FI146"/>
  <c r="FH146"/>
  <c r="FG146"/>
  <c r="FF146"/>
  <c r="FE146"/>
  <c r="FD146"/>
  <c r="FC146"/>
  <c r="FB146"/>
  <c r="FA146"/>
  <c r="EZ146"/>
  <c r="EY146"/>
  <c r="EX146"/>
  <c r="EW146"/>
  <c r="EV146"/>
  <c r="EU146"/>
  <c r="ET146"/>
  <c r="ES146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X146"/>
  <c r="CW146"/>
  <c r="CV146"/>
  <c r="GJ145"/>
  <c r="GI145"/>
  <c r="GH145"/>
  <c r="GG145"/>
  <c r="GF145"/>
  <c r="GE145"/>
  <c r="GD145"/>
  <c r="GC145"/>
  <c r="GB145"/>
  <c r="GA145"/>
  <c r="FZ145"/>
  <c r="FY145"/>
  <c r="FX145"/>
  <c r="FW145"/>
  <c r="FV145"/>
  <c r="FU145"/>
  <c r="FT145"/>
  <c r="FS145"/>
  <c r="FR145"/>
  <c r="FQ145"/>
  <c r="FP145"/>
  <c r="FO145"/>
  <c r="FN145"/>
  <c r="FM145"/>
  <c r="FL145"/>
  <c r="FK145"/>
  <c r="FJ145"/>
  <c r="FI145"/>
  <c r="FH145"/>
  <c r="FG145"/>
  <c r="FF145"/>
  <c r="FE145"/>
  <c r="FD145"/>
  <c r="FC145"/>
  <c r="FB145"/>
  <c r="FA145"/>
  <c r="EZ145"/>
  <c r="EY145"/>
  <c r="EX145"/>
  <c r="EW145"/>
  <c r="EV145"/>
  <c r="EU145"/>
  <c r="ET145"/>
  <c r="ES145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X145"/>
  <c r="CW145"/>
  <c r="CV145"/>
  <c r="GJ144"/>
  <c r="GI144"/>
  <c r="GH144"/>
  <c r="GG144"/>
  <c r="GF144"/>
  <c r="GE144"/>
  <c r="GD144"/>
  <c r="GC144"/>
  <c r="GB144"/>
  <c r="GA144"/>
  <c r="FZ144"/>
  <c r="FY144"/>
  <c r="FX144"/>
  <c r="FW144"/>
  <c r="FV144"/>
  <c r="FU144"/>
  <c r="FT144"/>
  <c r="FS144"/>
  <c r="FR144"/>
  <c r="FQ144"/>
  <c r="FP144"/>
  <c r="FO144"/>
  <c r="FN144"/>
  <c r="FM144"/>
  <c r="FL144"/>
  <c r="FK144"/>
  <c r="FJ144"/>
  <c r="FI144"/>
  <c r="FH144"/>
  <c r="FG144"/>
  <c r="FF144"/>
  <c r="FE144"/>
  <c r="FD144"/>
  <c r="FC144"/>
  <c r="FB144"/>
  <c r="FA144"/>
  <c r="EZ144"/>
  <c r="EY144"/>
  <c r="EX144"/>
  <c r="EW144"/>
  <c r="EV144"/>
  <c r="EU144"/>
  <c r="ET144"/>
  <c r="ES144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GJ143"/>
  <c r="GI143"/>
  <c r="GH143"/>
  <c r="GG143"/>
  <c r="GF143"/>
  <c r="GE143"/>
  <c r="GD143"/>
  <c r="GC143"/>
  <c r="GB143"/>
  <c r="GA143"/>
  <c r="FZ143"/>
  <c r="FY143"/>
  <c r="FX143"/>
  <c r="FW143"/>
  <c r="FV143"/>
  <c r="FU143"/>
  <c r="FT143"/>
  <c r="FS143"/>
  <c r="FR143"/>
  <c r="FQ143"/>
  <c r="FP143"/>
  <c r="FO143"/>
  <c r="FN143"/>
  <c r="FM143"/>
  <c r="FL143"/>
  <c r="FK143"/>
  <c r="FJ143"/>
  <c r="FI143"/>
  <c r="FH143"/>
  <c r="FG143"/>
  <c r="FF143"/>
  <c r="FE143"/>
  <c r="FD143"/>
  <c r="FC143"/>
  <c r="FB143"/>
  <c r="FA143"/>
  <c r="EZ143"/>
  <c r="EY143"/>
  <c r="EX143"/>
  <c r="EW143"/>
  <c r="EV143"/>
  <c r="EU143"/>
  <c r="ET143"/>
  <c r="ES143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X143"/>
  <c r="CW143"/>
  <c r="CV143"/>
  <c r="GJ142"/>
  <c r="GI142"/>
  <c r="GH142"/>
  <c r="GG142"/>
  <c r="GF142"/>
  <c r="GE142"/>
  <c r="GD142"/>
  <c r="GC142"/>
  <c r="GB142"/>
  <c r="GA142"/>
  <c r="FZ142"/>
  <c r="FY142"/>
  <c r="FX142"/>
  <c r="FW142"/>
  <c r="FV142"/>
  <c r="FU142"/>
  <c r="FT142"/>
  <c r="FS142"/>
  <c r="FR142"/>
  <c r="FQ142"/>
  <c r="FP142"/>
  <c r="FO142"/>
  <c r="FN142"/>
  <c r="FM142"/>
  <c r="FL142"/>
  <c r="FK142"/>
  <c r="FJ142"/>
  <c r="FI142"/>
  <c r="FH142"/>
  <c r="FG142"/>
  <c r="FF142"/>
  <c r="FE142"/>
  <c r="FD142"/>
  <c r="FC142"/>
  <c r="FB142"/>
  <c r="FA142"/>
  <c r="EZ142"/>
  <c r="EY142"/>
  <c r="EX142"/>
  <c r="EW142"/>
  <c r="EV142"/>
  <c r="EU142"/>
  <c r="ET142"/>
  <c r="ES142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X142"/>
  <c r="CW142"/>
  <c r="CV142"/>
  <c r="GJ141"/>
  <c r="GI141"/>
  <c r="GH141"/>
  <c r="GG141"/>
  <c r="GF141"/>
  <c r="GE141"/>
  <c r="GD141"/>
  <c r="GC141"/>
  <c r="GB141"/>
  <c r="GA141"/>
  <c r="FZ141"/>
  <c r="FY141"/>
  <c r="FX141"/>
  <c r="FW141"/>
  <c r="FV141"/>
  <c r="FU141"/>
  <c r="FT141"/>
  <c r="FS141"/>
  <c r="FR141"/>
  <c r="FQ141"/>
  <c r="FP141"/>
  <c r="FO141"/>
  <c r="FN141"/>
  <c r="FM141"/>
  <c r="FL141"/>
  <c r="FK141"/>
  <c r="FJ141"/>
  <c r="FI141"/>
  <c r="FH141"/>
  <c r="FG141"/>
  <c r="FF141"/>
  <c r="FE141"/>
  <c r="FD141"/>
  <c r="FC141"/>
  <c r="FB141"/>
  <c r="FA141"/>
  <c r="EZ141"/>
  <c r="EY141"/>
  <c r="EX141"/>
  <c r="EW141"/>
  <c r="EV141"/>
  <c r="EU141"/>
  <c r="ET141"/>
  <c r="ES141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X141"/>
  <c r="CW141"/>
  <c r="CV141"/>
  <c r="GJ140"/>
  <c r="GI140"/>
  <c r="GH140"/>
  <c r="GG140"/>
  <c r="GF140"/>
  <c r="GE140"/>
  <c r="GD140"/>
  <c r="GC140"/>
  <c r="GB140"/>
  <c r="GA140"/>
  <c r="FZ140"/>
  <c r="FY140"/>
  <c r="FX140"/>
  <c r="FW140"/>
  <c r="FV140"/>
  <c r="FU140"/>
  <c r="FT140"/>
  <c r="FS140"/>
  <c r="FR140"/>
  <c r="FQ140"/>
  <c r="FP140"/>
  <c r="FO140"/>
  <c r="FN140"/>
  <c r="FM140"/>
  <c r="FL140"/>
  <c r="FK140"/>
  <c r="FJ140"/>
  <c r="FI140"/>
  <c r="FH140"/>
  <c r="FG140"/>
  <c r="FF140"/>
  <c r="FE140"/>
  <c r="FD140"/>
  <c r="FC140"/>
  <c r="FB140"/>
  <c r="FA140"/>
  <c r="EZ140"/>
  <c r="EY140"/>
  <c r="EX140"/>
  <c r="EW140"/>
  <c r="EV140"/>
  <c r="EU140"/>
  <c r="ET140"/>
  <c r="ES140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GJ139"/>
  <c r="GI139"/>
  <c r="GH139"/>
  <c r="GG139"/>
  <c r="GF139"/>
  <c r="GE139"/>
  <c r="GD139"/>
  <c r="GC139"/>
  <c r="GB139"/>
  <c r="GA139"/>
  <c r="FZ139"/>
  <c r="FY139"/>
  <c r="FX139"/>
  <c r="FW139"/>
  <c r="FV139"/>
  <c r="FU139"/>
  <c r="FT139"/>
  <c r="FS139"/>
  <c r="FR139"/>
  <c r="FQ139"/>
  <c r="FP139"/>
  <c r="FO139"/>
  <c r="FN139"/>
  <c r="FM139"/>
  <c r="FL139"/>
  <c r="FK139"/>
  <c r="FJ139"/>
  <c r="FI139"/>
  <c r="FH139"/>
  <c r="FG139"/>
  <c r="FF139"/>
  <c r="FE139"/>
  <c r="FD139"/>
  <c r="FC139"/>
  <c r="FB139"/>
  <c r="FA139"/>
  <c r="EZ139"/>
  <c r="EY139"/>
  <c r="EX139"/>
  <c r="EW139"/>
  <c r="EV139"/>
  <c r="EU139"/>
  <c r="ET139"/>
  <c r="ES139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GJ138"/>
  <c r="GI138"/>
  <c r="GH138"/>
  <c r="GG138"/>
  <c r="GF138"/>
  <c r="GE138"/>
  <c r="GD138"/>
  <c r="GC138"/>
  <c r="GB138"/>
  <c r="GA138"/>
  <c r="FZ138"/>
  <c r="FY138"/>
  <c r="FX138"/>
  <c r="FW138"/>
  <c r="FV138"/>
  <c r="FU138"/>
  <c r="FT138"/>
  <c r="FS138"/>
  <c r="FR138"/>
  <c r="FQ138"/>
  <c r="FP138"/>
  <c r="FO138"/>
  <c r="FN138"/>
  <c r="FM138"/>
  <c r="FL138"/>
  <c r="FK138"/>
  <c r="FJ138"/>
  <c r="FI138"/>
  <c r="FH138"/>
  <c r="FG138"/>
  <c r="FF138"/>
  <c r="FE138"/>
  <c r="FD138"/>
  <c r="FC138"/>
  <c r="FB138"/>
  <c r="FA138"/>
  <c r="EZ138"/>
  <c r="EY138"/>
  <c r="EX138"/>
  <c r="EW138"/>
  <c r="EV138"/>
  <c r="EU138"/>
  <c r="ET138"/>
  <c r="ES138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GJ137"/>
  <c r="GI137"/>
  <c r="GH137"/>
  <c r="GG137"/>
  <c r="GF137"/>
  <c r="GE137"/>
  <c r="GD137"/>
  <c r="GC137"/>
  <c r="GB137"/>
  <c r="GA137"/>
  <c r="FZ137"/>
  <c r="FY137"/>
  <c r="FX137"/>
  <c r="FW137"/>
  <c r="FV137"/>
  <c r="FU137"/>
  <c r="FT137"/>
  <c r="FS137"/>
  <c r="FR137"/>
  <c r="FQ137"/>
  <c r="FP137"/>
  <c r="FO137"/>
  <c r="FN137"/>
  <c r="FM137"/>
  <c r="FL137"/>
  <c r="FK137"/>
  <c r="FJ137"/>
  <c r="FI137"/>
  <c r="FH137"/>
  <c r="FG137"/>
  <c r="FF137"/>
  <c r="FE137"/>
  <c r="FD137"/>
  <c r="FC137"/>
  <c r="FB137"/>
  <c r="FA137"/>
  <c r="EZ137"/>
  <c r="EY137"/>
  <c r="EX137"/>
  <c r="EW137"/>
  <c r="EV137"/>
  <c r="EU137"/>
  <c r="ET137"/>
  <c r="ES137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GJ136"/>
  <c r="GI136"/>
  <c r="GH136"/>
  <c r="GG136"/>
  <c r="GF136"/>
  <c r="GE136"/>
  <c r="GD136"/>
  <c r="GC136"/>
  <c r="GB136"/>
  <c r="GA136"/>
  <c r="FZ136"/>
  <c r="FY136"/>
  <c r="FX136"/>
  <c r="FW136"/>
  <c r="FV136"/>
  <c r="FU136"/>
  <c r="FT136"/>
  <c r="FS136"/>
  <c r="FR136"/>
  <c r="FQ136"/>
  <c r="FP136"/>
  <c r="FO136"/>
  <c r="FN136"/>
  <c r="FM136"/>
  <c r="FL136"/>
  <c r="FK136"/>
  <c r="FJ136"/>
  <c r="FI136"/>
  <c r="FH136"/>
  <c r="FG136"/>
  <c r="FF136"/>
  <c r="FE136"/>
  <c r="FD136"/>
  <c r="FC136"/>
  <c r="FB136"/>
  <c r="FA136"/>
  <c r="EZ136"/>
  <c r="EY136"/>
  <c r="EX136"/>
  <c r="EW136"/>
  <c r="EV136"/>
  <c r="EU136"/>
  <c r="ET136"/>
  <c r="ES136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GJ135"/>
  <c r="GI135"/>
  <c r="GH135"/>
  <c r="GG135"/>
  <c r="GF135"/>
  <c r="GE135"/>
  <c r="GD135"/>
  <c r="GC135"/>
  <c r="GB135"/>
  <c r="GA135"/>
  <c r="FZ135"/>
  <c r="FY135"/>
  <c r="FX135"/>
  <c r="FW135"/>
  <c r="FV135"/>
  <c r="FU135"/>
  <c r="FT135"/>
  <c r="FS135"/>
  <c r="FR135"/>
  <c r="FQ135"/>
  <c r="FP135"/>
  <c r="FO135"/>
  <c r="FN135"/>
  <c r="FM135"/>
  <c r="FL135"/>
  <c r="FK135"/>
  <c r="FJ135"/>
  <c r="FI135"/>
  <c r="FH135"/>
  <c r="FG135"/>
  <c r="FF135"/>
  <c r="FE135"/>
  <c r="FD135"/>
  <c r="FC135"/>
  <c r="FB135"/>
  <c r="FA135"/>
  <c r="EZ135"/>
  <c r="EY135"/>
  <c r="EX135"/>
  <c r="EW135"/>
  <c r="EV135"/>
  <c r="EU135"/>
  <c r="ET135"/>
  <c r="ES135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GJ134"/>
  <c r="GI134"/>
  <c r="GH134"/>
  <c r="GG134"/>
  <c r="GF134"/>
  <c r="GE134"/>
  <c r="GD134"/>
  <c r="GC134"/>
  <c r="GB134"/>
  <c r="GA134"/>
  <c r="FZ134"/>
  <c r="FY134"/>
  <c r="FX134"/>
  <c r="FW134"/>
  <c r="FV134"/>
  <c r="FU134"/>
  <c r="FT134"/>
  <c r="FS134"/>
  <c r="FR134"/>
  <c r="FQ134"/>
  <c r="FP134"/>
  <c r="FO134"/>
  <c r="FN134"/>
  <c r="FM134"/>
  <c r="FL134"/>
  <c r="FK134"/>
  <c r="FJ134"/>
  <c r="FI134"/>
  <c r="FH134"/>
  <c r="FG134"/>
  <c r="FF134"/>
  <c r="FE134"/>
  <c r="FD134"/>
  <c r="FC134"/>
  <c r="FB134"/>
  <c r="FA134"/>
  <c r="EZ134"/>
  <c r="EY134"/>
  <c r="EX134"/>
  <c r="EW134"/>
  <c r="EV134"/>
  <c r="EU134"/>
  <c r="ET134"/>
  <c r="ES134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GJ133"/>
  <c r="GI133"/>
  <c r="GH133"/>
  <c r="GG133"/>
  <c r="GF133"/>
  <c r="GE133"/>
  <c r="GD133"/>
  <c r="GC133"/>
  <c r="GB133"/>
  <c r="GA133"/>
  <c r="FZ133"/>
  <c r="FY133"/>
  <c r="FX133"/>
  <c r="FW133"/>
  <c r="FV133"/>
  <c r="FU133"/>
  <c r="FT133"/>
  <c r="FS133"/>
  <c r="FR133"/>
  <c r="FQ133"/>
  <c r="FP133"/>
  <c r="FO133"/>
  <c r="FN133"/>
  <c r="FM133"/>
  <c r="FL133"/>
  <c r="FK133"/>
  <c r="FJ133"/>
  <c r="FI133"/>
  <c r="FH133"/>
  <c r="FG133"/>
  <c r="FF133"/>
  <c r="FE133"/>
  <c r="FD133"/>
  <c r="FC133"/>
  <c r="FB133"/>
  <c r="EZ133"/>
  <c r="EY133"/>
  <c r="EX133"/>
  <c r="EW133"/>
  <c r="EV133"/>
  <c r="EU133"/>
  <c r="ET133"/>
  <c r="ES133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GJ132"/>
  <c r="GI132"/>
  <c r="GH132"/>
  <c r="GG132"/>
  <c r="GF132"/>
  <c r="GE132"/>
  <c r="GD132"/>
  <c r="GC132"/>
  <c r="GB132"/>
  <c r="GA132"/>
  <c r="FZ132"/>
  <c r="FY132"/>
  <c r="FX132"/>
  <c r="FW132"/>
  <c r="FV132"/>
  <c r="FU132"/>
  <c r="FT132"/>
  <c r="FS132"/>
  <c r="FR132"/>
  <c r="FQ132"/>
  <c r="FP132"/>
  <c r="FO132"/>
  <c r="FN132"/>
  <c r="FM132"/>
  <c r="FL132"/>
  <c r="FK132"/>
  <c r="FJ132"/>
  <c r="FI132"/>
  <c r="FH132"/>
  <c r="FG132"/>
  <c r="FF132"/>
  <c r="FE132"/>
  <c r="FD132"/>
  <c r="FC132"/>
  <c r="FB132"/>
  <c r="FA132"/>
  <c r="EZ132"/>
  <c r="EY132"/>
  <c r="EX132"/>
  <c r="EW132"/>
  <c r="EV132"/>
  <c r="EU132"/>
  <c r="ET132"/>
  <c r="ES132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GJ131"/>
  <c r="GI131"/>
  <c r="GH131"/>
  <c r="GG131"/>
  <c r="GF131"/>
  <c r="GE131"/>
  <c r="GD131"/>
  <c r="GC131"/>
  <c r="GB131"/>
  <c r="GA131"/>
  <c r="FZ131"/>
  <c r="FY131"/>
  <c r="FX131"/>
  <c r="FW131"/>
  <c r="FV131"/>
  <c r="FU131"/>
  <c r="FT131"/>
  <c r="FS131"/>
  <c r="FR131"/>
  <c r="FQ131"/>
  <c r="FP131"/>
  <c r="FO131"/>
  <c r="FN131"/>
  <c r="FM131"/>
  <c r="FL131"/>
  <c r="FK131"/>
  <c r="FJ131"/>
  <c r="FI131"/>
  <c r="FH131"/>
  <c r="FG131"/>
  <c r="FF131"/>
  <c r="FE131"/>
  <c r="FD131"/>
  <c r="FC131"/>
  <c r="FB131"/>
  <c r="FA131"/>
  <c r="EZ131"/>
  <c r="EY131"/>
  <c r="EX131"/>
  <c r="EW131"/>
  <c r="EV131"/>
  <c r="EU131"/>
  <c r="ET131"/>
  <c r="ES131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GJ130"/>
  <c r="GI130"/>
  <c r="GH130"/>
  <c r="GG130"/>
  <c r="GF130"/>
  <c r="GE130"/>
  <c r="GD130"/>
  <c r="GC130"/>
  <c r="GB130"/>
  <c r="GA130"/>
  <c r="FZ130"/>
  <c r="FY130"/>
  <c r="FX130"/>
  <c r="FW130"/>
  <c r="FV130"/>
  <c r="FU130"/>
  <c r="FT130"/>
  <c r="FS130"/>
  <c r="FR130"/>
  <c r="FQ130"/>
  <c r="FP130"/>
  <c r="FO130"/>
  <c r="FN130"/>
  <c r="FM130"/>
  <c r="FL130"/>
  <c r="FK130"/>
  <c r="FJ130"/>
  <c r="FI130"/>
  <c r="FH130"/>
  <c r="FG130"/>
  <c r="FF130"/>
  <c r="FE130"/>
  <c r="FD130"/>
  <c r="FC130"/>
  <c r="FB130"/>
  <c r="FA130"/>
  <c r="EZ130"/>
  <c r="EY130"/>
  <c r="EX130"/>
  <c r="EW130"/>
  <c r="EV130"/>
  <c r="EU130"/>
  <c r="ET130"/>
  <c r="ES130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GJ129"/>
  <c r="GI129"/>
  <c r="GH129"/>
  <c r="GG129"/>
  <c r="GF129"/>
  <c r="GE129"/>
  <c r="GD129"/>
  <c r="GC129"/>
  <c r="GB129"/>
  <c r="GA129"/>
  <c r="FZ129"/>
  <c r="FY129"/>
  <c r="FX129"/>
  <c r="FW129"/>
  <c r="FV129"/>
  <c r="FU129"/>
  <c r="FT129"/>
  <c r="FS129"/>
  <c r="FR129"/>
  <c r="FQ129"/>
  <c r="FP129"/>
  <c r="FO129"/>
  <c r="FN129"/>
  <c r="FM129"/>
  <c r="FL129"/>
  <c r="FK129"/>
  <c r="FJ129"/>
  <c r="FI129"/>
  <c r="FH129"/>
  <c r="FG129"/>
  <c r="FF129"/>
  <c r="FE129"/>
  <c r="FD129"/>
  <c r="FC129"/>
  <c r="FB129"/>
  <c r="FA129"/>
  <c r="EZ129"/>
  <c r="EY129"/>
  <c r="EX129"/>
  <c r="EW129"/>
  <c r="EV129"/>
  <c r="EU129"/>
  <c r="ET129"/>
  <c r="ES129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GJ128"/>
  <c r="GI128"/>
  <c r="GH128"/>
  <c r="GG128"/>
  <c r="GF128"/>
  <c r="GE128"/>
  <c r="GD128"/>
  <c r="GC128"/>
  <c r="GB128"/>
  <c r="GA128"/>
  <c r="FZ128"/>
  <c r="FY128"/>
  <c r="FX128"/>
  <c r="FW128"/>
  <c r="FV128"/>
  <c r="FU128"/>
  <c r="FT128"/>
  <c r="FS128"/>
  <c r="FR128"/>
  <c r="FQ128"/>
  <c r="FP128"/>
  <c r="FO128"/>
  <c r="FN128"/>
  <c r="FM128"/>
  <c r="FL128"/>
  <c r="FK128"/>
  <c r="FJ128"/>
  <c r="FI128"/>
  <c r="FH128"/>
  <c r="FG128"/>
  <c r="FF128"/>
  <c r="FE128"/>
  <c r="FD128"/>
  <c r="FC128"/>
  <c r="FB128"/>
  <c r="FA128"/>
  <c r="EZ128"/>
  <c r="EY128"/>
  <c r="EX128"/>
  <c r="EW128"/>
  <c r="EV128"/>
  <c r="EU128"/>
  <c r="ET128"/>
  <c r="ES128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GJ127"/>
  <c r="GI127"/>
  <c r="GH127"/>
  <c r="GG127"/>
  <c r="GF127"/>
  <c r="GE127"/>
  <c r="GD127"/>
  <c r="GC127"/>
  <c r="GB127"/>
  <c r="GA127"/>
  <c r="FZ127"/>
  <c r="FY127"/>
  <c r="FX127"/>
  <c r="FW127"/>
  <c r="FV127"/>
  <c r="FU127"/>
  <c r="FT127"/>
  <c r="FS127"/>
  <c r="FR127"/>
  <c r="FQ127"/>
  <c r="FP127"/>
  <c r="FO127"/>
  <c r="FN127"/>
  <c r="FM127"/>
  <c r="FL127"/>
  <c r="FK127"/>
  <c r="FJ127"/>
  <c r="FI127"/>
  <c r="FH127"/>
  <c r="FG127"/>
  <c r="FF127"/>
  <c r="FE127"/>
  <c r="FD127"/>
  <c r="FC127"/>
  <c r="FB127"/>
  <c r="FA127"/>
  <c r="EZ127"/>
  <c r="EY127"/>
  <c r="EX127"/>
  <c r="EW127"/>
  <c r="EV127"/>
  <c r="EU127"/>
  <c r="ET127"/>
  <c r="ES127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GJ126"/>
  <c r="GI126"/>
  <c r="GH126"/>
  <c r="GG126"/>
  <c r="GF126"/>
  <c r="GE126"/>
  <c r="GD126"/>
  <c r="GC126"/>
  <c r="GB126"/>
  <c r="GA126"/>
  <c r="FZ126"/>
  <c r="FY126"/>
  <c r="FX126"/>
  <c r="FW126"/>
  <c r="FV126"/>
  <c r="FU126"/>
  <c r="FT126"/>
  <c r="FS126"/>
  <c r="FR126"/>
  <c r="FQ126"/>
  <c r="FP126"/>
  <c r="FO126"/>
  <c r="FN126"/>
  <c r="FM126"/>
  <c r="FL126"/>
  <c r="FK126"/>
  <c r="FJ126"/>
  <c r="FI126"/>
  <c r="FH126"/>
  <c r="FG126"/>
  <c r="FF126"/>
  <c r="FE126"/>
  <c r="FD126"/>
  <c r="FC126"/>
  <c r="FB126"/>
  <c r="FA126"/>
  <c r="EZ126"/>
  <c r="EY126"/>
  <c r="EX126"/>
  <c r="EW126"/>
  <c r="EV126"/>
  <c r="EU126"/>
  <c r="ET126"/>
  <c r="ES126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GJ125"/>
  <c r="GI125"/>
  <c r="GH125"/>
  <c r="GG125"/>
  <c r="GF125"/>
  <c r="GE125"/>
  <c r="GD125"/>
  <c r="GC125"/>
  <c r="GB125"/>
  <c r="GA125"/>
  <c r="FZ125"/>
  <c r="FY125"/>
  <c r="FX125"/>
  <c r="FW125"/>
  <c r="FV125"/>
  <c r="FU125"/>
  <c r="FT125"/>
  <c r="FS125"/>
  <c r="FR125"/>
  <c r="FQ125"/>
  <c r="FP125"/>
  <c r="FO125"/>
  <c r="FN125"/>
  <c r="FM125"/>
  <c r="FL125"/>
  <c r="FK125"/>
  <c r="FJ125"/>
  <c r="FI125"/>
  <c r="FH125"/>
  <c r="FG125"/>
  <c r="FF125"/>
  <c r="FE125"/>
  <c r="FD125"/>
  <c r="FC125"/>
  <c r="FB125"/>
  <c r="FA125"/>
  <c r="EZ125"/>
  <c r="EY125"/>
  <c r="EX125"/>
  <c r="EW125"/>
  <c r="EV125"/>
  <c r="EU125"/>
  <c r="ET125"/>
  <c r="ES125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GJ124"/>
  <c r="GI124"/>
  <c r="GH124"/>
  <c r="GG124"/>
  <c r="GF124"/>
  <c r="GE124"/>
  <c r="GD124"/>
  <c r="GC124"/>
  <c r="GB124"/>
  <c r="GA124"/>
  <c r="FZ124"/>
  <c r="FY124"/>
  <c r="FX124"/>
  <c r="FW124"/>
  <c r="FV124"/>
  <c r="FU124"/>
  <c r="FT124"/>
  <c r="FS124"/>
  <c r="FR124"/>
  <c r="FQ124"/>
  <c r="FP124"/>
  <c r="FO124"/>
  <c r="FN124"/>
  <c r="FM124"/>
  <c r="FL124"/>
  <c r="FK124"/>
  <c r="FJ124"/>
  <c r="FI124"/>
  <c r="FH124"/>
  <c r="FG124"/>
  <c r="FF124"/>
  <c r="FE124"/>
  <c r="FD124"/>
  <c r="FC124"/>
  <c r="FB124"/>
  <c r="FA124"/>
  <c r="EZ124"/>
  <c r="EY124"/>
  <c r="EX124"/>
  <c r="EW124"/>
  <c r="EV124"/>
  <c r="EU124"/>
  <c r="ET124"/>
  <c r="ES124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V13" s="1"/>
  <c r="GJ190"/>
  <c r="GI190"/>
  <c r="GH190"/>
  <c r="GG190"/>
  <c r="GF190"/>
  <c r="GE190"/>
  <c r="GD190"/>
  <c r="GC190"/>
  <c r="GB190"/>
  <c r="GA190"/>
  <c r="FZ190"/>
  <c r="FY190"/>
  <c r="FX190"/>
  <c r="FW190"/>
  <c r="FV190"/>
  <c r="FU190"/>
  <c r="FT190"/>
  <c r="FS190"/>
  <c r="FR190"/>
  <c r="FQ190"/>
  <c r="FP190"/>
  <c r="FO190"/>
  <c r="FN190"/>
  <c r="FM190"/>
  <c r="FL190"/>
  <c r="FK190"/>
  <c r="FJ190"/>
  <c r="FI190"/>
  <c r="FH190"/>
  <c r="FG190"/>
  <c r="FF190"/>
  <c r="FE190"/>
  <c r="FD190"/>
  <c r="FC190"/>
  <c r="FB190"/>
  <c r="FA190"/>
  <c r="EZ190"/>
  <c r="EY190"/>
  <c r="EX190"/>
  <c r="EW190"/>
  <c r="EV190"/>
  <c r="EU190"/>
  <c r="ET190"/>
  <c r="ES190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T245"/>
  <c r="CK245"/>
  <c r="CK246" s="1"/>
  <c r="CE245"/>
  <c r="CH245"/>
  <c r="CQ245"/>
  <c r="CQ246" s="1"/>
  <c r="CB245"/>
  <c r="CB246" s="1"/>
  <c r="BY245"/>
  <c r="BY246" s="1"/>
  <c r="BV245"/>
  <c r="BV246" s="1"/>
  <c r="BS245"/>
  <c r="BS246" s="1"/>
  <c r="BP245"/>
  <c r="BP246" s="1"/>
  <c r="BM245"/>
  <c r="BJ245"/>
  <c r="BJ246" s="1"/>
  <c r="BH246"/>
  <c r="BH11" s="1"/>
  <c r="BT123"/>
  <c r="BQ123"/>
  <c r="BN123"/>
  <c r="BH123"/>
  <c r="BK123"/>
  <c r="FA123" s="1"/>
  <c r="BK133"/>
  <c r="FA133" s="1"/>
  <c r="I180"/>
  <c r="I181" s="1"/>
  <c r="I182" s="1"/>
  <c r="I183" s="1"/>
  <c r="I184" s="1"/>
  <c r="I185" s="1"/>
  <c r="CY185" s="1"/>
  <c r="I173"/>
  <c r="I174" s="1"/>
  <c r="I175" s="1"/>
  <c r="I176" s="1"/>
  <c r="I177" s="1"/>
  <c r="I178" s="1"/>
  <c r="CY178" s="1"/>
  <c r="I166"/>
  <c r="I167" s="1"/>
  <c r="I168" s="1"/>
  <c r="I169" s="1"/>
  <c r="I170" s="1"/>
  <c r="I171" s="1"/>
  <c r="CY171" s="1"/>
  <c r="I159"/>
  <c r="CY159" s="1"/>
  <c r="I152"/>
  <c r="CY152" s="1"/>
  <c r="I145"/>
  <c r="I146" s="1"/>
  <c r="I147" s="1"/>
  <c r="I148" s="1"/>
  <c r="I149" s="1"/>
  <c r="I150" s="1"/>
  <c r="CY150" s="1"/>
  <c r="I141"/>
  <c r="I142" s="1"/>
  <c r="I143" s="1"/>
  <c r="CY143" s="1"/>
  <c r="F9"/>
  <c r="I515"/>
  <c r="I516" s="1"/>
  <c r="I517" s="1"/>
  <c r="I518" s="1"/>
  <c r="I519" s="1"/>
  <c r="I520" s="1"/>
  <c r="I508"/>
  <c r="I509" s="1"/>
  <c r="I510" s="1"/>
  <c r="I511" s="1"/>
  <c r="I512" s="1"/>
  <c r="I513" s="1"/>
  <c r="I501"/>
  <c r="I502" s="1"/>
  <c r="I503" s="1"/>
  <c r="I504" s="1"/>
  <c r="I505" s="1"/>
  <c r="I506" s="1"/>
  <c r="I494"/>
  <c r="I495" s="1"/>
  <c r="I496" s="1"/>
  <c r="I497" s="1"/>
  <c r="I498" s="1"/>
  <c r="I499" s="1"/>
  <c r="I487"/>
  <c r="I488" s="1"/>
  <c r="I489" s="1"/>
  <c r="I490" s="1"/>
  <c r="I491" s="1"/>
  <c r="I492" s="1"/>
  <c r="I480"/>
  <c r="I481" s="1"/>
  <c r="I482" s="1"/>
  <c r="I483" s="1"/>
  <c r="I484" s="1"/>
  <c r="I485" s="1"/>
  <c r="I473"/>
  <c r="I474" s="1"/>
  <c r="I475" s="1"/>
  <c r="I476" s="1"/>
  <c r="I477" s="1"/>
  <c r="I478" s="1"/>
  <c r="I466"/>
  <c r="I467" s="1"/>
  <c r="I468" s="1"/>
  <c r="I469" s="1"/>
  <c r="I470" s="1"/>
  <c r="I471" s="1"/>
  <c r="I459"/>
  <c r="I460" s="1"/>
  <c r="I461" s="1"/>
  <c r="I462" s="1"/>
  <c r="I463" s="1"/>
  <c r="I464" s="1"/>
  <c r="I453"/>
  <c r="I454" s="1"/>
  <c r="I455" s="1"/>
  <c r="I456" s="1"/>
  <c r="I457" s="1"/>
  <c r="I452"/>
  <c r="I445"/>
  <c r="I446" s="1"/>
  <c r="I447" s="1"/>
  <c r="I448" s="1"/>
  <c r="I449" s="1"/>
  <c r="I450" s="1"/>
  <c r="I438"/>
  <c r="I439" s="1"/>
  <c r="I440" s="1"/>
  <c r="I441" s="1"/>
  <c r="I442" s="1"/>
  <c r="I443" s="1"/>
  <c r="I431"/>
  <c r="I432" s="1"/>
  <c r="I433" s="1"/>
  <c r="I434" s="1"/>
  <c r="I435" s="1"/>
  <c r="I436" s="1"/>
  <c r="I424"/>
  <c r="I425" s="1"/>
  <c r="I426" s="1"/>
  <c r="I427" s="1"/>
  <c r="I428" s="1"/>
  <c r="I429" s="1"/>
  <c r="I417"/>
  <c r="I418" s="1"/>
  <c r="I419" s="1"/>
  <c r="I420" s="1"/>
  <c r="I421" s="1"/>
  <c r="I422" s="1"/>
  <c r="I410"/>
  <c r="I411" s="1"/>
  <c r="I412" s="1"/>
  <c r="I413" s="1"/>
  <c r="I414" s="1"/>
  <c r="I415" s="1"/>
  <c r="I403"/>
  <c r="I404" s="1"/>
  <c r="I405" s="1"/>
  <c r="I406" s="1"/>
  <c r="I407" s="1"/>
  <c r="I408" s="1"/>
  <c r="I396"/>
  <c r="I397" s="1"/>
  <c r="I398" s="1"/>
  <c r="I399" s="1"/>
  <c r="I400" s="1"/>
  <c r="I401" s="1"/>
  <c r="I389"/>
  <c r="I390" s="1"/>
  <c r="I391" s="1"/>
  <c r="I392" s="1"/>
  <c r="I393" s="1"/>
  <c r="I394" s="1"/>
  <c r="I382"/>
  <c r="I383" s="1"/>
  <c r="I384" s="1"/>
  <c r="I385" s="1"/>
  <c r="I386" s="1"/>
  <c r="I387" s="1"/>
  <c r="I375"/>
  <c r="I376" s="1"/>
  <c r="I377" s="1"/>
  <c r="I378" s="1"/>
  <c r="I379" s="1"/>
  <c r="I380" s="1"/>
  <c r="I368"/>
  <c r="I369" s="1"/>
  <c r="I370" s="1"/>
  <c r="I371" s="1"/>
  <c r="I372" s="1"/>
  <c r="I373" s="1"/>
  <c r="I361"/>
  <c r="I362" s="1"/>
  <c r="I363" s="1"/>
  <c r="I364" s="1"/>
  <c r="I365" s="1"/>
  <c r="I366" s="1"/>
  <c r="I354"/>
  <c r="I355" s="1"/>
  <c r="I356" s="1"/>
  <c r="I357" s="1"/>
  <c r="I358" s="1"/>
  <c r="I359" s="1"/>
  <c r="I347"/>
  <c r="I348" s="1"/>
  <c r="I349" s="1"/>
  <c r="I350" s="1"/>
  <c r="I351" s="1"/>
  <c r="I352" s="1"/>
  <c r="I340"/>
  <c r="I341" s="1"/>
  <c r="I342" s="1"/>
  <c r="I343" s="1"/>
  <c r="I344" s="1"/>
  <c r="I345" s="1"/>
  <c r="I333"/>
  <c r="I334" s="1"/>
  <c r="I335" s="1"/>
  <c r="I336" s="1"/>
  <c r="I337" s="1"/>
  <c r="I338" s="1"/>
  <c r="I326"/>
  <c r="I327" s="1"/>
  <c r="I328" s="1"/>
  <c r="I329" s="1"/>
  <c r="I330" s="1"/>
  <c r="I331" s="1"/>
  <c r="I319"/>
  <c r="I320" s="1"/>
  <c r="I321" s="1"/>
  <c r="I322" s="1"/>
  <c r="I323" s="1"/>
  <c r="I324" s="1"/>
  <c r="I312"/>
  <c r="I313" s="1"/>
  <c r="I314" s="1"/>
  <c r="I315" s="1"/>
  <c r="I316" s="1"/>
  <c r="I317" s="1"/>
  <c r="I305"/>
  <c r="I306" s="1"/>
  <c r="I307" s="1"/>
  <c r="I308" s="1"/>
  <c r="I309" s="1"/>
  <c r="I310" s="1"/>
  <c r="I298"/>
  <c r="I299" s="1"/>
  <c r="I300" s="1"/>
  <c r="I301" s="1"/>
  <c r="I302" s="1"/>
  <c r="I303" s="1"/>
  <c r="I291"/>
  <c r="I292" s="1"/>
  <c r="I293" s="1"/>
  <c r="I294" s="1"/>
  <c r="I295" s="1"/>
  <c r="I296" s="1"/>
  <c r="I284"/>
  <c r="I285" s="1"/>
  <c r="I286" s="1"/>
  <c r="I287" s="1"/>
  <c r="I288" s="1"/>
  <c r="I289" s="1"/>
  <c r="I278"/>
  <c r="I279" s="1"/>
  <c r="I280" s="1"/>
  <c r="I281" s="1"/>
  <c r="I282" s="1"/>
  <c r="I277"/>
  <c r="I270"/>
  <c r="I271" s="1"/>
  <c r="I272" s="1"/>
  <c r="I273" s="1"/>
  <c r="I274" s="1"/>
  <c r="I275" s="1"/>
  <c r="I263"/>
  <c r="I264" s="1"/>
  <c r="I265" s="1"/>
  <c r="I266" s="1"/>
  <c r="I267" s="1"/>
  <c r="I268" s="1"/>
  <c r="I256"/>
  <c r="I257" s="1"/>
  <c r="I258" s="1"/>
  <c r="I259" s="1"/>
  <c r="I260" s="1"/>
  <c r="I261" s="1"/>
  <c r="I249"/>
  <c r="I250" s="1"/>
  <c r="I251" s="1"/>
  <c r="I252" s="1"/>
  <c r="I253" s="1"/>
  <c r="I254" s="1"/>
  <c r="I242"/>
  <c r="I243" s="1"/>
  <c r="I244" s="1"/>
  <c r="I245" s="1"/>
  <c r="I246" s="1"/>
  <c r="I247" s="1"/>
  <c r="I235"/>
  <c r="I236" s="1"/>
  <c r="I237" s="1"/>
  <c r="I238" s="1"/>
  <c r="I239" s="1"/>
  <c r="I240" s="1"/>
  <c r="I228"/>
  <c r="I229" s="1"/>
  <c r="I230" s="1"/>
  <c r="I231" s="1"/>
  <c r="I232" s="1"/>
  <c r="I233" s="1"/>
  <c r="I221"/>
  <c r="I222" s="1"/>
  <c r="I223" s="1"/>
  <c r="I224" s="1"/>
  <c r="I225" s="1"/>
  <c r="I226" s="1"/>
  <c r="I215"/>
  <c r="I216" s="1"/>
  <c r="I217" s="1"/>
  <c r="I218" s="1"/>
  <c r="I219" s="1"/>
  <c r="CY192"/>
  <c r="CY191"/>
  <c r="CZ13" l="1"/>
  <c r="DL13"/>
  <c r="DT13"/>
  <c r="EB13"/>
  <c r="EJ13"/>
  <c r="ER13"/>
  <c r="EZ13"/>
  <c r="FL13"/>
  <c r="FT13"/>
  <c r="GB13"/>
  <c r="GJ13"/>
  <c r="DD13"/>
  <c r="DP13"/>
  <c r="DX13"/>
  <c r="EF13"/>
  <c r="EN13"/>
  <c r="EV13"/>
  <c r="FH13"/>
  <c r="FP13"/>
  <c r="FX13"/>
  <c r="GF13"/>
  <c r="FD123"/>
  <c r="FD13" s="1"/>
  <c r="DC13"/>
  <c r="DW13"/>
  <c r="CX13"/>
  <c r="DB13"/>
  <c r="DF13"/>
  <c r="DJ13"/>
  <c r="DN13"/>
  <c r="DR13"/>
  <c r="DV13"/>
  <c r="DZ13"/>
  <c r="ED13"/>
  <c r="EX123"/>
  <c r="FJ123"/>
  <c r="DS13"/>
  <c r="EA13"/>
  <c r="CW13"/>
  <c r="DA13"/>
  <c r="DE13"/>
  <c r="DI13"/>
  <c r="DM13"/>
  <c r="DQ13"/>
  <c r="DU13"/>
  <c r="DY13"/>
  <c r="EC13"/>
  <c r="EG13"/>
  <c r="FG123"/>
  <c r="DG13"/>
  <c r="EE13"/>
  <c r="I160"/>
  <c r="CY160" s="1"/>
  <c r="EK13"/>
  <c r="EO13"/>
  <c r="ES13"/>
  <c r="EW13"/>
  <c r="FA13"/>
  <c r="FE13"/>
  <c r="FI13"/>
  <c r="FM13"/>
  <c r="FQ13"/>
  <c r="FU13"/>
  <c r="FY13"/>
  <c r="GC13"/>
  <c r="GG13"/>
  <c r="I153"/>
  <c r="I154" s="1"/>
  <c r="I155" s="1"/>
  <c r="I156" s="1"/>
  <c r="I157" s="1"/>
  <c r="CY157" s="1"/>
  <c r="EI13"/>
  <c r="EM13"/>
  <c r="EQ13"/>
  <c r="EU13"/>
  <c r="EY13"/>
  <c r="FC13"/>
  <c r="FG13"/>
  <c r="FK13"/>
  <c r="FO13"/>
  <c r="FS13"/>
  <c r="FW13"/>
  <c r="GA13"/>
  <c r="GE13"/>
  <c r="GI13"/>
  <c r="BM246"/>
  <c r="BM11" s="1"/>
  <c r="CH246"/>
  <c r="CH247" s="1"/>
  <c r="EH13"/>
  <c r="EL13"/>
  <c r="EP13"/>
  <c r="ET13"/>
  <c r="EX13"/>
  <c r="FB13"/>
  <c r="FF13"/>
  <c r="FJ13"/>
  <c r="FN13"/>
  <c r="FR13"/>
  <c r="FV13"/>
  <c r="FZ13"/>
  <c r="GD13"/>
  <c r="GH13"/>
  <c r="CY146"/>
  <c r="CY154"/>
  <c r="CY166"/>
  <c r="CY170"/>
  <c r="CY174"/>
  <c r="CY182"/>
  <c r="BY11"/>
  <c r="CK11"/>
  <c r="I161"/>
  <c r="CE246"/>
  <c r="CE11" s="1"/>
  <c r="CY145"/>
  <c r="CY149"/>
  <c r="CY153"/>
  <c r="CY169"/>
  <c r="CY173"/>
  <c r="CY177"/>
  <c r="CY181"/>
  <c r="BP11"/>
  <c r="CB11"/>
  <c r="CN11"/>
  <c r="DH13"/>
  <c r="CY148"/>
  <c r="CY156"/>
  <c r="CY168"/>
  <c r="CY176"/>
  <c r="CY180"/>
  <c r="CY184"/>
  <c r="BS11"/>
  <c r="CQ11"/>
  <c r="DO13"/>
  <c r="CY147"/>
  <c r="CY155"/>
  <c r="CY167"/>
  <c r="CY175"/>
  <c r="CY183"/>
  <c r="BJ11"/>
  <c r="BV11"/>
  <c r="CY141"/>
  <c r="DK13"/>
  <c r="CY142"/>
  <c r="GJ971"/>
  <c r="GJ970"/>
  <c r="GJ969"/>
  <c r="GJ968"/>
  <c r="GJ967"/>
  <c r="GJ966"/>
  <c r="GJ965"/>
  <c r="GJ964"/>
  <c r="GJ963"/>
  <c r="GJ962"/>
  <c r="GJ961"/>
  <c r="GJ960"/>
  <c r="GJ959"/>
  <c r="GJ958"/>
  <c r="GJ957"/>
  <c r="GJ956"/>
  <c r="GJ955"/>
  <c r="GJ954"/>
  <c r="GJ953"/>
  <c r="GJ952"/>
  <c r="GJ951"/>
  <c r="GJ950"/>
  <c r="GJ949"/>
  <c r="GJ948"/>
  <c r="GJ947"/>
  <c r="GJ946"/>
  <c r="GJ945"/>
  <c r="GJ944"/>
  <c r="GJ943"/>
  <c r="GJ942"/>
  <c r="GJ941"/>
  <c r="GJ940"/>
  <c r="GJ939"/>
  <c r="GJ938"/>
  <c r="GJ937"/>
  <c r="GJ936"/>
  <c r="GJ935"/>
  <c r="GJ934"/>
  <c r="GJ933"/>
  <c r="GJ932"/>
  <c r="GJ931"/>
  <c r="GJ930"/>
  <c r="GJ929"/>
  <c r="GJ928"/>
  <c r="GJ927"/>
  <c r="GJ926"/>
  <c r="GJ925"/>
  <c r="GJ924"/>
  <c r="GJ923"/>
  <c r="GJ922"/>
  <c r="GJ921"/>
  <c r="GJ920"/>
  <c r="GJ919"/>
  <c r="GJ918"/>
  <c r="GJ917"/>
  <c r="GJ916"/>
  <c r="GJ915"/>
  <c r="GJ914"/>
  <c r="GJ913"/>
  <c r="GJ912"/>
  <c r="GJ911"/>
  <c r="GJ910"/>
  <c r="GJ909"/>
  <c r="GJ908"/>
  <c r="GJ907"/>
  <c r="GJ906"/>
  <c r="GJ905"/>
  <c r="GJ904"/>
  <c r="GJ903"/>
  <c r="GJ902"/>
  <c r="GJ901"/>
  <c r="GJ900"/>
  <c r="GJ899"/>
  <c r="GJ898"/>
  <c r="GJ897"/>
  <c r="GJ896"/>
  <c r="GJ895"/>
  <c r="GJ894"/>
  <c r="GJ893"/>
  <c r="GJ892"/>
  <c r="GJ891"/>
  <c r="GJ890"/>
  <c r="GJ889"/>
  <c r="GJ888"/>
  <c r="GJ887"/>
  <c r="GJ886"/>
  <c r="GJ885"/>
  <c r="GJ884"/>
  <c r="GJ883"/>
  <c r="GJ882"/>
  <c r="GJ881"/>
  <c r="GJ880"/>
  <c r="GJ879"/>
  <c r="GJ878"/>
  <c r="GJ877"/>
  <c r="GJ876"/>
  <c r="GJ875"/>
  <c r="GJ874"/>
  <c r="GJ873"/>
  <c r="GJ872"/>
  <c r="GJ871"/>
  <c r="GJ870"/>
  <c r="GJ869"/>
  <c r="GI869"/>
  <c r="GJ868"/>
  <c r="GI868"/>
  <c r="GJ867"/>
  <c r="GI867"/>
  <c r="GJ866"/>
  <c r="GI866"/>
  <c r="GJ865"/>
  <c r="GI865"/>
  <c r="GJ864"/>
  <c r="GI864"/>
  <c r="GJ863"/>
  <c r="GI863"/>
  <c r="GJ862"/>
  <c r="GI862"/>
  <c r="GJ861"/>
  <c r="GI861"/>
  <c r="GJ860"/>
  <c r="GI860"/>
  <c r="GJ859"/>
  <c r="GI859"/>
  <c r="GJ858"/>
  <c r="GI858"/>
  <c r="GJ857"/>
  <c r="GI857"/>
  <c r="GJ856"/>
  <c r="GI856"/>
  <c r="GJ855"/>
  <c r="GI855"/>
  <c r="GJ854"/>
  <c r="GI854"/>
  <c r="GJ853"/>
  <c r="GI853"/>
  <c r="GJ852"/>
  <c r="GI852"/>
  <c r="GJ851"/>
  <c r="GI851"/>
  <c r="GJ850"/>
  <c r="GI850"/>
  <c r="GJ849"/>
  <c r="GI849"/>
  <c r="GJ848"/>
  <c r="GI848"/>
  <c r="GJ847"/>
  <c r="GI847"/>
  <c r="GJ846"/>
  <c r="GI846"/>
  <c r="GJ845"/>
  <c r="GI845"/>
  <c r="GJ844"/>
  <c r="GI844"/>
  <c r="GJ843"/>
  <c r="GI843"/>
  <c r="GJ842"/>
  <c r="GI842"/>
  <c r="GJ841"/>
  <c r="GI841"/>
  <c r="GJ840"/>
  <c r="GI840"/>
  <c r="GJ839"/>
  <c r="GI839"/>
  <c r="GJ838"/>
  <c r="GI838"/>
  <c r="GJ837"/>
  <c r="GI837"/>
  <c r="GJ836"/>
  <c r="GI836"/>
  <c r="GJ835"/>
  <c r="GI835"/>
  <c r="GJ834"/>
  <c r="GI834"/>
  <c r="GJ833"/>
  <c r="GI833"/>
  <c r="GJ832"/>
  <c r="GI832"/>
  <c r="GJ831"/>
  <c r="GI831"/>
  <c r="GJ830"/>
  <c r="GI830"/>
  <c r="GJ829"/>
  <c r="GI829"/>
  <c r="GJ828"/>
  <c r="GI828"/>
  <c r="GJ827"/>
  <c r="GI827"/>
  <c r="GJ826"/>
  <c r="GI826"/>
  <c r="GJ825"/>
  <c r="GI825"/>
  <c r="GJ824"/>
  <c r="GI824"/>
  <c r="GJ823"/>
  <c r="GI823"/>
  <c r="GJ822"/>
  <c r="GI822"/>
  <c r="GJ821"/>
  <c r="GI821"/>
  <c r="GJ820"/>
  <c r="GI820"/>
  <c r="GJ819"/>
  <c r="GI819"/>
  <c r="GJ818"/>
  <c r="GI818"/>
  <c r="GJ817"/>
  <c r="GI817"/>
  <c r="GJ816"/>
  <c r="GI816"/>
  <c r="GJ815"/>
  <c r="GI815"/>
  <c r="GJ814"/>
  <c r="GI814"/>
  <c r="GJ813"/>
  <c r="GI813"/>
  <c r="GJ812"/>
  <c r="GI812"/>
  <c r="GJ811"/>
  <c r="GI811"/>
  <c r="GJ810"/>
  <c r="GI810"/>
  <c r="GJ809"/>
  <c r="GI809"/>
  <c r="GJ808"/>
  <c r="GI808"/>
  <c r="GJ807"/>
  <c r="GI807"/>
  <c r="GJ806"/>
  <c r="GI806"/>
  <c r="GJ805"/>
  <c r="GI805"/>
  <c r="GJ804"/>
  <c r="GI804"/>
  <c r="GJ803"/>
  <c r="GI803"/>
  <c r="GJ802"/>
  <c r="GI802"/>
  <c r="GJ801"/>
  <c r="GI801"/>
  <c r="GJ800"/>
  <c r="GI800"/>
  <c r="GJ799"/>
  <c r="GI799"/>
  <c r="GJ798"/>
  <c r="GI798"/>
  <c r="GJ797"/>
  <c r="GI797"/>
  <c r="GJ796"/>
  <c r="GI796"/>
  <c r="GJ795"/>
  <c r="GI795"/>
  <c r="GJ794"/>
  <c r="GI794"/>
  <c r="GJ793"/>
  <c r="GI793"/>
  <c r="GJ792"/>
  <c r="GI792"/>
  <c r="GJ791"/>
  <c r="GI791"/>
  <c r="GJ790"/>
  <c r="GI790"/>
  <c r="GJ789"/>
  <c r="GI789"/>
  <c r="GJ788"/>
  <c r="GI788"/>
  <c r="GJ787"/>
  <c r="GI787"/>
  <c r="GJ786"/>
  <c r="GI786"/>
  <c r="GJ785"/>
  <c r="GI785"/>
  <c r="GJ784"/>
  <c r="GI784"/>
  <c r="GJ783"/>
  <c r="GI783"/>
  <c r="GJ782"/>
  <c r="GI782"/>
  <c r="GJ781"/>
  <c r="GI781"/>
  <c r="GJ780"/>
  <c r="GI780"/>
  <c r="GJ779"/>
  <c r="GI779"/>
  <c r="GJ778"/>
  <c r="GI778"/>
  <c r="GJ777"/>
  <c r="GI777"/>
  <c r="GJ776"/>
  <c r="GI776"/>
  <c r="GJ775"/>
  <c r="GI775"/>
  <c r="GJ774"/>
  <c r="GI774"/>
  <c r="GJ773"/>
  <c r="GI773"/>
  <c r="GJ772"/>
  <c r="GI772"/>
  <c r="GJ771"/>
  <c r="GI771"/>
  <c r="GJ770"/>
  <c r="GI770"/>
  <c r="GJ769"/>
  <c r="GI769"/>
  <c r="GJ768"/>
  <c r="GI768"/>
  <c r="GJ767"/>
  <c r="GI767"/>
  <c r="GJ766"/>
  <c r="GI766"/>
  <c r="GJ765"/>
  <c r="GI765"/>
  <c r="GJ764"/>
  <c r="GI764"/>
  <c r="GI763"/>
  <c r="GJ762"/>
  <c r="GI762"/>
  <c r="GJ761"/>
  <c r="GI761"/>
  <c r="GJ760"/>
  <c r="GI760"/>
  <c r="GJ759"/>
  <c r="GI759"/>
  <c r="GJ758"/>
  <c r="GI758"/>
  <c r="GJ757"/>
  <c r="GI757"/>
  <c r="GJ756"/>
  <c r="GI756"/>
  <c r="GJ755"/>
  <c r="GI755"/>
  <c r="GJ754"/>
  <c r="GI754"/>
  <c r="GJ753"/>
  <c r="GI753"/>
  <c r="GJ752"/>
  <c r="GI752"/>
  <c r="GJ751"/>
  <c r="GI751"/>
  <c r="GJ750"/>
  <c r="GI750"/>
  <c r="GJ749"/>
  <c r="GI749"/>
  <c r="GJ748"/>
  <c r="GI748"/>
  <c r="GJ747"/>
  <c r="GI747"/>
  <c r="GJ746"/>
  <c r="GI746"/>
  <c r="GJ745"/>
  <c r="GI745"/>
  <c r="GJ744"/>
  <c r="GI744"/>
  <c r="GJ743"/>
  <c r="GI743"/>
  <c r="GJ742"/>
  <c r="GI742"/>
  <c r="GJ741"/>
  <c r="GI741"/>
  <c r="GJ740"/>
  <c r="GI740"/>
  <c r="GJ739"/>
  <c r="GI739"/>
  <c r="GJ738"/>
  <c r="GI738"/>
  <c r="GJ737"/>
  <c r="GI737"/>
  <c r="GJ736"/>
  <c r="GI736"/>
  <c r="GJ735"/>
  <c r="GI735"/>
  <c r="GJ734"/>
  <c r="GI734"/>
  <c r="GJ733"/>
  <c r="GI733"/>
  <c r="GJ732"/>
  <c r="GI732"/>
  <c r="GJ731"/>
  <c r="GI731"/>
  <c r="GJ730"/>
  <c r="GI730"/>
  <c r="GJ729"/>
  <c r="GI729"/>
  <c r="GJ728"/>
  <c r="GI728"/>
  <c r="GJ727"/>
  <c r="GI727"/>
  <c r="GJ726"/>
  <c r="GI726"/>
  <c r="GJ725"/>
  <c r="GI725"/>
  <c r="GJ724"/>
  <c r="GI724"/>
  <c r="GJ723"/>
  <c r="GI723"/>
  <c r="GJ722"/>
  <c r="GI722"/>
  <c r="GJ721"/>
  <c r="GI721"/>
  <c r="GJ720"/>
  <c r="GI720"/>
  <c r="GJ719"/>
  <c r="GI719"/>
  <c r="GJ718"/>
  <c r="GI718"/>
  <c r="GJ717"/>
  <c r="GI717"/>
  <c r="GJ716"/>
  <c r="GI716"/>
  <c r="GJ715"/>
  <c r="GI715"/>
  <c r="GJ714"/>
  <c r="GI714"/>
  <c r="GJ713"/>
  <c r="GI713"/>
  <c r="GJ712"/>
  <c r="GI712"/>
  <c r="GJ711"/>
  <c r="GI711"/>
  <c r="GJ710"/>
  <c r="GI710"/>
  <c r="GJ709"/>
  <c r="GI709"/>
  <c r="GJ708"/>
  <c r="GI708"/>
  <c r="GJ707"/>
  <c r="GI707"/>
  <c r="GJ706"/>
  <c r="GI706"/>
  <c r="GJ705"/>
  <c r="GI705"/>
  <c r="GJ704"/>
  <c r="GI704"/>
  <c r="GJ703"/>
  <c r="GI703"/>
  <c r="GJ702"/>
  <c r="GI702"/>
  <c r="GJ701"/>
  <c r="GI701"/>
  <c r="GJ700"/>
  <c r="GI700"/>
  <c r="GJ699"/>
  <c r="GI699"/>
  <c r="GJ698"/>
  <c r="GI698"/>
  <c r="GJ697"/>
  <c r="GI697"/>
  <c r="GJ696"/>
  <c r="GI696"/>
  <c r="GJ695"/>
  <c r="GI695"/>
  <c r="GJ694"/>
  <c r="GI694"/>
  <c r="GJ693"/>
  <c r="GI693"/>
  <c r="GJ692"/>
  <c r="GI692"/>
  <c r="GJ691"/>
  <c r="GI691"/>
  <c r="GJ690"/>
  <c r="GI690"/>
  <c r="GJ689"/>
  <c r="GI689"/>
  <c r="GJ688"/>
  <c r="GI688"/>
  <c r="GJ687"/>
  <c r="GI687"/>
  <c r="GJ686"/>
  <c r="GI686"/>
  <c r="GJ685"/>
  <c r="GI685"/>
  <c r="GJ684"/>
  <c r="GI684"/>
  <c r="GJ683"/>
  <c r="GI683"/>
  <c r="GJ682"/>
  <c r="GI682"/>
  <c r="GJ681"/>
  <c r="GI681"/>
  <c r="GJ680"/>
  <c r="GI680"/>
  <c r="GJ679"/>
  <c r="GI679"/>
  <c r="GJ678"/>
  <c r="GI678"/>
  <c r="GJ677"/>
  <c r="GI677"/>
  <c r="GJ676"/>
  <c r="GI676"/>
  <c r="GJ675"/>
  <c r="GI675"/>
  <c r="GJ674"/>
  <c r="GI674"/>
  <c r="GJ673"/>
  <c r="GI673"/>
  <c r="GJ672"/>
  <c r="GI672"/>
  <c r="GJ671"/>
  <c r="GI671"/>
  <c r="GJ670"/>
  <c r="GI670"/>
  <c r="GJ669"/>
  <c r="GI669"/>
  <c r="GJ668"/>
  <c r="GI668"/>
  <c r="GJ667"/>
  <c r="GI667"/>
  <c r="GJ666"/>
  <c r="GI666"/>
  <c r="GJ665"/>
  <c r="GI665"/>
  <c r="GJ664"/>
  <c r="GI664"/>
  <c r="GJ663"/>
  <c r="GI663"/>
  <c r="GJ662"/>
  <c r="GI662"/>
  <c r="GJ661"/>
  <c r="GI661"/>
  <c r="GJ660"/>
  <c r="GI660"/>
  <c r="GJ659"/>
  <c r="GI659"/>
  <c r="GJ658"/>
  <c r="GI658"/>
  <c r="GJ657"/>
  <c r="GI657"/>
  <c r="GJ656"/>
  <c r="GI656"/>
  <c r="GJ655"/>
  <c r="GI655"/>
  <c r="GJ654"/>
  <c r="GI654"/>
  <c r="GJ653"/>
  <c r="GI653"/>
  <c r="GJ652"/>
  <c r="GI652"/>
  <c r="GJ651"/>
  <c r="GI651"/>
  <c r="GJ650"/>
  <c r="GI650"/>
  <c r="GJ649"/>
  <c r="GI649"/>
  <c r="GJ648"/>
  <c r="GI648"/>
  <c r="GJ647"/>
  <c r="GI647"/>
  <c r="GJ646"/>
  <c r="GI646"/>
  <c r="GJ645"/>
  <c r="GI645"/>
  <c r="GJ644"/>
  <c r="GI644"/>
  <c r="GJ643"/>
  <c r="GI643"/>
  <c r="GJ642"/>
  <c r="GI642"/>
  <c r="GJ641"/>
  <c r="GI641"/>
  <c r="GJ640"/>
  <c r="GI640"/>
  <c r="GJ639"/>
  <c r="GI639"/>
  <c r="GJ638"/>
  <c r="GI638"/>
  <c r="GJ637"/>
  <c r="GI637"/>
  <c r="GJ636"/>
  <c r="GI636"/>
  <c r="GJ635"/>
  <c r="GI635"/>
  <c r="GJ634"/>
  <c r="GI634"/>
  <c r="GJ633"/>
  <c r="GI633"/>
  <c r="GJ632"/>
  <c r="GI632"/>
  <c r="GJ631"/>
  <c r="GI631"/>
  <c r="GJ630"/>
  <c r="GI630"/>
  <c r="GJ629"/>
  <c r="GI629"/>
  <c r="GJ628"/>
  <c r="GI628"/>
  <c r="GJ627"/>
  <c r="GI627"/>
  <c r="GJ626"/>
  <c r="GI626"/>
  <c r="GJ625"/>
  <c r="GI625"/>
  <c r="GJ624"/>
  <c r="GI624"/>
  <c r="GJ623"/>
  <c r="GI623"/>
  <c r="GJ622"/>
  <c r="GI622"/>
  <c r="GJ621"/>
  <c r="GI621"/>
  <c r="GJ620"/>
  <c r="GI620"/>
  <c r="GJ619"/>
  <c r="GI619"/>
  <c r="GJ618"/>
  <c r="GI618"/>
  <c r="GJ617"/>
  <c r="GI617"/>
  <c r="GJ616"/>
  <c r="GI616"/>
  <c r="GJ615"/>
  <c r="GI615"/>
  <c r="GJ614"/>
  <c r="GI614"/>
  <c r="GJ613"/>
  <c r="GI613"/>
  <c r="GJ612"/>
  <c r="GI612"/>
  <c r="GJ611"/>
  <c r="GI611"/>
  <c r="GJ610"/>
  <c r="GI610"/>
  <c r="GJ609"/>
  <c r="GI609"/>
  <c r="GJ608"/>
  <c r="GI608"/>
  <c r="GJ607"/>
  <c r="GI607"/>
  <c r="GJ606"/>
  <c r="GI606"/>
  <c r="GJ605"/>
  <c r="GI605"/>
  <c r="GJ604"/>
  <c r="GI604"/>
  <c r="GJ603"/>
  <c r="GI603"/>
  <c r="GJ602"/>
  <c r="GI602"/>
  <c r="GJ601"/>
  <c r="GI601"/>
  <c r="GJ600"/>
  <c r="GI600"/>
  <c r="GJ599"/>
  <c r="GI599"/>
  <c r="GJ598"/>
  <c r="GI598"/>
  <c r="GJ597"/>
  <c r="GI597"/>
  <c r="GJ596"/>
  <c r="GI596"/>
  <c r="GJ595"/>
  <c r="GI595"/>
  <c r="GJ594"/>
  <c r="GI594"/>
  <c r="GJ593"/>
  <c r="GI593"/>
  <c r="GJ592"/>
  <c r="GI592"/>
  <c r="GJ591"/>
  <c r="GI591"/>
  <c r="GJ590"/>
  <c r="GI590"/>
  <c r="GJ589"/>
  <c r="GI589"/>
  <c r="GJ588"/>
  <c r="GI588"/>
  <c r="GJ587"/>
  <c r="GI587"/>
  <c r="GJ586"/>
  <c r="GI586"/>
  <c r="GJ585"/>
  <c r="GI585"/>
  <c r="GJ584"/>
  <c r="GI584"/>
  <c r="GJ583"/>
  <c r="GI583"/>
  <c r="GJ582"/>
  <c r="GI582"/>
  <c r="GJ581"/>
  <c r="GI581"/>
  <c r="GJ580"/>
  <c r="GI580"/>
  <c r="GJ579"/>
  <c r="GI579"/>
  <c r="GJ578"/>
  <c r="GI578"/>
  <c r="GJ577"/>
  <c r="GI577"/>
  <c r="GJ576"/>
  <c r="GI576"/>
  <c r="GJ575"/>
  <c r="GI575"/>
  <c r="GJ574"/>
  <c r="GI574"/>
  <c r="GJ573"/>
  <c r="GI573"/>
  <c r="GJ572"/>
  <c r="GI572"/>
  <c r="GJ571"/>
  <c r="GI571"/>
  <c r="GJ570"/>
  <c r="GI570"/>
  <c r="GJ569"/>
  <c r="GI569"/>
  <c r="GJ568"/>
  <c r="GI568"/>
  <c r="GJ567"/>
  <c r="GI567"/>
  <c r="GJ566"/>
  <c r="GI566"/>
  <c r="GJ565"/>
  <c r="GI565"/>
  <c r="GJ564"/>
  <c r="GI564"/>
  <c r="GJ563"/>
  <c r="GI563"/>
  <c r="GJ562"/>
  <c r="GI562"/>
  <c r="GJ561"/>
  <c r="GI561"/>
  <c r="GJ560"/>
  <c r="GI560"/>
  <c r="GJ559"/>
  <c r="GI559"/>
  <c r="GJ558"/>
  <c r="GI558"/>
  <c r="GJ557"/>
  <c r="GI557"/>
  <c r="GJ556"/>
  <c r="GI556"/>
  <c r="GJ555"/>
  <c r="GI555"/>
  <c r="GJ554"/>
  <c r="GI554"/>
  <c r="GJ553"/>
  <c r="GI553"/>
  <c r="GJ552"/>
  <c r="GI552"/>
  <c r="GJ551"/>
  <c r="GI551"/>
  <c r="GJ550"/>
  <c r="GI550"/>
  <c r="GJ549"/>
  <c r="GI549"/>
  <c r="GJ548"/>
  <c r="GI548"/>
  <c r="GJ547"/>
  <c r="GI547"/>
  <c r="GJ546"/>
  <c r="GI546"/>
  <c r="GJ545"/>
  <c r="GI545"/>
  <c r="GJ544"/>
  <c r="GI544"/>
  <c r="GJ543"/>
  <c r="GI543"/>
  <c r="GJ542"/>
  <c r="GI542"/>
  <c r="GJ541"/>
  <c r="GI541"/>
  <c r="GJ540"/>
  <c r="GI540"/>
  <c r="GJ539"/>
  <c r="GI539"/>
  <c r="GJ538"/>
  <c r="GI538"/>
  <c r="GJ537"/>
  <c r="GI537"/>
  <c r="GJ536"/>
  <c r="GI536"/>
  <c r="GJ535"/>
  <c r="GI535"/>
  <c r="GJ534"/>
  <c r="GI534"/>
  <c r="GJ533"/>
  <c r="GI533"/>
  <c r="GJ532"/>
  <c r="GI532"/>
  <c r="GJ531"/>
  <c r="GI531"/>
  <c r="GJ530"/>
  <c r="GI530"/>
  <c r="GJ529"/>
  <c r="GI529"/>
  <c r="GJ528"/>
  <c r="GI528"/>
  <c r="GJ527"/>
  <c r="GI527"/>
  <c r="GJ526"/>
  <c r="GI526"/>
  <c r="GJ525"/>
  <c r="GI525"/>
  <c r="GJ524"/>
  <c r="GI524"/>
  <c r="GJ523"/>
  <c r="GI523"/>
  <c r="GJ522"/>
  <c r="GI522"/>
  <c r="GJ521"/>
  <c r="GI521"/>
  <c r="GJ520"/>
  <c r="GI520"/>
  <c r="GJ519"/>
  <c r="GI519"/>
  <c r="GJ518"/>
  <c r="GI518"/>
  <c r="GJ517"/>
  <c r="GI517"/>
  <c r="GJ516"/>
  <c r="GI516"/>
  <c r="GJ515"/>
  <c r="GI515"/>
  <c r="GJ514"/>
  <c r="GI514"/>
  <c r="GJ513"/>
  <c r="GI513"/>
  <c r="GJ512"/>
  <c r="GI512"/>
  <c r="GJ511"/>
  <c r="GI511"/>
  <c r="GJ510"/>
  <c r="GI510"/>
  <c r="GJ509"/>
  <c r="GI509"/>
  <c r="GJ508"/>
  <c r="GI508"/>
  <c r="GJ507"/>
  <c r="GI507"/>
  <c r="GJ506"/>
  <c r="GI506"/>
  <c r="GJ505"/>
  <c r="GI505"/>
  <c r="GJ504"/>
  <c r="GI504"/>
  <c r="GJ503"/>
  <c r="GI503"/>
  <c r="GJ502"/>
  <c r="GI502"/>
  <c r="GJ501"/>
  <c r="GI501"/>
  <c r="GJ500"/>
  <c r="GI500"/>
  <c r="GJ499"/>
  <c r="GI499"/>
  <c r="GJ498"/>
  <c r="GI498"/>
  <c r="GJ497"/>
  <c r="GI497"/>
  <c r="GJ496"/>
  <c r="GI496"/>
  <c r="GJ495"/>
  <c r="GI495"/>
  <c r="GJ494"/>
  <c r="GI494"/>
  <c r="GJ493"/>
  <c r="GI493"/>
  <c r="GJ492"/>
  <c r="GI492"/>
  <c r="GJ491"/>
  <c r="GI491"/>
  <c r="GJ490"/>
  <c r="GI490"/>
  <c r="GJ489"/>
  <c r="GI489"/>
  <c r="GJ488"/>
  <c r="GI488"/>
  <c r="GJ487"/>
  <c r="GI487"/>
  <c r="GJ486"/>
  <c r="GI486"/>
  <c r="GJ485"/>
  <c r="GI485"/>
  <c r="GJ484"/>
  <c r="GI484"/>
  <c r="GJ483"/>
  <c r="GI483"/>
  <c r="GJ482"/>
  <c r="GI482"/>
  <c r="GH482"/>
  <c r="GJ481"/>
  <c r="GI481"/>
  <c r="GH481"/>
  <c r="GJ480"/>
  <c r="GI480"/>
  <c r="GH480"/>
  <c r="GJ479"/>
  <c r="GI479"/>
  <c r="GH479"/>
  <c r="GJ478"/>
  <c r="GI478"/>
  <c r="GH478"/>
  <c r="GJ477"/>
  <c r="GI477"/>
  <c r="GH477"/>
  <c r="GJ476"/>
  <c r="GI476"/>
  <c r="GH476"/>
  <c r="GJ475"/>
  <c r="GI475"/>
  <c r="GH475"/>
  <c r="GJ474"/>
  <c r="GI474"/>
  <c r="GH474"/>
  <c r="GJ473"/>
  <c r="GI473"/>
  <c r="GH473"/>
  <c r="GJ472"/>
  <c r="GI472"/>
  <c r="GH472"/>
  <c r="GJ471"/>
  <c r="GI471"/>
  <c r="GH471"/>
  <c r="GJ470"/>
  <c r="GI470"/>
  <c r="GH470"/>
  <c r="GJ469"/>
  <c r="GI469"/>
  <c r="GH469"/>
  <c r="GJ468"/>
  <c r="GI468"/>
  <c r="GH468"/>
  <c r="GJ467"/>
  <c r="GI467"/>
  <c r="GH467"/>
  <c r="GJ466"/>
  <c r="GI466"/>
  <c r="GH466"/>
  <c r="GJ465"/>
  <c r="GI465"/>
  <c r="GH465"/>
  <c r="GJ464"/>
  <c r="GI464"/>
  <c r="GH464"/>
  <c r="GJ463"/>
  <c r="GI463"/>
  <c r="GH463"/>
  <c r="GJ462"/>
  <c r="GI462"/>
  <c r="GH462"/>
  <c r="GJ461"/>
  <c r="GI461"/>
  <c r="GH461"/>
  <c r="GJ460"/>
  <c r="GI460"/>
  <c r="GH460"/>
  <c r="GJ459"/>
  <c r="GI459"/>
  <c r="GH459"/>
  <c r="GJ458"/>
  <c r="GI458"/>
  <c r="GH458"/>
  <c r="GJ457"/>
  <c r="GI457"/>
  <c r="GH457"/>
  <c r="GJ456"/>
  <c r="GI456"/>
  <c r="GH456"/>
  <c r="GJ455"/>
  <c r="GI455"/>
  <c r="GH455"/>
  <c r="GJ454"/>
  <c r="GI454"/>
  <c r="GH454"/>
  <c r="GJ453"/>
  <c r="GI453"/>
  <c r="GH453"/>
  <c r="GJ452"/>
  <c r="GI452"/>
  <c r="GH452"/>
  <c r="GJ451"/>
  <c r="GI451"/>
  <c r="GH451"/>
  <c r="GJ450"/>
  <c r="GI450"/>
  <c r="GH450"/>
  <c r="GJ449"/>
  <c r="GI449"/>
  <c r="GH449"/>
  <c r="GJ448"/>
  <c r="GI448"/>
  <c r="GH448"/>
  <c r="GJ447"/>
  <c r="GI447"/>
  <c r="GH447"/>
  <c r="GJ446"/>
  <c r="GI446"/>
  <c r="GH446"/>
  <c r="GJ445"/>
  <c r="GI445"/>
  <c r="GH445"/>
  <c r="GJ444"/>
  <c r="GI444"/>
  <c r="GH444"/>
  <c r="GJ443"/>
  <c r="GI443"/>
  <c r="GH443"/>
  <c r="GJ442"/>
  <c r="GI442"/>
  <c r="GH442"/>
  <c r="GJ441"/>
  <c r="GI441"/>
  <c r="GH441"/>
  <c r="GJ440"/>
  <c r="GI440"/>
  <c r="GH440"/>
  <c r="GJ439"/>
  <c r="GI439"/>
  <c r="GH439"/>
  <c r="GJ438"/>
  <c r="GI438"/>
  <c r="GH438"/>
  <c r="GJ437"/>
  <c r="GI437"/>
  <c r="GH437"/>
  <c r="GJ436"/>
  <c r="GI436"/>
  <c r="GH436"/>
  <c r="GJ435"/>
  <c r="GI435"/>
  <c r="GH435"/>
  <c r="GJ434"/>
  <c r="GI434"/>
  <c r="GH434"/>
  <c r="GJ433"/>
  <c r="GI433"/>
  <c r="GH433"/>
  <c r="GJ432"/>
  <c r="GI432"/>
  <c r="GH432"/>
  <c r="GJ431"/>
  <c r="GI431"/>
  <c r="GH431"/>
  <c r="GJ430"/>
  <c r="GI430"/>
  <c r="GH430"/>
  <c r="GJ429"/>
  <c r="GI429"/>
  <c r="GH429"/>
  <c r="GJ428"/>
  <c r="GI428"/>
  <c r="GH428"/>
  <c r="GJ427"/>
  <c r="GI427"/>
  <c r="GH427"/>
  <c r="GJ426"/>
  <c r="GI426"/>
  <c r="GH426"/>
  <c r="GJ425"/>
  <c r="GI425"/>
  <c r="GH425"/>
  <c r="GJ424"/>
  <c r="GI424"/>
  <c r="GH424"/>
  <c r="GJ423"/>
  <c r="GI423"/>
  <c r="GH423"/>
  <c r="GJ422"/>
  <c r="GI422"/>
  <c r="GH422"/>
  <c r="GJ421"/>
  <c r="GI421"/>
  <c r="GH421"/>
  <c r="GJ420"/>
  <c r="GI420"/>
  <c r="GH420"/>
  <c r="GJ419"/>
  <c r="GI419"/>
  <c r="GH419"/>
  <c r="GJ418"/>
  <c r="GI418"/>
  <c r="GH418"/>
  <c r="GJ417"/>
  <c r="GI417"/>
  <c r="GH417"/>
  <c r="GJ416"/>
  <c r="GI416"/>
  <c r="GH416"/>
  <c r="GJ415"/>
  <c r="GI415"/>
  <c r="GH415"/>
  <c r="GJ414"/>
  <c r="GI414"/>
  <c r="GH414"/>
  <c r="GJ413"/>
  <c r="GI413"/>
  <c r="GH413"/>
  <c r="GJ412"/>
  <c r="GI412"/>
  <c r="GH412"/>
  <c r="GJ411"/>
  <c r="GI411"/>
  <c r="GH411"/>
  <c r="GJ410"/>
  <c r="GI410"/>
  <c r="GH410"/>
  <c r="GJ409"/>
  <c r="GI409"/>
  <c r="GH409"/>
  <c r="GJ408"/>
  <c r="GI408"/>
  <c r="GH408"/>
  <c r="GJ407"/>
  <c r="GI407"/>
  <c r="GH407"/>
  <c r="GJ406"/>
  <c r="GI406"/>
  <c r="GH406"/>
  <c r="GJ405"/>
  <c r="GI405"/>
  <c r="GH405"/>
  <c r="GJ404"/>
  <c r="GI404"/>
  <c r="GH404"/>
  <c r="GJ403"/>
  <c r="GI403"/>
  <c r="GH403"/>
  <c r="GJ402"/>
  <c r="GI402"/>
  <c r="GH402"/>
  <c r="GJ401"/>
  <c r="GI401"/>
  <c r="GH401"/>
  <c r="GJ400"/>
  <c r="GI400"/>
  <c r="GH400"/>
  <c r="GJ399"/>
  <c r="GI399"/>
  <c r="GH399"/>
  <c r="GJ398"/>
  <c r="GI398"/>
  <c r="GH398"/>
  <c r="GJ397"/>
  <c r="GI397"/>
  <c r="GH397"/>
  <c r="GJ396"/>
  <c r="GI396"/>
  <c r="GH396"/>
  <c r="GJ395"/>
  <c r="GI395"/>
  <c r="GH395"/>
  <c r="GJ394"/>
  <c r="GI394"/>
  <c r="GH394"/>
  <c r="GJ393"/>
  <c r="GI393"/>
  <c r="GH393"/>
  <c r="GJ392"/>
  <c r="GI392"/>
  <c r="GH392"/>
  <c r="GJ391"/>
  <c r="GI391"/>
  <c r="GH391"/>
  <c r="GJ390"/>
  <c r="GI390"/>
  <c r="GH390"/>
  <c r="GJ389"/>
  <c r="GI389"/>
  <c r="GH389"/>
  <c r="GJ388"/>
  <c r="GI388"/>
  <c r="GH388"/>
  <c r="GJ387"/>
  <c r="GI387"/>
  <c r="GH387"/>
  <c r="GJ386"/>
  <c r="GI386"/>
  <c r="GH386"/>
  <c r="GJ385"/>
  <c r="GI385"/>
  <c r="GH385"/>
  <c r="GJ384"/>
  <c r="GI384"/>
  <c r="GH384"/>
  <c r="GJ383"/>
  <c r="GI383"/>
  <c r="GH383"/>
  <c r="GJ382"/>
  <c r="GI382"/>
  <c r="GH382"/>
  <c r="GJ381"/>
  <c r="GI381"/>
  <c r="GH381"/>
  <c r="GJ380"/>
  <c r="GI380"/>
  <c r="GH380"/>
  <c r="GJ379"/>
  <c r="GI379"/>
  <c r="GH379"/>
  <c r="GJ378"/>
  <c r="GI378"/>
  <c r="GH378"/>
  <c r="GJ377"/>
  <c r="GI377"/>
  <c r="GH377"/>
  <c r="GJ376"/>
  <c r="GI376"/>
  <c r="GH376"/>
  <c r="GJ375"/>
  <c r="GI375"/>
  <c r="GH375"/>
  <c r="GJ374"/>
  <c r="GI374"/>
  <c r="GH374"/>
  <c r="GJ373"/>
  <c r="GI373"/>
  <c r="GH373"/>
  <c r="GJ372"/>
  <c r="GI372"/>
  <c r="GH372"/>
  <c r="GJ371"/>
  <c r="GI371"/>
  <c r="GH371"/>
  <c r="GJ370"/>
  <c r="GI370"/>
  <c r="GH370"/>
  <c r="GJ369"/>
  <c r="GI369"/>
  <c r="GH369"/>
  <c r="GJ368"/>
  <c r="GI368"/>
  <c r="GH368"/>
  <c r="GJ367"/>
  <c r="GI367"/>
  <c r="GH367"/>
  <c r="GJ366"/>
  <c r="GI366"/>
  <c r="GH366"/>
  <c r="GJ365"/>
  <c r="GI365"/>
  <c r="GH365"/>
  <c r="GJ364"/>
  <c r="GI364"/>
  <c r="GH364"/>
  <c r="GJ363"/>
  <c r="GI363"/>
  <c r="GH363"/>
  <c r="GJ362"/>
  <c r="GI362"/>
  <c r="GH362"/>
  <c r="GJ361"/>
  <c r="GI361"/>
  <c r="GH361"/>
  <c r="GJ360"/>
  <c r="GI360"/>
  <c r="GH360"/>
  <c r="GJ359"/>
  <c r="GI359"/>
  <c r="GH359"/>
  <c r="GJ358"/>
  <c r="GI358"/>
  <c r="GH358"/>
  <c r="GJ357"/>
  <c r="GI357"/>
  <c r="GH357"/>
  <c r="GJ356"/>
  <c r="GI356"/>
  <c r="GH356"/>
  <c r="GJ355"/>
  <c r="GI355"/>
  <c r="GH355"/>
  <c r="GJ354"/>
  <c r="GI354"/>
  <c r="GH354"/>
  <c r="GJ353"/>
  <c r="GI353"/>
  <c r="GH353"/>
  <c r="GJ352"/>
  <c r="GI352"/>
  <c r="GH352"/>
  <c r="GJ351"/>
  <c r="GI351"/>
  <c r="GH351"/>
  <c r="GJ350"/>
  <c r="GI350"/>
  <c r="GH350"/>
  <c r="GJ349"/>
  <c r="GI349"/>
  <c r="GH349"/>
  <c r="GJ348"/>
  <c r="GI348"/>
  <c r="GH348"/>
  <c r="GJ347"/>
  <c r="GI347"/>
  <c r="GH347"/>
  <c r="GJ346"/>
  <c r="GI346"/>
  <c r="GH346"/>
  <c r="GJ345"/>
  <c r="GI345"/>
  <c r="GH345"/>
  <c r="GJ344"/>
  <c r="GI344"/>
  <c r="GH344"/>
  <c r="GJ343"/>
  <c r="GI343"/>
  <c r="GH343"/>
  <c r="GJ342"/>
  <c r="GI342"/>
  <c r="GH342"/>
  <c r="GJ341"/>
  <c r="GI341"/>
  <c r="GH341"/>
  <c r="GJ340"/>
  <c r="GI340"/>
  <c r="GH340"/>
  <c r="GJ339"/>
  <c r="GI339"/>
  <c r="GH339"/>
  <c r="GJ338"/>
  <c r="GI338"/>
  <c r="GH338"/>
  <c r="GJ337"/>
  <c r="GI337"/>
  <c r="GH337"/>
  <c r="GJ336"/>
  <c r="GI336"/>
  <c r="GH336"/>
  <c r="GJ335"/>
  <c r="GI335"/>
  <c r="GH335"/>
  <c r="GJ334"/>
  <c r="GI334"/>
  <c r="GH334"/>
  <c r="GJ333"/>
  <c r="GI333"/>
  <c r="GH333"/>
  <c r="GJ332"/>
  <c r="GI332"/>
  <c r="GH332"/>
  <c r="GJ331"/>
  <c r="GI331"/>
  <c r="GH331"/>
  <c r="GJ330"/>
  <c r="GI330"/>
  <c r="GH330"/>
  <c r="GJ329"/>
  <c r="GI329"/>
  <c r="GH329"/>
  <c r="GJ328"/>
  <c r="GI328"/>
  <c r="GH328"/>
  <c r="GJ327"/>
  <c r="GI327"/>
  <c r="GH327"/>
  <c r="GJ326"/>
  <c r="GI326"/>
  <c r="GH326"/>
  <c r="GJ325"/>
  <c r="GI325"/>
  <c r="GH325"/>
  <c r="GJ324"/>
  <c r="GI324"/>
  <c r="GH324"/>
  <c r="GJ323"/>
  <c r="GI323"/>
  <c r="GH323"/>
  <c r="GJ322"/>
  <c r="GI322"/>
  <c r="GH322"/>
  <c r="GJ321"/>
  <c r="GI321"/>
  <c r="GH321"/>
  <c r="GJ320"/>
  <c r="GI320"/>
  <c r="GH320"/>
  <c r="GJ319"/>
  <c r="GI319"/>
  <c r="GH319"/>
  <c r="GJ318"/>
  <c r="GI318"/>
  <c r="GH318"/>
  <c r="GJ317"/>
  <c r="GI317"/>
  <c r="GH317"/>
  <c r="GJ316"/>
  <c r="GI316"/>
  <c r="GH316"/>
  <c r="GJ315"/>
  <c r="GI315"/>
  <c r="GH315"/>
  <c r="GJ314"/>
  <c r="GI314"/>
  <c r="GH314"/>
  <c r="GJ313"/>
  <c r="GI313"/>
  <c r="GH313"/>
  <c r="GJ312"/>
  <c r="GI312"/>
  <c r="GH312"/>
  <c r="GJ311"/>
  <c r="GI311"/>
  <c r="GH311"/>
  <c r="GJ310"/>
  <c r="GI310"/>
  <c r="GH310"/>
  <c r="GJ309"/>
  <c r="GI309"/>
  <c r="GH309"/>
  <c r="GJ308"/>
  <c r="GI308"/>
  <c r="GH308"/>
  <c r="GJ307"/>
  <c r="GI307"/>
  <c r="GH307"/>
  <c r="GJ306"/>
  <c r="GI306"/>
  <c r="GH306"/>
  <c r="GJ305"/>
  <c r="GI305"/>
  <c r="GH305"/>
  <c r="GJ304"/>
  <c r="GI304"/>
  <c r="GH304"/>
  <c r="GJ303"/>
  <c r="GI303"/>
  <c r="GH303"/>
  <c r="GJ302"/>
  <c r="GI302"/>
  <c r="GH302"/>
  <c r="GJ301"/>
  <c r="GI301"/>
  <c r="GH301"/>
  <c r="GJ300"/>
  <c r="GI300"/>
  <c r="GH300"/>
  <c r="GJ299"/>
  <c r="GI299"/>
  <c r="GH299"/>
  <c r="GJ298"/>
  <c r="GI298"/>
  <c r="GH298"/>
  <c r="GJ297"/>
  <c r="GI297"/>
  <c r="GH297"/>
  <c r="GJ296"/>
  <c r="GI296"/>
  <c r="GH296"/>
  <c r="GJ295"/>
  <c r="GI295"/>
  <c r="GH295"/>
  <c r="GJ294"/>
  <c r="GI294"/>
  <c r="GH294"/>
  <c r="GJ293"/>
  <c r="GI293"/>
  <c r="GH293"/>
  <c r="GJ292"/>
  <c r="GI292"/>
  <c r="GH292"/>
  <c r="GJ291"/>
  <c r="GI291"/>
  <c r="GH291"/>
  <c r="GJ290"/>
  <c r="GI290"/>
  <c r="GH290"/>
  <c r="GJ289"/>
  <c r="GI289"/>
  <c r="GH289"/>
  <c r="GJ288"/>
  <c r="GI288"/>
  <c r="GH288"/>
  <c r="GJ287"/>
  <c r="GI287"/>
  <c r="GH287"/>
  <c r="GJ286"/>
  <c r="GI286"/>
  <c r="GH286"/>
  <c r="GJ285"/>
  <c r="GI285"/>
  <c r="GH285"/>
  <c r="GJ284"/>
  <c r="GI284"/>
  <c r="GH284"/>
  <c r="GJ283"/>
  <c r="GI283"/>
  <c r="GH283"/>
  <c r="GJ282"/>
  <c r="GI282"/>
  <c r="GH282"/>
  <c r="GJ281"/>
  <c r="GI281"/>
  <c r="GH281"/>
  <c r="GJ280"/>
  <c r="GI280"/>
  <c r="GH280"/>
  <c r="GJ279"/>
  <c r="GI279"/>
  <c r="GH279"/>
  <c r="GJ278"/>
  <c r="GI278"/>
  <c r="GH278"/>
  <c r="GJ277"/>
  <c r="GI277"/>
  <c r="GH277"/>
  <c r="GJ276"/>
  <c r="GI276"/>
  <c r="GH276"/>
  <c r="GJ275"/>
  <c r="GI275"/>
  <c r="GH275"/>
  <c r="GJ274"/>
  <c r="GI274"/>
  <c r="GH274"/>
  <c r="GJ273"/>
  <c r="GI273"/>
  <c r="GH273"/>
  <c r="GJ272"/>
  <c r="GI272"/>
  <c r="GH272"/>
  <c r="GJ271"/>
  <c r="GI271"/>
  <c r="GH271"/>
  <c r="GJ270"/>
  <c r="GI270"/>
  <c r="GH270"/>
  <c r="GJ269"/>
  <c r="GI269"/>
  <c r="GH269"/>
  <c r="GJ268"/>
  <c r="GI268"/>
  <c r="GH268"/>
  <c r="GJ267"/>
  <c r="GI267"/>
  <c r="GH267"/>
  <c r="GJ266"/>
  <c r="GI266"/>
  <c r="GH266"/>
  <c r="GJ265"/>
  <c r="GI265"/>
  <c r="GH265"/>
  <c r="GJ264"/>
  <c r="GI264"/>
  <c r="GH264"/>
  <c r="GJ263"/>
  <c r="GI263"/>
  <c r="GH263"/>
  <c r="GJ262"/>
  <c r="GI262"/>
  <c r="GH262"/>
  <c r="GJ261"/>
  <c r="GI261"/>
  <c r="GH261"/>
  <c r="GJ260"/>
  <c r="GI260"/>
  <c r="GH260"/>
  <c r="GJ259"/>
  <c r="GI259"/>
  <c r="GH259"/>
  <c r="GJ258"/>
  <c r="GI258"/>
  <c r="GH258"/>
  <c r="GJ257"/>
  <c r="GI257"/>
  <c r="GH257"/>
  <c r="GJ256"/>
  <c r="GI256"/>
  <c r="GH256"/>
  <c r="GJ255"/>
  <c r="GI255"/>
  <c r="GH255"/>
  <c r="GJ254"/>
  <c r="GI254"/>
  <c r="GH254"/>
  <c r="GJ253"/>
  <c r="GI253"/>
  <c r="GH253"/>
  <c r="GJ252"/>
  <c r="GI252"/>
  <c r="GH252"/>
  <c r="GJ251"/>
  <c r="GI251"/>
  <c r="GH251"/>
  <c r="GJ250"/>
  <c r="GI250"/>
  <c r="GH250"/>
  <c r="GJ249"/>
  <c r="GI249"/>
  <c r="GH249"/>
  <c r="GJ248"/>
  <c r="GI248"/>
  <c r="GH248"/>
  <c r="GJ247"/>
  <c r="GI247"/>
  <c r="GH247"/>
  <c r="GI246"/>
  <c r="GH246"/>
  <c r="GI245"/>
  <c r="GH245"/>
  <c r="GJ244"/>
  <c r="GI244"/>
  <c r="GH244"/>
  <c r="GJ243"/>
  <c r="GI243"/>
  <c r="GH243"/>
  <c r="GJ242"/>
  <c r="GI242"/>
  <c r="GH242"/>
  <c r="GJ241"/>
  <c r="GI241"/>
  <c r="GH241"/>
  <c r="GJ240"/>
  <c r="GI240"/>
  <c r="GH240"/>
  <c r="GJ239"/>
  <c r="GI239"/>
  <c r="GH239"/>
  <c r="GJ238"/>
  <c r="GI238"/>
  <c r="GH238"/>
  <c r="GJ237"/>
  <c r="GI237"/>
  <c r="GH237"/>
  <c r="GJ236"/>
  <c r="GI236"/>
  <c r="GH236"/>
  <c r="GJ235"/>
  <c r="GI235"/>
  <c r="GH235"/>
  <c r="GJ234"/>
  <c r="GI234"/>
  <c r="GH234"/>
  <c r="GJ233"/>
  <c r="GI233"/>
  <c r="GH233"/>
  <c r="GJ232"/>
  <c r="GI232"/>
  <c r="GH232"/>
  <c r="GJ231"/>
  <c r="GI231"/>
  <c r="GH231"/>
  <c r="GJ230"/>
  <c r="GI230"/>
  <c r="GH230"/>
  <c r="GJ229"/>
  <c r="GI229"/>
  <c r="GH229"/>
  <c r="GJ228"/>
  <c r="GI228"/>
  <c r="GH228"/>
  <c r="GJ227"/>
  <c r="GI227"/>
  <c r="GH227"/>
  <c r="GJ226"/>
  <c r="GI226"/>
  <c r="GH226"/>
  <c r="GJ225"/>
  <c r="GI225"/>
  <c r="GH225"/>
  <c r="GJ224"/>
  <c r="GI224"/>
  <c r="GH224"/>
  <c r="GJ223"/>
  <c r="GI223"/>
  <c r="GH223"/>
  <c r="GJ222"/>
  <c r="GI222"/>
  <c r="GH222"/>
  <c r="GJ221"/>
  <c r="GI221"/>
  <c r="GH221"/>
  <c r="GJ220"/>
  <c r="GI220"/>
  <c r="GH220"/>
  <c r="GJ219"/>
  <c r="GI219"/>
  <c r="GH219"/>
  <c r="GJ218"/>
  <c r="GI218"/>
  <c r="GH218"/>
  <c r="GJ217"/>
  <c r="GI217"/>
  <c r="GH217"/>
  <c r="GJ216"/>
  <c r="GI216"/>
  <c r="GH216"/>
  <c r="GJ215"/>
  <c r="GI215"/>
  <c r="GH215"/>
  <c r="GJ214"/>
  <c r="GI214"/>
  <c r="GH214"/>
  <c r="GJ213"/>
  <c r="GI213"/>
  <c r="GH213"/>
  <c r="GJ212"/>
  <c r="GI212"/>
  <c r="GH212"/>
  <c r="GJ211"/>
  <c r="GI211"/>
  <c r="GH211"/>
  <c r="GJ210"/>
  <c r="GI210"/>
  <c r="GH210"/>
  <c r="GJ209"/>
  <c r="GI209"/>
  <c r="GH209"/>
  <c r="GJ208"/>
  <c r="GI208"/>
  <c r="GH208"/>
  <c r="GJ207"/>
  <c r="GI207"/>
  <c r="GH207"/>
  <c r="GJ206"/>
  <c r="GI206"/>
  <c r="GH206"/>
  <c r="GJ205"/>
  <c r="GI205"/>
  <c r="GH205"/>
  <c r="GJ204"/>
  <c r="GI204"/>
  <c r="GH204"/>
  <c r="GJ203"/>
  <c r="GI203"/>
  <c r="GH203"/>
  <c r="GJ202"/>
  <c r="GI202"/>
  <c r="GH202"/>
  <c r="GJ201"/>
  <c r="GI201"/>
  <c r="GH201"/>
  <c r="GJ200"/>
  <c r="GI200"/>
  <c r="GH200"/>
  <c r="GJ199"/>
  <c r="GI199"/>
  <c r="GH199"/>
  <c r="GJ198"/>
  <c r="GI198"/>
  <c r="GH198"/>
  <c r="GJ197"/>
  <c r="GI197"/>
  <c r="GH197"/>
  <c r="GJ196"/>
  <c r="GI196"/>
  <c r="GH196"/>
  <c r="GJ195"/>
  <c r="GI195"/>
  <c r="GH195"/>
  <c r="GJ194"/>
  <c r="GI194"/>
  <c r="GH194"/>
  <c r="GJ193"/>
  <c r="GI193"/>
  <c r="GH193"/>
  <c r="GJ192"/>
  <c r="GI192"/>
  <c r="GH192"/>
  <c r="GJ191"/>
  <c r="GI191"/>
  <c r="GI12" s="1"/>
  <c r="GH191"/>
  <c r="GG971"/>
  <c r="GD971"/>
  <c r="GG970"/>
  <c r="GD970"/>
  <c r="GG969"/>
  <c r="GD969"/>
  <c r="GG968"/>
  <c r="GD968"/>
  <c r="GG967"/>
  <c r="GD967"/>
  <c r="GG966"/>
  <c r="GD966"/>
  <c r="GG965"/>
  <c r="GD965"/>
  <c r="GG964"/>
  <c r="GD964"/>
  <c r="GG963"/>
  <c r="GD963"/>
  <c r="GG962"/>
  <c r="GD962"/>
  <c r="GG961"/>
  <c r="GD961"/>
  <c r="GG960"/>
  <c r="GD960"/>
  <c r="GG959"/>
  <c r="GD959"/>
  <c r="GG958"/>
  <c r="GD958"/>
  <c r="GG957"/>
  <c r="GD957"/>
  <c r="GG956"/>
  <c r="GD956"/>
  <c r="GG955"/>
  <c r="GD955"/>
  <c r="GG954"/>
  <c r="GD954"/>
  <c r="GG953"/>
  <c r="GD953"/>
  <c r="GG952"/>
  <c r="GD952"/>
  <c r="GG951"/>
  <c r="GD951"/>
  <c r="GG950"/>
  <c r="GD950"/>
  <c r="GG949"/>
  <c r="GD949"/>
  <c r="GG948"/>
  <c r="GD948"/>
  <c r="GG947"/>
  <c r="GD947"/>
  <c r="GG946"/>
  <c r="GD946"/>
  <c r="GG945"/>
  <c r="GD945"/>
  <c r="GG944"/>
  <c r="GD944"/>
  <c r="GG943"/>
  <c r="GD943"/>
  <c r="GG942"/>
  <c r="GD942"/>
  <c r="GG941"/>
  <c r="GD941"/>
  <c r="GG940"/>
  <c r="GD940"/>
  <c r="GG939"/>
  <c r="GD939"/>
  <c r="GG938"/>
  <c r="GD938"/>
  <c r="GG937"/>
  <c r="GD937"/>
  <c r="GG936"/>
  <c r="GD936"/>
  <c r="GG935"/>
  <c r="GD935"/>
  <c r="GG934"/>
  <c r="GD934"/>
  <c r="GG933"/>
  <c r="GD933"/>
  <c r="GG932"/>
  <c r="GD932"/>
  <c r="GG931"/>
  <c r="GD931"/>
  <c r="GG930"/>
  <c r="GD930"/>
  <c r="GG929"/>
  <c r="GD929"/>
  <c r="GG928"/>
  <c r="GD928"/>
  <c r="GG927"/>
  <c r="GD927"/>
  <c r="GG926"/>
  <c r="GD926"/>
  <c r="GG925"/>
  <c r="GD925"/>
  <c r="GG924"/>
  <c r="GD924"/>
  <c r="GG923"/>
  <c r="GD923"/>
  <c r="GG922"/>
  <c r="GD922"/>
  <c r="GG921"/>
  <c r="GD921"/>
  <c r="GG920"/>
  <c r="GD920"/>
  <c r="GG919"/>
  <c r="GD919"/>
  <c r="GG918"/>
  <c r="GD918"/>
  <c r="GG917"/>
  <c r="GD917"/>
  <c r="GG916"/>
  <c r="GD916"/>
  <c r="GG915"/>
  <c r="GD915"/>
  <c r="GG914"/>
  <c r="GD914"/>
  <c r="GG913"/>
  <c r="GD913"/>
  <c r="GG912"/>
  <c r="GD912"/>
  <c r="GG911"/>
  <c r="GD911"/>
  <c r="GG910"/>
  <c r="GD910"/>
  <c r="GG909"/>
  <c r="GD909"/>
  <c r="GG908"/>
  <c r="GD908"/>
  <c r="GG907"/>
  <c r="GD907"/>
  <c r="GG906"/>
  <c r="GD906"/>
  <c r="GG905"/>
  <c r="GD905"/>
  <c r="GG904"/>
  <c r="GD904"/>
  <c r="GG903"/>
  <c r="GD903"/>
  <c r="GG902"/>
  <c r="GD902"/>
  <c r="GG901"/>
  <c r="GD901"/>
  <c r="GG900"/>
  <c r="GD900"/>
  <c r="GG899"/>
  <c r="GD899"/>
  <c r="GG898"/>
  <c r="GD898"/>
  <c r="GG897"/>
  <c r="GD897"/>
  <c r="GG896"/>
  <c r="GD896"/>
  <c r="GG895"/>
  <c r="GD895"/>
  <c r="GG894"/>
  <c r="GD894"/>
  <c r="GG893"/>
  <c r="GD893"/>
  <c r="GG892"/>
  <c r="GD892"/>
  <c r="GG891"/>
  <c r="GD891"/>
  <c r="GG890"/>
  <c r="GD890"/>
  <c r="GG889"/>
  <c r="GD889"/>
  <c r="GG888"/>
  <c r="GD888"/>
  <c r="GG887"/>
  <c r="GD887"/>
  <c r="GG886"/>
  <c r="GD886"/>
  <c r="GG885"/>
  <c r="GD885"/>
  <c r="GG884"/>
  <c r="GD884"/>
  <c r="GG883"/>
  <c r="GD883"/>
  <c r="GG882"/>
  <c r="GD882"/>
  <c r="GG881"/>
  <c r="GD881"/>
  <c r="GG880"/>
  <c r="GD880"/>
  <c r="GG879"/>
  <c r="GD879"/>
  <c r="GG878"/>
  <c r="GD878"/>
  <c r="GG877"/>
  <c r="GD877"/>
  <c r="GG876"/>
  <c r="GD876"/>
  <c r="GG875"/>
  <c r="GD875"/>
  <c r="GG874"/>
  <c r="GD874"/>
  <c r="GG873"/>
  <c r="GD873"/>
  <c r="GG872"/>
  <c r="GD872"/>
  <c r="GG871"/>
  <c r="GD871"/>
  <c r="GG870"/>
  <c r="GD870"/>
  <c r="GG869"/>
  <c r="GF869"/>
  <c r="GD869"/>
  <c r="GC869"/>
  <c r="GG868"/>
  <c r="GF868"/>
  <c r="GD868"/>
  <c r="GC868"/>
  <c r="GG867"/>
  <c r="GF867"/>
  <c r="GD867"/>
  <c r="GC867"/>
  <c r="GG866"/>
  <c r="GF866"/>
  <c r="GD866"/>
  <c r="GC866"/>
  <c r="GG865"/>
  <c r="GF865"/>
  <c r="GD865"/>
  <c r="GC865"/>
  <c r="GG864"/>
  <c r="GF864"/>
  <c r="GD864"/>
  <c r="GC864"/>
  <c r="GG863"/>
  <c r="GF863"/>
  <c r="GD863"/>
  <c r="GC863"/>
  <c r="GG862"/>
  <c r="GF862"/>
  <c r="GD862"/>
  <c r="GC862"/>
  <c r="GG861"/>
  <c r="GF861"/>
  <c r="GD861"/>
  <c r="GC861"/>
  <c r="GG860"/>
  <c r="GF860"/>
  <c r="GD860"/>
  <c r="GC860"/>
  <c r="GG859"/>
  <c r="GF859"/>
  <c r="GD859"/>
  <c r="GC859"/>
  <c r="GG858"/>
  <c r="GF858"/>
  <c r="GD858"/>
  <c r="GC858"/>
  <c r="GG857"/>
  <c r="GF857"/>
  <c r="GD857"/>
  <c r="GC857"/>
  <c r="GG856"/>
  <c r="GF856"/>
  <c r="GD856"/>
  <c r="GC856"/>
  <c r="GG855"/>
  <c r="GF855"/>
  <c r="GD855"/>
  <c r="GC855"/>
  <c r="GG854"/>
  <c r="GF854"/>
  <c r="GD854"/>
  <c r="GC854"/>
  <c r="GG853"/>
  <c r="GF853"/>
  <c r="GD853"/>
  <c r="GC853"/>
  <c r="GG852"/>
  <c r="GF852"/>
  <c r="GD852"/>
  <c r="GC852"/>
  <c r="GG851"/>
  <c r="GF851"/>
  <c r="GD851"/>
  <c r="GC851"/>
  <c r="GG850"/>
  <c r="GF850"/>
  <c r="GD850"/>
  <c r="GC850"/>
  <c r="GG849"/>
  <c r="GF849"/>
  <c r="GD849"/>
  <c r="GC849"/>
  <c r="GG848"/>
  <c r="GF848"/>
  <c r="GD848"/>
  <c r="GC848"/>
  <c r="GG847"/>
  <c r="GF847"/>
  <c r="GD847"/>
  <c r="GC847"/>
  <c r="GG846"/>
  <c r="GF846"/>
  <c r="GD846"/>
  <c r="GC846"/>
  <c r="GG845"/>
  <c r="GF845"/>
  <c r="GD845"/>
  <c r="GC845"/>
  <c r="GG844"/>
  <c r="GF844"/>
  <c r="GD844"/>
  <c r="GC844"/>
  <c r="GG843"/>
  <c r="GF843"/>
  <c r="GD843"/>
  <c r="GC843"/>
  <c r="GG842"/>
  <c r="GF842"/>
  <c r="GD842"/>
  <c r="GC842"/>
  <c r="GG841"/>
  <c r="GF841"/>
  <c r="GD841"/>
  <c r="GC841"/>
  <c r="GG840"/>
  <c r="GF840"/>
  <c r="GD840"/>
  <c r="GC840"/>
  <c r="GG839"/>
  <c r="GF839"/>
  <c r="GD839"/>
  <c r="GC839"/>
  <c r="GG838"/>
  <c r="GF838"/>
  <c r="GD838"/>
  <c r="GC838"/>
  <c r="GG837"/>
  <c r="GF837"/>
  <c r="GD837"/>
  <c r="GC837"/>
  <c r="GG836"/>
  <c r="GF836"/>
  <c r="GD836"/>
  <c r="GC836"/>
  <c r="GG835"/>
  <c r="GF835"/>
  <c r="GD835"/>
  <c r="GC835"/>
  <c r="GG834"/>
  <c r="GF834"/>
  <c r="GD834"/>
  <c r="GC834"/>
  <c r="GG833"/>
  <c r="GF833"/>
  <c r="GD833"/>
  <c r="GC833"/>
  <c r="GG832"/>
  <c r="GF832"/>
  <c r="GD832"/>
  <c r="GC832"/>
  <c r="GG831"/>
  <c r="GF831"/>
  <c r="GD831"/>
  <c r="GC831"/>
  <c r="GG830"/>
  <c r="GF830"/>
  <c r="GD830"/>
  <c r="GC830"/>
  <c r="GG829"/>
  <c r="GF829"/>
  <c r="GD829"/>
  <c r="GC829"/>
  <c r="GG828"/>
  <c r="GF828"/>
  <c r="GD828"/>
  <c r="GC828"/>
  <c r="GG827"/>
  <c r="GF827"/>
  <c r="GD827"/>
  <c r="GC827"/>
  <c r="GG826"/>
  <c r="GF826"/>
  <c r="GD826"/>
  <c r="GC826"/>
  <c r="GG825"/>
  <c r="GF825"/>
  <c r="GD825"/>
  <c r="GC825"/>
  <c r="GG824"/>
  <c r="GF824"/>
  <c r="GD824"/>
  <c r="GC824"/>
  <c r="GG823"/>
  <c r="GF823"/>
  <c r="GD823"/>
  <c r="GC823"/>
  <c r="GG822"/>
  <c r="GF822"/>
  <c r="GD822"/>
  <c r="GC822"/>
  <c r="GG821"/>
  <c r="GF821"/>
  <c r="GD821"/>
  <c r="GC821"/>
  <c r="GG820"/>
  <c r="GF820"/>
  <c r="GD820"/>
  <c r="GC820"/>
  <c r="GG819"/>
  <c r="GF819"/>
  <c r="GD819"/>
  <c r="GC819"/>
  <c r="GG818"/>
  <c r="GF818"/>
  <c r="GD818"/>
  <c r="GC818"/>
  <c r="GG817"/>
  <c r="GF817"/>
  <c r="GD817"/>
  <c r="GC817"/>
  <c r="GG816"/>
  <c r="GF816"/>
  <c r="GD816"/>
  <c r="GC816"/>
  <c r="GG815"/>
  <c r="GF815"/>
  <c r="GD815"/>
  <c r="GC815"/>
  <c r="GG814"/>
  <c r="GF814"/>
  <c r="GD814"/>
  <c r="GC814"/>
  <c r="GG813"/>
  <c r="GF813"/>
  <c r="GD813"/>
  <c r="GC813"/>
  <c r="GG812"/>
  <c r="GF812"/>
  <c r="GD812"/>
  <c r="GC812"/>
  <c r="GG811"/>
  <c r="GF811"/>
  <c r="GD811"/>
  <c r="GC811"/>
  <c r="GG810"/>
  <c r="GF810"/>
  <c r="GD810"/>
  <c r="GC810"/>
  <c r="GG809"/>
  <c r="GF809"/>
  <c r="GD809"/>
  <c r="GC809"/>
  <c r="GG808"/>
  <c r="GF808"/>
  <c r="GD808"/>
  <c r="GC808"/>
  <c r="GG807"/>
  <c r="GF807"/>
  <c r="GD807"/>
  <c r="GC807"/>
  <c r="GG806"/>
  <c r="GF806"/>
  <c r="GD806"/>
  <c r="GC806"/>
  <c r="GG805"/>
  <c r="GF805"/>
  <c r="GD805"/>
  <c r="GC805"/>
  <c r="GG804"/>
  <c r="GF804"/>
  <c r="GD804"/>
  <c r="GC804"/>
  <c r="GG803"/>
  <c r="GF803"/>
  <c r="GD803"/>
  <c r="GC803"/>
  <c r="GG802"/>
  <c r="GF802"/>
  <c r="GD802"/>
  <c r="GC802"/>
  <c r="GG801"/>
  <c r="GF801"/>
  <c r="GD801"/>
  <c r="GC801"/>
  <c r="GG800"/>
  <c r="GF800"/>
  <c r="GD800"/>
  <c r="GC800"/>
  <c r="GG799"/>
  <c r="GF799"/>
  <c r="GD799"/>
  <c r="GC799"/>
  <c r="GG798"/>
  <c r="GF798"/>
  <c r="GD798"/>
  <c r="GC798"/>
  <c r="GG797"/>
  <c r="GF797"/>
  <c r="GD797"/>
  <c r="GC797"/>
  <c r="GG796"/>
  <c r="GF796"/>
  <c r="GD796"/>
  <c r="GC796"/>
  <c r="GG795"/>
  <c r="GF795"/>
  <c r="GD795"/>
  <c r="GC795"/>
  <c r="GG794"/>
  <c r="GF794"/>
  <c r="GD794"/>
  <c r="GC794"/>
  <c r="GG793"/>
  <c r="GF793"/>
  <c r="GD793"/>
  <c r="GC793"/>
  <c r="GG792"/>
  <c r="GF792"/>
  <c r="GD792"/>
  <c r="GC792"/>
  <c r="GG791"/>
  <c r="GF791"/>
  <c r="GD791"/>
  <c r="GC791"/>
  <c r="GG790"/>
  <c r="GF790"/>
  <c r="GD790"/>
  <c r="GC790"/>
  <c r="GG789"/>
  <c r="GF789"/>
  <c r="GD789"/>
  <c r="GC789"/>
  <c r="GG788"/>
  <c r="GF788"/>
  <c r="GD788"/>
  <c r="GC788"/>
  <c r="GG787"/>
  <c r="GF787"/>
  <c r="GD787"/>
  <c r="GC787"/>
  <c r="GG786"/>
  <c r="GF786"/>
  <c r="GD786"/>
  <c r="GC786"/>
  <c r="GG785"/>
  <c r="GF785"/>
  <c r="GD785"/>
  <c r="GC785"/>
  <c r="GG784"/>
  <c r="GF784"/>
  <c r="GD784"/>
  <c r="GC784"/>
  <c r="GG783"/>
  <c r="GF783"/>
  <c r="GD783"/>
  <c r="GC783"/>
  <c r="GG782"/>
  <c r="GF782"/>
  <c r="GD782"/>
  <c r="GC782"/>
  <c r="GG781"/>
  <c r="GF781"/>
  <c r="GD781"/>
  <c r="GC781"/>
  <c r="GG780"/>
  <c r="GF780"/>
  <c r="GD780"/>
  <c r="GC780"/>
  <c r="GG779"/>
  <c r="GF779"/>
  <c r="GD779"/>
  <c r="GC779"/>
  <c r="GG778"/>
  <c r="GF778"/>
  <c r="GD778"/>
  <c r="GC778"/>
  <c r="GG777"/>
  <c r="GF777"/>
  <c r="GD777"/>
  <c r="GC777"/>
  <c r="GG776"/>
  <c r="GF776"/>
  <c r="GD776"/>
  <c r="GC776"/>
  <c r="GG775"/>
  <c r="GF775"/>
  <c r="GD775"/>
  <c r="GC775"/>
  <c r="GG774"/>
  <c r="GF774"/>
  <c r="GD774"/>
  <c r="GC774"/>
  <c r="GG773"/>
  <c r="GF773"/>
  <c r="GD773"/>
  <c r="GC773"/>
  <c r="GG772"/>
  <c r="GF772"/>
  <c r="GD772"/>
  <c r="GC772"/>
  <c r="GG771"/>
  <c r="GF771"/>
  <c r="GD771"/>
  <c r="GC771"/>
  <c r="GG770"/>
  <c r="GF770"/>
  <c r="GD770"/>
  <c r="GC770"/>
  <c r="GG769"/>
  <c r="GF769"/>
  <c r="GD769"/>
  <c r="GC769"/>
  <c r="GG768"/>
  <c r="GF768"/>
  <c r="GD768"/>
  <c r="GC768"/>
  <c r="GG767"/>
  <c r="GF767"/>
  <c r="GD767"/>
  <c r="GC767"/>
  <c r="GG766"/>
  <c r="GF766"/>
  <c r="GD766"/>
  <c r="GC766"/>
  <c r="GG765"/>
  <c r="GF765"/>
  <c r="GD765"/>
  <c r="GC765"/>
  <c r="GG764"/>
  <c r="GF764"/>
  <c r="GD764"/>
  <c r="GC764"/>
  <c r="GF763"/>
  <c r="GC763"/>
  <c r="GG762"/>
  <c r="GF762"/>
  <c r="GD762"/>
  <c r="GC762"/>
  <c r="GG761"/>
  <c r="GF761"/>
  <c r="GD761"/>
  <c r="GC761"/>
  <c r="GG760"/>
  <c r="GF760"/>
  <c r="GD760"/>
  <c r="GC760"/>
  <c r="GG759"/>
  <c r="GF759"/>
  <c r="GD759"/>
  <c r="GC759"/>
  <c r="GG758"/>
  <c r="GF758"/>
  <c r="GD758"/>
  <c r="GC758"/>
  <c r="GG757"/>
  <c r="GF757"/>
  <c r="GD757"/>
  <c r="GC757"/>
  <c r="GG756"/>
  <c r="GF756"/>
  <c r="GD756"/>
  <c r="GC756"/>
  <c r="GG755"/>
  <c r="GF755"/>
  <c r="GD755"/>
  <c r="GC755"/>
  <c r="GG754"/>
  <c r="GF754"/>
  <c r="GD754"/>
  <c r="GC754"/>
  <c r="GG753"/>
  <c r="GF753"/>
  <c r="GD753"/>
  <c r="GC753"/>
  <c r="GG752"/>
  <c r="GF752"/>
  <c r="GD752"/>
  <c r="GC752"/>
  <c r="GG751"/>
  <c r="GF751"/>
  <c r="GD751"/>
  <c r="GC751"/>
  <c r="GG750"/>
  <c r="GF750"/>
  <c r="GD750"/>
  <c r="GC750"/>
  <c r="GG749"/>
  <c r="GF749"/>
  <c r="GD749"/>
  <c r="GC749"/>
  <c r="GG748"/>
  <c r="GF748"/>
  <c r="GD748"/>
  <c r="GC748"/>
  <c r="GG747"/>
  <c r="GF747"/>
  <c r="GD747"/>
  <c r="GC747"/>
  <c r="GG746"/>
  <c r="GF746"/>
  <c r="GD746"/>
  <c r="GC746"/>
  <c r="GG745"/>
  <c r="GF745"/>
  <c r="GD745"/>
  <c r="GC745"/>
  <c r="GG744"/>
  <c r="GF744"/>
  <c r="GD744"/>
  <c r="GC744"/>
  <c r="GG743"/>
  <c r="GF743"/>
  <c r="GD743"/>
  <c r="GC743"/>
  <c r="GG742"/>
  <c r="GF742"/>
  <c r="GD742"/>
  <c r="GC742"/>
  <c r="GG741"/>
  <c r="GF741"/>
  <c r="GD741"/>
  <c r="GC741"/>
  <c r="GG740"/>
  <c r="GF740"/>
  <c r="GD740"/>
  <c r="GC740"/>
  <c r="GG739"/>
  <c r="GF739"/>
  <c r="GD739"/>
  <c r="GC739"/>
  <c r="GG738"/>
  <c r="GF738"/>
  <c r="GD738"/>
  <c r="GC738"/>
  <c r="GG737"/>
  <c r="GF737"/>
  <c r="GD737"/>
  <c r="GC737"/>
  <c r="GG736"/>
  <c r="GF736"/>
  <c r="GD736"/>
  <c r="GC736"/>
  <c r="GG735"/>
  <c r="GF735"/>
  <c r="GD735"/>
  <c r="GC735"/>
  <c r="GG734"/>
  <c r="GF734"/>
  <c r="GD734"/>
  <c r="GC734"/>
  <c r="GG733"/>
  <c r="GF733"/>
  <c r="GD733"/>
  <c r="GC733"/>
  <c r="GG732"/>
  <c r="GF732"/>
  <c r="GD732"/>
  <c r="GC732"/>
  <c r="GG731"/>
  <c r="GF731"/>
  <c r="GD731"/>
  <c r="GC731"/>
  <c r="GG730"/>
  <c r="GF730"/>
  <c r="GD730"/>
  <c r="GC730"/>
  <c r="GG729"/>
  <c r="GF729"/>
  <c r="GD729"/>
  <c r="GC729"/>
  <c r="GG728"/>
  <c r="GF728"/>
  <c r="GD728"/>
  <c r="GC728"/>
  <c r="GG727"/>
  <c r="GF727"/>
  <c r="GD727"/>
  <c r="GC727"/>
  <c r="GG726"/>
  <c r="GF726"/>
  <c r="GD726"/>
  <c r="GC726"/>
  <c r="GG725"/>
  <c r="GF725"/>
  <c r="GD725"/>
  <c r="GC725"/>
  <c r="GG724"/>
  <c r="GF724"/>
  <c r="GD724"/>
  <c r="GC724"/>
  <c r="GG723"/>
  <c r="GF723"/>
  <c r="GD723"/>
  <c r="GC723"/>
  <c r="GG722"/>
  <c r="GF722"/>
  <c r="GD722"/>
  <c r="GC722"/>
  <c r="GG721"/>
  <c r="GF721"/>
  <c r="GD721"/>
  <c r="GC721"/>
  <c r="GG720"/>
  <c r="GF720"/>
  <c r="GD720"/>
  <c r="GC720"/>
  <c r="GG719"/>
  <c r="GF719"/>
  <c r="GD719"/>
  <c r="GC719"/>
  <c r="GG718"/>
  <c r="GF718"/>
  <c r="GD718"/>
  <c r="GC718"/>
  <c r="GG717"/>
  <c r="GF717"/>
  <c r="GD717"/>
  <c r="GC717"/>
  <c r="GG716"/>
  <c r="GF716"/>
  <c r="GD716"/>
  <c r="GC716"/>
  <c r="GG715"/>
  <c r="GF715"/>
  <c r="GD715"/>
  <c r="GC715"/>
  <c r="GG714"/>
  <c r="GF714"/>
  <c r="GD714"/>
  <c r="GC714"/>
  <c r="GG713"/>
  <c r="GF713"/>
  <c r="GD713"/>
  <c r="GC713"/>
  <c r="GG712"/>
  <c r="GF712"/>
  <c r="GD712"/>
  <c r="GC712"/>
  <c r="GG711"/>
  <c r="GF711"/>
  <c r="GD711"/>
  <c r="GC711"/>
  <c r="GG710"/>
  <c r="GF710"/>
  <c r="GD710"/>
  <c r="GC710"/>
  <c r="GG709"/>
  <c r="GF709"/>
  <c r="GD709"/>
  <c r="GC709"/>
  <c r="GG708"/>
  <c r="GF708"/>
  <c r="GD708"/>
  <c r="GC708"/>
  <c r="GG707"/>
  <c r="GF707"/>
  <c r="GD707"/>
  <c r="GC707"/>
  <c r="GG706"/>
  <c r="GF706"/>
  <c r="GD706"/>
  <c r="GC706"/>
  <c r="GG705"/>
  <c r="GF705"/>
  <c r="GD705"/>
  <c r="GC705"/>
  <c r="GG704"/>
  <c r="GF704"/>
  <c r="GD704"/>
  <c r="GC704"/>
  <c r="GG703"/>
  <c r="GF703"/>
  <c r="GD703"/>
  <c r="GC703"/>
  <c r="GG702"/>
  <c r="GF702"/>
  <c r="GD702"/>
  <c r="GC702"/>
  <c r="GG701"/>
  <c r="GF701"/>
  <c r="GD701"/>
  <c r="GC701"/>
  <c r="GG700"/>
  <c r="GF700"/>
  <c r="GD700"/>
  <c r="GC700"/>
  <c r="GG699"/>
  <c r="GF699"/>
  <c r="GD699"/>
  <c r="GC699"/>
  <c r="GG698"/>
  <c r="GF698"/>
  <c r="GD698"/>
  <c r="GC698"/>
  <c r="GG697"/>
  <c r="GF697"/>
  <c r="GD697"/>
  <c r="GC697"/>
  <c r="GG696"/>
  <c r="GF696"/>
  <c r="GD696"/>
  <c r="GC696"/>
  <c r="GG695"/>
  <c r="GF695"/>
  <c r="GD695"/>
  <c r="GC695"/>
  <c r="GG694"/>
  <c r="GF694"/>
  <c r="GD694"/>
  <c r="GC694"/>
  <c r="GG693"/>
  <c r="GF693"/>
  <c r="GD693"/>
  <c r="GC693"/>
  <c r="GG692"/>
  <c r="GF692"/>
  <c r="GD692"/>
  <c r="GC692"/>
  <c r="GG691"/>
  <c r="GF691"/>
  <c r="GD691"/>
  <c r="GC691"/>
  <c r="GG690"/>
  <c r="GF690"/>
  <c r="GD690"/>
  <c r="GC690"/>
  <c r="GG689"/>
  <c r="GF689"/>
  <c r="GD689"/>
  <c r="GC689"/>
  <c r="GG688"/>
  <c r="GF688"/>
  <c r="GD688"/>
  <c r="GC688"/>
  <c r="GG687"/>
  <c r="GF687"/>
  <c r="GD687"/>
  <c r="GC687"/>
  <c r="GG686"/>
  <c r="GF686"/>
  <c r="GD686"/>
  <c r="GC686"/>
  <c r="GG685"/>
  <c r="GF685"/>
  <c r="GD685"/>
  <c r="GC685"/>
  <c r="GG684"/>
  <c r="GF684"/>
  <c r="GD684"/>
  <c r="GC684"/>
  <c r="GG683"/>
  <c r="GF683"/>
  <c r="GD683"/>
  <c r="GC683"/>
  <c r="GG682"/>
  <c r="GF682"/>
  <c r="GD682"/>
  <c r="GC682"/>
  <c r="GG681"/>
  <c r="GF681"/>
  <c r="GD681"/>
  <c r="GC681"/>
  <c r="GG680"/>
  <c r="GF680"/>
  <c r="GD680"/>
  <c r="GC680"/>
  <c r="GG679"/>
  <c r="GF679"/>
  <c r="GD679"/>
  <c r="GC679"/>
  <c r="GG678"/>
  <c r="GF678"/>
  <c r="GD678"/>
  <c r="GC678"/>
  <c r="GG677"/>
  <c r="GF677"/>
  <c r="GD677"/>
  <c r="GC677"/>
  <c r="GG676"/>
  <c r="GF676"/>
  <c r="GD676"/>
  <c r="GC676"/>
  <c r="GG675"/>
  <c r="GF675"/>
  <c r="GD675"/>
  <c r="GC675"/>
  <c r="GG674"/>
  <c r="GF674"/>
  <c r="GD674"/>
  <c r="GC674"/>
  <c r="GG673"/>
  <c r="GF673"/>
  <c r="GD673"/>
  <c r="GC673"/>
  <c r="GG672"/>
  <c r="GF672"/>
  <c r="GD672"/>
  <c r="GC672"/>
  <c r="GG671"/>
  <c r="GF671"/>
  <c r="GD671"/>
  <c r="GC671"/>
  <c r="GG670"/>
  <c r="GF670"/>
  <c r="GD670"/>
  <c r="GC670"/>
  <c r="GG669"/>
  <c r="GF669"/>
  <c r="GD669"/>
  <c r="GC669"/>
  <c r="GG668"/>
  <c r="GF668"/>
  <c r="GD668"/>
  <c r="GC668"/>
  <c r="GG667"/>
  <c r="GF667"/>
  <c r="GD667"/>
  <c r="GC667"/>
  <c r="GG666"/>
  <c r="GF666"/>
  <c r="GD666"/>
  <c r="GC666"/>
  <c r="GG665"/>
  <c r="GF665"/>
  <c r="GD665"/>
  <c r="GC665"/>
  <c r="GG664"/>
  <c r="GF664"/>
  <c r="GD664"/>
  <c r="GC664"/>
  <c r="GG663"/>
  <c r="GF663"/>
  <c r="GD663"/>
  <c r="GC663"/>
  <c r="GG662"/>
  <c r="GF662"/>
  <c r="GD662"/>
  <c r="GC662"/>
  <c r="GG661"/>
  <c r="GF661"/>
  <c r="GD661"/>
  <c r="GC661"/>
  <c r="GG660"/>
  <c r="GF660"/>
  <c r="GD660"/>
  <c r="GC660"/>
  <c r="GG659"/>
  <c r="GF659"/>
  <c r="GD659"/>
  <c r="GC659"/>
  <c r="GG658"/>
  <c r="GF658"/>
  <c r="GD658"/>
  <c r="GC658"/>
  <c r="GG657"/>
  <c r="GF657"/>
  <c r="GD657"/>
  <c r="GC657"/>
  <c r="GG656"/>
  <c r="GF656"/>
  <c r="GD656"/>
  <c r="GC656"/>
  <c r="GG655"/>
  <c r="GF655"/>
  <c r="GD655"/>
  <c r="GC655"/>
  <c r="GG654"/>
  <c r="GF654"/>
  <c r="GD654"/>
  <c r="GC654"/>
  <c r="GG653"/>
  <c r="GF653"/>
  <c r="GD653"/>
  <c r="GC653"/>
  <c r="GG652"/>
  <c r="GF652"/>
  <c r="GD652"/>
  <c r="GC652"/>
  <c r="GG651"/>
  <c r="GF651"/>
  <c r="GD651"/>
  <c r="GC651"/>
  <c r="GG650"/>
  <c r="GF650"/>
  <c r="GD650"/>
  <c r="GC650"/>
  <c r="GG649"/>
  <c r="GF649"/>
  <c r="GD649"/>
  <c r="GC649"/>
  <c r="GG648"/>
  <c r="GF648"/>
  <c r="GD648"/>
  <c r="GC648"/>
  <c r="GG647"/>
  <c r="GF647"/>
  <c r="GD647"/>
  <c r="GC647"/>
  <c r="GG646"/>
  <c r="GF646"/>
  <c r="GD646"/>
  <c r="GC646"/>
  <c r="GG645"/>
  <c r="GF645"/>
  <c r="GD645"/>
  <c r="GC645"/>
  <c r="GG644"/>
  <c r="GF644"/>
  <c r="GD644"/>
  <c r="GC644"/>
  <c r="GG643"/>
  <c r="GF643"/>
  <c r="GD643"/>
  <c r="GC643"/>
  <c r="GG642"/>
  <c r="GF642"/>
  <c r="GD642"/>
  <c r="GC642"/>
  <c r="GG641"/>
  <c r="GF641"/>
  <c r="GD641"/>
  <c r="GC641"/>
  <c r="GG640"/>
  <c r="GF640"/>
  <c r="GD640"/>
  <c r="GC640"/>
  <c r="GG639"/>
  <c r="GF639"/>
  <c r="GD639"/>
  <c r="GC639"/>
  <c r="GG638"/>
  <c r="GF638"/>
  <c r="GD638"/>
  <c r="GC638"/>
  <c r="GG637"/>
  <c r="GF637"/>
  <c r="GD637"/>
  <c r="GC637"/>
  <c r="GG636"/>
  <c r="GF636"/>
  <c r="GD636"/>
  <c r="GC636"/>
  <c r="GG635"/>
  <c r="GF635"/>
  <c r="GD635"/>
  <c r="GC635"/>
  <c r="GG634"/>
  <c r="GF634"/>
  <c r="GD634"/>
  <c r="GC634"/>
  <c r="GG633"/>
  <c r="GF633"/>
  <c r="GD633"/>
  <c r="GC633"/>
  <c r="GG632"/>
  <c r="GF632"/>
  <c r="GD632"/>
  <c r="GC632"/>
  <c r="GG631"/>
  <c r="GF631"/>
  <c r="GD631"/>
  <c r="GC631"/>
  <c r="GG630"/>
  <c r="GF630"/>
  <c r="GD630"/>
  <c r="GC630"/>
  <c r="GG629"/>
  <c r="GF629"/>
  <c r="GD629"/>
  <c r="GC629"/>
  <c r="GG628"/>
  <c r="GF628"/>
  <c r="GD628"/>
  <c r="GC628"/>
  <c r="GG627"/>
  <c r="GF627"/>
  <c r="GD627"/>
  <c r="GC627"/>
  <c r="GG626"/>
  <c r="GF626"/>
  <c r="GD626"/>
  <c r="GC626"/>
  <c r="GG625"/>
  <c r="GF625"/>
  <c r="GD625"/>
  <c r="GC625"/>
  <c r="GG624"/>
  <c r="GF624"/>
  <c r="GD624"/>
  <c r="GC624"/>
  <c r="GG623"/>
  <c r="GF623"/>
  <c r="GD623"/>
  <c r="GC623"/>
  <c r="GG622"/>
  <c r="GF622"/>
  <c r="GD622"/>
  <c r="GC622"/>
  <c r="GG621"/>
  <c r="GF621"/>
  <c r="GD621"/>
  <c r="GC621"/>
  <c r="GG620"/>
  <c r="GF620"/>
  <c r="GD620"/>
  <c r="GC620"/>
  <c r="GG619"/>
  <c r="GF619"/>
  <c r="GD619"/>
  <c r="GC619"/>
  <c r="GG618"/>
  <c r="GF618"/>
  <c r="GD618"/>
  <c r="GC618"/>
  <c r="GG617"/>
  <c r="GF617"/>
  <c r="GD617"/>
  <c r="GC617"/>
  <c r="GG616"/>
  <c r="GF616"/>
  <c r="GD616"/>
  <c r="GC616"/>
  <c r="GG615"/>
  <c r="GF615"/>
  <c r="GD615"/>
  <c r="GC615"/>
  <c r="GG614"/>
  <c r="GF614"/>
  <c r="GD614"/>
  <c r="GC614"/>
  <c r="GG613"/>
  <c r="GF613"/>
  <c r="GD613"/>
  <c r="GC613"/>
  <c r="GG612"/>
  <c r="GF612"/>
  <c r="GD612"/>
  <c r="GC612"/>
  <c r="GG611"/>
  <c r="GF611"/>
  <c r="GD611"/>
  <c r="GC611"/>
  <c r="GG610"/>
  <c r="GF610"/>
  <c r="GD610"/>
  <c r="GC610"/>
  <c r="GG609"/>
  <c r="GF609"/>
  <c r="GD609"/>
  <c r="GC609"/>
  <c r="GG608"/>
  <c r="GF608"/>
  <c r="GD608"/>
  <c r="GC608"/>
  <c r="GG607"/>
  <c r="GF607"/>
  <c r="GD607"/>
  <c r="GC607"/>
  <c r="GG606"/>
  <c r="GF606"/>
  <c r="GD606"/>
  <c r="GC606"/>
  <c r="GG605"/>
  <c r="GF605"/>
  <c r="GD605"/>
  <c r="GC605"/>
  <c r="GG604"/>
  <c r="GF604"/>
  <c r="GD604"/>
  <c r="GC604"/>
  <c r="GG603"/>
  <c r="GF603"/>
  <c r="GD603"/>
  <c r="GC603"/>
  <c r="GG602"/>
  <c r="GF602"/>
  <c r="GD602"/>
  <c r="GC602"/>
  <c r="GG601"/>
  <c r="GF601"/>
  <c r="GD601"/>
  <c r="GC601"/>
  <c r="GG600"/>
  <c r="GF600"/>
  <c r="GD600"/>
  <c r="GC600"/>
  <c r="GG599"/>
  <c r="GF599"/>
  <c r="GD599"/>
  <c r="GC599"/>
  <c r="GG598"/>
  <c r="GF598"/>
  <c r="GD598"/>
  <c r="GC598"/>
  <c r="GG597"/>
  <c r="GF597"/>
  <c r="GD597"/>
  <c r="GC597"/>
  <c r="GG596"/>
  <c r="GF596"/>
  <c r="GD596"/>
  <c r="GC596"/>
  <c r="GG595"/>
  <c r="GF595"/>
  <c r="GD595"/>
  <c r="GC595"/>
  <c r="GG594"/>
  <c r="GF594"/>
  <c r="GD594"/>
  <c r="GC594"/>
  <c r="GG593"/>
  <c r="GF593"/>
  <c r="GD593"/>
  <c r="GC593"/>
  <c r="GG592"/>
  <c r="GF592"/>
  <c r="GD592"/>
  <c r="GC592"/>
  <c r="GG591"/>
  <c r="GF591"/>
  <c r="GD591"/>
  <c r="GC591"/>
  <c r="GG590"/>
  <c r="GF590"/>
  <c r="GD590"/>
  <c r="GC590"/>
  <c r="GG589"/>
  <c r="GF589"/>
  <c r="GD589"/>
  <c r="GC589"/>
  <c r="GG588"/>
  <c r="GF588"/>
  <c r="GD588"/>
  <c r="GC588"/>
  <c r="GG587"/>
  <c r="GF587"/>
  <c r="GD587"/>
  <c r="GC587"/>
  <c r="GG586"/>
  <c r="GF586"/>
  <c r="GD586"/>
  <c r="GC586"/>
  <c r="GG585"/>
  <c r="GF585"/>
  <c r="GD585"/>
  <c r="GC585"/>
  <c r="GG584"/>
  <c r="GF584"/>
  <c r="GD584"/>
  <c r="GC584"/>
  <c r="GG583"/>
  <c r="GF583"/>
  <c r="GD583"/>
  <c r="GC583"/>
  <c r="GG582"/>
  <c r="GF582"/>
  <c r="GD582"/>
  <c r="GC582"/>
  <c r="GG581"/>
  <c r="GF581"/>
  <c r="GD581"/>
  <c r="GC581"/>
  <c r="GG580"/>
  <c r="GF580"/>
  <c r="GD580"/>
  <c r="GC580"/>
  <c r="GG579"/>
  <c r="GF579"/>
  <c r="GD579"/>
  <c r="GC579"/>
  <c r="GG578"/>
  <c r="GF578"/>
  <c r="GD578"/>
  <c r="GC578"/>
  <c r="GG577"/>
  <c r="GF577"/>
  <c r="GD577"/>
  <c r="GC577"/>
  <c r="GG576"/>
  <c r="GF576"/>
  <c r="GD576"/>
  <c r="GC576"/>
  <c r="GG575"/>
  <c r="GF575"/>
  <c r="GD575"/>
  <c r="GC575"/>
  <c r="GG574"/>
  <c r="GF574"/>
  <c r="GD574"/>
  <c r="GC574"/>
  <c r="GG573"/>
  <c r="GF573"/>
  <c r="GD573"/>
  <c r="GC573"/>
  <c r="GG572"/>
  <c r="GF572"/>
  <c r="GD572"/>
  <c r="GC572"/>
  <c r="GG571"/>
  <c r="GF571"/>
  <c r="GD571"/>
  <c r="GC571"/>
  <c r="GG570"/>
  <c r="GF570"/>
  <c r="GD570"/>
  <c r="GC570"/>
  <c r="GG569"/>
  <c r="GF569"/>
  <c r="GD569"/>
  <c r="GC569"/>
  <c r="GG568"/>
  <c r="GF568"/>
  <c r="GD568"/>
  <c r="GC568"/>
  <c r="GG567"/>
  <c r="GF567"/>
  <c r="GD567"/>
  <c r="GC567"/>
  <c r="GG566"/>
  <c r="GF566"/>
  <c r="GD566"/>
  <c r="GC566"/>
  <c r="GG565"/>
  <c r="GF565"/>
  <c r="GD565"/>
  <c r="GC565"/>
  <c r="GG564"/>
  <c r="GF564"/>
  <c r="GD564"/>
  <c r="GC564"/>
  <c r="GG563"/>
  <c r="GF563"/>
  <c r="GD563"/>
  <c r="GC563"/>
  <c r="GG562"/>
  <c r="GF562"/>
  <c r="GD562"/>
  <c r="GC562"/>
  <c r="GG561"/>
  <c r="GF561"/>
  <c r="GD561"/>
  <c r="GC561"/>
  <c r="GG560"/>
  <c r="GF560"/>
  <c r="GD560"/>
  <c r="GC560"/>
  <c r="GG559"/>
  <c r="GF559"/>
  <c r="GD559"/>
  <c r="GC559"/>
  <c r="GG558"/>
  <c r="GF558"/>
  <c r="GD558"/>
  <c r="GC558"/>
  <c r="GG557"/>
  <c r="GF557"/>
  <c r="GD557"/>
  <c r="GC557"/>
  <c r="GG556"/>
  <c r="GF556"/>
  <c r="GD556"/>
  <c r="GC556"/>
  <c r="GG555"/>
  <c r="GF555"/>
  <c r="GD555"/>
  <c r="GC555"/>
  <c r="GG554"/>
  <c r="GF554"/>
  <c r="GD554"/>
  <c r="GC554"/>
  <c r="GG553"/>
  <c r="GF553"/>
  <c r="GD553"/>
  <c r="GC553"/>
  <c r="GG552"/>
  <c r="GF552"/>
  <c r="GD552"/>
  <c r="GC552"/>
  <c r="GG551"/>
  <c r="GF551"/>
  <c r="GD551"/>
  <c r="GC551"/>
  <c r="GG550"/>
  <c r="GF550"/>
  <c r="GD550"/>
  <c r="GC550"/>
  <c r="GG549"/>
  <c r="GF549"/>
  <c r="GD549"/>
  <c r="GC549"/>
  <c r="GG548"/>
  <c r="GF548"/>
  <c r="GD548"/>
  <c r="GC548"/>
  <c r="GG547"/>
  <c r="GF547"/>
  <c r="GD547"/>
  <c r="GC547"/>
  <c r="GG546"/>
  <c r="GF546"/>
  <c r="GD546"/>
  <c r="GC546"/>
  <c r="GG545"/>
  <c r="GF545"/>
  <c r="GD545"/>
  <c r="GC545"/>
  <c r="GG544"/>
  <c r="GF544"/>
  <c r="GD544"/>
  <c r="GC544"/>
  <c r="GG543"/>
  <c r="GF543"/>
  <c r="GD543"/>
  <c r="GC543"/>
  <c r="GG542"/>
  <c r="GF542"/>
  <c r="GD542"/>
  <c r="GC542"/>
  <c r="GG541"/>
  <c r="GF541"/>
  <c r="GD541"/>
  <c r="GC541"/>
  <c r="GG540"/>
  <c r="GF540"/>
  <c r="GD540"/>
  <c r="GC540"/>
  <c r="GG539"/>
  <c r="GF539"/>
  <c r="GD539"/>
  <c r="GC539"/>
  <c r="GG538"/>
  <c r="GF538"/>
  <c r="GD538"/>
  <c r="GC538"/>
  <c r="GG537"/>
  <c r="GF537"/>
  <c r="GD537"/>
  <c r="GC537"/>
  <c r="GG536"/>
  <c r="GF536"/>
  <c r="GD536"/>
  <c r="GC536"/>
  <c r="GG535"/>
  <c r="GF535"/>
  <c r="GD535"/>
  <c r="GC535"/>
  <c r="GG534"/>
  <c r="GF534"/>
  <c r="GD534"/>
  <c r="GC534"/>
  <c r="GG533"/>
  <c r="GF533"/>
  <c r="GD533"/>
  <c r="GC533"/>
  <c r="GG532"/>
  <c r="GF532"/>
  <c r="GD532"/>
  <c r="GC532"/>
  <c r="GG531"/>
  <c r="GF531"/>
  <c r="GD531"/>
  <c r="GC531"/>
  <c r="GG530"/>
  <c r="GF530"/>
  <c r="GD530"/>
  <c r="GC530"/>
  <c r="GG529"/>
  <c r="GF529"/>
  <c r="GD529"/>
  <c r="GC529"/>
  <c r="GG528"/>
  <c r="GF528"/>
  <c r="GD528"/>
  <c r="GC528"/>
  <c r="GG527"/>
  <c r="GF527"/>
  <c r="GD527"/>
  <c r="GC527"/>
  <c r="GG526"/>
  <c r="GF526"/>
  <c r="GD526"/>
  <c r="GC526"/>
  <c r="GG525"/>
  <c r="GF525"/>
  <c r="GD525"/>
  <c r="GC525"/>
  <c r="GG524"/>
  <c r="GF524"/>
  <c r="GD524"/>
  <c r="GC524"/>
  <c r="GG523"/>
  <c r="GF523"/>
  <c r="GD523"/>
  <c r="GC523"/>
  <c r="GG522"/>
  <c r="GF522"/>
  <c r="GD522"/>
  <c r="GC522"/>
  <c r="GG521"/>
  <c r="GF521"/>
  <c r="GD521"/>
  <c r="GC521"/>
  <c r="GG520"/>
  <c r="GF520"/>
  <c r="GD520"/>
  <c r="GC520"/>
  <c r="GG519"/>
  <c r="GF519"/>
  <c r="GD519"/>
  <c r="GC519"/>
  <c r="GG518"/>
  <c r="GF518"/>
  <c r="GD518"/>
  <c r="GC518"/>
  <c r="GG517"/>
  <c r="GF517"/>
  <c r="GD517"/>
  <c r="GC517"/>
  <c r="GG516"/>
  <c r="GF516"/>
  <c r="GD516"/>
  <c r="GC516"/>
  <c r="GG515"/>
  <c r="GF515"/>
  <c r="GD515"/>
  <c r="GC515"/>
  <c r="GG514"/>
  <c r="GF514"/>
  <c r="GD514"/>
  <c r="GC514"/>
  <c r="GG513"/>
  <c r="GF513"/>
  <c r="GD513"/>
  <c r="GC513"/>
  <c r="GG512"/>
  <c r="GF512"/>
  <c r="GD512"/>
  <c r="GC512"/>
  <c r="GG511"/>
  <c r="GF511"/>
  <c r="GD511"/>
  <c r="GC511"/>
  <c r="GG510"/>
  <c r="GF510"/>
  <c r="GD510"/>
  <c r="GC510"/>
  <c r="GG509"/>
  <c r="GF509"/>
  <c r="GD509"/>
  <c r="GC509"/>
  <c r="GG508"/>
  <c r="GF508"/>
  <c r="GD508"/>
  <c r="GC508"/>
  <c r="GG507"/>
  <c r="GF507"/>
  <c r="GD507"/>
  <c r="GC507"/>
  <c r="GG506"/>
  <c r="GF506"/>
  <c r="GD506"/>
  <c r="GC506"/>
  <c r="GG505"/>
  <c r="GF505"/>
  <c r="GD505"/>
  <c r="GC505"/>
  <c r="GG504"/>
  <c r="GF504"/>
  <c r="GD504"/>
  <c r="GC504"/>
  <c r="GG503"/>
  <c r="GF503"/>
  <c r="GD503"/>
  <c r="GC503"/>
  <c r="GG502"/>
  <c r="GF502"/>
  <c r="GD502"/>
  <c r="GC502"/>
  <c r="GG501"/>
  <c r="GF501"/>
  <c r="GD501"/>
  <c r="GC501"/>
  <c r="GG500"/>
  <c r="GF500"/>
  <c r="GD500"/>
  <c r="GC500"/>
  <c r="GG499"/>
  <c r="GF499"/>
  <c r="GD499"/>
  <c r="GC499"/>
  <c r="GG498"/>
  <c r="GF498"/>
  <c r="GD498"/>
  <c r="GC498"/>
  <c r="GG497"/>
  <c r="GF497"/>
  <c r="GD497"/>
  <c r="GC497"/>
  <c r="GG496"/>
  <c r="GF496"/>
  <c r="GD496"/>
  <c r="GC496"/>
  <c r="GG495"/>
  <c r="GF495"/>
  <c r="GD495"/>
  <c r="GC495"/>
  <c r="GG494"/>
  <c r="GF494"/>
  <c r="GD494"/>
  <c r="GC494"/>
  <c r="GG493"/>
  <c r="GF493"/>
  <c r="GD493"/>
  <c r="GC493"/>
  <c r="GG492"/>
  <c r="GF492"/>
  <c r="GD492"/>
  <c r="GC492"/>
  <c r="GG491"/>
  <c r="GF491"/>
  <c r="GD491"/>
  <c r="GC491"/>
  <c r="GG490"/>
  <c r="GF490"/>
  <c r="GD490"/>
  <c r="GC490"/>
  <c r="GG489"/>
  <c r="GF489"/>
  <c r="GD489"/>
  <c r="GC489"/>
  <c r="GG488"/>
  <c r="GF488"/>
  <c r="GD488"/>
  <c r="GC488"/>
  <c r="GG487"/>
  <c r="GF487"/>
  <c r="GD487"/>
  <c r="GC487"/>
  <c r="GG486"/>
  <c r="GF486"/>
  <c r="GD486"/>
  <c r="GC486"/>
  <c r="GG485"/>
  <c r="GF485"/>
  <c r="GD485"/>
  <c r="GC485"/>
  <c r="GG484"/>
  <c r="GF484"/>
  <c r="GD484"/>
  <c r="GC484"/>
  <c r="GG483"/>
  <c r="GF483"/>
  <c r="GD483"/>
  <c r="GC483"/>
  <c r="GG482"/>
  <c r="GF482"/>
  <c r="GE482"/>
  <c r="GD482"/>
  <c r="GC482"/>
  <c r="GB482"/>
  <c r="GG481"/>
  <c r="GF481"/>
  <c r="GE481"/>
  <c r="GD481"/>
  <c r="GC481"/>
  <c r="GB481"/>
  <c r="GG480"/>
  <c r="GF480"/>
  <c r="GE480"/>
  <c r="GD480"/>
  <c r="GC480"/>
  <c r="GB480"/>
  <c r="GG479"/>
  <c r="GF479"/>
  <c r="GE479"/>
  <c r="GD479"/>
  <c r="GC479"/>
  <c r="GB479"/>
  <c r="GG478"/>
  <c r="GF478"/>
  <c r="GE478"/>
  <c r="GD478"/>
  <c r="GC478"/>
  <c r="GB478"/>
  <c r="GG477"/>
  <c r="GF477"/>
  <c r="GE477"/>
  <c r="GD477"/>
  <c r="GC477"/>
  <c r="GB477"/>
  <c r="GG476"/>
  <c r="GF476"/>
  <c r="GE476"/>
  <c r="GD476"/>
  <c r="GC476"/>
  <c r="GB476"/>
  <c r="GG475"/>
  <c r="GF475"/>
  <c r="GE475"/>
  <c r="GD475"/>
  <c r="GC475"/>
  <c r="GB475"/>
  <c r="GG474"/>
  <c r="GF474"/>
  <c r="GE474"/>
  <c r="GD474"/>
  <c r="GC474"/>
  <c r="GB474"/>
  <c r="GG473"/>
  <c r="GF473"/>
  <c r="GE473"/>
  <c r="GD473"/>
  <c r="GC473"/>
  <c r="GB473"/>
  <c r="GG472"/>
  <c r="GF472"/>
  <c r="GE472"/>
  <c r="GD472"/>
  <c r="GC472"/>
  <c r="GB472"/>
  <c r="GG471"/>
  <c r="GF471"/>
  <c r="GE471"/>
  <c r="GD471"/>
  <c r="GC471"/>
  <c r="GB471"/>
  <c r="GG470"/>
  <c r="GF470"/>
  <c r="GE470"/>
  <c r="GD470"/>
  <c r="GC470"/>
  <c r="GB470"/>
  <c r="GG469"/>
  <c r="GF469"/>
  <c r="GE469"/>
  <c r="GD469"/>
  <c r="GC469"/>
  <c r="GB469"/>
  <c r="GG468"/>
  <c r="GF468"/>
  <c r="GE468"/>
  <c r="GD468"/>
  <c r="GC468"/>
  <c r="GB468"/>
  <c r="GG467"/>
  <c r="GF467"/>
  <c r="GE467"/>
  <c r="GD467"/>
  <c r="GC467"/>
  <c r="GB467"/>
  <c r="GG466"/>
  <c r="GF466"/>
  <c r="GE466"/>
  <c r="GD466"/>
  <c r="GC466"/>
  <c r="GB466"/>
  <c r="GG465"/>
  <c r="GF465"/>
  <c r="GE465"/>
  <c r="GD465"/>
  <c r="GC465"/>
  <c r="GB465"/>
  <c r="GG464"/>
  <c r="GF464"/>
  <c r="GE464"/>
  <c r="GD464"/>
  <c r="GC464"/>
  <c r="GB464"/>
  <c r="GG463"/>
  <c r="GF463"/>
  <c r="GE463"/>
  <c r="GD463"/>
  <c r="GC463"/>
  <c r="GB463"/>
  <c r="GG462"/>
  <c r="GF462"/>
  <c r="GE462"/>
  <c r="GD462"/>
  <c r="GC462"/>
  <c r="GB462"/>
  <c r="GG461"/>
  <c r="GF461"/>
  <c r="GE461"/>
  <c r="GD461"/>
  <c r="GC461"/>
  <c r="GB461"/>
  <c r="GG460"/>
  <c r="GF460"/>
  <c r="GE460"/>
  <c r="GD460"/>
  <c r="GC460"/>
  <c r="GB460"/>
  <c r="GG459"/>
  <c r="GF459"/>
  <c r="GE459"/>
  <c r="GD459"/>
  <c r="GC459"/>
  <c r="GB459"/>
  <c r="GG458"/>
  <c r="GF458"/>
  <c r="GE458"/>
  <c r="GD458"/>
  <c r="GC458"/>
  <c r="GB458"/>
  <c r="GG457"/>
  <c r="GF457"/>
  <c r="GE457"/>
  <c r="GD457"/>
  <c r="GC457"/>
  <c r="GB457"/>
  <c r="GG456"/>
  <c r="GF456"/>
  <c r="GE456"/>
  <c r="GD456"/>
  <c r="GC456"/>
  <c r="GB456"/>
  <c r="GG455"/>
  <c r="GF455"/>
  <c r="GE455"/>
  <c r="GD455"/>
  <c r="GC455"/>
  <c r="GB455"/>
  <c r="GG454"/>
  <c r="GF454"/>
  <c r="GE454"/>
  <c r="GD454"/>
  <c r="GC454"/>
  <c r="GB454"/>
  <c r="GG453"/>
  <c r="GF453"/>
  <c r="GE453"/>
  <c r="GD453"/>
  <c r="GC453"/>
  <c r="GB453"/>
  <c r="GG452"/>
  <c r="GF452"/>
  <c r="GE452"/>
  <c r="GD452"/>
  <c r="GC452"/>
  <c r="GB452"/>
  <c r="GG451"/>
  <c r="GF451"/>
  <c r="GE451"/>
  <c r="GD451"/>
  <c r="GC451"/>
  <c r="GB451"/>
  <c r="GG450"/>
  <c r="GF450"/>
  <c r="GE450"/>
  <c r="GD450"/>
  <c r="GC450"/>
  <c r="GB450"/>
  <c r="GG449"/>
  <c r="GF449"/>
  <c r="GE449"/>
  <c r="GD449"/>
  <c r="GC449"/>
  <c r="GB449"/>
  <c r="GG448"/>
  <c r="GF448"/>
  <c r="GE448"/>
  <c r="GD448"/>
  <c r="GC448"/>
  <c r="GB448"/>
  <c r="GG447"/>
  <c r="GF447"/>
  <c r="GE447"/>
  <c r="GD447"/>
  <c r="GC447"/>
  <c r="GB447"/>
  <c r="GG446"/>
  <c r="GF446"/>
  <c r="GE446"/>
  <c r="GD446"/>
  <c r="GC446"/>
  <c r="GB446"/>
  <c r="GG445"/>
  <c r="GF445"/>
  <c r="GE445"/>
  <c r="GD445"/>
  <c r="GC445"/>
  <c r="GB445"/>
  <c r="GG444"/>
  <c r="GF444"/>
  <c r="GE444"/>
  <c r="GD444"/>
  <c r="GC444"/>
  <c r="GB444"/>
  <c r="GG443"/>
  <c r="GF443"/>
  <c r="GE443"/>
  <c r="GD443"/>
  <c r="GC443"/>
  <c r="GB443"/>
  <c r="GG442"/>
  <c r="GF442"/>
  <c r="GE442"/>
  <c r="GD442"/>
  <c r="GC442"/>
  <c r="GB442"/>
  <c r="GG441"/>
  <c r="GF441"/>
  <c r="GE441"/>
  <c r="GD441"/>
  <c r="GC441"/>
  <c r="GB441"/>
  <c r="GG440"/>
  <c r="GF440"/>
  <c r="GE440"/>
  <c r="GD440"/>
  <c r="GC440"/>
  <c r="GB440"/>
  <c r="GG439"/>
  <c r="GF439"/>
  <c r="GE439"/>
  <c r="GD439"/>
  <c r="GC439"/>
  <c r="GB439"/>
  <c r="GG438"/>
  <c r="GF438"/>
  <c r="GE438"/>
  <c r="GD438"/>
  <c r="GC438"/>
  <c r="GB438"/>
  <c r="GG437"/>
  <c r="GF437"/>
  <c r="GE437"/>
  <c r="GD437"/>
  <c r="GC437"/>
  <c r="GB437"/>
  <c r="GG436"/>
  <c r="GF436"/>
  <c r="GE436"/>
  <c r="GD436"/>
  <c r="GC436"/>
  <c r="GB436"/>
  <c r="GG435"/>
  <c r="GF435"/>
  <c r="GE435"/>
  <c r="GD435"/>
  <c r="GC435"/>
  <c r="GB435"/>
  <c r="GG434"/>
  <c r="GF434"/>
  <c r="GE434"/>
  <c r="GD434"/>
  <c r="GC434"/>
  <c r="GB434"/>
  <c r="GG433"/>
  <c r="GF433"/>
  <c r="GE433"/>
  <c r="GD433"/>
  <c r="GC433"/>
  <c r="GB433"/>
  <c r="GG432"/>
  <c r="GF432"/>
  <c r="GE432"/>
  <c r="GD432"/>
  <c r="GC432"/>
  <c r="GB432"/>
  <c r="GG431"/>
  <c r="GF431"/>
  <c r="GE431"/>
  <c r="GD431"/>
  <c r="GC431"/>
  <c r="GB431"/>
  <c r="GG430"/>
  <c r="GF430"/>
  <c r="GE430"/>
  <c r="GD430"/>
  <c r="GC430"/>
  <c r="GB430"/>
  <c r="GG429"/>
  <c r="GF429"/>
  <c r="GE429"/>
  <c r="GD429"/>
  <c r="GC429"/>
  <c r="GB429"/>
  <c r="GG428"/>
  <c r="GF428"/>
  <c r="GE428"/>
  <c r="GD428"/>
  <c r="GC428"/>
  <c r="GB428"/>
  <c r="GG427"/>
  <c r="GF427"/>
  <c r="GE427"/>
  <c r="GD427"/>
  <c r="GC427"/>
  <c r="GB427"/>
  <c r="GG426"/>
  <c r="GG9" s="1"/>
  <c r="GF426"/>
  <c r="GE426"/>
  <c r="GD426"/>
  <c r="GC426"/>
  <c r="GB426"/>
  <c r="GG425"/>
  <c r="GF425"/>
  <c r="GE425"/>
  <c r="GD425"/>
  <c r="GC425"/>
  <c r="GB425"/>
  <c r="GG424"/>
  <c r="GF424"/>
  <c r="GE424"/>
  <c r="GD424"/>
  <c r="GC424"/>
  <c r="GG423"/>
  <c r="GF423"/>
  <c r="GE423"/>
  <c r="GD423"/>
  <c r="GC423"/>
  <c r="GB423"/>
  <c r="GG422"/>
  <c r="GF422"/>
  <c r="GE422"/>
  <c r="GD422"/>
  <c r="GC422"/>
  <c r="GB422"/>
  <c r="GG421"/>
  <c r="GF421"/>
  <c r="GE421"/>
  <c r="GD421"/>
  <c r="GC421"/>
  <c r="GB421"/>
  <c r="GG420"/>
  <c r="GF420"/>
  <c r="GE420"/>
  <c r="GD420"/>
  <c r="GC420"/>
  <c r="GB420"/>
  <c r="GG419"/>
  <c r="GF419"/>
  <c r="GE419"/>
  <c r="GD419"/>
  <c r="GC419"/>
  <c r="GB419"/>
  <c r="GG418"/>
  <c r="GF418"/>
  <c r="GE418"/>
  <c r="GD418"/>
  <c r="GC418"/>
  <c r="GB418"/>
  <c r="GG417"/>
  <c r="GF417"/>
  <c r="GE417"/>
  <c r="GD417"/>
  <c r="GC417"/>
  <c r="GB417"/>
  <c r="GG416"/>
  <c r="GF416"/>
  <c r="GE416"/>
  <c r="GD416"/>
  <c r="GC416"/>
  <c r="GB416"/>
  <c r="GG415"/>
  <c r="GF415"/>
  <c r="GE415"/>
  <c r="GD415"/>
  <c r="GC415"/>
  <c r="GB415"/>
  <c r="GG414"/>
  <c r="GF414"/>
  <c r="GE414"/>
  <c r="GD414"/>
  <c r="GC414"/>
  <c r="GB414"/>
  <c r="GG413"/>
  <c r="GF413"/>
  <c r="GE413"/>
  <c r="GD413"/>
  <c r="GC413"/>
  <c r="GB413"/>
  <c r="GG412"/>
  <c r="GF412"/>
  <c r="GE412"/>
  <c r="GD412"/>
  <c r="GC412"/>
  <c r="GB412"/>
  <c r="GG411"/>
  <c r="GF411"/>
  <c r="GE411"/>
  <c r="GD411"/>
  <c r="GC411"/>
  <c r="GB411"/>
  <c r="GG410"/>
  <c r="GF410"/>
  <c r="GE410"/>
  <c r="GD410"/>
  <c r="GC410"/>
  <c r="GB410"/>
  <c r="GG409"/>
  <c r="GF409"/>
  <c r="GE409"/>
  <c r="GD409"/>
  <c r="GC409"/>
  <c r="GB409"/>
  <c r="GG408"/>
  <c r="GF408"/>
  <c r="GE408"/>
  <c r="GD408"/>
  <c r="GC408"/>
  <c r="GB408"/>
  <c r="GG407"/>
  <c r="GF407"/>
  <c r="GE407"/>
  <c r="GD407"/>
  <c r="GC407"/>
  <c r="GB407"/>
  <c r="GG406"/>
  <c r="GF406"/>
  <c r="GE406"/>
  <c r="GD406"/>
  <c r="GC406"/>
  <c r="GB406"/>
  <c r="GG405"/>
  <c r="GF405"/>
  <c r="GE405"/>
  <c r="GD405"/>
  <c r="GC405"/>
  <c r="GB405"/>
  <c r="GG404"/>
  <c r="GF404"/>
  <c r="GE404"/>
  <c r="GD404"/>
  <c r="GC404"/>
  <c r="GB404"/>
  <c r="GG403"/>
  <c r="GF403"/>
  <c r="GE403"/>
  <c r="GD403"/>
  <c r="GC403"/>
  <c r="GB403"/>
  <c r="GG402"/>
  <c r="GF402"/>
  <c r="GE402"/>
  <c r="GD402"/>
  <c r="GC402"/>
  <c r="GB402"/>
  <c r="GG401"/>
  <c r="GF401"/>
  <c r="GE401"/>
  <c r="GD401"/>
  <c r="GC401"/>
  <c r="GB401"/>
  <c r="GG400"/>
  <c r="GF400"/>
  <c r="GE400"/>
  <c r="GD400"/>
  <c r="GC400"/>
  <c r="GB400"/>
  <c r="GG399"/>
  <c r="GF399"/>
  <c r="GE399"/>
  <c r="GD399"/>
  <c r="GC399"/>
  <c r="GB399"/>
  <c r="GG398"/>
  <c r="GF398"/>
  <c r="GE398"/>
  <c r="GD398"/>
  <c r="GC398"/>
  <c r="GB398"/>
  <c r="GG397"/>
  <c r="GF397"/>
  <c r="GE397"/>
  <c r="GD397"/>
  <c r="GC397"/>
  <c r="GB397"/>
  <c r="GG396"/>
  <c r="GF396"/>
  <c r="GE396"/>
  <c r="GD396"/>
  <c r="GC396"/>
  <c r="GB396"/>
  <c r="GG395"/>
  <c r="GF395"/>
  <c r="GE395"/>
  <c r="GD395"/>
  <c r="GC395"/>
  <c r="GB395"/>
  <c r="GG394"/>
  <c r="GF394"/>
  <c r="GE394"/>
  <c r="GD394"/>
  <c r="GC394"/>
  <c r="GB394"/>
  <c r="GG393"/>
  <c r="GF393"/>
  <c r="GE393"/>
  <c r="GD393"/>
  <c r="GC393"/>
  <c r="GB393"/>
  <c r="GG392"/>
  <c r="GF392"/>
  <c r="GE392"/>
  <c r="GD392"/>
  <c r="GC392"/>
  <c r="GB392"/>
  <c r="GG391"/>
  <c r="GF391"/>
  <c r="GE391"/>
  <c r="GD391"/>
  <c r="GC391"/>
  <c r="GB391"/>
  <c r="GG390"/>
  <c r="GF390"/>
  <c r="GE390"/>
  <c r="GD390"/>
  <c r="GC390"/>
  <c r="GB390"/>
  <c r="GG389"/>
  <c r="GF389"/>
  <c r="GE389"/>
  <c r="GD389"/>
  <c r="GC389"/>
  <c r="GB389"/>
  <c r="GG388"/>
  <c r="GF388"/>
  <c r="GE388"/>
  <c r="GD388"/>
  <c r="GC388"/>
  <c r="GB388"/>
  <c r="GG387"/>
  <c r="GF387"/>
  <c r="GE387"/>
  <c r="GD387"/>
  <c r="GC387"/>
  <c r="GB387"/>
  <c r="GG386"/>
  <c r="GF386"/>
  <c r="GE386"/>
  <c r="GD386"/>
  <c r="GC386"/>
  <c r="GB386"/>
  <c r="GG385"/>
  <c r="GF385"/>
  <c r="GE385"/>
  <c r="GD385"/>
  <c r="GC385"/>
  <c r="GB385"/>
  <c r="GG384"/>
  <c r="GF384"/>
  <c r="GE384"/>
  <c r="GD384"/>
  <c r="GC384"/>
  <c r="GB384"/>
  <c r="GG383"/>
  <c r="GF383"/>
  <c r="GE383"/>
  <c r="GD383"/>
  <c r="GC383"/>
  <c r="GB383"/>
  <c r="GG382"/>
  <c r="GF382"/>
  <c r="GE382"/>
  <c r="GD382"/>
  <c r="GC382"/>
  <c r="GB382"/>
  <c r="GG381"/>
  <c r="GF381"/>
  <c r="GE381"/>
  <c r="GD381"/>
  <c r="GC381"/>
  <c r="GB381"/>
  <c r="GG380"/>
  <c r="GF380"/>
  <c r="GE380"/>
  <c r="GD380"/>
  <c r="GC380"/>
  <c r="GB380"/>
  <c r="GG379"/>
  <c r="GF379"/>
  <c r="GE379"/>
  <c r="GD379"/>
  <c r="GC379"/>
  <c r="GB379"/>
  <c r="GG378"/>
  <c r="GF378"/>
  <c r="GE378"/>
  <c r="GD378"/>
  <c r="GC378"/>
  <c r="GB378"/>
  <c r="GG377"/>
  <c r="GF377"/>
  <c r="GE377"/>
  <c r="GD377"/>
  <c r="GC377"/>
  <c r="GB377"/>
  <c r="GG376"/>
  <c r="GF376"/>
  <c r="GE376"/>
  <c r="GD376"/>
  <c r="GC376"/>
  <c r="GB376"/>
  <c r="GG375"/>
  <c r="GF375"/>
  <c r="GE375"/>
  <c r="GD375"/>
  <c r="GC375"/>
  <c r="GB375"/>
  <c r="GG374"/>
  <c r="GF374"/>
  <c r="GE374"/>
  <c r="GD374"/>
  <c r="GC374"/>
  <c r="GB374"/>
  <c r="GG373"/>
  <c r="GF373"/>
  <c r="GE373"/>
  <c r="GD373"/>
  <c r="GC373"/>
  <c r="GB373"/>
  <c r="GG372"/>
  <c r="GF372"/>
  <c r="GE372"/>
  <c r="GD372"/>
  <c r="GC372"/>
  <c r="GB372"/>
  <c r="GG371"/>
  <c r="GF371"/>
  <c r="GE371"/>
  <c r="GD371"/>
  <c r="GC371"/>
  <c r="GB371"/>
  <c r="GG370"/>
  <c r="GF370"/>
  <c r="GE370"/>
  <c r="GD370"/>
  <c r="GC370"/>
  <c r="GB370"/>
  <c r="GG369"/>
  <c r="GF369"/>
  <c r="GE369"/>
  <c r="GD369"/>
  <c r="GC369"/>
  <c r="GB369"/>
  <c r="GG368"/>
  <c r="GF368"/>
  <c r="GE368"/>
  <c r="GD368"/>
  <c r="GC368"/>
  <c r="GB368"/>
  <c r="GG367"/>
  <c r="GF367"/>
  <c r="GE367"/>
  <c r="GD367"/>
  <c r="GC367"/>
  <c r="GB367"/>
  <c r="GG366"/>
  <c r="GF366"/>
  <c r="GE366"/>
  <c r="GD366"/>
  <c r="GC366"/>
  <c r="GB366"/>
  <c r="GG365"/>
  <c r="GF365"/>
  <c r="GE365"/>
  <c r="GD365"/>
  <c r="GC365"/>
  <c r="GB365"/>
  <c r="GG364"/>
  <c r="GF364"/>
  <c r="GE364"/>
  <c r="GD364"/>
  <c r="GC364"/>
  <c r="GB364"/>
  <c r="GG363"/>
  <c r="GF363"/>
  <c r="GE363"/>
  <c r="GD363"/>
  <c r="GC363"/>
  <c r="GB363"/>
  <c r="GG362"/>
  <c r="GF362"/>
  <c r="GE362"/>
  <c r="GD362"/>
  <c r="GC362"/>
  <c r="GB362"/>
  <c r="GG361"/>
  <c r="GF361"/>
  <c r="GE361"/>
  <c r="GD361"/>
  <c r="GC361"/>
  <c r="GB361"/>
  <c r="GG360"/>
  <c r="GF360"/>
  <c r="GE360"/>
  <c r="GD360"/>
  <c r="GC360"/>
  <c r="GB360"/>
  <c r="GG359"/>
  <c r="GF359"/>
  <c r="GE359"/>
  <c r="GD359"/>
  <c r="GC359"/>
  <c r="GB359"/>
  <c r="GG358"/>
  <c r="GF358"/>
  <c r="GE358"/>
  <c r="GD358"/>
  <c r="GC358"/>
  <c r="GB358"/>
  <c r="GG357"/>
  <c r="GF357"/>
  <c r="GE357"/>
  <c r="GD357"/>
  <c r="GC357"/>
  <c r="GB357"/>
  <c r="GG356"/>
  <c r="GF356"/>
  <c r="GE356"/>
  <c r="GD356"/>
  <c r="GC356"/>
  <c r="GB356"/>
  <c r="GG355"/>
  <c r="GF355"/>
  <c r="GE355"/>
  <c r="GD355"/>
  <c r="GC355"/>
  <c r="GB355"/>
  <c r="GG354"/>
  <c r="GF354"/>
  <c r="GE354"/>
  <c r="GD354"/>
  <c r="GC354"/>
  <c r="GB354"/>
  <c r="GG353"/>
  <c r="GF353"/>
  <c r="GE353"/>
  <c r="GD353"/>
  <c r="GC353"/>
  <c r="GB353"/>
  <c r="GG352"/>
  <c r="GF352"/>
  <c r="GE352"/>
  <c r="GD352"/>
  <c r="GC352"/>
  <c r="GB352"/>
  <c r="GG351"/>
  <c r="GF351"/>
  <c r="GE351"/>
  <c r="GD351"/>
  <c r="GC351"/>
  <c r="GB351"/>
  <c r="GG350"/>
  <c r="GF350"/>
  <c r="GE350"/>
  <c r="GD350"/>
  <c r="GC350"/>
  <c r="GB350"/>
  <c r="GG349"/>
  <c r="GF349"/>
  <c r="GE349"/>
  <c r="GD349"/>
  <c r="GC349"/>
  <c r="GB349"/>
  <c r="GG348"/>
  <c r="GF348"/>
  <c r="GE348"/>
  <c r="GD348"/>
  <c r="GC348"/>
  <c r="GB348"/>
  <c r="GG347"/>
  <c r="GF347"/>
  <c r="GE347"/>
  <c r="GD347"/>
  <c r="GC347"/>
  <c r="GB347"/>
  <c r="GG346"/>
  <c r="GF346"/>
  <c r="GE346"/>
  <c r="GD346"/>
  <c r="GC346"/>
  <c r="GB346"/>
  <c r="GG345"/>
  <c r="GF345"/>
  <c r="GE345"/>
  <c r="GD345"/>
  <c r="GC345"/>
  <c r="GB345"/>
  <c r="GG344"/>
  <c r="GF344"/>
  <c r="GE344"/>
  <c r="GD344"/>
  <c r="GC344"/>
  <c r="GB344"/>
  <c r="GG343"/>
  <c r="GF343"/>
  <c r="GE343"/>
  <c r="GD343"/>
  <c r="GC343"/>
  <c r="GB343"/>
  <c r="GG342"/>
  <c r="GF342"/>
  <c r="GE342"/>
  <c r="GD342"/>
  <c r="GC342"/>
  <c r="GB342"/>
  <c r="GG341"/>
  <c r="GF341"/>
  <c r="GE341"/>
  <c r="GD341"/>
  <c r="GC341"/>
  <c r="GB341"/>
  <c r="GG340"/>
  <c r="GF340"/>
  <c r="GE340"/>
  <c r="GD340"/>
  <c r="GC340"/>
  <c r="GB340"/>
  <c r="GG339"/>
  <c r="GF339"/>
  <c r="GE339"/>
  <c r="GD339"/>
  <c r="GC339"/>
  <c r="GB339"/>
  <c r="GG338"/>
  <c r="GF338"/>
  <c r="GE338"/>
  <c r="GD338"/>
  <c r="GC338"/>
  <c r="GB338"/>
  <c r="GG337"/>
  <c r="GF337"/>
  <c r="GE337"/>
  <c r="GD337"/>
  <c r="GC337"/>
  <c r="GB337"/>
  <c r="GG336"/>
  <c r="GF336"/>
  <c r="GE336"/>
  <c r="GD336"/>
  <c r="GC336"/>
  <c r="GB336"/>
  <c r="GG335"/>
  <c r="GF335"/>
  <c r="GE335"/>
  <c r="GD335"/>
  <c r="GC335"/>
  <c r="GB335"/>
  <c r="GG334"/>
  <c r="GF334"/>
  <c r="GE334"/>
  <c r="GD334"/>
  <c r="GC334"/>
  <c r="GB334"/>
  <c r="GG333"/>
  <c r="GF333"/>
  <c r="GE333"/>
  <c r="GD333"/>
  <c r="GC333"/>
  <c r="GB333"/>
  <c r="GG332"/>
  <c r="GF332"/>
  <c r="GE332"/>
  <c r="GD332"/>
  <c r="GC332"/>
  <c r="GB332"/>
  <c r="GG331"/>
  <c r="GF331"/>
  <c r="GE331"/>
  <c r="GD331"/>
  <c r="GC331"/>
  <c r="GB331"/>
  <c r="GG330"/>
  <c r="GF330"/>
  <c r="GE330"/>
  <c r="GD330"/>
  <c r="GC330"/>
  <c r="GB330"/>
  <c r="GG329"/>
  <c r="GF329"/>
  <c r="GE329"/>
  <c r="GD329"/>
  <c r="GC329"/>
  <c r="GB329"/>
  <c r="GG328"/>
  <c r="GF328"/>
  <c r="GE328"/>
  <c r="GD328"/>
  <c r="GC328"/>
  <c r="GB328"/>
  <c r="GG327"/>
  <c r="GF327"/>
  <c r="GE327"/>
  <c r="GD327"/>
  <c r="GC327"/>
  <c r="GB327"/>
  <c r="GG326"/>
  <c r="GF326"/>
  <c r="GE326"/>
  <c r="GD326"/>
  <c r="GC326"/>
  <c r="GB326"/>
  <c r="GG325"/>
  <c r="GF325"/>
  <c r="GE325"/>
  <c r="GD325"/>
  <c r="GC325"/>
  <c r="GB325"/>
  <c r="GG324"/>
  <c r="GF324"/>
  <c r="GE324"/>
  <c r="GD324"/>
  <c r="GC324"/>
  <c r="GB324"/>
  <c r="GG323"/>
  <c r="GF323"/>
  <c r="GE323"/>
  <c r="GD323"/>
  <c r="GC323"/>
  <c r="GB323"/>
  <c r="GG322"/>
  <c r="GF322"/>
  <c r="GE322"/>
  <c r="GD322"/>
  <c r="GC322"/>
  <c r="GB322"/>
  <c r="GG321"/>
  <c r="GF321"/>
  <c r="GE321"/>
  <c r="GD321"/>
  <c r="GC321"/>
  <c r="GB321"/>
  <c r="GG320"/>
  <c r="GF320"/>
  <c r="GE320"/>
  <c r="GD320"/>
  <c r="GC320"/>
  <c r="GB320"/>
  <c r="GG319"/>
  <c r="GF319"/>
  <c r="GE319"/>
  <c r="GD319"/>
  <c r="GC319"/>
  <c r="GB319"/>
  <c r="GG318"/>
  <c r="GF318"/>
  <c r="GE318"/>
  <c r="GD318"/>
  <c r="GC318"/>
  <c r="GB318"/>
  <c r="GG317"/>
  <c r="GF317"/>
  <c r="GE317"/>
  <c r="GD317"/>
  <c r="GC317"/>
  <c r="GB317"/>
  <c r="GG316"/>
  <c r="GF316"/>
  <c r="GE316"/>
  <c r="GD316"/>
  <c r="GC316"/>
  <c r="GB316"/>
  <c r="GG315"/>
  <c r="GF315"/>
  <c r="GE315"/>
  <c r="GD315"/>
  <c r="GC315"/>
  <c r="GB315"/>
  <c r="GG314"/>
  <c r="GF314"/>
  <c r="GE314"/>
  <c r="GD314"/>
  <c r="GC314"/>
  <c r="GB314"/>
  <c r="GG313"/>
  <c r="GF313"/>
  <c r="GE313"/>
  <c r="GD313"/>
  <c r="GC313"/>
  <c r="GB313"/>
  <c r="GG312"/>
  <c r="GF312"/>
  <c r="GE312"/>
  <c r="GD312"/>
  <c r="GC312"/>
  <c r="GB312"/>
  <c r="GG311"/>
  <c r="GF311"/>
  <c r="GE311"/>
  <c r="GD311"/>
  <c r="GC311"/>
  <c r="GB311"/>
  <c r="GG310"/>
  <c r="GF310"/>
  <c r="GE310"/>
  <c r="GD310"/>
  <c r="GC310"/>
  <c r="GB310"/>
  <c r="GG309"/>
  <c r="GF309"/>
  <c r="GE309"/>
  <c r="GD309"/>
  <c r="GC309"/>
  <c r="GB309"/>
  <c r="GG308"/>
  <c r="GF308"/>
  <c r="GE308"/>
  <c r="GD308"/>
  <c r="GC308"/>
  <c r="GB308"/>
  <c r="GG307"/>
  <c r="GF307"/>
  <c r="GE307"/>
  <c r="GD307"/>
  <c r="GC307"/>
  <c r="GB307"/>
  <c r="GG306"/>
  <c r="GF306"/>
  <c r="GE306"/>
  <c r="GD306"/>
  <c r="GC306"/>
  <c r="GB306"/>
  <c r="GG305"/>
  <c r="GF305"/>
  <c r="GE305"/>
  <c r="GD305"/>
  <c r="GC305"/>
  <c r="GB305"/>
  <c r="GG304"/>
  <c r="GF304"/>
  <c r="GD304"/>
  <c r="GC304"/>
  <c r="GB304"/>
  <c r="GG303"/>
  <c r="GF303"/>
  <c r="GE303"/>
  <c r="GD303"/>
  <c r="GC303"/>
  <c r="GB303"/>
  <c r="GG302"/>
  <c r="GF302"/>
  <c r="GE302"/>
  <c r="GD302"/>
  <c r="GC302"/>
  <c r="GB302"/>
  <c r="GG301"/>
  <c r="GF301"/>
  <c r="GE301"/>
  <c r="GD301"/>
  <c r="GC301"/>
  <c r="GG300"/>
  <c r="GF300"/>
  <c r="GE300"/>
  <c r="GD300"/>
  <c r="GC300"/>
  <c r="GB300"/>
  <c r="GG299"/>
  <c r="GF299"/>
  <c r="GE299"/>
  <c r="GD299"/>
  <c r="GC299"/>
  <c r="GB299"/>
  <c r="GG298"/>
  <c r="GF298"/>
  <c r="GE298"/>
  <c r="GD298"/>
  <c r="GC298"/>
  <c r="GB298"/>
  <c r="GG297"/>
  <c r="GF297"/>
  <c r="GE297"/>
  <c r="GD297"/>
  <c r="GC297"/>
  <c r="GB297"/>
  <c r="GG296"/>
  <c r="GF296"/>
  <c r="GE296"/>
  <c r="GD296"/>
  <c r="GC296"/>
  <c r="GB296"/>
  <c r="GG295"/>
  <c r="GF295"/>
  <c r="GE295"/>
  <c r="GD295"/>
  <c r="GC295"/>
  <c r="GB295"/>
  <c r="GG294"/>
  <c r="GF294"/>
  <c r="GE294"/>
  <c r="GD294"/>
  <c r="GC294"/>
  <c r="GB294"/>
  <c r="GG293"/>
  <c r="GF293"/>
  <c r="GE293"/>
  <c r="GD293"/>
  <c r="GC293"/>
  <c r="GB293"/>
  <c r="GG292"/>
  <c r="GF292"/>
  <c r="GE292"/>
  <c r="GD292"/>
  <c r="GC292"/>
  <c r="GB292"/>
  <c r="GG291"/>
  <c r="GF291"/>
  <c r="GE291"/>
  <c r="GD291"/>
  <c r="GC291"/>
  <c r="GB291"/>
  <c r="GG290"/>
  <c r="GF290"/>
  <c r="GE290"/>
  <c r="GD290"/>
  <c r="GC290"/>
  <c r="GB290"/>
  <c r="GG289"/>
  <c r="GF289"/>
  <c r="GE289"/>
  <c r="GD289"/>
  <c r="GC289"/>
  <c r="GB289"/>
  <c r="GG288"/>
  <c r="GF288"/>
  <c r="GE288"/>
  <c r="GD288"/>
  <c r="GC288"/>
  <c r="GB288"/>
  <c r="GG287"/>
  <c r="GF287"/>
  <c r="GE287"/>
  <c r="GD287"/>
  <c r="GC287"/>
  <c r="GB287"/>
  <c r="GG286"/>
  <c r="GF286"/>
  <c r="GE286"/>
  <c r="GD286"/>
  <c r="GC286"/>
  <c r="GB286"/>
  <c r="GG285"/>
  <c r="GF285"/>
  <c r="GE285"/>
  <c r="GD285"/>
  <c r="GC285"/>
  <c r="GB285"/>
  <c r="GG284"/>
  <c r="GF284"/>
  <c r="GE284"/>
  <c r="GD284"/>
  <c r="GC284"/>
  <c r="GB284"/>
  <c r="GG283"/>
  <c r="GF283"/>
  <c r="GE283"/>
  <c r="GD283"/>
  <c r="GC283"/>
  <c r="GB283"/>
  <c r="GG282"/>
  <c r="GF282"/>
  <c r="GE282"/>
  <c r="GD282"/>
  <c r="GC282"/>
  <c r="GB282"/>
  <c r="GG281"/>
  <c r="GF281"/>
  <c r="GE281"/>
  <c r="GD281"/>
  <c r="GC281"/>
  <c r="GB281"/>
  <c r="GG280"/>
  <c r="GF280"/>
  <c r="GE280"/>
  <c r="GD280"/>
  <c r="GC280"/>
  <c r="GB280"/>
  <c r="GG279"/>
  <c r="GF279"/>
  <c r="GE279"/>
  <c r="GD279"/>
  <c r="GC279"/>
  <c r="GB279"/>
  <c r="GG278"/>
  <c r="GF278"/>
  <c r="GE278"/>
  <c r="GD278"/>
  <c r="GC278"/>
  <c r="GB278"/>
  <c r="GG277"/>
  <c r="GF277"/>
  <c r="GE277"/>
  <c r="GD277"/>
  <c r="GC277"/>
  <c r="GB277"/>
  <c r="GG276"/>
  <c r="GF276"/>
  <c r="GE276"/>
  <c r="GD276"/>
  <c r="GC276"/>
  <c r="GB276"/>
  <c r="GG275"/>
  <c r="GF275"/>
  <c r="GE275"/>
  <c r="GD275"/>
  <c r="GC275"/>
  <c r="GB275"/>
  <c r="GG274"/>
  <c r="GF274"/>
  <c r="GE274"/>
  <c r="GD274"/>
  <c r="GC274"/>
  <c r="GB274"/>
  <c r="GG273"/>
  <c r="GF273"/>
  <c r="GE273"/>
  <c r="GD273"/>
  <c r="GC273"/>
  <c r="GB273"/>
  <c r="GG272"/>
  <c r="GF272"/>
  <c r="GE272"/>
  <c r="GD272"/>
  <c r="GC272"/>
  <c r="GB272"/>
  <c r="GG271"/>
  <c r="GF271"/>
  <c r="GE271"/>
  <c r="GD271"/>
  <c r="GC271"/>
  <c r="GB271"/>
  <c r="GG270"/>
  <c r="GF270"/>
  <c r="GE270"/>
  <c r="GD270"/>
  <c r="GC270"/>
  <c r="GB270"/>
  <c r="GG269"/>
  <c r="GF269"/>
  <c r="GE269"/>
  <c r="GD269"/>
  <c r="GC269"/>
  <c r="GB269"/>
  <c r="GG268"/>
  <c r="GF268"/>
  <c r="GE268"/>
  <c r="GD268"/>
  <c r="GC268"/>
  <c r="GB268"/>
  <c r="GG267"/>
  <c r="GF267"/>
  <c r="GE267"/>
  <c r="GD267"/>
  <c r="GC267"/>
  <c r="GB267"/>
  <c r="GG266"/>
  <c r="GF266"/>
  <c r="GE266"/>
  <c r="GD266"/>
  <c r="GC266"/>
  <c r="GB266"/>
  <c r="GG265"/>
  <c r="GF265"/>
  <c r="GE265"/>
  <c r="GD265"/>
  <c r="GC265"/>
  <c r="GB265"/>
  <c r="GG264"/>
  <c r="GF264"/>
  <c r="GE264"/>
  <c r="GD264"/>
  <c r="GC264"/>
  <c r="GB264"/>
  <c r="GG263"/>
  <c r="GF263"/>
  <c r="GE263"/>
  <c r="GD263"/>
  <c r="GC263"/>
  <c r="GB263"/>
  <c r="GG262"/>
  <c r="GF262"/>
  <c r="GE262"/>
  <c r="GD262"/>
  <c r="GC262"/>
  <c r="GB262"/>
  <c r="GG261"/>
  <c r="GF261"/>
  <c r="GE261"/>
  <c r="GD261"/>
  <c r="GC261"/>
  <c r="GB261"/>
  <c r="GG260"/>
  <c r="GF260"/>
  <c r="GE260"/>
  <c r="GD260"/>
  <c r="GC260"/>
  <c r="GB260"/>
  <c r="GG259"/>
  <c r="GF259"/>
  <c r="GE259"/>
  <c r="GD259"/>
  <c r="GC259"/>
  <c r="GB259"/>
  <c r="GG258"/>
  <c r="GF258"/>
  <c r="GE258"/>
  <c r="GD258"/>
  <c r="GC258"/>
  <c r="GB258"/>
  <c r="GG257"/>
  <c r="GF257"/>
  <c r="GE257"/>
  <c r="GD257"/>
  <c r="GC257"/>
  <c r="GB257"/>
  <c r="GG256"/>
  <c r="GF256"/>
  <c r="GE256"/>
  <c r="GD256"/>
  <c r="GC256"/>
  <c r="GB256"/>
  <c r="GG255"/>
  <c r="GF255"/>
  <c r="GE255"/>
  <c r="GD255"/>
  <c r="GC255"/>
  <c r="GB255"/>
  <c r="GG254"/>
  <c r="GF254"/>
  <c r="GE254"/>
  <c r="GD254"/>
  <c r="GC254"/>
  <c r="GB254"/>
  <c r="GG253"/>
  <c r="GF253"/>
  <c r="GE253"/>
  <c r="GD253"/>
  <c r="GC253"/>
  <c r="GB253"/>
  <c r="GG252"/>
  <c r="GF252"/>
  <c r="GE252"/>
  <c r="GD252"/>
  <c r="GC252"/>
  <c r="GB252"/>
  <c r="GG251"/>
  <c r="GF251"/>
  <c r="GE251"/>
  <c r="GD251"/>
  <c r="GC251"/>
  <c r="GB251"/>
  <c r="GG250"/>
  <c r="GF250"/>
  <c r="GE250"/>
  <c r="GD250"/>
  <c r="GC250"/>
  <c r="GB250"/>
  <c r="GG249"/>
  <c r="GF249"/>
  <c r="GE249"/>
  <c r="GD249"/>
  <c r="GC249"/>
  <c r="GB249"/>
  <c r="GG248"/>
  <c r="GF248"/>
  <c r="GE248"/>
  <c r="GD248"/>
  <c r="GC248"/>
  <c r="GB248"/>
  <c r="GG247"/>
  <c r="GF247"/>
  <c r="GE247"/>
  <c r="GD247"/>
  <c r="GC247"/>
  <c r="GB247"/>
  <c r="GF246"/>
  <c r="GE246"/>
  <c r="GC246"/>
  <c r="GB246"/>
  <c r="GF245"/>
  <c r="GE245"/>
  <c r="GC245"/>
  <c r="GB245"/>
  <c r="GG244"/>
  <c r="GF244"/>
  <c r="GE244"/>
  <c r="GD244"/>
  <c r="GC244"/>
  <c r="GB244"/>
  <c r="GG243"/>
  <c r="GF243"/>
  <c r="GF11" s="1"/>
  <c r="GE243"/>
  <c r="GD243"/>
  <c r="GC243"/>
  <c r="GB243"/>
  <c r="GG242"/>
  <c r="GF242"/>
  <c r="GE242"/>
  <c r="GD242"/>
  <c r="GC242"/>
  <c r="GB242"/>
  <c r="GG241"/>
  <c r="GF241"/>
  <c r="GE241"/>
  <c r="GD241"/>
  <c r="GC241"/>
  <c r="GB241"/>
  <c r="GG240"/>
  <c r="GF240"/>
  <c r="GE240"/>
  <c r="GD240"/>
  <c r="GC240"/>
  <c r="GB240"/>
  <c r="GG239"/>
  <c r="GF239"/>
  <c r="GE239"/>
  <c r="GD239"/>
  <c r="GC239"/>
  <c r="GB239"/>
  <c r="GG238"/>
  <c r="GF238"/>
  <c r="GE238"/>
  <c r="GD238"/>
  <c r="GC238"/>
  <c r="GB238"/>
  <c r="GG237"/>
  <c r="GF237"/>
  <c r="GE237"/>
  <c r="GD237"/>
  <c r="GC237"/>
  <c r="GB237"/>
  <c r="GG236"/>
  <c r="GF236"/>
  <c r="GE236"/>
  <c r="GD236"/>
  <c r="GC236"/>
  <c r="GB236"/>
  <c r="GG235"/>
  <c r="GF235"/>
  <c r="GE235"/>
  <c r="GD235"/>
  <c r="GC235"/>
  <c r="GB235"/>
  <c r="GG234"/>
  <c r="GF234"/>
  <c r="GE234"/>
  <c r="GD234"/>
  <c r="GC234"/>
  <c r="GB234"/>
  <c r="GG233"/>
  <c r="GF233"/>
  <c r="GE233"/>
  <c r="GD233"/>
  <c r="GC233"/>
  <c r="GB233"/>
  <c r="GG232"/>
  <c r="GF232"/>
  <c r="GE232"/>
  <c r="GD232"/>
  <c r="GC232"/>
  <c r="GB232"/>
  <c r="GG231"/>
  <c r="GF231"/>
  <c r="GE231"/>
  <c r="GD231"/>
  <c r="GC231"/>
  <c r="GB231"/>
  <c r="GG230"/>
  <c r="GF230"/>
  <c r="GE230"/>
  <c r="GD230"/>
  <c r="GC230"/>
  <c r="GB230"/>
  <c r="GG229"/>
  <c r="GF229"/>
  <c r="GE229"/>
  <c r="GD229"/>
  <c r="GC229"/>
  <c r="GB229"/>
  <c r="GG228"/>
  <c r="GF228"/>
  <c r="GE228"/>
  <c r="GD228"/>
  <c r="GC228"/>
  <c r="GB228"/>
  <c r="GG227"/>
  <c r="GF227"/>
  <c r="GE227"/>
  <c r="GD227"/>
  <c r="GC227"/>
  <c r="GB227"/>
  <c r="GG226"/>
  <c r="GF226"/>
  <c r="GE226"/>
  <c r="GD226"/>
  <c r="GC226"/>
  <c r="GB226"/>
  <c r="GG225"/>
  <c r="GF225"/>
  <c r="GE225"/>
  <c r="GD225"/>
  <c r="GC225"/>
  <c r="GB225"/>
  <c r="GG224"/>
  <c r="GF224"/>
  <c r="GE224"/>
  <c r="GD224"/>
  <c r="GC224"/>
  <c r="GB224"/>
  <c r="GG223"/>
  <c r="GF223"/>
  <c r="GE223"/>
  <c r="GD223"/>
  <c r="GC223"/>
  <c r="GB223"/>
  <c r="GG222"/>
  <c r="GF222"/>
  <c r="GE222"/>
  <c r="GD222"/>
  <c r="GC222"/>
  <c r="GB222"/>
  <c r="GG221"/>
  <c r="GF221"/>
  <c r="GE221"/>
  <c r="GD221"/>
  <c r="GC221"/>
  <c r="GB221"/>
  <c r="GG220"/>
  <c r="GF220"/>
  <c r="GE220"/>
  <c r="GD220"/>
  <c r="GC220"/>
  <c r="GB220"/>
  <c r="GG219"/>
  <c r="GF219"/>
  <c r="GE219"/>
  <c r="GD219"/>
  <c r="GC219"/>
  <c r="GB219"/>
  <c r="GG218"/>
  <c r="GF218"/>
  <c r="GE218"/>
  <c r="GD218"/>
  <c r="GC218"/>
  <c r="GB218"/>
  <c r="GG217"/>
  <c r="GF217"/>
  <c r="GE217"/>
  <c r="GD217"/>
  <c r="GC217"/>
  <c r="GB217"/>
  <c r="GG216"/>
  <c r="GF216"/>
  <c r="GE216"/>
  <c r="GD216"/>
  <c r="GC216"/>
  <c r="GB216"/>
  <c r="GG215"/>
  <c r="GF215"/>
  <c r="GE215"/>
  <c r="GD215"/>
  <c r="GC215"/>
  <c r="GB215"/>
  <c r="GG214"/>
  <c r="GF214"/>
  <c r="GE214"/>
  <c r="GD214"/>
  <c r="GC214"/>
  <c r="GB214"/>
  <c r="GG213"/>
  <c r="GF213"/>
  <c r="GE213"/>
  <c r="GD213"/>
  <c r="GC213"/>
  <c r="GB213"/>
  <c r="GG212"/>
  <c r="GF212"/>
  <c r="GE212"/>
  <c r="GD212"/>
  <c r="GC212"/>
  <c r="GB212"/>
  <c r="GG211"/>
  <c r="GF211"/>
  <c r="GE211"/>
  <c r="GD211"/>
  <c r="GC211"/>
  <c r="GB211"/>
  <c r="GG210"/>
  <c r="GF210"/>
  <c r="GE210"/>
  <c r="GD210"/>
  <c r="GC210"/>
  <c r="GB210"/>
  <c r="GG209"/>
  <c r="GF209"/>
  <c r="GE209"/>
  <c r="GD209"/>
  <c r="GC209"/>
  <c r="GB209"/>
  <c r="GG208"/>
  <c r="GF208"/>
  <c r="GE208"/>
  <c r="GD208"/>
  <c r="GC208"/>
  <c r="GB208"/>
  <c r="GG207"/>
  <c r="GF207"/>
  <c r="GE207"/>
  <c r="GD207"/>
  <c r="GC207"/>
  <c r="GB207"/>
  <c r="GG206"/>
  <c r="GF206"/>
  <c r="GE206"/>
  <c r="GD206"/>
  <c r="GC206"/>
  <c r="GB206"/>
  <c r="GG205"/>
  <c r="GF205"/>
  <c r="GE205"/>
  <c r="GD205"/>
  <c r="GC205"/>
  <c r="GB205"/>
  <c r="GG204"/>
  <c r="GF204"/>
  <c r="GE204"/>
  <c r="GD204"/>
  <c r="GC204"/>
  <c r="GB204"/>
  <c r="GG203"/>
  <c r="GF203"/>
  <c r="GE203"/>
  <c r="GD203"/>
  <c r="GC203"/>
  <c r="GB203"/>
  <c r="GG202"/>
  <c r="GF202"/>
  <c r="GE202"/>
  <c r="GD202"/>
  <c r="GC202"/>
  <c r="GB202"/>
  <c r="GG201"/>
  <c r="GF201"/>
  <c r="GE201"/>
  <c r="GD201"/>
  <c r="GC201"/>
  <c r="GB201"/>
  <c r="GG200"/>
  <c r="GF200"/>
  <c r="GE200"/>
  <c r="GD200"/>
  <c r="GC200"/>
  <c r="GB200"/>
  <c r="GG199"/>
  <c r="GF199"/>
  <c r="GE199"/>
  <c r="GD199"/>
  <c r="GC199"/>
  <c r="GB199"/>
  <c r="GG198"/>
  <c r="GF198"/>
  <c r="GE198"/>
  <c r="GD198"/>
  <c r="GC198"/>
  <c r="GB198"/>
  <c r="GG197"/>
  <c r="GF197"/>
  <c r="GD197"/>
  <c r="GC197"/>
  <c r="GB197"/>
  <c r="GG196"/>
  <c r="GF196"/>
  <c r="GE196"/>
  <c r="GD196"/>
  <c r="GC196"/>
  <c r="GB196"/>
  <c r="GG195"/>
  <c r="GF195"/>
  <c r="GE195"/>
  <c r="GD195"/>
  <c r="GC195"/>
  <c r="GB195"/>
  <c r="GG194"/>
  <c r="GF194"/>
  <c r="GE194"/>
  <c r="GD194"/>
  <c r="GC194"/>
  <c r="GB194"/>
  <c r="GG193"/>
  <c r="GF193"/>
  <c r="GE193"/>
  <c r="GD193"/>
  <c r="GC193"/>
  <c r="GB193"/>
  <c r="GG192"/>
  <c r="GF192"/>
  <c r="GE192"/>
  <c r="GD192"/>
  <c r="GC192"/>
  <c r="GB192"/>
  <c r="GG191"/>
  <c r="GF191"/>
  <c r="GE191"/>
  <c r="GD191"/>
  <c r="GC191"/>
  <c r="GB191"/>
  <c r="GA971"/>
  <c r="FX971"/>
  <c r="GA970"/>
  <c r="FX970"/>
  <c r="GA969"/>
  <c r="FX969"/>
  <c r="GA968"/>
  <c r="FX968"/>
  <c r="GA967"/>
  <c r="FX967"/>
  <c r="GA966"/>
  <c r="FX966"/>
  <c r="GA965"/>
  <c r="FX965"/>
  <c r="GA964"/>
  <c r="FX964"/>
  <c r="GA963"/>
  <c r="FX963"/>
  <c r="GA962"/>
  <c r="FX962"/>
  <c r="GA961"/>
  <c r="FX961"/>
  <c r="GA960"/>
  <c r="FX960"/>
  <c r="GA959"/>
  <c r="FX959"/>
  <c r="GA958"/>
  <c r="FX958"/>
  <c r="GA957"/>
  <c r="FX957"/>
  <c r="GA956"/>
  <c r="FX956"/>
  <c r="GA955"/>
  <c r="FX955"/>
  <c r="GA954"/>
  <c r="FX954"/>
  <c r="GA953"/>
  <c r="FX953"/>
  <c r="GA952"/>
  <c r="FX952"/>
  <c r="GA951"/>
  <c r="FX951"/>
  <c r="GA950"/>
  <c r="FX950"/>
  <c r="GA949"/>
  <c r="FX949"/>
  <c r="GA948"/>
  <c r="FX948"/>
  <c r="GA947"/>
  <c r="FX947"/>
  <c r="GA946"/>
  <c r="FX946"/>
  <c r="GA945"/>
  <c r="FX945"/>
  <c r="GA944"/>
  <c r="FX944"/>
  <c r="GA943"/>
  <c r="FX943"/>
  <c r="GA942"/>
  <c r="FX942"/>
  <c r="GA941"/>
  <c r="FX941"/>
  <c r="GA940"/>
  <c r="FX940"/>
  <c r="GA939"/>
  <c r="FX939"/>
  <c r="GA938"/>
  <c r="FX938"/>
  <c r="GA937"/>
  <c r="FX937"/>
  <c r="GA936"/>
  <c r="FX936"/>
  <c r="GA935"/>
  <c r="FX935"/>
  <c r="GA934"/>
  <c r="FX934"/>
  <c r="GA933"/>
  <c r="FX933"/>
  <c r="GA932"/>
  <c r="FX932"/>
  <c r="GA931"/>
  <c r="FX931"/>
  <c r="GA930"/>
  <c r="FX930"/>
  <c r="GA929"/>
  <c r="FX929"/>
  <c r="GA928"/>
  <c r="FX928"/>
  <c r="GA927"/>
  <c r="FX927"/>
  <c r="GA926"/>
  <c r="FX926"/>
  <c r="GA925"/>
  <c r="FX925"/>
  <c r="GA924"/>
  <c r="FX924"/>
  <c r="GA923"/>
  <c r="FX923"/>
  <c r="GA922"/>
  <c r="FX922"/>
  <c r="GA921"/>
  <c r="FX921"/>
  <c r="GA920"/>
  <c r="FX920"/>
  <c r="GA919"/>
  <c r="FX919"/>
  <c r="GA918"/>
  <c r="FX918"/>
  <c r="GA917"/>
  <c r="FX917"/>
  <c r="GA916"/>
  <c r="FX916"/>
  <c r="GA915"/>
  <c r="FX915"/>
  <c r="GA914"/>
  <c r="FX914"/>
  <c r="GA913"/>
  <c r="FX913"/>
  <c r="GA912"/>
  <c r="FX912"/>
  <c r="GA911"/>
  <c r="FX911"/>
  <c r="GA910"/>
  <c r="FX910"/>
  <c r="GA909"/>
  <c r="FX909"/>
  <c r="GA908"/>
  <c r="FX908"/>
  <c r="GA907"/>
  <c r="FX907"/>
  <c r="GA906"/>
  <c r="FX906"/>
  <c r="GA905"/>
  <c r="FX905"/>
  <c r="GA904"/>
  <c r="FX904"/>
  <c r="GA903"/>
  <c r="FX903"/>
  <c r="GA902"/>
  <c r="FX902"/>
  <c r="GA901"/>
  <c r="FX901"/>
  <c r="GA900"/>
  <c r="FX900"/>
  <c r="GA899"/>
  <c r="FX899"/>
  <c r="GA898"/>
  <c r="FX898"/>
  <c r="GA897"/>
  <c r="FX897"/>
  <c r="GA896"/>
  <c r="FX896"/>
  <c r="GA895"/>
  <c r="FX895"/>
  <c r="GA894"/>
  <c r="FX894"/>
  <c r="GA893"/>
  <c r="FX893"/>
  <c r="GA892"/>
  <c r="FX892"/>
  <c r="GA891"/>
  <c r="FX891"/>
  <c r="GA890"/>
  <c r="FX890"/>
  <c r="GA889"/>
  <c r="FX889"/>
  <c r="GA888"/>
  <c r="FX888"/>
  <c r="GA887"/>
  <c r="FX887"/>
  <c r="GA886"/>
  <c r="FX886"/>
  <c r="GA885"/>
  <c r="FX885"/>
  <c r="GA884"/>
  <c r="FX884"/>
  <c r="GA883"/>
  <c r="FX883"/>
  <c r="GA882"/>
  <c r="FX882"/>
  <c r="GA881"/>
  <c r="FX881"/>
  <c r="GA880"/>
  <c r="FX880"/>
  <c r="GA879"/>
  <c r="FX879"/>
  <c r="GA878"/>
  <c r="FX878"/>
  <c r="GA877"/>
  <c r="FX877"/>
  <c r="GA876"/>
  <c r="FX876"/>
  <c r="GA875"/>
  <c r="FX875"/>
  <c r="GA874"/>
  <c r="FX874"/>
  <c r="GA873"/>
  <c r="FX873"/>
  <c r="GA872"/>
  <c r="FX872"/>
  <c r="GA871"/>
  <c r="FX871"/>
  <c r="GA870"/>
  <c r="FX870"/>
  <c r="GA869"/>
  <c r="FZ869"/>
  <c r="FX869"/>
  <c r="FW869"/>
  <c r="GA868"/>
  <c r="FZ868"/>
  <c r="FX868"/>
  <c r="FW868"/>
  <c r="GA867"/>
  <c r="FZ867"/>
  <c r="FX867"/>
  <c r="FW867"/>
  <c r="GA866"/>
  <c r="FZ866"/>
  <c r="FX866"/>
  <c r="FW866"/>
  <c r="GA865"/>
  <c r="FZ865"/>
  <c r="FX865"/>
  <c r="FW865"/>
  <c r="GA864"/>
  <c r="FZ864"/>
  <c r="FX864"/>
  <c r="FW864"/>
  <c r="GA863"/>
  <c r="FZ863"/>
  <c r="FX863"/>
  <c r="FW863"/>
  <c r="GA862"/>
  <c r="FZ862"/>
  <c r="FX862"/>
  <c r="FW862"/>
  <c r="GA861"/>
  <c r="FZ861"/>
  <c r="FX861"/>
  <c r="FW861"/>
  <c r="GA860"/>
  <c r="FZ860"/>
  <c r="FX860"/>
  <c r="FW860"/>
  <c r="GA859"/>
  <c r="FZ859"/>
  <c r="FX859"/>
  <c r="FW859"/>
  <c r="GA858"/>
  <c r="FZ858"/>
  <c r="FX858"/>
  <c r="FW858"/>
  <c r="GA857"/>
  <c r="FZ857"/>
  <c r="FX857"/>
  <c r="FW857"/>
  <c r="GA856"/>
  <c r="FZ856"/>
  <c r="FX856"/>
  <c r="FW856"/>
  <c r="GA855"/>
  <c r="FZ855"/>
  <c r="FX855"/>
  <c r="FW855"/>
  <c r="GA854"/>
  <c r="FZ854"/>
  <c r="FX854"/>
  <c r="FW854"/>
  <c r="GA853"/>
  <c r="FZ853"/>
  <c r="FX853"/>
  <c r="FW853"/>
  <c r="GA852"/>
  <c r="FZ852"/>
  <c r="FX852"/>
  <c r="FW852"/>
  <c r="GA851"/>
  <c r="FZ851"/>
  <c r="FX851"/>
  <c r="FW851"/>
  <c r="GA850"/>
  <c r="FZ850"/>
  <c r="FX850"/>
  <c r="FW850"/>
  <c r="GA849"/>
  <c r="FZ849"/>
  <c r="FX849"/>
  <c r="FW849"/>
  <c r="GA848"/>
  <c r="FZ848"/>
  <c r="FX848"/>
  <c r="FW848"/>
  <c r="GA847"/>
  <c r="FZ847"/>
  <c r="FX847"/>
  <c r="FW847"/>
  <c r="GA846"/>
  <c r="FZ846"/>
  <c r="FX846"/>
  <c r="FW846"/>
  <c r="GA845"/>
  <c r="FZ845"/>
  <c r="FX845"/>
  <c r="FW845"/>
  <c r="GA844"/>
  <c r="FZ844"/>
  <c r="FX844"/>
  <c r="FW844"/>
  <c r="GA843"/>
  <c r="FZ843"/>
  <c r="FX843"/>
  <c r="FW843"/>
  <c r="GA842"/>
  <c r="FZ842"/>
  <c r="FX842"/>
  <c r="FW842"/>
  <c r="GA841"/>
  <c r="FZ841"/>
  <c r="FX841"/>
  <c r="FW841"/>
  <c r="GA840"/>
  <c r="FZ840"/>
  <c r="FX840"/>
  <c r="FW840"/>
  <c r="GA839"/>
  <c r="FZ839"/>
  <c r="FX839"/>
  <c r="FW839"/>
  <c r="GA838"/>
  <c r="FZ838"/>
  <c r="FX838"/>
  <c r="FW838"/>
  <c r="GA837"/>
  <c r="FZ837"/>
  <c r="FX837"/>
  <c r="FW837"/>
  <c r="GA836"/>
  <c r="FZ836"/>
  <c r="FX836"/>
  <c r="FW836"/>
  <c r="GA835"/>
  <c r="FZ835"/>
  <c r="FX835"/>
  <c r="FW835"/>
  <c r="GA834"/>
  <c r="FZ834"/>
  <c r="FX834"/>
  <c r="FW834"/>
  <c r="GA833"/>
  <c r="FZ833"/>
  <c r="FX833"/>
  <c r="FW833"/>
  <c r="GA832"/>
  <c r="FZ832"/>
  <c r="FX832"/>
  <c r="FW832"/>
  <c r="GA831"/>
  <c r="FZ831"/>
  <c r="FX831"/>
  <c r="FW831"/>
  <c r="GA830"/>
  <c r="FZ830"/>
  <c r="FX830"/>
  <c r="FW830"/>
  <c r="GA829"/>
  <c r="FZ829"/>
  <c r="FX829"/>
  <c r="FW829"/>
  <c r="GA828"/>
  <c r="FZ828"/>
  <c r="FX828"/>
  <c r="FW828"/>
  <c r="GA827"/>
  <c r="FZ827"/>
  <c r="FX827"/>
  <c r="FW827"/>
  <c r="GA826"/>
  <c r="FZ826"/>
  <c r="FX826"/>
  <c r="FW826"/>
  <c r="GA825"/>
  <c r="FZ825"/>
  <c r="FX825"/>
  <c r="FW825"/>
  <c r="GA824"/>
  <c r="FZ824"/>
  <c r="FX824"/>
  <c r="FW824"/>
  <c r="GA823"/>
  <c r="FZ823"/>
  <c r="FX823"/>
  <c r="FW823"/>
  <c r="GA822"/>
  <c r="FZ822"/>
  <c r="FX822"/>
  <c r="FW822"/>
  <c r="GA821"/>
  <c r="FZ821"/>
  <c r="FX821"/>
  <c r="FW821"/>
  <c r="GA820"/>
  <c r="FZ820"/>
  <c r="FX820"/>
  <c r="FW820"/>
  <c r="GA819"/>
  <c r="FZ819"/>
  <c r="FX819"/>
  <c r="FW819"/>
  <c r="GA818"/>
  <c r="FZ818"/>
  <c r="FX818"/>
  <c r="FW818"/>
  <c r="GA817"/>
  <c r="FZ817"/>
  <c r="FX817"/>
  <c r="FW817"/>
  <c r="GA816"/>
  <c r="FZ816"/>
  <c r="FX816"/>
  <c r="FW816"/>
  <c r="GA815"/>
  <c r="FZ815"/>
  <c r="FX815"/>
  <c r="FW815"/>
  <c r="GA814"/>
  <c r="FZ814"/>
  <c r="FX814"/>
  <c r="FW814"/>
  <c r="GA813"/>
  <c r="FZ813"/>
  <c r="FX813"/>
  <c r="FW813"/>
  <c r="GA812"/>
  <c r="FZ812"/>
  <c r="FX812"/>
  <c r="FW812"/>
  <c r="GA811"/>
  <c r="FZ811"/>
  <c r="FX811"/>
  <c r="FW811"/>
  <c r="GA810"/>
  <c r="FZ810"/>
  <c r="FX810"/>
  <c r="FW810"/>
  <c r="GA809"/>
  <c r="FZ809"/>
  <c r="FX809"/>
  <c r="FW809"/>
  <c r="GA808"/>
  <c r="FZ808"/>
  <c r="FX808"/>
  <c r="FW808"/>
  <c r="GA807"/>
  <c r="FZ807"/>
  <c r="FX807"/>
  <c r="FW807"/>
  <c r="GA806"/>
  <c r="FZ806"/>
  <c r="FX806"/>
  <c r="FW806"/>
  <c r="GA805"/>
  <c r="FZ805"/>
  <c r="FX805"/>
  <c r="FW805"/>
  <c r="GA804"/>
  <c r="FZ804"/>
  <c r="FX804"/>
  <c r="FW804"/>
  <c r="GA803"/>
  <c r="FZ803"/>
  <c r="FX803"/>
  <c r="FW803"/>
  <c r="GA802"/>
  <c r="FZ802"/>
  <c r="FX802"/>
  <c r="FW802"/>
  <c r="GA801"/>
  <c r="FZ801"/>
  <c r="FX801"/>
  <c r="FW801"/>
  <c r="GA800"/>
  <c r="FZ800"/>
  <c r="FX800"/>
  <c r="FW800"/>
  <c r="GA799"/>
  <c r="FZ799"/>
  <c r="FX799"/>
  <c r="FW799"/>
  <c r="GA798"/>
  <c r="FZ798"/>
  <c r="FX798"/>
  <c r="FW798"/>
  <c r="GA797"/>
  <c r="FZ797"/>
  <c r="FX797"/>
  <c r="FW797"/>
  <c r="GA796"/>
  <c r="FZ796"/>
  <c r="FX796"/>
  <c r="FW796"/>
  <c r="GA795"/>
  <c r="FZ795"/>
  <c r="FX795"/>
  <c r="FW795"/>
  <c r="GA794"/>
  <c r="FZ794"/>
  <c r="FX794"/>
  <c r="FW794"/>
  <c r="GA793"/>
  <c r="FZ793"/>
  <c r="FX793"/>
  <c r="FW793"/>
  <c r="GA792"/>
  <c r="FZ792"/>
  <c r="FX792"/>
  <c r="FW792"/>
  <c r="GA791"/>
  <c r="FZ791"/>
  <c r="FX791"/>
  <c r="FW791"/>
  <c r="GA790"/>
  <c r="FZ790"/>
  <c r="FX790"/>
  <c r="FW790"/>
  <c r="GA789"/>
  <c r="FZ789"/>
  <c r="FX789"/>
  <c r="FW789"/>
  <c r="GA788"/>
  <c r="FZ788"/>
  <c r="FX788"/>
  <c r="FW788"/>
  <c r="GA787"/>
  <c r="FZ787"/>
  <c r="FX787"/>
  <c r="FW787"/>
  <c r="GA786"/>
  <c r="FZ786"/>
  <c r="FX786"/>
  <c r="FW786"/>
  <c r="GA785"/>
  <c r="FZ785"/>
  <c r="FX785"/>
  <c r="FW785"/>
  <c r="GA784"/>
  <c r="FZ784"/>
  <c r="FX784"/>
  <c r="FW784"/>
  <c r="GA783"/>
  <c r="FZ783"/>
  <c r="FX783"/>
  <c r="FW783"/>
  <c r="GA782"/>
  <c r="FZ782"/>
  <c r="FX782"/>
  <c r="FW782"/>
  <c r="GA781"/>
  <c r="FZ781"/>
  <c r="FX781"/>
  <c r="FW781"/>
  <c r="GA780"/>
  <c r="FZ780"/>
  <c r="FX780"/>
  <c r="FW780"/>
  <c r="GA779"/>
  <c r="FZ779"/>
  <c r="FX779"/>
  <c r="FW779"/>
  <c r="GA778"/>
  <c r="FZ778"/>
  <c r="FX778"/>
  <c r="FW778"/>
  <c r="GA777"/>
  <c r="FZ777"/>
  <c r="FX777"/>
  <c r="FW777"/>
  <c r="GA776"/>
  <c r="FZ776"/>
  <c r="FX776"/>
  <c r="FW776"/>
  <c r="GA775"/>
  <c r="FZ775"/>
  <c r="FX775"/>
  <c r="FW775"/>
  <c r="GA774"/>
  <c r="FZ774"/>
  <c r="FX774"/>
  <c r="FW774"/>
  <c r="GA773"/>
  <c r="FZ773"/>
  <c r="FX773"/>
  <c r="FW773"/>
  <c r="GA772"/>
  <c r="FZ772"/>
  <c r="FX772"/>
  <c r="FW772"/>
  <c r="GA771"/>
  <c r="FZ771"/>
  <c r="FX771"/>
  <c r="FW771"/>
  <c r="GA770"/>
  <c r="FZ770"/>
  <c r="FX770"/>
  <c r="FW770"/>
  <c r="GA769"/>
  <c r="FZ769"/>
  <c r="FX769"/>
  <c r="FW769"/>
  <c r="GA768"/>
  <c r="FZ768"/>
  <c r="FX768"/>
  <c r="FW768"/>
  <c r="GA767"/>
  <c r="FZ767"/>
  <c r="FX767"/>
  <c r="FW767"/>
  <c r="GA766"/>
  <c r="FZ766"/>
  <c r="FX766"/>
  <c r="FW766"/>
  <c r="GA765"/>
  <c r="FZ765"/>
  <c r="FX765"/>
  <c r="FW765"/>
  <c r="GA764"/>
  <c r="FZ764"/>
  <c r="FX764"/>
  <c r="FW764"/>
  <c r="FZ763"/>
  <c r="FW763"/>
  <c r="GA762"/>
  <c r="FZ762"/>
  <c r="FX762"/>
  <c r="FW762"/>
  <c r="GA761"/>
  <c r="FZ761"/>
  <c r="FX761"/>
  <c r="FW761"/>
  <c r="GA760"/>
  <c r="FZ760"/>
  <c r="FX760"/>
  <c r="FW760"/>
  <c r="GA759"/>
  <c r="FZ759"/>
  <c r="FX759"/>
  <c r="FW759"/>
  <c r="GA758"/>
  <c r="FZ758"/>
  <c r="FX758"/>
  <c r="FW758"/>
  <c r="GA757"/>
  <c r="FZ757"/>
  <c r="FX757"/>
  <c r="FW757"/>
  <c r="GA756"/>
  <c r="FZ756"/>
  <c r="FX756"/>
  <c r="FW756"/>
  <c r="GA755"/>
  <c r="FZ755"/>
  <c r="FX755"/>
  <c r="FW755"/>
  <c r="GA754"/>
  <c r="FZ754"/>
  <c r="FX754"/>
  <c r="FW754"/>
  <c r="GA753"/>
  <c r="FZ753"/>
  <c r="FX753"/>
  <c r="FW753"/>
  <c r="GA752"/>
  <c r="FZ752"/>
  <c r="FX752"/>
  <c r="FW752"/>
  <c r="GA751"/>
  <c r="FZ751"/>
  <c r="FX751"/>
  <c r="FW751"/>
  <c r="GA750"/>
  <c r="FZ750"/>
  <c r="FX750"/>
  <c r="FW750"/>
  <c r="GA749"/>
  <c r="FZ749"/>
  <c r="FX749"/>
  <c r="FW749"/>
  <c r="GA748"/>
  <c r="FZ748"/>
  <c r="FX748"/>
  <c r="FW748"/>
  <c r="GA747"/>
  <c r="FZ747"/>
  <c r="FX747"/>
  <c r="FW747"/>
  <c r="GA746"/>
  <c r="FZ746"/>
  <c r="FX746"/>
  <c r="FW746"/>
  <c r="GA745"/>
  <c r="FZ745"/>
  <c r="FX745"/>
  <c r="FW745"/>
  <c r="GA744"/>
  <c r="FZ744"/>
  <c r="FX744"/>
  <c r="FW744"/>
  <c r="GA743"/>
  <c r="FZ743"/>
  <c r="FX743"/>
  <c r="FW743"/>
  <c r="GA742"/>
  <c r="FZ742"/>
  <c r="FX742"/>
  <c r="FW742"/>
  <c r="GA741"/>
  <c r="FZ741"/>
  <c r="FX741"/>
  <c r="FW741"/>
  <c r="GA740"/>
  <c r="FZ740"/>
  <c r="FX740"/>
  <c r="FW740"/>
  <c r="GA739"/>
  <c r="FZ739"/>
  <c r="FX739"/>
  <c r="FW739"/>
  <c r="GA738"/>
  <c r="FZ738"/>
  <c r="FX738"/>
  <c r="FW738"/>
  <c r="GA737"/>
  <c r="FZ737"/>
  <c r="FX737"/>
  <c r="FW737"/>
  <c r="GA736"/>
  <c r="FZ736"/>
  <c r="FX736"/>
  <c r="FW736"/>
  <c r="GA735"/>
  <c r="FZ735"/>
  <c r="FX735"/>
  <c r="FW735"/>
  <c r="GA734"/>
  <c r="FZ734"/>
  <c r="FX734"/>
  <c r="FW734"/>
  <c r="GA733"/>
  <c r="FZ733"/>
  <c r="FX733"/>
  <c r="FW733"/>
  <c r="GA732"/>
  <c r="FZ732"/>
  <c r="FX732"/>
  <c r="FW732"/>
  <c r="GA731"/>
  <c r="FZ731"/>
  <c r="FX731"/>
  <c r="FW731"/>
  <c r="GA730"/>
  <c r="FZ730"/>
  <c r="FX730"/>
  <c r="FW730"/>
  <c r="GA729"/>
  <c r="FZ729"/>
  <c r="FX729"/>
  <c r="FW729"/>
  <c r="GA728"/>
  <c r="FZ728"/>
  <c r="FX728"/>
  <c r="FW728"/>
  <c r="GA727"/>
  <c r="FZ727"/>
  <c r="FX727"/>
  <c r="FW727"/>
  <c r="GA726"/>
  <c r="FZ726"/>
  <c r="FX726"/>
  <c r="FW726"/>
  <c r="GA725"/>
  <c r="FZ725"/>
  <c r="FX725"/>
  <c r="FW725"/>
  <c r="GA724"/>
  <c r="FZ724"/>
  <c r="FX724"/>
  <c r="FW724"/>
  <c r="GA723"/>
  <c r="FZ723"/>
  <c r="FX723"/>
  <c r="FW723"/>
  <c r="GA722"/>
  <c r="FZ722"/>
  <c r="FX722"/>
  <c r="FW722"/>
  <c r="GA721"/>
  <c r="FZ721"/>
  <c r="FX721"/>
  <c r="FW721"/>
  <c r="GA720"/>
  <c r="FZ720"/>
  <c r="FX720"/>
  <c r="FW720"/>
  <c r="GA719"/>
  <c r="FZ719"/>
  <c r="FX719"/>
  <c r="FW719"/>
  <c r="GA718"/>
  <c r="FZ718"/>
  <c r="FX718"/>
  <c r="FW718"/>
  <c r="GA717"/>
  <c r="FZ717"/>
  <c r="FX717"/>
  <c r="FW717"/>
  <c r="GA716"/>
  <c r="FZ716"/>
  <c r="FX716"/>
  <c r="FW716"/>
  <c r="GA715"/>
  <c r="FZ715"/>
  <c r="FX715"/>
  <c r="FW715"/>
  <c r="GA714"/>
  <c r="FZ714"/>
  <c r="FX714"/>
  <c r="FW714"/>
  <c r="GA713"/>
  <c r="FZ713"/>
  <c r="FX713"/>
  <c r="FW713"/>
  <c r="GA712"/>
  <c r="FZ712"/>
  <c r="FX712"/>
  <c r="FW712"/>
  <c r="GA711"/>
  <c r="FZ711"/>
  <c r="FX711"/>
  <c r="FW711"/>
  <c r="GA710"/>
  <c r="FZ710"/>
  <c r="FX710"/>
  <c r="FW710"/>
  <c r="GA709"/>
  <c r="FZ709"/>
  <c r="FX709"/>
  <c r="FW709"/>
  <c r="GA708"/>
  <c r="FZ708"/>
  <c r="FX708"/>
  <c r="FW708"/>
  <c r="GA707"/>
  <c r="FZ707"/>
  <c r="FX707"/>
  <c r="FW707"/>
  <c r="GA706"/>
  <c r="FZ706"/>
  <c r="FX706"/>
  <c r="FW706"/>
  <c r="GA705"/>
  <c r="FZ705"/>
  <c r="FX705"/>
  <c r="FW705"/>
  <c r="GA704"/>
  <c r="FZ704"/>
  <c r="FX704"/>
  <c r="FW704"/>
  <c r="GA703"/>
  <c r="FZ703"/>
  <c r="FX703"/>
  <c r="FW703"/>
  <c r="GA702"/>
  <c r="FZ702"/>
  <c r="FX702"/>
  <c r="FW702"/>
  <c r="GA701"/>
  <c r="FZ701"/>
  <c r="FX701"/>
  <c r="FW701"/>
  <c r="GA700"/>
  <c r="FZ700"/>
  <c r="FX700"/>
  <c r="FW700"/>
  <c r="GA699"/>
  <c r="FZ699"/>
  <c r="FX699"/>
  <c r="FW699"/>
  <c r="GA698"/>
  <c r="FZ698"/>
  <c r="FX698"/>
  <c r="FW698"/>
  <c r="GA697"/>
  <c r="FZ697"/>
  <c r="FX697"/>
  <c r="FW697"/>
  <c r="GA696"/>
  <c r="FZ696"/>
  <c r="FX696"/>
  <c r="FW696"/>
  <c r="GA695"/>
  <c r="FZ695"/>
  <c r="FX695"/>
  <c r="FW695"/>
  <c r="GA694"/>
  <c r="FZ694"/>
  <c r="FX694"/>
  <c r="FW694"/>
  <c r="GA693"/>
  <c r="FZ693"/>
  <c r="FX693"/>
  <c r="FW693"/>
  <c r="GA692"/>
  <c r="FZ692"/>
  <c r="FX692"/>
  <c r="FW692"/>
  <c r="GA691"/>
  <c r="FZ691"/>
  <c r="FX691"/>
  <c r="FW691"/>
  <c r="GA690"/>
  <c r="FZ690"/>
  <c r="FX690"/>
  <c r="FW690"/>
  <c r="GA689"/>
  <c r="FZ689"/>
  <c r="FX689"/>
  <c r="FW689"/>
  <c r="GA688"/>
  <c r="FZ688"/>
  <c r="FX688"/>
  <c r="FW688"/>
  <c r="GA687"/>
  <c r="FZ687"/>
  <c r="FX687"/>
  <c r="FW687"/>
  <c r="GA686"/>
  <c r="FZ686"/>
  <c r="FX686"/>
  <c r="FW686"/>
  <c r="GA685"/>
  <c r="FZ685"/>
  <c r="FX685"/>
  <c r="FW685"/>
  <c r="GA684"/>
  <c r="FZ684"/>
  <c r="FX684"/>
  <c r="FW684"/>
  <c r="GA683"/>
  <c r="FZ683"/>
  <c r="FX683"/>
  <c r="FW683"/>
  <c r="GA682"/>
  <c r="FZ682"/>
  <c r="FX682"/>
  <c r="FW682"/>
  <c r="GA681"/>
  <c r="FZ681"/>
  <c r="FX681"/>
  <c r="FW681"/>
  <c r="GA680"/>
  <c r="FZ680"/>
  <c r="FX680"/>
  <c r="FW680"/>
  <c r="GA679"/>
  <c r="FZ679"/>
  <c r="FX679"/>
  <c r="FW679"/>
  <c r="GA678"/>
  <c r="FZ678"/>
  <c r="FX678"/>
  <c r="FW678"/>
  <c r="GA677"/>
  <c r="FZ677"/>
  <c r="FX677"/>
  <c r="FW677"/>
  <c r="GA676"/>
  <c r="FZ676"/>
  <c r="FX676"/>
  <c r="FW676"/>
  <c r="GA675"/>
  <c r="FZ675"/>
  <c r="FX675"/>
  <c r="FW675"/>
  <c r="GA674"/>
  <c r="FZ674"/>
  <c r="FX674"/>
  <c r="FW674"/>
  <c r="GA673"/>
  <c r="FZ673"/>
  <c r="FX673"/>
  <c r="FW673"/>
  <c r="GA672"/>
  <c r="FZ672"/>
  <c r="FX672"/>
  <c r="FW672"/>
  <c r="GA671"/>
  <c r="FZ671"/>
  <c r="FX671"/>
  <c r="FW671"/>
  <c r="GA670"/>
  <c r="FZ670"/>
  <c r="FX670"/>
  <c r="FW670"/>
  <c r="GA669"/>
  <c r="FZ669"/>
  <c r="FX669"/>
  <c r="FW669"/>
  <c r="GA668"/>
  <c r="FZ668"/>
  <c r="FX668"/>
  <c r="FW668"/>
  <c r="GA667"/>
  <c r="FZ667"/>
  <c r="FX667"/>
  <c r="FW667"/>
  <c r="GA666"/>
  <c r="FZ666"/>
  <c r="FX666"/>
  <c r="FW666"/>
  <c r="GA665"/>
  <c r="FZ665"/>
  <c r="FX665"/>
  <c r="FW665"/>
  <c r="GA664"/>
  <c r="FZ664"/>
  <c r="FX664"/>
  <c r="FW664"/>
  <c r="GA663"/>
  <c r="FZ663"/>
  <c r="FX663"/>
  <c r="FW663"/>
  <c r="GA662"/>
  <c r="FZ662"/>
  <c r="FX662"/>
  <c r="FW662"/>
  <c r="GA661"/>
  <c r="FZ661"/>
  <c r="FX661"/>
  <c r="FW661"/>
  <c r="GA660"/>
  <c r="FZ660"/>
  <c r="FX660"/>
  <c r="FW660"/>
  <c r="GA659"/>
  <c r="FZ659"/>
  <c r="FX659"/>
  <c r="FW659"/>
  <c r="GA658"/>
  <c r="FZ658"/>
  <c r="FX658"/>
  <c r="FW658"/>
  <c r="GA657"/>
  <c r="FZ657"/>
  <c r="FX657"/>
  <c r="FW657"/>
  <c r="GA656"/>
  <c r="FZ656"/>
  <c r="FX656"/>
  <c r="FW656"/>
  <c r="GA655"/>
  <c r="FZ655"/>
  <c r="FX655"/>
  <c r="FW655"/>
  <c r="GA654"/>
  <c r="FZ654"/>
  <c r="FX654"/>
  <c r="FW654"/>
  <c r="GA653"/>
  <c r="FZ653"/>
  <c r="FX653"/>
  <c r="FW653"/>
  <c r="GA652"/>
  <c r="FZ652"/>
  <c r="FX652"/>
  <c r="FW652"/>
  <c r="GA651"/>
  <c r="FZ651"/>
  <c r="FX651"/>
  <c r="FW651"/>
  <c r="GA650"/>
  <c r="FZ650"/>
  <c r="FX650"/>
  <c r="FW650"/>
  <c r="GA649"/>
  <c r="FZ649"/>
  <c r="FX649"/>
  <c r="FW649"/>
  <c r="GA648"/>
  <c r="FZ648"/>
  <c r="FX648"/>
  <c r="FW648"/>
  <c r="GA647"/>
  <c r="FZ647"/>
  <c r="FX647"/>
  <c r="FW647"/>
  <c r="GA646"/>
  <c r="FZ646"/>
  <c r="FX646"/>
  <c r="FW646"/>
  <c r="GA645"/>
  <c r="FZ645"/>
  <c r="FX645"/>
  <c r="FW645"/>
  <c r="GA644"/>
  <c r="FZ644"/>
  <c r="FX644"/>
  <c r="FW644"/>
  <c r="GA643"/>
  <c r="FZ643"/>
  <c r="FX643"/>
  <c r="FW643"/>
  <c r="GA642"/>
  <c r="FZ642"/>
  <c r="FX642"/>
  <c r="FW642"/>
  <c r="GA641"/>
  <c r="FZ641"/>
  <c r="FX641"/>
  <c r="FW641"/>
  <c r="GA640"/>
  <c r="FZ640"/>
  <c r="FX640"/>
  <c r="FW640"/>
  <c r="GA639"/>
  <c r="FZ639"/>
  <c r="FX639"/>
  <c r="FW639"/>
  <c r="GA638"/>
  <c r="FZ638"/>
  <c r="FX638"/>
  <c r="FW638"/>
  <c r="GA637"/>
  <c r="FZ637"/>
  <c r="FX637"/>
  <c r="FW637"/>
  <c r="GA636"/>
  <c r="FZ636"/>
  <c r="FX636"/>
  <c r="FW636"/>
  <c r="GA635"/>
  <c r="FZ635"/>
  <c r="FX635"/>
  <c r="FW635"/>
  <c r="GA634"/>
  <c r="FZ634"/>
  <c r="FX634"/>
  <c r="FW634"/>
  <c r="GA633"/>
  <c r="FZ633"/>
  <c r="FX633"/>
  <c r="FW633"/>
  <c r="GA632"/>
  <c r="FZ632"/>
  <c r="FX632"/>
  <c r="FW632"/>
  <c r="GA631"/>
  <c r="FZ631"/>
  <c r="FX631"/>
  <c r="FW631"/>
  <c r="GA630"/>
  <c r="FZ630"/>
  <c r="FX630"/>
  <c r="FW630"/>
  <c r="GA629"/>
  <c r="FZ629"/>
  <c r="FX629"/>
  <c r="FW629"/>
  <c r="GA628"/>
  <c r="FZ628"/>
  <c r="FX628"/>
  <c r="FW628"/>
  <c r="GA627"/>
  <c r="FZ627"/>
  <c r="FX627"/>
  <c r="FW627"/>
  <c r="GA626"/>
  <c r="FZ626"/>
  <c r="FX626"/>
  <c r="FW626"/>
  <c r="GA625"/>
  <c r="FZ625"/>
  <c r="FX625"/>
  <c r="FW625"/>
  <c r="GA624"/>
  <c r="FZ624"/>
  <c r="FX624"/>
  <c r="FW624"/>
  <c r="GA623"/>
  <c r="FZ623"/>
  <c r="FX623"/>
  <c r="FW623"/>
  <c r="GA622"/>
  <c r="FZ622"/>
  <c r="FX622"/>
  <c r="FW622"/>
  <c r="GA621"/>
  <c r="FZ621"/>
  <c r="FX621"/>
  <c r="FW621"/>
  <c r="GA620"/>
  <c r="FZ620"/>
  <c r="FX620"/>
  <c r="FW620"/>
  <c r="GA619"/>
  <c r="FZ619"/>
  <c r="FX619"/>
  <c r="FW619"/>
  <c r="GA618"/>
  <c r="FZ618"/>
  <c r="FX618"/>
  <c r="FW618"/>
  <c r="GA617"/>
  <c r="FZ617"/>
  <c r="FX617"/>
  <c r="FW617"/>
  <c r="GA616"/>
  <c r="FZ616"/>
  <c r="FX616"/>
  <c r="FW616"/>
  <c r="GA615"/>
  <c r="FZ615"/>
  <c r="FX615"/>
  <c r="FW615"/>
  <c r="GA614"/>
  <c r="FZ614"/>
  <c r="FX614"/>
  <c r="FW614"/>
  <c r="GA613"/>
  <c r="FZ613"/>
  <c r="FX613"/>
  <c r="FW613"/>
  <c r="GA612"/>
  <c r="FZ612"/>
  <c r="FX612"/>
  <c r="FW612"/>
  <c r="GA611"/>
  <c r="FZ611"/>
  <c r="FX611"/>
  <c r="FW611"/>
  <c r="GA610"/>
  <c r="FZ610"/>
  <c r="FX610"/>
  <c r="FW610"/>
  <c r="GA609"/>
  <c r="FZ609"/>
  <c r="FX609"/>
  <c r="FW609"/>
  <c r="GA608"/>
  <c r="FZ608"/>
  <c r="FX608"/>
  <c r="FW608"/>
  <c r="GA607"/>
  <c r="FZ607"/>
  <c r="FX607"/>
  <c r="FW607"/>
  <c r="GA606"/>
  <c r="FZ606"/>
  <c r="FX606"/>
  <c r="FW606"/>
  <c r="GA605"/>
  <c r="FZ605"/>
  <c r="FX605"/>
  <c r="FW605"/>
  <c r="GA604"/>
  <c r="FZ604"/>
  <c r="FX604"/>
  <c r="FW604"/>
  <c r="GA603"/>
  <c r="FZ603"/>
  <c r="FX603"/>
  <c r="FW603"/>
  <c r="GA602"/>
  <c r="FZ602"/>
  <c r="FX602"/>
  <c r="FW602"/>
  <c r="GA601"/>
  <c r="FZ601"/>
  <c r="FX601"/>
  <c r="FW601"/>
  <c r="GA600"/>
  <c r="FZ600"/>
  <c r="FX600"/>
  <c r="FW600"/>
  <c r="GA599"/>
  <c r="FZ599"/>
  <c r="FX599"/>
  <c r="FW599"/>
  <c r="GA598"/>
  <c r="FZ598"/>
  <c r="FX598"/>
  <c r="FW598"/>
  <c r="GA597"/>
  <c r="FZ597"/>
  <c r="FX597"/>
  <c r="FW597"/>
  <c r="GA596"/>
  <c r="FZ596"/>
  <c r="FX596"/>
  <c r="FW596"/>
  <c r="GA595"/>
  <c r="FZ595"/>
  <c r="FX595"/>
  <c r="FW595"/>
  <c r="GA594"/>
  <c r="FZ594"/>
  <c r="FX594"/>
  <c r="FW594"/>
  <c r="GA593"/>
  <c r="FZ593"/>
  <c r="FX593"/>
  <c r="FW593"/>
  <c r="GA592"/>
  <c r="FZ592"/>
  <c r="FX592"/>
  <c r="FW592"/>
  <c r="GA591"/>
  <c r="FZ591"/>
  <c r="FX591"/>
  <c r="FW591"/>
  <c r="GA590"/>
  <c r="FZ590"/>
  <c r="FX590"/>
  <c r="FW590"/>
  <c r="GA589"/>
  <c r="FZ589"/>
  <c r="FX589"/>
  <c r="FW589"/>
  <c r="GA588"/>
  <c r="FZ588"/>
  <c r="FX588"/>
  <c r="FW588"/>
  <c r="GA587"/>
  <c r="FZ587"/>
  <c r="FX587"/>
  <c r="FW587"/>
  <c r="GA586"/>
  <c r="FZ586"/>
  <c r="FX586"/>
  <c r="FW586"/>
  <c r="GA585"/>
  <c r="FZ585"/>
  <c r="FX585"/>
  <c r="FW585"/>
  <c r="GA584"/>
  <c r="FZ584"/>
  <c r="FX584"/>
  <c r="FW584"/>
  <c r="GA583"/>
  <c r="FZ583"/>
  <c r="FX583"/>
  <c r="FW583"/>
  <c r="GA582"/>
  <c r="FZ582"/>
  <c r="FX582"/>
  <c r="FW582"/>
  <c r="GA581"/>
  <c r="FZ581"/>
  <c r="FX581"/>
  <c r="FW581"/>
  <c r="GA580"/>
  <c r="FZ580"/>
  <c r="FX580"/>
  <c r="FW580"/>
  <c r="GA579"/>
  <c r="FZ579"/>
  <c r="FX579"/>
  <c r="FW579"/>
  <c r="GA578"/>
  <c r="FZ578"/>
  <c r="FX578"/>
  <c r="FW578"/>
  <c r="GA577"/>
  <c r="FZ577"/>
  <c r="FX577"/>
  <c r="FW577"/>
  <c r="GA576"/>
  <c r="FZ576"/>
  <c r="FX576"/>
  <c r="FW576"/>
  <c r="GA575"/>
  <c r="FZ575"/>
  <c r="FX575"/>
  <c r="FW575"/>
  <c r="GA574"/>
  <c r="FZ574"/>
  <c r="FX574"/>
  <c r="FW574"/>
  <c r="GA573"/>
  <c r="FZ573"/>
  <c r="FX573"/>
  <c r="FW573"/>
  <c r="GA572"/>
  <c r="FZ572"/>
  <c r="FX572"/>
  <c r="FW572"/>
  <c r="GA571"/>
  <c r="FZ571"/>
  <c r="FX571"/>
  <c r="FW571"/>
  <c r="GA570"/>
  <c r="FZ570"/>
  <c r="FX570"/>
  <c r="FW570"/>
  <c r="GA569"/>
  <c r="FZ569"/>
  <c r="FX569"/>
  <c r="FW569"/>
  <c r="GA568"/>
  <c r="FZ568"/>
  <c r="FX568"/>
  <c r="FW568"/>
  <c r="GA567"/>
  <c r="FZ567"/>
  <c r="FX567"/>
  <c r="FW567"/>
  <c r="GA566"/>
  <c r="FZ566"/>
  <c r="FX566"/>
  <c r="FW566"/>
  <c r="GA565"/>
  <c r="FZ565"/>
  <c r="FX565"/>
  <c r="FW565"/>
  <c r="GA564"/>
  <c r="FZ564"/>
  <c r="FX564"/>
  <c r="FW564"/>
  <c r="GA563"/>
  <c r="FZ563"/>
  <c r="FX563"/>
  <c r="FW563"/>
  <c r="GA562"/>
  <c r="FZ562"/>
  <c r="FX562"/>
  <c r="FW562"/>
  <c r="GA561"/>
  <c r="FZ561"/>
  <c r="FX561"/>
  <c r="FW561"/>
  <c r="GA560"/>
  <c r="FZ560"/>
  <c r="FX560"/>
  <c r="FW560"/>
  <c r="GA559"/>
  <c r="FZ559"/>
  <c r="FX559"/>
  <c r="FW559"/>
  <c r="GA558"/>
  <c r="FZ558"/>
  <c r="FX558"/>
  <c r="FW558"/>
  <c r="GA557"/>
  <c r="FZ557"/>
  <c r="FX557"/>
  <c r="FW557"/>
  <c r="GA556"/>
  <c r="FZ556"/>
  <c r="FX556"/>
  <c r="FW556"/>
  <c r="GA555"/>
  <c r="FZ555"/>
  <c r="FX555"/>
  <c r="FW555"/>
  <c r="GA554"/>
  <c r="FZ554"/>
  <c r="FX554"/>
  <c r="FW554"/>
  <c r="GA553"/>
  <c r="FZ553"/>
  <c r="FX553"/>
  <c r="FW553"/>
  <c r="GA552"/>
  <c r="FZ552"/>
  <c r="FX552"/>
  <c r="FW552"/>
  <c r="GA551"/>
  <c r="FZ551"/>
  <c r="FX551"/>
  <c r="FW551"/>
  <c r="GA550"/>
  <c r="FZ550"/>
  <c r="FX550"/>
  <c r="FW550"/>
  <c r="GA549"/>
  <c r="FZ549"/>
  <c r="FX549"/>
  <c r="FW549"/>
  <c r="GA548"/>
  <c r="FZ548"/>
  <c r="FX548"/>
  <c r="FW548"/>
  <c r="GA547"/>
  <c r="FZ547"/>
  <c r="FX547"/>
  <c r="FW547"/>
  <c r="GA546"/>
  <c r="FZ546"/>
  <c r="FX546"/>
  <c r="FW546"/>
  <c r="GA545"/>
  <c r="FZ545"/>
  <c r="FX545"/>
  <c r="FW545"/>
  <c r="GA544"/>
  <c r="FZ544"/>
  <c r="FX544"/>
  <c r="FW544"/>
  <c r="GA543"/>
  <c r="FZ543"/>
  <c r="FX543"/>
  <c r="FW543"/>
  <c r="GA542"/>
  <c r="FZ542"/>
  <c r="FX542"/>
  <c r="FW542"/>
  <c r="GA541"/>
  <c r="FZ541"/>
  <c r="FX541"/>
  <c r="FW541"/>
  <c r="GA540"/>
  <c r="FZ540"/>
  <c r="FX540"/>
  <c r="FW540"/>
  <c r="GA539"/>
  <c r="FZ539"/>
  <c r="FX539"/>
  <c r="FW539"/>
  <c r="GA538"/>
  <c r="FZ538"/>
  <c r="FX538"/>
  <c r="FW538"/>
  <c r="GA537"/>
  <c r="FZ537"/>
  <c r="FX537"/>
  <c r="FW537"/>
  <c r="GA536"/>
  <c r="FZ536"/>
  <c r="FX536"/>
  <c r="FW536"/>
  <c r="GA535"/>
  <c r="FZ535"/>
  <c r="FX535"/>
  <c r="FW535"/>
  <c r="GA534"/>
  <c r="FZ534"/>
  <c r="FX534"/>
  <c r="FW534"/>
  <c r="GA533"/>
  <c r="FZ533"/>
  <c r="FX533"/>
  <c r="FW533"/>
  <c r="GA532"/>
  <c r="FZ532"/>
  <c r="FX532"/>
  <c r="FW532"/>
  <c r="GA531"/>
  <c r="FZ531"/>
  <c r="FX531"/>
  <c r="FW531"/>
  <c r="GA530"/>
  <c r="FZ530"/>
  <c r="FX530"/>
  <c r="FW530"/>
  <c r="GA529"/>
  <c r="FZ529"/>
  <c r="FX529"/>
  <c r="FW529"/>
  <c r="GA528"/>
  <c r="FZ528"/>
  <c r="FX528"/>
  <c r="FW528"/>
  <c r="GA527"/>
  <c r="FZ527"/>
  <c r="FX527"/>
  <c r="FW527"/>
  <c r="GA526"/>
  <c r="FZ526"/>
  <c r="FX526"/>
  <c r="FW526"/>
  <c r="GA525"/>
  <c r="FZ525"/>
  <c r="FX525"/>
  <c r="FW525"/>
  <c r="GA524"/>
  <c r="FZ524"/>
  <c r="FX524"/>
  <c r="FW524"/>
  <c r="GA523"/>
  <c r="FZ523"/>
  <c r="FX523"/>
  <c r="FW523"/>
  <c r="GA522"/>
  <c r="FZ522"/>
  <c r="FX522"/>
  <c r="FW522"/>
  <c r="GA521"/>
  <c r="FZ521"/>
  <c r="FX521"/>
  <c r="FW521"/>
  <c r="GA520"/>
  <c r="FZ520"/>
  <c r="FX520"/>
  <c r="FW520"/>
  <c r="GA519"/>
  <c r="FZ519"/>
  <c r="FX519"/>
  <c r="FW519"/>
  <c r="GA518"/>
  <c r="FZ518"/>
  <c r="FX518"/>
  <c r="FW518"/>
  <c r="GA517"/>
  <c r="FZ517"/>
  <c r="FX517"/>
  <c r="FW517"/>
  <c r="GA516"/>
  <c r="FZ516"/>
  <c r="FX516"/>
  <c r="FW516"/>
  <c r="GA515"/>
  <c r="FZ515"/>
  <c r="FX515"/>
  <c r="FW515"/>
  <c r="GA514"/>
  <c r="FZ514"/>
  <c r="FX514"/>
  <c r="FW514"/>
  <c r="GA513"/>
  <c r="FZ513"/>
  <c r="FX513"/>
  <c r="FW513"/>
  <c r="GA512"/>
  <c r="FZ512"/>
  <c r="FX512"/>
  <c r="FW512"/>
  <c r="GA511"/>
  <c r="FZ511"/>
  <c r="FX511"/>
  <c r="FW511"/>
  <c r="GA510"/>
  <c r="FZ510"/>
  <c r="FX510"/>
  <c r="FW510"/>
  <c r="GA509"/>
  <c r="FZ509"/>
  <c r="FX509"/>
  <c r="FW509"/>
  <c r="GA508"/>
  <c r="FZ508"/>
  <c r="FX508"/>
  <c r="FW508"/>
  <c r="GA507"/>
  <c r="FZ507"/>
  <c r="FX507"/>
  <c r="FW507"/>
  <c r="GA506"/>
  <c r="FZ506"/>
  <c r="FX506"/>
  <c r="FW506"/>
  <c r="GA505"/>
  <c r="FZ505"/>
  <c r="FX505"/>
  <c r="FW505"/>
  <c r="GA504"/>
  <c r="FZ504"/>
  <c r="FX504"/>
  <c r="FW504"/>
  <c r="GA503"/>
  <c r="FZ503"/>
  <c r="FX503"/>
  <c r="FW503"/>
  <c r="GA502"/>
  <c r="FZ502"/>
  <c r="FX502"/>
  <c r="FW502"/>
  <c r="GA501"/>
  <c r="FZ501"/>
  <c r="FX501"/>
  <c r="FW501"/>
  <c r="GA500"/>
  <c r="FZ500"/>
  <c r="FX500"/>
  <c r="FW500"/>
  <c r="GA499"/>
  <c r="FZ499"/>
  <c r="FX499"/>
  <c r="FW499"/>
  <c r="GA498"/>
  <c r="FZ498"/>
  <c r="FX498"/>
  <c r="FW498"/>
  <c r="GA497"/>
  <c r="FZ497"/>
  <c r="FX497"/>
  <c r="FW497"/>
  <c r="GA496"/>
  <c r="FZ496"/>
  <c r="FX496"/>
  <c r="FW496"/>
  <c r="GA495"/>
  <c r="FZ495"/>
  <c r="FX495"/>
  <c r="FW495"/>
  <c r="GA494"/>
  <c r="FZ494"/>
  <c r="FX494"/>
  <c r="FW494"/>
  <c r="GA493"/>
  <c r="FZ493"/>
  <c r="FX493"/>
  <c r="FW493"/>
  <c r="GA492"/>
  <c r="FZ492"/>
  <c r="FX492"/>
  <c r="FW492"/>
  <c r="GA491"/>
  <c r="FZ491"/>
  <c r="FX491"/>
  <c r="FW491"/>
  <c r="GA490"/>
  <c r="FZ490"/>
  <c r="FX490"/>
  <c r="FW490"/>
  <c r="GA489"/>
  <c r="FZ489"/>
  <c r="FX489"/>
  <c r="FW489"/>
  <c r="GA488"/>
  <c r="FZ488"/>
  <c r="FX488"/>
  <c r="FW488"/>
  <c r="GA487"/>
  <c r="FZ487"/>
  <c r="FX487"/>
  <c r="FW487"/>
  <c r="GA486"/>
  <c r="FZ486"/>
  <c r="FX486"/>
  <c r="FW486"/>
  <c r="GA485"/>
  <c r="FZ485"/>
  <c r="FX485"/>
  <c r="FW485"/>
  <c r="GA484"/>
  <c r="FZ484"/>
  <c r="FX484"/>
  <c r="FW484"/>
  <c r="GA483"/>
  <c r="FZ483"/>
  <c r="FX483"/>
  <c r="FW483"/>
  <c r="GA482"/>
  <c r="FZ482"/>
  <c r="FY482"/>
  <c r="FX482"/>
  <c r="FW482"/>
  <c r="FV482"/>
  <c r="GA481"/>
  <c r="FZ481"/>
  <c r="FY481"/>
  <c r="FX481"/>
  <c r="FW481"/>
  <c r="FV481"/>
  <c r="GA480"/>
  <c r="FZ480"/>
  <c r="FY480"/>
  <c r="FX480"/>
  <c r="FW480"/>
  <c r="FV480"/>
  <c r="GA479"/>
  <c r="FZ479"/>
  <c r="FY479"/>
  <c r="FX479"/>
  <c r="FW479"/>
  <c r="FV479"/>
  <c r="GA478"/>
  <c r="FZ478"/>
  <c r="FY478"/>
  <c r="FX478"/>
  <c r="FW478"/>
  <c r="FV478"/>
  <c r="GA477"/>
  <c r="FZ477"/>
  <c r="FY477"/>
  <c r="FX477"/>
  <c r="FW477"/>
  <c r="FV477"/>
  <c r="GA476"/>
  <c r="FZ476"/>
  <c r="FY476"/>
  <c r="FX476"/>
  <c r="FW476"/>
  <c r="FV476"/>
  <c r="GA475"/>
  <c r="FZ475"/>
  <c r="FY475"/>
  <c r="FX475"/>
  <c r="FW475"/>
  <c r="FV475"/>
  <c r="GA474"/>
  <c r="FZ474"/>
  <c r="FY474"/>
  <c r="FX474"/>
  <c r="FW474"/>
  <c r="FV474"/>
  <c r="GA473"/>
  <c r="FZ473"/>
  <c r="FY473"/>
  <c r="FX473"/>
  <c r="FW473"/>
  <c r="FV473"/>
  <c r="GA472"/>
  <c r="FZ472"/>
  <c r="FY472"/>
  <c r="FX472"/>
  <c r="FW472"/>
  <c r="FV472"/>
  <c r="GA471"/>
  <c r="FZ471"/>
  <c r="FY471"/>
  <c r="FX471"/>
  <c r="FW471"/>
  <c r="FV471"/>
  <c r="GA470"/>
  <c r="FZ470"/>
  <c r="FY470"/>
  <c r="FX470"/>
  <c r="FW470"/>
  <c r="FV470"/>
  <c r="GA469"/>
  <c r="FZ469"/>
  <c r="FY469"/>
  <c r="FX469"/>
  <c r="FW469"/>
  <c r="FV469"/>
  <c r="GA468"/>
  <c r="FZ468"/>
  <c r="FY468"/>
  <c r="FX468"/>
  <c r="FW468"/>
  <c r="FV468"/>
  <c r="GA467"/>
  <c r="FZ467"/>
  <c r="FY467"/>
  <c r="FX467"/>
  <c r="FW467"/>
  <c r="FV467"/>
  <c r="GA466"/>
  <c r="FZ466"/>
  <c r="FY466"/>
  <c r="FX466"/>
  <c r="FW466"/>
  <c r="FV466"/>
  <c r="GA465"/>
  <c r="FZ465"/>
  <c r="FY465"/>
  <c r="FX465"/>
  <c r="FW465"/>
  <c r="FV465"/>
  <c r="GA464"/>
  <c r="FZ464"/>
  <c r="FY464"/>
  <c r="FX464"/>
  <c r="FW464"/>
  <c r="FV464"/>
  <c r="GA463"/>
  <c r="FZ463"/>
  <c r="FY463"/>
  <c r="FX463"/>
  <c r="FW463"/>
  <c r="FV463"/>
  <c r="GA462"/>
  <c r="FZ462"/>
  <c r="FY462"/>
  <c r="FX462"/>
  <c r="FW462"/>
  <c r="FV462"/>
  <c r="GA461"/>
  <c r="FZ461"/>
  <c r="FY461"/>
  <c r="FX461"/>
  <c r="FW461"/>
  <c r="FV461"/>
  <c r="GA460"/>
  <c r="FZ460"/>
  <c r="FY460"/>
  <c r="FX460"/>
  <c r="FW460"/>
  <c r="FV460"/>
  <c r="GA459"/>
  <c r="FZ459"/>
  <c r="FY459"/>
  <c r="FX459"/>
  <c r="FW459"/>
  <c r="FV459"/>
  <c r="GA458"/>
  <c r="FZ458"/>
  <c r="FY458"/>
  <c r="FX458"/>
  <c r="FW458"/>
  <c r="FV458"/>
  <c r="GA457"/>
  <c r="FZ457"/>
  <c r="FY457"/>
  <c r="FX457"/>
  <c r="FW457"/>
  <c r="FV457"/>
  <c r="GA456"/>
  <c r="FZ456"/>
  <c r="FY456"/>
  <c r="FX456"/>
  <c r="FW456"/>
  <c r="FV456"/>
  <c r="GA455"/>
  <c r="FZ455"/>
  <c r="FY455"/>
  <c r="FX455"/>
  <c r="FW455"/>
  <c r="FV455"/>
  <c r="GA454"/>
  <c r="FZ454"/>
  <c r="FY454"/>
  <c r="FX454"/>
  <c r="FW454"/>
  <c r="FV454"/>
  <c r="GA453"/>
  <c r="FZ453"/>
  <c r="FY453"/>
  <c r="FX453"/>
  <c r="FW453"/>
  <c r="FV453"/>
  <c r="GA452"/>
  <c r="FZ452"/>
  <c r="FY452"/>
  <c r="FX452"/>
  <c r="FW452"/>
  <c r="FV452"/>
  <c r="GA451"/>
  <c r="FZ451"/>
  <c r="FY451"/>
  <c r="FX451"/>
  <c r="FW451"/>
  <c r="FV451"/>
  <c r="GA450"/>
  <c r="FZ450"/>
  <c r="FY450"/>
  <c r="FX450"/>
  <c r="FW450"/>
  <c r="FV450"/>
  <c r="GA449"/>
  <c r="FZ449"/>
  <c r="FY449"/>
  <c r="FX449"/>
  <c r="FW449"/>
  <c r="FV449"/>
  <c r="GA448"/>
  <c r="FZ448"/>
  <c r="FY448"/>
  <c r="FX448"/>
  <c r="FW448"/>
  <c r="FV448"/>
  <c r="GA447"/>
  <c r="FZ447"/>
  <c r="FY447"/>
  <c r="FX447"/>
  <c r="FW447"/>
  <c r="FV447"/>
  <c r="GA446"/>
  <c r="FZ446"/>
  <c r="FY446"/>
  <c r="FX446"/>
  <c r="FW446"/>
  <c r="FV446"/>
  <c r="GA445"/>
  <c r="FZ445"/>
  <c r="FY445"/>
  <c r="FX445"/>
  <c r="FW445"/>
  <c r="FV445"/>
  <c r="GA444"/>
  <c r="FZ444"/>
  <c r="FY444"/>
  <c r="FX444"/>
  <c r="FW444"/>
  <c r="FV444"/>
  <c r="GA443"/>
  <c r="FZ443"/>
  <c r="FY443"/>
  <c r="FX443"/>
  <c r="FW443"/>
  <c r="FV443"/>
  <c r="GA442"/>
  <c r="FZ442"/>
  <c r="FY442"/>
  <c r="FX442"/>
  <c r="FW442"/>
  <c r="FV442"/>
  <c r="GA441"/>
  <c r="FZ441"/>
  <c r="FY441"/>
  <c r="FX441"/>
  <c r="FW441"/>
  <c r="FV441"/>
  <c r="GA440"/>
  <c r="FZ440"/>
  <c r="FY440"/>
  <c r="FX440"/>
  <c r="FW440"/>
  <c r="FV440"/>
  <c r="GA439"/>
  <c r="FZ439"/>
  <c r="FY439"/>
  <c r="FX439"/>
  <c r="FW439"/>
  <c r="FV439"/>
  <c r="GA438"/>
  <c r="FZ438"/>
  <c r="FY438"/>
  <c r="FX438"/>
  <c r="FW438"/>
  <c r="FV438"/>
  <c r="GA437"/>
  <c r="FZ437"/>
  <c r="FY437"/>
  <c r="FX437"/>
  <c r="FW437"/>
  <c r="FV437"/>
  <c r="GA436"/>
  <c r="FZ436"/>
  <c r="FY436"/>
  <c r="FX436"/>
  <c r="FW436"/>
  <c r="FV436"/>
  <c r="GA435"/>
  <c r="FZ435"/>
  <c r="FY435"/>
  <c r="FX435"/>
  <c r="FW435"/>
  <c r="FV435"/>
  <c r="GA434"/>
  <c r="FZ434"/>
  <c r="FY434"/>
  <c r="FX434"/>
  <c r="FW434"/>
  <c r="FV434"/>
  <c r="GA433"/>
  <c r="FZ433"/>
  <c r="FY433"/>
  <c r="FX433"/>
  <c r="FW433"/>
  <c r="FV433"/>
  <c r="GA432"/>
  <c r="FZ432"/>
  <c r="FY432"/>
  <c r="FX432"/>
  <c r="FW432"/>
  <c r="FV432"/>
  <c r="GA431"/>
  <c r="FZ431"/>
  <c r="FY431"/>
  <c r="FX431"/>
  <c r="FW431"/>
  <c r="FV431"/>
  <c r="GA430"/>
  <c r="FZ430"/>
  <c r="FX430"/>
  <c r="FW430"/>
  <c r="FV430"/>
  <c r="GA429"/>
  <c r="FZ429"/>
  <c r="FY429"/>
  <c r="FX429"/>
  <c r="FW429"/>
  <c r="FV429"/>
  <c r="GA428"/>
  <c r="FZ428"/>
  <c r="FY428"/>
  <c r="FX428"/>
  <c r="FW428"/>
  <c r="FV428"/>
  <c r="GA427"/>
  <c r="FZ427"/>
  <c r="FY427"/>
  <c r="FX427"/>
  <c r="FW427"/>
  <c r="FV427"/>
  <c r="GA426"/>
  <c r="FZ426"/>
  <c r="FY426"/>
  <c r="FX426"/>
  <c r="FW426"/>
  <c r="FV426"/>
  <c r="GA425"/>
  <c r="FZ425"/>
  <c r="FY425"/>
  <c r="FX425"/>
  <c r="FW425"/>
  <c r="FV425"/>
  <c r="GA424"/>
  <c r="FZ424"/>
  <c r="FY424"/>
  <c r="FX424"/>
  <c r="FW424"/>
  <c r="FV424"/>
  <c r="GA423"/>
  <c r="FZ423"/>
  <c r="FY423"/>
  <c r="FX423"/>
  <c r="FW423"/>
  <c r="FV423"/>
  <c r="GA422"/>
  <c r="FZ422"/>
  <c r="FY422"/>
  <c r="FX422"/>
  <c r="FW422"/>
  <c r="FV422"/>
  <c r="GA421"/>
  <c r="FZ421"/>
  <c r="FY421"/>
  <c r="FX421"/>
  <c r="FW421"/>
  <c r="FV421"/>
  <c r="GA420"/>
  <c r="FZ420"/>
  <c r="FX420"/>
  <c r="FW420"/>
  <c r="FV420"/>
  <c r="GA419"/>
  <c r="FZ419"/>
  <c r="FY419"/>
  <c r="FX419"/>
  <c r="FW419"/>
  <c r="FV419"/>
  <c r="GA418"/>
  <c r="FZ418"/>
  <c r="FY418"/>
  <c r="FX418"/>
  <c r="FW418"/>
  <c r="FV418"/>
  <c r="GA417"/>
  <c r="FZ417"/>
  <c r="FY417"/>
  <c r="FX417"/>
  <c r="FW417"/>
  <c r="FV417"/>
  <c r="GA416"/>
  <c r="FZ416"/>
  <c r="FY416"/>
  <c r="FX416"/>
  <c r="FW416"/>
  <c r="FV416"/>
  <c r="GA415"/>
  <c r="FZ415"/>
  <c r="FY415"/>
  <c r="FX415"/>
  <c r="FW415"/>
  <c r="FV415"/>
  <c r="GA414"/>
  <c r="FZ414"/>
  <c r="FY414"/>
  <c r="FX414"/>
  <c r="FW414"/>
  <c r="FV414"/>
  <c r="GA413"/>
  <c r="FZ413"/>
  <c r="FY413"/>
  <c r="FX413"/>
  <c r="FW413"/>
  <c r="FV413"/>
  <c r="GA412"/>
  <c r="FZ412"/>
  <c r="FY412"/>
  <c r="FX412"/>
  <c r="FW412"/>
  <c r="FV412"/>
  <c r="GA411"/>
  <c r="FZ411"/>
  <c r="FY411"/>
  <c r="FX411"/>
  <c r="FW411"/>
  <c r="FV411"/>
  <c r="GA410"/>
  <c r="FZ410"/>
  <c r="FY410"/>
  <c r="FX410"/>
  <c r="FW410"/>
  <c r="FV410"/>
  <c r="GA409"/>
  <c r="FZ409"/>
  <c r="FY409"/>
  <c r="FX409"/>
  <c r="FW409"/>
  <c r="FV409"/>
  <c r="GA408"/>
  <c r="FZ408"/>
  <c r="FY408"/>
  <c r="FX408"/>
  <c r="FW408"/>
  <c r="FV408"/>
  <c r="GA407"/>
  <c r="FZ407"/>
  <c r="FY407"/>
  <c r="FX407"/>
  <c r="FW407"/>
  <c r="FV407"/>
  <c r="GA406"/>
  <c r="FZ406"/>
  <c r="FY406"/>
  <c r="FX406"/>
  <c r="FW406"/>
  <c r="FV406"/>
  <c r="GA405"/>
  <c r="FZ405"/>
  <c r="FY405"/>
  <c r="FX405"/>
  <c r="FW405"/>
  <c r="FV405"/>
  <c r="GA404"/>
  <c r="FZ404"/>
  <c r="FY404"/>
  <c r="FX404"/>
  <c r="FW404"/>
  <c r="FV404"/>
  <c r="GA403"/>
  <c r="FZ403"/>
  <c r="FY403"/>
  <c r="FX403"/>
  <c r="FW403"/>
  <c r="FV403"/>
  <c r="GA402"/>
  <c r="FZ402"/>
  <c r="FY402"/>
  <c r="FX402"/>
  <c r="FW402"/>
  <c r="FV402"/>
  <c r="GA401"/>
  <c r="FZ401"/>
  <c r="FY401"/>
  <c r="FX401"/>
  <c r="FW401"/>
  <c r="FV401"/>
  <c r="GA400"/>
  <c r="FZ400"/>
  <c r="FY400"/>
  <c r="FX400"/>
  <c r="FW400"/>
  <c r="FV400"/>
  <c r="GA399"/>
  <c r="FZ399"/>
  <c r="FY399"/>
  <c r="FX399"/>
  <c r="FW399"/>
  <c r="FV399"/>
  <c r="GA398"/>
  <c r="FZ398"/>
  <c r="FY398"/>
  <c r="FX398"/>
  <c r="FW398"/>
  <c r="FV398"/>
  <c r="GA397"/>
  <c r="FZ397"/>
  <c r="FY397"/>
  <c r="FX397"/>
  <c r="FW397"/>
  <c r="FV397"/>
  <c r="GA396"/>
  <c r="FZ396"/>
  <c r="FY396"/>
  <c r="FX396"/>
  <c r="FW396"/>
  <c r="FV396"/>
  <c r="GA395"/>
  <c r="FZ395"/>
  <c r="FY395"/>
  <c r="FX395"/>
  <c r="FW395"/>
  <c r="FV395"/>
  <c r="GA394"/>
  <c r="FZ394"/>
  <c r="FY394"/>
  <c r="FX394"/>
  <c r="FW394"/>
  <c r="FV394"/>
  <c r="GA393"/>
  <c r="FZ393"/>
  <c r="FY393"/>
  <c r="FX393"/>
  <c r="FW393"/>
  <c r="FV393"/>
  <c r="GA392"/>
  <c r="FZ392"/>
  <c r="FY392"/>
  <c r="FX392"/>
  <c r="FW392"/>
  <c r="FV392"/>
  <c r="GA391"/>
  <c r="FZ391"/>
  <c r="FY391"/>
  <c r="FX391"/>
  <c r="FW391"/>
  <c r="FV391"/>
  <c r="GA390"/>
  <c r="FZ390"/>
  <c r="FY390"/>
  <c r="FX390"/>
  <c r="FW390"/>
  <c r="FV390"/>
  <c r="GA389"/>
  <c r="FZ389"/>
  <c r="FY389"/>
  <c r="FX389"/>
  <c r="FW389"/>
  <c r="FV389"/>
  <c r="GA388"/>
  <c r="FZ388"/>
  <c r="FY388"/>
  <c r="FX388"/>
  <c r="FW388"/>
  <c r="FV388"/>
  <c r="GA387"/>
  <c r="FZ387"/>
  <c r="FY387"/>
  <c r="FX387"/>
  <c r="FW387"/>
  <c r="FV387"/>
  <c r="GA386"/>
  <c r="FZ386"/>
  <c r="FY386"/>
  <c r="FX386"/>
  <c r="FW386"/>
  <c r="FV386"/>
  <c r="GA385"/>
  <c r="FZ385"/>
  <c r="FY385"/>
  <c r="FX385"/>
  <c r="FW385"/>
  <c r="FV385"/>
  <c r="GA384"/>
  <c r="FZ384"/>
  <c r="FY384"/>
  <c r="FX384"/>
  <c r="FW384"/>
  <c r="FV384"/>
  <c r="GA383"/>
  <c r="FZ383"/>
  <c r="FY383"/>
  <c r="FX383"/>
  <c r="FW383"/>
  <c r="FV383"/>
  <c r="GA382"/>
  <c r="FZ382"/>
  <c r="FY382"/>
  <c r="FX382"/>
  <c r="FW382"/>
  <c r="FV382"/>
  <c r="GA381"/>
  <c r="FZ381"/>
  <c r="FY381"/>
  <c r="FX381"/>
  <c r="FW381"/>
  <c r="FV381"/>
  <c r="GA380"/>
  <c r="FZ380"/>
  <c r="FY380"/>
  <c r="FX380"/>
  <c r="FW380"/>
  <c r="FV380"/>
  <c r="GA379"/>
  <c r="FZ379"/>
  <c r="FY379"/>
  <c r="FX379"/>
  <c r="FW379"/>
  <c r="FV379"/>
  <c r="GA378"/>
  <c r="FZ378"/>
  <c r="FY378"/>
  <c r="FX378"/>
  <c r="FW378"/>
  <c r="FV378"/>
  <c r="GA377"/>
  <c r="FZ377"/>
  <c r="FY377"/>
  <c r="FX377"/>
  <c r="FW377"/>
  <c r="FV377"/>
  <c r="GA376"/>
  <c r="FZ376"/>
  <c r="FY376"/>
  <c r="FX376"/>
  <c r="FW376"/>
  <c r="FV376"/>
  <c r="GA375"/>
  <c r="FZ375"/>
  <c r="FY375"/>
  <c r="FX375"/>
  <c r="FW375"/>
  <c r="FV375"/>
  <c r="GA374"/>
  <c r="FZ374"/>
  <c r="FY374"/>
  <c r="FX374"/>
  <c r="FW374"/>
  <c r="FV374"/>
  <c r="GA373"/>
  <c r="FZ373"/>
  <c r="FY373"/>
  <c r="FX373"/>
  <c r="FW373"/>
  <c r="FV373"/>
  <c r="GA372"/>
  <c r="FZ372"/>
  <c r="FY372"/>
  <c r="FX372"/>
  <c r="FW372"/>
  <c r="GA371"/>
  <c r="FZ371"/>
  <c r="FY371"/>
  <c r="FX371"/>
  <c r="FW371"/>
  <c r="FV371"/>
  <c r="GA370"/>
  <c r="FZ370"/>
  <c r="FY370"/>
  <c r="FX370"/>
  <c r="FW370"/>
  <c r="FV370"/>
  <c r="GA369"/>
  <c r="FZ369"/>
  <c r="FY369"/>
  <c r="FX369"/>
  <c r="FW369"/>
  <c r="FV369"/>
  <c r="GA368"/>
  <c r="FZ368"/>
  <c r="FY368"/>
  <c r="FX368"/>
  <c r="FW368"/>
  <c r="FV368"/>
  <c r="GA367"/>
  <c r="FZ367"/>
  <c r="FY367"/>
  <c r="FX367"/>
  <c r="FW367"/>
  <c r="FV367"/>
  <c r="GA366"/>
  <c r="FZ366"/>
  <c r="FY366"/>
  <c r="FX366"/>
  <c r="FW366"/>
  <c r="FV366"/>
  <c r="GA365"/>
  <c r="FZ365"/>
  <c r="FY365"/>
  <c r="FX365"/>
  <c r="FW365"/>
  <c r="FV365"/>
  <c r="GA364"/>
  <c r="FZ364"/>
  <c r="FY364"/>
  <c r="FX364"/>
  <c r="FW364"/>
  <c r="FV364"/>
  <c r="GA363"/>
  <c r="FZ363"/>
  <c r="FY363"/>
  <c r="FX363"/>
  <c r="FW363"/>
  <c r="FV363"/>
  <c r="GA362"/>
  <c r="FZ362"/>
  <c r="FY362"/>
  <c r="FX362"/>
  <c r="FW362"/>
  <c r="FV362"/>
  <c r="GA361"/>
  <c r="FZ361"/>
  <c r="FY361"/>
  <c r="FX361"/>
  <c r="FW361"/>
  <c r="FV361"/>
  <c r="GA360"/>
  <c r="FZ360"/>
  <c r="FY360"/>
  <c r="FX360"/>
  <c r="FW360"/>
  <c r="FV360"/>
  <c r="GA359"/>
  <c r="FZ359"/>
  <c r="FY359"/>
  <c r="FX359"/>
  <c r="FW359"/>
  <c r="FV359"/>
  <c r="GA358"/>
  <c r="FZ358"/>
  <c r="FY358"/>
  <c r="FX358"/>
  <c r="FW358"/>
  <c r="FV358"/>
  <c r="GA357"/>
  <c r="FZ357"/>
  <c r="FY357"/>
  <c r="FX357"/>
  <c r="FW357"/>
  <c r="FV357"/>
  <c r="GA356"/>
  <c r="FZ356"/>
  <c r="FY356"/>
  <c r="FX356"/>
  <c r="FW356"/>
  <c r="FV356"/>
  <c r="GA355"/>
  <c r="FZ355"/>
  <c r="FY355"/>
  <c r="FX355"/>
  <c r="FW355"/>
  <c r="FV355"/>
  <c r="GA354"/>
  <c r="FZ354"/>
  <c r="FY354"/>
  <c r="FX354"/>
  <c r="FW354"/>
  <c r="FV354"/>
  <c r="GA353"/>
  <c r="FZ353"/>
  <c r="FY353"/>
  <c r="FX353"/>
  <c r="FW353"/>
  <c r="FV353"/>
  <c r="GA352"/>
  <c r="FZ352"/>
  <c r="FY352"/>
  <c r="FX352"/>
  <c r="FW352"/>
  <c r="FV352"/>
  <c r="GA351"/>
  <c r="FZ351"/>
  <c r="FY351"/>
  <c r="FX351"/>
  <c r="FW351"/>
  <c r="FV351"/>
  <c r="GA350"/>
  <c r="FZ350"/>
  <c r="FY350"/>
  <c r="FX350"/>
  <c r="FW350"/>
  <c r="FV350"/>
  <c r="GA349"/>
  <c r="FZ349"/>
  <c r="FY349"/>
  <c r="FX349"/>
  <c r="FW349"/>
  <c r="FV349"/>
  <c r="GA348"/>
  <c r="FZ348"/>
  <c r="FY348"/>
  <c r="FX348"/>
  <c r="FW348"/>
  <c r="FV348"/>
  <c r="GA347"/>
  <c r="FZ347"/>
  <c r="FY347"/>
  <c r="FX347"/>
  <c r="FW347"/>
  <c r="FV347"/>
  <c r="GA346"/>
  <c r="FZ346"/>
  <c r="FY346"/>
  <c r="FX346"/>
  <c r="FW346"/>
  <c r="FV346"/>
  <c r="GA345"/>
  <c r="FZ345"/>
  <c r="FY345"/>
  <c r="FX345"/>
  <c r="FW345"/>
  <c r="FV345"/>
  <c r="GA344"/>
  <c r="FZ344"/>
  <c r="FY344"/>
  <c r="FX344"/>
  <c r="FW344"/>
  <c r="FV344"/>
  <c r="GA343"/>
  <c r="FZ343"/>
  <c r="FY343"/>
  <c r="FX343"/>
  <c r="FW343"/>
  <c r="FV343"/>
  <c r="GA342"/>
  <c r="FZ342"/>
  <c r="FY342"/>
  <c r="FX342"/>
  <c r="FW342"/>
  <c r="FV342"/>
  <c r="GA341"/>
  <c r="FZ341"/>
  <c r="FY341"/>
  <c r="FX341"/>
  <c r="FW341"/>
  <c r="FV341"/>
  <c r="GA340"/>
  <c r="FZ340"/>
  <c r="FY340"/>
  <c r="FX340"/>
  <c r="FW340"/>
  <c r="FV340"/>
  <c r="GA339"/>
  <c r="FZ339"/>
  <c r="FY339"/>
  <c r="FX339"/>
  <c r="FW339"/>
  <c r="FV339"/>
  <c r="GA338"/>
  <c r="FZ338"/>
  <c r="FY338"/>
  <c r="FX338"/>
  <c r="FW338"/>
  <c r="FV338"/>
  <c r="GA337"/>
  <c r="FZ337"/>
  <c r="FY337"/>
  <c r="FX337"/>
  <c r="FW337"/>
  <c r="FV337"/>
  <c r="GA336"/>
  <c r="FZ336"/>
  <c r="FY336"/>
  <c r="FX336"/>
  <c r="FW336"/>
  <c r="FV336"/>
  <c r="GA335"/>
  <c r="FZ335"/>
  <c r="FY335"/>
  <c r="FX335"/>
  <c r="FW335"/>
  <c r="FV335"/>
  <c r="GA334"/>
  <c r="FZ334"/>
  <c r="FY334"/>
  <c r="FX334"/>
  <c r="FW334"/>
  <c r="FV334"/>
  <c r="GA333"/>
  <c r="FZ333"/>
  <c r="FY333"/>
  <c r="FX333"/>
  <c r="FW333"/>
  <c r="FV333"/>
  <c r="GA332"/>
  <c r="FZ332"/>
  <c r="FY332"/>
  <c r="FX332"/>
  <c r="FW332"/>
  <c r="FV332"/>
  <c r="GA331"/>
  <c r="FZ331"/>
  <c r="FY331"/>
  <c r="FX331"/>
  <c r="FW331"/>
  <c r="FV331"/>
  <c r="GA330"/>
  <c r="FZ330"/>
  <c r="FY330"/>
  <c r="FX330"/>
  <c r="FW330"/>
  <c r="FV330"/>
  <c r="GA329"/>
  <c r="FZ329"/>
  <c r="FY329"/>
  <c r="FX329"/>
  <c r="FW329"/>
  <c r="FV329"/>
  <c r="GA328"/>
  <c r="FZ328"/>
  <c r="FY328"/>
  <c r="FX328"/>
  <c r="FW328"/>
  <c r="FV328"/>
  <c r="GA327"/>
  <c r="FZ327"/>
  <c r="FY327"/>
  <c r="FX327"/>
  <c r="FW327"/>
  <c r="FV327"/>
  <c r="GA326"/>
  <c r="FZ326"/>
  <c r="FY326"/>
  <c r="FX326"/>
  <c r="FW326"/>
  <c r="FV326"/>
  <c r="GA325"/>
  <c r="FZ325"/>
  <c r="FY325"/>
  <c r="FX325"/>
  <c r="FW325"/>
  <c r="FV325"/>
  <c r="GA324"/>
  <c r="FZ324"/>
  <c r="FY324"/>
  <c r="FX324"/>
  <c r="FW324"/>
  <c r="FV324"/>
  <c r="GA323"/>
  <c r="FZ323"/>
  <c r="FY323"/>
  <c r="FX323"/>
  <c r="FW323"/>
  <c r="FV323"/>
  <c r="GA322"/>
  <c r="FZ322"/>
  <c r="FY322"/>
  <c r="FX322"/>
  <c r="FW322"/>
  <c r="FV322"/>
  <c r="GA321"/>
  <c r="FZ321"/>
  <c r="FY321"/>
  <c r="FX321"/>
  <c r="FW321"/>
  <c r="FV321"/>
  <c r="GA320"/>
  <c r="FZ320"/>
  <c r="FY320"/>
  <c r="FX320"/>
  <c r="FW320"/>
  <c r="FV320"/>
  <c r="GA319"/>
  <c r="FZ319"/>
  <c r="FY319"/>
  <c r="FX319"/>
  <c r="FW319"/>
  <c r="FV319"/>
  <c r="GA318"/>
  <c r="FZ318"/>
  <c r="FY318"/>
  <c r="FX318"/>
  <c r="FW318"/>
  <c r="FV318"/>
  <c r="GA317"/>
  <c r="FZ317"/>
  <c r="FY317"/>
  <c r="FX317"/>
  <c r="FW317"/>
  <c r="FV317"/>
  <c r="GA316"/>
  <c r="FZ316"/>
  <c r="FY316"/>
  <c r="FX316"/>
  <c r="FW316"/>
  <c r="FV316"/>
  <c r="GA315"/>
  <c r="FZ315"/>
  <c r="FY315"/>
  <c r="FX315"/>
  <c r="FW315"/>
  <c r="FV315"/>
  <c r="GA314"/>
  <c r="FZ314"/>
  <c r="FY314"/>
  <c r="FX314"/>
  <c r="FW314"/>
  <c r="FV314"/>
  <c r="GA313"/>
  <c r="FZ313"/>
  <c r="FY313"/>
  <c r="FX313"/>
  <c r="FW313"/>
  <c r="FV313"/>
  <c r="GA312"/>
  <c r="FZ312"/>
  <c r="FY312"/>
  <c r="FX312"/>
  <c r="FW312"/>
  <c r="FV312"/>
  <c r="GA311"/>
  <c r="FZ311"/>
  <c r="FY311"/>
  <c r="FX311"/>
  <c r="FW311"/>
  <c r="FV311"/>
  <c r="GA310"/>
  <c r="FZ310"/>
  <c r="FX310"/>
  <c r="FW310"/>
  <c r="FV310"/>
  <c r="GA309"/>
  <c r="FZ309"/>
  <c r="FY309"/>
  <c r="FX309"/>
  <c r="FW309"/>
  <c r="FV309"/>
  <c r="GA308"/>
  <c r="FZ308"/>
  <c r="FY308"/>
  <c r="FX308"/>
  <c r="FW308"/>
  <c r="FV308"/>
  <c r="GA307"/>
  <c r="FZ307"/>
  <c r="FY307"/>
  <c r="FX307"/>
  <c r="FW307"/>
  <c r="FV307"/>
  <c r="GA306"/>
  <c r="FZ306"/>
  <c r="FY306"/>
  <c r="FX306"/>
  <c r="FW306"/>
  <c r="FV306"/>
  <c r="GA305"/>
  <c r="FZ305"/>
  <c r="FX305"/>
  <c r="FW305"/>
  <c r="FV305"/>
  <c r="GA304"/>
  <c r="FZ304"/>
  <c r="FY304"/>
  <c r="FX304"/>
  <c r="FW304"/>
  <c r="FV304"/>
  <c r="GA303"/>
  <c r="FZ303"/>
  <c r="FY303"/>
  <c r="FX303"/>
  <c r="FW303"/>
  <c r="FV303"/>
  <c r="GA302"/>
  <c r="FZ302"/>
  <c r="FY302"/>
  <c r="FX302"/>
  <c r="FW302"/>
  <c r="FV302"/>
  <c r="GA301"/>
  <c r="FZ301"/>
  <c r="FY301"/>
  <c r="FX301"/>
  <c r="FW301"/>
  <c r="FV301"/>
  <c r="GA300"/>
  <c r="FZ300"/>
  <c r="FY300"/>
  <c r="FX300"/>
  <c r="FW300"/>
  <c r="FV300"/>
  <c r="GA299"/>
  <c r="FZ299"/>
  <c r="FY299"/>
  <c r="FX299"/>
  <c r="FW299"/>
  <c r="FV299"/>
  <c r="GA298"/>
  <c r="FZ298"/>
  <c r="FY298"/>
  <c r="FX298"/>
  <c r="FW298"/>
  <c r="FV298"/>
  <c r="GA297"/>
  <c r="FZ297"/>
  <c r="FY297"/>
  <c r="FX297"/>
  <c r="FW297"/>
  <c r="FV297"/>
  <c r="GA296"/>
  <c r="FZ296"/>
  <c r="FY296"/>
  <c r="FX296"/>
  <c r="FW296"/>
  <c r="FV296"/>
  <c r="GA295"/>
  <c r="FZ295"/>
  <c r="FY295"/>
  <c r="FX295"/>
  <c r="FW295"/>
  <c r="FV295"/>
  <c r="GA294"/>
  <c r="FZ294"/>
  <c r="FY294"/>
  <c r="FX294"/>
  <c r="FW294"/>
  <c r="FV294"/>
  <c r="GA293"/>
  <c r="FZ293"/>
  <c r="FY293"/>
  <c r="FX293"/>
  <c r="FW293"/>
  <c r="FV293"/>
  <c r="GA292"/>
  <c r="FZ292"/>
  <c r="FY292"/>
  <c r="FX292"/>
  <c r="FW292"/>
  <c r="FV292"/>
  <c r="GA291"/>
  <c r="FZ291"/>
  <c r="FY291"/>
  <c r="FX291"/>
  <c r="FW291"/>
  <c r="FV291"/>
  <c r="GA290"/>
  <c r="FZ290"/>
  <c r="FY290"/>
  <c r="FX290"/>
  <c r="FW290"/>
  <c r="FV290"/>
  <c r="GA289"/>
  <c r="FZ289"/>
  <c r="FY289"/>
  <c r="FX289"/>
  <c r="FW289"/>
  <c r="FV289"/>
  <c r="GA288"/>
  <c r="FZ288"/>
  <c r="FY288"/>
  <c r="FX288"/>
  <c r="FW288"/>
  <c r="FV288"/>
  <c r="GA287"/>
  <c r="FZ287"/>
  <c r="FY287"/>
  <c r="FX287"/>
  <c r="FW287"/>
  <c r="FV287"/>
  <c r="GA286"/>
  <c r="FZ286"/>
  <c r="FY286"/>
  <c r="FX286"/>
  <c r="FW286"/>
  <c r="FV286"/>
  <c r="GA285"/>
  <c r="FZ285"/>
  <c r="FY285"/>
  <c r="FX285"/>
  <c r="FW285"/>
  <c r="FV285"/>
  <c r="GA284"/>
  <c r="FZ284"/>
  <c r="FY284"/>
  <c r="FX284"/>
  <c r="FW284"/>
  <c r="FV284"/>
  <c r="GA283"/>
  <c r="FZ283"/>
  <c r="FY283"/>
  <c r="FX283"/>
  <c r="FW283"/>
  <c r="FV283"/>
  <c r="GA282"/>
  <c r="FZ282"/>
  <c r="FY282"/>
  <c r="FX282"/>
  <c r="FW282"/>
  <c r="FV282"/>
  <c r="GA281"/>
  <c r="FZ281"/>
  <c r="FY281"/>
  <c r="FX281"/>
  <c r="FW281"/>
  <c r="FV281"/>
  <c r="GA280"/>
  <c r="FZ280"/>
  <c r="FY280"/>
  <c r="FX280"/>
  <c r="FW280"/>
  <c r="FV280"/>
  <c r="GA279"/>
  <c r="FZ279"/>
  <c r="FY279"/>
  <c r="FX279"/>
  <c r="FW279"/>
  <c r="GA278"/>
  <c r="FZ278"/>
  <c r="FY278"/>
  <c r="FX278"/>
  <c r="FW278"/>
  <c r="FV278"/>
  <c r="GA277"/>
  <c r="FZ277"/>
  <c r="FY277"/>
  <c r="FX277"/>
  <c r="FW277"/>
  <c r="FV277"/>
  <c r="GA276"/>
  <c r="FZ276"/>
  <c r="FY276"/>
  <c r="FX276"/>
  <c r="FW276"/>
  <c r="FV276"/>
  <c r="GA275"/>
  <c r="FZ275"/>
  <c r="FY275"/>
  <c r="FX275"/>
  <c r="FW275"/>
  <c r="FV275"/>
  <c r="GA274"/>
  <c r="FZ274"/>
  <c r="FY274"/>
  <c r="FX274"/>
  <c r="FW274"/>
  <c r="FV274"/>
  <c r="GA273"/>
  <c r="FZ273"/>
  <c r="FY273"/>
  <c r="FX273"/>
  <c r="FW273"/>
  <c r="FV273"/>
  <c r="GA272"/>
  <c r="FZ272"/>
  <c r="FY272"/>
  <c r="FX272"/>
  <c r="FW272"/>
  <c r="FV272"/>
  <c r="GA271"/>
  <c r="FZ271"/>
  <c r="FY271"/>
  <c r="FX271"/>
  <c r="FW271"/>
  <c r="FV271"/>
  <c r="GA270"/>
  <c r="FZ270"/>
  <c r="FY270"/>
  <c r="FX270"/>
  <c r="FW270"/>
  <c r="FV270"/>
  <c r="GA269"/>
  <c r="FZ269"/>
  <c r="FY269"/>
  <c r="FX269"/>
  <c r="FW269"/>
  <c r="FV269"/>
  <c r="GA268"/>
  <c r="FZ268"/>
  <c r="FY268"/>
  <c r="FX268"/>
  <c r="FW268"/>
  <c r="FV268"/>
  <c r="GA267"/>
  <c r="FZ267"/>
  <c r="FY267"/>
  <c r="FX267"/>
  <c r="FW267"/>
  <c r="FV267"/>
  <c r="GA266"/>
  <c r="FZ266"/>
  <c r="FY266"/>
  <c r="FX266"/>
  <c r="FW266"/>
  <c r="FV266"/>
  <c r="GA265"/>
  <c r="FZ265"/>
  <c r="FY265"/>
  <c r="FX265"/>
  <c r="FW265"/>
  <c r="FV265"/>
  <c r="GA264"/>
  <c r="FZ264"/>
  <c r="FY264"/>
  <c r="FX264"/>
  <c r="FW264"/>
  <c r="FV264"/>
  <c r="GA263"/>
  <c r="FZ263"/>
  <c r="FY263"/>
  <c r="FX263"/>
  <c r="FW263"/>
  <c r="FV263"/>
  <c r="GA262"/>
  <c r="FZ262"/>
  <c r="FY262"/>
  <c r="FX262"/>
  <c r="FW262"/>
  <c r="FV262"/>
  <c r="GA261"/>
  <c r="FZ261"/>
  <c r="FY261"/>
  <c r="FX261"/>
  <c r="FW261"/>
  <c r="FV261"/>
  <c r="GA260"/>
  <c r="FZ260"/>
  <c r="FY260"/>
  <c r="FX260"/>
  <c r="FW260"/>
  <c r="FV260"/>
  <c r="GA259"/>
  <c r="FZ259"/>
  <c r="FY259"/>
  <c r="FX259"/>
  <c r="FW259"/>
  <c r="FV259"/>
  <c r="GA258"/>
  <c r="FZ258"/>
  <c r="FY258"/>
  <c r="FX258"/>
  <c r="FW258"/>
  <c r="FV258"/>
  <c r="GA257"/>
  <c r="FZ257"/>
  <c r="FY257"/>
  <c r="FX257"/>
  <c r="FW257"/>
  <c r="FV257"/>
  <c r="GA256"/>
  <c r="FZ256"/>
  <c r="FY256"/>
  <c r="FX256"/>
  <c r="FW256"/>
  <c r="FV256"/>
  <c r="GA255"/>
  <c r="FZ255"/>
  <c r="FY255"/>
  <c r="FX255"/>
  <c r="FW255"/>
  <c r="FV255"/>
  <c r="GA254"/>
  <c r="FZ254"/>
  <c r="FY254"/>
  <c r="FX254"/>
  <c r="FW254"/>
  <c r="FV254"/>
  <c r="GA253"/>
  <c r="FZ253"/>
  <c r="FY253"/>
  <c r="FX253"/>
  <c r="FW253"/>
  <c r="FV253"/>
  <c r="GA252"/>
  <c r="FZ252"/>
  <c r="FY252"/>
  <c r="FX252"/>
  <c r="FW252"/>
  <c r="FV252"/>
  <c r="GA251"/>
  <c r="FZ251"/>
  <c r="FY251"/>
  <c r="FX251"/>
  <c r="FW251"/>
  <c r="FV251"/>
  <c r="GA250"/>
  <c r="FZ250"/>
  <c r="FY250"/>
  <c r="FX250"/>
  <c r="FW250"/>
  <c r="FV250"/>
  <c r="GA249"/>
  <c r="FZ249"/>
  <c r="FY249"/>
  <c r="FX249"/>
  <c r="FW249"/>
  <c r="FV249"/>
  <c r="GA248"/>
  <c r="FZ248"/>
  <c r="FY248"/>
  <c r="FX248"/>
  <c r="FW248"/>
  <c r="FV248"/>
  <c r="GA247"/>
  <c r="FZ247"/>
  <c r="FY247"/>
  <c r="FW247"/>
  <c r="FV247"/>
  <c r="FZ246"/>
  <c r="FY246"/>
  <c r="FW246"/>
  <c r="FV246"/>
  <c r="FZ245"/>
  <c r="FY245"/>
  <c r="FW245"/>
  <c r="FV245"/>
  <c r="GA244"/>
  <c r="FZ244"/>
  <c r="FY244"/>
  <c r="FX244"/>
  <c r="FW244"/>
  <c r="FV244"/>
  <c r="GA243"/>
  <c r="FZ243"/>
  <c r="FY243"/>
  <c r="FX243"/>
  <c r="FW243"/>
  <c r="FV243"/>
  <c r="GA242"/>
  <c r="FZ242"/>
  <c r="FY242"/>
  <c r="FX242"/>
  <c r="FW242"/>
  <c r="FV242"/>
  <c r="GA241"/>
  <c r="FZ241"/>
  <c r="FY241"/>
  <c r="FX241"/>
  <c r="FW241"/>
  <c r="FV241"/>
  <c r="GA240"/>
  <c r="FZ240"/>
  <c r="FY240"/>
  <c r="FX240"/>
  <c r="FW240"/>
  <c r="FV240"/>
  <c r="GA239"/>
  <c r="FZ239"/>
  <c r="FY239"/>
  <c r="FX239"/>
  <c r="FW239"/>
  <c r="FV239"/>
  <c r="GA238"/>
  <c r="FZ238"/>
  <c r="FY238"/>
  <c r="FX238"/>
  <c r="FW238"/>
  <c r="FV238"/>
  <c r="GA237"/>
  <c r="FZ237"/>
  <c r="FY237"/>
  <c r="FX237"/>
  <c r="FW237"/>
  <c r="FV237"/>
  <c r="GA236"/>
  <c r="FZ236"/>
  <c r="FY236"/>
  <c r="FX236"/>
  <c r="FW236"/>
  <c r="FV236"/>
  <c r="GA235"/>
  <c r="FZ235"/>
  <c r="FY235"/>
  <c r="FX235"/>
  <c r="FW235"/>
  <c r="FV235"/>
  <c r="GA234"/>
  <c r="FZ234"/>
  <c r="FY234"/>
  <c r="FX234"/>
  <c r="FW234"/>
  <c r="FV234"/>
  <c r="GA233"/>
  <c r="FZ233"/>
  <c r="FY233"/>
  <c r="FX233"/>
  <c r="FW233"/>
  <c r="FV233"/>
  <c r="GA232"/>
  <c r="FZ232"/>
  <c r="FY232"/>
  <c r="FX232"/>
  <c r="FW232"/>
  <c r="FV232"/>
  <c r="GA231"/>
  <c r="FZ231"/>
  <c r="FY231"/>
  <c r="FX231"/>
  <c r="FW231"/>
  <c r="FV231"/>
  <c r="GA230"/>
  <c r="FZ230"/>
  <c r="FY230"/>
  <c r="FX230"/>
  <c r="FW230"/>
  <c r="FV230"/>
  <c r="GA229"/>
  <c r="FZ229"/>
  <c r="FY229"/>
  <c r="FX229"/>
  <c r="FW229"/>
  <c r="FV229"/>
  <c r="GA228"/>
  <c r="FZ228"/>
  <c r="FY228"/>
  <c r="FX228"/>
  <c r="FW228"/>
  <c r="FV228"/>
  <c r="GA227"/>
  <c r="FZ227"/>
  <c r="FY227"/>
  <c r="FX227"/>
  <c r="FW227"/>
  <c r="FV227"/>
  <c r="GA226"/>
  <c r="FZ226"/>
  <c r="FY226"/>
  <c r="FX226"/>
  <c r="FW226"/>
  <c r="FV226"/>
  <c r="GA225"/>
  <c r="FZ225"/>
  <c r="FY225"/>
  <c r="FX225"/>
  <c r="FW225"/>
  <c r="FV225"/>
  <c r="GA224"/>
  <c r="FZ224"/>
  <c r="FY224"/>
  <c r="FX224"/>
  <c r="FW224"/>
  <c r="FV224"/>
  <c r="GA223"/>
  <c r="FZ223"/>
  <c r="FY223"/>
  <c r="FX223"/>
  <c r="FW223"/>
  <c r="FV223"/>
  <c r="GA222"/>
  <c r="FZ222"/>
  <c r="FY222"/>
  <c r="FX222"/>
  <c r="FW222"/>
  <c r="FV222"/>
  <c r="GA221"/>
  <c r="FZ221"/>
  <c r="FY221"/>
  <c r="FX221"/>
  <c r="FW221"/>
  <c r="FV221"/>
  <c r="GA220"/>
  <c r="FZ220"/>
  <c r="FY220"/>
  <c r="FX220"/>
  <c r="FW220"/>
  <c r="FV220"/>
  <c r="GA219"/>
  <c r="FZ219"/>
  <c r="FY219"/>
  <c r="FX219"/>
  <c r="FW219"/>
  <c r="FV219"/>
  <c r="GA218"/>
  <c r="FZ218"/>
  <c r="FY218"/>
  <c r="FX218"/>
  <c r="FW218"/>
  <c r="FV218"/>
  <c r="GA217"/>
  <c r="FZ217"/>
  <c r="FY217"/>
  <c r="FX217"/>
  <c r="FW217"/>
  <c r="FV217"/>
  <c r="GA216"/>
  <c r="FZ216"/>
  <c r="FY216"/>
  <c r="FX216"/>
  <c r="FW216"/>
  <c r="FV216"/>
  <c r="GA215"/>
  <c r="FZ215"/>
  <c r="FY215"/>
  <c r="FX215"/>
  <c r="FW215"/>
  <c r="FV215"/>
  <c r="GA214"/>
  <c r="FZ214"/>
  <c r="FY214"/>
  <c r="FX214"/>
  <c r="FW214"/>
  <c r="FV214"/>
  <c r="GA213"/>
  <c r="FZ213"/>
  <c r="FY213"/>
  <c r="FX213"/>
  <c r="FW213"/>
  <c r="FV213"/>
  <c r="GA212"/>
  <c r="FZ212"/>
  <c r="FY212"/>
  <c r="FX212"/>
  <c r="FW212"/>
  <c r="FV212"/>
  <c r="GA211"/>
  <c r="FZ211"/>
  <c r="FY211"/>
  <c r="FX211"/>
  <c r="FW211"/>
  <c r="FV211"/>
  <c r="GA210"/>
  <c r="FZ210"/>
  <c r="FY210"/>
  <c r="FX210"/>
  <c r="FW210"/>
  <c r="FV210"/>
  <c r="GA209"/>
  <c r="FZ209"/>
  <c r="FY209"/>
  <c r="FX209"/>
  <c r="FW209"/>
  <c r="FV209"/>
  <c r="GA208"/>
  <c r="FZ208"/>
  <c r="FY208"/>
  <c r="FX208"/>
  <c r="FW208"/>
  <c r="FV208"/>
  <c r="GA207"/>
  <c r="FZ207"/>
  <c r="FY207"/>
  <c r="FX207"/>
  <c r="FW207"/>
  <c r="FV207"/>
  <c r="GA206"/>
  <c r="FZ206"/>
  <c r="FY206"/>
  <c r="FX206"/>
  <c r="FW206"/>
  <c r="FV206"/>
  <c r="GA205"/>
  <c r="FZ205"/>
  <c r="FY205"/>
  <c r="FX205"/>
  <c r="FW205"/>
  <c r="FV205"/>
  <c r="GA204"/>
  <c r="FZ204"/>
  <c r="FY204"/>
  <c r="FX204"/>
  <c r="FW204"/>
  <c r="FV204"/>
  <c r="GA203"/>
  <c r="FZ203"/>
  <c r="FY203"/>
  <c r="FX203"/>
  <c r="FW203"/>
  <c r="FV203"/>
  <c r="GA202"/>
  <c r="FZ202"/>
  <c r="FY202"/>
  <c r="FX202"/>
  <c r="FW202"/>
  <c r="FV202"/>
  <c r="GA201"/>
  <c r="FZ201"/>
  <c r="FY201"/>
  <c r="FX201"/>
  <c r="FW201"/>
  <c r="FV201"/>
  <c r="GA200"/>
  <c r="FZ200"/>
  <c r="FY200"/>
  <c r="FX200"/>
  <c r="FW200"/>
  <c r="FV200"/>
  <c r="GA199"/>
  <c r="FZ199"/>
  <c r="FY199"/>
  <c r="FX199"/>
  <c r="FW199"/>
  <c r="FV199"/>
  <c r="GA198"/>
  <c r="FZ198"/>
  <c r="FY198"/>
  <c r="FX198"/>
  <c r="FW198"/>
  <c r="FV198"/>
  <c r="GA197"/>
  <c r="FZ197"/>
  <c r="FY197"/>
  <c r="FX197"/>
  <c r="FW197"/>
  <c r="FV197"/>
  <c r="GA196"/>
  <c r="FZ196"/>
  <c r="FY196"/>
  <c r="FX196"/>
  <c r="FW196"/>
  <c r="FV196"/>
  <c r="GA195"/>
  <c r="FZ195"/>
  <c r="FY195"/>
  <c r="FX195"/>
  <c r="FW195"/>
  <c r="FV195"/>
  <c r="GA194"/>
  <c r="FZ194"/>
  <c r="FY194"/>
  <c r="FX194"/>
  <c r="FW194"/>
  <c r="FV194"/>
  <c r="GA193"/>
  <c r="FZ193"/>
  <c r="FY193"/>
  <c r="FX193"/>
  <c r="FW193"/>
  <c r="FV193"/>
  <c r="GA192"/>
  <c r="FZ192"/>
  <c r="FY192"/>
  <c r="FX192"/>
  <c r="FW192"/>
  <c r="FV192"/>
  <c r="GA191"/>
  <c r="FZ191"/>
  <c r="FY191"/>
  <c r="FX191"/>
  <c r="FX12" s="1"/>
  <c r="FW191"/>
  <c r="FW12" s="1"/>
  <c r="FV191"/>
  <c r="FU971"/>
  <c r="FR971"/>
  <c r="FU970"/>
  <c r="FR970"/>
  <c r="FU969"/>
  <c r="FR969"/>
  <c r="FU968"/>
  <c r="FR968"/>
  <c r="FU967"/>
  <c r="FR967"/>
  <c r="FU966"/>
  <c r="FR966"/>
  <c r="FU965"/>
  <c r="FR965"/>
  <c r="FU964"/>
  <c r="FR964"/>
  <c r="FU963"/>
  <c r="FR963"/>
  <c r="FU962"/>
  <c r="FR962"/>
  <c r="FU961"/>
  <c r="FR961"/>
  <c r="FU960"/>
  <c r="FR960"/>
  <c r="FU959"/>
  <c r="FR959"/>
  <c r="FU958"/>
  <c r="FR958"/>
  <c r="FU957"/>
  <c r="FR957"/>
  <c r="FU956"/>
  <c r="FR956"/>
  <c r="FU955"/>
  <c r="FR955"/>
  <c r="FU954"/>
  <c r="FR954"/>
  <c r="FU953"/>
  <c r="FR953"/>
  <c r="FU952"/>
  <c r="FR952"/>
  <c r="FU951"/>
  <c r="FR951"/>
  <c r="FU950"/>
  <c r="FR950"/>
  <c r="FU949"/>
  <c r="FR949"/>
  <c r="FU948"/>
  <c r="FR948"/>
  <c r="FU947"/>
  <c r="FR947"/>
  <c r="FU946"/>
  <c r="FR946"/>
  <c r="FU945"/>
  <c r="FR945"/>
  <c r="FU944"/>
  <c r="FR944"/>
  <c r="FU943"/>
  <c r="FR943"/>
  <c r="FU942"/>
  <c r="FR942"/>
  <c r="FU941"/>
  <c r="FR941"/>
  <c r="FU940"/>
  <c r="FR940"/>
  <c r="FU939"/>
  <c r="FR939"/>
  <c r="FU938"/>
  <c r="FR938"/>
  <c r="FU937"/>
  <c r="FR937"/>
  <c r="FU936"/>
  <c r="FR936"/>
  <c r="FU935"/>
  <c r="FR935"/>
  <c r="FU934"/>
  <c r="FR934"/>
  <c r="FU933"/>
  <c r="FR933"/>
  <c r="FU932"/>
  <c r="FR932"/>
  <c r="FU931"/>
  <c r="FR931"/>
  <c r="FU930"/>
  <c r="FR930"/>
  <c r="FU929"/>
  <c r="FR929"/>
  <c r="FU928"/>
  <c r="FR928"/>
  <c r="FU927"/>
  <c r="FR927"/>
  <c r="FU926"/>
  <c r="FR926"/>
  <c r="FU925"/>
  <c r="FR925"/>
  <c r="FU924"/>
  <c r="FR924"/>
  <c r="FU923"/>
  <c r="FR923"/>
  <c r="FU922"/>
  <c r="FR922"/>
  <c r="FU921"/>
  <c r="FR921"/>
  <c r="FU920"/>
  <c r="FR920"/>
  <c r="FU919"/>
  <c r="FR919"/>
  <c r="FU918"/>
  <c r="FR918"/>
  <c r="FU917"/>
  <c r="FR917"/>
  <c r="FU916"/>
  <c r="FR916"/>
  <c r="FU915"/>
  <c r="FR915"/>
  <c r="FU914"/>
  <c r="FR914"/>
  <c r="FU913"/>
  <c r="FR913"/>
  <c r="FU912"/>
  <c r="FR912"/>
  <c r="FU911"/>
  <c r="FR911"/>
  <c r="FU910"/>
  <c r="FR910"/>
  <c r="FU909"/>
  <c r="FR909"/>
  <c r="FU908"/>
  <c r="FR908"/>
  <c r="FU907"/>
  <c r="FR907"/>
  <c r="FU906"/>
  <c r="FR906"/>
  <c r="FU905"/>
  <c r="FR905"/>
  <c r="FU904"/>
  <c r="FR904"/>
  <c r="FU903"/>
  <c r="FR903"/>
  <c r="FU902"/>
  <c r="FR902"/>
  <c r="FU901"/>
  <c r="FR901"/>
  <c r="FU900"/>
  <c r="FR900"/>
  <c r="FU899"/>
  <c r="FR899"/>
  <c r="FU898"/>
  <c r="FR898"/>
  <c r="FU897"/>
  <c r="FR897"/>
  <c r="FU896"/>
  <c r="FR896"/>
  <c r="FU895"/>
  <c r="FR895"/>
  <c r="FU894"/>
  <c r="FR894"/>
  <c r="FU893"/>
  <c r="FR893"/>
  <c r="FU892"/>
  <c r="FR892"/>
  <c r="FU891"/>
  <c r="FR891"/>
  <c r="FU890"/>
  <c r="FR890"/>
  <c r="FU889"/>
  <c r="FR889"/>
  <c r="FU888"/>
  <c r="FR888"/>
  <c r="FU887"/>
  <c r="FR887"/>
  <c r="FU886"/>
  <c r="FR886"/>
  <c r="FU885"/>
  <c r="FR885"/>
  <c r="FU884"/>
  <c r="FR884"/>
  <c r="FU883"/>
  <c r="FR883"/>
  <c r="FU882"/>
  <c r="FR882"/>
  <c r="FU881"/>
  <c r="FR881"/>
  <c r="FU880"/>
  <c r="FR880"/>
  <c r="FU879"/>
  <c r="FR879"/>
  <c r="FU878"/>
  <c r="FR878"/>
  <c r="FU877"/>
  <c r="FR877"/>
  <c r="FU876"/>
  <c r="FR876"/>
  <c r="FU875"/>
  <c r="FR875"/>
  <c r="FU874"/>
  <c r="FR874"/>
  <c r="FU873"/>
  <c r="FR873"/>
  <c r="FU872"/>
  <c r="FR872"/>
  <c r="FU871"/>
  <c r="FR871"/>
  <c r="FU870"/>
  <c r="FR870"/>
  <c r="FU869"/>
  <c r="FT869"/>
  <c r="FR869"/>
  <c r="FQ869"/>
  <c r="FU868"/>
  <c r="FT868"/>
  <c r="FR868"/>
  <c r="FQ868"/>
  <c r="FU867"/>
  <c r="FT867"/>
  <c r="FR867"/>
  <c r="FQ867"/>
  <c r="FU866"/>
  <c r="FT866"/>
  <c r="FR866"/>
  <c r="FQ866"/>
  <c r="FU865"/>
  <c r="FT865"/>
  <c r="FR865"/>
  <c r="FQ865"/>
  <c r="FU864"/>
  <c r="FT864"/>
  <c r="FR864"/>
  <c r="FQ864"/>
  <c r="FU863"/>
  <c r="FT863"/>
  <c r="FR863"/>
  <c r="FQ863"/>
  <c r="FU862"/>
  <c r="FT862"/>
  <c r="FR862"/>
  <c r="FQ862"/>
  <c r="FU861"/>
  <c r="FT861"/>
  <c r="FR861"/>
  <c r="FQ861"/>
  <c r="FU860"/>
  <c r="FT860"/>
  <c r="FR860"/>
  <c r="FQ860"/>
  <c r="FU859"/>
  <c r="FT859"/>
  <c r="FR859"/>
  <c r="FQ859"/>
  <c r="FU858"/>
  <c r="FT858"/>
  <c r="FR858"/>
  <c r="FQ858"/>
  <c r="FU857"/>
  <c r="FT857"/>
  <c r="FR857"/>
  <c r="FQ857"/>
  <c r="FU856"/>
  <c r="FT856"/>
  <c r="FR856"/>
  <c r="FQ856"/>
  <c r="FU855"/>
  <c r="FT855"/>
  <c r="FR855"/>
  <c r="FQ855"/>
  <c r="FU854"/>
  <c r="FT854"/>
  <c r="FR854"/>
  <c r="FQ854"/>
  <c r="FU853"/>
  <c r="FT853"/>
  <c r="FR853"/>
  <c r="FQ853"/>
  <c r="FU852"/>
  <c r="FT852"/>
  <c r="FR852"/>
  <c r="FQ852"/>
  <c r="FU851"/>
  <c r="FT851"/>
  <c r="FR851"/>
  <c r="FQ851"/>
  <c r="FU850"/>
  <c r="FT850"/>
  <c r="FR850"/>
  <c r="FQ850"/>
  <c r="FU849"/>
  <c r="FT849"/>
  <c r="FR849"/>
  <c r="FQ849"/>
  <c r="FU848"/>
  <c r="FT848"/>
  <c r="FR848"/>
  <c r="FQ848"/>
  <c r="FU847"/>
  <c r="FT847"/>
  <c r="FR847"/>
  <c r="FQ847"/>
  <c r="FU846"/>
  <c r="FT846"/>
  <c r="FR846"/>
  <c r="FQ846"/>
  <c r="FU845"/>
  <c r="FT845"/>
  <c r="FR845"/>
  <c r="FQ845"/>
  <c r="FU844"/>
  <c r="FT844"/>
  <c r="FR844"/>
  <c r="FQ844"/>
  <c r="FU843"/>
  <c r="FT843"/>
  <c r="FR843"/>
  <c r="FQ843"/>
  <c r="FU842"/>
  <c r="FT842"/>
  <c r="FR842"/>
  <c r="FQ842"/>
  <c r="FU841"/>
  <c r="FT841"/>
  <c r="FR841"/>
  <c r="FQ841"/>
  <c r="FU840"/>
  <c r="FT840"/>
  <c r="FR840"/>
  <c r="FQ840"/>
  <c r="FU839"/>
  <c r="FT839"/>
  <c r="FR839"/>
  <c r="FQ839"/>
  <c r="FU838"/>
  <c r="FT838"/>
  <c r="FR838"/>
  <c r="FQ838"/>
  <c r="FU837"/>
  <c r="FT837"/>
  <c r="FR837"/>
  <c r="FQ837"/>
  <c r="FU836"/>
  <c r="FT836"/>
  <c r="FR836"/>
  <c r="FQ836"/>
  <c r="FU835"/>
  <c r="FT835"/>
  <c r="FR835"/>
  <c r="FQ835"/>
  <c r="FU834"/>
  <c r="FT834"/>
  <c r="FR834"/>
  <c r="FQ834"/>
  <c r="FU833"/>
  <c r="FT833"/>
  <c r="FR833"/>
  <c r="FQ833"/>
  <c r="FU832"/>
  <c r="FT832"/>
  <c r="FR832"/>
  <c r="FQ832"/>
  <c r="FU831"/>
  <c r="FT831"/>
  <c r="FR831"/>
  <c r="FQ831"/>
  <c r="FU830"/>
  <c r="FT830"/>
  <c r="FR830"/>
  <c r="FQ830"/>
  <c r="FU829"/>
  <c r="FT829"/>
  <c r="FR829"/>
  <c r="FQ829"/>
  <c r="FU828"/>
  <c r="FT828"/>
  <c r="FR828"/>
  <c r="FQ828"/>
  <c r="FU827"/>
  <c r="FT827"/>
  <c r="FR827"/>
  <c r="FQ827"/>
  <c r="FU826"/>
  <c r="FT826"/>
  <c r="FR826"/>
  <c r="FQ826"/>
  <c r="FU825"/>
  <c r="FT825"/>
  <c r="FR825"/>
  <c r="FQ825"/>
  <c r="FU824"/>
  <c r="FT824"/>
  <c r="FR824"/>
  <c r="FQ824"/>
  <c r="FU823"/>
  <c r="FT823"/>
  <c r="FR823"/>
  <c r="FQ823"/>
  <c r="FU822"/>
  <c r="FT822"/>
  <c r="FR822"/>
  <c r="FQ822"/>
  <c r="FU821"/>
  <c r="FT821"/>
  <c r="FR821"/>
  <c r="FQ821"/>
  <c r="FU820"/>
  <c r="FT820"/>
  <c r="FR820"/>
  <c r="FQ820"/>
  <c r="FU819"/>
  <c r="FT819"/>
  <c r="FR819"/>
  <c r="FQ819"/>
  <c r="FU818"/>
  <c r="FT818"/>
  <c r="FR818"/>
  <c r="FQ818"/>
  <c r="FU817"/>
  <c r="FT817"/>
  <c r="FR817"/>
  <c r="FQ817"/>
  <c r="FU816"/>
  <c r="FT816"/>
  <c r="FR816"/>
  <c r="FQ816"/>
  <c r="FU815"/>
  <c r="FT815"/>
  <c r="FR815"/>
  <c r="FQ815"/>
  <c r="FU814"/>
  <c r="FT814"/>
  <c r="FR814"/>
  <c r="FQ814"/>
  <c r="FU813"/>
  <c r="FT813"/>
  <c r="FR813"/>
  <c r="FQ813"/>
  <c r="FU812"/>
  <c r="FT812"/>
  <c r="FR812"/>
  <c r="FQ812"/>
  <c r="FU811"/>
  <c r="FT811"/>
  <c r="FR811"/>
  <c r="FQ811"/>
  <c r="FU810"/>
  <c r="FT810"/>
  <c r="FR810"/>
  <c r="FQ810"/>
  <c r="FU809"/>
  <c r="FT809"/>
  <c r="FR809"/>
  <c r="FQ809"/>
  <c r="FU808"/>
  <c r="FT808"/>
  <c r="FR808"/>
  <c r="FQ808"/>
  <c r="FU807"/>
  <c r="FT807"/>
  <c r="FR807"/>
  <c r="FQ807"/>
  <c r="FU806"/>
  <c r="FT806"/>
  <c r="FR806"/>
  <c r="FQ806"/>
  <c r="FU805"/>
  <c r="FT805"/>
  <c r="FR805"/>
  <c r="FQ805"/>
  <c r="FU804"/>
  <c r="FT804"/>
  <c r="FR804"/>
  <c r="FQ804"/>
  <c r="FU803"/>
  <c r="FT803"/>
  <c r="FR803"/>
  <c r="FQ803"/>
  <c r="FU802"/>
  <c r="FT802"/>
  <c r="FR802"/>
  <c r="FQ802"/>
  <c r="FU801"/>
  <c r="FT801"/>
  <c r="FR801"/>
  <c r="FQ801"/>
  <c r="FU800"/>
  <c r="FT800"/>
  <c r="FR800"/>
  <c r="FQ800"/>
  <c r="FU799"/>
  <c r="FT799"/>
  <c r="FR799"/>
  <c r="FQ799"/>
  <c r="FU798"/>
  <c r="FT798"/>
  <c r="FR798"/>
  <c r="FQ798"/>
  <c r="FU797"/>
  <c r="FT797"/>
  <c r="FR797"/>
  <c r="FQ797"/>
  <c r="FU796"/>
  <c r="FT796"/>
  <c r="FR796"/>
  <c r="FQ796"/>
  <c r="FU795"/>
  <c r="FT795"/>
  <c r="FR795"/>
  <c r="FQ795"/>
  <c r="FU794"/>
  <c r="FT794"/>
  <c r="FR794"/>
  <c r="FQ794"/>
  <c r="FU793"/>
  <c r="FT793"/>
  <c r="FR793"/>
  <c r="FQ793"/>
  <c r="FU792"/>
  <c r="FT792"/>
  <c r="FR792"/>
  <c r="FQ792"/>
  <c r="FU791"/>
  <c r="FT791"/>
  <c r="FR791"/>
  <c r="FQ791"/>
  <c r="FU790"/>
  <c r="FT790"/>
  <c r="FR790"/>
  <c r="FQ790"/>
  <c r="FU789"/>
  <c r="FT789"/>
  <c r="FR789"/>
  <c r="FQ789"/>
  <c r="FU788"/>
  <c r="FT788"/>
  <c r="FR788"/>
  <c r="FQ788"/>
  <c r="FU787"/>
  <c r="FT787"/>
  <c r="FR787"/>
  <c r="FQ787"/>
  <c r="FU786"/>
  <c r="FT786"/>
  <c r="FR786"/>
  <c r="FQ786"/>
  <c r="FU785"/>
  <c r="FT785"/>
  <c r="FR785"/>
  <c r="FQ785"/>
  <c r="FU784"/>
  <c r="FT784"/>
  <c r="FR784"/>
  <c r="FQ784"/>
  <c r="FU783"/>
  <c r="FT783"/>
  <c r="FR783"/>
  <c r="FQ783"/>
  <c r="FU782"/>
  <c r="FT782"/>
  <c r="FR782"/>
  <c r="FQ782"/>
  <c r="FU781"/>
  <c r="FT781"/>
  <c r="FR781"/>
  <c r="FQ781"/>
  <c r="FU780"/>
  <c r="FT780"/>
  <c r="FR780"/>
  <c r="FQ780"/>
  <c r="FU779"/>
  <c r="FT779"/>
  <c r="FR779"/>
  <c r="FQ779"/>
  <c r="FU778"/>
  <c r="FT778"/>
  <c r="FR778"/>
  <c r="FQ778"/>
  <c r="FU777"/>
  <c r="FT777"/>
  <c r="FR777"/>
  <c r="FQ777"/>
  <c r="FU776"/>
  <c r="FT776"/>
  <c r="FR776"/>
  <c r="FQ776"/>
  <c r="FU775"/>
  <c r="FT775"/>
  <c r="FR775"/>
  <c r="FQ775"/>
  <c r="FU774"/>
  <c r="FT774"/>
  <c r="FR774"/>
  <c r="FQ774"/>
  <c r="FU773"/>
  <c r="FT773"/>
  <c r="FR773"/>
  <c r="FQ773"/>
  <c r="FU772"/>
  <c r="FT772"/>
  <c r="FR772"/>
  <c r="FQ772"/>
  <c r="FU771"/>
  <c r="FT771"/>
  <c r="FR771"/>
  <c r="FQ771"/>
  <c r="FU770"/>
  <c r="FT770"/>
  <c r="FR770"/>
  <c r="FQ770"/>
  <c r="FU769"/>
  <c r="FT769"/>
  <c r="FR769"/>
  <c r="FQ769"/>
  <c r="FU768"/>
  <c r="FT768"/>
  <c r="FR768"/>
  <c r="FQ768"/>
  <c r="FU767"/>
  <c r="FT767"/>
  <c r="FR767"/>
  <c r="FQ767"/>
  <c r="FU766"/>
  <c r="FT766"/>
  <c r="FR766"/>
  <c r="FQ766"/>
  <c r="FU765"/>
  <c r="FT765"/>
  <c r="FR765"/>
  <c r="FQ765"/>
  <c r="FU764"/>
  <c r="FT764"/>
  <c r="FR764"/>
  <c r="FQ764"/>
  <c r="FT763"/>
  <c r="FQ763"/>
  <c r="FU762"/>
  <c r="FT762"/>
  <c r="FR762"/>
  <c r="FQ762"/>
  <c r="FU761"/>
  <c r="FT761"/>
  <c r="FR761"/>
  <c r="FQ761"/>
  <c r="FU760"/>
  <c r="FT760"/>
  <c r="FR760"/>
  <c r="FQ760"/>
  <c r="FU759"/>
  <c r="FT759"/>
  <c r="FR759"/>
  <c r="FQ759"/>
  <c r="FU758"/>
  <c r="FT758"/>
  <c r="FR758"/>
  <c r="FQ758"/>
  <c r="FU757"/>
  <c r="FT757"/>
  <c r="FR757"/>
  <c r="FQ757"/>
  <c r="FU756"/>
  <c r="FT756"/>
  <c r="FR756"/>
  <c r="FQ756"/>
  <c r="FU755"/>
  <c r="FT755"/>
  <c r="FR755"/>
  <c r="FQ755"/>
  <c r="FU754"/>
  <c r="FT754"/>
  <c r="FR754"/>
  <c r="FQ754"/>
  <c r="FU753"/>
  <c r="FT753"/>
  <c r="FR753"/>
  <c r="FQ753"/>
  <c r="FU752"/>
  <c r="FT752"/>
  <c r="FR752"/>
  <c r="FQ752"/>
  <c r="FU751"/>
  <c r="FT751"/>
  <c r="FR751"/>
  <c r="FQ751"/>
  <c r="FU750"/>
  <c r="FT750"/>
  <c r="FR750"/>
  <c r="FQ750"/>
  <c r="FU749"/>
  <c r="FT749"/>
  <c r="FR749"/>
  <c r="FQ749"/>
  <c r="FU748"/>
  <c r="FT748"/>
  <c r="FR748"/>
  <c r="FQ748"/>
  <c r="FU747"/>
  <c r="FT747"/>
  <c r="FR747"/>
  <c r="FQ747"/>
  <c r="FU746"/>
  <c r="FT746"/>
  <c r="FR746"/>
  <c r="FQ746"/>
  <c r="FU745"/>
  <c r="FT745"/>
  <c r="FR745"/>
  <c r="FQ745"/>
  <c r="FU744"/>
  <c r="FT744"/>
  <c r="FR744"/>
  <c r="FQ744"/>
  <c r="FU743"/>
  <c r="FT743"/>
  <c r="FR743"/>
  <c r="FQ743"/>
  <c r="FU742"/>
  <c r="FT742"/>
  <c r="FR742"/>
  <c r="FQ742"/>
  <c r="FU741"/>
  <c r="FT741"/>
  <c r="FR741"/>
  <c r="FQ741"/>
  <c r="FU740"/>
  <c r="FT740"/>
  <c r="FR740"/>
  <c r="FQ740"/>
  <c r="FU739"/>
  <c r="FT739"/>
  <c r="FR739"/>
  <c r="FQ739"/>
  <c r="FU738"/>
  <c r="FT738"/>
  <c r="FR738"/>
  <c r="FQ738"/>
  <c r="FU737"/>
  <c r="FT737"/>
  <c r="FR737"/>
  <c r="FQ737"/>
  <c r="FU736"/>
  <c r="FT736"/>
  <c r="FR736"/>
  <c r="FQ736"/>
  <c r="FU735"/>
  <c r="FT735"/>
  <c r="FR735"/>
  <c r="FQ735"/>
  <c r="FU734"/>
  <c r="FT734"/>
  <c r="FR734"/>
  <c r="FQ734"/>
  <c r="FU733"/>
  <c r="FT733"/>
  <c r="FR733"/>
  <c r="FQ733"/>
  <c r="FU732"/>
  <c r="FT732"/>
  <c r="FR732"/>
  <c r="FQ732"/>
  <c r="FU731"/>
  <c r="FT731"/>
  <c r="FR731"/>
  <c r="FQ731"/>
  <c r="FU730"/>
  <c r="FT730"/>
  <c r="FR730"/>
  <c r="FQ730"/>
  <c r="FU729"/>
  <c r="FT729"/>
  <c r="FR729"/>
  <c r="FQ729"/>
  <c r="FU728"/>
  <c r="FT728"/>
  <c r="FR728"/>
  <c r="FQ728"/>
  <c r="FU727"/>
  <c r="FT727"/>
  <c r="FR727"/>
  <c r="FQ727"/>
  <c r="FU726"/>
  <c r="FT726"/>
  <c r="FR726"/>
  <c r="FQ726"/>
  <c r="FU725"/>
  <c r="FT725"/>
  <c r="FR725"/>
  <c r="FQ725"/>
  <c r="FU724"/>
  <c r="FT724"/>
  <c r="FR724"/>
  <c r="FQ724"/>
  <c r="FU723"/>
  <c r="FT723"/>
  <c r="FR723"/>
  <c r="FQ723"/>
  <c r="FU722"/>
  <c r="FT722"/>
  <c r="FR722"/>
  <c r="FQ722"/>
  <c r="FU721"/>
  <c r="FT721"/>
  <c r="FR721"/>
  <c r="FQ721"/>
  <c r="FU720"/>
  <c r="FT720"/>
  <c r="FR720"/>
  <c r="FQ720"/>
  <c r="FU719"/>
  <c r="FT719"/>
  <c r="FR719"/>
  <c r="FQ719"/>
  <c r="FU718"/>
  <c r="FT718"/>
  <c r="FR718"/>
  <c r="FQ718"/>
  <c r="FU717"/>
  <c r="FT717"/>
  <c r="FR717"/>
  <c r="FQ717"/>
  <c r="FU716"/>
  <c r="FT716"/>
  <c r="FR716"/>
  <c r="FQ716"/>
  <c r="FU715"/>
  <c r="FT715"/>
  <c r="FR715"/>
  <c r="FQ715"/>
  <c r="FU714"/>
  <c r="FT714"/>
  <c r="FR714"/>
  <c r="FQ714"/>
  <c r="FU713"/>
  <c r="FT713"/>
  <c r="FR713"/>
  <c r="FQ713"/>
  <c r="FU712"/>
  <c r="FT712"/>
  <c r="FR712"/>
  <c r="FQ712"/>
  <c r="FU711"/>
  <c r="FT711"/>
  <c r="FR711"/>
  <c r="FQ711"/>
  <c r="FU710"/>
  <c r="FT710"/>
  <c r="FR710"/>
  <c r="FQ710"/>
  <c r="FU709"/>
  <c r="FT709"/>
  <c r="FR709"/>
  <c r="FQ709"/>
  <c r="FU708"/>
  <c r="FT708"/>
  <c r="FR708"/>
  <c r="FQ708"/>
  <c r="FU707"/>
  <c r="FT707"/>
  <c r="FR707"/>
  <c r="FQ707"/>
  <c r="FU706"/>
  <c r="FT706"/>
  <c r="FR706"/>
  <c r="FQ706"/>
  <c r="FU705"/>
  <c r="FT705"/>
  <c r="FR705"/>
  <c r="FQ705"/>
  <c r="FU704"/>
  <c r="FT704"/>
  <c r="FR704"/>
  <c r="FQ704"/>
  <c r="FU703"/>
  <c r="FT703"/>
  <c r="FR703"/>
  <c r="FQ703"/>
  <c r="FU702"/>
  <c r="FT702"/>
  <c r="FR702"/>
  <c r="FQ702"/>
  <c r="FU701"/>
  <c r="FT701"/>
  <c r="FR701"/>
  <c r="FQ701"/>
  <c r="FU700"/>
  <c r="FT700"/>
  <c r="FR700"/>
  <c r="FQ700"/>
  <c r="FU699"/>
  <c r="FT699"/>
  <c r="FR699"/>
  <c r="FQ699"/>
  <c r="FU698"/>
  <c r="FT698"/>
  <c r="FR698"/>
  <c r="FQ698"/>
  <c r="FU697"/>
  <c r="FT697"/>
  <c r="FR697"/>
  <c r="FQ697"/>
  <c r="FU696"/>
  <c r="FT696"/>
  <c r="FR696"/>
  <c r="FQ696"/>
  <c r="FU695"/>
  <c r="FT695"/>
  <c r="FR695"/>
  <c r="FQ695"/>
  <c r="FU694"/>
  <c r="FT694"/>
  <c r="FR694"/>
  <c r="FQ694"/>
  <c r="FU693"/>
  <c r="FT693"/>
  <c r="FR693"/>
  <c r="FQ693"/>
  <c r="FU692"/>
  <c r="FT692"/>
  <c r="FR692"/>
  <c r="FQ692"/>
  <c r="FU691"/>
  <c r="FT691"/>
  <c r="FR691"/>
  <c r="FQ691"/>
  <c r="FU690"/>
  <c r="FT690"/>
  <c r="FR690"/>
  <c r="FQ690"/>
  <c r="FU689"/>
  <c r="FT689"/>
  <c r="FR689"/>
  <c r="FQ689"/>
  <c r="FU688"/>
  <c r="FT688"/>
  <c r="FR688"/>
  <c r="FQ688"/>
  <c r="FU687"/>
  <c r="FT687"/>
  <c r="FR687"/>
  <c r="FQ687"/>
  <c r="FU686"/>
  <c r="FT686"/>
  <c r="FR686"/>
  <c r="FQ686"/>
  <c r="FU685"/>
  <c r="FT685"/>
  <c r="FR685"/>
  <c r="FQ685"/>
  <c r="FU684"/>
  <c r="FT684"/>
  <c r="FR684"/>
  <c r="FQ684"/>
  <c r="FU683"/>
  <c r="FT683"/>
  <c r="FR683"/>
  <c r="FQ683"/>
  <c r="FU682"/>
  <c r="FT682"/>
  <c r="FR682"/>
  <c r="FQ682"/>
  <c r="FU681"/>
  <c r="FT681"/>
  <c r="FR681"/>
  <c r="FQ681"/>
  <c r="FU680"/>
  <c r="FT680"/>
  <c r="FR680"/>
  <c r="FQ680"/>
  <c r="FU679"/>
  <c r="FT679"/>
  <c r="FR679"/>
  <c r="FQ679"/>
  <c r="FU678"/>
  <c r="FT678"/>
  <c r="FR678"/>
  <c r="FQ678"/>
  <c r="FU677"/>
  <c r="FT677"/>
  <c r="FR677"/>
  <c r="FQ677"/>
  <c r="FU676"/>
  <c r="FT676"/>
  <c r="FR676"/>
  <c r="FQ676"/>
  <c r="FU675"/>
  <c r="FT675"/>
  <c r="FR675"/>
  <c r="FQ675"/>
  <c r="FU674"/>
  <c r="FT674"/>
  <c r="FR674"/>
  <c r="FQ674"/>
  <c r="FU673"/>
  <c r="FT673"/>
  <c r="FR673"/>
  <c r="FQ673"/>
  <c r="FU672"/>
  <c r="FT672"/>
  <c r="FR672"/>
  <c r="FQ672"/>
  <c r="FU671"/>
  <c r="FT671"/>
  <c r="FR671"/>
  <c r="FQ671"/>
  <c r="FU670"/>
  <c r="FT670"/>
  <c r="FR670"/>
  <c r="FQ670"/>
  <c r="FU669"/>
  <c r="FT669"/>
  <c r="FR669"/>
  <c r="FQ669"/>
  <c r="FU668"/>
  <c r="FT668"/>
  <c r="FR668"/>
  <c r="FQ668"/>
  <c r="FU667"/>
  <c r="FT667"/>
  <c r="FR667"/>
  <c r="FQ667"/>
  <c r="FU666"/>
  <c r="FT666"/>
  <c r="FR666"/>
  <c r="FQ666"/>
  <c r="FU665"/>
  <c r="FT665"/>
  <c r="FR665"/>
  <c r="FQ665"/>
  <c r="FU664"/>
  <c r="FT664"/>
  <c r="FR664"/>
  <c r="FQ664"/>
  <c r="FU663"/>
  <c r="FT663"/>
  <c r="FR663"/>
  <c r="FQ663"/>
  <c r="FU662"/>
  <c r="FT662"/>
  <c r="FR662"/>
  <c r="FQ662"/>
  <c r="FU661"/>
  <c r="FT661"/>
  <c r="FR661"/>
  <c r="FQ661"/>
  <c r="FU660"/>
  <c r="FT660"/>
  <c r="FR660"/>
  <c r="FQ660"/>
  <c r="FU659"/>
  <c r="FT659"/>
  <c r="FR659"/>
  <c r="FQ659"/>
  <c r="FU658"/>
  <c r="FT658"/>
  <c r="FR658"/>
  <c r="FQ658"/>
  <c r="FU657"/>
  <c r="FT657"/>
  <c r="FR657"/>
  <c r="FQ657"/>
  <c r="FU656"/>
  <c r="FT656"/>
  <c r="FR656"/>
  <c r="FQ656"/>
  <c r="FU655"/>
  <c r="FT655"/>
  <c r="FR655"/>
  <c r="FQ655"/>
  <c r="FU654"/>
  <c r="FT654"/>
  <c r="FR654"/>
  <c r="FQ654"/>
  <c r="FU653"/>
  <c r="FT653"/>
  <c r="FR653"/>
  <c r="FQ653"/>
  <c r="FU652"/>
  <c r="FT652"/>
  <c r="FR652"/>
  <c r="FQ652"/>
  <c r="FU651"/>
  <c r="FT651"/>
  <c r="FR651"/>
  <c r="FQ651"/>
  <c r="FU650"/>
  <c r="FT650"/>
  <c r="FR650"/>
  <c r="FQ650"/>
  <c r="FU649"/>
  <c r="FT649"/>
  <c r="FR649"/>
  <c r="FQ649"/>
  <c r="FU648"/>
  <c r="FT648"/>
  <c r="FR648"/>
  <c r="FQ648"/>
  <c r="FU647"/>
  <c r="FT647"/>
  <c r="FR647"/>
  <c r="FQ647"/>
  <c r="FU646"/>
  <c r="FT646"/>
  <c r="FR646"/>
  <c r="FQ646"/>
  <c r="FU645"/>
  <c r="FT645"/>
  <c r="FR645"/>
  <c r="FQ645"/>
  <c r="FU644"/>
  <c r="FT644"/>
  <c r="FR644"/>
  <c r="FQ644"/>
  <c r="FU643"/>
  <c r="FT643"/>
  <c r="FR643"/>
  <c r="FQ643"/>
  <c r="FU642"/>
  <c r="FT642"/>
  <c r="FR642"/>
  <c r="FQ642"/>
  <c r="FU641"/>
  <c r="FT641"/>
  <c r="FR641"/>
  <c r="FQ641"/>
  <c r="FU640"/>
  <c r="FT640"/>
  <c r="FR640"/>
  <c r="FQ640"/>
  <c r="FU639"/>
  <c r="FT639"/>
  <c r="FR639"/>
  <c r="FQ639"/>
  <c r="FU638"/>
  <c r="FT638"/>
  <c r="FR638"/>
  <c r="FQ638"/>
  <c r="FU637"/>
  <c r="FT637"/>
  <c r="FR637"/>
  <c r="FQ637"/>
  <c r="FU636"/>
  <c r="FT636"/>
  <c r="FR636"/>
  <c r="FQ636"/>
  <c r="FU635"/>
  <c r="FT635"/>
  <c r="FR635"/>
  <c r="FQ635"/>
  <c r="FU634"/>
  <c r="FT634"/>
  <c r="FR634"/>
  <c r="FQ634"/>
  <c r="FU633"/>
  <c r="FT633"/>
  <c r="FR633"/>
  <c r="FQ633"/>
  <c r="FU632"/>
  <c r="FT632"/>
  <c r="FR632"/>
  <c r="FQ632"/>
  <c r="FU631"/>
  <c r="FT631"/>
  <c r="FR631"/>
  <c r="FQ631"/>
  <c r="FU630"/>
  <c r="FT630"/>
  <c r="FR630"/>
  <c r="FQ630"/>
  <c r="FU629"/>
  <c r="FT629"/>
  <c r="FR629"/>
  <c r="FQ629"/>
  <c r="FU628"/>
  <c r="FT628"/>
  <c r="FR628"/>
  <c r="FQ628"/>
  <c r="FU627"/>
  <c r="FT627"/>
  <c r="FR627"/>
  <c r="FQ627"/>
  <c r="FU626"/>
  <c r="FT626"/>
  <c r="FR626"/>
  <c r="FQ626"/>
  <c r="FU625"/>
  <c r="FT625"/>
  <c r="FR625"/>
  <c r="FQ625"/>
  <c r="FU624"/>
  <c r="FT624"/>
  <c r="FR624"/>
  <c r="FQ624"/>
  <c r="FU623"/>
  <c r="FT623"/>
  <c r="FR623"/>
  <c r="FQ623"/>
  <c r="FU622"/>
  <c r="FT622"/>
  <c r="FR622"/>
  <c r="FQ622"/>
  <c r="FU621"/>
  <c r="FT621"/>
  <c r="FR621"/>
  <c r="FQ621"/>
  <c r="FU620"/>
  <c r="FT620"/>
  <c r="FR620"/>
  <c r="FQ620"/>
  <c r="FU619"/>
  <c r="FT619"/>
  <c r="FR619"/>
  <c r="FQ619"/>
  <c r="FU618"/>
  <c r="FT618"/>
  <c r="FR618"/>
  <c r="FQ618"/>
  <c r="FU617"/>
  <c r="FT617"/>
  <c r="FR617"/>
  <c r="FQ617"/>
  <c r="FU616"/>
  <c r="FT616"/>
  <c r="FR616"/>
  <c r="FQ616"/>
  <c r="FU615"/>
  <c r="FT615"/>
  <c r="FR615"/>
  <c r="FQ615"/>
  <c r="FU614"/>
  <c r="FT614"/>
  <c r="FR614"/>
  <c r="FQ614"/>
  <c r="FU613"/>
  <c r="FT613"/>
  <c r="FR613"/>
  <c r="FQ613"/>
  <c r="FU612"/>
  <c r="FT612"/>
  <c r="FR612"/>
  <c r="FQ612"/>
  <c r="FU611"/>
  <c r="FT611"/>
  <c r="FR611"/>
  <c r="FQ611"/>
  <c r="FU610"/>
  <c r="FT610"/>
  <c r="FR610"/>
  <c r="FQ610"/>
  <c r="FU609"/>
  <c r="FT609"/>
  <c r="FR609"/>
  <c r="FQ609"/>
  <c r="FU608"/>
  <c r="FT608"/>
  <c r="FR608"/>
  <c r="FQ608"/>
  <c r="FU607"/>
  <c r="FT607"/>
  <c r="FR607"/>
  <c r="FQ607"/>
  <c r="FU606"/>
  <c r="FT606"/>
  <c r="FR606"/>
  <c r="FQ606"/>
  <c r="FU605"/>
  <c r="FT605"/>
  <c r="FR605"/>
  <c r="FQ605"/>
  <c r="FU604"/>
  <c r="FT604"/>
  <c r="FR604"/>
  <c r="FQ604"/>
  <c r="FU603"/>
  <c r="FT603"/>
  <c r="FR603"/>
  <c r="FQ603"/>
  <c r="FU602"/>
  <c r="FT602"/>
  <c r="FR602"/>
  <c r="FQ602"/>
  <c r="FU601"/>
  <c r="FT601"/>
  <c r="FR601"/>
  <c r="FQ601"/>
  <c r="FU600"/>
  <c r="FT600"/>
  <c r="FR600"/>
  <c r="FQ600"/>
  <c r="FU599"/>
  <c r="FT599"/>
  <c r="FR599"/>
  <c r="FQ599"/>
  <c r="FU598"/>
  <c r="FT598"/>
  <c r="FR598"/>
  <c r="FQ598"/>
  <c r="FU597"/>
  <c r="FT597"/>
  <c r="FR597"/>
  <c r="FQ597"/>
  <c r="FU596"/>
  <c r="FT596"/>
  <c r="FR596"/>
  <c r="FQ596"/>
  <c r="FU595"/>
  <c r="FT595"/>
  <c r="FR595"/>
  <c r="FQ595"/>
  <c r="FU594"/>
  <c r="FT594"/>
  <c r="FR594"/>
  <c r="FQ594"/>
  <c r="FU593"/>
  <c r="FT593"/>
  <c r="FR593"/>
  <c r="FQ593"/>
  <c r="FU592"/>
  <c r="FT592"/>
  <c r="FR592"/>
  <c r="FQ592"/>
  <c r="FU591"/>
  <c r="FT591"/>
  <c r="FR591"/>
  <c r="FQ591"/>
  <c r="FU590"/>
  <c r="FT590"/>
  <c r="FR590"/>
  <c r="FQ590"/>
  <c r="FU589"/>
  <c r="FT589"/>
  <c r="FR589"/>
  <c r="FQ589"/>
  <c r="FU588"/>
  <c r="FT588"/>
  <c r="FR588"/>
  <c r="FQ588"/>
  <c r="FU587"/>
  <c r="FT587"/>
  <c r="FR587"/>
  <c r="FQ587"/>
  <c r="FU586"/>
  <c r="FT586"/>
  <c r="FR586"/>
  <c r="FQ586"/>
  <c r="FU585"/>
  <c r="FT585"/>
  <c r="FR585"/>
  <c r="FQ585"/>
  <c r="FU584"/>
  <c r="FT584"/>
  <c r="FR584"/>
  <c r="FQ584"/>
  <c r="FU583"/>
  <c r="FT583"/>
  <c r="FR583"/>
  <c r="FQ583"/>
  <c r="FU582"/>
  <c r="FT582"/>
  <c r="FR582"/>
  <c r="FQ582"/>
  <c r="FU581"/>
  <c r="FT581"/>
  <c r="FR581"/>
  <c r="FQ581"/>
  <c r="FU580"/>
  <c r="FT580"/>
  <c r="FR580"/>
  <c r="FQ580"/>
  <c r="FU579"/>
  <c r="FT579"/>
  <c r="FR579"/>
  <c r="FQ579"/>
  <c r="FU578"/>
  <c r="FT578"/>
  <c r="FR578"/>
  <c r="FQ578"/>
  <c r="FU577"/>
  <c r="FT577"/>
  <c r="FR577"/>
  <c r="FQ577"/>
  <c r="FU576"/>
  <c r="FT576"/>
  <c r="FR576"/>
  <c r="FQ576"/>
  <c r="FU575"/>
  <c r="FT575"/>
  <c r="FR575"/>
  <c r="FQ575"/>
  <c r="FU574"/>
  <c r="FT574"/>
  <c r="FR574"/>
  <c r="FQ574"/>
  <c r="FU573"/>
  <c r="FT573"/>
  <c r="FR573"/>
  <c r="FQ573"/>
  <c r="FU572"/>
  <c r="FT572"/>
  <c r="FR572"/>
  <c r="FQ572"/>
  <c r="FU571"/>
  <c r="FT571"/>
  <c r="FR571"/>
  <c r="FQ571"/>
  <c r="FU570"/>
  <c r="FT570"/>
  <c r="FR570"/>
  <c r="FQ570"/>
  <c r="FU569"/>
  <c r="FT569"/>
  <c r="FR569"/>
  <c r="FQ569"/>
  <c r="FU568"/>
  <c r="FT568"/>
  <c r="FR568"/>
  <c r="FQ568"/>
  <c r="FU567"/>
  <c r="FT567"/>
  <c r="FR567"/>
  <c r="FQ567"/>
  <c r="FU566"/>
  <c r="FT566"/>
  <c r="FR566"/>
  <c r="FQ566"/>
  <c r="FU565"/>
  <c r="FT565"/>
  <c r="FR565"/>
  <c r="FQ565"/>
  <c r="FU564"/>
  <c r="FT564"/>
  <c r="FR564"/>
  <c r="FQ564"/>
  <c r="FU563"/>
  <c r="FT563"/>
  <c r="FR563"/>
  <c r="FQ563"/>
  <c r="FU562"/>
  <c r="FT562"/>
  <c r="FR562"/>
  <c r="FQ562"/>
  <c r="FU561"/>
  <c r="FT561"/>
  <c r="FR561"/>
  <c r="FQ561"/>
  <c r="FU560"/>
  <c r="FT560"/>
  <c r="FR560"/>
  <c r="FQ560"/>
  <c r="FU559"/>
  <c r="FT559"/>
  <c r="FR559"/>
  <c r="FQ559"/>
  <c r="FU558"/>
  <c r="FT558"/>
  <c r="FR558"/>
  <c r="FQ558"/>
  <c r="FU557"/>
  <c r="FT557"/>
  <c r="FR557"/>
  <c r="FQ557"/>
  <c r="FU556"/>
  <c r="FT556"/>
  <c r="FR556"/>
  <c r="FQ556"/>
  <c r="FU555"/>
  <c r="FT555"/>
  <c r="FR555"/>
  <c r="FQ555"/>
  <c r="FU554"/>
  <c r="FT554"/>
  <c r="FR554"/>
  <c r="FQ554"/>
  <c r="FU553"/>
  <c r="FT553"/>
  <c r="FR553"/>
  <c r="FQ553"/>
  <c r="FU552"/>
  <c r="FT552"/>
  <c r="FR552"/>
  <c r="FQ552"/>
  <c r="FU551"/>
  <c r="FT551"/>
  <c r="FR551"/>
  <c r="FQ551"/>
  <c r="FU550"/>
  <c r="FT550"/>
  <c r="FR550"/>
  <c r="FQ550"/>
  <c r="FU549"/>
  <c r="FT549"/>
  <c r="FR549"/>
  <c r="FQ549"/>
  <c r="FU548"/>
  <c r="FT548"/>
  <c r="FR548"/>
  <c r="FQ548"/>
  <c r="FU547"/>
  <c r="FT547"/>
  <c r="FR547"/>
  <c r="FQ547"/>
  <c r="FU546"/>
  <c r="FT546"/>
  <c r="FR546"/>
  <c r="FQ546"/>
  <c r="FU545"/>
  <c r="FT545"/>
  <c r="FR545"/>
  <c r="FQ545"/>
  <c r="FU544"/>
  <c r="FT544"/>
  <c r="FR544"/>
  <c r="FQ544"/>
  <c r="FU543"/>
  <c r="FT543"/>
  <c r="FR543"/>
  <c r="FQ543"/>
  <c r="FU542"/>
  <c r="FT542"/>
  <c r="FR542"/>
  <c r="FQ542"/>
  <c r="FU541"/>
  <c r="FT541"/>
  <c r="FR541"/>
  <c r="FQ541"/>
  <c r="FU540"/>
  <c r="FT540"/>
  <c r="FR540"/>
  <c r="FQ540"/>
  <c r="FU539"/>
  <c r="FT539"/>
  <c r="FR539"/>
  <c r="FQ539"/>
  <c r="FU538"/>
  <c r="FT538"/>
  <c r="FR538"/>
  <c r="FQ538"/>
  <c r="FU537"/>
  <c r="FT537"/>
  <c r="FR537"/>
  <c r="FQ537"/>
  <c r="FU536"/>
  <c r="FT536"/>
  <c r="FR536"/>
  <c r="FQ536"/>
  <c r="FU535"/>
  <c r="FT535"/>
  <c r="FR535"/>
  <c r="FQ535"/>
  <c r="FU534"/>
  <c r="FT534"/>
  <c r="FR534"/>
  <c r="FQ534"/>
  <c r="FU533"/>
  <c r="FT533"/>
  <c r="FR533"/>
  <c r="FQ533"/>
  <c r="FU532"/>
  <c r="FT532"/>
  <c r="FR532"/>
  <c r="FQ532"/>
  <c r="FU531"/>
  <c r="FT531"/>
  <c r="FR531"/>
  <c r="FQ531"/>
  <c r="FU530"/>
  <c r="FT530"/>
  <c r="FR530"/>
  <c r="FQ530"/>
  <c r="FU529"/>
  <c r="FT529"/>
  <c r="FR529"/>
  <c r="FQ529"/>
  <c r="FU528"/>
  <c r="FT528"/>
  <c r="FR528"/>
  <c r="FQ528"/>
  <c r="FU527"/>
  <c r="FT527"/>
  <c r="FR527"/>
  <c r="FQ527"/>
  <c r="FU526"/>
  <c r="FT526"/>
  <c r="FR526"/>
  <c r="FQ526"/>
  <c r="FU525"/>
  <c r="FT525"/>
  <c r="FR525"/>
  <c r="FQ525"/>
  <c r="FU524"/>
  <c r="FT524"/>
  <c r="FR524"/>
  <c r="FQ524"/>
  <c r="FU523"/>
  <c r="FT523"/>
  <c r="FR523"/>
  <c r="FQ523"/>
  <c r="FU522"/>
  <c r="FT522"/>
  <c r="FR522"/>
  <c r="FQ522"/>
  <c r="FU521"/>
  <c r="FT521"/>
  <c r="FR521"/>
  <c r="FQ521"/>
  <c r="FU520"/>
  <c r="FT520"/>
  <c r="FR520"/>
  <c r="FQ520"/>
  <c r="FU519"/>
  <c r="FT519"/>
  <c r="FR519"/>
  <c r="FQ519"/>
  <c r="FU518"/>
  <c r="FT518"/>
  <c r="FR518"/>
  <c r="FQ518"/>
  <c r="FU517"/>
  <c r="FT517"/>
  <c r="FR517"/>
  <c r="FQ517"/>
  <c r="FU516"/>
  <c r="FT516"/>
  <c r="FR516"/>
  <c r="FQ516"/>
  <c r="FU515"/>
  <c r="FT515"/>
  <c r="FR515"/>
  <c r="FQ515"/>
  <c r="FU514"/>
  <c r="FT514"/>
  <c r="FR514"/>
  <c r="FQ514"/>
  <c r="FU513"/>
  <c r="FT513"/>
  <c r="FR513"/>
  <c r="FQ513"/>
  <c r="FU512"/>
  <c r="FT512"/>
  <c r="FR512"/>
  <c r="FQ512"/>
  <c r="FU511"/>
  <c r="FT511"/>
  <c r="FR511"/>
  <c r="FQ511"/>
  <c r="FU510"/>
  <c r="FT510"/>
  <c r="FR510"/>
  <c r="FQ510"/>
  <c r="FU509"/>
  <c r="FT509"/>
  <c r="FR509"/>
  <c r="FQ509"/>
  <c r="FU508"/>
  <c r="FT508"/>
  <c r="FR508"/>
  <c r="FQ508"/>
  <c r="FU507"/>
  <c r="FT507"/>
  <c r="FR507"/>
  <c r="FQ507"/>
  <c r="FU506"/>
  <c r="FT506"/>
  <c r="FR506"/>
  <c r="FQ506"/>
  <c r="FU505"/>
  <c r="FT505"/>
  <c r="FR505"/>
  <c r="FQ505"/>
  <c r="FU504"/>
  <c r="FT504"/>
  <c r="FR504"/>
  <c r="FQ504"/>
  <c r="FU503"/>
  <c r="FT503"/>
  <c r="FR503"/>
  <c r="FQ503"/>
  <c r="FU502"/>
  <c r="FT502"/>
  <c r="FR502"/>
  <c r="FQ502"/>
  <c r="FU501"/>
  <c r="FT501"/>
  <c r="FR501"/>
  <c r="FQ501"/>
  <c r="FU500"/>
  <c r="FT500"/>
  <c r="FR500"/>
  <c r="FQ500"/>
  <c r="FU499"/>
  <c r="FT499"/>
  <c r="FR499"/>
  <c r="FQ499"/>
  <c r="FU498"/>
  <c r="FT498"/>
  <c r="FR498"/>
  <c r="FQ498"/>
  <c r="FU497"/>
  <c r="FT497"/>
  <c r="FR497"/>
  <c r="FQ497"/>
  <c r="FU496"/>
  <c r="FT496"/>
  <c r="FR496"/>
  <c r="FQ496"/>
  <c r="FU495"/>
  <c r="FT495"/>
  <c r="FR495"/>
  <c r="FQ495"/>
  <c r="FU494"/>
  <c r="FT494"/>
  <c r="FR494"/>
  <c r="FQ494"/>
  <c r="FU493"/>
  <c r="FT493"/>
  <c r="FR493"/>
  <c r="FQ493"/>
  <c r="FU492"/>
  <c r="FT492"/>
  <c r="FR492"/>
  <c r="FQ492"/>
  <c r="FU491"/>
  <c r="FT491"/>
  <c r="FR491"/>
  <c r="FQ491"/>
  <c r="FU490"/>
  <c r="FT490"/>
  <c r="FR490"/>
  <c r="FQ490"/>
  <c r="FU489"/>
  <c r="FT489"/>
  <c r="FR489"/>
  <c r="FQ489"/>
  <c r="FU488"/>
  <c r="FT488"/>
  <c r="FR488"/>
  <c r="FQ488"/>
  <c r="FU487"/>
  <c r="FT487"/>
  <c r="FR487"/>
  <c r="FQ487"/>
  <c r="FU486"/>
  <c r="FT486"/>
  <c r="FR486"/>
  <c r="FQ486"/>
  <c r="FU485"/>
  <c r="FT485"/>
  <c r="FR485"/>
  <c r="FQ485"/>
  <c r="FU484"/>
  <c r="FT484"/>
  <c r="FR484"/>
  <c r="FQ484"/>
  <c r="FU483"/>
  <c r="FT483"/>
  <c r="FR483"/>
  <c r="FQ483"/>
  <c r="FU482"/>
  <c r="FT482"/>
  <c r="FS482"/>
  <c r="FR482"/>
  <c r="FQ482"/>
  <c r="FP482"/>
  <c r="FU481"/>
  <c r="FT481"/>
  <c r="FS481"/>
  <c r="FR481"/>
  <c r="FQ481"/>
  <c r="FP481"/>
  <c r="FU480"/>
  <c r="FT480"/>
  <c r="FS480"/>
  <c r="FR480"/>
  <c r="FQ480"/>
  <c r="FP480"/>
  <c r="FU479"/>
  <c r="FT479"/>
  <c r="FS479"/>
  <c r="FR479"/>
  <c r="FQ479"/>
  <c r="FP479"/>
  <c r="FU478"/>
  <c r="FT478"/>
  <c r="FS478"/>
  <c r="FR478"/>
  <c r="FQ478"/>
  <c r="FP478"/>
  <c r="FU477"/>
  <c r="FT477"/>
  <c r="FS477"/>
  <c r="FR477"/>
  <c r="FQ477"/>
  <c r="FP477"/>
  <c r="FU476"/>
  <c r="FT476"/>
  <c r="FS476"/>
  <c r="FR476"/>
  <c r="FQ476"/>
  <c r="FP476"/>
  <c r="FU475"/>
  <c r="FT475"/>
  <c r="FS475"/>
  <c r="FR475"/>
  <c r="FQ475"/>
  <c r="FP475"/>
  <c r="FU474"/>
  <c r="FT474"/>
  <c r="FS474"/>
  <c r="FR474"/>
  <c r="FQ474"/>
  <c r="FP474"/>
  <c r="FU473"/>
  <c r="FT473"/>
  <c r="FS473"/>
  <c r="FR473"/>
  <c r="FQ473"/>
  <c r="FP473"/>
  <c r="FU472"/>
  <c r="FT472"/>
  <c r="FS472"/>
  <c r="FR472"/>
  <c r="FQ472"/>
  <c r="FP472"/>
  <c r="FU471"/>
  <c r="FT471"/>
  <c r="FS471"/>
  <c r="FR471"/>
  <c r="FQ471"/>
  <c r="FP471"/>
  <c r="FU470"/>
  <c r="FT470"/>
  <c r="FS470"/>
  <c r="FR470"/>
  <c r="FQ470"/>
  <c r="FP470"/>
  <c r="FU469"/>
  <c r="FT469"/>
  <c r="FS469"/>
  <c r="FR469"/>
  <c r="FQ469"/>
  <c r="FP469"/>
  <c r="FU468"/>
  <c r="FT468"/>
  <c r="FS468"/>
  <c r="FR468"/>
  <c r="FQ468"/>
  <c r="FP468"/>
  <c r="FU467"/>
  <c r="FT467"/>
  <c r="FS467"/>
  <c r="FR467"/>
  <c r="FQ467"/>
  <c r="FP467"/>
  <c r="FU466"/>
  <c r="FT466"/>
  <c r="FS466"/>
  <c r="FR466"/>
  <c r="FQ466"/>
  <c r="FP466"/>
  <c r="FU465"/>
  <c r="FT465"/>
  <c r="FS465"/>
  <c r="FR465"/>
  <c r="FQ465"/>
  <c r="FP465"/>
  <c r="FU464"/>
  <c r="FT464"/>
  <c r="FS464"/>
  <c r="FR464"/>
  <c r="FQ464"/>
  <c r="FP464"/>
  <c r="FU463"/>
  <c r="FT463"/>
  <c r="FS463"/>
  <c r="FR463"/>
  <c r="FQ463"/>
  <c r="FP463"/>
  <c r="FU462"/>
  <c r="FT462"/>
  <c r="FS462"/>
  <c r="FR462"/>
  <c r="FQ462"/>
  <c r="FP462"/>
  <c r="FU461"/>
  <c r="FT461"/>
  <c r="FS461"/>
  <c r="FR461"/>
  <c r="FQ461"/>
  <c r="FP461"/>
  <c r="FU460"/>
  <c r="FT460"/>
  <c r="FS460"/>
  <c r="FR460"/>
  <c r="FQ460"/>
  <c r="FP460"/>
  <c r="FU459"/>
  <c r="FT459"/>
  <c r="FS459"/>
  <c r="FR459"/>
  <c r="FQ459"/>
  <c r="FP459"/>
  <c r="FU458"/>
  <c r="FT458"/>
  <c r="FS458"/>
  <c r="FR458"/>
  <c r="FQ458"/>
  <c r="FP458"/>
  <c r="FU457"/>
  <c r="FT457"/>
  <c r="FS457"/>
  <c r="FR457"/>
  <c r="FQ457"/>
  <c r="FP457"/>
  <c r="FU456"/>
  <c r="FT456"/>
  <c r="FS456"/>
  <c r="FR456"/>
  <c r="FQ456"/>
  <c r="FP456"/>
  <c r="FU455"/>
  <c r="FT455"/>
  <c r="FS455"/>
  <c r="FR455"/>
  <c r="FQ455"/>
  <c r="FP455"/>
  <c r="FU454"/>
  <c r="FT454"/>
  <c r="FS454"/>
  <c r="FR454"/>
  <c r="FQ454"/>
  <c r="FP454"/>
  <c r="FU453"/>
  <c r="FT453"/>
  <c r="FS453"/>
  <c r="FR453"/>
  <c r="FQ453"/>
  <c r="FP453"/>
  <c r="FU452"/>
  <c r="FT452"/>
  <c r="FS452"/>
  <c r="FR452"/>
  <c r="FQ452"/>
  <c r="FP452"/>
  <c r="FU451"/>
  <c r="FT451"/>
  <c r="FS451"/>
  <c r="FR451"/>
  <c r="FQ451"/>
  <c r="FP451"/>
  <c r="FU450"/>
  <c r="FT450"/>
  <c r="FS450"/>
  <c r="FR450"/>
  <c r="FQ450"/>
  <c r="FP450"/>
  <c r="FU449"/>
  <c r="FT449"/>
  <c r="FS449"/>
  <c r="FR449"/>
  <c r="FQ449"/>
  <c r="FP449"/>
  <c r="FU448"/>
  <c r="FT448"/>
  <c r="FS448"/>
  <c r="FR448"/>
  <c r="FQ448"/>
  <c r="FP448"/>
  <c r="FU447"/>
  <c r="FT447"/>
  <c r="FS447"/>
  <c r="FR447"/>
  <c r="FQ447"/>
  <c r="FP447"/>
  <c r="FU446"/>
  <c r="FT446"/>
  <c r="FS446"/>
  <c r="FR446"/>
  <c r="FQ446"/>
  <c r="FP446"/>
  <c r="FU445"/>
  <c r="FT445"/>
  <c r="FS445"/>
  <c r="FR445"/>
  <c r="FQ445"/>
  <c r="FP445"/>
  <c r="FU444"/>
  <c r="FT444"/>
  <c r="FS444"/>
  <c r="FR444"/>
  <c r="FQ444"/>
  <c r="FP444"/>
  <c r="FU443"/>
  <c r="FT443"/>
  <c r="FS443"/>
  <c r="FR443"/>
  <c r="FQ443"/>
  <c r="FP443"/>
  <c r="FU442"/>
  <c r="FT442"/>
  <c r="FS442"/>
  <c r="FR442"/>
  <c r="FQ442"/>
  <c r="FP442"/>
  <c r="FU441"/>
  <c r="FT441"/>
  <c r="FS441"/>
  <c r="FR441"/>
  <c r="FQ441"/>
  <c r="FP441"/>
  <c r="FU440"/>
  <c r="FT440"/>
  <c r="FS440"/>
  <c r="FR440"/>
  <c r="FQ440"/>
  <c r="FP440"/>
  <c r="FU439"/>
  <c r="FT439"/>
  <c r="FS439"/>
  <c r="FR439"/>
  <c r="FQ439"/>
  <c r="FP439"/>
  <c r="FU438"/>
  <c r="FT438"/>
  <c r="FS438"/>
  <c r="FR438"/>
  <c r="FQ438"/>
  <c r="FP438"/>
  <c r="FU437"/>
  <c r="FT437"/>
  <c r="FS437"/>
  <c r="FR437"/>
  <c r="FQ437"/>
  <c r="FP437"/>
  <c r="FU436"/>
  <c r="FT436"/>
  <c r="FS436"/>
  <c r="FR436"/>
  <c r="FQ436"/>
  <c r="FP436"/>
  <c r="FU435"/>
  <c r="FT435"/>
  <c r="FS435"/>
  <c r="FR435"/>
  <c r="FQ435"/>
  <c r="FP435"/>
  <c r="FU434"/>
  <c r="FT434"/>
  <c r="FS434"/>
  <c r="FR434"/>
  <c r="FQ434"/>
  <c r="FP434"/>
  <c r="FU433"/>
  <c r="FT433"/>
  <c r="FS433"/>
  <c r="FR433"/>
  <c r="FQ433"/>
  <c r="FP433"/>
  <c r="FU432"/>
  <c r="FT432"/>
  <c r="FS432"/>
  <c r="FR432"/>
  <c r="FQ432"/>
  <c r="FP432"/>
  <c r="FU431"/>
  <c r="FT431"/>
  <c r="FS431"/>
  <c r="FR431"/>
  <c r="FQ431"/>
  <c r="FP431"/>
  <c r="FU430"/>
  <c r="FT430"/>
  <c r="FS430"/>
  <c r="FR430"/>
  <c r="FQ430"/>
  <c r="FP430"/>
  <c r="FU429"/>
  <c r="FT429"/>
  <c r="FS429"/>
  <c r="FR429"/>
  <c r="FQ429"/>
  <c r="FP429"/>
  <c r="FU428"/>
  <c r="FT428"/>
  <c r="FS428"/>
  <c r="FR428"/>
  <c r="FQ428"/>
  <c r="FP428"/>
  <c r="FU427"/>
  <c r="FT427"/>
  <c r="FS427"/>
  <c r="FR427"/>
  <c r="FQ427"/>
  <c r="FP427"/>
  <c r="FU426"/>
  <c r="FU9" s="1"/>
  <c r="FT426"/>
  <c r="FS426"/>
  <c r="FR426"/>
  <c r="FR9" s="1"/>
  <c r="FQ426"/>
  <c r="FP426"/>
  <c r="FU425"/>
  <c r="FT425"/>
  <c r="FS425"/>
  <c r="FR425"/>
  <c r="FQ425"/>
  <c r="FP425"/>
  <c r="FU424"/>
  <c r="FT424"/>
  <c r="FS424"/>
  <c r="FR424"/>
  <c r="FQ424"/>
  <c r="FP424"/>
  <c r="FU423"/>
  <c r="FT423"/>
  <c r="FS423"/>
  <c r="FR423"/>
  <c r="FQ423"/>
  <c r="FP423"/>
  <c r="FU422"/>
  <c r="FT422"/>
  <c r="FS422"/>
  <c r="FR422"/>
  <c r="FQ422"/>
  <c r="FP422"/>
  <c r="FU421"/>
  <c r="FT421"/>
  <c r="FS421"/>
  <c r="FR421"/>
  <c r="FQ421"/>
  <c r="FP421"/>
  <c r="FU420"/>
  <c r="FT420"/>
  <c r="FS420"/>
  <c r="FR420"/>
  <c r="FQ420"/>
  <c r="FP420"/>
  <c r="FU419"/>
  <c r="FT419"/>
  <c r="FS419"/>
  <c r="FR419"/>
  <c r="FQ419"/>
  <c r="FP419"/>
  <c r="FU418"/>
  <c r="FT418"/>
  <c r="FS418"/>
  <c r="FR418"/>
  <c r="FQ418"/>
  <c r="FP418"/>
  <c r="FU417"/>
  <c r="FT417"/>
  <c r="FS417"/>
  <c r="FR417"/>
  <c r="FQ417"/>
  <c r="FP417"/>
  <c r="FU416"/>
  <c r="FT416"/>
  <c r="FS416"/>
  <c r="FR416"/>
  <c r="FQ416"/>
  <c r="FP416"/>
  <c r="FU415"/>
  <c r="FT415"/>
  <c r="FS415"/>
  <c r="FR415"/>
  <c r="FQ415"/>
  <c r="FP415"/>
  <c r="FU414"/>
  <c r="FT414"/>
  <c r="FS414"/>
  <c r="FR414"/>
  <c r="FQ414"/>
  <c r="FP414"/>
  <c r="FU413"/>
  <c r="FT413"/>
  <c r="FS413"/>
  <c r="FR413"/>
  <c r="FQ413"/>
  <c r="FP413"/>
  <c r="FU412"/>
  <c r="FT412"/>
  <c r="FS412"/>
  <c r="FR412"/>
  <c r="FQ412"/>
  <c r="FP412"/>
  <c r="FU411"/>
  <c r="FT411"/>
  <c r="FS411"/>
  <c r="FR411"/>
  <c r="FQ411"/>
  <c r="FP411"/>
  <c r="FU410"/>
  <c r="FT410"/>
  <c r="FS410"/>
  <c r="FR410"/>
  <c r="FQ410"/>
  <c r="FP410"/>
  <c r="FU409"/>
  <c r="FT409"/>
  <c r="FS409"/>
  <c r="FR409"/>
  <c r="FQ409"/>
  <c r="FP409"/>
  <c r="FU408"/>
  <c r="FT408"/>
  <c r="FS408"/>
  <c r="FR408"/>
  <c r="FQ408"/>
  <c r="FP408"/>
  <c r="FU407"/>
  <c r="FT407"/>
  <c r="FS407"/>
  <c r="FR407"/>
  <c r="FQ407"/>
  <c r="FP407"/>
  <c r="FU406"/>
  <c r="FT406"/>
  <c r="FS406"/>
  <c r="FR406"/>
  <c r="FQ406"/>
  <c r="FP406"/>
  <c r="FU405"/>
  <c r="FT405"/>
  <c r="FS405"/>
  <c r="FR405"/>
  <c r="FQ405"/>
  <c r="FP405"/>
  <c r="FU404"/>
  <c r="FT404"/>
  <c r="FS404"/>
  <c r="FR404"/>
  <c r="FQ404"/>
  <c r="FP404"/>
  <c r="FU403"/>
  <c r="FT403"/>
  <c r="FS403"/>
  <c r="FR403"/>
  <c r="FQ403"/>
  <c r="FP403"/>
  <c r="FU402"/>
  <c r="FT402"/>
  <c r="FS402"/>
  <c r="FR402"/>
  <c r="FQ402"/>
  <c r="FP402"/>
  <c r="FU401"/>
  <c r="FT401"/>
  <c r="FS401"/>
  <c r="FR401"/>
  <c r="FQ401"/>
  <c r="FP401"/>
  <c r="FU400"/>
  <c r="FT400"/>
  <c r="FS400"/>
  <c r="FR400"/>
  <c r="FQ400"/>
  <c r="FP400"/>
  <c r="FU399"/>
  <c r="FT399"/>
  <c r="FS399"/>
  <c r="FR399"/>
  <c r="FQ399"/>
  <c r="FP399"/>
  <c r="FU398"/>
  <c r="FT398"/>
  <c r="FS398"/>
  <c r="FR398"/>
  <c r="FQ398"/>
  <c r="FP398"/>
  <c r="FU397"/>
  <c r="FT397"/>
  <c r="FS397"/>
  <c r="FR397"/>
  <c r="FQ397"/>
  <c r="FP397"/>
  <c r="FU396"/>
  <c r="FT396"/>
  <c r="FS396"/>
  <c r="FR396"/>
  <c r="FQ396"/>
  <c r="FP396"/>
  <c r="FU395"/>
  <c r="FT395"/>
  <c r="FS395"/>
  <c r="FR395"/>
  <c r="FQ395"/>
  <c r="FP395"/>
  <c r="FU394"/>
  <c r="FT394"/>
  <c r="FS394"/>
  <c r="FR394"/>
  <c r="FQ394"/>
  <c r="FP394"/>
  <c r="FU393"/>
  <c r="FT393"/>
  <c r="FS393"/>
  <c r="FR393"/>
  <c r="FQ393"/>
  <c r="FP393"/>
  <c r="FU392"/>
  <c r="FT392"/>
  <c r="FS392"/>
  <c r="FR392"/>
  <c r="FQ392"/>
  <c r="FP392"/>
  <c r="FU391"/>
  <c r="FT391"/>
  <c r="FS391"/>
  <c r="FR391"/>
  <c r="FQ391"/>
  <c r="FP391"/>
  <c r="FU390"/>
  <c r="FT390"/>
  <c r="FS390"/>
  <c r="FR390"/>
  <c r="FQ390"/>
  <c r="FP390"/>
  <c r="FU389"/>
  <c r="FT389"/>
  <c r="FS389"/>
  <c r="FR389"/>
  <c r="FQ389"/>
  <c r="FP389"/>
  <c r="FU388"/>
  <c r="FT388"/>
  <c r="FS388"/>
  <c r="FR388"/>
  <c r="FQ388"/>
  <c r="FP388"/>
  <c r="FU387"/>
  <c r="FT387"/>
  <c r="FS387"/>
  <c r="FR387"/>
  <c r="FQ387"/>
  <c r="FP387"/>
  <c r="FU386"/>
  <c r="FT386"/>
  <c r="FS386"/>
  <c r="FR386"/>
  <c r="FQ386"/>
  <c r="FP386"/>
  <c r="FU385"/>
  <c r="FT385"/>
  <c r="FR385"/>
  <c r="FQ385"/>
  <c r="FP385"/>
  <c r="FU384"/>
  <c r="FT384"/>
  <c r="FS384"/>
  <c r="FR384"/>
  <c r="FQ384"/>
  <c r="FP384"/>
  <c r="FU383"/>
  <c r="FT383"/>
  <c r="FS383"/>
  <c r="FR383"/>
  <c r="FQ383"/>
  <c r="FP383"/>
  <c r="FU382"/>
  <c r="FT382"/>
  <c r="FS382"/>
  <c r="FR382"/>
  <c r="FQ382"/>
  <c r="FP382"/>
  <c r="FU381"/>
  <c r="FT381"/>
  <c r="FS381"/>
  <c r="FR381"/>
  <c r="FQ381"/>
  <c r="FP381"/>
  <c r="FU380"/>
  <c r="FT380"/>
  <c r="FS380"/>
  <c r="FR380"/>
  <c r="FQ380"/>
  <c r="FP380"/>
  <c r="FU379"/>
  <c r="FT379"/>
  <c r="FS379"/>
  <c r="FR379"/>
  <c r="FQ379"/>
  <c r="FP379"/>
  <c r="FU378"/>
  <c r="FT378"/>
  <c r="FR378"/>
  <c r="FQ378"/>
  <c r="FP378"/>
  <c r="FU377"/>
  <c r="FT377"/>
  <c r="FS377"/>
  <c r="FR377"/>
  <c r="FQ377"/>
  <c r="FP377"/>
  <c r="FU376"/>
  <c r="FT376"/>
  <c r="FS376"/>
  <c r="FR376"/>
  <c r="FQ376"/>
  <c r="FP376"/>
  <c r="FU375"/>
  <c r="FT375"/>
  <c r="FS375"/>
  <c r="FR375"/>
  <c r="FQ375"/>
  <c r="FP375"/>
  <c r="FU374"/>
  <c r="FT374"/>
  <c r="FS374"/>
  <c r="FR374"/>
  <c r="FQ374"/>
  <c r="FP374"/>
  <c r="FU373"/>
  <c r="FT373"/>
  <c r="FS373"/>
  <c r="FR373"/>
  <c r="FQ373"/>
  <c r="FP373"/>
  <c r="FU372"/>
  <c r="FT372"/>
  <c r="FS372"/>
  <c r="FR372"/>
  <c r="FQ372"/>
  <c r="FP372"/>
  <c r="FU371"/>
  <c r="FT371"/>
  <c r="FS371"/>
  <c r="FR371"/>
  <c r="FQ371"/>
  <c r="FP371"/>
  <c r="FU370"/>
  <c r="FT370"/>
  <c r="FS370"/>
  <c r="FR370"/>
  <c r="FQ370"/>
  <c r="FP370"/>
  <c r="FU369"/>
  <c r="FT369"/>
  <c r="FS369"/>
  <c r="FR369"/>
  <c r="FQ369"/>
  <c r="FP369"/>
  <c r="FU368"/>
  <c r="FT368"/>
  <c r="FS368"/>
  <c r="FR368"/>
  <c r="FQ368"/>
  <c r="FP368"/>
  <c r="FU367"/>
  <c r="FT367"/>
  <c r="FS367"/>
  <c r="FR367"/>
  <c r="FQ367"/>
  <c r="FP367"/>
  <c r="FU366"/>
  <c r="FT366"/>
  <c r="FS366"/>
  <c r="FR366"/>
  <c r="FQ366"/>
  <c r="FP366"/>
  <c r="FU365"/>
  <c r="FT365"/>
  <c r="FS365"/>
  <c r="FR365"/>
  <c r="FQ365"/>
  <c r="FP365"/>
  <c r="FU364"/>
  <c r="FT364"/>
  <c r="FS364"/>
  <c r="FR364"/>
  <c r="FQ364"/>
  <c r="FP364"/>
  <c r="FU363"/>
  <c r="FT363"/>
  <c r="FS363"/>
  <c r="FR363"/>
  <c r="FQ363"/>
  <c r="FP363"/>
  <c r="FU362"/>
  <c r="FT362"/>
  <c r="FS362"/>
  <c r="FR362"/>
  <c r="FQ362"/>
  <c r="FP362"/>
  <c r="FU361"/>
  <c r="FT361"/>
  <c r="FS361"/>
  <c r="FR361"/>
  <c r="FQ361"/>
  <c r="FP361"/>
  <c r="FU360"/>
  <c r="FT360"/>
  <c r="FS360"/>
  <c r="FR360"/>
  <c r="FQ360"/>
  <c r="FP360"/>
  <c r="FU359"/>
  <c r="FT359"/>
  <c r="FS359"/>
  <c r="FR359"/>
  <c r="FQ359"/>
  <c r="FP359"/>
  <c r="FU358"/>
  <c r="FT358"/>
  <c r="FS358"/>
  <c r="FR358"/>
  <c r="FQ358"/>
  <c r="FP358"/>
  <c r="FU357"/>
  <c r="FT357"/>
  <c r="FS357"/>
  <c r="FR357"/>
  <c r="FQ357"/>
  <c r="FP357"/>
  <c r="FU356"/>
  <c r="FT356"/>
  <c r="FS356"/>
  <c r="FR356"/>
  <c r="FQ356"/>
  <c r="FP356"/>
  <c r="FU355"/>
  <c r="FT355"/>
  <c r="FS355"/>
  <c r="FR355"/>
  <c r="FQ355"/>
  <c r="FP355"/>
  <c r="FU354"/>
  <c r="FT354"/>
  <c r="FS354"/>
  <c r="FR354"/>
  <c r="FQ354"/>
  <c r="FP354"/>
  <c r="FU353"/>
  <c r="FT353"/>
  <c r="FS353"/>
  <c r="FR353"/>
  <c r="FQ353"/>
  <c r="FP353"/>
  <c r="FU352"/>
  <c r="FT352"/>
  <c r="FS352"/>
  <c r="FR352"/>
  <c r="FQ352"/>
  <c r="FP352"/>
  <c r="FU351"/>
  <c r="FT351"/>
  <c r="FS351"/>
  <c r="FR351"/>
  <c r="FQ351"/>
  <c r="FP351"/>
  <c r="FU350"/>
  <c r="FT350"/>
  <c r="FS350"/>
  <c r="FR350"/>
  <c r="FQ350"/>
  <c r="FP350"/>
  <c r="FU349"/>
  <c r="FT349"/>
  <c r="FS349"/>
  <c r="FR349"/>
  <c r="FQ349"/>
  <c r="FP349"/>
  <c r="FU348"/>
  <c r="FT348"/>
  <c r="FS348"/>
  <c r="FR348"/>
  <c r="FQ348"/>
  <c r="FP348"/>
  <c r="FU347"/>
  <c r="FT347"/>
  <c r="FS347"/>
  <c r="FR347"/>
  <c r="FQ347"/>
  <c r="FP347"/>
  <c r="FU346"/>
  <c r="FT346"/>
  <c r="FS346"/>
  <c r="FR346"/>
  <c r="FQ346"/>
  <c r="FP346"/>
  <c r="FU345"/>
  <c r="FT345"/>
  <c r="FS345"/>
  <c r="FR345"/>
  <c r="FQ345"/>
  <c r="FP345"/>
  <c r="FU344"/>
  <c r="FT344"/>
  <c r="FS344"/>
  <c r="FR344"/>
  <c r="FQ344"/>
  <c r="FP344"/>
  <c r="FU343"/>
  <c r="FT343"/>
  <c r="FS343"/>
  <c r="FR343"/>
  <c r="FQ343"/>
  <c r="FP343"/>
  <c r="FU342"/>
  <c r="FT342"/>
  <c r="FS342"/>
  <c r="FR342"/>
  <c r="FQ342"/>
  <c r="FP342"/>
  <c r="FU341"/>
  <c r="FT341"/>
  <c r="FS341"/>
  <c r="FR341"/>
  <c r="FQ341"/>
  <c r="FP341"/>
  <c r="FU340"/>
  <c r="FT340"/>
  <c r="FS340"/>
  <c r="FR340"/>
  <c r="FQ340"/>
  <c r="FP340"/>
  <c r="FU339"/>
  <c r="FT339"/>
  <c r="FS339"/>
  <c r="FR339"/>
  <c r="FQ339"/>
  <c r="FP339"/>
  <c r="FU338"/>
  <c r="FT338"/>
  <c r="FS338"/>
  <c r="FR338"/>
  <c r="FQ338"/>
  <c r="FP338"/>
  <c r="FU337"/>
  <c r="FT337"/>
  <c r="FS337"/>
  <c r="FR337"/>
  <c r="FQ337"/>
  <c r="FP337"/>
  <c r="FU336"/>
  <c r="FT336"/>
  <c r="FS336"/>
  <c r="FR336"/>
  <c r="FQ336"/>
  <c r="FP336"/>
  <c r="FU335"/>
  <c r="FT335"/>
  <c r="FS335"/>
  <c r="FR335"/>
  <c r="FQ335"/>
  <c r="FP335"/>
  <c r="FU334"/>
  <c r="FT334"/>
  <c r="FS334"/>
  <c r="FR334"/>
  <c r="FQ334"/>
  <c r="FP334"/>
  <c r="FU333"/>
  <c r="FT333"/>
  <c r="FS333"/>
  <c r="FR333"/>
  <c r="FQ333"/>
  <c r="FP333"/>
  <c r="FU332"/>
  <c r="FT332"/>
  <c r="FS332"/>
  <c r="FR332"/>
  <c r="FQ332"/>
  <c r="FP332"/>
  <c r="FU331"/>
  <c r="FT331"/>
  <c r="FS331"/>
  <c r="FR331"/>
  <c r="FQ331"/>
  <c r="FP331"/>
  <c r="FU330"/>
  <c r="FT330"/>
  <c r="FS330"/>
  <c r="FR330"/>
  <c r="FQ330"/>
  <c r="FP330"/>
  <c r="FU329"/>
  <c r="FT329"/>
  <c r="FS329"/>
  <c r="FR329"/>
  <c r="FQ329"/>
  <c r="FP329"/>
  <c r="FU328"/>
  <c r="FT328"/>
  <c r="FS328"/>
  <c r="FR328"/>
  <c r="FQ328"/>
  <c r="FP328"/>
  <c r="FU327"/>
  <c r="FT327"/>
  <c r="FS327"/>
  <c r="FR327"/>
  <c r="FQ327"/>
  <c r="FP327"/>
  <c r="FU326"/>
  <c r="FT326"/>
  <c r="FS326"/>
  <c r="FR326"/>
  <c r="FQ326"/>
  <c r="FP326"/>
  <c r="FU325"/>
  <c r="FT325"/>
  <c r="FS325"/>
  <c r="FR325"/>
  <c r="FQ325"/>
  <c r="FP325"/>
  <c r="FU324"/>
  <c r="FT324"/>
  <c r="FS324"/>
  <c r="FR324"/>
  <c r="FQ324"/>
  <c r="FP324"/>
  <c r="FU323"/>
  <c r="FT323"/>
  <c r="FS323"/>
  <c r="FR323"/>
  <c r="FQ323"/>
  <c r="FP323"/>
  <c r="FU322"/>
  <c r="FT322"/>
  <c r="FS322"/>
  <c r="FR322"/>
  <c r="FQ322"/>
  <c r="FP322"/>
  <c r="FU321"/>
  <c r="FT321"/>
  <c r="FS321"/>
  <c r="FR321"/>
  <c r="FQ321"/>
  <c r="FP321"/>
  <c r="FU320"/>
  <c r="FT320"/>
  <c r="FS320"/>
  <c r="FR320"/>
  <c r="FQ320"/>
  <c r="FP320"/>
  <c r="FU319"/>
  <c r="FT319"/>
  <c r="FS319"/>
  <c r="FR319"/>
  <c r="FQ319"/>
  <c r="FP319"/>
  <c r="FU318"/>
  <c r="FT318"/>
  <c r="FS318"/>
  <c r="FR318"/>
  <c r="FQ318"/>
  <c r="FP318"/>
  <c r="FU317"/>
  <c r="FT317"/>
  <c r="FS317"/>
  <c r="FR317"/>
  <c r="FQ317"/>
  <c r="FP317"/>
  <c r="FU316"/>
  <c r="FT316"/>
  <c r="FS316"/>
  <c r="FR316"/>
  <c r="FQ316"/>
  <c r="FP316"/>
  <c r="FU315"/>
  <c r="FT315"/>
  <c r="FS315"/>
  <c r="FR315"/>
  <c r="FQ315"/>
  <c r="FP315"/>
  <c r="FU314"/>
  <c r="FT314"/>
  <c r="FS314"/>
  <c r="FR314"/>
  <c r="FQ314"/>
  <c r="FP314"/>
  <c r="FU313"/>
  <c r="FT313"/>
  <c r="FS313"/>
  <c r="FR313"/>
  <c r="FQ313"/>
  <c r="FP313"/>
  <c r="FU312"/>
  <c r="FT312"/>
  <c r="FS312"/>
  <c r="FR312"/>
  <c r="FQ312"/>
  <c r="FP312"/>
  <c r="FU311"/>
  <c r="FT311"/>
  <c r="FS311"/>
  <c r="FR311"/>
  <c r="FQ311"/>
  <c r="FP311"/>
  <c r="FU310"/>
  <c r="FT310"/>
  <c r="FS310"/>
  <c r="FR310"/>
  <c r="FQ310"/>
  <c r="FP310"/>
  <c r="FU309"/>
  <c r="FT309"/>
  <c r="FS309"/>
  <c r="FR309"/>
  <c r="FQ309"/>
  <c r="FP309"/>
  <c r="FU308"/>
  <c r="FT308"/>
  <c r="FS308"/>
  <c r="FR308"/>
  <c r="FQ308"/>
  <c r="FP308"/>
  <c r="FU307"/>
  <c r="FT307"/>
  <c r="FR307"/>
  <c r="FQ307"/>
  <c r="FP307"/>
  <c r="FU306"/>
  <c r="FT306"/>
  <c r="FS306"/>
  <c r="FR306"/>
  <c r="FQ306"/>
  <c r="FP306"/>
  <c r="FU305"/>
  <c r="FT305"/>
  <c r="FS305"/>
  <c r="FR305"/>
  <c r="FQ305"/>
  <c r="FP305"/>
  <c r="FU304"/>
  <c r="FT304"/>
  <c r="FS304"/>
  <c r="FR304"/>
  <c r="FQ304"/>
  <c r="FP304"/>
  <c r="FU303"/>
  <c r="FT303"/>
  <c r="FS303"/>
  <c r="FR303"/>
  <c r="FQ303"/>
  <c r="FP303"/>
  <c r="FU302"/>
  <c r="FT302"/>
  <c r="FS302"/>
  <c r="FR302"/>
  <c r="FQ302"/>
  <c r="FP302"/>
  <c r="FU301"/>
  <c r="FT301"/>
  <c r="FS301"/>
  <c r="FR301"/>
  <c r="FQ301"/>
  <c r="FP301"/>
  <c r="FU300"/>
  <c r="FT300"/>
  <c r="FS300"/>
  <c r="FR300"/>
  <c r="FQ300"/>
  <c r="FP300"/>
  <c r="FU299"/>
  <c r="FT299"/>
  <c r="FS299"/>
  <c r="FR299"/>
  <c r="FQ299"/>
  <c r="FP299"/>
  <c r="FU298"/>
  <c r="FT298"/>
  <c r="FS298"/>
  <c r="FR298"/>
  <c r="FQ298"/>
  <c r="FP298"/>
  <c r="FU297"/>
  <c r="FT297"/>
  <c r="FS297"/>
  <c r="FR297"/>
  <c r="FQ297"/>
  <c r="FP297"/>
  <c r="FU296"/>
  <c r="FT296"/>
  <c r="FS296"/>
  <c r="FR296"/>
  <c r="FQ296"/>
  <c r="FP296"/>
  <c r="FU295"/>
  <c r="FT295"/>
  <c r="FS295"/>
  <c r="FR295"/>
  <c r="FQ295"/>
  <c r="FP295"/>
  <c r="FU294"/>
  <c r="FT294"/>
  <c r="FS294"/>
  <c r="FR294"/>
  <c r="FQ294"/>
  <c r="FP294"/>
  <c r="FU293"/>
  <c r="FT293"/>
  <c r="FS293"/>
  <c r="FR293"/>
  <c r="FQ293"/>
  <c r="FP293"/>
  <c r="FU292"/>
  <c r="FT292"/>
  <c r="FS292"/>
  <c r="FR292"/>
  <c r="FQ292"/>
  <c r="FP292"/>
  <c r="FU291"/>
  <c r="FT291"/>
  <c r="FS291"/>
  <c r="FR291"/>
  <c r="FQ291"/>
  <c r="FP291"/>
  <c r="FU290"/>
  <c r="FT290"/>
  <c r="FS290"/>
  <c r="FR290"/>
  <c r="FQ290"/>
  <c r="FP290"/>
  <c r="FU289"/>
  <c r="FT289"/>
  <c r="FS289"/>
  <c r="FR289"/>
  <c r="FQ289"/>
  <c r="FP289"/>
  <c r="FU288"/>
  <c r="FT288"/>
  <c r="FS288"/>
  <c r="FR288"/>
  <c r="FQ288"/>
  <c r="FP288"/>
  <c r="FU287"/>
  <c r="FT287"/>
  <c r="FS287"/>
  <c r="FR287"/>
  <c r="FQ287"/>
  <c r="FP287"/>
  <c r="FU286"/>
  <c r="FT286"/>
  <c r="FS286"/>
  <c r="FR286"/>
  <c r="FQ286"/>
  <c r="FP286"/>
  <c r="FU285"/>
  <c r="FT285"/>
  <c r="FS285"/>
  <c r="FR285"/>
  <c r="FQ285"/>
  <c r="FP285"/>
  <c r="FU284"/>
  <c r="FT284"/>
  <c r="FS284"/>
  <c r="FR284"/>
  <c r="FQ284"/>
  <c r="FP284"/>
  <c r="FU283"/>
  <c r="FT283"/>
  <c r="FS283"/>
  <c r="FR283"/>
  <c r="FQ283"/>
  <c r="FP283"/>
  <c r="FU282"/>
  <c r="FT282"/>
  <c r="FS282"/>
  <c r="FR282"/>
  <c r="FQ282"/>
  <c r="FP282"/>
  <c r="FU281"/>
  <c r="FT281"/>
  <c r="FS281"/>
  <c r="FR281"/>
  <c r="FQ281"/>
  <c r="FP281"/>
  <c r="FU280"/>
  <c r="FT280"/>
  <c r="FS280"/>
  <c r="FR280"/>
  <c r="FQ280"/>
  <c r="FP280"/>
  <c r="FU279"/>
  <c r="FT279"/>
  <c r="FS279"/>
  <c r="FR279"/>
  <c r="FQ279"/>
  <c r="FP279"/>
  <c r="FU278"/>
  <c r="FT278"/>
  <c r="FS278"/>
  <c r="FR278"/>
  <c r="FQ278"/>
  <c r="FP278"/>
  <c r="FU277"/>
  <c r="FT277"/>
  <c r="FS277"/>
  <c r="FR277"/>
  <c r="FQ277"/>
  <c r="FP277"/>
  <c r="FU276"/>
  <c r="FT276"/>
  <c r="FS276"/>
  <c r="FR276"/>
  <c r="FQ276"/>
  <c r="FP276"/>
  <c r="FU275"/>
  <c r="FT275"/>
  <c r="FS275"/>
  <c r="FR275"/>
  <c r="FQ275"/>
  <c r="FP275"/>
  <c r="FU274"/>
  <c r="FT274"/>
  <c r="FS274"/>
  <c r="FR274"/>
  <c r="FQ274"/>
  <c r="FP274"/>
  <c r="FU273"/>
  <c r="FT273"/>
  <c r="FS273"/>
  <c r="FR273"/>
  <c r="FQ273"/>
  <c r="FP273"/>
  <c r="FU272"/>
  <c r="FT272"/>
  <c r="FS272"/>
  <c r="FR272"/>
  <c r="FQ272"/>
  <c r="FP272"/>
  <c r="FU271"/>
  <c r="FT271"/>
  <c r="FS271"/>
  <c r="FR271"/>
  <c r="FQ271"/>
  <c r="FP271"/>
  <c r="FU270"/>
  <c r="FT270"/>
  <c r="FS270"/>
  <c r="FR270"/>
  <c r="FQ270"/>
  <c r="FP270"/>
  <c r="FU269"/>
  <c r="FT269"/>
  <c r="FS269"/>
  <c r="FR269"/>
  <c r="FQ269"/>
  <c r="FP269"/>
  <c r="FU268"/>
  <c r="FT268"/>
  <c r="FS268"/>
  <c r="FR268"/>
  <c r="FQ268"/>
  <c r="FP268"/>
  <c r="FU267"/>
  <c r="FT267"/>
  <c r="FS267"/>
  <c r="FR267"/>
  <c r="FQ267"/>
  <c r="FP267"/>
  <c r="FU266"/>
  <c r="FT266"/>
  <c r="FS266"/>
  <c r="FR266"/>
  <c r="FQ266"/>
  <c r="FP266"/>
  <c r="FU265"/>
  <c r="FT265"/>
  <c r="FS265"/>
  <c r="FR265"/>
  <c r="FQ265"/>
  <c r="FP265"/>
  <c r="FU264"/>
  <c r="FT264"/>
  <c r="FS264"/>
  <c r="FR264"/>
  <c r="FQ264"/>
  <c r="FP264"/>
  <c r="FU263"/>
  <c r="FT263"/>
  <c r="FS263"/>
  <c r="FR263"/>
  <c r="FQ263"/>
  <c r="FP263"/>
  <c r="FU262"/>
  <c r="FT262"/>
  <c r="FS262"/>
  <c r="FR262"/>
  <c r="FQ262"/>
  <c r="FP262"/>
  <c r="FU261"/>
  <c r="FT261"/>
  <c r="FS261"/>
  <c r="FR261"/>
  <c r="FQ261"/>
  <c r="FP261"/>
  <c r="FU260"/>
  <c r="FT260"/>
  <c r="FS260"/>
  <c r="FR260"/>
  <c r="FQ260"/>
  <c r="FP260"/>
  <c r="FU259"/>
  <c r="FT259"/>
  <c r="FS259"/>
  <c r="FR259"/>
  <c r="FQ259"/>
  <c r="FP259"/>
  <c r="FU258"/>
  <c r="FT258"/>
  <c r="FS258"/>
  <c r="FR258"/>
  <c r="FQ258"/>
  <c r="FP258"/>
  <c r="FU257"/>
  <c r="FT257"/>
  <c r="FS257"/>
  <c r="FR257"/>
  <c r="FQ257"/>
  <c r="FP257"/>
  <c r="FU256"/>
  <c r="FT256"/>
  <c r="FS256"/>
  <c r="FR256"/>
  <c r="FQ256"/>
  <c r="FP256"/>
  <c r="FU255"/>
  <c r="FT255"/>
  <c r="FS255"/>
  <c r="FR255"/>
  <c r="FQ255"/>
  <c r="FP255"/>
  <c r="FU254"/>
  <c r="FT254"/>
  <c r="FS254"/>
  <c r="FR254"/>
  <c r="FQ254"/>
  <c r="FP254"/>
  <c r="FU253"/>
  <c r="FT253"/>
  <c r="FS253"/>
  <c r="FR253"/>
  <c r="FQ253"/>
  <c r="FP253"/>
  <c r="FU252"/>
  <c r="FT252"/>
  <c r="FS252"/>
  <c r="FR252"/>
  <c r="FQ252"/>
  <c r="FP252"/>
  <c r="FU251"/>
  <c r="FT251"/>
  <c r="FS251"/>
  <c r="FR251"/>
  <c r="FQ251"/>
  <c r="FP251"/>
  <c r="FU250"/>
  <c r="FT250"/>
  <c r="FS250"/>
  <c r="FR250"/>
  <c r="FQ250"/>
  <c r="FP250"/>
  <c r="FU249"/>
  <c r="FT249"/>
  <c r="FS249"/>
  <c r="FR249"/>
  <c r="FQ249"/>
  <c r="FP249"/>
  <c r="FU248"/>
  <c r="FT248"/>
  <c r="FS248"/>
  <c r="FR248"/>
  <c r="FQ248"/>
  <c r="FP248"/>
  <c r="FU247"/>
  <c r="FT247"/>
  <c r="FS247"/>
  <c r="FR247"/>
  <c r="FQ247"/>
  <c r="FP247"/>
  <c r="FT246"/>
  <c r="FS246"/>
  <c r="FR246"/>
  <c r="FQ246"/>
  <c r="FP246"/>
  <c r="FT245"/>
  <c r="FS245"/>
  <c r="FR245"/>
  <c r="FQ245"/>
  <c r="FP245"/>
  <c r="FU244"/>
  <c r="FT244"/>
  <c r="FS244"/>
  <c r="FR244"/>
  <c r="FQ244"/>
  <c r="FP244"/>
  <c r="FU243"/>
  <c r="FT243"/>
  <c r="FS243"/>
  <c r="FR243"/>
  <c r="FQ243"/>
  <c r="FP243"/>
  <c r="FU242"/>
  <c r="FT242"/>
  <c r="FS242"/>
  <c r="FR242"/>
  <c r="FQ242"/>
  <c r="FP242"/>
  <c r="FU241"/>
  <c r="FT241"/>
  <c r="FS241"/>
  <c r="FR241"/>
  <c r="FQ241"/>
  <c r="FP241"/>
  <c r="FU240"/>
  <c r="FT240"/>
  <c r="FS240"/>
  <c r="FR240"/>
  <c r="FQ240"/>
  <c r="FP240"/>
  <c r="FU239"/>
  <c r="FT239"/>
  <c r="FS239"/>
  <c r="FR239"/>
  <c r="FQ239"/>
  <c r="FP239"/>
  <c r="FU238"/>
  <c r="FT238"/>
  <c r="FS238"/>
  <c r="FR238"/>
  <c r="FQ238"/>
  <c r="FP238"/>
  <c r="FU237"/>
  <c r="FT237"/>
  <c r="FS237"/>
  <c r="FR237"/>
  <c r="FQ237"/>
  <c r="FP237"/>
  <c r="FU236"/>
  <c r="FT236"/>
  <c r="FS236"/>
  <c r="FR236"/>
  <c r="FQ236"/>
  <c r="FP236"/>
  <c r="FU235"/>
  <c r="FT235"/>
  <c r="FS235"/>
  <c r="FR235"/>
  <c r="FQ235"/>
  <c r="FP235"/>
  <c r="FU234"/>
  <c r="FT234"/>
  <c r="FS234"/>
  <c r="FR234"/>
  <c r="FQ234"/>
  <c r="FP234"/>
  <c r="FU233"/>
  <c r="FT233"/>
  <c r="FS233"/>
  <c r="FR233"/>
  <c r="FQ233"/>
  <c r="FP233"/>
  <c r="FU232"/>
  <c r="FT232"/>
  <c r="FS232"/>
  <c r="FR232"/>
  <c r="FQ232"/>
  <c r="FP232"/>
  <c r="FU231"/>
  <c r="FT231"/>
  <c r="FS231"/>
  <c r="FR231"/>
  <c r="FQ231"/>
  <c r="FP231"/>
  <c r="FU230"/>
  <c r="FT230"/>
  <c r="FS230"/>
  <c r="FR230"/>
  <c r="FQ230"/>
  <c r="FP230"/>
  <c r="FU229"/>
  <c r="FT229"/>
  <c r="FS229"/>
  <c r="FR229"/>
  <c r="FQ229"/>
  <c r="FP229"/>
  <c r="FU228"/>
  <c r="FT228"/>
  <c r="FS228"/>
  <c r="FR228"/>
  <c r="FQ228"/>
  <c r="FP228"/>
  <c r="FU227"/>
  <c r="FT227"/>
  <c r="FS227"/>
  <c r="FR227"/>
  <c r="FQ227"/>
  <c r="FP227"/>
  <c r="FU226"/>
  <c r="FT226"/>
  <c r="FS226"/>
  <c r="FR226"/>
  <c r="FQ226"/>
  <c r="FP226"/>
  <c r="FU225"/>
  <c r="FT225"/>
  <c r="FS225"/>
  <c r="FR225"/>
  <c r="FQ225"/>
  <c r="FP225"/>
  <c r="FU224"/>
  <c r="FT224"/>
  <c r="FS224"/>
  <c r="FR224"/>
  <c r="FQ224"/>
  <c r="FP224"/>
  <c r="FU223"/>
  <c r="FT223"/>
  <c r="FS223"/>
  <c r="FR223"/>
  <c r="FQ223"/>
  <c r="FP223"/>
  <c r="FU222"/>
  <c r="FT222"/>
  <c r="FS222"/>
  <c r="FR222"/>
  <c r="FQ222"/>
  <c r="FP222"/>
  <c r="FU221"/>
  <c r="FT221"/>
  <c r="FS221"/>
  <c r="FR221"/>
  <c r="FQ221"/>
  <c r="FP221"/>
  <c r="FU220"/>
  <c r="FT220"/>
  <c r="FS220"/>
  <c r="FR220"/>
  <c r="FQ220"/>
  <c r="FP220"/>
  <c r="FU219"/>
  <c r="FT219"/>
  <c r="FS219"/>
  <c r="FR219"/>
  <c r="FQ219"/>
  <c r="FP219"/>
  <c r="FU218"/>
  <c r="FT218"/>
  <c r="FS218"/>
  <c r="FR218"/>
  <c r="FQ218"/>
  <c r="FP218"/>
  <c r="FU217"/>
  <c r="FT217"/>
  <c r="FS217"/>
  <c r="FR217"/>
  <c r="FQ217"/>
  <c r="FP217"/>
  <c r="FU216"/>
  <c r="FT216"/>
  <c r="FS216"/>
  <c r="FR216"/>
  <c r="FQ216"/>
  <c r="FP216"/>
  <c r="FU215"/>
  <c r="FT215"/>
  <c r="FS215"/>
  <c r="FR215"/>
  <c r="FQ215"/>
  <c r="FP215"/>
  <c r="FU214"/>
  <c r="FT214"/>
  <c r="FS214"/>
  <c r="FR214"/>
  <c r="FQ214"/>
  <c r="FP214"/>
  <c r="FU213"/>
  <c r="FT213"/>
  <c r="FS213"/>
  <c r="FR213"/>
  <c r="FQ213"/>
  <c r="FP213"/>
  <c r="FU212"/>
  <c r="FT212"/>
  <c r="FS212"/>
  <c r="FR212"/>
  <c r="FQ212"/>
  <c r="FP212"/>
  <c r="FU211"/>
  <c r="FT211"/>
  <c r="FS211"/>
  <c r="FR211"/>
  <c r="FQ211"/>
  <c r="FP211"/>
  <c r="FU210"/>
  <c r="FT210"/>
  <c r="FS210"/>
  <c r="FR210"/>
  <c r="FQ210"/>
  <c r="FP210"/>
  <c r="FU209"/>
  <c r="FT209"/>
  <c r="FS209"/>
  <c r="FR209"/>
  <c r="FQ209"/>
  <c r="FP209"/>
  <c r="FU208"/>
  <c r="FT208"/>
  <c r="FS208"/>
  <c r="FR208"/>
  <c r="FQ208"/>
  <c r="FP208"/>
  <c r="FU207"/>
  <c r="FT207"/>
  <c r="FS207"/>
  <c r="FR207"/>
  <c r="FQ207"/>
  <c r="FP207"/>
  <c r="FU206"/>
  <c r="FT206"/>
  <c r="FS206"/>
  <c r="FR206"/>
  <c r="FQ206"/>
  <c r="FP206"/>
  <c r="FU205"/>
  <c r="FT205"/>
  <c r="FS205"/>
  <c r="FR205"/>
  <c r="FQ205"/>
  <c r="FP205"/>
  <c r="FU204"/>
  <c r="FT204"/>
  <c r="FS204"/>
  <c r="FR204"/>
  <c r="FQ204"/>
  <c r="FP204"/>
  <c r="FU203"/>
  <c r="FT203"/>
  <c r="FS203"/>
  <c r="FR203"/>
  <c r="FQ203"/>
  <c r="FP203"/>
  <c r="FU202"/>
  <c r="FT202"/>
  <c r="FS202"/>
  <c r="FR202"/>
  <c r="FQ202"/>
  <c r="FP202"/>
  <c r="FU201"/>
  <c r="FT201"/>
  <c r="FS201"/>
  <c r="FR201"/>
  <c r="FQ201"/>
  <c r="FP201"/>
  <c r="FU200"/>
  <c r="FT200"/>
  <c r="FS200"/>
  <c r="FR200"/>
  <c r="FQ200"/>
  <c r="FP200"/>
  <c r="FU199"/>
  <c r="FT199"/>
  <c r="FS199"/>
  <c r="FR199"/>
  <c r="FQ199"/>
  <c r="FP199"/>
  <c r="FU198"/>
  <c r="FT198"/>
  <c r="FS198"/>
  <c r="FR198"/>
  <c r="FQ198"/>
  <c r="FP198"/>
  <c r="FU197"/>
  <c r="FT197"/>
  <c r="FS197"/>
  <c r="FR197"/>
  <c r="FQ197"/>
  <c r="FP197"/>
  <c r="FU196"/>
  <c r="FT196"/>
  <c r="FS196"/>
  <c r="FR196"/>
  <c r="FQ196"/>
  <c r="FP196"/>
  <c r="FU195"/>
  <c r="FT195"/>
  <c r="FS195"/>
  <c r="FR195"/>
  <c r="FQ195"/>
  <c r="FP195"/>
  <c r="FU194"/>
  <c r="FT194"/>
  <c r="FS194"/>
  <c r="FR194"/>
  <c r="FQ194"/>
  <c r="FP194"/>
  <c r="FU193"/>
  <c r="FT193"/>
  <c r="FS193"/>
  <c r="FR193"/>
  <c r="FQ193"/>
  <c r="FP193"/>
  <c r="FU192"/>
  <c r="FT192"/>
  <c r="FS192"/>
  <c r="FR192"/>
  <c r="FQ192"/>
  <c r="FP192"/>
  <c r="FU191"/>
  <c r="FT191"/>
  <c r="FS191"/>
  <c r="FS12" s="1"/>
  <c r="FR191"/>
  <c r="FR12" s="1"/>
  <c r="FQ191"/>
  <c r="FP191"/>
  <c r="FO971"/>
  <c r="FL971"/>
  <c r="FO970"/>
  <c r="FL970"/>
  <c r="FO969"/>
  <c r="FL969"/>
  <c r="FO968"/>
  <c r="FL968"/>
  <c r="FO967"/>
  <c r="FL967"/>
  <c r="FO966"/>
  <c r="FL966"/>
  <c r="FO965"/>
  <c r="FL965"/>
  <c r="FO964"/>
  <c r="FL964"/>
  <c r="FO963"/>
  <c r="FL963"/>
  <c r="FO962"/>
  <c r="FL962"/>
  <c r="FO961"/>
  <c r="FL961"/>
  <c r="FO960"/>
  <c r="FL960"/>
  <c r="FO959"/>
  <c r="FL959"/>
  <c r="FO958"/>
  <c r="FL958"/>
  <c r="FO957"/>
  <c r="FL957"/>
  <c r="FO956"/>
  <c r="FL956"/>
  <c r="FO955"/>
  <c r="FL955"/>
  <c r="FO954"/>
  <c r="FL954"/>
  <c r="FO953"/>
  <c r="FL953"/>
  <c r="FO952"/>
  <c r="FL952"/>
  <c r="FO951"/>
  <c r="FL951"/>
  <c r="FO950"/>
  <c r="FL950"/>
  <c r="FO949"/>
  <c r="FL949"/>
  <c r="FO948"/>
  <c r="FL948"/>
  <c r="FO947"/>
  <c r="FL947"/>
  <c r="FO946"/>
  <c r="FL946"/>
  <c r="FO945"/>
  <c r="FL945"/>
  <c r="FO944"/>
  <c r="FL944"/>
  <c r="FO943"/>
  <c r="FL943"/>
  <c r="FO942"/>
  <c r="FL942"/>
  <c r="FO941"/>
  <c r="FL941"/>
  <c r="FO940"/>
  <c r="FL940"/>
  <c r="FO939"/>
  <c r="FL939"/>
  <c r="FO938"/>
  <c r="FL938"/>
  <c r="FO937"/>
  <c r="FL937"/>
  <c r="FO936"/>
  <c r="FL936"/>
  <c r="FO935"/>
  <c r="FL935"/>
  <c r="FO934"/>
  <c r="FL934"/>
  <c r="FO933"/>
  <c r="FL933"/>
  <c r="FO932"/>
  <c r="FL932"/>
  <c r="FO931"/>
  <c r="FL931"/>
  <c r="FO930"/>
  <c r="FL930"/>
  <c r="FO929"/>
  <c r="FL929"/>
  <c r="FO928"/>
  <c r="FL928"/>
  <c r="FO927"/>
  <c r="FL927"/>
  <c r="FO926"/>
  <c r="FL926"/>
  <c r="FO925"/>
  <c r="FL925"/>
  <c r="FO924"/>
  <c r="FL924"/>
  <c r="FO923"/>
  <c r="FL923"/>
  <c r="FO922"/>
  <c r="FL922"/>
  <c r="FO921"/>
  <c r="FL921"/>
  <c r="FO920"/>
  <c r="FL920"/>
  <c r="FO919"/>
  <c r="FL919"/>
  <c r="FO918"/>
  <c r="FL918"/>
  <c r="FO917"/>
  <c r="FL917"/>
  <c r="FO916"/>
  <c r="FL916"/>
  <c r="FO915"/>
  <c r="FL915"/>
  <c r="FO914"/>
  <c r="FL914"/>
  <c r="FO913"/>
  <c r="FL913"/>
  <c r="FO912"/>
  <c r="FL912"/>
  <c r="FO911"/>
  <c r="FL911"/>
  <c r="FO910"/>
  <c r="FL910"/>
  <c r="FO909"/>
  <c r="FL909"/>
  <c r="FO908"/>
  <c r="FL908"/>
  <c r="FO907"/>
  <c r="FL907"/>
  <c r="FO906"/>
  <c r="FL906"/>
  <c r="FO905"/>
  <c r="FL905"/>
  <c r="FO904"/>
  <c r="FL904"/>
  <c r="FO903"/>
  <c r="FL903"/>
  <c r="FO902"/>
  <c r="FL902"/>
  <c r="FO901"/>
  <c r="FL901"/>
  <c r="FO900"/>
  <c r="FL900"/>
  <c r="FO899"/>
  <c r="FL899"/>
  <c r="FO898"/>
  <c r="FL898"/>
  <c r="FO897"/>
  <c r="FL897"/>
  <c r="FO896"/>
  <c r="FL896"/>
  <c r="FO895"/>
  <c r="FL895"/>
  <c r="FO894"/>
  <c r="FL894"/>
  <c r="FO893"/>
  <c r="FL893"/>
  <c r="FO892"/>
  <c r="FL892"/>
  <c r="FO891"/>
  <c r="FL891"/>
  <c r="FO890"/>
  <c r="FL890"/>
  <c r="FO889"/>
  <c r="FL889"/>
  <c r="FO888"/>
  <c r="FL888"/>
  <c r="FO887"/>
  <c r="FL887"/>
  <c r="FO886"/>
  <c r="FL886"/>
  <c r="FO885"/>
  <c r="FL885"/>
  <c r="FO884"/>
  <c r="FL884"/>
  <c r="FO883"/>
  <c r="FL883"/>
  <c r="FO882"/>
  <c r="FL882"/>
  <c r="FO881"/>
  <c r="FL881"/>
  <c r="FO880"/>
  <c r="FL880"/>
  <c r="FO879"/>
  <c r="FL879"/>
  <c r="FO878"/>
  <c r="FL878"/>
  <c r="FO877"/>
  <c r="FL877"/>
  <c r="FO876"/>
  <c r="FL876"/>
  <c r="FO875"/>
  <c r="FL875"/>
  <c r="FO874"/>
  <c r="FL874"/>
  <c r="FO873"/>
  <c r="FL873"/>
  <c r="FO872"/>
  <c r="FL872"/>
  <c r="FO871"/>
  <c r="FL871"/>
  <c r="FO870"/>
  <c r="FL870"/>
  <c r="FO869"/>
  <c r="FN869"/>
  <c r="FL869"/>
  <c r="FK869"/>
  <c r="FO868"/>
  <c r="FN868"/>
  <c r="FL868"/>
  <c r="FK868"/>
  <c r="FO867"/>
  <c r="FN867"/>
  <c r="FL867"/>
  <c r="FK867"/>
  <c r="FO866"/>
  <c r="FN866"/>
  <c r="FL866"/>
  <c r="FK866"/>
  <c r="FO865"/>
  <c r="FN865"/>
  <c r="FL865"/>
  <c r="FK865"/>
  <c r="FO864"/>
  <c r="FN864"/>
  <c r="FL864"/>
  <c r="FK864"/>
  <c r="FO863"/>
  <c r="FN863"/>
  <c r="FL863"/>
  <c r="FK863"/>
  <c r="FO862"/>
  <c r="FN862"/>
  <c r="FL862"/>
  <c r="FK862"/>
  <c r="FO861"/>
  <c r="FN861"/>
  <c r="FL861"/>
  <c r="FK861"/>
  <c r="FO860"/>
  <c r="FN860"/>
  <c r="FL860"/>
  <c r="FK860"/>
  <c r="FO859"/>
  <c r="FN859"/>
  <c r="FL859"/>
  <c r="FK859"/>
  <c r="FO858"/>
  <c r="FN858"/>
  <c r="FL858"/>
  <c r="FK858"/>
  <c r="FO857"/>
  <c r="FN857"/>
  <c r="FL857"/>
  <c r="FK857"/>
  <c r="FO856"/>
  <c r="FN856"/>
  <c r="FL856"/>
  <c r="FK856"/>
  <c r="FO855"/>
  <c r="FN855"/>
  <c r="FL855"/>
  <c r="FK855"/>
  <c r="FO854"/>
  <c r="FN854"/>
  <c r="FL854"/>
  <c r="FK854"/>
  <c r="FO853"/>
  <c r="FN853"/>
  <c r="FL853"/>
  <c r="FK853"/>
  <c r="FO852"/>
  <c r="FN852"/>
  <c r="FL852"/>
  <c r="FK852"/>
  <c r="FO851"/>
  <c r="FN851"/>
  <c r="FL851"/>
  <c r="FK851"/>
  <c r="FO850"/>
  <c r="FN850"/>
  <c r="FL850"/>
  <c r="FK850"/>
  <c r="FO849"/>
  <c r="FN849"/>
  <c r="FL849"/>
  <c r="FK849"/>
  <c r="FO848"/>
  <c r="FN848"/>
  <c r="FL848"/>
  <c r="FK848"/>
  <c r="FO847"/>
  <c r="FN847"/>
  <c r="FL847"/>
  <c r="FK847"/>
  <c r="FO846"/>
  <c r="FN846"/>
  <c r="FL846"/>
  <c r="FK846"/>
  <c r="FO845"/>
  <c r="FN845"/>
  <c r="FL845"/>
  <c r="FK845"/>
  <c r="FO844"/>
  <c r="FN844"/>
  <c r="FL844"/>
  <c r="FK844"/>
  <c r="FO843"/>
  <c r="FN843"/>
  <c r="FL843"/>
  <c r="FK843"/>
  <c r="FO842"/>
  <c r="FN842"/>
  <c r="FL842"/>
  <c r="FK842"/>
  <c r="FO841"/>
  <c r="FN841"/>
  <c r="FL841"/>
  <c r="FK841"/>
  <c r="FO840"/>
  <c r="FN840"/>
  <c r="FL840"/>
  <c r="FK840"/>
  <c r="FO839"/>
  <c r="FN839"/>
  <c r="FL839"/>
  <c r="FK839"/>
  <c r="FO838"/>
  <c r="FN838"/>
  <c r="FL838"/>
  <c r="FK838"/>
  <c r="FO837"/>
  <c r="FN837"/>
  <c r="FL837"/>
  <c r="FK837"/>
  <c r="FO836"/>
  <c r="FN836"/>
  <c r="FL836"/>
  <c r="FK836"/>
  <c r="FO835"/>
  <c r="FN835"/>
  <c r="FL835"/>
  <c r="FK835"/>
  <c r="FO834"/>
  <c r="FN834"/>
  <c r="FL834"/>
  <c r="FK834"/>
  <c r="FO833"/>
  <c r="FN833"/>
  <c r="FL833"/>
  <c r="FK833"/>
  <c r="FO832"/>
  <c r="FN832"/>
  <c r="FL832"/>
  <c r="FK832"/>
  <c r="FO831"/>
  <c r="FN831"/>
  <c r="FL831"/>
  <c r="FK831"/>
  <c r="FO830"/>
  <c r="FN830"/>
  <c r="FL830"/>
  <c r="FK830"/>
  <c r="FO829"/>
  <c r="FN829"/>
  <c r="FL829"/>
  <c r="FK829"/>
  <c r="FO828"/>
  <c r="FN828"/>
  <c r="FL828"/>
  <c r="FK828"/>
  <c r="FO827"/>
  <c r="FN827"/>
  <c r="FL827"/>
  <c r="FK827"/>
  <c r="FO826"/>
  <c r="FN826"/>
  <c r="FL826"/>
  <c r="FK826"/>
  <c r="FO825"/>
  <c r="FN825"/>
  <c r="FL825"/>
  <c r="FK825"/>
  <c r="FO824"/>
  <c r="FN824"/>
  <c r="FL824"/>
  <c r="FK824"/>
  <c r="FO823"/>
  <c r="FN823"/>
  <c r="FL823"/>
  <c r="FK823"/>
  <c r="FO822"/>
  <c r="FN822"/>
  <c r="FL822"/>
  <c r="FK822"/>
  <c r="FO821"/>
  <c r="FN821"/>
  <c r="FL821"/>
  <c r="FK821"/>
  <c r="FO820"/>
  <c r="FN820"/>
  <c r="FL820"/>
  <c r="FK820"/>
  <c r="FO819"/>
  <c r="FN819"/>
  <c r="FL819"/>
  <c r="FK819"/>
  <c r="FO818"/>
  <c r="FN818"/>
  <c r="FL818"/>
  <c r="FK818"/>
  <c r="FO817"/>
  <c r="FN817"/>
  <c r="FL817"/>
  <c r="FK817"/>
  <c r="FO816"/>
  <c r="FN816"/>
  <c r="FL816"/>
  <c r="FK816"/>
  <c r="FO815"/>
  <c r="FN815"/>
  <c r="FL815"/>
  <c r="FK815"/>
  <c r="FO814"/>
  <c r="FN814"/>
  <c r="FL814"/>
  <c r="FK814"/>
  <c r="FO813"/>
  <c r="FN813"/>
  <c r="FL813"/>
  <c r="FK813"/>
  <c r="FO812"/>
  <c r="FN812"/>
  <c r="FL812"/>
  <c r="FK812"/>
  <c r="FO811"/>
  <c r="FN811"/>
  <c r="FL811"/>
  <c r="FK811"/>
  <c r="FO810"/>
  <c r="FN810"/>
  <c r="FL810"/>
  <c r="FK810"/>
  <c r="FO809"/>
  <c r="FN809"/>
  <c r="FL809"/>
  <c r="FK809"/>
  <c r="FO808"/>
  <c r="FN808"/>
  <c r="FL808"/>
  <c r="FK808"/>
  <c r="FO807"/>
  <c r="FN807"/>
  <c r="FL807"/>
  <c r="FK807"/>
  <c r="FO806"/>
  <c r="FN806"/>
  <c r="FL806"/>
  <c r="FK806"/>
  <c r="FO805"/>
  <c r="FN805"/>
  <c r="FL805"/>
  <c r="FK805"/>
  <c r="FO804"/>
  <c r="FN804"/>
  <c r="FL804"/>
  <c r="FK804"/>
  <c r="FO803"/>
  <c r="FN803"/>
  <c r="FL803"/>
  <c r="FK803"/>
  <c r="FO802"/>
  <c r="FN802"/>
  <c r="FL802"/>
  <c r="FK802"/>
  <c r="FO801"/>
  <c r="FN801"/>
  <c r="FL801"/>
  <c r="FK801"/>
  <c r="FO800"/>
  <c r="FN800"/>
  <c r="FL800"/>
  <c r="FK800"/>
  <c r="FO799"/>
  <c r="FN799"/>
  <c r="FL799"/>
  <c r="FK799"/>
  <c r="FO798"/>
  <c r="FN798"/>
  <c r="FL798"/>
  <c r="FK798"/>
  <c r="FO797"/>
  <c r="FN797"/>
  <c r="FL797"/>
  <c r="FK797"/>
  <c r="FO796"/>
  <c r="FN796"/>
  <c r="FL796"/>
  <c r="FK796"/>
  <c r="FO795"/>
  <c r="FN795"/>
  <c r="FL795"/>
  <c r="FK795"/>
  <c r="FO794"/>
  <c r="FN794"/>
  <c r="FL794"/>
  <c r="FK794"/>
  <c r="FO793"/>
  <c r="FN793"/>
  <c r="FL793"/>
  <c r="FK793"/>
  <c r="FO792"/>
  <c r="FN792"/>
  <c r="FL792"/>
  <c r="FK792"/>
  <c r="FO791"/>
  <c r="FN791"/>
  <c r="FL791"/>
  <c r="FK791"/>
  <c r="FO790"/>
  <c r="FN790"/>
  <c r="FL790"/>
  <c r="FK790"/>
  <c r="FO789"/>
  <c r="FN789"/>
  <c r="FL789"/>
  <c r="FK789"/>
  <c r="FO788"/>
  <c r="FN788"/>
  <c r="FL788"/>
  <c r="FK788"/>
  <c r="FO787"/>
  <c r="FN787"/>
  <c r="FL787"/>
  <c r="FK787"/>
  <c r="FO786"/>
  <c r="FN786"/>
  <c r="FL786"/>
  <c r="FK786"/>
  <c r="FO785"/>
  <c r="FN785"/>
  <c r="FL785"/>
  <c r="FK785"/>
  <c r="FO784"/>
  <c r="FN784"/>
  <c r="FL784"/>
  <c r="FK784"/>
  <c r="FO783"/>
  <c r="FN783"/>
  <c r="FL783"/>
  <c r="FK783"/>
  <c r="FO782"/>
  <c r="FN782"/>
  <c r="FL782"/>
  <c r="FK782"/>
  <c r="FO781"/>
  <c r="FN781"/>
  <c r="FL781"/>
  <c r="FK781"/>
  <c r="FO780"/>
  <c r="FN780"/>
  <c r="FL780"/>
  <c r="FK780"/>
  <c r="FO779"/>
  <c r="FN779"/>
  <c r="FL779"/>
  <c r="FK779"/>
  <c r="FO778"/>
  <c r="FN778"/>
  <c r="FL778"/>
  <c r="FK778"/>
  <c r="FO777"/>
  <c r="FN777"/>
  <c r="FL777"/>
  <c r="FK777"/>
  <c r="FO776"/>
  <c r="FN776"/>
  <c r="FL776"/>
  <c r="FK776"/>
  <c r="FO775"/>
  <c r="FN775"/>
  <c r="FL775"/>
  <c r="FK775"/>
  <c r="FO774"/>
  <c r="FN774"/>
  <c r="FL774"/>
  <c r="FK774"/>
  <c r="FO773"/>
  <c r="FN773"/>
  <c r="FL773"/>
  <c r="FK773"/>
  <c r="FO772"/>
  <c r="FN772"/>
  <c r="FL772"/>
  <c r="FK772"/>
  <c r="FO771"/>
  <c r="FN771"/>
  <c r="FL771"/>
  <c r="FK771"/>
  <c r="FO770"/>
  <c r="FN770"/>
  <c r="FL770"/>
  <c r="FK770"/>
  <c r="FO769"/>
  <c r="FN769"/>
  <c r="FL769"/>
  <c r="FK769"/>
  <c r="FO768"/>
  <c r="FN768"/>
  <c r="FL768"/>
  <c r="FK768"/>
  <c r="FO767"/>
  <c r="FN767"/>
  <c r="FL767"/>
  <c r="FK767"/>
  <c r="FO766"/>
  <c r="FN766"/>
  <c r="FL766"/>
  <c r="FK766"/>
  <c r="FO765"/>
  <c r="FN765"/>
  <c r="FL765"/>
  <c r="FK765"/>
  <c r="FO764"/>
  <c r="FN764"/>
  <c r="FL764"/>
  <c r="FK764"/>
  <c r="FN763"/>
  <c r="FK763"/>
  <c r="FO762"/>
  <c r="FN762"/>
  <c r="FL762"/>
  <c r="FK762"/>
  <c r="FO761"/>
  <c r="FN761"/>
  <c r="FL761"/>
  <c r="FK761"/>
  <c r="FO760"/>
  <c r="FN760"/>
  <c r="FL760"/>
  <c r="FK760"/>
  <c r="FO759"/>
  <c r="FN759"/>
  <c r="FL759"/>
  <c r="FK759"/>
  <c r="FO758"/>
  <c r="FN758"/>
  <c r="FL758"/>
  <c r="FK758"/>
  <c r="FO757"/>
  <c r="FN757"/>
  <c r="FL757"/>
  <c r="FK757"/>
  <c r="FO756"/>
  <c r="FN756"/>
  <c r="FL756"/>
  <c r="FK756"/>
  <c r="FO755"/>
  <c r="FN755"/>
  <c r="FL755"/>
  <c r="FK755"/>
  <c r="FO754"/>
  <c r="FN754"/>
  <c r="FL754"/>
  <c r="FK754"/>
  <c r="FO753"/>
  <c r="FN753"/>
  <c r="FL753"/>
  <c r="FK753"/>
  <c r="FO752"/>
  <c r="FN752"/>
  <c r="FL752"/>
  <c r="FK752"/>
  <c r="FO751"/>
  <c r="FN751"/>
  <c r="FL751"/>
  <c r="FK751"/>
  <c r="FO750"/>
  <c r="FN750"/>
  <c r="FL750"/>
  <c r="FK750"/>
  <c r="FO749"/>
  <c r="FN749"/>
  <c r="FL749"/>
  <c r="FK749"/>
  <c r="FO748"/>
  <c r="FN748"/>
  <c r="FL748"/>
  <c r="FK748"/>
  <c r="FO747"/>
  <c r="FN747"/>
  <c r="FL747"/>
  <c r="FK747"/>
  <c r="FO746"/>
  <c r="FN746"/>
  <c r="FL746"/>
  <c r="FK746"/>
  <c r="FO745"/>
  <c r="FN745"/>
  <c r="FL745"/>
  <c r="FK745"/>
  <c r="FO744"/>
  <c r="FN744"/>
  <c r="FL744"/>
  <c r="FK744"/>
  <c r="FO743"/>
  <c r="FN743"/>
  <c r="FL743"/>
  <c r="FK743"/>
  <c r="FO742"/>
  <c r="FN742"/>
  <c r="FL742"/>
  <c r="FK742"/>
  <c r="FO741"/>
  <c r="FN741"/>
  <c r="FL741"/>
  <c r="FK741"/>
  <c r="FO740"/>
  <c r="FN740"/>
  <c r="FL740"/>
  <c r="FK740"/>
  <c r="FO739"/>
  <c r="FN739"/>
  <c r="FL739"/>
  <c r="FK739"/>
  <c r="FO738"/>
  <c r="FN738"/>
  <c r="FL738"/>
  <c r="FK738"/>
  <c r="FO737"/>
  <c r="FN737"/>
  <c r="FL737"/>
  <c r="FK737"/>
  <c r="FO736"/>
  <c r="FN736"/>
  <c r="FL736"/>
  <c r="FK736"/>
  <c r="FO735"/>
  <c r="FN735"/>
  <c r="FL735"/>
  <c r="FK735"/>
  <c r="FO734"/>
  <c r="FN734"/>
  <c r="FL734"/>
  <c r="FK734"/>
  <c r="FO733"/>
  <c r="FN733"/>
  <c r="FL733"/>
  <c r="FK733"/>
  <c r="FO732"/>
  <c r="FN732"/>
  <c r="FL732"/>
  <c r="FK732"/>
  <c r="FO731"/>
  <c r="FN731"/>
  <c r="FL731"/>
  <c r="FK731"/>
  <c r="FO730"/>
  <c r="FN730"/>
  <c r="FL730"/>
  <c r="FK730"/>
  <c r="FO729"/>
  <c r="FN729"/>
  <c r="FL729"/>
  <c r="FK729"/>
  <c r="FO728"/>
  <c r="FN728"/>
  <c r="FL728"/>
  <c r="FK728"/>
  <c r="FO727"/>
  <c r="FN727"/>
  <c r="FL727"/>
  <c r="FK727"/>
  <c r="FO726"/>
  <c r="FN726"/>
  <c r="FL726"/>
  <c r="FK726"/>
  <c r="FO725"/>
  <c r="FN725"/>
  <c r="FL725"/>
  <c r="FK725"/>
  <c r="FO724"/>
  <c r="FN724"/>
  <c r="FL724"/>
  <c r="FK724"/>
  <c r="FO723"/>
  <c r="FN723"/>
  <c r="FL723"/>
  <c r="FK723"/>
  <c r="FO722"/>
  <c r="FN722"/>
  <c r="FL722"/>
  <c r="FK722"/>
  <c r="FO721"/>
  <c r="FN721"/>
  <c r="FL721"/>
  <c r="FK721"/>
  <c r="FO720"/>
  <c r="FN720"/>
  <c r="FL720"/>
  <c r="FK720"/>
  <c r="FO719"/>
  <c r="FN719"/>
  <c r="FL719"/>
  <c r="FK719"/>
  <c r="FO718"/>
  <c r="FN718"/>
  <c r="FL718"/>
  <c r="FK718"/>
  <c r="FO717"/>
  <c r="FN717"/>
  <c r="FL717"/>
  <c r="FK717"/>
  <c r="FO716"/>
  <c r="FN716"/>
  <c r="FL716"/>
  <c r="FK716"/>
  <c r="FO715"/>
  <c r="FN715"/>
  <c r="FL715"/>
  <c r="FK715"/>
  <c r="FO714"/>
  <c r="FN714"/>
  <c r="FL714"/>
  <c r="FK714"/>
  <c r="FO713"/>
  <c r="FN713"/>
  <c r="FL713"/>
  <c r="FK713"/>
  <c r="FO712"/>
  <c r="FN712"/>
  <c r="FL712"/>
  <c r="FK712"/>
  <c r="FO711"/>
  <c r="FN711"/>
  <c r="FL711"/>
  <c r="FK711"/>
  <c r="FO710"/>
  <c r="FN710"/>
  <c r="FL710"/>
  <c r="FK710"/>
  <c r="FO709"/>
  <c r="FN709"/>
  <c r="FL709"/>
  <c r="FK709"/>
  <c r="FO708"/>
  <c r="FN708"/>
  <c r="FL708"/>
  <c r="FK708"/>
  <c r="FO707"/>
  <c r="FN707"/>
  <c r="FL707"/>
  <c r="FK707"/>
  <c r="FO706"/>
  <c r="FN706"/>
  <c r="FL706"/>
  <c r="FK706"/>
  <c r="FO705"/>
  <c r="FN705"/>
  <c r="FL705"/>
  <c r="FK705"/>
  <c r="FO704"/>
  <c r="FN704"/>
  <c r="FL704"/>
  <c r="FK704"/>
  <c r="FO703"/>
  <c r="FN703"/>
  <c r="FL703"/>
  <c r="FK703"/>
  <c r="FO702"/>
  <c r="FN702"/>
  <c r="FL702"/>
  <c r="FK702"/>
  <c r="FO701"/>
  <c r="FN701"/>
  <c r="FL701"/>
  <c r="FK701"/>
  <c r="FO700"/>
  <c r="FN700"/>
  <c r="FL700"/>
  <c r="FK700"/>
  <c r="FO699"/>
  <c r="FN699"/>
  <c r="FL699"/>
  <c r="FK699"/>
  <c r="FO698"/>
  <c r="FN698"/>
  <c r="FL698"/>
  <c r="FK698"/>
  <c r="FO697"/>
  <c r="FN697"/>
  <c r="FL697"/>
  <c r="FK697"/>
  <c r="FO696"/>
  <c r="FN696"/>
  <c r="FL696"/>
  <c r="FK696"/>
  <c r="FO695"/>
  <c r="FN695"/>
  <c r="FL695"/>
  <c r="FK695"/>
  <c r="FO694"/>
  <c r="FN694"/>
  <c r="FL694"/>
  <c r="FK694"/>
  <c r="FO693"/>
  <c r="FN693"/>
  <c r="FL693"/>
  <c r="FK693"/>
  <c r="FO692"/>
  <c r="FN692"/>
  <c r="FL692"/>
  <c r="FK692"/>
  <c r="FO691"/>
  <c r="FN691"/>
  <c r="FL691"/>
  <c r="FK691"/>
  <c r="FO690"/>
  <c r="FN690"/>
  <c r="FL690"/>
  <c r="FK690"/>
  <c r="FO689"/>
  <c r="FN689"/>
  <c r="FL689"/>
  <c r="FK689"/>
  <c r="FO688"/>
  <c r="FN688"/>
  <c r="FL688"/>
  <c r="FK688"/>
  <c r="FO687"/>
  <c r="FN687"/>
  <c r="FL687"/>
  <c r="FK687"/>
  <c r="FO686"/>
  <c r="FN686"/>
  <c r="FL686"/>
  <c r="FK686"/>
  <c r="FO685"/>
  <c r="FN685"/>
  <c r="FL685"/>
  <c r="FK685"/>
  <c r="FO684"/>
  <c r="FN684"/>
  <c r="FL684"/>
  <c r="FK684"/>
  <c r="FO683"/>
  <c r="FN683"/>
  <c r="FL683"/>
  <c r="FK683"/>
  <c r="FO682"/>
  <c r="FN682"/>
  <c r="FL682"/>
  <c r="FK682"/>
  <c r="FO681"/>
  <c r="FN681"/>
  <c r="FL681"/>
  <c r="FK681"/>
  <c r="FO680"/>
  <c r="FN680"/>
  <c r="FL680"/>
  <c r="FK680"/>
  <c r="FO679"/>
  <c r="FN679"/>
  <c r="FL679"/>
  <c r="FK679"/>
  <c r="FO678"/>
  <c r="FN678"/>
  <c r="FL678"/>
  <c r="FK678"/>
  <c r="FO677"/>
  <c r="FN677"/>
  <c r="FL677"/>
  <c r="FK677"/>
  <c r="FO676"/>
  <c r="FN676"/>
  <c r="FL676"/>
  <c r="FK676"/>
  <c r="FO675"/>
  <c r="FN675"/>
  <c r="FL675"/>
  <c r="FK675"/>
  <c r="FO674"/>
  <c r="FN674"/>
  <c r="FL674"/>
  <c r="FK674"/>
  <c r="FO673"/>
  <c r="FN673"/>
  <c r="FL673"/>
  <c r="FK673"/>
  <c r="FO672"/>
  <c r="FN672"/>
  <c r="FL672"/>
  <c r="FK672"/>
  <c r="FO671"/>
  <c r="FN671"/>
  <c r="FL671"/>
  <c r="FK671"/>
  <c r="FO670"/>
  <c r="FN670"/>
  <c r="FL670"/>
  <c r="FK670"/>
  <c r="FO669"/>
  <c r="FN669"/>
  <c r="FL669"/>
  <c r="FK669"/>
  <c r="FO668"/>
  <c r="FN668"/>
  <c r="FL668"/>
  <c r="FK668"/>
  <c r="FO667"/>
  <c r="FN667"/>
  <c r="FL667"/>
  <c r="FK667"/>
  <c r="FO666"/>
  <c r="FN666"/>
  <c r="FL666"/>
  <c r="FK666"/>
  <c r="FO665"/>
  <c r="FN665"/>
  <c r="FL665"/>
  <c r="FK665"/>
  <c r="FO664"/>
  <c r="FN664"/>
  <c r="FL664"/>
  <c r="FK664"/>
  <c r="FO663"/>
  <c r="FN663"/>
  <c r="FL663"/>
  <c r="FK663"/>
  <c r="FO662"/>
  <c r="FN662"/>
  <c r="FL662"/>
  <c r="FK662"/>
  <c r="FO661"/>
  <c r="FN661"/>
  <c r="FL661"/>
  <c r="FK661"/>
  <c r="FO660"/>
  <c r="FN660"/>
  <c r="FL660"/>
  <c r="FK660"/>
  <c r="FO659"/>
  <c r="FN659"/>
  <c r="FL659"/>
  <c r="FK659"/>
  <c r="FO658"/>
  <c r="FN658"/>
  <c r="FL658"/>
  <c r="FK658"/>
  <c r="FO657"/>
  <c r="FN657"/>
  <c r="FL657"/>
  <c r="FK657"/>
  <c r="FO656"/>
  <c r="FN656"/>
  <c r="FL656"/>
  <c r="FK656"/>
  <c r="FO655"/>
  <c r="FN655"/>
  <c r="FL655"/>
  <c r="FK655"/>
  <c r="FO654"/>
  <c r="FN654"/>
  <c r="FL654"/>
  <c r="FK654"/>
  <c r="FO653"/>
  <c r="FN653"/>
  <c r="FL653"/>
  <c r="FK653"/>
  <c r="FO652"/>
  <c r="FN652"/>
  <c r="FL652"/>
  <c r="FK652"/>
  <c r="FO651"/>
  <c r="FN651"/>
  <c r="FL651"/>
  <c r="FK651"/>
  <c r="FO650"/>
  <c r="FN650"/>
  <c r="FL650"/>
  <c r="FK650"/>
  <c r="FO649"/>
  <c r="FN649"/>
  <c r="FL649"/>
  <c r="FK649"/>
  <c r="FO648"/>
  <c r="FN648"/>
  <c r="FL648"/>
  <c r="FK648"/>
  <c r="FO647"/>
  <c r="FN647"/>
  <c r="FL647"/>
  <c r="FK647"/>
  <c r="FO646"/>
  <c r="FN646"/>
  <c r="FL646"/>
  <c r="FK646"/>
  <c r="FO645"/>
  <c r="FN645"/>
  <c r="FL645"/>
  <c r="FK645"/>
  <c r="FO644"/>
  <c r="FN644"/>
  <c r="FL644"/>
  <c r="FK644"/>
  <c r="FO643"/>
  <c r="FN643"/>
  <c r="FL643"/>
  <c r="FK643"/>
  <c r="FO642"/>
  <c r="FN642"/>
  <c r="FL642"/>
  <c r="FK642"/>
  <c r="FO641"/>
  <c r="FN641"/>
  <c r="FL641"/>
  <c r="FK641"/>
  <c r="FO640"/>
  <c r="FN640"/>
  <c r="FL640"/>
  <c r="FK640"/>
  <c r="FO639"/>
  <c r="FN639"/>
  <c r="FL639"/>
  <c r="FK639"/>
  <c r="FO638"/>
  <c r="FN638"/>
  <c r="FL638"/>
  <c r="FK638"/>
  <c r="FO637"/>
  <c r="FN637"/>
  <c r="FL637"/>
  <c r="FK637"/>
  <c r="FO636"/>
  <c r="FN636"/>
  <c r="FL636"/>
  <c r="FK636"/>
  <c r="FO635"/>
  <c r="FN635"/>
  <c r="FL635"/>
  <c r="FK635"/>
  <c r="FO634"/>
  <c r="FN634"/>
  <c r="FL634"/>
  <c r="FK634"/>
  <c r="FO633"/>
  <c r="FN633"/>
  <c r="FL633"/>
  <c r="FK633"/>
  <c r="FO632"/>
  <c r="FN632"/>
  <c r="FL632"/>
  <c r="FK632"/>
  <c r="FO631"/>
  <c r="FN631"/>
  <c r="FL631"/>
  <c r="FK631"/>
  <c r="FO630"/>
  <c r="FN630"/>
  <c r="FL630"/>
  <c r="FK630"/>
  <c r="FO629"/>
  <c r="FN629"/>
  <c r="FL629"/>
  <c r="FK629"/>
  <c r="FO628"/>
  <c r="FN628"/>
  <c r="FL628"/>
  <c r="FK628"/>
  <c r="FO627"/>
  <c r="FN627"/>
  <c r="FL627"/>
  <c r="FK627"/>
  <c r="FO626"/>
  <c r="FN626"/>
  <c r="FL626"/>
  <c r="FK626"/>
  <c r="FO625"/>
  <c r="FN625"/>
  <c r="FL625"/>
  <c r="FK625"/>
  <c r="FO624"/>
  <c r="FN624"/>
  <c r="FL624"/>
  <c r="FK624"/>
  <c r="FO623"/>
  <c r="FN623"/>
  <c r="FL623"/>
  <c r="FK623"/>
  <c r="FO622"/>
  <c r="FN622"/>
  <c r="FL622"/>
  <c r="FK622"/>
  <c r="FO621"/>
  <c r="FN621"/>
  <c r="FL621"/>
  <c r="FK621"/>
  <c r="FO620"/>
  <c r="FN620"/>
  <c r="FL620"/>
  <c r="FK620"/>
  <c r="FO619"/>
  <c r="FN619"/>
  <c r="FL619"/>
  <c r="FK619"/>
  <c r="FO618"/>
  <c r="FN618"/>
  <c r="FL618"/>
  <c r="FK618"/>
  <c r="FO617"/>
  <c r="FN617"/>
  <c r="FL617"/>
  <c r="FK617"/>
  <c r="FO616"/>
  <c r="FN616"/>
  <c r="FL616"/>
  <c r="FK616"/>
  <c r="FO615"/>
  <c r="FN615"/>
  <c r="FL615"/>
  <c r="FK615"/>
  <c r="FO614"/>
  <c r="FN614"/>
  <c r="FL614"/>
  <c r="FK614"/>
  <c r="FO613"/>
  <c r="FN613"/>
  <c r="FL613"/>
  <c r="FK613"/>
  <c r="FO612"/>
  <c r="FN612"/>
  <c r="FL612"/>
  <c r="FK612"/>
  <c r="FO611"/>
  <c r="FN611"/>
  <c r="FL611"/>
  <c r="FK611"/>
  <c r="FO610"/>
  <c r="FN610"/>
  <c r="FL610"/>
  <c r="FK610"/>
  <c r="FO609"/>
  <c r="FN609"/>
  <c r="FL609"/>
  <c r="FK609"/>
  <c r="FO608"/>
  <c r="FN608"/>
  <c r="FL608"/>
  <c r="FK608"/>
  <c r="FO607"/>
  <c r="FN607"/>
  <c r="FL607"/>
  <c r="FK607"/>
  <c r="FO606"/>
  <c r="FN606"/>
  <c r="FL606"/>
  <c r="FK606"/>
  <c r="FO605"/>
  <c r="FN605"/>
  <c r="FL605"/>
  <c r="FK605"/>
  <c r="FO604"/>
  <c r="FN604"/>
  <c r="FL604"/>
  <c r="FK604"/>
  <c r="FO603"/>
  <c r="FN603"/>
  <c r="FL603"/>
  <c r="FK603"/>
  <c r="FO602"/>
  <c r="FN602"/>
  <c r="FL602"/>
  <c r="FK602"/>
  <c r="FO601"/>
  <c r="FN601"/>
  <c r="FL601"/>
  <c r="FK601"/>
  <c r="FO600"/>
  <c r="FN600"/>
  <c r="FL600"/>
  <c r="FK600"/>
  <c r="FO599"/>
  <c r="FN599"/>
  <c r="FL599"/>
  <c r="FK599"/>
  <c r="FO598"/>
  <c r="FN598"/>
  <c r="FL598"/>
  <c r="FK598"/>
  <c r="FO597"/>
  <c r="FN597"/>
  <c r="FL597"/>
  <c r="FK597"/>
  <c r="FO596"/>
  <c r="FN596"/>
  <c r="FL596"/>
  <c r="FK596"/>
  <c r="FO595"/>
  <c r="FN595"/>
  <c r="FL595"/>
  <c r="FK595"/>
  <c r="FO594"/>
  <c r="FN594"/>
  <c r="FL594"/>
  <c r="FK594"/>
  <c r="FO593"/>
  <c r="FN593"/>
  <c r="FL593"/>
  <c r="FK593"/>
  <c r="FO592"/>
  <c r="FN592"/>
  <c r="FL592"/>
  <c r="FK592"/>
  <c r="FO591"/>
  <c r="FN591"/>
  <c r="FL591"/>
  <c r="FK591"/>
  <c r="FO590"/>
  <c r="FN590"/>
  <c r="FL590"/>
  <c r="FK590"/>
  <c r="FO589"/>
  <c r="FN589"/>
  <c r="FL589"/>
  <c r="FK589"/>
  <c r="FO588"/>
  <c r="FN588"/>
  <c r="FL588"/>
  <c r="FK588"/>
  <c r="FO587"/>
  <c r="FN587"/>
  <c r="FL587"/>
  <c r="FK587"/>
  <c r="FO586"/>
  <c r="FN586"/>
  <c r="FL586"/>
  <c r="FK586"/>
  <c r="FO585"/>
  <c r="FN585"/>
  <c r="FL585"/>
  <c r="FK585"/>
  <c r="FO584"/>
  <c r="FN584"/>
  <c r="FL584"/>
  <c r="FK584"/>
  <c r="FO583"/>
  <c r="FN583"/>
  <c r="FL583"/>
  <c r="FK583"/>
  <c r="FO582"/>
  <c r="FN582"/>
  <c r="FL582"/>
  <c r="FK582"/>
  <c r="FO581"/>
  <c r="FN581"/>
  <c r="FL581"/>
  <c r="FK581"/>
  <c r="FO580"/>
  <c r="FN580"/>
  <c r="FL580"/>
  <c r="FK580"/>
  <c r="FO579"/>
  <c r="FN579"/>
  <c r="FL579"/>
  <c r="FK579"/>
  <c r="FO578"/>
  <c r="FN578"/>
  <c r="FL578"/>
  <c r="FK578"/>
  <c r="FO577"/>
  <c r="FN577"/>
  <c r="FL577"/>
  <c r="FK577"/>
  <c r="FO576"/>
  <c r="FN576"/>
  <c r="FL576"/>
  <c r="FK576"/>
  <c r="FO575"/>
  <c r="FN575"/>
  <c r="FL575"/>
  <c r="FK575"/>
  <c r="FO574"/>
  <c r="FN574"/>
  <c r="FL574"/>
  <c r="FK574"/>
  <c r="FO573"/>
  <c r="FN573"/>
  <c r="FL573"/>
  <c r="FK573"/>
  <c r="FO572"/>
  <c r="FN572"/>
  <c r="FL572"/>
  <c r="FK572"/>
  <c r="FO571"/>
  <c r="FN571"/>
  <c r="FL571"/>
  <c r="FK571"/>
  <c r="FO570"/>
  <c r="FN570"/>
  <c r="FL570"/>
  <c r="FK570"/>
  <c r="FO569"/>
  <c r="FN569"/>
  <c r="FL569"/>
  <c r="FK569"/>
  <c r="FO568"/>
  <c r="FN568"/>
  <c r="FL568"/>
  <c r="FK568"/>
  <c r="FO567"/>
  <c r="FN567"/>
  <c r="FL567"/>
  <c r="FK567"/>
  <c r="FO566"/>
  <c r="FN566"/>
  <c r="FL566"/>
  <c r="FK566"/>
  <c r="FO565"/>
  <c r="FN565"/>
  <c r="FL565"/>
  <c r="FK565"/>
  <c r="FO564"/>
  <c r="FN564"/>
  <c r="FL564"/>
  <c r="FK564"/>
  <c r="FO563"/>
  <c r="FN563"/>
  <c r="FL563"/>
  <c r="FK563"/>
  <c r="FO562"/>
  <c r="FN562"/>
  <c r="FL562"/>
  <c r="FK562"/>
  <c r="FO561"/>
  <c r="FN561"/>
  <c r="FL561"/>
  <c r="FK561"/>
  <c r="FO560"/>
  <c r="FN560"/>
  <c r="FL560"/>
  <c r="FK560"/>
  <c r="FO559"/>
  <c r="FN559"/>
  <c r="FL559"/>
  <c r="FK559"/>
  <c r="FO558"/>
  <c r="FN558"/>
  <c r="FL558"/>
  <c r="FK558"/>
  <c r="FO557"/>
  <c r="FN557"/>
  <c r="FL557"/>
  <c r="FK557"/>
  <c r="FO556"/>
  <c r="FN556"/>
  <c r="FL556"/>
  <c r="FK556"/>
  <c r="FO555"/>
  <c r="FN555"/>
  <c r="FL555"/>
  <c r="FK555"/>
  <c r="FO554"/>
  <c r="FN554"/>
  <c r="FL554"/>
  <c r="FK554"/>
  <c r="FO553"/>
  <c r="FN553"/>
  <c r="FL553"/>
  <c r="FK553"/>
  <c r="FO552"/>
  <c r="FN552"/>
  <c r="FL552"/>
  <c r="FK552"/>
  <c r="FO551"/>
  <c r="FN551"/>
  <c r="FL551"/>
  <c r="FK551"/>
  <c r="FO550"/>
  <c r="FN550"/>
  <c r="FL550"/>
  <c r="FK550"/>
  <c r="FO549"/>
  <c r="FN549"/>
  <c r="FL549"/>
  <c r="FK549"/>
  <c r="FO548"/>
  <c r="FN548"/>
  <c r="FL548"/>
  <c r="FK548"/>
  <c r="FO547"/>
  <c r="FN547"/>
  <c r="FL547"/>
  <c r="FK547"/>
  <c r="FO546"/>
  <c r="FN546"/>
  <c r="FL546"/>
  <c r="FK546"/>
  <c r="FO545"/>
  <c r="FN545"/>
  <c r="FL545"/>
  <c r="FK545"/>
  <c r="FO544"/>
  <c r="FN544"/>
  <c r="FL544"/>
  <c r="FK544"/>
  <c r="FO543"/>
  <c r="FN543"/>
  <c r="FL543"/>
  <c r="FK543"/>
  <c r="FO542"/>
  <c r="FN542"/>
  <c r="FL542"/>
  <c r="FK542"/>
  <c r="FO541"/>
  <c r="FN541"/>
  <c r="FL541"/>
  <c r="FK541"/>
  <c r="FO540"/>
  <c r="FN540"/>
  <c r="FL540"/>
  <c r="FK540"/>
  <c r="FO539"/>
  <c r="FN539"/>
  <c r="FL539"/>
  <c r="FK539"/>
  <c r="FO538"/>
  <c r="FN538"/>
  <c r="FL538"/>
  <c r="FK538"/>
  <c r="FO537"/>
  <c r="FN537"/>
  <c r="FL537"/>
  <c r="FK537"/>
  <c r="FO536"/>
  <c r="FN536"/>
  <c r="FL536"/>
  <c r="FK536"/>
  <c r="FO535"/>
  <c r="FN535"/>
  <c r="FL535"/>
  <c r="FK535"/>
  <c r="FO534"/>
  <c r="FN534"/>
  <c r="FL534"/>
  <c r="FK534"/>
  <c r="FO533"/>
  <c r="FN533"/>
  <c r="FL533"/>
  <c r="FK533"/>
  <c r="FO532"/>
  <c r="FN532"/>
  <c r="FL532"/>
  <c r="FK532"/>
  <c r="FO531"/>
  <c r="FN531"/>
  <c r="FL531"/>
  <c r="FK531"/>
  <c r="FO530"/>
  <c r="FN530"/>
  <c r="FL530"/>
  <c r="FK530"/>
  <c r="FO529"/>
  <c r="FN529"/>
  <c r="FL529"/>
  <c r="FK529"/>
  <c r="FO528"/>
  <c r="FN528"/>
  <c r="FL528"/>
  <c r="FK528"/>
  <c r="FO527"/>
  <c r="FN527"/>
  <c r="FL527"/>
  <c r="FK527"/>
  <c r="FO526"/>
  <c r="FN526"/>
  <c r="FL526"/>
  <c r="FK526"/>
  <c r="FO525"/>
  <c r="FN525"/>
  <c r="FL525"/>
  <c r="FK525"/>
  <c r="FO524"/>
  <c r="FN524"/>
  <c r="FL524"/>
  <c r="FK524"/>
  <c r="FO523"/>
  <c r="FN523"/>
  <c r="FL523"/>
  <c r="FK523"/>
  <c r="FO522"/>
  <c r="FN522"/>
  <c r="FL522"/>
  <c r="FK522"/>
  <c r="FO521"/>
  <c r="FN521"/>
  <c r="FL521"/>
  <c r="FK521"/>
  <c r="FO520"/>
  <c r="FN520"/>
  <c r="FL520"/>
  <c r="FK520"/>
  <c r="FO519"/>
  <c r="FN519"/>
  <c r="FL519"/>
  <c r="FK519"/>
  <c r="FO518"/>
  <c r="FN518"/>
  <c r="FL518"/>
  <c r="FK518"/>
  <c r="FO517"/>
  <c r="FN517"/>
  <c r="FL517"/>
  <c r="FK517"/>
  <c r="FO516"/>
  <c r="FN516"/>
  <c r="FL516"/>
  <c r="FK516"/>
  <c r="FO515"/>
  <c r="FN515"/>
  <c r="FL515"/>
  <c r="FK515"/>
  <c r="FO514"/>
  <c r="FN514"/>
  <c r="FL514"/>
  <c r="FK514"/>
  <c r="FO513"/>
  <c r="FN513"/>
  <c r="FL513"/>
  <c r="FK513"/>
  <c r="FO512"/>
  <c r="FN512"/>
  <c r="FL512"/>
  <c r="FK512"/>
  <c r="FO511"/>
  <c r="FN511"/>
  <c r="FL511"/>
  <c r="FK511"/>
  <c r="FO510"/>
  <c r="FN510"/>
  <c r="FL510"/>
  <c r="FK510"/>
  <c r="FO509"/>
  <c r="FN509"/>
  <c r="FL509"/>
  <c r="FK509"/>
  <c r="FO508"/>
  <c r="FN508"/>
  <c r="FL508"/>
  <c r="FK508"/>
  <c r="FO507"/>
  <c r="FN507"/>
  <c r="FL507"/>
  <c r="FK507"/>
  <c r="FO506"/>
  <c r="FN506"/>
  <c r="FL506"/>
  <c r="FK506"/>
  <c r="FO505"/>
  <c r="FN505"/>
  <c r="FL505"/>
  <c r="FK505"/>
  <c r="FO504"/>
  <c r="FN504"/>
  <c r="FL504"/>
  <c r="FK504"/>
  <c r="FO503"/>
  <c r="FN503"/>
  <c r="FL503"/>
  <c r="FK503"/>
  <c r="FO502"/>
  <c r="FN502"/>
  <c r="FL502"/>
  <c r="FK502"/>
  <c r="FO501"/>
  <c r="FN501"/>
  <c r="FL501"/>
  <c r="FK501"/>
  <c r="FO500"/>
  <c r="FN500"/>
  <c r="FL500"/>
  <c r="FK500"/>
  <c r="FO499"/>
  <c r="FN499"/>
  <c r="FL499"/>
  <c r="FK499"/>
  <c r="FO498"/>
  <c r="FN498"/>
  <c r="FL498"/>
  <c r="FK498"/>
  <c r="FO497"/>
  <c r="FN497"/>
  <c r="FL497"/>
  <c r="FK497"/>
  <c r="FO496"/>
  <c r="FN496"/>
  <c r="FL496"/>
  <c r="FK496"/>
  <c r="FO495"/>
  <c r="FN495"/>
  <c r="FL495"/>
  <c r="FK495"/>
  <c r="FO494"/>
  <c r="FN494"/>
  <c r="FL494"/>
  <c r="FK494"/>
  <c r="FO493"/>
  <c r="FN493"/>
  <c r="FL493"/>
  <c r="FK493"/>
  <c r="FO492"/>
  <c r="FN492"/>
  <c r="FL492"/>
  <c r="FK492"/>
  <c r="FO491"/>
  <c r="FN491"/>
  <c r="FL491"/>
  <c r="FK491"/>
  <c r="FO490"/>
  <c r="FN490"/>
  <c r="FL490"/>
  <c r="FK490"/>
  <c r="FO489"/>
  <c r="FN489"/>
  <c r="FL489"/>
  <c r="FK489"/>
  <c r="FO488"/>
  <c r="FN488"/>
  <c r="FL488"/>
  <c r="FK488"/>
  <c r="FO487"/>
  <c r="FN487"/>
  <c r="FL487"/>
  <c r="FK487"/>
  <c r="FO486"/>
  <c r="FN486"/>
  <c r="FL486"/>
  <c r="FK486"/>
  <c r="FO485"/>
  <c r="FN485"/>
  <c r="FL485"/>
  <c r="FK485"/>
  <c r="FO484"/>
  <c r="FN484"/>
  <c r="FL484"/>
  <c r="FK484"/>
  <c r="FO483"/>
  <c r="FN483"/>
  <c r="FL483"/>
  <c r="FK483"/>
  <c r="FO482"/>
  <c r="FN482"/>
  <c r="FM482"/>
  <c r="FL482"/>
  <c r="FK482"/>
  <c r="FJ482"/>
  <c r="FO481"/>
  <c r="FN481"/>
  <c r="FM481"/>
  <c r="FL481"/>
  <c r="FK481"/>
  <c r="FJ481"/>
  <c r="FO480"/>
  <c r="FN480"/>
  <c r="FM480"/>
  <c r="FL480"/>
  <c r="FK480"/>
  <c r="FJ480"/>
  <c r="FO479"/>
  <c r="FN479"/>
  <c r="FM479"/>
  <c r="FL479"/>
  <c r="FK479"/>
  <c r="FJ479"/>
  <c r="FO478"/>
  <c r="FN478"/>
  <c r="FM478"/>
  <c r="FL478"/>
  <c r="FK478"/>
  <c r="FJ478"/>
  <c r="FO477"/>
  <c r="FN477"/>
  <c r="FM477"/>
  <c r="FL477"/>
  <c r="FK477"/>
  <c r="FJ477"/>
  <c r="FO476"/>
  <c r="FN476"/>
  <c r="FM476"/>
  <c r="FL476"/>
  <c r="FK476"/>
  <c r="FJ476"/>
  <c r="FO475"/>
  <c r="FN475"/>
  <c r="FM475"/>
  <c r="FL475"/>
  <c r="FK475"/>
  <c r="FJ475"/>
  <c r="FO474"/>
  <c r="FN474"/>
  <c r="FM474"/>
  <c r="FL474"/>
  <c r="FK474"/>
  <c r="FJ474"/>
  <c r="FO473"/>
  <c r="FN473"/>
  <c r="FM473"/>
  <c r="FL473"/>
  <c r="FK473"/>
  <c r="FJ473"/>
  <c r="FO472"/>
  <c r="FN472"/>
  <c r="FM472"/>
  <c r="FL472"/>
  <c r="FK472"/>
  <c r="FJ472"/>
  <c r="FO471"/>
  <c r="FN471"/>
  <c r="FM471"/>
  <c r="FL471"/>
  <c r="FK471"/>
  <c r="FJ471"/>
  <c r="FO470"/>
  <c r="FN470"/>
  <c r="FM470"/>
  <c r="FL470"/>
  <c r="FK470"/>
  <c r="FJ470"/>
  <c r="FO469"/>
  <c r="FN469"/>
  <c r="FM469"/>
  <c r="FL469"/>
  <c r="FK469"/>
  <c r="FJ469"/>
  <c r="FO468"/>
  <c r="FN468"/>
  <c r="FM468"/>
  <c r="FL468"/>
  <c r="FK468"/>
  <c r="FJ468"/>
  <c r="FO467"/>
  <c r="FN467"/>
  <c r="FM467"/>
  <c r="FL467"/>
  <c r="FK467"/>
  <c r="FJ467"/>
  <c r="FO466"/>
  <c r="FN466"/>
  <c r="FM466"/>
  <c r="FL466"/>
  <c r="FK466"/>
  <c r="FO465"/>
  <c r="FN465"/>
  <c r="FM465"/>
  <c r="FL465"/>
  <c r="FK465"/>
  <c r="FJ465"/>
  <c r="FO464"/>
  <c r="FN464"/>
  <c r="FM464"/>
  <c r="FL464"/>
  <c r="FK464"/>
  <c r="FJ464"/>
  <c r="FO463"/>
  <c r="FN463"/>
  <c r="FM463"/>
  <c r="FL463"/>
  <c r="FK463"/>
  <c r="FJ463"/>
  <c r="FO462"/>
  <c r="FN462"/>
  <c r="FM462"/>
  <c r="FL462"/>
  <c r="FK462"/>
  <c r="FJ462"/>
  <c r="FO461"/>
  <c r="FN461"/>
  <c r="FM461"/>
  <c r="FL461"/>
  <c r="FK461"/>
  <c r="FJ461"/>
  <c r="FO460"/>
  <c r="FN460"/>
  <c r="FM460"/>
  <c r="FL460"/>
  <c r="FK460"/>
  <c r="FJ460"/>
  <c r="FO459"/>
  <c r="FN459"/>
  <c r="FM459"/>
  <c r="FL459"/>
  <c r="FK459"/>
  <c r="FJ459"/>
  <c r="FO458"/>
  <c r="FN458"/>
  <c r="FM458"/>
  <c r="FL458"/>
  <c r="FK458"/>
  <c r="FJ458"/>
  <c r="FO457"/>
  <c r="FN457"/>
  <c r="FM457"/>
  <c r="FL457"/>
  <c r="FK457"/>
  <c r="FJ457"/>
  <c r="FO456"/>
  <c r="FN456"/>
  <c r="FM456"/>
  <c r="FL456"/>
  <c r="FK456"/>
  <c r="FJ456"/>
  <c r="FO455"/>
  <c r="FN455"/>
  <c r="FM455"/>
  <c r="FL455"/>
  <c r="FK455"/>
  <c r="FJ455"/>
  <c r="FO454"/>
  <c r="FN454"/>
  <c r="FM454"/>
  <c r="FL454"/>
  <c r="FK454"/>
  <c r="FJ454"/>
  <c r="FO453"/>
  <c r="FN453"/>
  <c r="FM453"/>
  <c r="FL453"/>
  <c r="FK453"/>
  <c r="FJ453"/>
  <c r="FO452"/>
  <c r="FN452"/>
  <c r="FM452"/>
  <c r="FL452"/>
  <c r="FK452"/>
  <c r="FJ452"/>
  <c r="FO451"/>
  <c r="FN451"/>
  <c r="FM451"/>
  <c r="FL451"/>
  <c r="FK451"/>
  <c r="FJ451"/>
  <c r="FO450"/>
  <c r="FN450"/>
  <c r="FM450"/>
  <c r="FL450"/>
  <c r="FK450"/>
  <c r="FJ450"/>
  <c r="FO449"/>
  <c r="FN449"/>
  <c r="FM449"/>
  <c r="FL449"/>
  <c r="FK449"/>
  <c r="FJ449"/>
  <c r="FO448"/>
  <c r="FN448"/>
  <c r="FM448"/>
  <c r="FL448"/>
  <c r="FK448"/>
  <c r="FJ448"/>
  <c r="FO447"/>
  <c r="FN447"/>
  <c r="FM447"/>
  <c r="FL447"/>
  <c r="FK447"/>
  <c r="FJ447"/>
  <c r="FO446"/>
  <c r="FN446"/>
  <c r="FM446"/>
  <c r="FL446"/>
  <c r="FK446"/>
  <c r="FJ446"/>
  <c r="FO445"/>
  <c r="FN445"/>
  <c r="FM445"/>
  <c r="FL445"/>
  <c r="FK445"/>
  <c r="FJ445"/>
  <c r="FO444"/>
  <c r="FN444"/>
  <c r="FM444"/>
  <c r="FL444"/>
  <c r="FK444"/>
  <c r="FJ444"/>
  <c r="FO443"/>
  <c r="FN443"/>
  <c r="FM443"/>
  <c r="FL443"/>
  <c r="FK443"/>
  <c r="FJ443"/>
  <c r="FO442"/>
  <c r="FN442"/>
  <c r="FM442"/>
  <c r="FL442"/>
  <c r="FK442"/>
  <c r="FJ442"/>
  <c r="FO441"/>
  <c r="FN441"/>
  <c r="FM441"/>
  <c r="FL441"/>
  <c r="FK441"/>
  <c r="FJ441"/>
  <c r="FO440"/>
  <c r="FN440"/>
  <c r="FM440"/>
  <c r="FL440"/>
  <c r="FK440"/>
  <c r="FJ440"/>
  <c r="FO439"/>
  <c r="FN439"/>
  <c r="FM439"/>
  <c r="FL439"/>
  <c r="FK439"/>
  <c r="FJ439"/>
  <c r="FO438"/>
  <c r="FN438"/>
  <c r="FM438"/>
  <c r="FL438"/>
  <c r="FK438"/>
  <c r="FJ438"/>
  <c r="FO437"/>
  <c r="FN437"/>
  <c r="FM437"/>
  <c r="FL437"/>
  <c r="FK437"/>
  <c r="FJ437"/>
  <c r="FO436"/>
  <c r="FN436"/>
  <c r="FM436"/>
  <c r="FL436"/>
  <c r="FK436"/>
  <c r="FJ436"/>
  <c r="FO435"/>
  <c r="FN435"/>
  <c r="FM435"/>
  <c r="FL435"/>
  <c r="FK435"/>
  <c r="FJ435"/>
  <c r="FO434"/>
  <c r="FN434"/>
  <c r="FM434"/>
  <c r="FL434"/>
  <c r="FK434"/>
  <c r="FJ434"/>
  <c r="FO433"/>
  <c r="FN433"/>
  <c r="FM433"/>
  <c r="FL433"/>
  <c r="FK433"/>
  <c r="FJ433"/>
  <c r="FO432"/>
  <c r="FN432"/>
  <c r="FM432"/>
  <c r="FL432"/>
  <c r="FK432"/>
  <c r="FJ432"/>
  <c r="FO431"/>
  <c r="FN431"/>
  <c r="FM431"/>
  <c r="FL431"/>
  <c r="FK431"/>
  <c r="FJ431"/>
  <c r="FO430"/>
  <c r="FN430"/>
  <c r="FM430"/>
  <c r="FL430"/>
  <c r="FK430"/>
  <c r="FJ430"/>
  <c r="FO429"/>
  <c r="FN429"/>
  <c r="FM429"/>
  <c r="FL429"/>
  <c r="FK429"/>
  <c r="FJ429"/>
  <c r="FO428"/>
  <c r="FN428"/>
  <c r="FM428"/>
  <c r="FL428"/>
  <c r="FK428"/>
  <c r="FJ428"/>
  <c r="FO427"/>
  <c r="FN427"/>
  <c r="FM427"/>
  <c r="FL427"/>
  <c r="FK427"/>
  <c r="FJ427"/>
  <c r="FO426"/>
  <c r="FN426"/>
  <c r="FM426"/>
  <c r="FL426"/>
  <c r="FK426"/>
  <c r="FJ426"/>
  <c r="FO425"/>
  <c r="FN425"/>
  <c r="FM425"/>
  <c r="FL425"/>
  <c r="FK425"/>
  <c r="FJ425"/>
  <c r="FO424"/>
  <c r="FN424"/>
  <c r="FM424"/>
  <c r="FL424"/>
  <c r="FK424"/>
  <c r="FJ424"/>
  <c r="FO423"/>
  <c r="FN423"/>
  <c r="FM423"/>
  <c r="FL423"/>
  <c r="FK423"/>
  <c r="FJ423"/>
  <c r="FO422"/>
  <c r="FN422"/>
  <c r="FM422"/>
  <c r="FL422"/>
  <c r="FK422"/>
  <c r="FJ422"/>
  <c r="FO421"/>
  <c r="FN421"/>
  <c r="FM421"/>
  <c r="FL421"/>
  <c r="FK421"/>
  <c r="FJ421"/>
  <c r="FO420"/>
  <c r="FN420"/>
  <c r="FM420"/>
  <c r="FL420"/>
  <c r="FK420"/>
  <c r="FJ420"/>
  <c r="FO419"/>
  <c r="FN419"/>
  <c r="FM419"/>
  <c r="FL419"/>
  <c r="FK419"/>
  <c r="FJ419"/>
  <c r="FO418"/>
  <c r="FN418"/>
  <c r="FM418"/>
  <c r="FL418"/>
  <c r="FK418"/>
  <c r="FJ418"/>
  <c r="FO417"/>
  <c r="FN417"/>
  <c r="FM417"/>
  <c r="FL417"/>
  <c r="FK417"/>
  <c r="FJ417"/>
  <c r="FO416"/>
  <c r="FN416"/>
  <c r="FM416"/>
  <c r="FL416"/>
  <c r="FK416"/>
  <c r="FJ416"/>
  <c r="FO415"/>
  <c r="FN415"/>
  <c r="FM415"/>
  <c r="FL415"/>
  <c r="FK415"/>
  <c r="FJ415"/>
  <c r="FO414"/>
  <c r="FN414"/>
  <c r="FM414"/>
  <c r="FL414"/>
  <c r="FK414"/>
  <c r="FJ414"/>
  <c r="FO413"/>
  <c r="FN413"/>
  <c r="FM413"/>
  <c r="FL413"/>
  <c r="FK413"/>
  <c r="FJ413"/>
  <c r="FO412"/>
  <c r="FN412"/>
  <c r="FM412"/>
  <c r="FL412"/>
  <c r="FK412"/>
  <c r="FJ412"/>
  <c r="FO411"/>
  <c r="FN411"/>
  <c r="FM411"/>
  <c r="FL411"/>
  <c r="FK411"/>
  <c r="FJ411"/>
  <c r="FO410"/>
  <c r="FN410"/>
  <c r="FM410"/>
  <c r="FL410"/>
  <c r="FK410"/>
  <c r="FJ410"/>
  <c r="FO409"/>
  <c r="FN409"/>
  <c r="FM409"/>
  <c r="FL409"/>
  <c r="FK409"/>
  <c r="FJ409"/>
  <c r="FO408"/>
  <c r="FN408"/>
  <c r="FM408"/>
  <c r="FL408"/>
  <c r="FK408"/>
  <c r="FJ408"/>
  <c r="FO407"/>
  <c r="FN407"/>
  <c r="FM407"/>
  <c r="FL407"/>
  <c r="FK407"/>
  <c r="FJ407"/>
  <c r="FO406"/>
  <c r="FN406"/>
  <c r="FM406"/>
  <c r="FL406"/>
  <c r="FK406"/>
  <c r="FJ406"/>
  <c r="FO405"/>
  <c r="FN405"/>
  <c r="FM405"/>
  <c r="FL405"/>
  <c r="FK405"/>
  <c r="FJ405"/>
  <c r="FO404"/>
  <c r="FN404"/>
  <c r="FM404"/>
  <c r="FL404"/>
  <c r="FK404"/>
  <c r="FJ404"/>
  <c r="FO403"/>
  <c r="FN403"/>
  <c r="FM403"/>
  <c r="FL403"/>
  <c r="FK403"/>
  <c r="FJ403"/>
  <c r="FO402"/>
  <c r="FN402"/>
  <c r="FM402"/>
  <c r="FL402"/>
  <c r="FK402"/>
  <c r="FJ402"/>
  <c r="FO401"/>
  <c r="FN401"/>
  <c r="FM401"/>
  <c r="FL401"/>
  <c r="FK401"/>
  <c r="FJ401"/>
  <c r="FO400"/>
  <c r="FN400"/>
  <c r="FM400"/>
  <c r="FL400"/>
  <c r="FK400"/>
  <c r="FJ400"/>
  <c r="FO399"/>
  <c r="FN399"/>
  <c r="FM399"/>
  <c r="FL399"/>
  <c r="FK399"/>
  <c r="FJ399"/>
  <c r="FO398"/>
  <c r="FN398"/>
  <c r="FM398"/>
  <c r="FL398"/>
  <c r="FK398"/>
  <c r="FJ398"/>
  <c r="FO397"/>
  <c r="FN397"/>
  <c r="FM397"/>
  <c r="FL397"/>
  <c r="FK397"/>
  <c r="FJ397"/>
  <c r="FO396"/>
  <c r="FN396"/>
  <c r="FM396"/>
  <c r="FL396"/>
  <c r="FK396"/>
  <c r="FJ396"/>
  <c r="FO395"/>
  <c r="FN395"/>
  <c r="FM395"/>
  <c r="FL395"/>
  <c r="FK395"/>
  <c r="FJ395"/>
  <c r="FO394"/>
  <c r="FN394"/>
  <c r="FM394"/>
  <c r="FL394"/>
  <c r="FK394"/>
  <c r="FJ394"/>
  <c r="FO393"/>
  <c r="FN393"/>
  <c r="FM393"/>
  <c r="FL393"/>
  <c r="FK393"/>
  <c r="FJ393"/>
  <c r="FO392"/>
  <c r="FN392"/>
  <c r="FM392"/>
  <c r="FL392"/>
  <c r="FK392"/>
  <c r="FJ392"/>
  <c r="FO391"/>
  <c r="FN391"/>
  <c r="FM391"/>
  <c r="FL391"/>
  <c r="FK391"/>
  <c r="FJ391"/>
  <c r="FO390"/>
  <c r="FN390"/>
  <c r="FM390"/>
  <c r="FL390"/>
  <c r="FK390"/>
  <c r="FJ390"/>
  <c r="FO389"/>
  <c r="FN389"/>
  <c r="FM389"/>
  <c r="FL389"/>
  <c r="FK389"/>
  <c r="FJ389"/>
  <c r="FO388"/>
  <c r="FN388"/>
  <c r="FM388"/>
  <c r="FL388"/>
  <c r="FK388"/>
  <c r="FJ388"/>
  <c r="FO387"/>
  <c r="FN387"/>
  <c r="FM387"/>
  <c r="FL387"/>
  <c r="FK387"/>
  <c r="FJ387"/>
  <c r="FO386"/>
  <c r="FN386"/>
  <c r="FM386"/>
  <c r="FL386"/>
  <c r="FK386"/>
  <c r="FJ386"/>
  <c r="FO385"/>
  <c r="FN385"/>
  <c r="FM385"/>
  <c r="FL385"/>
  <c r="FK385"/>
  <c r="FJ385"/>
  <c r="FO384"/>
  <c r="FN384"/>
  <c r="FM384"/>
  <c r="FL384"/>
  <c r="FK384"/>
  <c r="FJ384"/>
  <c r="FO383"/>
  <c r="FN383"/>
  <c r="FM383"/>
  <c r="FL383"/>
  <c r="FK383"/>
  <c r="FJ383"/>
  <c r="FO382"/>
  <c r="FN382"/>
  <c r="FM382"/>
  <c r="FL382"/>
  <c r="FK382"/>
  <c r="FJ382"/>
  <c r="FO381"/>
  <c r="FN381"/>
  <c r="FM381"/>
  <c r="FL381"/>
  <c r="FK381"/>
  <c r="FJ381"/>
  <c r="FO380"/>
  <c r="FN380"/>
  <c r="FM380"/>
  <c r="FL380"/>
  <c r="FK380"/>
  <c r="FJ380"/>
  <c r="FO379"/>
  <c r="FN379"/>
  <c r="FM379"/>
  <c r="FL379"/>
  <c r="FK379"/>
  <c r="FJ379"/>
  <c r="FO378"/>
  <c r="FN378"/>
  <c r="FM378"/>
  <c r="FL378"/>
  <c r="FK378"/>
  <c r="FJ378"/>
  <c r="FO377"/>
  <c r="FN377"/>
  <c r="FM377"/>
  <c r="FL377"/>
  <c r="FK377"/>
  <c r="FJ377"/>
  <c r="FO376"/>
  <c r="FN376"/>
  <c r="FM376"/>
  <c r="FL376"/>
  <c r="FK376"/>
  <c r="FJ376"/>
  <c r="FO375"/>
  <c r="FN375"/>
  <c r="FM375"/>
  <c r="FL375"/>
  <c r="FK375"/>
  <c r="FJ375"/>
  <c r="FO374"/>
  <c r="FN374"/>
  <c r="FM374"/>
  <c r="FL374"/>
  <c r="FK374"/>
  <c r="FJ374"/>
  <c r="FO373"/>
  <c r="FN373"/>
  <c r="FM373"/>
  <c r="FL373"/>
  <c r="FK373"/>
  <c r="FJ373"/>
  <c r="FO372"/>
  <c r="FN372"/>
  <c r="FM372"/>
  <c r="FL372"/>
  <c r="FK372"/>
  <c r="FJ372"/>
  <c r="FO371"/>
  <c r="FN371"/>
  <c r="FM371"/>
  <c r="FL371"/>
  <c r="FK371"/>
  <c r="FJ371"/>
  <c r="FO370"/>
  <c r="FN370"/>
  <c r="FM370"/>
  <c r="FL370"/>
  <c r="FK370"/>
  <c r="FJ370"/>
  <c r="FO369"/>
  <c r="FN369"/>
  <c r="FM369"/>
  <c r="FL369"/>
  <c r="FK369"/>
  <c r="FJ369"/>
  <c r="FO368"/>
  <c r="FN368"/>
  <c r="FM368"/>
  <c r="FL368"/>
  <c r="FK368"/>
  <c r="FJ368"/>
  <c r="FO367"/>
  <c r="FN367"/>
  <c r="FM367"/>
  <c r="FL367"/>
  <c r="FK367"/>
  <c r="FJ367"/>
  <c r="FO366"/>
  <c r="FN366"/>
  <c r="FM366"/>
  <c r="FL366"/>
  <c r="FK366"/>
  <c r="FJ366"/>
  <c r="FO365"/>
  <c r="FN365"/>
  <c r="FM365"/>
  <c r="FL365"/>
  <c r="FK365"/>
  <c r="FJ365"/>
  <c r="FO364"/>
  <c r="FN364"/>
  <c r="FM364"/>
  <c r="FL364"/>
  <c r="FK364"/>
  <c r="FJ364"/>
  <c r="FO363"/>
  <c r="FN363"/>
  <c r="FM363"/>
  <c r="FL363"/>
  <c r="FK363"/>
  <c r="FJ363"/>
  <c r="FO362"/>
  <c r="FN362"/>
  <c r="FM362"/>
  <c r="FL362"/>
  <c r="FK362"/>
  <c r="FJ362"/>
  <c r="FO361"/>
  <c r="FN361"/>
  <c r="FM361"/>
  <c r="FL361"/>
  <c r="FK361"/>
  <c r="FJ361"/>
  <c r="FO360"/>
  <c r="FN360"/>
  <c r="FM360"/>
  <c r="FL360"/>
  <c r="FK360"/>
  <c r="FJ360"/>
  <c r="FO359"/>
  <c r="FN359"/>
  <c r="FM359"/>
  <c r="FL359"/>
  <c r="FK359"/>
  <c r="FJ359"/>
  <c r="FO358"/>
  <c r="FN358"/>
  <c r="FM358"/>
  <c r="FL358"/>
  <c r="FK358"/>
  <c r="FJ358"/>
  <c r="FO357"/>
  <c r="FN357"/>
  <c r="FM357"/>
  <c r="FL357"/>
  <c r="FK357"/>
  <c r="FJ357"/>
  <c r="FO356"/>
  <c r="FN356"/>
  <c r="FM356"/>
  <c r="FL356"/>
  <c r="FK356"/>
  <c r="FJ356"/>
  <c r="FO355"/>
  <c r="FN355"/>
  <c r="FM355"/>
  <c r="FL355"/>
  <c r="FK355"/>
  <c r="FJ355"/>
  <c r="FO354"/>
  <c r="FN354"/>
  <c r="FM354"/>
  <c r="FL354"/>
  <c r="FK354"/>
  <c r="FJ354"/>
  <c r="FO353"/>
  <c r="FN353"/>
  <c r="FM353"/>
  <c r="FL353"/>
  <c r="FK353"/>
  <c r="FJ353"/>
  <c r="FO352"/>
  <c r="FN352"/>
  <c r="FM352"/>
  <c r="FL352"/>
  <c r="FK352"/>
  <c r="FJ352"/>
  <c r="FO351"/>
  <c r="FN351"/>
  <c r="FM351"/>
  <c r="FL351"/>
  <c r="FK351"/>
  <c r="FJ351"/>
  <c r="FO350"/>
  <c r="FN350"/>
  <c r="FM350"/>
  <c r="FL350"/>
  <c r="FK350"/>
  <c r="FJ350"/>
  <c r="FO349"/>
  <c r="FN349"/>
  <c r="FM349"/>
  <c r="FL349"/>
  <c r="FK349"/>
  <c r="FJ349"/>
  <c r="FO348"/>
  <c r="FN348"/>
  <c r="FM348"/>
  <c r="FL348"/>
  <c r="FK348"/>
  <c r="FJ348"/>
  <c r="FO347"/>
  <c r="FN347"/>
  <c r="FM347"/>
  <c r="FL347"/>
  <c r="FK347"/>
  <c r="FJ347"/>
  <c r="FO346"/>
  <c r="FN346"/>
  <c r="FM346"/>
  <c r="FL346"/>
  <c r="FK346"/>
  <c r="FJ346"/>
  <c r="FO345"/>
  <c r="FN345"/>
  <c r="FM345"/>
  <c r="FL345"/>
  <c r="FK345"/>
  <c r="FJ345"/>
  <c r="FO344"/>
  <c r="FN344"/>
  <c r="FM344"/>
  <c r="FL344"/>
  <c r="FK344"/>
  <c r="FJ344"/>
  <c r="FO343"/>
  <c r="FN343"/>
  <c r="FM343"/>
  <c r="FL343"/>
  <c r="FK343"/>
  <c r="FJ343"/>
  <c r="FO342"/>
  <c r="FN342"/>
  <c r="FM342"/>
  <c r="FL342"/>
  <c r="FK342"/>
  <c r="FJ342"/>
  <c r="FO341"/>
  <c r="FN341"/>
  <c r="FM341"/>
  <c r="FL341"/>
  <c r="FK341"/>
  <c r="FJ341"/>
  <c r="FO340"/>
  <c r="FN340"/>
  <c r="FM340"/>
  <c r="FL340"/>
  <c r="FK340"/>
  <c r="FJ340"/>
  <c r="FO339"/>
  <c r="FN339"/>
  <c r="FM339"/>
  <c r="FL339"/>
  <c r="FK339"/>
  <c r="FJ339"/>
  <c r="FO338"/>
  <c r="FN338"/>
  <c r="FM338"/>
  <c r="FL338"/>
  <c r="FK338"/>
  <c r="FJ338"/>
  <c r="FO337"/>
  <c r="FN337"/>
  <c r="FM337"/>
  <c r="FL337"/>
  <c r="FK337"/>
  <c r="FJ337"/>
  <c r="FO336"/>
  <c r="FN336"/>
  <c r="FM336"/>
  <c r="FL336"/>
  <c r="FK336"/>
  <c r="FJ336"/>
  <c r="FO335"/>
  <c r="FN335"/>
  <c r="FM335"/>
  <c r="FL335"/>
  <c r="FK335"/>
  <c r="FJ335"/>
  <c r="FO334"/>
  <c r="FN334"/>
  <c r="FM334"/>
  <c r="FL334"/>
  <c r="FK334"/>
  <c r="FJ334"/>
  <c r="FO333"/>
  <c r="FN333"/>
  <c r="FM333"/>
  <c r="FL333"/>
  <c r="FK333"/>
  <c r="FJ333"/>
  <c r="FO332"/>
  <c r="FN332"/>
  <c r="FM332"/>
  <c r="FL332"/>
  <c r="FK332"/>
  <c r="FJ332"/>
  <c r="FO331"/>
  <c r="FN331"/>
  <c r="FM331"/>
  <c r="FL331"/>
  <c r="FK331"/>
  <c r="FJ331"/>
  <c r="FO330"/>
  <c r="FN330"/>
  <c r="FM330"/>
  <c r="FL330"/>
  <c r="FK330"/>
  <c r="FJ330"/>
  <c r="FO329"/>
  <c r="FN329"/>
  <c r="FM329"/>
  <c r="FL329"/>
  <c r="FK329"/>
  <c r="FJ329"/>
  <c r="FO328"/>
  <c r="FN328"/>
  <c r="FM328"/>
  <c r="FL328"/>
  <c r="FK328"/>
  <c r="FJ328"/>
  <c r="FO327"/>
  <c r="FN327"/>
  <c r="FM327"/>
  <c r="FL327"/>
  <c r="FK327"/>
  <c r="FJ327"/>
  <c r="FO326"/>
  <c r="FN326"/>
  <c r="FM326"/>
  <c r="FL326"/>
  <c r="FK326"/>
  <c r="FJ326"/>
  <c r="FO325"/>
  <c r="FN325"/>
  <c r="FM325"/>
  <c r="FL325"/>
  <c r="FK325"/>
  <c r="FJ325"/>
  <c r="FO324"/>
  <c r="FN324"/>
  <c r="FM324"/>
  <c r="FL324"/>
  <c r="FK324"/>
  <c r="FJ324"/>
  <c r="FO323"/>
  <c r="FN323"/>
  <c r="FM323"/>
  <c r="FL323"/>
  <c r="FK323"/>
  <c r="FJ323"/>
  <c r="FO322"/>
  <c r="FN322"/>
  <c r="FM322"/>
  <c r="FL322"/>
  <c r="FK322"/>
  <c r="FJ322"/>
  <c r="FO321"/>
  <c r="FN321"/>
  <c r="FM321"/>
  <c r="FL321"/>
  <c r="FK321"/>
  <c r="FJ321"/>
  <c r="FO320"/>
  <c r="FN320"/>
  <c r="FM320"/>
  <c r="FL320"/>
  <c r="FK320"/>
  <c r="FJ320"/>
  <c r="FO319"/>
  <c r="FN319"/>
  <c r="FM319"/>
  <c r="FL319"/>
  <c r="FK319"/>
  <c r="FJ319"/>
  <c r="FO318"/>
  <c r="FN318"/>
  <c r="FM318"/>
  <c r="FL318"/>
  <c r="FK318"/>
  <c r="FJ318"/>
  <c r="FO317"/>
  <c r="FN317"/>
  <c r="FM317"/>
  <c r="FL317"/>
  <c r="FK317"/>
  <c r="FJ317"/>
  <c r="FO316"/>
  <c r="FN316"/>
  <c r="FM316"/>
  <c r="FL316"/>
  <c r="FK316"/>
  <c r="FJ316"/>
  <c r="FO315"/>
  <c r="FN315"/>
  <c r="FM315"/>
  <c r="FL315"/>
  <c r="FK315"/>
  <c r="FJ315"/>
  <c r="FO314"/>
  <c r="FN314"/>
  <c r="FM314"/>
  <c r="FL314"/>
  <c r="FK314"/>
  <c r="FJ314"/>
  <c r="FO313"/>
  <c r="FN313"/>
  <c r="FM313"/>
  <c r="FL313"/>
  <c r="FK313"/>
  <c r="FJ313"/>
  <c r="FO312"/>
  <c r="FN312"/>
  <c r="FM312"/>
  <c r="FL312"/>
  <c r="FK312"/>
  <c r="FJ312"/>
  <c r="FO311"/>
  <c r="FN311"/>
  <c r="FM311"/>
  <c r="FL311"/>
  <c r="FK311"/>
  <c r="FJ311"/>
  <c r="FO310"/>
  <c r="FN310"/>
  <c r="FM310"/>
  <c r="FL310"/>
  <c r="FK310"/>
  <c r="FJ310"/>
  <c r="FO309"/>
  <c r="FN309"/>
  <c r="FM309"/>
  <c r="FL309"/>
  <c r="FK309"/>
  <c r="FJ309"/>
  <c r="FO308"/>
  <c r="FN308"/>
  <c r="FM308"/>
  <c r="FL308"/>
  <c r="FK308"/>
  <c r="FJ308"/>
  <c r="FO307"/>
  <c r="FN307"/>
  <c r="FM307"/>
  <c r="FL307"/>
  <c r="FK307"/>
  <c r="FJ307"/>
  <c r="FO306"/>
  <c r="FN306"/>
  <c r="FM306"/>
  <c r="FL306"/>
  <c r="FK306"/>
  <c r="FJ306"/>
  <c r="FO305"/>
  <c r="FN305"/>
  <c r="FM305"/>
  <c r="FL305"/>
  <c r="FK305"/>
  <c r="FJ305"/>
  <c r="FO304"/>
  <c r="FN304"/>
  <c r="FM304"/>
  <c r="FL304"/>
  <c r="FK304"/>
  <c r="FJ304"/>
  <c r="FO303"/>
  <c r="FN303"/>
  <c r="FM303"/>
  <c r="FL303"/>
  <c r="FK303"/>
  <c r="FJ303"/>
  <c r="FO302"/>
  <c r="FN302"/>
  <c r="FM302"/>
  <c r="FL302"/>
  <c r="FK302"/>
  <c r="FJ302"/>
  <c r="FO301"/>
  <c r="FN301"/>
  <c r="FM301"/>
  <c r="FL301"/>
  <c r="FK301"/>
  <c r="FJ301"/>
  <c r="FO300"/>
  <c r="FN300"/>
  <c r="FM300"/>
  <c r="FL300"/>
  <c r="FK300"/>
  <c r="FJ300"/>
  <c r="FO299"/>
  <c r="FN299"/>
  <c r="FM299"/>
  <c r="FL299"/>
  <c r="FK299"/>
  <c r="FJ299"/>
  <c r="FO298"/>
  <c r="FN298"/>
  <c r="FM298"/>
  <c r="FL298"/>
  <c r="FK298"/>
  <c r="FJ298"/>
  <c r="FO297"/>
  <c r="FN297"/>
  <c r="FM297"/>
  <c r="FL297"/>
  <c r="FK297"/>
  <c r="FJ297"/>
  <c r="FO296"/>
  <c r="FN296"/>
  <c r="FM296"/>
  <c r="FL296"/>
  <c r="FK296"/>
  <c r="FJ296"/>
  <c r="FO295"/>
  <c r="FN295"/>
  <c r="FM295"/>
  <c r="FL295"/>
  <c r="FK295"/>
  <c r="FJ295"/>
  <c r="FO294"/>
  <c r="FN294"/>
  <c r="FM294"/>
  <c r="FL294"/>
  <c r="FK294"/>
  <c r="FJ294"/>
  <c r="FO293"/>
  <c r="FN293"/>
  <c r="FM293"/>
  <c r="FL293"/>
  <c r="FK293"/>
  <c r="FJ293"/>
  <c r="FO292"/>
  <c r="FN292"/>
  <c r="FM292"/>
  <c r="FL292"/>
  <c r="FK292"/>
  <c r="FJ292"/>
  <c r="FO291"/>
  <c r="FN291"/>
  <c r="FM291"/>
  <c r="FL291"/>
  <c r="FK291"/>
  <c r="FJ291"/>
  <c r="FO290"/>
  <c r="FN290"/>
  <c r="FM290"/>
  <c r="FL290"/>
  <c r="FK290"/>
  <c r="FJ290"/>
  <c r="FO289"/>
  <c r="FN289"/>
  <c r="FM289"/>
  <c r="FL289"/>
  <c r="FK289"/>
  <c r="FJ289"/>
  <c r="FO288"/>
  <c r="FN288"/>
  <c r="FM288"/>
  <c r="FL288"/>
  <c r="FK288"/>
  <c r="FJ288"/>
  <c r="FO287"/>
  <c r="FN287"/>
  <c r="FM287"/>
  <c r="FL287"/>
  <c r="FK287"/>
  <c r="FJ287"/>
  <c r="FO286"/>
  <c r="FN286"/>
  <c r="FM286"/>
  <c r="FL286"/>
  <c r="FK286"/>
  <c r="FJ286"/>
  <c r="FO285"/>
  <c r="FN285"/>
  <c r="FM285"/>
  <c r="FL285"/>
  <c r="FK285"/>
  <c r="FJ285"/>
  <c r="FO284"/>
  <c r="FN284"/>
  <c r="FM284"/>
  <c r="FL284"/>
  <c r="FK284"/>
  <c r="FJ284"/>
  <c r="FO283"/>
  <c r="FN283"/>
  <c r="FM283"/>
  <c r="FL283"/>
  <c r="FK283"/>
  <c r="FJ283"/>
  <c r="FO282"/>
  <c r="FN282"/>
  <c r="FM282"/>
  <c r="FL282"/>
  <c r="FK282"/>
  <c r="FJ282"/>
  <c r="FO281"/>
  <c r="FN281"/>
  <c r="FM281"/>
  <c r="FL281"/>
  <c r="FK281"/>
  <c r="FJ281"/>
  <c r="FO280"/>
  <c r="FN280"/>
  <c r="FM280"/>
  <c r="FL280"/>
  <c r="FK280"/>
  <c r="FJ280"/>
  <c r="FO279"/>
  <c r="FN279"/>
  <c r="FM279"/>
  <c r="FL279"/>
  <c r="FK279"/>
  <c r="FJ279"/>
  <c r="FO278"/>
  <c r="FN278"/>
  <c r="FM278"/>
  <c r="FL278"/>
  <c r="FK278"/>
  <c r="FJ278"/>
  <c r="FO277"/>
  <c r="FN277"/>
  <c r="FM277"/>
  <c r="FL277"/>
  <c r="FK277"/>
  <c r="FJ277"/>
  <c r="FO276"/>
  <c r="FN276"/>
  <c r="FM276"/>
  <c r="FL276"/>
  <c r="FK276"/>
  <c r="FJ276"/>
  <c r="FO275"/>
  <c r="FN275"/>
  <c r="FM275"/>
  <c r="FL275"/>
  <c r="FK275"/>
  <c r="FJ275"/>
  <c r="FO274"/>
  <c r="FN274"/>
  <c r="FM274"/>
  <c r="FL274"/>
  <c r="FK274"/>
  <c r="FJ274"/>
  <c r="FO273"/>
  <c r="FN273"/>
  <c r="FM273"/>
  <c r="FL273"/>
  <c r="FK273"/>
  <c r="FJ273"/>
  <c r="FO272"/>
  <c r="FN272"/>
  <c r="FM272"/>
  <c r="FL272"/>
  <c r="FK272"/>
  <c r="FJ272"/>
  <c r="FO271"/>
  <c r="FN271"/>
  <c r="FM271"/>
  <c r="FL271"/>
  <c r="FK271"/>
  <c r="FJ271"/>
  <c r="FO270"/>
  <c r="FN270"/>
  <c r="FM270"/>
  <c r="FL270"/>
  <c r="FK270"/>
  <c r="FJ270"/>
  <c r="FO269"/>
  <c r="FN269"/>
  <c r="FM269"/>
  <c r="FL269"/>
  <c r="FK269"/>
  <c r="FJ269"/>
  <c r="FO268"/>
  <c r="FN268"/>
  <c r="FM268"/>
  <c r="FL268"/>
  <c r="FK268"/>
  <c r="FJ268"/>
  <c r="FO267"/>
  <c r="FN267"/>
  <c r="FM267"/>
  <c r="FL267"/>
  <c r="FK267"/>
  <c r="FJ267"/>
  <c r="FO266"/>
  <c r="FN266"/>
  <c r="FM266"/>
  <c r="FL266"/>
  <c r="FK266"/>
  <c r="FJ266"/>
  <c r="FO265"/>
  <c r="FN265"/>
  <c r="FM265"/>
  <c r="FL265"/>
  <c r="FK265"/>
  <c r="FJ265"/>
  <c r="FO264"/>
  <c r="FN264"/>
  <c r="FM264"/>
  <c r="FL264"/>
  <c r="FK264"/>
  <c r="FJ264"/>
  <c r="FO263"/>
  <c r="FN263"/>
  <c r="FM263"/>
  <c r="FL263"/>
  <c r="FK263"/>
  <c r="FJ263"/>
  <c r="FO262"/>
  <c r="FN262"/>
  <c r="FM262"/>
  <c r="FL262"/>
  <c r="FK262"/>
  <c r="FJ262"/>
  <c r="FO261"/>
  <c r="FN261"/>
  <c r="FM261"/>
  <c r="FL261"/>
  <c r="FK261"/>
  <c r="FJ261"/>
  <c r="FO260"/>
  <c r="FN260"/>
  <c r="FM260"/>
  <c r="FL260"/>
  <c r="FK260"/>
  <c r="FJ260"/>
  <c r="FO259"/>
  <c r="FN259"/>
  <c r="FM259"/>
  <c r="FL259"/>
  <c r="FK259"/>
  <c r="FJ259"/>
  <c r="FO258"/>
  <c r="FN258"/>
  <c r="FM258"/>
  <c r="FL258"/>
  <c r="FK258"/>
  <c r="FJ258"/>
  <c r="FO257"/>
  <c r="FN257"/>
  <c r="FM257"/>
  <c r="FL257"/>
  <c r="FK257"/>
  <c r="FJ257"/>
  <c r="FO256"/>
  <c r="FN256"/>
  <c r="FM256"/>
  <c r="FL256"/>
  <c r="FK256"/>
  <c r="FJ256"/>
  <c r="FO255"/>
  <c r="FN255"/>
  <c r="FM255"/>
  <c r="FL255"/>
  <c r="FK255"/>
  <c r="FJ255"/>
  <c r="FO254"/>
  <c r="FN254"/>
  <c r="FM254"/>
  <c r="FL254"/>
  <c r="FK254"/>
  <c r="FJ254"/>
  <c r="FO253"/>
  <c r="FN253"/>
  <c r="FM253"/>
  <c r="FL253"/>
  <c r="FK253"/>
  <c r="FJ253"/>
  <c r="FO252"/>
  <c r="FN252"/>
  <c r="FM252"/>
  <c r="FL252"/>
  <c r="FK252"/>
  <c r="FJ252"/>
  <c r="FO251"/>
  <c r="FN251"/>
  <c r="FM251"/>
  <c r="FL251"/>
  <c r="FK251"/>
  <c r="FJ251"/>
  <c r="FO250"/>
  <c r="FN250"/>
  <c r="FM250"/>
  <c r="FL250"/>
  <c r="FK250"/>
  <c r="FJ250"/>
  <c r="FO249"/>
  <c r="FN249"/>
  <c r="FM249"/>
  <c r="FL249"/>
  <c r="FK249"/>
  <c r="FJ249"/>
  <c r="FO248"/>
  <c r="FN248"/>
  <c r="FM248"/>
  <c r="FL248"/>
  <c r="FK248"/>
  <c r="FJ248"/>
  <c r="FO247"/>
  <c r="FN247"/>
  <c r="FM247"/>
  <c r="FL247"/>
  <c r="FK247"/>
  <c r="FJ247"/>
  <c r="FO246"/>
  <c r="FN246"/>
  <c r="FM246"/>
  <c r="FL246"/>
  <c r="FK246"/>
  <c r="FJ246"/>
  <c r="FO245"/>
  <c r="FN245"/>
  <c r="FM245"/>
  <c r="FL245"/>
  <c r="FK245"/>
  <c r="FJ245"/>
  <c r="FO244"/>
  <c r="FN244"/>
  <c r="FM244"/>
  <c r="FL244"/>
  <c r="FK244"/>
  <c r="FJ244"/>
  <c r="FO243"/>
  <c r="FN243"/>
  <c r="FM243"/>
  <c r="FL243"/>
  <c r="FK243"/>
  <c r="FJ243"/>
  <c r="FO242"/>
  <c r="FN242"/>
  <c r="FM242"/>
  <c r="FL242"/>
  <c r="FK242"/>
  <c r="FJ242"/>
  <c r="FO241"/>
  <c r="FN241"/>
  <c r="FM241"/>
  <c r="FL241"/>
  <c r="FK241"/>
  <c r="FJ241"/>
  <c r="FO240"/>
  <c r="FN240"/>
  <c r="FM240"/>
  <c r="FL240"/>
  <c r="FK240"/>
  <c r="FJ240"/>
  <c r="FO239"/>
  <c r="FN239"/>
  <c r="FM239"/>
  <c r="FL239"/>
  <c r="FK239"/>
  <c r="FJ239"/>
  <c r="FO238"/>
  <c r="FN238"/>
  <c r="FM238"/>
  <c r="FL238"/>
  <c r="FK238"/>
  <c r="FJ238"/>
  <c r="FO237"/>
  <c r="FN237"/>
  <c r="FM237"/>
  <c r="FL237"/>
  <c r="FK237"/>
  <c r="FJ237"/>
  <c r="FO236"/>
  <c r="FN236"/>
  <c r="FM236"/>
  <c r="FL236"/>
  <c r="FK236"/>
  <c r="FJ236"/>
  <c r="FO235"/>
  <c r="FN235"/>
  <c r="FM235"/>
  <c r="FL235"/>
  <c r="FK235"/>
  <c r="FJ235"/>
  <c r="FO234"/>
  <c r="FN234"/>
  <c r="FM234"/>
  <c r="FL234"/>
  <c r="FK234"/>
  <c r="FJ234"/>
  <c r="FO233"/>
  <c r="FN233"/>
  <c r="FM233"/>
  <c r="FL233"/>
  <c r="FK233"/>
  <c r="FJ233"/>
  <c r="FO232"/>
  <c r="FN232"/>
  <c r="FM232"/>
  <c r="FL232"/>
  <c r="FK232"/>
  <c r="FJ232"/>
  <c r="FO231"/>
  <c r="FN231"/>
  <c r="FM231"/>
  <c r="FL231"/>
  <c r="FK231"/>
  <c r="FJ231"/>
  <c r="FO230"/>
  <c r="FN230"/>
  <c r="FM230"/>
  <c r="FL230"/>
  <c r="FK230"/>
  <c r="FJ230"/>
  <c r="FO229"/>
  <c r="FN229"/>
  <c r="FM229"/>
  <c r="FL229"/>
  <c r="FK229"/>
  <c r="FJ229"/>
  <c r="FO228"/>
  <c r="FN228"/>
  <c r="FM228"/>
  <c r="FL228"/>
  <c r="FK228"/>
  <c r="FJ228"/>
  <c r="FO227"/>
  <c r="FN227"/>
  <c r="FM227"/>
  <c r="FL227"/>
  <c r="FK227"/>
  <c r="FJ227"/>
  <c r="FO226"/>
  <c r="FN226"/>
  <c r="FM226"/>
  <c r="FL226"/>
  <c r="FK226"/>
  <c r="FJ226"/>
  <c r="FO225"/>
  <c r="FN225"/>
  <c r="FM225"/>
  <c r="FL225"/>
  <c r="FK225"/>
  <c r="FJ225"/>
  <c r="FO224"/>
  <c r="FN224"/>
  <c r="FM224"/>
  <c r="FL224"/>
  <c r="FK224"/>
  <c r="FJ224"/>
  <c r="FO223"/>
  <c r="FN223"/>
  <c r="FM223"/>
  <c r="FL223"/>
  <c r="FK223"/>
  <c r="FJ223"/>
  <c r="FO222"/>
  <c r="FN222"/>
  <c r="FM222"/>
  <c r="FL222"/>
  <c r="FK222"/>
  <c r="FJ222"/>
  <c r="FO221"/>
  <c r="FN221"/>
  <c r="FM221"/>
  <c r="FL221"/>
  <c r="FK221"/>
  <c r="FJ221"/>
  <c r="FO220"/>
  <c r="FN220"/>
  <c r="FM220"/>
  <c r="FL220"/>
  <c r="FK220"/>
  <c r="FJ220"/>
  <c r="FO219"/>
  <c r="FN219"/>
  <c r="FM219"/>
  <c r="FL219"/>
  <c r="FK219"/>
  <c r="FJ219"/>
  <c r="FO218"/>
  <c r="FN218"/>
  <c r="FM218"/>
  <c r="FL218"/>
  <c r="FK218"/>
  <c r="FJ218"/>
  <c r="FO217"/>
  <c r="FN217"/>
  <c r="FM217"/>
  <c r="FL217"/>
  <c r="FK217"/>
  <c r="FJ217"/>
  <c r="FO216"/>
  <c r="FN216"/>
  <c r="FM216"/>
  <c r="FL216"/>
  <c r="FK216"/>
  <c r="FJ216"/>
  <c r="FO215"/>
  <c r="FN215"/>
  <c r="FM215"/>
  <c r="FL215"/>
  <c r="FK215"/>
  <c r="FJ215"/>
  <c r="FO214"/>
  <c r="FN214"/>
  <c r="FM214"/>
  <c r="FL214"/>
  <c r="FK214"/>
  <c r="FJ214"/>
  <c r="FO213"/>
  <c r="FN213"/>
  <c r="FM213"/>
  <c r="FL213"/>
  <c r="FK213"/>
  <c r="FJ213"/>
  <c r="FO212"/>
  <c r="FN212"/>
  <c r="FM212"/>
  <c r="FL212"/>
  <c r="FK212"/>
  <c r="FJ212"/>
  <c r="FO211"/>
  <c r="FN211"/>
  <c r="FM211"/>
  <c r="FL211"/>
  <c r="FK211"/>
  <c r="FJ211"/>
  <c r="FO210"/>
  <c r="FN210"/>
  <c r="FM210"/>
  <c r="FL210"/>
  <c r="FK210"/>
  <c r="FJ210"/>
  <c r="FO209"/>
  <c r="FN209"/>
  <c r="FM209"/>
  <c r="FL209"/>
  <c r="FK209"/>
  <c r="FJ209"/>
  <c r="FO208"/>
  <c r="FN208"/>
  <c r="FM208"/>
  <c r="FL208"/>
  <c r="FK208"/>
  <c r="FJ208"/>
  <c r="FO207"/>
  <c r="FN207"/>
  <c r="FM207"/>
  <c r="FL207"/>
  <c r="FK207"/>
  <c r="FJ207"/>
  <c r="FO206"/>
  <c r="FN206"/>
  <c r="FM206"/>
  <c r="FL206"/>
  <c r="FK206"/>
  <c r="FJ206"/>
  <c r="FO205"/>
  <c r="FN205"/>
  <c r="FM205"/>
  <c r="FL205"/>
  <c r="FK205"/>
  <c r="FJ205"/>
  <c r="FO204"/>
  <c r="FN204"/>
  <c r="FM204"/>
  <c r="FL204"/>
  <c r="FK204"/>
  <c r="FJ204"/>
  <c r="FO203"/>
  <c r="FN203"/>
  <c r="FM203"/>
  <c r="FL203"/>
  <c r="FK203"/>
  <c r="FJ203"/>
  <c r="FO202"/>
  <c r="FN202"/>
  <c r="FM202"/>
  <c r="FL202"/>
  <c r="FK202"/>
  <c r="FJ202"/>
  <c r="FO201"/>
  <c r="FN201"/>
  <c r="FM201"/>
  <c r="FL201"/>
  <c r="FK201"/>
  <c r="FJ201"/>
  <c r="FO200"/>
  <c r="FN200"/>
  <c r="FM200"/>
  <c r="FL200"/>
  <c r="FK200"/>
  <c r="FJ200"/>
  <c r="FO199"/>
  <c r="FN199"/>
  <c r="FM199"/>
  <c r="FL199"/>
  <c r="FK199"/>
  <c r="FJ199"/>
  <c r="FO198"/>
  <c r="FN198"/>
  <c r="FM198"/>
  <c r="FL198"/>
  <c r="FK198"/>
  <c r="FJ198"/>
  <c r="FO197"/>
  <c r="FN197"/>
  <c r="FM197"/>
  <c r="FL197"/>
  <c r="FK197"/>
  <c r="FJ197"/>
  <c r="FO196"/>
  <c r="FN196"/>
  <c r="FM196"/>
  <c r="FL196"/>
  <c r="FK196"/>
  <c r="FJ196"/>
  <c r="FO195"/>
  <c r="FN195"/>
  <c r="FM195"/>
  <c r="FL195"/>
  <c r="FK195"/>
  <c r="FJ195"/>
  <c r="FO194"/>
  <c r="FN194"/>
  <c r="FM194"/>
  <c r="FL194"/>
  <c r="FK194"/>
  <c r="FJ194"/>
  <c r="FO193"/>
  <c r="FN193"/>
  <c r="FM193"/>
  <c r="FL193"/>
  <c r="FK193"/>
  <c r="FJ193"/>
  <c r="FO192"/>
  <c r="FN192"/>
  <c r="FM192"/>
  <c r="FL192"/>
  <c r="FK192"/>
  <c r="FJ192"/>
  <c r="FO191"/>
  <c r="FN191"/>
  <c r="FN12" s="1"/>
  <c r="FM191"/>
  <c r="FM12" s="1"/>
  <c r="FL191"/>
  <c r="FK191"/>
  <c r="FJ191"/>
  <c r="FJ12" s="1"/>
  <c r="FI971"/>
  <c r="FF971"/>
  <c r="FC971"/>
  <c r="EZ971"/>
  <c r="EW971"/>
  <c r="FI970"/>
  <c r="FF970"/>
  <c r="FC970"/>
  <c r="EZ970"/>
  <c r="EW970"/>
  <c r="FI969"/>
  <c r="FF969"/>
  <c r="FC969"/>
  <c r="EZ969"/>
  <c r="EW969"/>
  <c r="FI968"/>
  <c r="FF968"/>
  <c r="FC968"/>
  <c r="EZ968"/>
  <c r="EW968"/>
  <c r="FI967"/>
  <c r="FF967"/>
  <c r="FC967"/>
  <c r="EZ967"/>
  <c r="EW967"/>
  <c r="FI966"/>
  <c r="FF966"/>
  <c r="FC966"/>
  <c r="EZ966"/>
  <c r="EW966"/>
  <c r="FI965"/>
  <c r="FF965"/>
  <c r="FC965"/>
  <c r="EZ965"/>
  <c r="EW965"/>
  <c r="FI964"/>
  <c r="FF964"/>
  <c r="FC964"/>
  <c r="EZ964"/>
  <c r="EW964"/>
  <c r="FI963"/>
  <c r="FF963"/>
  <c r="FC963"/>
  <c r="EZ963"/>
  <c r="EW963"/>
  <c r="FI962"/>
  <c r="FF962"/>
  <c r="FC962"/>
  <c r="EZ962"/>
  <c r="EW962"/>
  <c r="FI961"/>
  <c r="FF961"/>
  <c r="FC961"/>
  <c r="EZ961"/>
  <c r="EW961"/>
  <c r="FI960"/>
  <c r="FF960"/>
  <c r="FC960"/>
  <c r="EZ960"/>
  <c r="EW960"/>
  <c r="FI959"/>
  <c r="FF959"/>
  <c r="FC959"/>
  <c r="EZ959"/>
  <c r="EW959"/>
  <c r="FI958"/>
  <c r="FF958"/>
  <c r="FC958"/>
  <c r="EZ958"/>
  <c r="EW958"/>
  <c r="FI957"/>
  <c r="FF957"/>
  <c r="FC957"/>
  <c r="EZ957"/>
  <c r="EW957"/>
  <c r="FI956"/>
  <c r="FF956"/>
  <c r="FC956"/>
  <c r="EZ956"/>
  <c r="EW956"/>
  <c r="FI955"/>
  <c r="FF955"/>
  <c r="FC955"/>
  <c r="EZ955"/>
  <c r="EW955"/>
  <c r="FI954"/>
  <c r="FF954"/>
  <c r="FC954"/>
  <c r="EZ954"/>
  <c r="EW954"/>
  <c r="FI953"/>
  <c r="FF953"/>
  <c r="FC953"/>
  <c r="EZ953"/>
  <c r="EW953"/>
  <c r="FI952"/>
  <c r="FF952"/>
  <c r="FC952"/>
  <c r="EZ952"/>
  <c r="EW952"/>
  <c r="FI951"/>
  <c r="FF951"/>
  <c r="FC951"/>
  <c r="EZ951"/>
  <c r="EW951"/>
  <c r="FI950"/>
  <c r="FF950"/>
  <c r="FC950"/>
  <c r="EZ950"/>
  <c r="EW950"/>
  <c r="FI949"/>
  <c r="FF949"/>
  <c r="FC949"/>
  <c r="EZ949"/>
  <c r="EW949"/>
  <c r="FI948"/>
  <c r="FF948"/>
  <c r="FC948"/>
  <c r="EZ948"/>
  <c r="EW948"/>
  <c r="FI947"/>
  <c r="FF947"/>
  <c r="FC947"/>
  <c r="EZ947"/>
  <c r="EW947"/>
  <c r="FI946"/>
  <c r="FF946"/>
  <c r="FC946"/>
  <c r="EZ946"/>
  <c r="EW946"/>
  <c r="FI945"/>
  <c r="FF945"/>
  <c r="FC945"/>
  <c r="EZ945"/>
  <c r="EW945"/>
  <c r="FI944"/>
  <c r="FF944"/>
  <c r="FC944"/>
  <c r="EZ944"/>
  <c r="EW944"/>
  <c r="FI943"/>
  <c r="FF943"/>
  <c r="FC943"/>
  <c r="EZ943"/>
  <c r="EW943"/>
  <c r="FI942"/>
  <c r="FF942"/>
  <c r="FC942"/>
  <c r="EZ942"/>
  <c r="EW942"/>
  <c r="FI941"/>
  <c r="FF941"/>
  <c r="FC941"/>
  <c r="EZ941"/>
  <c r="EW941"/>
  <c r="FI940"/>
  <c r="FF940"/>
  <c r="FC940"/>
  <c r="EZ940"/>
  <c r="EW940"/>
  <c r="FI939"/>
  <c r="FF939"/>
  <c r="FC939"/>
  <c r="EZ939"/>
  <c r="EW939"/>
  <c r="FI938"/>
  <c r="FF938"/>
  <c r="FC938"/>
  <c r="EZ938"/>
  <c r="EW938"/>
  <c r="FI937"/>
  <c r="FF937"/>
  <c r="FC937"/>
  <c r="EZ937"/>
  <c r="EW937"/>
  <c r="FI936"/>
  <c r="FF936"/>
  <c r="FC936"/>
  <c r="EZ936"/>
  <c r="EW936"/>
  <c r="FI935"/>
  <c r="FF935"/>
  <c r="FC935"/>
  <c r="EZ935"/>
  <c r="EW935"/>
  <c r="FI934"/>
  <c r="FF934"/>
  <c r="FC934"/>
  <c r="EZ934"/>
  <c r="EW934"/>
  <c r="FI933"/>
  <c r="FF933"/>
  <c r="FC933"/>
  <c r="EZ933"/>
  <c r="EW933"/>
  <c r="FI932"/>
  <c r="FF932"/>
  <c r="FC932"/>
  <c r="EZ932"/>
  <c r="EW932"/>
  <c r="FI931"/>
  <c r="FF931"/>
  <c r="FC931"/>
  <c r="EZ931"/>
  <c r="EW931"/>
  <c r="FI930"/>
  <c r="FF930"/>
  <c r="FC930"/>
  <c r="EZ930"/>
  <c r="EW930"/>
  <c r="FI929"/>
  <c r="FF929"/>
  <c r="FC929"/>
  <c r="EZ929"/>
  <c r="EW929"/>
  <c r="FI928"/>
  <c r="FF928"/>
  <c r="FC928"/>
  <c r="EZ928"/>
  <c r="EW928"/>
  <c r="FI927"/>
  <c r="FF927"/>
  <c r="FC927"/>
  <c r="EZ927"/>
  <c r="EW927"/>
  <c r="FI926"/>
  <c r="FF926"/>
  <c r="FC926"/>
  <c r="EZ926"/>
  <c r="EW926"/>
  <c r="FI925"/>
  <c r="FF925"/>
  <c r="FC925"/>
  <c r="EZ925"/>
  <c r="EW925"/>
  <c r="FI924"/>
  <c r="FF924"/>
  <c r="FC924"/>
  <c r="EZ924"/>
  <c r="EW924"/>
  <c r="FI923"/>
  <c r="FF923"/>
  <c r="FC923"/>
  <c r="EZ923"/>
  <c r="EW923"/>
  <c r="FI922"/>
  <c r="FF922"/>
  <c r="FC922"/>
  <c r="EZ922"/>
  <c r="EW922"/>
  <c r="FI921"/>
  <c r="FF921"/>
  <c r="FC921"/>
  <c r="EZ921"/>
  <c r="EW921"/>
  <c r="FI920"/>
  <c r="FF920"/>
  <c r="FC920"/>
  <c r="EZ920"/>
  <c r="EW920"/>
  <c r="FI919"/>
  <c r="FF919"/>
  <c r="FC919"/>
  <c r="EZ919"/>
  <c r="EW919"/>
  <c r="FI918"/>
  <c r="FF918"/>
  <c r="FC918"/>
  <c r="EZ918"/>
  <c r="EW918"/>
  <c r="FI917"/>
  <c r="FF917"/>
  <c r="FC917"/>
  <c r="EZ917"/>
  <c r="EW917"/>
  <c r="FI916"/>
  <c r="FF916"/>
  <c r="FC916"/>
  <c r="EZ916"/>
  <c r="EW916"/>
  <c r="FI915"/>
  <c r="FF915"/>
  <c r="FC915"/>
  <c r="EZ915"/>
  <c r="EW915"/>
  <c r="FI914"/>
  <c r="FF914"/>
  <c r="FC914"/>
  <c r="EZ914"/>
  <c r="EW914"/>
  <c r="FI913"/>
  <c r="FF913"/>
  <c r="FC913"/>
  <c r="EZ913"/>
  <c r="EW913"/>
  <c r="FI912"/>
  <c r="FF912"/>
  <c r="FC912"/>
  <c r="EZ912"/>
  <c r="EW912"/>
  <c r="FI911"/>
  <c r="FF911"/>
  <c r="FC911"/>
  <c r="EZ911"/>
  <c r="EW911"/>
  <c r="FI910"/>
  <c r="FF910"/>
  <c r="FC910"/>
  <c r="EZ910"/>
  <c r="EW910"/>
  <c r="FI909"/>
  <c r="FF909"/>
  <c r="FC909"/>
  <c r="EZ909"/>
  <c r="EW909"/>
  <c r="FI908"/>
  <c r="FF908"/>
  <c r="FC908"/>
  <c r="EZ908"/>
  <c r="EW908"/>
  <c r="FI907"/>
  <c r="FF907"/>
  <c r="FC907"/>
  <c r="EZ907"/>
  <c r="EW907"/>
  <c r="FI906"/>
  <c r="FF906"/>
  <c r="FC906"/>
  <c r="EZ906"/>
  <c r="EW906"/>
  <c r="FI905"/>
  <c r="FF905"/>
  <c r="FC905"/>
  <c r="EZ905"/>
  <c r="EW905"/>
  <c r="FI904"/>
  <c r="FF904"/>
  <c r="FC904"/>
  <c r="EZ904"/>
  <c r="EW904"/>
  <c r="FI903"/>
  <c r="FF903"/>
  <c r="FC903"/>
  <c r="EZ903"/>
  <c r="EW903"/>
  <c r="FI902"/>
  <c r="FF902"/>
  <c r="FC902"/>
  <c r="EZ902"/>
  <c r="EW902"/>
  <c r="FI901"/>
  <c r="FF901"/>
  <c r="FC901"/>
  <c r="EZ901"/>
  <c r="EW901"/>
  <c r="FI900"/>
  <c r="FF900"/>
  <c r="FC900"/>
  <c r="EZ900"/>
  <c r="EW900"/>
  <c r="FI899"/>
  <c r="FF899"/>
  <c r="FC899"/>
  <c r="EZ899"/>
  <c r="EW899"/>
  <c r="FI898"/>
  <c r="FF898"/>
  <c r="FC898"/>
  <c r="EZ898"/>
  <c r="EW898"/>
  <c r="FI897"/>
  <c r="FF897"/>
  <c r="FC897"/>
  <c r="EZ897"/>
  <c r="EW897"/>
  <c r="FI896"/>
  <c r="FF896"/>
  <c r="FC896"/>
  <c r="EZ896"/>
  <c r="EW896"/>
  <c r="FI895"/>
  <c r="FF895"/>
  <c r="FC895"/>
  <c r="EZ895"/>
  <c r="EW895"/>
  <c r="FI894"/>
  <c r="FF894"/>
  <c r="FC894"/>
  <c r="EZ894"/>
  <c r="EW894"/>
  <c r="FI893"/>
  <c r="FF893"/>
  <c r="FC893"/>
  <c r="EZ893"/>
  <c r="EW893"/>
  <c r="FI892"/>
  <c r="FF892"/>
  <c r="FC892"/>
  <c r="EZ892"/>
  <c r="EW892"/>
  <c r="FI891"/>
  <c r="FF891"/>
  <c r="FC891"/>
  <c r="EZ891"/>
  <c r="EW891"/>
  <c r="FI890"/>
  <c r="FF890"/>
  <c r="FC890"/>
  <c r="EZ890"/>
  <c r="EW890"/>
  <c r="FI889"/>
  <c r="FF889"/>
  <c r="FC889"/>
  <c r="EZ889"/>
  <c r="EW889"/>
  <c r="FI888"/>
  <c r="FF888"/>
  <c r="FC888"/>
  <c r="EZ888"/>
  <c r="EW888"/>
  <c r="FI887"/>
  <c r="FF887"/>
  <c r="FC887"/>
  <c r="EZ887"/>
  <c r="EW887"/>
  <c r="FI886"/>
  <c r="FF886"/>
  <c r="FC886"/>
  <c r="EZ886"/>
  <c r="EW886"/>
  <c r="FI885"/>
  <c r="FF885"/>
  <c r="FC885"/>
  <c r="EZ885"/>
  <c r="EW885"/>
  <c r="FI884"/>
  <c r="FF884"/>
  <c r="FC884"/>
  <c r="EZ884"/>
  <c r="EW884"/>
  <c r="FI883"/>
  <c r="FF883"/>
  <c r="FC883"/>
  <c r="EZ883"/>
  <c r="EW883"/>
  <c r="FI882"/>
  <c r="FF882"/>
  <c r="FC882"/>
  <c r="EZ882"/>
  <c r="EW882"/>
  <c r="FI881"/>
  <c r="FF881"/>
  <c r="FC881"/>
  <c r="EZ881"/>
  <c r="EW881"/>
  <c r="FI880"/>
  <c r="FF880"/>
  <c r="FC880"/>
  <c r="EZ880"/>
  <c r="EW880"/>
  <c r="FI879"/>
  <c r="FF879"/>
  <c r="FC879"/>
  <c r="EZ879"/>
  <c r="EW879"/>
  <c r="FI878"/>
  <c r="FF878"/>
  <c r="FC878"/>
  <c r="EZ878"/>
  <c r="EW878"/>
  <c r="FI877"/>
  <c r="FF877"/>
  <c r="FC877"/>
  <c r="EZ877"/>
  <c r="EW877"/>
  <c r="FI876"/>
  <c r="FF876"/>
  <c r="FC876"/>
  <c r="EZ876"/>
  <c r="EW876"/>
  <c r="FI875"/>
  <c r="FF875"/>
  <c r="FC875"/>
  <c r="EZ875"/>
  <c r="EW875"/>
  <c r="FI874"/>
  <c r="FF874"/>
  <c r="FC874"/>
  <c r="EZ874"/>
  <c r="EW874"/>
  <c r="FI873"/>
  <c r="FF873"/>
  <c r="FC873"/>
  <c r="EZ873"/>
  <c r="EW873"/>
  <c r="FI872"/>
  <c r="FF872"/>
  <c r="FC872"/>
  <c r="EZ872"/>
  <c r="EW872"/>
  <c r="FI871"/>
  <c r="FF871"/>
  <c r="FC871"/>
  <c r="EZ871"/>
  <c r="EW871"/>
  <c r="FI870"/>
  <c r="FF870"/>
  <c r="FC870"/>
  <c r="EZ870"/>
  <c r="EW870"/>
  <c r="FI869"/>
  <c r="FH869"/>
  <c r="FF869"/>
  <c r="FE869"/>
  <c r="FC869"/>
  <c r="FB869"/>
  <c r="EZ869"/>
  <c r="EY869"/>
  <c r="EW869"/>
  <c r="EV869"/>
  <c r="FI868"/>
  <c r="FH868"/>
  <c r="FF868"/>
  <c r="FE868"/>
  <c r="FC868"/>
  <c r="FB868"/>
  <c r="EZ868"/>
  <c r="EY868"/>
  <c r="EW868"/>
  <c r="EV868"/>
  <c r="FI867"/>
  <c r="FH867"/>
  <c r="FF867"/>
  <c r="FE867"/>
  <c r="FC867"/>
  <c r="FB867"/>
  <c r="EZ867"/>
  <c r="EY867"/>
  <c r="EW867"/>
  <c r="EV867"/>
  <c r="FI866"/>
  <c r="FH866"/>
  <c r="FF866"/>
  <c r="FE866"/>
  <c r="FC866"/>
  <c r="FB866"/>
  <c r="EZ866"/>
  <c r="EY866"/>
  <c r="EW866"/>
  <c r="EV866"/>
  <c r="FI865"/>
  <c r="FH865"/>
  <c r="FF865"/>
  <c r="FE865"/>
  <c r="FC865"/>
  <c r="FB865"/>
  <c r="EZ865"/>
  <c r="EY865"/>
  <c r="EW865"/>
  <c r="EV865"/>
  <c r="FI864"/>
  <c r="FH864"/>
  <c r="FF864"/>
  <c r="FE864"/>
  <c r="FC864"/>
  <c r="FB864"/>
  <c r="EZ864"/>
  <c r="EY864"/>
  <c r="EW864"/>
  <c r="EV864"/>
  <c r="FI863"/>
  <c r="FH863"/>
  <c r="FF863"/>
  <c r="FE863"/>
  <c r="FC863"/>
  <c r="FB863"/>
  <c r="EZ863"/>
  <c r="EY863"/>
  <c r="EW863"/>
  <c r="EV863"/>
  <c r="FI862"/>
  <c r="FH862"/>
  <c r="FF862"/>
  <c r="FE862"/>
  <c r="FC862"/>
  <c r="FB862"/>
  <c r="EZ862"/>
  <c r="EY862"/>
  <c r="EW862"/>
  <c r="EV862"/>
  <c r="FI861"/>
  <c r="FH861"/>
  <c r="FF861"/>
  <c r="FE861"/>
  <c r="FC861"/>
  <c r="FB861"/>
  <c r="EZ861"/>
  <c r="EY861"/>
  <c r="EW861"/>
  <c r="EV861"/>
  <c r="FI860"/>
  <c r="FH860"/>
  <c r="FF860"/>
  <c r="FE860"/>
  <c r="FC860"/>
  <c r="FB860"/>
  <c r="EZ860"/>
  <c r="EY860"/>
  <c r="EW860"/>
  <c r="EV860"/>
  <c r="FI859"/>
  <c r="FH859"/>
  <c r="FF859"/>
  <c r="FE859"/>
  <c r="FC859"/>
  <c r="FB859"/>
  <c r="EZ859"/>
  <c r="EY859"/>
  <c r="EW859"/>
  <c r="EV859"/>
  <c r="FI858"/>
  <c r="FH858"/>
  <c r="FF858"/>
  <c r="FE858"/>
  <c r="FC858"/>
  <c r="FB858"/>
  <c r="EZ858"/>
  <c r="EY858"/>
  <c r="EW858"/>
  <c r="EV858"/>
  <c r="FI857"/>
  <c r="FH857"/>
  <c r="FF857"/>
  <c r="FE857"/>
  <c r="FC857"/>
  <c r="FB857"/>
  <c r="EZ857"/>
  <c r="EY857"/>
  <c r="EW857"/>
  <c r="EV857"/>
  <c r="FI856"/>
  <c r="FH856"/>
  <c r="FF856"/>
  <c r="FE856"/>
  <c r="FC856"/>
  <c r="FB856"/>
  <c r="EZ856"/>
  <c r="EY856"/>
  <c r="EW856"/>
  <c r="EV856"/>
  <c r="FI855"/>
  <c r="FH855"/>
  <c r="FF855"/>
  <c r="FE855"/>
  <c r="FC855"/>
  <c r="FB855"/>
  <c r="EZ855"/>
  <c r="EY855"/>
  <c r="EW855"/>
  <c r="EV855"/>
  <c r="FI854"/>
  <c r="FH854"/>
  <c r="FF854"/>
  <c r="FE854"/>
  <c r="FC854"/>
  <c r="FB854"/>
  <c r="EZ854"/>
  <c r="EY854"/>
  <c r="EW854"/>
  <c r="EV854"/>
  <c r="FI853"/>
  <c r="FH853"/>
  <c r="FF853"/>
  <c r="FE853"/>
  <c r="FC853"/>
  <c r="FB853"/>
  <c r="EZ853"/>
  <c r="EY853"/>
  <c r="EW853"/>
  <c r="EV853"/>
  <c r="FI852"/>
  <c r="FH852"/>
  <c r="FF852"/>
  <c r="FE852"/>
  <c r="FC852"/>
  <c r="FB852"/>
  <c r="EZ852"/>
  <c r="EY852"/>
  <c r="EW852"/>
  <c r="EV852"/>
  <c r="FI851"/>
  <c r="FH851"/>
  <c r="FF851"/>
  <c r="FE851"/>
  <c r="FC851"/>
  <c r="FB851"/>
  <c r="EZ851"/>
  <c r="EY851"/>
  <c r="EW851"/>
  <c r="EV851"/>
  <c r="FI850"/>
  <c r="FH850"/>
  <c r="FF850"/>
  <c r="FE850"/>
  <c r="FC850"/>
  <c r="FB850"/>
  <c r="EZ850"/>
  <c r="EY850"/>
  <c r="EW850"/>
  <c r="EV850"/>
  <c r="FI849"/>
  <c r="FH849"/>
  <c r="FF849"/>
  <c r="FE849"/>
  <c r="FC849"/>
  <c r="FB849"/>
  <c r="EZ849"/>
  <c r="EY849"/>
  <c r="EW849"/>
  <c r="EV849"/>
  <c r="FI848"/>
  <c r="FH848"/>
  <c r="FF848"/>
  <c r="FE848"/>
  <c r="FC848"/>
  <c r="FB848"/>
  <c r="EZ848"/>
  <c r="EY848"/>
  <c r="EW848"/>
  <c r="EV848"/>
  <c r="FI847"/>
  <c r="FH847"/>
  <c r="FF847"/>
  <c r="FE847"/>
  <c r="FC847"/>
  <c r="FB847"/>
  <c r="EZ847"/>
  <c r="EY847"/>
  <c r="EW847"/>
  <c r="EV847"/>
  <c r="FI846"/>
  <c r="FH846"/>
  <c r="FF846"/>
  <c r="FE846"/>
  <c r="FC846"/>
  <c r="FB846"/>
  <c r="EZ846"/>
  <c r="EY846"/>
  <c r="EW846"/>
  <c r="EV846"/>
  <c r="FI845"/>
  <c r="FH845"/>
  <c r="FF845"/>
  <c r="FE845"/>
  <c r="FC845"/>
  <c r="FB845"/>
  <c r="EZ845"/>
  <c r="EY845"/>
  <c r="EW845"/>
  <c r="EV845"/>
  <c r="FI844"/>
  <c r="FH844"/>
  <c r="FF844"/>
  <c r="FE844"/>
  <c r="FC844"/>
  <c r="FB844"/>
  <c r="EZ844"/>
  <c r="EY844"/>
  <c r="EW844"/>
  <c r="EV844"/>
  <c r="FI843"/>
  <c r="FH843"/>
  <c r="FF843"/>
  <c r="FE843"/>
  <c r="FC843"/>
  <c r="FB843"/>
  <c r="EZ843"/>
  <c r="EY843"/>
  <c r="EW843"/>
  <c r="EV843"/>
  <c r="FI842"/>
  <c r="FH842"/>
  <c r="FF842"/>
  <c r="FE842"/>
  <c r="FC842"/>
  <c r="FB842"/>
  <c r="EZ842"/>
  <c r="EY842"/>
  <c r="EW842"/>
  <c r="EV842"/>
  <c r="FI841"/>
  <c r="FH841"/>
  <c r="FF841"/>
  <c r="FE841"/>
  <c r="FC841"/>
  <c r="FB841"/>
  <c r="EZ841"/>
  <c r="EY841"/>
  <c r="EW841"/>
  <c r="EV841"/>
  <c r="FI840"/>
  <c r="FH840"/>
  <c r="FF840"/>
  <c r="FE840"/>
  <c r="FC840"/>
  <c r="FB840"/>
  <c r="EZ840"/>
  <c r="EY840"/>
  <c r="EW840"/>
  <c r="EV840"/>
  <c r="FI839"/>
  <c r="FH839"/>
  <c r="FF839"/>
  <c r="FE839"/>
  <c r="FC839"/>
  <c r="FB839"/>
  <c r="EZ839"/>
  <c r="EY839"/>
  <c r="EW839"/>
  <c r="EV839"/>
  <c r="FI838"/>
  <c r="FH838"/>
  <c r="FF838"/>
  <c r="FE838"/>
  <c r="FC838"/>
  <c r="FB838"/>
  <c r="EZ838"/>
  <c r="EY838"/>
  <c r="EW838"/>
  <c r="EV838"/>
  <c r="FI837"/>
  <c r="FH837"/>
  <c r="FF837"/>
  <c r="FE837"/>
  <c r="FC837"/>
  <c r="FB837"/>
  <c r="EZ837"/>
  <c r="EY837"/>
  <c r="EW837"/>
  <c r="EV837"/>
  <c r="FI836"/>
  <c r="FH836"/>
  <c r="FF836"/>
  <c r="FE836"/>
  <c r="FC836"/>
  <c r="FB836"/>
  <c r="EZ836"/>
  <c r="EY836"/>
  <c r="EW836"/>
  <c r="EV836"/>
  <c r="FI835"/>
  <c r="FH835"/>
  <c r="FF835"/>
  <c r="FE835"/>
  <c r="FC835"/>
  <c r="FB835"/>
  <c r="EZ835"/>
  <c r="EY835"/>
  <c r="EW835"/>
  <c r="EV835"/>
  <c r="FI834"/>
  <c r="FH834"/>
  <c r="FF834"/>
  <c r="FE834"/>
  <c r="FC834"/>
  <c r="FB834"/>
  <c r="EZ834"/>
  <c r="EY834"/>
  <c r="EW834"/>
  <c r="EV834"/>
  <c r="FI833"/>
  <c r="FH833"/>
  <c r="FF833"/>
  <c r="FE833"/>
  <c r="FC833"/>
  <c r="FB833"/>
  <c r="EZ833"/>
  <c r="EY833"/>
  <c r="EW833"/>
  <c r="EV833"/>
  <c r="FI832"/>
  <c r="FH832"/>
  <c r="FF832"/>
  <c r="FE832"/>
  <c r="FC832"/>
  <c r="FB832"/>
  <c r="EZ832"/>
  <c r="EY832"/>
  <c r="EW832"/>
  <c r="EV832"/>
  <c r="FI831"/>
  <c r="FH831"/>
  <c r="FF831"/>
  <c r="FE831"/>
  <c r="FC831"/>
  <c r="FB831"/>
  <c r="EZ831"/>
  <c r="EY831"/>
  <c r="EW831"/>
  <c r="EV831"/>
  <c r="FI830"/>
  <c r="FH830"/>
  <c r="FF830"/>
  <c r="FE830"/>
  <c r="FC830"/>
  <c r="FB830"/>
  <c r="EZ830"/>
  <c r="EY830"/>
  <c r="EW830"/>
  <c r="EV830"/>
  <c r="FI829"/>
  <c r="FH829"/>
  <c r="FF829"/>
  <c r="FE829"/>
  <c r="FC829"/>
  <c r="FB829"/>
  <c r="EZ829"/>
  <c r="EY829"/>
  <c r="EW829"/>
  <c r="EV829"/>
  <c r="FI828"/>
  <c r="FH828"/>
  <c r="FF828"/>
  <c r="FE828"/>
  <c r="FC828"/>
  <c r="FB828"/>
  <c r="EZ828"/>
  <c r="EY828"/>
  <c r="EW828"/>
  <c r="EV828"/>
  <c r="FI827"/>
  <c r="FH827"/>
  <c r="FF827"/>
  <c r="FE827"/>
  <c r="FC827"/>
  <c r="FB827"/>
  <c r="EZ827"/>
  <c r="EY827"/>
  <c r="EW827"/>
  <c r="EV827"/>
  <c r="FI826"/>
  <c r="FH826"/>
  <c r="FF826"/>
  <c r="FE826"/>
  <c r="FC826"/>
  <c r="FB826"/>
  <c r="EZ826"/>
  <c r="EY826"/>
  <c r="EW826"/>
  <c r="EV826"/>
  <c r="FI825"/>
  <c r="FH825"/>
  <c r="FF825"/>
  <c r="FE825"/>
  <c r="FC825"/>
  <c r="FB825"/>
  <c r="EZ825"/>
  <c r="EY825"/>
  <c r="EW825"/>
  <c r="EV825"/>
  <c r="FI824"/>
  <c r="FH824"/>
  <c r="FF824"/>
  <c r="FE824"/>
  <c r="FC824"/>
  <c r="FB824"/>
  <c r="EZ824"/>
  <c r="EY824"/>
  <c r="EW824"/>
  <c r="EV824"/>
  <c r="FI823"/>
  <c r="FH823"/>
  <c r="FF823"/>
  <c r="FE823"/>
  <c r="FC823"/>
  <c r="FB823"/>
  <c r="EZ823"/>
  <c r="EY823"/>
  <c r="EW823"/>
  <c r="EV823"/>
  <c r="FI822"/>
  <c r="FH822"/>
  <c r="FF822"/>
  <c r="FE822"/>
  <c r="FC822"/>
  <c r="FB822"/>
  <c r="EZ822"/>
  <c r="EY822"/>
  <c r="EW822"/>
  <c r="EV822"/>
  <c r="FI821"/>
  <c r="FH821"/>
  <c r="FF821"/>
  <c r="FE821"/>
  <c r="FC821"/>
  <c r="FB821"/>
  <c r="EZ821"/>
  <c r="EY821"/>
  <c r="EW821"/>
  <c r="EV821"/>
  <c r="FI820"/>
  <c r="FH820"/>
  <c r="FF820"/>
  <c r="FE820"/>
  <c r="FC820"/>
  <c r="FB820"/>
  <c r="EZ820"/>
  <c r="EY820"/>
  <c r="EW820"/>
  <c r="EV820"/>
  <c r="FI819"/>
  <c r="FH819"/>
  <c r="FF819"/>
  <c r="FE819"/>
  <c r="FC819"/>
  <c r="FB819"/>
  <c r="EZ819"/>
  <c r="EY819"/>
  <c r="EW819"/>
  <c r="EV819"/>
  <c r="FI818"/>
  <c r="FH818"/>
  <c r="FF818"/>
  <c r="FE818"/>
  <c r="FC818"/>
  <c r="FB818"/>
  <c r="EZ818"/>
  <c r="EY818"/>
  <c r="EW818"/>
  <c r="EV818"/>
  <c r="FI817"/>
  <c r="FH817"/>
  <c r="FF817"/>
  <c r="FE817"/>
  <c r="FC817"/>
  <c r="FB817"/>
  <c r="EZ817"/>
  <c r="EY817"/>
  <c r="EW817"/>
  <c r="EV817"/>
  <c r="FI816"/>
  <c r="FH816"/>
  <c r="FF816"/>
  <c r="FE816"/>
  <c r="FC816"/>
  <c r="FB816"/>
  <c r="EZ816"/>
  <c r="EY816"/>
  <c r="EW816"/>
  <c r="EV816"/>
  <c r="FI815"/>
  <c r="FH815"/>
  <c r="FF815"/>
  <c r="FE815"/>
  <c r="FC815"/>
  <c r="FB815"/>
  <c r="EZ815"/>
  <c r="EY815"/>
  <c r="EW815"/>
  <c r="EV815"/>
  <c r="FI814"/>
  <c r="FH814"/>
  <c r="FF814"/>
  <c r="FE814"/>
  <c r="FC814"/>
  <c r="FB814"/>
  <c r="EZ814"/>
  <c r="EY814"/>
  <c r="EW814"/>
  <c r="EV814"/>
  <c r="FI813"/>
  <c r="FH813"/>
  <c r="FF813"/>
  <c r="FE813"/>
  <c r="FC813"/>
  <c r="FB813"/>
  <c r="EZ813"/>
  <c r="EY813"/>
  <c r="EW813"/>
  <c r="EV813"/>
  <c r="FI812"/>
  <c r="FH812"/>
  <c r="FF812"/>
  <c r="FE812"/>
  <c r="FC812"/>
  <c r="FB812"/>
  <c r="EZ812"/>
  <c r="EY812"/>
  <c r="EW812"/>
  <c r="EV812"/>
  <c r="FI811"/>
  <c r="FH811"/>
  <c r="FF811"/>
  <c r="FE811"/>
  <c r="FC811"/>
  <c r="FB811"/>
  <c r="EZ811"/>
  <c r="EY811"/>
  <c r="EW811"/>
  <c r="EV811"/>
  <c r="FI810"/>
  <c r="FH810"/>
  <c r="FF810"/>
  <c r="FE810"/>
  <c r="FC810"/>
  <c r="FB810"/>
  <c r="EZ810"/>
  <c r="EY810"/>
  <c r="EW810"/>
  <c r="EV810"/>
  <c r="FI809"/>
  <c r="FH809"/>
  <c r="FF809"/>
  <c r="FE809"/>
  <c r="FC809"/>
  <c r="FB809"/>
  <c r="EZ809"/>
  <c r="EY809"/>
  <c r="EW809"/>
  <c r="EV809"/>
  <c r="FI808"/>
  <c r="FH808"/>
  <c r="FF808"/>
  <c r="FE808"/>
  <c r="FC808"/>
  <c r="FB808"/>
  <c r="EZ808"/>
  <c r="EY808"/>
  <c r="EW808"/>
  <c r="EV808"/>
  <c r="FI807"/>
  <c r="FH807"/>
  <c r="FF807"/>
  <c r="FE807"/>
  <c r="FC807"/>
  <c r="FB807"/>
  <c r="EZ807"/>
  <c r="EY807"/>
  <c r="EW807"/>
  <c r="EV807"/>
  <c r="FI806"/>
  <c r="FH806"/>
  <c r="FF806"/>
  <c r="FE806"/>
  <c r="FC806"/>
  <c r="FB806"/>
  <c r="EZ806"/>
  <c r="EY806"/>
  <c r="EW806"/>
  <c r="EV806"/>
  <c r="FI805"/>
  <c r="FH805"/>
  <c r="FF805"/>
  <c r="FE805"/>
  <c r="FC805"/>
  <c r="FB805"/>
  <c r="EZ805"/>
  <c r="EY805"/>
  <c r="EW805"/>
  <c r="EV805"/>
  <c r="FI804"/>
  <c r="FH804"/>
  <c r="FF804"/>
  <c r="FE804"/>
  <c r="FC804"/>
  <c r="FB804"/>
  <c r="EZ804"/>
  <c r="EY804"/>
  <c r="EW804"/>
  <c r="EV804"/>
  <c r="FI803"/>
  <c r="FH803"/>
  <c r="FF803"/>
  <c r="FE803"/>
  <c r="FC803"/>
  <c r="FB803"/>
  <c r="EZ803"/>
  <c r="EY803"/>
  <c r="EW803"/>
  <c r="EV803"/>
  <c r="FI802"/>
  <c r="FH802"/>
  <c r="FF802"/>
  <c r="FE802"/>
  <c r="FC802"/>
  <c r="FB802"/>
  <c r="EZ802"/>
  <c r="EY802"/>
  <c r="EW802"/>
  <c r="EV802"/>
  <c r="FI801"/>
  <c r="FH801"/>
  <c r="FF801"/>
  <c r="FE801"/>
  <c r="FC801"/>
  <c r="FB801"/>
  <c r="EZ801"/>
  <c r="EY801"/>
  <c r="EW801"/>
  <c r="EV801"/>
  <c r="FI800"/>
  <c r="FH800"/>
  <c r="FF800"/>
  <c r="FE800"/>
  <c r="FC800"/>
  <c r="FB800"/>
  <c r="EZ800"/>
  <c r="EY800"/>
  <c r="EW800"/>
  <c r="EV800"/>
  <c r="FI799"/>
  <c r="FH799"/>
  <c r="FF799"/>
  <c r="FE799"/>
  <c r="FC799"/>
  <c r="FB799"/>
  <c r="EZ799"/>
  <c r="EY799"/>
  <c r="EW799"/>
  <c r="EV799"/>
  <c r="FI798"/>
  <c r="FH798"/>
  <c r="FF798"/>
  <c r="FE798"/>
  <c r="FC798"/>
  <c r="FB798"/>
  <c r="EZ798"/>
  <c r="EY798"/>
  <c r="EW798"/>
  <c r="EV798"/>
  <c r="FI797"/>
  <c r="FH797"/>
  <c r="FF797"/>
  <c r="FE797"/>
  <c r="FC797"/>
  <c r="FB797"/>
  <c r="EZ797"/>
  <c r="EY797"/>
  <c r="EW797"/>
  <c r="EV797"/>
  <c r="FI796"/>
  <c r="FH796"/>
  <c r="FF796"/>
  <c r="FE796"/>
  <c r="FC796"/>
  <c r="FB796"/>
  <c r="EZ796"/>
  <c r="EY796"/>
  <c r="EW796"/>
  <c r="EV796"/>
  <c r="FI795"/>
  <c r="FH795"/>
  <c r="FF795"/>
  <c r="FE795"/>
  <c r="FC795"/>
  <c r="FB795"/>
  <c r="EZ795"/>
  <c r="EY795"/>
  <c r="EW795"/>
  <c r="EV795"/>
  <c r="FI794"/>
  <c r="FH794"/>
  <c r="FF794"/>
  <c r="FE794"/>
  <c r="FC794"/>
  <c r="FB794"/>
  <c r="EZ794"/>
  <c r="EY794"/>
  <c r="EW794"/>
  <c r="EV794"/>
  <c r="FI793"/>
  <c r="FH793"/>
  <c r="FF793"/>
  <c r="FE793"/>
  <c r="FC793"/>
  <c r="FB793"/>
  <c r="EZ793"/>
  <c r="EY793"/>
  <c r="EW793"/>
  <c r="EV793"/>
  <c r="FI792"/>
  <c r="FH792"/>
  <c r="FF792"/>
  <c r="FE792"/>
  <c r="FC792"/>
  <c r="FB792"/>
  <c r="EZ792"/>
  <c r="EY792"/>
  <c r="EW792"/>
  <c r="EV792"/>
  <c r="FI791"/>
  <c r="FH791"/>
  <c r="FF791"/>
  <c r="FE791"/>
  <c r="FC791"/>
  <c r="FB791"/>
  <c r="EZ791"/>
  <c r="EY791"/>
  <c r="EW791"/>
  <c r="EV791"/>
  <c r="FI790"/>
  <c r="FH790"/>
  <c r="FF790"/>
  <c r="FE790"/>
  <c r="FC790"/>
  <c r="FB790"/>
  <c r="EZ790"/>
  <c r="EY790"/>
  <c r="EW790"/>
  <c r="EV790"/>
  <c r="FI789"/>
  <c r="FH789"/>
  <c r="FF789"/>
  <c r="FE789"/>
  <c r="FC789"/>
  <c r="FB789"/>
  <c r="EZ789"/>
  <c r="EY789"/>
  <c r="EW789"/>
  <c r="EV789"/>
  <c r="FI788"/>
  <c r="FH788"/>
  <c r="FF788"/>
  <c r="FE788"/>
  <c r="FC788"/>
  <c r="FB788"/>
  <c r="EZ788"/>
  <c r="EY788"/>
  <c r="EW788"/>
  <c r="EV788"/>
  <c r="FI787"/>
  <c r="FH787"/>
  <c r="FF787"/>
  <c r="FE787"/>
  <c r="FC787"/>
  <c r="FB787"/>
  <c r="EZ787"/>
  <c r="EY787"/>
  <c r="EW787"/>
  <c r="EV787"/>
  <c r="FI786"/>
  <c r="FH786"/>
  <c r="FF786"/>
  <c r="FE786"/>
  <c r="FC786"/>
  <c r="FB786"/>
  <c r="EZ786"/>
  <c r="EY786"/>
  <c r="EW786"/>
  <c r="EV786"/>
  <c r="FI785"/>
  <c r="FH785"/>
  <c r="FF785"/>
  <c r="FE785"/>
  <c r="FC785"/>
  <c r="FB785"/>
  <c r="EZ785"/>
  <c r="EY785"/>
  <c r="EW785"/>
  <c r="EV785"/>
  <c r="FI784"/>
  <c r="FH784"/>
  <c r="FF784"/>
  <c r="FE784"/>
  <c r="FC784"/>
  <c r="FB784"/>
  <c r="EZ784"/>
  <c r="EY784"/>
  <c r="EW784"/>
  <c r="EV784"/>
  <c r="FI783"/>
  <c r="FH783"/>
  <c r="FF783"/>
  <c r="FE783"/>
  <c r="FC783"/>
  <c r="FB783"/>
  <c r="EZ783"/>
  <c r="EY783"/>
  <c r="EW783"/>
  <c r="EV783"/>
  <c r="FI782"/>
  <c r="FH782"/>
  <c r="FF782"/>
  <c r="FE782"/>
  <c r="FC782"/>
  <c r="FB782"/>
  <c r="EZ782"/>
  <c r="EY782"/>
  <c r="EW782"/>
  <c r="EV782"/>
  <c r="FI781"/>
  <c r="FH781"/>
  <c r="FF781"/>
  <c r="FE781"/>
  <c r="FC781"/>
  <c r="FB781"/>
  <c r="EZ781"/>
  <c r="EY781"/>
  <c r="EW781"/>
  <c r="EV781"/>
  <c r="FI780"/>
  <c r="FH780"/>
  <c r="FF780"/>
  <c r="FE780"/>
  <c r="FC780"/>
  <c r="FB780"/>
  <c r="EZ780"/>
  <c r="EY780"/>
  <c r="EW780"/>
  <c r="EV780"/>
  <c r="FI779"/>
  <c r="FH779"/>
  <c r="FF779"/>
  <c r="FE779"/>
  <c r="FC779"/>
  <c r="FB779"/>
  <c r="EZ779"/>
  <c r="EY779"/>
  <c r="EW779"/>
  <c r="EV779"/>
  <c r="FI778"/>
  <c r="FH778"/>
  <c r="FF778"/>
  <c r="FE778"/>
  <c r="FC778"/>
  <c r="FB778"/>
  <c r="EZ778"/>
  <c r="EY778"/>
  <c r="EW778"/>
  <c r="EV778"/>
  <c r="FI777"/>
  <c r="FH777"/>
  <c r="FF777"/>
  <c r="FE777"/>
  <c r="FC777"/>
  <c r="FB777"/>
  <c r="EZ777"/>
  <c r="EY777"/>
  <c r="EW777"/>
  <c r="EV777"/>
  <c r="FI776"/>
  <c r="FH776"/>
  <c r="FF776"/>
  <c r="FE776"/>
  <c r="FC776"/>
  <c r="FB776"/>
  <c r="EZ776"/>
  <c r="EY776"/>
  <c r="EW776"/>
  <c r="EV776"/>
  <c r="FI775"/>
  <c r="FH775"/>
  <c r="FF775"/>
  <c r="FE775"/>
  <c r="FC775"/>
  <c r="FB775"/>
  <c r="EZ775"/>
  <c r="EY775"/>
  <c r="EW775"/>
  <c r="EV775"/>
  <c r="FI774"/>
  <c r="FH774"/>
  <c r="FF774"/>
  <c r="FE774"/>
  <c r="FC774"/>
  <c r="FB774"/>
  <c r="EZ774"/>
  <c r="EY774"/>
  <c r="EW774"/>
  <c r="EV774"/>
  <c r="FI773"/>
  <c r="FH773"/>
  <c r="FF773"/>
  <c r="FE773"/>
  <c r="FC773"/>
  <c r="FB773"/>
  <c r="EZ773"/>
  <c r="EY773"/>
  <c r="EW773"/>
  <c r="EV773"/>
  <c r="FI772"/>
  <c r="FH772"/>
  <c r="FF772"/>
  <c r="FE772"/>
  <c r="FC772"/>
  <c r="FB772"/>
  <c r="EZ772"/>
  <c r="EY772"/>
  <c r="EW772"/>
  <c r="EV772"/>
  <c r="FI771"/>
  <c r="FH771"/>
  <c r="FF771"/>
  <c r="FE771"/>
  <c r="FC771"/>
  <c r="FB771"/>
  <c r="EZ771"/>
  <c r="EY771"/>
  <c r="EW771"/>
  <c r="EV771"/>
  <c r="FI770"/>
  <c r="FH770"/>
  <c r="FF770"/>
  <c r="FE770"/>
  <c r="FC770"/>
  <c r="FB770"/>
  <c r="EZ770"/>
  <c r="EY770"/>
  <c r="EW770"/>
  <c r="EV770"/>
  <c r="FI769"/>
  <c r="FH769"/>
  <c r="FF769"/>
  <c r="FE769"/>
  <c r="FC769"/>
  <c r="FB769"/>
  <c r="EZ769"/>
  <c r="EY769"/>
  <c r="EW769"/>
  <c r="EV769"/>
  <c r="FI768"/>
  <c r="FH768"/>
  <c r="FF768"/>
  <c r="FE768"/>
  <c r="FC768"/>
  <c r="FB768"/>
  <c r="EZ768"/>
  <c r="EY768"/>
  <c r="EW768"/>
  <c r="EV768"/>
  <c r="FI767"/>
  <c r="FH767"/>
  <c r="FF767"/>
  <c r="FE767"/>
  <c r="FC767"/>
  <c r="FB767"/>
  <c r="EZ767"/>
  <c r="EY767"/>
  <c r="EW767"/>
  <c r="EV767"/>
  <c r="FI766"/>
  <c r="FH766"/>
  <c r="FF766"/>
  <c r="FE766"/>
  <c r="FC766"/>
  <c r="FB766"/>
  <c r="EZ766"/>
  <c r="EY766"/>
  <c r="EW766"/>
  <c r="EV766"/>
  <c r="FI765"/>
  <c r="FH765"/>
  <c r="FF765"/>
  <c r="FE765"/>
  <c r="FC765"/>
  <c r="FB765"/>
  <c r="EZ765"/>
  <c r="EY765"/>
  <c r="EW765"/>
  <c r="EV765"/>
  <c r="FI764"/>
  <c r="FH764"/>
  <c r="FF764"/>
  <c r="FE764"/>
  <c r="FC764"/>
  <c r="FB764"/>
  <c r="EZ764"/>
  <c r="EY764"/>
  <c r="EW764"/>
  <c r="EV764"/>
  <c r="FH763"/>
  <c r="FE763"/>
  <c r="FB763"/>
  <c r="EY763"/>
  <c r="EV763"/>
  <c r="FI762"/>
  <c r="FH762"/>
  <c r="FF762"/>
  <c r="FE762"/>
  <c r="FC762"/>
  <c r="FB762"/>
  <c r="EZ762"/>
  <c r="EY762"/>
  <c r="EW762"/>
  <c r="EV762"/>
  <c r="FI761"/>
  <c r="FH761"/>
  <c r="FF761"/>
  <c r="FE761"/>
  <c r="FC761"/>
  <c r="FB761"/>
  <c r="EZ761"/>
  <c r="EY761"/>
  <c r="EW761"/>
  <c r="EV761"/>
  <c r="FI760"/>
  <c r="FH760"/>
  <c r="FF760"/>
  <c r="FE760"/>
  <c r="FC760"/>
  <c r="FB760"/>
  <c r="EZ760"/>
  <c r="EY760"/>
  <c r="EW760"/>
  <c r="EV760"/>
  <c r="FI759"/>
  <c r="FH759"/>
  <c r="FF759"/>
  <c r="FE759"/>
  <c r="FC759"/>
  <c r="FB759"/>
  <c r="EZ759"/>
  <c r="EY759"/>
  <c r="EW759"/>
  <c r="EV759"/>
  <c r="FI758"/>
  <c r="FH758"/>
  <c r="FF758"/>
  <c r="FE758"/>
  <c r="FC758"/>
  <c r="FB758"/>
  <c r="EZ758"/>
  <c r="EY758"/>
  <c r="EW758"/>
  <c r="EV758"/>
  <c r="FI757"/>
  <c r="FH757"/>
  <c r="FF757"/>
  <c r="FE757"/>
  <c r="FC757"/>
  <c r="FB757"/>
  <c r="EZ757"/>
  <c r="EY757"/>
  <c r="EW757"/>
  <c r="EV757"/>
  <c r="FI756"/>
  <c r="FH756"/>
  <c r="FF756"/>
  <c r="FE756"/>
  <c r="FC756"/>
  <c r="FB756"/>
  <c r="EZ756"/>
  <c r="EY756"/>
  <c r="EW756"/>
  <c r="EV756"/>
  <c r="FI755"/>
  <c r="FH755"/>
  <c r="FF755"/>
  <c r="FE755"/>
  <c r="FC755"/>
  <c r="FB755"/>
  <c r="EZ755"/>
  <c r="EY755"/>
  <c r="EW755"/>
  <c r="EV755"/>
  <c r="FI754"/>
  <c r="FH754"/>
  <c r="FF754"/>
  <c r="FE754"/>
  <c r="FC754"/>
  <c r="FB754"/>
  <c r="EZ754"/>
  <c r="EY754"/>
  <c r="EW754"/>
  <c r="EV754"/>
  <c r="FI753"/>
  <c r="FH753"/>
  <c r="FF753"/>
  <c r="FE753"/>
  <c r="FC753"/>
  <c r="FB753"/>
  <c r="EZ753"/>
  <c r="EY753"/>
  <c r="EW753"/>
  <c r="EV753"/>
  <c r="FI752"/>
  <c r="FH752"/>
  <c r="FF752"/>
  <c r="FE752"/>
  <c r="FC752"/>
  <c r="FB752"/>
  <c r="EZ752"/>
  <c r="EY752"/>
  <c r="EW752"/>
  <c r="EV752"/>
  <c r="FI751"/>
  <c r="FH751"/>
  <c r="FF751"/>
  <c r="FE751"/>
  <c r="FC751"/>
  <c r="FB751"/>
  <c r="EZ751"/>
  <c r="EY751"/>
  <c r="EW751"/>
  <c r="EV751"/>
  <c r="FI750"/>
  <c r="FH750"/>
  <c r="FF750"/>
  <c r="FE750"/>
  <c r="FC750"/>
  <c r="FB750"/>
  <c r="EZ750"/>
  <c r="EY750"/>
  <c r="EW750"/>
  <c r="EV750"/>
  <c r="FI749"/>
  <c r="FH749"/>
  <c r="FF749"/>
  <c r="FE749"/>
  <c r="FC749"/>
  <c r="FB749"/>
  <c r="EZ749"/>
  <c r="EY749"/>
  <c r="EW749"/>
  <c r="EV749"/>
  <c r="FI748"/>
  <c r="FH748"/>
  <c r="FF748"/>
  <c r="FE748"/>
  <c r="FC748"/>
  <c r="FB748"/>
  <c r="EZ748"/>
  <c r="EY748"/>
  <c r="EW748"/>
  <c r="EV748"/>
  <c r="FI747"/>
  <c r="FH747"/>
  <c r="FF747"/>
  <c r="FE747"/>
  <c r="FC747"/>
  <c r="FB747"/>
  <c r="EZ747"/>
  <c r="EY747"/>
  <c r="EW747"/>
  <c r="EV747"/>
  <c r="FI746"/>
  <c r="FH746"/>
  <c r="FF746"/>
  <c r="FE746"/>
  <c r="FC746"/>
  <c r="FB746"/>
  <c r="EZ746"/>
  <c r="EY746"/>
  <c r="EW746"/>
  <c r="EV746"/>
  <c r="FI745"/>
  <c r="FH745"/>
  <c r="FF745"/>
  <c r="FE745"/>
  <c r="FC745"/>
  <c r="FB745"/>
  <c r="EZ745"/>
  <c r="EY745"/>
  <c r="EW745"/>
  <c r="EV745"/>
  <c r="FI744"/>
  <c r="FH744"/>
  <c r="FF744"/>
  <c r="FE744"/>
  <c r="FC744"/>
  <c r="FB744"/>
  <c r="EZ744"/>
  <c r="EY744"/>
  <c r="EW744"/>
  <c r="EV744"/>
  <c r="FI743"/>
  <c r="FH743"/>
  <c r="FF743"/>
  <c r="FE743"/>
  <c r="FC743"/>
  <c r="FB743"/>
  <c r="EZ743"/>
  <c r="EY743"/>
  <c r="EW743"/>
  <c r="EV743"/>
  <c r="FI742"/>
  <c r="FH742"/>
  <c r="FF742"/>
  <c r="FE742"/>
  <c r="FC742"/>
  <c r="FB742"/>
  <c r="EZ742"/>
  <c r="EY742"/>
  <c r="EW742"/>
  <c r="EV742"/>
  <c r="FI741"/>
  <c r="FH741"/>
  <c r="FF741"/>
  <c r="FE741"/>
  <c r="FC741"/>
  <c r="FB741"/>
  <c r="EZ741"/>
  <c r="EY741"/>
  <c r="EW741"/>
  <c r="EV741"/>
  <c r="FI740"/>
  <c r="FH740"/>
  <c r="FF740"/>
  <c r="FE740"/>
  <c r="FC740"/>
  <c r="FB740"/>
  <c r="EZ740"/>
  <c r="EY740"/>
  <c r="EW740"/>
  <c r="EV740"/>
  <c r="FI739"/>
  <c r="FH739"/>
  <c r="FF739"/>
  <c r="FE739"/>
  <c r="FC739"/>
  <c r="FB739"/>
  <c r="EZ739"/>
  <c r="EY739"/>
  <c r="EW739"/>
  <c r="EV739"/>
  <c r="FI738"/>
  <c r="FH738"/>
  <c r="FF738"/>
  <c r="FE738"/>
  <c r="FC738"/>
  <c r="FB738"/>
  <c r="EZ738"/>
  <c r="EY738"/>
  <c r="EW738"/>
  <c r="EV738"/>
  <c r="FI737"/>
  <c r="FH737"/>
  <c r="FF737"/>
  <c r="FE737"/>
  <c r="FC737"/>
  <c r="FB737"/>
  <c r="EZ737"/>
  <c r="EY737"/>
  <c r="EW737"/>
  <c r="EV737"/>
  <c r="FI736"/>
  <c r="FH736"/>
  <c r="FF736"/>
  <c r="FE736"/>
  <c r="FC736"/>
  <c r="FB736"/>
  <c r="EZ736"/>
  <c r="EY736"/>
  <c r="EW736"/>
  <c r="EV736"/>
  <c r="FI735"/>
  <c r="FH735"/>
  <c r="FF735"/>
  <c r="FE735"/>
  <c r="FC735"/>
  <c r="FB735"/>
  <c r="EZ735"/>
  <c r="EY735"/>
  <c r="EW735"/>
  <c r="EV735"/>
  <c r="FI734"/>
  <c r="FH734"/>
  <c r="FF734"/>
  <c r="FE734"/>
  <c r="FC734"/>
  <c r="FB734"/>
  <c r="EZ734"/>
  <c r="EY734"/>
  <c r="EW734"/>
  <c r="EV734"/>
  <c r="FI733"/>
  <c r="FH733"/>
  <c r="FF733"/>
  <c r="FE733"/>
  <c r="FC733"/>
  <c r="FB733"/>
  <c r="EZ733"/>
  <c r="EY733"/>
  <c r="EW733"/>
  <c r="EV733"/>
  <c r="FI732"/>
  <c r="FH732"/>
  <c r="FF732"/>
  <c r="FE732"/>
  <c r="FC732"/>
  <c r="FB732"/>
  <c r="EZ732"/>
  <c r="EY732"/>
  <c r="EW732"/>
  <c r="EV732"/>
  <c r="FI731"/>
  <c r="FH731"/>
  <c r="FF731"/>
  <c r="FE731"/>
  <c r="FC731"/>
  <c r="FB731"/>
  <c r="EZ731"/>
  <c r="EY731"/>
  <c r="EW731"/>
  <c r="EV731"/>
  <c r="FI730"/>
  <c r="FH730"/>
  <c r="FF730"/>
  <c r="FE730"/>
  <c r="FC730"/>
  <c r="FB730"/>
  <c r="EZ730"/>
  <c r="EY730"/>
  <c r="EW730"/>
  <c r="EV730"/>
  <c r="FI729"/>
  <c r="FH729"/>
  <c r="FF729"/>
  <c r="FE729"/>
  <c r="FC729"/>
  <c r="FB729"/>
  <c r="EZ729"/>
  <c r="EY729"/>
  <c r="EW729"/>
  <c r="EV729"/>
  <c r="FI728"/>
  <c r="FH728"/>
  <c r="FF728"/>
  <c r="FE728"/>
  <c r="FC728"/>
  <c r="FB728"/>
  <c r="EZ728"/>
  <c r="EY728"/>
  <c r="EW728"/>
  <c r="EV728"/>
  <c r="FI727"/>
  <c r="FH727"/>
  <c r="FF727"/>
  <c r="FE727"/>
  <c r="FC727"/>
  <c r="FB727"/>
  <c r="EZ727"/>
  <c r="EY727"/>
  <c r="EW727"/>
  <c r="EV727"/>
  <c r="FI726"/>
  <c r="FH726"/>
  <c r="FF726"/>
  <c r="FE726"/>
  <c r="FC726"/>
  <c r="FB726"/>
  <c r="EZ726"/>
  <c r="EY726"/>
  <c r="EW726"/>
  <c r="EV726"/>
  <c r="FI725"/>
  <c r="FH725"/>
  <c r="FF725"/>
  <c r="FE725"/>
  <c r="FC725"/>
  <c r="FB725"/>
  <c r="EZ725"/>
  <c r="EY725"/>
  <c r="EW725"/>
  <c r="EV725"/>
  <c r="FI724"/>
  <c r="FH724"/>
  <c r="FF724"/>
  <c r="FE724"/>
  <c r="FC724"/>
  <c r="FB724"/>
  <c r="EZ724"/>
  <c r="EY724"/>
  <c r="EW724"/>
  <c r="EV724"/>
  <c r="FI723"/>
  <c r="FH723"/>
  <c r="FF723"/>
  <c r="FE723"/>
  <c r="FC723"/>
  <c r="FB723"/>
  <c r="EZ723"/>
  <c r="EY723"/>
  <c r="EW723"/>
  <c r="EV723"/>
  <c r="FI722"/>
  <c r="FH722"/>
  <c r="FF722"/>
  <c r="FE722"/>
  <c r="FC722"/>
  <c r="FB722"/>
  <c r="EZ722"/>
  <c r="EY722"/>
  <c r="EW722"/>
  <c r="EV722"/>
  <c r="FI721"/>
  <c r="FH721"/>
  <c r="FF721"/>
  <c r="FE721"/>
  <c r="FC721"/>
  <c r="FB721"/>
  <c r="EZ721"/>
  <c r="EY721"/>
  <c r="EW721"/>
  <c r="EV721"/>
  <c r="FI720"/>
  <c r="FH720"/>
  <c r="FF720"/>
  <c r="FE720"/>
  <c r="FC720"/>
  <c r="FB720"/>
  <c r="EZ720"/>
  <c r="EY720"/>
  <c r="EW720"/>
  <c r="EV720"/>
  <c r="FI719"/>
  <c r="FH719"/>
  <c r="FF719"/>
  <c r="FE719"/>
  <c r="FC719"/>
  <c r="FB719"/>
  <c r="EZ719"/>
  <c r="EY719"/>
  <c r="EW719"/>
  <c r="EV719"/>
  <c r="FI718"/>
  <c r="FH718"/>
  <c r="FF718"/>
  <c r="FE718"/>
  <c r="FC718"/>
  <c r="FB718"/>
  <c r="EZ718"/>
  <c r="EY718"/>
  <c r="EW718"/>
  <c r="EV718"/>
  <c r="FI717"/>
  <c r="FH717"/>
  <c r="FF717"/>
  <c r="FE717"/>
  <c r="FC717"/>
  <c r="FB717"/>
  <c r="EZ717"/>
  <c r="EY717"/>
  <c r="EW717"/>
  <c r="EV717"/>
  <c r="FI716"/>
  <c r="FH716"/>
  <c r="FF716"/>
  <c r="FE716"/>
  <c r="FC716"/>
  <c r="FB716"/>
  <c r="EZ716"/>
  <c r="EY716"/>
  <c r="EW716"/>
  <c r="EV716"/>
  <c r="FI715"/>
  <c r="FH715"/>
  <c r="FF715"/>
  <c r="FE715"/>
  <c r="FC715"/>
  <c r="FB715"/>
  <c r="EZ715"/>
  <c r="EY715"/>
  <c r="EW715"/>
  <c r="EV715"/>
  <c r="FI714"/>
  <c r="FH714"/>
  <c r="FF714"/>
  <c r="FE714"/>
  <c r="FC714"/>
  <c r="FB714"/>
  <c r="EZ714"/>
  <c r="EY714"/>
  <c r="EW714"/>
  <c r="EV714"/>
  <c r="FI713"/>
  <c r="FH713"/>
  <c r="FF713"/>
  <c r="FE713"/>
  <c r="FC713"/>
  <c r="FB713"/>
  <c r="EZ713"/>
  <c r="EY713"/>
  <c r="EW713"/>
  <c r="EV713"/>
  <c r="FI712"/>
  <c r="FH712"/>
  <c r="FF712"/>
  <c r="FE712"/>
  <c r="FC712"/>
  <c r="FB712"/>
  <c r="EZ712"/>
  <c r="EY712"/>
  <c r="EW712"/>
  <c r="EV712"/>
  <c r="FI711"/>
  <c r="FH711"/>
  <c r="FF711"/>
  <c r="FE711"/>
  <c r="FC711"/>
  <c r="FB711"/>
  <c r="EZ711"/>
  <c r="EY711"/>
  <c r="EW711"/>
  <c r="EV711"/>
  <c r="FI710"/>
  <c r="FH710"/>
  <c r="FF710"/>
  <c r="FE710"/>
  <c r="FC710"/>
  <c r="FB710"/>
  <c r="EZ710"/>
  <c r="EY710"/>
  <c r="EW710"/>
  <c r="EV710"/>
  <c r="FI709"/>
  <c r="FH709"/>
  <c r="FF709"/>
  <c r="FE709"/>
  <c r="FC709"/>
  <c r="FB709"/>
  <c r="EZ709"/>
  <c r="EY709"/>
  <c r="EW709"/>
  <c r="EV709"/>
  <c r="FI708"/>
  <c r="FH708"/>
  <c r="FF708"/>
  <c r="FE708"/>
  <c r="FC708"/>
  <c r="FB708"/>
  <c r="EZ708"/>
  <c r="EY708"/>
  <c r="EW708"/>
  <c r="EV708"/>
  <c r="FI707"/>
  <c r="FH707"/>
  <c r="FF707"/>
  <c r="FE707"/>
  <c r="FC707"/>
  <c r="FB707"/>
  <c r="EZ707"/>
  <c r="EY707"/>
  <c r="EW707"/>
  <c r="EV707"/>
  <c r="FI706"/>
  <c r="FH706"/>
  <c r="FF706"/>
  <c r="FE706"/>
  <c r="FC706"/>
  <c r="FB706"/>
  <c r="EZ706"/>
  <c r="EY706"/>
  <c r="EW706"/>
  <c r="EV706"/>
  <c r="FI705"/>
  <c r="FH705"/>
  <c r="FF705"/>
  <c r="FE705"/>
  <c r="FC705"/>
  <c r="FB705"/>
  <c r="EZ705"/>
  <c r="EY705"/>
  <c r="EW705"/>
  <c r="EV705"/>
  <c r="FI704"/>
  <c r="FH704"/>
  <c r="FF704"/>
  <c r="FE704"/>
  <c r="FC704"/>
  <c r="FB704"/>
  <c r="EZ704"/>
  <c r="EY704"/>
  <c r="EW704"/>
  <c r="EV704"/>
  <c r="FI703"/>
  <c r="FH703"/>
  <c r="FF703"/>
  <c r="FE703"/>
  <c r="FC703"/>
  <c r="FB703"/>
  <c r="EZ703"/>
  <c r="EY703"/>
  <c r="EW703"/>
  <c r="EV703"/>
  <c r="FI702"/>
  <c r="FH702"/>
  <c r="FF702"/>
  <c r="FE702"/>
  <c r="FC702"/>
  <c r="FB702"/>
  <c r="EZ702"/>
  <c r="EY702"/>
  <c r="EW702"/>
  <c r="EV702"/>
  <c r="FI701"/>
  <c r="FH701"/>
  <c r="FF701"/>
  <c r="FE701"/>
  <c r="FC701"/>
  <c r="FB701"/>
  <c r="EZ701"/>
  <c r="EY701"/>
  <c r="EW701"/>
  <c r="EV701"/>
  <c r="FI700"/>
  <c r="FH700"/>
  <c r="FF700"/>
  <c r="FE700"/>
  <c r="FC700"/>
  <c r="FB700"/>
  <c r="EZ700"/>
  <c r="EY700"/>
  <c r="EW700"/>
  <c r="EV700"/>
  <c r="FI699"/>
  <c r="FH699"/>
  <c r="FF699"/>
  <c r="FE699"/>
  <c r="FC699"/>
  <c r="FB699"/>
  <c r="EZ699"/>
  <c r="EY699"/>
  <c r="EW699"/>
  <c r="EV699"/>
  <c r="FI698"/>
  <c r="FH698"/>
  <c r="FF698"/>
  <c r="FE698"/>
  <c r="FC698"/>
  <c r="FB698"/>
  <c r="EZ698"/>
  <c r="EY698"/>
  <c r="EW698"/>
  <c r="EV698"/>
  <c r="FI697"/>
  <c r="FH697"/>
  <c r="FF697"/>
  <c r="FE697"/>
  <c r="FC697"/>
  <c r="FB697"/>
  <c r="EZ697"/>
  <c r="EY697"/>
  <c r="EW697"/>
  <c r="EV697"/>
  <c r="FI696"/>
  <c r="FH696"/>
  <c r="FF696"/>
  <c r="FE696"/>
  <c r="FC696"/>
  <c r="FB696"/>
  <c r="EZ696"/>
  <c r="EY696"/>
  <c r="EW696"/>
  <c r="EV696"/>
  <c r="FI695"/>
  <c r="FH695"/>
  <c r="FF695"/>
  <c r="FE695"/>
  <c r="FC695"/>
  <c r="FB695"/>
  <c r="EZ695"/>
  <c r="EY695"/>
  <c r="EW695"/>
  <c r="EV695"/>
  <c r="FI694"/>
  <c r="FH694"/>
  <c r="FF694"/>
  <c r="FE694"/>
  <c r="FC694"/>
  <c r="FB694"/>
  <c r="EZ694"/>
  <c r="EY694"/>
  <c r="EW694"/>
  <c r="EV694"/>
  <c r="FI693"/>
  <c r="FH693"/>
  <c r="FF693"/>
  <c r="FE693"/>
  <c r="FC693"/>
  <c r="FB693"/>
  <c r="EZ693"/>
  <c r="EY693"/>
  <c r="EW693"/>
  <c r="EV693"/>
  <c r="FI692"/>
  <c r="FH692"/>
  <c r="FF692"/>
  <c r="FE692"/>
  <c r="FC692"/>
  <c r="FB692"/>
  <c r="EZ692"/>
  <c r="EY692"/>
  <c r="EW692"/>
  <c r="EV692"/>
  <c r="FI691"/>
  <c r="FH691"/>
  <c r="FF691"/>
  <c r="FE691"/>
  <c r="FC691"/>
  <c r="FB691"/>
  <c r="EZ691"/>
  <c r="EY691"/>
  <c r="EW691"/>
  <c r="EV691"/>
  <c r="FI690"/>
  <c r="FH690"/>
  <c r="FF690"/>
  <c r="FE690"/>
  <c r="FC690"/>
  <c r="FB690"/>
  <c r="EZ690"/>
  <c r="EY690"/>
  <c r="EW690"/>
  <c r="EV690"/>
  <c r="FI689"/>
  <c r="FH689"/>
  <c r="FF689"/>
  <c r="FE689"/>
  <c r="FC689"/>
  <c r="FB689"/>
  <c r="EZ689"/>
  <c r="EY689"/>
  <c r="EW689"/>
  <c r="EV689"/>
  <c r="FI688"/>
  <c r="FH688"/>
  <c r="FF688"/>
  <c r="FE688"/>
  <c r="FC688"/>
  <c r="FB688"/>
  <c r="EZ688"/>
  <c r="EY688"/>
  <c r="EW688"/>
  <c r="EV688"/>
  <c r="FI687"/>
  <c r="FH687"/>
  <c r="FF687"/>
  <c r="FE687"/>
  <c r="FC687"/>
  <c r="FB687"/>
  <c r="EZ687"/>
  <c r="EY687"/>
  <c r="EW687"/>
  <c r="EV687"/>
  <c r="FI686"/>
  <c r="FH686"/>
  <c r="FF686"/>
  <c r="FE686"/>
  <c r="FC686"/>
  <c r="FB686"/>
  <c r="EZ686"/>
  <c r="EY686"/>
  <c r="EW686"/>
  <c r="EV686"/>
  <c r="FI685"/>
  <c r="FH685"/>
  <c r="FF685"/>
  <c r="FE685"/>
  <c r="FC685"/>
  <c r="FB685"/>
  <c r="EZ685"/>
  <c r="EY685"/>
  <c r="EW685"/>
  <c r="EV685"/>
  <c r="FI684"/>
  <c r="FH684"/>
  <c r="FF684"/>
  <c r="FE684"/>
  <c r="FC684"/>
  <c r="FB684"/>
  <c r="EZ684"/>
  <c r="EY684"/>
  <c r="EW684"/>
  <c r="EV684"/>
  <c r="FI683"/>
  <c r="FH683"/>
  <c r="FF683"/>
  <c r="FE683"/>
  <c r="FC683"/>
  <c r="FB683"/>
  <c r="EZ683"/>
  <c r="EY683"/>
  <c r="EW683"/>
  <c r="EV683"/>
  <c r="FI682"/>
  <c r="FH682"/>
  <c r="FF682"/>
  <c r="FE682"/>
  <c r="FC682"/>
  <c r="FB682"/>
  <c r="EZ682"/>
  <c r="EY682"/>
  <c r="EW682"/>
  <c r="EV682"/>
  <c r="FI681"/>
  <c r="FH681"/>
  <c r="FF681"/>
  <c r="FE681"/>
  <c r="FC681"/>
  <c r="FB681"/>
  <c r="EZ681"/>
  <c r="EY681"/>
  <c r="EW681"/>
  <c r="EV681"/>
  <c r="FI680"/>
  <c r="FH680"/>
  <c r="FF680"/>
  <c r="FE680"/>
  <c r="FC680"/>
  <c r="FB680"/>
  <c r="EZ680"/>
  <c r="EY680"/>
  <c r="EW680"/>
  <c r="EV680"/>
  <c r="FI679"/>
  <c r="FH679"/>
  <c r="FF679"/>
  <c r="FE679"/>
  <c r="FC679"/>
  <c r="FB679"/>
  <c r="EZ679"/>
  <c r="EY679"/>
  <c r="EW679"/>
  <c r="EV679"/>
  <c r="FI678"/>
  <c r="FH678"/>
  <c r="FF678"/>
  <c r="FE678"/>
  <c r="FC678"/>
  <c r="FB678"/>
  <c r="EZ678"/>
  <c r="EY678"/>
  <c r="EW678"/>
  <c r="EV678"/>
  <c r="FI677"/>
  <c r="FH677"/>
  <c r="FF677"/>
  <c r="FE677"/>
  <c r="FC677"/>
  <c r="FB677"/>
  <c r="EZ677"/>
  <c r="EY677"/>
  <c r="EW677"/>
  <c r="EV677"/>
  <c r="FI676"/>
  <c r="FH676"/>
  <c r="FF676"/>
  <c r="FE676"/>
  <c r="FC676"/>
  <c r="FB676"/>
  <c r="EZ676"/>
  <c r="EY676"/>
  <c r="EW676"/>
  <c r="EV676"/>
  <c r="FI675"/>
  <c r="FH675"/>
  <c r="FF675"/>
  <c r="FE675"/>
  <c r="FC675"/>
  <c r="FB675"/>
  <c r="EZ675"/>
  <c r="EY675"/>
  <c r="EW675"/>
  <c r="EV675"/>
  <c r="FI674"/>
  <c r="FH674"/>
  <c r="FF674"/>
  <c r="FE674"/>
  <c r="FC674"/>
  <c r="FB674"/>
  <c r="EZ674"/>
  <c r="EY674"/>
  <c r="EW674"/>
  <c r="EV674"/>
  <c r="FI673"/>
  <c r="FH673"/>
  <c r="FF673"/>
  <c r="FE673"/>
  <c r="FC673"/>
  <c r="FB673"/>
  <c r="EZ673"/>
  <c r="EY673"/>
  <c r="EW673"/>
  <c r="EV673"/>
  <c r="FI672"/>
  <c r="FH672"/>
  <c r="FF672"/>
  <c r="FE672"/>
  <c r="FC672"/>
  <c r="FB672"/>
  <c r="EZ672"/>
  <c r="EY672"/>
  <c r="EW672"/>
  <c r="EV672"/>
  <c r="FI671"/>
  <c r="FH671"/>
  <c r="FF671"/>
  <c r="FE671"/>
  <c r="FC671"/>
  <c r="FB671"/>
  <c r="EZ671"/>
  <c r="EY671"/>
  <c r="EW671"/>
  <c r="EV671"/>
  <c r="FI670"/>
  <c r="FH670"/>
  <c r="FF670"/>
  <c r="FE670"/>
  <c r="FC670"/>
  <c r="FB670"/>
  <c r="EZ670"/>
  <c r="EY670"/>
  <c r="EW670"/>
  <c r="EV670"/>
  <c r="FI669"/>
  <c r="FH669"/>
  <c r="FF669"/>
  <c r="FE669"/>
  <c r="FC669"/>
  <c r="FB669"/>
  <c r="EZ669"/>
  <c r="EY669"/>
  <c r="EW669"/>
  <c r="EV669"/>
  <c r="FI668"/>
  <c r="FH668"/>
  <c r="FF668"/>
  <c r="FE668"/>
  <c r="FC668"/>
  <c r="FB668"/>
  <c r="EZ668"/>
  <c r="EY668"/>
  <c r="EW668"/>
  <c r="EV668"/>
  <c r="FI667"/>
  <c r="FH667"/>
  <c r="FF667"/>
  <c r="FE667"/>
  <c r="FC667"/>
  <c r="FB667"/>
  <c r="EZ667"/>
  <c r="EY667"/>
  <c r="EW667"/>
  <c r="EV667"/>
  <c r="FI666"/>
  <c r="FH666"/>
  <c r="FF666"/>
  <c r="FE666"/>
  <c r="FC666"/>
  <c r="FB666"/>
  <c r="EZ666"/>
  <c r="EY666"/>
  <c r="EW666"/>
  <c r="EV666"/>
  <c r="FI665"/>
  <c r="FH665"/>
  <c r="FF665"/>
  <c r="FE665"/>
  <c r="FC665"/>
  <c r="FB665"/>
  <c r="EZ665"/>
  <c r="EY665"/>
  <c r="EW665"/>
  <c r="EV665"/>
  <c r="FI664"/>
  <c r="FH664"/>
  <c r="FF664"/>
  <c r="FE664"/>
  <c r="FC664"/>
  <c r="FB664"/>
  <c r="EZ664"/>
  <c r="EY664"/>
  <c r="EW664"/>
  <c r="EV664"/>
  <c r="FI663"/>
  <c r="FH663"/>
  <c r="FF663"/>
  <c r="FE663"/>
  <c r="FC663"/>
  <c r="FB663"/>
  <c r="EZ663"/>
  <c r="EY663"/>
  <c r="EW663"/>
  <c r="EV663"/>
  <c r="FI662"/>
  <c r="FH662"/>
  <c r="FF662"/>
  <c r="FE662"/>
  <c r="FC662"/>
  <c r="FB662"/>
  <c r="EZ662"/>
  <c r="EY662"/>
  <c r="EW662"/>
  <c r="EV662"/>
  <c r="FI661"/>
  <c r="FH661"/>
  <c r="FF661"/>
  <c r="FE661"/>
  <c r="FC661"/>
  <c r="FB661"/>
  <c r="EZ661"/>
  <c r="EY661"/>
  <c r="EW661"/>
  <c r="EV661"/>
  <c r="FI660"/>
  <c r="FH660"/>
  <c r="FF660"/>
  <c r="FE660"/>
  <c r="FC660"/>
  <c r="FB660"/>
  <c r="EZ660"/>
  <c r="EY660"/>
  <c r="EW660"/>
  <c r="EV660"/>
  <c r="FI659"/>
  <c r="FH659"/>
  <c r="FF659"/>
  <c r="FE659"/>
  <c r="FC659"/>
  <c r="FB659"/>
  <c r="EZ659"/>
  <c r="EY659"/>
  <c r="EW659"/>
  <c r="EV659"/>
  <c r="FI658"/>
  <c r="FH658"/>
  <c r="FF658"/>
  <c r="FE658"/>
  <c r="FC658"/>
  <c r="FB658"/>
  <c r="EZ658"/>
  <c r="EY658"/>
  <c r="EW658"/>
  <c r="EV658"/>
  <c r="FI657"/>
  <c r="FH657"/>
  <c r="FF657"/>
  <c r="FE657"/>
  <c r="FC657"/>
  <c r="FB657"/>
  <c r="EZ657"/>
  <c r="EY657"/>
  <c r="EW657"/>
  <c r="EV657"/>
  <c r="FI656"/>
  <c r="FH656"/>
  <c r="FF656"/>
  <c r="FE656"/>
  <c r="FC656"/>
  <c r="FB656"/>
  <c r="EZ656"/>
  <c r="EY656"/>
  <c r="EW656"/>
  <c r="EV656"/>
  <c r="FI655"/>
  <c r="FH655"/>
  <c r="FF655"/>
  <c r="FE655"/>
  <c r="FC655"/>
  <c r="FB655"/>
  <c r="EZ655"/>
  <c r="EY655"/>
  <c r="EW655"/>
  <c r="EV655"/>
  <c r="FI654"/>
  <c r="FH654"/>
  <c r="FF654"/>
  <c r="FE654"/>
  <c r="FC654"/>
  <c r="FB654"/>
  <c r="EZ654"/>
  <c r="EY654"/>
  <c r="EW654"/>
  <c r="EV654"/>
  <c r="FI653"/>
  <c r="FH653"/>
  <c r="FF653"/>
  <c r="FE653"/>
  <c r="FC653"/>
  <c r="FB653"/>
  <c r="EZ653"/>
  <c r="EY653"/>
  <c r="EW653"/>
  <c r="EV653"/>
  <c r="FI652"/>
  <c r="FH652"/>
  <c r="FF652"/>
  <c r="FE652"/>
  <c r="FC652"/>
  <c r="FB652"/>
  <c r="EZ652"/>
  <c r="EY652"/>
  <c r="EW652"/>
  <c r="EV652"/>
  <c r="FI651"/>
  <c r="FH651"/>
  <c r="FF651"/>
  <c r="FE651"/>
  <c r="FC651"/>
  <c r="FB651"/>
  <c r="EZ651"/>
  <c r="EY651"/>
  <c r="EW651"/>
  <c r="EV651"/>
  <c r="FI650"/>
  <c r="FH650"/>
  <c r="FF650"/>
  <c r="FE650"/>
  <c r="FC650"/>
  <c r="FB650"/>
  <c r="EZ650"/>
  <c r="EY650"/>
  <c r="EW650"/>
  <c r="EV650"/>
  <c r="FI649"/>
  <c r="FH649"/>
  <c r="FF649"/>
  <c r="FE649"/>
  <c r="FC649"/>
  <c r="FB649"/>
  <c r="EZ649"/>
  <c r="EY649"/>
  <c r="EW649"/>
  <c r="EV649"/>
  <c r="FI648"/>
  <c r="FH648"/>
  <c r="FF648"/>
  <c r="FE648"/>
  <c r="FC648"/>
  <c r="FB648"/>
  <c r="EZ648"/>
  <c r="EY648"/>
  <c r="EW648"/>
  <c r="EV648"/>
  <c r="FI647"/>
  <c r="FH647"/>
  <c r="FF647"/>
  <c r="FE647"/>
  <c r="FC647"/>
  <c r="FB647"/>
  <c r="EZ647"/>
  <c r="EY647"/>
  <c r="EW647"/>
  <c r="EV647"/>
  <c r="FI646"/>
  <c r="FH646"/>
  <c r="FF646"/>
  <c r="FE646"/>
  <c r="FC646"/>
  <c r="FB646"/>
  <c r="EZ646"/>
  <c r="EY646"/>
  <c r="EW646"/>
  <c r="EV646"/>
  <c r="FI645"/>
  <c r="FH645"/>
  <c r="FF645"/>
  <c r="FE645"/>
  <c r="FC645"/>
  <c r="FB645"/>
  <c r="EZ645"/>
  <c r="EY645"/>
  <c r="EW645"/>
  <c r="EV645"/>
  <c r="FI644"/>
  <c r="FH644"/>
  <c r="FF644"/>
  <c r="FE644"/>
  <c r="FC644"/>
  <c r="FB644"/>
  <c r="EZ644"/>
  <c r="EY644"/>
  <c r="EW644"/>
  <c r="EV644"/>
  <c r="FI643"/>
  <c r="FH643"/>
  <c r="FF643"/>
  <c r="FE643"/>
  <c r="FC643"/>
  <c r="FB643"/>
  <c r="EZ643"/>
  <c r="EY643"/>
  <c r="EW643"/>
  <c r="EV643"/>
  <c r="FI642"/>
  <c r="FH642"/>
  <c r="FF642"/>
  <c r="FE642"/>
  <c r="FC642"/>
  <c r="FB642"/>
  <c r="EZ642"/>
  <c r="EY642"/>
  <c r="EW642"/>
  <c r="EV642"/>
  <c r="FI641"/>
  <c r="FH641"/>
  <c r="FF641"/>
  <c r="FE641"/>
  <c r="FC641"/>
  <c r="FB641"/>
  <c r="EZ641"/>
  <c r="EY641"/>
  <c r="EW641"/>
  <c r="EV641"/>
  <c r="FI640"/>
  <c r="FH640"/>
  <c r="FF640"/>
  <c r="FE640"/>
  <c r="FC640"/>
  <c r="FB640"/>
  <c r="EZ640"/>
  <c r="EY640"/>
  <c r="EW640"/>
  <c r="EV640"/>
  <c r="FI639"/>
  <c r="FH639"/>
  <c r="FF639"/>
  <c r="FE639"/>
  <c r="FC639"/>
  <c r="FB639"/>
  <c r="EZ639"/>
  <c r="EY639"/>
  <c r="EW639"/>
  <c r="EV639"/>
  <c r="FI638"/>
  <c r="FH638"/>
  <c r="FF638"/>
  <c r="FE638"/>
  <c r="FC638"/>
  <c r="FB638"/>
  <c r="EZ638"/>
  <c r="EY638"/>
  <c r="EW638"/>
  <c r="EV638"/>
  <c r="FI637"/>
  <c r="FH637"/>
  <c r="FF637"/>
  <c r="FE637"/>
  <c r="FC637"/>
  <c r="FB637"/>
  <c r="EZ637"/>
  <c r="EY637"/>
  <c r="EW637"/>
  <c r="EV637"/>
  <c r="FI636"/>
  <c r="FH636"/>
  <c r="FF636"/>
  <c r="FE636"/>
  <c r="FC636"/>
  <c r="FB636"/>
  <c r="EZ636"/>
  <c r="EY636"/>
  <c r="EW636"/>
  <c r="EV636"/>
  <c r="FI635"/>
  <c r="FH635"/>
  <c r="FF635"/>
  <c r="FE635"/>
  <c r="FC635"/>
  <c r="FB635"/>
  <c r="EZ635"/>
  <c r="EY635"/>
  <c r="EW635"/>
  <c r="EV635"/>
  <c r="FI634"/>
  <c r="FH634"/>
  <c r="FF634"/>
  <c r="FE634"/>
  <c r="FC634"/>
  <c r="FB634"/>
  <c r="EZ634"/>
  <c r="EY634"/>
  <c r="EW634"/>
  <c r="EV634"/>
  <c r="FI633"/>
  <c r="FH633"/>
  <c r="FF633"/>
  <c r="FE633"/>
  <c r="FC633"/>
  <c r="FB633"/>
  <c r="EZ633"/>
  <c r="EY633"/>
  <c r="EW633"/>
  <c r="EV633"/>
  <c r="FI632"/>
  <c r="FH632"/>
  <c r="FF632"/>
  <c r="FE632"/>
  <c r="FC632"/>
  <c r="FB632"/>
  <c r="EZ632"/>
  <c r="EY632"/>
  <c r="EW632"/>
  <c r="EV632"/>
  <c r="FI631"/>
  <c r="FH631"/>
  <c r="FF631"/>
  <c r="FE631"/>
  <c r="FC631"/>
  <c r="FB631"/>
  <c r="EZ631"/>
  <c r="EY631"/>
  <c r="EW631"/>
  <c r="EV631"/>
  <c r="FI630"/>
  <c r="FH630"/>
  <c r="FF630"/>
  <c r="FE630"/>
  <c r="FC630"/>
  <c r="FB630"/>
  <c r="EZ630"/>
  <c r="EY630"/>
  <c r="EW630"/>
  <c r="EV630"/>
  <c r="FI629"/>
  <c r="FH629"/>
  <c r="FF629"/>
  <c r="FE629"/>
  <c r="FC629"/>
  <c r="FB629"/>
  <c r="EZ629"/>
  <c r="EY629"/>
  <c r="EW629"/>
  <c r="EV629"/>
  <c r="FI628"/>
  <c r="FH628"/>
  <c r="FF628"/>
  <c r="FE628"/>
  <c r="FC628"/>
  <c r="FB628"/>
  <c r="EZ628"/>
  <c r="EY628"/>
  <c r="EW628"/>
  <c r="EV628"/>
  <c r="FI627"/>
  <c r="FH627"/>
  <c r="FF627"/>
  <c r="FE627"/>
  <c r="FC627"/>
  <c r="FB627"/>
  <c r="EZ627"/>
  <c r="EY627"/>
  <c r="EW627"/>
  <c r="EV627"/>
  <c r="FI626"/>
  <c r="FH626"/>
  <c r="FF626"/>
  <c r="FE626"/>
  <c r="FC626"/>
  <c r="FB626"/>
  <c r="EZ626"/>
  <c r="EY626"/>
  <c r="EW626"/>
  <c r="EV626"/>
  <c r="FI625"/>
  <c r="FH625"/>
  <c r="FF625"/>
  <c r="FE625"/>
  <c r="FC625"/>
  <c r="FB625"/>
  <c r="EZ625"/>
  <c r="EY625"/>
  <c r="EW625"/>
  <c r="EV625"/>
  <c r="FI624"/>
  <c r="FH624"/>
  <c r="FF624"/>
  <c r="FE624"/>
  <c r="FC624"/>
  <c r="FB624"/>
  <c r="EZ624"/>
  <c r="EY624"/>
  <c r="EW624"/>
  <c r="EV624"/>
  <c r="FI623"/>
  <c r="FH623"/>
  <c r="FF623"/>
  <c r="FE623"/>
  <c r="FC623"/>
  <c r="FB623"/>
  <c r="EZ623"/>
  <c r="EY623"/>
  <c r="EW623"/>
  <c r="EV623"/>
  <c r="FI622"/>
  <c r="FH622"/>
  <c r="FF622"/>
  <c r="FE622"/>
  <c r="FC622"/>
  <c r="FB622"/>
  <c r="EZ622"/>
  <c r="EY622"/>
  <c r="EW622"/>
  <c r="EV622"/>
  <c r="FI621"/>
  <c r="FH621"/>
  <c r="FF621"/>
  <c r="FE621"/>
  <c r="FC621"/>
  <c r="FB621"/>
  <c r="EZ621"/>
  <c r="EY621"/>
  <c r="EW621"/>
  <c r="EV621"/>
  <c r="FI620"/>
  <c r="FH620"/>
  <c r="FF620"/>
  <c r="FE620"/>
  <c r="FC620"/>
  <c r="FB620"/>
  <c r="EZ620"/>
  <c r="EY620"/>
  <c r="EW620"/>
  <c r="EV620"/>
  <c r="FI619"/>
  <c r="FH619"/>
  <c r="FF619"/>
  <c r="FE619"/>
  <c r="FC619"/>
  <c r="FB619"/>
  <c r="EZ619"/>
  <c r="EY619"/>
  <c r="EW619"/>
  <c r="EV619"/>
  <c r="FI618"/>
  <c r="FH618"/>
  <c r="FF618"/>
  <c r="FE618"/>
  <c r="FC618"/>
  <c r="FB618"/>
  <c r="EZ618"/>
  <c r="EY618"/>
  <c r="EW618"/>
  <c r="EV618"/>
  <c r="FI617"/>
  <c r="FH617"/>
  <c r="FF617"/>
  <c r="FE617"/>
  <c r="FC617"/>
  <c r="FB617"/>
  <c r="EZ617"/>
  <c r="EY617"/>
  <c r="EW617"/>
  <c r="EV617"/>
  <c r="FI616"/>
  <c r="FH616"/>
  <c r="FF616"/>
  <c r="FE616"/>
  <c r="FC616"/>
  <c r="FB616"/>
  <c r="EZ616"/>
  <c r="EY616"/>
  <c r="EW616"/>
  <c r="EV616"/>
  <c r="FI615"/>
  <c r="FH615"/>
  <c r="FF615"/>
  <c r="FE615"/>
  <c r="FC615"/>
  <c r="FB615"/>
  <c r="EZ615"/>
  <c r="EY615"/>
  <c r="EW615"/>
  <c r="EV615"/>
  <c r="FI614"/>
  <c r="FH614"/>
  <c r="FF614"/>
  <c r="FE614"/>
  <c r="FC614"/>
  <c r="FB614"/>
  <c r="EZ614"/>
  <c r="EY614"/>
  <c r="EW614"/>
  <c r="EV614"/>
  <c r="FI613"/>
  <c r="FH613"/>
  <c r="FF613"/>
  <c r="FE613"/>
  <c r="FC613"/>
  <c r="FB613"/>
  <c r="EZ613"/>
  <c r="EY613"/>
  <c r="EW613"/>
  <c r="EV613"/>
  <c r="FI612"/>
  <c r="FH612"/>
  <c r="FF612"/>
  <c r="FE612"/>
  <c r="FC612"/>
  <c r="FB612"/>
  <c r="EZ612"/>
  <c r="EY612"/>
  <c r="EW612"/>
  <c r="EV612"/>
  <c r="FI611"/>
  <c r="FH611"/>
  <c r="FF611"/>
  <c r="FE611"/>
  <c r="FC611"/>
  <c r="FB611"/>
  <c r="EZ611"/>
  <c r="EY611"/>
  <c r="EW611"/>
  <c r="EV611"/>
  <c r="FI610"/>
  <c r="FH610"/>
  <c r="FF610"/>
  <c r="FE610"/>
  <c r="FC610"/>
  <c r="FB610"/>
  <c r="EZ610"/>
  <c r="EY610"/>
  <c r="EW610"/>
  <c r="EV610"/>
  <c r="FI609"/>
  <c r="FH609"/>
  <c r="FF609"/>
  <c r="FE609"/>
  <c r="FC609"/>
  <c r="FB609"/>
  <c r="EZ609"/>
  <c r="EY609"/>
  <c r="EW609"/>
  <c r="EV609"/>
  <c r="FI608"/>
  <c r="FH608"/>
  <c r="FF608"/>
  <c r="FE608"/>
  <c r="FC608"/>
  <c r="FB608"/>
  <c r="EZ608"/>
  <c r="EY608"/>
  <c r="EW608"/>
  <c r="EV608"/>
  <c r="FI607"/>
  <c r="FH607"/>
  <c r="FF607"/>
  <c r="FE607"/>
  <c r="FC607"/>
  <c r="FB607"/>
  <c r="EZ607"/>
  <c r="EY607"/>
  <c r="EW607"/>
  <c r="EV607"/>
  <c r="FI606"/>
  <c r="FH606"/>
  <c r="FF606"/>
  <c r="FE606"/>
  <c r="FC606"/>
  <c r="FB606"/>
  <c r="EZ606"/>
  <c r="EY606"/>
  <c r="EW606"/>
  <c r="EV606"/>
  <c r="FI605"/>
  <c r="FH605"/>
  <c r="FF605"/>
  <c r="FE605"/>
  <c r="FC605"/>
  <c r="FB605"/>
  <c r="EZ605"/>
  <c r="EY605"/>
  <c r="EW605"/>
  <c r="EV605"/>
  <c r="FI604"/>
  <c r="FH604"/>
  <c r="FF604"/>
  <c r="FE604"/>
  <c r="FC604"/>
  <c r="FB604"/>
  <c r="EZ604"/>
  <c r="EY604"/>
  <c r="EW604"/>
  <c r="EV604"/>
  <c r="FI603"/>
  <c r="FH603"/>
  <c r="FF603"/>
  <c r="FE603"/>
  <c r="FC603"/>
  <c r="FB603"/>
  <c r="EZ603"/>
  <c r="EY603"/>
  <c r="EW603"/>
  <c r="EV603"/>
  <c r="FI602"/>
  <c r="FH602"/>
  <c r="FF602"/>
  <c r="FE602"/>
  <c r="FC602"/>
  <c r="FB602"/>
  <c r="EZ602"/>
  <c r="EY602"/>
  <c r="EW602"/>
  <c r="EV602"/>
  <c r="FI601"/>
  <c r="FH601"/>
  <c r="FF601"/>
  <c r="FE601"/>
  <c r="FC601"/>
  <c r="FB601"/>
  <c r="EZ601"/>
  <c r="EY601"/>
  <c r="EW601"/>
  <c r="EV601"/>
  <c r="FI600"/>
  <c r="FH600"/>
  <c r="FF600"/>
  <c r="FE600"/>
  <c r="FC600"/>
  <c r="FB600"/>
  <c r="EZ600"/>
  <c r="EY600"/>
  <c r="EW600"/>
  <c r="EV600"/>
  <c r="FI599"/>
  <c r="FH599"/>
  <c r="FF599"/>
  <c r="FE599"/>
  <c r="FC599"/>
  <c r="FB599"/>
  <c r="EZ599"/>
  <c r="EY599"/>
  <c r="EW599"/>
  <c r="EV599"/>
  <c r="FI598"/>
  <c r="FH598"/>
  <c r="FF598"/>
  <c r="FE598"/>
  <c r="FC598"/>
  <c r="FB598"/>
  <c r="EZ598"/>
  <c r="EY598"/>
  <c r="EW598"/>
  <c r="EV598"/>
  <c r="FI597"/>
  <c r="FH597"/>
  <c r="FF597"/>
  <c r="FE597"/>
  <c r="FC597"/>
  <c r="FB597"/>
  <c r="EZ597"/>
  <c r="EY597"/>
  <c r="EW597"/>
  <c r="EV597"/>
  <c r="FI596"/>
  <c r="FH596"/>
  <c r="FF596"/>
  <c r="FE596"/>
  <c r="FC596"/>
  <c r="FB596"/>
  <c r="EZ596"/>
  <c r="EY596"/>
  <c r="EW596"/>
  <c r="EV596"/>
  <c r="FI595"/>
  <c r="FH595"/>
  <c r="FF595"/>
  <c r="FE595"/>
  <c r="FC595"/>
  <c r="FB595"/>
  <c r="EZ595"/>
  <c r="EY595"/>
  <c r="EW595"/>
  <c r="EV595"/>
  <c r="FI594"/>
  <c r="FH594"/>
  <c r="FF594"/>
  <c r="FE594"/>
  <c r="FC594"/>
  <c r="FB594"/>
  <c r="EZ594"/>
  <c r="EY594"/>
  <c r="EW594"/>
  <c r="EV594"/>
  <c r="FI593"/>
  <c r="FH593"/>
  <c r="FF593"/>
  <c r="FE593"/>
  <c r="FC593"/>
  <c r="FB593"/>
  <c r="EZ593"/>
  <c r="EY593"/>
  <c r="EW593"/>
  <c r="EV593"/>
  <c r="FI592"/>
  <c r="FH592"/>
  <c r="FF592"/>
  <c r="FE592"/>
  <c r="FC592"/>
  <c r="FB592"/>
  <c r="EZ592"/>
  <c r="EY592"/>
  <c r="EW592"/>
  <c r="EV592"/>
  <c r="FI591"/>
  <c r="FH591"/>
  <c r="FF591"/>
  <c r="FE591"/>
  <c r="FC591"/>
  <c r="FB591"/>
  <c r="EZ591"/>
  <c r="EY591"/>
  <c r="EW591"/>
  <c r="EV591"/>
  <c r="FI590"/>
  <c r="FH590"/>
  <c r="FF590"/>
  <c r="FE590"/>
  <c r="FC590"/>
  <c r="FB590"/>
  <c r="EZ590"/>
  <c r="EY590"/>
  <c r="EW590"/>
  <c r="EV590"/>
  <c r="FI589"/>
  <c r="FH589"/>
  <c r="FF589"/>
  <c r="FE589"/>
  <c r="FC589"/>
  <c r="FB589"/>
  <c r="EZ589"/>
  <c r="EY589"/>
  <c r="EW589"/>
  <c r="EV589"/>
  <c r="FI588"/>
  <c r="FH588"/>
  <c r="FF588"/>
  <c r="FE588"/>
  <c r="FC588"/>
  <c r="FB588"/>
  <c r="EZ588"/>
  <c r="EY588"/>
  <c r="EW588"/>
  <c r="EV588"/>
  <c r="FI587"/>
  <c r="FH587"/>
  <c r="FF587"/>
  <c r="FE587"/>
  <c r="FC587"/>
  <c r="FB587"/>
  <c r="EZ587"/>
  <c r="EY587"/>
  <c r="EW587"/>
  <c r="EV587"/>
  <c r="FI586"/>
  <c r="FH586"/>
  <c r="FF586"/>
  <c r="FE586"/>
  <c r="FC586"/>
  <c r="FB586"/>
  <c r="EZ586"/>
  <c r="EY586"/>
  <c r="EW586"/>
  <c r="EV586"/>
  <c r="FI585"/>
  <c r="FH585"/>
  <c r="FF585"/>
  <c r="FE585"/>
  <c r="FC585"/>
  <c r="FB585"/>
  <c r="EZ585"/>
  <c r="EY585"/>
  <c r="EW585"/>
  <c r="EV585"/>
  <c r="FI584"/>
  <c r="FH584"/>
  <c r="FF584"/>
  <c r="FE584"/>
  <c r="FC584"/>
  <c r="FB584"/>
  <c r="EZ584"/>
  <c r="EY584"/>
  <c r="EW584"/>
  <c r="EV584"/>
  <c r="FI583"/>
  <c r="FH583"/>
  <c r="FF583"/>
  <c r="FE583"/>
  <c r="FC583"/>
  <c r="FB583"/>
  <c r="EZ583"/>
  <c r="EY583"/>
  <c r="EW583"/>
  <c r="EV583"/>
  <c r="FI582"/>
  <c r="FH582"/>
  <c r="FF582"/>
  <c r="FE582"/>
  <c r="FC582"/>
  <c r="FB582"/>
  <c r="EZ582"/>
  <c r="EY582"/>
  <c r="EW582"/>
  <c r="EV582"/>
  <c r="FI581"/>
  <c r="FH581"/>
  <c r="FF581"/>
  <c r="FE581"/>
  <c r="FC581"/>
  <c r="FB581"/>
  <c r="EZ581"/>
  <c r="EY581"/>
  <c r="EW581"/>
  <c r="EV581"/>
  <c r="FI580"/>
  <c r="FH580"/>
  <c r="FF580"/>
  <c r="FE580"/>
  <c r="FC580"/>
  <c r="FB580"/>
  <c r="EZ580"/>
  <c r="EY580"/>
  <c r="EW580"/>
  <c r="EV580"/>
  <c r="FI579"/>
  <c r="FH579"/>
  <c r="FF579"/>
  <c r="FE579"/>
  <c r="FC579"/>
  <c r="FB579"/>
  <c r="EZ579"/>
  <c r="EY579"/>
  <c r="EW579"/>
  <c r="EV579"/>
  <c r="FI578"/>
  <c r="FH578"/>
  <c r="FF578"/>
  <c r="FE578"/>
  <c r="FC578"/>
  <c r="FB578"/>
  <c r="EZ578"/>
  <c r="EY578"/>
  <c r="EW578"/>
  <c r="EV578"/>
  <c r="FI577"/>
  <c r="FH577"/>
  <c r="FF577"/>
  <c r="FE577"/>
  <c r="FC577"/>
  <c r="FB577"/>
  <c r="EZ577"/>
  <c r="EY577"/>
  <c r="EW577"/>
  <c r="EV577"/>
  <c r="FI576"/>
  <c r="FH576"/>
  <c r="FF576"/>
  <c r="FE576"/>
  <c r="FC576"/>
  <c r="FB576"/>
  <c r="EZ576"/>
  <c r="EY576"/>
  <c r="EW576"/>
  <c r="EV576"/>
  <c r="FI575"/>
  <c r="FH575"/>
  <c r="FF575"/>
  <c r="FE575"/>
  <c r="FC575"/>
  <c r="FB575"/>
  <c r="EZ575"/>
  <c r="EY575"/>
  <c r="EW575"/>
  <c r="EV575"/>
  <c r="FI574"/>
  <c r="FH574"/>
  <c r="FF574"/>
  <c r="FE574"/>
  <c r="FC574"/>
  <c r="FB574"/>
  <c r="EZ574"/>
  <c r="EY574"/>
  <c r="EW574"/>
  <c r="EV574"/>
  <c r="FI573"/>
  <c r="FH573"/>
  <c r="FF573"/>
  <c r="FE573"/>
  <c r="FC573"/>
  <c r="FB573"/>
  <c r="EZ573"/>
  <c r="EY573"/>
  <c r="EW573"/>
  <c r="EV573"/>
  <c r="FI572"/>
  <c r="FH572"/>
  <c r="FF572"/>
  <c r="FE572"/>
  <c r="FC572"/>
  <c r="FB572"/>
  <c r="EZ572"/>
  <c r="EY572"/>
  <c r="EW572"/>
  <c r="EV572"/>
  <c r="FI571"/>
  <c r="FH571"/>
  <c r="FF571"/>
  <c r="FE571"/>
  <c r="FC571"/>
  <c r="FB571"/>
  <c r="EZ571"/>
  <c r="EY571"/>
  <c r="EW571"/>
  <c r="EV571"/>
  <c r="FI570"/>
  <c r="FH570"/>
  <c r="FF570"/>
  <c r="FE570"/>
  <c r="FC570"/>
  <c r="FB570"/>
  <c r="EZ570"/>
  <c r="EY570"/>
  <c r="EW570"/>
  <c r="EV570"/>
  <c r="FI569"/>
  <c r="FH569"/>
  <c r="FF569"/>
  <c r="FE569"/>
  <c r="FC569"/>
  <c r="FB569"/>
  <c r="EZ569"/>
  <c r="EY569"/>
  <c r="EW569"/>
  <c r="EV569"/>
  <c r="FI568"/>
  <c r="FH568"/>
  <c r="FF568"/>
  <c r="FE568"/>
  <c r="FC568"/>
  <c r="FB568"/>
  <c r="EZ568"/>
  <c r="EY568"/>
  <c r="EW568"/>
  <c r="EV568"/>
  <c r="FI567"/>
  <c r="FH567"/>
  <c r="FF567"/>
  <c r="FE567"/>
  <c r="FC567"/>
  <c r="FB567"/>
  <c r="EZ567"/>
  <c r="EY567"/>
  <c r="EW567"/>
  <c r="EV567"/>
  <c r="FI566"/>
  <c r="FH566"/>
  <c r="FF566"/>
  <c r="FE566"/>
  <c r="FC566"/>
  <c r="FB566"/>
  <c r="EZ566"/>
  <c r="EY566"/>
  <c r="EW566"/>
  <c r="EV566"/>
  <c r="FI565"/>
  <c r="FH565"/>
  <c r="FF565"/>
  <c r="FE565"/>
  <c r="FC565"/>
  <c r="FB565"/>
  <c r="EZ565"/>
  <c r="EY565"/>
  <c r="EW565"/>
  <c r="EV565"/>
  <c r="FI564"/>
  <c r="FH564"/>
  <c r="FF564"/>
  <c r="FE564"/>
  <c r="FC564"/>
  <c r="FB564"/>
  <c r="EZ564"/>
  <c r="EY564"/>
  <c r="EW564"/>
  <c r="EV564"/>
  <c r="FI563"/>
  <c r="FH563"/>
  <c r="FF563"/>
  <c r="FE563"/>
  <c r="FC563"/>
  <c r="FB563"/>
  <c r="EZ563"/>
  <c r="EY563"/>
  <c r="EW563"/>
  <c r="EV563"/>
  <c r="FI562"/>
  <c r="FH562"/>
  <c r="FF562"/>
  <c r="FE562"/>
  <c r="FC562"/>
  <c r="FB562"/>
  <c r="EZ562"/>
  <c r="EY562"/>
  <c r="EW562"/>
  <c r="EV562"/>
  <c r="FI561"/>
  <c r="FH561"/>
  <c r="FF561"/>
  <c r="FE561"/>
  <c r="FC561"/>
  <c r="FB561"/>
  <c r="EZ561"/>
  <c r="EY561"/>
  <c r="EW561"/>
  <c r="EV561"/>
  <c r="FI560"/>
  <c r="FH560"/>
  <c r="FF560"/>
  <c r="FE560"/>
  <c r="FC560"/>
  <c r="FB560"/>
  <c r="EZ560"/>
  <c r="EY560"/>
  <c r="EW560"/>
  <c r="EV560"/>
  <c r="FI559"/>
  <c r="FH559"/>
  <c r="FF559"/>
  <c r="FE559"/>
  <c r="FC559"/>
  <c r="FB559"/>
  <c r="EZ559"/>
  <c r="EY559"/>
  <c r="EW559"/>
  <c r="EV559"/>
  <c r="FI558"/>
  <c r="FH558"/>
  <c r="FF558"/>
  <c r="FE558"/>
  <c r="FC558"/>
  <c r="FB558"/>
  <c r="EZ558"/>
  <c r="EY558"/>
  <c r="EW558"/>
  <c r="EV558"/>
  <c r="FI557"/>
  <c r="FH557"/>
  <c r="FF557"/>
  <c r="FE557"/>
  <c r="FC557"/>
  <c r="FB557"/>
  <c r="EZ557"/>
  <c r="EY557"/>
  <c r="EW557"/>
  <c r="EV557"/>
  <c r="FI556"/>
  <c r="FH556"/>
  <c r="FF556"/>
  <c r="FE556"/>
  <c r="FC556"/>
  <c r="FB556"/>
  <c r="EZ556"/>
  <c r="EY556"/>
  <c r="EW556"/>
  <c r="EV556"/>
  <c r="FI555"/>
  <c r="FH555"/>
  <c r="FF555"/>
  <c r="FE555"/>
  <c r="FC555"/>
  <c r="FB555"/>
  <c r="EZ555"/>
  <c r="EY555"/>
  <c r="EW555"/>
  <c r="EV555"/>
  <c r="FI554"/>
  <c r="FH554"/>
  <c r="FF554"/>
  <c r="FE554"/>
  <c r="FC554"/>
  <c r="FB554"/>
  <c r="EZ554"/>
  <c r="EY554"/>
  <c r="EW554"/>
  <c r="EV554"/>
  <c r="FI553"/>
  <c r="FH553"/>
  <c r="FF553"/>
  <c r="FE553"/>
  <c r="FC553"/>
  <c r="FB553"/>
  <c r="EZ553"/>
  <c r="EY553"/>
  <c r="EW553"/>
  <c r="EV553"/>
  <c r="FI552"/>
  <c r="FH552"/>
  <c r="FF552"/>
  <c r="FE552"/>
  <c r="FC552"/>
  <c r="FB552"/>
  <c r="EZ552"/>
  <c r="EY552"/>
  <c r="EW552"/>
  <c r="EV552"/>
  <c r="FI551"/>
  <c r="FH551"/>
  <c r="FF551"/>
  <c r="FE551"/>
  <c r="FC551"/>
  <c r="FB551"/>
  <c r="EZ551"/>
  <c r="EY551"/>
  <c r="EW551"/>
  <c r="EV551"/>
  <c r="FI550"/>
  <c r="FH550"/>
  <c r="FF550"/>
  <c r="FE550"/>
  <c r="FC550"/>
  <c r="FB550"/>
  <c r="EZ550"/>
  <c r="EY550"/>
  <c r="EW550"/>
  <c r="EV550"/>
  <c r="FI549"/>
  <c r="FH549"/>
  <c r="FF549"/>
  <c r="FE549"/>
  <c r="FC549"/>
  <c r="FB549"/>
  <c r="EZ549"/>
  <c r="EY549"/>
  <c r="EW549"/>
  <c r="EV549"/>
  <c r="FI548"/>
  <c r="FH548"/>
  <c r="FF548"/>
  <c r="FE548"/>
  <c r="FC548"/>
  <c r="FB548"/>
  <c r="EZ548"/>
  <c r="EY548"/>
  <c r="EW548"/>
  <c r="EV548"/>
  <c r="FI547"/>
  <c r="FH547"/>
  <c r="FF547"/>
  <c r="FE547"/>
  <c r="FC547"/>
  <c r="FB547"/>
  <c r="EZ547"/>
  <c r="EY547"/>
  <c r="EW547"/>
  <c r="EV547"/>
  <c r="FI546"/>
  <c r="FH546"/>
  <c r="FF546"/>
  <c r="FE546"/>
  <c r="FC546"/>
  <c r="FB546"/>
  <c r="EZ546"/>
  <c r="EY546"/>
  <c r="EW546"/>
  <c r="EV546"/>
  <c r="FI545"/>
  <c r="FH545"/>
  <c r="FF545"/>
  <c r="FE545"/>
  <c r="FC545"/>
  <c r="FB545"/>
  <c r="EZ545"/>
  <c r="EY545"/>
  <c r="EW545"/>
  <c r="EV545"/>
  <c r="FI544"/>
  <c r="FH544"/>
  <c r="FF544"/>
  <c r="FE544"/>
  <c r="FC544"/>
  <c r="FB544"/>
  <c r="EZ544"/>
  <c r="EY544"/>
  <c r="EW544"/>
  <c r="EV544"/>
  <c r="FI543"/>
  <c r="FH543"/>
  <c r="FF543"/>
  <c r="FE543"/>
  <c r="FC543"/>
  <c r="FB543"/>
  <c r="EZ543"/>
  <c r="EY543"/>
  <c r="EW543"/>
  <c r="EV543"/>
  <c r="FI542"/>
  <c r="FH542"/>
  <c r="FF542"/>
  <c r="FE542"/>
  <c r="FC542"/>
  <c r="FB542"/>
  <c r="EZ542"/>
  <c r="EY542"/>
  <c r="EW542"/>
  <c r="EV542"/>
  <c r="FI541"/>
  <c r="FH541"/>
  <c r="FF541"/>
  <c r="FE541"/>
  <c r="FC541"/>
  <c r="FB541"/>
  <c r="EZ541"/>
  <c r="EY541"/>
  <c r="EW541"/>
  <c r="EV541"/>
  <c r="FI540"/>
  <c r="FH540"/>
  <c r="FF540"/>
  <c r="FE540"/>
  <c r="FC540"/>
  <c r="FB540"/>
  <c r="EZ540"/>
  <c r="EY540"/>
  <c r="EW540"/>
  <c r="EV540"/>
  <c r="FI539"/>
  <c r="FH539"/>
  <c r="FF539"/>
  <c r="FE539"/>
  <c r="FC539"/>
  <c r="FB539"/>
  <c r="EZ539"/>
  <c r="EY539"/>
  <c r="EW539"/>
  <c r="EV539"/>
  <c r="FI538"/>
  <c r="FH538"/>
  <c r="FF538"/>
  <c r="FE538"/>
  <c r="FC538"/>
  <c r="FB538"/>
  <c r="EZ538"/>
  <c r="EY538"/>
  <c r="EW538"/>
  <c r="EV538"/>
  <c r="FI537"/>
  <c r="FH537"/>
  <c r="FF537"/>
  <c r="FE537"/>
  <c r="FC537"/>
  <c r="FB537"/>
  <c r="EZ537"/>
  <c r="EY537"/>
  <c r="EW537"/>
  <c r="EV537"/>
  <c r="FI536"/>
  <c r="FH536"/>
  <c r="FF536"/>
  <c r="FE536"/>
  <c r="FC536"/>
  <c r="FB536"/>
  <c r="EZ536"/>
  <c r="EY536"/>
  <c r="EW536"/>
  <c r="EV536"/>
  <c r="FI535"/>
  <c r="FH535"/>
  <c r="FF535"/>
  <c r="FE535"/>
  <c r="FC535"/>
  <c r="FB535"/>
  <c r="EZ535"/>
  <c r="EY535"/>
  <c r="EW535"/>
  <c r="EV535"/>
  <c r="FI534"/>
  <c r="FH534"/>
  <c r="FF534"/>
  <c r="FE534"/>
  <c r="FC534"/>
  <c r="FB534"/>
  <c r="EZ534"/>
  <c r="EY534"/>
  <c r="EW534"/>
  <c r="EV534"/>
  <c r="FI533"/>
  <c r="FH533"/>
  <c r="FF533"/>
  <c r="FE533"/>
  <c r="FC533"/>
  <c r="FB533"/>
  <c r="EZ533"/>
  <c r="EY533"/>
  <c r="EW533"/>
  <c r="EV533"/>
  <c r="FI532"/>
  <c r="FH532"/>
  <c r="FF532"/>
  <c r="FE532"/>
  <c r="FC532"/>
  <c r="FB532"/>
  <c r="EZ532"/>
  <c r="EY532"/>
  <c r="EW532"/>
  <c r="EV532"/>
  <c r="FI531"/>
  <c r="FH531"/>
  <c r="FF531"/>
  <c r="FE531"/>
  <c r="FC531"/>
  <c r="FB531"/>
  <c r="EZ531"/>
  <c r="EY531"/>
  <c r="EW531"/>
  <c r="EV531"/>
  <c r="FI530"/>
  <c r="FH530"/>
  <c r="FF530"/>
  <c r="FE530"/>
  <c r="FC530"/>
  <c r="FB530"/>
  <c r="EZ530"/>
  <c r="EY530"/>
  <c r="EW530"/>
  <c r="EV530"/>
  <c r="FI529"/>
  <c r="FH529"/>
  <c r="FF529"/>
  <c r="FE529"/>
  <c r="FC529"/>
  <c r="FB529"/>
  <c r="EZ529"/>
  <c r="EY529"/>
  <c r="EW529"/>
  <c r="EV529"/>
  <c r="FI528"/>
  <c r="FH528"/>
  <c r="FF528"/>
  <c r="FE528"/>
  <c r="FC528"/>
  <c r="FB528"/>
  <c r="EZ528"/>
  <c r="EY528"/>
  <c r="EW528"/>
  <c r="EV528"/>
  <c r="FI527"/>
  <c r="FH527"/>
  <c r="FF527"/>
  <c r="FE527"/>
  <c r="FC527"/>
  <c r="FB527"/>
  <c r="EZ527"/>
  <c r="EY527"/>
  <c r="EW527"/>
  <c r="EV527"/>
  <c r="FI526"/>
  <c r="FH526"/>
  <c r="FF526"/>
  <c r="FE526"/>
  <c r="FC526"/>
  <c r="FB526"/>
  <c r="EZ526"/>
  <c r="EY526"/>
  <c r="EW526"/>
  <c r="EV526"/>
  <c r="FI525"/>
  <c r="FH525"/>
  <c r="FF525"/>
  <c r="FE525"/>
  <c r="FC525"/>
  <c r="FB525"/>
  <c r="EZ525"/>
  <c r="EY525"/>
  <c r="EW525"/>
  <c r="EV525"/>
  <c r="FI524"/>
  <c r="FH524"/>
  <c r="FF524"/>
  <c r="FE524"/>
  <c r="FC524"/>
  <c r="FB524"/>
  <c r="EZ524"/>
  <c r="EY524"/>
  <c r="EW524"/>
  <c r="EV524"/>
  <c r="FI523"/>
  <c r="FH523"/>
  <c r="FF523"/>
  <c r="FE523"/>
  <c r="FC523"/>
  <c r="FB523"/>
  <c r="EZ523"/>
  <c r="EY523"/>
  <c r="EW523"/>
  <c r="EV523"/>
  <c r="FI522"/>
  <c r="FH522"/>
  <c r="FF522"/>
  <c r="FE522"/>
  <c r="FC522"/>
  <c r="FB522"/>
  <c r="EZ522"/>
  <c r="EY522"/>
  <c r="EW522"/>
  <c r="EV522"/>
  <c r="FI521"/>
  <c r="FH521"/>
  <c r="FF521"/>
  <c r="FE521"/>
  <c r="FC521"/>
  <c r="FB521"/>
  <c r="EZ521"/>
  <c r="EY521"/>
  <c r="EW521"/>
  <c r="EV521"/>
  <c r="FI520"/>
  <c r="FH520"/>
  <c r="FF520"/>
  <c r="FE520"/>
  <c r="FC520"/>
  <c r="FB520"/>
  <c r="EZ520"/>
  <c r="EY520"/>
  <c r="EW520"/>
  <c r="EV520"/>
  <c r="FI519"/>
  <c r="FH519"/>
  <c r="FF519"/>
  <c r="FE519"/>
  <c r="FC519"/>
  <c r="FB519"/>
  <c r="EZ519"/>
  <c r="EY519"/>
  <c r="EW519"/>
  <c r="EV519"/>
  <c r="FI518"/>
  <c r="FH518"/>
  <c r="FF518"/>
  <c r="FE518"/>
  <c r="FC518"/>
  <c r="FB518"/>
  <c r="EZ518"/>
  <c r="EY518"/>
  <c r="EW518"/>
  <c r="EV518"/>
  <c r="FI517"/>
  <c r="FH517"/>
  <c r="FF517"/>
  <c r="FE517"/>
  <c r="FC517"/>
  <c r="FB517"/>
  <c r="EZ517"/>
  <c r="EY517"/>
  <c r="EW517"/>
  <c r="EV517"/>
  <c r="FI516"/>
  <c r="FH516"/>
  <c r="FF516"/>
  <c r="FE516"/>
  <c r="FC516"/>
  <c r="FB516"/>
  <c r="EZ516"/>
  <c r="EY516"/>
  <c r="EW516"/>
  <c r="EV516"/>
  <c r="FI515"/>
  <c r="FH515"/>
  <c r="FF515"/>
  <c r="FE515"/>
  <c r="FC515"/>
  <c r="FB515"/>
  <c r="EZ515"/>
  <c r="EY515"/>
  <c r="EW515"/>
  <c r="EV515"/>
  <c r="FI514"/>
  <c r="FH514"/>
  <c r="FF514"/>
  <c r="FE514"/>
  <c r="FC514"/>
  <c r="FB514"/>
  <c r="EZ514"/>
  <c r="EY514"/>
  <c r="EW514"/>
  <c r="EV514"/>
  <c r="FI513"/>
  <c r="FH513"/>
  <c r="FF513"/>
  <c r="FE513"/>
  <c r="FC513"/>
  <c r="FB513"/>
  <c r="EZ513"/>
  <c r="EY513"/>
  <c r="EW513"/>
  <c r="EV513"/>
  <c r="FI512"/>
  <c r="FH512"/>
  <c r="FF512"/>
  <c r="FE512"/>
  <c r="FC512"/>
  <c r="FB512"/>
  <c r="EZ512"/>
  <c r="EY512"/>
  <c r="EW512"/>
  <c r="EV512"/>
  <c r="FI511"/>
  <c r="FH511"/>
  <c r="FF511"/>
  <c r="FE511"/>
  <c r="FC511"/>
  <c r="FB511"/>
  <c r="EZ511"/>
  <c r="EY511"/>
  <c r="EW511"/>
  <c r="EV511"/>
  <c r="FI510"/>
  <c r="FH510"/>
  <c r="FF510"/>
  <c r="FE510"/>
  <c r="FC510"/>
  <c r="FB510"/>
  <c r="EZ510"/>
  <c r="EY510"/>
  <c r="EW510"/>
  <c r="EV510"/>
  <c r="FI509"/>
  <c r="FH509"/>
  <c r="FF509"/>
  <c r="FE509"/>
  <c r="FC509"/>
  <c r="FB509"/>
  <c r="EZ509"/>
  <c r="EY509"/>
  <c r="EW509"/>
  <c r="EV509"/>
  <c r="FI508"/>
  <c r="FH508"/>
  <c r="FF508"/>
  <c r="FE508"/>
  <c r="FC508"/>
  <c r="FB508"/>
  <c r="EZ508"/>
  <c r="EY508"/>
  <c r="EW508"/>
  <c r="EV508"/>
  <c r="FI507"/>
  <c r="FH507"/>
  <c r="FF507"/>
  <c r="FE507"/>
  <c r="FC507"/>
  <c r="FB507"/>
  <c r="EZ507"/>
  <c r="EY507"/>
  <c r="EW507"/>
  <c r="EV507"/>
  <c r="FI506"/>
  <c r="FH506"/>
  <c r="FF506"/>
  <c r="FE506"/>
  <c r="FC506"/>
  <c r="FB506"/>
  <c r="EZ506"/>
  <c r="EY506"/>
  <c r="EW506"/>
  <c r="EV506"/>
  <c r="FI505"/>
  <c r="FH505"/>
  <c r="FF505"/>
  <c r="FE505"/>
  <c r="FC505"/>
  <c r="FB505"/>
  <c r="EZ505"/>
  <c r="EY505"/>
  <c r="EW505"/>
  <c r="EV505"/>
  <c r="FI504"/>
  <c r="FH504"/>
  <c r="FF504"/>
  <c r="FE504"/>
  <c r="FC504"/>
  <c r="FB504"/>
  <c r="EZ504"/>
  <c r="EY504"/>
  <c r="EW504"/>
  <c r="EV504"/>
  <c r="FI503"/>
  <c r="FH503"/>
  <c r="FF503"/>
  <c r="FE503"/>
  <c r="FC503"/>
  <c r="FB503"/>
  <c r="EZ503"/>
  <c r="EY503"/>
  <c r="EW503"/>
  <c r="EV503"/>
  <c r="FI502"/>
  <c r="FH502"/>
  <c r="FF502"/>
  <c r="FE502"/>
  <c r="FC502"/>
  <c r="FB502"/>
  <c r="EZ502"/>
  <c r="EY502"/>
  <c r="EW502"/>
  <c r="EV502"/>
  <c r="FI501"/>
  <c r="FH501"/>
  <c r="FF501"/>
  <c r="FE501"/>
  <c r="FC501"/>
  <c r="FB501"/>
  <c r="EZ501"/>
  <c r="EY501"/>
  <c r="EW501"/>
  <c r="EV501"/>
  <c r="FI500"/>
  <c r="FH500"/>
  <c r="FF500"/>
  <c r="FE500"/>
  <c r="FC500"/>
  <c r="FB500"/>
  <c r="EZ500"/>
  <c r="EY500"/>
  <c r="EW500"/>
  <c r="EV500"/>
  <c r="FI499"/>
  <c r="FH499"/>
  <c r="FF499"/>
  <c r="FE499"/>
  <c r="FC499"/>
  <c r="FB499"/>
  <c r="EZ499"/>
  <c r="EY499"/>
  <c r="EW499"/>
  <c r="EV499"/>
  <c r="FI498"/>
  <c r="FH498"/>
  <c r="FF498"/>
  <c r="FE498"/>
  <c r="FC498"/>
  <c r="FB498"/>
  <c r="EZ498"/>
  <c r="EY498"/>
  <c r="EW498"/>
  <c r="EV498"/>
  <c r="FI497"/>
  <c r="FH497"/>
  <c r="FF497"/>
  <c r="FE497"/>
  <c r="FC497"/>
  <c r="FB497"/>
  <c r="EZ497"/>
  <c r="EY497"/>
  <c r="EW497"/>
  <c r="EV497"/>
  <c r="FI496"/>
  <c r="FH496"/>
  <c r="FF496"/>
  <c r="FE496"/>
  <c r="FC496"/>
  <c r="FB496"/>
  <c r="EZ496"/>
  <c r="EY496"/>
  <c r="EW496"/>
  <c r="EV496"/>
  <c r="FI495"/>
  <c r="FH495"/>
  <c r="FF495"/>
  <c r="FE495"/>
  <c r="FC495"/>
  <c r="FB495"/>
  <c r="EZ495"/>
  <c r="EY495"/>
  <c r="EW495"/>
  <c r="EV495"/>
  <c r="FI494"/>
  <c r="FH494"/>
  <c r="FF494"/>
  <c r="FE494"/>
  <c r="FC494"/>
  <c r="FB494"/>
  <c r="EZ494"/>
  <c r="EY494"/>
  <c r="EW494"/>
  <c r="EV494"/>
  <c r="FI493"/>
  <c r="FH493"/>
  <c r="FF493"/>
  <c r="FE493"/>
  <c r="FC493"/>
  <c r="FB493"/>
  <c r="EZ493"/>
  <c r="EY493"/>
  <c r="EW493"/>
  <c r="EV493"/>
  <c r="FI492"/>
  <c r="FH492"/>
  <c r="FF492"/>
  <c r="FE492"/>
  <c r="FC492"/>
  <c r="FB492"/>
  <c r="EZ492"/>
  <c r="EY492"/>
  <c r="EW492"/>
  <c r="EV492"/>
  <c r="FI491"/>
  <c r="FH491"/>
  <c r="FF491"/>
  <c r="FE491"/>
  <c r="FC491"/>
  <c r="FB491"/>
  <c r="EZ491"/>
  <c r="EY491"/>
  <c r="EW491"/>
  <c r="EV491"/>
  <c r="FI490"/>
  <c r="FH490"/>
  <c r="FF490"/>
  <c r="FE490"/>
  <c r="FC490"/>
  <c r="FB490"/>
  <c r="EZ490"/>
  <c r="EY490"/>
  <c r="EW490"/>
  <c r="EV490"/>
  <c r="FI489"/>
  <c r="FH489"/>
  <c r="FF489"/>
  <c r="FE489"/>
  <c r="FC489"/>
  <c r="FB489"/>
  <c r="EZ489"/>
  <c r="EY489"/>
  <c r="EW489"/>
  <c r="EV489"/>
  <c r="FI488"/>
  <c r="FH488"/>
  <c r="FF488"/>
  <c r="FE488"/>
  <c r="FC488"/>
  <c r="FB488"/>
  <c r="EZ488"/>
  <c r="EY488"/>
  <c r="EW488"/>
  <c r="EV488"/>
  <c r="FI487"/>
  <c r="FH487"/>
  <c r="FF487"/>
  <c r="FE487"/>
  <c r="FC487"/>
  <c r="FB487"/>
  <c r="EZ487"/>
  <c r="EY487"/>
  <c r="EW487"/>
  <c r="EV487"/>
  <c r="FI486"/>
  <c r="FH486"/>
  <c r="FF486"/>
  <c r="FE486"/>
  <c r="FC486"/>
  <c r="FB486"/>
  <c r="EZ486"/>
  <c r="EY486"/>
  <c r="EW486"/>
  <c r="EV486"/>
  <c r="FI485"/>
  <c r="FH485"/>
  <c r="FF485"/>
  <c r="FE485"/>
  <c r="FC485"/>
  <c r="FB485"/>
  <c r="EZ485"/>
  <c r="EY485"/>
  <c r="EW485"/>
  <c r="EV485"/>
  <c r="FI484"/>
  <c r="FH484"/>
  <c r="FF484"/>
  <c r="FE484"/>
  <c r="FC484"/>
  <c r="FB484"/>
  <c r="EZ484"/>
  <c r="EY484"/>
  <c r="EW484"/>
  <c r="EV484"/>
  <c r="FI483"/>
  <c r="FH483"/>
  <c r="FF483"/>
  <c r="FE483"/>
  <c r="FC483"/>
  <c r="FB483"/>
  <c r="EZ483"/>
  <c r="EY483"/>
  <c r="EW483"/>
  <c r="EV483"/>
  <c r="FI482"/>
  <c r="FH482"/>
  <c r="FG482"/>
  <c r="FF482"/>
  <c r="FE482"/>
  <c r="FD482"/>
  <c r="FC482"/>
  <c r="FB482"/>
  <c r="FA482"/>
  <c r="EZ482"/>
  <c r="EY482"/>
  <c r="EX482"/>
  <c r="EW482"/>
  <c r="EV482"/>
  <c r="EU482"/>
  <c r="FI481"/>
  <c r="FH481"/>
  <c r="FG481"/>
  <c r="FF481"/>
  <c r="FE481"/>
  <c r="FD481"/>
  <c r="FC481"/>
  <c r="FB481"/>
  <c r="FA481"/>
  <c r="EZ481"/>
  <c r="EY481"/>
  <c r="EX481"/>
  <c r="EW481"/>
  <c r="EV481"/>
  <c r="EU481"/>
  <c r="FI480"/>
  <c r="FH480"/>
  <c r="FG480"/>
  <c r="FF480"/>
  <c r="FE480"/>
  <c r="FD480"/>
  <c r="FC480"/>
  <c r="FB480"/>
  <c r="FA480"/>
  <c r="EZ480"/>
  <c r="EY480"/>
  <c r="EX480"/>
  <c r="EW480"/>
  <c r="EV480"/>
  <c r="EU480"/>
  <c r="FI479"/>
  <c r="FH479"/>
  <c r="FG479"/>
  <c r="FF479"/>
  <c r="FE479"/>
  <c r="FD479"/>
  <c r="FC479"/>
  <c r="FB479"/>
  <c r="FA479"/>
  <c r="EZ479"/>
  <c r="EY479"/>
  <c r="EX479"/>
  <c r="EW479"/>
  <c r="EV479"/>
  <c r="EU479"/>
  <c r="FI478"/>
  <c r="FH478"/>
  <c r="FG478"/>
  <c r="FF478"/>
  <c r="FE478"/>
  <c r="FD478"/>
  <c r="FC478"/>
  <c r="FB478"/>
  <c r="FA478"/>
  <c r="EZ478"/>
  <c r="EY478"/>
  <c r="EX478"/>
  <c r="EW478"/>
  <c r="EV478"/>
  <c r="EU478"/>
  <c r="FI477"/>
  <c r="FH477"/>
  <c r="FG477"/>
  <c r="FF477"/>
  <c r="FE477"/>
  <c r="FD477"/>
  <c r="FC477"/>
  <c r="FB477"/>
  <c r="FA477"/>
  <c r="EZ477"/>
  <c r="EY477"/>
  <c r="EX477"/>
  <c r="EW477"/>
  <c r="EV477"/>
  <c r="EU477"/>
  <c r="FI476"/>
  <c r="FH476"/>
  <c r="FG476"/>
  <c r="FF476"/>
  <c r="FE476"/>
  <c r="FD476"/>
  <c r="FC476"/>
  <c r="FB476"/>
  <c r="FA476"/>
  <c r="EZ476"/>
  <c r="EY476"/>
  <c r="EX476"/>
  <c r="EW476"/>
  <c r="EV476"/>
  <c r="EU476"/>
  <c r="FI475"/>
  <c r="FH475"/>
  <c r="FG475"/>
  <c r="FF475"/>
  <c r="FE475"/>
  <c r="FD475"/>
  <c r="FC475"/>
  <c r="FB475"/>
  <c r="FA475"/>
  <c r="EZ475"/>
  <c r="EY475"/>
  <c r="EX475"/>
  <c r="EW475"/>
  <c r="EV475"/>
  <c r="EU475"/>
  <c r="FI474"/>
  <c r="FH474"/>
  <c r="FG474"/>
  <c r="FF474"/>
  <c r="FE474"/>
  <c r="FD474"/>
  <c r="FC474"/>
  <c r="FB474"/>
  <c r="FA474"/>
  <c r="EZ474"/>
  <c r="EY474"/>
  <c r="EX474"/>
  <c r="EW474"/>
  <c r="EV474"/>
  <c r="EU474"/>
  <c r="FI473"/>
  <c r="FH473"/>
  <c r="FG473"/>
  <c r="FF473"/>
  <c r="FE473"/>
  <c r="FD473"/>
  <c r="FC473"/>
  <c r="FB473"/>
  <c r="FA473"/>
  <c r="EZ473"/>
  <c r="EY473"/>
  <c r="EX473"/>
  <c r="EW473"/>
  <c r="EV473"/>
  <c r="EU473"/>
  <c r="FI472"/>
  <c r="FH472"/>
  <c r="FG472"/>
  <c r="FF472"/>
  <c r="FE472"/>
  <c r="FD472"/>
  <c r="FC472"/>
  <c r="FB472"/>
  <c r="FA472"/>
  <c r="EZ472"/>
  <c r="EY472"/>
  <c r="EX472"/>
  <c r="EW472"/>
  <c r="EV472"/>
  <c r="EU472"/>
  <c r="FI471"/>
  <c r="FH471"/>
  <c r="FG471"/>
  <c r="FF471"/>
  <c r="FE471"/>
  <c r="FD471"/>
  <c r="FC471"/>
  <c r="FB471"/>
  <c r="FA471"/>
  <c r="EZ471"/>
  <c r="EY471"/>
  <c r="EX471"/>
  <c r="EW471"/>
  <c r="EV471"/>
  <c r="EU471"/>
  <c r="FI470"/>
  <c r="FH470"/>
  <c r="FG470"/>
  <c r="FF470"/>
  <c r="FE470"/>
  <c r="FD470"/>
  <c r="FC470"/>
  <c r="FB470"/>
  <c r="FA470"/>
  <c r="EZ470"/>
  <c r="EY470"/>
  <c r="EX470"/>
  <c r="EW470"/>
  <c r="EV470"/>
  <c r="EU470"/>
  <c r="FI469"/>
  <c r="FH469"/>
  <c r="FG469"/>
  <c r="FF469"/>
  <c r="FE469"/>
  <c r="FD469"/>
  <c r="FC469"/>
  <c r="FB469"/>
  <c r="FA469"/>
  <c r="EZ469"/>
  <c r="EY469"/>
  <c r="EX469"/>
  <c r="EW469"/>
  <c r="EV469"/>
  <c r="EU469"/>
  <c r="FI468"/>
  <c r="FH468"/>
  <c r="FG468"/>
  <c r="FF468"/>
  <c r="FE468"/>
  <c r="FD468"/>
  <c r="FC468"/>
  <c r="FB468"/>
  <c r="FA468"/>
  <c r="EZ468"/>
  <c r="EY468"/>
  <c r="EX468"/>
  <c r="EW468"/>
  <c r="EV468"/>
  <c r="EU468"/>
  <c r="FI467"/>
  <c r="FH467"/>
  <c r="FG467"/>
  <c r="FF467"/>
  <c r="FE467"/>
  <c r="FD467"/>
  <c r="FC467"/>
  <c r="FB467"/>
  <c r="FA467"/>
  <c r="EZ467"/>
  <c r="EY467"/>
  <c r="EX467"/>
  <c r="EW467"/>
  <c r="EV467"/>
  <c r="EU467"/>
  <c r="FI466"/>
  <c r="FH466"/>
  <c r="FG466"/>
  <c r="FF466"/>
  <c r="FE466"/>
  <c r="FD466"/>
  <c r="FC466"/>
  <c r="FB466"/>
  <c r="FA466"/>
  <c r="EZ466"/>
  <c r="EY466"/>
  <c r="EX466"/>
  <c r="EW466"/>
  <c r="EV466"/>
  <c r="EU466"/>
  <c r="FI465"/>
  <c r="FH465"/>
  <c r="FG465"/>
  <c r="FF465"/>
  <c r="FE465"/>
  <c r="FD465"/>
  <c r="FC465"/>
  <c r="FB465"/>
  <c r="FA465"/>
  <c r="EZ465"/>
  <c r="EY465"/>
  <c r="EX465"/>
  <c r="EW465"/>
  <c r="EV465"/>
  <c r="EU465"/>
  <c r="FI464"/>
  <c r="FH464"/>
  <c r="FG464"/>
  <c r="FF464"/>
  <c r="FE464"/>
  <c r="FD464"/>
  <c r="FC464"/>
  <c r="FB464"/>
  <c r="FA464"/>
  <c r="EZ464"/>
  <c r="EY464"/>
  <c r="EX464"/>
  <c r="EW464"/>
  <c r="EV464"/>
  <c r="EU464"/>
  <c r="FI463"/>
  <c r="FH463"/>
  <c r="FG463"/>
  <c r="FF463"/>
  <c r="FE463"/>
  <c r="FD463"/>
  <c r="FC463"/>
  <c r="FB463"/>
  <c r="FA463"/>
  <c r="EZ463"/>
  <c r="EY463"/>
  <c r="EX463"/>
  <c r="EW463"/>
  <c r="EV463"/>
  <c r="EU463"/>
  <c r="FI462"/>
  <c r="FH462"/>
  <c r="FG462"/>
  <c r="FF462"/>
  <c r="FE462"/>
  <c r="FD462"/>
  <c r="FC462"/>
  <c r="FB462"/>
  <c r="FA462"/>
  <c r="EZ462"/>
  <c r="EY462"/>
  <c r="EX462"/>
  <c r="EW462"/>
  <c r="EV462"/>
  <c r="EU462"/>
  <c r="FI461"/>
  <c r="FH461"/>
  <c r="FG461"/>
  <c r="FF461"/>
  <c r="FE461"/>
  <c r="FD461"/>
  <c r="FC461"/>
  <c r="FB461"/>
  <c r="FA461"/>
  <c r="EZ461"/>
  <c r="EY461"/>
  <c r="EX461"/>
  <c r="EW461"/>
  <c r="EV461"/>
  <c r="EU461"/>
  <c r="FI460"/>
  <c r="FH460"/>
  <c r="FG460"/>
  <c r="FF460"/>
  <c r="FE460"/>
  <c r="FD460"/>
  <c r="FC460"/>
  <c r="FB460"/>
  <c r="FA460"/>
  <c r="EZ460"/>
  <c r="EY460"/>
  <c r="EX460"/>
  <c r="EW460"/>
  <c r="EV460"/>
  <c r="EU460"/>
  <c r="FI459"/>
  <c r="FH459"/>
  <c r="FG459"/>
  <c r="FF459"/>
  <c r="FE459"/>
  <c r="FD459"/>
  <c r="FC459"/>
  <c r="FB459"/>
  <c r="FA459"/>
  <c r="EZ459"/>
  <c r="EY459"/>
  <c r="EX459"/>
  <c r="EW459"/>
  <c r="EV459"/>
  <c r="EU459"/>
  <c r="FI458"/>
  <c r="FH458"/>
  <c r="FG458"/>
  <c r="FF458"/>
  <c r="FE458"/>
  <c r="FD458"/>
  <c r="FC458"/>
  <c r="FB458"/>
  <c r="FA458"/>
  <c r="EZ458"/>
  <c r="EY458"/>
  <c r="EX458"/>
  <c r="EW458"/>
  <c r="EV458"/>
  <c r="EU458"/>
  <c r="FI457"/>
  <c r="FH457"/>
  <c r="FG457"/>
  <c r="FF457"/>
  <c r="FE457"/>
  <c r="FD457"/>
  <c r="FC457"/>
  <c r="FB457"/>
  <c r="FA457"/>
  <c r="EZ457"/>
  <c r="EY457"/>
  <c r="EX457"/>
  <c r="EW457"/>
  <c r="EV457"/>
  <c r="EU457"/>
  <c r="FI456"/>
  <c r="FH456"/>
  <c r="FF456"/>
  <c r="FE456"/>
  <c r="FD456"/>
  <c r="FC456"/>
  <c r="FB456"/>
  <c r="FA456"/>
  <c r="EZ456"/>
  <c r="EY456"/>
  <c r="EX456"/>
  <c r="EW456"/>
  <c r="EV456"/>
  <c r="EU456"/>
  <c r="FI455"/>
  <c r="FH455"/>
  <c r="FG455"/>
  <c r="FF455"/>
  <c r="FE455"/>
  <c r="FD455"/>
  <c r="FC455"/>
  <c r="FB455"/>
  <c r="FA455"/>
  <c r="EZ455"/>
  <c r="EY455"/>
  <c r="EX455"/>
  <c r="EW455"/>
  <c r="EV455"/>
  <c r="EU455"/>
  <c r="FI454"/>
  <c r="FH454"/>
  <c r="FG454"/>
  <c r="FF454"/>
  <c r="FE454"/>
  <c r="FD454"/>
  <c r="FC454"/>
  <c r="FB454"/>
  <c r="FA454"/>
  <c r="EZ454"/>
  <c r="EY454"/>
  <c r="EX454"/>
  <c r="EW454"/>
  <c r="EV454"/>
  <c r="EU454"/>
  <c r="FI453"/>
  <c r="FH453"/>
  <c r="FG453"/>
  <c r="FF453"/>
  <c r="FE453"/>
  <c r="FD453"/>
  <c r="FC453"/>
  <c r="FB453"/>
  <c r="FA453"/>
  <c r="EZ453"/>
  <c r="EY453"/>
  <c r="EX453"/>
  <c r="EW453"/>
  <c r="EV453"/>
  <c r="EU453"/>
  <c r="FI452"/>
  <c r="FH452"/>
  <c r="FG452"/>
  <c r="FF452"/>
  <c r="FE452"/>
  <c r="FD452"/>
  <c r="FC452"/>
  <c r="FB452"/>
  <c r="FA452"/>
  <c r="EZ452"/>
  <c r="EY452"/>
  <c r="EX452"/>
  <c r="EW452"/>
  <c r="EV452"/>
  <c r="EU452"/>
  <c r="FI451"/>
  <c r="FH451"/>
  <c r="FG451"/>
  <c r="FF451"/>
  <c r="FE451"/>
  <c r="FD451"/>
  <c r="FC451"/>
  <c r="FB451"/>
  <c r="FA451"/>
  <c r="EZ451"/>
  <c r="EY451"/>
  <c r="EX451"/>
  <c r="EW451"/>
  <c r="EV451"/>
  <c r="EU451"/>
  <c r="FI450"/>
  <c r="FH450"/>
  <c r="FG450"/>
  <c r="FF450"/>
  <c r="FE450"/>
  <c r="FD450"/>
  <c r="FC450"/>
  <c r="FB450"/>
  <c r="FA450"/>
  <c r="EZ450"/>
  <c r="EY450"/>
  <c r="EX450"/>
  <c r="EW450"/>
  <c r="EV450"/>
  <c r="EU450"/>
  <c r="FI449"/>
  <c r="FH449"/>
  <c r="FG449"/>
  <c r="FF449"/>
  <c r="FE449"/>
  <c r="FD449"/>
  <c r="FC449"/>
  <c r="FB449"/>
  <c r="FA449"/>
  <c r="EZ449"/>
  <c r="EY449"/>
  <c r="EX449"/>
  <c r="EW449"/>
  <c r="EV449"/>
  <c r="EU449"/>
  <c r="FI448"/>
  <c r="FH448"/>
  <c r="FG448"/>
  <c r="FF448"/>
  <c r="FE448"/>
  <c r="FD448"/>
  <c r="FC448"/>
  <c r="FB448"/>
  <c r="FA448"/>
  <c r="EZ448"/>
  <c r="EY448"/>
  <c r="EX448"/>
  <c r="EW448"/>
  <c r="EV448"/>
  <c r="EU448"/>
  <c r="FI447"/>
  <c r="FH447"/>
  <c r="FG447"/>
  <c r="FF447"/>
  <c r="FE447"/>
  <c r="FD447"/>
  <c r="FC447"/>
  <c r="FB447"/>
  <c r="FA447"/>
  <c r="EZ447"/>
  <c r="EY447"/>
  <c r="EX447"/>
  <c r="EW447"/>
  <c r="EV447"/>
  <c r="EU447"/>
  <c r="FI446"/>
  <c r="FH446"/>
  <c r="FG446"/>
  <c r="FF446"/>
  <c r="FE446"/>
  <c r="FD446"/>
  <c r="FC446"/>
  <c r="FB446"/>
  <c r="FA446"/>
  <c r="EZ446"/>
  <c r="EY446"/>
  <c r="EX446"/>
  <c r="EW446"/>
  <c r="EV446"/>
  <c r="EU446"/>
  <c r="FI445"/>
  <c r="FH445"/>
  <c r="FG445"/>
  <c r="FF445"/>
  <c r="FE445"/>
  <c r="FD445"/>
  <c r="FC445"/>
  <c r="FB445"/>
  <c r="FA445"/>
  <c r="EZ445"/>
  <c r="EY445"/>
  <c r="EX445"/>
  <c r="EW445"/>
  <c r="EV445"/>
  <c r="EU445"/>
  <c r="FI444"/>
  <c r="FH444"/>
  <c r="FG444"/>
  <c r="FF444"/>
  <c r="FE444"/>
  <c r="FD444"/>
  <c r="FC444"/>
  <c r="FB444"/>
  <c r="FA444"/>
  <c r="EZ444"/>
  <c r="EY444"/>
  <c r="EX444"/>
  <c r="EW444"/>
  <c r="EV444"/>
  <c r="EU444"/>
  <c r="FI443"/>
  <c r="FH443"/>
  <c r="FG443"/>
  <c r="FF443"/>
  <c r="FE443"/>
  <c r="FD443"/>
  <c r="FC443"/>
  <c r="FB443"/>
  <c r="FA443"/>
  <c r="EZ443"/>
  <c r="EY443"/>
  <c r="EX443"/>
  <c r="EW443"/>
  <c r="EV443"/>
  <c r="EU443"/>
  <c r="FI442"/>
  <c r="FH442"/>
  <c r="FG442"/>
  <c r="FF442"/>
  <c r="FE442"/>
  <c r="FD442"/>
  <c r="FC442"/>
  <c r="FB442"/>
  <c r="FA442"/>
  <c r="EZ442"/>
  <c r="EY442"/>
  <c r="EX442"/>
  <c r="EW442"/>
  <c r="EV442"/>
  <c r="EU442"/>
  <c r="FI441"/>
  <c r="FH441"/>
  <c r="FG441"/>
  <c r="FF441"/>
  <c r="FE441"/>
  <c r="FD441"/>
  <c r="FC441"/>
  <c r="FB441"/>
  <c r="FA441"/>
  <c r="EZ441"/>
  <c r="EY441"/>
  <c r="EX441"/>
  <c r="EW441"/>
  <c r="EV441"/>
  <c r="EU441"/>
  <c r="FI440"/>
  <c r="FH440"/>
  <c r="FG440"/>
  <c r="FF440"/>
  <c r="FE440"/>
  <c r="FD440"/>
  <c r="FC440"/>
  <c r="FB440"/>
  <c r="FA440"/>
  <c r="EZ440"/>
  <c r="EY440"/>
  <c r="EX440"/>
  <c r="EW440"/>
  <c r="EV440"/>
  <c r="EU440"/>
  <c r="FI439"/>
  <c r="FH439"/>
  <c r="FG439"/>
  <c r="FF439"/>
  <c r="FE439"/>
  <c r="FD439"/>
  <c r="FC439"/>
  <c r="FB439"/>
  <c r="FA439"/>
  <c r="EZ439"/>
  <c r="EY439"/>
  <c r="EX439"/>
  <c r="EW439"/>
  <c r="EV439"/>
  <c r="EU439"/>
  <c r="FI438"/>
  <c r="FH438"/>
  <c r="FG438"/>
  <c r="FF438"/>
  <c r="FE438"/>
  <c r="FD438"/>
  <c r="FC438"/>
  <c r="FB438"/>
  <c r="FA438"/>
  <c r="EZ438"/>
  <c r="EY438"/>
  <c r="EX438"/>
  <c r="EW438"/>
  <c r="EV438"/>
  <c r="EU438"/>
  <c r="FI437"/>
  <c r="FH437"/>
  <c r="FG437"/>
  <c r="FF437"/>
  <c r="FE437"/>
  <c r="FD437"/>
  <c r="FC437"/>
  <c r="FB437"/>
  <c r="FA437"/>
  <c r="EZ437"/>
  <c r="EY437"/>
  <c r="EX437"/>
  <c r="EW437"/>
  <c r="EV437"/>
  <c r="EU437"/>
  <c r="FI436"/>
  <c r="FH436"/>
  <c r="FG436"/>
  <c r="FF436"/>
  <c r="FE436"/>
  <c r="FD436"/>
  <c r="FC436"/>
  <c r="FB436"/>
  <c r="FA436"/>
  <c r="EZ436"/>
  <c r="EY436"/>
  <c r="EX436"/>
  <c r="EW436"/>
  <c r="EV436"/>
  <c r="EU436"/>
  <c r="FI435"/>
  <c r="FH435"/>
  <c r="FG435"/>
  <c r="FF435"/>
  <c r="FE435"/>
  <c r="FD435"/>
  <c r="FC435"/>
  <c r="FB435"/>
  <c r="FA435"/>
  <c r="EZ435"/>
  <c r="EY435"/>
  <c r="EX435"/>
  <c r="EW435"/>
  <c r="EV435"/>
  <c r="EU435"/>
  <c r="FI434"/>
  <c r="FH434"/>
  <c r="FG434"/>
  <c r="FF434"/>
  <c r="FE434"/>
  <c r="FD434"/>
  <c r="FC434"/>
  <c r="FB434"/>
  <c r="FA434"/>
  <c r="EZ434"/>
  <c r="EY434"/>
  <c r="EX434"/>
  <c r="EW434"/>
  <c r="EV434"/>
  <c r="EU434"/>
  <c r="FI433"/>
  <c r="FH433"/>
  <c r="FG433"/>
  <c r="FF433"/>
  <c r="FE433"/>
  <c r="FD433"/>
  <c r="FC433"/>
  <c r="FB433"/>
  <c r="FA433"/>
  <c r="EZ433"/>
  <c r="EY433"/>
  <c r="EX433"/>
  <c r="EW433"/>
  <c r="EV433"/>
  <c r="EU433"/>
  <c r="FI432"/>
  <c r="FH432"/>
  <c r="FG432"/>
  <c r="FF432"/>
  <c r="FE432"/>
  <c r="FD432"/>
  <c r="FC432"/>
  <c r="FB432"/>
  <c r="FA432"/>
  <c r="EZ432"/>
  <c r="EY432"/>
  <c r="EX432"/>
  <c r="EW432"/>
  <c r="EV432"/>
  <c r="EU432"/>
  <c r="FI431"/>
  <c r="FH431"/>
  <c r="FG431"/>
  <c r="FF431"/>
  <c r="FE431"/>
  <c r="FD431"/>
  <c r="FC431"/>
  <c r="FB431"/>
  <c r="FA431"/>
  <c r="EZ431"/>
  <c r="EY431"/>
  <c r="EX431"/>
  <c r="EW431"/>
  <c r="EV431"/>
  <c r="EU431"/>
  <c r="FI430"/>
  <c r="FH430"/>
  <c r="FG430"/>
  <c r="FF430"/>
  <c r="FE430"/>
  <c r="FD430"/>
  <c r="FC430"/>
  <c r="FB430"/>
  <c r="FA430"/>
  <c r="EZ430"/>
  <c r="EY430"/>
  <c r="EX430"/>
  <c r="EW430"/>
  <c r="EV430"/>
  <c r="EU430"/>
  <c r="FI429"/>
  <c r="FH429"/>
  <c r="FG429"/>
  <c r="FF429"/>
  <c r="FE429"/>
  <c r="FD429"/>
  <c r="FC429"/>
  <c r="FB429"/>
  <c r="FA429"/>
  <c r="EZ429"/>
  <c r="EY429"/>
  <c r="EX429"/>
  <c r="EW429"/>
  <c r="EV429"/>
  <c r="EU429"/>
  <c r="FI428"/>
  <c r="FH428"/>
  <c r="FG428"/>
  <c r="FF428"/>
  <c r="FE428"/>
  <c r="FD428"/>
  <c r="FC428"/>
  <c r="FB428"/>
  <c r="FA428"/>
  <c r="EZ428"/>
  <c r="EY428"/>
  <c r="EX428"/>
  <c r="EW428"/>
  <c r="EV428"/>
  <c r="EU428"/>
  <c r="FI427"/>
  <c r="FH427"/>
  <c r="FG427"/>
  <c r="FF427"/>
  <c r="FE427"/>
  <c r="FD427"/>
  <c r="FC427"/>
  <c r="FB427"/>
  <c r="FA427"/>
  <c r="EZ427"/>
  <c r="EY427"/>
  <c r="EX427"/>
  <c r="EW427"/>
  <c r="EV427"/>
  <c r="EU427"/>
  <c r="FI426"/>
  <c r="FH426"/>
  <c r="FG426"/>
  <c r="FF426"/>
  <c r="FE426"/>
  <c r="FD426"/>
  <c r="FC426"/>
  <c r="FB426"/>
  <c r="FA426"/>
  <c r="EZ426"/>
  <c r="EY426"/>
  <c r="EX426"/>
  <c r="EW426"/>
  <c r="EV426"/>
  <c r="EU426"/>
  <c r="FI425"/>
  <c r="FH425"/>
  <c r="FG425"/>
  <c r="FF425"/>
  <c r="FE425"/>
  <c r="FD425"/>
  <c r="FC425"/>
  <c r="FB425"/>
  <c r="FA425"/>
  <c r="EZ425"/>
  <c r="EY425"/>
  <c r="EX425"/>
  <c r="EW425"/>
  <c r="EV425"/>
  <c r="EU425"/>
  <c r="FI424"/>
  <c r="FH424"/>
  <c r="FG424"/>
  <c r="FF424"/>
  <c r="FE424"/>
  <c r="FD424"/>
  <c r="FC424"/>
  <c r="FB424"/>
  <c r="FA424"/>
  <c r="EZ424"/>
  <c r="EY424"/>
  <c r="EX424"/>
  <c r="EW424"/>
  <c r="EV424"/>
  <c r="EU424"/>
  <c r="FI423"/>
  <c r="FH423"/>
  <c r="FG423"/>
  <c r="FF423"/>
  <c r="FE423"/>
  <c r="FD423"/>
  <c r="FC423"/>
  <c r="FB423"/>
  <c r="FA423"/>
  <c r="EZ423"/>
  <c r="EY423"/>
  <c r="EX423"/>
  <c r="EW423"/>
  <c r="EV423"/>
  <c r="EU423"/>
  <c r="FI422"/>
  <c r="FH422"/>
  <c r="FG422"/>
  <c r="FF422"/>
  <c r="FE422"/>
  <c r="FD422"/>
  <c r="FC422"/>
  <c r="FB422"/>
  <c r="FA422"/>
  <c r="EZ422"/>
  <c r="EY422"/>
  <c r="EX422"/>
  <c r="EW422"/>
  <c r="EV422"/>
  <c r="EU422"/>
  <c r="FI421"/>
  <c r="FH421"/>
  <c r="FG421"/>
  <c r="FF421"/>
  <c r="FE421"/>
  <c r="FD421"/>
  <c r="FC421"/>
  <c r="FB421"/>
  <c r="FA421"/>
  <c r="EZ421"/>
  <c r="EY421"/>
  <c r="EX421"/>
  <c r="EW421"/>
  <c r="EV421"/>
  <c r="EU421"/>
  <c r="FI420"/>
  <c r="FH420"/>
  <c r="FG420"/>
  <c r="FF420"/>
  <c r="FE420"/>
  <c r="FD420"/>
  <c r="FC420"/>
  <c r="FB420"/>
  <c r="FA420"/>
  <c r="EZ420"/>
  <c r="EY420"/>
  <c r="EX420"/>
  <c r="EW420"/>
  <c r="EV420"/>
  <c r="EU420"/>
  <c r="FI419"/>
  <c r="FH419"/>
  <c r="FG419"/>
  <c r="FF419"/>
  <c r="FE419"/>
  <c r="FD419"/>
  <c r="FC419"/>
  <c r="FB419"/>
  <c r="FA419"/>
  <c r="EZ419"/>
  <c r="EY419"/>
  <c r="EX419"/>
  <c r="EW419"/>
  <c r="EV419"/>
  <c r="EU419"/>
  <c r="FI418"/>
  <c r="FH418"/>
  <c r="FG418"/>
  <c r="FF418"/>
  <c r="FE418"/>
  <c r="FD418"/>
  <c r="FC418"/>
  <c r="FB418"/>
  <c r="FA418"/>
  <c r="EZ418"/>
  <c r="EY418"/>
  <c r="EX418"/>
  <c r="EW418"/>
  <c r="EV418"/>
  <c r="EU418"/>
  <c r="FI417"/>
  <c r="FH417"/>
  <c r="FG417"/>
  <c r="FF417"/>
  <c r="FE417"/>
  <c r="FD417"/>
  <c r="FC417"/>
  <c r="FB417"/>
  <c r="FA417"/>
  <c r="EZ417"/>
  <c r="EY417"/>
  <c r="EX417"/>
  <c r="EW417"/>
  <c r="EV417"/>
  <c r="EU417"/>
  <c r="FI416"/>
  <c r="FH416"/>
  <c r="FG416"/>
  <c r="FF416"/>
  <c r="FE416"/>
  <c r="FD416"/>
  <c r="FC416"/>
  <c r="FB416"/>
  <c r="FA416"/>
  <c r="EZ416"/>
  <c r="EY416"/>
  <c r="EX416"/>
  <c r="EW416"/>
  <c r="EV416"/>
  <c r="EU416"/>
  <c r="FI415"/>
  <c r="FH415"/>
  <c r="FG415"/>
  <c r="FF415"/>
  <c r="FE415"/>
  <c r="FD415"/>
  <c r="FC415"/>
  <c r="FB415"/>
  <c r="FA415"/>
  <c r="EZ415"/>
  <c r="EY415"/>
  <c r="EX415"/>
  <c r="EW415"/>
  <c r="EV415"/>
  <c r="EU415"/>
  <c r="FI414"/>
  <c r="FH414"/>
  <c r="FG414"/>
  <c r="FF414"/>
  <c r="FE414"/>
  <c r="FD414"/>
  <c r="FC414"/>
  <c r="FB414"/>
  <c r="FA414"/>
  <c r="EZ414"/>
  <c r="EY414"/>
  <c r="EX414"/>
  <c r="EW414"/>
  <c r="EV414"/>
  <c r="EU414"/>
  <c r="FI413"/>
  <c r="FH413"/>
  <c r="FG413"/>
  <c r="FF413"/>
  <c r="FE413"/>
  <c r="FD413"/>
  <c r="FC413"/>
  <c r="FB413"/>
  <c r="FA413"/>
  <c r="EZ413"/>
  <c r="EY413"/>
  <c r="EX413"/>
  <c r="EW413"/>
  <c r="EV413"/>
  <c r="EU413"/>
  <c r="FI412"/>
  <c r="FH412"/>
  <c r="FG412"/>
  <c r="FF412"/>
  <c r="FE412"/>
  <c r="FD412"/>
  <c r="FC412"/>
  <c r="FB412"/>
  <c r="FA412"/>
  <c r="EZ412"/>
  <c r="EY412"/>
  <c r="EX412"/>
  <c r="EW412"/>
  <c r="EV412"/>
  <c r="EU412"/>
  <c r="FI411"/>
  <c r="FH411"/>
  <c r="FG411"/>
  <c r="FF411"/>
  <c r="FE411"/>
  <c r="FD411"/>
  <c r="FC411"/>
  <c r="FB411"/>
  <c r="FA411"/>
  <c r="EZ411"/>
  <c r="EY411"/>
  <c r="EX411"/>
  <c r="EW411"/>
  <c r="EV411"/>
  <c r="EU411"/>
  <c r="FI410"/>
  <c r="FH410"/>
  <c r="FG410"/>
  <c r="FF410"/>
  <c r="FE410"/>
  <c r="FD410"/>
  <c r="FC410"/>
  <c r="FB410"/>
  <c r="FA410"/>
  <c r="EZ410"/>
  <c r="EY410"/>
  <c r="EX410"/>
  <c r="EW410"/>
  <c r="EV410"/>
  <c r="EU410"/>
  <c r="FI409"/>
  <c r="FH409"/>
  <c r="FG409"/>
  <c r="FF409"/>
  <c r="FE409"/>
  <c r="FD409"/>
  <c r="FC409"/>
  <c r="FB409"/>
  <c r="FA409"/>
  <c r="EZ409"/>
  <c r="EY409"/>
  <c r="EX409"/>
  <c r="EW409"/>
  <c r="EV409"/>
  <c r="EU409"/>
  <c r="FI408"/>
  <c r="FH408"/>
  <c r="FG408"/>
  <c r="FF408"/>
  <c r="FE408"/>
  <c r="FD408"/>
  <c r="FC408"/>
  <c r="FB408"/>
  <c r="FA408"/>
  <c r="EZ408"/>
  <c r="EY408"/>
  <c r="EX408"/>
  <c r="EW408"/>
  <c r="EV408"/>
  <c r="EU408"/>
  <c r="FI407"/>
  <c r="FH407"/>
  <c r="FG407"/>
  <c r="FF407"/>
  <c r="FE407"/>
  <c r="FD407"/>
  <c r="FC407"/>
  <c r="FB407"/>
  <c r="FA407"/>
  <c r="EZ407"/>
  <c r="EY407"/>
  <c r="EX407"/>
  <c r="EW407"/>
  <c r="EV407"/>
  <c r="EU407"/>
  <c r="FI406"/>
  <c r="FH406"/>
  <c r="FG406"/>
  <c r="FF406"/>
  <c r="FE406"/>
  <c r="FD406"/>
  <c r="FC406"/>
  <c r="FB406"/>
  <c r="FA406"/>
  <c r="EZ406"/>
  <c r="EY406"/>
  <c r="EX406"/>
  <c r="EW406"/>
  <c r="EV406"/>
  <c r="EU406"/>
  <c r="FI405"/>
  <c r="FH405"/>
  <c r="FG405"/>
  <c r="FF405"/>
  <c r="FE405"/>
  <c r="FD405"/>
  <c r="FC405"/>
  <c r="FB405"/>
  <c r="FA405"/>
  <c r="EZ405"/>
  <c r="EY405"/>
  <c r="EX405"/>
  <c r="EW405"/>
  <c r="EV405"/>
  <c r="EU405"/>
  <c r="FI404"/>
  <c r="FH404"/>
  <c r="FG404"/>
  <c r="FF404"/>
  <c r="FE404"/>
  <c r="FD404"/>
  <c r="FC404"/>
  <c r="FB404"/>
  <c r="FA404"/>
  <c r="EZ404"/>
  <c r="EY404"/>
  <c r="EX404"/>
  <c r="EW404"/>
  <c r="EV404"/>
  <c r="EU404"/>
  <c r="FI403"/>
  <c r="FH403"/>
  <c r="FG403"/>
  <c r="FF403"/>
  <c r="FE403"/>
  <c r="FD403"/>
  <c r="FC403"/>
  <c r="FB403"/>
  <c r="FA403"/>
  <c r="EZ403"/>
  <c r="EY403"/>
  <c r="EX403"/>
  <c r="EW403"/>
  <c r="EV403"/>
  <c r="EU403"/>
  <c r="FI402"/>
  <c r="FH402"/>
  <c r="FG402"/>
  <c r="FF402"/>
  <c r="FE402"/>
  <c r="FD402"/>
  <c r="FC402"/>
  <c r="FB402"/>
  <c r="FA402"/>
  <c r="EZ402"/>
  <c r="EY402"/>
  <c r="EX402"/>
  <c r="EW402"/>
  <c r="EV402"/>
  <c r="EU402"/>
  <c r="FI401"/>
  <c r="FH401"/>
  <c r="FG401"/>
  <c r="FF401"/>
  <c r="FE401"/>
  <c r="FD401"/>
  <c r="FC401"/>
  <c r="FB401"/>
  <c r="FA401"/>
  <c r="EZ401"/>
  <c r="EY401"/>
  <c r="EX401"/>
  <c r="EW401"/>
  <c r="EV401"/>
  <c r="EU401"/>
  <c r="FI400"/>
  <c r="FH400"/>
  <c r="FG400"/>
  <c r="FF400"/>
  <c r="FE400"/>
  <c r="FD400"/>
  <c r="FC400"/>
  <c r="FB400"/>
  <c r="FA400"/>
  <c r="EZ400"/>
  <c r="EY400"/>
  <c r="EX400"/>
  <c r="EW400"/>
  <c r="EV400"/>
  <c r="EU400"/>
  <c r="FI399"/>
  <c r="FH399"/>
  <c r="FG399"/>
  <c r="FF399"/>
  <c r="FE399"/>
  <c r="FD399"/>
  <c r="FC399"/>
  <c r="FB399"/>
  <c r="FA399"/>
  <c r="EZ399"/>
  <c r="EY399"/>
  <c r="EX399"/>
  <c r="EW399"/>
  <c r="EV399"/>
  <c r="EU399"/>
  <c r="FI398"/>
  <c r="FH398"/>
  <c r="FG398"/>
  <c r="FF398"/>
  <c r="FE398"/>
  <c r="FD398"/>
  <c r="FC398"/>
  <c r="FB398"/>
  <c r="FA398"/>
  <c r="EZ398"/>
  <c r="EY398"/>
  <c r="EX398"/>
  <c r="EW398"/>
  <c r="EV398"/>
  <c r="EU398"/>
  <c r="FI397"/>
  <c r="FH397"/>
  <c r="FG397"/>
  <c r="FF397"/>
  <c r="FE397"/>
  <c r="FD397"/>
  <c r="FC397"/>
  <c r="FB397"/>
  <c r="FA397"/>
  <c r="EZ397"/>
  <c r="EY397"/>
  <c r="EX397"/>
  <c r="EW397"/>
  <c r="EV397"/>
  <c r="EU397"/>
  <c r="FI396"/>
  <c r="FH396"/>
  <c r="FG396"/>
  <c r="FF396"/>
  <c r="FE396"/>
  <c r="FD396"/>
  <c r="FC396"/>
  <c r="FB396"/>
  <c r="FA396"/>
  <c r="EZ396"/>
  <c r="EY396"/>
  <c r="EX396"/>
  <c r="EW396"/>
  <c r="EV396"/>
  <c r="EU396"/>
  <c r="FI395"/>
  <c r="FH395"/>
  <c r="FG395"/>
  <c r="FF395"/>
  <c r="FE395"/>
  <c r="FD395"/>
  <c r="FC395"/>
  <c r="FB395"/>
  <c r="FA395"/>
  <c r="EZ395"/>
  <c r="EY395"/>
  <c r="EX395"/>
  <c r="EW395"/>
  <c r="EV395"/>
  <c r="EU395"/>
  <c r="FI394"/>
  <c r="FH394"/>
  <c r="FG394"/>
  <c r="FF394"/>
  <c r="FE394"/>
  <c r="FD394"/>
  <c r="FC394"/>
  <c r="FB394"/>
  <c r="FA394"/>
  <c r="EZ394"/>
  <c r="EY394"/>
  <c r="EX394"/>
  <c r="EW394"/>
  <c r="EV394"/>
  <c r="EU394"/>
  <c r="FI393"/>
  <c r="FH393"/>
  <c r="FG393"/>
  <c r="FF393"/>
  <c r="FE393"/>
  <c r="FD393"/>
  <c r="FC393"/>
  <c r="FB393"/>
  <c r="FA393"/>
  <c r="EZ393"/>
  <c r="EY393"/>
  <c r="EX393"/>
  <c r="EW393"/>
  <c r="EV393"/>
  <c r="EU393"/>
  <c r="FI392"/>
  <c r="FH392"/>
  <c r="FG392"/>
  <c r="FF392"/>
  <c r="FE392"/>
  <c r="FD392"/>
  <c r="FC392"/>
  <c r="FB392"/>
  <c r="FA392"/>
  <c r="EZ392"/>
  <c r="EY392"/>
  <c r="EX392"/>
  <c r="EW392"/>
  <c r="EV392"/>
  <c r="EU392"/>
  <c r="FI391"/>
  <c r="FH391"/>
  <c r="FG391"/>
  <c r="FF391"/>
  <c r="FE391"/>
  <c r="FD391"/>
  <c r="FC391"/>
  <c r="FB391"/>
  <c r="FA391"/>
  <c r="EZ391"/>
  <c r="EY391"/>
  <c r="EX391"/>
  <c r="EW391"/>
  <c r="EV391"/>
  <c r="EU391"/>
  <c r="FI390"/>
  <c r="FH390"/>
  <c r="FG390"/>
  <c r="FF390"/>
  <c r="FE390"/>
  <c r="FD390"/>
  <c r="FC390"/>
  <c r="FB390"/>
  <c r="FA390"/>
  <c r="EZ390"/>
  <c r="EY390"/>
  <c r="EX390"/>
  <c r="EW390"/>
  <c r="EV390"/>
  <c r="EU390"/>
  <c r="FI389"/>
  <c r="FH389"/>
  <c r="FG389"/>
  <c r="FF389"/>
  <c r="FE389"/>
  <c r="FD389"/>
  <c r="FC389"/>
  <c r="FB389"/>
  <c r="FA389"/>
  <c r="EZ389"/>
  <c r="EY389"/>
  <c r="EX389"/>
  <c r="EW389"/>
  <c r="EV389"/>
  <c r="EU389"/>
  <c r="FI388"/>
  <c r="FH388"/>
  <c r="FG388"/>
  <c r="FF388"/>
  <c r="FE388"/>
  <c r="FD388"/>
  <c r="FC388"/>
  <c r="FB388"/>
  <c r="FA388"/>
  <c r="EZ388"/>
  <c r="EY388"/>
  <c r="EX388"/>
  <c r="EW388"/>
  <c r="EV388"/>
  <c r="EU388"/>
  <c r="FI387"/>
  <c r="FH387"/>
  <c r="FG387"/>
  <c r="FF387"/>
  <c r="FE387"/>
  <c r="FD387"/>
  <c r="FC387"/>
  <c r="FB387"/>
  <c r="FA387"/>
  <c r="EZ387"/>
  <c r="EY387"/>
  <c r="EX387"/>
  <c r="EW387"/>
  <c r="EV387"/>
  <c r="EU387"/>
  <c r="FI386"/>
  <c r="FH386"/>
  <c r="FG386"/>
  <c r="FF386"/>
  <c r="FE386"/>
  <c r="FD386"/>
  <c r="FC386"/>
  <c r="FB386"/>
  <c r="FA386"/>
  <c r="EZ386"/>
  <c r="EY386"/>
  <c r="EX386"/>
  <c r="EW386"/>
  <c r="EV386"/>
  <c r="EU386"/>
  <c r="FI385"/>
  <c r="FH385"/>
  <c r="FG385"/>
  <c r="FF385"/>
  <c r="FE385"/>
  <c r="FD385"/>
  <c r="FC385"/>
  <c r="FB385"/>
  <c r="FA385"/>
  <c r="EZ385"/>
  <c r="EY385"/>
  <c r="EX385"/>
  <c r="EW385"/>
  <c r="EV385"/>
  <c r="EU385"/>
  <c r="FI384"/>
  <c r="FH384"/>
  <c r="FG384"/>
  <c r="FF384"/>
  <c r="FE384"/>
  <c r="FD384"/>
  <c r="FC384"/>
  <c r="FB384"/>
  <c r="FA384"/>
  <c r="EZ384"/>
  <c r="EY384"/>
  <c r="EX384"/>
  <c r="EW384"/>
  <c r="EV384"/>
  <c r="EU384"/>
  <c r="FI383"/>
  <c r="FH383"/>
  <c r="FG383"/>
  <c r="FF383"/>
  <c r="FE383"/>
  <c r="FD383"/>
  <c r="FC383"/>
  <c r="FB383"/>
  <c r="FA383"/>
  <c r="EZ383"/>
  <c r="EY383"/>
  <c r="EX383"/>
  <c r="EW383"/>
  <c r="EV383"/>
  <c r="EU383"/>
  <c r="FI382"/>
  <c r="FH382"/>
  <c r="FG382"/>
  <c r="FF382"/>
  <c r="FE382"/>
  <c r="FD382"/>
  <c r="FC382"/>
  <c r="FB382"/>
  <c r="FA382"/>
  <c r="EZ382"/>
  <c r="EY382"/>
  <c r="EX382"/>
  <c r="EW382"/>
  <c r="EV382"/>
  <c r="EU382"/>
  <c r="FI381"/>
  <c r="FH381"/>
  <c r="FG381"/>
  <c r="FF381"/>
  <c r="FE381"/>
  <c r="FD381"/>
  <c r="FC381"/>
  <c r="FB381"/>
  <c r="FA381"/>
  <c r="EZ381"/>
  <c r="EY381"/>
  <c r="EX381"/>
  <c r="EW381"/>
  <c r="EV381"/>
  <c r="FI380"/>
  <c r="FH380"/>
  <c r="FG380"/>
  <c r="FF380"/>
  <c r="FE380"/>
  <c r="FD380"/>
  <c r="FC380"/>
  <c r="FB380"/>
  <c r="FA380"/>
  <c r="EZ380"/>
  <c r="EY380"/>
  <c r="EX380"/>
  <c r="EW380"/>
  <c r="EV380"/>
  <c r="EU380"/>
  <c r="FI379"/>
  <c r="FH379"/>
  <c r="FG379"/>
  <c r="FF379"/>
  <c r="FE379"/>
  <c r="FD379"/>
  <c r="FC379"/>
  <c r="FB379"/>
  <c r="FA379"/>
  <c r="EZ379"/>
  <c r="EY379"/>
  <c r="EX379"/>
  <c r="EW379"/>
  <c r="EV379"/>
  <c r="EU379"/>
  <c r="FI378"/>
  <c r="FH378"/>
  <c r="FG378"/>
  <c r="FF378"/>
  <c r="FE378"/>
  <c r="FD378"/>
  <c r="FC378"/>
  <c r="FB378"/>
  <c r="FA378"/>
  <c r="EZ378"/>
  <c r="EY378"/>
  <c r="EX378"/>
  <c r="EW378"/>
  <c r="EV378"/>
  <c r="EU378"/>
  <c r="FI377"/>
  <c r="FH377"/>
  <c r="FG377"/>
  <c r="FF377"/>
  <c r="FE377"/>
  <c r="FD377"/>
  <c r="FC377"/>
  <c r="FB377"/>
  <c r="FA377"/>
  <c r="EZ377"/>
  <c r="EY377"/>
  <c r="EX377"/>
  <c r="EW377"/>
  <c r="EV377"/>
  <c r="EU377"/>
  <c r="FI376"/>
  <c r="FH376"/>
  <c r="FG376"/>
  <c r="FF376"/>
  <c r="FE376"/>
  <c r="FD376"/>
  <c r="FC376"/>
  <c r="FB376"/>
  <c r="FA376"/>
  <c r="EZ376"/>
  <c r="EY376"/>
  <c r="EX376"/>
  <c r="EW376"/>
  <c r="EV376"/>
  <c r="EU376"/>
  <c r="FI375"/>
  <c r="FH375"/>
  <c r="FG375"/>
  <c r="FF375"/>
  <c r="FE375"/>
  <c r="FD375"/>
  <c r="FC375"/>
  <c r="FB375"/>
  <c r="FA375"/>
  <c r="EZ375"/>
  <c r="EY375"/>
  <c r="EX375"/>
  <c r="EW375"/>
  <c r="EV375"/>
  <c r="EU375"/>
  <c r="FI374"/>
  <c r="FH374"/>
  <c r="FG374"/>
  <c r="FF374"/>
  <c r="FE374"/>
  <c r="FD374"/>
  <c r="FC374"/>
  <c r="FB374"/>
  <c r="FA374"/>
  <c r="EZ374"/>
  <c r="EY374"/>
  <c r="EX374"/>
  <c r="EW374"/>
  <c r="EV374"/>
  <c r="EU374"/>
  <c r="FI373"/>
  <c r="FH373"/>
  <c r="FG373"/>
  <c r="FF373"/>
  <c r="FE373"/>
  <c r="FD373"/>
  <c r="FC373"/>
  <c r="FB373"/>
  <c r="FA373"/>
  <c r="EZ373"/>
  <c r="EY373"/>
  <c r="EX373"/>
  <c r="EW373"/>
  <c r="EV373"/>
  <c r="EU373"/>
  <c r="FI372"/>
  <c r="FH372"/>
  <c r="FG372"/>
  <c r="FF372"/>
  <c r="FE372"/>
  <c r="FD372"/>
  <c r="FC372"/>
  <c r="FB372"/>
  <c r="FA372"/>
  <c r="EZ372"/>
  <c r="EY372"/>
  <c r="EX372"/>
  <c r="EW372"/>
  <c r="EV372"/>
  <c r="EU372"/>
  <c r="FI371"/>
  <c r="FH371"/>
  <c r="FG371"/>
  <c r="FF371"/>
  <c r="FE371"/>
  <c r="FD371"/>
  <c r="FC371"/>
  <c r="FB371"/>
  <c r="FA371"/>
  <c r="EZ371"/>
  <c r="EY371"/>
  <c r="EX371"/>
  <c r="EW371"/>
  <c r="EV371"/>
  <c r="EU371"/>
  <c r="FI370"/>
  <c r="FH370"/>
  <c r="FG370"/>
  <c r="FF370"/>
  <c r="FE370"/>
  <c r="FD370"/>
  <c r="FC370"/>
  <c r="FB370"/>
  <c r="FA370"/>
  <c r="EZ370"/>
  <c r="EY370"/>
  <c r="EX370"/>
  <c r="EW370"/>
  <c r="EV370"/>
  <c r="EU370"/>
  <c r="FI369"/>
  <c r="FH369"/>
  <c r="FG369"/>
  <c r="FF369"/>
  <c r="FE369"/>
  <c r="FD369"/>
  <c r="FC369"/>
  <c r="FB369"/>
  <c r="FA369"/>
  <c r="EZ369"/>
  <c r="EY369"/>
  <c r="EX369"/>
  <c r="EW369"/>
  <c r="EV369"/>
  <c r="EU369"/>
  <c r="FI368"/>
  <c r="FH368"/>
  <c r="FG368"/>
  <c r="FF368"/>
  <c r="FE368"/>
  <c r="FD368"/>
  <c r="FC368"/>
  <c r="FB368"/>
  <c r="FA368"/>
  <c r="EZ368"/>
  <c r="EY368"/>
  <c r="EX368"/>
  <c r="EW368"/>
  <c r="EV368"/>
  <c r="EU368"/>
  <c r="FI367"/>
  <c r="FH367"/>
  <c r="FG367"/>
  <c r="FF367"/>
  <c r="FE367"/>
  <c r="FD367"/>
  <c r="FC367"/>
  <c r="FB367"/>
  <c r="FA367"/>
  <c r="EZ367"/>
  <c r="EY367"/>
  <c r="EX367"/>
  <c r="EW367"/>
  <c r="EV367"/>
  <c r="EU367"/>
  <c r="FI366"/>
  <c r="FH366"/>
  <c r="FG366"/>
  <c r="FF366"/>
  <c r="FE366"/>
  <c r="FD366"/>
  <c r="FC366"/>
  <c r="FB366"/>
  <c r="FA366"/>
  <c r="EZ366"/>
  <c r="EY366"/>
  <c r="EX366"/>
  <c r="EW366"/>
  <c r="EV366"/>
  <c r="EU366"/>
  <c r="FI365"/>
  <c r="FH365"/>
  <c r="FG365"/>
  <c r="FF365"/>
  <c r="FE365"/>
  <c r="FD365"/>
  <c r="FC365"/>
  <c r="FB365"/>
  <c r="FA365"/>
  <c r="EZ365"/>
  <c r="EY365"/>
  <c r="EX365"/>
  <c r="EW365"/>
  <c r="EV365"/>
  <c r="EU365"/>
  <c r="FI364"/>
  <c r="FH364"/>
  <c r="FG364"/>
  <c r="FF364"/>
  <c r="FE364"/>
  <c r="FD364"/>
  <c r="FC364"/>
  <c r="FB364"/>
  <c r="FA364"/>
  <c r="EZ364"/>
  <c r="EY364"/>
  <c r="EX364"/>
  <c r="EW364"/>
  <c r="EV364"/>
  <c r="EU364"/>
  <c r="FI363"/>
  <c r="FH363"/>
  <c r="FG363"/>
  <c r="FF363"/>
  <c r="FE363"/>
  <c r="FD363"/>
  <c r="FC363"/>
  <c r="FB363"/>
  <c r="FA363"/>
  <c r="EZ363"/>
  <c r="EY363"/>
  <c r="EX363"/>
  <c r="EW363"/>
  <c r="EV363"/>
  <c r="EU363"/>
  <c r="FI362"/>
  <c r="FH362"/>
  <c r="FG362"/>
  <c r="FF362"/>
  <c r="FE362"/>
  <c r="FD362"/>
  <c r="FC362"/>
  <c r="FB362"/>
  <c r="FA362"/>
  <c r="EZ362"/>
  <c r="EY362"/>
  <c r="EX362"/>
  <c r="EW362"/>
  <c r="EV362"/>
  <c r="EU362"/>
  <c r="FI361"/>
  <c r="FH361"/>
  <c r="FG361"/>
  <c r="FF361"/>
  <c r="FE361"/>
  <c r="FD361"/>
  <c r="FC361"/>
  <c r="FB361"/>
  <c r="FA361"/>
  <c r="EZ361"/>
  <c r="EY361"/>
  <c r="EX361"/>
  <c r="EW361"/>
  <c r="EV361"/>
  <c r="EU361"/>
  <c r="FI360"/>
  <c r="FH360"/>
  <c r="FG360"/>
  <c r="FF360"/>
  <c r="FE360"/>
  <c r="FD360"/>
  <c r="FC360"/>
  <c r="FB360"/>
  <c r="FA360"/>
  <c r="EZ360"/>
  <c r="EY360"/>
  <c r="EX360"/>
  <c r="EW360"/>
  <c r="EV360"/>
  <c r="EU360"/>
  <c r="FI359"/>
  <c r="FH359"/>
  <c r="FG359"/>
  <c r="FF359"/>
  <c r="FE359"/>
  <c r="FD359"/>
  <c r="FC359"/>
  <c r="FB359"/>
  <c r="FA359"/>
  <c r="EZ359"/>
  <c r="EY359"/>
  <c r="EX359"/>
  <c r="EW359"/>
  <c r="EV359"/>
  <c r="EU359"/>
  <c r="FI358"/>
  <c r="FH358"/>
  <c r="FG358"/>
  <c r="FF358"/>
  <c r="FE358"/>
  <c r="FD358"/>
  <c r="FC358"/>
  <c r="FB358"/>
  <c r="FA358"/>
  <c r="EZ358"/>
  <c r="EY358"/>
  <c r="EX358"/>
  <c r="EW358"/>
  <c r="EV358"/>
  <c r="EU358"/>
  <c r="FI357"/>
  <c r="FH357"/>
  <c r="FG357"/>
  <c r="FF357"/>
  <c r="FE357"/>
  <c r="FD357"/>
  <c r="FC357"/>
  <c r="FB357"/>
  <c r="FA357"/>
  <c r="EZ357"/>
  <c r="EY357"/>
  <c r="EX357"/>
  <c r="EW357"/>
  <c r="EV357"/>
  <c r="EU357"/>
  <c r="FI356"/>
  <c r="FH356"/>
  <c r="FG356"/>
  <c r="FF356"/>
  <c r="FE356"/>
  <c r="FD356"/>
  <c r="FC356"/>
  <c r="FB356"/>
  <c r="FA356"/>
  <c r="EZ356"/>
  <c r="EY356"/>
  <c r="EX356"/>
  <c r="EW356"/>
  <c r="EV356"/>
  <c r="EU356"/>
  <c r="FI355"/>
  <c r="FH355"/>
  <c r="FG355"/>
  <c r="FF355"/>
  <c r="FE355"/>
  <c r="FD355"/>
  <c r="FC355"/>
  <c r="FB355"/>
  <c r="FA355"/>
  <c r="EZ355"/>
  <c r="EY355"/>
  <c r="EX355"/>
  <c r="EW355"/>
  <c r="EV355"/>
  <c r="EU355"/>
  <c r="FI354"/>
  <c r="FH354"/>
  <c r="FG354"/>
  <c r="FF354"/>
  <c r="FE354"/>
  <c r="FD354"/>
  <c r="FC354"/>
  <c r="FB354"/>
  <c r="FA354"/>
  <c r="EZ354"/>
  <c r="EY354"/>
  <c r="EX354"/>
  <c r="EW354"/>
  <c r="EV354"/>
  <c r="EU354"/>
  <c r="FI353"/>
  <c r="FH353"/>
  <c r="FG353"/>
  <c r="FF353"/>
  <c r="FE353"/>
  <c r="FD353"/>
  <c r="FC353"/>
  <c r="FB353"/>
  <c r="FA353"/>
  <c r="EZ353"/>
  <c r="EY353"/>
  <c r="EX353"/>
  <c r="EW353"/>
  <c r="EV353"/>
  <c r="EU353"/>
  <c r="FI352"/>
  <c r="FH352"/>
  <c r="FG352"/>
  <c r="FF352"/>
  <c r="FE352"/>
  <c r="FD352"/>
  <c r="FC352"/>
  <c r="FB352"/>
  <c r="FA352"/>
  <c r="EZ352"/>
  <c r="EY352"/>
  <c r="EX352"/>
  <c r="EW352"/>
  <c r="EV352"/>
  <c r="EU352"/>
  <c r="FI351"/>
  <c r="FH351"/>
  <c r="FG351"/>
  <c r="FF351"/>
  <c r="FE351"/>
  <c r="FD351"/>
  <c r="FC351"/>
  <c r="FB351"/>
  <c r="FA351"/>
  <c r="EZ351"/>
  <c r="EY351"/>
  <c r="EX351"/>
  <c r="EW351"/>
  <c r="EV351"/>
  <c r="EU351"/>
  <c r="FI350"/>
  <c r="FH350"/>
  <c r="FG350"/>
  <c r="FF350"/>
  <c r="FE350"/>
  <c r="FD350"/>
  <c r="FC350"/>
  <c r="FB350"/>
  <c r="FA350"/>
  <c r="EZ350"/>
  <c r="EY350"/>
  <c r="EX350"/>
  <c r="EW350"/>
  <c r="EV350"/>
  <c r="EU350"/>
  <c r="FI349"/>
  <c r="FH349"/>
  <c r="FG349"/>
  <c r="FF349"/>
  <c r="FE349"/>
  <c r="FD349"/>
  <c r="FC349"/>
  <c r="FB349"/>
  <c r="FA349"/>
  <c r="EZ349"/>
  <c r="EY349"/>
  <c r="EX349"/>
  <c r="EW349"/>
  <c r="EV349"/>
  <c r="EU349"/>
  <c r="FI348"/>
  <c r="FH348"/>
  <c r="FG348"/>
  <c r="FF348"/>
  <c r="FE348"/>
  <c r="FD348"/>
  <c r="FC348"/>
  <c r="FB348"/>
  <c r="FA348"/>
  <c r="EZ348"/>
  <c r="EY348"/>
  <c r="EX348"/>
  <c r="EW348"/>
  <c r="EV348"/>
  <c r="EU348"/>
  <c r="FI347"/>
  <c r="FH347"/>
  <c r="FG347"/>
  <c r="FF347"/>
  <c r="FE347"/>
  <c r="FD347"/>
  <c r="FC347"/>
  <c r="FB347"/>
  <c r="FA347"/>
  <c r="EZ347"/>
  <c r="EY347"/>
  <c r="EX347"/>
  <c r="EW347"/>
  <c r="EV347"/>
  <c r="EU347"/>
  <c r="FI346"/>
  <c r="FH346"/>
  <c r="FG346"/>
  <c r="FF346"/>
  <c r="FE346"/>
  <c r="FD346"/>
  <c r="FC346"/>
  <c r="FB346"/>
  <c r="FA346"/>
  <c r="EZ346"/>
  <c r="EY346"/>
  <c r="EX346"/>
  <c r="EW346"/>
  <c r="EV346"/>
  <c r="EU346"/>
  <c r="FI345"/>
  <c r="FH345"/>
  <c r="FG345"/>
  <c r="FF345"/>
  <c r="FE345"/>
  <c r="FD345"/>
  <c r="FC345"/>
  <c r="FB345"/>
  <c r="FA345"/>
  <c r="EZ345"/>
  <c r="EY345"/>
  <c r="EX345"/>
  <c r="EW345"/>
  <c r="EV345"/>
  <c r="EU345"/>
  <c r="FI344"/>
  <c r="FH344"/>
  <c r="FG344"/>
  <c r="FF344"/>
  <c r="FE344"/>
  <c r="FD344"/>
  <c r="FC344"/>
  <c r="FB344"/>
  <c r="FA344"/>
  <c r="EZ344"/>
  <c r="EY344"/>
  <c r="EX344"/>
  <c r="EW344"/>
  <c r="EV344"/>
  <c r="EU344"/>
  <c r="FI343"/>
  <c r="FH343"/>
  <c r="FG343"/>
  <c r="FF343"/>
  <c r="FE343"/>
  <c r="FD343"/>
  <c r="FC343"/>
  <c r="FB343"/>
  <c r="FA343"/>
  <c r="EZ343"/>
  <c r="EY343"/>
  <c r="EX343"/>
  <c r="EW343"/>
  <c r="EV343"/>
  <c r="EU343"/>
  <c r="FI342"/>
  <c r="FH342"/>
  <c r="FG342"/>
  <c r="FF342"/>
  <c r="FE342"/>
  <c r="FD342"/>
  <c r="FC342"/>
  <c r="FB342"/>
  <c r="FA342"/>
  <c r="EZ342"/>
  <c r="EY342"/>
  <c r="EX342"/>
  <c r="EW342"/>
  <c r="EV342"/>
  <c r="EU342"/>
  <c r="FI341"/>
  <c r="FH341"/>
  <c r="FG341"/>
  <c r="FF341"/>
  <c r="FE341"/>
  <c r="FD341"/>
  <c r="FC341"/>
  <c r="FB341"/>
  <c r="FA341"/>
  <c r="EZ341"/>
  <c r="EY341"/>
  <c r="EX341"/>
  <c r="EW341"/>
  <c r="EV341"/>
  <c r="EU341"/>
  <c r="FI340"/>
  <c r="FH340"/>
  <c r="FG340"/>
  <c r="FF340"/>
  <c r="FE340"/>
  <c r="FD340"/>
  <c r="FC340"/>
  <c r="FB340"/>
  <c r="FA340"/>
  <c r="EZ340"/>
  <c r="EY340"/>
  <c r="EX340"/>
  <c r="EW340"/>
  <c r="EV340"/>
  <c r="EU340"/>
  <c r="FI339"/>
  <c r="FH339"/>
  <c r="FG339"/>
  <c r="FF339"/>
  <c r="FE339"/>
  <c r="FD339"/>
  <c r="FC339"/>
  <c r="FB339"/>
  <c r="FA339"/>
  <c r="EZ339"/>
  <c r="EY339"/>
  <c r="EX339"/>
  <c r="EW339"/>
  <c r="EV339"/>
  <c r="EU339"/>
  <c r="FI338"/>
  <c r="FH338"/>
  <c r="FG338"/>
  <c r="FF338"/>
  <c r="FE338"/>
  <c r="FD338"/>
  <c r="FC338"/>
  <c r="FB338"/>
  <c r="FA338"/>
  <c r="EZ338"/>
  <c r="EY338"/>
  <c r="EX338"/>
  <c r="EW338"/>
  <c r="EV338"/>
  <c r="EU338"/>
  <c r="FI337"/>
  <c r="FH337"/>
  <c r="FG337"/>
  <c r="FF337"/>
  <c r="FE337"/>
  <c r="FD337"/>
  <c r="FC337"/>
  <c r="FB337"/>
  <c r="FA337"/>
  <c r="EZ337"/>
  <c r="EY337"/>
  <c r="EX337"/>
  <c r="EW337"/>
  <c r="EV337"/>
  <c r="EU337"/>
  <c r="FI336"/>
  <c r="FH336"/>
  <c r="FG336"/>
  <c r="FF336"/>
  <c r="FE336"/>
  <c r="FD336"/>
  <c r="FC336"/>
  <c r="FB336"/>
  <c r="FA336"/>
  <c r="EZ336"/>
  <c r="EY336"/>
  <c r="EX336"/>
  <c r="EW336"/>
  <c r="EV336"/>
  <c r="EU336"/>
  <c r="FI335"/>
  <c r="FH335"/>
  <c r="FG335"/>
  <c r="FF335"/>
  <c r="FE335"/>
  <c r="FD335"/>
  <c r="FC335"/>
  <c r="FB335"/>
  <c r="FA335"/>
  <c r="EZ335"/>
  <c r="EY335"/>
  <c r="EX335"/>
  <c r="EW335"/>
  <c r="EV335"/>
  <c r="EU335"/>
  <c r="FI334"/>
  <c r="FH334"/>
  <c r="FG334"/>
  <c r="FF334"/>
  <c r="FE334"/>
  <c r="FD334"/>
  <c r="FC334"/>
  <c r="FB334"/>
  <c r="FA334"/>
  <c r="EZ334"/>
  <c r="EY334"/>
  <c r="EX334"/>
  <c r="EW334"/>
  <c r="EV334"/>
  <c r="EU334"/>
  <c r="FI333"/>
  <c r="FH333"/>
  <c r="FG333"/>
  <c r="FF333"/>
  <c r="FE333"/>
  <c r="FD333"/>
  <c r="FC333"/>
  <c r="FB333"/>
  <c r="FA333"/>
  <c r="EZ333"/>
  <c r="EY333"/>
  <c r="EX333"/>
  <c r="EW333"/>
  <c r="EV333"/>
  <c r="EU333"/>
  <c r="FI332"/>
  <c r="FH332"/>
  <c r="FG332"/>
  <c r="FF332"/>
  <c r="FE332"/>
  <c r="FD332"/>
  <c r="FC332"/>
  <c r="FB332"/>
  <c r="FA332"/>
  <c r="EZ332"/>
  <c r="EY332"/>
  <c r="EX332"/>
  <c r="EW332"/>
  <c r="EV332"/>
  <c r="EU332"/>
  <c r="FI331"/>
  <c r="FH331"/>
  <c r="FG331"/>
  <c r="FF331"/>
  <c r="FE331"/>
  <c r="FD331"/>
  <c r="FC331"/>
  <c r="FB331"/>
  <c r="FA331"/>
  <c r="EZ331"/>
  <c r="EY331"/>
  <c r="EX331"/>
  <c r="EW331"/>
  <c r="EV331"/>
  <c r="EU331"/>
  <c r="FI330"/>
  <c r="FH330"/>
  <c r="FG330"/>
  <c r="FF330"/>
  <c r="FE330"/>
  <c r="FD330"/>
  <c r="FC330"/>
  <c r="FB330"/>
  <c r="FA330"/>
  <c r="EZ330"/>
  <c r="EY330"/>
  <c r="EX330"/>
  <c r="EW330"/>
  <c r="EV330"/>
  <c r="EU330"/>
  <c r="FI329"/>
  <c r="FH329"/>
  <c r="FG329"/>
  <c r="FF329"/>
  <c r="FE329"/>
  <c r="FD329"/>
  <c r="FC329"/>
  <c r="FB329"/>
  <c r="FA329"/>
  <c r="EZ329"/>
  <c r="EY329"/>
  <c r="EX329"/>
  <c r="EW329"/>
  <c r="EV329"/>
  <c r="EU329"/>
  <c r="FI328"/>
  <c r="FH328"/>
  <c r="FG328"/>
  <c r="FF328"/>
  <c r="FE328"/>
  <c r="FD328"/>
  <c r="FC328"/>
  <c r="FB328"/>
  <c r="FA328"/>
  <c r="EZ328"/>
  <c r="EY328"/>
  <c r="EX328"/>
  <c r="EW328"/>
  <c r="EV328"/>
  <c r="EU328"/>
  <c r="FI327"/>
  <c r="FH327"/>
  <c r="FG327"/>
  <c r="FF327"/>
  <c r="FE327"/>
  <c r="FD327"/>
  <c r="FC327"/>
  <c r="FB327"/>
  <c r="FA327"/>
  <c r="EZ327"/>
  <c r="EY327"/>
  <c r="EX327"/>
  <c r="EW327"/>
  <c r="EV327"/>
  <c r="EU327"/>
  <c r="FI326"/>
  <c r="FH326"/>
  <c r="FG326"/>
  <c r="FF326"/>
  <c r="FE326"/>
  <c r="FD326"/>
  <c r="FC326"/>
  <c r="FB326"/>
  <c r="FA326"/>
  <c r="EZ326"/>
  <c r="EY326"/>
  <c r="EX326"/>
  <c r="EW326"/>
  <c r="EV326"/>
  <c r="EU326"/>
  <c r="FI325"/>
  <c r="FH325"/>
  <c r="FG325"/>
  <c r="FF325"/>
  <c r="FE325"/>
  <c r="FD325"/>
  <c r="FC325"/>
  <c r="FB325"/>
  <c r="FA325"/>
  <c r="EZ325"/>
  <c r="EY325"/>
  <c r="EX325"/>
  <c r="EW325"/>
  <c r="EV325"/>
  <c r="EU325"/>
  <c r="FI324"/>
  <c r="FH324"/>
  <c r="FG324"/>
  <c r="FF324"/>
  <c r="FE324"/>
  <c r="FD324"/>
  <c r="FC324"/>
  <c r="FB324"/>
  <c r="FA324"/>
  <c r="EZ324"/>
  <c r="EY324"/>
  <c r="EX324"/>
  <c r="EW324"/>
  <c r="EV324"/>
  <c r="EU324"/>
  <c r="FI323"/>
  <c r="FH323"/>
  <c r="FG323"/>
  <c r="FF323"/>
  <c r="FE323"/>
  <c r="FD323"/>
  <c r="FC323"/>
  <c r="FB323"/>
  <c r="FA323"/>
  <c r="EZ323"/>
  <c r="EY323"/>
  <c r="EX323"/>
  <c r="EW323"/>
  <c r="EV323"/>
  <c r="EU323"/>
  <c r="FI322"/>
  <c r="FH322"/>
  <c r="FG322"/>
  <c r="FF322"/>
  <c r="FE322"/>
  <c r="FD322"/>
  <c r="FC322"/>
  <c r="FB322"/>
  <c r="FA322"/>
  <c r="EZ322"/>
  <c r="EY322"/>
  <c r="EX322"/>
  <c r="EW322"/>
  <c r="EV322"/>
  <c r="EU322"/>
  <c r="FI321"/>
  <c r="FH321"/>
  <c r="FG321"/>
  <c r="FF321"/>
  <c r="FE321"/>
  <c r="FD321"/>
  <c r="FC321"/>
  <c r="FB321"/>
  <c r="FA321"/>
  <c r="EZ321"/>
  <c r="EY321"/>
  <c r="EX321"/>
  <c r="EW321"/>
  <c r="EV321"/>
  <c r="EU321"/>
  <c r="FI320"/>
  <c r="FH320"/>
  <c r="FG320"/>
  <c r="FF320"/>
  <c r="FE320"/>
  <c r="FD320"/>
  <c r="FC320"/>
  <c r="FB320"/>
  <c r="FA320"/>
  <c r="EZ320"/>
  <c r="EY320"/>
  <c r="EX320"/>
  <c r="EW320"/>
  <c r="EV320"/>
  <c r="EU320"/>
  <c r="FI319"/>
  <c r="FH319"/>
  <c r="FG319"/>
  <c r="FF319"/>
  <c r="FE319"/>
  <c r="FD319"/>
  <c r="FC319"/>
  <c r="FB319"/>
  <c r="FA319"/>
  <c r="EZ319"/>
  <c r="EY319"/>
  <c r="EX319"/>
  <c r="EW319"/>
  <c r="EV319"/>
  <c r="EU319"/>
  <c r="FI318"/>
  <c r="FH318"/>
  <c r="FG318"/>
  <c r="FF318"/>
  <c r="FE318"/>
  <c r="FD318"/>
  <c r="FC318"/>
  <c r="FB318"/>
  <c r="FA318"/>
  <c r="EZ318"/>
  <c r="EY318"/>
  <c r="EX318"/>
  <c r="EW318"/>
  <c r="EV318"/>
  <c r="EU318"/>
  <c r="FI317"/>
  <c r="FH317"/>
  <c r="FG317"/>
  <c r="FF317"/>
  <c r="FE317"/>
  <c r="FD317"/>
  <c r="FC317"/>
  <c r="FB317"/>
  <c r="FA317"/>
  <c r="EZ317"/>
  <c r="EY317"/>
  <c r="EX317"/>
  <c r="EW317"/>
  <c r="EV317"/>
  <c r="EU317"/>
  <c r="FI316"/>
  <c r="FH316"/>
  <c r="FG316"/>
  <c r="FF316"/>
  <c r="FE316"/>
  <c r="FD316"/>
  <c r="FC316"/>
  <c r="FB316"/>
  <c r="FA316"/>
  <c r="EZ316"/>
  <c r="EY316"/>
  <c r="EX316"/>
  <c r="EW316"/>
  <c r="EV316"/>
  <c r="EU316"/>
  <c r="FI315"/>
  <c r="FH315"/>
  <c r="FG315"/>
  <c r="FF315"/>
  <c r="FE315"/>
  <c r="FD315"/>
  <c r="FC315"/>
  <c r="FB315"/>
  <c r="FA315"/>
  <c r="EZ315"/>
  <c r="EY315"/>
  <c r="EX315"/>
  <c r="EW315"/>
  <c r="EV315"/>
  <c r="EU315"/>
  <c r="FI314"/>
  <c r="FH314"/>
  <c r="FG314"/>
  <c r="FF314"/>
  <c r="FE314"/>
  <c r="FD314"/>
  <c r="FC314"/>
  <c r="FB314"/>
  <c r="FA314"/>
  <c r="EZ314"/>
  <c r="EY314"/>
  <c r="EX314"/>
  <c r="EW314"/>
  <c r="EV314"/>
  <c r="EU314"/>
  <c r="FI313"/>
  <c r="FH313"/>
  <c r="FG313"/>
  <c r="FF313"/>
  <c r="FE313"/>
  <c r="FD313"/>
  <c r="FC313"/>
  <c r="FB313"/>
  <c r="FA313"/>
  <c r="EZ313"/>
  <c r="EY313"/>
  <c r="EX313"/>
  <c r="EW313"/>
  <c r="EV313"/>
  <c r="EU313"/>
  <c r="FI312"/>
  <c r="FH312"/>
  <c r="FG312"/>
  <c r="FF312"/>
  <c r="FE312"/>
  <c r="FD312"/>
  <c r="FC312"/>
  <c r="FB312"/>
  <c r="FA312"/>
  <c r="EZ312"/>
  <c r="EY312"/>
  <c r="EX312"/>
  <c r="EW312"/>
  <c r="EV312"/>
  <c r="EU312"/>
  <c r="FI311"/>
  <c r="FH311"/>
  <c r="FG311"/>
  <c r="FF311"/>
  <c r="FE311"/>
  <c r="FD311"/>
  <c r="FC311"/>
  <c r="FB311"/>
  <c r="FA311"/>
  <c r="EZ311"/>
  <c r="EY311"/>
  <c r="EX311"/>
  <c r="EW311"/>
  <c r="EV311"/>
  <c r="EU311"/>
  <c r="FI310"/>
  <c r="FH310"/>
  <c r="FG310"/>
  <c r="FF310"/>
  <c r="FE310"/>
  <c r="FD310"/>
  <c r="FC310"/>
  <c r="FB310"/>
  <c r="FA310"/>
  <c r="EZ310"/>
  <c r="EY310"/>
  <c r="EX310"/>
  <c r="EW310"/>
  <c r="EV310"/>
  <c r="EU310"/>
  <c r="FI309"/>
  <c r="FH309"/>
  <c r="FG309"/>
  <c r="FF309"/>
  <c r="FE309"/>
  <c r="FD309"/>
  <c r="FC309"/>
  <c r="FB309"/>
  <c r="FA309"/>
  <c r="EZ309"/>
  <c r="EY309"/>
  <c r="EX309"/>
  <c r="EW309"/>
  <c r="EV309"/>
  <c r="EU309"/>
  <c r="FI308"/>
  <c r="FH308"/>
  <c r="FG308"/>
  <c r="FF308"/>
  <c r="FE308"/>
  <c r="FD308"/>
  <c r="FC308"/>
  <c r="FB308"/>
  <c r="FA308"/>
  <c r="EZ308"/>
  <c r="EY308"/>
  <c r="EX308"/>
  <c r="EW308"/>
  <c r="EV308"/>
  <c r="EU308"/>
  <c r="FI307"/>
  <c r="FH307"/>
  <c r="FG307"/>
  <c r="FF307"/>
  <c r="FE307"/>
  <c r="FD307"/>
  <c r="FC307"/>
  <c r="FB307"/>
  <c r="FA307"/>
  <c r="EZ307"/>
  <c r="EY307"/>
  <c r="EX307"/>
  <c r="EW307"/>
  <c r="EV307"/>
  <c r="EU307"/>
  <c r="FI306"/>
  <c r="FH306"/>
  <c r="FG306"/>
  <c r="FF306"/>
  <c r="FE306"/>
  <c r="FD306"/>
  <c r="FC306"/>
  <c r="FB306"/>
  <c r="FA306"/>
  <c r="EZ306"/>
  <c r="EY306"/>
  <c r="EX306"/>
  <c r="EW306"/>
  <c r="EV306"/>
  <c r="EU306"/>
  <c r="FI305"/>
  <c r="FH305"/>
  <c r="FG305"/>
  <c r="FF305"/>
  <c r="FE305"/>
  <c r="FD305"/>
  <c r="FC305"/>
  <c r="FB305"/>
  <c r="FA305"/>
  <c r="EZ305"/>
  <c r="EY305"/>
  <c r="EX305"/>
  <c r="EW305"/>
  <c r="EV305"/>
  <c r="EU305"/>
  <c r="FI304"/>
  <c r="FH304"/>
  <c r="FG304"/>
  <c r="FF304"/>
  <c r="FE304"/>
  <c r="FD304"/>
  <c r="FC304"/>
  <c r="FB304"/>
  <c r="FA304"/>
  <c r="EZ304"/>
  <c r="EY304"/>
  <c r="EX304"/>
  <c r="EW304"/>
  <c r="EV304"/>
  <c r="EU304"/>
  <c r="FI303"/>
  <c r="FH303"/>
  <c r="FG303"/>
  <c r="FF303"/>
  <c r="FE303"/>
  <c r="FD303"/>
  <c r="FC303"/>
  <c r="FB303"/>
  <c r="FA303"/>
  <c r="EZ303"/>
  <c r="EY303"/>
  <c r="EX303"/>
  <c r="EW303"/>
  <c r="EV303"/>
  <c r="EU303"/>
  <c r="FI302"/>
  <c r="FH302"/>
  <c r="FG302"/>
  <c r="FF302"/>
  <c r="FE302"/>
  <c r="FD302"/>
  <c r="FC302"/>
  <c r="FB302"/>
  <c r="FA302"/>
  <c r="EZ302"/>
  <c r="EY302"/>
  <c r="EX302"/>
  <c r="EW302"/>
  <c r="EV302"/>
  <c r="EU302"/>
  <c r="FI301"/>
  <c r="FH301"/>
  <c r="FG301"/>
  <c r="FF301"/>
  <c r="FE301"/>
  <c r="FD301"/>
  <c r="FC301"/>
  <c r="FB301"/>
  <c r="FA301"/>
  <c r="EZ301"/>
  <c r="EY301"/>
  <c r="EX301"/>
  <c r="EW301"/>
  <c r="EV301"/>
  <c r="EU301"/>
  <c r="FI300"/>
  <c r="FH300"/>
  <c r="FG300"/>
  <c r="FF300"/>
  <c r="FE300"/>
  <c r="FD300"/>
  <c r="FC300"/>
  <c r="FB300"/>
  <c r="FA300"/>
  <c r="EZ300"/>
  <c r="EY300"/>
  <c r="EX300"/>
  <c r="EW300"/>
  <c r="EV300"/>
  <c r="EU300"/>
  <c r="FI299"/>
  <c r="FH299"/>
  <c r="FG299"/>
  <c r="FF299"/>
  <c r="FE299"/>
  <c r="FD299"/>
  <c r="FC299"/>
  <c r="FB299"/>
  <c r="FA299"/>
  <c r="EZ299"/>
  <c r="EY299"/>
  <c r="EX299"/>
  <c r="EW299"/>
  <c r="EV299"/>
  <c r="EU299"/>
  <c r="FI298"/>
  <c r="FH298"/>
  <c r="FG298"/>
  <c r="FF298"/>
  <c r="FE298"/>
  <c r="FD298"/>
  <c r="FC298"/>
  <c r="FB298"/>
  <c r="FA298"/>
  <c r="EZ298"/>
  <c r="EY298"/>
  <c r="EX298"/>
  <c r="EW298"/>
  <c r="EV298"/>
  <c r="EU298"/>
  <c r="FI297"/>
  <c r="FH297"/>
  <c r="FG297"/>
  <c r="FF297"/>
  <c r="FE297"/>
  <c r="FD297"/>
  <c r="FC297"/>
  <c r="FB297"/>
  <c r="FA297"/>
  <c r="EZ297"/>
  <c r="EY297"/>
  <c r="EX297"/>
  <c r="EW297"/>
  <c r="EV297"/>
  <c r="EU297"/>
  <c r="FI296"/>
  <c r="FH296"/>
  <c r="FG296"/>
  <c r="FF296"/>
  <c r="FE296"/>
  <c r="FD296"/>
  <c r="FC296"/>
  <c r="FB296"/>
  <c r="FA296"/>
  <c r="EZ296"/>
  <c r="EY296"/>
  <c r="EX296"/>
  <c r="EW296"/>
  <c r="EV296"/>
  <c r="EU296"/>
  <c r="FI295"/>
  <c r="FH295"/>
  <c r="FG295"/>
  <c r="FF295"/>
  <c r="FE295"/>
  <c r="FD295"/>
  <c r="FC295"/>
  <c r="FB295"/>
  <c r="FA295"/>
  <c r="EZ295"/>
  <c r="EY295"/>
  <c r="EX295"/>
  <c r="EW295"/>
  <c r="EV295"/>
  <c r="EU295"/>
  <c r="FI294"/>
  <c r="FH294"/>
  <c r="FG294"/>
  <c r="FF294"/>
  <c r="FE294"/>
  <c r="FD294"/>
  <c r="FC294"/>
  <c r="FB294"/>
  <c r="FA294"/>
  <c r="EZ294"/>
  <c r="EY294"/>
  <c r="EX294"/>
  <c r="EW294"/>
  <c r="EV294"/>
  <c r="EU294"/>
  <c r="FI293"/>
  <c r="FH293"/>
  <c r="FG293"/>
  <c r="FF293"/>
  <c r="FE293"/>
  <c r="FD293"/>
  <c r="FC293"/>
  <c r="FB293"/>
  <c r="FA293"/>
  <c r="EZ293"/>
  <c r="EY293"/>
  <c r="EX293"/>
  <c r="EW293"/>
  <c r="EV293"/>
  <c r="EU293"/>
  <c r="FI292"/>
  <c r="FH292"/>
  <c r="FG292"/>
  <c r="FF292"/>
  <c r="FE292"/>
  <c r="FD292"/>
  <c r="FC292"/>
  <c r="FB292"/>
  <c r="FA292"/>
  <c r="EZ292"/>
  <c r="EY292"/>
  <c r="EX292"/>
  <c r="EW292"/>
  <c r="EV292"/>
  <c r="EU292"/>
  <c r="FI291"/>
  <c r="FH291"/>
  <c r="FG291"/>
  <c r="FF291"/>
  <c r="FE291"/>
  <c r="FD291"/>
  <c r="FC291"/>
  <c r="FB291"/>
  <c r="FA291"/>
  <c r="EZ291"/>
  <c r="EY291"/>
  <c r="EX291"/>
  <c r="EW291"/>
  <c r="EV291"/>
  <c r="EU291"/>
  <c r="FI290"/>
  <c r="FH290"/>
  <c r="FG290"/>
  <c r="FF290"/>
  <c r="FE290"/>
  <c r="FD290"/>
  <c r="FC290"/>
  <c r="FB290"/>
  <c r="FA290"/>
  <c r="EZ290"/>
  <c r="EY290"/>
  <c r="EX290"/>
  <c r="EW290"/>
  <c r="EV290"/>
  <c r="EU290"/>
  <c r="FI289"/>
  <c r="FH289"/>
  <c r="FG289"/>
  <c r="FF289"/>
  <c r="FE289"/>
  <c r="FD289"/>
  <c r="FC289"/>
  <c r="FB289"/>
  <c r="FA289"/>
  <c r="EZ289"/>
  <c r="EY289"/>
  <c r="EX289"/>
  <c r="EW289"/>
  <c r="EV289"/>
  <c r="EU289"/>
  <c r="FI288"/>
  <c r="FH288"/>
  <c r="FG288"/>
  <c r="FF288"/>
  <c r="FE288"/>
  <c r="FD288"/>
  <c r="FC288"/>
  <c r="FB288"/>
  <c r="FA288"/>
  <c r="EZ288"/>
  <c r="EY288"/>
  <c r="EX288"/>
  <c r="EW288"/>
  <c r="EV288"/>
  <c r="EU288"/>
  <c r="FI287"/>
  <c r="FH287"/>
  <c r="FG287"/>
  <c r="FF287"/>
  <c r="FE287"/>
  <c r="FD287"/>
  <c r="FC287"/>
  <c r="FB287"/>
  <c r="FA287"/>
  <c r="EZ287"/>
  <c r="EY287"/>
  <c r="EX287"/>
  <c r="EW287"/>
  <c r="EV287"/>
  <c r="EU287"/>
  <c r="FI286"/>
  <c r="FH286"/>
  <c r="FG286"/>
  <c r="FF286"/>
  <c r="FE286"/>
  <c r="FD286"/>
  <c r="FC286"/>
  <c r="FB286"/>
  <c r="FA286"/>
  <c r="EZ286"/>
  <c r="EY286"/>
  <c r="EX286"/>
  <c r="EW286"/>
  <c r="EV286"/>
  <c r="EU286"/>
  <c r="FI285"/>
  <c r="FH285"/>
  <c r="FG285"/>
  <c r="FF285"/>
  <c r="FE285"/>
  <c r="FD285"/>
  <c r="FC285"/>
  <c r="FB285"/>
  <c r="FA285"/>
  <c r="EZ285"/>
  <c r="EY285"/>
  <c r="EX285"/>
  <c r="EW285"/>
  <c r="EV285"/>
  <c r="EU285"/>
  <c r="FI284"/>
  <c r="FH284"/>
  <c r="FG284"/>
  <c r="FF284"/>
  <c r="FE284"/>
  <c r="FD284"/>
  <c r="FC284"/>
  <c r="FB284"/>
  <c r="FA284"/>
  <c r="EZ284"/>
  <c r="EY284"/>
  <c r="EX284"/>
  <c r="EW284"/>
  <c r="EV284"/>
  <c r="EU284"/>
  <c r="FI283"/>
  <c r="FH283"/>
  <c r="FG283"/>
  <c r="FF283"/>
  <c r="FE283"/>
  <c r="FD283"/>
  <c r="FC283"/>
  <c r="FB283"/>
  <c r="FA283"/>
  <c r="EZ283"/>
  <c r="EY283"/>
  <c r="EX283"/>
  <c r="EW283"/>
  <c r="EV283"/>
  <c r="EU283"/>
  <c r="FI282"/>
  <c r="FH282"/>
  <c r="FG282"/>
  <c r="FF282"/>
  <c r="FE282"/>
  <c r="FD282"/>
  <c r="FC282"/>
  <c r="FB282"/>
  <c r="FA282"/>
  <c r="EZ282"/>
  <c r="EY282"/>
  <c r="EX282"/>
  <c r="EW282"/>
  <c r="EV282"/>
  <c r="EU282"/>
  <c r="FI281"/>
  <c r="FH281"/>
  <c r="FG281"/>
  <c r="FF281"/>
  <c r="FE281"/>
  <c r="FD281"/>
  <c r="FC281"/>
  <c r="FB281"/>
  <c r="FA281"/>
  <c r="EZ281"/>
  <c r="EY281"/>
  <c r="EX281"/>
  <c r="EW281"/>
  <c r="EV281"/>
  <c r="EU281"/>
  <c r="FI280"/>
  <c r="FH280"/>
  <c r="FG280"/>
  <c r="FF280"/>
  <c r="FE280"/>
  <c r="FD280"/>
  <c r="FC280"/>
  <c r="FB280"/>
  <c r="FA280"/>
  <c r="EZ280"/>
  <c r="EY280"/>
  <c r="EX280"/>
  <c r="EW280"/>
  <c r="EV280"/>
  <c r="EU280"/>
  <c r="FI279"/>
  <c r="FH279"/>
  <c r="FG279"/>
  <c r="FF279"/>
  <c r="FE279"/>
  <c r="FD279"/>
  <c r="FC279"/>
  <c r="FB279"/>
  <c r="FA279"/>
  <c r="EZ279"/>
  <c r="EY279"/>
  <c r="EX279"/>
  <c r="EW279"/>
  <c r="EV279"/>
  <c r="EU279"/>
  <c r="FI278"/>
  <c r="FH278"/>
  <c r="FG278"/>
  <c r="FF278"/>
  <c r="FE278"/>
  <c r="FD278"/>
  <c r="FC278"/>
  <c r="FB278"/>
  <c r="FA278"/>
  <c r="EZ278"/>
  <c r="EY278"/>
  <c r="EX278"/>
  <c r="EW278"/>
  <c r="EV278"/>
  <c r="EU278"/>
  <c r="FI277"/>
  <c r="FH277"/>
  <c r="FG277"/>
  <c r="FF277"/>
  <c r="FE277"/>
  <c r="FD277"/>
  <c r="FC277"/>
  <c r="FB277"/>
  <c r="FA277"/>
  <c r="EZ277"/>
  <c r="EY277"/>
  <c r="EX277"/>
  <c r="EW277"/>
  <c r="EV277"/>
  <c r="EU277"/>
  <c r="FI276"/>
  <c r="FH276"/>
  <c r="FG276"/>
  <c r="FF276"/>
  <c r="FE276"/>
  <c r="FD276"/>
  <c r="FC276"/>
  <c r="FB276"/>
  <c r="FA276"/>
  <c r="EZ276"/>
  <c r="EY276"/>
  <c r="EX276"/>
  <c r="EW276"/>
  <c r="EV276"/>
  <c r="EU276"/>
  <c r="FI275"/>
  <c r="FH275"/>
  <c r="FG275"/>
  <c r="FF275"/>
  <c r="FE275"/>
  <c r="FD275"/>
  <c r="FC275"/>
  <c r="FB275"/>
  <c r="FA275"/>
  <c r="EZ275"/>
  <c r="EY275"/>
  <c r="EX275"/>
  <c r="EW275"/>
  <c r="EV275"/>
  <c r="EU275"/>
  <c r="FI274"/>
  <c r="FH274"/>
  <c r="FG274"/>
  <c r="FF274"/>
  <c r="FE274"/>
  <c r="FD274"/>
  <c r="FC274"/>
  <c r="FB274"/>
  <c r="FA274"/>
  <c r="EZ274"/>
  <c r="EY274"/>
  <c r="EX274"/>
  <c r="EW274"/>
  <c r="EV274"/>
  <c r="EU274"/>
  <c r="FI273"/>
  <c r="FH273"/>
  <c r="FG273"/>
  <c r="FF273"/>
  <c r="FE273"/>
  <c r="FD273"/>
  <c r="FC273"/>
  <c r="FB273"/>
  <c r="FA273"/>
  <c r="EZ273"/>
  <c r="EY273"/>
  <c r="EX273"/>
  <c r="EW273"/>
  <c r="EV273"/>
  <c r="EU273"/>
  <c r="FI272"/>
  <c r="FH272"/>
  <c r="FG272"/>
  <c r="FF272"/>
  <c r="FE272"/>
  <c r="FD272"/>
  <c r="FC272"/>
  <c r="FB272"/>
  <c r="FA272"/>
  <c r="EZ272"/>
  <c r="EY272"/>
  <c r="EX272"/>
  <c r="EW272"/>
  <c r="EV272"/>
  <c r="EU272"/>
  <c r="FI271"/>
  <c r="FH271"/>
  <c r="FG271"/>
  <c r="FF271"/>
  <c r="FE271"/>
  <c r="FD271"/>
  <c r="FC271"/>
  <c r="FB271"/>
  <c r="FA271"/>
  <c r="EZ271"/>
  <c r="EY271"/>
  <c r="EX271"/>
  <c r="EW271"/>
  <c r="EV271"/>
  <c r="EU271"/>
  <c r="FI270"/>
  <c r="FH270"/>
  <c r="FG270"/>
  <c r="FF270"/>
  <c r="FE270"/>
  <c r="FD270"/>
  <c r="FC270"/>
  <c r="FB270"/>
  <c r="FA270"/>
  <c r="EZ270"/>
  <c r="EY270"/>
  <c r="EX270"/>
  <c r="EW270"/>
  <c r="EV270"/>
  <c r="EU270"/>
  <c r="FI269"/>
  <c r="FH269"/>
  <c r="FG269"/>
  <c r="FF269"/>
  <c r="FE269"/>
  <c r="FD269"/>
  <c r="FC269"/>
  <c r="FB269"/>
  <c r="FA269"/>
  <c r="EZ269"/>
  <c r="EY269"/>
  <c r="EX269"/>
  <c r="EW269"/>
  <c r="EV269"/>
  <c r="EU269"/>
  <c r="FI268"/>
  <c r="FH268"/>
  <c r="FG268"/>
  <c r="FF268"/>
  <c r="FE268"/>
  <c r="FD268"/>
  <c r="FC268"/>
  <c r="FB268"/>
  <c r="FA268"/>
  <c r="EZ268"/>
  <c r="EY268"/>
  <c r="EX268"/>
  <c r="EW268"/>
  <c r="EV268"/>
  <c r="EU268"/>
  <c r="FI267"/>
  <c r="FH267"/>
  <c r="FG267"/>
  <c r="FF267"/>
  <c r="FE267"/>
  <c r="FD267"/>
  <c r="FC267"/>
  <c r="FB267"/>
  <c r="FA267"/>
  <c r="EZ267"/>
  <c r="EY267"/>
  <c r="EX267"/>
  <c r="EW267"/>
  <c r="EV267"/>
  <c r="EU267"/>
  <c r="FI266"/>
  <c r="FH266"/>
  <c r="FG266"/>
  <c r="FF266"/>
  <c r="FE266"/>
  <c r="FD266"/>
  <c r="FC266"/>
  <c r="FB266"/>
  <c r="FA266"/>
  <c r="EZ266"/>
  <c r="EY266"/>
  <c r="EX266"/>
  <c r="EW266"/>
  <c r="EV266"/>
  <c r="EU266"/>
  <c r="FI265"/>
  <c r="FH265"/>
  <c r="FG265"/>
  <c r="FF265"/>
  <c r="FE265"/>
  <c r="FD265"/>
  <c r="FC265"/>
  <c r="FB265"/>
  <c r="FA265"/>
  <c r="EZ265"/>
  <c r="EY265"/>
  <c r="EX265"/>
  <c r="EW265"/>
  <c r="EV265"/>
  <c r="EU265"/>
  <c r="FI264"/>
  <c r="FH264"/>
  <c r="FG264"/>
  <c r="FF264"/>
  <c r="FE264"/>
  <c r="FD264"/>
  <c r="FC264"/>
  <c r="FB264"/>
  <c r="FA264"/>
  <c r="EZ264"/>
  <c r="EY264"/>
  <c r="EX264"/>
  <c r="EW264"/>
  <c r="EV264"/>
  <c r="EU264"/>
  <c r="FI263"/>
  <c r="FH263"/>
  <c r="FG263"/>
  <c r="FF263"/>
  <c r="FE263"/>
  <c r="FD263"/>
  <c r="FC263"/>
  <c r="FB263"/>
  <c r="FA263"/>
  <c r="EZ263"/>
  <c r="EY263"/>
  <c r="EX263"/>
  <c r="EW263"/>
  <c r="EV263"/>
  <c r="EU263"/>
  <c r="FI262"/>
  <c r="FH262"/>
  <c r="FG262"/>
  <c r="FF262"/>
  <c r="FE262"/>
  <c r="FD262"/>
  <c r="FC262"/>
  <c r="FB262"/>
  <c r="FA262"/>
  <c r="EZ262"/>
  <c r="EY262"/>
  <c r="EX262"/>
  <c r="EW262"/>
  <c r="EV262"/>
  <c r="EU262"/>
  <c r="FI261"/>
  <c r="FH261"/>
  <c r="FG261"/>
  <c r="FF261"/>
  <c r="FE261"/>
  <c r="FD261"/>
  <c r="FC261"/>
  <c r="FB261"/>
  <c r="FA261"/>
  <c r="EZ261"/>
  <c r="EY261"/>
  <c r="EX261"/>
  <c r="EW261"/>
  <c r="EV261"/>
  <c r="EU261"/>
  <c r="FI260"/>
  <c r="FH260"/>
  <c r="FG260"/>
  <c r="FF260"/>
  <c r="FE260"/>
  <c r="FD260"/>
  <c r="FC260"/>
  <c r="FB260"/>
  <c r="FA260"/>
  <c r="EZ260"/>
  <c r="EY260"/>
  <c r="EX260"/>
  <c r="EW260"/>
  <c r="EV260"/>
  <c r="EU260"/>
  <c r="FI259"/>
  <c r="FH259"/>
  <c r="FG259"/>
  <c r="FF259"/>
  <c r="FE259"/>
  <c r="FD259"/>
  <c r="FC259"/>
  <c r="FB259"/>
  <c r="FA259"/>
  <c r="EZ259"/>
  <c r="EY259"/>
  <c r="EX259"/>
  <c r="EW259"/>
  <c r="EV259"/>
  <c r="EU259"/>
  <c r="FI258"/>
  <c r="FH258"/>
  <c r="FG258"/>
  <c r="FF258"/>
  <c r="FE258"/>
  <c r="FD258"/>
  <c r="FC258"/>
  <c r="FB258"/>
  <c r="FA258"/>
  <c r="EZ258"/>
  <c r="EY258"/>
  <c r="EX258"/>
  <c r="EW258"/>
  <c r="EV258"/>
  <c r="EU258"/>
  <c r="FI257"/>
  <c r="FH257"/>
  <c r="FG257"/>
  <c r="FF257"/>
  <c r="FE257"/>
  <c r="FD257"/>
  <c r="FC257"/>
  <c r="FB257"/>
  <c r="FA257"/>
  <c r="EZ257"/>
  <c r="EY257"/>
  <c r="EX257"/>
  <c r="EW257"/>
  <c r="EV257"/>
  <c r="EU257"/>
  <c r="FI256"/>
  <c r="FH256"/>
  <c r="FG256"/>
  <c r="FF256"/>
  <c r="FE256"/>
  <c r="FD256"/>
  <c r="FC256"/>
  <c r="FB256"/>
  <c r="FA256"/>
  <c r="EZ256"/>
  <c r="EY256"/>
  <c r="EX256"/>
  <c r="EW256"/>
  <c r="EV256"/>
  <c r="EU256"/>
  <c r="FI255"/>
  <c r="FH255"/>
  <c r="FG255"/>
  <c r="FF255"/>
  <c r="FE255"/>
  <c r="FD255"/>
  <c r="FC255"/>
  <c r="FB255"/>
  <c r="FA255"/>
  <c r="EZ255"/>
  <c r="EY255"/>
  <c r="EX255"/>
  <c r="EW255"/>
  <c r="EV255"/>
  <c r="EU255"/>
  <c r="FI254"/>
  <c r="FH254"/>
  <c r="FG254"/>
  <c r="FF254"/>
  <c r="FE254"/>
  <c r="FD254"/>
  <c r="FC254"/>
  <c r="FB254"/>
  <c r="FA254"/>
  <c r="EZ254"/>
  <c r="EY254"/>
  <c r="EX254"/>
  <c r="EW254"/>
  <c r="EV254"/>
  <c r="EU254"/>
  <c r="FI253"/>
  <c r="FH253"/>
  <c r="FG253"/>
  <c r="FF253"/>
  <c r="FE253"/>
  <c r="FD253"/>
  <c r="FC253"/>
  <c r="FB253"/>
  <c r="FA253"/>
  <c r="EZ253"/>
  <c r="EY253"/>
  <c r="EX253"/>
  <c r="EW253"/>
  <c r="EV253"/>
  <c r="EU253"/>
  <c r="FI252"/>
  <c r="FH252"/>
  <c r="FG252"/>
  <c r="FF252"/>
  <c r="FE252"/>
  <c r="FD252"/>
  <c r="FC252"/>
  <c r="FB252"/>
  <c r="FA252"/>
  <c r="EZ252"/>
  <c r="EY252"/>
  <c r="EX252"/>
  <c r="EW252"/>
  <c r="EV252"/>
  <c r="EU252"/>
  <c r="FI251"/>
  <c r="FH251"/>
  <c r="FG251"/>
  <c r="FF251"/>
  <c r="FE251"/>
  <c r="FD251"/>
  <c r="FC251"/>
  <c r="FB251"/>
  <c r="FA251"/>
  <c r="EZ251"/>
  <c r="EY251"/>
  <c r="EX251"/>
  <c r="EW251"/>
  <c r="EV251"/>
  <c r="EU251"/>
  <c r="FI250"/>
  <c r="FH250"/>
  <c r="FG250"/>
  <c r="FF250"/>
  <c r="FE250"/>
  <c r="FD250"/>
  <c r="FC250"/>
  <c r="FB250"/>
  <c r="FA250"/>
  <c r="EZ250"/>
  <c r="EY250"/>
  <c r="EX250"/>
  <c r="EW250"/>
  <c r="EV250"/>
  <c r="EU250"/>
  <c r="FI249"/>
  <c r="FH249"/>
  <c r="FG249"/>
  <c r="FF249"/>
  <c r="FE249"/>
  <c r="FD249"/>
  <c r="FC249"/>
  <c r="FB249"/>
  <c r="FA249"/>
  <c r="EZ249"/>
  <c r="EY249"/>
  <c r="EX249"/>
  <c r="EW249"/>
  <c r="EV249"/>
  <c r="EU249"/>
  <c r="FI248"/>
  <c r="FH248"/>
  <c r="FG248"/>
  <c r="FF248"/>
  <c r="FE248"/>
  <c r="FD248"/>
  <c r="FC248"/>
  <c r="FB248"/>
  <c r="FA248"/>
  <c r="EZ248"/>
  <c r="EY248"/>
  <c r="EX248"/>
  <c r="EW248"/>
  <c r="EV248"/>
  <c r="EU248"/>
  <c r="FI247"/>
  <c r="FH247"/>
  <c r="FG247"/>
  <c r="FF247"/>
  <c r="FE247"/>
  <c r="FD247"/>
  <c r="FC247"/>
  <c r="FB247"/>
  <c r="FA247"/>
  <c r="EZ247"/>
  <c r="EY247"/>
  <c r="EX247"/>
  <c r="EW247"/>
  <c r="EV247"/>
  <c r="EU247"/>
  <c r="FI246"/>
  <c r="FH246"/>
  <c r="FG246"/>
  <c r="FF246"/>
  <c r="FE246"/>
  <c r="FD246"/>
  <c r="FC246"/>
  <c r="FB246"/>
  <c r="FA246"/>
  <c r="EZ246"/>
  <c r="EY246"/>
  <c r="EX246"/>
  <c r="EV246"/>
  <c r="EU246"/>
  <c r="FI245"/>
  <c r="FH245"/>
  <c r="FG245"/>
  <c r="FF245"/>
  <c r="FE245"/>
  <c r="FD245"/>
  <c r="FC245"/>
  <c r="FB245"/>
  <c r="FA245"/>
  <c r="EZ245"/>
  <c r="EY245"/>
  <c r="EX245"/>
  <c r="EV245"/>
  <c r="EU245"/>
  <c r="FI244"/>
  <c r="FH244"/>
  <c r="FG244"/>
  <c r="FF244"/>
  <c r="FE244"/>
  <c r="FD244"/>
  <c r="FC244"/>
  <c r="FB244"/>
  <c r="FA244"/>
  <c r="EZ244"/>
  <c r="EY244"/>
  <c r="EX244"/>
  <c r="EW244"/>
  <c r="EV244"/>
  <c r="EU244"/>
  <c r="FI243"/>
  <c r="FH243"/>
  <c r="FG243"/>
  <c r="FF243"/>
  <c r="FE243"/>
  <c r="FD243"/>
  <c r="FC243"/>
  <c r="FB243"/>
  <c r="FA243"/>
  <c r="EZ243"/>
  <c r="EY243"/>
  <c r="EX243"/>
  <c r="EW243"/>
  <c r="EV243"/>
  <c r="EU243"/>
  <c r="FI242"/>
  <c r="FH242"/>
  <c r="FG242"/>
  <c r="FF242"/>
  <c r="FE242"/>
  <c r="FD242"/>
  <c r="FC242"/>
  <c r="FB242"/>
  <c r="FA242"/>
  <c r="EZ242"/>
  <c r="EY242"/>
  <c r="EX242"/>
  <c r="EW242"/>
  <c r="EV242"/>
  <c r="EU242"/>
  <c r="FI241"/>
  <c r="FH241"/>
  <c r="FG241"/>
  <c r="FF241"/>
  <c r="FE241"/>
  <c r="FD241"/>
  <c r="FC241"/>
  <c r="FB241"/>
  <c r="FA241"/>
  <c r="EZ241"/>
  <c r="EY241"/>
  <c r="EX241"/>
  <c r="EW241"/>
  <c r="EV241"/>
  <c r="EU241"/>
  <c r="FI240"/>
  <c r="FH240"/>
  <c r="FG240"/>
  <c r="FF240"/>
  <c r="FE240"/>
  <c r="FD240"/>
  <c r="FC240"/>
  <c r="FB240"/>
  <c r="FA240"/>
  <c r="EZ240"/>
  <c r="EY240"/>
  <c r="EX240"/>
  <c r="EW240"/>
  <c r="EV240"/>
  <c r="EU240"/>
  <c r="FI239"/>
  <c r="FH239"/>
  <c r="FG239"/>
  <c r="FF239"/>
  <c r="FE239"/>
  <c r="FD239"/>
  <c r="FC239"/>
  <c r="FB239"/>
  <c r="FA239"/>
  <c r="EZ239"/>
  <c r="EY239"/>
  <c r="EX239"/>
  <c r="EW239"/>
  <c r="EV239"/>
  <c r="EU239"/>
  <c r="FI238"/>
  <c r="FH238"/>
  <c r="FG238"/>
  <c r="FF238"/>
  <c r="FE238"/>
  <c r="FD238"/>
  <c r="FC238"/>
  <c r="FB238"/>
  <c r="FA238"/>
  <c r="EZ238"/>
  <c r="EY238"/>
  <c r="EX238"/>
  <c r="EW238"/>
  <c r="EV238"/>
  <c r="EU238"/>
  <c r="FI237"/>
  <c r="FH237"/>
  <c r="FG237"/>
  <c r="FF237"/>
  <c r="FE237"/>
  <c r="FD237"/>
  <c r="FC237"/>
  <c r="FB237"/>
  <c r="FA237"/>
  <c r="EZ237"/>
  <c r="EY237"/>
  <c r="EX237"/>
  <c r="EW237"/>
  <c r="EV237"/>
  <c r="EU237"/>
  <c r="FI236"/>
  <c r="FH236"/>
  <c r="FG236"/>
  <c r="FF236"/>
  <c r="FE236"/>
  <c r="FD236"/>
  <c r="FC236"/>
  <c r="FB236"/>
  <c r="FA236"/>
  <c r="EZ236"/>
  <c r="EY236"/>
  <c r="EX236"/>
  <c r="EW236"/>
  <c r="EV236"/>
  <c r="EU236"/>
  <c r="FI235"/>
  <c r="FH235"/>
  <c r="FG235"/>
  <c r="FF235"/>
  <c r="FE235"/>
  <c r="FD235"/>
  <c r="FC235"/>
  <c r="FB235"/>
  <c r="FA235"/>
  <c r="EZ235"/>
  <c r="EY235"/>
  <c r="EX235"/>
  <c r="EW235"/>
  <c r="EV235"/>
  <c r="EU235"/>
  <c r="FI234"/>
  <c r="FH234"/>
  <c r="FG234"/>
  <c r="FF234"/>
  <c r="FE234"/>
  <c r="FD234"/>
  <c r="FC234"/>
  <c r="FB234"/>
  <c r="FA234"/>
  <c r="EZ234"/>
  <c r="EY234"/>
  <c r="EX234"/>
  <c r="EW234"/>
  <c r="EV234"/>
  <c r="EU234"/>
  <c r="FI233"/>
  <c r="FH233"/>
  <c r="FG233"/>
  <c r="FF233"/>
  <c r="FE233"/>
  <c r="FD233"/>
  <c r="FC233"/>
  <c r="FB233"/>
  <c r="FA233"/>
  <c r="EZ233"/>
  <c r="EY233"/>
  <c r="EX233"/>
  <c r="EW233"/>
  <c r="EV233"/>
  <c r="EU233"/>
  <c r="FI232"/>
  <c r="FH232"/>
  <c r="FG232"/>
  <c r="FF232"/>
  <c r="FE232"/>
  <c r="FD232"/>
  <c r="FC232"/>
  <c r="FB232"/>
  <c r="FA232"/>
  <c r="EZ232"/>
  <c r="EY232"/>
  <c r="EX232"/>
  <c r="EW232"/>
  <c r="EV232"/>
  <c r="EU232"/>
  <c r="FI231"/>
  <c r="FH231"/>
  <c r="FG231"/>
  <c r="FF231"/>
  <c r="FE231"/>
  <c r="FD231"/>
  <c r="FC231"/>
  <c r="FB231"/>
  <c r="FA231"/>
  <c r="EZ231"/>
  <c r="EY231"/>
  <c r="EX231"/>
  <c r="EW231"/>
  <c r="EV231"/>
  <c r="EU231"/>
  <c r="FI230"/>
  <c r="FH230"/>
  <c r="FG230"/>
  <c r="FF230"/>
  <c r="FE230"/>
  <c r="FD230"/>
  <c r="FC230"/>
  <c r="FB230"/>
  <c r="FA230"/>
  <c r="EZ230"/>
  <c r="EY230"/>
  <c r="EX230"/>
  <c r="EW230"/>
  <c r="EV230"/>
  <c r="EU230"/>
  <c r="FI229"/>
  <c r="FH229"/>
  <c r="FG229"/>
  <c r="FF229"/>
  <c r="FE229"/>
  <c r="FD229"/>
  <c r="FC229"/>
  <c r="FB229"/>
  <c r="FA229"/>
  <c r="EZ229"/>
  <c r="EY229"/>
  <c r="EX229"/>
  <c r="EW229"/>
  <c r="EV229"/>
  <c r="EU229"/>
  <c r="FI228"/>
  <c r="FH228"/>
  <c r="FG228"/>
  <c r="FF228"/>
  <c r="FE228"/>
  <c r="FD228"/>
  <c r="FC228"/>
  <c r="FB228"/>
  <c r="FA228"/>
  <c r="EZ228"/>
  <c r="EY228"/>
  <c r="EX228"/>
  <c r="EW228"/>
  <c r="EV228"/>
  <c r="EU228"/>
  <c r="FI227"/>
  <c r="FH227"/>
  <c r="FG227"/>
  <c r="FF227"/>
  <c r="FE227"/>
  <c r="FD227"/>
  <c r="FC227"/>
  <c r="FB227"/>
  <c r="FA227"/>
  <c r="EZ227"/>
  <c r="EY227"/>
  <c r="EX227"/>
  <c r="EW227"/>
  <c r="EV227"/>
  <c r="EU227"/>
  <c r="FI226"/>
  <c r="FH226"/>
  <c r="FG226"/>
  <c r="FF226"/>
  <c r="FE226"/>
  <c r="FD226"/>
  <c r="FC226"/>
  <c r="FB226"/>
  <c r="FA226"/>
  <c r="EZ226"/>
  <c r="EY226"/>
  <c r="EX226"/>
  <c r="EW226"/>
  <c r="EV226"/>
  <c r="EU226"/>
  <c r="FI225"/>
  <c r="FH225"/>
  <c r="FG225"/>
  <c r="FF225"/>
  <c r="FE225"/>
  <c r="FD225"/>
  <c r="FC225"/>
  <c r="FB225"/>
  <c r="FA225"/>
  <c r="EZ225"/>
  <c r="EY225"/>
  <c r="EX225"/>
  <c r="EW225"/>
  <c r="EV225"/>
  <c r="EU225"/>
  <c r="FI224"/>
  <c r="FH224"/>
  <c r="FG224"/>
  <c r="FF224"/>
  <c r="FE224"/>
  <c r="FD224"/>
  <c r="FC224"/>
  <c r="FB224"/>
  <c r="FA224"/>
  <c r="EZ224"/>
  <c r="EY224"/>
  <c r="EX224"/>
  <c r="EW224"/>
  <c r="EV224"/>
  <c r="EU224"/>
  <c r="FI223"/>
  <c r="FH223"/>
  <c r="FG223"/>
  <c r="FF223"/>
  <c r="FE223"/>
  <c r="FD223"/>
  <c r="FC223"/>
  <c r="FB223"/>
  <c r="FA223"/>
  <c r="EZ223"/>
  <c r="EY223"/>
  <c r="EX223"/>
  <c r="EW223"/>
  <c r="EV223"/>
  <c r="EU223"/>
  <c r="FI222"/>
  <c r="FH222"/>
  <c r="FG222"/>
  <c r="FF222"/>
  <c r="FE222"/>
  <c r="FD222"/>
  <c r="FC222"/>
  <c r="FB222"/>
  <c r="FA222"/>
  <c r="EZ222"/>
  <c r="EY222"/>
  <c r="EX222"/>
  <c r="EW222"/>
  <c r="EV222"/>
  <c r="EU222"/>
  <c r="FI221"/>
  <c r="FH221"/>
  <c r="FG221"/>
  <c r="FF221"/>
  <c r="FE221"/>
  <c r="FD221"/>
  <c r="FC221"/>
  <c r="FB221"/>
  <c r="FA221"/>
  <c r="EZ221"/>
  <c r="EY221"/>
  <c r="EX221"/>
  <c r="EW221"/>
  <c r="EV221"/>
  <c r="EU221"/>
  <c r="FI220"/>
  <c r="FH220"/>
  <c r="FG220"/>
  <c r="FF220"/>
  <c r="FE220"/>
  <c r="FD220"/>
  <c r="FC220"/>
  <c r="FB220"/>
  <c r="FA220"/>
  <c r="EZ220"/>
  <c r="EY220"/>
  <c r="EX220"/>
  <c r="EW220"/>
  <c r="EV220"/>
  <c r="EU220"/>
  <c r="FI219"/>
  <c r="FH219"/>
  <c r="FG219"/>
  <c r="FF219"/>
  <c r="FE219"/>
  <c r="FD219"/>
  <c r="FC219"/>
  <c r="FB219"/>
  <c r="FA219"/>
  <c r="EZ219"/>
  <c r="EY219"/>
  <c r="EX219"/>
  <c r="EW219"/>
  <c r="EV219"/>
  <c r="EU219"/>
  <c r="FI218"/>
  <c r="FH218"/>
  <c r="FG218"/>
  <c r="FF218"/>
  <c r="FE218"/>
  <c r="FD218"/>
  <c r="FC218"/>
  <c r="FB218"/>
  <c r="FA218"/>
  <c r="EZ218"/>
  <c r="EY218"/>
  <c r="EX218"/>
  <c r="EW218"/>
  <c r="EV218"/>
  <c r="EU218"/>
  <c r="FI217"/>
  <c r="FH217"/>
  <c r="FG217"/>
  <c r="FF217"/>
  <c r="FE217"/>
  <c r="FD217"/>
  <c r="FC217"/>
  <c r="FB217"/>
  <c r="FA217"/>
  <c r="EZ217"/>
  <c r="EY217"/>
  <c r="EX217"/>
  <c r="EW217"/>
  <c r="EV217"/>
  <c r="EU217"/>
  <c r="FI216"/>
  <c r="FH216"/>
  <c r="FG216"/>
  <c r="FF216"/>
  <c r="FE216"/>
  <c r="FD216"/>
  <c r="FC216"/>
  <c r="FB216"/>
  <c r="FA216"/>
  <c r="EZ216"/>
  <c r="EY216"/>
  <c r="EX216"/>
  <c r="EW216"/>
  <c r="EV216"/>
  <c r="EU216"/>
  <c r="FI215"/>
  <c r="FH215"/>
  <c r="FG215"/>
  <c r="FF215"/>
  <c r="FE215"/>
  <c r="FD215"/>
  <c r="FC215"/>
  <c r="FB215"/>
  <c r="FA215"/>
  <c r="EZ215"/>
  <c r="EY215"/>
  <c r="EX215"/>
  <c r="EW215"/>
  <c r="EV215"/>
  <c r="EU215"/>
  <c r="FI214"/>
  <c r="FH214"/>
  <c r="FG214"/>
  <c r="FF214"/>
  <c r="FE214"/>
  <c r="FD214"/>
  <c r="FC214"/>
  <c r="FB214"/>
  <c r="FA214"/>
  <c r="EZ214"/>
  <c r="EY214"/>
  <c r="EX214"/>
  <c r="EW214"/>
  <c r="EV214"/>
  <c r="EU214"/>
  <c r="FI213"/>
  <c r="FH213"/>
  <c r="FG213"/>
  <c r="FF213"/>
  <c r="FE213"/>
  <c r="FD213"/>
  <c r="FC213"/>
  <c r="FB213"/>
  <c r="FA213"/>
  <c r="EZ213"/>
  <c r="EY213"/>
  <c r="EX213"/>
  <c r="EW213"/>
  <c r="EV213"/>
  <c r="EU213"/>
  <c r="FI212"/>
  <c r="FH212"/>
  <c r="FG212"/>
  <c r="FF212"/>
  <c r="FE212"/>
  <c r="FD212"/>
  <c r="FC212"/>
  <c r="FB212"/>
  <c r="FA212"/>
  <c r="EZ212"/>
  <c r="EY212"/>
  <c r="EX212"/>
  <c r="EW212"/>
  <c r="EV212"/>
  <c r="EU212"/>
  <c r="FI211"/>
  <c r="FH211"/>
  <c r="FG211"/>
  <c r="FF211"/>
  <c r="FE211"/>
  <c r="FD211"/>
  <c r="FC211"/>
  <c r="FB211"/>
  <c r="FA211"/>
  <c r="EZ211"/>
  <c r="EY211"/>
  <c r="EX211"/>
  <c r="EW211"/>
  <c r="EV211"/>
  <c r="EU211"/>
  <c r="FI210"/>
  <c r="FH210"/>
  <c r="FG210"/>
  <c r="FF210"/>
  <c r="FE210"/>
  <c r="FD210"/>
  <c r="FC210"/>
  <c r="FB210"/>
  <c r="FA210"/>
  <c r="EZ210"/>
  <c r="EY210"/>
  <c r="EX210"/>
  <c r="EW210"/>
  <c r="EV210"/>
  <c r="EU210"/>
  <c r="FI209"/>
  <c r="FH209"/>
  <c r="FG209"/>
  <c r="FF209"/>
  <c r="FE209"/>
  <c r="FD209"/>
  <c r="FC209"/>
  <c r="FB209"/>
  <c r="FA209"/>
  <c r="EZ209"/>
  <c r="EY209"/>
  <c r="EX209"/>
  <c r="EW209"/>
  <c r="EV209"/>
  <c r="EU209"/>
  <c r="FI208"/>
  <c r="FH208"/>
  <c r="FG208"/>
  <c r="FF208"/>
  <c r="FE208"/>
  <c r="FD208"/>
  <c r="FC208"/>
  <c r="FB208"/>
  <c r="FA208"/>
  <c r="EZ208"/>
  <c r="EY208"/>
  <c r="EX208"/>
  <c r="EW208"/>
  <c r="EV208"/>
  <c r="EU208"/>
  <c r="FI207"/>
  <c r="FH207"/>
  <c r="FG207"/>
  <c r="FF207"/>
  <c r="FE207"/>
  <c r="FD207"/>
  <c r="FC207"/>
  <c r="FB207"/>
  <c r="FA207"/>
  <c r="EZ207"/>
  <c r="EY207"/>
  <c r="EX207"/>
  <c r="EW207"/>
  <c r="EV207"/>
  <c r="EU207"/>
  <c r="FI206"/>
  <c r="FH206"/>
  <c r="FG206"/>
  <c r="FF206"/>
  <c r="FE206"/>
  <c r="FD206"/>
  <c r="FC206"/>
  <c r="FB206"/>
  <c r="FA206"/>
  <c r="EZ206"/>
  <c r="EY206"/>
  <c r="EX206"/>
  <c r="EW206"/>
  <c r="EV206"/>
  <c r="EU206"/>
  <c r="FI205"/>
  <c r="FH205"/>
  <c r="FG205"/>
  <c r="FF205"/>
  <c r="FE205"/>
  <c r="FD205"/>
  <c r="FC205"/>
  <c r="FB205"/>
  <c r="FA205"/>
  <c r="EZ205"/>
  <c r="EY205"/>
  <c r="EX205"/>
  <c r="EW205"/>
  <c r="EV205"/>
  <c r="EU205"/>
  <c r="FI204"/>
  <c r="FH204"/>
  <c r="FG204"/>
  <c r="FF204"/>
  <c r="FE204"/>
  <c r="FD204"/>
  <c r="FC204"/>
  <c r="FB204"/>
  <c r="FA204"/>
  <c r="EZ204"/>
  <c r="EY204"/>
  <c r="EX204"/>
  <c r="EW204"/>
  <c r="EV204"/>
  <c r="EU204"/>
  <c r="FI203"/>
  <c r="FH203"/>
  <c r="FG203"/>
  <c r="FF203"/>
  <c r="FE203"/>
  <c r="FD203"/>
  <c r="FC203"/>
  <c r="FB203"/>
  <c r="FA203"/>
  <c r="EZ203"/>
  <c r="EY203"/>
  <c r="EX203"/>
  <c r="EW203"/>
  <c r="EV203"/>
  <c r="EU203"/>
  <c r="FI202"/>
  <c r="FH202"/>
  <c r="FG202"/>
  <c r="FF202"/>
  <c r="FE202"/>
  <c r="FD202"/>
  <c r="FC202"/>
  <c r="FB202"/>
  <c r="FA202"/>
  <c r="EZ202"/>
  <c r="EY202"/>
  <c r="EX202"/>
  <c r="EW202"/>
  <c r="EV202"/>
  <c r="EU202"/>
  <c r="FI201"/>
  <c r="FH201"/>
  <c r="FG201"/>
  <c r="FF201"/>
  <c r="FE201"/>
  <c r="FD201"/>
  <c r="FC201"/>
  <c r="FB201"/>
  <c r="FA201"/>
  <c r="EZ201"/>
  <c r="EY201"/>
  <c r="EX201"/>
  <c r="EW201"/>
  <c r="EV201"/>
  <c r="EU201"/>
  <c r="FI200"/>
  <c r="FH200"/>
  <c r="FG200"/>
  <c r="FF200"/>
  <c r="FE200"/>
  <c r="FD200"/>
  <c r="FC200"/>
  <c r="FB200"/>
  <c r="FA200"/>
  <c r="EZ200"/>
  <c r="EY200"/>
  <c r="EX200"/>
  <c r="EW200"/>
  <c r="EV200"/>
  <c r="EU200"/>
  <c r="FI199"/>
  <c r="FH199"/>
  <c r="FG199"/>
  <c r="FF199"/>
  <c r="FE199"/>
  <c r="FD199"/>
  <c r="FC199"/>
  <c r="FB199"/>
  <c r="FA199"/>
  <c r="EZ199"/>
  <c r="EY199"/>
  <c r="EX199"/>
  <c r="EW199"/>
  <c r="EV199"/>
  <c r="EU199"/>
  <c r="FI198"/>
  <c r="FH198"/>
  <c r="FG198"/>
  <c r="FF198"/>
  <c r="FE198"/>
  <c r="FD198"/>
  <c r="FC198"/>
  <c r="FB198"/>
  <c r="FA198"/>
  <c r="EZ198"/>
  <c r="EY198"/>
  <c r="EX198"/>
  <c r="EW198"/>
  <c r="EV198"/>
  <c r="EU198"/>
  <c r="FI197"/>
  <c r="FH197"/>
  <c r="FG197"/>
  <c r="FF197"/>
  <c r="FE197"/>
  <c r="FD197"/>
  <c r="FC197"/>
  <c r="FB197"/>
  <c r="FA197"/>
  <c r="EZ197"/>
  <c r="EY197"/>
  <c r="EX197"/>
  <c r="EW197"/>
  <c r="EV197"/>
  <c r="EU197"/>
  <c r="FI196"/>
  <c r="FH196"/>
  <c r="FG196"/>
  <c r="FF196"/>
  <c r="FE196"/>
  <c r="FD196"/>
  <c r="FC196"/>
  <c r="FB196"/>
  <c r="FA196"/>
  <c r="EZ196"/>
  <c r="EY196"/>
  <c r="EX196"/>
  <c r="EW196"/>
  <c r="EV196"/>
  <c r="EU196"/>
  <c r="FI195"/>
  <c r="FH195"/>
  <c r="FG195"/>
  <c r="FF195"/>
  <c r="FE195"/>
  <c r="FD195"/>
  <c r="FC195"/>
  <c r="FB195"/>
  <c r="FA195"/>
  <c r="EZ195"/>
  <c r="EY195"/>
  <c r="EX195"/>
  <c r="EW195"/>
  <c r="EV195"/>
  <c r="EU195"/>
  <c r="FI194"/>
  <c r="FH194"/>
  <c r="FG194"/>
  <c r="FF194"/>
  <c r="FE194"/>
  <c r="FD194"/>
  <c r="FC194"/>
  <c r="FB194"/>
  <c r="FA194"/>
  <c r="EZ194"/>
  <c r="EY194"/>
  <c r="EX194"/>
  <c r="EW194"/>
  <c r="EV194"/>
  <c r="EU194"/>
  <c r="FI193"/>
  <c r="FH193"/>
  <c r="FG193"/>
  <c r="FF193"/>
  <c r="FE193"/>
  <c r="FD193"/>
  <c r="FC193"/>
  <c r="FB193"/>
  <c r="FA193"/>
  <c r="EZ193"/>
  <c r="EY193"/>
  <c r="EX193"/>
  <c r="EW193"/>
  <c r="EV193"/>
  <c r="EU193"/>
  <c r="FI192"/>
  <c r="FH192"/>
  <c r="FG192"/>
  <c r="FF192"/>
  <c r="FE192"/>
  <c r="FD192"/>
  <c r="FC192"/>
  <c r="FB192"/>
  <c r="FA192"/>
  <c r="EZ192"/>
  <c r="EY192"/>
  <c r="EX192"/>
  <c r="EW192"/>
  <c r="EV192"/>
  <c r="EU192"/>
  <c r="FI191"/>
  <c r="FH191"/>
  <c r="FG191"/>
  <c r="FF191"/>
  <c r="FE191"/>
  <c r="FD191"/>
  <c r="FC191"/>
  <c r="FB191"/>
  <c r="FA191"/>
  <c r="EZ191"/>
  <c r="EY191"/>
  <c r="EX191"/>
  <c r="EW191"/>
  <c r="EV191"/>
  <c r="EU191"/>
  <c r="ET971"/>
  <c r="EQ971"/>
  <c r="EN971"/>
  <c r="EK971"/>
  <c r="EH971"/>
  <c r="ET970"/>
  <c r="EQ970"/>
  <c r="EN970"/>
  <c r="EK970"/>
  <c r="EH970"/>
  <c r="ET969"/>
  <c r="EQ969"/>
  <c r="EN969"/>
  <c r="EK969"/>
  <c r="EH969"/>
  <c r="ET968"/>
  <c r="EQ968"/>
  <c r="EN968"/>
  <c r="EK968"/>
  <c r="EH968"/>
  <c r="ET967"/>
  <c r="EQ967"/>
  <c r="EN967"/>
  <c r="EK967"/>
  <c r="EH967"/>
  <c r="ET966"/>
  <c r="EQ966"/>
  <c r="EN966"/>
  <c r="EK966"/>
  <c r="EH966"/>
  <c r="ET965"/>
  <c r="EQ965"/>
  <c r="EN965"/>
  <c r="EK965"/>
  <c r="EH965"/>
  <c r="ET964"/>
  <c r="EQ964"/>
  <c r="EN964"/>
  <c r="EK964"/>
  <c r="EH964"/>
  <c r="ET963"/>
  <c r="EQ963"/>
  <c r="EN963"/>
  <c r="EK963"/>
  <c r="EH963"/>
  <c r="ET962"/>
  <c r="EQ962"/>
  <c r="EN962"/>
  <c r="EK962"/>
  <c r="EH962"/>
  <c r="ET961"/>
  <c r="EQ961"/>
  <c r="EN961"/>
  <c r="EK961"/>
  <c r="EH961"/>
  <c r="ET960"/>
  <c r="EQ960"/>
  <c r="EN960"/>
  <c r="EK960"/>
  <c r="EH960"/>
  <c r="ET959"/>
  <c r="EQ959"/>
  <c r="EN959"/>
  <c r="EK959"/>
  <c r="EH959"/>
  <c r="ET958"/>
  <c r="EQ958"/>
  <c r="EN958"/>
  <c r="EK958"/>
  <c r="EH958"/>
  <c r="ET957"/>
  <c r="EQ957"/>
  <c r="EN957"/>
  <c r="EK957"/>
  <c r="EH957"/>
  <c r="ET956"/>
  <c r="EQ956"/>
  <c r="EN956"/>
  <c r="EK956"/>
  <c r="EH956"/>
  <c r="ET955"/>
  <c r="EQ955"/>
  <c r="EN955"/>
  <c r="EK955"/>
  <c r="EH955"/>
  <c r="ET954"/>
  <c r="EQ954"/>
  <c r="EN954"/>
  <c r="EK954"/>
  <c r="EH954"/>
  <c r="ET953"/>
  <c r="EQ953"/>
  <c r="EN953"/>
  <c r="EK953"/>
  <c r="EH953"/>
  <c r="ET952"/>
  <c r="EQ952"/>
  <c r="EN952"/>
  <c r="EK952"/>
  <c r="EH952"/>
  <c r="ET951"/>
  <c r="EQ951"/>
  <c r="EN951"/>
  <c r="EK951"/>
  <c r="EH951"/>
  <c r="ET950"/>
  <c r="EQ950"/>
  <c r="EN950"/>
  <c r="EK950"/>
  <c r="EH950"/>
  <c r="ET949"/>
  <c r="EQ949"/>
  <c r="EN949"/>
  <c r="EK949"/>
  <c r="EH949"/>
  <c r="ET948"/>
  <c r="EQ948"/>
  <c r="EN948"/>
  <c r="EK948"/>
  <c r="EH948"/>
  <c r="ET947"/>
  <c r="EQ947"/>
  <c r="EN947"/>
  <c r="EK947"/>
  <c r="EH947"/>
  <c r="ET946"/>
  <c r="EQ946"/>
  <c r="EN946"/>
  <c r="EK946"/>
  <c r="EH946"/>
  <c r="ET945"/>
  <c r="EQ945"/>
  <c r="EN945"/>
  <c r="EK945"/>
  <c r="EH945"/>
  <c r="ET944"/>
  <c r="EQ944"/>
  <c r="EN944"/>
  <c r="EK944"/>
  <c r="EH944"/>
  <c r="ET943"/>
  <c r="EQ943"/>
  <c r="EN943"/>
  <c r="EK943"/>
  <c r="EH943"/>
  <c r="ET942"/>
  <c r="EQ942"/>
  <c r="EN942"/>
  <c r="EK942"/>
  <c r="EH942"/>
  <c r="ET941"/>
  <c r="EQ941"/>
  <c r="EN941"/>
  <c r="EK941"/>
  <c r="EH941"/>
  <c r="ET940"/>
  <c r="EQ940"/>
  <c r="EN940"/>
  <c r="EK940"/>
  <c r="EH940"/>
  <c r="ET939"/>
  <c r="EQ939"/>
  <c r="EN939"/>
  <c r="EK939"/>
  <c r="EH939"/>
  <c r="ET938"/>
  <c r="EQ938"/>
  <c r="EN938"/>
  <c r="EK938"/>
  <c r="EH938"/>
  <c r="ET937"/>
  <c r="EQ937"/>
  <c r="EN937"/>
  <c r="EK937"/>
  <c r="EH937"/>
  <c r="ET936"/>
  <c r="EQ936"/>
  <c r="EN936"/>
  <c r="EK936"/>
  <c r="EH936"/>
  <c r="ET935"/>
  <c r="EQ935"/>
  <c r="EN935"/>
  <c r="EK935"/>
  <c r="EH935"/>
  <c r="ET934"/>
  <c r="EQ934"/>
  <c r="EN934"/>
  <c r="EK934"/>
  <c r="EH934"/>
  <c r="ET933"/>
  <c r="EQ933"/>
  <c r="EN933"/>
  <c r="EK933"/>
  <c r="EH933"/>
  <c r="ET932"/>
  <c r="EQ932"/>
  <c r="EN932"/>
  <c r="EK932"/>
  <c r="EH932"/>
  <c r="ET931"/>
  <c r="EQ931"/>
  <c r="EN931"/>
  <c r="EK931"/>
  <c r="EH931"/>
  <c r="ET930"/>
  <c r="EQ930"/>
  <c r="EN930"/>
  <c r="EK930"/>
  <c r="EH930"/>
  <c r="ET929"/>
  <c r="EQ929"/>
  <c r="EN929"/>
  <c r="EK929"/>
  <c r="EH929"/>
  <c r="ET928"/>
  <c r="EQ928"/>
  <c r="EN928"/>
  <c r="EK928"/>
  <c r="EH928"/>
  <c r="ET927"/>
  <c r="EQ927"/>
  <c r="EN927"/>
  <c r="EK927"/>
  <c r="EH927"/>
  <c r="ET926"/>
  <c r="EQ926"/>
  <c r="EN926"/>
  <c r="EK926"/>
  <c r="EH926"/>
  <c r="ET925"/>
  <c r="EQ925"/>
  <c r="EN925"/>
  <c r="EK925"/>
  <c r="EH925"/>
  <c r="ET924"/>
  <c r="EQ924"/>
  <c r="EN924"/>
  <c r="EK924"/>
  <c r="EH924"/>
  <c r="ET923"/>
  <c r="EQ923"/>
  <c r="EN923"/>
  <c r="EK923"/>
  <c r="EH923"/>
  <c r="ET922"/>
  <c r="EQ922"/>
  <c r="EN922"/>
  <c r="EK922"/>
  <c r="EH922"/>
  <c r="ET921"/>
  <c r="EQ921"/>
  <c r="EN921"/>
  <c r="EK921"/>
  <c r="EH921"/>
  <c r="ET920"/>
  <c r="EQ920"/>
  <c r="EN920"/>
  <c r="EK920"/>
  <c r="EH920"/>
  <c r="ET919"/>
  <c r="EQ919"/>
  <c r="EN919"/>
  <c r="EK919"/>
  <c r="EH919"/>
  <c r="ET918"/>
  <c r="EQ918"/>
  <c r="EN918"/>
  <c r="EK918"/>
  <c r="EH918"/>
  <c r="ET917"/>
  <c r="EQ917"/>
  <c r="EN917"/>
  <c r="EK917"/>
  <c r="EH917"/>
  <c r="ET916"/>
  <c r="EQ916"/>
  <c r="EN916"/>
  <c r="EK916"/>
  <c r="EH916"/>
  <c r="ET915"/>
  <c r="EQ915"/>
  <c r="EN915"/>
  <c r="EK915"/>
  <c r="EH915"/>
  <c r="ET914"/>
  <c r="EQ914"/>
  <c r="EN914"/>
  <c r="EK914"/>
  <c r="EH914"/>
  <c r="ET913"/>
  <c r="EQ913"/>
  <c r="EN913"/>
  <c r="EK913"/>
  <c r="EH913"/>
  <c r="ET912"/>
  <c r="EQ912"/>
  <c r="EN912"/>
  <c r="EK912"/>
  <c r="EH912"/>
  <c r="ET911"/>
  <c r="EQ911"/>
  <c r="EN911"/>
  <c r="EK911"/>
  <c r="EH911"/>
  <c r="ET910"/>
  <c r="EQ910"/>
  <c r="EN910"/>
  <c r="EK910"/>
  <c r="EH910"/>
  <c r="ET909"/>
  <c r="EQ909"/>
  <c r="EN909"/>
  <c r="EK909"/>
  <c r="EH909"/>
  <c r="ET908"/>
  <c r="EQ908"/>
  <c r="EN908"/>
  <c r="EK908"/>
  <c r="EH908"/>
  <c r="ET907"/>
  <c r="EQ907"/>
  <c r="EN907"/>
  <c r="EK907"/>
  <c r="EH907"/>
  <c r="ET906"/>
  <c r="EQ906"/>
  <c r="EN906"/>
  <c r="EK906"/>
  <c r="EH906"/>
  <c r="ET905"/>
  <c r="EQ905"/>
  <c r="EN905"/>
  <c r="EK905"/>
  <c r="EH905"/>
  <c r="ET904"/>
  <c r="EQ904"/>
  <c r="EN904"/>
  <c r="EK904"/>
  <c r="EH904"/>
  <c r="ET903"/>
  <c r="EQ903"/>
  <c r="EN903"/>
  <c r="EK903"/>
  <c r="EH903"/>
  <c r="ET902"/>
  <c r="EQ902"/>
  <c r="EN902"/>
  <c r="EK902"/>
  <c r="EH902"/>
  <c r="ET901"/>
  <c r="EQ901"/>
  <c r="EN901"/>
  <c r="EK901"/>
  <c r="EH901"/>
  <c r="ET900"/>
  <c r="EQ900"/>
  <c r="EN900"/>
  <c r="EK900"/>
  <c r="EH900"/>
  <c r="ET899"/>
  <c r="EQ899"/>
  <c r="EN899"/>
  <c r="EK899"/>
  <c r="EH899"/>
  <c r="ET898"/>
  <c r="EQ898"/>
  <c r="EN898"/>
  <c r="EK898"/>
  <c r="EH898"/>
  <c r="ET897"/>
  <c r="EQ897"/>
  <c r="EN897"/>
  <c r="EK897"/>
  <c r="EH897"/>
  <c r="ET896"/>
  <c r="EQ896"/>
  <c r="EN896"/>
  <c r="EK896"/>
  <c r="EH896"/>
  <c r="ET895"/>
  <c r="EQ895"/>
  <c r="EN895"/>
  <c r="EK895"/>
  <c r="EH895"/>
  <c r="ET894"/>
  <c r="EQ894"/>
  <c r="EN894"/>
  <c r="EK894"/>
  <c r="EH894"/>
  <c r="ET893"/>
  <c r="EQ893"/>
  <c r="EN893"/>
  <c r="EK893"/>
  <c r="EH893"/>
  <c r="ET892"/>
  <c r="EQ892"/>
  <c r="EN892"/>
  <c r="EK892"/>
  <c r="EH892"/>
  <c r="ET891"/>
  <c r="EQ891"/>
  <c r="EN891"/>
  <c r="EK891"/>
  <c r="EH891"/>
  <c r="ET890"/>
  <c r="EQ890"/>
  <c r="EN890"/>
  <c r="EK890"/>
  <c r="EH890"/>
  <c r="ET889"/>
  <c r="EQ889"/>
  <c r="EN889"/>
  <c r="EK889"/>
  <c r="EH889"/>
  <c r="ET888"/>
  <c r="EQ888"/>
  <c r="EN888"/>
  <c r="EK888"/>
  <c r="EH888"/>
  <c r="ET887"/>
  <c r="EQ887"/>
  <c r="EN887"/>
  <c r="EK887"/>
  <c r="EH887"/>
  <c r="ET886"/>
  <c r="EQ886"/>
  <c r="EN886"/>
  <c r="EK886"/>
  <c r="EH886"/>
  <c r="ET885"/>
  <c r="EQ885"/>
  <c r="EN885"/>
  <c r="EK885"/>
  <c r="EH885"/>
  <c r="ET884"/>
  <c r="EQ884"/>
  <c r="EN884"/>
  <c r="EK884"/>
  <c r="EH884"/>
  <c r="ET883"/>
  <c r="EQ883"/>
  <c r="EN883"/>
  <c r="EK883"/>
  <c r="EH883"/>
  <c r="ET882"/>
  <c r="EQ882"/>
  <c r="EN882"/>
  <c r="EK882"/>
  <c r="EH882"/>
  <c r="ET881"/>
  <c r="EQ881"/>
  <c r="EN881"/>
  <c r="EK881"/>
  <c r="EH881"/>
  <c r="ET880"/>
  <c r="EQ880"/>
  <c r="EN880"/>
  <c r="EK880"/>
  <c r="EH880"/>
  <c r="ET879"/>
  <c r="EQ879"/>
  <c r="EN879"/>
  <c r="EK879"/>
  <c r="EH879"/>
  <c r="ET878"/>
  <c r="EQ878"/>
  <c r="EN878"/>
  <c r="EK878"/>
  <c r="EH878"/>
  <c r="ET877"/>
  <c r="EQ877"/>
  <c r="EN877"/>
  <c r="EK877"/>
  <c r="EH877"/>
  <c r="ET876"/>
  <c r="EQ876"/>
  <c r="EN876"/>
  <c r="EK876"/>
  <c r="EH876"/>
  <c r="ET875"/>
  <c r="EQ875"/>
  <c r="EN875"/>
  <c r="EK875"/>
  <c r="EH875"/>
  <c r="ET874"/>
  <c r="EQ874"/>
  <c r="EN874"/>
  <c r="EK874"/>
  <c r="EH874"/>
  <c r="ET873"/>
  <c r="EQ873"/>
  <c r="EN873"/>
  <c r="EK873"/>
  <c r="EH873"/>
  <c r="ET872"/>
  <c r="EQ872"/>
  <c r="EN872"/>
  <c r="EK872"/>
  <c r="EH872"/>
  <c r="ET871"/>
  <c r="EQ871"/>
  <c r="EN871"/>
  <c r="EK871"/>
  <c r="EH871"/>
  <c r="ET870"/>
  <c r="EQ870"/>
  <c r="EN870"/>
  <c r="EK870"/>
  <c r="EH870"/>
  <c r="ET869"/>
  <c r="ES869"/>
  <c r="EQ869"/>
  <c r="EP869"/>
  <c r="EN869"/>
  <c r="EM869"/>
  <c r="EK869"/>
  <c r="EJ869"/>
  <c r="EH869"/>
  <c r="EG869"/>
  <c r="ET868"/>
  <c r="ES868"/>
  <c r="EQ868"/>
  <c r="EP868"/>
  <c r="EN868"/>
  <c r="EM868"/>
  <c r="EK868"/>
  <c r="EJ868"/>
  <c r="EH868"/>
  <c r="EG868"/>
  <c r="ET867"/>
  <c r="ES867"/>
  <c r="EQ867"/>
  <c r="EP867"/>
  <c r="EN867"/>
  <c r="EM867"/>
  <c r="EK867"/>
  <c r="EJ867"/>
  <c r="EH867"/>
  <c r="EG867"/>
  <c r="ET866"/>
  <c r="ES866"/>
  <c r="EQ866"/>
  <c r="EP866"/>
  <c r="EN866"/>
  <c r="EM866"/>
  <c r="EK866"/>
  <c r="EJ866"/>
  <c r="EH866"/>
  <c r="EG866"/>
  <c r="ET865"/>
  <c r="ES865"/>
  <c r="EQ865"/>
  <c r="EP865"/>
  <c r="EN865"/>
  <c r="EM865"/>
  <c r="EK865"/>
  <c r="EJ865"/>
  <c r="EH865"/>
  <c r="EG865"/>
  <c r="ET864"/>
  <c r="ES864"/>
  <c r="EQ864"/>
  <c r="EP864"/>
  <c r="EN864"/>
  <c r="EM864"/>
  <c r="EK864"/>
  <c r="EJ864"/>
  <c r="EH864"/>
  <c r="EG864"/>
  <c r="ET863"/>
  <c r="ES863"/>
  <c r="EQ863"/>
  <c r="EP863"/>
  <c r="EN863"/>
  <c r="EM863"/>
  <c r="EK863"/>
  <c r="EJ863"/>
  <c r="EH863"/>
  <c r="EG863"/>
  <c r="ET862"/>
  <c r="ES862"/>
  <c r="EQ862"/>
  <c r="EP862"/>
  <c r="EN862"/>
  <c r="EM862"/>
  <c r="EK862"/>
  <c r="EJ862"/>
  <c r="EH862"/>
  <c r="EG862"/>
  <c r="ET861"/>
  <c r="ES861"/>
  <c r="EQ861"/>
  <c r="EP861"/>
  <c r="EN861"/>
  <c r="EM861"/>
  <c r="EK861"/>
  <c r="EJ861"/>
  <c r="EH861"/>
  <c r="EG861"/>
  <c r="ET860"/>
  <c r="ES860"/>
  <c r="EQ860"/>
  <c r="EP860"/>
  <c r="EN860"/>
  <c r="EM860"/>
  <c r="EK860"/>
  <c r="EJ860"/>
  <c r="EH860"/>
  <c r="EG860"/>
  <c r="ET859"/>
  <c r="ES859"/>
  <c r="EQ859"/>
  <c r="EP859"/>
  <c r="EN859"/>
  <c r="EM859"/>
  <c r="EK859"/>
  <c r="EJ859"/>
  <c r="EH859"/>
  <c r="EG859"/>
  <c r="ET858"/>
  <c r="ES858"/>
  <c r="EQ858"/>
  <c r="EP858"/>
  <c r="EN858"/>
  <c r="EM858"/>
  <c r="EK858"/>
  <c r="EJ858"/>
  <c r="EH858"/>
  <c r="EG858"/>
  <c r="ET857"/>
  <c r="ES857"/>
  <c r="EQ857"/>
  <c r="EP857"/>
  <c r="EN857"/>
  <c r="EM857"/>
  <c r="EK857"/>
  <c r="EJ857"/>
  <c r="EH857"/>
  <c r="EG857"/>
  <c r="ET856"/>
  <c r="ES856"/>
  <c r="EQ856"/>
  <c r="EP856"/>
  <c r="EN856"/>
  <c r="EM856"/>
  <c r="EK856"/>
  <c r="EJ856"/>
  <c r="EH856"/>
  <c r="EG856"/>
  <c r="ET855"/>
  <c r="ES855"/>
  <c r="EQ855"/>
  <c r="EP855"/>
  <c r="EN855"/>
  <c r="EM855"/>
  <c r="EK855"/>
  <c r="EJ855"/>
  <c r="EH855"/>
  <c r="EG855"/>
  <c r="ET854"/>
  <c r="ES854"/>
  <c r="EQ854"/>
  <c r="EP854"/>
  <c r="EN854"/>
  <c r="EM854"/>
  <c r="EK854"/>
  <c r="EJ854"/>
  <c r="EH854"/>
  <c r="EG854"/>
  <c r="ET853"/>
  <c r="ES853"/>
  <c r="EQ853"/>
  <c r="EP853"/>
  <c r="EN853"/>
  <c r="EM853"/>
  <c r="EK853"/>
  <c r="EJ853"/>
  <c r="EH853"/>
  <c r="EG853"/>
  <c r="ET852"/>
  <c r="ES852"/>
  <c r="EQ852"/>
  <c r="EP852"/>
  <c r="EN852"/>
  <c r="EM852"/>
  <c r="EK852"/>
  <c r="EJ852"/>
  <c r="EH852"/>
  <c r="EG852"/>
  <c r="ET851"/>
  <c r="ES851"/>
  <c r="EQ851"/>
  <c r="EP851"/>
  <c r="EN851"/>
  <c r="EM851"/>
  <c r="EK851"/>
  <c r="EJ851"/>
  <c r="EH851"/>
  <c r="EG851"/>
  <c r="ET850"/>
  <c r="ES850"/>
  <c r="EQ850"/>
  <c r="EP850"/>
  <c r="EN850"/>
  <c r="EM850"/>
  <c r="EK850"/>
  <c r="EJ850"/>
  <c r="EH850"/>
  <c r="EG850"/>
  <c r="ET849"/>
  <c r="ES849"/>
  <c r="EQ849"/>
  <c r="EP849"/>
  <c r="EN849"/>
  <c r="EM849"/>
  <c r="EK849"/>
  <c r="EJ849"/>
  <c r="EH849"/>
  <c r="EG849"/>
  <c r="ET848"/>
  <c r="ES848"/>
  <c r="EQ848"/>
  <c r="EP848"/>
  <c r="EN848"/>
  <c r="EM848"/>
  <c r="EK848"/>
  <c r="EJ848"/>
  <c r="EH848"/>
  <c r="EG848"/>
  <c r="ET847"/>
  <c r="ES847"/>
  <c r="EQ847"/>
  <c r="EP847"/>
  <c r="EN847"/>
  <c r="EM847"/>
  <c r="EK847"/>
  <c r="EJ847"/>
  <c r="EH847"/>
  <c r="EG847"/>
  <c r="ET846"/>
  <c r="ES846"/>
  <c r="EQ846"/>
  <c r="EP846"/>
  <c r="EN846"/>
  <c r="EM846"/>
  <c r="EK846"/>
  <c r="EJ846"/>
  <c r="EH846"/>
  <c r="EG846"/>
  <c r="ET845"/>
  <c r="ES845"/>
  <c r="EQ845"/>
  <c r="EP845"/>
  <c r="EN845"/>
  <c r="EM845"/>
  <c r="EK845"/>
  <c r="EJ845"/>
  <c r="EH845"/>
  <c r="EG845"/>
  <c r="ET844"/>
  <c r="ES844"/>
  <c r="EQ844"/>
  <c r="EP844"/>
  <c r="EN844"/>
  <c r="EM844"/>
  <c r="EK844"/>
  <c r="EJ844"/>
  <c r="EH844"/>
  <c r="EG844"/>
  <c r="ET843"/>
  <c r="ES843"/>
  <c r="EQ843"/>
  <c r="EP843"/>
  <c r="EN843"/>
  <c r="EM843"/>
  <c r="EK843"/>
  <c r="EJ843"/>
  <c r="EH843"/>
  <c r="EG843"/>
  <c r="ET842"/>
  <c r="ES842"/>
  <c r="EQ842"/>
  <c r="EP842"/>
  <c r="EN842"/>
  <c r="EM842"/>
  <c r="EK842"/>
  <c r="EJ842"/>
  <c r="EH842"/>
  <c r="EG842"/>
  <c r="ET841"/>
  <c r="ES841"/>
  <c r="EQ841"/>
  <c r="EP841"/>
  <c r="EN841"/>
  <c r="EM841"/>
  <c r="EK841"/>
  <c r="EJ841"/>
  <c r="EH841"/>
  <c r="EG841"/>
  <c r="ET840"/>
  <c r="ES840"/>
  <c r="EQ840"/>
  <c r="EP840"/>
  <c r="EN840"/>
  <c r="EM840"/>
  <c r="EK840"/>
  <c r="EJ840"/>
  <c r="EH840"/>
  <c r="EG840"/>
  <c r="ET839"/>
  <c r="ES839"/>
  <c r="EQ839"/>
  <c r="EP839"/>
  <c r="EN839"/>
  <c r="EM839"/>
  <c r="EK839"/>
  <c r="EJ839"/>
  <c r="EH839"/>
  <c r="EG839"/>
  <c r="ET838"/>
  <c r="ES838"/>
  <c r="EQ838"/>
  <c r="EP838"/>
  <c r="EN838"/>
  <c r="EM838"/>
  <c r="EK838"/>
  <c r="EJ838"/>
  <c r="EH838"/>
  <c r="EG838"/>
  <c r="ET837"/>
  <c r="ES837"/>
  <c r="EQ837"/>
  <c r="EP837"/>
  <c r="EN837"/>
  <c r="EM837"/>
  <c r="EK837"/>
  <c r="EJ837"/>
  <c r="EH837"/>
  <c r="EG837"/>
  <c r="ET836"/>
  <c r="ES836"/>
  <c r="EQ836"/>
  <c r="EP836"/>
  <c r="EN836"/>
  <c r="EM836"/>
  <c r="EK836"/>
  <c r="EJ836"/>
  <c r="EH836"/>
  <c r="EG836"/>
  <c r="ET835"/>
  <c r="ES835"/>
  <c r="EQ835"/>
  <c r="EP835"/>
  <c r="EN835"/>
  <c r="EM835"/>
  <c r="EK835"/>
  <c r="EJ835"/>
  <c r="EH835"/>
  <c r="EG835"/>
  <c r="ET834"/>
  <c r="ES834"/>
  <c r="EQ834"/>
  <c r="EP834"/>
  <c r="EN834"/>
  <c r="EM834"/>
  <c r="EK834"/>
  <c r="EJ834"/>
  <c r="EH834"/>
  <c r="EG834"/>
  <c r="ET833"/>
  <c r="ES833"/>
  <c r="EQ833"/>
  <c r="EP833"/>
  <c r="EN833"/>
  <c r="EM833"/>
  <c r="EK833"/>
  <c r="EJ833"/>
  <c r="EH833"/>
  <c r="EG833"/>
  <c r="ET832"/>
  <c r="ES832"/>
  <c r="EQ832"/>
  <c r="EP832"/>
  <c r="EN832"/>
  <c r="EM832"/>
  <c r="EK832"/>
  <c r="EJ832"/>
  <c r="EH832"/>
  <c r="EG832"/>
  <c r="ET831"/>
  <c r="ES831"/>
  <c r="EQ831"/>
  <c r="EP831"/>
  <c r="EN831"/>
  <c r="EM831"/>
  <c r="EK831"/>
  <c r="EJ831"/>
  <c r="EH831"/>
  <c r="EG831"/>
  <c r="ET830"/>
  <c r="ES830"/>
  <c r="EQ830"/>
  <c r="EP830"/>
  <c r="EN830"/>
  <c r="EM830"/>
  <c r="EK830"/>
  <c r="EJ830"/>
  <c r="EH830"/>
  <c r="EG830"/>
  <c r="ET829"/>
  <c r="ES829"/>
  <c r="EQ829"/>
  <c r="EP829"/>
  <c r="EN829"/>
  <c r="EM829"/>
  <c r="EK829"/>
  <c r="EJ829"/>
  <c r="EH829"/>
  <c r="EG829"/>
  <c r="ET828"/>
  <c r="ES828"/>
  <c r="EQ828"/>
  <c r="EP828"/>
  <c r="EN828"/>
  <c r="EM828"/>
  <c r="EK828"/>
  <c r="EJ828"/>
  <c r="EH828"/>
  <c r="EG828"/>
  <c r="ET827"/>
  <c r="ES827"/>
  <c r="EQ827"/>
  <c r="EP827"/>
  <c r="EN827"/>
  <c r="EM827"/>
  <c r="EK827"/>
  <c r="EJ827"/>
  <c r="EH827"/>
  <c r="EG827"/>
  <c r="ET826"/>
  <c r="ES826"/>
  <c r="EQ826"/>
  <c r="EP826"/>
  <c r="EN826"/>
  <c r="EM826"/>
  <c r="EK826"/>
  <c r="EJ826"/>
  <c r="EH826"/>
  <c r="EG826"/>
  <c r="ET825"/>
  <c r="ES825"/>
  <c r="EQ825"/>
  <c r="EP825"/>
  <c r="EN825"/>
  <c r="EM825"/>
  <c r="EK825"/>
  <c r="EJ825"/>
  <c r="EH825"/>
  <c r="EG825"/>
  <c r="ET824"/>
  <c r="ES824"/>
  <c r="EQ824"/>
  <c r="EP824"/>
  <c r="EN824"/>
  <c r="EM824"/>
  <c r="EK824"/>
  <c r="EJ824"/>
  <c r="EH824"/>
  <c r="EG824"/>
  <c r="ET823"/>
  <c r="ES823"/>
  <c r="EQ823"/>
  <c r="EP823"/>
  <c r="EN823"/>
  <c r="EM823"/>
  <c r="EK823"/>
  <c r="EJ823"/>
  <c r="EH823"/>
  <c r="EG823"/>
  <c r="ET822"/>
  <c r="ES822"/>
  <c r="EQ822"/>
  <c r="EP822"/>
  <c r="EN822"/>
  <c r="EM822"/>
  <c r="EK822"/>
  <c r="EJ822"/>
  <c r="EH822"/>
  <c r="EG822"/>
  <c r="ET821"/>
  <c r="ES821"/>
  <c r="EQ821"/>
  <c r="EP821"/>
  <c r="EN821"/>
  <c r="EM821"/>
  <c r="EK821"/>
  <c r="EJ821"/>
  <c r="EH821"/>
  <c r="EG821"/>
  <c r="ET820"/>
  <c r="ES820"/>
  <c r="EQ820"/>
  <c r="EP820"/>
  <c r="EN820"/>
  <c r="EM820"/>
  <c r="EK820"/>
  <c r="EJ820"/>
  <c r="EH820"/>
  <c r="EG820"/>
  <c r="ET819"/>
  <c r="ES819"/>
  <c r="EQ819"/>
  <c r="EP819"/>
  <c r="EN819"/>
  <c r="EM819"/>
  <c r="EK819"/>
  <c r="EJ819"/>
  <c r="EH819"/>
  <c r="EG819"/>
  <c r="ET818"/>
  <c r="ES818"/>
  <c r="EQ818"/>
  <c r="EP818"/>
  <c r="EN818"/>
  <c r="EM818"/>
  <c r="EK818"/>
  <c r="EJ818"/>
  <c r="EH818"/>
  <c r="EG818"/>
  <c r="ET817"/>
  <c r="ES817"/>
  <c r="EQ817"/>
  <c r="EP817"/>
  <c r="EN817"/>
  <c r="EM817"/>
  <c r="EK817"/>
  <c r="EJ817"/>
  <c r="EH817"/>
  <c r="EG817"/>
  <c r="ET816"/>
  <c r="ES816"/>
  <c r="EQ816"/>
  <c r="EP816"/>
  <c r="EN816"/>
  <c r="EM816"/>
  <c r="EK816"/>
  <c r="EJ816"/>
  <c r="EH816"/>
  <c r="EG816"/>
  <c r="ET815"/>
  <c r="ES815"/>
  <c r="EQ815"/>
  <c r="EP815"/>
  <c r="EN815"/>
  <c r="EM815"/>
  <c r="EK815"/>
  <c r="EJ815"/>
  <c r="EH815"/>
  <c r="EG815"/>
  <c r="ET814"/>
  <c r="ES814"/>
  <c r="EQ814"/>
  <c r="EP814"/>
  <c r="EN814"/>
  <c r="EM814"/>
  <c r="EK814"/>
  <c r="EJ814"/>
  <c r="EH814"/>
  <c r="EG814"/>
  <c r="ET813"/>
  <c r="ES813"/>
  <c r="EQ813"/>
  <c r="EP813"/>
  <c r="EN813"/>
  <c r="EM813"/>
  <c r="EK813"/>
  <c r="EJ813"/>
  <c r="EH813"/>
  <c r="EG813"/>
  <c r="ET812"/>
  <c r="ES812"/>
  <c r="EQ812"/>
  <c r="EP812"/>
  <c r="EN812"/>
  <c r="EM812"/>
  <c r="EK812"/>
  <c r="EJ812"/>
  <c r="EH812"/>
  <c r="EG812"/>
  <c r="ET811"/>
  <c r="ES811"/>
  <c r="EQ811"/>
  <c r="EP811"/>
  <c r="EN811"/>
  <c r="EM811"/>
  <c r="EK811"/>
  <c r="EJ811"/>
  <c r="EH811"/>
  <c r="EG811"/>
  <c r="ET810"/>
  <c r="ES810"/>
  <c r="EQ810"/>
  <c r="EP810"/>
  <c r="EN810"/>
  <c r="EM810"/>
  <c r="EK810"/>
  <c r="EJ810"/>
  <c r="EH810"/>
  <c r="EG810"/>
  <c r="ET809"/>
  <c r="ES809"/>
  <c r="EQ809"/>
  <c r="EP809"/>
  <c r="EN809"/>
  <c r="EM809"/>
  <c r="EK809"/>
  <c r="EJ809"/>
  <c r="EH809"/>
  <c r="EG809"/>
  <c r="ET808"/>
  <c r="ES808"/>
  <c r="EQ808"/>
  <c r="EP808"/>
  <c r="EN808"/>
  <c r="EM808"/>
  <c r="EK808"/>
  <c r="EJ808"/>
  <c r="EH808"/>
  <c r="EG808"/>
  <c r="ET807"/>
  <c r="ES807"/>
  <c r="EQ807"/>
  <c r="EP807"/>
  <c r="EN807"/>
  <c r="EM807"/>
  <c r="EK807"/>
  <c r="EJ807"/>
  <c r="EH807"/>
  <c r="EG807"/>
  <c r="ET806"/>
  <c r="ES806"/>
  <c r="EQ806"/>
  <c r="EP806"/>
  <c r="EN806"/>
  <c r="EM806"/>
  <c r="EK806"/>
  <c r="EJ806"/>
  <c r="EH806"/>
  <c r="EG806"/>
  <c r="ET805"/>
  <c r="ES805"/>
  <c r="EQ805"/>
  <c r="EP805"/>
  <c r="EN805"/>
  <c r="EM805"/>
  <c r="EK805"/>
  <c r="EJ805"/>
  <c r="EH805"/>
  <c r="EG805"/>
  <c r="ET804"/>
  <c r="ES804"/>
  <c r="EQ804"/>
  <c r="EP804"/>
  <c r="EN804"/>
  <c r="EM804"/>
  <c r="EK804"/>
  <c r="EJ804"/>
  <c r="EH804"/>
  <c r="EG804"/>
  <c r="ET803"/>
  <c r="ES803"/>
  <c r="EQ803"/>
  <c r="EP803"/>
  <c r="EN803"/>
  <c r="EM803"/>
  <c r="EK803"/>
  <c r="EJ803"/>
  <c r="EH803"/>
  <c r="EG803"/>
  <c r="ET802"/>
  <c r="ES802"/>
  <c r="EQ802"/>
  <c r="EP802"/>
  <c r="EN802"/>
  <c r="EM802"/>
  <c r="EK802"/>
  <c r="EJ802"/>
  <c r="EH802"/>
  <c r="EG802"/>
  <c r="ET801"/>
  <c r="ES801"/>
  <c r="EQ801"/>
  <c r="EP801"/>
  <c r="EN801"/>
  <c r="EM801"/>
  <c r="EK801"/>
  <c r="EJ801"/>
  <c r="EH801"/>
  <c r="EG801"/>
  <c r="ET800"/>
  <c r="ES800"/>
  <c r="EQ800"/>
  <c r="EP800"/>
  <c r="EN800"/>
  <c r="EM800"/>
  <c r="EK800"/>
  <c r="EJ800"/>
  <c r="EH800"/>
  <c r="EG800"/>
  <c r="ET799"/>
  <c r="ES799"/>
  <c r="EQ799"/>
  <c r="EP799"/>
  <c r="EN799"/>
  <c r="EM799"/>
  <c r="EK799"/>
  <c r="EJ799"/>
  <c r="EH799"/>
  <c r="EG799"/>
  <c r="ET798"/>
  <c r="ES798"/>
  <c r="EQ798"/>
  <c r="EP798"/>
  <c r="EN798"/>
  <c r="EM798"/>
  <c r="EK798"/>
  <c r="EJ798"/>
  <c r="EH798"/>
  <c r="EG798"/>
  <c r="ET797"/>
  <c r="ES797"/>
  <c r="EQ797"/>
  <c r="EP797"/>
  <c r="EN797"/>
  <c r="EM797"/>
  <c r="EK797"/>
  <c r="EJ797"/>
  <c r="EH797"/>
  <c r="EG797"/>
  <c r="ET796"/>
  <c r="ES796"/>
  <c r="EQ796"/>
  <c r="EP796"/>
  <c r="EN796"/>
  <c r="EM796"/>
  <c r="EK796"/>
  <c r="EJ796"/>
  <c r="EH796"/>
  <c r="EG796"/>
  <c r="ET795"/>
  <c r="ES795"/>
  <c r="EQ795"/>
  <c r="EP795"/>
  <c r="EN795"/>
  <c r="EM795"/>
  <c r="EK795"/>
  <c r="EJ795"/>
  <c r="EH795"/>
  <c r="EG795"/>
  <c r="ET794"/>
  <c r="ES794"/>
  <c r="EQ794"/>
  <c r="EP794"/>
  <c r="EN794"/>
  <c r="EM794"/>
  <c r="EK794"/>
  <c r="EJ794"/>
  <c r="EH794"/>
  <c r="EG794"/>
  <c r="ET793"/>
  <c r="ES793"/>
  <c r="EQ793"/>
  <c r="EP793"/>
  <c r="EN793"/>
  <c r="EM793"/>
  <c r="EK793"/>
  <c r="EJ793"/>
  <c r="EH793"/>
  <c r="EG793"/>
  <c r="ET792"/>
  <c r="ES792"/>
  <c r="EQ792"/>
  <c r="EP792"/>
  <c r="EN792"/>
  <c r="EM792"/>
  <c r="EK792"/>
  <c r="EJ792"/>
  <c r="EH792"/>
  <c r="EG792"/>
  <c r="ET791"/>
  <c r="ES791"/>
  <c r="EQ791"/>
  <c r="EP791"/>
  <c r="EN791"/>
  <c r="EM791"/>
  <c r="EK791"/>
  <c r="EJ791"/>
  <c r="EH791"/>
  <c r="EG791"/>
  <c r="ET790"/>
  <c r="ES790"/>
  <c r="EQ790"/>
  <c r="EP790"/>
  <c r="EN790"/>
  <c r="EM790"/>
  <c r="EK790"/>
  <c r="EJ790"/>
  <c r="EH790"/>
  <c r="EG790"/>
  <c r="ET789"/>
  <c r="ES789"/>
  <c r="EQ789"/>
  <c r="EP789"/>
  <c r="EN789"/>
  <c r="EM789"/>
  <c r="EK789"/>
  <c r="EJ789"/>
  <c r="EH789"/>
  <c r="EG789"/>
  <c r="ET788"/>
  <c r="ES788"/>
  <c r="EQ788"/>
  <c r="EP788"/>
  <c r="EN788"/>
  <c r="EM788"/>
  <c r="EK788"/>
  <c r="EJ788"/>
  <c r="EH788"/>
  <c r="EG788"/>
  <c r="ET787"/>
  <c r="ES787"/>
  <c r="EQ787"/>
  <c r="EP787"/>
  <c r="EN787"/>
  <c r="EM787"/>
  <c r="EK787"/>
  <c r="EJ787"/>
  <c r="EH787"/>
  <c r="EG787"/>
  <c r="ET786"/>
  <c r="ES786"/>
  <c r="EQ786"/>
  <c r="EP786"/>
  <c r="EN786"/>
  <c r="EM786"/>
  <c r="EK786"/>
  <c r="EJ786"/>
  <c r="EH786"/>
  <c r="EG786"/>
  <c r="ET785"/>
  <c r="ES785"/>
  <c r="EQ785"/>
  <c r="EP785"/>
  <c r="EN785"/>
  <c r="EM785"/>
  <c r="EK785"/>
  <c r="EJ785"/>
  <c r="EH785"/>
  <c r="EG785"/>
  <c r="ET784"/>
  <c r="ES784"/>
  <c r="EQ784"/>
  <c r="EP784"/>
  <c r="EN784"/>
  <c r="EM784"/>
  <c r="EK784"/>
  <c r="EJ784"/>
  <c r="EH784"/>
  <c r="EG784"/>
  <c r="ET783"/>
  <c r="ES783"/>
  <c r="EQ783"/>
  <c r="EP783"/>
  <c r="EN783"/>
  <c r="EM783"/>
  <c r="EK783"/>
  <c r="EJ783"/>
  <c r="EH783"/>
  <c r="EG783"/>
  <c r="ET782"/>
  <c r="ES782"/>
  <c r="EQ782"/>
  <c r="EP782"/>
  <c r="EN782"/>
  <c r="EM782"/>
  <c r="EK782"/>
  <c r="EJ782"/>
  <c r="EH782"/>
  <c r="EG782"/>
  <c r="ET781"/>
  <c r="ES781"/>
  <c r="EQ781"/>
  <c r="EP781"/>
  <c r="EN781"/>
  <c r="EM781"/>
  <c r="EK781"/>
  <c r="EJ781"/>
  <c r="EH781"/>
  <c r="EG781"/>
  <c r="ET780"/>
  <c r="ES780"/>
  <c r="EQ780"/>
  <c r="EP780"/>
  <c r="EN780"/>
  <c r="EM780"/>
  <c r="EK780"/>
  <c r="EJ780"/>
  <c r="EH780"/>
  <c r="EG780"/>
  <c r="ET779"/>
  <c r="ES779"/>
  <c r="EQ779"/>
  <c r="EP779"/>
  <c r="EN779"/>
  <c r="EM779"/>
  <c r="EK779"/>
  <c r="EJ779"/>
  <c r="EH779"/>
  <c r="EG779"/>
  <c r="ET778"/>
  <c r="ES778"/>
  <c r="EQ778"/>
  <c r="EP778"/>
  <c r="EN778"/>
  <c r="EM778"/>
  <c r="EK778"/>
  <c r="EJ778"/>
  <c r="EH778"/>
  <c r="EG778"/>
  <c r="ET777"/>
  <c r="ES777"/>
  <c r="EQ777"/>
  <c r="EP777"/>
  <c r="EN777"/>
  <c r="EM777"/>
  <c r="EK777"/>
  <c r="EJ777"/>
  <c r="EH777"/>
  <c r="EG777"/>
  <c r="ET776"/>
  <c r="ES776"/>
  <c r="EQ776"/>
  <c r="EP776"/>
  <c r="EN776"/>
  <c r="EM776"/>
  <c r="EK776"/>
  <c r="EJ776"/>
  <c r="EH776"/>
  <c r="EG776"/>
  <c r="ET775"/>
  <c r="ES775"/>
  <c r="EQ775"/>
  <c r="EP775"/>
  <c r="EN775"/>
  <c r="EM775"/>
  <c r="EK775"/>
  <c r="EJ775"/>
  <c r="EH775"/>
  <c r="EG775"/>
  <c r="ET774"/>
  <c r="ES774"/>
  <c r="EQ774"/>
  <c r="EP774"/>
  <c r="EN774"/>
  <c r="EM774"/>
  <c r="EK774"/>
  <c r="EJ774"/>
  <c r="EH774"/>
  <c r="EG774"/>
  <c r="ET773"/>
  <c r="ES773"/>
  <c r="EQ773"/>
  <c r="EP773"/>
  <c r="EN773"/>
  <c r="EM773"/>
  <c r="EK773"/>
  <c r="EJ773"/>
  <c r="EH773"/>
  <c r="EG773"/>
  <c r="ET772"/>
  <c r="ES772"/>
  <c r="EQ772"/>
  <c r="EP772"/>
  <c r="EN772"/>
  <c r="EM772"/>
  <c r="EK772"/>
  <c r="EJ772"/>
  <c r="EH772"/>
  <c r="EG772"/>
  <c r="ET771"/>
  <c r="ES771"/>
  <c r="EQ771"/>
  <c r="EP771"/>
  <c r="EN771"/>
  <c r="EM771"/>
  <c r="EK771"/>
  <c r="EJ771"/>
  <c r="EH771"/>
  <c r="EG771"/>
  <c r="ET770"/>
  <c r="ES770"/>
  <c r="EQ770"/>
  <c r="EP770"/>
  <c r="EN770"/>
  <c r="EM770"/>
  <c r="EK770"/>
  <c r="EJ770"/>
  <c r="EH770"/>
  <c r="EG770"/>
  <c r="ET769"/>
  <c r="ES769"/>
  <c r="EQ769"/>
  <c r="EP769"/>
  <c r="EN769"/>
  <c r="EM769"/>
  <c r="EK769"/>
  <c r="EJ769"/>
  <c r="EH769"/>
  <c r="EG769"/>
  <c r="ET768"/>
  <c r="ES768"/>
  <c r="EQ768"/>
  <c r="EP768"/>
  <c r="EN768"/>
  <c r="EM768"/>
  <c r="EK768"/>
  <c r="EJ768"/>
  <c r="EH768"/>
  <c r="EG768"/>
  <c r="ET767"/>
  <c r="ES767"/>
  <c r="EQ767"/>
  <c r="EP767"/>
  <c r="EN767"/>
  <c r="EM767"/>
  <c r="EK767"/>
  <c r="EJ767"/>
  <c r="EH767"/>
  <c r="EG767"/>
  <c r="ET766"/>
  <c r="ES766"/>
  <c r="EQ766"/>
  <c r="EP766"/>
  <c r="EN766"/>
  <c r="EM766"/>
  <c r="EK766"/>
  <c r="EJ766"/>
  <c r="EH766"/>
  <c r="EG766"/>
  <c r="ET765"/>
  <c r="ES765"/>
  <c r="EQ765"/>
  <c r="EP765"/>
  <c r="EN765"/>
  <c r="EM765"/>
  <c r="EK765"/>
  <c r="EJ765"/>
  <c r="EH765"/>
  <c r="EG765"/>
  <c r="ET764"/>
  <c r="ES764"/>
  <c r="EQ764"/>
  <c r="EP764"/>
  <c r="EN764"/>
  <c r="EM764"/>
  <c r="EK764"/>
  <c r="EJ764"/>
  <c r="EH764"/>
  <c r="EG764"/>
  <c r="ES763"/>
  <c r="EP763"/>
  <c r="EM763"/>
  <c r="EJ763"/>
  <c r="EG763"/>
  <c r="ET762"/>
  <c r="ES762"/>
  <c r="EQ762"/>
  <c r="EP762"/>
  <c r="EN762"/>
  <c r="EM762"/>
  <c r="EK762"/>
  <c r="EJ762"/>
  <c r="EH762"/>
  <c r="EG762"/>
  <c r="ET761"/>
  <c r="ES761"/>
  <c r="EQ761"/>
  <c r="EP761"/>
  <c r="EN761"/>
  <c r="EM761"/>
  <c r="EK761"/>
  <c r="EJ761"/>
  <c r="EH761"/>
  <c r="EG761"/>
  <c r="ET760"/>
  <c r="ES760"/>
  <c r="EQ760"/>
  <c r="EP760"/>
  <c r="EN760"/>
  <c r="EM760"/>
  <c r="EK760"/>
  <c r="EJ760"/>
  <c r="EH760"/>
  <c r="EG760"/>
  <c r="ET759"/>
  <c r="ES759"/>
  <c r="EQ759"/>
  <c r="EP759"/>
  <c r="EN759"/>
  <c r="EM759"/>
  <c r="EK759"/>
  <c r="EJ759"/>
  <c r="EH759"/>
  <c r="EG759"/>
  <c r="ET758"/>
  <c r="ES758"/>
  <c r="EQ758"/>
  <c r="EP758"/>
  <c r="EN758"/>
  <c r="EM758"/>
  <c r="EK758"/>
  <c r="EJ758"/>
  <c r="EH758"/>
  <c r="EG758"/>
  <c r="ET757"/>
  <c r="ES757"/>
  <c r="EQ757"/>
  <c r="EP757"/>
  <c r="EN757"/>
  <c r="EM757"/>
  <c r="EK757"/>
  <c r="EJ757"/>
  <c r="EH757"/>
  <c r="EG757"/>
  <c r="ET756"/>
  <c r="ES756"/>
  <c r="EQ756"/>
  <c r="EP756"/>
  <c r="EN756"/>
  <c r="EM756"/>
  <c r="EK756"/>
  <c r="EJ756"/>
  <c r="EH756"/>
  <c r="EG756"/>
  <c r="ET755"/>
  <c r="ES755"/>
  <c r="EQ755"/>
  <c r="EP755"/>
  <c r="EN755"/>
  <c r="EM755"/>
  <c r="EK755"/>
  <c r="EJ755"/>
  <c r="EH755"/>
  <c r="EG755"/>
  <c r="ET754"/>
  <c r="ES754"/>
  <c r="EQ754"/>
  <c r="EP754"/>
  <c r="EN754"/>
  <c r="EM754"/>
  <c r="EK754"/>
  <c r="EJ754"/>
  <c r="EH754"/>
  <c r="EG754"/>
  <c r="ET753"/>
  <c r="ES753"/>
  <c r="EQ753"/>
  <c r="EP753"/>
  <c r="EN753"/>
  <c r="EM753"/>
  <c r="EK753"/>
  <c r="EJ753"/>
  <c r="EH753"/>
  <c r="EG753"/>
  <c r="ET752"/>
  <c r="ES752"/>
  <c r="EQ752"/>
  <c r="EP752"/>
  <c r="EN752"/>
  <c r="EM752"/>
  <c r="EK752"/>
  <c r="EJ752"/>
  <c r="EH752"/>
  <c r="EG752"/>
  <c r="ET751"/>
  <c r="ES751"/>
  <c r="EQ751"/>
  <c r="EP751"/>
  <c r="EN751"/>
  <c r="EM751"/>
  <c r="EK751"/>
  <c r="EJ751"/>
  <c r="EH751"/>
  <c r="EG751"/>
  <c r="ET750"/>
  <c r="ES750"/>
  <c r="EQ750"/>
  <c r="EP750"/>
  <c r="EN750"/>
  <c r="EM750"/>
  <c r="EK750"/>
  <c r="EJ750"/>
  <c r="EH750"/>
  <c r="EG750"/>
  <c r="ET749"/>
  <c r="ES749"/>
  <c r="EQ749"/>
  <c r="EP749"/>
  <c r="EN749"/>
  <c r="EM749"/>
  <c r="EK749"/>
  <c r="EJ749"/>
  <c r="EH749"/>
  <c r="EG749"/>
  <c r="ET748"/>
  <c r="ES748"/>
  <c r="EQ748"/>
  <c r="EP748"/>
  <c r="EN748"/>
  <c r="EM748"/>
  <c r="EK748"/>
  <c r="EJ748"/>
  <c r="EH748"/>
  <c r="EG748"/>
  <c r="ET747"/>
  <c r="ES747"/>
  <c r="EQ747"/>
  <c r="EP747"/>
  <c r="EN747"/>
  <c r="EM747"/>
  <c r="EK747"/>
  <c r="EJ747"/>
  <c r="EH747"/>
  <c r="EG747"/>
  <c r="ET746"/>
  <c r="ES746"/>
  <c r="EQ746"/>
  <c r="EP746"/>
  <c r="EN746"/>
  <c r="EM746"/>
  <c r="EK746"/>
  <c r="EJ746"/>
  <c r="EH746"/>
  <c r="EG746"/>
  <c r="ET745"/>
  <c r="ES745"/>
  <c r="EQ745"/>
  <c r="EP745"/>
  <c r="EN745"/>
  <c r="EM745"/>
  <c r="EK745"/>
  <c r="EJ745"/>
  <c r="EH745"/>
  <c r="EG745"/>
  <c r="ET744"/>
  <c r="ES744"/>
  <c r="EQ744"/>
  <c r="EP744"/>
  <c r="EN744"/>
  <c r="EM744"/>
  <c r="EK744"/>
  <c r="EJ744"/>
  <c r="EH744"/>
  <c r="EG744"/>
  <c r="ET743"/>
  <c r="ES743"/>
  <c r="EQ743"/>
  <c r="EP743"/>
  <c r="EN743"/>
  <c r="EM743"/>
  <c r="EK743"/>
  <c r="EJ743"/>
  <c r="EH743"/>
  <c r="EG743"/>
  <c r="ET742"/>
  <c r="ES742"/>
  <c r="EQ742"/>
  <c r="EP742"/>
  <c r="EN742"/>
  <c r="EM742"/>
  <c r="EK742"/>
  <c r="EJ742"/>
  <c r="EH742"/>
  <c r="EG742"/>
  <c r="ET741"/>
  <c r="ES741"/>
  <c r="EQ741"/>
  <c r="EP741"/>
  <c r="EN741"/>
  <c r="EM741"/>
  <c r="EK741"/>
  <c r="EJ741"/>
  <c r="EH741"/>
  <c r="EG741"/>
  <c r="ET740"/>
  <c r="ES740"/>
  <c r="EQ740"/>
  <c r="EP740"/>
  <c r="EN740"/>
  <c r="EM740"/>
  <c r="EK740"/>
  <c r="EJ740"/>
  <c r="EH740"/>
  <c r="EG740"/>
  <c r="ET739"/>
  <c r="ES739"/>
  <c r="EQ739"/>
  <c r="EP739"/>
  <c r="EN739"/>
  <c r="EM739"/>
  <c r="EK739"/>
  <c r="EJ739"/>
  <c r="EH739"/>
  <c r="EG739"/>
  <c r="ET738"/>
  <c r="ES738"/>
  <c r="EQ738"/>
  <c r="EP738"/>
  <c r="EN738"/>
  <c r="EM738"/>
  <c r="EK738"/>
  <c r="EJ738"/>
  <c r="EH738"/>
  <c r="EG738"/>
  <c r="ET737"/>
  <c r="ES737"/>
  <c r="EQ737"/>
  <c r="EP737"/>
  <c r="EN737"/>
  <c r="EM737"/>
  <c r="EK737"/>
  <c r="EJ737"/>
  <c r="EH737"/>
  <c r="EG737"/>
  <c r="ET736"/>
  <c r="ES736"/>
  <c r="EQ736"/>
  <c r="EP736"/>
  <c r="EN736"/>
  <c r="EM736"/>
  <c r="EK736"/>
  <c r="EJ736"/>
  <c r="EH736"/>
  <c r="EG736"/>
  <c r="ET735"/>
  <c r="ES735"/>
  <c r="EQ735"/>
  <c r="EP735"/>
  <c r="EN735"/>
  <c r="EM735"/>
  <c r="EK735"/>
  <c r="EJ735"/>
  <c r="EH735"/>
  <c r="EG735"/>
  <c r="ET734"/>
  <c r="ES734"/>
  <c r="EQ734"/>
  <c r="EP734"/>
  <c r="EN734"/>
  <c r="EM734"/>
  <c r="EK734"/>
  <c r="EJ734"/>
  <c r="EH734"/>
  <c r="EG734"/>
  <c r="ET733"/>
  <c r="ES733"/>
  <c r="EQ733"/>
  <c r="EP733"/>
  <c r="EN733"/>
  <c r="EM733"/>
  <c r="EK733"/>
  <c r="EJ733"/>
  <c r="EH733"/>
  <c r="EG733"/>
  <c r="ET732"/>
  <c r="ES732"/>
  <c r="EQ732"/>
  <c r="EP732"/>
  <c r="EN732"/>
  <c r="EM732"/>
  <c r="EK732"/>
  <c r="EJ732"/>
  <c r="EH732"/>
  <c r="EG732"/>
  <c r="ET731"/>
  <c r="ES731"/>
  <c r="EQ731"/>
  <c r="EP731"/>
  <c r="EN731"/>
  <c r="EM731"/>
  <c r="EK731"/>
  <c r="EJ731"/>
  <c r="EH731"/>
  <c r="EG731"/>
  <c r="ET730"/>
  <c r="ES730"/>
  <c r="EQ730"/>
  <c r="EP730"/>
  <c r="EN730"/>
  <c r="EM730"/>
  <c r="EK730"/>
  <c r="EJ730"/>
  <c r="EH730"/>
  <c r="EG730"/>
  <c r="ET729"/>
  <c r="ES729"/>
  <c r="EQ729"/>
  <c r="EP729"/>
  <c r="EN729"/>
  <c r="EM729"/>
  <c r="EK729"/>
  <c r="EJ729"/>
  <c r="EH729"/>
  <c r="EG729"/>
  <c r="ET728"/>
  <c r="ES728"/>
  <c r="EQ728"/>
  <c r="EP728"/>
  <c r="EN728"/>
  <c r="EM728"/>
  <c r="EK728"/>
  <c r="EJ728"/>
  <c r="EH728"/>
  <c r="EG728"/>
  <c r="ET727"/>
  <c r="ES727"/>
  <c r="EQ727"/>
  <c r="EP727"/>
  <c r="EN727"/>
  <c r="EM727"/>
  <c r="EK727"/>
  <c r="EJ727"/>
  <c r="EH727"/>
  <c r="EG727"/>
  <c r="ET726"/>
  <c r="ES726"/>
  <c r="EQ726"/>
  <c r="EP726"/>
  <c r="EN726"/>
  <c r="EM726"/>
  <c r="EK726"/>
  <c r="EJ726"/>
  <c r="EH726"/>
  <c r="EG726"/>
  <c r="ET725"/>
  <c r="ES725"/>
  <c r="EQ725"/>
  <c r="EP725"/>
  <c r="EN725"/>
  <c r="EM725"/>
  <c r="EK725"/>
  <c r="EJ725"/>
  <c r="EH725"/>
  <c r="EG725"/>
  <c r="ET724"/>
  <c r="ES724"/>
  <c r="EQ724"/>
  <c r="EP724"/>
  <c r="EN724"/>
  <c r="EM724"/>
  <c r="EK724"/>
  <c r="EJ724"/>
  <c r="EH724"/>
  <c r="EG724"/>
  <c r="ET723"/>
  <c r="ES723"/>
  <c r="EQ723"/>
  <c r="EP723"/>
  <c r="EN723"/>
  <c r="EM723"/>
  <c r="EK723"/>
  <c r="EJ723"/>
  <c r="EH723"/>
  <c r="EG723"/>
  <c r="ET722"/>
  <c r="ES722"/>
  <c r="EQ722"/>
  <c r="EP722"/>
  <c r="EN722"/>
  <c r="EM722"/>
  <c r="EK722"/>
  <c r="EJ722"/>
  <c r="EH722"/>
  <c r="EG722"/>
  <c r="ET721"/>
  <c r="ES721"/>
  <c r="EQ721"/>
  <c r="EP721"/>
  <c r="EN721"/>
  <c r="EM721"/>
  <c r="EK721"/>
  <c r="EJ721"/>
  <c r="EH721"/>
  <c r="EG721"/>
  <c r="ET720"/>
  <c r="ES720"/>
  <c r="EQ720"/>
  <c r="EP720"/>
  <c r="EN720"/>
  <c r="EM720"/>
  <c r="EK720"/>
  <c r="EJ720"/>
  <c r="EH720"/>
  <c r="EG720"/>
  <c r="ET719"/>
  <c r="ES719"/>
  <c r="EQ719"/>
  <c r="EP719"/>
  <c r="EN719"/>
  <c r="EM719"/>
  <c r="EK719"/>
  <c r="EJ719"/>
  <c r="EH719"/>
  <c r="EG719"/>
  <c r="ET718"/>
  <c r="ES718"/>
  <c r="EQ718"/>
  <c r="EP718"/>
  <c r="EN718"/>
  <c r="EM718"/>
  <c r="EK718"/>
  <c r="EJ718"/>
  <c r="EH718"/>
  <c r="EG718"/>
  <c r="ET717"/>
  <c r="ES717"/>
  <c r="EQ717"/>
  <c r="EP717"/>
  <c r="EN717"/>
  <c r="EM717"/>
  <c r="EK717"/>
  <c r="EJ717"/>
  <c r="EH717"/>
  <c r="EG717"/>
  <c r="ET716"/>
  <c r="ES716"/>
  <c r="EQ716"/>
  <c r="EP716"/>
  <c r="EN716"/>
  <c r="EM716"/>
  <c r="EK716"/>
  <c r="EJ716"/>
  <c r="EH716"/>
  <c r="EG716"/>
  <c r="ET715"/>
  <c r="ES715"/>
  <c r="EQ715"/>
  <c r="EP715"/>
  <c r="EN715"/>
  <c r="EM715"/>
  <c r="EK715"/>
  <c r="EJ715"/>
  <c r="EH715"/>
  <c r="EG715"/>
  <c r="ET714"/>
  <c r="ES714"/>
  <c r="EQ714"/>
  <c r="EP714"/>
  <c r="EN714"/>
  <c r="EM714"/>
  <c r="EK714"/>
  <c r="EJ714"/>
  <c r="EH714"/>
  <c r="EG714"/>
  <c r="ET713"/>
  <c r="ES713"/>
  <c r="EQ713"/>
  <c r="EP713"/>
  <c r="EN713"/>
  <c r="EM713"/>
  <c r="EK713"/>
  <c r="EJ713"/>
  <c r="EH713"/>
  <c r="EG713"/>
  <c r="ET712"/>
  <c r="ES712"/>
  <c r="EQ712"/>
  <c r="EP712"/>
  <c r="EN712"/>
  <c r="EM712"/>
  <c r="EK712"/>
  <c r="EJ712"/>
  <c r="EH712"/>
  <c r="EG712"/>
  <c r="ET711"/>
  <c r="ES711"/>
  <c r="EQ711"/>
  <c r="EP711"/>
  <c r="EN711"/>
  <c r="EM711"/>
  <c r="EK711"/>
  <c r="EJ711"/>
  <c r="EH711"/>
  <c r="EG711"/>
  <c r="ET710"/>
  <c r="ES710"/>
  <c r="EQ710"/>
  <c r="EP710"/>
  <c r="EN710"/>
  <c r="EM710"/>
  <c r="EK710"/>
  <c r="EJ710"/>
  <c r="EH710"/>
  <c r="EG710"/>
  <c r="ET709"/>
  <c r="ES709"/>
  <c r="EQ709"/>
  <c r="EP709"/>
  <c r="EN709"/>
  <c r="EM709"/>
  <c r="EK709"/>
  <c r="EJ709"/>
  <c r="EH709"/>
  <c r="EG709"/>
  <c r="ET708"/>
  <c r="ES708"/>
  <c r="EQ708"/>
  <c r="EP708"/>
  <c r="EN708"/>
  <c r="EM708"/>
  <c r="EK708"/>
  <c r="EJ708"/>
  <c r="EH708"/>
  <c r="EG708"/>
  <c r="ET707"/>
  <c r="ES707"/>
  <c r="EQ707"/>
  <c r="EP707"/>
  <c r="EN707"/>
  <c r="EM707"/>
  <c r="EK707"/>
  <c r="EJ707"/>
  <c r="EH707"/>
  <c r="EG707"/>
  <c r="ET706"/>
  <c r="ES706"/>
  <c r="EQ706"/>
  <c r="EP706"/>
  <c r="EN706"/>
  <c r="EM706"/>
  <c r="EK706"/>
  <c r="EJ706"/>
  <c r="EH706"/>
  <c r="EG706"/>
  <c r="ET705"/>
  <c r="ES705"/>
  <c r="EQ705"/>
  <c r="EP705"/>
  <c r="EN705"/>
  <c r="EM705"/>
  <c r="EK705"/>
  <c r="EJ705"/>
  <c r="EH705"/>
  <c r="EG705"/>
  <c r="ET704"/>
  <c r="ES704"/>
  <c r="EQ704"/>
  <c r="EP704"/>
  <c r="EN704"/>
  <c r="EM704"/>
  <c r="EK704"/>
  <c r="EJ704"/>
  <c r="EH704"/>
  <c r="EG704"/>
  <c r="ET703"/>
  <c r="ES703"/>
  <c r="EQ703"/>
  <c r="EP703"/>
  <c r="EN703"/>
  <c r="EM703"/>
  <c r="EK703"/>
  <c r="EJ703"/>
  <c r="EH703"/>
  <c r="EG703"/>
  <c r="ET702"/>
  <c r="ES702"/>
  <c r="EQ702"/>
  <c r="EP702"/>
  <c r="EN702"/>
  <c r="EM702"/>
  <c r="EK702"/>
  <c r="EJ702"/>
  <c r="EH702"/>
  <c r="EG702"/>
  <c r="ET701"/>
  <c r="ES701"/>
  <c r="EQ701"/>
  <c r="EP701"/>
  <c r="EN701"/>
  <c r="EM701"/>
  <c r="EK701"/>
  <c r="EJ701"/>
  <c r="EH701"/>
  <c r="EG701"/>
  <c r="ET700"/>
  <c r="ES700"/>
  <c r="EQ700"/>
  <c r="EP700"/>
  <c r="EN700"/>
  <c r="EM700"/>
  <c r="EK700"/>
  <c r="EJ700"/>
  <c r="EH700"/>
  <c r="EG700"/>
  <c r="ET699"/>
  <c r="ES699"/>
  <c r="EQ699"/>
  <c r="EP699"/>
  <c r="EN699"/>
  <c r="EM699"/>
  <c r="EK699"/>
  <c r="EJ699"/>
  <c r="EH699"/>
  <c r="EG699"/>
  <c r="ET698"/>
  <c r="ES698"/>
  <c r="EQ698"/>
  <c r="EP698"/>
  <c r="EN698"/>
  <c r="EM698"/>
  <c r="EK698"/>
  <c r="EJ698"/>
  <c r="EH698"/>
  <c r="EG698"/>
  <c r="ET697"/>
  <c r="ES697"/>
  <c r="EQ697"/>
  <c r="EP697"/>
  <c r="EN697"/>
  <c r="EM697"/>
  <c r="EK697"/>
  <c r="EJ697"/>
  <c r="EH697"/>
  <c r="EG697"/>
  <c r="ET696"/>
  <c r="ES696"/>
  <c r="EQ696"/>
  <c r="EP696"/>
  <c r="EN696"/>
  <c r="EM696"/>
  <c r="EK696"/>
  <c r="EJ696"/>
  <c r="EH696"/>
  <c r="EG696"/>
  <c r="ET695"/>
  <c r="ES695"/>
  <c r="EQ695"/>
  <c r="EP695"/>
  <c r="EN695"/>
  <c r="EM695"/>
  <c r="EK695"/>
  <c r="EJ695"/>
  <c r="EH695"/>
  <c r="EG695"/>
  <c r="ET694"/>
  <c r="ES694"/>
  <c r="EQ694"/>
  <c r="EP694"/>
  <c r="EN694"/>
  <c r="EM694"/>
  <c r="EK694"/>
  <c r="EJ694"/>
  <c r="EH694"/>
  <c r="EG694"/>
  <c r="ET693"/>
  <c r="ES693"/>
  <c r="EQ693"/>
  <c r="EP693"/>
  <c r="EN693"/>
  <c r="EM693"/>
  <c r="EK693"/>
  <c r="EJ693"/>
  <c r="EH693"/>
  <c r="EG693"/>
  <c r="ET692"/>
  <c r="ES692"/>
  <c r="EQ692"/>
  <c r="EP692"/>
  <c r="EN692"/>
  <c r="EM692"/>
  <c r="EK692"/>
  <c r="EJ692"/>
  <c r="EH692"/>
  <c r="EG692"/>
  <c r="ET691"/>
  <c r="ES691"/>
  <c r="EQ691"/>
  <c r="EP691"/>
  <c r="EN691"/>
  <c r="EM691"/>
  <c r="EK691"/>
  <c r="EJ691"/>
  <c r="EH691"/>
  <c r="EG691"/>
  <c r="ET690"/>
  <c r="ES690"/>
  <c r="EQ690"/>
  <c r="EP690"/>
  <c r="EN690"/>
  <c r="EM690"/>
  <c r="EK690"/>
  <c r="EJ690"/>
  <c r="EH690"/>
  <c r="EG690"/>
  <c r="ET689"/>
  <c r="ES689"/>
  <c r="EQ689"/>
  <c r="EP689"/>
  <c r="EN689"/>
  <c r="EM689"/>
  <c r="EK689"/>
  <c r="EJ689"/>
  <c r="EH689"/>
  <c r="EG689"/>
  <c r="ET688"/>
  <c r="ES688"/>
  <c r="EQ688"/>
  <c r="EP688"/>
  <c r="EN688"/>
  <c r="EM688"/>
  <c r="EK688"/>
  <c r="EJ688"/>
  <c r="EH688"/>
  <c r="EG688"/>
  <c r="ET687"/>
  <c r="ES687"/>
  <c r="EQ687"/>
  <c r="EP687"/>
  <c r="EN687"/>
  <c r="EM687"/>
  <c r="EK687"/>
  <c r="EJ687"/>
  <c r="EH687"/>
  <c r="EG687"/>
  <c r="ET686"/>
  <c r="ES686"/>
  <c r="EQ686"/>
  <c r="EP686"/>
  <c r="EN686"/>
  <c r="EM686"/>
  <c r="EK686"/>
  <c r="EJ686"/>
  <c r="EH686"/>
  <c r="EG686"/>
  <c r="ET685"/>
  <c r="ES685"/>
  <c r="EQ685"/>
  <c r="EP685"/>
  <c r="EN685"/>
  <c r="EM685"/>
  <c r="EK685"/>
  <c r="EJ685"/>
  <c r="EH685"/>
  <c r="EG685"/>
  <c r="ET684"/>
  <c r="ES684"/>
  <c r="EQ684"/>
  <c r="EP684"/>
  <c r="EN684"/>
  <c r="EM684"/>
  <c r="EK684"/>
  <c r="EJ684"/>
  <c r="EH684"/>
  <c r="EG684"/>
  <c r="ET683"/>
  <c r="ES683"/>
  <c r="EQ683"/>
  <c r="EP683"/>
  <c r="EN683"/>
  <c r="EM683"/>
  <c r="EK683"/>
  <c r="EJ683"/>
  <c r="EH683"/>
  <c r="EG683"/>
  <c r="ET682"/>
  <c r="ES682"/>
  <c r="EQ682"/>
  <c r="EP682"/>
  <c r="EN682"/>
  <c r="EM682"/>
  <c r="EK682"/>
  <c r="EJ682"/>
  <c r="EH682"/>
  <c r="EG682"/>
  <c r="ET681"/>
  <c r="ES681"/>
  <c r="EQ681"/>
  <c r="EP681"/>
  <c r="EN681"/>
  <c r="EM681"/>
  <c r="EK681"/>
  <c r="EJ681"/>
  <c r="EH681"/>
  <c r="EG681"/>
  <c r="ET680"/>
  <c r="ES680"/>
  <c r="EQ680"/>
  <c r="EP680"/>
  <c r="EN680"/>
  <c r="EM680"/>
  <c r="EK680"/>
  <c r="EJ680"/>
  <c r="EH680"/>
  <c r="EG680"/>
  <c r="ET679"/>
  <c r="ES679"/>
  <c r="EQ679"/>
  <c r="EP679"/>
  <c r="EN679"/>
  <c r="EM679"/>
  <c r="EK679"/>
  <c r="EJ679"/>
  <c r="EH679"/>
  <c r="EG679"/>
  <c r="ET678"/>
  <c r="ES678"/>
  <c r="EQ678"/>
  <c r="EP678"/>
  <c r="EN678"/>
  <c r="EM678"/>
  <c r="EK678"/>
  <c r="EJ678"/>
  <c r="EH678"/>
  <c r="EG678"/>
  <c r="ET677"/>
  <c r="ES677"/>
  <c r="EQ677"/>
  <c r="EP677"/>
  <c r="EN677"/>
  <c r="EM677"/>
  <c r="EK677"/>
  <c r="EJ677"/>
  <c r="EH677"/>
  <c r="EG677"/>
  <c r="ET676"/>
  <c r="ES676"/>
  <c r="EQ676"/>
  <c r="EP676"/>
  <c r="EN676"/>
  <c r="EM676"/>
  <c r="EK676"/>
  <c r="EJ676"/>
  <c r="EH676"/>
  <c r="EG676"/>
  <c r="ET675"/>
  <c r="ES675"/>
  <c r="EQ675"/>
  <c r="EP675"/>
  <c r="EN675"/>
  <c r="EM675"/>
  <c r="EK675"/>
  <c r="EJ675"/>
  <c r="EH675"/>
  <c r="EG675"/>
  <c r="ET674"/>
  <c r="ES674"/>
  <c r="EQ674"/>
  <c r="EP674"/>
  <c r="EN674"/>
  <c r="EM674"/>
  <c r="EK674"/>
  <c r="EJ674"/>
  <c r="EH674"/>
  <c r="EG674"/>
  <c r="ET673"/>
  <c r="ES673"/>
  <c r="EQ673"/>
  <c r="EP673"/>
  <c r="EN673"/>
  <c r="EM673"/>
  <c r="EK673"/>
  <c r="EJ673"/>
  <c r="EH673"/>
  <c r="EG673"/>
  <c r="ET672"/>
  <c r="ES672"/>
  <c r="EQ672"/>
  <c r="EP672"/>
  <c r="EN672"/>
  <c r="EM672"/>
  <c r="EK672"/>
  <c r="EJ672"/>
  <c r="EH672"/>
  <c r="EG672"/>
  <c r="ET671"/>
  <c r="ES671"/>
  <c r="EQ671"/>
  <c r="EP671"/>
  <c r="EN671"/>
  <c r="EM671"/>
  <c r="EK671"/>
  <c r="EJ671"/>
  <c r="EH671"/>
  <c r="EG671"/>
  <c r="ET670"/>
  <c r="ES670"/>
  <c r="EQ670"/>
  <c r="EP670"/>
  <c r="EN670"/>
  <c r="EM670"/>
  <c r="EK670"/>
  <c r="EJ670"/>
  <c r="EH670"/>
  <c r="EG670"/>
  <c r="ET669"/>
  <c r="ES669"/>
  <c r="EQ669"/>
  <c r="EP669"/>
  <c r="EN669"/>
  <c r="EM669"/>
  <c r="EK669"/>
  <c r="EJ669"/>
  <c r="EH669"/>
  <c r="EG669"/>
  <c r="ET668"/>
  <c r="ES668"/>
  <c r="EQ668"/>
  <c r="EP668"/>
  <c r="EN668"/>
  <c r="EM668"/>
  <c r="EK668"/>
  <c r="EJ668"/>
  <c r="EH668"/>
  <c r="EG668"/>
  <c r="ET667"/>
  <c r="ES667"/>
  <c r="EQ667"/>
  <c r="EP667"/>
  <c r="EN667"/>
  <c r="EM667"/>
  <c r="EK667"/>
  <c r="EJ667"/>
  <c r="EH667"/>
  <c r="EG667"/>
  <c r="ET666"/>
  <c r="ES666"/>
  <c r="EQ666"/>
  <c r="EP666"/>
  <c r="EN666"/>
  <c r="EM666"/>
  <c r="EK666"/>
  <c r="EJ666"/>
  <c r="EH666"/>
  <c r="EG666"/>
  <c r="ET665"/>
  <c r="ES665"/>
  <c r="EQ665"/>
  <c r="EP665"/>
  <c r="EN665"/>
  <c r="EM665"/>
  <c r="EK665"/>
  <c r="EJ665"/>
  <c r="EH665"/>
  <c r="EG665"/>
  <c r="ET664"/>
  <c r="ES664"/>
  <c r="EQ664"/>
  <c r="EP664"/>
  <c r="EN664"/>
  <c r="EM664"/>
  <c r="EK664"/>
  <c r="EJ664"/>
  <c r="EH664"/>
  <c r="EG664"/>
  <c r="ET663"/>
  <c r="ES663"/>
  <c r="EQ663"/>
  <c r="EP663"/>
  <c r="EN663"/>
  <c r="EM663"/>
  <c r="EK663"/>
  <c r="EJ663"/>
  <c r="EH663"/>
  <c r="EG663"/>
  <c r="ET662"/>
  <c r="ES662"/>
  <c r="EQ662"/>
  <c r="EP662"/>
  <c r="EN662"/>
  <c r="EM662"/>
  <c r="EK662"/>
  <c r="EJ662"/>
  <c r="EH662"/>
  <c r="EG662"/>
  <c r="ET661"/>
  <c r="ES661"/>
  <c r="EQ661"/>
  <c r="EP661"/>
  <c r="EN661"/>
  <c r="EM661"/>
  <c r="EK661"/>
  <c r="EJ661"/>
  <c r="EH661"/>
  <c r="EG661"/>
  <c r="ET660"/>
  <c r="ES660"/>
  <c r="EQ660"/>
  <c r="EP660"/>
  <c r="EN660"/>
  <c r="EM660"/>
  <c r="EK660"/>
  <c r="EJ660"/>
  <c r="EH660"/>
  <c r="EG660"/>
  <c r="ET659"/>
  <c r="ES659"/>
  <c r="EQ659"/>
  <c r="EP659"/>
  <c r="EN659"/>
  <c r="EM659"/>
  <c r="EK659"/>
  <c r="EJ659"/>
  <c r="EH659"/>
  <c r="EG659"/>
  <c r="ET658"/>
  <c r="ES658"/>
  <c r="EQ658"/>
  <c r="EP658"/>
  <c r="EN658"/>
  <c r="EM658"/>
  <c r="EK658"/>
  <c r="EJ658"/>
  <c r="EH658"/>
  <c r="EG658"/>
  <c r="ET657"/>
  <c r="ES657"/>
  <c r="EQ657"/>
  <c r="EP657"/>
  <c r="EN657"/>
  <c r="EM657"/>
  <c r="EK657"/>
  <c r="EJ657"/>
  <c r="EH657"/>
  <c r="EG657"/>
  <c r="ET656"/>
  <c r="ES656"/>
  <c r="EQ656"/>
  <c r="EP656"/>
  <c r="EN656"/>
  <c r="EM656"/>
  <c r="EK656"/>
  <c r="EJ656"/>
  <c r="EH656"/>
  <c r="EG656"/>
  <c r="ET655"/>
  <c r="ES655"/>
  <c r="EQ655"/>
  <c r="EP655"/>
  <c r="EN655"/>
  <c r="EM655"/>
  <c r="EK655"/>
  <c r="EJ655"/>
  <c r="EH655"/>
  <c r="EG655"/>
  <c r="ET654"/>
  <c r="ES654"/>
  <c r="EQ654"/>
  <c r="EP654"/>
  <c r="EN654"/>
  <c r="EM654"/>
  <c r="EK654"/>
  <c r="EJ654"/>
  <c r="EH654"/>
  <c r="EG654"/>
  <c r="ET653"/>
  <c r="ES653"/>
  <c r="EQ653"/>
  <c r="EP653"/>
  <c r="EN653"/>
  <c r="EM653"/>
  <c r="EK653"/>
  <c r="EJ653"/>
  <c r="EH653"/>
  <c r="EG653"/>
  <c r="ET652"/>
  <c r="ES652"/>
  <c r="EQ652"/>
  <c r="EP652"/>
  <c r="EN652"/>
  <c r="EM652"/>
  <c r="EK652"/>
  <c r="EJ652"/>
  <c r="EH652"/>
  <c r="EG652"/>
  <c r="ET651"/>
  <c r="ES651"/>
  <c r="EQ651"/>
  <c r="EP651"/>
  <c r="EN651"/>
  <c r="EM651"/>
  <c r="EK651"/>
  <c r="EJ651"/>
  <c r="EH651"/>
  <c r="EG651"/>
  <c r="ET650"/>
  <c r="ES650"/>
  <c r="EQ650"/>
  <c r="EP650"/>
  <c r="EN650"/>
  <c r="EM650"/>
  <c r="EK650"/>
  <c r="EJ650"/>
  <c r="EH650"/>
  <c r="EG650"/>
  <c r="ET649"/>
  <c r="ES649"/>
  <c r="EQ649"/>
  <c r="EP649"/>
  <c r="EN649"/>
  <c r="EM649"/>
  <c r="EK649"/>
  <c r="EJ649"/>
  <c r="EH649"/>
  <c r="EG649"/>
  <c r="ET648"/>
  <c r="ES648"/>
  <c r="EQ648"/>
  <c r="EP648"/>
  <c r="EN648"/>
  <c r="EM648"/>
  <c r="EK648"/>
  <c r="EJ648"/>
  <c r="EH648"/>
  <c r="EG648"/>
  <c r="ET647"/>
  <c r="ES647"/>
  <c r="EQ647"/>
  <c r="EP647"/>
  <c r="EN647"/>
  <c r="EM647"/>
  <c r="EK647"/>
  <c r="EJ647"/>
  <c r="EH647"/>
  <c r="EG647"/>
  <c r="ET646"/>
  <c r="ES646"/>
  <c r="EQ646"/>
  <c r="EP646"/>
  <c r="EN646"/>
  <c r="EM646"/>
  <c r="EK646"/>
  <c r="EJ646"/>
  <c r="EH646"/>
  <c r="EG646"/>
  <c r="ET645"/>
  <c r="ES645"/>
  <c r="EQ645"/>
  <c r="EP645"/>
  <c r="EN645"/>
  <c r="EM645"/>
  <c r="EK645"/>
  <c r="EJ645"/>
  <c r="EH645"/>
  <c r="EG645"/>
  <c r="ET644"/>
  <c r="ES644"/>
  <c r="EQ644"/>
  <c r="EP644"/>
  <c r="EN644"/>
  <c r="EM644"/>
  <c r="EK644"/>
  <c r="EJ644"/>
  <c r="EH644"/>
  <c r="EG644"/>
  <c r="ET643"/>
  <c r="ES643"/>
  <c r="EQ643"/>
  <c r="EP643"/>
  <c r="EN643"/>
  <c r="EM643"/>
  <c r="EK643"/>
  <c r="EJ643"/>
  <c r="EH643"/>
  <c r="EG643"/>
  <c r="ET642"/>
  <c r="ES642"/>
  <c r="EQ642"/>
  <c r="EP642"/>
  <c r="EN642"/>
  <c r="EM642"/>
  <c r="EK642"/>
  <c r="EJ642"/>
  <c r="EH642"/>
  <c r="EG642"/>
  <c r="ET641"/>
  <c r="ES641"/>
  <c r="EQ641"/>
  <c r="EP641"/>
  <c r="EN641"/>
  <c r="EM641"/>
  <c r="EK641"/>
  <c r="EJ641"/>
  <c r="EH641"/>
  <c r="EG641"/>
  <c r="ET640"/>
  <c r="ES640"/>
  <c r="EQ640"/>
  <c r="EP640"/>
  <c r="EN640"/>
  <c r="EM640"/>
  <c r="EK640"/>
  <c r="EJ640"/>
  <c r="EH640"/>
  <c r="EG640"/>
  <c r="ET639"/>
  <c r="ES639"/>
  <c r="EQ639"/>
  <c r="EP639"/>
  <c r="EN639"/>
  <c r="EM639"/>
  <c r="EK639"/>
  <c r="EJ639"/>
  <c r="EH639"/>
  <c r="EG639"/>
  <c r="ET638"/>
  <c r="ES638"/>
  <c r="EQ638"/>
  <c r="EP638"/>
  <c r="EN638"/>
  <c r="EM638"/>
  <c r="EK638"/>
  <c r="EJ638"/>
  <c r="EH638"/>
  <c r="EG638"/>
  <c r="ET637"/>
  <c r="ES637"/>
  <c r="EQ637"/>
  <c r="EP637"/>
  <c r="EN637"/>
  <c r="EM637"/>
  <c r="EK637"/>
  <c r="EJ637"/>
  <c r="EH637"/>
  <c r="EG637"/>
  <c r="ET636"/>
  <c r="ES636"/>
  <c r="EQ636"/>
  <c r="EP636"/>
  <c r="EN636"/>
  <c r="EM636"/>
  <c r="EK636"/>
  <c r="EJ636"/>
  <c r="EH636"/>
  <c r="EG636"/>
  <c r="ET635"/>
  <c r="ES635"/>
  <c r="EQ635"/>
  <c r="EP635"/>
  <c r="EN635"/>
  <c r="EM635"/>
  <c r="EK635"/>
  <c r="EJ635"/>
  <c r="EH635"/>
  <c r="EG635"/>
  <c r="ET634"/>
  <c r="ES634"/>
  <c r="EQ634"/>
  <c r="EP634"/>
  <c r="EN634"/>
  <c r="EM634"/>
  <c r="EK634"/>
  <c r="EJ634"/>
  <c r="EH634"/>
  <c r="EG634"/>
  <c r="ET633"/>
  <c r="ES633"/>
  <c r="EQ633"/>
  <c r="EP633"/>
  <c r="EN633"/>
  <c r="EM633"/>
  <c r="EK633"/>
  <c r="EJ633"/>
  <c r="EH633"/>
  <c r="EG633"/>
  <c r="ET632"/>
  <c r="ES632"/>
  <c r="EQ632"/>
  <c r="EP632"/>
  <c r="EN632"/>
  <c r="EM632"/>
  <c r="EK632"/>
  <c r="EJ632"/>
  <c r="EH632"/>
  <c r="EG632"/>
  <c r="ET631"/>
  <c r="ES631"/>
  <c r="EQ631"/>
  <c r="EP631"/>
  <c r="EN631"/>
  <c r="EM631"/>
  <c r="EK631"/>
  <c r="EJ631"/>
  <c r="EH631"/>
  <c r="EG631"/>
  <c r="ET630"/>
  <c r="ES630"/>
  <c r="EQ630"/>
  <c r="EP630"/>
  <c r="EN630"/>
  <c r="EM630"/>
  <c r="EK630"/>
  <c r="EJ630"/>
  <c r="EH630"/>
  <c r="EG630"/>
  <c r="ET629"/>
  <c r="ES629"/>
  <c r="EQ629"/>
  <c r="EP629"/>
  <c r="EN629"/>
  <c r="EM629"/>
  <c r="EK629"/>
  <c r="EJ629"/>
  <c r="EH629"/>
  <c r="EG629"/>
  <c r="ET628"/>
  <c r="ES628"/>
  <c r="EQ628"/>
  <c r="EP628"/>
  <c r="EN628"/>
  <c r="EM628"/>
  <c r="EK628"/>
  <c r="EJ628"/>
  <c r="EH628"/>
  <c r="EG628"/>
  <c r="ET627"/>
  <c r="ES627"/>
  <c r="EQ627"/>
  <c r="EP627"/>
  <c r="EN627"/>
  <c r="EM627"/>
  <c r="EK627"/>
  <c r="EJ627"/>
  <c r="EH627"/>
  <c r="EG627"/>
  <c r="ET626"/>
  <c r="ES626"/>
  <c r="EQ626"/>
  <c r="EP626"/>
  <c r="EN626"/>
  <c r="EM626"/>
  <c r="EK626"/>
  <c r="EJ626"/>
  <c r="EH626"/>
  <c r="EG626"/>
  <c r="ET625"/>
  <c r="ES625"/>
  <c r="EQ625"/>
  <c r="EP625"/>
  <c r="EN625"/>
  <c r="EM625"/>
  <c r="EK625"/>
  <c r="EJ625"/>
  <c r="EH625"/>
  <c r="EG625"/>
  <c r="ET624"/>
  <c r="ES624"/>
  <c r="EQ624"/>
  <c r="EP624"/>
  <c r="EN624"/>
  <c r="EM624"/>
  <c r="EK624"/>
  <c r="EJ624"/>
  <c r="EH624"/>
  <c r="EG624"/>
  <c r="ET623"/>
  <c r="ES623"/>
  <c r="EQ623"/>
  <c r="EP623"/>
  <c r="EN623"/>
  <c r="EM623"/>
  <c r="EK623"/>
  <c r="EJ623"/>
  <c r="EH623"/>
  <c r="EG623"/>
  <c r="ET622"/>
  <c r="ES622"/>
  <c r="EQ622"/>
  <c r="EP622"/>
  <c r="EN622"/>
  <c r="EM622"/>
  <c r="EK622"/>
  <c r="EJ622"/>
  <c r="EH622"/>
  <c r="EG622"/>
  <c r="ET621"/>
  <c r="ES621"/>
  <c r="EQ621"/>
  <c r="EP621"/>
  <c r="EN621"/>
  <c r="EM621"/>
  <c r="EK621"/>
  <c r="EJ621"/>
  <c r="EH621"/>
  <c r="EG621"/>
  <c r="ET620"/>
  <c r="ES620"/>
  <c r="EQ620"/>
  <c r="EP620"/>
  <c r="EN620"/>
  <c r="EM620"/>
  <c r="EK620"/>
  <c r="EJ620"/>
  <c r="EH620"/>
  <c r="EG620"/>
  <c r="ET619"/>
  <c r="ES619"/>
  <c r="EQ619"/>
  <c r="EP619"/>
  <c r="EN619"/>
  <c r="EM619"/>
  <c r="EK619"/>
  <c r="EJ619"/>
  <c r="EH619"/>
  <c r="EG619"/>
  <c r="ET618"/>
  <c r="ES618"/>
  <c r="EQ618"/>
  <c r="EP618"/>
  <c r="EN618"/>
  <c r="EM618"/>
  <c r="EK618"/>
  <c r="EJ618"/>
  <c r="EH618"/>
  <c r="EG618"/>
  <c r="ET617"/>
  <c r="ES617"/>
  <c r="EQ617"/>
  <c r="EP617"/>
  <c r="EN617"/>
  <c r="EM617"/>
  <c r="EK617"/>
  <c r="EJ617"/>
  <c r="EH617"/>
  <c r="EG617"/>
  <c r="ET616"/>
  <c r="ES616"/>
  <c r="EQ616"/>
  <c r="EP616"/>
  <c r="EN616"/>
  <c r="EM616"/>
  <c r="EK616"/>
  <c r="EJ616"/>
  <c r="EH616"/>
  <c r="EG616"/>
  <c r="ET615"/>
  <c r="ES615"/>
  <c r="EQ615"/>
  <c r="EP615"/>
  <c r="EN615"/>
  <c r="EM615"/>
  <c r="EK615"/>
  <c r="EJ615"/>
  <c r="EH615"/>
  <c r="EG615"/>
  <c r="ET614"/>
  <c r="ES614"/>
  <c r="EQ614"/>
  <c r="EP614"/>
  <c r="EN614"/>
  <c r="EM614"/>
  <c r="EK614"/>
  <c r="EJ614"/>
  <c r="EH614"/>
  <c r="EG614"/>
  <c r="ET613"/>
  <c r="ES613"/>
  <c r="EQ613"/>
  <c r="EP613"/>
  <c r="EN613"/>
  <c r="EM613"/>
  <c r="EK613"/>
  <c r="EJ613"/>
  <c r="EH613"/>
  <c r="EG613"/>
  <c r="ET612"/>
  <c r="ES612"/>
  <c r="EQ612"/>
  <c r="EP612"/>
  <c r="EN612"/>
  <c r="EM612"/>
  <c r="EK612"/>
  <c r="EJ612"/>
  <c r="EH612"/>
  <c r="EG612"/>
  <c r="ET611"/>
  <c r="ES611"/>
  <c r="EQ611"/>
  <c r="EP611"/>
  <c r="EN611"/>
  <c r="EM611"/>
  <c r="EK611"/>
  <c r="EJ611"/>
  <c r="EH611"/>
  <c r="EG611"/>
  <c r="ET610"/>
  <c r="ES610"/>
  <c r="EQ610"/>
  <c r="EP610"/>
  <c r="EN610"/>
  <c r="EM610"/>
  <c r="EK610"/>
  <c r="EJ610"/>
  <c r="EH610"/>
  <c r="EG610"/>
  <c r="ET609"/>
  <c r="ES609"/>
  <c r="EQ609"/>
  <c r="EP609"/>
  <c r="EN609"/>
  <c r="EM609"/>
  <c r="EK609"/>
  <c r="EJ609"/>
  <c r="EH609"/>
  <c r="EG609"/>
  <c r="ET608"/>
  <c r="ES608"/>
  <c r="EQ608"/>
  <c r="EP608"/>
  <c r="EN608"/>
  <c r="EM608"/>
  <c r="EK608"/>
  <c r="EJ608"/>
  <c r="EH608"/>
  <c r="EG608"/>
  <c r="ET607"/>
  <c r="ES607"/>
  <c r="EQ607"/>
  <c r="EP607"/>
  <c r="EN607"/>
  <c r="EM607"/>
  <c r="EK607"/>
  <c r="EJ607"/>
  <c r="EH607"/>
  <c r="EG607"/>
  <c r="ET606"/>
  <c r="ES606"/>
  <c r="EQ606"/>
  <c r="EP606"/>
  <c r="EN606"/>
  <c r="EM606"/>
  <c r="EK606"/>
  <c r="EJ606"/>
  <c r="EH606"/>
  <c r="EG606"/>
  <c r="ET605"/>
  <c r="ES605"/>
  <c r="EQ605"/>
  <c r="EP605"/>
  <c r="EN605"/>
  <c r="EM605"/>
  <c r="EK605"/>
  <c r="EJ605"/>
  <c r="EH605"/>
  <c r="EG605"/>
  <c r="ET604"/>
  <c r="ES604"/>
  <c r="EQ604"/>
  <c r="EP604"/>
  <c r="EN604"/>
  <c r="EM604"/>
  <c r="EK604"/>
  <c r="EJ604"/>
  <c r="EH604"/>
  <c r="EG604"/>
  <c r="ET603"/>
  <c r="ES603"/>
  <c r="EQ603"/>
  <c r="EP603"/>
  <c r="EN603"/>
  <c r="EM603"/>
  <c r="EK603"/>
  <c r="EJ603"/>
  <c r="EH603"/>
  <c r="EG603"/>
  <c r="ET602"/>
  <c r="ES602"/>
  <c r="EQ602"/>
  <c r="EP602"/>
  <c r="EN602"/>
  <c r="EM602"/>
  <c r="EK602"/>
  <c r="EJ602"/>
  <c r="EH602"/>
  <c r="EG602"/>
  <c r="ET601"/>
  <c r="ES601"/>
  <c r="EQ601"/>
  <c r="EP601"/>
  <c r="EN601"/>
  <c r="EM601"/>
  <c r="EK601"/>
  <c r="EJ601"/>
  <c r="EH601"/>
  <c r="EG601"/>
  <c r="ET600"/>
  <c r="ES600"/>
  <c r="EQ600"/>
  <c r="EP600"/>
  <c r="EN600"/>
  <c r="EM600"/>
  <c r="EK600"/>
  <c r="EJ600"/>
  <c r="EH600"/>
  <c r="EG600"/>
  <c r="ET599"/>
  <c r="ES599"/>
  <c r="EQ599"/>
  <c r="EP599"/>
  <c r="EN599"/>
  <c r="EM599"/>
  <c r="EK599"/>
  <c r="EJ599"/>
  <c r="EH599"/>
  <c r="EG599"/>
  <c r="ET598"/>
  <c r="ES598"/>
  <c r="EQ598"/>
  <c r="EP598"/>
  <c r="EN598"/>
  <c r="EM598"/>
  <c r="EK598"/>
  <c r="EJ598"/>
  <c r="EH598"/>
  <c r="EG598"/>
  <c r="ET597"/>
  <c r="ES597"/>
  <c r="EQ597"/>
  <c r="EP597"/>
  <c r="EN597"/>
  <c r="EM597"/>
  <c r="EK597"/>
  <c r="EJ597"/>
  <c r="EH597"/>
  <c r="EG597"/>
  <c r="ET596"/>
  <c r="ES596"/>
  <c r="EQ596"/>
  <c r="EP596"/>
  <c r="EN596"/>
  <c r="EM596"/>
  <c r="EK596"/>
  <c r="EJ596"/>
  <c r="EH596"/>
  <c r="EG596"/>
  <c r="ET595"/>
  <c r="ES595"/>
  <c r="EQ595"/>
  <c r="EP595"/>
  <c r="EN595"/>
  <c r="EM595"/>
  <c r="EK595"/>
  <c r="EJ595"/>
  <c r="EH595"/>
  <c r="EG595"/>
  <c r="ET594"/>
  <c r="ES594"/>
  <c r="EQ594"/>
  <c r="EP594"/>
  <c r="EN594"/>
  <c r="EM594"/>
  <c r="EK594"/>
  <c r="EJ594"/>
  <c r="EH594"/>
  <c r="EG594"/>
  <c r="ET593"/>
  <c r="ES593"/>
  <c r="EQ593"/>
  <c r="EP593"/>
  <c r="EN593"/>
  <c r="EM593"/>
  <c r="EK593"/>
  <c r="EJ593"/>
  <c r="EH593"/>
  <c r="EG593"/>
  <c r="ET592"/>
  <c r="ES592"/>
  <c r="EQ592"/>
  <c r="EP592"/>
  <c r="EN592"/>
  <c r="EM592"/>
  <c r="EK592"/>
  <c r="EJ592"/>
  <c r="EH592"/>
  <c r="EG592"/>
  <c r="ET591"/>
  <c r="ES591"/>
  <c r="EQ591"/>
  <c r="EP591"/>
  <c r="EN591"/>
  <c r="EM591"/>
  <c r="EK591"/>
  <c r="EJ591"/>
  <c r="EH591"/>
  <c r="EG591"/>
  <c r="ET590"/>
  <c r="ES590"/>
  <c r="EQ590"/>
  <c r="EP590"/>
  <c r="EN590"/>
  <c r="EM590"/>
  <c r="EK590"/>
  <c r="EJ590"/>
  <c r="EH590"/>
  <c r="EG590"/>
  <c r="ET589"/>
  <c r="ES589"/>
  <c r="EQ589"/>
  <c r="EP589"/>
  <c r="EN589"/>
  <c r="EM589"/>
  <c r="EK589"/>
  <c r="EJ589"/>
  <c r="EH589"/>
  <c r="EG589"/>
  <c r="ET588"/>
  <c r="ES588"/>
  <c r="EQ588"/>
  <c r="EP588"/>
  <c r="EN588"/>
  <c r="EM588"/>
  <c r="EK588"/>
  <c r="EJ588"/>
  <c r="EH588"/>
  <c r="EG588"/>
  <c r="ET587"/>
  <c r="ES587"/>
  <c r="EQ587"/>
  <c r="EP587"/>
  <c r="EN587"/>
  <c r="EM587"/>
  <c r="EK587"/>
  <c r="EJ587"/>
  <c r="EH587"/>
  <c r="EG587"/>
  <c r="ET586"/>
  <c r="ES586"/>
  <c r="EQ586"/>
  <c r="EP586"/>
  <c r="EN586"/>
  <c r="EM586"/>
  <c r="EK586"/>
  <c r="EJ586"/>
  <c r="EH586"/>
  <c r="EG586"/>
  <c r="ET585"/>
  <c r="ES585"/>
  <c r="EQ585"/>
  <c r="EP585"/>
  <c r="EN585"/>
  <c r="EM585"/>
  <c r="EK585"/>
  <c r="EJ585"/>
  <c r="EH585"/>
  <c r="EG585"/>
  <c r="ET584"/>
  <c r="ES584"/>
  <c r="EQ584"/>
  <c r="EP584"/>
  <c r="EN584"/>
  <c r="EM584"/>
  <c r="EK584"/>
  <c r="EJ584"/>
  <c r="EH584"/>
  <c r="EG584"/>
  <c r="ET583"/>
  <c r="ES583"/>
  <c r="EQ583"/>
  <c r="EP583"/>
  <c r="EN583"/>
  <c r="EM583"/>
  <c r="EK583"/>
  <c r="EJ583"/>
  <c r="EH583"/>
  <c r="EG583"/>
  <c r="ET582"/>
  <c r="ES582"/>
  <c r="EQ582"/>
  <c r="EP582"/>
  <c r="EN582"/>
  <c r="EM582"/>
  <c r="EK582"/>
  <c r="EJ582"/>
  <c r="EH582"/>
  <c r="EG582"/>
  <c r="ET581"/>
  <c r="ES581"/>
  <c r="EQ581"/>
  <c r="EP581"/>
  <c r="EN581"/>
  <c r="EM581"/>
  <c r="EK581"/>
  <c r="EJ581"/>
  <c r="EH581"/>
  <c r="EG581"/>
  <c r="ET580"/>
  <c r="ES580"/>
  <c r="EQ580"/>
  <c r="EP580"/>
  <c r="EN580"/>
  <c r="EM580"/>
  <c r="EK580"/>
  <c r="EJ580"/>
  <c r="EH580"/>
  <c r="EG580"/>
  <c r="ET579"/>
  <c r="ES579"/>
  <c r="EQ579"/>
  <c r="EP579"/>
  <c r="EN579"/>
  <c r="EM579"/>
  <c r="EK579"/>
  <c r="EJ579"/>
  <c r="EH579"/>
  <c r="EG579"/>
  <c r="ET578"/>
  <c r="ES578"/>
  <c r="EQ578"/>
  <c r="EP578"/>
  <c r="EN578"/>
  <c r="EM578"/>
  <c r="EK578"/>
  <c r="EJ578"/>
  <c r="EH578"/>
  <c r="EG578"/>
  <c r="ET577"/>
  <c r="ES577"/>
  <c r="EQ577"/>
  <c r="EP577"/>
  <c r="EN577"/>
  <c r="EM577"/>
  <c r="EK577"/>
  <c r="EJ577"/>
  <c r="EH577"/>
  <c r="EG577"/>
  <c r="ET576"/>
  <c r="ES576"/>
  <c r="EQ576"/>
  <c r="EP576"/>
  <c r="EN576"/>
  <c r="EM576"/>
  <c r="EK576"/>
  <c r="EJ576"/>
  <c r="EH576"/>
  <c r="EG576"/>
  <c r="ET575"/>
  <c r="ES575"/>
  <c r="EQ575"/>
  <c r="EP575"/>
  <c r="EN575"/>
  <c r="EM575"/>
  <c r="EK575"/>
  <c r="EJ575"/>
  <c r="EH575"/>
  <c r="EG575"/>
  <c r="ET574"/>
  <c r="ES574"/>
  <c r="EQ574"/>
  <c r="EP574"/>
  <c r="EN574"/>
  <c r="EM574"/>
  <c r="EK574"/>
  <c r="EJ574"/>
  <c r="EH574"/>
  <c r="EG574"/>
  <c r="ET573"/>
  <c r="ES573"/>
  <c r="EQ573"/>
  <c r="EP573"/>
  <c r="EN573"/>
  <c r="EM573"/>
  <c r="EK573"/>
  <c r="EJ573"/>
  <c r="EH573"/>
  <c r="EG573"/>
  <c r="ET572"/>
  <c r="ES572"/>
  <c r="EQ572"/>
  <c r="EP572"/>
  <c r="EN572"/>
  <c r="EM572"/>
  <c r="EK572"/>
  <c r="EJ572"/>
  <c r="EH572"/>
  <c r="EG572"/>
  <c r="ET571"/>
  <c r="ES571"/>
  <c r="EQ571"/>
  <c r="EP571"/>
  <c r="EN571"/>
  <c r="EM571"/>
  <c r="EK571"/>
  <c r="EJ571"/>
  <c r="EH571"/>
  <c r="EG571"/>
  <c r="ET570"/>
  <c r="ES570"/>
  <c r="EQ570"/>
  <c r="EP570"/>
  <c r="EN570"/>
  <c r="EM570"/>
  <c r="EK570"/>
  <c r="EJ570"/>
  <c r="EH570"/>
  <c r="EG570"/>
  <c r="ET569"/>
  <c r="ES569"/>
  <c r="EQ569"/>
  <c r="EP569"/>
  <c r="EN569"/>
  <c r="EM569"/>
  <c r="EK569"/>
  <c r="EJ569"/>
  <c r="EH569"/>
  <c r="EG569"/>
  <c r="ET568"/>
  <c r="ES568"/>
  <c r="EQ568"/>
  <c r="EP568"/>
  <c r="EN568"/>
  <c r="EM568"/>
  <c r="EK568"/>
  <c r="EJ568"/>
  <c r="EH568"/>
  <c r="EG568"/>
  <c r="ET567"/>
  <c r="ES567"/>
  <c r="EQ567"/>
  <c r="EP567"/>
  <c r="EN567"/>
  <c r="EM567"/>
  <c r="EK567"/>
  <c r="EJ567"/>
  <c r="EH567"/>
  <c r="EG567"/>
  <c r="ET566"/>
  <c r="ES566"/>
  <c r="EQ566"/>
  <c r="EP566"/>
  <c r="EN566"/>
  <c r="EM566"/>
  <c r="EK566"/>
  <c r="EJ566"/>
  <c r="EH566"/>
  <c r="EG566"/>
  <c r="ET565"/>
  <c r="ES565"/>
  <c r="EQ565"/>
  <c r="EP565"/>
  <c r="EN565"/>
  <c r="EM565"/>
  <c r="EK565"/>
  <c r="EJ565"/>
  <c r="EH565"/>
  <c r="EG565"/>
  <c r="ET564"/>
  <c r="ES564"/>
  <c r="EQ564"/>
  <c r="EP564"/>
  <c r="EN564"/>
  <c r="EM564"/>
  <c r="EK564"/>
  <c r="EJ564"/>
  <c r="EH564"/>
  <c r="EG564"/>
  <c r="ET563"/>
  <c r="ES563"/>
  <c r="EQ563"/>
  <c r="EP563"/>
  <c r="EN563"/>
  <c r="EM563"/>
  <c r="EK563"/>
  <c r="EJ563"/>
  <c r="EH563"/>
  <c r="EG563"/>
  <c r="ET562"/>
  <c r="ES562"/>
  <c r="EQ562"/>
  <c r="EP562"/>
  <c r="EN562"/>
  <c r="EM562"/>
  <c r="EK562"/>
  <c r="EJ562"/>
  <c r="EH562"/>
  <c r="EG562"/>
  <c r="ET561"/>
  <c r="ES561"/>
  <c r="EQ561"/>
  <c r="EP561"/>
  <c r="EN561"/>
  <c r="EM561"/>
  <c r="EK561"/>
  <c r="EJ561"/>
  <c r="EH561"/>
  <c r="EG561"/>
  <c r="ET560"/>
  <c r="ES560"/>
  <c r="EQ560"/>
  <c r="EP560"/>
  <c r="EN560"/>
  <c r="EM560"/>
  <c r="EK560"/>
  <c r="EJ560"/>
  <c r="EH560"/>
  <c r="EG560"/>
  <c r="ET559"/>
  <c r="ES559"/>
  <c r="EQ559"/>
  <c r="EP559"/>
  <c r="EN559"/>
  <c r="EM559"/>
  <c r="EK559"/>
  <c r="EJ559"/>
  <c r="EH559"/>
  <c r="EG559"/>
  <c r="ET558"/>
  <c r="ES558"/>
  <c r="EQ558"/>
  <c r="EP558"/>
  <c r="EN558"/>
  <c r="EM558"/>
  <c r="EK558"/>
  <c r="EJ558"/>
  <c r="EH558"/>
  <c r="EG558"/>
  <c r="ET557"/>
  <c r="ES557"/>
  <c r="EQ557"/>
  <c r="EP557"/>
  <c r="EN557"/>
  <c r="EM557"/>
  <c r="EK557"/>
  <c r="EJ557"/>
  <c r="EH557"/>
  <c r="EG557"/>
  <c r="ET556"/>
  <c r="ES556"/>
  <c r="EQ556"/>
  <c r="EP556"/>
  <c r="EN556"/>
  <c r="EM556"/>
  <c r="EK556"/>
  <c r="EJ556"/>
  <c r="EH556"/>
  <c r="EG556"/>
  <c r="ET555"/>
  <c r="ES555"/>
  <c r="EQ555"/>
  <c r="EP555"/>
  <c r="EN555"/>
  <c r="EM555"/>
  <c r="EK555"/>
  <c r="EJ555"/>
  <c r="EH555"/>
  <c r="EG555"/>
  <c r="ET554"/>
  <c r="ES554"/>
  <c r="EQ554"/>
  <c r="EP554"/>
  <c r="EN554"/>
  <c r="EM554"/>
  <c r="EK554"/>
  <c r="EJ554"/>
  <c r="EH554"/>
  <c r="EG554"/>
  <c r="ET553"/>
  <c r="ES553"/>
  <c r="EQ553"/>
  <c r="EP553"/>
  <c r="EN553"/>
  <c r="EM553"/>
  <c r="EK553"/>
  <c r="EJ553"/>
  <c r="EH553"/>
  <c r="EG553"/>
  <c r="ET552"/>
  <c r="ES552"/>
  <c r="EQ552"/>
  <c r="EP552"/>
  <c r="EN552"/>
  <c r="EM552"/>
  <c r="EK552"/>
  <c r="EJ552"/>
  <c r="EH552"/>
  <c r="EG552"/>
  <c r="ET551"/>
  <c r="ES551"/>
  <c r="EQ551"/>
  <c r="EP551"/>
  <c r="EN551"/>
  <c r="EM551"/>
  <c r="EK551"/>
  <c r="EJ551"/>
  <c r="EH551"/>
  <c r="EG551"/>
  <c r="ET550"/>
  <c r="ES550"/>
  <c r="EQ550"/>
  <c r="EP550"/>
  <c r="EN550"/>
  <c r="EM550"/>
  <c r="EK550"/>
  <c r="EJ550"/>
  <c r="EH550"/>
  <c r="EG550"/>
  <c r="ET549"/>
  <c r="ES549"/>
  <c r="EQ549"/>
  <c r="EP549"/>
  <c r="EN549"/>
  <c r="EM549"/>
  <c r="EK549"/>
  <c r="EJ549"/>
  <c r="EH549"/>
  <c r="EG549"/>
  <c r="ET548"/>
  <c r="ES548"/>
  <c r="EQ548"/>
  <c r="EP548"/>
  <c r="EN548"/>
  <c r="EM548"/>
  <c r="EK548"/>
  <c r="EJ548"/>
  <c r="EH548"/>
  <c r="EG548"/>
  <c r="ET547"/>
  <c r="ES547"/>
  <c r="EQ547"/>
  <c r="EP547"/>
  <c r="EN547"/>
  <c r="EM547"/>
  <c r="EK547"/>
  <c r="EJ547"/>
  <c r="EH547"/>
  <c r="EG547"/>
  <c r="ET546"/>
  <c r="ES546"/>
  <c r="EQ546"/>
  <c r="EP546"/>
  <c r="EN546"/>
  <c r="EM546"/>
  <c r="EK546"/>
  <c r="EJ546"/>
  <c r="EH546"/>
  <c r="EG546"/>
  <c r="ET545"/>
  <c r="ES545"/>
  <c r="EQ545"/>
  <c r="EP545"/>
  <c r="EN545"/>
  <c r="EM545"/>
  <c r="EK545"/>
  <c r="EJ545"/>
  <c r="EH545"/>
  <c r="EG545"/>
  <c r="ET544"/>
  <c r="ES544"/>
  <c r="EQ544"/>
  <c r="EP544"/>
  <c r="EN544"/>
  <c r="EM544"/>
  <c r="EK544"/>
  <c r="EJ544"/>
  <c r="EH544"/>
  <c r="EG544"/>
  <c r="ET543"/>
  <c r="ES543"/>
  <c r="EQ543"/>
  <c r="EP543"/>
  <c r="EN543"/>
  <c r="EM543"/>
  <c r="EK543"/>
  <c r="EJ543"/>
  <c r="EH543"/>
  <c r="EG543"/>
  <c r="ET542"/>
  <c r="ES542"/>
  <c r="EQ542"/>
  <c r="EP542"/>
  <c r="EN542"/>
  <c r="EM542"/>
  <c r="EK542"/>
  <c r="EJ542"/>
  <c r="EH542"/>
  <c r="EG542"/>
  <c r="ET541"/>
  <c r="ES541"/>
  <c r="EQ541"/>
  <c r="EP541"/>
  <c r="EN541"/>
  <c r="EM541"/>
  <c r="EK541"/>
  <c r="EJ541"/>
  <c r="EH541"/>
  <c r="EG541"/>
  <c r="ET540"/>
  <c r="ES540"/>
  <c r="EQ540"/>
  <c r="EP540"/>
  <c r="EN540"/>
  <c r="EM540"/>
  <c r="EK540"/>
  <c r="EJ540"/>
  <c r="EH540"/>
  <c r="EG540"/>
  <c r="ET539"/>
  <c r="ES539"/>
  <c r="EQ539"/>
  <c r="EP539"/>
  <c r="EN539"/>
  <c r="EM539"/>
  <c r="EK539"/>
  <c r="EJ539"/>
  <c r="EH539"/>
  <c r="EG539"/>
  <c r="ET538"/>
  <c r="ES538"/>
  <c r="EQ538"/>
  <c r="EP538"/>
  <c r="EN538"/>
  <c r="EM538"/>
  <c r="EK538"/>
  <c r="EJ538"/>
  <c r="EH538"/>
  <c r="EG538"/>
  <c r="ET537"/>
  <c r="ES537"/>
  <c r="EQ537"/>
  <c r="EP537"/>
  <c r="EN537"/>
  <c r="EM537"/>
  <c r="EK537"/>
  <c r="EJ537"/>
  <c r="EH537"/>
  <c r="EG537"/>
  <c r="ET536"/>
  <c r="ES536"/>
  <c r="EQ536"/>
  <c r="EP536"/>
  <c r="EN536"/>
  <c r="EM536"/>
  <c r="EK536"/>
  <c r="EJ536"/>
  <c r="EH536"/>
  <c r="EG536"/>
  <c r="ET535"/>
  <c r="ES535"/>
  <c r="EQ535"/>
  <c r="EP535"/>
  <c r="EN535"/>
  <c r="EM535"/>
  <c r="EK535"/>
  <c r="EJ535"/>
  <c r="EH535"/>
  <c r="EG535"/>
  <c r="ET534"/>
  <c r="ES534"/>
  <c r="EQ534"/>
  <c r="EP534"/>
  <c r="EN534"/>
  <c r="EM534"/>
  <c r="EK534"/>
  <c r="EJ534"/>
  <c r="EH534"/>
  <c r="EG534"/>
  <c r="ET533"/>
  <c r="ES533"/>
  <c r="EQ533"/>
  <c r="EP533"/>
  <c r="EN533"/>
  <c r="EM533"/>
  <c r="EK533"/>
  <c r="EJ533"/>
  <c r="EH533"/>
  <c r="EG533"/>
  <c r="ET532"/>
  <c r="ES532"/>
  <c r="EQ532"/>
  <c r="EP532"/>
  <c r="EN532"/>
  <c r="EM532"/>
  <c r="EK532"/>
  <c r="EJ532"/>
  <c r="EH532"/>
  <c r="EG532"/>
  <c r="ET531"/>
  <c r="ES531"/>
  <c r="EQ531"/>
  <c r="EP531"/>
  <c r="EN531"/>
  <c r="EM531"/>
  <c r="EK531"/>
  <c r="EJ531"/>
  <c r="EH531"/>
  <c r="EG531"/>
  <c r="ET530"/>
  <c r="ES530"/>
  <c r="EQ530"/>
  <c r="EP530"/>
  <c r="EN530"/>
  <c r="EM530"/>
  <c r="EK530"/>
  <c r="EJ530"/>
  <c r="EH530"/>
  <c r="EG530"/>
  <c r="ET529"/>
  <c r="ES529"/>
  <c r="EQ529"/>
  <c r="EP529"/>
  <c r="EN529"/>
  <c r="EM529"/>
  <c r="EK529"/>
  <c r="EJ529"/>
  <c r="EH529"/>
  <c r="EG529"/>
  <c r="ET528"/>
  <c r="ES528"/>
  <c r="EQ528"/>
  <c r="EP528"/>
  <c r="EN528"/>
  <c r="EM528"/>
  <c r="EK528"/>
  <c r="EJ528"/>
  <c r="EH528"/>
  <c r="EG528"/>
  <c r="ET527"/>
  <c r="ES527"/>
  <c r="EQ527"/>
  <c r="EP527"/>
  <c r="EN527"/>
  <c r="EM527"/>
  <c r="EK527"/>
  <c r="EJ527"/>
  <c r="EH527"/>
  <c r="EG527"/>
  <c r="ET526"/>
  <c r="ES526"/>
  <c r="EQ526"/>
  <c r="EP526"/>
  <c r="EN526"/>
  <c r="EM526"/>
  <c r="EK526"/>
  <c r="EJ526"/>
  <c r="EH526"/>
  <c r="EG526"/>
  <c r="ET525"/>
  <c r="ES525"/>
  <c r="EQ525"/>
  <c r="EP525"/>
  <c r="EN525"/>
  <c r="EM525"/>
  <c r="EK525"/>
  <c r="EJ525"/>
  <c r="EH525"/>
  <c r="EG525"/>
  <c r="ET524"/>
  <c r="ES524"/>
  <c r="EQ524"/>
  <c r="EP524"/>
  <c r="EN524"/>
  <c r="EM524"/>
  <c r="EK524"/>
  <c r="EJ524"/>
  <c r="EH524"/>
  <c r="EG524"/>
  <c r="ET523"/>
  <c r="ES523"/>
  <c r="EQ523"/>
  <c r="EP523"/>
  <c r="EN523"/>
  <c r="EM523"/>
  <c r="EK523"/>
  <c r="EJ523"/>
  <c r="EH523"/>
  <c r="EG523"/>
  <c r="ET522"/>
  <c r="ES522"/>
  <c r="EQ522"/>
  <c r="EP522"/>
  <c r="EN522"/>
  <c r="EM522"/>
  <c r="EK522"/>
  <c r="EJ522"/>
  <c r="EH522"/>
  <c r="EG522"/>
  <c r="ET521"/>
  <c r="ES521"/>
  <c r="EQ521"/>
  <c r="EP521"/>
  <c r="EN521"/>
  <c r="EM521"/>
  <c r="EK521"/>
  <c r="EJ521"/>
  <c r="EH521"/>
  <c r="EG521"/>
  <c r="ET520"/>
  <c r="ES520"/>
  <c r="EQ520"/>
  <c r="EP520"/>
  <c r="EN520"/>
  <c r="EM520"/>
  <c r="EK520"/>
  <c r="EJ520"/>
  <c r="EH520"/>
  <c r="EG520"/>
  <c r="ET519"/>
  <c r="ES519"/>
  <c r="EQ519"/>
  <c r="EP519"/>
  <c r="EN519"/>
  <c r="EM519"/>
  <c r="EK519"/>
  <c r="EJ519"/>
  <c r="EH519"/>
  <c r="EG519"/>
  <c r="ET518"/>
  <c r="ES518"/>
  <c r="EQ518"/>
  <c r="EP518"/>
  <c r="EN518"/>
  <c r="EM518"/>
  <c r="EK518"/>
  <c r="EJ518"/>
  <c r="EH518"/>
  <c r="EG518"/>
  <c r="ET517"/>
  <c r="ES517"/>
  <c r="EQ517"/>
  <c r="EP517"/>
  <c r="EN517"/>
  <c r="EM517"/>
  <c r="EK517"/>
  <c r="EJ517"/>
  <c r="EH517"/>
  <c r="EG517"/>
  <c r="ET516"/>
  <c r="ES516"/>
  <c r="EQ516"/>
  <c r="EP516"/>
  <c r="EN516"/>
  <c r="EM516"/>
  <c r="EK516"/>
  <c r="EJ516"/>
  <c r="EH516"/>
  <c r="EG516"/>
  <c r="ET515"/>
  <c r="ES515"/>
  <c r="EQ515"/>
  <c r="EP515"/>
  <c r="EN515"/>
  <c r="EM515"/>
  <c r="EK515"/>
  <c r="EJ515"/>
  <c r="EH515"/>
  <c r="EG515"/>
  <c r="ET514"/>
  <c r="ES514"/>
  <c r="EQ514"/>
  <c r="EP514"/>
  <c r="EN514"/>
  <c r="EM514"/>
  <c r="EK514"/>
  <c r="EJ514"/>
  <c r="EH514"/>
  <c r="EG514"/>
  <c r="ET513"/>
  <c r="ES513"/>
  <c r="EQ513"/>
  <c r="EP513"/>
  <c r="EN513"/>
  <c r="EM513"/>
  <c r="EK513"/>
  <c r="EJ513"/>
  <c r="EH513"/>
  <c r="EG513"/>
  <c r="ET512"/>
  <c r="ES512"/>
  <c r="EQ512"/>
  <c r="EP512"/>
  <c r="EN512"/>
  <c r="EM512"/>
  <c r="EK512"/>
  <c r="EJ512"/>
  <c r="EH512"/>
  <c r="EG512"/>
  <c r="ET511"/>
  <c r="ES511"/>
  <c r="EQ511"/>
  <c r="EP511"/>
  <c r="EN511"/>
  <c r="EM511"/>
  <c r="EK511"/>
  <c r="EJ511"/>
  <c r="EH511"/>
  <c r="EG511"/>
  <c r="ET510"/>
  <c r="ES510"/>
  <c r="EQ510"/>
  <c r="EP510"/>
  <c r="EN510"/>
  <c r="EM510"/>
  <c r="EK510"/>
  <c r="EJ510"/>
  <c r="EH510"/>
  <c r="EG510"/>
  <c r="ET509"/>
  <c r="ES509"/>
  <c r="EQ509"/>
  <c r="EP509"/>
  <c r="EN509"/>
  <c r="EM509"/>
  <c r="EK509"/>
  <c r="EJ509"/>
  <c r="EH509"/>
  <c r="EG509"/>
  <c r="ET508"/>
  <c r="ES508"/>
  <c r="EQ508"/>
  <c r="EP508"/>
  <c r="EN508"/>
  <c r="EM508"/>
  <c r="EK508"/>
  <c r="EJ508"/>
  <c r="EH508"/>
  <c r="EG508"/>
  <c r="ET507"/>
  <c r="ES507"/>
  <c r="EQ507"/>
  <c r="EP507"/>
  <c r="EN507"/>
  <c r="EM507"/>
  <c r="EK507"/>
  <c r="EJ507"/>
  <c r="EH507"/>
  <c r="EG507"/>
  <c r="ET506"/>
  <c r="ES506"/>
  <c r="EQ506"/>
  <c r="EP506"/>
  <c r="EN506"/>
  <c r="EM506"/>
  <c r="EK506"/>
  <c r="EJ506"/>
  <c r="EH506"/>
  <c r="EG506"/>
  <c r="ET505"/>
  <c r="ES505"/>
  <c r="EQ505"/>
  <c r="EP505"/>
  <c r="EN505"/>
  <c r="EM505"/>
  <c r="EK505"/>
  <c r="EJ505"/>
  <c r="EH505"/>
  <c r="EG505"/>
  <c r="ET504"/>
  <c r="ES504"/>
  <c r="EQ504"/>
  <c r="EP504"/>
  <c r="EN504"/>
  <c r="EM504"/>
  <c r="EK504"/>
  <c r="EJ504"/>
  <c r="EH504"/>
  <c r="EG504"/>
  <c r="ET503"/>
  <c r="ES503"/>
  <c r="EQ503"/>
  <c r="EP503"/>
  <c r="EN503"/>
  <c r="EM503"/>
  <c r="EK503"/>
  <c r="EJ503"/>
  <c r="EH503"/>
  <c r="EG503"/>
  <c r="ET502"/>
  <c r="ES502"/>
  <c r="EQ502"/>
  <c r="EP502"/>
  <c r="EN502"/>
  <c r="EM502"/>
  <c r="EK502"/>
  <c r="EJ502"/>
  <c r="EH502"/>
  <c r="EG502"/>
  <c r="ET501"/>
  <c r="ES501"/>
  <c r="EQ501"/>
  <c r="EP501"/>
  <c r="EN501"/>
  <c r="EM501"/>
  <c r="EK501"/>
  <c r="EJ501"/>
  <c r="EH501"/>
  <c r="EG501"/>
  <c r="ET500"/>
  <c r="ES500"/>
  <c r="EQ500"/>
  <c r="EP500"/>
  <c r="EN500"/>
  <c r="EM500"/>
  <c r="EK500"/>
  <c r="EJ500"/>
  <c r="EH500"/>
  <c r="EG500"/>
  <c r="ET499"/>
  <c r="ES499"/>
  <c r="EQ499"/>
  <c r="EP499"/>
  <c r="EN499"/>
  <c r="EM499"/>
  <c r="EK499"/>
  <c r="EJ499"/>
  <c r="EH499"/>
  <c r="EG499"/>
  <c r="ET498"/>
  <c r="ES498"/>
  <c r="EQ498"/>
  <c r="EP498"/>
  <c r="EN498"/>
  <c r="EM498"/>
  <c r="EK498"/>
  <c r="EJ498"/>
  <c r="EH498"/>
  <c r="EG498"/>
  <c r="ET497"/>
  <c r="ES497"/>
  <c r="EQ497"/>
  <c r="EP497"/>
  <c r="EN497"/>
  <c r="EM497"/>
  <c r="EK497"/>
  <c r="EJ497"/>
  <c r="EH497"/>
  <c r="EG497"/>
  <c r="ET496"/>
  <c r="ES496"/>
  <c r="EQ496"/>
  <c r="EP496"/>
  <c r="EN496"/>
  <c r="EM496"/>
  <c r="EK496"/>
  <c r="EJ496"/>
  <c r="EH496"/>
  <c r="EG496"/>
  <c r="ET495"/>
  <c r="ES495"/>
  <c r="EQ495"/>
  <c r="EP495"/>
  <c r="EN495"/>
  <c r="EM495"/>
  <c r="EK495"/>
  <c r="EJ495"/>
  <c r="EH495"/>
  <c r="EG495"/>
  <c r="ET494"/>
  <c r="ES494"/>
  <c r="EQ494"/>
  <c r="EP494"/>
  <c r="EN494"/>
  <c r="EM494"/>
  <c r="EK494"/>
  <c r="EJ494"/>
  <c r="EH494"/>
  <c r="EG494"/>
  <c r="ET493"/>
  <c r="ES493"/>
  <c r="EQ493"/>
  <c r="EP493"/>
  <c r="EN493"/>
  <c r="EM493"/>
  <c r="EK493"/>
  <c r="EJ493"/>
  <c r="EH493"/>
  <c r="EG493"/>
  <c r="ET492"/>
  <c r="ES492"/>
  <c r="EQ492"/>
  <c r="EP492"/>
  <c r="EN492"/>
  <c r="EM492"/>
  <c r="EK492"/>
  <c r="EJ492"/>
  <c r="EH492"/>
  <c r="EG492"/>
  <c r="ET491"/>
  <c r="ES491"/>
  <c r="EQ491"/>
  <c r="EP491"/>
  <c r="EN491"/>
  <c r="EM491"/>
  <c r="EK491"/>
  <c r="EJ491"/>
  <c r="EH491"/>
  <c r="EG491"/>
  <c r="ET490"/>
  <c r="ES490"/>
  <c r="EQ490"/>
  <c r="EP490"/>
  <c r="EN490"/>
  <c r="EM490"/>
  <c r="EK490"/>
  <c r="EJ490"/>
  <c r="EH490"/>
  <c r="EG490"/>
  <c r="ET489"/>
  <c r="ES489"/>
  <c r="EQ489"/>
  <c r="EP489"/>
  <c r="EN489"/>
  <c r="EM489"/>
  <c r="EK489"/>
  <c r="EJ489"/>
  <c r="EH489"/>
  <c r="EG489"/>
  <c r="ET488"/>
  <c r="ES488"/>
  <c r="EQ488"/>
  <c r="EP488"/>
  <c r="EN488"/>
  <c r="EM488"/>
  <c r="EK488"/>
  <c r="EJ488"/>
  <c r="EH488"/>
  <c r="EG488"/>
  <c r="ET487"/>
  <c r="ES487"/>
  <c r="EQ487"/>
  <c r="EP487"/>
  <c r="EN487"/>
  <c r="EM487"/>
  <c r="EK487"/>
  <c r="EJ487"/>
  <c r="EH487"/>
  <c r="EG487"/>
  <c r="ET486"/>
  <c r="ES486"/>
  <c r="EQ486"/>
  <c r="EP486"/>
  <c r="EN486"/>
  <c r="EM486"/>
  <c r="EK486"/>
  <c r="EJ486"/>
  <c r="EH486"/>
  <c r="EG486"/>
  <c r="ET485"/>
  <c r="ES485"/>
  <c r="EQ485"/>
  <c r="EP485"/>
  <c r="EN485"/>
  <c r="EM485"/>
  <c r="EK485"/>
  <c r="EJ485"/>
  <c r="EH485"/>
  <c r="EG485"/>
  <c r="ET484"/>
  <c r="ES484"/>
  <c r="EQ484"/>
  <c r="EP484"/>
  <c r="EN484"/>
  <c r="EM484"/>
  <c r="EK484"/>
  <c r="EJ484"/>
  <c r="EH484"/>
  <c r="EG484"/>
  <c r="ET483"/>
  <c r="ES483"/>
  <c r="EQ483"/>
  <c r="EP483"/>
  <c r="EN483"/>
  <c r="EM483"/>
  <c r="EK483"/>
  <c r="EJ483"/>
  <c r="EH483"/>
  <c r="EG483"/>
  <c r="ET482"/>
  <c r="ES482"/>
  <c r="ER482"/>
  <c r="EQ482"/>
  <c r="EP482"/>
  <c r="EO482"/>
  <c r="EN482"/>
  <c r="EM482"/>
  <c r="EL482"/>
  <c r="EK482"/>
  <c r="EJ482"/>
  <c r="EI482"/>
  <c r="EH482"/>
  <c r="EG482"/>
  <c r="EF482"/>
  <c r="ET481"/>
  <c r="ES481"/>
  <c r="ER481"/>
  <c r="EQ481"/>
  <c r="EP481"/>
  <c r="EO481"/>
  <c r="EN481"/>
  <c r="EM481"/>
  <c r="EL481"/>
  <c r="EK481"/>
  <c r="EJ481"/>
  <c r="EI481"/>
  <c r="EH481"/>
  <c r="EG481"/>
  <c r="EF481"/>
  <c r="ET480"/>
  <c r="ES480"/>
  <c r="ER480"/>
  <c r="EQ480"/>
  <c r="EP480"/>
  <c r="EO480"/>
  <c r="EN480"/>
  <c r="EM480"/>
  <c r="EL480"/>
  <c r="EK480"/>
  <c r="EJ480"/>
  <c r="EI480"/>
  <c r="EH480"/>
  <c r="EG480"/>
  <c r="EF480"/>
  <c r="ET479"/>
  <c r="ES479"/>
  <c r="ER479"/>
  <c r="EQ479"/>
  <c r="EP479"/>
  <c r="EO479"/>
  <c r="EN479"/>
  <c r="EM479"/>
  <c r="EL479"/>
  <c r="EK479"/>
  <c r="EJ479"/>
  <c r="EI479"/>
  <c r="EH479"/>
  <c r="EG479"/>
  <c r="EF479"/>
  <c r="ET478"/>
  <c r="ES478"/>
  <c r="ER478"/>
  <c r="EQ478"/>
  <c r="EP478"/>
  <c r="EO478"/>
  <c r="EN478"/>
  <c r="EM478"/>
  <c r="EL478"/>
  <c r="EK478"/>
  <c r="EJ478"/>
  <c r="EI478"/>
  <c r="EH478"/>
  <c r="EG478"/>
  <c r="EF478"/>
  <c r="ET477"/>
  <c r="ES477"/>
  <c r="ER477"/>
  <c r="EQ477"/>
  <c r="EP477"/>
  <c r="EO477"/>
  <c r="EN477"/>
  <c r="EM477"/>
  <c r="EL477"/>
  <c r="EK477"/>
  <c r="EJ477"/>
  <c r="EI477"/>
  <c r="EH477"/>
  <c r="EG477"/>
  <c r="EF477"/>
  <c r="ET476"/>
  <c r="ES476"/>
  <c r="ER476"/>
  <c r="EQ476"/>
  <c r="EP476"/>
  <c r="EO476"/>
  <c r="EN476"/>
  <c r="EM476"/>
  <c r="EL476"/>
  <c r="EK476"/>
  <c r="EJ476"/>
  <c r="EI476"/>
  <c r="EH476"/>
  <c r="EG476"/>
  <c r="EF476"/>
  <c r="ET475"/>
  <c r="ES475"/>
  <c r="ER475"/>
  <c r="EQ475"/>
  <c r="EP475"/>
  <c r="EO475"/>
  <c r="EN475"/>
  <c r="EM475"/>
  <c r="EL475"/>
  <c r="EK475"/>
  <c r="EJ475"/>
  <c r="EI475"/>
  <c r="EH475"/>
  <c r="EG475"/>
  <c r="EF475"/>
  <c r="ET474"/>
  <c r="ES474"/>
  <c r="ER474"/>
  <c r="EQ474"/>
  <c r="EP474"/>
  <c r="EO474"/>
  <c r="EN474"/>
  <c r="EM474"/>
  <c r="EL474"/>
  <c r="EK474"/>
  <c r="EJ474"/>
  <c r="EI474"/>
  <c r="EH474"/>
  <c r="EG474"/>
  <c r="EF474"/>
  <c r="ET473"/>
  <c r="ES473"/>
  <c r="ER473"/>
  <c r="EQ473"/>
  <c r="EP473"/>
  <c r="EO473"/>
  <c r="EN473"/>
  <c r="EM473"/>
  <c r="EL473"/>
  <c r="EK473"/>
  <c r="EJ473"/>
  <c r="EI473"/>
  <c r="EH473"/>
  <c r="EG473"/>
  <c r="EF473"/>
  <c r="ET472"/>
  <c r="ES472"/>
  <c r="ER472"/>
  <c r="EQ472"/>
  <c r="EP472"/>
  <c r="EO472"/>
  <c r="EN472"/>
  <c r="EM472"/>
  <c r="EL472"/>
  <c r="EK472"/>
  <c r="EJ472"/>
  <c r="EI472"/>
  <c r="EH472"/>
  <c r="EG472"/>
  <c r="EF472"/>
  <c r="ET471"/>
  <c r="ES471"/>
  <c r="ER471"/>
  <c r="EQ471"/>
  <c r="EP471"/>
  <c r="EO471"/>
  <c r="EN471"/>
  <c r="EM471"/>
  <c r="EL471"/>
  <c r="EK471"/>
  <c r="EJ471"/>
  <c r="EI471"/>
  <c r="EH471"/>
  <c r="EG471"/>
  <c r="EF471"/>
  <c r="ET470"/>
  <c r="ES470"/>
  <c r="ER470"/>
  <c r="EQ470"/>
  <c r="EP470"/>
  <c r="EO470"/>
  <c r="EN470"/>
  <c r="EM470"/>
  <c r="EL470"/>
  <c r="EK470"/>
  <c r="EJ470"/>
  <c r="EI470"/>
  <c r="EH470"/>
  <c r="EG470"/>
  <c r="EF470"/>
  <c r="ET469"/>
  <c r="ES469"/>
  <c r="ER469"/>
  <c r="EQ469"/>
  <c r="EP469"/>
  <c r="EO469"/>
  <c r="EN469"/>
  <c r="EM469"/>
  <c r="EL469"/>
  <c r="EK469"/>
  <c r="EJ469"/>
  <c r="EI469"/>
  <c r="EH469"/>
  <c r="EG469"/>
  <c r="EF469"/>
  <c r="ET468"/>
  <c r="ES468"/>
  <c r="ER468"/>
  <c r="EQ468"/>
  <c r="EP468"/>
  <c r="EO468"/>
  <c r="EN468"/>
  <c r="EM468"/>
  <c r="EL468"/>
  <c r="EK468"/>
  <c r="EJ468"/>
  <c r="EI468"/>
  <c r="EH468"/>
  <c r="EG468"/>
  <c r="EF468"/>
  <c r="ET467"/>
  <c r="ES467"/>
  <c r="ER467"/>
  <c r="EQ467"/>
  <c r="EP467"/>
  <c r="EO467"/>
  <c r="EN467"/>
  <c r="EM467"/>
  <c r="EL467"/>
  <c r="EK467"/>
  <c r="EJ467"/>
  <c r="EI467"/>
  <c r="EH467"/>
  <c r="EG467"/>
  <c r="EF467"/>
  <c r="ET466"/>
  <c r="ES466"/>
  <c r="ER466"/>
  <c r="EQ466"/>
  <c r="EP466"/>
  <c r="EO466"/>
  <c r="EN466"/>
  <c r="EM466"/>
  <c r="EL466"/>
  <c r="EK466"/>
  <c r="EJ466"/>
  <c r="EI466"/>
  <c r="EH466"/>
  <c r="EG466"/>
  <c r="EF466"/>
  <c r="ET465"/>
  <c r="ES465"/>
  <c r="ER465"/>
  <c r="EQ465"/>
  <c r="EP465"/>
  <c r="EO465"/>
  <c r="EN465"/>
  <c r="EM465"/>
  <c r="EL465"/>
  <c r="EK465"/>
  <c r="EJ465"/>
  <c r="EI465"/>
  <c r="EH465"/>
  <c r="EG465"/>
  <c r="EF465"/>
  <c r="ET464"/>
  <c r="ES464"/>
  <c r="ER464"/>
  <c r="EQ464"/>
  <c r="EP464"/>
  <c r="EO464"/>
  <c r="EN464"/>
  <c r="EM464"/>
  <c r="EL464"/>
  <c r="EK464"/>
  <c r="EJ464"/>
  <c r="EI464"/>
  <c r="EH464"/>
  <c r="EG464"/>
  <c r="EF464"/>
  <c r="ET463"/>
  <c r="ES463"/>
  <c r="ER463"/>
  <c r="EQ463"/>
  <c r="EP463"/>
  <c r="EO463"/>
  <c r="EN463"/>
  <c r="EM463"/>
  <c r="EL463"/>
  <c r="EK463"/>
  <c r="EJ463"/>
  <c r="EI463"/>
  <c r="EH463"/>
  <c r="EG463"/>
  <c r="EF463"/>
  <c r="ET462"/>
  <c r="ES462"/>
  <c r="ER462"/>
  <c r="EQ462"/>
  <c r="EP462"/>
  <c r="EO462"/>
  <c r="EN462"/>
  <c r="EM462"/>
  <c r="EL462"/>
  <c r="EK462"/>
  <c r="EJ462"/>
  <c r="EI462"/>
  <c r="EH462"/>
  <c r="EG462"/>
  <c r="EF462"/>
  <c r="ET461"/>
  <c r="ES461"/>
  <c r="ER461"/>
  <c r="EQ461"/>
  <c r="EP461"/>
  <c r="EO461"/>
  <c r="EN461"/>
  <c r="EM461"/>
  <c r="EL461"/>
  <c r="EK461"/>
  <c r="EJ461"/>
  <c r="EI461"/>
  <c r="EH461"/>
  <c r="EG461"/>
  <c r="EF461"/>
  <c r="ET460"/>
  <c r="ES460"/>
  <c r="ER460"/>
  <c r="EQ460"/>
  <c r="EP460"/>
  <c r="EO460"/>
  <c r="EN460"/>
  <c r="EM460"/>
  <c r="EL460"/>
  <c r="EK460"/>
  <c r="EJ460"/>
  <c r="EI460"/>
  <c r="EH460"/>
  <c r="EG460"/>
  <c r="EF460"/>
  <c r="ET459"/>
  <c r="ES459"/>
  <c r="ER459"/>
  <c r="EQ459"/>
  <c r="EP459"/>
  <c r="EO459"/>
  <c r="EN459"/>
  <c r="EM459"/>
  <c r="EL459"/>
  <c r="EK459"/>
  <c r="EJ459"/>
  <c r="EI459"/>
  <c r="EH459"/>
  <c r="EG459"/>
  <c r="EF459"/>
  <c r="ET458"/>
  <c r="ES458"/>
  <c r="ER458"/>
  <c r="EQ458"/>
  <c r="EP458"/>
  <c r="EO458"/>
  <c r="EN458"/>
  <c r="EM458"/>
  <c r="EL458"/>
  <c r="EK458"/>
  <c r="EJ458"/>
  <c r="EI458"/>
  <c r="EH458"/>
  <c r="EG458"/>
  <c r="EF458"/>
  <c r="ET457"/>
  <c r="ES457"/>
  <c r="ER457"/>
  <c r="EQ457"/>
  <c r="EP457"/>
  <c r="EO457"/>
  <c r="EN457"/>
  <c r="EM457"/>
  <c r="EL457"/>
  <c r="EK457"/>
  <c r="EJ457"/>
  <c r="EI457"/>
  <c r="EH457"/>
  <c r="EG457"/>
  <c r="EF457"/>
  <c r="ET456"/>
  <c r="ES456"/>
  <c r="ER456"/>
  <c r="EQ456"/>
  <c r="EP456"/>
  <c r="EO456"/>
  <c r="EN456"/>
  <c r="EM456"/>
  <c r="EL456"/>
  <c r="EK456"/>
  <c r="EJ456"/>
  <c r="EI456"/>
  <c r="EH456"/>
  <c r="EG456"/>
  <c r="EF456"/>
  <c r="ET455"/>
  <c r="ES455"/>
  <c r="ER455"/>
  <c r="EQ455"/>
  <c r="EP455"/>
  <c r="EO455"/>
  <c r="EN455"/>
  <c r="EM455"/>
  <c r="EL455"/>
  <c r="EK455"/>
  <c r="EJ455"/>
  <c r="EI455"/>
  <c r="EH455"/>
  <c r="EG455"/>
  <c r="EF455"/>
  <c r="ET454"/>
  <c r="ES454"/>
  <c r="ER454"/>
  <c r="EQ454"/>
  <c r="EP454"/>
  <c r="EO454"/>
  <c r="EN454"/>
  <c r="EM454"/>
  <c r="EL454"/>
  <c r="EK454"/>
  <c r="EJ454"/>
  <c r="EI454"/>
  <c r="EH454"/>
  <c r="EG454"/>
  <c r="EF454"/>
  <c r="ET453"/>
  <c r="ES453"/>
  <c r="ER453"/>
  <c r="EQ453"/>
  <c r="EP453"/>
  <c r="EO453"/>
  <c r="EN453"/>
  <c r="EM453"/>
  <c r="EL453"/>
  <c r="EK453"/>
  <c r="EJ453"/>
  <c r="EI453"/>
  <c r="EH453"/>
  <c r="EG453"/>
  <c r="EF453"/>
  <c r="ET452"/>
  <c r="ES452"/>
  <c r="ER452"/>
  <c r="EQ452"/>
  <c r="EP452"/>
  <c r="EO452"/>
  <c r="EN452"/>
  <c r="EM452"/>
  <c r="EL452"/>
  <c r="EK452"/>
  <c r="EJ452"/>
  <c r="EI452"/>
  <c r="EH452"/>
  <c r="EG452"/>
  <c r="EF452"/>
  <c r="ET451"/>
  <c r="ES451"/>
  <c r="ER451"/>
  <c r="EQ451"/>
  <c r="EP451"/>
  <c r="EO451"/>
  <c r="EN451"/>
  <c r="EM451"/>
  <c r="EL451"/>
  <c r="EK451"/>
  <c r="EJ451"/>
  <c r="EI451"/>
  <c r="EH451"/>
  <c r="EG451"/>
  <c r="EF451"/>
  <c r="ET450"/>
  <c r="ES450"/>
  <c r="ER450"/>
  <c r="EQ450"/>
  <c r="EP450"/>
  <c r="EO450"/>
  <c r="EN450"/>
  <c r="EM450"/>
  <c r="EL450"/>
  <c r="EK450"/>
  <c r="EJ450"/>
  <c r="EI450"/>
  <c r="EH450"/>
  <c r="EG450"/>
  <c r="EF450"/>
  <c r="ET449"/>
  <c r="ES449"/>
  <c r="ER449"/>
  <c r="EQ449"/>
  <c r="EP449"/>
  <c r="EO449"/>
  <c r="EN449"/>
  <c r="EM449"/>
  <c r="EL449"/>
  <c r="EK449"/>
  <c r="EJ449"/>
  <c r="EI449"/>
  <c r="EH449"/>
  <c r="EG449"/>
  <c r="EF449"/>
  <c r="ET448"/>
  <c r="ES448"/>
  <c r="ER448"/>
  <c r="EQ448"/>
  <c r="EP448"/>
  <c r="EO448"/>
  <c r="EN448"/>
  <c r="EM448"/>
  <c r="EL448"/>
  <c r="EK448"/>
  <c r="EJ448"/>
  <c r="EI448"/>
  <c r="EH448"/>
  <c r="EG448"/>
  <c r="EF448"/>
  <c r="ET447"/>
  <c r="ES447"/>
  <c r="ER447"/>
  <c r="EQ447"/>
  <c r="EP447"/>
  <c r="EO447"/>
  <c r="EN447"/>
  <c r="EM447"/>
  <c r="EL447"/>
  <c r="EK447"/>
  <c r="EJ447"/>
  <c r="EI447"/>
  <c r="EH447"/>
  <c r="EG447"/>
  <c r="EF447"/>
  <c r="ET446"/>
  <c r="ES446"/>
  <c r="ER446"/>
  <c r="EQ446"/>
  <c r="EP446"/>
  <c r="EO446"/>
  <c r="EN446"/>
  <c r="EM446"/>
  <c r="EL446"/>
  <c r="EK446"/>
  <c r="EJ446"/>
  <c r="EI446"/>
  <c r="EH446"/>
  <c r="EG446"/>
  <c r="EF446"/>
  <c r="ET445"/>
  <c r="ES445"/>
  <c r="ER445"/>
  <c r="EQ445"/>
  <c r="EP445"/>
  <c r="EO445"/>
  <c r="EN445"/>
  <c r="EM445"/>
  <c r="EL445"/>
  <c r="EK445"/>
  <c r="EJ445"/>
  <c r="EI445"/>
  <c r="EH445"/>
  <c r="EG445"/>
  <c r="EF445"/>
  <c r="ET444"/>
  <c r="ES444"/>
  <c r="ER444"/>
  <c r="EQ444"/>
  <c r="EP444"/>
  <c r="EO444"/>
  <c r="EN444"/>
  <c r="EM444"/>
  <c r="EL444"/>
  <c r="EK444"/>
  <c r="EJ444"/>
  <c r="EI444"/>
  <c r="EH444"/>
  <c r="EG444"/>
  <c r="EF444"/>
  <c r="ET443"/>
  <c r="ES443"/>
  <c r="ER443"/>
  <c r="EQ443"/>
  <c r="EP443"/>
  <c r="EO443"/>
  <c r="EN443"/>
  <c r="EM443"/>
  <c r="EL443"/>
  <c r="EK443"/>
  <c r="EJ443"/>
  <c r="EI443"/>
  <c r="EH443"/>
  <c r="EG443"/>
  <c r="EF443"/>
  <c r="ET442"/>
  <c r="ES442"/>
  <c r="ER442"/>
  <c r="EQ442"/>
  <c r="EP442"/>
  <c r="EO442"/>
  <c r="EN442"/>
  <c r="EM442"/>
  <c r="EL442"/>
  <c r="EK442"/>
  <c r="EJ442"/>
  <c r="EI442"/>
  <c r="EH442"/>
  <c r="EG442"/>
  <c r="EF442"/>
  <c r="ET441"/>
  <c r="ES441"/>
  <c r="ER441"/>
  <c r="EQ441"/>
  <c r="EP441"/>
  <c r="EO441"/>
  <c r="EN441"/>
  <c r="EM441"/>
  <c r="EL441"/>
  <c r="EK441"/>
  <c r="EJ441"/>
  <c r="EI441"/>
  <c r="EH441"/>
  <c r="EG441"/>
  <c r="EF441"/>
  <c r="ET440"/>
  <c r="ES440"/>
  <c r="ER440"/>
  <c r="EQ440"/>
  <c r="EP440"/>
  <c r="EO440"/>
  <c r="EN440"/>
  <c r="EM440"/>
  <c r="EL440"/>
  <c r="EK440"/>
  <c r="EJ440"/>
  <c r="EI440"/>
  <c r="EH440"/>
  <c r="EG440"/>
  <c r="EF440"/>
  <c r="ET439"/>
  <c r="ES439"/>
  <c r="ER439"/>
  <c r="EQ439"/>
  <c r="EP439"/>
  <c r="EO439"/>
  <c r="EN439"/>
  <c r="EM439"/>
  <c r="EL439"/>
  <c r="EK439"/>
  <c r="EJ439"/>
  <c r="EI439"/>
  <c r="EH439"/>
  <c r="EG439"/>
  <c r="EF439"/>
  <c r="ET438"/>
  <c r="ES438"/>
  <c r="ER438"/>
  <c r="EQ438"/>
  <c r="EP438"/>
  <c r="EO438"/>
  <c r="EN438"/>
  <c r="EM438"/>
  <c r="EL438"/>
  <c r="EK438"/>
  <c r="EJ438"/>
  <c r="EI438"/>
  <c r="EH438"/>
  <c r="EG438"/>
  <c r="EF438"/>
  <c r="ET437"/>
  <c r="ES437"/>
  <c r="ER437"/>
  <c r="EQ437"/>
  <c r="EP437"/>
  <c r="EO437"/>
  <c r="EN437"/>
  <c r="EM437"/>
  <c r="EL437"/>
  <c r="EK437"/>
  <c r="EJ437"/>
  <c r="EI437"/>
  <c r="EH437"/>
  <c r="EG437"/>
  <c r="EF437"/>
  <c r="ET436"/>
  <c r="ES436"/>
  <c r="ER436"/>
  <c r="EQ436"/>
  <c r="EP436"/>
  <c r="EO436"/>
  <c r="EN436"/>
  <c r="EM436"/>
  <c r="EL436"/>
  <c r="EK436"/>
  <c r="EJ436"/>
  <c r="EI436"/>
  <c r="EH436"/>
  <c r="EG436"/>
  <c r="EF436"/>
  <c r="ET435"/>
  <c r="ES435"/>
  <c r="ER435"/>
  <c r="EQ435"/>
  <c r="EP435"/>
  <c r="EO435"/>
  <c r="EN435"/>
  <c r="EM435"/>
  <c r="EL435"/>
  <c r="EK435"/>
  <c r="EJ435"/>
  <c r="EI435"/>
  <c r="EH435"/>
  <c r="EG435"/>
  <c r="EF435"/>
  <c r="ET434"/>
  <c r="ES434"/>
  <c r="ER434"/>
  <c r="EQ434"/>
  <c r="EP434"/>
  <c r="EO434"/>
  <c r="EN434"/>
  <c r="EM434"/>
  <c r="EL434"/>
  <c r="EK434"/>
  <c r="EJ434"/>
  <c r="EI434"/>
  <c r="EH434"/>
  <c r="EG434"/>
  <c r="EF434"/>
  <c r="ET433"/>
  <c r="ES433"/>
  <c r="ER433"/>
  <c r="EQ433"/>
  <c r="EP433"/>
  <c r="EO433"/>
  <c r="EN433"/>
  <c r="EM433"/>
  <c r="EL433"/>
  <c r="EK433"/>
  <c r="EJ433"/>
  <c r="EI433"/>
  <c r="EH433"/>
  <c r="EG433"/>
  <c r="EF433"/>
  <c r="ET432"/>
  <c r="ES432"/>
  <c r="ER432"/>
  <c r="EQ432"/>
  <c r="EP432"/>
  <c r="EO432"/>
  <c r="EN432"/>
  <c r="EM432"/>
  <c r="EL432"/>
  <c r="EK432"/>
  <c r="EJ432"/>
  <c r="EI432"/>
  <c r="EH432"/>
  <c r="EG432"/>
  <c r="EF432"/>
  <c r="ET431"/>
  <c r="ES431"/>
  <c r="ER431"/>
  <c r="EQ431"/>
  <c r="EP431"/>
  <c r="EO431"/>
  <c r="EN431"/>
  <c r="EM431"/>
  <c r="EL431"/>
  <c r="EK431"/>
  <c r="EJ431"/>
  <c r="EI431"/>
  <c r="EH431"/>
  <c r="EG431"/>
  <c r="EF431"/>
  <c r="ET430"/>
  <c r="ES430"/>
  <c r="ER430"/>
  <c r="EQ430"/>
  <c r="EP430"/>
  <c r="EO430"/>
  <c r="EN430"/>
  <c r="EM430"/>
  <c r="EL430"/>
  <c r="EK430"/>
  <c r="EJ430"/>
  <c r="EI430"/>
  <c r="EH430"/>
  <c r="EG430"/>
  <c r="EF430"/>
  <c r="ET429"/>
  <c r="ES429"/>
  <c r="ER429"/>
  <c r="EQ429"/>
  <c r="EP429"/>
  <c r="EO429"/>
  <c r="EN429"/>
  <c r="EM429"/>
  <c r="EL429"/>
  <c r="EK429"/>
  <c r="EJ429"/>
  <c r="EI429"/>
  <c r="EH429"/>
  <c r="EG429"/>
  <c r="EF429"/>
  <c r="ET428"/>
  <c r="ES428"/>
  <c r="ER428"/>
  <c r="EQ428"/>
  <c r="EP428"/>
  <c r="EO428"/>
  <c r="EN428"/>
  <c r="EM428"/>
  <c r="EL428"/>
  <c r="EK428"/>
  <c r="EJ428"/>
  <c r="EI428"/>
  <c r="EH428"/>
  <c r="EG428"/>
  <c r="EF428"/>
  <c r="ET427"/>
  <c r="ES427"/>
  <c r="ER427"/>
  <c r="EQ427"/>
  <c r="EP427"/>
  <c r="EO427"/>
  <c r="EN427"/>
  <c r="EM427"/>
  <c r="EL427"/>
  <c r="EK427"/>
  <c r="EJ427"/>
  <c r="EI427"/>
  <c r="EH427"/>
  <c r="EG427"/>
  <c r="EF427"/>
  <c r="ET426"/>
  <c r="ES426"/>
  <c r="ER426"/>
  <c r="EQ426"/>
  <c r="EP426"/>
  <c r="EO426"/>
  <c r="EN426"/>
  <c r="EM426"/>
  <c r="EL426"/>
  <c r="EK426"/>
  <c r="EJ426"/>
  <c r="EI426"/>
  <c r="EH426"/>
  <c r="EG426"/>
  <c r="EF426"/>
  <c r="ET425"/>
  <c r="ES425"/>
  <c r="EQ425"/>
  <c r="EP425"/>
  <c r="EO425"/>
  <c r="EN425"/>
  <c r="EM425"/>
  <c r="EL425"/>
  <c r="EK425"/>
  <c r="EJ425"/>
  <c r="EI425"/>
  <c r="EH425"/>
  <c r="EG425"/>
  <c r="EF425"/>
  <c r="ET424"/>
  <c r="ES424"/>
  <c r="ER424"/>
  <c r="EQ424"/>
  <c r="EP424"/>
  <c r="EO424"/>
  <c r="EN424"/>
  <c r="EM424"/>
  <c r="EL424"/>
  <c r="EK424"/>
  <c r="EJ424"/>
  <c r="EI424"/>
  <c r="EH424"/>
  <c r="EG424"/>
  <c r="EF424"/>
  <c r="ET423"/>
  <c r="ES423"/>
  <c r="ER423"/>
  <c r="EQ423"/>
  <c r="EP423"/>
  <c r="EO423"/>
  <c r="EN423"/>
  <c r="EM423"/>
  <c r="EL423"/>
  <c r="EK423"/>
  <c r="EJ423"/>
  <c r="EI423"/>
  <c r="EH423"/>
  <c r="EG423"/>
  <c r="EF423"/>
  <c r="ET422"/>
  <c r="ES422"/>
  <c r="ER422"/>
  <c r="EQ422"/>
  <c r="EP422"/>
  <c r="EO422"/>
  <c r="EN422"/>
  <c r="EM422"/>
  <c r="EL422"/>
  <c r="EK422"/>
  <c r="EJ422"/>
  <c r="EI422"/>
  <c r="EH422"/>
  <c r="EG422"/>
  <c r="EF422"/>
  <c r="ET421"/>
  <c r="ES421"/>
  <c r="ER421"/>
  <c r="EQ421"/>
  <c r="EP421"/>
  <c r="EO421"/>
  <c r="EN421"/>
  <c r="EM421"/>
  <c r="EL421"/>
  <c r="EK421"/>
  <c r="EJ421"/>
  <c r="EI421"/>
  <c r="EH421"/>
  <c r="EG421"/>
  <c r="EF421"/>
  <c r="ET420"/>
  <c r="ES420"/>
  <c r="ER420"/>
  <c r="EQ420"/>
  <c r="EP420"/>
  <c r="EO420"/>
  <c r="EN420"/>
  <c r="EM420"/>
  <c r="EL420"/>
  <c r="EK420"/>
  <c r="EJ420"/>
  <c r="EI420"/>
  <c r="EH420"/>
  <c r="EG420"/>
  <c r="EF420"/>
  <c r="ET419"/>
  <c r="ES419"/>
  <c r="ER419"/>
  <c r="EQ419"/>
  <c r="EP419"/>
  <c r="EO419"/>
  <c r="EN419"/>
  <c r="EM419"/>
  <c r="EL419"/>
  <c r="EK419"/>
  <c r="EJ419"/>
  <c r="EI419"/>
  <c r="EH419"/>
  <c r="EG419"/>
  <c r="EF419"/>
  <c r="ET418"/>
  <c r="ES418"/>
  <c r="ER418"/>
  <c r="EQ418"/>
  <c r="EP418"/>
  <c r="EO418"/>
  <c r="EN418"/>
  <c r="EM418"/>
  <c r="EL418"/>
  <c r="EK418"/>
  <c r="EJ418"/>
  <c r="EI418"/>
  <c r="EH418"/>
  <c r="EG418"/>
  <c r="EF418"/>
  <c r="ET417"/>
  <c r="ES417"/>
  <c r="ER417"/>
  <c r="EQ417"/>
  <c r="EP417"/>
  <c r="EO417"/>
  <c r="EN417"/>
  <c r="EM417"/>
  <c r="EL417"/>
  <c r="EK417"/>
  <c r="EJ417"/>
  <c r="EI417"/>
  <c r="EH417"/>
  <c r="EG417"/>
  <c r="EF417"/>
  <c r="ET416"/>
  <c r="ES416"/>
  <c r="ER416"/>
  <c r="EQ416"/>
  <c r="EP416"/>
  <c r="EO416"/>
  <c r="EN416"/>
  <c r="EM416"/>
  <c r="EK416"/>
  <c r="EJ416"/>
  <c r="EI416"/>
  <c r="EH416"/>
  <c r="EG416"/>
  <c r="EF416"/>
  <c r="ET415"/>
  <c r="ES415"/>
  <c r="ER415"/>
  <c r="EQ415"/>
  <c r="EP415"/>
  <c r="EO415"/>
  <c r="EN415"/>
  <c r="EM415"/>
  <c r="EL415"/>
  <c r="EK415"/>
  <c r="EJ415"/>
  <c r="EI415"/>
  <c r="EH415"/>
  <c r="EG415"/>
  <c r="EF415"/>
  <c r="ET414"/>
  <c r="ES414"/>
  <c r="ER414"/>
  <c r="EQ414"/>
  <c r="EP414"/>
  <c r="EO414"/>
  <c r="EN414"/>
  <c r="EM414"/>
  <c r="EL414"/>
  <c r="EK414"/>
  <c r="EJ414"/>
  <c r="EI414"/>
  <c r="EH414"/>
  <c r="EG414"/>
  <c r="EF414"/>
  <c r="ET413"/>
  <c r="ES413"/>
  <c r="ER413"/>
  <c r="EQ413"/>
  <c r="EP413"/>
  <c r="EO413"/>
  <c r="EN413"/>
  <c r="EM413"/>
  <c r="EL413"/>
  <c r="EK413"/>
  <c r="EJ413"/>
  <c r="EI413"/>
  <c r="EH413"/>
  <c r="EG413"/>
  <c r="EF413"/>
  <c r="ET412"/>
  <c r="ES412"/>
  <c r="ER412"/>
  <c r="EQ412"/>
  <c r="EP412"/>
  <c r="EO412"/>
  <c r="EN412"/>
  <c r="EM412"/>
  <c r="EL412"/>
  <c r="EK412"/>
  <c r="EJ412"/>
  <c r="EI412"/>
  <c r="EH412"/>
  <c r="EG412"/>
  <c r="EF412"/>
  <c r="ET411"/>
  <c r="ES411"/>
  <c r="ER411"/>
  <c r="EQ411"/>
  <c r="EP411"/>
  <c r="EO411"/>
  <c r="EN411"/>
  <c r="EM411"/>
  <c r="EL411"/>
  <c r="EK411"/>
  <c r="EJ411"/>
  <c r="EI411"/>
  <c r="EH411"/>
  <c r="EG411"/>
  <c r="EF411"/>
  <c r="ET410"/>
  <c r="ES410"/>
  <c r="ER410"/>
  <c r="EQ410"/>
  <c r="EP410"/>
  <c r="EO410"/>
  <c r="EN410"/>
  <c r="EM410"/>
  <c r="EL410"/>
  <c r="EK410"/>
  <c r="EJ410"/>
  <c r="EI410"/>
  <c r="EH410"/>
  <c r="EG410"/>
  <c r="EF410"/>
  <c r="ET409"/>
  <c r="ES409"/>
  <c r="ER409"/>
  <c r="EQ409"/>
  <c r="EP409"/>
  <c r="EO409"/>
  <c r="EN409"/>
  <c r="EM409"/>
  <c r="EL409"/>
  <c r="EK409"/>
  <c r="EJ409"/>
  <c r="EI409"/>
  <c r="EH409"/>
  <c r="EG409"/>
  <c r="EF409"/>
  <c r="ET408"/>
  <c r="ES408"/>
  <c r="ER408"/>
  <c r="EQ408"/>
  <c r="EP408"/>
  <c r="EO408"/>
  <c r="EN408"/>
  <c r="EM408"/>
  <c r="EL408"/>
  <c r="EK408"/>
  <c r="EJ408"/>
  <c r="EI408"/>
  <c r="EH408"/>
  <c r="EG408"/>
  <c r="EF408"/>
  <c r="ET407"/>
  <c r="ES407"/>
  <c r="ER407"/>
  <c r="EQ407"/>
  <c r="EP407"/>
  <c r="EO407"/>
  <c r="EN407"/>
  <c r="EM407"/>
  <c r="EL407"/>
  <c r="EK407"/>
  <c r="EJ407"/>
  <c r="EI407"/>
  <c r="EH407"/>
  <c r="EG407"/>
  <c r="EF407"/>
  <c r="ET406"/>
  <c r="ES406"/>
  <c r="ER406"/>
  <c r="EQ406"/>
  <c r="EP406"/>
  <c r="EO406"/>
  <c r="EN406"/>
  <c r="EM406"/>
  <c r="EL406"/>
  <c r="EK406"/>
  <c r="EJ406"/>
  <c r="EI406"/>
  <c r="EH406"/>
  <c r="EG406"/>
  <c r="EF406"/>
  <c r="ET405"/>
  <c r="ES405"/>
  <c r="ER405"/>
  <c r="EQ405"/>
  <c r="EP405"/>
  <c r="EO405"/>
  <c r="EN405"/>
  <c r="EM405"/>
  <c r="EL405"/>
  <c r="EK405"/>
  <c r="EJ405"/>
  <c r="EI405"/>
  <c r="EH405"/>
  <c r="EG405"/>
  <c r="EF405"/>
  <c r="ET404"/>
  <c r="ES404"/>
  <c r="ER404"/>
  <c r="EQ404"/>
  <c r="EP404"/>
  <c r="EN404"/>
  <c r="EM404"/>
  <c r="EL404"/>
  <c r="EK404"/>
  <c r="EJ404"/>
  <c r="EI404"/>
  <c r="EH404"/>
  <c r="EG404"/>
  <c r="EF404"/>
  <c r="ET403"/>
  <c r="ES403"/>
  <c r="ER403"/>
  <c r="EQ403"/>
  <c r="EP403"/>
  <c r="EO403"/>
  <c r="EN403"/>
  <c r="EM403"/>
  <c r="EL403"/>
  <c r="EK403"/>
  <c r="EJ403"/>
  <c r="EI403"/>
  <c r="EH403"/>
  <c r="EG403"/>
  <c r="EF403"/>
  <c r="ET402"/>
  <c r="ES402"/>
  <c r="ER402"/>
  <c r="EQ402"/>
  <c r="EP402"/>
  <c r="EO402"/>
  <c r="EN402"/>
  <c r="EM402"/>
  <c r="EL402"/>
  <c r="EK402"/>
  <c r="EJ402"/>
  <c r="EI402"/>
  <c r="EH402"/>
  <c r="EG402"/>
  <c r="EF402"/>
  <c r="ET401"/>
  <c r="ES401"/>
  <c r="ER401"/>
  <c r="EQ401"/>
  <c r="EP401"/>
  <c r="EO401"/>
  <c r="EN401"/>
  <c r="EM401"/>
  <c r="EL401"/>
  <c r="EK401"/>
  <c r="EJ401"/>
  <c r="EI401"/>
  <c r="EH401"/>
  <c r="EG401"/>
  <c r="EF401"/>
  <c r="ET400"/>
  <c r="ES400"/>
  <c r="ER400"/>
  <c r="EQ400"/>
  <c r="EP400"/>
  <c r="EO400"/>
  <c r="EN400"/>
  <c r="EM400"/>
  <c r="EL400"/>
  <c r="EK400"/>
  <c r="EJ400"/>
  <c r="EI400"/>
  <c r="EH400"/>
  <c r="EG400"/>
  <c r="EF400"/>
  <c r="ET399"/>
  <c r="ES399"/>
  <c r="ER399"/>
  <c r="EQ399"/>
  <c r="EP399"/>
  <c r="EO399"/>
  <c r="EN399"/>
  <c r="EM399"/>
  <c r="EL399"/>
  <c r="EK399"/>
  <c r="EJ399"/>
  <c r="EI399"/>
  <c r="EH399"/>
  <c r="EG399"/>
  <c r="EF399"/>
  <c r="ET398"/>
  <c r="ES398"/>
  <c r="ER398"/>
  <c r="EQ398"/>
  <c r="EP398"/>
  <c r="EO398"/>
  <c r="EN398"/>
  <c r="EM398"/>
  <c r="EL398"/>
  <c r="EK398"/>
  <c r="EJ398"/>
  <c r="EI398"/>
  <c r="EH398"/>
  <c r="EG398"/>
  <c r="EF398"/>
  <c r="ET397"/>
  <c r="ES397"/>
  <c r="ER397"/>
  <c r="EQ397"/>
  <c r="EP397"/>
  <c r="EO397"/>
  <c r="EN397"/>
  <c r="EM397"/>
  <c r="EL397"/>
  <c r="EK397"/>
  <c r="EJ397"/>
  <c r="EI397"/>
  <c r="EH397"/>
  <c r="EG397"/>
  <c r="EF397"/>
  <c r="ET396"/>
  <c r="ES396"/>
  <c r="ER396"/>
  <c r="EQ396"/>
  <c r="EP396"/>
  <c r="EO396"/>
  <c r="EN396"/>
  <c r="EM396"/>
  <c r="EL396"/>
  <c r="EK396"/>
  <c r="EJ396"/>
  <c r="EI396"/>
  <c r="EH396"/>
  <c r="EG396"/>
  <c r="EF396"/>
  <c r="ET395"/>
  <c r="ES395"/>
  <c r="ER395"/>
  <c r="EQ395"/>
  <c r="EP395"/>
  <c r="EO395"/>
  <c r="EN395"/>
  <c r="EM395"/>
  <c r="EL395"/>
  <c r="EK395"/>
  <c r="EJ395"/>
  <c r="EI395"/>
  <c r="EH395"/>
  <c r="EG395"/>
  <c r="EF395"/>
  <c r="ET394"/>
  <c r="ES394"/>
  <c r="ER394"/>
  <c r="EQ394"/>
  <c r="EP394"/>
  <c r="EO394"/>
  <c r="EN394"/>
  <c r="EM394"/>
  <c r="EL394"/>
  <c r="EK394"/>
  <c r="EJ394"/>
  <c r="EI394"/>
  <c r="EH394"/>
  <c r="EG394"/>
  <c r="EF394"/>
  <c r="ET393"/>
  <c r="ES393"/>
  <c r="ER393"/>
  <c r="EQ393"/>
  <c r="EP393"/>
  <c r="EO393"/>
  <c r="EN393"/>
  <c r="EM393"/>
  <c r="EL393"/>
  <c r="EK393"/>
  <c r="EJ393"/>
  <c r="EI393"/>
  <c r="EH393"/>
  <c r="EG393"/>
  <c r="EF393"/>
  <c r="ET392"/>
  <c r="ES392"/>
  <c r="ER392"/>
  <c r="EQ392"/>
  <c r="EP392"/>
  <c r="EO392"/>
  <c r="EN392"/>
  <c r="EM392"/>
  <c r="EL392"/>
  <c r="EK392"/>
  <c r="EJ392"/>
  <c r="EI392"/>
  <c r="EH392"/>
  <c r="EG392"/>
  <c r="EF392"/>
  <c r="ET391"/>
  <c r="ES391"/>
  <c r="ER391"/>
  <c r="EQ391"/>
  <c r="EP391"/>
  <c r="EO391"/>
  <c r="EN391"/>
  <c r="EM391"/>
  <c r="EL391"/>
  <c r="EK391"/>
  <c r="EJ391"/>
  <c r="EI391"/>
  <c r="EH391"/>
  <c r="EG391"/>
  <c r="EF391"/>
  <c r="ET390"/>
  <c r="ES390"/>
  <c r="ER390"/>
  <c r="EQ390"/>
  <c r="EP390"/>
  <c r="EO390"/>
  <c r="EN390"/>
  <c r="EM390"/>
  <c r="EL390"/>
  <c r="EK390"/>
  <c r="EJ390"/>
  <c r="EI390"/>
  <c r="EH390"/>
  <c r="EG390"/>
  <c r="EF390"/>
  <c r="ET389"/>
  <c r="ES389"/>
  <c r="ER389"/>
  <c r="EQ389"/>
  <c r="EP389"/>
  <c r="EO389"/>
  <c r="EN389"/>
  <c r="EM389"/>
  <c r="EL389"/>
  <c r="EK389"/>
  <c r="EJ389"/>
  <c r="EI389"/>
  <c r="EH389"/>
  <c r="EG389"/>
  <c r="EF389"/>
  <c r="ET388"/>
  <c r="ES388"/>
  <c r="ER388"/>
  <c r="EQ388"/>
  <c r="EP388"/>
  <c r="EO388"/>
  <c r="EN388"/>
  <c r="EM388"/>
  <c r="EL388"/>
  <c r="EK388"/>
  <c r="EJ388"/>
  <c r="EI388"/>
  <c r="EH388"/>
  <c r="EG388"/>
  <c r="EF388"/>
  <c r="ET387"/>
  <c r="ES387"/>
  <c r="ER387"/>
  <c r="EQ387"/>
  <c r="EP387"/>
  <c r="EO387"/>
  <c r="EN387"/>
  <c r="EM387"/>
  <c r="EL387"/>
  <c r="EK387"/>
  <c r="EJ387"/>
  <c r="EI387"/>
  <c r="EH387"/>
  <c r="EG387"/>
  <c r="EF387"/>
  <c r="ET386"/>
  <c r="ES386"/>
  <c r="ER386"/>
  <c r="EQ386"/>
  <c r="EP386"/>
  <c r="EO386"/>
  <c r="EN386"/>
  <c r="EM386"/>
  <c r="EL386"/>
  <c r="EK386"/>
  <c r="EJ386"/>
  <c r="EI386"/>
  <c r="EH386"/>
  <c r="EG386"/>
  <c r="EF386"/>
  <c r="ET385"/>
  <c r="ES385"/>
  <c r="ER385"/>
  <c r="EQ385"/>
  <c r="EP385"/>
  <c r="EO385"/>
  <c r="EN385"/>
  <c r="EM385"/>
  <c r="EL385"/>
  <c r="EK385"/>
  <c r="EJ385"/>
  <c r="EI385"/>
  <c r="EH385"/>
  <c r="EG385"/>
  <c r="EF385"/>
  <c r="ET384"/>
  <c r="ES384"/>
  <c r="ER384"/>
  <c r="EQ384"/>
  <c r="EP384"/>
  <c r="EO384"/>
  <c r="EN384"/>
  <c r="EM384"/>
  <c r="EL384"/>
  <c r="EK384"/>
  <c r="EJ384"/>
  <c r="EI384"/>
  <c r="EH384"/>
  <c r="EG384"/>
  <c r="EF384"/>
  <c r="ET383"/>
  <c r="ES383"/>
  <c r="ER383"/>
  <c r="EQ383"/>
  <c r="EP383"/>
  <c r="EO383"/>
  <c r="EN383"/>
  <c r="EM383"/>
  <c r="EL383"/>
  <c r="EK383"/>
  <c r="EJ383"/>
  <c r="EI383"/>
  <c r="EH383"/>
  <c r="EG383"/>
  <c r="EF383"/>
  <c r="ET382"/>
  <c r="ES382"/>
  <c r="ER382"/>
  <c r="EQ382"/>
  <c r="EP382"/>
  <c r="EO382"/>
  <c r="EN382"/>
  <c r="EM382"/>
  <c r="EL382"/>
  <c r="EK382"/>
  <c r="EJ382"/>
  <c r="EI382"/>
  <c r="EH382"/>
  <c r="EG382"/>
  <c r="EF382"/>
  <c r="ET381"/>
  <c r="ES381"/>
  <c r="ER381"/>
  <c r="EQ381"/>
  <c r="EP381"/>
  <c r="EO381"/>
  <c r="EN381"/>
  <c r="EM381"/>
  <c r="EL381"/>
  <c r="EK381"/>
  <c r="EJ381"/>
  <c r="EI381"/>
  <c r="EH381"/>
  <c r="EG381"/>
  <c r="EF381"/>
  <c r="ET380"/>
  <c r="ES380"/>
  <c r="ER380"/>
  <c r="EQ380"/>
  <c r="EP380"/>
  <c r="EO380"/>
  <c r="EN380"/>
  <c r="EM380"/>
  <c r="EL380"/>
  <c r="EK380"/>
  <c r="EJ380"/>
  <c r="EI380"/>
  <c r="EH380"/>
  <c r="EG380"/>
  <c r="EF380"/>
  <c r="ET379"/>
  <c r="ES379"/>
  <c r="ER379"/>
  <c r="EQ379"/>
  <c r="EP379"/>
  <c r="EO379"/>
  <c r="EN379"/>
  <c r="EM379"/>
  <c r="EL379"/>
  <c r="EK379"/>
  <c r="EJ379"/>
  <c r="EI379"/>
  <c r="EH379"/>
  <c r="EG379"/>
  <c r="EF379"/>
  <c r="ET378"/>
  <c r="ES378"/>
  <c r="ER378"/>
  <c r="EQ378"/>
  <c r="EP378"/>
  <c r="EO378"/>
  <c r="EN378"/>
  <c r="EM378"/>
  <c r="EL378"/>
  <c r="EK378"/>
  <c r="EJ378"/>
  <c r="EI378"/>
  <c r="EH378"/>
  <c r="EG378"/>
  <c r="EF378"/>
  <c r="ET377"/>
  <c r="ES377"/>
  <c r="ER377"/>
  <c r="EQ377"/>
  <c r="EP377"/>
  <c r="EO377"/>
  <c r="EN377"/>
  <c r="EM377"/>
  <c r="EL377"/>
  <c r="EK377"/>
  <c r="EJ377"/>
  <c r="EI377"/>
  <c r="EH377"/>
  <c r="EG377"/>
  <c r="EF377"/>
  <c r="ET376"/>
  <c r="ES376"/>
  <c r="ER376"/>
  <c r="EQ376"/>
  <c r="EP376"/>
  <c r="EO376"/>
  <c r="EN376"/>
  <c r="EM376"/>
  <c r="EL376"/>
  <c r="EK376"/>
  <c r="EJ376"/>
  <c r="EI376"/>
  <c r="EH376"/>
  <c r="EG376"/>
  <c r="EF376"/>
  <c r="ET375"/>
  <c r="ES375"/>
  <c r="ER375"/>
  <c r="EQ375"/>
  <c r="EP375"/>
  <c r="EO375"/>
  <c r="EN375"/>
  <c r="EM375"/>
  <c r="EL375"/>
  <c r="EK375"/>
  <c r="EJ375"/>
  <c r="EI375"/>
  <c r="EH375"/>
  <c r="EG375"/>
  <c r="EF375"/>
  <c r="ET374"/>
  <c r="ES374"/>
  <c r="ER374"/>
  <c r="EQ374"/>
  <c r="EP374"/>
  <c r="EO374"/>
  <c r="EN374"/>
  <c r="EM374"/>
  <c r="EL374"/>
  <c r="EK374"/>
  <c r="EJ374"/>
  <c r="EI374"/>
  <c r="EH374"/>
  <c r="EG374"/>
  <c r="EF374"/>
  <c r="ET373"/>
  <c r="ES373"/>
  <c r="ER373"/>
  <c r="EQ373"/>
  <c r="EP373"/>
  <c r="EO373"/>
  <c r="EN373"/>
  <c r="EM373"/>
  <c r="EL373"/>
  <c r="EK373"/>
  <c r="EJ373"/>
  <c r="EI373"/>
  <c r="EH373"/>
  <c r="EG373"/>
  <c r="EF373"/>
  <c r="ET372"/>
  <c r="ES372"/>
  <c r="ER372"/>
  <c r="EQ372"/>
  <c r="EP372"/>
  <c r="EO372"/>
  <c r="EN372"/>
  <c r="EM372"/>
  <c r="EL372"/>
  <c r="EK372"/>
  <c r="EJ372"/>
  <c r="EI372"/>
  <c r="EH372"/>
  <c r="EG372"/>
  <c r="EF372"/>
  <c r="ET371"/>
  <c r="ES371"/>
  <c r="ER371"/>
  <c r="EQ371"/>
  <c r="EP371"/>
  <c r="EO371"/>
  <c r="EN371"/>
  <c r="EM371"/>
  <c r="EL371"/>
  <c r="EK371"/>
  <c r="EJ371"/>
  <c r="EI371"/>
  <c r="EH371"/>
  <c r="EG371"/>
  <c r="EF371"/>
  <c r="ET370"/>
  <c r="ES370"/>
  <c r="ER370"/>
  <c r="EQ370"/>
  <c r="EP370"/>
  <c r="EO370"/>
  <c r="EN370"/>
  <c r="EM370"/>
  <c r="EL370"/>
  <c r="EK370"/>
  <c r="EJ370"/>
  <c r="EI370"/>
  <c r="EH370"/>
  <c r="EG370"/>
  <c r="EF370"/>
  <c r="ET369"/>
  <c r="ES369"/>
  <c r="ER369"/>
  <c r="EQ369"/>
  <c r="EP369"/>
  <c r="EO369"/>
  <c r="EN369"/>
  <c r="EM369"/>
  <c r="EL369"/>
  <c r="EK369"/>
  <c r="EJ369"/>
  <c r="EI369"/>
  <c r="EH369"/>
  <c r="EG369"/>
  <c r="EF369"/>
  <c r="ET368"/>
  <c r="ES368"/>
  <c r="ER368"/>
  <c r="EQ368"/>
  <c r="EP368"/>
  <c r="EO368"/>
  <c r="EN368"/>
  <c r="EM368"/>
  <c r="EL368"/>
  <c r="EK368"/>
  <c r="EJ368"/>
  <c r="EI368"/>
  <c r="EH368"/>
  <c r="EG368"/>
  <c r="EF368"/>
  <c r="ET367"/>
  <c r="ES367"/>
  <c r="ER367"/>
  <c r="EQ367"/>
  <c r="EP367"/>
  <c r="EO367"/>
  <c r="EN367"/>
  <c r="EM367"/>
  <c r="EL367"/>
  <c r="EK367"/>
  <c r="EJ367"/>
  <c r="EI367"/>
  <c r="EH367"/>
  <c r="EG367"/>
  <c r="EF367"/>
  <c r="ET366"/>
  <c r="ES366"/>
  <c r="ER366"/>
  <c r="EQ366"/>
  <c r="EP366"/>
  <c r="EO366"/>
  <c r="EN366"/>
  <c r="EM366"/>
  <c r="EL366"/>
  <c r="EK366"/>
  <c r="EJ366"/>
  <c r="EI366"/>
  <c r="EH366"/>
  <c r="EG366"/>
  <c r="EF366"/>
  <c r="ET365"/>
  <c r="ES365"/>
  <c r="ER365"/>
  <c r="EQ365"/>
  <c r="EP365"/>
  <c r="EO365"/>
  <c r="EN365"/>
  <c r="EM365"/>
  <c r="EL365"/>
  <c r="EK365"/>
  <c r="EJ365"/>
  <c r="EI365"/>
  <c r="EH365"/>
  <c r="EG365"/>
  <c r="EF365"/>
  <c r="ET364"/>
  <c r="ES364"/>
  <c r="ER364"/>
  <c r="EQ364"/>
  <c r="EP364"/>
  <c r="EO364"/>
  <c r="EN364"/>
  <c r="EM364"/>
  <c r="EL364"/>
  <c r="EK364"/>
  <c r="EJ364"/>
  <c r="EI364"/>
  <c r="EH364"/>
  <c r="EG364"/>
  <c r="EF364"/>
  <c r="ET363"/>
  <c r="ES363"/>
  <c r="ER363"/>
  <c r="EQ363"/>
  <c r="EP363"/>
  <c r="EO363"/>
  <c r="EN363"/>
  <c r="EM363"/>
  <c r="EL363"/>
  <c r="EK363"/>
  <c r="EJ363"/>
  <c r="EI363"/>
  <c r="EH363"/>
  <c r="EG363"/>
  <c r="EF363"/>
  <c r="ET362"/>
  <c r="ES362"/>
  <c r="ER362"/>
  <c r="EQ362"/>
  <c r="EP362"/>
  <c r="EO362"/>
  <c r="EN362"/>
  <c r="EM362"/>
  <c r="EL362"/>
  <c r="EK362"/>
  <c r="EJ362"/>
  <c r="EI362"/>
  <c r="EH362"/>
  <c r="EG362"/>
  <c r="EF362"/>
  <c r="ET361"/>
  <c r="ES361"/>
  <c r="ER361"/>
  <c r="EQ361"/>
  <c r="EP361"/>
  <c r="EO361"/>
  <c r="EN361"/>
  <c r="EM361"/>
  <c r="EL361"/>
  <c r="EK361"/>
  <c r="EJ361"/>
  <c r="EI361"/>
  <c r="EH361"/>
  <c r="EG361"/>
  <c r="EF361"/>
  <c r="ET360"/>
  <c r="ES360"/>
  <c r="ER360"/>
  <c r="EQ360"/>
  <c r="EP360"/>
  <c r="EO360"/>
  <c r="EN360"/>
  <c r="EM360"/>
  <c r="EL360"/>
  <c r="EK360"/>
  <c r="EJ360"/>
  <c r="EI360"/>
  <c r="EH360"/>
  <c r="EG360"/>
  <c r="EF360"/>
  <c r="ET359"/>
  <c r="ES359"/>
  <c r="ER359"/>
  <c r="EQ359"/>
  <c r="EP359"/>
  <c r="EO359"/>
  <c r="EN359"/>
  <c r="EM359"/>
  <c r="EL359"/>
  <c r="EK359"/>
  <c r="EJ359"/>
  <c r="EI359"/>
  <c r="EH359"/>
  <c r="EG359"/>
  <c r="EF359"/>
  <c r="ET358"/>
  <c r="ES358"/>
  <c r="ER358"/>
  <c r="EQ358"/>
  <c r="EP358"/>
  <c r="EO358"/>
  <c r="EN358"/>
  <c r="EM358"/>
  <c r="EL358"/>
  <c r="EK358"/>
  <c r="EJ358"/>
  <c r="EI358"/>
  <c r="EH358"/>
  <c r="EG358"/>
  <c r="EF358"/>
  <c r="ET357"/>
  <c r="ES357"/>
  <c r="ER357"/>
  <c r="EQ357"/>
  <c r="EP357"/>
  <c r="EO357"/>
  <c r="EN357"/>
  <c r="EM357"/>
  <c r="EL357"/>
  <c r="EK357"/>
  <c r="EJ357"/>
  <c r="EI357"/>
  <c r="EH357"/>
  <c r="EG357"/>
  <c r="EF357"/>
  <c r="ET356"/>
  <c r="ES356"/>
  <c r="ER356"/>
  <c r="EQ356"/>
  <c r="EP356"/>
  <c r="EO356"/>
  <c r="EN356"/>
  <c r="EM356"/>
  <c r="EL356"/>
  <c r="EK356"/>
  <c r="EJ356"/>
  <c r="EI356"/>
  <c r="EH356"/>
  <c r="EG356"/>
  <c r="EF356"/>
  <c r="ET355"/>
  <c r="ES355"/>
  <c r="ER355"/>
  <c r="EQ355"/>
  <c r="EP355"/>
  <c r="EO355"/>
  <c r="EN355"/>
  <c r="EM355"/>
  <c r="EL355"/>
  <c r="EK355"/>
  <c r="EJ355"/>
  <c r="EI355"/>
  <c r="EH355"/>
  <c r="EG355"/>
  <c r="EF355"/>
  <c r="ET354"/>
  <c r="ES354"/>
  <c r="ER354"/>
  <c r="EQ354"/>
  <c r="EP354"/>
  <c r="EO354"/>
  <c r="EN354"/>
  <c r="EM354"/>
  <c r="EL354"/>
  <c r="EK354"/>
  <c r="EJ354"/>
  <c r="EI354"/>
  <c r="EH354"/>
  <c r="EG354"/>
  <c r="EF354"/>
  <c r="ET353"/>
  <c r="ES353"/>
  <c r="ER353"/>
  <c r="EQ353"/>
  <c r="EP353"/>
  <c r="EO353"/>
  <c r="EN353"/>
  <c r="EM353"/>
  <c r="EL353"/>
  <c r="EK353"/>
  <c r="EJ353"/>
  <c r="EI353"/>
  <c r="EH353"/>
  <c r="EG353"/>
  <c r="EF353"/>
  <c r="ET352"/>
  <c r="ES352"/>
  <c r="ER352"/>
  <c r="EQ352"/>
  <c r="EP352"/>
  <c r="EO352"/>
  <c r="EN352"/>
  <c r="EM352"/>
  <c r="EL352"/>
  <c r="EK352"/>
  <c r="EJ352"/>
  <c r="EI352"/>
  <c r="EH352"/>
  <c r="EG352"/>
  <c r="EF352"/>
  <c r="ET351"/>
  <c r="ES351"/>
  <c r="ER351"/>
  <c r="EQ351"/>
  <c r="EP351"/>
  <c r="EO351"/>
  <c r="EN351"/>
  <c r="EM351"/>
  <c r="EL351"/>
  <c r="EK351"/>
  <c r="EJ351"/>
  <c r="EI351"/>
  <c r="EH351"/>
  <c r="EG351"/>
  <c r="EF351"/>
  <c r="ET350"/>
  <c r="ES350"/>
  <c r="ER350"/>
  <c r="EQ350"/>
  <c r="EP350"/>
  <c r="EO350"/>
  <c r="EN350"/>
  <c r="EM350"/>
  <c r="EL350"/>
  <c r="EK350"/>
  <c r="EJ350"/>
  <c r="EI350"/>
  <c r="EH350"/>
  <c r="EG350"/>
  <c r="EF350"/>
  <c r="ET349"/>
  <c r="ES349"/>
  <c r="ER349"/>
  <c r="EQ349"/>
  <c r="EP349"/>
  <c r="EO349"/>
  <c r="EN349"/>
  <c r="EM349"/>
  <c r="EL349"/>
  <c r="EK349"/>
  <c r="EJ349"/>
  <c r="EI349"/>
  <c r="EH349"/>
  <c r="EG349"/>
  <c r="EF349"/>
  <c r="ET348"/>
  <c r="ES348"/>
  <c r="ER348"/>
  <c r="EQ348"/>
  <c r="EP348"/>
  <c r="EO348"/>
  <c r="EN348"/>
  <c r="EM348"/>
  <c r="EL348"/>
  <c r="EK348"/>
  <c r="EJ348"/>
  <c r="EI348"/>
  <c r="EH348"/>
  <c r="EG348"/>
  <c r="EF348"/>
  <c r="ET347"/>
  <c r="ES347"/>
  <c r="ER347"/>
  <c r="EQ347"/>
  <c r="EP347"/>
  <c r="EO347"/>
  <c r="EN347"/>
  <c r="EM347"/>
  <c r="EL347"/>
  <c r="EK347"/>
  <c r="EJ347"/>
  <c r="EI347"/>
  <c r="EH347"/>
  <c r="EG347"/>
  <c r="EF347"/>
  <c r="ET346"/>
  <c r="ES346"/>
  <c r="ER346"/>
  <c r="EQ346"/>
  <c r="EP346"/>
  <c r="EO346"/>
  <c r="EN346"/>
  <c r="EM346"/>
  <c r="EL346"/>
  <c r="EK346"/>
  <c r="EJ346"/>
  <c r="EI346"/>
  <c r="EH346"/>
  <c r="EG346"/>
  <c r="EF346"/>
  <c r="ET345"/>
  <c r="ES345"/>
  <c r="ER345"/>
  <c r="EQ345"/>
  <c r="EP345"/>
  <c r="EO345"/>
  <c r="EN345"/>
  <c r="EM345"/>
  <c r="EL345"/>
  <c r="EK345"/>
  <c r="EJ345"/>
  <c r="EI345"/>
  <c r="EH345"/>
  <c r="EG345"/>
  <c r="EF345"/>
  <c r="ET344"/>
  <c r="ES344"/>
  <c r="ER344"/>
  <c r="EQ344"/>
  <c r="EP344"/>
  <c r="EO344"/>
  <c r="EN344"/>
  <c r="EM344"/>
  <c r="EL344"/>
  <c r="EK344"/>
  <c r="EJ344"/>
  <c r="EI344"/>
  <c r="EH344"/>
  <c r="EG344"/>
  <c r="EF344"/>
  <c r="ET343"/>
  <c r="ES343"/>
  <c r="ER343"/>
  <c r="EQ343"/>
  <c r="EP343"/>
  <c r="EO343"/>
  <c r="EN343"/>
  <c r="EM343"/>
  <c r="EL343"/>
  <c r="EK343"/>
  <c r="EJ343"/>
  <c r="EI343"/>
  <c r="EH343"/>
  <c r="EG343"/>
  <c r="EF343"/>
  <c r="ET342"/>
  <c r="ES342"/>
  <c r="ER342"/>
  <c r="EQ342"/>
  <c r="EP342"/>
  <c r="EO342"/>
  <c r="EN342"/>
  <c r="EM342"/>
  <c r="EL342"/>
  <c r="EK342"/>
  <c r="EJ342"/>
  <c r="EI342"/>
  <c r="EH342"/>
  <c r="EG342"/>
  <c r="EF342"/>
  <c r="ET341"/>
  <c r="ES341"/>
  <c r="ER341"/>
  <c r="EQ341"/>
  <c r="EP341"/>
  <c r="EO341"/>
  <c r="EN341"/>
  <c r="EM341"/>
  <c r="EL341"/>
  <c r="EK341"/>
  <c r="EJ341"/>
  <c r="EI341"/>
  <c r="EH341"/>
  <c r="EG341"/>
  <c r="EF341"/>
  <c r="ET340"/>
  <c r="ES340"/>
  <c r="ER340"/>
  <c r="EQ340"/>
  <c r="EP340"/>
  <c r="EO340"/>
  <c r="EN340"/>
  <c r="EM340"/>
  <c r="EL340"/>
  <c r="EK340"/>
  <c r="EJ340"/>
  <c r="EI340"/>
  <c r="EH340"/>
  <c r="EG340"/>
  <c r="EF340"/>
  <c r="ET339"/>
  <c r="ES339"/>
  <c r="ER339"/>
  <c r="EQ339"/>
  <c r="EP339"/>
  <c r="EO339"/>
  <c r="EN339"/>
  <c r="EM339"/>
  <c r="EL339"/>
  <c r="EK339"/>
  <c r="EJ339"/>
  <c r="EI339"/>
  <c r="EH339"/>
  <c r="EG339"/>
  <c r="EF339"/>
  <c r="ET338"/>
  <c r="ES338"/>
  <c r="ER338"/>
  <c r="EQ338"/>
  <c r="EP338"/>
  <c r="EO338"/>
  <c r="EN338"/>
  <c r="EM338"/>
  <c r="EL338"/>
  <c r="EK338"/>
  <c r="EJ338"/>
  <c r="EI338"/>
  <c r="EH338"/>
  <c r="EG338"/>
  <c r="EF338"/>
  <c r="ET337"/>
  <c r="ES337"/>
  <c r="ER337"/>
  <c r="EQ337"/>
  <c r="EP337"/>
  <c r="EO337"/>
  <c r="EN337"/>
  <c r="EM337"/>
  <c r="EL337"/>
  <c r="EK337"/>
  <c r="EJ337"/>
  <c r="EI337"/>
  <c r="EH337"/>
  <c r="EG337"/>
  <c r="EF337"/>
  <c r="ET336"/>
  <c r="ES336"/>
  <c r="ER336"/>
  <c r="EQ336"/>
  <c r="EP336"/>
  <c r="EO336"/>
  <c r="EN336"/>
  <c r="EM336"/>
  <c r="EL336"/>
  <c r="EK336"/>
  <c r="EJ336"/>
  <c r="EI336"/>
  <c r="EH336"/>
  <c r="EG336"/>
  <c r="EF336"/>
  <c r="ET335"/>
  <c r="ES335"/>
  <c r="ER335"/>
  <c r="EQ335"/>
  <c r="EP335"/>
  <c r="EO335"/>
  <c r="EN335"/>
  <c r="EM335"/>
  <c r="EL335"/>
  <c r="EK335"/>
  <c r="EJ335"/>
  <c r="EI335"/>
  <c r="EH335"/>
  <c r="EG335"/>
  <c r="EF335"/>
  <c r="ET334"/>
  <c r="ES334"/>
  <c r="ER334"/>
  <c r="EQ334"/>
  <c r="EP334"/>
  <c r="EO334"/>
  <c r="EN334"/>
  <c r="EM334"/>
  <c r="EL334"/>
  <c r="EK334"/>
  <c r="EJ334"/>
  <c r="EI334"/>
  <c r="EH334"/>
  <c r="EG334"/>
  <c r="EF334"/>
  <c r="ET333"/>
  <c r="ES333"/>
  <c r="ER333"/>
  <c r="EQ333"/>
  <c r="EP333"/>
  <c r="EO333"/>
  <c r="EN333"/>
  <c r="EM333"/>
  <c r="EL333"/>
  <c r="EK333"/>
  <c r="EJ333"/>
  <c r="EI333"/>
  <c r="EH333"/>
  <c r="EG333"/>
  <c r="EF333"/>
  <c r="ET332"/>
  <c r="ES332"/>
  <c r="ER332"/>
  <c r="EQ332"/>
  <c r="EP332"/>
  <c r="EO332"/>
  <c r="EN332"/>
  <c r="EM332"/>
  <c r="EL332"/>
  <c r="EK332"/>
  <c r="EJ332"/>
  <c r="EI332"/>
  <c r="EH332"/>
  <c r="EG332"/>
  <c r="EF332"/>
  <c r="ET331"/>
  <c r="ES331"/>
  <c r="ER331"/>
  <c r="EQ331"/>
  <c r="EP331"/>
  <c r="EO331"/>
  <c r="EN331"/>
  <c r="EM331"/>
  <c r="EL331"/>
  <c r="EK331"/>
  <c r="EJ331"/>
  <c r="EI331"/>
  <c r="EH331"/>
  <c r="EG331"/>
  <c r="EF331"/>
  <c r="ET330"/>
  <c r="ES330"/>
  <c r="ER330"/>
  <c r="EQ330"/>
  <c r="EP330"/>
  <c r="EO330"/>
  <c r="EN330"/>
  <c r="EM330"/>
  <c r="EL330"/>
  <c r="EK330"/>
  <c r="EJ330"/>
  <c r="EI330"/>
  <c r="EH330"/>
  <c r="EG330"/>
  <c r="EF330"/>
  <c r="ET329"/>
  <c r="ES329"/>
  <c r="ER329"/>
  <c r="EQ329"/>
  <c r="EP329"/>
  <c r="EO329"/>
  <c r="EN329"/>
  <c r="EM329"/>
  <c r="EL329"/>
  <c r="EK329"/>
  <c r="EJ329"/>
  <c r="EI329"/>
  <c r="EH329"/>
  <c r="EG329"/>
  <c r="EF329"/>
  <c r="ET328"/>
  <c r="ES328"/>
  <c r="ER328"/>
  <c r="EQ328"/>
  <c r="EP328"/>
  <c r="EO328"/>
  <c r="EN328"/>
  <c r="EM328"/>
  <c r="EL328"/>
  <c r="EK328"/>
  <c r="EJ328"/>
  <c r="EI328"/>
  <c r="EH328"/>
  <c r="EG328"/>
  <c r="EF328"/>
  <c r="ET327"/>
  <c r="ES327"/>
  <c r="ER327"/>
  <c r="EQ327"/>
  <c r="EP327"/>
  <c r="EO327"/>
  <c r="EN327"/>
  <c r="EM327"/>
  <c r="EL327"/>
  <c r="EK327"/>
  <c r="EJ327"/>
  <c r="EI327"/>
  <c r="EH327"/>
  <c r="EG327"/>
  <c r="EF327"/>
  <c r="ET326"/>
  <c r="ES326"/>
  <c r="ER326"/>
  <c r="EQ326"/>
  <c r="EP326"/>
  <c r="EO326"/>
  <c r="EN326"/>
  <c r="EM326"/>
  <c r="EL326"/>
  <c r="EK326"/>
  <c r="EJ326"/>
  <c r="EI326"/>
  <c r="EH326"/>
  <c r="EG326"/>
  <c r="EF326"/>
  <c r="ET325"/>
  <c r="ES325"/>
  <c r="ER325"/>
  <c r="EQ325"/>
  <c r="EP325"/>
  <c r="EO325"/>
  <c r="EN325"/>
  <c r="EM325"/>
  <c r="EL325"/>
  <c r="EK325"/>
  <c r="EJ325"/>
  <c r="EI325"/>
  <c r="EH325"/>
  <c r="EG325"/>
  <c r="EF325"/>
  <c r="ET324"/>
  <c r="ES324"/>
  <c r="ER324"/>
  <c r="EQ324"/>
  <c r="EP324"/>
  <c r="EO324"/>
  <c r="EN324"/>
  <c r="EM324"/>
  <c r="EL324"/>
  <c r="EK324"/>
  <c r="EJ324"/>
  <c r="EI324"/>
  <c r="EH324"/>
  <c r="EG324"/>
  <c r="EF324"/>
  <c r="ET323"/>
  <c r="ES323"/>
  <c r="ER323"/>
  <c r="EQ323"/>
  <c r="EP323"/>
  <c r="EO323"/>
  <c r="EN323"/>
  <c r="EM323"/>
  <c r="EL323"/>
  <c r="EK323"/>
  <c r="EJ323"/>
  <c r="EI323"/>
  <c r="EH323"/>
  <c r="EG323"/>
  <c r="EF323"/>
  <c r="ET322"/>
  <c r="ES322"/>
  <c r="ER322"/>
  <c r="EQ322"/>
  <c r="EP322"/>
  <c r="EO322"/>
  <c r="EN322"/>
  <c r="EM322"/>
  <c r="EL322"/>
  <c r="EK322"/>
  <c r="EJ322"/>
  <c r="EI322"/>
  <c r="EH322"/>
  <c r="EG322"/>
  <c r="EF322"/>
  <c r="ET321"/>
  <c r="ES321"/>
  <c r="ER321"/>
  <c r="EQ321"/>
  <c r="EP321"/>
  <c r="EO321"/>
  <c r="EN321"/>
  <c r="EM321"/>
  <c r="EL321"/>
  <c r="EK321"/>
  <c r="EJ321"/>
  <c r="EI321"/>
  <c r="EH321"/>
  <c r="EG321"/>
  <c r="EF321"/>
  <c r="ET320"/>
  <c r="ES320"/>
  <c r="ER320"/>
  <c r="EQ320"/>
  <c r="EP320"/>
  <c r="EO320"/>
  <c r="EN320"/>
  <c r="EM320"/>
  <c r="EL320"/>
  <c r="EK320"/>
  <c r="EJ320"/>
  <c r="EI320"/>
  <c r="EH320"/>
  <c r="EG320"/>
  <c r="EF320"/>
  <c r="ET319"/>
  <c r="ES319"/>
  <c r="ER319"/>
  <c r="EQ319"/>
  <c r="EP319"/>
  <c r="EO319"/>
  <c r="EN319"/>
  <c r="EM319"/>
  <c r="EL319"/>
  <c r="EK319"/>
  <c r="EJ319"/>
  <c r="EI319"/>
  <c r="EH319"/>
  <c r="EG319"/>
  <c r="EF319"/>
  <c r="ET318"/>
  <c r="ES318"/>
  <c r="ER318"/>
  <c r="EQ318"/>
  <c r="EP318"/>
  <c r="EO318"/>
  <c r="EN318"/>
  <c r="EM318"/>
  <c r="EL318"/>
  <c r="EK318"/>
  <c r="EJ318"/>
  <c r="EI318"/>
  <c r="EH318"/>
  <c r="EG318"/>
  <c r="EF318"/>
  <c r="ET317"/>
  <c r="ES317"/>
  <c r="ER317"/>
  <c r="EQ317"/>
  <c r="EP317"/>
  <c r="EO317"/>
  <c r="EN317"/>
  <c r="EM317"/>
  <c r="EL317"/>
  <c r="EK317"/>
  <c r="EJ317"/>
  <c r="EI317"/>
  <c r="EH317"/>
  <c r="EG317"/>
  <c r="EF317"/>
  <c r="ET316"/>
  <c r="ES316"/>
  <c r="ER316"/>
  <c r="EQ316"/>
  <c r="EP316"/>
  <c r="EO316"/>
  <c r="EN316"/>
  <c r="EM316"/>
  <c r="EL316"/>
  <c r="EK316"/>
  <c r="EJ316"/>
  <c r="EI316"/>
  <c r="EH316"/>
  <c r="EG316"/>
  <c r="EF316"/>
  <c r="ET315"/>
  <c r="ES315"/>
  <c r="ER315"/>
  <c r="EQ315"/>
  <c r="EP315"/>
  <c r="EO315"/>
  <c r="EN315"/>
  <c r="EM315"/>
  <c r="EL315"/>
  <c r="EK315"/>
  <c r="EJ315"/>
  <c r="EI315"/>
  <c r="EH315"/>
  <c r="EG315"/>
  <c r="EF315"/>
  <c r="ET314"/>
  <c r="ES314"/>
  <c r="ER314"/>
  <c r="EQ314"/>
  <c r="EP314"/>
  <c r="EO314"/>
  <c r="EN314"/>
  <c r="EM314"/>
  <c r="EL314"/>
  <c r="EK314"/>
  <c r="EJ314"/>
  <c r="EI314"/>
  <c r="EH314"/>
  <c r="EG314"/>
  <c r="EF314"/>
  <c r="ET313"/>
  <c r="ES313"/>
  <c r="ER313"/>
  <c r="EQ313"/>
  <c r="EP313"/>
  <c r="EO313"/>
  <c r="EN313"/>
  <c r="EM313"/>
  <c r="EL313"/>
  <c r="EK313"/>
  <c r="EJ313"/>
  <c r="EI313"/>
  <c r="EH313"/>
  <c r="EG313"/>
  <c r="EF313"/>
  <c r="ET312"/>
  <c r="ES312"/>
  <c r="ER312"/>
  <c r="EQ312"/>
  <c r="EP312"/>
  <c r="EO312"/>
  <c r="EN312"/>
  <c r="EM312"/>
  <c r="EL312"/>
  <c r="EK312"/>
  <c r="EJ312"/>
  <c r="EI312"/>
  <c r="EH312"/>
  <c r="EG312"/>
  <c r="EF312"/>
  <c r="ET311"/>
  <c r="ES311"/>
  <c r="ER311"/>
  <c r="EQ311"/>
  <c r="EP311"/>
  <c r="EO311"/>
  <c r="EN311"/>
  <c r="EM311"/>
  <c r="EL311"/>
  <c r="EK311"/>
  <c r="EJ311"/>
  <c r="EI311"/>
  <c r="EH311"/>
  <c r="EG311"/>
  <c r="EF311"/>
  <c r="ET310"/>
  <c r="ES310"/>
  <c r="ER310"/>
  <c r="EQ310"/>
  <c r="EP310"/>
  <c r="EO310"/>
  <c r="EN310"/>
  <c r="EM310"/>
  <c r="EL310"/>
  <c r="EK310"/>
  <c r="EJ310"/>
  <c r="EI310"/>
  <c r="EH310"/>
  <c r="EG310"/>
  <c r="EF310"/>
  <c r="ET309"/>
  <c r="ES309"/>
  <c r="ER309"/>
  <c r="EQ309"/>
  <c r="EP309"/>
  <c r="EO309"/>
  <c r="EN309"/>
  <c r="EM309"/>
  <c r="EL309"/>
  <c r="EK309"/>
  <c r="EJ309"/>
  <c r="EI309"/>
  <c r="EH309"/>
  <c r="EG309"/>
  <c r="EF309"/>
  <c r="ET308"/>
  <c r="ES308"/>
  <c r="ER308"/>
  <c r="EQ308"/>
  <c r="EP308"/>
  <c r="EO308"/>
  <c r="EN308"/>
  <c r="EM308"/>
  <c r="EL308"/>
  <c r="EK308"/>
  <c r="EJ308"/>
  <c r="EI308"/>
  <c r="EH308"/>
  <c r="EG308"/>
  <c r="EF308"/>
  <c r="ET307"/>
  <c r="ES307"/>
  <c r="ER307"/>
  <c r="EQ307"/>
  <c r="EP307"/>
  <c r="EO307"/>
  <c r="EN307"/>
  <c r="EM307"/>
  <c r="EL307"/>
  <c r="EK307"/>
  <c r="EJ307"/>
  <c r="EI307"/>
  <c r="EH307"/>
  <c r="EG307"/>
  <c r="EF307"/>
  <c r="ET306"/>
  <c r="ES306"/>
  <c r="ER306"/>
  <c r="EQ306"/>
  <c r="EP306"/>
  <c r="EO306"/>
  <c r="EN306"/>
  <c r="EM306"/>
  <c r="EL306"/>
  <c r="EK306"/>
  <c r="EJ306"/>
  <c r="EI306"/>
  <c r="EH306"/>
  <c r="EG306"/>
  <c r="EF306"/>
  <c r="ET305"/>
  <c r="ES305"/>
  <c r="ER305"/>
  <c r="EQ305"/>
  <c r="EP305"/>
  <c r="EO305"/>
  <c r="EN305"/>
  <c r="EM305"/>
  <c r="EL305"/>
  <c r="EK305"/>
  <c r="EJ305"/>
  <c r="EI305"/>
  <c r="EH305"/>
  <c r="EG305"/>
  <c r="EF305"/>
  <c r="ET304"/>
  <c r="ES304"/>
  <c r="ER304"/>
  <c r="EQ304"/>
  <c r="EP304"/>
  <c r="EO304"/>
  <c r="EN304"/>
  <c r="EM304"/>
  <c r="EL304"/>
  <c r="EK304"/>
  <c r="EJ304"/>
  <c r="EI304"/>
  <c r="EH304"/>
  <c r="EG304"/>
  <c r="EF304"/>
  <c r="ET303"/>
  <c r="ES303"/>
  <c r="ER303"/>
  <c r="EQ303"/>
  <c r="EP303"/>
  <c r="EO303"/>
  <c r="EN303"/>
  <c r="EM303"/>
  <c r="EL303"/>
  <c r="EK303"/>
  <c r="EJ303"/>
  <c r="EI303"/>
  <c r="EH303"/>
  <c r="EG303"/>
  <c r="EF303"/>
  <c r="ET302"/>
  <c r="ES302"/>
  <c r="ER302"/>
  <c r="EQ302"/>
  <c r="EP302"/>
  <c r="EO302"/>
  <c r="EN302"/>
  <c r="EM302"/>
  <c r="EL302"/>
  <c r="EK302"/>
  <c r="EJ302"/>
  <c r="EI302"/>
  <c r="EH302"/>
  <c r="EG302"/>
  <c r="EF302"/>
  <c r="ET301"/>
  <c r="ES301"/>
  <c r="ER301"/>
  <c r="EQ301"/>
  <c r="EP301"/>
  <c r="EO301"/>
  <c r="EN301"/>
  <c r="EM301"/>
  <c r="EL301"/>
  <c r="EK301"/>
  <c r="EJ301"/>
  <c r="EI301"/>
  <c r="EH301"/>
  <c r="EG301"/>
  <c r="EF301"/>
  <c r="ET300"/>
  <c r="ES300"/>
  <c r="ER300"/>
  <c r="EQ300"/>
  <c r="EP300"/>
  <c r="EO300"/>
  <c r="EN300"/>
  <c r="EM300"/>
  <c r="EL300"/>
  <c r="EK300"/>
  <c r="EJ300"/>
  <c r="EI300"/>
  <c r="EH300"/>
  <c r="EG300"/>
  <c r="EF300"/>
  <c r="ET299"/>
  <c r="ES299"/>
  <c r="ER299"/>
  <c r="EQ299"/>
  <c r="EP299"/>
  <c r="EO299"/>
  <c r="EN299"/>
  <c r="EM299"/>
  <c r="EL299"/>
  <c r="EK299"/>
  <c r="EJ299"/>
  <c r="EI299"/>
  <c r="EH299"/>
  <c r="EG299"/>
  <c r="EF299"/>
  <c r="ET298"/>
  <c r="ES298"/>
  <c r="ER298"/>
  <c r="EQ298"/>
  <c r="EP298"/>
  <c r="EO298"/>
  <c r="EN298"/>
  <c r="EM298"/>
  <c r="EL298"/>
  <c r="EK298"/>
  <c r="EJ298"/>
  <c r="EI298"/>
  <c r="EH298"/>
  <c r="EG298"/>
  <c r="EF298"/>
  <c r="ET297"/>
  <c r="ES297"/>
  <c r="ER297"/>
  <c r="EQ297"/>
  <c r="EP297"/>
  <c r="EO297"/>
  <c r="EN297"/>
  <c r="EM297"/>
  <c r="EL297"/>
  <c r="EK297"/>
  <c r="EJ297"/>
  <c r="EI297"/>
  <c r="EH297"/>
  <c r="EG297"/>
  <c r="EF297"/>
  <c r="ET296"/>
  <c r="ES296"/>
  <c r="ER296"/>
  <c r="EQ296"/>
  <c r="EP296"/>
  <c r="EO296"/>
  <c r="EN296"/>
  <c r="EM296"/>
  <c r="EL296"/>
  <c r="EK296"/>
  <c r="EJ296"/>
  <c r="EI296"/>
  <c r="EH296"/>
  <c r="EG296"/>
  <c r="EF296"/>
  <c r="ET295"/>
  <c r="ES295"/>
  <c r="ER295"/>
  <c r="EQ295"/>
  <c r="EP295"/>
  <c r="EO295"/>
  <c r="EN295"/>
  <c r="EM295"/>
  <c r="EL295"/>
  <c r="EK295"/>
  <c r="EJ295"/>
  <c r="EI295"/>
  <c r="EH295"/>
  <c r="EG295"/>
  <c r="EF295"/>
  <c r="ET294"/>
  <c r="ES294"/>
  <c r="ER294"/>
  <c r="EQ294"/>
  <c r="EP294"/>
  <c r="EO294"/>
  <c r="EN294"/>
  <c r="EM294"/>
  <c r="EL294"/>
  <c r="EK294"/>
  <c r="EJ294"/>
  <c r="EI294"/>
  <c r="EH294"/>
  <c r="EG294"/>
  <c r="EF294"/>
  <c r="ET293"/>
  <c r="ES293"/>
  <c r="ER293"/>
  <c r="EQ293"/>
  <c r="EP293"/>
  <c r="EO293"/>
  <c r="EN293"/>
  <c r="EM293"/>
  <c r="EL293"/>
  <c r="EK293"/>
  <c r="EJ293"/>
  <c r="EI293"/>
  <c r="EH293"/>
  <c r="EG293"/>
  <c r="EF293"/>
  <c r="ET292"/>
  <c r="ES292"/>
  <c r="ER292"/>
  <c r="EQ292"/>
  <c r="EP292"/>
  <c r="EO292"/>
  <c r="EN292"/>
  <c r="EM292"/>
  <c r="EL292"/>
  <c r="EK292"/>
  <c r="EJ292"/>
  <c r="EI292"/>
  <c r="EH292"/>
  <c r="EG292"/>
  <c r="EF292"/>
  <c r="ET291"/>
  <c r="ES291"/>
  <c r="ER291"/>
  <c r="EQ291"/>
  <c r="EP291"/>
  <c r="EO291"/>
  <c r="EN291"/>
  <c r="EM291"/>
  <c r="EL291"/>
  <c r="EK291"/>
  <c r="EJ291"/>
  <c r="EI291"/>
  <c r="EH291"/>
  <c r="EG291"/>
  <c r="EF291"/>
  <c r="ET290"/>
  <c r="ES290"/>
  <c r="ER290"/>
  <c r="EQ290"/>
  <c r="EP290"/>
  <c r="EO290"/>
  <c r="EN290"/>
  <c r="EM290"/>
  <c r="EL290"/>
  <c r="EK290"/>
  <c r="EJ290"/>
  <c r="EI290"/>
  <c r="EH290"/>
  <c r="EG290"/>
  <c r="EF290"/>
  <c r="ET289"/>
  <c r="ES289"/>
  <c r="ER289"/>
  <c r="EQ289"/>
  <c r="EP289"/>
  <c r="EO289"/>
  <c r="EN289"/>
  <c r="EM289"/>
  <c r="EL289"/>
  <c r="EK289"/>
  <c r="EJ289"/>
  <c r="EI289"/>
  <c r="EH289"/>
  <c r="EG289"/>
  <c r="EF289"/>
  <c r="ET288"/>
  <c r="ES288"/>
  <c r="ER288"/>
  <c r="EQ288"/>
  <c r="EP288"/>
  <c r="EO288"/>
  <c r="EN288"/>
  <c r="EM288"/>
  <c r="EL288"/>
  <c r="EK288"/>
  <c r="EJ288"/>
  <c r="EI288"/>
  <c r="EH288"/>
  <c r="EG288"/>
  <c r="EF288"/>
  <c r="ET287"/>
  <c r="ES287"/>
  <c r="ER287"/>
  <c r="EQ287"/>
  <c r="EP287"/>
  <c r="EO287"/>
  <c r="EN287"/>
  <c r="EM287"/>
  <c r="EL287"/>
  <c r="EK287"/>
  <c r="EJ287"/>
  <c r="EI287"/>
  <c r="EH287"/>
  <c r="EG287"/>
  <c r="EF287"/>
  <c r="ET286"/>
  <c r="ES286"/>
  <c r="ER286"/>
  <c r="EQ286"/>
  <c r="EP286"/>
  <c r="EO286"/>
  <c r="EN286"/>
  <c r="EM286"/>
  <c r="EL286"/>
  <c r="EK286"/>
  <c r="EJ286"/>
  <c r="EI286"/>
  <c r="EH286"/>
  <c r="EG286"/>
  <c r="EF286"/>
  <c r="ET285"/>
  <c r="ES285"/>
  <c r="ER285"/>
  <c r="EQ285"/>
  <c r="EP285"/>
  <c r="EO285"/>
  <c r="EN285"/>
  <c r="EM285"/>
  <c r="EL285"/>
  <c r="EK285"/>
  <c r="EJ285"/>
  <c r="EI285"/>
  <c r="EH285"/>
  <c r="EG285"/>
  <c r="EF285"/>
  <c r="ET284"/>
  <c r="ES284"/>
  <c r="ER284"/>
  <c r="EQ284"/>
  <c r="EP284"/>
  <c r="EO284"/>
  <c r="EN284"/>
  <c r="EM284"/>
  <c r="EL284"/>
  <c r="EK284"/>
  <c r="EJ284"/>
  <c r="EI284"/>
  <c r="EH284"/>
  <c r="EG284"/>
  <c r="EF284"/>
  <c r="ET283"/>
  <c r="ES283"/>
  <c r="ER283"/>
  <c r="EQ283"/>
  <c r="EP283"/>
  <c r="EO283"/>
  <c r="EN283"/>
  <c r="EM283"/>
  <c r="EL283"/>
  <c r="EK283"/>
  <c r="EJ283"/>
  <c r="EI283"/>
  <c r="EH283"/>
  <c r="EG283"/>
  <c r="EF283"/>
  <c r="ET282"/>
  <c r="ES282"/>
  <c r="ER282"/>
  <c r="EQ282"/>
  <c r="EP282"/>
  <c r="EO282"/>
  <c r="EN282"/>
  <c r="EM282"/>
  <c r="EL282"/>
  <c r="EK282"/>
  <c r="EJ282"/>
  <c r="EI282"/>
  <c r="EH282"/>
  <c r="EG282"/>
  <c r="EF282"/>
  <c r="ET281"/>
  <c r="ES281"/>
  <c r="ER281"/>
  <c r="EQ281"/>
  <c r="EP281"/>
  <c r="EO281"/>
  <c r="EN281"/>
  <c r="EM281"/>
  <c r="EL281"/>
  <c r="EK281"/>
  <c r="EJ281"/>
  <c r="EI281"/>
  <c r="EH281"/>
  <c r="EG281"/>
  <c r="EF281"/>
  <c r="ET280"/>
  <c r="ES280"/>
  <c r="ER280"/>
  <c r="EQ280"/>
  <c r="EP280"/>
  <c r="EO280"/>
  <c r="EN280"/>
  <c r="EM280"/>
  <c r="EL280"/>
  <c r="EK280"/>
  <c r="EJ280"/>
  <c r="EI280"/>
  <c r="EH280"/>
  <c r="EG280"/>
  <c r="EF280"/>
  <c r="ET279"/>
  <c r="ES279"/>
  <c r="ER279"/>
  <c r="EQ279"/>
  <c r="EP279"/>
  <c r="EO279"/>
  <c r="EN279"/>
  <c r="EM279"/>
  <c r="EL279"/>
  <c r="EK279"/>
  <c r="EJ279"/>
  <c r="EI279"/>
  <c r="EH279"/>
  <c r="EG279"/>
  <c r="EF279"/>
  <c r="ET278"/>
  <c r="ES278"/>
  <c r="ER278"/>
  <c r="EQ278"/>
  <c r="EP278"/>
  <c r="EO278"/>
  <c r="EN278"/>
  <c r="EM278"/>
  <c r="EL278"/>
  <c r="EK278"/>
  <c r="EJ278"/>
  <c r="EI278"/>
  <c r="EH278"/>
  <c r="EG278"/>
  <c r="EF278"/>
  <c r="ET277"/>
  <c r="ES277"/>
  <c r="ER277"/>
  <c r="EQ277"/>
  <c r="EP277"/>
  <c r="EO277"/>
  <c r="EN277"/>
  <c r="EM277"/>
  <c r="EL277"/>
  <c r="EK277"/>
  <c r="EJ277"/>
  <c r="EI277"/>
  <c r="EH277"/>
  <c r="EG277"/>
  <c r="EF277"/>
  <c r="ET276"/>
  <c r="ES276"/>
  <c r="ER276"/>
  <c r="EQ276"/>
  <c r="EP276"/>
  <c r="EO276"/>
  <c r="EN276"/>
  <c r="EM276"/>
  <c r="EL276"/>
  <c r="EK276"/>
  <c r="EJ276"/>
  <c r="EI276"/>
  <c r="EH276"/>
  <c r="EG276"/>
  <c r="EF276"/>
  <c r="ET275"/>
  <c r="ES275"/>
  <c r="ER275"/>
  <c r="EQ275"/>
  <c r="EP275"/>
  <c r="EO275"/>
  <c r="EN275"/>
  <c r="EM275"/>
  <c r="EL275"/>
  <c r="EK275"/>
  <c r="EJ275"/>
  <c r="EI275"/>
  <c r="EH275"/>
  <c r="EG275"/>
  <c r="EF275"/>
  <c r="ET274"/>
  <c r="ES274"/>
  <c r="ER274"/>
  <c r="EQ274"/>
  <c r="EP274"/>
  <c r="EO274"/>
  <c r="EN274"/>
  <c r="EM274"/>
  <c r="EL274"/>
  <c r="EK274"/>
  <c r="EJ274"/>
  <c r="EI274"/>
  <c r="EH274"/>
  <c r="EG274"/>
  <c r="EF274"/>
  <c r="ET273"/>
  <c r="ES273"/>
  <c r="ER273"/>
  <c r="EQ273"/>
  <c r="EP273"/>
  <c r="EO273"/>
  <c r="EN273"/>
  <c r="EM273"/>
  <c r="EL273"/>
  <c r="EK273"/>
  <c r="EJ273"/>
  <c r="EI273"/>
  <c r="EH273"/>
  <c r="EG273"/>
  <c r="EF273"/>
  <c r="ET272"/>
  <c r="ES272"/>
  <c r="ER272"/>
  <c r="EQ272"/>
  <c r="EP272"/>
  <c r="EO272"/>
  <c r="EN272"/>
  <c r="EM272"/>
  <c r="EL272"/>
  <c r="EK272"/>
  <c r="EJ272"/>
  <c r="EI272"/>
  <c r="EH272"/>
  <c r="EG272"/>
  <c r="EF272"/>
  <c r="ET271"/>
  <c r="ES271"/>
  <c r="ER271"/>
  <c r="EQ271"/>
  <c r="EP271"/>
  <c r="EO271"/>
  <c r="EN271"/>
  <c r="EM271"/>
  <c r="EL271"/>
  <c r="EK271"/>
  <c r="EJ271"/>
  <c r="EI271"/>
  <c r="EH271"/>
  <c r="EG271"/>
  <c r="EF271"/>
  <c r="ET270"/>
  <c r="ES270"/>
  <c r="ER270"/>
  <c r="EQ270"/>
  <c r="EP270"/>
  <c r="EO270"/>
  <c r="EN270"/>
  <c r="EM270"/>
  <c r="EL270"/>
  <c r="EK270"/>
  <c r="EJ270"/>
  <c r="EI270"/>
  <c r="EH270"/>
  <c r="EG270"/>
  <c r="EF270"/>
  <c r="ET269"/>
  <c r="ES269"/>
  <c r="ER269"/>
  <c r="EQ269"/>
  <c r="EP269"/>
  <c r="EO269"/>
  <c r="EN269"/>
  <c r="EM269"/>
  <c r="EL269"/>
  <c r="EK269"/>
  <c r="EJ269"/>
  <c r="EI269"/>
  <c r="EH269"/>
  <c r="EG269"/>
  <c r="EF269"/>
  <c r="ET268"/>
  <c r="ES268"/>
  <c r="ER268"/>
  <c r="EQ268"/>
  <c r="EP268"/>
  <c r="EO268"/>
  <c r="EN268"/>
  <c r="EM268"/>
  <c r="EL268"/>
  <c r="EK268"/>
  <c r="EJ268"/>
  <c r="EI268"/>
  <c r="EH268"/>
  <c r="EG268"/>
  <c r="EF268"/>
  <c r="ET267"/>
  <c r="ES267"/>
  <c r="ER267"/>
  <c r="EQ267"/>
  <c r="EP267"/>
  <c r="EO267"/>
  <c r="EN267"/>
  <c r="EM267"/>
  <c r="EL267"/>
  <c r="EK267"/>
  <c r="EJ267"/>
  <c r="EI267"/>
  <c r="EH267"/>
  <c r="EG267"/>
  <c r="EF267"/>
  <c r="ET266"/>
  <c r="ES266"/>
  <c r="ER266"/>
  <c r="EQ266"/>
  <c r="EP266"/>
  <c r="EO266"/>
  <c r="EN266"/>
  <c r="EM266"/>
  <c r="EL266"/>
  <c r="EK266"/>
  <c r="EJ266"/>
  <c r="EI266"/>
  <c r="EH266"/>
  <c r="EG266"/>
  <c r="EF266"/>
  <c r="ET265"/>
  <c r="ES265"/>
  <c r="ER265"/>
  <c r="EQ265"/>
  <c r="EP265"/>
  <c r="EO265"/>
  <c r="EN265"/>
  <c r="EM265"/>
  <c r="EL265"/>
  <c r="EK265"/>
  <c r="EJ265"/>
  <c r="EI265"/>
  <c r="EH265"/>
  <c r="EG265"/>
  <c r="EF265"/>
  <c r="ET264"/>
  <c r="ES264"/>
  <c r="ER264"/>
  <c r="EQ264"/>
  <c r="EP264"/>
  <c r="EO264"/>
  <c r="EN264"/>
  <c r="EM264"/>
  <c r="EL264"/>
  <c r="EK264"/>
  <c r="EJ264"/>
  <c r="EI264"/>
  <c r="EH264"/>
  <c r="EG264"/>
  <c r="EF264"/>
  <c r="ET263"/>
  <c r="ES263"/>
  <c r="ER263"/>
  <c r="EQ263"/>
  <c r="EP263"/>
  <c r="EO263"/>
  <c r="EN263"/>
  <c r="EM263"/>
  <c r="EL263"/>
  <c r="EK263"/>
  <c r="EJ263"/>
  <c r="EI263"/>
  <c r="EH263"/>
  <c r="EG263"/>
  <c r="EF263"/>
  <c r="ET262"/>
  <c r="ES262"/>
  <c r="ER262"/>
  <c r="EQ262"/>
  <c r="EP262"/>
  <c r="EO262"/>
  <c r="EN262"/>
  <c r="EM262"/>
  <c r="EL262"/>
  <c r="EK262"/>
  <c r="EJ262"/>
  <c r="EI262"/>
  <c r="EH262"/>
  <c r="EG262"/>
  <c r="EF262"/>
  <c r="ET261"/>
  <c r="ES261"/>
  <c r="ER261"/>
  <c r="EQ261"/>
  <c r="EP261"/>
  <c r="EO261"/>
  <c r="EN261"/>
  <c r="EM261"/>
  <c r="EL261"/>
  <c r="EK261"/>
  <c r="EJ261"/>
  <c r="EI261"/>
  <c r="EH261"/>
  <c r="EG261"/>
  <c r="EF261"/>
  <c r="ET260"/>
  <c r="ES260"/>
  <c r="ER260"/>
  <c r="EQ260"/>
  <c r="EP260"/>
  <c r="EO260"/>
  <c r="EN260"/>
  <c r="EM260"/>
  <c r="EL260"/>
  <c r="EK260"/>
  <c r="EJ260"/>
  <c r="EI260"/>
  <c r="EH260"/>
  <c r="EG260"/>
  <c r="EF260"/>
  <c r="ET259"/>
  <c r="ES259"/>
  <c r="ER259"/>
  <c r="EQ259"/>
  <c r="EP259"/>
  <c r="EO259"/>
  <c r="EN259"/>
  <c r="EM259"/>
  <c r="EL259"/>
  <c r="EK259"/>
  <c r="EJ259"/>
  <c r="EI259"/>
  <c r="EH259"/>
  <c r="EG259"/>
  <c r="EF259"/>
  <c r="ET258"/>
  <c r="ES258"/>
  <c r="ER258"/>
  <c r="EQ258"/>
  <c r="EP258"/>
  <c r="EO258"/>
  <c r="EN258"/>
  <c r="EM258"/>
  <c r="EL258"/>
  <c r="EK258"/>
  <c r="EJ258"/>
  <c r="EI258"/>
  <c r="EH258"/>
  <c r="EG258"/>
  <c r="EF258"/>
  <c r="ET257"/>
  <c r="ES257"/>
  <c r="ER257"/>
  <c r="EQ257"/>
  <c r="EP257"/>
  <c r="EO257"/>
  <c r="EN257"/>
  <c r="EM257"/>
  <c r="EL257"/>
  <c r="EK257"/>
  <c r="EJ257"/>
  <c r="EI257"/>
  <c r="EH257"/>
  <c r="EG257"/>
  <c r="EF257"/>
  <c r="ET256"/>
  <c r="ES256"/>
  <c r="ER256"/>
  <c r="EQ256"/>
  <c r="EP256"/>
  <c r="EO256"/>
  <c r="EN256"/>
  <c r="EM256"/>
  <c r="EL256"/>
  <c r="EK256"/>
  <c r="EJ256"/>
  <c r="EI256"/>
  <c r="EH256"/>
  <c r="EG256"/>
  <c r="EF256"/>
  <c r="ET255"/>
  <c r="ES255"/>
  <c r="ER255"/>
  <c r="EQ255"/>
  <c r="EP255"/>
  <c r="EO255"/>
  <c r="EN255"/>
  <c r="EM255"/>
  <c r="EL255"/>
  <c r="EK255"/>
  <c r="EJ255"/>
  <c r="EI255"/>
  <c r="EH255"/>
  <c r="EG255"/>
  <c r="EF255"/>
  <c r="ET254"/>
  <c r="ES254"/>
  <c r="ER254"/>
  <c r="EQ254"/>
  <c r="EP254"/>
  <c r="EO254"/>
  <c r="EN254"/>
  <c r="EM254"/>
  <c r="EL254"/>
  <c r="EK254"/>
  <c r="EJ254"/>
  <c r="EI254"/>
  <c r="EH254"/>
  <c r="EG254"/>
  <c r="EF254"/>
  <c r="ET253"/>
  <c r="ES253"/>
  <c r="ER253"/>
  <c r="EQ253"/>
  <c r="EP253"/>
  <c r="EO253"/>
  <c r="EN253"/>
  <c r="EM253"/>
  <c r="EL253"/>
  <c r="EK253"/>
  <c r="EJ253"/>
  <c r="EI253"/>
  <c r="EH253"/>
  <c r="EG253"/>
  <c r="EF253"/>
  <c r="ET252"/>
  <c r="ES252"/>
  <c r="ER252"/>
  <c r="EQ252"/>
  <c r="EP252"/>
  <c r="EO252"/>
  <c r="EN252"/>
  <c r="EM252"/>
  <c r="EL252"/>
  <c r="EK252"/>
  <c r="EJ252"/>
  <c r="EI252"/>
  <c r="EH252"/>
  <c r="EG252"/>
  <c r="EF252"/>
  <c r="ET251"/>
  <c r="ES251"/>
  <c r="ER251"/>
  <c r="EQ251"/>
  <c r="EP251"/>
  <c r="EO251"/>
  <c r="EN251"/>
  <c r="EM251"/>
  <c r="EL251"/>
  <c r="EK251"/>
  <c r="EJ251"/>
  <c r="EI251"/>
  <c r="EH251"/>
  <c r="EG251"/>
  <c r="EF251"/>
  <c r="ET250"/>
  <c r="ES250"/>
  <c r="ER250"/>
  <c r="EQ250"/>
  <c r="EP250"/>
  <c r="EO250"/>
  <c r="EN250"/>
  <c r="EM250"/>
  <c r="EL250"/>
  <c r="EK250"/>
  <c r="EJ250"/>
  <c r="EI250"/>
  <c r="EH250"/>
  <c r="EG250"/>
  <c r="EF250"/>
  <c r="ET249"/>
  <c r="ES249"/>
  <c r="ER249"/>
  <c r="EQ249"/>
  <c r="EP249"/>
  <c r="EO249"/>
  <c r="EN249"/>
  <c r="EM249"/>
  <c r="EL249"/>
  <c r="EK249"/>
  <c r="EJ249"/>
  <c r="EI249"/>
  <c r="EH249"/>
  <c r="EG249"/>
  <c r="EF249"/>
  <c r="ET248"/>
  <c r="ES248"/>
  <c r="ER248"/>
  <c r="EQ248"/>
  <c r="EP248"/>
  <c r="EO248"/>
  <c r="EN248"/>
  <c r="EM248"/>
  <c r="EL248"/>
  <c r="EK248"/>
  <c r="EJ248"/>
  <c r="EI248"/>
  <c r="EH248"/>
  <c r="EG248"/>
  <c r="EF248"/>
  <c r="ET247"/>
  <c r="ES247"/>
  <c r="ER247"/>
  <c r="EQ247"/>
  <c r="EP247"/>
  <c r="EO247"/>
  <c r="EN247"/>
  <c r="EM247"/>
  <c r="EL247"/>
  <c r="EK247"/>
  <c r="EJ247"/>
  <c r="EI247"/>
  <c r="EH247"/>
  <c r="EG247"/>
  <c r="EF247"/>
  <c r="ES246"/>
  <c r="ER246"/>
  <c r="EP246"/>
  <c r="EO246"/>
  <c r="EM246"/>
  <c r="EL246"/>
  <c r="EJ246"/>
  <c r="EI246"/>
  <c r="EG246"/>
  <c r="EF246"/>
  <c r="ES245"/>
  <c r="ER245"/>
  <c r="EP245"/>
  <c r="EO245"/>
  <c r="EM245"/>
  <c r="EL245"/>
  <c r="EJ245"/>
  <c r="EI245"/>
  <c r="EG245"/>
  <c r="EF245"/>
  <c r="ET244"/>
  <c r="ES244"/>
  <c r="ER244"/>
  <c r="EQ244"/>
  <c r="EP244"/>
  <c r="EO244"/>
  <c r="EN244"/>
  <c r="EM244"/>
  <c r="EL244"/>
  <c r="EK244"/>
  <c r="EJ244"/>
  <c r="EI244"/>
  <c r="EH244"/>
  <c r="EG244"/>
  <c r="EF244"/>
  <c r="ET243"/>
  <c r="ES243"/>
  <c r="ER243"/>
  <c r="EQ243"/>
  <c r="EP243"/>
  <c r="EO243"/>
  <c r="EN243"/>
  <c r="EM243"/>
  <c r="EL243"/>
  <c r="EK243"/>
  <c r="EJ243"/>
  <c r="EI243"/>
  <c r="EH243"/>
  <c r="EG243"/>
  <c r="EF243"/>
  <c r="ET242"/>
  <c r="ES242"/>
  <c r="ER242"/>
  <c r="EQ242"/>
  <c r="EP242"/>
  <c r="EO242"/>
  <c r="EN242"/>
  <c r="EM242"/>
  <c r="EL242"/>
  <c r="EK242"/>
  <c r="EJ242"/>
  <c r="EI242"/>
  <c r="EH242"/>
  <c r="EG242"/>
  <c r="EF242"/>
  <c r="ET241"/>
  <c r="ES241"/>
  <c r="ER241"/>
  <c r="EQ241"/>
  <c r="EP241"/>
  <c r="EO241"/>
  <c r="EN241"/>
  <c r="EM241"/>
  <c r="EL241"/>
  <c r="EK241"/>
  <c r="EJ241"/>
  <c r="EI241"/>
  <c r="EH241"/>
  <c r="EG241"/>
  <c r="EF241"/>
  <c r="ET240"/>
  <c r="ES240"/>
  <c r="ER240"/>
  <c r="EQ240"/>
  <c r="EP240"/>
  <c r="EO240"/>
  <c r="EN240"/>
  <c r="EM240"/>
  <c r="EL240"/>
  <c r="EK240"/>
  <c r="EJ240"/>
  <c r="EI240"/>
  <c r="EH240"/>
  <c r="EG240"/>
  <c r="EF240"/>
  <c r="ET239"/>
  <c r="ES239"/>
  <c r="ER239"/>
  <c r="EQ239"/>
  <c r="EP239"/>
  <c r="EO239"/>
  <c r="EN239"/>
  <c r="EM239"/>
  <c r="EL239"/>
  <c r="EK239"/>
  <c r="EJ239"/>
  <c r="EI239"/>
  <c r="EH239"/>
  <c r="EG239"/>
  <c r="EF239"/>
  <c r="ET238"/>
  <c r="ES238"/>
  <c r="ER238"/>
  <c r="EQ238"/>
  <c r="EP238"/>
  <c r="EO238"/>
  <c r="EN238"/>
  <c r="EM238"/>
  <c r="EL238"/>
  <c r="EK238"/>
  <c r="EJ238"/>
  <c r="EI238"/>
  <c r="EH238"/>
  <c r="EG238"/>
  <c r="EF238"/>
  <c r="ET237"/>
  <c r="ES237"/>
  <c r="ER237"/>
  <c r="EQ237"/>
  <c r="EP237"/>
  <c r="EO237"/>
  <c r="EN237"/>
  <c r="EM237"/>
  <c r="EL237"/>
  <c r="EK237"/>
  <c r="EJ237"/>
  <c r="EI237"/>
  <c r="EH237"/>
  <c r="EG237"/>
  <c r="EF237"/>
  <c r="ET236"/>
  <c r="ES236"/>
  <c r="ER236"/>
  <c r="EQ236"/>
  <c r="EP236"/>
  <c r="EO236"/>
  <c r="EN236"/>
  <c r="EM236"/>
  <c r="EL236"/>
  <c r="EK236"/>
  <c r="EJ236"/>
  <c r="EI236"/>
  <c r="EH236"/>
  <c r="EG236"/>
  <c r="EF236"/>
  <c r="ET235"/>
  <c r="ES235"/>
  <c r="ER235"/>
  <c r="EQ235"/>
  <c r="EP235"/>
  <c r="EO235"/>
  <c r="EN235"/>
  <c r="EM235"/>
  <c r="EL235"/>
  <c r="EK235"/>
  <c r="EJ235"/>
  <c r="EI235"/>
  <c r="EH235"/>
  <c r="EG235"/>
  <c r="EF235"/>
  <c r="ET234"/>
  <c r="ES234"/>
  <c r="ER234"/>
  <c r="EQ234"/>
  <c r="EP234"/>
  <c r="EO234"/>
  <c r="EN234"/>
  <c r="EM234"/>
  <c r="EL234"/>
  <c r="EK234"/>
  <c r="EJ234"/>
  <c r="EI234"/>
  <c r="EH234"/>
  <c r="EG234"/>
  <c r="EF234"/>
  <c r="ET233"/>
  <c r="ES233"/>
  <c r="ER233"/>
  <c r="EQ233"/>
  <c r="EP233"/>
  <c r="EO233"/>
  <c r="EN233"/>
  <c r="EM233"/>
  <c r="EL233"/>
  <c r="EK233"/>
  <c r="EJ233"/>
  <c r="EI233"/>
  <c r="EH233"/>
  <c r="EG233"/>
  <c r="EF233"/>
  <c r="ET232"/>
  <c r="ES232"/>
  <c r="EQ232"/>
  <c r="EP232"/>
  <c r="EO232"/>
  <c r="EN232"/>
  <c r="EM232"/>
  <c r="EL232"/>
  <c r="EK232"/>
  <c r="EJ232"/>
  <c r="EI232"/>
  <c r="EH232"/>
  <c r="EG232"/>
  <c r="EF232"/>
  <c r="ET231"/>
  <c r="ES231"/>
  <c r="ER231"/>
  <c r="EQ231"/>
  <c r="EP231"/>
  <c r="EO231"/>
  <c r="EN231"/>
  <c r="EM231"/>
  <c r="EL231"/>
  <c r="EK231"/>
  <c r="EJ231"/>
  <c r="EI231"/>
  <c r="EH231"/>
  <c r="EG231"/>
  <c r="EF231"/>
  <c r="ET230"/>
  <c r="ES230"/>
  <c r="ER230"/>
  <c r="EQ230"/>
  <c r="EP230"/>
  <c r="EO230"/>
  <c r="EN230"/>
  <c r="EM230"/>
  <c r="EL230"/>
  <c r="EK230"/>
  <c r="EJ230"/>
  <c r="EI230"/>
  <c r="EH230"/>
  <c r="EG230"/>
  <c r="EF230"/>
  <c r="ET229"/>
  <c r="ES229"/>
  <c r="ER229"/>
  <c r="EQ229"/>
  <c r="EP229"/>
  <c r="EO229"/>
  <c r="EN229"/>
  <c r="EM229"/>
  <c r="EL229"/>
  <c r="EK229"/>
  <c r="EJ229"/>
  <c r="EI229"/>
  <c r="EH229"/>
  <c r="EG229"/>
  <c r="EF229"/>
  <c r="ET228"/>
  <c r="ES228"/>
  <c r="ER228"/>
  <c r="EQ228"/>
  <c r="EP228"/>
  <c r="EO228"/>
  <c r="EN228"/>
  <c r="EM228"/>
  <c r="EL228"/>
  <c r="EK228"/>
  <c r="EJ228"/>
  <c r="EI228"/>
  <c r="EH228"/>
  <c r="EG228"/>
  <c r="EF228"/>
  <c r="ET227"/>
  <c r="ES227"/>
  <c r="ER227"/>
  <c r="EQ227"/>
  <c r="EP227"/>
  <c r="EO227"/>
  <c r="EN227"/>
  <c r="EM227"/>
  <c r="EL227"/>
  <c r="EK227"/>
  <c r="EJ227"/>
  <c r="EI227"/>
  <c r="EH227"/>
  <c r="EG227"/>
  <c r="EF227"/>
  <c r="ET226"/>
  <c r="ES226"/>
  <c r="ER226"/>
  <c r="EQ226"/>
  <c r="EP226"/>
  <c r="EO226"/>
  <c r="EN226"/>
  <c r="EM226"/>
  <c r="EL226"/>
  <c r="EK226"/>
  <c r="EJ226"/>
  <c r="EI226"/>
  <c r="EH226"/>
  <c r="EG226"/>
  <c r="EF226"/>
  <c r="ET225"/>
  <c r="ES225"/>
  <c r="ER225"/>
  <c r="EQ225"/>
  <c r="EP225"/>
  <c r="EO225"/>
  <c r="EN225"/>
  <c r="EM225"/>
  <c r="EL225"/>
  <c r="EK225"/>
  <c r="EJ225"/>
  <c r="EI225"/>
  <c r="EH225"/>
  <c r="EG225"/>
  <c r="EF225"/>
  <c r="ET224"/>
  <c r="ES224"/>
  <c r="ER224"/>
  <c r="EQ224"/>
  <c r="EP224"/>
  <c r="EO224"/>
  <c r="EN224"/>
  <c r="EM224"/>
  <c r="EL224"/>
  <c r="EK224"/>
  <c r="EJ224"/>
  <c r="EI224"/>
  <c r="EH224"/>
  <c r="EG224"/>
  <c r="EF224"/>
  <c r="ET223"/>
  <c r="ES223"/>
  <c r="ER223"/>
  <c r="EQ223"/>
  <c r="EP223"/>
  <c r="EO223"/>
  <c r="EN223"/>
  <c r="EM223"/>
  <c r="EL223"/>
  <c r="EK223"/>
  <c r="EJ223"/>
  <c r="EI223"/>
  <c r="EH223"/>
  <c r="EG223"/>
  <c r="EF223"/>
  <c r="ET222"/>
  <c r="ES222"/>
  <c r="ER222"/>
  <c r="EQ222"/>
  <c r="EP222"/>
  <c r="EO222"/>
  <c r="EN222"/>
  <c r="EM222"/>
  <c r="EL222"/>
  <c r="EK222"/>
  <c r="EJ222"/>
  <c r="EI222"/>
  <c r="EH222"/>
  <c r="EG222"/>
  <c r="EF222"/>
  <c r="ET221"/>
  <c r="ES221"/>
  <c r="ER221"/>
  <c r="EQ221"/>
  <c r="EP221"/>
  <c r="EO221"/>
  <c r="EN221"/>
  <c r="EM221"/>
  <c r="EL221"/>
  <c r="EK221"/>
  <c r="EJ221"/>
  <c r="EI221"/>
  <c r="EH221"/>
  <c r="EG221"/>
  <c r="EF221"/>
  <c r="ET220"/>
  <c r="ES220"/>
  <c r="ER220"/>
  <c r="EQ220"/>
  <c r="EP220"/>
  <c r="EO220"/>
  <c r="EN220"/>
  <c r="EM220"/>
  <c r="EL220"/>
  <c r="EK220"/>
  <c r="EJ220"/>
  <c r="EI220"/>
  <c r="EH220"/>
  <c r="EG220"/>
  <c r="EF220"/>
  <c r="ET219"/>
  <c r="ES219"/>
  <c r="ER219"/>
  <c r="EQ219"/>
  <c r="EP219"/>
  <c r="EO219"/>
  <c r="EN219"/>
  <c r="EM219"/>
  <c r="EL219"/>
  <c r="EK219"/>
  <c r="EJ219"/>
  <c r="EI219"/>
  <c r="EH219"/>
  <c r="EG219"/>
  <c r="EF219"/>
  <c r="ET218"/>
  <c r="ES218"/>
  <c r="ER218"/>
  <c r="EQ218"/>
  <c r="EP218"/>
  <c r="EO218"/>
  <c r="EN218"/>
  <c r="EM218"/>
  <c r="EL218"/>
  <c r="EK218"/>
  <c r="EJ218"/>
  <c r="EI218"/>
  <c r="EH218"/>
  <c r="EG218"/>
  <c r="EF218"/>
  <c r="ET217"/>
  <c r="ES217"/>
  <c r="ER217"/>
  <c r="EQ217"/>
  <c r="EP217"/>
  <c r="EO217"/>
  <c r="EN217"/>
  <c r="EM217"/>
  <c r="EL217"/>
  <c r="EK217"/>
  <c r="EJ217"/>
  <c r="EI217"/>
  <c r="EH217"/>
  <c r="EG217"/>
  <c r="EF217"/>
  <c r="ET216"/>
  <c r="ES216"/>
  <c r="ER216"/>
  <c r="EQ216"/>
  <c r="EP216"/>
  <c r="EO216"/>
  <c r="EN216"/>
  <c r="EM216"/>
  <c r="EL216"/>
  <c r="EK216"/>
  <c r="EJ216"/>
  <c r="EI216"/>
  <c r="EH216"/>
  <c r="EG216"/>
  <c r="EF216"/>
  <c r="ET215"/>
  <c r="ES215"/>
  <c r="ER215"/>
  <c r="EQ215"/>
  <c r="EP215"/>
  <c r="EO215"/>
  <c r="EN215"/>
  <c r="EM215"/>
  <c r="EL215"/>
  <c r="EK215"/>
  <c r="EJ215"/>
  <c r="EI215"/>
  <c r="EH215"/>
  <c r="EG215"/>
  <c r="EF215"/>
  <c r="ET214"/>
  <c r="ES214"/>
  <c r="ER214"/>
  <c r="EQ214"/>
  <c r="EP214"/>
  <c r="EO214"/>
  <c r="EN214"/>
  <c r="EM214"/>
  <c r="EL214"/>
  <c r="EK214"/>
  <c r="EJ214"/>
  <c r="EI214"/>
  <c r="EH214"/>
  <c r="EG214"/>
  <c r="EF214"/>
  <c r="ET213"/>
  <c r="ES213"/>
  <c r="ER213"/>
  <c r="EQ213"/>
  <c r="EP213"/>
  <c r="EO213"/>
  <c r="EN213"/>
  <c r="EM213"/>
  <c r="EL213"/>
  <c r="EK213"/>
  <c r="EJ213"/>
  <c r="EI213"/>
  <c r="EH213"/>
  <c r="EG213"/>
  <c r="EF213"/>
  <c r="ET212"/>
  <c r="ES212"/>
  <c r="ER212"/>
  <c r="EQ212"/>
  <c r="EP212"/>
  <c r="EO212"/>
  <c r="EN212"/>
  <c r="EM212"/>
  <c r="EL212"/>
  <c r="EK212"/>
  <c r="EJ212"/>
  <c r="EI212"/>
  <c r="EH212"/>
  <c r="EG212"/>
  <c r="EF212"/>
  <c r="ET211"/>
  <c r="ES211"/>
  <c r="ER211"/>
  <c r="EQ211"/>
  <c r="EP211"/>
  <c r="EO211"/>
  <c r="EN211"/>
  <c r="EM211"/>
  <c r="EL211"/>
  <c r="EK211"/>
  <c r="EJ211"/>
  <c r="EI211"/>
  <c r="EH211"/>
  <c r="EG211"/>
  <c r="EF211"/>
  <c r="ET210"/>
  <c r="ES210"/>
  <c r="ER210"/>
  <c r="EQ210"/>
  <c r="EP210"/>
  <c r="EO210"/>
  <c r="EN210"/>
  <c r="EM210"/>
  <c r="EL210"/>
  <c r="EK210"/>
  <c r="EJ210"/>
  <c r="EI210"/>
  <c r="EH210"/>
  <c r="EG210"/>
  <c r="EF210"/>
  <c r="ET209"/>
  <c r="ES209"/>
  <c r="ER209"/>
  <c r="EQ209"/>
  <c r="EP209"/>
  <c r="EO209"/>
  <c r="EN209"/>
  <c r="EM209"/>
  <c r="EL209"/>
  <c r="EK209"/>
  <c r="EJ209"/>
  <c r="EI209"/>
  <c r="EH209"/>
  <c r="EG209"/>
  <c r="EF209"/>
  <c r="ET208"/>
  <c r="ES208"/>
  <c r="ER208"/>
  <c r="EQ208"/>
  <c r="EP208"/>
  <c r="EO208"/>
  <c r="EN208"/>
  <c r="EM208"/>
  <c r="EL208"/>
  <c r="EK208"/>
  <c r="EJ208"/>
  <c r="EI208"/>
  <c r="EH208"/>
  <c r="EG208"/>
  <c r="EF208"/>
  <c r="ET207"/>
  <c r="ES207"/>
  <c r="ER207"/>
  <c r="EQ207"/>
  <c r="EP207"/>
  <c r="EO207"/>
  <c r="EN207"/>
  <c r="EM207"/>
  <c r="EL207"/>
  <c r="EK207"/>
  <c r="EJ207"/>
  <c r="EI207"/>
  <c r="EH207"/>
  <c r="EG207"/>
  <c r="EF207"/>
  <c r="ET206"/>
  <c r="ES206"/>
  <c r="ER206"/>
  <c r="EQ206"/>
  <c r="EP206"/>
  <c r="EO206"/>
  <c r="EN206"/>
  <c r="EM206"/>
  <c r="EL206"/>
  <c r="EK206"/>
  <c r="EJ206"/>
  <c r="EI206"/>
  <c r="EH206"/>
  <c r="EG206"/>
  <c r="EF206"/>
  <c r="ET205"/>
  <c r="ES205"/>
  <c r="ER205"/>
  <c r="EQ205"/>
  <c r="EP205"/>
  <c r="EO205"/>
  <c r="EN205"/>
  <c r="EM205"/>
  <c r="EL205"/>
  <c r="EK205"/>
  <c r="EJ205"/>
  <c r="EI205"/>
  <c r="EH205"/>
  <c r="EG205"/>
  <c r="EF205"/>
  <c r="ET204"/>
  <c r="ES204"/>
  <c r="ER204"/>
  <c r="EQ204"/>
  <c r="EP204"/>
  <c r="EO204"/>
  <c r="EN204"/>
  <c r="EM204"/>
  <c r="EL204"/>
  <c r="EK204"/>
  <c r="EJ204"/>
  <c r="EI204"/>
  <c r="EH204"/>
  <c r="EG204"/>
  <c r="EF204"/>
  <c r="ET203"/>
  <c r="ES203"/>
  <c r="ER203"/>
  <c r="EQ203"/>
  <c r="EP203"/>
  <c r="EO203"/>
  <c r="EN203"/>
  <c r="EM203"/>
  <c r="EL203"/>
  <c r="EK203"/>
  <c r="EJ203"/>
  <c r="EI203"/>
  <c r="EH203"/>
  <c r="EG203"/>
  <c r="EF203"/>
  <c r="ET202"/>
  <c r="ES202"/>
  <c r="ER202"/>
  <c r="EQ202"/>
  <c r="EP202"/>
  <c r="EO202"/>
  <c r="EN202"/>
  <c r="EM202"/>
  <c r="EL202"/>
  <c r="EK202"/>
  <c r="EJ202"/>
  <c r="EI202"/>
  <c r="EH202"/>
  <c r="EG202"/>
  <c r="EF202"/>
  <c r="ET201"/>
  <c r="ES201"/>
  <c r="ER201"/>
  <c r="EQ201"/>
  <c r="EP201"/>
  <c r="EO201"/>
  <c r="EN201"/>
  <c r="EM201"/>
  <c r="EL201"/>
  <c r="EK201"/>
  <c r="EJ201"/>
  <c r="EI201"/>
  <c r="EH201"/>
  <c r="EG201"/>
  <c r="EF201"/>
  <c r="ET200"/>
  <c r="ES200"/>
  <c r="ER200"/>
  <c r="EQ200"/>
  <c r="EP200"/>
  <c r="EO200"/>
  <c r="EN200"/>
  <c r="EM200"/>
  <c r="EL200"/>
  <c r="EK200"/>
  <c r="EJ200"/>
  <c r="EI200"/>
  <c r="EH200"/>
  <c r="EG200"/>
  <c r="EF200"/>
  <c r="ET199"/>
  <c r="ES199"/>
  <c r="ER199"/>
  <c r="EQ199"/>
  <c r="EP199"/>
  <c r="EO199"/>
  <c r="EN199"/>
  <c r="EM199"/>
  <c r="EL199"/>
  <c r="EK199"/>
  <c r="EJ199"/>
  <c r="EI199"/>
  <c r="EH199"/>
  <c r="EG199"/>
  <c r="EF199"/>
  <c r="ET198"/>
  <c r="ES198"/>
  <c r="ER198"/>
  <c r="EQ198"/>
  <c r="EP198"/>
  <c r="EO198"/>
  <c r="EN198"/>
  <c r="EM198"/>
  <c r="EL198"/>
  <c r="EK198"/>
  <c r="EJ198"/>
  <c r="EI198"/>
  <c r="EH198"/>
  <c r="EG198"/>
  <c r="EF198"/>
  <c r="ET197"/>
  <c r="ES197"/>
  <c r="ER197"/>
  <c r="EQ197"/>
  <c r="EP197"/>
  <c r="EO197"/>
  <c r="EN197"/>
  <c r="EM197"/>
  <c r="EL197"/>
  <c r="EK197"/>
  <c r="EJ197"/>
  <c r="EI197"/>
  <c r="EH197"/>
  <c r="EG197"/>
  <c r="EF197"/>
  <c r="ET196"/>
  <c r="ES196"/>
  <c r="ER196"/>
  <c r="EQ196"/>
  <c r="EP196"/>
  <c r="EO196"/>
  <c r="EN196"/>
  <c r="EM196"/>
  <c r="EL196"/>
  <c r="EK196"/>
  <c r="EJ196"/>
  <c r="EI196"/>
  <c r="EH196"/>
  <c r="EG196"/>
  <c r="EF196"/>
  <c r="ET195"/>
  <c r="ES195"/>
  <c r="ER195"/>
  <c r="EQ195"/>
  <c r="EP195"/>
  <c r="EO195"/>
  <c r="EN195"/>
  <c r="EM195"/>
  <c r="EL195"/>
  <c r="EK195"/>
  <c r="EJ195"/>
  <c r="EI195"/>
  <c r="EH195"/>
  <c r="EG195"/>
  <c r="EF195"/>
  <c r="ET194"/>
  <c r="ES194"/>
  <c r="ER194"/>
  <c r="EQ194"/>
  <c r="EP194"/>
  <c r="EO194"/>
  <c r="EN194"/>
  <c r="EM194"/>
  <c r="EL194"/>
  <c r="EK194"/>
  <c r="EJ194"/>
  <c r="EI194"/>
  <c r="EH194"/>
  <c r="EG194"/>
  <c r="EF194"/>
  <c r="ET193"/>
  <c r="ES193"/>
  <c r="ER193"/>
  <c r="EQ193"/>
  <c r="EP193"/>
  <c r="EO193"/>
  <c r="EN193"/>
  <c r="EM193"/>
  <c r="EL193"/>
  <c r="EK193"/>
  <c r="EJ193"/>
  <c r="EI193"/>
  <c r="EH193"/>
  <c r="EG193"/>
  <c r="EF193"/>
  <c r="ET192"/>
  <c r="ES192"/>
  <c r="ER192"/>
  <c r="EQ192"/>
  <c r="EP192"/>
  <c r="EO192"/>
  <c r="EN192"/>
  <c r="EM192"/>
  <c r="EL192"/>
  <c r="EK192"/>
  <c r="EJ192"/>
  <c r="EI192"/>
  <c r="EH192"/>
  <c r="EG192"/>
  <c r="EF192"/>
  <c r="ET191"/>
  <c r="ES191"/>
  <c r="ER191"/>
  <c r="EQ191"/>
  <c r="EP191"/>
  <c r="EO191"/>
  <c r="EN191"/>
  <c r="EM191"/>
  <c r="EL191"/>
  <c r="EK191"/>
  <c r="EJ191"/>
  <c r="EI191"/>
  <c r="EH191"/>
  <c r="EG191"/>
  <c r="EF191"/>
  <c r="EE971"/>
  <c r="EB971"/>
  <c r="DY971"/>
  <c r="DV971"/>
  <c r="DS971"/>
  <c r="EE970"/>
  <c r="EB970"/>
  <c r="DY970"/>
  <c r="DV970"/>
  <c r="DS970"/>
  <c r="EE969"/>
  <c r="EB969"/>
  <c r="DY969"/>
  <c r="DV969"/>
  <c r="DS969"/>
  <c r="EE968"/>
  <c r="EB968"/>
  <c r="DY968"/>
  <c r="DV968"/>
  <c r="DS968"/>
  <c r="EE967"/>
  <c r="EB967"/>
  <c r="DY967"/>
  <c r="DV967"/>
  <c r="DS967"/>
  <c r="EE966"/>
  <c r="EB966"/>
  <c r="DY966"/>
  <c r="DV966"/>
  <c r="DS966"/>
  <c r="EE965"/>
  <c r="EB965"/>
  <c r="DY965"/>
  <c r="DV965"/>
  <c r="DS965"/>
  <c r="EE964"/>
  <c r="EB964"/>
  <c r="DY964"/>
  <c r="DV964"/>
  <c r="DS964"/>
  <c r="EE963"/>
  <c r="EB963"/>
  <c r="DY963"/>
  <c r="DV963"/>
  <c r="DS963"/>
  <c r="EE962"/>
  <c r="EB962"/>
  <c r="DY962"/>
  <c r="DV962"/>
  <c r="DS962"/>
  <c r="EE961"/>
  <c r="EB961"/>
  <c r="DY961"/>
  <c r="DV961"/>
  <c r="DS961"/>
  <c r="EE960"/>
  <c r="EB960"/>
  <c r="DY960"/>
  <c r="DV960"/>
  <c r="DS960"/>
  <c r="EE959"/>
  <c r="EB959"/>
  <c r="DY959"/>
  <c r="DV959"/>
  <c r="DS959"/>
  <c r="EE958"/>
  <c r="EB958"/>
  <c r="DY958"/>
  <c r="DV958"/>
  <c r="DS958"/>
  <c r="EE957"/>
  <c r="EB957"/>
  <c r="DY957"/>
  <c r="DV957"/>
  <c r="DS957"/>
  <c r="EE956"/>
  <c r="EB956"/>
  <c r="DY956"/>
  <c r="DV956"/>
  <c r="DS956"/>
  <c r="EE955"/>
  <c r="EB955"/>
  <c r="DY955"/>
  <c r="DV955"/>
  <c r="DS955"/>
  <c r="EE954"/>
  <c r="EB954"/>
  <c r="DY954"/>
  <c r="DV954"/>
  <c r="DS954"/>
  <c r="EE953"/>
  <c r="EB953"/>
  <c r="DY953"/>
  <c r="DV953"/>
  <c r="DS953"/>
  <c r="EE952"/>
  <c r="EB952"/>
  <c r="DY952"/>
  <c r="DV952"/>
  <c r="DS952"/>
  <c r="EE951"/>
  <c r="EB951"/>
  <c r="DY951"/>
  <c r="DV951"/>
  <c r="DS951"/>
  <c r="EE950"/>
  <c r="EB950"/>
  <c r="DY950"/>
  <c r="DV950"/>
  <c r="DS950"/>
  <c r="EE949"/>
  <c r="EB949"/>
  <c r="DY949"/>
  <c r="DV949"/>
  <c r="DS949"/>
  <c r="EE948"/>
  <c r="EB948"/>
  <c r="DY948"/>
  <c r="DV948"/>
  <c r="DS948"/>
  <c r="EE947"/>
  <c r="EB947"/>
  <c r="DY947"/>
  <c r="DV947"/>
  <c r="DS947"/>
  <c r="EE946"/>
  <c r="EB946"/>
  <c r="DY946"/>
  <c r="DV946"/>
  <c r="DS946"/>
  <c r="EE945"/>
  <c r="EB945"/>
  <c r="DY945"/>
  <c r="DV945"/>
  <c r="DS945"/>
  <c r="EE944"/>
  <c r="EB944"/>
  <c r="DY944"/>
  <c r="DV944"/>
  <c r="DS944"/>
  <c r="EE943"/>
  <c r="EB943"/>
  <c r="DY943"/>
  <c r="DV943"/>
  <c r="DS943"/>
  <c r="EE942"/>
  <c r="EB942"/>
  <c r="DY942"/>
  <c r="DV942"/>
  <c r="DS942"/>
  <c r="EE941"/>
  <c r="EB941"/>
  <c r="DY941"/>
  <c r="DV941"/>
  <c r="DS941"/>
  <c r="EE940"/>
  <c r="EB940"/>
  <c r="DY940"/>
  <c r="DV940"/>
  <c r="DS940"/>
  <c r="EE939"/>
  <c r="EB939"/>
  <c r="DY939"/>
  <c r="DV939"/>
  <c r="DS939"/>
  <c r="EE938"/>
  <c r="EB938"/>
  <c r="DY938"/>
  <c r="DV938"/>
  <c r="DS938"/>
  <c r="EE937"/>
  <c r="EB937"/>
  <c r="DY937"/>
  <c r="DV937"/>
  <c r="DS937"/>
  <c r="EE936"/>
  <c r="EB936"/>
  <c r="DY936"/>
  <c r="DV936"/>
  <c r="DS936"/>
  <c r="EE935"/>
  <c r="EB935"/>
  <c r="DY935"/>
  <c r="DV935"/>
  <c r="DS935"/>
  <c r="EE934"/>
  <c r="EB934"/>
  <c r="DY934"/>
  <c r="DV934"/>
  <c r="DS934"/>
  <c r="EE933"/>
  <c r="EB933"/>
  <c r="DY933"/>
  <c r="DV933"/>
  <c r="DS933"/>
  <c r="EE932"/>
  <c r="EB932"/>
  <c r="DY932"/>
  <c r="DV932"/>
  <c r="DS932"/>
  <c r="EE931"/>
  <c r="EB931"/>
  <c r="DY931"/>
  <c r="DV931"/>
  <c r="DS931"/>
  <c r="EE930"/>
  <c r="EB930"/>
  <c r="DY930"/>
  <c r="DV930"/>
  <c r="DS930"/>
  <c r="EE929"/>
  <c r="EB929"/>
  <c r="DY929"/>
  <c r="DV929"/>
  <c r="DS929"/>
  <c r="EE928"/>
  <c r="EB928"/>
  <c r="DY928"/>
  <c r="DV928"/>
  <c r="DS928"/>
  <c r="EE927"/>
  <c r="EB927"/>
  <c r="DY927"/>
  <c r="DV927"/>
  <c r="DS927"/>
  <c r="EE926"/>
  <c r="EB926"/>
  <c r="DY926"/>
  <c r="DV926"/>
  <c r="DS926"/>
  <c r="EE925"/>
  <c r="EB925"/>
  <c r="DY925"/>
  <c r="DV925"/>
  <c r="DS925"/>
  <c r="EE924"/>
  <c r="EB924"/>
  <c r="DY924"/>
  <c r="DV924"/>
  <c r="DS924"/>
  <c r="EE923"/>
  <c r="EB923"/>
  <c r="DY923"/>
  <c r="DV923"/>
  <c r="DS923"/>
  <c r="EE922"/>
  <c r="EB922"/>
  <c r="DY922"/>
  <c r="DV922"/>
  <c r="DS922"/>
  <c r="EE921"/>
  <c r="EB921"/>
  <c r="DY921"/>
  <c r="DV921"/>
  <c r="DS921"/>
  <c r="EE920"/>
  <c r="EB920"/>
  <c r="DY920"/>
  <c r="DV920"/>
  <c r="DS920"/>
  <c r="EE919"/>
  <c r="EB919"/>
  <c r="DY919"/>
  <c r="DV919"/>
  <c r="DS919"/>
  <c r="EE918"/>
  <c r="EB918"/>
  <c r="DY918"/>
  <c r="DV918"/>
  <c r="DS918"/>
  <c r="EE917"/>
  <c r="EB917"/>
  <c r="DY917"/>
  <c r="DV917"/>
  <c r="DS917"/>
  <c r="EE916"/>
  <c r="EB916"/>
  <c r="DY916"/>
  <c r="DV916"/>
  <c r="DS916"/>
  <c r="EE915"/>
  <c r="EB915"/>
  <c r="DY915"/>
  <c r="DV915"/>
  <c r="DS915"/>
  <c r="EE914"/>
  <c r="EB914"/>
  <c r="DY914"/>
  <c r="DV914"/>
  <c r="DS914"/>
  <c r="EE913"/>
  <c r="EB913"/>
  <c r="DY913"/>
  <c r="DV913"/>
  <c r="DS913"/>
  <c r="EE912"/>
  <c r="EB912"/>
  <c r="DY912"/>
  <c r="DV912"/>
  <c r="DS912"/>
  <c r="EE911"/>
  <c r="EB911"/>
  <c r="DY911"/>
  <c r="DV911"/>
  <c r="DS911"/>
  <c r="EE910"/>
  <c r="EB910"/>
  <c r="DY910"/>
  <c r="DV910"/>
  <c r="DS910"/>
  <c r="EE909"/>
  <c r="EB909"/>
  <c r="DY909"/>
  <c r="DV909"/>
  <c r="DS909"/>
  <c r="EE908"/>
  <c r="EB908"/>
  <c r="DY908"/>
  <c r="DV908"/>
  <c r="DS908"/>
  <c r="EE907"/>
  <c r="EB907"/>
  <c r="DY907"/>
  <c r="DV907"/>
  <c r="DS907"/>
  <c r="EE906"/>
  <c r="EB906"/>
  <c r="DY906"/>
  <c r="DV906"/>
  <c r="DS906"/>
  <c r="EE905"/>
  <c r="EB905"/>
  <c r="DY905"/>
  <c r="DV905"/>
  <c r="DS905"/>
  <c r="EE904"/>
  <c r="EB904"/>
  <c r="DY904"/>
  <c r="DV904"/>
  <c r="DS904"/>
  <c r="EE903"/>
  <c r="EB903"/>
  <c r="DY903"/>
  <c r="DV903"/>
  <c r="DS903"/>
  <c r="EE902"/>
  <c r="EB902"/>
  <c r="DY902"/>
  <c r="DV902"/>
  <c r="DS902"/>
  <c r="EE901"/>
  <c r="EB901"/>
  <c r="DY901"/>
  <c r="DV901"/>
  <c r="DS901"/>
  <c r="EE900"/>
  <c r="EB900"/>
  <c r="DY900"/>
  <c r="DV900"/>
  <c r="DS900"/>
  <c r="EE899"/>
  <c r="EB899"/>
  <c r="DY899"/>
  <c r="DV899"/>
  <c r="DS899"/>
  <c r="EE898"/>
  <c r="EB898"/>
  <c r="DY898"/>
  <c r="DV898"/>
  <c r="DS898"/>
  <c r="EE897"/>
  <c r="EB897"/>
  <c r="DY897"/>
  <c r="DV897"/>
  <c r="DS897"/>
  <c r="EE896"/>
  <c r="EB896"/>
  <c r="DY896"/>
  <c r="DV896"/>
  <c r="DS896"/>
  <c r="EE895"/>
  <c r="EB895"/>
  <c r="DY895"/>
  <c r="DV895"/>
  <c r="DS895"/>
  <c r="EE894"/>
  <c r="EB894"/>
  <c r="DY894"/>
  <c r="DV894"/>
  <c r="DS894"/>
  <c r="EE893"/>
  <c r="EB893"/>
  <c r="DY893"/>
  <c r="DV893"/>
  <c r="DS893"/>
  <c r="EE892"/>
  <c r="EB892"/>
  <c r="DY892"/>
  <c r="DV892"/>
  <c r="DS892"/>
  <c r="EE891"/>
  <c r="EB891"/>
  <c r="DY891"/>
  <c r="DV891"/>
  <c r="DS891"/>
  <c r="EE890"/>
  <c r="EB890"/>
  <c r="DY890"/>
  <c r="DV890"/>
  <c r="DS890"/>
  <c r="EE889"/>
  <c r="EB889"/>
  <c r="DY889"/>
  <c r="DV889"/>
  <c r="DS889"/>
  <c r="EE888"/>
  <c r="EB888"/>
  <c r="DY888"/>
  <c r="DV888"/>
  <c r="DS888"/>
  <c r="EE887"/>
  <c r="EB887"/>
  <c r="DY887"/>
  <c r="DV887"/>
  <c r="DS887"/>
  <c r="EE886"/>
  <c r="EB886"/>
  <c r="DY886"/>
  <c r="DV886"/>
  <c r="DS886"/>
  <c r="EE885"/>
  <c r="EB885"/>
  <c r="DY885"/>
  <c r="DV885"/>
  <c r="DS885"/>
  <c r="EE884"/>
  <c r="EB884"/>
  <c r="DY884"/>
  <c r="DV884"/>
  <c r="DS884"/>
  <c r="EE883"/>
  <c r="EB883"/>
  <c r="DY883"/>
  <c r="DV883"/>
  <c r="DS883"/>
  <c r="EE882"/>
  <c r="EB882"/>
  <c r="DY882"/>
  <c r="DV882"/>
  <c r="DS882"/>
  <c r="EE881"/>
  <c r="EB881"/>
  <c r="DY881"/>
  <c r="DV881"/>
  <c r="DS881"/>
  <c r="EE880"/>
  <c r="EB880"/>
  <c r="DY880"/>
  <c r="DV880"/>
  <c r="DS880"/>
  <c r="EE879"/>
  <c r="EB879"/>
  <c r="DY879"/>
  <c r="DV879"/>
  <c r="DS879"/>
  <c r="EE878"/>
  <c r="EB878"/>
  <c r="DY878"/>
  <c r="DV878"/>
  <c r="DS878"/>
  <c r="EE877"/>
  <c r="EB877"/>
  <c r="DY877"/>
  <c r="DV877"/>
  <c r="DS877"/>
  <c r="EE876"/>
  <c r="EB876"/>
  <c r="DY876"/>
  <c r="DV876"/>
  <c r="DS876"/>
  <c r="EE875"/>
  <c r="EB875"/>
  <c r="DY875"/>
  <c r="DV875"/>
  <c r="DS875"/>
  <c r="EE874"/>
  <c r="EB874"/>
  <c r="DY874"/>
  <c r="DV874"/>
  <c r="DS874"/>
  <c r="EE873"/>
  <c r="EB873"/>
  <c r="DY873"/>
  <c r="DV873"/>
  <c r="DS873"/>
  <c r="EE872"/>
  <c r="EB872"/>
  <c r="DY872"/>
  <c r="DV872"/>
  <c r="DS872"/>
  <c r="EE871"/>
  <c r="EB871"/>
  <c r="DY871"/>
  <c r="DV871"/>
  <c r="DS871"/>
  <c r="EE870"/>
  <c r="EB870"/>
  <c r="DY870"/>
  <c r="DV870"/>
  <c r="DS870"/>
  <c r="EE869"/>
  <c r="ED869"/>
  <c r="EB869"/>
  <c r="EA869"/>
  <c r="DY869"/>
  <c r="DX869"/>
  <c r="DV869"/>
  <c r="DU869"/>
  <c r="DS869"/>
  <c r="DR869"/>
  <c r="EE868"/>
  <c r="ED868"/>
  <c r="EB868"/>
  <c r="EA868"/>
  <c r="DY868"/>
  <c r="DX868"/>
  <c r="DV868"/>
  <c r="DU868"/>
  <c r="DS868"/>
  <c r="DR868"/>
  <c r="EE867"/>
  <c r="ED867"/>
  <c r="EB867"/>
  <c r="EA867"/>
  <c r="DY867"/>
  <c r="DX867"/>
  <c r="DV867"/>
  <c r="DU867"/>
  <c r="DS867"/>
  <c r="DR867"/>
  <c r="EE866"/>
  <c r="ED866"/>
  <c r="EB866"/>
  <c r="EA866"/>
  <c r="DY866"/>
  <c r="DX866"/>
  <c r="DV866"/>
  <c r="DU866"/>
  <c r="DS866"/>
  <c r="DR866"/>
  <c r="EE865"/>
  <c r="ED865"/>
  <c r="EB865"/>
  <c r="EA865"/>
  <c r="DY865"/>
  <c r="DX865"/>
  <c r="DV865"/>
  <c r="DU865"/>
  <c r="DS865"/>
  <c r="DR865"/>
  <c r="EE864"/>
  <c r="ED864"/>
  <c r="EB864"/>
  <c r="EA864"/>
  <c r="DY864"/>
  <c r="DX864"/>
  <c r="DV864"/>
  <c r="DU864"/>
  <c r="DS864"/>
  <c r="DR864"/>
  <c r="EE863"/>
  <c r="ED863"/>
  <c r="EB863"/>
  <c r="EA863"/>
  <c r="DY863"/>
  <c r="DX863"/>
  <c r="DV863"/>
  <c r="DU863"/>
  <c r="DS863"/>
  <c r="DR863"/>
  <c r="EE862"/>
  <c r="ED862"/>
  <c r="EB862"/>
  <c r="EA862"/>
  <c r="DY862"/>
  <c r="DX862"/>
  <c r="DV862"/>
  <c r="DU862"/>
  <c r="DS862"/>
  <c r="DR862"/>
  <c r="EE861"/>
  <c r="ED861"/>
  <c r="EB861"/>
  <c r="EA861"/>
  <c r="DY861"/>
  <c r="DX861"/>
  <c r="DV861"/>
  <c r="DU861"/>
  <c r="DS861"/>
  <c r="DR861"/>
  <c r="EE860"/>
  <c r="ED860"/>
  <c r="EB860"/>
  <c r="EA860"/>
  <c r="DY860"/>
  <c r="DX860"/>
  <c r="DV860"/>
  <c r="DU860"/>
  <c r="DS860"/>
  <c r="DR860"/>
  <c r="EE859"/>
  <c r="ED859"/>
  <c r="EB859"/>
  <c r="EA859"/>
  <c r="DY859"/>
  <c r="DX859"/>
  <c r="DV859"/>
  <c r="DU859"/>
  <c r="DS859"/>
  <c r="DR859"/>
  <c r="EE858"/>
  <c r="ED858"/>
  <c r="EB858"/>
  <c r="EA858"/>
  <c r="DY858"/>
  <c r="DX858"/>
  <c r="DV858"/>
  <c r="DU858"/>
  <c r="DS858"/>
  <c r="DR858"/>
  <c r="EE857"/>
  <c r="ED857"/>
  <c r="EB857"/>
  <c r="EA857"/>
  <c r="DY857"/>
  <c r="DX857"/>
  <c r="DV857"/>
  <c r="DU857"/>
  <c r="DS857"/>
  <c r="DR857"/>
  <c r="EE856"/>
  <c r="ED856"/>
  <c r="EB856"/>
  <c r="EA856"/>
  <c r="DY856"/>
  <c r="DX856"/>
  <c r="DV856"/>
  <c r="DU856"/>
  <c r="DS856"/>
  <c r="DR856"/>
  <c r="EE855"/>
  <c r="ED855"/>
  <c r="EB855"/>
  <c r="EA855"/>
  <c r="DY855"/>
  <c r="DX855"/>
  <c r="DV855"/>
  <c r="DU855"/>
  <c r="DS855"/>
  <c r="DR855"/>
  <c r="EE854"/>
  <c r="ED854"/>
  <c r="EB854"/>
  <c r="EA854"/>
  <c r="DY854"/>
  <c r="DX854"/>
  <c r="DV854"/>
  <c r="DU854"/>
  <c r="DS854"/>
  <c r="DR854"/>
  <c r="EE853"/>
  <c r="ED853"/>
  <c r="EB853"/>
  <c r="EA853"/>
  <c r="DY853"/>
  <c r="DX853"/>
  <c r="DV853"/>
  <c r="DU853"/>
  <c r="DS853"/>
  <c r="DR853"/>
  <c r="EE852"/>
  <c r="ED852"/>
  <c r="EB852"/>
  <c r="EA852"/>
  <c r="DY852"/>
  <c r="DX852"/>
  <c r="DV852"/>
  <c r="DU852"/>
  <c r="DS852"/>
  <c r="DR852"/>
  <c r="EE851"/>
  <c r="ED851"/>
  <c r="EB851"/>
  <c r="EA851"/>
  <c r="DY851"/>
  <c r="DX851"/>
  <c r="DV851"/>
  <c r="DU851"/>
  <c r="DS851"/>
  <c r="DR851"/>
  <c r="EE850"/>
  <c r="ED850"/>
  <c r="EB850"/>
  <c r="EA850"/>
  <c r="DY850"/>
  <c r="DX850"/>
  <c r="DV850"/>
  <c r="DU850"/>
  <c r="DS850"/>
  <c r="DR850"/>
  <c r="EE849"/>
  <c r="ED849"/>
  <c r="EB849"/>
  <c r="EA849"/>
  <c r="DY849"/>
  <c r="DX849"/>
  <c r="DV849"/>
  <c r="DU849"/>
  <c r="DS849"/>
  <c r="DR849"/>
  <c r="EE848"/>
  <c r="ED848"/>
  <c r="EB848"/>
  <c r="EA848"/>
  <c r="DY848"/>
  <c r="DX848"/>
  <c r="DV848"/>
  <c r="DU848"/>
  <c r="DS848"/>
  <c r="DR848"/>
  <c r="EE847"/>
  <c r="ED847"/>
  <c r="EB847"/>
  <c r="EA847"/>
  <c r="DY847"/>
  <c r="DX847"/>
  <c r="DV847"/>
  <c r="DU847"/>
  <c r="DS847"/>
  <c r="DR847"/>
  <c r="EE846"/>
  <c r="ED846"/>
  <c r="EB846"/>
  <c r="EA846"/>
  <c r="DY846"/>
  <c r="DX846"/>
  <c r="DV846"/>
  <c r="DU846"/>
  <c r="DS846"/>
  <c r="DR846"/>
  <c r="EE845"/>
  <c r="ED845"/>
  <c r="EB845"/>
  <c r="EA845"/>
  <c r="DY845"/>
  <c r="DX845"/>
  <c r="DV845"/>
  <c r="DU845"/>
  <c r="DS845"/>
  <c r="DR845"/>
  <c r="EE844"/>
  <c r="ED844"/>
  <c r="EB844"/>
  <c r="EA844"/>
  <c r="DY844"/>
  <c r="DX844"/>
  <c r="DV844"/>
  <c r="DU844"/>
  <c r="DS844"/>
  <c r="DR844"/>
  <c r="EE843"/>
  <c r="ED843"/>
  <c r="EB843"/>
  <c r="EA843"/>
  <c r="DY843"/>
  <c r="DX843"/>
  <c r="DV843"/>
  <c r="DU843"/>
  <c r="DS843"/>
  <c r="DR843"/>
  <c r="EE842"/>
  <c r="ED842"/>
  <c r="EB842"/>
  <c r="EA842"/>
  <c r="DY842"/>
  <c r="DX842"/>
  <c r="DV842"/>
  <c r="DU842"/>
  <c r="DS842"/>
  <c r="DR842"/>
  <c r="EE841"/>
  <c r="ED841"/>
  <c r="EB841"/>
  <c r="EA841"/>
  <c r="DY841"/>
  <c r="DX841"/>
  <c r="DV841"/>
  <c r="DU841"/>
  <c r="DS841"/>
  <c r="DR841"/>
  <c r="EE840"/>
  <c r="ED840"/>
  <c r="EB840"/>
  <c r="EA840"/>
  <c r="DY840"/>
  <c r="DX840"/>
  <c r="DV840"/>
  <c r="DU840"/>
  <c r="DS840"/>
  <c r="DR840"/>
  <c r="EE839"/>
  <c r="ED839"/>
  <c r="EB839"/>
  <c r="EA839"/>
  <c r="DY839"/>
  <c r="DX839"/>
  <c r="DV839"/>
  <c r="DU839"/>
  <c r="DS839"/>
  <c r="DR839"/>
  <c r="EE838"/>
  <c r="ED838"/>
  <c r="EB838"/>
  <c r="EA838"/>
  <c r="DY838"/>
  <c r="DX838"/>
  <c r="DV838"/>
  <c r="DU838"/>
  <c r="DS838"/>
  <c r="DR838"/>
  <c r="EE837"/>
  <c r="ED837"/>
  <c r="EB837"/>
  <c r="EA837"/>
  <c r="DY837"/>
  <c r="DX837"/>
  <c r="DV837"/>
  <c r="DU837"/>
  <c r="DS837"/>
  <c r="DR837"/>
  <c r="EE836"/>
  <c r="ED836"/>
  <c r="EB836"/>
  <c r="EA836"/>
  <c r="DY836"/>
  <c r="DX836"/>
  <c r="DV836"/>
  <c r="DU836"/>
  <c r="DS836"/>
  <c r="DR836"/>
  <c r="EE835"/>
  <c r="ED835"/>
  <c r="EB835"/>
  <c r="EA835"/>
  <c r="DY835"/>
  <c r="DX835"/>
  <c r="DV835"/>
  <c r="DU835"/>
  <c r="DS835"/>
  <c r="DR835"/>
  <c r="EE834"/>
  <c r="ED834"/>
  <c r="EB834"/>
  <c r="EA834"/>
  <c r="DY834"/>
  <c r="DX834"/>
  <c r="DV834"/>
  <c r="DU834"/>
  <c r="DS834"/>
  <c r="DR834"/>
  <c r="EE833"/>
  <c r="ED833"/>
  <c r="EB833"/>
  <c r="EA833"/>
  <c r="DY833"/>
  <c r="DX833"/>
  <c r="DV833"/>
  <c r="DU833"/>
  <c r="DS833"/>
  <c r="DR833"/>
  <c r="EE832"/>
  <c r="ED832"/>
  <c r="EB832"/>
  <c r="EA832"/>
  <c r="DY832"/>
  <c r="DX832"/>
  <c r="DV832"/>
  <c r="DU832"/>
  <c r="DS832"/>
  <c r="DR832"/>
  <c r="EE831"/>
  <c r="ED831"/>
  <c r="EB831"/>
  <c r="EA831"/>
  <c r="DY831"/>
  <c r="DX831"/>
  <c r="DV831"/>
  <c r="DU831"/>
  <c r="DS831"/>
  <c r="DR831"/>
  <c r="EE830"/>
  <c r="ED830"/>
  <c r="EB830"/>
  <c r="EA830"/>
  <c r="DY830"/>
  <c r="DX830"/>
  <c r="DV830"/>
  <c r="DU830"/>
  <c r="DS830"/>
  <c r="DR830"/>
  <c r="EE829"/>
  <c r="ED829"/>
  <c r="EB829"/>
  <c r="EA829"/>
  <c r="DY829"/>
  <c r="DX829"/>
  <c r="DV829"/>
  <c r="DU829"/>
  <c r="DS829"/>
  <c r="DR829"/>
  <c r="EE828"/>
  <c r="ED828"/>
  <c r="EB828"/>
  <c r="EA828"/>
  <c r="DY828"/>
  <c r="DX828"/>
  <c r="DV828"/>
  <c r="DU828"/>
  <c r="DS828"/>
  <c r="DR828"/>
  <c r="EE827"/>
  <c r="ED827"/>
  <c r="EB827"/>
  <c r="EA827"/>
  <c r="DY827"/>
  <c r="DX827"/>
  <c r="DV827"/>
  <c r="DU827"/>
  <c r="DS827"/>
  <c r="DR827"/>
  <c r="EE826"/>
  <c r="ED826"/>
  <c r="EB826"/>
  <c r="EA826"/>
  <c r="DY826"/>
  <c r="DX826"/>
  <c r="DV826"/>
  <c r="DU826"/>
  <c r="DS826"/>
  <c r="DR826"/>
  <c r="EE825"/>
  <c r="ED825"/>
  <c r="EB825"/>
  <c r="EA825"/>
  <c r="DY825"/>
  <c r="DX825"/>
  <c r="DV825"/>
  <c r="DU825"/>
  <c r="DS825"/>
  <c r="DR825"/>
  <c r="EE824"/>
  <c r="ED824"/>
  <c r="EB824"/>
  <c r="EA824"/>
  <c r="DY824"/>
  <c r="DX824"/>
  <c r="DV824"/>
  <c r="DU824"/>
  <c r="DS824"/>
  <c r="DR824"/>
  <c r="EE823"/>
  <c r="ED823"/>
  <c r="EB823"/>
  <c r="EA823"/>
  <c r="DY823"/>
  <c r="DX823"/>
  <c r="DV823"/>
  <c r="DU823"/>
  <c r="DS823"/>
  <c r="DR823"/>
  <c r="EE822"/>
  <c r="ED822"/>
  <c r="EB822"/>
  <c r="EA822"/>
  <c r="DY822"/>
  <c r="DX822"/>
  <c r="DV822"/>
  <c r="DU822"/>
  <c r="DS822"/>
  <c r="DR822"/>
  <c r="EE821"/>
  <c r="ED821"/>
  <c r="EB821"/>
  <c r="EA821"/>
  <c r="DY821"/>
  <c r="DX821"/>
  <c r="DV821"/>
  <c r="DU821"/>
  <c r="DS821"/>
  <c r="DR821"/>
  <c r="EE820"/>
  <c r="ED820"/>
  <c r="EB820"/>
  <c r="EA820"/>
  <c r="DY820"/>
  <c r="DX820"/>
  <c r="DV820"/>
  <c r="DU820"/>
  <c r="DS820"/>
  <c r="DR820"/>
  <c r="EE819"/>
  <c r="ED819"/>
  <c r="EB819"/>
  <c r="EA819"/>
  <c r="DY819"/>
  <c r="DX819"/>
  <c r="DV819"/>
  <c r="DU819"/>
  <c r="DS819"/>
  <c r="DR819"/>
  <c r="EE818"/>
  <c r="ED818"/>
  <c r="EB818"/>
  <c r="EA818"/>
  <c r="DY818"/>
  <c r="DX818"/>
  <c r="DV818"/>
  <c r="DU818"/>
  <c r="DS818"/>
  <c r="DR818"/>
  <c r="EE817"/>
  <c r="ED817"/>
  <c r="EB817"/>
  <c r="EA817"/>
  <c r="DY817"/>
  <c r="DX817"/>
  <c r="DV817"/>
  <c r="DU817"/>
  <c r="DS817"/>
  <c r="DR817"/>
  <c r="EE816"/>
  <c r="ED816"/>
  <c r="EB816"/>
  <c r="EA816"/>
  <c r="DY816"/>
  <c r="DX816"/>
  <c r="DV816"/>
  <c r="DU816"/>
  <c r="DS816"/>
  <c r="DR816"/>
  <c r="EE815"/>
  <c r="ED815"/>
  <c r="EB815"/>
  <c r="EA815"/>
  <c r="DY815"/>
  <c r="DX815"/>
  <c r="DV815"/>
  <c r="DU815"/>
  <c r="DS815"/>
  <c r="DR815"/>
  <c r="EE814"/>
  <c r="ED814"/>
  <c r="EB814"/>
  <c r="EA814"/>
  <c r="DY814"/>
  <c r="DX814"/>
  <c r="DV814"/>
  <c r="DU814"/>
  <c r="DS814"/>
  <c r="DR814"/>
  <c r="EE813"/>
  <c r="ED813"/>
  <c r="EB813"/>
  <c r="EA813"/>
  <c r="DY813"/>
  <c r="DX813"/>
  <c r="DV813"/>
  <c r="DU813"/>
  <c r="DS813"/>
  <c r="DR813"/>
  <c r="EE812"/>
  <c r="ED812"/>
  <c r="EB812"/>
  <c r="EA812"/>
  <c r="DY812"/>
  <c r="DX812"/>
  <c r="DV812"/>
  <c r="DU812"/>
  <c r="DS812"/>
  <c r="DR812"/>
  <c r="EE811"/>
  <c r="ED811"/>
  <c r="EB811"/>
  <c r="EA811"/>
  <c r="DY811"/>
  <c r="DX811"/>
  <c r="DV811"/>
  <c r="DU811"/>
  <c r="DS811"/>
  <c r="DR811"/>
  <c r="EE810"/>
  <c r="ED810"/>
  <c r="EB810"/>
  <c r="EA810"/>
  <c r="DY810"/>
  <c r="DX810"/>
  <c r="DV810"/>
  <c r="DU810"/>
  <c r="DS810"/>
  <c r="DR810"/>
  <c r="EE809"/>
  <c r="ED809"/>
  <c r="EB809"/>
  <c r="EA809"/>
  <c r="DY809"/>
  <c r="DX809"/>
  <c r="DV809"/>
  <c r="DU809"/>
  <c r="DS809"/>
  <c r="DR809"/>
  <c r="EE808"/>
  <c r="ED808"/>
  <c r="EB808"/>
  <c r="EA808"/>
  <c r="DY808"/>
  <c r="DX808"/>
  <c r="DV808"/>
  <c r="DU808"/>
  <c r="DS808"/>
  <c r="DR808"/>
  <c r="EE807"/>
  <c r="ED807"/>
  <c r="EB807"/>
  <c r="EA807"/>
  <c r="DY807"/>
  <c r="DX807"/>
  <c r="DV807"/>
  <c r="DU807"/>
  <c r="DS807"/>
  <c r="DR807"/>
  <c r="EE806"/>
  <c r="ED806"/>
  <c r="EB806"/>
  <c r="EA806"/>
  <c r="DY806"/>
  <c r="DX806"/>
  <c r="DV806"/>
  <c r="DU806"/>
  <c r="DS806"/>
  <c r="DR806"/>
  <c r="EE805"/>
  <c r="ED805"/>
  <c r="EB805"/>
  <c r="EA805"/>
  <c r="DY805"/>
  <c r="DX805"/>
  <c r="DV805"/>
  <c r="DU805"/>
  <c r="DS805"/>
  <c r="DR805"/>
  <c r="EE804"/>
  <c r="ED804"/>
  <c r="EB804"/>
  <c r="EA804"/>
  <c r="DY804"/>
  <c r="DX804"/>
  <c r="DV804"/>
  <c r="DU804"/>
  <c r="DS804"/>
  <c r="DR804"/>
  <c r="EE803"/>
  <c r="ED803"/>
  <c r="EB803"/>
  <c r="EA803"/>
  <c r="DY803"/>
  <c r="DX803"/>
  <c r="DV803"/>
  <c r="DU803"/>
  <c r="DS803"/>
  <c r="DR803"/>
  <c r="EE802"/>
  <c r="ED802"/>
  <c r="EB802"/>
  <c r="EA802"/>
  <c r="DY802"/>
  <c r="DX802"/>
  <c r="DV802"/>
  <c r="DU802"/>
  <c r="DS802"/>
  <c r="DR802"/>
  <c r="EE801"/>
  <c r="ED801"/>
  <c r="EB801"/>
  <c r="EA801"/>
  <c r="DY801"/>
  <c r="DX801"/>
  <c r="DV801"/>
  <c r="DU801"/>
  <c r="DS801"/>
  <c r="DR801"/>
  <c r="EE800"/>
  <c r="ED800"/>
  <c r="EB800"/>
  <c r="EA800"/>
  <c r="DY800"/>
  <c r="DX800"/>
  <c r="DV800"/>
  <c r="DU800"/>
  <c r="DS800"/>
  <c r="DR800"/>
  <c r="EE799"/>
  <c r="ED799"/>
  <c r="EB799"/>
  <c r="EA799"/>
  <c r="DY799"/>
  <c r="DX799"/>
  <c r="DV799"/>
  <c r="DU799"/>
  <c r="DS799"/>
  <c r="DR799"/>
  <c r="EE798"/>
  <c r="ED798"/>
  <c r="EB798"/>
  <c r="EA798"/>
  <c r="DY798"/>
  <c r="DX798"/>
  <c r="DV798"/>
  <c r="DU798"/>
  <c r="DS798"/>
  <c r="DR798"/>
  <c r="EE797"/>
  <c r="ED797"/>
  <c r="EB797"/>
  <c r="EA797"/>
  <c r="DY797"/>
  <c r="DX797"/>
  <c r="DV797"/>
  <c r="DU797"/>
  <c r="DS797"/>
  <c r="DR797"/>
  <c r="EE796"/>
  <c r="ED796"/>
  <c r="EB796"/>
  <c r="EA796"/>
  <c r="DY796"/>
  <c r="DX796"/>
  <c r="DV796"/>
  <c r="DU796"/>
  <c r="DS796"/>
  <c r="DR796"/>
  <c r="EE795"/>
  <c r="ED795"/>
  <c r="EB795"/>
  <c r="EA795"/>
  <c r="DY795"/>
  <c r="DX795"/>
  <c r="DV795"/>
  <c r="DU795"/>
  <c r="DS795"/>
  <c r="DR795"/>
  <c r="EE794"/>
  <c r="ED794"/>
  <c r="EB794"/>
  <c r="EA794"/>
  <c r="DY794"/>
  <c r="DX794"/>
  <c r="DV794"/>
  <c r="DU794"/>
  <c r="DS794"/>
  <c r="DR794"/>
  <c r="EE793"/>
  <c r="ED793"/>
  <c r="EB793"/>
  <c r="EA793"/>
  <c r="DY793"/>
  <c r="DX793"/>
  <c r="DV793"/>
  <c r="DU793"/>
  <c r="DS793"/>
  <c r="DR793"/>
  <c r="EE792"/>
  <c r="ED792"/>
  <c r="EB792"/>
  <c r="EA792"/>
  <c r="DY792"/>
  <c r="DX792"/>
  <c r="DV792"/>
  <c r="DU792"/>
  <c r="DS792"/>
  <c r="DR792"/>
  <c r="EE791"/>
  <c r="ED791"/>
  <c r="EB791"/>
  <c r="EA791"/>
  <c r="DY791"/>
  <c r="DX791"/>
  <c r="DV791"/>
  <c r="DU791"/>
  <c r="DS791"/>
  <c r="DR791"/>
  <c r="EE790"/>
  <c r="ED790"/>
  <c r="EB790"/>
  <c r="EA790"/>
  <c r="DY790"/>
  <c r="DX790"/>
  <c r="DV790"/>
  <c r="DU790"/>
  <c r="DS790"/>
  <c r="DR790"/>
  <c r="EE789"/>
  <c r="ED789"/>
  <c r="EB789"/>
  <c r="EA789"/>
  <c r="DY789"/>
  <c r="DX789"/>
  <c r="DV789"/>
  <c r="DU789"/>
  <c r="DS789"/>
  <c r="DR789"/>
  <c r="EE788"/>
  <c r="ED788"/>
  <c r="EB788"/>
  <c r="EA788"/>
  <c r="DY788"/>
  <c r="DX788"/>
  <c r="DV788"/>
  <c r="DU788"/>
  <c r="DS788"/>
  <c r="DR788"/>
  <c r="EE787"/>
  <c r="ED787"/>
  <c r="EB787"/>
  <c r="EA787"/>
  <c r="DY787"/>
  <c r="DX787"/>
  <c r="DV787"/>
  <c r="DU787"/>
  <c r="DS787"/>
  <c r="DR787"/>
  <c r="EE786"/>
  <c r="ED786"/>
  <c r="EB786"/>
  <c r="EA786"/>
  <c r="DY786"/>
  <c r="DX786"/>
  <c r="DV786"/>
  <c r="DU786"/>
  <c r="DS786"/>
  <c r="DR786"/>
  <c r="EE785"/>
  <c r="ED785"/>
  <c r="EB785"/>
  <c r="EA785"/>
  <c r="DY785"/>
  <c r="DX785"/>
  <c r="DV785"/>
  <c r="DU785"/>
  <c r="DS785"/>
  <c r="DR785"/>
  <c r="EE784"/>
  <c r="ED784"/>
  <c r="EB784"/>
  <c r="EA784"/>
  <c r="DY784"/>
  <c r="DX784"/>
  <c r="DV784"/>
  <c r="DU784"/>
  <c r="DS784"/>
  <c r="DR784"/>
  <c r="EE783"/>
  <c r="ED783"/>
  <c r="EB783"/>
  <c r="EA783"/>
  <c r="DY783"/>
  <c r="DX783"/>
  <c r="DV783"/>
  <c r="DU783"/>
  <c r="DS783"/>
  <c r="DR783"/>
  <c r="EE782"/>
  <c r="ED782"/>
  <c r="EB782"/>
  <c r="EA782"/>
  <c r="DY782"/>
  <c r="DX782"/>
  <c r="DV782"/>
  <c r="DU782"/>
  <c r="DS782"/>
  <c r="DR782"/>
  <c r="EE781"/>
  <c r="ED781"/>
  <c r="EB781"/>
  <c r="EA781"/>
  <c r="DY781"/>
  <c r="DX781"/>
  <c r="DV781"/>
  <c r="DU781"/>
  <c r="DS781"/>
  <c r="DR781"/>
  <c r="EE780"/>
  <c r="ED780"/>
  <c r="EB780"/>
  <c r="EA780"/>
  <c r="DY780"/>
  <c r="DX780"/>
  <c r="DV780"/>
  <c r="DU780"/>
  <c r="DS780"/>
  <c r="DR780"/>
  <c r="EE779"/>
  <c r="ED779"/>
  <c r="EB779"/>
  <c r="EA779"/>
  <c r="DY779"/>
  <c r="DX779"/>
  <c r="DV779"/>
  <c r="DU779"/>
  <c r="DS779"/>
  <c r="DR779"/>
  <c r="EE778"/>
  <c r="ED778"/>
  <c r="EB778"/>
  <c r="EA778"/>
  <c r="DY778"/>
  <c r="DX778"/>
  <c r="DV778"/>
  <c r="DU778"/>
  <c r="DS778"/>
  <c r="DR778"/>
  <c r="EE777"/>
  <c r="ED777"/>
  <c r="EB777"/>
  <c r="EA777"/>
  <c r="DY777"/>
  <c r="DX777"/>
  <c r="DV777"/>
  <c r="DU777"/>
  <c r="DS777"/>
  <c r="DR777"/>
  <c r="EE776"/>
  <c r="ED776"/>
  <c r="EB776"/>
  <c r="EA776"/>
  <c r="DY776"/>
  <c r="DX776"/>
  <c r="DV776"/>
  <c r="DU776"/>
  <c r="DS776"/>
  <c r="DR776"/>
  <c r="EE775"/>
  <c r="ED775"/>
  <c r="EB775"/>
  <c r="EA775"/>
  <c r="DY775"/>
  <c r="DX775"/>
  <c r="DV775"/>
  <c r="DU775"/>
  <c r="DS775"/>
  <c r="DR775"/>
  <c r="EE774"/>
  <c r="ED774"/>
  <c r="EB774"/>
  <c r="EA774"/>
  <c r="DY774"/>
  <c r="DX774"/>
  <c r="DV774"/>
  <c r="DU774"/>
  <c r="DS774"/>
  <c r="DR774"/>
  <c r="EE773"/>
  <c r="ED773"/>
  <c r="EB773"/>
  <c r="EA773"/>
  <c r="DY773"/>
  <c r="DX773"/>
  <c r="DV773"/>
  <c r="DU773"/>
  <c r="DS773"/>
  <c r="DR773"/>
  <c r="EE772"/>
  <c r="ED772"/>
  <c r="EB772"/>
  <c r="EA772"/>
  <c r="DY772"/>
  <c r="DX772"/>
  <c r="DV772"/>
  <c r="DU772"/>
  <c r="DS772"/>
  <c r="DR772"/>
  <c r="EE771"/>
  <c r="ED771"/>
  <c r="EB771"/>
  <c r="EA771"/>
  <c r="DY771"/>
  <c r="DX771"/>
  <c r="DV771"/>
  <c r="DU771"/>
  <c r="DS771"/>
  <c r="DR771"/>
  <c r="EE770"/>
  <c r="ED770"/>
  <c r="EB770"/>
  <c r="EA770"/>
  <c r="DY770"/>
  <c r="DX770"/>
  <c r="DV770"/>
  <c r="DU770"/>
  <c r="DS770"/>
  <c r="DR770"/>
  <c r="EE769"/>
  <c r="ED769"/>
  <c r="EB769"/>
  <c r="EA769"/>
  <c r="DY769"/>
  <c r="DX769"/>
  <c r="DV769"/>
  <c r="DU769"/>
  <c r="DS769"/>
  <c r="DR769"/>
  <c r="EE768"/>
  <c r="ED768"/>
  <c r="EB768"/>
  <c r="EA768"/>
  <c r="DY768"/>
  <c r="DX768"/>
  <c r="DV768"/>
  <c r="DU768"/>
  <c r="DS768"/>
  <c r="DR768"/>
  <c r="EE767"/>
  <c r="ED767"/>
  <c r="EB767"/>
  <c r="EA767"/>
  <c r="DY767"/>
  <c r="DX767"/>
  <c r="DV767"/>
  <c r="DU767"/>
  <c r="DS767"/>
  <c r="DR767"/>
  <c r="EE766"/>
  <c r="ED766"/>
  <c r="EB766"/>
  <c r="EA766"/>
  <c r="DY766"/>
  <c r="DX766"/>
  <c r="DV766"/>
  <c r="DU766"/>
  <c r="DS766"/>
  <c r="DR766"/>
  <c r="EE765"/>
  <c r="ED765"/>
  <c r="EB765"/>
  <c r="EA765"/>
  <c r="DY765"/>
  <c r="DX765"/>
  <c r="DV765"/>
  <c r="DU765"/>
  <c r="DS765"/>
  <c r="DR765"/>
  <c r="EE764"/>
  <c r="ED764"/>
  <c r="EB764"/>
  <c r="EA764"/>
  <c r="DY764"/>
  <c r="DX764"/>
  <c r="DV764"/>
  <c r="DU764"/>
  <c r="DS764"/>
  <c r="DR764"/>
  <c r="ED763"/>
  <c r="EA763"/>
  <c r="DX763"/>
  <c r="DU763"/>
  <c r="DR763"/>
  <c r="EE762"/>
  <c r="ED762"/>
  <c r="EB762"/>
  <c r="EA762"/>
  <c r="DY762"/>
  <c r="DX762"/>
  <c r="DV762"/>
  <c r="DU762"/>
  <c r="DS762"/>
  <c r="DR762"/>
  <c r="EE761"/>
  <c r="ED761"/>
  <c r="EB761"/>
  <c r="EA761"/>
  <c r="DY761"/>
  <c r="DX761"/>
  <c r="DV761"/>
  <c r="DU761"/>
  <c r="DS761"/>
  <c r="DR761"/>
  <c r="EE760"/>
  <c r="ED760"/>
  <c r="EB760"/>
  <c r="EA760"/>
  <c r="DY760"/>
  <c r="DX760"/>
  <c r="DV760"/>
  <c r="DU760"/>
  <c r="DS760"/>
  <c r="DR760"/>
  <c r="EE759"/>
  <c r="ED759"/>
  <c r="EB759"/>
  <c r="EA759"/>
  <c r="DY759"/>
  <c r="DX759"/>
  <c r="DV759"/>
  <c r="DU759"/>
  <c r="DS759"/>
  <c r="DR759"/>
  <c r="EE758"/>
  <c r="ED758"/>
  <c r="EB758"/>
  <c r="EA758"/>
  <c r="DY758"/>
  <c r="DX758"/>
  <c r="DV758"/>
  <c r="DU758"/>
  <c r="DS758"/>
  <c r="DR758"/>
  <c r="EE757"/>
  <c r="ED757"/>
  <c r="EB757"/>
  <c r="EA757"/>
  <c r="DY757"/>
  <c r="DX757"/>
  <c r="DV757"/>
  <c r="DU757"/>
  <c r="DS757"/>
  <c r="DR757"/>
  <c r="EE756"/>
  <c r="ED756"/>
  <c r="EB756"/>
  <c r="EA756"/>
  <c r="DY756"/>
  <c r="DX756"/>
  <c r="DV756"/>
  <c r="DU756"/>
  <c r="DS756"/>
  <c r="DR756"/>
  <c r="EE755"/>
  <c r="ED755"/>
  <c r="EB755"/>
  <c r="EA755"/>
  <c r="DY755"/>
  <c r="DX755"/>
  <c r="DV755"/>
  <c r="DU755"/>
  <c r="DS755"/>
  <c r="DR755"/>
  <c r="EE754"/>
  <c r="ED754"/>
  <c r="EB754"/>
  <c r="EA754"/>
  <c r="DY754"/>
  <c r="DX754"/>
  <c r="DV754"/>
  <c r="DU754"/>
  <c r="DS754"/>
  <c r="DR754"/>
  <c r="EE753"/>
  <c r="ED753"/>
  <c r="EB753"/>
  <c r="EA753"/>
  <c r="DY753"/>
  <c r="DX753"/>
  <c r="DV753"/>
  <c r="DU753"/>
  <c r="DS753"/>
  <c r="DR753"/>
  <c r="EE752"/>
  <c r="ED752"/>
  <c r="EB752"/>
  <c r="EA752"/>
  <c r="DY752"/>
  <c r="DX752"/>
  <c r="DV752"/>
  <c r="DU752"/>
  <c r="DS752"/>
  <c r="DR752"/>
  <c r="EE751"/>
  <c r="ED751"/>
  <c r="EB751"/>
  <c r="EA751"/>
  <c r="DY751"/>
  <c r="DX751"/>
  <c r="DV751"/>
  <c r="DU751"/>
  <c r="DS751"/>
  <c r="DR751"/>
  <c r="EE750"/>
  <c r="ED750"/>
  <c r="EB750"/>
  <c r="EA750"/>
  <c r="DY750"/>
  <c r="DX750"/>
  <c r="DV750"/>
  <c r="DU750"/>
  <c r="DS750"/>
  <c r="DR750"/>
  <c r="EE749"/>
  <c r="ED749"/>
  <c r="EB749"/>
  <c r="EA749"/>
  <c r="DY749"/>
  <c r="DX749"/>
  <c r="DV749"/>
  <c r="DU749"/>
  <c r="DS749"/>
  <c r="DR749"/>
  <c r="EE748"/>
  <c r="ED748"/>
  <c r="EB748"/>
  <c r="EA748"/>
  <c r="DY748"/>
  <c r="DX748"/>
  <c r="DV748"/>
  <c r="DU748"/>
  <c r="DS748"/>
  <c r="DR748"/>
  <c r="EE747"/>
  <c r="ED747"/>
  <c r="EB747"/>
  <c r="EA747"/>
  <c r="DY747"/>
  <c r="DX747"/>
  <c r="DV747"/>
  <c r="DU747"/>
  <c r="DS747"/>
  <c r="DR747"/>
  <c r="EE746"/>
  <c r="ED746"/>
  <c r="EB746"/>
  <c r="EA746"/>
  <c r="DY746"/>
  <c r="DX746"/>
  <c r="DV746"/>
  <c r="DU746"/>
  <c r="DS746"/>
  <c r="DR746"/>
  <c r="EE745"/>
  <c r="ED745"/>
  <c r="EB745"/>
  <c r="EA745"/>
  <c r="DY745"/>
  <c r="DX745"/>
  <c r="DV745"/>
  <c r="DU745"/>
  <c r="DS745"/>
  <c r="DR745"/>
  <c r="EE744"/>
  <c r="ED744"/>
  <c r="EB744"/>
  <c r="EA744"/>
  <c r="DY744"/>
  <c r="DX744"/>
  <c r="DV744"/>
  <c r="DU744"/>
  <c r="DS744"/>
  <c r="DR744"/>
  <c r="EE743"/>
  <c r="ED743"/>
  <c r="EB743"/>
  <c r="EA743"/>
  <c r="DY743"/>
  <c r="DX743"/>
  <c r="DV743"/>
  <c r="DU743"/>
  <c r="DS743"/>
  <c r="DR743"/>
  <c r="EE742"/>
  <c r="ED742"/>
  <c r="EB742"/>
  <c r="EA742"/>
  <c r="DY742"/>
  <c r="DX742"/>
  <c r="DV742"/>
  <c r="DU742"/>
  <c r="DS742"/>
  <c r="DR742"/>
  <c r="EE741"/>
  <c r="ED741"/>
  <c r="EB741"/>
  <c r="EA741"/>
  <c r="DY741"/>
  <c r="DX741"/>
  <c r="DV741"/>
  <c r="DU741"/>
  <c r="DS741"/>
  <c r="DR741"/>
  <c r="EE740"/>
  <c r="ED740"/>
  <c r="EB740"/>
  <c r="EA740"/>
  <c r="DY740"/>
  <c r="DX740"/>
  <c r="DV740"/>
  <c r="DU740"/>
  <c r="DS740"/>
  <c r="DR740"/>
  <c r="EE739"/>
  <c r="ED739"/>
  <c r="EB739"/>
  <c r="EA739"/>
  <c r="DY739"/>
  <c r="DX739"/>
  <c r="DV739"/>
  <c r="DU739"/>
  <c r="DS739"/>
  <c r="DR739"/>
  <c r="EE738"/>
  <c r="ED738"/>
  <c r="EB738"/>
  <c r="EA738"/>
  <c r="DY738"/>
  <c r="DX738"/>
  <c r="DV738"/>
  <c r="DU738"/>
  <c r="DS738"/>
  <c r="DR738"/>
  <c r="EE737"/>
  <c r="ED737"/>
  <c r="EB737"/>
  <c r="EA737"/>
  <c r="DY737"/>
  <c r="DX737"/>
  <c r="DV737"/>
  <c r="DU737"/>
  <c r="DS737"/>
  <c r="DR737"/>
  <c r="EE736"/>
  <c r="ED736"/>
  <c r="EB736"/>
  <c r="EA736"/>
  <c r="DY736"/>
  <c r="DX736"/>
  <c r="DV736"/>
  <c r="DU736"/>
  <c r="DS736"/>
  <c r="DR736"/>
  <c r="EE735"/>
  <c r="ED735"/>
  <c r="EB735"/>
  <c r="EA735"/>
  <c r="DY735"/>
  <c r="DX735"/>
  <c r="DV735"/>
  <c r="DU735"/>
  <c r="DS735"/>
  <c r="DR735"/>
  <c r="EE734"/>
  <c r="ED734"/>
  <c r="EB734"/>
  <c r="EA734"/>
  <c r="DY734"/>
  <c r="DX734"/>
  <c r="DV734"/>
  <c r="DU734"/>
  <c r="DS734"/>
  <c r="DR734"/>
  <c r="EE733"/>
  <c r="ED733"/>
  <c r="EB733"/>
  <c r="EA733"/>
  <c r="DY733"/>
  <c r="DX733"/>
  <c r="DV733"/>
  <c r="DU733"/>
  <c r="DS733"/>
  <c r="DR733"/>
  <c r="EE732"/>
  <c r="ED732"/>
  <c r="EB732"/>
  <c r="EA732"/>
  <c r="DY732"/>
  <c r="DX732"/>
  <c r="DV732"/>
  <c r="DU732"/>
  <c r="DS732"/>
  <c r="DR732"/>
  <c r="EE731"/>
  <c r="ED731"/>
  <c r="EB731"/>
  <c r="EA731"/>
  <c r="DY731"/>
  <c r="DX731"/>
  <c r="DV731"/>
  <c r="DU731"/>
  <c r="DS731"/>
  <c r="DR731"/>
  <c r="EE730"/>
  <c r="ED730"/>
  <c r="EB730"/>
  <c r="EA730"/>
  <c r="DY730"/>
  <c r="DX730"/>
  <c r="DV730"/>
  <c r="DU730"/>
  <c r="DS730"/>
  <c r="DR730"/>
  <c r="EE729"/>
  <c r="ED729"/>
  <c r="EB729"/>
  <c r="EA729"/>
  <c r="DY729"/>
  <c r="DX729"/>
  <c r="DV729"/>
  <c r="DU729"/>
  <c r="DS729"/>
  <c r="DR729"/>
  <c r="EE728"/>
  <c r="ED728"/>
  <c r="EB728"/>
  <c r="EA728"/>
  <c r="DY728"/>
  <c r="DX728"/>
  <c r="DV728"/>
  <c r="DU728"/>
  <c r="DS728"/>
  <c r="DR728"/>
  <c r="EE727"/>
  <c r="ED727"/>
  <c r="EB727"/>
  <c r="EA727"/>
  <c r="DY727"/>
  <c r="DX727"/>
  <c r="DV727"/>
  <c r="DU727"/>
  <c r="DS727"/>
  <c r="DR727"/>
  <c r="EE726"/>
  <c r="ED726"/>
  <c r="EB726"/>
  <c r="EA726"/>
  <c r="DY726"/>
  <c r="DX726"/>
  <c r="DV726"/>
  <c r="DU726"/>
  <c r="DS726"/>
  <c r="DR726"/>
  <c r="EE725"/>
  <c r="ED725"/>
  <c r="EB725"/>
  <c r="EA725"/>
  <c r="DY725"/>
  <c r="DX725"/>
  <c r="DV725"/>
  <c r="DU725"/>
  <c r="DS725"/>
  <c r="DR725"/>
  <c r="EE724"/>
  <c r="ED724"/>
  <c r="EB724"/>
  <c r="EA724"/>
  <c r="DY724"/>
  <c r="DX724"/>
  <c r="DV724"/>
  <c r="DU724"/>
  <c r="DS724"/>
  <c r="DR724"/>
  <c r="EE723"/>
  <c r="ED723"/>
  <c r="EB723"/>
  <c r="EA723"/>
  <c r="DY723"/>
  <c r="DX723"/>
  <c r="DV723"/>
  <c r="DU723"/>
  <c r="DS723"/>
  <c r="DR723"/>
  <c r="EE722"/>
  <c r="ED722"/>
  <c r="EB722"/>
  <c r="EA722"/>
  <c r="DY722"/>
  <c r="DX722"/>
  <c r="DV722"/>
  <c r="DU722"/>
  <c r="DS722"/>
  <c r="DR722"/>
  <c r="EE721"/>
  <c r="ED721"/>
  <c r="EB721"/>
  <c r="EA721"/>
  <c r="DY721"/>
  <c r="DX721"/>
  <c r="DV721"/>
  <c r="DU721"/>
  <c r="DS721"/>
  <c r="DR721"/>
  <c r="EE720"/>
  <c r="ED720"/>
  <c r="EB720"/>
  <c r="EA720"/>
  <c r="DY720"/>
  <c r="DX720"/>
  <c r="DV720"/>
  <c r="DU720"/>
  <c r="DS720"/>
  <c r="DR720"/>
  <c r="EE719"/>
  <c r="ED719"/>
  <c r="EB719"/>
  <c r="EA719"/>
  <c r="DY719"/>
  <c r="DX719"/>
  <c r="DV719"/>
  <c r="DU719"/>
  <c r="DS719"/>
  <c r="DR719"/>
  <c r="EE718"/>
  <c r="ED718"/>
  <c r="EB718"/>
  <c r="EA718"/>
  <c r="DY718"/>
  <c r="DX718"/>
  <c r="DV718"/>
  <c r="DU718"/>
  <c r="DS718"/>
  <c r="DR718"/>
  <c r="EE717"/>
  <c r="ED717"/>
  <c r="EB717"/>
  <c r="EA717"/>
  <c r="DY717"/>
  <c r="DX717"/>
  <c r="DV717"/>
  <c r="DU717"/>
  <c r="DS717"/>
  <c r="DR717"/>
  <c r="EE716"/>
  <c r="ED716"/>
  <c r="EB716"/>
  <c r="EA716"/>
  <c r="DY716"/>
  <c r="DX716"/>
  <c r="DV716"/>
  <c r="DU716"/>
  <c r="DS716"/>
  <c r="DR716"/>
  <c r="EE715"/>
  <c r="ED715"/>
  <c r="EB715"/>
  <c r="EA715"/>
  <c r="DY715"/>
  <c r="DX715"/>
  <c r="DV715"/>
  <c r="DU715"/>
  <c r="DS715"/>
  <c r="DR715"/>
  <c r="EE714"/>
  <c r="ED714"/>
  <c r="EB714"/>
  <c r="EA714"/>
  <c r="DY714"/>
  <c r="DX714"/>
  <c r="DV714"/>
  <c r="DU714"/>
  <c r="DS714"/>
  <c r="DR714"/>
  <c r="EE713"/>
  <c r="ED713"/>
  <c r="EB713"/>
  <c r="EA713"/>
  <c r="DY713"/>
  <c r="DX713"/>
  <c r="DV713"/>
  <c r="DU713"/>
  <c r="DS713"/>
  <c r="DR713"/>
  <c r="EE712"/>
  <c r="ED712"/>
  <c r="EB712"/>
  <c r="EA712"/>
  <c r="DY712"/>
  <c r="DX712"/>
  <c r="DV712"/>
  <c r="DU712"/>
  <c r="DS712"/>
  <c r="DR712"/>
  <c r="EE711"/>
  <c r="ED711"/>
  <c r="EB711"/>
  <c r="EA711"/>
  <c r="DY711"/>
  <c r="DX711"/>
  <c r="DV711"/>
  <c r="DU711"/>
  <c r="DS711"/>
  <c r="DR711"/>
  <c r="EE710"/>
  <c r="ED710"/>
  <c r="EB710"/>
  <c r="EA710"/>
  <c r="DY710"/>
  <c r="DX710"/>
  <c r="DV710"/>
  <c r="DU710"/>
  <c r="DS710"/>
  <c r="DR710"/>
  <c r="EE709"/>
  <c r="ED709"/>
  <c r="EB709"/>
  <c r="EA709"/>
  <c r="DY709"/>
  <c r="DX709"/>
  <c r="DV709"/>
  <c r="DU709"/>
  <c r="DS709"/>
  <c r="DR709"/>
  <c r="EE708"/>
  <c r="ED708"/>
  <c r="EB708"/>
  <c r="EA708"/>
  <c r="DY708"/>
  <c r="DX708"/>
  <c r="DV708"/>
  <c r="DU708"/>
  <c r="DS708"/>
  <c r="DR708"/>
  <c r="EE707"/>
  <c r="ED707"/>
  <c r="EB707"/>
  <c r="EA707"/>
  <c r="DY707"/>
  <c r="DX707"/>
  <c r="DV707"/>
  <c r="DU707"/>
  <c r="DS707"/>
  <c r="DR707"/>
  <c r="EE706"/>
  <c r="ED706"/>
  <c r="EB706"/>
  <c r="EA706"/>
  <c r="DY706"/>
  <c r="DX706"/>
  <c r="DV706"/>
  <c r="DU706"/>
  <c r="DS706"/>
  <c r="DR706"/>
  <c r="EE705"/>
  <c r="ED705"/>
  <c r="EB705"/>
  <c r="EA705"/>
  <c r="DY705"/>
  <c r="DX705"/>
  <c r="DV705"/>
  <c r="DU705"/>
  <c r="DS705"/>
  <c r="DR705"/>
  <c r="EE704"/>
  <c r="ED704"/>
  <c r="EB704"/>
  <c r="EA704"/>
  <c r="DY704"/>
  <c r="DX704"/>
  <c r="DV704"/>
  <c r="DU704"/>
  <c r="DS704"/>
  <c r="DR704"/>
  <c r="EE703"/>
  <c r="ED703"/>
  <c r="EB703"/>
  <c r="EA703"/>
  <c r="DY703"/>
  <c r="DX703"/>
  <c r="DV703"/>
  <c r="DU703"/>
  <c r="DS703"/>
  <c r="DR703"/>
  <c r="EE702"/>
  <c r="ED702"/>
  <c r="EB702"/>
  <c r="EA702"/>
  <c r="DY702"/>
  <c r="DX702"/>
  <c r="DV702"/>
  <c r="DU702"/>
  <c r="DS702"/>
  <c r="DR702"/>
  <c r="EE701"/>
  <c r="ED701"/>
  <c r="EB701"/>
  <c r="EA701"/>
  <c r="DY701"/>
  <c r="DX701"/>
  <c r="DV701"/>
  <c r="DU701"/>
  <c r="DS701"/>
  <c r="DR701"/>
  <c r="EE700"/>
  <c r="ED700"/>
  <c r="EB700"/>
  <c r="EA700"/>
  <c r="DY700"/>
  <c r="DX700"/>
  <c r="DV700"/>
  <c r="DU700"/>
  <c r="DS700"/>
  <c r="DR700"/>
  <c r="EE699"/>
  <c r="ED699"/>
  <c r="EB699"/>
  <c r="EA699"/>
  <c r="DY699"/>
  <c r="DX699"/>
  <c r="DV699"/>
  <c r="DU699"/>
  <c r="DS699"/>
  <c r="DR699"/>
  <c r="EE698"/>
  <c r="ED698"/>
  <c r="EB698"/>
  <c r="EA698"/>
  <c r="DY698"/>
  <c r="DX698"/>
  <c r="DV698"/>
  <c r="DU698"/>
  <c r="DS698"/>
  <c r="DR698"/>
  <c r="EE697"/>
  <c r="ED697"/>
  <c r="EB697"/>
  <c r="EA697"/>
  <c r="DY697"/>
  <c r="DX697"/>
  <c r="DV697"/>
  <c r="DU697"/>
  <c r="DS697"/>
  <c r="DR697"/>
  <c r="EE696"/>
  <c r="ED696"/>
  <c r="EB696"/>
  <c r="EA696"/>
  <c r="DY696"/>
  <c r="DX696"/>
  <c r="DV696"/>
  <c r="DU696"/>
  <c r="DS696"/>
  <c r="DR696"/>
  <c r="EE695"/>
  <c r="ED695"/>
  <c r="EB695"/>
  <c r="EA695"/>
  <c r="DY695"/>
  <c r="DX695"/>
  <c r="DV695"/>
  <c r="DU695"/>
  <c r="DS695"/>
  <c r="DR695"/>
  <c r="EE694"/>
  <c r="ED694"/>
  <c r="EB694"/>
  <c r="EA694"/>
  <c r="DY694"/>
  <c r="DX694"/>
  <c r="DV694"/>
  <c r="DU694"/>
  <c r="DS694"/>
  <c r="DR694"/>
  <c r="EE693"/>
  <c r="ED693"/>
  <c r="EB693"/>
  <c r="EA693"/>
  <c r="DY693"/>
  <c r="DX693"/>
  <c r="DV693"/>
  <c r="DU693"/>
  <c r="DS693"/>
  <c r="DR693"/>
  <c r="EE692"/>
  <c r="ED692"/>
  <c r="EB692"/>
  <c r="EA692"/>
  <c r="DY692"/>
  <c r="DX692"/>
  <c r="DV692"/>
  <c r="DU692"/>
  <c r="DS692"/>
  <c r="DR692"/>
  <c r="EE691"/>
  <c r="ED691"/>
  <c r="EB691"/>
  <c r="EA691"/>
  <c r="DY691"/>
  <c r="DX691"/>
  <c r="DV691"/>
  <c r="DU691"/>
  <c r="DS691"/>
  <c r="DR691"/>
  <c r="EE690"/>
  <c r="ED690"/>
  <c r="EB690"/>
  <c r="EA690"/>
  <c r="DY690"/>
  <c r="DX690"/>
  <c r="DV690"/>
  <c r="DU690"/>
  <c r="DS690"/>
  <c r="DR690"/>
  <c r="EE689"/>
  <c r="ED689"/>
  <c r="EB689"/>
  <c r="EA689"/>
  <c r="DY689"/>
  <c r="DX689"/>
  <c r="DV689"/>
  <c r="DU689"/>
  <c r="DS689"/>
  <c r="DR689"/>
  <c r="EE688"/>
  <c r="ED688"/>
  <c r="EB688"/>
  <c r="EA688"/>
  <c r="DY688"/>
  <c r="DX688"/>
  <c r="DV688"/>
  <c r="DU688"/>
  <c r="DS688"/>
  <c r="DR688"/>
  <c r="EE687"/>
  <c r="ED687"/>
  <c r="EB687"/>
  <c r="EA687"/>
  <c r="DY687"/>
  <c r="DX687"/>
  <c r="DV687"/>
  <c r="DU687"/>
  <c r="DS687"/>
  <c r="DR687"/>
  <c r="EE686"/>
  <c r="ED686"/>
  <c r="EB686"/>
  <c r="EA686"/>
  <c r="DY686"/>
  <c r="DX686"/>
  <c r="DV686"/>
  <c r="DU686"/>
  <c r="DS686"/>
  <c r="DR686"/>
  <c r="EE685"/>
  <c r="ED685"/>
  <c r="EB685"/>
  <c r="EA685"/>
  <c r="DY685"/>
  <c r="DX685"/>
  <c r="DV685"/>
  <c r="DU685"/>
  <c r="DS685"/>
  <c r="DR685"/>
  <c r="EE684"/>
  <c r="ED684"/>
  <c r="EB684"/>
  <c r="EA684"/>
  <c r="DY684"/>
  <c r="DX684"/>
  <c r="DV684"/>
  <c r="DU684"/>
  <c r="DS684"/>
  <c r="DR684"/>
  <c r="EE683"/>
  <c r="ED683"/>
  <c r="EB683"/>
  <c r="EA683"/>
  <c r="DY683"/>
  <c r="DX683"/>
  <c r="DV683"/>
  <c r="DU683"/>
  <c r="DS683"/>
  <c r="DR683"/>
  <c r="EE682"/>
  <c r="ED682"/>
  <c r="EB682"/>
  <c r="EA682"/>
  <c r="DY682"/>
  <c r="DX682"/>
  <c r="DV682"/>
  <c r="DU682"/>
  <c r="DS682"/>
  <c r="DR682"/>
  <c r="EE681"/>
  <c r="ED681"/>
  <c r="EB681"/>
  <c r="EA681"/>
  <c r="DY681"/>
  <c r="DX681"/>
  <c r="DV681"/>
  <c r="DU681"/>
  <c r="DS681"/>
  <c r="DR681"/>
  <c r="EE680"/>
  <c r="ED680"/>
  <c r="EB680"/>
  <c r="EA680"/>
  <c r="DY680"/>
  <c r="DX680"/>
  <c r="DV680"/>
  <c r="DU680"/>
  <c r="DS680"/>
  <c r="DR680"/>
  <c r="EE679"/>
  <c r="ED679"/>
  <c r="EB679"/>
  <c r="EA679"/>
  <c r="DY679"/>
  <c r="DX679"/>
  <c r="DV679"/>
  <c r="DU679"/>
  <c r="DS679"/>
  <c r="DR679"/>
  <c r="EE678"/>
  <c r="ED678"/>
  <c r="EB678"/>
  <c r="EA678"/>
  <c r="DY678"/>
  <c r="DX678"/>
  <c r="DV678"/>
  <c r="DU678"/>
  <c r="DS678"/>
  <c r="DR678"/>
  <c r="EE677"/>
  <c r="ED677"/>
  <c r="EB677"/>
  <c r="EA677"/>
  <c r="DY677"/>
  <c r="DX677"/>
  <c r="DV677"/>
  <c r="DU677"/>
  <c r="DS677"/>
  <c r="DR677"/>
  <c r="EE676"/>
  <c r="ED676"/>
  <c r="EB676"/>
  <c r="EA676"/>
  <c r="DY676"/>
  <c r="DX676"/>
  <c r="DV676"/>
  <c r="DU676"/>
  <c r="DS676"/>
  <c r="DR676"/>
  <c r="EE675"/>
  <c r="ED675"/>
  <c r="EB675"/>
  <c r="EA675"/>
  <c r="DY675"/>
  <c r="DX675"/>
  <c r="DV675"/>
  <c r="DU675"/>
  <c r="DS675"/>
  <c r="DR675"/>
  <c r="EE674"/>
  <c r="ED674"/>
  <c r="EB674"/>
  <c r="EA674"/>
  <c r="DY674"/>
  <c r="DX674"/>
  <c r="DV674"/>
  <c r="DU674"/>
  <c r="DS674"/>
  <c r="DR674"/>
  <c r="EE673"/>
  <c r="ED673"/>
  <c r="EB673"/>
  <c r="EA673"/>
  <c r="DY673"/>
  <c r="DX673"/>
  <c r="DV673"/>
  <c r="DU673"/>
  <c r="DS673"/>
  <c r="DR673"/>
  <c r="EE672"/>
  <c r="ED672"/>
  <c r="EB672"/>
  <c r="EA672"/>
  <c r="DY672"/>
  <c r="DX672"/>
  <c r="DV672"/>
  <c r="DU672"/>
  <c r="DS672"/>
  <c r="DR672"/>
  <c r="EE671"/>
  <c r="ED671"/>
  <c r="EB671"/>
  <c r="EA671"/>
  <c r="DY671"/>
  <c r="DX671"/>
  <c r="DV671"/>
  <c r="DU671"/>
  <c r="DS671"/>
  <c r="DR671"/>
  <c r="EE670"/>
  <c r="ED670"/>
  <c r="EB670"/>
  <c r="EA670"/>
  <c r="DY670"/>
  <c r="DX670"/>
  <c r="DV670"/>
  <c r="DU670"/>
  <c r="DS670"/>
  <c r="DR670"/>
  <c r="EE669"/>
  <c r="ED669"/>
  <c r="EB669"/>
  <c r="EA669"/>
  <c r="DY669"/>
  <c r="DX669"/>
  <c r="DV669"/>
  <c r="DU669"/>
  <c r="DS669"/>
  <c r="DR669"/>
  <c r="EE668"/>
  <c r="ED668"/>
  <c r="EB668"/>
  <c r="EA668"/>
  <c r="DY668"/>
  <c r="DX668"/>
  <c r="DV668"/>
  <c r="DU668"/>
  <c r="DS668"/>
  <c r="DR668"/>
  <c r="EE667"/>
  <c r="ED667"/>
  <c r="EB667"/>
  <c r="EA667"/>
  <c r="DY667"/>
  <c r="DX667"/>
  <c r="DV667"/>
  <c r="DU667"/>
  <c r="DS667"/>
  <c r="DR667"/>
  <c r="EE666"/>
  <c r="ED666"/>
  <c r="EB666"/>
  <c r="EA666"/>
  <c r="DY666"/>
  <c r="DX666"/>
  <c r="DV666"/>
  <c r="DU666"/>
  <c r="DS666"/>
  <c r="DR666"/>
  <c r="EE665"/>
  <c r="ED665"/>
  <c r="EB665"/>
  <c r="EA665"/>
  <c r="DY665"/>
  <c r="DX665"/>
  <c r="DV665"/>
  <c r="DU665"/>
  <c r="DS665"/>
  <c r="DR665"/>
  <c r="EE664"/>
  <c r="ED664"/>
  <c r="EB664"/>
  <c r="EA664"/>
  <c r="DY664"/>
  <c r="DX664"/>
  <c r="DV664"/>
  <c r="DU664"/>
  <c r="DS664"/>
  <c r="DR664"/>
  <c r="EE663"/>
  <c r="ED663"/>
  <c r="EB663"/>
  <c r="EA663"/>
  <c r="DY663"/>
  <c r="DX663"/>
  <c r="DV663"/>
  <c r="DU663"/>
  <c r="DS663"/>
  <c r="DR663"/>
  <c r="EE662"/>
  <c r="ED662"/>
  <c r="EB662"/>
  <c r="EA662"/>
  <c r="DY662"/>
  <c r="DX662"/>
  <c r="DV662"/>
  <c r="DU662"/>
  <c r="DS662"/>
  <c r="DR662"/>
  <c r="EE661"/>
  <c r="ED661"/>
  <c r="EB661"/>
  <c r="EA661"/>
  <c r="DY661"/>
  <c r="DX661"/>
  <c r="DV661"/>
  <c r="DU661"/>
  <c r="DS661"/>
  <c r="DR661"/>
  <c r="EE660"/>
  <c r="ED660"/>
  <c r="EB660"/>
  <c r="EA660"/>
  <c r="DY660"/>
  <c r="DX660"/>
  <c r="DV660"/>
  <c r="DU660"/>
  <c r="DS660"/>
  <c r="DR660"/>
  <c r="EE659"/>
  <c r="ED659"/>
  <c r="EB659"/>
  <c r="EA659"/>
  <c r="DY659"/>
  <c r="DX659"/>
  <c r="DV659"/>
  <c r="DU659"/>
  <c r="DS659"/>
  <c r="DR659"/>
  <c r="EE658"/>
  <c r="ED658"/>
  <c r="EB658"/>
  <c r="EA658"/>
  <c r="DY658"/>
  <c r="DX658"/>
  <c r="DV658"/>
  <c r="DU658"/>
  <c r="DS658"/>
  <c r="DR658"/>
  <c r="EE657"/>
  <c r="ED657"/>
  <c r="EB657"/>
  <c r="EA657"/>
  <c r="DY657"/>
  <c r="DX657"/>
  <c r="DV657"/>
  <c r="DU657"/>
  <c r="DS657"/>
  <c r="DR657"/>
  <c r="EE656"/>
  <c r="ED656"/>
  <c r="EB656"/>
  <c r="EA656"/>
  <c r="DY656"/>
  <c r="DX656"/>
  <c r="DV656"/>
  <c r="DU656"/>
  <c r="DS656"/>
  <c r="DR656"/>
  <c r="EE655"/>
  <c r="ED655"/>
  <c r="EB655"/>
  <c r="EA655"/>
  <c r="DY655"/>
  <c r="DX655"/>
  <c r="DV655"/>
  <c r="DU655"/>
  <c r="DS655"/>
  <c r="DR655"/>
  <c r="EE654"/>
  <c r="ED654"/>
  <c r="EB654"/>
  <c r="EA654"/>
  <c r="DY654"/>
  <c r="DX654"/>
  <c r="DV654"/>
  <c r="DU654"/>
  <c r="DS654"/>
  <c r="DR654"/>
  <c r="EE653"/>
  <c r="ED653"/>
  <c r="EB653"/>
  <c r="EA653"/>
  <c r="DY653"/>
  <c r="DX653"/>
  <c r="DV653"/>
  <c r="DU653"/>
  <c r="DS653"/>
  <c r="DR653"/>
  <c r="EE652"/>
  <c r="ED652"/>
  <c r="EB652"/>
  <c r="EA652"/>
  <c r="DY652"/>
  <c r="DX652"/>
  <c r="DV652"/>
  <c r="DU652"/>
  <c r="DS652"/>
  <c r="DR652"/>
  <c r="EE651"/>
  <c r="ED651"/>
  <c r="EB651"/>
  <c r="EA651"/>
  <c r="DY651"/>
  <c r="DX651"/>
  <c r="DV651"/>
  <c r="DU651"/>
  <c r="DS651"/>
  <c r="DR651"/>
  <c r="EE650"/>
  <c r="ED650"/>
  <c r="EB650"/>
  <c r="EA650"/>
  <c r="DY650"/>
  <c r="DX650"/>
  <c r="DV650"/>
  <c r="DU650"/>
  <c r="DS650"/>
  <c r="DR650"/>
  <c r="EE649"/>
  <c r="ED649"/>
  <c r="EB649"/>
  <c r="EA649"/>
  <c r="DY649"/>
  <c r="DX649"/>
  <c r="DV649"/>
  <c r="DU649"/>
  <c r="DS649"/>
  <c r="DR649"/>
  <c r="EE648"/>
  <c r="ED648"/>
  <c r="EB648"/>
  <c r="EA648"/>
  <c r="DY648"/>
  <c r="DX648"/>
  <c r="DV648"/>
  <c r="DU648"/>
  <c r="DS648"/>
  <c r="DR648"/>
  <c r="EE647"/>
  <c r="ED647"/>
  <c r="EB647"/>
  <c r="EA647"/>
  <c r="DY647"/>
  <c r="DX647"/>
  <c r="DV647"/>
  <c r="DU647"/>
  <c r="DS647"/>
  <c r="DR647"/>
  <c r="EE646"/>
  <c r="ED646"/>
  <c r="EB646"/>
  <c r="EA646"/>
  <c r="DY646"/>
  <c r="DX646"/>
  <c r="DV646"/>
  <c r="DU646"/>
  <c r="DS646"/>
  <c r="DR646"/>
  <c r="EE645"/>
  <c r="ED645"/>
  <c r="EB645"/>
  <c r="EA645"/>
  <c r="DY645"/>
  <c r="DX645"/>
  <c r="DV645"/>
  <c r="DU645"/>
  <c r="DS645"/>
  <c r="DR645"/>
  <c r="EE644"/>
  <c r="ED644"/>
  <c r="EB644"/>
  <c r="EA644"/>
  <c r="DY644"/>
  <c r="DX644"/>
  <c r="DV644"/>
  <c r="DU644"/>
  <c r="DS644"/>
  <c r="DR644"/>
  <c r="EE643"/>
  <c r="ED643"/>
  <c r="EB643"/>
  <c r="EA643"/>
  <c r="DY643"/>
  <c r="DX643"/>
  <c r="DV643"/>
  <c r="DU643"/>
  <c r="DS643"/>
  <c r="DR643"/>
  <c r="EE642"/>
  <c r="ED642"/>
  <c r="EB642"/>
  <c r="EA642"/>
  <c r="DY642"/>
  <c r="DX642"/>
  <c r="DV642"/>
  <c r="DU642"/>
  <c r="DS642"/>
  <c r="DR642"/>
  <c r="EE641"/>
  <c r="ED641"/>
  <c r="EB641"/>
  <c r="EA641"/>
  <c r="DY641"/>
  <c r="DX641"/>
  <c r="DV641"/>
  <c r="DU641"/>
  <c r="DS641"/>
  <c r="DR641"/>
  <c r="EE640"/>
  <c r="ED640"/>
  <c r="EB640"/>
  <c r="EA640"/>
  <c r="DY640"/>
  <c r="DX640"/>
  <c r="DV640"/>
  <c r="DU640"/>
  <c r="DS640"/>
  <c r="DR640"/>
  <c r="EE639"/>
  <c r="ED639"/>
  <c r="EB639"/>
  <c r="EA639"/>
  <c r="DY639"/>
  <c r="DX639"/>
  <c r="DV639"/>
  <c r="DU639"/>
  <c r="DS639"/>
  <c r="DR639"/>
  <c r="EE638"/>
  <c r="ED638"/>
  <c r="EB638"/>
  <c r="EA638"/>
  <c r="DY638"/>
  <c r="DX638"/>
  <c r="DV638"/>
  <c r="DU638"/>
  <c r="DS638"/>
  <c r="DR638"/>
  <c r="EE637"/>
  <c r="ED637"/>
  <c r="EB637"/>
  <c r="EA637"/>
  <c r="DY637"/>
  <c r="DX637"/>
  <c r="DV637"/>
  <c r="DU637"/>
  <c r="DS637"/>
  <c r="DR637"/>
  <c r="EE636"/>
  <c r="ED636"/>
  <c r="EB636"/>
  <c r="EA636"/>
  <c r="DY636"/>
  <c r="DX636"/>
  <c r="DV636"/>
  <c r="DU636"/>
  <c r="DS636"/>
  <c r="DR636"/>
  <c r="EE635"/>
  <c r="ED635"/>
  <c r="EB635"/>
  <c r="EA635"/>
  <c r="DY635"/>
  <c r="DX635"/>
  <c r="DV635"/>
  <c r="DU635"/>
  <c r="DS635"/>
  <c r="DR635"/>
  <c r="EE634"/>
  <c r="ED634"/>
  <c r="EB634"/>
  <c r="EA634"/>
  <c r="DY634"/>
  <c r="DX634"/>
  <c r="DV634"/>
  <c r="DU634"/>
  <c r="DS634"/>
  <c r="DR634"/>
  <c r="EE633"/>
  <c r="ED633"/>
  <c r="EB633"/>
  <c r="EA633"/>
  <c r="DY633"/>
  <c r="DX633"/>
  <c r="DV633"/>
  <c r="DU633"/>
  <c r="DS633"/>
  <c r="DR633"/>
  <c r="EE632"/>
  <c r="ED632"/>
  <c r="EB632"/>
  <c r="EA632"/>
  <c r="DY632"/>
  <c r="DX632"/>
  <c r="DV632"/>
  <c r="DU632"/>
  <c r="DS632"/>
  <c r="DR632"/>
  <c r="EE631"/>
  <c r="ED631"/>
  <c r="EB631"/>
  <c r="EA631"/>
  <c r="DY631"/>
  <c r="DX631"/>
  <c r="DV631"/>
  <c r="DU631"/>
  <c r="DS631"/>
  <c r="DR631"/>
  <c r="EE630"/>
  <c r="ED630"/>
  <c r="EB630"/>
  <c r="EA630"/>
  <c r="DY630"/>
  <c r="DX630"/>
  <c r="DV630"/>
  <c r="DU630"/>
  <c r="DS630"/>
  <c r="DR630"/>
  <c r="EE629"/>
  <c r="ED629"/>
  <c r="EB629"/>
  <c r="EA629"/>
  <c r="DY629"/>
  <c r="DX629"/>
  <c r="DV629"/>
  <c r="DU629"/>
  <c r="DS629"/>
  <c r="DR629"/>
  <c r="EE628"/>
  <c r="ED628"/>
  <c r="EB628"/>
  <c r="EA628"/>
  <c r="DY628"/>
  <c r="DX628"/>
  <c r="DV628"/>
  <c r="DU628"/>
  <c r="DS628"/>
  <c r="DR628"/>
  <c r="EE627"/>
  <c r="ED627"/>
  <c r="EB627"/>
  <c r="EA627"/>
  <c r="DY627"/>
  <c r="DX627"/>
  <c r="DV627"/>
  <c r="DU627"/>
  <c r="DS627"/>
  <c r="DR627"/>
  <c r="EE626"/>
  <c r="ED626"/>
  <c r="EB626"/>
  <c r="EA626"/>
  <c r="DY626"/>
  <c r="DX626"/>
  <c r="DV626"/>
  <c r="DU626"/>
  <c r="DS626"/>
  <c r="DR626"/>
  <c r="EE625"/>
  <c r="ED625"/>
  <c r="EB625"/>
  <c r="EA625"/>
  <c r="DY625"/>
  <c r="DX625"/>
  <c r="DV625"/>
  <c r="DU625"/>
  <c r="DS625"/>
  <c r="DR625"/>
  <c r="EE624"/>
  <c r="ED624"/>
  <c r="EB624"/>
  <c r="EA624"/>
  <c r="DY624"/>
  <c r="DX624"/>
  <c r="DV624"/>
  <c r="DU624"/>
  <c r="DS624"/>
  <c r="DR624"/>
  <c r="EE623"/>
  <c r="ED623"/>
  <c r="EB623"/>
  <c r="EA623"/>
  <c r="DY623"/>
  <c r="DX623"/>
  <c r="DV623"/>
  <c r="DU623"/>
  <c r="DS623"/>
  <c r="DR623"/>
  <c r="EE622"/>
  <c r="ED622"/>
  <c r="EB622"/>
  <c r="EA622"/>
  <c r="DY622"/>
  <c r="DX622"/>
  <c r="DV622"/>
  <c r="DU622"/>
  <c r="DS622"/>
  <c r="DR622"/>
  <c r="EE621"/>
  <c r="ED621"/>
  <c r="EB621"/>
  <c r="EA621"/>
  <c r="DY621"/>
  <c r="DX621"/>
  <c r="DV621"/>
  <c r="DU621"/>
  <c r="DS621"/>
  <c r="DR621"/>
  <c r="EE620"/>
  <c r="ED620"/>
  <c r="EB620"/>
  <c r="EA620"/>
  <c r="DY620"/>
  <c r="DX620"/>
  <c r="DV620"/>
  <c r="DU620"/>
  <c r="DS620"/>
  <c r="DR620"/>
  <c r="EE619"/>
  <c r="ED619"/>
  <c r="EB619"/>
  <c r="EA619"/>
  <c r="DY619"/>
  <c r="DX619"/>
  <c r="DV619"/>
  <c r="DU619"/>
  <c r="DS619"/>
  <c r="DR619"/>
  <c r="EE618"/>
  <c r="ED618"/>
  <c r="EB618"/>
  <c r="EA618"/>
  <c r="DY618"/>
  <c r="DX618"/>
  <c r="DV618"/>
  <c r="DU618"/>
  <c r="DS618"/>
  <c r="DR618"/>
  <c r="EE617"/>
  <c r="ED617"/>
  <c r="EB617"/>
  <c r="EA617"/>
  <c r="DY617"/>
  <c r="DX617"/>
  <c r="DV617"/>
  <c r="DU617"/>
  <c r="DS617"/>
  <c r="DR617"/>
  <c r="EE616"/>
  <c r="ED616"/>
  <c r="EB616"/>
  <c r="EA616"/>
  <c r="DY616"/>
  <c r="DX616"/>
  <c r="DV616"/>
  <c r="DU616"/>
  <c r="DS616"/>
  <c r="DR616"/>
  <c r="EE615"/>
  <c r="ED615"/>
  <c r="EB615"/>
  <c r="EA615"/>
  <c r="DY615"/>
  <c r="DX615"/>
  <c r="DV615"/>
  <c r="DU615"/>
  <c r="DS615"/>
  <c r="DR615"/>
  <c r="EE614"/>
  <c r="ED614"/>
  <c r="EB614"/>
  <c r="EA614"/>
  <c r="DY614"/>
  <c r="DX614"/>
  <c r="DV614"/>
  <c r="DU614"/>
  <c r="DS614"/>
  <c r="DR614"/>
  <c r="EE613"/>
  <c r="ED613"/>
  <c r="EB613"/>
  <c r="EA613"/>
  <c r="DY613"/>
  <c r="DX613"/>
  <c r="DV613"/>
  <c r="DU613"/>
  <c r="DS613"/>
  <c r="DR613"/>
  <c r="EE612"/>
  <c r="ED612"/>
  <c r="EB612"/>
  <c r="EA612"/>
  <c r="DY612"/>
  <c r="DX612"/>
  <c r="DV612"/>
  <c r="DU612"/>
  <c r="DS612"/>
  <c r="DR612"/>
  <c r="EE611"/>
  <c r="ED611"/>
  <c r="EB611"/>
  <c r="EA611"/>
  <c r="DY611"/>
  <c r="DX611"/>
  <c r="DV611"/>
  <c r="DU611"/>
  <c r="DS611"/>
  <c r="DR611"/>
  <c r="EE610"/>
  <c r="ED610"/>
  <c r="EB610"/>
  <c r="EA610"/>
  <c r="DY610"/>
  <c r="DX610"/>
  <c r="DV610"/>
  <c r="DU610"/>
  <c r="DS610"/>
  <c r="DR610"/>
  <c r="EE609"/>
  <c r="ED609"/>
  <c r="EB609"/>
  <c r="EA609"/>
  <c r="DY609"/>
  <c r="DX609"/>
  <c r="DV609"/>
  <c r="DU609"/>
  <c r="DS609"/>
  <c r="DR609"/>
  <c r="EE608"/>
  <c r="ED608"/>
  <c r="EB608"/>
  <c r="EA608"/>
  <c r="DY608"/>
  <c r="DX608"/>
  <c r="DV608"/>
  <c r="DU608"/>
  <c r="DS608"/>
  <c r="DR608"/>
  <c r="EE607"/>
  <c r="ED607"/>
  <c r="EB607"/>
  <c r="EA607"/>
  <c r="DY607"/>
  <c r="DX607"/>
  <c r="DV607"/>
  <c r="DU607"/>
  <c r="DS607"/>
  <c r="DR607"/>
  <c r="EE606"/>
  <c r="ED606"/>
  <c r="EB606"/>
  <c r="EA606"/>
  <c r="DY606"/>
  <c r="DX606"/>
  <c r="DV606"/>
  <c r="DU606"/>
  <c r="DS606"/>
  <c r="DR606"/>
  <c r="EE605"/>
  <c r="ED605"/>
  <c r="EB605"/>
  <c r="EA605"/>
  <c r="DY605"/>
  <c r="DX605"/>
  <c r="DV605"/>
  <c r="DU605"/>
  <c r="DS605"/>
  <c r="DR605"/>
  <c r="EE604"/>
  <c r="ED604"/>
  <c r="EB604"/>
  <c r="EA604"/>
  <c r="DY604"/>
  <c r="DX604"/>
  <c r="DV604"/>
  <c r="DU604"/>
  <c r="DS604"/>
  <c r="DR604"/>
  <c r="EE603"/>
  <c r="ED603"/>
  <c r="EB603"/>
  <c r="EA603"/>
  <c r="DY603"/>
  <c r="DX603"/>
  <c r="DV603"/>
  <c r="DU603"/>
  <c r="DS603"/>
  <c r="DR603"/>
  <c r="EE602"/>
  <c r="ED602"/>
  <c r="EB602"/>
  <c r="EA602"/>
  <c r="DY602"/>
  <c r="DX602"/>
  <c r="DV602"/>
  <c r="DU602"/>
  <c r="DS602"/>
  <c r="DR602"/>
  <c r="EE601"/>
  <c r="ED601"/>
  <c r="EB601"/>
  <c r="EA601"/>
  <c r="DY601"/>
  <c r="DX601"/>
  <c r="DV601"/>
  <c r="DU601"/>
  <c r="DS601"/>
  <c r="DR601"/>
  <c r="EE600"/>
  <c r="ED600"/>
  <c r="EB600"/>
  <c r="EA600"/>
  <c r="DY600"/>
  <c r="DX600"/>
  <c r="DV600"/>
  <c r="DU600"/>
  <c r="DS600"/>
  <c r="DR600"/>
  <c r="EE599"/>
  <c r="ED599"/>
  <c r="EB599"/>
  <c r="EA599"/>
  <c r="DY599"/>
  <c r="DX599"/>
  <c r="DV599"/>
  <c r="DU599"/>
  <c r="DS599"/>
  <c r="DR599"/>
  <c r="EE598"/>
  <c r="ED598"/>
  <c r="EB598"/>
  <c r="EA598"/>
  <c r="DY598"/>
  <c r="DX598"/>
  <c r="DV598"/>
  <c r="DU598"/>
  <c r="DS598"/>
  <c r="DR598"/>
  <c r="EE597"/>
  <c r="ED597"/>
  <c r="EB597"/>
  <c r="EA597"/>
  <c r="DY597"/>
  <c r="DX597"/>
  <c r="DV597"/>
  <c r="DU597"/>
  <c r="DS597"/>
  <c r="DR597"/>
  <c r="EE596"/>
  <c r="ED596"/>
  <c r="EB596"/>
  <c r="EA596"/>
  <c r="DY596"/>
  <c r="DX596"/>
  <c r="DV596"/>
  <c r="DU596"/>
  <c r="DS596"/>
  <c r="DR596"/>
  <c r="EE595"/>
  <c r="ED595"/>
  <c r="EB595"/>
  <c r="EA595"/>
  <c r="DY595"/>
  <c r="DX595"/>
  <c r="DV595"/>
  <c r="DU595"/>
  <c r="DS595"/>
  <c r="DR595"/>
  <c r="EE594"/>
  <c r="ED594"/>
  <c r="EB594"/>
  <c r="EA594"/>
  <c r="DY594"/>
  <c r="DX594"/>
  <c r="DV594"/>
  <c r="DU594"/>
  <c r="DS594"/>
  <c r="DR594"/>
  <c r="EE593"/>
  <c r="ED593"/>
  <c r="EB593"/>
  <c r="EA593"/>
  <c r="DY593"/>
  <c r="DX593"/>
  <c r="DV593"/>
  <c r="DU593"/>
  <c r="DS593"/>
  <c r="DR593"/>
  <c r="EE592"/>
  <c r="ED592"/>
  <c r="EB592"/>
  <c r="EA592"/>
  <c r="DY592"/>
  <c r="DX592"/>
  <c r="DV592"/>
  <c r="DU592"/>
  <c r="DS592"/>
  <c r="DR592"/>
  <c r="EE591"/>
  <c r="ED591"/>
  <c r="EB591"/>
  <c r="EA591"/>
  <c r="DY591"/>
  <c r="DX591"/>
  <c r="DV591"/>
  <c r="DU591"/>
  <c r="DS591"/>
  <c r="DR591"/>
  <c r="EE590"/>
  <c r="ED590"/>
  <c r="EB590"/>
  <c r="EA590"/>
  <c r="DY590"/>
  <c r="DX590"/>
  <c r="DV590"/>
  <c r="DU590"/>
  <c r="DS590"/>
  <c r="DR590"/>
  <c r="EE589"/>
  <c r="ED589"/>
  <c r="EB589"/>
  <c r="EA589"/>
  <c r="DY589"/>
  <c r="DX589"/>
  <c r="DV589"/>
  <c r="DU589"/>
  <c r="DS589"/>
  <c r="DR589"/>
  <c r="EE588"/>
  <c r="ED588"/>
  <c r="EB588"/>
  <c r="EA588"/>
  <c r="DY588"/>
  <c r="DX588"/>
  <c r="DV588"/>
  <c r="DU588"/>
  <c r="DS588"/>
  <c r="DR588"/>
  <c r="EE587"/>
  <c r="ED587"/>
  <c r="EB587"/>
  <c r="EA587"/>
  <c r="DY587"/>
  <c r="DX587"/>
  <c r="DV587"/>
  <c r="DU587"/>
  <c r="DS587"/>
  <c r="DR587"/>
  <c r="EE586"/>
  <c r="ED586"/>
  <c r="EB586"/>
  <c r="EA586"/>
  <c r="DY586"/>
  <c r="DX586"/>
  <c r="DV586"/>
  <c r="DU586"/>
  <c r="DS586"/>
  <c r="DR586"/>
  <c r="EE585"/>
  <c r="ED585"/>
  <c r="EB585"/>
  <c r="EA585"/>
  <c r="DY585"/>
  <c r="DX585"/>
  <c r="DV585"/>
  <c r="DU585"/>
  <c r="DS585"/>
  <c r="DR585"/>
  <c r="EE584"/>
  <c r="ED584"/>
  <c r="EB584"/>
  <c r="EA584"/>
  <c r="DY584"/>
  <c r="DX584"/>
  <c r="DV584"/>
  <c r="DU584"/>
  <c r="DS584"/>
  <c r="DR584"/>
  <c r="EE583"/>
  <c r="ED583"/>
  <c r="EB583"/>
  <c r="EA583"/>
  <c r="DY583"/>
  <c r="DX583"/>
  <c r="DV583"/>
  <c r="DU583"/>
  <c r="DS583"/>
  <c r="DR583"/>
  <c r="EE582"/>
  <c r="ED582"/>
  <c r="EB582"/>
  <c r="EA582"/>
  <c r="DY582"/>
  <c r="DX582"/>
  <c r="DV582"/>
  <c r="DU582"/>
  <c r="DS582"/>
  <c r="DR582"/>
  <c r="EE581"/>
  <c r="ED581"/>
  <c r="EB581"/>
  <c r="EA581"/>
  <c r="DY581"/>
  <c r="DX581"/>
  <c r="DV581"/>
  <c r="DU581"/>
  <c r="DS581"/>
  <c r="DR581"/>
  <c r="EE580"/>
  <c r="ED580"/>
  <c r="EB580"/>
  <c r="EA580"/>
  <c r="DY580"/>
  <c r="DX580"/>
  <c r="DV580"/>
  <c r="DU580"/>
  <c r="DS580"/>
  <c r="DR580"/>
  <c r="EE579"/>
  <c r="ED579"/>
  <c r="EB579"/>
  <c r="EA579"/>
  <c r="DY579"/>
  <c r="DX579"/>
  <c r="DV579"/>
  <c r="DU579"/>
  <c r="DS579"/>
  <c r="DR579"/>
  <c r="EE578"/>
  <c r="ED578"/>
  <c r="EB578"/>
  <c r="EA578"/>
  <c r="DY578"/>
  <c r="DX578"/>
  <c r="DV578"/>
  <c r="DU578"/>
  <c r="DS578"/>
  <c r="DR578"/>
  <c r="EE577"/>
  <c r="ED577"/>
  <c r="EB577"/>
  <c r="EA577"/>
  <c r="DY577"/>
  <c r="DX577"/>
  <c r="DV577"/>
  <c r="DU577"/>
  <c r="DS577"/>
  <c r="DR577"/>
  <c r="EE576"/>
  <c r="ED576"/>
  <c r="EB576"/>
  <c r="EA576"/>
  <c r="DY576"/>
  <c r="DX576"/>
  <c r="DV576"/>
  <c r="DU576"/>
  <c r="DS576"/>
  <c r="DR576"/>
  <c r="EE575"/>
  <c r="ED575"/>
  <c r="EB575"/>
  <c r="EA575"/>
  <c r="DY575"/>
  <c r="DX575"/>
  <c r="DV575"/>
  <c r="DU575"/>
  <c r="DS575"/>
  <c r="DR575"/>
  <c r="EE574"/>
  <c r="ED574"/>
  <c r="EB574"/>
  <c r="EA574"/>
  <c r="DY574"/>
  <c r="DX574"/>
  <c r="DV574"/>
  <c r="DU574"/>
  <c r="DS574"/>
  <c r="DR574"/>
  <c r="EE573"/>
  <c r="ED573"/>
  <c r="EB573"/>
  <c r="EA573"/>
  <c r="DY573"/>
  <c r="DX573"/>
  <c r="DV573"/>
  <c r="DU573"/>
  <c r="DS573"/>
  <c r="DR573"/>
  <c r="EE572"/>
  <c r="ED572"/>
  <c r="EB572"/>
  <c r="EA572"/>
  <c r="DY572"/>
  <c r="DX572"/>
  <c r="DV572"/>
  <c r="DU572"/>
  <c r="DS572"/>
  <c r="DR572"/>
  <c r="EE571"/>
  <c r="ED571"/>
  <c r="EB571"/>
  <c r="EA571"/>
  <c r="DY571"/>
  <c r="DX571"/>
  <c r="DV571"/>
  <c r="DU571"/>
  <c r="DS571"/>
  <c r="DR571"/>
  <c r="EE570"/>
  <c r="ED570"/>
  <c r="EB570"/>
  <c r="EA570"/>
  <c r="DY570"/>
  <c r="DX570"/>
  <c r="DV570"/>
  <c r="DU570"/>
  <c r="DS570"/>
  <c r="DR570"/>
  <c r="EE569"/>
  <c r="ED569"/>
  <c r="EB569"/>
  <c r="EA569"/>
  <c r="DY569"/>
  <c r="DX569"/>
  <c r="DV569"/>
  <c r="DU569"/>
  <c r="DS569"/>
  <c r="DR569"/>
  <c r="EE568"/>
  <c r="ED568"/>
  <c r="EB568"/>
  <c r="EA568"/>
  <c r="DY568"/>
  <c r="DX568"/>
  <c r="DV568"/>
  <c r="DU568"/>
  <c r="DS568"/>
  <c r="DR568"/>
  <c r="EE567"/>
  <c r="ED567"/>
  <c r="EB567"/>
  <c r="EA567"/>
  <c r="DY567"/>
  <c r="DX567"/>
  <c r="DV567"/>
  <c r="DU567"/>
  <c r="DS567"/>
  <c r="DR567"/>
  <c r="EE566"/>
  <c r="ED566"/>
  <c r="EB566"/>
  <c r="EA566"/>
  <c r="DY566"/>
  <c r="DX566"/>
  <c r="DV566"/>
  <c r="DU566"/>
  <c r="DS566"/>
  <c r="DR566"/>
  <c r="EE565"/>
  <c r="ED565"/>
  <c r="EB565"/>
  <c r="EA565"/>
  <c r="DY565"/>
  <c r="DX565"/>
  <c r="DV565"/>
  <c r="DU565"/>
  <c r="DS565"/>
  <c r="DR565"/>
  <c r="EE564"/>
  <c r="ED564"/>
  <c r="EB564"/>
  <c r="EA564"/>
  <c r="DY564"/>
  <c r="DX564"/>
  <c r="DV564"/>
  <c r="DU564"/>
  <c r="DS564"/>
  <c r="DR564"/>
  <c r="EE563"/>
  <c r="ED563"/>
  <c r="EB563"/>
  <c r="EA563"/>
  <c r="DY563"/>
  <c r="DX563"/>
  <c r="DV563"/>
  <c r="DU563"/>
  <c r="DS563"/>
  <c r="DR563"/>
  <c r="EE562"/>
  <c r="ED562"/>
  <c r="EB562"/>
  <c r="EA562"/>
  <c r="DY562"/>
  <c r="DX562"/>
  <c r="DV562"/>
  <c r="DU562"/>
  <c r="DS562"/>
  <c r="DR562"/>
  <c r="EE561"/>
  <c r="ED561"/>
  <c r="EB561"/>
  <c r="EA561"/>
  <c r="DY561"/>
  <c r="DX561"/>
  <c r="DV561"/>
  <c r="DU561"/>
  <c r="DS561"/>
  <c r="DR561"/>
  <c r="EE560"/>
  <c r="ED560"/>
  <c r="EB560"/>
  <c r="EA560"/>
  <c r="DY560"/>
  <c r="DX560"/>
  <c r="DV560"/>
  <c r="DU560"/>
  <c r="DS560"/>
  <c r="DR560"/>
  <c r="EE559"/>
  <c r="ED559"/>
  <c r="EB559"/>
  <c r="EA559"/>
  <c r="DY559"/>
  <c r="DX559"/>
  <c r="DV559"/>
  <c r="DU559"/>
  <c r="DS559"/>
  <c r="DR559"/>
  <c r="EE558"/>
  <c r="ED558"/>
  <c r="EB558"/>
  <c r="EA558"/>
  <c r="DY558"/>
  <c r="DX558"/>
  <c r="DV558"/>
  <c r="DU558"/>
  <c r="DS558"/>
  <c r="DR558"/>
  <c r="EE557"/>
  <c r="ED557"/>
  <c r="EB557"/>
  <c r="EA557"/>
  <c r="DY557"/>
  <c r="DX557"/>
  <c r="DV557"/>
  <c r="DU557"/>
  <c r="DS557"/>
  <c r="DR557"/>
  <c r="EE556"/>
  <c r="ED556"/>
  <c r="EB556"/>
  <c r="EA556"/>
  <c r="DY556"/>
  <c r="DX556"/>
  <c r="DV556"/>
  <c r="DU556"/>
  <c r="DS556"/>
  <c r="DR556"/>
  <c r="EE555"/>
  <c r="ED555"/>
  <c r="EB555"/>
  <c r="EA555"/>
  <c r="DY555"/>
  <c r="DX555"/>
  <c r="DV555"/>
  <c r="DU555"/>
  <c r="DS555"/>
  <c r="DR555"/>
  <c r="EE554"/>
  <c r="ED554"/>
  <c r="EB554"/>
  <c r="EA554"/>
  <c r="DY554"/>
  <c r="DX554"/>
  <c r="DV554"/>
  <c r="DU554"/>
  <c r="DS554"/>
  <c r="DR554"/>
  <c r="EE553"/>
  <c r="ED553"/>
  <c r="EB553"/>
  <c r="EA553"/>
  <c r="DY553"/>
  <c r="DX553"/>
  <c r="DV553"/>
  <c r="DU553"/>
  <c r="DS553"/>
  <c r="DR553"/>
  <c r="EE552"/>
  <c r="ED552"/>
  <c r="EB552"/>
  <c r="EA552"/>
  <c r="DY552"/>
  <c r="DX552"/>
  <c r="DV552"/>
  <c r="DU552"/>
  <c r="DS552"/>
  <c r="DR552"/>
  <c r="EE551"/>
  <c r="ED551"/>
  <c r="EB551"/>
  <c r="EA551"/>
  <c r="DY551"/>
  <c r="DX551"/>
  <c r="DV551"/>
  <c r="DU551"/>
  <c r="DS551"/>
  <c r="DR551"/>
  <c r="EE550"/>
  <c r="ED550"/>
  <c r="EB550"/>
  <c r="EA550"/>
  <c r="DY550"/>
  <c r="DX550"/>
  <c r="DV550"/>
  <c r="DU550"/>
  <c r="DS550"/>
  <c r="DR550"/>
  <c r="EE549"/>
  <c r="ED549"/>
  <c r="EB549"/>
  <c r="EA549"/>
  <c r="DY549"/>
  <c r="DX549"/>
  <c r="DV549"/>
  <c r="DU549"/>
  <c r="DS549"/>
  <c r="DR549"/>
  <c r="EE548"/>
  <c r="ED548"/>
  <c r="EB548"/>
  <c r="EA548"/>
  <c r="DY548"/>
  <c r="DX548"/>
  <c r="DV548"/>
  <c r="DU548"/>
  <c r="DS548"/>
  <c r="DR548"/>
  <c r="EE547"/>
  <c r="ED547"/>
  <c r="EB547"/>
  <c r="EA547"/>
  <c r="DY547"/>
  <c r="DX547"/>
  <c r="DV547"/>
  <c r="DU547"/>
  <c r="DS547"/>
  <c r="DR547"/>
  <c r="EE546"/>
  <c r="ED546"/>
  <c r="EB546"/>
  <c r="EA546"/>
  <c r="DY546"/>
  <c r="DX546"/>
  <c r="DV546"/>
  <c r="DU546"/>
  <c r="DS546"/>
  <c r="DR546"/>
  <c r="EE545"/>
  <c r="ED545"/>
  <c r="EB545"/>
  <c r="EA545"/>
  <c r="DY545"/>
  <c r="DX545"/>
  <c r="DV545"/>
  <c r="DU545"/>
  <c r="DS545"/>
  <c r="DR545"/>
  <c r="EE544"/>
  <c r="ED544"/>
  <c r="EB544"/>
  <c r="EA544"/>
  <c r="DY544"/>
  <c r="DX544"/>
  <c r="DV544"/>
  <c r="DU544"/>
  <c r="DS544"/>
  <c r="DR544"/>
  <c r="EE543"/>
  <c r="ED543"/>
  <c r="EB543"/>
  <c r="EA543"/>
  <c r="DY543"/>
  <c r="DX543"/>
  <c r="DV543"/>
  <c r="DU543"/>
  <c r="DS543"/>
  <c r="DR543"/>
  <c r="EE542"/>
  <c r="ED542"/>
  <c r="EB542"/>
  <c r="EA542"/>
  <c r="DY542"/>
  <c r="DX542"/>
  <c r="DV542"/>
  <c r="DU542"/>
  <c r="DS542"/>
  <c r="DR542"/>
  <c r="EE541"/>
  <c r="ED541"/>
  <c r="EB541"/>
  <c r="EA541"/>
  <c r="DY541"/>
  <c r="DX541"/>
  <c r="DV541"/>
  <c r="DU541"/>
  <c r="DS541"/>
  <c r="DR541"/>
  <c r="EE540"/>
  <c r="ED540"/>
  <c r="EB540"/>
  <c r="EA540"/>
  <c r="DY540"/>
  <c r="DX540"/>
  <c r="DV540"/>
  <c r="DU540"/>
  <c r="DS540"/>
  <c r="DR540"/>
  <c r="EE539"/>
  <c r="ED539"/>
  <c r="EB539"/>
  <c r="EA539"/>
  <c r="DY539"/>
  <c r="DX539"/>
  <c r="DV539"/>
  <c r="DU539"/>
  <c r="DS539"/>
  <c r="DR539"/>
  <c r="EE538"/>
  <c r="ED538"/>
  <c r="EB538"/>
  <c r="EA538"/>
  <c r="DY538"/>
  <c r="DX538"/>
  <c r="DV538"/>
  <c r="DU538"/>
  <c r="DS538"/>
  <c r="DR538"/>
  <c r="EE537"/>
  <c r="ED537"/>
  <c r="EB537"/>
  <c r="EA537"/>
  <c r="DY537"/>
  <c r="DX537"/>
  <c r="DV537"/>
  <c r="DU537"/>
  <c r="DS537"/>
  <c r="DR537"/>
  <c r="EE536"/>
  <c r="ED536"/>
  <c r="EB536"/>
  <c r="EA536"/>
  <c r="DY536"/>
  <c r="DX536"/>
  <c r="DV536"/>
  <c r="DU536"/>
  <c r="DS536"/>
  <c r="DR536"/>
  <c r="EE535"/>
  <c r="ED535"/>
  <c r="EB535"/>
  <c r="EA535"/>
  <c r="DY535"/>
  <c r="DX535"/>
  <c r="DV535"/>
  <c r="DU535"/>
  <c r="DS535"/>
  <c r="DR535"/>
  <c r="EE534"/>
  <c r="ED534"/>
  <c r="EB534"/>
  <c r="EA534"/>
  <c r="DY534"/>
  <c r="DX534"/>
  <c r="DV534"/>
  <c r="DU534"/>
  <c r="DS534"/>
  <c r="DR534"/>
  <c r="EE533"/>
  <c r="ED533"/>
  <c r="EB533"/>
  <c r="EA533"/>
  <c r="DY533"/>
  <c r="DX533"/>
  <c r="DV533"/>
  <c r="DU533"/>
  <c r="DS533"/>
  <c r="DR533"/>
  <c r="EE532"/>
  <c r="ED532"/>
  <c r="EB532"/>
  <c r="EA532"/>
  <c r="DY532"/>
  <c r="DX532"/>
  <c r="DV532"/>
  <c r="DU532"/>
  <c r="DS532"/>
  <c r="DR532"/>
  <c r="EE531"/>
  <c r="ED531"/>
  <c r="EB531"/>
  <c r="EA531"/>
  <c r="DY531"/>
  <c r="DX531"/>
  <c r="DV531"/>
  <c r="DU531"/>
  <c r="DS531"/>
  <c r="DR531"/>
  <c r="EE530"/>
  <c r="ED530"/>
  <c r="EB530"/>
  <c r="EA530"/>
  <c r="DY530"/>
  <c r="DX530"/>
  <c r="DV530"/>
  <c r="DU530"/>
  <c r="DS530"/>
  <c r="DR530"/>
  <c r="EE529"/>
  <c r="ED529"/>
  <c r="EB529"/>
  <c r="EA529"/>
  <c r="DY529"/>
  <c r="DX529"/>
  <c r="DV529"/>
  <c r="DU529"/>
  <c r="DS529"/>
  <c r="DR529"/>
  <c r="EE528"/>
  <c r="ED528"/>
  <c r="EB528"/>
  <c r="EA528"/>
  <c r="DY528"/>
  <c r="DX528"/>
  <c r="DV528"/>
  <c r="DU528"/>
  <c r="DS528"/>
  <c r="DR528"/>
  <c r="EE527"/>
  <c r="ED527"/>
  <c r="EB527"/>
  <c r="EA527"/>
  <c r="DY527"/>
  <c r="DX527"/>
  <c r="DV527"/>
  <c r="DU527"/>
  <c r="DS527"/>
  <c r="DR527"/>
  <c r="EE526"/>
  <c r="ED526"/>
  <c r="EB526"/>
  <c r="EA526"/>
  <c r="DY526"/>
  <c r="DX526"/>
  <c r="DV526"/>
  <c r="DU526"/>
  <c r="DS526"/>
  <c r="DR526"/>
  <c r="EE525"/>
  <c r="ED525"/>
  <c r="EB525"/>
  <c r="EA525"/>
  <c r="DY525"/>
  <c r="DX525"/>
  <c r="DV525"/>
  <c r="DU525"/>
  <c r="DS525"/>
  <c r="DR525"/>
  <c r="EE524"/>
  <c r="ED524"/>
  <c r="EB524"/>
  <c r="EA524"/>
  <c r="DY524"/>
  <c r="DX524"/>
  <c r="DV524"/>
  <c r="DU524"/>
  <c r="DS524"/>
  <c r="DR524"/>
  <c r="EE523"/>
  <c r="ED523"/>
  <c r="EB523"/>
  <c r="EA523"/>
  <c r="DY523"/>
  <c r="DX523"/>
  <c r="DV523"/>
  <c r="DU523"/>
  <c r="DS523"/>
  <c r="DR523"/>
  <c r="EE522"/>
  <c r="ED522"/>
  <c r="EB522"/>
  <c r="EA522"/>
  <c r="DY522"/>
  <c r="DX522"/>
  <c r="DV522"/>
  <c r="DU522"/>
  <c r="DS522"/>
  <c r="DR522"/>
  <c r="EE521"/>
  <c r="ED521"/>
  <c r="EB521"/>
  <c r="EA521"/>
  <c r="DY521"/>
  <c r="DX521"/>
  <c r="DV521"/>
  <c r="DU521"/>
  <c r="DS521"/>
  <c r="DR521"/>
  <c r="EE520"/>
  <c r="ED520"/>
  <c r="EB520"/>
  <c r="EA520"/>
  <c r="DY520"/>
  <c r="DX520"/>
  <c r="DV520"/>
  <c r="DU520"/>
  <c r="DS520"/>
  <c r="DR520"/>
  <c r="EE519"/>
  <c r="ED519"/>
  <c r="EB519"/>
  <c r="EA519"/>
  <c r="DY519"/>
  <c r="DX519"/>
  <c r="DV519"/>
  <c r="DU519"/>
  <c r="DS519"/>
  <c r="DR519"/>
  <c r="EE518"/>
  <c r="ED518"/>
  <c r="EB518"/>
  <c r="EA518"/>
  <c r="DY518"/>
  <c r="DX518"/>
  <c r="DV518"/>
  <c r="DU518"/>
  <c r="DS518"/>
  <c r="DR518"/>
  <c r="EE517"/>
  <c r="ED517"/>
  <c r="EB517"/>
  <c r="EA517"/>
  <c r="DY517"/>
  <c r="DX517"/>
  <c r="DV517"/>
  <c r="DU517"/>
  <c r="DS517"/>
  <c r="DR517"/>
  <c r="EE516"/>
  <c r="ED516"/>
  <c r="EB516"/>
  <c r="EA516"/>
  <c r="DY516"/>
  <c r="DX516"/>
  <c r="DV516"/>
  <c r="DU516"/>
  <c r="DS516"/>
  <c r="DR516"/>
  <c r="EE515"/>
  <c r="ED515"/>
  <c r="EB515"/>
  <c r="EA515"/>
  <c r="DY515"/>
  <c r="DX515"/>
  <c r="DV515"/>
  <c r="DU515"/>
  <c r="DS515"/>
  <c r="DR515"/>
  <c r="EE514"/>
  <c r="ED514"/>
  <c r="EB514"/>
  <c r="EA514"/>
  <c r="DY514"/>
  <c r="DX514"/>
  <c r="DV514"/>
  <c r="DU514"/>
  <c r="DS514"/>
  <c r="DR514"/>
  <c r="EE513"/>
  <c r="ED513"/>
  <c r="EB513"/>
  <c r="EA513"/>
  <c r="DY513"/>
  <c r="DX513"/>
  <c r="DV513"/>
  <c r="DU513"/>
  <c r="DS513"/>
  <c r="DR513"/>
  <c r="EE512"/>
  <c r="ED512"/>
  <c r="EB512"/>
  <c r="EA512"/>
  <c r="DY512"/>
  <c r="DX512"/>
  <c r="DV512"/>
  <c r="DU512"/>
  <c r="DS512"/>
  <c r="DR512"/>
  <c r="EE511"/>
  <c r="ED511"/>
  <c r="EB511"/>
  <c r="EA511"/>
  <c r="DY511"/>
  <c r="DX511"/>
  <c r="DV511"/>
  <c r="DU511"/>
  <c r="DS511"/>
  <c r="DR511"/>
  <c r="EE510"/>
  <c r="ED510"/>
  <c r="EB510"/>
  <c r="EA510"/>
  <c r="DY510"/>
  <c r="DX510"/>
  <c r="DV510"/>
  <c r="DU510"/>
  <c r="DS510"/>
  <c r="DR510"/>
  <c r="EE509"/>
  <c r="ED509"/>
  <c r="EB509"/>
  <c r="EA509"/>
  <c r="DY509"/>
  <c r="DX509"/>
  <c r="DV509"/>
  <c r="DU509"/>
  <c r="DS509"/>
  <c r="DR509"/>
  <c r="EE508"/>
  <c r="ED508"/>
  <c r="EB508"/>
  <c r="EA508"/>
  <c r="DY508"/>
  <c r="DX508"/>
  <c r="DV508"/>
  <c r="DU508"/>
  <c r="DS508"/>
  <c r="DR508"/>
  <c r="EE507"/>
  <c r="ED507"/>
  <c r="EB507"/>
  <c r="EA507"/>
  <c r="DY507"/>
  <c r="DX507"/>
  <c r="DV507"/>
  <c r="DU507"/>
  <c r="DS507"/>
  <c r="DR507"/>
  <c r="EE506"/>
  <c r="ED506"/>
  <c r="EB506"/>
  <c r="EA506"/>
  <c r="DY506"/>
  <c r="DX506"/>
  <c r="DV506"/>
  <c r="DU506"/>
  <c r="DS506"/>
  <c r="DR506"/>
  <c r="EE505"/>
  <c r="ED505"/>
  <c r="EB505"/>
  <c r="EA505"/>
  <c r="DY505"/>
  <c r="DX505"/>
  <c r="DV505"/>
  <c r="DU505"/>
  <c r="DS505"/>
  <c r="DR505"/>
  <c r="EE504"/>
  <c r="ED504"/>
  <c r="EB504"/>
  <c r="EA504"/>
  <c r="DY504"/>
  <c r="DX504"/>
  <c r="DV504"/>
  <c r="DU504"/>
  <c r="DS504"/>
  <c r="DR504"/>
  <c r="EE503"/>
  <c r="ED503"/>
  <c r="EB503"/>
  <c r="EA503"/>
  <c r="DY503"/>
  <c r="DX503"/>
  <c r="DV503"/>
  <c r="DU503"/>
  <c r="DS503"/>
  <c r="DR503"/>
  <c r="EE502"/>
  <c r="ED502"/>
  <c r="EB502"/>
  <c r="EA502"/>
  <c r="DY502"/>
  <c r="DX502"/>
  <c r="DV502"/>
  <c r="DU502"/>
  <c r="DS502"/>
  <c r="DR502"/>
  <c r="EE501"/>
  <c r="ED501"/>
  <c r="EB501"/>
  <c r="EA501"/>
  <c r="DY501"/>
  <c r="DX501"/>
  <c r="DV501"/>
  <c r="DU501"/>
  <c r="DS501"/>
  <c r="DR501"/>
  <c r="EE500"/>
  <c r="ED500"/>
  <c r="EB500"/>
  <c r="EA500"/>
  <c r="DY500"/>
  <c r="DX500"/>
  <c r="DV500"/>
  <c r="DU500"/>
  <c r="DS500"/>
  <c r="DR500"/>
  <c r="EE499"/>
  <c r="ED499"/>
  <c r="EB499"/>
  <c r="EA499"/>
  <c r="DY499"/>
  <c r="DX499"/>
  <c r="DV499"/>
  <c r="DU499"/>
  <c r="DS499"/>
  <c r="DR499"/>
  <c r="EE498"/>
  <c r="ED498"/>
  <c r="EB498"/>
  <c r="EA498"/>
  <c r="DY498"/>
  <c r="DX498"/>
  <c r="DV498"/>
  <c r="DU498"/>
  <c r="DS498"/>
  <c r="DR498"/>
  <c r="EE497"/>
  <c r="ED497"/>
  <c r="EB497"/>
  <c r="EA497"/>
  <c r="DY497"/>
  <c r="DX497"/>
  <c r="DV497"/>
  <c r="DU497"/>
  <c r="DS497"/>
  <c r="DR497"/>
  <c r="EE496"/>
  <c r="ED496"/>
  <c r="EB496"/>
  <c r="EA496"/>
  <c r="DY496"/>
  <c r="DX496"/>
  <c r="DV496"/>
  <c r="DU496"/>
  <c r="DS496"/>
  <c r="DR496"/>
  <c r="EE495"/>
  <c r="ED495"/>
  <c r="EB495"/>
  <c r="EA495"/>
  <c r="DY495"/>
  <c r="DX495"/>
  <c r="DV495"/>
  <c r="DU495"/>
  <c r="DS495"/>
  <c r="DR495"/>
  <c r="EE494"/>
  <c r="ED494"/>
  <c r="EB494"/>
  <c r="EA494"/>
  <c r="DY494"/>
  <c r="DX494"/>
  <c r="DV494"/>
  <c r="DU494"/>
  <c r="DS494"/>
  <c r="DR494"/>
  <c r="EE493"/>
  <c r="ED493"/>
  <c r="EB493"/>
  <c r="EA493"/>
  <c r="DY493"/>
  <c r="DX493"/>
  <c r="DV493"/>
  <c r="DU493"/>
  <c r="DS493"/>
  <c r="DR493"/>
  <c r="EE492"/>
  <c r="ED492"/>
  <c r="EB492"/>
  <c r="EA492"/>
  <c r="DY492"/>
  <c r="DX492"/>
  <c r="DV492"/>
  <c r="DU492"/>
  <c r="DS492"/>
  <c r="DR492"/>
  <c r="EE491"/>
  <c r="ED491"/>
  <c r="EB491"/>
  <c r="EA491"/>
  <c r="DY491"/>
  <c r="DX491"/>
  <c r="DV491"/>
  <c r="DU491"/>
  <c r="DS491"/>
  <c r="DR491"/>
  <c r="EE490"/>
  <c r="ED490"/>
  <c r="EB490"/>
  <c r="EA490"/>
  <c r="DY490"/>
  <c r="DX490"/>
  <c r="DV490"/>
  <c r="DU490"/>
  <c r="DS490"/>
  <c r="DR490"/>
  <c r="EE489"/>
  <c r="ED489"/>
  <c r="EB489"/>
  <c r="EA489"/>
  <c r="DY489"/>
  <c r="DX489"/>
  <c r="DV489"/>
  <c r="DU489"/>
  <c r="DS489"/>
  <c r="DR489"/>
  <c r="EE488"/>
  <c r="ED488"/>
  <c r="EB488"/>
  <c r="EA488"/>
  <c r="DY488"/>
  <c r="DX488"/>
  <c r="DV488"/>
  <c r="DU488"/>
  <c r="DS488"/>
  <c r="DR488"/>
  <c r="EE487"/>
  <c r="ED487"/>
  <c r="EB487"/>
  <c r="EA487"/>
  <c r="DY487"/>
  <c r="DX487"/>
  <c r="DV487"/>
  <c r="DU487"/>
  <c r="DS487"/>
  <c r="DR487"/>
  <c r="EE486"/>
  <c r="ED486"/>
  <c r="EB486"/>
  <c r="EA486"/>
  <c r="DY486"/>
  <c r="DX486"/>
  <c r="DV486"/>
  <c r="DU486"/>
  <c r="DS486"/>
  <c r="DR486"/>
  <c r="EE485"/>
  <c r="ED485"/>
  <c r="EB485"/>
  <c r="EA485"/>
  <c r="DY485"/>
  <c r="DX485"/>
  <c r="DV485"/>
  <c r="DU485"/>
  <c r="DS485"/>
  <c r="DR485"/>
  <c r="EE484"/>
  <c r="ED484"/>
  <c r="EB484"/>
  <c r="EA484"/>
  <c r="DY484"/>
  <c r="DX484"/>
  <c r="DV484"/>
  <c r="DU484"/>
  <c r="DS484"/>
  <c r="DR484"/>
  <c r="EE483"/>
  <c r="ED483"/>
  <c r="EB483"/>
  <c r="EA483"/>
  <c r="DY483"/>
  <c r="DX483"/>
  <c r="DV483"/>
  <c r="DU483"/>
  <c r="DS483"/>
  <c r="DR483"/>
  <c r="EE482"/>
  <c r="ED482"/>
  <c r="EC482"/>
  <c r="EB482"/>
  <c r="EA482"/>
  <c r="DZ482"/>
  <c r="DY482"/>
  <c r="DX482"/>
  <c r="DW482"/>
  <c r="DV482"/>
  <c r="DU482"/>
  <c r="DT482"/>
  <c r="DS482"/>
  <c r="DR482"/>
  <c r="DQ482"/>
  <c r="EE481"/>
  <c r="ED481"/>
  <c r="EC481"/>
  <c r="EB481"/>
  <c r="EA481"/>
  <c r="DZ481"/>
  <c r="DY481"/>
  <c r="DX481"/>
  <c r="DW481"/>
  <c r="DV481"/>
  <c r="DU481"/>
  <c r="DT481"/>
  <c r="DS481"/>
  <c r="DR481"/>
  <c r="DQ481"/>
  <c r="EE480"/>
  <c r="ED480"/>
  <c r="EC480"/>
  <c r="EB480"/>
  <c r="EA480"/>
  <c r="DZ480"/>
  <c r="DY480"/>
  <c r="DX480"/>
  <c r="DW480"/>
  <c r="DV480"/>
  <c r="DU480"/>
  <c r="DT480"/>
  <c r="DS480"/>
  <c r="DR480"/>
  <c r="DQ480"/>
  <c r="EE479"/>
  <c r="ED479"/>
  <c r="EC479"/>
  <c r="EB479"/>
  <c r="EA479"/>
  <c r="DZ479"/>
  <c r="DY479"/>
  <c r="DX479"/>
  <c r="DW479"/>
  <c r="DV479"/>
  <c r="DU479"/>
  <c r="DT479"/>
  <c r="DS479"/>
  <c r="DR479"/>
  <c r="DQ479"/>
  <c r="EE478"/>
  <c r="ED478"/>
  <c r="EC478"/>
  <c r="EB478"/>
  <c r="EA478"/>
  <c r="DZ478"/>
  <c r="DY478"/>
  <c r="DX478"/>
  <c r="DW478"/>
  <c r="DV478"/>
  <c r="DU478"/>
  <c r="DT478"/>
  <c r="DS478"/>
  <c r="DR478"/>
  <c r="DQ478"/>
  <c r="EE477"/>
  <c r="ED477"/>
  <c r="EC477"/>
  <c r="EB477"/>
  <c r="EA477"/>
  <c r="DZ477"/>
  <c r="DY477"/>
  <c r="DX477"/>
  <c r="DW477"/>
  <c r="DV477"/>
  <c r="DU477"/>
  <c r="DT477"/>
  <c r="DS477"/>
  <c r="DR477"/>
  <c r="DQ477"/>
  <c r="EE476"/>
  <c r="ED476"/>
  <c r="EC476"/>
  <c r="EB476"/>
  <c r="EA476"/>
  <c r="DZ476"/>
  <c r="DY476"/>
  <c r="DX476"/>
  <c r="DW476"/>
  <c r="DV476"/>
  <c r="DU476"/>
  <c r="DT476"/>
  <c r="DS476"/>
  <c r="DR476"/>
  <c r="DQ476"/>
  <c r="EE475"/>
  <c r="ED475"/>
  <c r="EC475"/>
  <c r="EB475"/>
  <c r="EA475"/>
  <c r="DZ475"/>
  <c r="DY475"/>
  <c r="DX475"/>
  <c r="DW475"/>
  <c r="DV475"/>
  <c r="DU475"/>
  <c r="DT475"/>
  <c r="DS475"/>
  <c r="DR475"/>
  <c r="DQ475"/>
  <c r="EE474"/>
  <c r="ED474"/>
  <c r="EC474"/>
  <c r="EB474"/>
  <c r="EA474"/>
  <c r="DZ474"/>
  <c r="DY474"/>
  <c r="DX474"/>
  <c r="DW474"/>
  <c r="DV474"/>
  <c r="DU474"/>
  <c r="DT474"/>
  <c r="DS474"/>
  <c r="DR474"/>
  <c r="DQ474"/>
  <c r="EE473"/>
  <c r="ED473"/>
  <c r="EC473"/>
  <c r="EB473"/>
  <c r="EA473"/>
  <c r="DY473"/>
  <c r="DX473"/>
  <c r="DW473"/>
  <c r="DV473"/>
  <c r="DU473"/>
  <c r="DT473"/>
  <c r="DS473"/>
  <c r="DR473"/>
  <c r="DQ473"/>
  <c r="EE472"/>
  <c r="ED472"/>
  <c r="EC472"/>
  <c r="EB472"/>
  <c r="EA472"/>
  <c r="DZ472"/>
  <c r="DY472"/>
  <c r="DX472"/>
  <c r="DW472"/>
  <c r="DV472"/>
  <c r="DU472"/>
  <c r="DT472"/>
  <c r="DS472"/>
  <c r="DR472"/>
  <c r="DQ472"/>
  <c r="EE471"/>
  <c r="ED471"/>
  <c r="EC471"/>
  <c r="EB471"/>
  <c r="EA471"/>
  <c r="DZ471"/>
  <c r="DY471"/>
  <c r="DX471"/>
  <c r="DW471"/>
  <c r="DV471"/>
  <c r="DU471"/>
  <c r="DT471"/>
  <c r="DS471"/>
  <c r="DR471"/>
  <c r="DQ471"/>
  <c r="EE470"/>
  <c r="ED470"/>
  <c r="EB470"/>
  <c r="EA470"/>
  <c r="DZ470"/>
  <c r="DY470"/>
  <c r="DX470"/>
  <c r="DW470"/>
  <c r="DV470"/>
  <c r="DU470"/>
  <c r="DT470"/>
  <c r="DS470"/>
  <c r="DR470"/>
  <c r="DQ470"/>
  <c r="EE469"/>
  <c r="ED469"/>
  <c r="EC469"/>
  <c r="EB469"/>
  <c r="EA469"/>
  <c r="DZ469"/>
  <c r="DY469"/>
  <c r="DX469"/>
  <c r="DW469"/>
  <c r="DV469"/>
  <c r="DU469"/>
  <c r="DT469"/>
  <c r="DS469"/>
  <c r="DR469"/>
  <c r="DQ469"/>
  <c r="EE468"/>
  <c r="ED468"/>
  <c r="EC468"/>
  <c r="EB468"/>
  <c r="EA468"/>
  <c r="DZ468"/>
  <c r="DY468"/>
  <c r="DX468"/>
  <c r="DW468"/>
  <c r="DV468"/>
  <c r="DU468"/>
  <c r="DT468"/>
  <c r="DS468"/>
  <c r="DR468"/>
  <c r="DQ468"/>
  <c r="EE467"/>
  <c r="ED467"/>
  <c r="EC467"/>
  <c r="EB467"/>
  <c r="EA467"/>
  <c r="DZ467"/>
  <c r="DY467"/>
  <c r="DX467"/>
  <c r="DW467"/>
  <c r="DV467"/>
  <c r="DU467"/>
  <c r="DT467"/>
  <c r="DS467"/>
  <c r="DR467"/>
  <c r="DQ467"/>
  <c r="EE466"/>
  <c r="ED466"/>
  <c r="EC466"/>
  <c r="EB466"/>
  <c r="EA466"/>
  <c r="DZ466"/>
  <c r="DY466"/>
  <c r="DX466"/>
  <c r="DW466"/>
  <c r="DV466"/>
  <c r="DU466"/>
  <c r="DT466"/>
  <c r="DS466"/>
  <c r="DR466"/>
  <c r="DQ466"/>
  <c r="EE465"/>
  <c r="ED465"/>
  <c r="EC465"/>
  <c r="EB465"/>
  <c r="EA465"/>
  <c r="DZ465"/>
  <c r="DY465"/>
  <c r="DX465"/>
  <c r="DW465"/>
  <c r="DV465"/>
  <c r="DU465"/>
  <c r="DT465"/>
  <c r="DS465"/>
  <c r="DR465"/>
  <c r="DQ465"/>
  <c r="EE464"/>
  <c r="ED464"/>
  <c r="EC464"/>
  <c r="EB464"/>
  <c r="EA464"/>
  <c r="DZ464"/>
  <c r="DY464"/>
  <c r="DX464"/>
  <c r="DW464"/>
  <c r="DV464"/>
  <c r="DU464"/>
  <c r="DT464"/>
  <c r="DS464"/>
  <c r="DR464"/>
  <c r="DQ464"/>
  <c r="EE463"/>
  <c r="ED463"/>
  <c r="EC463"/>
  <c r="EB463"/>
  <c r="EA463"/>
  <c r="DZ463"/>
  <c r="DY463"/>
  <c r="DX463"/>
  <c r="DW463"/>
  <c r="DV463"/>
  <c r="DU463"/>
  <c r="DT463"/>
  <c r="DS463"/>
  <c r="DR463"/>
  <c r="DQ463"/>
  <c r="EE462"/>
  <c r="ED462"/>
  <c r="EC462"/>
  <c r="EB462"/>
  <c r="EA462"/>
  <c r="DZ462"/>
  <c r="DY462"/>
  <c r="DX462"/>
  <c r="DW462"/>
  <c r="DV462"/>
  <c r="DU462"/>
  <c r="DT462"/>
  <c r="DS462"/>
  <c r="DR462"/>
  <c r="DQ462"/>
  <c r="EE461"/>
  <c r="ED461"/>
  <c r="EC461"/>
  <c r="EB461"/>
  <c r="EA461"/>
  <c r="DZ461"/>
  <c r="DY461"/>
  <c r="DX461"/>
  <c r="DW461"/>
  <c r="DV461"/>
  <c r="DU461"/>
  <c r="DT461"/>
  <c r="DS461"/>
  <c r="DR461"/>
  <c r="DQ461"/>
  <c r="EE460"/>
  <c r="ED460"/>
  <c r="EC460"/>
  <c r="EB460"/>
  <c r="EA460"/>
  <c r="DZ460"/>
  <c r="DY460"/>
  <c r="DX460"/>
  <c r="DW460"/>
  <c r="DV460"/>
  <c r="DU460"/>
  <c r="DT460"/>
  <c r="DS460"/>
  <c r="DR460"/>
  <c r="DQ460"/>
  <c r="EE459"/>
  <c r="ED459"/>
  <c r="EC459"/>
  <c r="EB459"/>
  <c r="EA459"/>
  <c r="DZ459"/>
  <c r="DY459"/>
  <c r="DX459"/>
  <c r="DW459"/>
  <c r="DV459"/>
  <c r="DU459"/>
  <c r="DT459"/>
  <c r="DS459"/>
  <c r="DR459"/>
  <c r="DQ459"/>
  <c r="EE458"/>
  <c r="ED458"/>
  <c r="EC458"/>
  <c r="EB458"/>
  <c r="EA458"/>
  <c r="DZ458"/>
  <c r="DY458"/>
  <c r="DX458"/>
  <c r="DW458"/>
  <c r="DV458"/>
  <c r="DU458"/>
  <c r="DT458"/>
  <c r="DS458"/>
  <c r="DR458"/>
  <c r="DQ458"/>
  <c r="EE457"/>
  <c r="ED457"/>
  <c r="EC457"/>
  <c r="EB457"/>
  <c r="EA457"/>
  <c r="DZ457"/>
  <c r="DY457"/>
  <c r="DX457"/>
  <c r="DW457"/>
  <c r="DV457"/>
  <c r="DU457"/>
  <c r="DT457"/>
  <c r="DS457"/>
  <c r="DR457"/>
  <c r="DQ457"/>
  <c r="EE456"/>
  <c r="ED456"/>
  <c r="EC456"/>
  <c r="EB456"/>
  <c r="EA456"/>
  <c r="DZ456"/>
  <c r="DY456"/>
  <c r="DX456"/>
  <c r="DW456"/>
  <c r="DV456"/>
  <c r="DU456"/>
  <c r="DT456"/>
  <c r="DS456"/>
  <c r="DR456"/>
  <c r="DQ456"/>
  <c r="EE455"/>
  <c r="ED455"/>
  <c r="EC455"/>
  <c r="EB455"/>
  <c r="EA455"/>
  <c r="DZ455"/>
  <c r="DY455"/>
  <c r="DX455"/>
  <c r="DW455"/>
  <c r="DV455"/>
  <c r="DU455"/>
  <c r="DT455"/>
  <c r="DS455"/>
  <c r="DR455"/>
  <c r="DQ455"/>
  <c r="EE454"/>
  <c r="ED454"/>
  <c r="EC454"/>
  <c r="EB454"/>
  <c r="EA454"/>
  <c r="DZ454"/>
  <c r="DY454"/>
  <c r="DX454"/>
  <c r="DW454"/>
  <c r="DV454"/>
  <c r="DU454"/>
  <c r="DT454"/>
  <c r="DS454"/>
  <c r="DR454"/>
  <c r="DQ454"/>
  <c r="EE453"/>
  <c r="ED453"/>
  <c r="EC453"/>
  <c r="EB453"/>
  <c r="EA453"/>
  <c r="DZ453"/>
  <c r="DY453"/>
  <c r="DX453"/>
  <c r="DW453"/>
  <c r="DV453"/>
  <c r="DU453"/>
  <c r="DT453"/>
  <c r="DS453"/>
  <c r="DR453"/>
  <c r="DQ453"/>
  <c r="EE452"/>
  <c r="ED452"/>
  <c r="EC452"/>
  <c r="EB452"/>
  <c r="EA452"/>
  <c r="DZ452"/>
  <c r="DY452"/>
  <c r="DX452"/>
  <c r="DW452"/>
  <c r="DV452"/>
  <c r="DU452"/>
  <c r="DT452"/>
  <c r="DS452"/>
  <c r="DR452"/>
  <c r="DQ452"/>
  <c r="EE451"/>
  <c r="ED451"/>
  <c r="EC451"/>
  <c r="EB451"/>
  <c r="EA451"/>
  <c r="DZ451"/>
  <c r="DY451"/>
  <c r="DX451"/>
  <c r="DW451"/>
  <c r="DV451"/>
  <c r="DU451"/>
  <c r="DT451"/>
  <c r="DS451"/>
  <c r="DR451"/>
  <c r="DQ451"/>
  <c r="EE450"/>
  <c r="ED450"/>
  <c r="EC450"/>
  <c r="EB450"/>
  <c r="EA450"/>
  <c r="DZ450"/>
  <c r="DY450"/>
  <c r="DX450"/>
  <c r="DW450"/>
  <c r="DV450"/>
  <c r="DU450"/>
  <c r="DT450"/>
  <c r="DS450"/>
  <c r="DR450"/>
  <c r="DQ450"/>
  <c r="EE449"/>
  <c r="ED449"/>
  <c r="EC449"/>
  <c r="EB449"/>
  <c r="EA449"/>
  <c r="DZ449"/>
  <c r="DY449"/>
  <c r="DX449"/>
  <c r="DW449"/>
  <c r="DV449"/>
  <c r="DU449"/>
  <c r="DT449"/>
  <c r="DS449"/>
  <c r="DR449"/>
  <c r="DQ449"/>
  <c r="EE448"/>
  <c r="ED448"/>
  <c r="EC448"/>
  <c r="EB448"/>
  <c r="EA448"/>
  <c r="DZ448"/>
  <c r="DY448"/>
  <c r="DX448"/>
  <c r="DW448"/>
  <c r="DV448"/>
  <c r="DU448"/>
  <c r="DT448"/>
  <c r="DS448"/>
  <c r="DR448"/>
  <c r="DQ448"/>
  <c r="EE447"/>
  <c r="ED447"/>
  <c r="EC447"/>
  <c r="EB447"/>
  <c r="EA447"/>
  <c r="DZ447"/>
  <c r="DY447"/>
  <c r="DX447"/>
  <c r="DW447"/>
  <c r="DV447"/>
  <c r="DU447"/>
  <c r="DT447"/>
  <c r="DS447"/>
  <c r="DR447"/>
  <c r="DQ447"/>
  <c r="EE446"/>
  <c r="ED446"/>
  <c r="EC446"/>
  <c r="EB446"/>
  <c r="EA446"/>
  <c r="DZ446"/>
  <c r="DY446"/>
  <c r="DX446"/>
  <c r="DW446"/>
  <c r="DV446"/>
  <c r="DU446"/>
  <c r="DT446"/>
  <c r="DS446"/>
  <c r="DR446"/>
  <c r="DQ446"/>
  <c r="EE445"/>
  <c r="ED445"/>
  <c r="EC445"/>
  <c r="EB445"/>
  <c r="EA445"/>
  <c r="DZ445"/>
  <c r="DY445"/>
  <c r="DX445"/>
  <c r="DW445"/>
  <c r="DV445"/>
  <c r="DU445"/>
  <c r="DT445"/>
  <c r="DS445"/>
  <c r="DR445"/>
  <c r="DQ445"/>
  <c r="EE444"/>
  <c r="ED444"/>
  <c r="EC444"/>
  <c r="EB444"/>
  <c r="EA444"/>
  <c r="DZ444"/>
  <c r="DY444"/>
  <c r="DX444"/>
  <c r="DW444"/>
  <c r="DV444"/>
  <c r="DU444"/>
  <c r="DT444"/>
  <c r="DS444"/>
  <c r="DR444"/>
  <c r="DQ444"/>
  <c r="EE443"/>
  <c r="ED443"/>
  <c r="EC443"/>
  <c r="EB443"/>
  <c r="EA443"/>
  <c r="DZ443"/>
  <c r="DY443"/>
  <c r="DX443"/>
  <c r="DW443"/>
  <c r="DV443"/>
  <c r="DU443"/>
  <c r="DT443"/>
  <c r="DS443"/>
  <c r="DR443"/>
  <c r="DQ443"/>
  <c r="EE442"/>
  <c r="ED442"/>
  <c r="EC442"/>
  <c r="EB442"/>
  <c r="EA442"/>
  <c r="DZ442"/>
  <c r="DY442"/>
  <c r="DX442"/>
  <c r="DW442"/>
  <c r="DV442"/>
  <c r="DU442"/>
  <c r="DT442"/>
  <c r="DS442"/>
  <c r="DR442"/>
  <c r="DQ442"/>
  <c r="EE441"/>
  <c r="ED441"/>
  <c r="EC441"/>
  <c r="EB441"/>
  <c r="EA441"/>
  <c r="DZ441"/>
  <c r="DY441"/>
  <c r="DX441"/>
  <c r="DW441"/>
  <c r="DV441"/>
  <c r="DU441"/>
  <c r="DT441"/>
  <c r="DS441"/>
  <c r="DR441"/>
  <c r="DQ441"/>
  <c r="EE440"/>
  <c r="ED440"/>
  <c r="EC440"/>
  <c r="EB440"/>
  <c r="EA440"/>
  <c r="DZ440"/>
  <c r="DY440"/>
  <c r="DX440"/>
  <c r="DW440"/>
  <c r="DV440"/>
  <c r="DU440"/>
  <c r="DT440"/>
  <c r="DS440"/>
  <c r="DR440"/>
  <c r="DQ440"/>
  <c r="EE439"/>
  <c r="ED439"/>
  <c r="EC439"/>
  <c r="EB439"/>
  <c r="EA439"/>
  <c r="DZ439"/>
  <c r="DY439"/>
  <c r="DX439"/>
  <c r="DW439"/>
  <c r="DV439"/>
  <c r="DU439"/>
  <c r="DT439"/>
  <c r="DS439"/>
  <c r="DR439"/>
  <c r="DQ439"/>
  <c r="EE438"/>
  <c r="ED438"/>
  <c r="EC438"/>
  <c r="EB438"/>
  <c r="EA438"/>
  <c r="DZ438"/>
  <c r="DY438"/>
  <c r="DX438"/>
  <c r="DW438"/>
  <c r="DV438"/>
  <c r="DU438"/>
  <c r="DT438"/>
  <c r="DS438"/>
  <c r="DR438"/>
  <c r="DQ438"/>
  <c r="EE437"/>
  <c r="ED437"/>
  <c r="EC437"/>
  <c r="EB437"/>
  <c r="EA437"/>
  <c r="DZ437"/>
  <c r="DY437"/>
  <c r="DX437"/>
  <c r="DW437"/>
  <c r="DV437"/>
  <c r="DU437"/>
  <c r="DT437"/>
  <c r="DS437"/>
  <c r="DR437"/>
  <c r="DQ437"/>
  <c r="EE436"/>
  <c r="ED436"/>
  <c r="EC436"/>
  <c r="EB436"/>
  <c r="EA436"/>
  <c r="DZ436"/>
  <c r="DY436"/>
  <c r="DX436"/>
  <c r="DW436"/>
  <c r="DV436"/>
  <c r="DU436"/>
  <c r="DT436"/>
  <c r="DS436"/>
  <c r="DR436"/>
  <c r="DQ436"/>
  <c r="EE435"/>
  <c r="ED435"/>
  <c r="EC435"/>
  <c r="EB435"/>
  <c r="EA435"/>
  <c r="DZ435"/>
  <c r="DY435"/>
  <c r="DX435"/>
  <c r="DW435"/>
  <c r="DV435"/>
  <c r="DU435"/>
  <c r="DT435"/>
  <c r="DS435"/>
  <c r="DR435"/>
  <c r="DQ435"/>
  <c r="EE434"/>
  <c r="ED434"/>
  <c r="EC434"/>
  <c r="EB434"/>
  <c r="EA434"/>
  <c r="DZ434"/>
  <c r="DY434"/>
  <c r="DX434"/>
  <c r="DW434"/>
  <c r="DV434"/>
  <c r="DU434"/>
  <c r="DT434"/>
  <c r="DS434"/>
  <c r="DR434"/>
  <c r="DQ434"/>
  <c r="EE433"/>
  <c r="ED433"/>
  <c r="EC433"/>
  <c r="EB433"/>
  <c r="EA433"/>
  <c r="DZ433"/>
  <c r="DY433"/>
  <c r="DX433"/>
  <c r="DW433"/>
  <c r="DV433"/>
  <c r="DU433"/>
  <c r="DT433"/>
  <c r="DS433"/>
  <c r="DR433"/>
  <c r="DQ433"/>
  <c r="EE432"/>
  <c r="ED432"/>
  <c r="EC432"/>
  <c r="EB432"/>
  <c r="EA432"/>
  <c r="DZ432"/>
  <c r="DY432"/>
  <c r="DX432"/>
  <c r="DW432"/>
  <c r="DV432"/>
  <c r="DU432"/>
  <c r="DT432"/>
  <c r="DS432"/>
  <c r="DR432"/>
  <c r="DQ432"/>
  <c r="EE431"/>
  <c r="ED431"/>
  <c r="EC431"/>
  <c r="EB431"/>
  <c r="EA431"/>
  <c r="DZ431"/>
  <c r="DY431"/>
  <c r="DX431"/>
  <c r="DW431"/>
  <c r="DV431"/>
  <c r="DU431"/>
  <c r="DT431"/>
  <c r="DS431"/>
  <c r="DR431"/>
  <c r="DQ431"/>
  <c r="EE430"/>
  <c r="ED430"/>
  <c r="EC430"/>
  <c r="EB430"/>
  <c r="EA430"/>
  <c r="DZ430"/>
  <c r="DY430"/>
  <c r="DX430"/>
  <c r="DW430"/>
  <c r="DV430"/>
  <c r="DU430"/>
  <c r="DT430"/>
  <c r="DS430"/>
  <c r="DR430"/>
  <c r="DQ430"/>
  <c r="EE429"/>
  <c r="ED429"/>
  <c r="EC429"/>
  <c r="EB429"/>
  <c r="EA429"/>
  <c r="DZ429"/>
  <c r="DY429"/>
  <c r="DX429"/>
  <c r="DW429"/>
  <c r="DV429"/>
  <c r="DU429"/>
  <c r="DT429"/>
  <c r="DS429"/>
  <c r="DR429"/>
  <c r="DQ429"/>
  <c r="EE428"/>
  <c r="ED428"/>
  <c r="EC428"/>
  <c r="EB428"/>
  <c r="EA428"/>
  <c r="DZ428"/>
  <c r="DY428"/>
  <c r="DX428"/>
  <c r="DW428"/>
  <c r="DV428"/>
  <c r="DU428"/>
  <c r="DT428"/>
  <c r="DS428"/>
  <c r="DR428"/>
  <c r="DQ428"/>
  <c r="EE427"/>
  <c r="ED427"/>
  <c r="EC427"/>
  <c r="EB427"/>
  <c r="EA427"/>
  <c r="DZ427"/>
  <c r="DY427"/>
  <c r="DX427"/>
  <c r="DW427"/>
  <c r="DV427"/>
  <c r="DU427"/>
  <c r="DT427"/>
  <c r="DS427"/>
  <c r="DR427"/>
  <c r="DQ427"/>
  <c r="EE426"/>
  <c r="ED426"/>
  <c r="EC426"/>
  <c r="EB426"/>
  <c r="EA426"/>
  <c r="DZ426"/>
  <c r="DY426"/>
  <c r="DX426"/>
  <c r="DW426"/>
  <c r="DV426"/>
  <c r="DU426"/>
  <c r="DT426"/>
  <c r="DS426"/>
  <c r="DR426"/>
  <c r="DQ426"/>
  <c r="EE425"/>
  <c r="ED425"/>
  <c r="EC425"/>
  <c r="EB425"/>
  <c r="EA425"/>
  <c r="DZ425"/>
  <c r="DY425"/>
  <c r="DX425"/>
  <c r="DW425"/>
  <c r="DV425"/>
  <c r="DU425"/>
  <c r="DT425"/>
  <c r="DS425"/>
  <c r="DR425"/>
  <c r="DQ425"/>
  <c r="EE424"/>
  <c r="ED424"/>
  <c r="EC424"/>
  <c r="EB424"/>
  <c r="EA424"/>
  <c r="DZ424"/>
  <c r="DY424"/>
  <c r="DX424"/>
  <c r="DW424"/>
  <c r="DV424"/>
  <c r="DU424"/>
  <c r="DT424"/>
  <c r="DS424"/>
  <c r="DR424"/>
  <c r="DQ424"/>
  <c r="EE423"/>
  <c r="ED423"/>
  <c r="EC423"/>
  <c r="EB423"/>
  <c r="EA423"/>
  <c r="DZ423"/>
  <c r="DY423"/>
  <c r="DX423"/>
  <c r="DW423"/>
  <c r="DV423"/>
  <c r="DU423"/>
  <c r="DT423"/>
  <c r="DS423"/>
  <c r="DR423"/>
  <c r="DQ423"/>
  <c r="EE422"/>
  <c r="ED422"/>
  <c r="EC422"/>
  <c r="EB422"/>
  <c r="EA422"/>
  <c r="DZ422"/>
  <c r="DY422"/>
  <c r="DX422"/>
  <c r="DW422"/>
  <c r="DV422"/>
  <c r="DU422"/>
  <c r="DT422"/>
  <c r="DS422"/>
  <c r="DR422"/>
  <c r="DQ422"/>
  <c r="EE421"/>
  <c r="ED421"/>
  <c r="EC421"/>
  <c r="EB421"/>
  <c r="EA421"/>
  <c r="DZ421"/>
  <c r="DY421"/>
  <c r="DX421"/>
  <c r="DW421"/>
  <c r="DV421"/>
  <c r="DU421"/>
  <c r="DT421"/>
  <c r="DS421"/>
  <c r="DR421"/>
  <c r="DQ421"/>
  <c r="EE420"/>
  <c r="ED420"/>
  <c r="EC420"/>
  <c r="EB420"/>
  <c r="EA420"/>
  <c r="DZ420"/>
  <c r="DY420"/>
  <c r="DX420"/>
  <c r="DW420"/>
  <c r="DV420"/>
  <c r="DU420"/>
  <c r="DT420"/>
  <c r="DS420"/>
  <c r="DR420"/>
  <c r="DQ420"/>
  <c r="EE419"/>
  <c r="ED419"/>
  <c r="EC419"/>
  <c r="EB419"/>
  <c r="EA419"/>
  <c r="DZ419"/>
  <c r="DY419"/>
  <c r="DX419"/>
  <c r="DW419"/>
  <c r="DV419"/>
  <c r="DU419"/>
  <c r="DT419"/>
  <c r="DS419"/>
  <c r="DR419"/>
  <c r="DQ419"/>
  <c r="EE418"/>
  <c r="ED418"/>
  <c r="EC418"/>
  <c r="EB418"/>
  <c r="EA418"/>
  <c r="DZ418"/>
  <c r="DY418"/>
  <c r="DX418"/>
  <c r="DW418"/>
  <c r="DV418"/>
  <c r="DU418"/>
  <c r="DT418"/>
  <c r="DS418"/>
  <c r="DR418"/>
  <c r="DQ418"/>
  <c r="EE417"/>
  <c r="ED417"/>
  <c r="EC417"/>
  <c r="EB417"/>
  <c r="EA417"/>
  <c r="DZ417"/>
  <c r="DY417"/>
  <c r="DX417"/>
  <c r="DW417"/>
  <c r="DV417"/>
  <c r="DU417"/>
  <c r="DT417"/>
  <c r="DS417"/>
  <c r="DR417"/>
  <c r="DQ417"/>
  <c r="EE416"/>
  <c r="ED416"/>
  <c r="EC416"/>
  <c r="EB416"/>
  <c r="EA416"/>
  <c r="DZ416"/>
  <c r="DY416"/>
  <c r="DX416"/>
  <c r="DW416"/>
  <c r="DV416"/>
  <c r="DU416"/>
  <c r="DT416"/>
  <c r="DS416"/>
  <c r="DR416"/>
  <c r="DQ416"/>
  <c r="EE415"/>
  <c r="ED415"/>
  <c r="EC415"/>
  <c r="EB415"/>
  <c r="EA415"/>
  <c r="DZ415"/>
  <c r="DY415"/>
  <c r="DX415"/>
  <c r="DW415"/>
  <c r="DV415"/>
  <c r="DU415"/>
  <c r="DT415"/>
  <c r="DS415"/>
  <c r="DR415"/>
  <c r="DQ415"/>
  <c r="EE414"/>
  <c r="ED414"/>
  <c r="EC414"/>
  <c r="EB414"/>
  <c r="EA414"/>
  <c r="DZ414"/>
  <c r="DY414"/>
  <c r="DX414"/>
  <c r="DW414"/>
  <c r="DV414"/>
  <c r="DU414"/>
  <c r="DT414"/>
  <c r="DS414"/>
  <c r="DR414"/>
  <c r="DQ414"/>
  <c r="EE413"/>
  <c r="ED413"/>
  <c r="EC413"/>
  <c r="EB413"/>
  <c r="EA413"/>
  <c r="DZ413"/>
  <c r="DY413"/>
  <c r="DX413"/>
  <c r="DW413"/>
  <c r="DV413"/>
  <c r="DU413"/>
  <c r="DT413"/>
  <c r="DS413"/>
  <c r="DR413"/>
  <c r="DQ413"/>
  <c r="EE412"/>
  <c r="ED412"/>
  <c r="EC412"/>
  <c r="EB412"/>
  <c r="EA412"/>
  <c r="DZ412"/>
  <c r="DY412"/>
  <c r="DX412"/>
  <c r="DW412"/>
  <c r="DV412"/>
  <c r="DU412"/>
  <c r="DT412"/>
  <c r="DS412"/>
  <c r="DR412"/>
  <c r="DQ412"/>
  <c r="EE411"/>
  <c r="ED411"/>
  <c r="EC411"/>
  <c r="EB411"/>
  <c r="EA411"/>
  <c r="DZ411"/>
  <c r="DY411"/>
  <c r="DX411"/>
  <c r="DW411"/>
  <c r="DV411"/>
  <c r="DU411"/>
  <c r="DT411"/>
  <c r="DS411"/>
  <c r="DR411"/>
  <c r="DQ411"/>
  <c r="EE410"/>
  <c r="ED410"/>
  <c r="EC410"/>
  <c r="EB410"/>
  <c r="EA410"/>
  <c r="DZ410"/>
  <c r="DY410"/>
  <c r="DX410"/>
  <c r="DW410"/>
  <c r="DV410"/>
  <c r="DU410"/>
  <c r="DT410"/>
  <c r="DS410"/>
  <c r="DR410"/>
  <c r="DQ410"/>
  <c r="EE409"/>
  <c r="ED409"/>
  <c r="EC409"/>
  <c r="EB409"/>
  <c r="EA409"/>
  <c r="DZ409"/>
  <c r="DY409"/>
  <c r="DX409"/>
  <c r="DW409"/>
  <c r="DV409"/>
  <c r="DU409"/>
  <c r="DT409"/>
  <c r="DS409"/>
  <c r="DR409"/>
  <c r="DQ409"/>
  <c r="EE408"/>
  <c r="ED408"/>
  <c r="EC408"/>
  <c r="EB408"/>
  <c r="EA408"/>
  <c r="DZ408"/>
  <c r="DY408"/>
  <c r="DX408"/>
  <c r="DW408"/>
  <c r="DV408"/>
  <c r="DU408"/>
  <c r="DT408"/>
  <c r="DS408"/>
  <c r="DR408"/>
  <c r="DQ408"/>
  <c r="EE407"/>
  <c r="ED407"/>
  <c r="EC407"/>
  <c r="EB407"/>
  <c r="EA407"/>
  <c r="DZ407"/>
  <c r="DY407"/>
  <c r="DX407"/>
  <c r="DW407"/>
  <c r="DV407"/>
  <c r="DU407"/>
  <c r="DT407"/>
  <c r="DS407"/>
  <c r="DR407"/>
  <c r="DQ407"/>
  <c r="EE406"/>
  <c r="ED406"/>
  <c r="EC406"/>
  <c r="EB406"/>
  <c r="EA406"/>
  <c r="DZ406"/>
  <c r="DY406"/>
  <c r="DX406"/>
  <c r="DW406"/>
  <c r="DV406"/>
  <c r="DU406"/>
  <c r="DT406"/>
  <c r="DS406"/>
  <c r="DR406"/>
  <c r="DQ406"/>
  <c r="EE405"/>
  <c r="ED405"/>
  <c r="EC405"/>
  <c r="EB405"/>
  <c r="EA405"/>
  <c r="DZ405"/>
  <c r="DY405"/>
  <c r="DX405"/>
  <c r="DW405"/>
  <c r="DV405"/>
  <c r="DU405"/>
  <c r="DT405"/>
  <c r="DS405"/>
  <c r="DR405"/>
  <c r="DQ405"/>
  <c r="EE404"/>
  <c r="ED404"/>
  <c r="EC404"/>
  <c r="EB404"/>
  <c r="EA404"/>
  <c r="DZ404"/>
  <c r="DY404"/>
  <c r="DX404"/>
  <c r="DW404"/>
  <c r="DV404"/>
  <c r="DU404"/>
  <c r="DT404"/>
  <c r="DS404"/>
  <c r="DR404"/>
  <c r="DQ404"/>
  <c r="EE403"/>
  <c r="ED403"/>
  <c r="EC403"/>
  <c r="EB403"/>
  <c r="EA403"/>
  <c r="DZ403"/>
  <c r="DY403"/>
  <c r="DX403"/>
  <c r="DW403"/>
  <c r="DV403"/>
  <c r="DU403"/>
  <c r="DT403"/>
  <c r="DS403"/>
  <c r="DR403"/>
  <c r="DQ403"/>
  <c r="EE402"/>
  <c r="ED402"/>
  <c r="EC402"/>
  <c r="EB402"/>
  <c r="EA402"/>
  <c r="DZ402"/>
  <c r="DY402"/>
  <c r="DX402"/>
  <c r="DW402"/>
  <c r="DV402"/>
  <c r="DU402"/>
  <c r="DT402"/>
  <c r="DS402"/>
  <c r="DR402"/>
  <c r="DQ402"/>
  <c r="EE401"/>
  <c r="ED401"/>
  <c r="EC401"/>
  <c r="EB401"/>
  <c r="EA401"/>
  <c r="DZ401"/>
  <c r="DY401"/>
  <c r="DX401"/>
  <c r="DW401"/>
  <c r="DV401"/>
  <c r="DU401"/>
  <c r="DT401"/>
  <c r="DS401"/>
  <c r="DR401"/>
  <c r="DQ401"/>
  <c r="EE400"/>
  <c r="ED400"/>
  <c r="EC400"/>
  <c r="EB400"/>
  <c r="EA400"/>
  <c r="DZ400"/>
  <c r="DY400"/>
  <c r="DX400"/>
  <c r="DW400"/>
  <c r="DV400"/>
  <c r="DU400"/>
  <c r="DT400"/>
  <c r="DS400"/>
  <c r="DR400"/>
  <c r="DQ400"/>
  <c r="EE399"/>
  <c r="ED399"/>
  <c r="EC399"/>
  <c r="EB399"/>
  <c r="EA399"/>
  <c r="DZ399"/>
  <c r="DY399"/>
  <c r="DX399"/>
  <c r="DW399"/>
  <c r="DV399"/>
  <c r="DU399"/>
  <c r="DT399"/>
  <c r="DS399"/>
  <c r="DR399"/>
  <c r="DQ399"/>
  <c r="EE398"/>
  <c r="ED398"/>
  <c r="EC398"/>
  <c r="EB398"/>
  <c r="EA398"/>
  <c r="DZ398"/>
  <c r="DY398"/>
  <c r="DX398"/>
  <c r="DW398"/>
  <c r="DV398"/>
  <c r="DU398"/>
  <c r="DT398"/>
  <c r="DS398"/>
  <c r="DR398"/>
  <c r="DQ398"/>
  <c r="EE397"/>
  <c r="ED397"/>
  <c r="EC397"/>
  <c r="EB397"/>
  <c r="EA397"/>
  <c r="DZ397"/>
  <c r="DY397"/>
  <c r="DX397"/>
  <c r="DW397"/>
  <c r="DV397"/>
  <c r="DU397"/>
  <c r="DT397"/>
  <c r="DS397"/>
  <c r="DR397"/>
  <c r="DQ397"/>
  <c r="EE396"/>
  <c r="ED396"/>
  <c r="EC396"/>
  <c r="EB396"/>
  <c r="EA396"/>
  <c r="DZ396"/>
  <c r="DY396"/>
  <c r="DX396"/>
  <c r="DW396"/>
  <c r="DV396"/>
  <c r="DU396"/>
  <c r="DT396"/>
  <c r="DS396"/>
  <c r="DR396"/>
  <c r="DQ396"/>
  <c r="EE395"/>
  <c r="ED395"/>
  <c r="EC395"/>
  <c r="EB395"/>
  <c r="EA395"/>
  <c r="DZ395"/>
  <c r="DY395"/>
  <c r="DX395"/>
  <c r="DW395"/>
  <c r="DV395"/>
  <c r="DU395"/>
  <c r="DT395"/>
  <c r="DS395"/>
  <c r="DR395"/>
  <c r="DQ395"/>
  <c r="EE394"/>
  <c r="ED394"/>
  <c r="EC394"/>
  <c r="EB394"/>
  <c r="EA394"/>
  <c r="DZ394"/>
  <c r="DY394"/>
  <c r="DX394"/>
  <c r="DW394"/>
  <c r="DV394"/>
  <c r="DU394"/>
  <c r="DT394"/>
  <c r="DS394"/>
  <c r="DR394"/>
  <c r="DQ394"/>
  <c r="EE393"/>
  <c r="ED393"/>
  <c r="EC393"/>
  <c r="EB393"/>
  <c r="EA393"/>
  <c r="DZ393"/>
  <c r="DY393"/>
  <c r="DX393"/>
  <c r="DW393"/>
  <c r="DV393"/>
  <c r="DU393"/>
  <c r="DT393"/>
  <c r="DS393"/>
  <c r="DR393"/>
  <c r="DQ393"/>
  <c r="EE392"/>
  <c r="ED392"/>
  <c r="EC392"/>
  <c r="EB392"/>
  <c r="EA392"/>
  <c r="DZ392"/>
  <c r="DY392"/>
  <c r="DX392"/>
  <c r="DW392"/>
  <c r="DV392"/>
  <c r="DU392"/>
  <c r="DT392"/>
  <c r="DS392"/>
  <c r="DR392"/>
  <c r="DQ392"/>
  <c r="EE391"/>
  <c r="ED391"/>
  <c r="EC391"/>
  <c r="EB391"/>
  <c r="EA391"/>
  <c r="DZ391"/>
  <c r="DY391"/>
  <c r="DX391"/>
  <c r="DW391"/>
  <c r="DV391"/>
  <c r="DU391"/>
  <c r="DT391"/>
  <c r="DS391"/>
  <c r="DR391"/>
  <c r="DQ391"/>
  <c r="EE390"/>
  <c r="ED390"/>
  <c r="EC390"/>
  <c r="EB390"/>
  <c r="EA390"/>
  <c r="DZ390"/>
  <c r="DY390"/>
  <c r="DX390"/>
  <c r="DW390"/>
  <c r="DV390"/>
  <c r="DU390"/>
  <c r="DT390"/>
  <c r="DS390"/>
  <c r="DR390"/>
  <c r="DQ390"/>
  <c r="EE389"/>
  <c r="ED389"/>
  <c r="EC389"/>
  <c r="EB389"/>
  <c r="EA389"/>
  <c r="DZ389"/>
  <c r="DY389"/>
  <c r="DX389"/>
  <c r="DW389"/>
  <c r="DV389"/>
  <c r="DU389"/>
  <c r="DT389"/>
  <c r="DS389"/>
  <c r="DR389"/>
  <c r="DQ389"/>
  <c r="EE388"/>
  <c r="ED388"/>
  <c r="EC388"/>
  <c r="EB388"/>
  <c r="EA388"/>
  <c r="DZ388"/>
  <c r="DY388"/>
  <c r="DX388"/>
  <c r="DW388"/>
  <c r="DV388"/>
  <c r="DU388"/>
  <c r="DT388"/>
  <c r="DS388"/>
  <c r="DR388"/>
  <c r="DQ388"/>
  <c r="EE387"/>
  <c r="ED387"/>
  <c r="EC387"/>
  <c r="EB387"/>
  <c r="EA387"/>
  <c r="DZ387"/>
  <c r="DY387"/>
  <c r="DX387"/>
  <c r="DW387"/>
  <c r="DV387"/>
  <c r="DU387"/>
  <c r="DT387"/>
  <c r="DS387"/>
  <c r="DR387"/>
  <c r="DQ387"/>
  <c r="EE386"/>
  <c r="ED386"/>
  <c r="EC386"/>
  <c r="EB386"/>
  <c r="EA386"/>
  <c r="DZ386"/>
  <c r="DY386"/>
  <c r="DX386"/>
  <c r="DW386"/>
  <c r="DV386"/>
  <c r="DU386"/>
  <c r="DT386"/>
  <c r="DS386"/>
  <c r="DR386"/>
  <c r="DQ386"/>
  <c r="EE385"/>
  <c r="ED385"/>
  <c r="EC385"/>
  <c r="EB385"/>
  <c r="EA385"/>
  <c r="DZ385"/>
  <c r="DY385"/>
  <c r="DX385"/>
  <c r="DW385"/>
  <c r="DV385"/>
  <c r="DU385"/>
  <c r="DT385"/>
  <c r="DS385"/>
  <c r="DR385"/>
  <c r="DQ385"/>
  <c r="EE384"/>
  <c r="ED384"/>
  <c r="EC384"/>
  <c r="EB384"/>
  <c r="EA384"/>
  <c r="DZ384"/>
  <c r="DY384"/>
  <c r="DX384"/>
  <c r="DW384"/>
  <c r="DV384"/>
  <c r="DU384"/>
  <c r="DT384"/>
  <c r="DS384"/>
  <c r="DR384"/>
  <c r="DQ384"/>
  <c r="EE383"/>
  <c r="ED383"/>
  <c r="EC383"/>
  <c r="EB383"/>
  <c r="EA383"/>
  <c r="DZ383"/>
  <c r="DY383"/>
  <c r="DX383"/>
  <c r="DW383"/>
  <c r="DV383"/>
  <c r="DU383"/>
  <c r="DT383"/>
  <c r="DS383"/>
  <c r="DR383"/>
  <c r="DQ383"/>
  <c r="EE382"/>
  <c r="ED382"/>
  <c r="EC382"/>
  <c r="EB382"/>
  <c r="EA382"/>
  <c r="DZ382"/>
  <c r="DY382"/>
  <c r="DX382"/>
  <c r="DW382"/>
  <c r="DV382"/>
  <c r="DU382"/>
  <c r="DT382"/>
  <c r="DS382"/>
  <c r="DR382"/>
  <c r="DQ382"/>
  <c r="EE381"/>
  <c r="ED381"/>
  <c r="EC381"/>
  <c r="EB381"/>
  <c r="EA381"/>
  <c r="DZ381"/>
  <c r="DY381"/>
  <c r="DX381"/>
  <c r="DW381"/>
  <c r="DV381"/>
  <c r="DU381"/>
  <c r="DT381"/>
  <c r="DS381"/>
  <c r="DR381"/>
  <c r="DQ381"/>
  <c r="EE380"/>
  <c r="ED380"/>
  <c r="EC380"/>
  <c r="EB380"/>
  <c r="EA380"/>
  <c r="DZ380"/>
  <c r="DY380"/>
  <c r="DX380"/>
  <c r="DW380"/>
  <c r="DV380"/>
  <c r="DU380"/>
  <c r="DT380"/>
  <c r="DS380"/>
  <c r="DR380"/>
  <c r="DQ380"/>
  <c r="EE379"/>
  <c r="ED379"/>
  <c r="EC379"/>
  <c r="EB379"/>
  <c r="EA379"/>
  <c r="DZ379"/>
  <c r="DY379"/>
  <c r="DX379"/>
  <c r="DW379"/>
  <c r="DV379"/>
  <c r="DU379"/>
  <c r="DT379"/>
  <c r="DS379"/>
  <c r="DR379"/>
  <c r="DQ379"/>
  <c r="EE378"/>
  <c r="ED378"/>
  <c r="EC378"/>
  <c r="EB378"/>
  <c r="EA378"/>
  <c r="DZ378"/>
  <c r="DY378"/>
  <c r="DX378"/>
  <c r="DW378"/>
  <c r="DV378"/>
  <c r="DU378"/>
  <c r="DT378"/>
  <c r="DS378"/>
  <c r="DR378"/>
  <c r="DQ378"/>
  <c r="EE377"/>
  <c r="ED377"/>
  <c r="EC377"/>
  <c r="EB377"/>
  <c r="EA377"/>
  <c r="DZ377"/>
  <c r="DY377"/>
  <c r="DX377"/>
  <c r="DW377"/>
  <c r="DV377"/>
  <c r="DU377"/>
  <c r="DT377"/>
  <c r="DS377"/>
  <c r="DR377"/>
  <c r="DQ377"/>
  <c r="EE376"/>
  <c r="ED376"/>
  <c r="EC376"/>
  <c r="EB376"/>
  <c r="EA376"/>
  <c r="DZ376"/>
  <c r="DY376"/>
  <c r="DX376"/>
  <c r="DW376"/>
  <c r="DV376"/>
  <c r="DU376"/>
  <c r="DT376"/>
  <c r="DS376"/>
  <c r="DR376"/>
  <c r="DQ376"/>
  <c r="EE375"/>
  <c r="ED375"/>
  <c r="EC375"/>
  <c r="EB375"/>
  <c r="EA375"/>
  <c r="DZ375"/>
  <c r="DY375"/>
  <c r="DX375"/>
  <c r="DW375"/>
  <c r="DV375"/>
  <c r="DU375"/>
  <c r="DT375"/>
  <c r="DS375"/>
  <c r="DR375"/>
  <c r="DQ375"/>
  <c r="EE374"/>
  <c r="ED374"/>
  <c r="EC374"/>
  <c r="EB374"/>
  <c r="EA374"/>
  <c r="DZ374"/>
  <c r="DY374"/>
  <c r="DX374"/>
  <c r="DW374"/>
  <c r="DV374"/>
  <c r="DU374"/>
  <c r="DT374"/>
  <c r="DS374"/>
  <c r="DR374"/>
  <c r="DQ374"/>
  <c r="EE373"/>
  <c r="ED373"/>
  <c r="EC373"/>
  <c r="EB373"/>
  <c r="EA373"/>
  <c r="DZ373"/>
  <c r="DY373"/>
  <c r="DX373"/>
  <c r="DW373"/>
  <c r="DV373"/>
  <c r="DU373"/>
  <c r="DT373"/>
  <c r="DS373"/>
  <c r="DR373"/>
  <c r="DQ373"/>
  <c r="EE372"/>
  <c r="ED372"/>
  <c r="EC372"/>
  <c r="EB372"/>
  <c r="EA372"/>
  <c r="DZ372"/>
  <c r="DY372"/>
  <c r="DX372"/>
  <c r="DW372"/>
  <c r="DV372"/>
  <c r="DU372"/>
  <c r="DT372"/>
  <c r="DS372"/>
  <c r="DR372"/>
  <c r="DQ372"/>
  <c r="EE371"/>
  <c r="ED371"/>
  <c r="EC371"/>
  <c r="EB371"/>
  <c r="EA371"/>
  <c r="DZ371"/>
  <c r="DY371"/>
  <c r="DX371"/>
  <c r="DW371"/>
  <c r="DV371"/>
  <c r="DU371"/>
  <c r="DT371"/>
  <c r="DS371"/>
  <c r="DR371"/>
  <c r="DQ371"/>
  <c r="EE370"/>
  <c r="ED370"/>
  <c r="EC370"/>
  <c r="EB370"/>
  <c r="EA370"/>
  <c r="DZ370"/>
  <c r="DY370"/>
  <c r="DX370"/>
  <c r="DW370"/>
  <c r="DV370"/>
  <c r="DU370"/>
  <c r="DT370"/>
  <c r="DS370"/>
  <c r="DR370"/>
  <c r="DQ370"/>
  <c r="EE369"/>
  <c r="ED369"/>
  <c r="EC369"/>
  <c r="EB369"/>
  <c r="EA369"/>
  <c r="DZ369"/>
  <c r="DY369"/>
  <c r="DX369"/>
  <c r="DW369"/>
  <c r="DV369"/>
  <c r="DU369"/>
  <c r="DT369"/>
  <c r="DS369"/>
  <c r="DR369"/>
  <c r="DQ369"/>
  <c r="EE368"/>
  <c r="ED368"/>
  <c r="EC368"/>
  <c r="EB368"/>
  <c r="EA368"/>
  <c r="DZ368"/>
  <c r="DY368"/>
  <c r="DX368"/>
  <c r="DW368"/>
  <c r="DV368"/>
  <c r="DU368"/>
  <c r="DT368"/>
  <c r="DS368"/>
  <c r="DR368"/>
  <c r="DQ368"/>
  <c r="EE367"/>
  <c r="ED367"/>
  <c r="EC367"/>
  <c r="EB367"/>
  <c r="EA367"/>
  <c r="DZ367"/>
  <c r="DY367"/>
  <c r="DX367"/>
  <c r="DW367"/>
  <c r="DV367"/>
  <c r="DU367"/>
  <c r="DT367"/>
  <c r="DS367"/>
  <c r="DR367"/>
  <c r="DQ367"/>
  <c r="EE366"/>
  <c r="ED366"/>
  <c r="EC366"/>
  <c r="EB366"/>
  <c r="EA366"/>
  <c r="DZ366"/>
  <c r="DY366"/>
  <c r="DX366"/>
  <c r="DW366"/>
  <c r="DV366"/>
  <c r="DU366"/>
  <c r="DT366"/>
  <c r="DS366"/>
  <c r="DR366"/>
  <c r="DQ366"/>
  <c r="EE365"/>
  <c r="ED365"/>
  <c r="EC365"/>
  <c r="EB365"/>
  <c r="EA365"/>
  <c r="DZ365"/>
  <c r="DY365"/>
  <c r="DX365"/>
  <c r="DW365"/>
  <c r="DV365"/>
  <c r="DU365"/>
  <c r="DT365"/>
  <c r="DS365"/>
  <c r="DR365"/>
  <c r="DQ365"/>
  <c r="EE364"/>
  <c r="ED364"/>
  <c r="EC364"/>
  <c r="EB364"/>
  <c r="EA364"/>
  <c r="DZ364"/>
  <c r="DY364"/>
  <c r="DX364"/>
  <c r="DW364"/>
  <c r="DV364"/>
  <c r="DU364"/>
  <c r="DT364"/>
  <c r="DS364"/>
  <c r="DR364"/>
  <c r="DQ364"/>
  <c r="EE363"/>
  <c r="ED363"/>
  <c r="EC363"/>
  <c r="EB363"/>
  <c r="EA363"/>
  <c r="DZ363"/>
  <c r="DY363"/>
  <c r="DX363"/>
  <c r="DW363"/>
  <c r="DV363"/>
  <c r="DU363"/>
  <c r="DT363"/>
  <c r="DS363"/>
  <c r="DR363"/>
  <c r="DQ363"/>
  <c r="EE362"/>
  <c r="ED362"/>
  <c r="EC362"/>
  <c r="EB362"/>
  <c r="EA362"/>
  <c r="DZ362"/>
  <c r="DY362"/>
  <c r="DX362"/>
  <c r="DW362"/>
  <c r="DV362"/>
  <c r="DU362"/>
  <c r="DT362"/>
  <c r="DS362"/>
  <c r="DR362"/>
  <c r="DQ362"/>
  <c r="EE361"/>
  <c r="ED361"/>
  <c r="EC361"/>
  <c r="EB361"/>
  <c r="EA361"/>
  <c r="DZ361"/>
  <c r="DY361"/>
  <c r="DX361"/>
  <c r="DW361"/>
  <c r="DV361"/>
  <c r="DU361"/>
  <c r="DT361"/>
  <c r="DS361"/>
  <c r="DR361"/>
  <c r="DQ361"/>
  <c r="EE360"/>
  <c r="ED360"/>
  <c r="EC360"/>
  <c r="EB360"/>
  <c r="EA360"/>
  <c r="DZ360"/>
  <c r="DY360"/>
  <c r="DX360"/>
  <c r="DW360"/>
  <c r="DV360"/>
  <c r="DU360"/>
  <c r="DT360"/>
  <c r="DS360"/>
  <c r="DR360"/>
  <c r="DQ360"/>
  <c r="EE359"/>
  <c r="ED359"/>
  <c r="EC359"/>
  <c r="EB359"/>
  <c r="EA359"/>
  <c r="DZ359"/>
  <c r="DY359"/>
  <c r="DX359"/>
  <c r="DW359"/>
  <c r="DV359"/>
  <c r="DU359"/>
  <c r="DT359"/>
  <c r="DS359"/>
  <c r="DR359"/>
  <c r="DQ359"/>
  <c r="EE358"/>
  <c r="ED358"/>
  <c r="EC358"/>
  <c r="EB358"/>
  <c r="EA358"/>
  <c r="DZ358"/>
  <c r="DY358"/>
  <c r="DX358"/>
  <c r="DW358"/>
  <c r="DV358"/>
  <c r="DU358"/>
  <c r="DT358"/>
  <c r="DS358"/>
  <c r="DR358"/>
  <c r="DQ358"/>
  <c r="EE357"/>
  <c r="ED357"/>
  <c r="EC357"/>
  <c r="EB357"/>
  <c r="EA357"/>
  <c r="DZ357"/>
  <c r="DY357"/>
  <c r="DX357"/>
  <c r="DW357"/>
  <c r="DV357"/>
  <c r="DU357"/>
  <c r="DT357"/>
  <c r="DS357"/>
  <c r="DR357"/>
  <c r="DQ357"/>
  <c r="EE356"/>
  <c r="ED356"/>
  <c r="EC356"/>
  <c r="EB356"/>
  <c r="EA356"/>
  <c r="DZ356"/>
  <c r="DY356"/>
  <c r="DX356"/>
  <c r="DW356"/>
  <c r="DV356"/>
  <c r="DU356"/>
  <c r="DT356"/>
  <c r="DS356"/>
  <c r="DR356"/>
  <c r="DQ356"/>
  <c r="EE355"/>
  <c r="ED355"/>
  <c r="EC355"/>
  <c r="EB355"/>
  <c r="EA355"/>
  <c r="DZ355"/>
  <c r="DY355"/>
  <c r="DX355"/>
  <c r="DW355"/>
  <c r="DV355"/>
  <c r="DU355"/>
  <c r="DT355"/>
  <c r="DS355"/>
  <c r="DR355"/>
  <c r="DQ355"/>
  <c r="EE354"/>
  <c r="ED354"/>
  <c r="EC354"/>
  <c r="EB354"/>
  <c r="EA354"/>
  <c r="DZ354"/>
  <c r="DY354"/>
  <c r="DX354"/>
  <c r="DW354"/>
  <c r="DV354"/>
  <c r="DU354"/>
  <c r="DT354"/>
  <c r="DS354"/>
  <c r="DR354"/>
  <c r="DQ354"/>
  <c r="EE353"/>
  <c r="ED353"/>
  <c r="EC353"/>
  <c r="EB353"/>
  <c r="EA353"/>
  <c r="DZ353"/>
  <c r="DY353"/>
  <c r="DX353"/>
  <c r="DW353"/>
  <c r="DV353"/>
  <c r="DU353"/>
  <c r="DT353"/>
  <c r="DS353"/>
  <c r="DR353"/>
  <c r="DQ353"/>
  <c r="EE352"/>
  <c r="ED352"/>
  <c r="EC352"/>
  <c r="EB352"/>
  <c r="EA352"/>
  <c r="DZ352"/>
  <c r="DY352"/>
  <c r="DX352"/>
  <c r="DW352"/>
  <c r="DV352"/>
  <c r="DU352"/>
  <c r="DT352"/>
  <c r="DS352"/>
  <c r="DR352"/>
  <c r="DQ352"/>
  <c r="EE351"/>
  <c r="ED351"/>
  <c r="EC351"/>
  <c r="EB351"/>
  <c r="EA351"/>
  <c r="DZ351"/>
  <c r="DY351"/>
  <c r="DX351"/>
  <c r="DW351"/>
  <c r="DV351"/>
  <c r="DU351"/>
  <c r="DT351"/>
  <c r="DS351"/>
  <c r="DR351"/>
  <c r="DQ351"/>
  <c r="EE350"/>
  <c r="ED350"/>
  <c r="EC350"/>
  <c r="EB350"/>
  <c r="EA350"/>
  <c r="DZ350"/>
  <c r="DY350"/>
  <c r="DX350"/>
  <c r="DW350"/>
  <c r="DV350"/>
  <c r="DU350"/>
  <c r="DT350"/>
  <c r="DS350"/>
  <c r="DR350"/>
  <c r="DQ350"/>
  <c r="EE349"/>
  <c r="ED349"/>
  <c r="EC349"/>
  <c r="EB349"/>
  <c r="EA349"/>
  <c r="DZ349"/>
  <c r="DY349"/>
  <c r="DX349"/>
  <c r="DW349"/>
  <c r="DV349"/>
  <c r="DU349"/>
  <c r="DT349"/>
  <c r="DS349"/>
  <c r="DR349"/>
  <c r="DQ349"/>
  <c r="EE348"/>
  <c r="ED348"/>
  <c r="EC348"/>
  <c r="EB348"/>
  <c r="EA348"/>
  <c r="DZ348"/>
  <c r="DY348"/>
  <c r="DX348"/>
  <c r="DW348"/>
  <c r="DV348"/>
  <c r="DU348"/>
  <c r="DT348"/>
  <c r="DS348"/>
  <c r="DR348"/>
  <c r="DQ348"/>
  <c r="EE347"/>
  <c r="ED347"/>
  <c r="EC347"/>
  <c r="EB347"/>
  <c r="EA347"/>
  <c r="DZ347"/>
  <c r="DY347"/>
  <c r="DX347"/>
  <c r="DW347"/>
  <c r="DV347"/>
  <c r="DU347"/>
  <c r="DT347"/>
  <c r="DS347"/>
  <c r="DR347"/>
  <c r="DQ347"/>
  <c r="EE346"/>
  <c r="ED346"/>
  <c r="EC346"/>
  <c r="EB346"/>
  <c r="EA346"/>
  <c r="DZ346"/>
  <c r="DY346"/>
  <c r="DX346"/>
  <c r="DW346"/>
  <c r="DV346"/>
  <c r="DU346"/>
  <c r="DT346"/>
  <c r="DS346"/>
  <c r="DR346"/>
  <c r="DQ346"/>
  <c r="EE345"/>
  <c r="ED345"/>
  <c r="EC345"/>
  <c r="EB345"/>
  <c r="EA345"/>
  <c r="DZ345"/>
  <c r="DY345"/>
  <c r="DX345"/>
  <c r="DW345"/>
  <c r="DV345"/>
  <c r="DU345"/>
  <c r="DT345"/>
  <c r="DS345"/>
  <c r="DR345"/>
  <c r="DQ345"/>
  <c r="EE344"/>
  <c r="ED344"/>
  <c r="EC344"/>
  <c r="EB344"/>
  <c r="EA344"/>
  <c r="DZ344"/>
  <c r="DY344"/>
  <c r="DX344"/>
  <c r="DW344"/>
  <c r="DV344"/>
  <c r="DU344"/>
  <c r="DT344"/>
  <c r="DS344"/>
  <c r="DR344"/>
  <c r="DQ344"/>
  <c r="EE343"/>
  <c r="ED343"/>
  <c r="EC343"/>
  <c r="EB343"/>
  <c r="EA343"/>
  <c r="DZ343"/>
  <c r="DY343"/>
  <c r="DX343"/>
  <c r="DW343"/>
  <c r="DV343"/>
  <c r="DU343"/>
  <c r="DT343"/>
  <c r="DS343"/>
  <c r="DR343"/>
  <c r="DQ343"/>
  <c r="EE342"/>
  <c r="ED342"/>
  <c r="EC342"/>
  <c r="EB342"/>
  <c r="EA342"/>
  <c r="DZ342"/>
  <c r="DY342"/>
  <c r="DX342"/>
  <c r="DW342"/>
  <c r="DV342"/>
  <c r="DU342"/>
  <c r="DT342"/>
  <c r="DS342"/>
  <c r="DR342"/>
  <c r="DQ342"/>
  <c r="EE341"/>
  <c r="ED341"/>
  <c r="EC341"/>
  <c r="EB341"/>
  <c r="EA341"/>
  <c r="DZ341"/>
  <c r="DY341"/>
  <c r="DX341"/>
  <c r="DW341"/>
  <c r="DV341"/>
  <c r="DU341"/>
  <c r="DT341"/>
  <c r="DS341"/>
  <c r="DR341"/>
  <c r="DQ341"/>
  <c r="EE340"/>
  <c r="ED340"/>
  <c r="EC340"/>
  <c r="EB340"/>
  <c r="EA340"/>
  <c r="DZ340"/>
  <c r="DY340"/>
  <c r="DX340"/>
  <c r="DW340"/>
  <c r="DV340"/>
  <c r="DU340"/>
  <c r="DT340"/>
  <c r="DS340"/>
  <c r="DR340"/>
  <c r="DQ340"/>
  <c r="EE339"/>
  <c r="ED339"/>
  <c r="EC339"/>
  <c r="EB339"/>
  <c r="EA339"/>
  <c r="DZ339"/>
  <c r="DY339"/>
  <c r="DX339"/>
  <c r="DW339"/>
  <c r="DV339"/>
  <c r="DU339"/>
  <c r="DT339"/>
  <c r="DS339"/>
  <c r="DR339"/>
  <c r="DQ339"/>
  <c r="EE338"/>
  <c r="ED338"/>
  <c r="EC338"/>
  <c r="EB338"/>
  <c r="EA338"/>
  <c r="DZ338"/>
  <c r="DY338"/>
  <c r="DX338"/>
  <c r="DW338"/>
  <c r="DV338"/>
  <c r="DU338"/>
  <c r="DT338"/>
  <c r="DS338"/>
  <c r="DR338"/>
  <c r="DQ338"/>
  <c r="EE337"/>
  <c r="ED337"/>
  <c r="EC337"/>
  <c r="EB337"/>
  <c r="EA337"/>
  <c r="DZ337"/>
  <c r="DY337"/>
  <c r="DX337"/>
  <c r="DW337"/>
  <c r="DV337"/>
  <c r="DU337"/>
  <c r="DT337"/>
  <c r="DS337"/>
  <c r="DR337"/>
  <c r="DQ337"/>
  <c r="EE336"/>
  <c r="ED336"/>
  <c r="EC336"/>
  <c r="EB336"/>
  <c r="EA336"/>
  <c r="DZ336"/>
  <c r="DY336"/>
  <c r="DX336"/>
  <c r="DW336"/>
  <c r="DV336"/>
  <c r="DU336"/>
  <c r="DT336"/>
  <c r="DS336"/>
  <c r="DR336"/>
  <c r="DQ336"/>
  <c r="EE335"/>
  <c r="ED335"/>
  <c r="EC335"/>
  <c r="EB335"/>
  <c r="EA335"/>
  <c r="DZ335"/>
  <c r="DY335"/>
  <c r="DX335"/>
  <c r="DW335"/>
  <c r="DV335"/>
  <c r="DU335"/>
  <c r="DT335"/>
  <c r="DS335"/>
  <c r="DR335"/>
  <c r="DQ335"/>
  <c r="EE334"/>
  <c r="ED334"/>
  <c r="EC334"/>
  <c r="EB334"/>
  <c r="EA334"/>
  <c r="DZ334"/>
  <c r="DY334"/>
  <c r="DX334"/>
  <c r="DW334"/>
  <c r="DV334"/>
  <c r="DU334"/>
  <c r="DT334"/>
  <c r="DS334"/>
  <c r="DR334"/>
  <c r="DQ334"/>
  <c r="EE333"/>
  <c r="ED333"/>
  <c r="EC333"/>
  <c r="EB333"/>
  <c r="EA333"/>
  <c r="DZ333"/>
  <c r="DY333"/>
  <c r="DX333"/>
  <c r="DW333"/>
  <c r="DV333"/>
  <c r="DU333"/>
  <c r="DT333"/>
  <c r="DS333"/>
  <c r="DR333"/>
  <c r="DQ333"/>
  <c r="EE332"/>
  <c r="ED332"/>
  <c r="EC332"/>
  <c r="EB332"/>
  <c r="EA332"/>
  <c r="DZ332"/>
  <c r="DY332"/>
  <c r="DX332"/>
  <c r="DW332"/>
  <c r="DV332"/>
  <c r="DU332"/>
  <c r="DT332"/>
  <c r="DS332"/>
  <c r="DR332"/>
  <c r="DQ332"/>
  <c r="EE331"/>
  <c r="ED331"/>
  <c r="EC331"/>
  <c r="EB331"/>
  <c r="EA331"/>
  <c r="DZ331"/>
  <c r="DY331"/>
  <c r="DX331"/>
  <c r="DW331"/>
  <c r="DV331"/>
  <c r="DU331"/>
  <c r="DT331"/>
  <c r="DS331"/>
  <c r="DR331"/>
  <c r="DQ331"/>
  <c r="EE330"/>
  <c r="ED330"/>
  <c r="EC330"/>
  <c r="EB330"/>
  <c r="EA330"/>
  <c r="DZ330"/>
  <c r="DY330"/>
  <c r="DX330"/>
  <c r="DW330"/>
  <c r="DV330"/>
  <c r="DU330"/>
  <c r="DT330"/>
  <c r="DS330"/>
  <c r="DR330"/>
  <c r="DQ330"/>
  <c r="EE329"/>
  <c r="ED329"/>
  <c r="EC329"/>
  <c r="EB329"/>
  <c r="EA329"/>
  <c r="DZ329"/>
  <c r="DY329"/>
  <c r="DX329"/>
  <c r="DW329"/>
  <c r="DV329"/>
  <c r="DU329"/>
  <c r="DT329"/>
  <c r="DS329"/>
  <c r="DR329"/>
  <c r="DQ329"/>
  <c r="EE328"/>
  <c r="ED328"/>
  <c r="EC328"/>
  <c r="EB328"/>
  <c r="EA328"/>
  <c r="DZ328"/>
  <c r="DY328"/>
  <c r="DX328"/>
  <c r="DW328"/>
  <c r="DV328"/>
  <c r="DU328"/>
  <c r="DT328"/>
  <c r="DS328"/>
  <c r="DR328"/>
  <c r="DQ328"/>
  <c r="EE327"/>
  <c r="ED327"/>
  <c r="EC327"/>
  <c r="EB327"/>
  <c r="EA327"/>
  <c r="DZ327"/>
  <c r="DY327"/>
  <c r="DX327"/>
  <c r="DW327"/>
  <c r="DV327"/>
  <c r="DU327"/>
  <c r="DT327"/>
  <c r="DS327"/>
  <c r="DR327"/>
  <c r="DQ327"/>
  <c r="EE326"/>
  <c r="ED326"/>
  <c r="EC326"/>
  <c r="EB326"/>
  <c r="EA326"/>
  <c r="DZ326"/>
  <c r="DY326"/>
  <c r="DX326"/>
  <c r="DW326"/>
  <c r="DV326"/>
  <c r="DU326"/>
  <c r="DT326"/>
  <c r="DS326"/>
  <c r="DR326"/>
  <c r="EE325"/>
  <c r="ED325"/>
  <c r="EC325"/>
  <c r="EB325"/>
  <c r="EA325"/>
  <c r="DZ325"/>
  <c r="DY325"/>
  <c r="DX325"/>
  <c r="DW325"/>
  <c r="DV325"/>
  <c r="DU325"/>
  <c r="DT325"/>
  <c r="DS325"/>
  <c r="DR325"/>
  <c r="DQ325"/>
  <c r="EE324"/>
  <c r="ED324"/>
  <c r="EC324"/>
  <c r="EB324"/>
  <c r="EA324"/>
  <c r="DZ324"/>
  <c r="DY324"/>
  <c r="DX324"/>
  <c r="DW324"/>
  <c r="DV324"/>
  <c r="DU324"/>
  <c r="DT324"/>
  <c r="DS324"/>
  <c r="DR324"/>
  <c r="DQ324"/>
  <c r="EE323"/>
  <c r="ED323"/>
  <c r="EC323"/>
  <c r="EB323"/>
  <c r="EA323"/>
  <c r="DZ323"/>
  <c r="DY323"/>
  <c r="DX323"/>
  <c r="DW323"/>
  <c r="DV323"/>
  <c r="DU323"/>
  <c r="DT323"/>
  <c r="DS323"/>
  <c r="DR323"/>
  <c r="DQ323"/>
  <c r="EE322"/>
  <c r="ED322"/>
  <c r="EC322"/>
  <c r="EB322"/>
  <c r="EA322"/>
  <c r="DZ322"/>
  <c r="DY322"/>
  <c r="DX322"/>
  <c r="DW322"/>
  <c r="DV322"/>
  <c r="DU322"/>
  <c r="DT322"/>
  <c r="DS322"/>
  <c r="DR322"/>
  <c r="DQ322"/>
  <c r="EE321"/>
  <c r="ED321"/>
  <c r="EC321"/>
  <c r="EB321"/>
  <c r="EA321"/>
  <c r="DZ321"/>
  <c r="DY321"/>
  <c r="DX321"/>
  <c r="DW321"/>
  <c r="DV321"/>
  <c r="DU321"/>
  <c r="DT321"/>
  <c r="DS321"/>
  <c r="DR321"/>
  <c r="DQ321"/>
  <c r="EE320"/>
  <c r="ED320"/>
  <c r="EC320"/>
  <c r="EB320"/>
  <c r="EA320"/>
  <c r="DZ320"/>
  <c r="DY320"/>
  <c r="DX320"/>
  <c r="DW320"/>
  <c r="DV320"/>
  <c r="DU320"/>
  <c r="DT320"/>
  <c r="DS320"/>
  <c r="DR320"/>
  <c r="DQ320"/>
  <c r="EE319"/>
  <c r="ED319"/>
  <c r="EC319"/>
  <c r="EB319"/>
  <c r="EA319"/>
  <c r="DZ319"/>
  <c r="DY319"/>
  <c r="DX319"/>
  <c r="DW319"/>
  <c r="DV319"/>
  <c r="DU319"/>
  <c r="DT319"/>
  <c r="DS319"/>
  <c r="DR319"/>
  <c r="DQ319"/>
  <c r="EE318"/>
  <c r="ED318"/>
  <c r="EC318"/>
  <c r="EB318"/>
  <c r="EA318"/>
  <c r="DZ318"/>
  <c r="DY318"/>
  <c r="DX318"/>
  <c r="DW318"/>
  <c r="DV318"/>
  <c r="DU318"/>
  <c r="DT318"/>
  <c r="DS318"/>
  <c r="DR318"/>
  <c r="DQ318"/>
  <c r="EE317"/>
  <c r="ED317"/>
  <c r="EC317"/>
  <c r="EB317"/>
  <c r="EA317"/>
  <c r="DZ317"/>
  <c r="DY317"/>
  <c r="DX317"/>
  <c r="DW317"/>
  <c r="DV317"/>
  <c r="DU317"/>
  <c r="DT317"/>
  <c r="DS317"/>
  <c r="DR317"/>
  <c r="DQ317"/>
  <c r="EE316"/>
  <c r="ED316"/>
  <c r="EC316"/>
  <c r="EB316"/>
  <c r="EA316"/>
  <c r="DZ316"/>
  <c r="DY316"/>
  <c r="DX316"/>
  <c r="DW316"/>
  <c r="DV316"/>
  <c r="DU316"/>
  <c r="DT316"/>
  <c r="DS316"/>
  <c r="DR316"/>
  <c r="DQ316"/>
  <c r="EE315"/>
  <c r="ED315"/>
  <c r="EC315"/>
  <c r="EB315"/>
  <c r="EA315"/>
  <c r="DZ315"/>
  <c r="DY315"/>
  <c r="DX315"/>
  <c r="DW315"/>
  <c r="DV315"/>
  <c r="DU315"/>
  <c r="DT315"/>
  <c r="DS315"/>
  <c r="DR315"/>
  <c r="DQ315"/>
  <c r="EE314"/>
  <c r="ED314"/>
  <c r="EC314"/>
  <c r="EB314"/>
  <c r="EA314"/>
  <c r="DZ314"/>
  <c r="DY314"/>
  <c r="DX314"/>
  <c r="DW314"/>
  <c r="DV314"/>
  <c r="DU314"/>
  <c r="DT314"/>
  <c r="DS314"/>
  <c r="DR314"/>
  <c r="DQ314"/>
  <c r="EE313"/>
  <c r="ED313"/>
  <c r="EC313"/>
  <c r="EB313"/>
  <c r="EA313"/>
  <c r="DZ313"/>
  <c r="DY313"/>
  <c r="DX313"/>
  <c r="DW313"/>
  <c r="DV313"/>
  <c r="DU313"/>
  <c r="DT313"/>
  <c r="DS313"/>
  <c r="DR313"/>
  <c r="DQ313"/>
  <c r="EE312"/>
  <c r="ED312"/>
  <c r="EC312"/>
  <c r="EB312"/>
  <c r="EA312"/>
  <c r="DZ312"/>
  <c r="DY312"/>
  <c r="DX312"/>
  <c r="DW312"/>
  <c r="DV312"/>
  <c r="DU312"/>
  <c r="DT312"/>
  <c r="DS312"/>
  <c r="DR312"/>
  <c r="DQ312"/>
  <c r="EE311"/>
  <c r="ED311"/>
  <c r="EC311"/>
  <c r="EB311"/>
  <c r="EA311"/>
  <c r="DZ311"/>
  <c r="DY311"/>
  <c r="DX311"/>
  <c r="DW311"/>
  <c r="DV311"/>
  <c r="DU311"/>
  <c r="DT311"/>
  <c r="DS311"/>
  <c r="DR311"/>
  <c r="DQ311"/>
  <c r="EE310"/>
  <c r="ED310"/>
  <c r="EC310"/>
  <c r="EB310"/>
  <c r="EA310"/>
  <c r="DZ310"/>
  <c r="DY310"/>
  <c r="DX310"/>
  <c r="DW310"/>
  <c r="DV310"/>
  <c r="DU310"/>
  <c r="DT310"/>
  <c r="DS310"/>
  <c r="DR310"/>
  <c r="DQ310"/>
  <c r="EE309"/>
  <c r="ED309"/>
  <c r="EC309"/>
  <c r="EB309"/>
  <c r="EA309"/>
  <c r="DZ309"/>
  <c r="DY309"/>
  <c r="DX309"/>
  <c r="DW309"/>
  <c r="DV309"/>
  <c r="DU309"/>
  <c r="DT309"/>
  <c r="DS309"/>
  <c r="DR309"/>
  <c r="DQ309"/>
  <c r="EE308"/>
  <c r="ED308"/>
  <c r="EC308"/>
  <c r="EB308"/>
  <c r="EA308"/>
  <c r="DZ308"/>
  <c r="DY308"/>
  <c r="DX308"/>
  <c r="DW308"/>
  <c r="DV308"/>
  <c r="DU308"/>
  <c r="DT308"/>
  <c r="DS308"/>
  <c r="DR308"/>
  <c r="DQ308"/>
  <c r="EE307"/>
  <c r="ED307"/>
  <c r="EC307"/>
  <c r="EB307"/>
  <c r="EA307"/>
  <c r="DZ307"/>
  <c r="DY307"/>
  <c r="DX307"/>
  <c r="DW307"/>
  <c r="DV307"/>
  <c r="DU307"/>
  <c r="DT307"/>
  <c r="DS307"/>
  <c r="DR307"/>
  <c r="DQ307"/>
  <c r="EE306"/>
  <c r="ED306"/>
  <c r="EC306"/>
  <c r="EB306"/>
  <c r="EA306"/>
  <c r="DZ306"/>
  <c r="DY306"/>
  <c r="DX306"/>
  <c r="DW306"/>
  <c r="DV306"/>
  <c r="DU306"/>
  <c r="DT306"/>
  <c r="DS306"/>
  <c r="DR306"/>
  <c r="DQ306"/>
  <c r="EE305"/>
  <c r="ED305"/>
  <c r="EC305"/>
  <c r="EB305"/>
  <c r="EA305"/>
  <c r="DZ305"/>
  <c r="DY305"/>
  <c r="DX305"/>
  <c r="DW305"/>
  <c r="DV305"/>
  <c r="DU305"/>
  <c r="DT305"/>
  <c r="DS305"/>
  <c r="DR305"/>
  <c r="DQ305"/>
  <c r="EE304"/>
  <c r="ED304"/>
  <c r="EC304"/>
  <c r="EB304"/>
  <c r="EA304"/>
  <c r="DZ304"/>
  <c r="DY304"/>
  <c r="DX304"/>
  <c r="DW304"/>
  <c r="DV304"/>
  <c r="DU304"/>
  <c r="DT304"/>
  <c r="DS304"/>
  <c r="DR304"/>
  <c r="DQ304"/>
  <c r="EE303"/>
  <c r="ED303"/>
  <c r="EC303"/>
  <c r="EB303"/>
  <c r="EA303"/>
  <c r="DZ303"/>
  <c r="DY303"/>
  <c r="DX303"/>
  <c r="DW303"/>
  <c r="DV303"/>
  <c r="DU303"/>
  <c r="DT303"/>
  <c r="DS303"/>
  <c r="DR303"/>
  <c r="DQ303"/>
  <c r="EE302"/>
  <c r="ED302"/>
  <c r="EC302"/>
  <c r="EB302"/>
  <c r="EA302"/>
  <c r="DZ302"/>
  <c r="DY302"/>
  <c r="DX302"/>
  <c r="DW302"/>
  <c r="DV302"/>
  <c r="DU302"/>
  <c r="DT302"/>
  <c r="DS302"/>
  <c r="DR302"/>
  <c r="DQ302"/>
  <c r="EE301"/>
  <c r="ED301"/>
  <c r="EC301"/>
  <c r="EB301"/>
  <c r="EA301"/>
  <c r="DZ301"/>
  <c r="DY301"/>
  <c r="DX301"/>
  <c r="DW301"/>
  <c r="DV301"/>
  <c r="DU301"/>
  <c r="DT301"/>
  <c r="DS301"/>
  <c r="DR301"/>
  <c r="DQ301"/>
  <c r="EE300"/>
  <c r="ED300"/>
  <c r="EC300"/>
  <c r="EB300"/>
  <c r="EA300"/>
  <c r="DZ300"/>
  <c r="DY300"/>
  <c r="DX300"/>
  <c r="DW300"/>
  <c r="DV300"/>
  <c r="DU300"/>
  <c r="DT300"/>
  <c r="DS300"/>
  <c r="DR300"/>
  <c r="DQ300"/>
  <c r="EE299"/>
  <c r="ED299"/>
  <c r="EC299"/>
  <c r="EB299"/>
  <c r="EA299"/>
  <c r="DZ299"/>
  <c r="DY299"/>
  <c r="DX299"/>
  <c r="DW299"/>
  <c r="DV299"/>
  <c r="DU299"/>
  <c r="DS299"/>
  <c r="DR299"/>
  <c r="DQ299"/>
  <c r="EE298"/>
  <c r="ED298"/>
  <c r="EC298"/>
  <c r="EB298"/>
  <c r="EA298"/>
  <c r="DZ298"/>
  <c r="DY298"/>
  <c r="DX298"/>
  <c r="DW298"/>
  <c r="DV298"/>
  <c r="DU298"/>
  <c r="DT298"/>
  <c r="DS298"/>
  <c r="DR298"/>
  <c r="DQ298"/>
  <c r="EE297"/>
  <c r="ED297"/>
  <c r="EC297"/>
  <c r="EB297"/>
  <c r="EA297"/>
  <c r="DZ297"/>
  <c r="DY297"/>
  <c r="DX297"/>
  <c r="DW297"/>
  <c r="DV297"/>
  <c r="DU297"/>
  <c r="DT297"/>
  <c r="DS297"/>
  <c r="DR297"/>
  <c r="DQ297"/>
  <c r="EE296"/>
  <c r="ED296"/>
  <c r="EC296"/>
  <c r="EB296"/>
  <c r="EA296"/>
  <c r="DZ296"/>
  <c r="DY296"/>
  <c r="DX296"/>
  <c r="DW296"/>
  <c r="DV296"/>
  <c r="DU296"/>
  <c r="DT296"/>
  <c r="DS296"/>
  <c r="DR296"/>
  <c r="DQ296"/>
  <c r="EE295"/>
  <c r="ED295"/>
  <c r="EC295"/>
  <c r="EB295"/>
  <c r="EA295"/>
  <c r="DZ295"/>
  <c r="DY295"/>
  <c r="DX295"/>
  <c r="DW295"/>
  <c r="DV295"/>
  <c r="DU295"/>
  <c r="DT295"/>
  <c r="DS295"/>
  <c r="DR295"/>
  <c r="DQ295"/>
  <c r="EE294"/>
  <c r="ED294"/>
  <c r="EC294"/>
  <c r="EB294"/>
  <c r="EA294"/>
  <c r="DZ294"/>
  <c r="DY294"/>
  <c r="DX294"/>
  <c r="DW294"/>
  <c r="DV294"/>
  <c r="DU294"/>
  <c r="DT294"/>
  <c r="DS294"/>
  <c r="DR294"/>
  <c r="DQ294"/>
  <c r="EE293"/>
  <c r="ED293"/>
  <c r="EC293"/>
  <c r="EB293"/>
  <c r="EA293"/>
  <c r="DZ293"/>
  <c r="DY293"/>
  <c r="DX293"/>
  <c r="DW293"/>
  <c r="DV293"/>
  <c r="DU293"/>
  <c r="DT293"/>
  <c r="DS293"/>
  <c r="DR293"/>
  <c r="DQ293"/>
  <c r="EE292"/>
  <c r="ED292"/>
  <c r="EC292"/>
  <c r="EB292"/>
  <c r="EA292"/>
  <c r="DZ292"/>
  <c r="DY292"/>
  <c r="DX292"/>
  <c r="DW292"/>
  <c r="DV292"/>
  <c r="DU292"/>
  <c r="DT292"/>
  <c r="DS292"/>
  <c r="DR292"/>
  <c r="DQ292"/>
  <c r="EE291"/>
  <c r="ED291"/>
  <c r="EC291"/>
  <c r="EB291"/>
  <c r="EA291"/>
  <c r="DZ291"/>
  <c r="DY291"/>
  <c r="DX291"/>
  <c r="DW291"/>
  <c r="DV291"/>
  <c r="DU291"/>
  <c r="DT291"/>
  <c r="DS291"/>
  <c r="DR291"/>
  <c r="DQ291"/>
  <c r="EE290"/>
  <c r="ED290"/>
  <c r="EC290"/>
  <c r="EB290"/>
  <c r="EA290"/>
  <c r="DZ290"/>
  <c r="DY290"/>
  <c r="DX290"/>
  <c r="DW290"/>
  <c r="DV290"/>
  <c r="DU290"/>
  <c r="DT290"/>
  <c r="DS290"/>
  <c r="DR290"/>
  <c r="DQ290"/>
  <c r="EE289"/>
  <c r="ED289"/>
  <c r="EC289"/>
  <c r="EB289"/>
  <c r="EA289"/>
  <c r="DZ289"/>
  <c r="DY289"/>
  <c r="DX289"/>
  <c r="DW289"/>
  <c r="DV289"/>
  <c r="DU289"/>
  <c r="DT289"/>
  <c r="DS289"/>
  <c r="DR289"/>
  <c r="DQ289"/>
  <c r="EE288"/>
  <c r="ED288"/>
  <c r="EC288"/>
  <c r="EB288"/>
  <c r="EA288"/>
  <c r="DZ288"/>
  <c r="DY288"/>
  <c r="DX288"/>
  <c r="DW288"/>
  <c r="DV288"/>
  <c r="DU288"/>
  <c r="DT288"/>
  <c r="DS288"/>
  <c r="DR288"/>
  <c r="DQ288"/>
  <c r="EE287"/>
  <c r="ED287"/>
  <c r="EC287"/>
  <c r="EB287"/>
  <c r="EA287"/>
  <c r="DZ287"/>
  <c r="DY287"/>
  <c r="DX287"/>
  <c r="DW287"/>
  <c r="DV287"/>
  <c r="DU287"/>
  <c r="DT287"/>
  <c r="DS287"/>
  <c r="DR287"/>
  <c r="DQ287"/>
  <c r="EE286"/>
  <c r="ED286"/>
  <c r="EC286"/>
  <c r="EB286"/>
  <c r="EA286"/>
  <c r="DZ286"/>
  <c r="DY286"/>
  <c r="DX286"/>
  <c r="DW286"/>
  <c r="DV286"/>
  <c r="DU286"/>
  <c r="DT286"/>
  <c r="DS286"/>
  <c r="DR286"/>
  <c r="DQ286"/>
  <c r="EE285"/>
  <c r="ED285"/>
  <c r="EC285"/>
  <c r="EB285"/>
  <c r="EA285"/>
  <c r="DZ285"/>
  <c r="DY285"/>
  <c r="DX285"/>
  <c r="DW285"/>
  <c r="DV285"/>
  <c r="DU285"/>
  <c r="DT285"/>
  <c r="DS285"/>
  <c r="DR285"/>
  <c r="DQ285"/>
  <c r="EE284"/>
  <c r="ED284"/>
  <c r="EC284"/>
  <c r="EB284"/>
  <c r="EA284"/>
  <c r="DZ284"/>
  <c r="DY284"/>
  <c r="DX284"/>
  <c r="DW284"/>
  <c r="DV284"/>
  <c r="DU284"/>
  <c r="DT284"/>
  <c r="DS284"/>
  <c r="DR284"/>
  <c r="DQ284"/>
  <c r="EE283"/>
  <c r="ED283"/>
  <c r="EC283"/>
  <c r="EB283"/>
  <c r="EA283"/>
  <c r="DZ283"/>
  <c r="DY283"/>
  <c r="DX283"/>
  <c r="DW283"/>
  <c r="DV283"/>
  <c r="DU283"/>
  <c r="DT283"/>
  <c r="DS283"/>
  <c r="DR283"/>
  <c r="DQ283"/>
  <c r="EE282"/>
  <c r="ED282"/>
  <c r="EC282"/>
  <c r="EB282"/>
  <c r="EA282"/>
  <c r="DZ282"/>
  <c r="DY282"/>
  <c r="DX282"/>
  <c r="DW282"/>
  <c r="DV282"/>
  <c r="DU282"/>
  <c r="DT282"/>
  <c r="DS282"/>
  <c r="DR282"/>
  <c r="DQ282"/>
  <c r="EE281"/>
  <c r="ED281"/>
  <c r="EC281"/>
  <c r="EB281"/>
  <c r="EA281"/>
  <c r="DZ281"/>
  <c r="DY281"/>
  <c r="DX281"/>
  <c r="DW281"/>
  <c r="DV281"/>
  <c r="DU281"/>
  <c r="DT281"/>
  <c r="DS281"/>
  <c r="DR281"/>
  <c r="DQ281"/>
  <c r="EE280"/>
  <c r="ED280"/>
  <c r="EC280"/>
  <c r="EB280"/>
  <c r="EA280"/>
  <c r="DZ280"/>
  <c r="DY280"/>
  <c r="DX280"/>
  <c r="DW280"/>
  <c r="DV280"/>
  <c r="DU280"/>
  <c r="DT280"/>
  <c r="DS280"/>
  <c r="DR280"/>
  <c r="DQ280"/>
  <c r="EE279"/>
  <c r="ED279"/>
  <c r="EC279"/>
  <c r="EB279"/>
  <c r="EA279"/>
  <c r="DZ279"/>
  <c r="DY279"/>
  <c r="DX279"/>
  <c r="DW279"/>
  <c r="DV279"/>
  <c r="DU279"/>
  <c r="DT279"/>
  <c r="DS279"/>
  <c r="DR279"/>
  <c r="DQ279"/>
  <c r="EE278"/>
  <c r="ED278"/>
  <c r="EC278"/>
  <c r="EB278"/>
  <c r="EA278"/>
  <c r="DZ278"/>
  <c r="DY278"/>
  <c r="DX278"/>
  <c r="DW278"/>
  <c r="DV278"/>
  <c r="DU278"/>
  <c r="DT278"/>
  <c r="DS278"/>
  <c r="DR278"/>
  <c r="DQ278"/>
  <c r="EE277"/>
  <c r="ED277"/>
  <c r="EC277"/>
  <c r="EB277"/>
  <c r="EA277"/>
  <c r="DZ277"/>
  <c r="DY277"/>
  <c r="DX277"/>
  <c r="DW277"/>
  <c r="DV277"/>
  <c r="DU277"/>
  <c r="DT277"/>
  <c r="DS277"/>
  <c r="DR277"/>
  <c r="DQ277"/>
  <c r="EE276"/>
  <c r="ED276"/>
  <c r="EC276"/>
  <c r="EB276"/>
  <c r="EA276"/>
  <c r="DZ276"/>
  <c r="DY276"/>
  <c r="DX276"/>
  <c r="DW276"/>
  <c r="DV276"/>
  <c r="DU276"/>
  <c r="DT276"/>
  <c r="DS276"/>
  <c r="DR276"/>
  <c r="DQ276"/>
  <c r="EE275"/>
  <c r="ED275"/>
  <c r="EC275"/>
  <c r="EB275"/>
  <c r="EA275"/>
  <c r="DZ275"/>
  <c r="DY275"/>
  <c r="DX275"/>
  <c r="DW275"/>
  <c r="DV275"/>
  <c r="DU275"/>
  <c r="DT275"/>
  <c r="DS275"/>
  <c r="DR275"/>
  <c r="DQ275"/>
  <c r="EE274"/>
  <c r="ED274"/>
  <c r="EC274"/>
  <c r="EB274"/>
  <c r="EA274"/>
  <c r="DZ274"/>
  <c r="DY274"/>
  <c r="DX274"/>
  <c r="DW274"/>
  <c r="DV274"/>
  <c r="DU274"/>
  <c r="DT274"/>
  <c r="DS274"/>
  <c r="DR274"/>
  <c r="DQ274"/>
  <c r="EE273"/>
  <c r="ED273"/>
  <c r="EC273"/>
  <c r="EB273"/>
  <c r="EA273"/>
  <c r="DZ273"/>
  <c r="DY273"/>
  <c r="DX273"/>
  <c r="DW273"/>
  <c r="DV273"/>
  <c r="DU273"/>
  <c r="DT273"/>
  <c r="DS273"/>
  <c r="DR273"/>
  <c r="DQ273"/>
  <c r="EE272"/>
  <c r="ED272"/>
  <c r="EC272"/>
  <c r="EB272"/>
  <c r="EA272"/>
  <c r="DZ272"/>
  <c r="DY272"/>
  <c r="DX272"/>
  <c r="DW272"/>
  <c r="DV272"/>
  <c r="DU272"/>
  <c r="DT272"/>
  <c r="DS272"/>
  <c r="DR272"/>
  <c r="DQ272"/>
  <c r="EE271"/>
  <c r="ED271"/>
  <c r="EC271"/>
  <c r="EB271"/>
  <c r="EA271"/>
  <c r="DZ271"/>
  <c r="DY271"/>
  <c r="DX271"/>
  <c r="DW271"/>
  <c r="DV271"/>
  <c r="DU271"/>
  <c r="DT271"/>
  <c r="DS271"/>
  <c r="DR271"/>
  <c r="DQ271"/>
  <c r="EE270"/>
  <c r="ED270"/>
  <c r="EC270"/>
  <c r="EB270"/>
  <c r="EA270"/>
  <c r="DZ270"/>
  <c r="DY270"/>
  <c r="DX270"/>
  <c r="DW270"/>
  <c r="DV270"/>
  <c r="DU270"/>
  <c r="DT270"/>
  <c r="DS270"/>
  <c r="DR270"/>
  <c r="DQ270"/>
  <c r="EE269"/>
  <c r="ED269"/>
  <c r="EC269"/>
  <c r="EB269"/>
  <c r="EA269"/>
  <c r="DZ269"/>
  <c r="DY269"/>
  <c r="DX269"/>
  <c r="DW269"/>
  <c r="DV269"/>
  <c r="DU269"/>
  <c r="DT269"/>
  <c r="DS269"/>
  <c r="DR269"/>
  <c r="DQ269"/>
  <c r="EE268"/>
  <c r="ED268"/>
  <c r="EC268"/>
  <c r="EB268"/>
  <c r="EA268"/>
  <c r="DZ268"/>
  <c r="DY268"/>
  <c r="DX268"/>
  <c r="DW268"/>
  <c r="DV268"/>
  <c r="DU268"/>
  <c r="DT268"/>
  <c r="DS268"/>
  <c r="DR268"/>
  <c r="DQ268"/>
  <c r="EE267"/>
  <c r="ED267"/>
  <c r="EC267"/>
  <c r="EB267"/>
  <c r="EA267"/>
  <c r="DZ267"/>
  <c r="DY267"/>
  <c r="DX267"/>
  <c r="DW267"/>
  <c r="DV267"/>
  <c r="DU267"/>
  <c r="DT267"/>
  <c r="DS267"/>
  <c r="DR267"/>
  <c r="DQ267"/>
  <c r="EE266"/>
  <c r="ED266"/>
  <c r="EC266"/>
  <c r="EB266"/>
  <c r="EA266"/>
  <c r="DZ266"/>
  <c r="DY266"/>
  <c r="DX266"/>
  <c r="DW266"/>
  <c r="DV266"/>
  <c r="DU266"/>
  <c r="DT266"/>
  <c r="DS266"/>
  <c r="DR266"/>
  <c r="DQ266"/>
  <c r="EE265"/>
  <c r="ED265"/>
  <c r="EC265"/>
  <c r="EB265"/>
  <c r="EA265"/>
  <c r="DZ265"/>
  <c r="DY265"/>
  <c r="DX265"/>
  <c r="DW265"/>
  <c r="DV265"/>
  <c r="DU265"/>
  <c r="DT265"/>
  <c r="DS265"/>
  <c r="DR265"/>
  <c r="DQ265"/>
  <c r="EE264"/>
  <c r="ED264"/>
  <c r="EC264"/>
  <c r="EB264"/>
  <c r="EA264"/>
  <c r="DZ264"/>
  <c r="DY264"/>
  <c r="DX264"/>
  <c r="DW264"/>
  <c r="DV264"/>
  <c r="DU264"/>
  <c r="DT264"/>
  <c r="DS264"/>
  <c r="DR264"/>
  <c r="DQ264"/>
  <c r="EE263"/>
  <c r="ED263"/>
  <c r="EC263"/>
  <c r="EB263"/>
  <c r="EA263"/>
  <c r="DZ263"/>
  <c r="DY263"/>
  <c r="DX263"/>
  <c r="DW263"/>
  <c r="DV263"/>
  <c r="DU263"/>
  <c r="DT263"/>
  <c r="DS263"/>
  <c r="DR263"/>
  <c r="DQ263"/>
  <c r="EE262"/>
  <c r="ED262"/>
  <c r="EC262"/>
  <c r="EB262"/>
  <c r="EA262"/>
  <c r="DZ262"/>
  <c r="DY262"/>
  <c r="DX262"/>
  <c r="DW262"/>
  <c r="DV262"/>
  <c r="DU262"/>
  <c r="DT262"/>
  <c r="DS262"/>
  <c r="DR262"/>
  <c r="DQ262"/>
  <c r="EE261"/>
  <c r="ED261"/>
  <c r="EC261"/>
  <c r="EB261"/>
  <c r="EA261"/>
  <c r="DZ261"/>
  <c r="DY261"/>
  <c r="DX261"/>
  <c r="DW261"/>
  <c r="DV261"/>
  <c r="DU261"/>
  <c r="DT261"/>
  <c r="DS261"/>
  <c r="DR261"/>
  <c r="DQ261"/>
  <c r="EE260"/>
  <c r="ED260"/>
  <c r="EC260"/>
  <c r="EB260"/>
  <c r="EA260"/>
  <c r="DZ260"/>
  <c r="DY260"/>
  <c r="DX260"/>
  <c r="DW260"/>
  <c r="DV260"/>
  <c r="DU260"/>
  <c r="DT260"/>
  <c r="DS260"/>
  <c r="DR260"/>
  <c r="DQ260"/>
  <c r="EE259"/>
  <c r="ED259"/>
  <c r="EC259"/>
  <c r="EB259"/>
  <c r="EA259"/>
  <c r="DZ259"/>
  <c r="DY259"/>
  <c r="DX259"/>
  <c r="DW259"/>
  <c r="DV259"/>
  <c r="DU259"/>
  <c r="DT259"/>
  <c r="DS259"/>
  <c r="DR259"/>
  <c r="DQ259"/>
  <c r="EE258"/>
  <c r="ED258"/>
  <c r="EC258"/>
  <c r="EB258"/>
  <c r="EA258"/>
  <c r="DZ258"/>
  <c r="DY258"/>
  <c r="DX258"/>
  <c r="DW258"/>
  <c r="DV258"/>
  <c r="DU258"/>
  <c r="DT258"/>
  <c r="DS258"/>
  <c r="DR258"/>
  <c r="DQ258"/>
  <c r="EE257"/>
  <c r="ED257"/>
  <c r="EC257"/>
  <c r="EB257"/>
  <c r="EA257"/>
  <c r="DZ257"/>
  <c r="DY257"/>
  <c r="DX257"/>
  <c r="DW257"/>
  <c r="DV257"/>
  <c r="DU257"/>
  <c r="DT257"/>
  <c r="DS257"/>
  <c r="DR257"/>
  <c r="DQ257"/>
  <c r="EE256"/>
  <c r="ED256"/>
  <c r="EC256"/>
  <c r="EB256"/>
  <c r="EA256"/>
  <c r="DZ256"/>
  <c r="DY256"/>
  <c r="DX256"/>
  <c r="DW256"/>
  <c r="DV256"/>
  <c r="DU256"/>
  <c r="DT256"/>
  <c r="DS256"/>
  <c r="DR256"/>
  <c r="DQ256"/>
  <c r="EE255"/>
  <c r="ED255"/>
  <c r="EC255"/>
  <c r="EB255"/>
  <c r="EA255"/>
  <c r="DZ255"/>
  <c r="DY255"/>
  <c r="DX255"/>
  <c r="DW255"/>
  <c r="DV255"/>
  <c r="DU255"/>
  <c r="DT255"/>
  <c r="DS255"/>
  <c r="DR255"/>
  <c r="DQ255"/>
  <c r="EE254"/>
  <c r="ED254"/>
  <c r="EC254"/>
  <c r="EB254"/>
  <c r="EA254"/>
  <c r="DZ254"/>
  <c r="DY254"/>
  <c r="DX254"/>
  <c r="DW254"/>
  <c r="DV254"/>
  <c r="DU254"/>
  <c r="DT254"/>
  <c r="DS254"/>
  <c r="DR254"/>
  <c r="EE253"/>
  <c r="ED253"/>
  <c r="EC253"/>
  <c r="EB253"/>
  <c r="EA253"/>
  <c r="DZ253"/>
  <c r="DY253"/>
  <c r="DX253"/>
  <c r="DW253"/>
  <c r="DV253"/>
  <c r="DU253"/>
  <c r="DT253"/>
  <c r="DS253"/>
  <c r="DR253"/>
  <c r="DQ253"/>
  <c r="EE252"/>
  <c r="ED252"/>
  <c r="EC252"/>
  <c r="EB252"/>
  <c r="EA252"/>
  <c r="DZ252"/>
  <c r="DY252"/>
  <c r="DX252"/>
  <c r="DW252"/>
  <c r="DV252"/>
  <c r="DU252"/>
  <c r="DT252"/>
  <c r="DS252"/>
  <c r="DR252"/>
  <c r="DQ252"/>
  <c r="EE251"/>
  <c r="ED251"/>
  <c r="EC251"/>
  <c r="EB251"/>
  <c r="EA251"/>
  <c r="DZ251"/>
  <c r="DY251"/>
  <c r="DX251"/>
  <c r="DW251"/>
  <c r="DV251"/>
  <c r="DU251"/>
  <c r="DT251"/>
  <c r="DS251"/>
  <c r="DR251"/>
  <c r="DQ251"/>
  <c r="EE250"/>
  <c r="ED250"/>
  <c r="EC250"/>
  <c r="EB250"/>
  <c r="EA250"/>
  <c r="DZ250"/>
  <c r="DY250"/>
  <c r="DX250"/>
  <c r="DW250"/>
  <c r="DV250"/>
  <c r="DU250"/>
  <c r="DT250"/>
  <c r="DS250"/>
  <c r="DR250"/>
  <c r="DQ250"/>
  <c r="EE249"/>
  <c r="ED249"/>
  <c r="EC249"/>
  <c r="EB249"/>
  <c r="EA249"/>
  <c r="DZ249"/>
  <c r="DY249"/>
  <c r="DX249"/>
  <c r="DW249"/>
  <c r="DV249"/>
  <c r="DU249"/>
  <c r="DT249"/>
  <c r="DS249"/>
  <c r="DR249"/>
  <c r="DQ249"/>
  <c r="EE248"/>
  <c r="ED248"/>
  <c r="EC248"/>
  <c r="EB248"/>
  <c r="EA248"/>
  <c r="DZ248"/>
  <c r="DY248"/>
  <c r="DX248"/>
  <c r="DW248"/>
  <c r="DV248"/>
  <c r="DU248"/>
  <c r="DT248"/>
  <c r="DS248"/>
  <c r="DR248"/>
  <c r="DQ248"/>
  <c r="EE247"/>
  <c r="ED247"/>
  <c r="EC247"/>
  <c r="EB247"/>
  <c r="EA247"/>
  <c r="DZ247"/>
  <c r="DY247"/>
  <c r="DX247"/>
  <c r="DW247"/>
  <c r="DV247"/>
  <c r="DU247"/>
  <c r="DT247"/>
  <c r="DS247"/>
  <c r="DR247"/>
  <c r="DQ247"/>
  <c r="ED246"/>
  <c r="EC246"/>
  <c r="EA246"/>
  <c r="DZ246"/>
  <c r="DX246"/>
  <c r="DW246"/>
  <c r="DU246"/>
  <c r="DT246"/>
  <c r="DR246"/>
  <c r="DQ246"/>
  <c r="ED245"/>
  <c r="EC245"/>
  <c r="EA245"/>
  <c r="DZ245"/>
  <c r="DX245"/>
  <c r="DW245"/>
  <c r="DU245"/>
  <c r="DT245"/>
  <c r="DR245"/>
  <c r="DQ245"/>
  <c r="EE244"/>
  <c r="ED244"/>
  <c r="EC244"/>
  <c r="EB244"/>
  <c r="EA244"/>
  <c r="DZ244"/>
  <c r="DY244"/>
  <c r="DX244"/>
  <c r="DW244"/>
  <c r="DV244"/>
  <c r="DU244"/>
  <c r="DT244"/>
  <c r="DS244"/>
  <c r="DR244"/>
  <c r="DQ244"/>
  <c r="EE243"/>
  <c r="ED243"/>
  <c r="EC243"/>
  <c r="EB243"/>
  <c r="EA243"/>
  <c r="DZ243"/>
  <c r="DY243"/>
  <c r="DX243"/>
  <c r="DW243"/>
  <c r="DV243"/>
  <c r="DU243"/>
  <c r="DT243"/>
  <c r="DS243"/>
  <c r="DR243"/>
  <c r="DQ243"/>
  <c r="EE242"/>
  <c r="ED242"/>
  <c r="EC242"/>
  <c r="EB242"/>
  <c r="EA242"/>
  <c r="DZ242"/>
  <c r="DY242"/>
  <c r="DX242"/>
  <c r="DW242"/>
  <c r="DV242"/>
  <c r="DU242"/>
  <c r="DT242"/>
  <c r="DS242"/>
  <c r="DR242"/>
  <c r="DQ242"/>
  <c r="EE241"/>
  <c r="ED241"/>
  <c r="EC241"/>
  <c r="EB241"/>
  <c r="EA241"/>
  <c r="DZ241"/>
  <c r="DY241"/>
  <c r="DX241"/>
  <c r="DW241"/>
  <c r="DV241"/>
  <c r="DU241"/>
  <c r="DT241"/>
  <c r="DS241"/>
  <c r="DR241"/>
  <c r="DQ241"/>
  <c r="EE240"/>
  <c r="ED240"/>
  <c r="EC240"/>
  <c r="EB240"/>
  <c r="EA240"/>
  <c r="DZ240"/>
  <c r="DY240"/>
  <c r="DX240"/>
  <c r="DW240"/>
  <c r="DV240"/>
  <c r="DU240"/>
  <c r="DT240"/>
  <c r="DS240"/>
  <c r="DR240"/>
  <c r="DQ240"/>
  <c r="EE239"/>
  <c r="ED239"/>
  <c r="EC239"/>
  <c r="EB239"/>
  <c r="EA239"/>
  <c r="DZ239"/>
  <c r="DY239"/>
  <c r="DX239"/>
  <c r="DW239"/>
  <c r="DV239"/>
  <c r="DU239"/>
  <c r="DT239"/>
  <c r="DS239"/>
  <c r="DR239"/>
  <c r="DQ239"/>
  <c r="EE238"/>
  <c r="ED238"/>
  <c r="EC238"/>
  <c r="EB238"/>
  <c r="EA238"/>
  <c r="DZ238"/>
  <c r="DY238"/>
  <c r="DX238"/>
  <c r="DW238"/>
  <c r="DV238"/>
  <c r="DU238"/>
  <c r="DT238"/>
  <c r="DS238"/>
  <c r="DR238"/>
  <c r="DQ238"/>
  <c r="EE237"/>
  <c r="ED237"/>
  <c r="EC237"/>
  <c r="EB237"/>
  <c r="EA237"/>
  <c r="DZ237"/>
  <c r="DY237"/>
  <c r="DX237"/>
  <c r="DW237"/>
  <c r="DV237"/>
  <c r="DU237"/>
  <c r="DT237"/>
  <c r="DS237"/>
  <c r="DR237"/>
  <c r="DQ237"/>
  <c r="EE236"/>
  <c r="ED236"/>
  <c r="EC236"/>
  <c r="EB236"/>
  <c r="EA236"/>
  <c r="DZ236"/>
  <c r="DY236"/>
  <c r="DX236"/>
  <c r="DW236"/>
  <c r="DV236"/>
  <c r="DU236"/>
  <c r="DT236"/>
  <c r="DS236"/>
  <c r="DR236"/>
  <c r="DQ236"/>
  <c r="EE235"/>
  <c r="ED235"/>
  <c r="EC235"/>
  <c r="EB235"/>
  <c r="EA235"/>
  <c r="DZ235"/>
  <c r="DY235"/>
  <c r="DX235"/>
  <c r="DW235"/>
  <c r="DV235"/>
  <c r="DU235"/>
  <c r="DT235"/>
  <c r="DS235"/>
  <c r="DR235"/>
  <c r="DQ235"/>
  <c r="EE234"/>
  <c r="ED234"/>
  <c r="EC234"/>
  <c r="EB234"/>
  <c r="EA234"/>
  <c r="DZ234"/>
  <c r="DY234"/>
  <c r="DX234"/>
  <c r="DW234"/>
  <c r="DV234"/>
  <c r="DU234"/>
  <c r="DT234"/>
  <c r="DS234"/>
  <c r="DR234"/>
  <c r="DQ234"/>
  <c r="EE233"/>
  <c r="ED233"/>
  <c r="EC233"/>
  <c r="EB233"/>
  <c r="EA233"/>
  <c r="DZ233"/>
  <c r="DY233"/>
  <c r="DX233"/>
  <c r="DW233"/>
  <c r="DV233"/>
  <c r="DU233"/>
  <c r="DT233"/>
  <c r="DS233"/>
  <c r="DR233"/>
  <c r="DQ233"/>
  <c r="EE232"/>
  <c r="ED232"/>
  <c r="EC232"/>
  <c r="EB232"/>
  <c r="EA232"/>
  <c r="DZ232"/>
  <c r="DY232"/>
  <c r="DX232"/>
  <c r="DW232"/>
  <c r="DV232"/>
  <c r="DU232"/>
  <c r="DS232"/>
  <c r="DR232"/>
  <c r="DQ232"/>
  <c r="EE231"/>
  <c r="ED231"/>
  <c r="EC231"/>
  <c r="EB231"/>
  <c r="EA231"/>
  <c r="DZ231"/>
  <c r="DY231"/>
  <c r="DX231"/>
  <c r="DW231"/>
  <c r="DV231"/>
  <c r="DU231"/>
  <c r="DT231"/>
  <c r="DS231"/>
  <c r="DR231"/>
  <c r="DQ231"/>
  <c r="EE230"/>
  <c r="ED230"/>
  <c r="EC230"/>
  <c r="EB230"/>
  <c r="EA230"/>
  <c r="DZ230"/>
  <c r="DY230"/>
  <c r="DX230"/>
  <c r="DW230"/>
  <c r="DV230"/>
  <c r="DU230"/>
  <c r="DT230"/>
  <c r="DS230"/>
  <c r="DR230"/>
  <c r="DQ230"/>
  <c r="EE229"/>
  <c r="ED229"/>
  <c r="EC229"/>
  <c r="EB229"/>
  <c r="EA229"/>
  <c r="DZ229"/>
  <c r="DY229"/>
  <c r="DX229"/>
  <c r="DW229"/>
  <c r="DV229"/>
  <c r="DU229"/>
  <c r="DT229"/>
  <c r="DS229"/>
  <c r="DR229"/>
  <c r="DQ229"/>
  <c r="EE228"/>
  <c r="ED228"/>
  <c r="EC228"/>
  <c r="EB228"/>
  <c r="EA228"/>
  <c r="DZ228"/>
  <c r="DY228"/>
  <c r="DX228"/>
  <c r="DW228"/>
  <c r="DV228"/>
  <c r="DU228"/>
  <c r="DT228"/>
  <c r="DS228"/>
  <c r="DR228"/>
  <c r="DQ228"/>
  <c r="EE227"/>
  <c r="ED227"/>
  <c r="EC227"/>
  <c r="EB227"/>
  <c r="EA227"/>
  <c r="DZ227"/>
  <c r="DY227"/>
  <c r="DX227"/>
  <c r="DW227"/>
  <c r="DV227"/>
  <c r="DU227"/>
  <c r="DT227"/>
  <c r="DS227"/>
  <c r="DR227"/>
  <c r="DQ227"/>
  <c r="EE226"/>
  <c r="ED226"/>
  <c r="EC226"/>
  <c r="EB226"/>
  <c r="EA226"/>
  <c r="DZ226"/>
  <c r="DY226"/>
  <c r="DX226"/>
  <c r="DW226"/>
  <c r="DV226"/>
  <c r="DU226"/>
  <c r="DT226"/>
  <c r="DS226"/>
  <c r="DR226"/>
  <c r="DQ226"/>
  <c r="EE225"/>
  <c r="ED225"/>
  <c r="EC225"/>
  <c r="EB225"/>
  <c r="EA225"/>
  <c r="DZ225"/>
  <c r="DY225"/>
  <c r="DX225"/>
  <c r="DW225"/>
  <c r="DV225"/>
  <c r="DU225"/>
  <c r="DT225"/>
  <c r="DS225"/>
  <c r="DR225"/>
  <c r="DQ225"/>
  <c r="EE224"/>
  <c r="ED224"/>
  <c r="EC224"/>
  <c r="EB224"/>
  <c r="EA224"/>
  <c r="DZ224"/>
  <c r="DY224"/>
  <c r="DX224"/>
  <c r="DW224"/>
  <c r="DV224"/>
  <c r="DU224"/>
  <c r="DT224"/>
  <c r="DS224"/>
  <c r="DR224"/>
  <c r="DQ224"/>
  <c r="EE223"/>
  <c r="ED223"/>
  <c r="EC223"/>
  <c r="EB223"/>
  <c r="EA223"/>
  <c r="DZ223"/>
  <c r="DY223"/>
  <c r="DX223"/>
  <c r="DW223"/>
  <c r="DV223"/>
  <c r="DU223"/>
  <c r="DT223"/>
  <c r="DS223"/>
  <c r="DR223"/>
  <c r="DQ223"/>
  <c r="EE222"/>
  <c r="ED222"/>
  <c r="EC222"/>
  <c r="EB222"/>
  <c r="EA222"/>
  <c r="DZ222"/>
  <c r="DY222"/>
  <c r="DX222"/>
  <c r="DW222"/>
  <c r="DV222"/>
  <c r="DU222"/>
  <c r="DT222"/>
  <c r="DS222"/>
  <c r="DR222"/>
  <c r="DQ222"/>
  <c r="EE221"/>
  <c r="ED221"/>
  <c r="EC221"/>
  <c r="EB221"/>
  <c r="EA221"/>
  <c r="DZ221"/>
  <c r="DY221"/>
  <c r="DX221"/>
  <c r="DW221"/>
  <c r="DV221"/>
  <c r="DU221"/>
  <c r="DT221"/>
  <c r="DS221"/>
  <c r="DR221"/>
  <c r="DQ221"/>
  <c r="EE220"/>
  <c r="ED220"/>
  <c r="EC220"/>
  <c r="EB220"/>
  <c r="EA220"/>
  <c r="DZ220"/>
  <c r="DY220"/>
  <c r="DX220"/>
  <c r="DW220"/>
  <c r="DV220"/>
  <c r="DU220"/>
  <c r="DT220"/>
  <c r="DS220"/>
  <c r="DR220"/>
  <c r="DQ220"/>
  <c r="EE219"/>
  <c r="ED219"/>
  <c r="EC219"/>
  <c r="EB219"/>
  <c r="EA219"/>
  <c r="DZ219"/>
  <c r="DY219"/>
  <c r="DX219"/>
  <c r="DW219"/>
  <c r="DV219"/>
  <c r="DU219"/>
  <c r="DT219"/>
  <c r="DS219"/>
  <c r="DR219"/>
  <c r="DQ219"/>
  <c r="EE218"/>
  <c r="ED218"/>
  <c r="EC218"/>
  <c r="EB218"/>
  <c r="EA218"/>
  <c r="DZ218"/>
  <c r="DY218"/>
  <c r="DX218"/>
  <c r="DW218"/>
  <c r="DV218"/>
  <c r="DU218"/>
  <c r="DT218"/>
  <c r="DS218"/>
  <c r="DR218"/>
  <c r="DQ218"/>
  <c r="EE217"/>
  <c r="ED217"/>
  <c r="EC217"/>
  <c r="EB217"/>
  <c r="EA217"/>
  <c r="DZ217"/>
  <c r="DY217"/>
  <c r="DX217"/>
  <c r="DW217"/>
  <c r="DV217"/>
  <c r="DU217"/>
  <c r="DT217"/>
  <c r="DS217"/>
  <c r="DR217"/>
  <c r="DQ217"/>
  <c r="EE216"/>
  <c r="ED216"/>
  <c r="EC216"/>
  <c r="EB216"/>
  <c r="EA216"/>
  <c r="DZ216"/>
  <c r="DY216"/>
  <c r="DX216"/>
  <c r="DW216"/>
  <c r="DV216"/>
  <c r="DU216"/>
  <c r="DT216"/>
  <c r="DS216"/>
  <c r="DR216"/>
  <c r="DQ216"/>
  <c r="EE215"/>
  <c r="ED215"/>
  <c r="EC215"/>
  <c r="EB215"/>
  <c r="EA215"/>
  <c r="DZ215"/>
  <c r="DY215"/>
  <c r="DX215"/>
  <c r="DW215"/>
  <c r="DV215"/>
  <c r="DU215"/>
  <c r="DT215"/>
  <c r="DS215"/>
  <c r="DR215"/>
  <c r="DQ215"/>
  <c r="EE214"/>
  <c r="ED214"/>
  <c r="EC214"/>
  <c r="EB214"/>
  <c r="EA214"/>
  <c r="DZ214"/>
  <c r="DY214"/>
  <c r="DX214"/>
  <c r="DW214"/>
  <c r="DV214"/>
  <c r="DU214"/>
  <c r="DT214"/>
  <c r="DS214"/>
  <c r="DR214"/>
  <c r="DQ214"/>
  <c r="EE213"/>
  <c r="ED213"/>
  <c r="EC213"/>
  <c r="EB213"/>
  <c r="EA213"/>
  <c r="DZ213"/>
  <c r="DY213"/>
  <c r="DX213"/>
  <c r="DW213"/>
  <c r="DV213"/>
  <c r="DU213"/>
  <c r="DT213"/>
  <c r="DS213"/>
  <c r="DR213"/>
  <c r="DQ213"/>
  <c r="EE212"/>
  <c r="ED212"/>
  <c r="EC212"/>
  <c r="EB212"/>
  <c r="EA212"/>
  <c r="DZ212"/>
  <c r="DY212"/>
  <c r="DX212"/>
  <c r="DW212"/>
  <c r="DV212"/>
  <c r="DU212"/>
  <c r="DT212"/>
  <c r="DS212"/>
  <c r="DR212"/>
  <c r="DQ212"/>
  <c r="EE211"/>
  <c r="ED211"/>
  <c r="EC211"/>
  <c r="EB211"/>
  <c r="EA211"/>
  <c r="DZ211"/>
  <c r="DY211"/>
  <c r="DX211"/>
  <c r="DW211"/>
  <c r="DV211"/>
  <c r="DU211"/>
  <c r="DT211"/>
  <c r="DS211"/>
  <c r="DR211"/>
  <c r="DQ211"/>
  <c r="EE210"/>
  <c r="ED210"/>
  <c r="EC210"/>
  <c r="EB210"/>
  <c r="EA210"/>
  <c r="DZ210"/>
  <c r="DY210"/>
  <c r="DX210"/>
  <c r="DW210"/>
  <c r="DV210"/>
  <c r="DU210"/>
  <c r="DT210"/>
  <c r="DS210"/>
  <c r="DR210"/>
  <c r="DQ210"/>
  <c r="EE209"/>
  <c r="ED209"/>
  <c r="EC209"/>
  <c r="EB209"/>
  <c r="EA209"/>
  <c r="DZ209"/>
  <c r="DY209"/>
  <c r="DX209"/>
  <c r="DW209"/>
  <c r="DV209"/>
  <c r="DU209"/>
  <c r="DT209"/>
  <c r="DS209"/>
  <c r="DR209"/>
  <c r="DQ209"/>
  <c r="EE208"/>
  <c r="ED208"/>
  <c r="EC208"/>
  <c r="EB208"/>
  <c r="EA208"/>
  <c r="DZ208"/>
  <c r="DY208"/>
  <c r="DX208"/>
  <c r="DW208"/>
  <c r="DV208"/>
  <c r="DU208"/>
  <c r="DT208"/>
  <c r="DS208"/>
  <c r="DR208"/>
  <c r="DQ208"/>
  <c r="EE207"/>
  <c r="ED207"/>
  <c r="EC207"/>
  <c r="EB207"/>
  <c r="EA207"/>
  <c r="DZ207"/>
  <c r="DY207"/>
  <c r="DX207"/>
  <c r="DW207"/>
  <c r="DV207"/>
  <c r="DU207"/>
  <c r="DT207"/>
  <c r="DS207"/>
  <c r="DR207"/>
  <c r="DQ207"/>
  <c r="EE206"/>
  <c r="ED206"/>
  <c r="EC206"/>
  <c r="EB206"/>
  <c r="EA206"/>
  <c r="DZ206"/>
  <c r="DY206"/>
  <c r="DX206"/>
  <c r="DW206"/>
  <c r="DV206"/>
  <c r="DU206"/>
  <c r="DT206"/>
  <c r="DS206"/>
  <c r="DR206"/>
  <c r="DQ206"/>
  <c r="EE205"/>
  <c r="ED205"/>
  <c r="EC205"/>
  <c r="EB205"/>
  <c r="EA205"/>
  <c r="DZ205"/>
  <c r="DY205"/>
  <c r="DX205"/>
  <c r="DW205"/>
  <c r="DV205"/>
  <c r="DU205"/>
  <c r="DT205"/>
  <c r="DS205"/>
  <c r="DR205"/>
  <c r="DQ205"/>
  <c r="EE204"/>
  <c r="ED204"/>
  <c r="EC204"/>
  <c r="EB204"/>
  <c r="EA204"/>
  <c r="DZ204"/>
  <c r="DY204"/>
  <c r="DX204"/>
  <c r="DW204"/>
  <c r="DV204"/>
  <c r="DU204"/>
  <c r="DT204"/>
  <c r="DS204"/>
  <c r="DR204"/>
  <c r="DQ204"/>
  <c r="EE203"/>
  <c r="ED203"/>
  <c r="EC203"/>
  <c r="EB203"/>
  <c r="EA203"/>
  <c r="DZ203"/>
  <c r="DY203"/>
  <c r="DX203"/>
  <c r="DW203"/>
  <c r="DV203"/>
  <c r="DU203"/>
  <c r="DT203"/>
  <c r="DS203"/>
  <c r="DR203"/>
  <c r="DQ203"/>
  <c r="EE202"/>
  <c r="ED202"/>
  <c r="EC202"/>
  <c r="EB202"/>
  <c r="EA202"/>
  <c r="DZ202"/>
  <c r="DY202"/>
  <c r="DX202"/>
  <c r="DW202"/>
  <c r="DV202"/>
  <c r="DU202"/>
  <c r="DT202"/>
  <c r="DS202"/>
  <c r="DR202"/>
  <c r="DQ202"/>
  <c r="EE201"/>
  <c r="ED201"/>
  <c r="EC201"/>
  <c r="EB201"/>
  <c r="EA201"/>
  <c r="DZ201"/>
  <c r="DY201"/>
  <c r="DX201"/>
  <c r="DW201"/>
  <c r="DV201"/>
  <c r="DU201"/>
  <c r="DT201"/>
  <c r="DS201"/>
  <c r="DR201"/>
  <c r="DQ201"/>
  <c r="EE200"/>
  <c r="ED200"/>
  <c r="EC200"/>
  <c r="EB200"/>
  <c r="EA200"/>
  <c r="DZ200"/>
  <c r="DY200"/>
  <c r="DX200"/>
  <c r="DW200"/>
  <c r="DV200"/>
  <c r="DU200"/>
  <c r="DT200"/>
  <c r="DS200"/>
  <c r="DR200"/>
  <c r="DQ200"/>
  <c r="EE199"/>
  <c r="ED199"/>
  <c r="EC199"/>
  <c r="EB199"/>
  <c r="EA199"/>
  <c r="DZ199"/>
  <c r="DY199"/>
  <c r="DX199"/>
  <c r="DW199"/>
  <c r="DV199"/>
  <c r="DU199"/>
  <c r="DT199"/>
  <c r="DS199"/>
  <c r="DR199"/>
  <c r="DQ199"/>
  <c r="EE198"/>
  <c r="ED198"/>
  <c r="EC198"/>
  <c r="EB198"/>
  <c r="EA198"/>
  <c r="DZ198"/>
  <c r="DY198"/>
  <c r="DX198"/>
  <c r="DW198"/>
  <c r="DV198"/>
  <c r="DU198"/>
  <c r="DT198"/>
  <c r="DS198"/>
  <c r="DR198"/>
  <c r="DQ198"/>
  <c r="EE197"/>
  <c r="ED197"/>
  <c r="EC197"/>
  <c r="EB197"/>
  <c r="EA197"/>
  <c r="DZ197"/>
  <c r="DY197"/>
  <c r="DX197"/>
  <c r="DW197"/>
  <c r="DV197"/>
  <c r="DU197"/>
  <c r="DT197"/>
  <c r="DS197"/>
  <c r="DR197"/>
  <c r="DQ197"/>
  <c r="EE196"/>
  <c r="ED196"/>
  <c r="EC196"/>
  <c r="EB196"/>
  <c r="EA196"/>
  <c r="DZ196"/>
  <c r="DY196"/>
  <c r="DX196"/>
  <c r="DW196"/>
  <c r="DV196"/>
  <c r="DU196"/>
  <c r="DT196"/>
  <c r="DS196"/>
  <c r="DR196"/>
  <c r="DQ196"/>
  <c r="EE195"/>
  <c r="ED195"/>
  <c r="EC195"/>
  <c r="EB195"/>
  <c r="EA195"/>
  <c r="DZ195"/>
  <c r="DY195"/>
  <c r="DX195"/>
  <c r="DW195"/>
  <c r="DV195"/>
  <c r="DU195"/>
  <c r="DT195"/>
  <c r="DS195"/>
  <c r="DR195"/>
  <c r="DQ195"/>
  <c r="EE194"/>
  <c r="ED194"/>
  <c r="EC194"/>
  <c r="EB194"/>
  <c r="EA194"/>
  <c r="DZ194"/>
  <c r="DY194"/>
  <c r="DX194"/>
  <c r="DW194"/>
  <c r="DV194"/>
  <c r="DU194"/>
  <c r="DT194"/>
  <c r="DS194"/>
  <c r="DR194"/>
  <c r="DQ194"/>
  <c r="EE193"/>
  <c r="ED193"/>
  <c r="EC193"/>
  <c r="EB193"/>
  <c r="EA193"/>
  <c r="DZ193"/>
  <c r="DY193"/>
  <c r="DX193"/>
  <c r="DW193"/>
  <c r="DV193"/>
  <c r="DU193"/>
  <c r="DT193"/>
  <c r="DS193"/>
  <c r="DR193"/>
  <c r="DQ193"/>
  <c r="EE192"/>
  <c r="ED192"/>
  <c r="EC192"/>
  <c r="EB192"/>
  <c r="EA192"/>
  <c r="DZ192"/>
  <c r="DY192"/>
  <c r="DX192"/>
  <c r="DW192"/>
  <c r="DV192"/>
  <c r="DU192"/>
  <c r="DT192"/>
  <c r="DS192"/>
  <c r="DR192"/>
  <c r="DQ192"/>
  <c r="EE191"/>
  <c r="ED191"/>
  <c r="EC191"/>
  <c r="EB191"/>
  <c r="EA191"/>
  <c r="DZ191"/>
  <c r="DY191"/>
  <c r="DX191"/>
  <c r="DW191"/>
  <c r="DV191"/>
  <c r="DU191"/>
  <c r="DT191"/>
  <c r="DS191"/>
  <c r="DR191"/>
  <c r="DQ191"/>
  <c r="DP971"/>
  <c r="DM971"/>
  <c r="DP970"/>
  <c r="DM970"/>
  <c r="DP969"/>
  <c r="DM969"/>
  <c r="DP968"/>
  <c r="DM968"/>
  <c r="DP967"/>
  <c r="DM967"/>
  <c r="DP966"/>
  <c r="DM966"/>
  <c r="DP965"/>
  <c r="DM965"/>
  <c r="DP964"/>
  <c r="DM964"/>
  <c r="DP963"/>
  <c r="DM963"/>
  <c r="DP962"/>
  <c r="DM962"/>
  <c r="DP961"/>
  <c r="DM961"/>
  <c r="DP960"/>
  <c r="DM960"/>
  <c r="DP959"/>
  <c r="DM959"/>
  <c r="DP958"/>
  <c r="DM958"/>
  <c r="DP957"/>
  <c r="DM957"/>
  <c r="DP956"/>
  <c r="DM956"/>
  <c r="DP955"/>
  <c r="DM955"/>
  <c r="DP954"/>
  <c r="DM954"/>
  <c r="DP953"/>
  <c r="DM953"/>
  <c r="DP952"/>
  <c r="DM952"/>
  <c r="DP951"/>
  <c r="DM951"/>
  <c r="DP950"/>
  <c r="DM950"/>
  <c r="DP949"/>
  <c r="DM949"/>
  <c r="DP948"/>
  <c r="DM948"/>
  <c r="DP947"/>
  <c r="DM947"/>
  <c r="DP946"/>
  <c r="DM946"/>
  <c r="DP945"/>
  <c r="DM945"/>
  <c r="DP944"/>
  <c r="DM944"/>
  <c r="DP943"/>
  <c r="DM943"/>
  <c r="DP942"/>
  <c r="DM942"/>
  <c r="DP941"/>
  <c r="DM941"/>
  <c r="DP940"/>
  <c r="DM940"/>
  <c r="DP939"/>
  <c r="DM939"/>
  <c r="DP938"/>
  <c r="DM938"/>
  <c r="DP937"/>
  <c r="DM937"/>
  <c r="DP936"/>
  <c r="DM936"/>
  <c r="DP935"/>
  <c r="DM935"/>
  <c r="DP934"/>
  <c r="DM934"/>
  <c r="DP933"/>
  <c r="DM933"/>
  <c r="DP932"/>
  <c r="DM932"/>
  <c r="DP931"/>
  <c r="DM931"/>
  <c r="DP930"/>
  <c r="DM930"/>
  <c r="DP929"/>
  <c r="DM929"/>
  <c r="DP928"/>
  <c r="DM928"/>
  <c r="DP927"/>
  <c r="DM927"/>
  <c r="DP926"/>
  <c r="DM926"/>
  <c r="DP925"/>
  <c r="DM925"/>
  <c r="DP924"/>
  <c r="DM924"/>
  <c r="DP923"/>
  <c r="DM923"/>
  <c r="DP922"/>
  <c r="DM922"/>
  <c r="DP921"/>
  <c r="DM921"/>
  <c r="DP920"/>
  <c r="DM920"/>
  <c r="DP919"/>
  <c r="DM919"/>
  <c r="DP918"/>
  <c r="DM918"/>
  <c r="DP917"/>
  <c r="DM917"/>
  <c r="DP916"/>
  <c r="DM916"/>
  <c r="DP915"/>
  <c r="DM915"/>
  <c r="DP914"/>
  <c r="DM914"/>
  <c r="DP913"/>
  <c r="DM913"/>
  <c r="DP912"/>
  <c r="DM912"/>
  <c r="DP911"/>
  <c r="DM911"/>
  <c r="DP910"/>
  <c r="DM910"/>
  <c r="DP909"/>
  <c r="DM909"/>
  <c r="DP908"/>
  <c r="DM908"/>
  <c r="DP907"/>
  <c r="DM907"/>
  <c r="DP906"/>
  <c r="DM906"/>
  <c r="DP905"/>
  <c r="DM905"/>
  <c r="DP904"/>
  <c r="DM904"/>
  <c r="DP903"/>
  <c r="DM903"/>
  <c r="DP902"/>
  <c r="DM902"/>
  <c r="DP901"/>
  <c r="DM901"/>
  <c r="DP900"/>
  <c r="DM900"/>
  <c r="DP899"/>
  <c r="DM899"/>
  <c r="DP898"/>
  <c r="DM898"/>
  <c r="DP897"/>
  <c r="DM897"/>
  <c r="DP896"/>
  <c r="DM896"/>
  <c r="DP895"/>
  <c r="DM895"/>
  <c r="DP894"/>
  <c r="DM894"/>
  <c r="DP893"/>
  <c r="DM893"/>
  <c r="DP892"/>
  <c r="DM892"/>
  <c r="DP891"/>
  <c r="DM891"/>
  <c r="DP890"/>
  <c r="DM890"/>
  <c r="DP889"/>
  <c r="DM889"/>
  <c r="DP888"/>
  <c r="DM888"/>
  <c r="DP887"/>
  <c r="DM887"/>
  <c r="DP886"/>
  <c r="DM886"/>
  <c r="DP885"/>
  <c r="DM885"/>
  <c r="DP884"/>
  <c r="DM884"/>
  <c r="DP883"/>
  <c r="DM883"/>
  <c r="DP882"/>
  <c r="DM882"/>
  <c r="DP881"/>
  <c r="DM881"/>
  <c r="DP880"/>
  <c r="DM880"/>
  <c r="DP879"/>
  <c r="DM879"/>
  <c r="DP878"/>
  <c r="DM878"/>
  <c r="DP877"/>
  <c r="DM877"/>
  <c r="DP876"/>
  <c r="DM876"/>
  <c r="DP875"/>
  <c r="DM875"/>
  <c r="DP874"/>
  <c r="DM874"/>
  <c r="DP873"/>
  <c r="DM873"/>
  <c r="DP872"/>
  <c r="DM872"/>
  <c r="DP871"/>
  <c r="DM871"/>
  <c r="DP870"/>
  <c r="DM870"/>
  <c r="DP869"/>
  <c r="DO869"/>
  <c r="DM869"/>
  <c r="DL869"/>
  <c r="DP868"/>
  <c r="DO868"/>
  <c r="DM868"/>
  <c r="DL868"/>
  <c r="DP867"/>
  <c r="DO867"/>
  <c r="DM867"/>
  <c r="DL867"/>
  <c r="DP866"/>
  <c r="DO866"/>
  <c r="DM866"/>
  <c r="DL866"/>
  <c r="DP865"/>
  <c r="DO865"/>
  <c r="DM865"/>
  <c r="DL865"/>
  <c r="DP864"/>
  <c r="DO864"/>
  <c r="DM864"/>
  <c r="DL864"/>
  <c r="DP863"/>
  <c r="DO863"/>
  <c r="DM863"/>
  <c r="DL863"/>
  <c r="DP862"/>
  <c r="DO862"/>
  <c r="DM862"/>
  <c r="DL862"/>
  <c r="DP861"/>
  <c r="DO861"/>
  <c r="DM861"/>
  <c r="DL861"/>
  <c r="DP860"/>
  <c r="DO860"/>
  <c r="DM860"/>
  <c r="DL860"/>
  <c r="DP859"/>
  <c r="DO859"/>
  <c r="DM859"/>
  <c r="DL859"/>
  <c r="DP858"/>
  <c r="DO858"/>
  <c r="DM858"/>
  <c r="DL858"/>
  <c r="DP857"/>
  <c r="DO857"/>
  <c r="DM857"/>
  <c r="DL857"/>
  <c r="DP856"/>
  <c r="DO856"/>
  <c r="DM856"/>
  <c r="DL856"/>
  <c r="DP855"/>
  <c r="DO855"/>
  <c r="DM855"/>
  <c r="DL855"/>
  <c r="DP854"/>
  <c r="DO854"/>
  <c r="DM854"/>
  <c r="DL854"/>
  <c r="DP853"/>
  <c r="DO853"/>
  <c r="DM853"/>
  <c r="DL853"/>
  <c r="DP852"/>
  <c r="DO852"/>
  <c r="DM852"/>
  <c r="DL852"/>
  <c r="DP851"/>
  <c r="DO851"/>
  <c r="DM851"/>
  <c r="DL851"/>
  <c r="DP850"/>
  <c r="DO850"/>
  <c r="DM850"/>
  <c r="DL850"/>
  <c r="DP849"/>
  <c r="DO849"/>
  <c r="DM849"/>
  <c r="DL849"/>
  <c r="DP848"/>
  <c r="DO848"/>
  <c r="DM848"/>
  <c r="DL848"/>
  <c r="DP847"/>
  <c r="DO847"/>
  <c r="DM847"/>
  <c r="DL847"/>
  <c r="DP846"/>
  <c r="DO846"/>
  <c r="DM846"/>
  <c r="DL846"/>
  <c r="DP845"/>
  <c r="DO845"/>
  <c r="DM845"/>
  <c r="DL845"/>
  <c r="DP844"/>
  <c r="DO844"/>
  <c r="DM844"/>
  <c r="DL844"/>
  <c r="DP843"/>
  <c r="DO843"/>
  <c r="DM843"/>
  <c r="DL843"/>
  <c r="DP842"/>
  <c r="DO842"/>
  <c r="DM842"/>
  <c r="DL842"/>
  <c r="DP841"/>
  <c r="DO841"/>
  <c r="DM841"/>
  <c r="DL841"/>
  <c r="DP840"/>
  <c r="DO840"/>
  <c r="DM840"/>
  <c r="DL840"/>
  <c r="DP839"/>
  <c r="DO839"/>
  <c r="DM839"/>
  <c r="DL839"/>
  <c r="DP838"/>
  <c r="DO838"/>
  <c r="DM838"/>
  <c r="DL838"/>
  <c r="DP837"/>
  <c r="DO837"/>
  <c r="DM837"/>
  <c r="DL837"/>
  <c r="DP836"/>
  <c r="DO836"/>
  <c r="DM836"/>
  <c r="DL836"/>
  <c r="DP835"/>
  <c r="DO835"/>
  <c r="DM835"/>
  <c r="DL835"/>
  <c r="DP834"/>
  <c r="DO834"/>
  <c r="DM834"/>
  <c r="DL834"/>
  <c r="DP833"/>
  <c r="DO833"/>
  <c r="DM833"/>
  <c r="DL833"/>
  <c r="DP832"/>
  <c r="DO832"/>
  <c r="DM832"/>
  <c r="DL832"/>
  <c r="DP831"/>
  <c r="DO831"/>
  <c r="DM831"/>
  <c r="DL831"/>
  <c r="DP830"/>
  <c r="DO830"/>
  <c r="DM830"/>
  <c r="DL830"/>
  <c r="DP829"/>
  <c r="DO829"/>
  <c r="DM829"/>
  <c r="DL829"/>
  <c r="DP828"/>
  <c r="DO828"/>
  <c r="DM828"/>
  <c r="DL828"/>
  <c r="DP827"/>
  <c r="DO827"/>
  <c r="DM827"/>
  <c r="DL827"/>
  <c r="DP826"/>
  <c r="DO826"/>
  <c r="DM826"/>
  <c r="DL826"/>
  <c r="DP825"/>
  <c r="DO825"/>
  <c r="DM825"/>
  <c r="DL825"/>
  <c r="DP824"/>
  <c r="DO824"/>
  <c r="DM824"/>
  <c r="DL824"/>
  <c r="DP823"/>
  <c r="DO823"/>
  <c r="DM823"/>
  <c r="DL823"/>
  <c r="DP822"/>
  <c r="DO822"/>
  <c r="DM822"/>
  <c r="DL822"/>
  <c r="DP821"/>
  <c r="DO821"/>
  <c r="DM821"/>
  <c r="DL821"/>
  <c r="DP820"/>
  <c r="DO820"/>
  <c r="DM820"/>
  <c r="DL820"/>
  <c r="DP819"/>
  <c r="DO819"/>
  <c r="DM819"/>
  <c r="DL819"/>
  <c r="DP818"/>
  <c r="DO818"/>
  <c r="DM818"/>
  <c r="DL818"/>
  <c r="DP817"/>
  <c r="DO817"/>
  <c r="DM817"/>
  <c r="DL817"/>
  <c r="DP816"/>
  <c r="DO816"/>
  <c r="DM816"/>
  <c r="DL816"/>
  <c r="DP815"/>
  <c r="DO815"/>
  <c r="DM815"/>
  <c r="DL815"/>
  <c r="DP814"/>
  <c r="DO814"/>
  <c r="DM814"/>
  <c r="DL814"/>
  <c r="DP813"/>
  <c r="DO813"/>
  <c r="DM813"/>
  <c r="DL813"/>
  <c r="DP812"/>
  <c r="DO812"/>
  <c r="DM812"/>
  <c r="DL812"/>
  <c r="DP811"/>
  <c r="DO811"/>
  <c r="DM811"/>
  <c r="DL811"/>
  <c r="DP810"/>
  <c r="DO810"/>
  <c r="DM810"/>
  <c r="DL810"/>
  <c r="DP809"/>
  <c r="DO809"/>
  <c r="DM809"/>
  <c r="DL809"/>
  <c r="DP808"/>
  <c r="DO808"/>
  <c r="DM808"/>
  <c r="DL808"/>
  <c r="DP807"/>
  <c r="DO807"/>
  <c r="DM807"/>
  <c r="DL807"/>
  <c r="DP806"/>
  <c r="DO806"/>
  <c r="DM806"/>
  <c r="DL806"/>
  <c r="DP805"/>
  <c r="DO805"/>
  <c r="DM805"/>
  <c r="DL805"/>
  <c r="DP804"/>
  <c r="DO804"/>
  <c r="DM804"/>
  <c r="DL804"/>
  <c r="DP803"/>
  <c r="DO803"/>
  <c r="DM803"/>
  <c r="DL803"/>
  <c r="DP802"/>
  <c r="DO802"/>
  <c r="DM802"/>
  <c r="DL802"/>
  <c r="DP801"/>
  <c r="DO801"/>
  <c r="DM801"/>
  <c r="DL801"/>
  <c r="DP800"/>
  <c r="DO800"/>
  <c r="DM800"/>
  <c r="DL800"/>
  <c r="DP799"/>
  <c r="DO799"/>
  <c r="DM799"/>
  <c r="DL799"/>
  <c r="DP798"/>
  <c r="DO798"/>
  <c r="DM798"/>
  <c r="DL798"/>
  <c r="DP797"/>
  <c r="DO797"/>
  <c r="DM797"/>
  <c r="DL797"/>
  <c r="DP796"/>
  <c r="DO796"/>
  <c r="DM796"/>
  <c r="DL796"/>
  <c r="DP795"/>
  <c r="DO795"/>
  <c r="DM795"/>
  <c r="DL795"/>
  <c r="DP794"/>
  <c r="DO794"/>
  <c r="DM794"/>
  <c r="DL794"/>
  <c r="DP793"/>
  <c r="DO793"/>
  <c r="DM793"/>
  <c r="DL793"/>
  <c r="DP792"/>
  <c r="DO792"/>
  <c r="DM792"/>
  <c r="DL792"/>
  <c r="DP791"/>
  <c r="DO791"/>
  <c r="DM791"/>
  <c r="DL791"/>
  <c r="DL5" s="1"/>
  <c r="DP790"/>
  <c r="DO790"/>
  <c r="DM790"/>
  <c r="DL790"/>
  <c r="DP789"/>
  <c r="DO789"/>
  <c r="DM789"/>
  <c r="DL789"/>
  <c r="DP788"/>
  <c r="DO788"/>
  <c r="DM788"/>
  <c r="DL788"/>
  <c r="DP787"/>
  <c r="DO787"/>
  <c r="DM787"/>
  <c r="DL787"/>
  <c r="DP786"/>
  <c r="DO786"/>
  <c r="DM786"/>
  <c r="DL786"/>
  <c r="DP785"/>
  <c r="DO785"/>
  <c r="DM785"/>
  <c r="DL785"/>
  <c r="DP784"/>
  <c r="DO784"/>
  <c r="DM784"/>
  <c r="DL784"/>
  <c r="DP783"/>
  <c r="DO783"/>
  <c r="DM783"/>
  <c r="DL783"/>
  <c r="DP782"/>
  <c r="DO782"/>
  <c r="DM782"/>
  <c r="DL782"/>
  <c r="DP781"/>
  <c r="DO781"/>
  <c r="DM781"/>
  <c r="DL781"/>
  <c r="DP780"/>
  <c r="DO780"/>
  <c r="DM780"/>
  <c r="DL780"/>
  <c r="DP779"/>
  <c r="DO779"/>
  <c r="DM779"/>
  <c r="DL779"/>
  <c r="DP778"/>
  <c r="DO778"/>
  <c r="DM778"/>
  <c r="DL778"/>
  <c r="DP777"/>
  <c r="DO777"/>
  <c r="DM777"/>
  <c r="DL777"/>
  <c r="DP776"/>
  <c r="DO776"/>
  <c r="DM776"/>
  <c r="DL776"/>
  <c r="DP775"/>
  <c r="DO775"/>
  <c r="DM775"/>
  <c r="DL775"/>
  <c r="DP774"/>
  <c r="DO774"/>
  <c r="DM774"/>
  <c r="DL774"/>
  <c r="DP773"/>
  <c r="DO773"/>
  <c r="DM773"/>
  <c r="DL773"/>
  <c r="DP772"/>
  <c r="DO772"/>
  <c r="DM772"/>
  <c r="DL772"/>
  <c r="DP771"/>
  <c r="DO771"/>
  <c r="DM771"/>
  <c r="DL771"/>
  <c r="DP770"/>
  <c r="DO770"/>
  <c r="DM770"/>
  <c r="DL770"/>
  <c r="DP769"/>
  <c r="DO769"/>
  <c r="DM769"/>
  <c r="DL769"/>
  <c r="DP768"/>
  <c r="DO768"/>
  <c r="DM768"/>
  <c r="DL768"/>
  <c r="DP767"/>
  <c r="DO767"/>
  <c r="DM767"/>
  <c r="DL767"/>
  <c r="DP766"/>
  <c r="DO766"/>
  <c r="DM766"/>
  <c r="DL766"/>
  <c r="DP765"/>
  <c r="DO765"/>
  <c r="DM765"/>
  <c r="DL765"/>
  <c r="DP764"/>
  <c r="DO764"/>
  <c r="DM764"/>
  <c r="DL764"/>
  <c r="DO763"/>
  <c r="DL763"/>
  <c r="DP762"/>
  <c r="DO762"/>
  <c r="DM762"/>
  <c r="DL762"/>
  <c r="DP761"/>
  <c r="DO761"/>
  <c r="DM761"/>
  <c r="DL761"/>
  <c r="DP760"/>
  <c r="DO760"/>
  <c r="DM760"/>
  <c r="DL760"/>
  <c r="DP759"/>
  <c r="DO759"/>
  <c r="DM759"/>
  <c r="DL759"/>
  <c r="DP758"/>
  <c r="DO758"/>
  <c r="DM758"/>
  <c r="DL758"/>
  <c r="DP757"/>
  <c r="DO757"/>
  <c r="DM757"/>
  <c r="DL757"/>
  <c r="DP756"/>
  <c r="DO756"/>
  <c r="DM756"/>
  <c r="DL756"/>
  <c r="DP755"/>
  <c r="DO755"/>
  <c r="DM755"/>
  <c r="DL755"/>
  <c r="DP754"/>
  <c r="DO754"/>
  <c r="DM754"/>
  <c r="DL754"/>
  <c r="DP753"/>
  <c r="DO753"/>
  <c r="DM753"/>
  <c r="DL753"/>
  <c r="DP752"/>
  <c r="DO752"/>
  <c r="DM752"/>
  <c r="DL752"/>
  <c r="DP751"/>
  <c r="DO751"/>
  <c r="DM751"/>
  <c r="DL751"/>
  <c r="DP750"/>
  <c r="DO750"/>
  <c r="DM750"/>
  <c r="DL750"/>
  <c r="DP749"/>
  <c r="DO749"/>
  <c r="DM749"/>
  <c r="DL749"/>
  <c r="DP748"/>
  <c r="DO748"/>
  <c r="DM748"/>
  <c r="DL748"/>
  <c r="DP747"/>
  <c r="DO747"/>
  <c r="DM747"/>
  <c r="DL747"/>
  <c r="DP746"/>
  <c r="DO746"/>
  <c r="DM746"/>
  <c r="DL746"/>
  <c r="DP745"/>
  <c r="DO745"/>
  <c r="DM745"/>
  <c r="DL745"/>
  <c r="DP744"/>
  <c r="DO744"/>
  <c r="DM744"/>
  <c r="DL744"/>
  <c r="DP743"/>
  <c r="DO743"/>
  <c r="DM743"/>
  <c r="DL743"/>
  <c r="DP742"/>
  <c r="DO742"/>
  <c r="DM742"/>
  <c r="DL742"/>
  <c r="DP741"/>
  <c r="DO741"/>
  <c r="DM741"/>
  <c r="DL741"/>
  <c r="DP740"/>
  <c r="DO740"/>
  <c r="DM740"/>
  <c r="DL740"/>
  <c r="DP739"/>
  <c r="DO739"/>
  <c r="DM739"/>
  <c r="DL739"/>
  <c r="DP738"/>
  <c r="DO738"/>
  <c r="DM738"/>
  <c r="DL738"/>
  <c r="DP737"/>
  <c r="DO737"/>
  <c r="DM737"/>
  <c r="DL737"/>
  <c r="DP736"/>
  <c r="DO736"/>
  <c r="DM736"/>
  <c r="DL736"/>
  <c r="DP735"/>
  <c r="DO735"/>
  <c r="DM735"/>
  <c r="DL735"/>
  <c r="DP734"/>
  <c r="DO734"/>
  <c r="DM734"/>
  <c r="DL734"/>
  <c r="DP733"/>
  <c r="DO733"/>
  <c r="DM733"/>
  <c r="DL733"/>
  <c r="DP732"/>
  <c r="DO732"/>
  <c r="DM732"/>
  <c r="DL732"/>
  <c r="DP731"/>
  <c r="DO731"/>
  <c r="DM731"/>
  <c r="DL731"/>
  <c r="DP730"/>
  <c r="DO730"/>
  <c r="DM730"/>
  <c r="DL730"/>
  <c r="DP729"/>
  <c r="DO729"/>
  <c r="DM729"/>
  <c r="DL729"/>
  <c r="DP728"/>
  <c r="DO728"/>
  <c r="DM728"/>
  <c r="DL728"/>
  <c r="DP727"/>
  <c r="DO727"/>
  <c r="DM727"/>
  <c r="DL727"/>
  <c r="DP726"/>
  <c r="DO726"/>
  <c r="DM726"/>
  <c r="DL726"/>
  <c r="DP725"/>
  <c r="DO725"/>
  <c r="DM725"/>
  <c r="DL725"/>
  <c r="DP724"/>
  <c r="DO724"/>
  <c r="DM724"/>
  <c r="DL724"/>
  <c r="DP723"/>
  <c r="DO723"/>
  <c r="DM723"/>
  <c r="DL723"/>
  <c r="DP722"/>
  <c r="DO722"/>
  <c r="DM722"/>
  <c r="DL722"/>
  <c r="DP721"/>
  <c r="DO721"/>
  <c r="DM721"/>
  <c r="DL721"/>
  <c r="DP720"/>
  <c r="DO720"/>
  <c r="DM720"/>
  <c r="DL720"/>
  <c r="DP719"/>
  <c r="DO719"/>
  <c r="DM719"/>
  <c r="DL719"/>
  <c r="DP718"/>
  <c r="DO718"/>
  <c r="DM718"/>
  <c r="DL718"/>
  <c r="DP717"/>
  <c r="DO717"/>
  <c r="DM717"/>
  <c r="DL717"/>
  <c r="DP716"/>
  <c r="DO716"/>
  <c r="DM716"/>
  <c r="DL716"/>
  <c r="DP715"/>
  <c r="DO715"/>
  <c r="DM715"/>
  <c r="DL715"/>
  <c r="DP714"/>
  <c r="DO714"/>
  <c r="DM714"/>
  <c r="DL714"/>
  <c r="DP713"/>
  <c r="DO713"/>
  <c r="DM713"/>
  <c r="DL713"/>
  <c r="DP712"/>
  <c r="DO712"/>
  <c r="DM712"/>
  <c r="DL712"/>
  <c r="DP711"/>
  <c r="DO711"/>
  <c r="DM711"/>
  <c r="DL711"/>
  <c r="DP710"/>
  <c r="DO710"/>
  <c r="DM710"/>
  <c r="DL710"/>
  <c r="DP709"/>
  <c r="DO709"/>
  <c r="DM709"/>
  <c r="DL709"/>
  <c r="DP708"/>
  <c r="DO708"/>
  <c r="DM708"/>
  <c r="DL708"/>
  <c r="DP707"/>
  <c r="DO707"/>
  <c r="DM707"/>
  <c r="DL707"/>
  <c r="DP706"/>
  <c r="DO706"/>
  <c r="DM706"/>
  <c r="DL706"/>
  <c r="DP705"/>
  <c r="DO705"/>
  <c r="DM705"/>
  <c r="DL705"/>
  <c r="DP704"/>
  <c r="DO704"/>
  <c r="DM704"/>
  <c r="DL704"/>
  <c r="DP703"/>
  <c r="DO703"/>
  <c r="DM703"/>
  <c r="DL703"/>
  <c r="DP702"/>
  <c r="DO702"/>
  <c r="DM702"/>
  <c r="DL702"/>
  <c r="DP701"/>
  <c r="DO701"/>
  <c r="DM701"/>
  <c r="DL701"/>
  <c r="DP700"/>
  <c r="DO700"/>
  <c r="DM700"/>
  <c r="DL700"/>
  <c r="DP699"/>
  <c r="DO699"/>
  <c r="DM699"/>
  <c r="DL699"/>
  <c r="DP698"/>
  <c r="DO698"/>
  <c r="DM698"/>
  <c r="DL698"/>
  <c r="DP697"/>
  <c r="DO697"/>
  <c r="DM697"/>
  <c r="DL697"/>
  <c r="DP696"/>
  <c r="DO696"/>
  <c r="DM696"/>
  <c r="DL696"/>
  <c r="DP695"/>
  <c r="DO695"/>
  <c r="DM695"/>
  <c r="DL695"/>
  <c r="DP694"/>
  <c r="DO694"/>
  <c r="DM694"/>
  <c r="DL694"/>
  <c r="DP693"/>
  <c r="DO693"/>
  <c r="DM693"/>
  <c r="DL693"/>
  <c r="DP692"/>
  <c r="DO692"/>
  <c r="DM692"/>
  <c r="DL692"/>
  <c r="DP691"/>
  <c r="DO691"/>
  <c r="DM691"/>
  <c r="DL691"/>
  <c r="DP690"/>
  <c r="DO690"/>
  <c r="DM690"/>
  <c r="DL690"/>
  <c r="DP689"/>
  <c r="DO689"/>
  <c r="DM689"/>
  <c r="DL689"/>
  <c r="DP688"/>
  <c r="DO688"/>
  <c r="DM688"/>
  <c r="DL688"/>
  <c r="DP687"/>
  <c r="DO687"/>
  <c r="DM687"/>
  <c r="DL687"/>
  <c r="DP686"/>
  <c r="DO686"/>
  <c r="DM686"/>
  <c r="DL686"/>
  <c r="DP685"/>
  <c r="DO685"/>
  <c r="DM685"/>
  <c r="DL685"/>
  <c r="DP684"/>
  <c r="DO684"/>
  <c r="DM684"/>
  <c r="DL684"/>
  <c r="DP683"/>
  <c r="DO683"/>
  <c r="DM683"/>
  <c r="DL683"/>
  <c r="DP682"/>
  <c r="DO682"/>
  <c r="DM682"/>
  <c r="DL682"/>
  <c r="DP681"/>
  <c r="DO681"/>
  <c r="DM681"/>
  <c r="DL681"/>
  <c r="DP680"/>
  <c r="DO680"/>
  <c r="DM680"/>
  <c r="DL680"/>
  <c r="DP679"/>
  <c r="DO679"/>
  <c r="DM679"/>
  <c r="DL679"/>
  <c r="DP678"/>
  <c r="DO678"/>
  <c r="DM678"/>
  <c r="DL678"/>
  <c r="DP677"/>
  <c r="DO677"/>
  <c r="DM677"/>
  <c r="DL677"/>
  <c r="DP676"/>
  <c r="DO676"/>
  <c r="DM676"/>
  <c r="DL676"/>
  <c r="DP675"/>
  <c r="DO675"/>
  <c r="DM675"/>
  <c r="DL675"/>
  <c r="DP674"/>
  <c r="DO674"/>
  <c r="DM674"/>
  <c r="DL674"/>
  <c r="DP673"/>
  <c r="DO673"/>
  <c r="DM673"/>
  <c r="DL673"/>
  <c r="DP672"/>
  <c r="DO672"/>
  <c r="DM672"/>
  <c r="DL672"/>
  <c r="DP671"/>
  <c r="DO671"/>
  <c r="DM671"/>
  <c r="DL671"/>
  <c r="DP670"/>
  <c r="DO670"/>
  <c r="DM670"/>
  <c r="DL670"/>
  <c r="DP669"/>
  <c r="DO669"/>
  <c r="DM669"/>
  <c r="DL669"/>
  <c r="DP668"/>
  <c r="DO668"/>
  <c r="DM668"/>
  <c r="DL668"/>
  <c r="DP667"/>
  <c r="DO667"/>
  <c r="DM667"/>
  <c r="DL667"/>
  <c r="DP666"/>
  <c r="DO666"/>
  <c r="DM666"/>
  <c r="DL666"/>
  <c r="DP665"/>
  <c r="DO665"/>
  <c r="DM665"/>
  <c r="DL665"/>
  <c r="DP664"/>
  <c r="DO664"/>
  <c r="DM664"/>
  <c r="DL664"/>
  <c r="DP663"/>
  <c r="DO663"/>
  <c r="DM663"/>
  <c r="DL663"/>
  <c r="DP662"/>
  <c r="DO662"/>
  <c r="DM662"/>
  <c r="DL662"/>
  <c r="DP661"/>
  <c r="DO661"/>
  <c r="DM661"/>
  <c r="DL661"/>
  <c r="DP660"/>
  <c r="DO660"/>
  <c r="DM660"/>
  <c r="DL660"/>
  <c r="DP659"/>
  <c r="DO659"/>
  <c r="DM659"/>
  <c r="DL659"/>
  <c r="DP658"/>
  <c r="DO658"/>
  <c r="DM658"/>
  <c r="DL658"/>
  <c r="DP657"/>
  <c r="DO657"/>
  <c r="DM657"/>
  <c r="DL657"/>
  <c r="DP656"/>
  <c r="DO656"/>
  <c r="DM656"/>
  <c r="DL656"/>
  <c r="DP655"/>
  <c r="DO655"/>
  <c r="DM655"/>
  <c r="DL655"/>
  <c r="DP654"/>
  <c r="DO654"/>
  <c r="DM654"/>
  <c r="DL654"/>
  <c r="DP653"/>
  <c r="DO653"/>
  <c r="DM653"/>
  <c r="DL653"/>
  <c r="DP652"/>
  <c r="DO652"/>
  <c r="DM652"/>
  <c r="DL652"/>
  <c r="DP651"/>
  <c r="DO651"/>
  <c r="DM651"/>
  <c r="DL651"/>
  <c r="DP650"/>
  <c r="DO650"/>
  <c r="DM650"/>
  <c r="DL650"/>
  <c r="DP649"/>
  <c r="DO649"/>
  <c r="DM649"/>
  <c r="DL649"/>
  <c r="DP648"/>
  <c r="DO648"/>
  <c r="DM648"/>
  <c r="DL648"/>
  <c r="DP647"/>
  <c r="DO647"/>
  <c r="DM647"/>
  <c r="DL647"/>
  <c r="DP646"/>
  <c r="DO646"/>
  <c r="DM646"/>
  <c r="DL646"/>
  <c r="DP645"/>
  <c r="DO645"/>
  <c r="DM645"/>
  <c r="DL645"/>
  <c r="DP644"/>
  <c r="DO644"/>
  <c r="DM644"/>
  <c r="DL644"/>
  <c r="DP643"/>
  <c r="DO643"/>
  <c r="DM643"/>
  <c r="DL643"/>
  <c r="DP642"/>
  <c r="DO642"/>
  <c r="DM642"/>
  <c r="DL642"/>
  <c r="DP641"/>
  <c r="DO641"/>
  <c r="DM641"/>
  <c r="DL641"/>
  <c r="DP640"/>
  <c r="DO640"/>
  <c r="DM640"/>
  <c r="DL640"/>
  <c r="DP639"/>
  <c r="DO639"/>
  <c r="DM639"/>
  <c r="DL639"/>
  <c r="DP638"/>
  <c r="DO638"/>
  <c r="DM638"/>
  <c r="DL638"/>
  <c r="DP637"/>
  <c r="DO637"/>
  <c r="DM637"/>
  <c r="DL637"/>
  <c r="DP636"/>
  <c r="DO636"/>
  <c r="DM636"/>
  <c r="DL636"/>
  <c r="DP635"/>
  <c r="DO635"/>
  <c r="DM635"/>
  <c r="DL635"/>
  <c r="DP634"/>
  <c r="DO634"/>
  <c r="DM634"/>
  <c r="DL634"/>
  <c r="DP633"/>
  <c r="DO633"/>
  <c r="DM633"/>
  <c r="DL633"/>
  <c r="DP632"/>
  <c r="DO632"/>
  <c r="DM632"/>
  <c r="DL632"/>
  <c r="DP631"/>
  <c r="DO631"/>
  <c r="DM631"/>
  <c r="DL631"/>
  <c r="DP630"/>
  <c r="DO630"/>
  <c r="DM630"/>
  <c r="DL630"/>
  <c r="DP629"/>
  <c r="DO629"/>
  <c r="DM629"/>
  <c r="DL629"/>
  <c r="DP628"/>
  <c r="DO628"/>
  <c r="DM628"/>
  <c r="DL628"/>
  <c r="DP627"/>
  <c r="DO627"/>
  <c r="DM627"/>
  <c r="DL627"/>
  <c r="DP626"/>
  <c r="DO626"/>
  <c r="DM626"/>
  <c r="DL626"/>
  <c r="DP625"/>
  <c r="DO625"/>
  <c r="DM625"/>
  <c r="DL625"/>
  <c r="DP624"/>
  <c r="DO624"/>
  <c r="DM624"/>
  <c r="DL624"/>
  <c r="DP623"/>
  <c r="DO623"/>
  <c r="DM623"/>
  <c r="DL623"/>
  <c r="DP622"/>
  <c r="DO622"/>
  <c r="DM622"/>
  <c r="DL622"/>
  <c r="DP621"/>
  <c r="DO621"/>
  <c r="DM621"/>
  <c r="DL621"/>
  <c r="DP620"/>
  <c r="DO620"/>
  <c r="DM620"/>
  <c r="DL620"/>
  <c r="DP619"/>
  <c r="DO619"/>
  <c r="DM619"/>
  <c r="DL619"/>
  <c r="DP618"/>
  <c r="DO618"/>
  <c r="DM618"/>
  <c r="DL618"/>
  <c r="DP617"/>
  <c r="DO617"/>
  <c r="DM617"/>
  <c r="DL617"/>
  <c r="DP616"/>
  <c r="DO616"/>
  <c r="DM616"/>
  <c r="DL616"/>
  <c r="DP615"/>
  <c r="DO615"/>
  <c r="DM615"/>
  <c r="DL615"/>
  <c r="DP614"/>
  <c r="DO614"/>
  <c r="DM614"/>
  <c r="DL614"/>
  <c r="DP613"/>
  <c r="DO613"/>
  <c r="DM613"/>
  <c r="DL613"/>
  <c r="DP612"/>
  <c r="DO612"/>
  <c r="DM612"/>
  <c r="DL612"/>
  <c r="DP611"/>
  <c r="DO611"/>
  <c r="DM611"/>
  <c r="DL611"/>
  <c r="DP610"/>
  <c r="DO610"/>
  <c r="DM610"/>
  <c r="DL610"/>
  <c r="DP609"/>
  <c r="DO609"/>
  <c r="DM609"/>
  <c r="DL609"/>
  <c r="DP608"/>
  <c r="DO608"/>
  <c r="DM608"/>
  <c r="DM7" s="1"/>
  <c r="DL608"/>
  <c r="DL7" s="1"/>
  <c r="DP607"/>
  <c r="DO607"/>
  <c r="DM607"/>
  <c r="DL607"/>
  <c r="DP606"/>
  <c r="DO606"/>
  <c r="DM606"/>
  <c r="DL606"/>
  <c r="DP605"/>
  <c r="DO605"/>
  <c r="DM605"/>
  <c r="DL605"/>
  <c r="DP604"/>
  <c r="DO604"/>
  <c r="DM604"/>
  <c r="DL604"/>
  <c r="DP603"/>
  <c r="DO603"/>
  <c r="DM603"/>
  <c r="DL603"/>
  <c r="DP602"/>
  <c r="DO602"/>
  <c r="DM602"/>
  <c r="DL602"/>
  <c r="DP601"/>
  <c r="DO601"/>
  <c r="DM601"/>
  <c r="DL601"/>
  <c r="DP600"/>
  <c r="DO600"/>
  <c r="DM600"/>
  <c r="DL600"/>
  <c r="DP599"/>
  <c r="DO599"/>
  <c r="DM599"/>
  <c r="DL599"/>
  <c r="DP598"/>
  <c r="DO598"/>
  <c r="DM598"/>
  <c r="DL598"/>
  <c r="DP597"/>
  <c r="DO597"/>
  <c r="DM597"/>
  <c r="DL597"/>
  <c r="DP596"/>
  <c r="DO596"/>
  <c r="DM596"/>
  <c r="DL596"/>
  <c r="DP595"/>
  <c r="DO595"/>
  <c r="DM595"/>
  <c r="DL595"/>
  <c r="DP594"/>
  <c r="DO594"/>
  <c r="DM594"/>
  <c r="DL594"/>
  <c r="DP593"/>
  <c r="DO593"/>
  <c r="DM593"/>
  <c r="DL593"/>
  <c r="DP592"/>
  <c r="DO592"/>
  <c r="DM592"/>
  <c r="DL592"/>
  <c r="DP591"/>
  <c r="DO591"/>
  <c r="DM591"/>
  <c r="DL591"/>
  <c r="DP590"/>
  <c r="DO590"/>
  <c r="DM590"/>
  <c r="DL590"/>
  <c r="DP589"/>
  <c r="DO589"/>
  <c r="DM589"/>
  <c r="DL589"/>
  <c r="DP588"/>
  <c r="DO588"/>
  <c r="DM588"/>
  <c r="DL588"/>
  <c r="DP587"/>
  <c r="DO587"/>
  <c r="DM587"/>
  <c r="DL587"/>
  <c r="DP586"/>
  <c r="DO586"/>
  <c r="DM586"/>
  <c r="DL586"/>
  <c r="DP585"/>
  <c r="DO585"/>
  <c r="DM585"/>
  <c r="DL585"/>
  <c r="DP584"/>
  <c r="DO584"/>
  <c r="DM584"/>
  <c r="DL584"/>
  <c r="DP583"/>
  <c r="DO583"/>
  <c r="DM583"/>
  <c r="DL583"/>
  <c r="DP582"/>
  <c r="DO582"/>
  <c r="DM582"/>
  <c r="DL582"/>
  <c r="DP581"/>
  <c r="DO581"/>
  <c r="DM581"/>
  <c r="DL581"/>
  <c r="DP580"/>
  <c r="DO580"/>
  <c r="DM580"/>
  <c r="DL580"/>
  <c r="DP579"/>
  <c r="DO579"/>
  <c r="DM579"/>
  <c r="DL579"/>
  <c r="DP578"/>
  <c r="DO578"/>
  <c r="DM578"/>
  <c r="DL578"/>
  <c r="DP577"/>
  <c r="DO577"/>
  <c r="DM577"/>
  <c r="DL577"/>
  <c r="DP576"/>
  <c r="DO576"/>
  <c r="DM576"/>
  <c r="DL576"/>
  <c r="DP575"/>
  <c r="DO575"/>
  <c r="DM575"/>
  <c r="DL575"/>
  <c r="DP574"/>
  <c r="DO574"/>
  <c r="DM574"/>
  <c r="DL574"/>
  <c r="DP573"/>
  <c r="DO573"/>
  <c r="DM573"/>
  <c r="DL573"/>
  <c r="DP572"/>
  <c r="DO572"/>
  <c r="DM572"/>
  <c r="DL572"/>
  <c r="DP571"/>
  <c r="DO571"/>
  <c r="DM571"/>
  <c r="DL571"/>
  <c r="DP570"/>
  <c r="DO570"/>
  <c r="DM570"/>
  <c r="DL570"/>
  <c r="DP569"/>
  <c r="DO569"/>
  <c r="DM569"/>
  <c r="DL569"/>
  <c r="DP568"/>
  <c r="DO568"/>
  <c r="DM568"/>
  <c r="DL568"/>
  <c r="DP567"/>
  <c r="DO567"/>
  <c r="DM567"/>
  <c r="DL567"/>
  <c r="DP566"/>
  <c r="DO566"/>
  <c r="DM566"/>
  <c r="DL566"/>
  <c r="DP565"/>
  <c r="DO565"/>
  <c r="DM565"/>
  <c r="DL565"/>
  <c r="DP564"/>
  <c r="DO564"/>
  <c r="DM564"/>
  <c r="DL564"/>
  <c r="DP563"/>
  <c r="DO563"/>
  <c r="DM563"/>
  <c r="DL563"/>
  <c r="DP562"/>
  <c r="DO562"/>
  <c r="DM562"/>
  <c r="DL562"/>
  <c r="DP561"/>
  <c r="DO561"/>
  <c r="DM561"/>
  <c r="DL561"/>
  <c r="DP560"/>
  <c r="DO560"/>
  <c r="DM560"/>
  <c r="DL560"/>
  <c r="DP559"/>
  <c r="DO559"/>
  <c r="DM559"/>
  <c r="DL559"/>
  <c r="DP558"/>
  <c r="DO558"/>
  <c r="DM558"/>
  <c r="DL558"/>
  <c r="DP557"/>
  <c r="DO557"/>
  <c r="DM557"/>
  <c r="DL557"/>
  <c r="DP556"/>
  <c r="DO556"/>
  <c r="DM556"/>
  <c r="DL556"/>
  <c r="DP555"/>
  <c r="DO555"/>
  <c r="DM555"/>
  <c r="DL555"/>
  <c r="DP554"/>
  <c r="DO554"/>
  <c r="DM554"/>
  <c r="DL554"/>
  <c r="DP553"/>
  <c r="DO553"/>
  <c r="DM553"/>
  <c r="DL553"/>
  <c r="DP552"/>
  <c r="DO552"/>
  <c r="DM552"/>
  <c r="DL552"/>
  <c r="DP551"/>
  <c r="DO551"/>
  <c r="DM551"/>
  <c r="DL551"/>
  <c r="DP550"/>
  <c r="DO550"/>
  <c r="DM550"/>
  <c r="DL550"/>
  <c r="DP549"/>
  <c r="DO549"/>
  <c r="DM549"/>
  <c r="DL549"/>
  <c r="DP548"/>
  <c r="DO548"/>
  <c r="DM548"/>
  <c r="DL548"/>
  <c r="DP547"/>
  <c r="DO547"/>
  <c r="DM547"/>
  <c r="DL547"/>
  <c r="DP546"/>
  <c r="DO546"/>
  <c r="DM546"/>
  <c r="DL546"/>
  <c r="DP545"/>
  <c r="DO545"/>
  <c r="DM545"/>
  <c r="DL545"/>
  <c r="DP544"/>
  <c r="DO544"/>
  <c r="DM544"/>
  <c r="DL544"/>
  <c r="DP543"/>
  <c r="DO543"/>
  <c r="DM543"/>
  <c r="DL543"/>
  <c r="DP542"/>
  <c r="DO542"/>
  <c r="DM542"/>
  <c r="DL542"/>
  <c r="DP541"/>
  <c r="DO541"/>
  <c r="DM541"/>
  <c r="DL541"/>
  <c r="DP540"/>
  <c r="DO540"/>
  <c r="DM540"/>
  <c r="DL540"/>
  <c r="DP539"/>
  <c r="DO539"/>
  <c r="DM539"/>
  <c r="DL539"/>
  <c r="DP538"/>
  <c r="DO538"/>
  <c r="DM538"/>
  <c r="DL538"/>
  <c r="DP537"/>
  <c r="DO537"/>
  <c r="DM537"/>
  <c r="DL537"/>
  <c r="DP536"/>
  <c r="DO536"/>
  <c r="DM536"/>
  <c r="DL536"/>
  <c r="DP535"/>
  <c r="DO535"/>
  <c r="DM535"/>
  <c r="DL535"/>
  <c r="DP534"/>
  <c r="DO534"/>
  <c r="DM534"/>
  <c r="DL534"/>
  <c r="DP533"/>
  <c r="DO533"/>
  <c r="DM533"/>
  <c r="DL533"/>
  <c r="DP532"/>
  <c r="DO532"/>
  <c r="DM532"/>
  <c r="DL532"/>
  <c r="DP531"/>
  <c r="DO531"/>
  <c r="DM531"/>
  <c r="DL531"/>
  <c r="DP530"/>
  <c r="DO530"/>
  <c r="DM530"/>
  <c r="DL530"/>
  <c r="DP529"/>
  <c r="DO529"/>
  <c r="DM529"/>
  <c r="DL529"/>
  <c r="DP528"/>
  <c r="DO528"/>
  <c r="DM528"/>
  <c r="DL528"/>
  <c r="DP527"/>
  <c r="DO527"/>
  <c r="DM527"/>
  <c r="DL527"/>
  <c r="DP526"/>
  <c r="DO526"/>
  <c r="DM526"/>
  <c r="DL526"/>
  <c r="DP525"/>
  <c r="DO525"/>
  <c r="DM525"/>
  <c r="DL525"/>
  <c r="DP524"/>
  <c r="DO524"/>
  <c r="DM524"/>
  <c r="DL524"/>
  <c r="DP523"/>
  <c r="DO523"/>
  <c r="DM523"/>
  <c r="DL523"/>
  <c r="DP522"/>
  <c r="DO522"/>
  <c r="DM522"/>
  <c r="DL522"/>
  <c r="DP521"/>
  <c r="DO521"/>
  <c r="DM521"/>
  <c r="DL521"/>
  <c r="DP520"/>
  <c r="DO520"/>
  <c r="DM520"/>
  <c r="DL520"/>
  <c r="DP519"/>
  <c r="DO519"/>
  <c r="DM519"/>
  <c r="DL519"/>
  <c r="DP518"/>
  <c r="DO518"/>
  <c r="DM518"/>
  <c r="DL518"/>
  <c r="DP517"/>
  <c r="DO517"/>
  <c r="DM517"/>
  <c r="DL517"/>
  <c r="DP516"/>
  <c r="DO516"/>
  <c r="DM516"/>
  <c r="DM8" s="1"/>
  <c r="DL516"/>
  <c r="DL8" s="1"/>
  <c r="DP515"/>
  <c r="DO515"/>
  <c r="DM515"/>
  <c r="DL515"/>
  <c r="DP514"/>
  <c r="DO514"/>
  <c r="DM514"/>
  <c r="DL514"/>
  <c r="DP513"/>
  <c r="DO513"/>
  <c r="DM513"/>
  <c r="DL513"/>
  <c r="DP512"/>
  <c r="DO512"/>
  <c r="DM512"/>
  <c r="DL512"/>
  <c r="DP511"/>
  <c r="DO511"/>
  <c r="DM511"/>
  <c r="DL511"/>
  <c r="DP510"/>
  <c r="DO510"/>
  <c r="DM510"/>
  <c r="DL510"/>
  <c r="DP509"/>
  <c r="DO509"/>
  <c r="DM509"/>
  <c r="DL509"/>
  <c r="DP508"/>
  <c r="DO508"/>
  <c r="DM508"/>
  <c r="DL508"/>
  <c r="DP507"/>
  <c r="DO507"/>
  <c r="DM507"/>
  <c r="DL507"/>
  <c r="DP506"/>
  <c r="DO506"/>
  <c r="DM506"/>
  <c r="DL506"/>
  <c r="DP505"/>
  <c r="DO505"/>
  <c r="DM505"/>
  <c r="DL505"/>
  <c r="DP504"/>
  <c r="DO504"/>
  <c r="DM504"/>
  <c r="DL504"/>
  <c r="DP503"/>
  <c r="DO503"/>
  <c r="DM503"/>
  <c r="DL503"/>
  <c r="DP502"/>
  <c r="DO502"/>
  <c r="DM502"/>
  <c r="DL502"/>
  <c r="DP501"/>
  <c r="DO501"/>
  <c r="DM501"/>
  <c r="DL501"/>
  <c r="DP500"/>
  <c r="DO500"/>
  <c r="DM500"/>
  <c r="DL500"/>
  <c r="DP499"/>
  <c r="DO499"/>
  <c r="DM499"/>
  <c r="DL499"/>
  <c r="DP498"/>
  <c r="DO498"/>
  <c r="DM498"/>
  <c r="DL498"/>
  <c r="DP497"/>
  <c r="DO497"/>
  <c r="DM497"/>
  <c r="DL497"/>
  <c r="DP496"/>
  <c r="DO496"/>
  <c r="DM496"/>
  <c r="DL496"/>
  <c r="DP495"/>
  <c r="DO495"/>
  <c r="DM495"/>
  <c r="DL495"/>
  <c r="DP494"/>
  <c r="DO494"/>
  <c r="DM494"/>
  <c r="DL494"/>
  <c r="DP493"/>
  <c r="DO493"/>
  <c r="DM493"/>
  <c r="DL493"/>
  <c r="DP492"/>
  <c r="DO492"/>
  <c r="DM492"/>
  <c r="DL492"/>
  <c r="DP491"/>
  <c r="DO491"/>
  <c r="DM491"/>
  <c r="DL491"/>
  <c r="DP490"/>
  <c r="DO490"/>
  <c r="DM490"/>
  <c r="DL490"/>
  <c r="DP489"/>
  <c r="DO489"/>
  <c r="DM489"/>
  <c r="DL489"/>
  <c r="DP488"/>
  <c r="DO488"/>
  <c r="DM488"/>
  <c r="DL488"/>
  <c r="DP487"/>
  <c r="DO487"/>
  <c r="DM487"/>
  <c r="DL487"/>
  <c r="DP486"/>
  <c r="DO486"/>
  <c r="DM486"/>
  <c r="DL486"/>
  <c r="DP485"/>
  <c r="DO485"/>
  <c r="DM485"/>
  <c r="DL485"/>
  <c r="DP484"/>
  <c r="DO484"/>
  <c r="DM484"/>
  <c r="DL484"/>
  <c r="DP483"/>
  <c r="DO483"/>
  <c r="DM483"/>
  <c r="DL483"/>
  <c r="DP482"/>
  <c r="DO482"/>
  <c r="DN482"/>
  <c r="DM482"/>
  <c r="DL482"/>
  <c r="DK482"/>
  <c r="DP481"/>
  <c r="DO481"/>
  <c r="DN481"/>
  <c r="DM481"/>
  <c r="DL481"/>
  <c r="DK481"/>
  <c r="DP480"/>
  <c r="DO480"/>
  <c r="DN480"/>
  <c r="DM480"/>
  <c r="DL480"/>
  <c r="DK480"/>
  <c r="DP479"/>
  <c r="DO479"/>
  <c r="DN479"/>
  <c r="DM479"/>
  <c r="DL479"/>
  <c r="DK479"/>
  <c r="DP478"/>
  <c r="DO478"/>
  <c r="DN478"/>
  <c r="DM478"/>
  <c r="DL478"/>
  <c r="DK478"/>
  <c r="DP477"/>
  <c r="DO477"/>
  <c r="DN477"/>
  <c r="DM477"/>
  <c r="DL477"/>
  <c r="DK477"/>
  <c r="DP476"/>
  <c r="DO476"/>
  <c r="DN476"/>
  <c r="DM476"/>
  <c r="DL476"/>
  <c r="DK476"/>
  <c r="DP475"/>
  <c r="DO475"/>
  <c r="DN475"/>
  <c r="DM475"/>
  <c r="DL475"/>
  <c r="DK475"/>
  <c r="DP474"/>
  <c r="DO474"/>
  <c r="DN474"/>
  <c r="DM474"/>
  <c r="DL474"/>
  <c r="DK474"/>
  <c r="DP473"/>
  <c r="DO473"/>
  <c r="DN473"/>
  <c r="DM473"/>
  <c r="DL473"/>
  <c r="DK473"/>
  <c r="DP472"/>
  <c r="DO472"/>
  <c r="DN472"/>
  <c r="DM472"/>
  <c r="DL472"/>
  <c r="DK472"/>
  <c r="DP471"/>
  <c r="DO471"/>
  <c r="DN471"/>
  <c r="DM471"/>
  <c r="DL471"/>
  <c r="DK471"/>
  <c r="DP470"/>
  <c r="DO470"/>
  <c r="DN470"/>
  <c r="DM470"/>
  <c r="DL470"/>
  <c r="DK470"/>
  <c r="DP469"/>
  <c r="DO469"/>
  <c r="DN469"/>
  <c r="DM469"/>
  <c r="DL469"/>
  <c r="DK469"/>
  <c r="DP468"/>
  <c r="DO468"/>
  <c r="DN468"/>
  <c r="DM468"/>
  <c r="DL468"/>
  <c r="DK468"/>
  <c r="DP467"/>
  <c r="DO467"/>
  <c r="DN467"/>
  <c r="DM467"/>
  <c r="DL467"/>
  <c r="DK467"/>
  <c r="DP466"/>
  <c r="DO466"/>
  <c r="DN466"/>
  <c r="DM466"/>
  <c r="DL466"/>
  <c r="DK466"/>
  <c r="DP465"/>
  <c r="DO465"/>
  <c r="DN465"/>
  <c r="DM465"/>
  <c r="DL465"/>
  <c r="DK465"/>
  <c r="DP464"/>
  <c r="DO464"/>
  <c r="DN464"/>
  <c r="DM464"/>
  <c r="DL464"/>
  <c r="DK464"/>
  <c r="DP463"/>
  <c r="DO463"/>
  <c r="DN463"/>
  <c r="DM463"/>
  <c r="DL463"/>
  <c r="DK463"/>
  <c r="DP462"/>
  <c r="DO462"/>
  <c r="DN462"/>
  <c r="DM462"/>
  <c r="DL462"/>
  <c r="DK462"/>
  <c r="DP461"/>
  <c r="DO461"/>
  <c r="DN461"/>
  <c r="DM461"/>
  <c r="DL461"/>
  <c r="DK461"/>
  <c r="DP460"/>
  <c r="DO460"/>
  <c r="DN460"/>
  <c r="DM460"/>
  <c r="DL460"/>
  <c r="DK460"/>
  <c r="DP459"/>
  <c r="DO459"/>
  <c r="DN459"/>
  <c r="DM459"/>
  <c r="DL459"/>
  <c r="DK459"/>
  <c r="DP458"/>
  <c r="DO458"/>
  <c r="DN458"/>
  <c r="DM458"/>
  <c r="DL458"/>
  <c r="DK458"/>
  <c r="DP457"/>
  <c r="DO457"/>
  <c r="DN457"/>
  <c r="DM457"/>
  <c r="DL457"/>
  <c r="DK457"/>
  <c r="DP456"/>
  <c r="DO456"/>
  <c r="DN456"/>
  <c r="DM456"/>
  <c r="DL456"/>
  <c r="DK456"/>
  <c r="DP455"/>
  <c r="DO455"/>
  <c r="DN455"/>
  <c r="DM455"/>
  <c r="DL455"/>
  <c r="DK455"/>
  <c r="DP454"/>
  <c r="DO454"/>
  <c r="DN454"/>
  <c r="DM454"/>
  <c r="DL454"/>
  <c r="DK454"/>
  <c r="DP453"/>
  <c r="DO453"/>
  <c r="DN453"/>
  <c r="DM453"/>
  <c r="DL453"/>
  <c r="DK453"/>
  <c r="DP452"/>
  <c r="DO452"/>
  <c r="DN452"/>
  <c r="DM452"/>
  <c r="DL452"/>
  <c r="DK452"/>
  <c r="DP451"/>
  <c r="DO451"/>
  <c r="DN451"/>
  <c r="DM451"/>
  <c r="DL451"/>
  <c r="DK451"/>
  <c r="DP450"/>
  <c r="DO450"/>
  <c r="DN450"/>
  <c r="DM450"/>
  <c r="DL450"/>
  <c r="DK450"/>
  <c r="DP449"/>
  <c r="DO449"/>
  <c r="DN449"/>
  <c r="DM449"/>
  <c r="DL449"/>
  <c r="DK449"/>
  <c r="DP448"/>
  <c r="DO448"/>
  <c r="DN448"/>
  <c r="DM448"/>
  <c r="DL448"/>
  <c r="DK448"/>
  <c r="DP447"/>
  <c r="DO447"/>
  <c r="DN447"/>
  <c r="DM447"/>
  <c r="DL447"/>
  <c r="DK447"/>
  <c r="DP446"/>
  <c r="DO446"/>
  <c r="DN446"/>
  <c r="DM446"/>
  <c r="DL446"/>
  <c r="DK446"/>
  <c r="DP445"/>
  <c r="DO445"/>
  <c r="DN445"/>
  <c r="DM445"/>
  <c r="DL445"/>
  <c r="DK445"/>
  <c r="DP444"/>
  <c r="DO444"/>
  <c r="DN444"/>
  <c r="DM444"/>
  <c r="DL444"/>
  <c r="DK444"/>
  <c r="DP443"/>
  <c r="DO443"/>
  <c r="DN443"/>
  <c r="DM443"/>
  <c r="DL443"/>
  <c r="DK443"/>
  <c r="DP442"/>
  <c r="DO442"/>
  <c r="DN442"/>
  <c r="DM442"/>
  <c r="DL442"/>
  <c r="DK442"/>
  <c r="DP441"/>
  <c r="DO441"/>
  <c r="DN441"/>
  <c r="DM441"/>
  <c r="DL441"/>
  <c r="DK441"/>
  <c r="DP440"/>
  <c r="DO440"/>
  <c r="DN440"/>
  <c r="DM440"/>
  <c r="DL440"/>
  <c r="DK440"/>
  <c r="DP439"/>
  <c r="DO439"/>
  <c r="DN439"/>
  <c r="DM439"/>
  <c r="DL439"/>
  <c r="DK439"/>
  <c r="DP438"/>
  <c r="DO438"/>
  <c r="DN438"/>
  <c r="DM438"/>
  <c r="DL438"/>
  <c r="DK438"/>
  <c r="DP437"/>
  <c r="DO437"/>
  <c r="DN437"/>
  <c r="DM437"/>
  <c r="DL437"/>
  <c r="DK437"/>
  <c r="DP436"/>
  <c r="DO436"/>
  <c r="DN436"/>
  <c r="DM436"/>
  <c r="DL436"/>
  <c r="DK436"/>
  <c r="DP435"/>
  <c r="DO435"/>
  <c r="DN435"/>
  <c r="DM435"/>
  <c r="DL435"/>
  <c r="DK435"/>
  <c r="DP434"/>
  <c r="DO434"/>
  <c r="DN434"/>
  <c r="DM434"/>
  <c r="DL434"/>
  <c r="DK434"/>
  <c r="DP433"/>
  <c r="DO433"/>
  <c r="DN433"/>
  <c r="DM433"/>
  <c r="DL433"/>
  <c r="DK433"/>
  <c r="DP432"/>
  <c r="DO432"/>
  <c r="DN432"/>
  <c r="DM432"/>
  <c r="DL432"/>
  <c r="DK432"/>
  <c r="DP431"/>
  <c r="DO431"/>
  <c r="DN431"/>
  <c r="DM431"/>
  <c r="DL431"/>
  <c r="DK431"/>
  <c r="DP430"/>
  <c r="DO430"/>
  <c r="DN430"/>
  <c r="DM430"/>
  <c r="DL430"/>
  <c r="DK430"/>
  <c r="DP429"/>
  <c r="DO429"/>
  <c r="DN429"/>
  <c r="DM429"/>
  <c r="DL429"/>
  <c r="DK429"/>
  <c r="DP428"/>
  <c r="DO428"/>
  <c r="DN428"/>
  <c r="DM428"/>
  <c r="DL428"/>
  <c r="DK428"/>
  <c r="DP427"/>
  <c r="DO427"/>
  <c r="DN427"/>
  <c r="DM427"/>
  <c r="DL427"/>
  <c r="DK427"/>
  <c r="DP426"/>
  <c r="DO426"/>
  <c r="DN426"/>
  <c r="DN9" s="1"/>
  <c r="DM426"/>
  <c r="DL426"/>
  <c r="DK426"/>
  <c r="DP425"/>
  <c r="DO425"/>
  <c r="DN425"/>
  <c r="DM425"/>
  <c r="DL425"/>
  <c r="DK425"/>
  <c r="DP424"/>
  <c r="DO424"/>
  <c r="DN424"/>
  <c r="DM424"/>
  <c r="DL424"/>
  <c r="DK424"/>
  <c r="DP423"/>
  <c r="DO423"/>
  <c r="DN423"/>
  <c r="DM423"/>
  <c r="DL423"/>
  <c r="DK423"/>
  <c r="DP422"/>
  <c r="DO422"/>
  <c r="DN422"/>
  <c r="DM422"/>
  <c r="DL422"/>
  <c r="DK422"/>
  <c r="DP421"/>
  <c r="DO421"/>
  <c r="DN421"/>
  <c r="DM421"/>
  <c r="DL421"/>
  <c r="DK421"/>
  <c r="DP420"/>
  <c r="DO420"/>
  <c r="DN420"/>
  <c r="DM420"/>
  <c r="DL420"/>
  <c r="DK420"/>
  <c r="DP419"/>
  <c r="DO419"/>
  <c r="DN419"/>
  <c r="DM419"/>
  <c r="DL419"/>
  <c r="DK419"/>
  <c r="DP418"/>
  <c r="DO418"/>
  <c r="DN418"/>
  <c r="DM418"/>
  <c r="DL418"/>
  <c r="DK418"/>
  <c r="DP417"/>
  <c r="DO417"/>
  <c r="DN417"/>
  <c r="DM417"/>
  <c r="DL417"/>
  <c r="DK417"/>
  <c r="DP416"/>
  <c r="DO416"/>
  <c r="DN416"/>
  <c r="DM416"/>
  <c r="DL416"/>
  <c r="DK416"/>
  <c r="DP415"/>
  <c r="DO415"/>
  <c r="DN415"/>
  <c r="DM415"/>
  <c r="DL415"/>
  <c r="DK415"/>
  <c r="DP414"/>
  <c r="DO414"/>
  <c r="DN414"/>
  <c r="DM414"/>
  <c r="DL414"/>
  <c r="DK414"/>
  <c r="DP413"/>
  <c r="DO413"/>
  <c r="DN413"/>
  <c r="DM413"/>
  <c r="DL413"/>
  <c r="DK413"/>
  <c r="DP412"/>
  <c r="DO412"/>
  <c r="DN412"/>
  <c r="DM412"/>
  <c r="DL412"/>
  <c r="DK412"/>
  <c r="DP411"/>
  <c r="DO411"/>
  <c r="DN411"/>
  <c r="DM411"/>
  <c r="DL411"/>
  <c r="DK411"/>
  <c r="DP410"/>
  <c r="DO410"/>
  <c r="DN410"/>
  <c r="DM410"/>
  <c r="DL410"/>
  <c r="DK410"/>
  <c r="DP409"/>
  <c r="DO409"/>
  <c r="DN409"/>
  <c r="DM409"/>
  <c r="DL409"/>
  <c r="DK409"/>
  <c r="DP408"/>
  <c r="DO408"/>
  <c r="DN408"/>
  <c r="DM408"/>
  <c r="DL408"/>
  <c r="DK408"/>
  <c r="DP407"/>
  <c r="DO407"/>
  <c r="DN407"/>
  <c r="DM407"/>
  <c r="DL407"/>
  <c r="DK407"/>
  <c r="DP406"/>
  <c r="DO406"/>
  <c r="DN406"/>
  <c r="DM406"/>
  <c r="DL406"/>
  <c r="DK406"/>
  <c r="DP405"/>
  <c r="DO405"/>
  <c r="DN405"/>
  <c r="DM405"/>
  <c r="DL405"/>
  <c r="DK405"/>
  <c r="DP404"/>
  <c r="DO404"/>
  <c r="DN404"/>
  <c r="DM404"/>
  <c r="DL404"/>
  <c r="DK404"/>
  <c r="DP403"/>
  <c r="DO403"/>
  <c r="DN403"/>
  <c r="DM403"/>
  <c r="DL403"/>
  <c r="DK403"/>
  <c r="DP402"/>
  <c r="DO402"/>
  <c r="DN402"/>
  <c r="DM402"/>
  <c r="DL402"/>
  <c r="DK402"/>
  <c r="DP401"/>
  <c r="DO401"/>
  <c r="DN401"/>
  <c r="DM401"/>
  <c r="DL401"/>
  <c r="DK401"/>
  <c r="DP400"/>
  <c r="DO400"/>
  <c r="DN400"/>
  <c r="DM400"/>
  <c r="DL400"/>
  <c r="DK400"/>
  <c r="DP399"/>
  <c r="DO399"/>
  <c r="DN399"/>
  <c r="DM399"/>
  <c r="DL399"/>
  <c r="DK399"/>
  <c r="DP398"/>
  <c r="DO398"/>
  <c r="DN398"/>
  <c r="DM398"/>
  <c r="DL398"/>
  <c r="DK398"/>
  <c r="DP397"/>
  <c r="DO397"/>
  <c r="DN397"/>
  <c r="DM397"/>
  <c r="DL397"/>
  <c r="DK397"/>
  <c r="DP396"/>
  <c r="DO396"/>
  <c r="DN396"/>
  <c r="DM396"/>
  <c r="DL396"/>
  <c r="DK396"/>
  <c r="DP395"/>
  <c r="DO395"/>
  <c r="DN395"/>
  <c r="DM395"/>
  <c r="DL395"/>
  <c r="DK395"/>
  <c r="DP394"/>
  <c r="DO394"/>
  <c r="DN394"/>
  <c r="DM394"/>
  <c r="DL394"/>
  <c r="DK394"/>
  <c r="DP393"/>
  <c r="DO393"/>
  <c r="DN393"/>
  <c r="DM393"/>
  <c r="DL393"/>
  <c r="DK393"/>
  <c r="DP392"/>
  <c r="DO392"/>
  <c r="DN392"/>
  <c r="DM392"/>
  <c r="DL392"/>
  <c r="DK392"/>
  <c r="DP391"/>
  <c r="DO391"/>
  <c r="DN391"/>
  <c r="DM391"/>
  <c r="DL391"/>
  <c r="DK391"/>
  <c r="DP390"/>
  <c r="DO390"/>
  <c r="DN390"/>
  <c r="DM390"/>
  <c r="DL390"/>
  <c r="DK390"/>
  <c r="DP389"/>
  <c r="DO389"/>
  <c r="DN389"/>
  <c r="DM389"/>
  <c r="DL389"/>
  <c r="DK389"/>
  <c r="DP388"/>
  <c r="DO388"/>
  <c r="DN388"/>
  <c r="DM388"/>
  <c r="DL388"/>
  <c r="DK388"/>
  <c r="DP387"/>
  <c r="DO387"/>
  <c r="DN387"/>
  <c r="DM387"/>
  <c r="DL387"/>
  <c r="DK387"/>
  <c r="DP386"/>
  <c r="DO386"/>
  <c r="DN386"/>
  <c r="DM386"/>
  <c r="DL386"/>
  <c r="DK386"/>
  <c r="DP385"/>
  <c r="DO385"/>
  <c r="DN385"/>
  <c r="DM385"/>
  <c r="DL385"/>
  <c r="DK385"/>
  <c r="DP384"/>
  <c r="DO384"/>
  <c r="DN384"/>
  <c r="DM384"/>
  <c r="DL384"/>
  <c r="DK384"/>
  <c r="DP383"/>
  <c r="DO383"/>
  <c r="DN383"/>
  <c r="DM383"/>
  <c r="DL383"/>
  <c r="DK383"/>
  <c r="DP382"/>
  <c r="DO382"/>
  <c r="DN382"/>
  <c r="DM382"/>
  <c r="DL382"/>
  <c r="DK382"/>
  <c r="DP381"/>
  <c r="DO381"/>
  <c r="DN381"/>
  <c r="DM381"/>
  <c r="DL381"/>
  <c r="DK381"/>
  <c r="DP380"/>
  <c r="DO380"/>
  <c r="DN380"/>
  <c r="DM380"/>
  <c r="DL380"/>
  <c r="DK380"/>
  <c r="DP379"/>
  <c r="DO379"/>
  <c r="DN379"/>
  <c r="DM379"/>
  <c r="DL379"/>
  <c r="DK379"/>
  <c r="DP378"/>
  <c r="DO378"/>
  <c r="DN378"/>
  <c r="DM378"/>
  <c r="DL378"/>
  <c r="DK378"/>
  <c r="DP377"/>
  <c r="DO377"/>
  <c r="DN377"/>
  <c r="DM377"/>
  <c r="DL377"/>
  <c r="DK377"/>
  <c r="DP376"/>
  <c r="DO376"/>
  <c r="DN376"/>
  <c r="DM376"/>
  <c r="DL376"/>
  <c r="DK376"/>
  <c r="DP375"/>
  <c r="DO375"/>
  <c r="DN375"/>
  <c r="DM375"/>
  <c r="DL375"/>
  <c r="DK375"/>
  <c r="DP374"/>
  <c r="DO374"/>
  <c r="DN374"/>
  <c r="DM374"/>
  <c r="DL374"/>
  <c r="DK374"/>
  <c r="DP373"/>
  <c r="DO373"/>
  <c r="DN373"/>
  <c r="DM373"/>
  <c r="DL373"/>
  <c r="DK373"/>
  <c r="DP372"/>
  <c r="DO372"/>
  <c r="DN372"/>
  <c r="DM372"/>
  <c r="DL372"/>
  <c r="DK372"/>
  <c r="DP371"/>
  <c r="DO371"/>
  <c r="DN371"/>
  <c r="DM371"/>
  <c r="DL371"/>
  <c r="DK371"/>
  <c r="DP370"/>
  <c r="DO370"/>
  <c r="DN370"/>
  <c r="DM370"/>
  <c r="DL370"/>
  <c r="DK370"/>
  <c r="DP369"/>
  <c r="DO369"/>
  <c r="DN369"/>
  <c r="DM369"/>
  <c r="DL369"/>
  <c r="DK369"/>
  <c r="DP368"/>
  <c r="DO368"/>
  <c r="DN368"/>
  <c r="DM368"/>
  <c r="DL368"/>
  <c r="DK368"/>
  <c r="DP367"/>
  <c r="DO367"/>
  <c r="DN367"/>
  <c r="DM367"/>
  <c r="DL367"/>
  <c r="DK367"/>
  <c r="DP366"/>
  <c r="DO366"/>
  <c r="DN366"/>
  <c r="DM366"/>
  <c r="DL366"/>
  <c r="DK366"/>
  <c r="DP365"/>
  <c r="DO365"/>
  <c r="DN365"/>
  <c r="DM365"/>
  <c r="DL365"/>
  <c r="DL10" s="1"/>
  <c r="DK365"/>
  <c r="DP364"/>
  <c r="DO364"/>
  <c r="DN364"/>
  <c r="DM364"/>
  <c r="DL364"/>
  <c r="DK364"/>
  <c r="DP363"/>
  <c r="DO363"/>
  <c r="DN363"/>
  <c r="DM363"/>
  <c r="DL363"/>
  <c r="DK363"/>
  <c r="DP362"/>
  <c r="DO362"/>
  <c r="DN362"/>
  <c r="DM362"/>
  <c r="DL362"/>
  <c r="DK362"/>
  <c r="DP361"/>
  <c r="DO361"/>
  <c r="DN361"/>
  <c r="DM361"/>
  <c r="DL361"/>
  <c r="DK361"/>
  <c r="DP360"/>
  <c r="DO360"/>
  <c r="DN360"/>
  <c r="DM360"/>
  <c r="DL360"/>
  <c r="DK360"/>
  <c r="DP359"/>
  <c r="DO359"/>
  <c r="DN359"/>
  <c r="DM359"/>
  <c r="DL359"/>
  <c r="DK359"/>
  <c r="DP358"/>
  <c r="DO358"/>
  <c r="DN358"/>
  <c r="DM358"/>
  <c r="DL358"/>
  <c r="DK358"/>
  <c r="DP357"/>
  <c r="DO357"/>
  <c r="DN357"/>
  <c r="DM357"/>
  <c r="DL357"/>
  <c r="DK357"/>
  <c r="DP356"/>
  <c r="DO356"/>
  <c r="DN356"/>
  <c r="DM356"/>
  <c r="DL356"/>
  <c r="DK356"/>
  <c r="DP355"/>
  <c r="DO355"/>
  <c r="DN355"/>
  <c r="DM355"/>
  <c r="DL355"/>
  <c r="DK355"/>
  <c r="DP354"/>
  <c r="DO354"/>
  <c r="DN354"/>
  <c r="DM354"/>
  <c r="DL354"/>
  <c r="DK354"/>
  <c r="DP353"/>
  <c r="DO353"/>
  <c r="DN353"/>
  <c r="DM353"/>
  <c r="DL353"/>
  <c r="DK353"/>
  <c r="DP352"/>
  <c r="DO352"/>
  <c r="DN352"/>
  <c r="DM352"/>
  <c r="DL352"/>
  <c r="DK352"/>
  <c r="DP351"/>
  <c r="DO351"/>
  <c r="DN351"/>
  <c r="DM351"/>
  <c r="DL351"/>
  <c r="DK351"/>
  <c r="DP350"/>
  <c r="DO350"/>
  <c r="DN350"/>
  <c r="DM350"/>
  <c r="DL350"/>
  <c r="DK350"/>
  <c r="DP349"/>
  <c r="DO349"/>
  <c r="DN349"/>
  <c r="DM349"/>
  <c r="DL349"/>
  <c r="DK349"/>
  <c r="DP348"/>
  <c r="DO348"/>
  <c r="DN348"/>
  <c r="DM348"/>
  <c r="DL348"/>
  <c r="DK348"/>
  <c r="DP347"/>
  <c r="DO347"/>
  <c r="DN347"/>
  <c r="DM347"/>
  <c r="DL347"/>
  <c r="DK347"/>
  <c r="DP346"/>
  <c r="DO346"/>
  <c r="DN346"/>
  <c r="DM346"/>
  <c r="DL346"/>
  <c r="DK346"/>
  <c r="DP345"/>
  <c r="DO345"/>
  <c r="DN345"/>
  <c r="DM345"/>
  <c r="DL345"/>
  <c r="DK345"/>
  <c r="DP344"/>
  <c r="DO344"/>
  <c r="DN344"/>
  <c r="DM344"/>
  <c r="DL344"/>
  <c r="DK344"/>
  <c r="DP343"/>
  <c r="DO343"/>
  <c r="DN343"/>
  <c r="DM343"/>
  <c r="DL343"/>
  <c r="DK343"/>
  <c r="DP342"/>
  <c r="DO342"/>
  <c r="DN342"/>
  <c r="DM342"/>
  <c r="DL342"/>
  <c r="DK342"/>
  <c r="DP341"/>
  <c r="DO341"/>
  <c r="DN341"/>
  <c r="DM341"/>
  <c r="DL341"/>
  <c r="DK341"/>
  <c r="DP340"/>
  <c r="DO340"/>
  <c r="DN340"/>
  <c r="DM340"/>
  <c r="DL340"/>
  <c r="DK340"/>
  <c r="DP339"/>
  <c r="DO339"/>
  <c r="DN339"/>
  <c r="DM339"/>
  <c r="DL339"/>
  <c r="DK339"/>
  <c r="DP338"/>
  <c r="DO338"/>
  <c r="DN338"/>
  <c r="DM338"/>
  <c r="DL338"/>
  <c r="DK338"/>
  <c r="DP337"/>
  <c r="DO337"/>
  <c r="DN337"/>
  <c r="DM337"/>
  <c r="DL337"/>
  <c r="DK337"/>
  <c r="DP336"/>
  <c r="DO336"/>
  <c r="DN336"/>
  <c r="DM336"/>
  <c r="DL336"/>
  <c r="DK336"/>
  <c r="DP335"/>
  <c r="DO335"/>
  <c r="DN335"/>
  <c r="DM335"/>
  <c r="DL335"/>
  <c r="DK335"/>
  <c r="DP334"/>
  <c r="DO334"/>
  <c r="DN334"/>
  <c r="DM334"/>
  <c r="DL334"/>
  <c r="DK334"/>
  <c r="DP333"/>
  <c r="DO333"/>
  <c r="DN333"/>
  <c r="DM333"/>
  <c r="DL333"/>
  <c r="DK333"/>
  <c r="DP332"/>
  <c r="DO332"/>
  <c r="DN332"/>
  <c r="DM332"/>
  <c r="DL332"/>
  <c r="DK332"/>
  <c r="DP331"/>
  <c r="DO331"/>
  <c r="DN331"/>
  <c r="DM331"/>
  <c r="DL331"/>
  <c r="DK331"/>
  <c r="DP330"/>
  <c r="DO330"/>
  <c r="DN330"/>
  <c r="DM330"/>
  <c r="DL330"/>
  <c r="DK330"/>
  <c r="DP329"/>
  <c r="DO329"/>
  <c r="DN329"/>
  <c r="DM329"/>
  <c r="DL329"/>
  <c r="DK329"/>
  <c r="DP328"/>
  <c r="DO328"/>
  <c r="DN328"/>
  <c r="DM328"/>
  <c r="DL328"/>
  <c r="DK328"/>
  <c r="DP327"/>
  <c r="DO327"/>
  <c r="DN327"/>
  <c r="DM327"/>
  <c r="DL327"/>
  <c r="DK327"/>
  <c r="DP326"/>
  <c r="DO326"/>
  <c r="DN326"/>
  <c r="DM326"/>
  <c r="DL326"/>
  <c r="DK326"/>
  <c r="DP325"/>
  <c r="DO325"/>
  <c r="DN325"/>
  <c r="DM325"/>
  <c r="DL325"/>
  <c r="DK325"/>
  <c r="DP324"/>
  <c r="DO324"/>
  <c r="DN324"/>
  <c r="DM324"/>
  <c r="DL324"/>
  <c r="DK324"/>
  <c r="DP323"/>
  <c r="DO323"/>
  <c r="DN323"/>
  <c r="DM323"/>
  <c r="DL323"/>
  <c r="DK323"/>
  <c r="DP322"/>
  <c r="DO322"/>
  <c r="DN322"/>
  <c r="DM322"/>
  <c r="DL322"/>
  <c r="DK322"/>
  <c r="DP321"/>
  <c r="DO321"/>
  <c r="DN321"/>
  <c r="DM321"/>
  <c r="DL321"/>
  <c r="DK321"/>
  <c r="DP320"/>
  <c r="DO320"/>
  <c r="DN320"/>
  <c r="DM320"/>
  <c r="DL320"/>
  <c r="DK320"/>
  <c r="DP319"/>
  <c r="DO319"/>
  <c r="DN319"/>
  <c r="DM319"/>
  <c r="DL319"/>
  <c r="DK319"/>
  <c r="DP318"/>
  <c r="DO318"/>
  <c r="DN318"/>
  <c r="DM318"/>
  <c r="DL318"/>
  <c r="DK318"/>
  <c r="DP317"/>
  <c r="DO317"/>
  <c r="DN317"/>
  <c r="DM317"/>
  <c r="DL317"/>
  <c r="DK317"/>
  <c r="DP316"/>
  <c r="DO316"/>
  <c r="DN316"/>
  <c r="DM316"/>
  <c r="DL316"/>
  <c r="DK316"/>
  <c r="DP315"/>
  <c r="DO315"/>
  <c r="DN315"/>
  <c r="DM315"/>
  <c r="DL315"/>
  <c r="DK315"/>
  <c r="DP314"/>
  <c r="DO314"/>
  <c r="DN314"/>
  <c r="DM314"/>
  <c r="DL314"/>
  <c r="DK314"/>
  <c r="DP313"/>
  <c r="DO313"/>
  <c r="DN313"/>
  <c r="DM313"/>
  <c r="DL313"/>
  <c r="DK313"/>
  <c r="DP312"/>
  <c r="DO312"/>
  <c r="DN312"/>
  <c r="DM312"/>
  <c r="DL312"/>
  <c r="DK312"/>
  <c r="DP311"/>
  <c r="DO311"/>
  <c r="DN311"/>
  <c r="DM311"/>
  <c r="DL311"/>
  <c r="DK311"/>
  <c r="DP310"/>
  <c r="DO310"/>
  <c r="DN310"/>
  <c r="DM310"/>
  <c r="DL310"/>
  <c r="DK310"/>
  <c r="DP309"/>
  <c r="DO309"/>
  <c r="DN309"/>
  <c r="DM309"/>
  <c r="DL309"/>
  <c r="DK309"/>
  <c r="DP308"/>
  <c r="DO308"/>
  <c r="DN308"/>
  <c r="DM308"/>
  <c r="DL308"/>
  <c r="DK308"/>
  <c r="DP307"/>
  <c r="DO307"/>
  <c r="DN307"/>
  <c r="DM307"/>
  <c r="DL307"/>
  <c r="DK307"/>
  <c r="DP306"/>
  <c r="DO306"/>
  <c r="DN306"/>
  <c r="DM306"/>
  <c r="DL306"/>
  <c r="DK306"/>
  <c r="DP305"/>
  <c r="DO305"/>
  <c r="DN305"/>
  <c r="DM305"/>
  <c r="DL305"/>
  <c r="DK305"/>
  <c r="DP304"/>
  <c r="DO304"/>
  <c r="DN304"/>
  <c r="DM304"/>
  <c r="DL304"/>
  <c r="DK304"/>
  <c r="DP303"/>
  <c r="DO303"/>
  <c r="DN303"/>
  <c r="DM303"/>
  <c r="DL303"/>
  <c r="DK303"/>
  <c r="DP302"/>
  <c r="DO302"/>
  <c r="DN302"/>
  <c r="DM302"/>
  <c r="DL302"/>
  <c r="DK302"/>
  <c r="DP301"/>
  <c r="DO301"/>
  <c r="DN301"/>
  <c r="DM301"/>
  <c r="DL301"/>
  <c r="DK301"/>
  <c r="DP300"/>
  <c r="DO300"/>
  <c r="DN300"/>
  <c r="DM300"/>
  <c r="DL300"/>
  <c r="DK300"/>
  <c r="DP299"/>
  <c r="DO299"/>
  <c r="DN299"/>
  <c r="DM299"/>
  <c r="DL299"/>
  <c r="DK299"/>
  <c r="DP298"/>
  <c r="DO298"/>
  <c r="DN298"/>
  <c r="DM298"/>
  <c r="DL298"/>
  <c r="DK298"/>
  <c r="DP297"/>
  <c r="DO297"/>
  <c r="DN297"/>
  <c r="DM297"/>
  <c r="DL297"/>
  <c r="DK297"/>
  <c r="DP296"/>
  <c r="DO296"/>
  <c r="DN296"/>
  <c r="DM296"/>
  <c r="DL296"/>
  <c r="DK296"/>
  <c r="DP295"/>
  <c r="DO295"/>
  <c r="DN295"/>
  <c r="DM295"/>
  <c r="DL295"/>
  <c r="DK295"/>
  <c r="DP294"/>
  <c r="DO294"/>
  <c r="DN294"/>
  <c r="DM294"/>
  <c r="DL294"/>
  <c r="DK294"/>
  <c r="DP293"/>
  <c r="DO293"/>
  <c r="DN293"/>
  <c r="DM293"/>
  <c r="DL293"/>
  <c r="DK293"/>
  <c r="DP292"/>
  <c r="DO292"/>
  <c r="DN292"/>
  <c r="DM292"/>
  <c r="DL292"/>
  <c r="DK292"/>
  <c r="DP291"/>
  <c r="DO291"/>
  <c r="DN291"/>
  <c r="DM291"/>
  <c r="DL291"/>
  <c r="DK291"/>
  <c r="DP290"/>
  <c r="DO290"/>
  <c r="DN290"/>
  <c r="DM290"/>
  <c r="DL290"/>
  <c r="DK290"/>
  <c r="DP289"/>
  <c r="DO289"/>
  <c r="DN289"/>
  <c r="DM289"/>
  <c r="DL289"/>
  <c r="DK289"/>
  <c r="DP288"/>
  <c r="DO288"/>
  <c r="DN288"/>
  <c r="DM288"/>
  <c r="DL288"/>
  <c r="DK288"/>
  <c r="DP287"/>
  <c r="DO287"/>
  <c r="DN287"/>
  <c r="DM287"/>
  <c r="DL287"/>
  <c r="DK287"/>
  <c r="DP286"/>
  <c r="DO286"/>
  <c r="DN286"/>
  <c r="DM286"/>
  <c r="DL286"/>
  <c r="DK286"/>
  <c r="DP285"/>
  <c r="DO285"/>
  <c r="DN285"/>
  <c r="DM285"/>
  <c r="DL285"/>
  <c r="DK285"/>
  <c r="DP284"/>
  <c r="DO284"/>
  <c r="DN284"/>
  <c r="DM284"/>
  <c r="DL284"/>
  <c r="DK284"/>
  <c r="DP283"/>
  <c r="DO283"/>
  <c r="DN283"/>
  <c r="DM283"/>
  <c r="DL283"/>
  <c r="DK283"/>
  <c r="DP282"/>
  <c r="DO282"/>
  <c r="DN282"/>
  <c r="DM282"/>
  <c r="DL282"/>
  <c r="DK282"/>
  <c r="DP281"/>
  <c r="DO281"/>
  <c r="DN281"/>
  <c r="DM281"/>
  <c r="DL281"/>
  <c r="DK281"/>
  <c r="DP280"/>
  <c r="DO280"/>
  <c r="DN280"/>
  <c r="DM280"/>
  <c r="DL280"/>
  <c r="DK280"/>
  <c r="DP279"/>
  <c r="DO279"/>
  <c r="DN279"/>
  <c r="DM279"/>
  <c r="DL279"/>
  <c r="DK279"/>
  <c r="DP278"/>
  <c r="DO278"/>
  <c r="DN278"/>
  <c r="DM278"/>
  <c r="DL278"/>
  <c r="DK278"/>
  <c r="DP277"/>
  <c r="DO277"/>
  <c r="DN277"/>
  <c r="DM277"/>
  <c r="DL277"/>
  <c r="DK277"/>
  <c r="DP276"/>
  <c r="DO276"/>
  <c r="DN276"/>
  <c r="DM276"/>
  <c r="DL276"/>
  <c r="DK276"/>
  <c r="DP275"/>
  <c r="DO275"/>
  <c r="DN275"/>
  <c r="DM275"/>
  <c r="DL275"/>
  <c r="DK275"/>
  <c r="DP274"/>
  <c r="DO274"/>
  <c r="DN274"/>
  <c r="DM274"/>
  <c r="DL274"/>
  <c r="DK274"/>
  <c r="DP273"/>
  <c r="DO273"/>
  <c r="DN273"/>
  <c r="DM273"/>
  <c r="DL273"/>
  <c r="DK273"/>
  <c r="DP272"/>
  <c r="DO272"/>
  <c r="DN272"/>
  <c r="DM272"/>
  <c r="DL272"/>
  <c r="DK272"/>
  <c r="DP271"/>
  <c r="DO271"/>
  <c r="DN271"/>
  <c r="DM271"/>
  <c r="DL271"/>
  <c r="DK271"/>
  <c r="DP270"/>
  <c r="DO270"/>
  <c r="DN270"/>
  <c r="DM270"/>
  <c r="DL270"/>
  <c r="DK270"/>
  <c r="DP269"/>
  <c r="DO269"/>
  <c r="DN269"/>
  <c r="DM269"/>
  <c r="DL269"/>
  <c r="DK269"/>
  <c r="DP268"/>
  <c r="DO268"/>
  <c r="DN268"/>
  <c r="DM268"/>
  <c r="DL268"/>
  <c r="DK268"/>
  <c r="DP267"/>
  <c r="DO267"/>
  <c r="DN267"/>
  <c r="DM267"/>
  <c r="DL267"/>
  <c r="DK267"/>
  <c r="DP266"/>
  <c r="DO266"/>
  <c r="DN266"/>
  <c r="DM266"/>
  <c r="DL266"/>
  <c r="DK266"/>
  <c r="DP265"/>
  <c r="DO265"/>
  <c r="DN265"/>
  <c r="DM265"/>
  <c r="DL265"/>
  <c r="DK265"/>
  <c r="DP264"/>
  <c r="DO264"/>
  <c r="DN264"/>
  <c r="DM264"/>
  <c r="DL264"/>
  <c r="DK264"/>
  <c r="DP263"/>
  <c r="DO263"/>
  <c r="DN263"/>
  <c r="DM263"/>
  <c r="DL263"/>
  <c r="DK263"/>
  <c r="DP262"/>
  <c r="DO262"/>
  <c r="DN262"/>
  <c r="DM262"/>
  <c r="DL262"/>
  <c r="DK262"/>
  <c r="DP261"/>
  <c r="DO261"/>
  <c r="DN261"/>
  <c r="DM261"/>
  <c r="DL261"/>
  <c r="DK261"/>
  <c r="DP260"/>
  <c r="DO260"/>
  <c r="DN260"/>
  <c r="DM260"/>
  <c r="DL260"/>
  <c r="DK260"/>
  <c r="DP259"/>
  <c r="DO259"/>
  <c r="DN259"/>
  <c r="DM259"/>
  <c r="DL259"/>
  <c r="DK259"/>
  <c r="DP258"/>
  <c r="DO258"/>
  <c r="DN258"/>
  <c r="DM258"/>
  <c r="DL258"/>
  <c r="DK258"/>
  <c r="DP257"/>
  <c r="DO257"/>
  <c r="DN257"/>
  <c r="DM257"/>
  <c r="DL257"/>
  <c r="DK257"/>
  <c r="DP256"/>
  <c r="DO256"/>
  <c r="DN256"/>
  <c r="DM256"/>
  <c r="DL256"/>
  <c r="DK256"/>
  <c r="DP255"/>
  <c r="DO255"/>
  <c r="DN255"/>
  <c r="DM255"/>
  <c r="DL255"/>
  <c r="DK255"/>
  <c r="DP254"/>
  <c r="DO254"/>
  <c r="DN254"/>
  <c r="DM254"/>
  <c r="DL254"/>
  <c r="DK254"/>
  <c r="DP253"/>
  <c r="DO253"/>
  <c r="DN253"/>
  <c r="DM253"/>
  <c r="DL253"/>
  <c r="DK253"/>
  <c r="DP252"/>
  <c r="DO252"/>
  <c r="DN252"/>
  <c r="DM252"/>
  <c r="DL252"/>
  <c r="DK252"/>
  <c r="DP251"/>
  <c r="DO251"/>
  <c r="DN251"/>
  <c r="DM251"/>
  <c r="DL251"/>
  <c r="DK251"/>
  <c r="DP250"/>
  <c r="DO250"/>
  <c r="DN250"/>
  <c r="DM250"/>
  <c r="DL250"/>
  <c r="DK250"/>
  <c r="DP249"/>
  <c r="DO249"/>
  <c r="DN249"/>
  <c r="DM249"/>
  <c r="DL249"/>
  <c r="DK249"/>
  <c r="DP248"/>
  <c r="DO248"/>
  <c r="DN248"/>
  <c r="DM248"/>
  <c r="DL248"/>
  <c r="DK248"/>
  <c r="DP247"/>
  <c r="DO247"/>
  <c r="DN247"/>
  <c r="DM247"/>
  <c r="DL247"/>
  <c r="DK247"/>
  <c r="DO246"/>
  <c r="DN246"/>
  <c r="DL246"/>
  <c r="DK246"/>
  <c r="DO245"/>
  <c r="DN245"/>
  <c r="DL245"/>
  <c r="DK245"/>
  <c r="DP244"/>
  <c r="DO244"/>
  <c r="DN244"/>
  <c r="DM244"/>
  <c r="DL244"/>
  <c r="DK244"/>
  <c r="DP243"/>
  <c r="DO243"/>
  <c r="DN243"/>
  <c r="DM243"/>
  <c r="DL243"/>
  <c r="DL11" s="1"/>
  <c r="DK243"/>
  <c r="DP242"/>
  <c r="DO242"/>
  <c r="DN242"/>
  <c r="DM242"/>
  <c r="DL242"/>
  <c r="DK242"/>
  <c r="DP241"/>
  <c r="DO241"/>
  <c r="DN241"/>
  <c r="DM241"/>
  <c r="DL241"/>
  <c r="DK241"/>
  <c r="DP240"/>
  <c r="DO240"/>
  <c r="DN240"/>
  <c r="DM240"/>
  <c r="DL240"/>
  <c r="DK240"/>
  <c r="DP239"/>
  <c r="DO239"/>
  <c r="DN239"/>
  <c r="DM239"/>
  <c r="DL239"/>
  <c r="DK239"/>
  <c r="DP238"/>
  <c r="DO238"/>
  <c r="DN238"/>
  <c r="DM238"/>
  <c r="DL238"/>
  <c r="DK238"/>
  <c r="DP237"/>
  <c r="DO237"/>
  <c r="DN237"/>
  <c r="DM237"/>
  <c r="DL237"/>
  <c r="DK237"/>
  <c r="DP236"/>
  <c r="DO236"/>
  <c r="DN236"/>
  <c r="DM236"/>
  <c r="DL236"/>
  <c r="DK236"/>
  <c r="DP235"/>
  <c r="DO235"/>
  <c r="DN235"/>
  <c r="DM235"/>
  <c r="DL235"/>
  <c r="DK235"/>
  <c r="DP234"/>
  <c r="DO234"/>
  <c r="DN234"/>
  <c r="DM234"/>
  <c r="DL234"/>
  <c r="DK234"/>
  <c r="DP233"/>
  <c r="DO233"/>
  <c r="DN233"/>
  <c r="DM233"/>
  <c r="DL233"/>
  <c r="DK233"/>
  <c r="DP232"/>
  <c r="DO232"/>
  <c r="DN232"/>
  <c r="DM232"/>
  <c r="DL232"/>
  <c r="DK232"/>
  <c r="DP231"/>
  <c r="DO231"/>
  <c r="DN231"/>
  <c r="DM231"/>
  <c r="DL231"/>
  <c r="DK231"/>
  <c r="DP230"/>
  <c r="DO230"/>
  <c r="DN230"/>
  <c r="DM230"/>
  <c r="DL230"/>
  <c r="DK230"/>
  <c r="DP229"/>
  <c r="DO229"/>
  <c r="DN229"/>
  <c r="DM229"/>
  <c r="DL229"/>
  <c r="DK229"/>
  <c r="DP228"/>
  <c r="DO228"/>
  <c r="DN228"/>
  <c r="DM228"/>
  <c r="DL228"/>
  <c r="DK228"/>
  <c r="DP227"/>
  <c r="DO227"/>
  <c r="DN227"/>
  <c r="DM227"/>
  <c r="DL227"/>
  <c r="DK227"/>
  <c r="DP226"/>
  <c r="DO226"/>
  <c r="DN226"/>
  <c r="DM226"/>
  <c r="DL226"/>
  <c r="DK226"/>
  <c r="DP225"/>
  <c r="DO225"/>
  <c r="DN225"/>
  <c r="DM225"/>
  <c r="DL225"/>
  <c r="DK225"/>
  <c r="DP224"/>
  <c r="DO224"/>
  <c r="DN224"/>
  <c r="DM224"/>
  <c r="DL224"/>
  <c r="DK224"/>
  <c r="DP223"/>
  <c r="DO223"/>
  <c r="DN223"/>
  <c r="DM223"/>
  <c r="DL223"/>
  <c r="DK223"/>
  <c r="DP222"/>
  <c r="DO222"/>
  <c r="DN222"/>
  <c r="DM222"/>
  <c r="DL222"/>
  <c r="DK222"/>
  <c r="DP221"/>
  <c r="DO221"/>
  <c r="DN221"/>
  <c r="DM221"/>
  <c r="DL221"/>
  <c r="DK221"/>
  <c r="DP220"/>
  <c r="DO220"/>
  <c r="DN220"/>
  <c r="DM220"/>
  <c r="DL220"/>
  <c r="DK220"/>
  <c r="DP219"/>
  <c r="DO219"/>
  <c r="DN219"/>
  <c r="DM219"/>
  <c r="DL219"/>
  <c r="DK219"/>
  <c r="DP218"/>
  <c r="DO218"/>
  <c r="DN218"/>
  <c r="DM218"/>
  <c r="DL218"/>
  <c r="DK218"/>
  <c r="DP217"/>
  <c r="DO217"/>
  <c r="DN217"/>
  <c r="DM217"/>
  <c r="DL217"/>
  <c r="DK217"/>
  <c r="DP216"/>
  <c r="DO216"/>
  <c r="DN216"/>
  <c r="DM216"/>
  <c r="DL216"/>
  <c r="DK216"/>
  <c r="DP215"/>
  <c r="DO215"/>
  <c r="DN215"/>
  <c r="DM215"/>
  <c r="DL215"/>
  <c r="DK215"/>
  <c r="DP214"/>
  <c r="DO214"/>
  <c r="DN214"/>
  <c r="DM214"/>
  <c r="DL214"/>
  <c r="DK214"/>
  <c r="DP213"/>
  <c r="DO213"/>
  <c r="DN213"/>
  <c r="DM213"/>
  <c r="DL213"/>
  <c r="DK213"/>
  <c r="DP212"/>
  <c r="DO212"/>
  <c r="DN212"/>
  <c r="DM212"/>
  <c r="DL212"/>
  <c r="DK212"/>
  <c r="DP211"/>
  <c r="DO211"/>
  <c r="DN211"/>
  <c r="DM211"/>
  <c r="DL211"/>
  <c r="DK211"/>
  <c r="DP210"/>
  <c r="DO210"/>
  <c r="DN210"/>
  <c r="DM210"/>
  <c r="DL210"/>
  <c r="DK210"/>
  <c r="DP209"/>
  <c r="DO209"/>
  <c r="DN209"/>
  <c r="DM209"/>
  <c r="DL209"/>
  <c r="DK209"/>
  <c r="DP208"/>
  <c r="DO208"/>
  <c r="DN208"/>
  <c r="DM208"/>
  <c r="DL208"/>
  <c r="DK208"/>
  <c r="DP207"/>
  <c r="DO207"/>
  <c r="DN207"/>
  <c r="DM207"/>
  <c r="DL207"/>
  <c r="DK207"/>
  <c r="DP206"/>
  <c r="DO206"/>
  <c r="DN206"/>
  <c r="DM206"/>
  <c r="DL206"/>
  <c r="DK206"/>
  <c r="DP205"/>
  <c r="DO205"/>
  <c r="DN205"/>
  <c r="DM205"/>
  <c r="DL205"/>
  <c r="DK205"/>
  <c r="DP204"/>
  <c r="DO204"/>
  <c r="DN204"/>
  <c r="DM204"/>
  <c r="DL204"/>
  <c r="DK204"/>
  <c r="DP203"/>
  <c r="DO203"/>
  <c r="DN203"/>
  <c r="DM203"/>
  <c r="DL203"/>
  <c r="DK203"/>
  <c r="DP202"/>
  <c r="DO202"/>
  <c r="DN202"/>
  <c r="DM202"/>
  <c r="DL202"/>
  <c r="DK202"/>
  <c r="DP201"/>
  <c r="DO201"/>
  <c r="DN201"/>
  <c r="DM201"/>
  <c r="DL201"/>
  <c r="DK201"/>
  <c r="DP200"/>
  <c r="DO200"/>
  <c r="DN200"/>
  <c r="DM200"/>
  <c r="DL200"/>
  <c r="DK200"/>
  <c r="DP199"/>
  <c r="DO199"/>
  <c r="DN199"/>
  <c r="DM199"/>
  <c r="DL199"/>
  <c r="DK199"/>
  <c r="DP198"/>
  <c r="DO198"/>
  <c r="DN198"/>
  <c r="DM198"/>
  <c r="DL198"/>
  <c r="DK198"/>
  <c r="DP197"/>
  <c r="DO197"/>
  <c r="DN197"/>
  <c r="DM197"/>
  <c r="DL197"/>
  <c r="DK197"/>
  <c r="DP196"/>
  <c r="DO196"/>
  <c r="DN196"/>
  <c r="DM196"/>
  <c r="DL196"/>
  <c r="DK196"/>
  <c r="DP195"/>
  <c r="DO195"/>
  <c r="DN195"/>
  <c r="DM195"/>
  <c r="DL195"/>
  <c r="DK195"/>
  <c r="DP194"/>
  <c r="DO194"/>
  <c r="DN194"/>
  <c r="DM194"/>
  <c r="DL194"/>
  <c r="DK194"/>
  <c r="DP193"/>
  <c r="DO193"/>
  <c r="DN193"/>
  <c r="DM193"/>
  <c r="DL193"/>
  <c r="DK193"/>
  <c r="DP192"/>
  <c r="DO192"/>
  <c r="DN192"/>
  <c r="DM192"/>
  <c r="DL192"/>
  <c r="DK192"/>
  <c r="DP191"/>
  <c r="DP12" s="1"/>
  <c r="DO191"/>
  <c r="DO12" s="1"/>
  <c r="DN191"/>
  <c r="DM191"/>
  <c r="DL191"/>
  <c r="DL12" s="1"/>
  <c r="DK191"/>
  <c r="DK12" s="1"/>
  <c r="DJ971"/>
  <c r="DG971"/>
  <c r="DJ970"/>
  <c r="DG970"/>
  <c r="DJ969"/>
  <c r="DG969"/>
  <c r="DJ968"/>
  <c r="DG968"/>
  <c r="DJ967"/>
  <c r="DG967"/>
  <c r="DJ966"/>
  <c r="DG966"/>
  <c r="DJ965"/>
  <c r="DG965"/>
  <c r="DJ964"/>
  <c r="DG964"/>
  <c r="DJ963"/>
  <c r="DG963"/>
  <c r="DJ962"/>
  <c r="DG962"/>
  <c r="DJ961"/>
  <c r="DG961"/>
  <c r="DJ960"/>
  <c r="DG960"/>
  <c r="DJ959"/>
  <c r="DG959"/>
  <c r="DJ958"/>
  <c r="DG958"/>
  <c r="DJ957"/>
  <c r="DG957"/>
  <c r="DJ956"/>
  <c r="DG956"/>
  <c r="DJ955"/>
  <c r="DG955"/>
  <c r="DJ954"/>
  <c r="DG954"/>
  <c r="DJ953"/>
  <c r="DG953"/>
  <c r="DJ952"/>
  <c r="DG952"/>
  <c r="DJ951"/>
  <c r="DG951"/>
  <c r="DJ950"/>
  <c r="DG950"/>
  <c r="DJ949"/>
  <c r="DG949"/>
  <c r="DJ948"/>
  <c r="DG948"/>
  <c r="DJ947"/>
  <c r="DG947"/>
  <c r="DJ946"/>
  <c r="DG946"/>
  <c r="DJ945"/>
  <c r="DG945"/>
  <c r="DJ944"/>
  <c r="DG944"/>
  <c r="DJ943"/>
  <c r="DG943"/>
  <c r="DJ942"/>
  <c r="DG942"/>
  <c r="DJ941"/>
  <c r="DG941"/>
  <c r="DJ940"/>
  <c r="DG940"/>
  <c r="DJ939"/>
  <c r="DG939"/>
  <c r="DJ938"/>
  <c r="DG938"/>
  <c r="DJ937"/>
  <c r="DG937"/>
  <c r="DJ936"/>
  <c r="DG936"/>
  <c r="DJ935"/>
  <c r="DG935"/>
  <c r="DJ934"/>
  <c r="DG934"/>
  <c r="DJ933"/>
  <c r="DG933"/>
  <c r="DJ932"/>
  <c r="DG932"/>
  <c r="DJ931"/>
  <c r="DG931"/>
  <c r="DJ930"/>
  <c r="DG930"/>
  <c r="DJ929"/>
  <c r="DG929"/>
  <c r="DJ928"/>
  <c r="DG928"/>
  <c r="DJ927"/>
  <c r="DG927"/>
  <c r="DJ926"/>
  <c r="DG926"/>
  <c r="DJ925"/>
  <c r="DG925"/>
  <c r="DJ924"/>
  <c r="DG924"/>
  <c r="DJ923"/>
  <c r="DG923"/>
  <c r="DJ922"/>
  <c r="DG922"/>
  <c r="DJ921"/>
  <c r="DG921"/>
  <c r="DJ920"/>
  <c r="DG920"/>
  <c r="DJ919"/>
  <c r="DG919"/>
  <c r="DJ918"/>
  <c r="DG918"/>
  <c r="DJ917"/>
  <c r="DG917"/>
  <c r="DJ916"/>
  <c r="DG916"/>
  <c r="DJ915"/>
  <c r="DG915"/>
  <c r="DJ914"/>
  <c r="DG914"/>
  <c r="DJ913"/>
  <c r="DG913"/>
  <c r="DJ912"/>
  <c r="DG912"/>
  <c r="DJ911"/>
  <c r="DG911"/>
  <c r="DJ910"/>
  <c r="DG910"/>
  <c r="DJ909"/>
  <c r="DG909"/>
  <c r="DJ908"/>
  <c r="DG908"/>
  <c r="DJ907"/>
  <c r="DG907"/>
  <c r="DJ906"/>
  <c r="DG906"/>
  <c r="DJ905"/>
  <c r="DG905"/>
  <c r="DJ904"/>
  <c r="DG904"/>
  <c r="DJ903"/>
  <c r="DG903"/>
  <c r="DJ902"/>
  <c r="DG902"/>
  <c r="DJ901"/>
  <c r="DG901"/>
  <c r="DJ900"/>
  <c r="DG900"/>
  <c r="DJ899"/>
  <c r="DG899"/>
  <c r="DJ898"/>
  <c r="DG898"/>
  <c r="DJ897"/>
  <c r="DG897"/>
  <c r="DJ896"/>
  <c r="DG896"/>
  <c r="DJ895"/>
  <c r="DG895"/>
  <c r="DJ894"/>
  <c r="DG894"/>
  <c r="DJ893"/>
  <c r="DG893"/>
  <c r="DJ892"/>
  <c r="DG892"/>
  <c r="DJ891"/>
  <c r="DG891"/>
  <c r="DJ890"/>
  <c r="DG890"/>
  <c r="DJ889"/>
  <c r="DG889"/>
  <c r="DJ888"/>
  <c r="DG888"/>
  <c r="DJ887"/>
  <c r="DG887"/>
  <c r="DJ886"/>
  <c r="DG886"/>
  <c r="DJ885"/>
  <c r="DG885"/>
  <c r="DJ884"/>
  <c r="DG884"/>
  <c r="DJ883"/>
  <c r="DG883"/>
  <c r="DJ882"/>
  <c r="DG882"/>
  <c r="DJ881"/>
  <c r="DG881"/>
  <c r="DJ880"/>
  <c r="DG880"/>
  <c r="DJ879"/>
  <c r="DG879"/>
  <c r="DJ878"/>
  <c r="DG878"/>
  <c r="DJ877"/>
  <c r="DG877"/>
  <c r="DJ876"/>
  <c r="DG876"/>
  <c r="DJ875"/>
  <c r="DG875"/>
  <c r="DJ874"/>
  <c r="DG874"/>
  <c r="DJ873"/>
  <c r="DG873"/>
  <c r="DJ872"/>
  <c r="DG872"/>
  <c r="DJ871"/>
  <c r="DG871"/>
  <c r="DJ870"/>
  <c r="DG870"/>
  <c r="DJ869"/>
  <c r="DI869"/>
  <c r="DG869"/>
  <c r="DF869"/>
  <c r="DJ868"/>
  <c r="DI868"/>
  <c r="DG868"/>
  <c r="DF868"/>
  <c r="DJ867"/>
  <c r="DI867"/>
  <c r="DG867"/>
  <c r="DF867"/>
  <c r="DJ866"/>
  <c r="DI866"/>
  <c r="DG866"/>
  <c r="DF866"/>
  <c r="DJ865"/>
  <c r="DI865"/>
  <c r="DG865"/>
  <c r="DF865"/>
  <c r="DJ864"/>
  <c r="DI864"/>
  <c r="DG864"/>
  <c r="DF864"/>
  <c r="DJ863"/>
  <c r="DI863"/>
  <c r="DG863"/>
  <c r="DF863"/>
  <c r="DJ862"/>
  <c r="DI862"/>
  <c r="DG862"/>
  <c r="DF862"/>
  <c r="DJ861"/>
  <c r="DI861"/>
  <c r="DG861"/>
  <c r="DF861"/>
  <c r="DJ860"/>
  <c r="DI860"/>
  <c r="DG860"/>
  <c r="DF860"/>
  <c r="DJ859"/>
  <c r="DI859"/>
  <c r="DG859"/>
  <c r="DF859"/>
  <c r="DJ858"/>
  <c r="DI858"/>
  <c r="DG858"/>
  <c r="DF858"/>
  <c r="DJ857"/>
  <c r="DI857"/>
  <c r="DG857"/>
  <c r="DF857"/>
  <c r="DJ856"/>
  <c r="DI856"/>
  <c r="DG856"/>
  <c r="DF856"/>
  <c r="DJ855"/>
  <c r="DI855"/>
  <c r="DG855"/>
  <c r="DF855"/>
  <c r="DJ854"/>
  <c r="DI854"/>
  <c r="DG854"/>
  <c r="DF854"/>
  <c r="DJ853"/>
  <c r="DI853"/>
  <c r="DG853"/>
  <c r="DF853"/>
  <c r="DJ852"/>
  <c r="DI852"/>
  <c r="DG852"/>
  <c r="DF852"/>
  <c r="DJ851"/>
  <c r="DI851"/>
  <c r="DG851"/>
  <c r="DF851"/>
  <c r="DJ850"/>
  <c r="DI850"/>
  <c r="DG850"/>
  <c r="DF850"/>
  <c r="DJ849"/>
  <c r="DI849"/>
  <c r="DG849"/>
  <c r="DF849"/>
  <c r="DJ848"/>
  <c r="DI848"/>
  <c r="DG848"/>
  <c r="DF848"/>
  <c r="DJ847"/>
  <c r="DI847"/>
  <c r="DG847"/>
  <c r="DF847"/>
  <c r="DJ846"/>
  <c r="DI846"/>
  <c r="DG846"/>
  <c r="DF846"/>
  <c r="DJ845"/>
  <c r="DI845"/>
  <c r="DG845"/>
  <c r="DF845"/>
  <c r="DJ844"/>
  <c r="DI844"/>
  <c r="DG844"/>
  <c r="DF844"/>
  <c r="DJ843"/>
  <c r="DI843"/>
  <c r="DG843"/>
  <c r="DF843"/>
  <c r="DJ842"/>
  <c r="DI842"/>
  <c r="DG842"/>
  <c r="DF842"/>
  <c r="DJ841"/>
  <c r="DI841"/>
  <c r="DG841"/>
  <c r="DF841"/>
  <c r="DJ840"/>
  <c r="DI840"/>
  <c r="DG840"/>
  <c r="DF840"/>
  <c r="DJ839"/>
  <c r="DI839"/>
  <c r="DG839"/>
  <c r="DF839"/>
  <c r="DJ838"/>
  <c r="DI838"/>
  <c r="DG838"/>
  <c r="DF838"/>
  <c r="DJ837"/>
  <c r="DI837"/>
  <c r="DG837"/>
  <c r="DF837"/>
  <c r="DJ836"/>
  <c r="DI836"/>
  <c r="DG836"/>
  <c r="DF836"/>
  <c r="DJ835"/>
  <c r="DI835"/>
  <c r="DG835"/>
  <c r="DF835"/>
  <c r="DJ834"/>
  <c r="DI834"/>
  <c r="DG834"/>
  <c r="DF834"/>
  <c r="DJ833"/>
  <c r="DI833"/>
  <c r="DG833"/>
  <c r="DF833"/>
  <c r="DJ832"/>
  <c r="DI832"/>
  <c r="DG832"/>
  <c r="DF832"/>
  <c r="DJ831"/>
  <c r="DI831"/>
  <c r="DG831"/>
  <c r="DF831"/>
  <c r="DJ830"/>
  <c r="DI830"/>
  <c r="DG830"/>
  <c r="DF830"/>
  <c r="DJ829"/>
  <c r="DI829"/>
  <c r="DG829"/>
  <c r="DF829"/>
  <c r="DJ828"/>
  <c r="DI828"/>
  <c r="DG828"/>
  <c r="DF828"/>
  <c r="DJ827"/>
  <c r="DI827"/>
  <c r="DG827"/>
  <c r="DF827"/>
  <c r="DJ826"/>
  <c r="DI826"/>
  <c r="DG826"/>
  <c r="DF826"/>
  <c r="DJ825"/>
  <c r="DI825"/>
  <c r="DG825"/>
  <c r="DF825"/>
  <c r="DJ824"/>
  <c r="DI824"/>
  <c r="DG824"/>
  <c r="DF824"/>
  <c r="DJ823"/>
  <c r="DI823"/>
  <c r="DG823"/>
  <c r="DF823"/>
  <c r="DJ822"/>
  <c r="DI822"/>
  <c r="DG822"/>
  <c r="DF822"/>
  <c r="DJ821"/>
  <c r="DI821"/>
  <c r="DG821"/>
  <c r="DF821"/>
  <c r="DJ820"/>
  <c r="DI820"/>
  <c r="DG820"/>
  <c r="DF820"/>
  <c r="DJ819"/>
  <c r="DI819"/>
  <c r="DG819"/>
  <c r="DF819"/>
  <c r="DJ818"/>
  <c r="DI818"/>
  <c r="DG818"/>
  <c r="DF818"/>
  <c r="DJ817"/>
  <c r="DI817"/>
  <c r="DG817"/>
  <c r="DF817"/>
  <c r="DJ816"/>
  <c r="DI816"/>
  <c r="DG816"/>
  <c r="DF816"/>
  <c r="DJ815"/>
  <c r="DI815"/>
  <c r="DG815"/>
  <c r="DF815"/>
  <c r="DJ814"/>
  <c r="DI814"/>
  <c r="DG814"/>
  <c r="DF814"/>
  <c r="DJ813"/>
  <c r="DI813"/>
  <c r="DG813"/>
  <c r="DF813"/>
  <c r="DJ812"/>
  <c r="DI812"/>
  <c r="DG812"/>
  <c r="DF812"/>
  <c r="DJ811"/>
  <c r="DI811"/>
  <c r="DG811"/>
  <c r="DF811"/>
  <c r="DJ810"/>
  <c r="DI810"/>
  <c r="DG810"/>
  <c r="DF810"/>
  <c r="DJ809"/>
  <c r="DI809"/>
  <c r="DG809"/>
  <c r="DF809"/>
  <c r="DJ808"/>
  <c r="DI808"/>
  <c r="DG808"/>
  <c r="DF808"/>
  <c r="DJ807"/>
  <c r="DI807"/>
  <c r="DG807"/>
  <c r="DF807"/>
  <c r="DJ806"/>
  <c r="DI806"/>
  <c r="DG806"/>
  <c r="DF806"/>
  <c r="DJ805"/>
  <c r="DI805"/>
  <c r="DG805"/>
  <c r="DF805"/>
  <c r="DJ804"/>
  <c r="DI804"/>
  <c r="DG804"/>
  <c r="DF804"/>
  <c r="DJ803"/>
  <c r="DI803"/>
  <c r="DG803"/>
  <c r="DF803"/>
  <c r="DJ802"/>
  <c r="DI802"/>
  <c r="DG802"/>
  <c r="DF802"/>
  <c r="DJ801"/>
  <c r="DI801"/>
  <c r="DG801"/>
  <c r="DF801"/>
  <c r="DJ800"/>
  <c r="DI800"/>
  <c r="DG800"/>
  <c r="DF800"/>
  <c r="DJ799"/>
  <c r="DI799"/>
  <c r="DG799"/>
  <c r="DF799"/>
  <c r="DJ798"/>
  <c r="DI798"/>
  <c r="DG798"/>
  <c r="DF798"/>
  <c r="DJ797"/>
  <c r="DI797"/>
  <c r="DG797"/>
  <c r="DF797"/>
  <c r="DJ796"/>
  <c r="DI796"/>
  <c r="DG796"/>
  <c r="DF796"/>
  <c r="DJ795"/>
  <c r="DI795"/>
  <c r="DG795"/>
  <c r="DF795"/>
  <c r="DJ794"/>
  <c r="DI794"/>
  <c r="DG794"/>
  <c r="DF794"/>
  <c r="DJ793"/>
  <c r="DI793"/>
  <c r="DG793"/>
  <c r="DF793"/>
  <c r="DJ792"/>
  <c r="DI792"/>
  <c r="DG792"/>
  <c r="DF792"/>
  <c r="DJ791"/>
  <c r="DI791"/>
  <c r="DI5" s="1"/>
  <c r="DG791"/>
  <c r="DF791"/>
  <c r="DF5" s="1"/>
  <c r="DJ790"/>
  <c r="DI790"/>
  <c r="DG790"/>
  <c r="DF790"/>
  <c r="DJ789"/>
  <c r="DI789"/>
  <c r="DG789"/>
  <c r="DF789"/>
  <c r="DJ788"/>
  <c r="DI788"/>
  <c r="DG788"/>
  <c r="DF788"/>
  <c r="DJ787"/>
  <c r="DI787"/>
  <c r="DG787"/>
  <c r="DF787"/>
  <c r="DJ786"/>
  <c r="DI786"/>
  <c r="DG786"/>
  <c r="DF786"/>
  <c r="DJ785"/>
  <c r="DI785"/>
  <c r="DG785"/>
  <c r="DF785"/>
  <c r="DJ784"/>
  <c r="DI784"/>
  <c r="DG784"/>
  <c r="DF784"/>
  <c r="DJ783"/>
  <c r="DI783"/>
  <c r="DG783"/>
  <c r="DF783"/>
  <c r="DJ782"/>
  <c r="DI782"/>
  <c r="DG782"/>
  <c r="DF782"/>
  <c r="DJ781"/>
  <c r="DI781"/>
  <c r="DG781"/>
  <c r="DF781"/>
  <c r="DJ780"/>
  <c r="DI780"/>
  <c r="DG780"/>
  <c r="DF780"/>
  <c r="DJ779"/>
  <c r="DI779"/>
  <c r="DG779"/>
  <c r="DF779"/>
  <c r="DJ778"/>
  <c r="DI778"/>
  <c r="DG778"/>
  <c r="DF778"/>
  <c r="DJ777"/>
  <c r="DI777"/>
  <c r="DG777"/>
  <c r="DF777"/>
  <c r="DJ776"/>
  <c r="DI776"/>
  <c r="DG776"/>
  <c r="DF776"/>
  <c r="DJ775"/>
  <c r="DI775"/>
  <c r="DG775"/>
  <c r="DF775"/>
  <c r="DJ774"/>
  <c r="DI774"/>
  <c r="DG774"/>
  <c r="DF774"/>
  <c r="DJ773"/>
  <c r="DI773"/>
  <c r="DG773"/>
  <c r="DF773"/>
  <c r="DJ772"/>
  <c r="DI772"/>
  <c r="DG772"/>
  <c r="DF772"/>
  <c r="DJ771"/>
  <c r="DI771"/>
  <c r="DG771"/>
  <c r="DF771"/>
  <c r="DJ770"/>
  <c r="DI770"/>
  <c r="DG770"/>
  <c r="DF770"/>
  <c r="DJ769"/>
  <c r="DI769"/>
  <c r="DG769"/>
  <c r="DF769"/>
  <c r="DJ768"/>
  <c r="DI768"/>
  <c r="DG768"/>
  <c r="DF768"/>
  <c r="DJ767"/>
  <c r="DI767"/>
  <c r="DG767"/>
  <c r="DF767"/>
  <c r="DJ766"/>
  <c r="DI766"/>
  <c r="DG766"/>
  <c r="DF766"/>
  <c r="DJ765"/>
  <c r="DI765"/>
  <c r="DG765"/>
  <c r="DF765"/>
  <c r="DJ764"/>
  <c r="DI764"/>
  <c r="DG764"/>
  <c r="DF764"/>
  <c r="DI763"/>
  <c r="DF763"/>
  <c r="DJ762"/>
  <c r="DI762"/>
  <c r="DG762"/>
  <c r="DF762"/>
  <c r="DJ761"/>
  <c r="DI761"/>
  <c r="DG761"/>
  <c r="DF761"/>
  <c r="DJ760"/>
  <c r="DI760"/>
  <c r="DG760"/>
  <c r="DF760"/>
  <c r="DJ759"/>
  <c r="DI759"/>
  <c r="DG759"/>
  <c r="DF759"/>
  <c r="DJ758"/>
  <c r="DI758"/>
  <c r="DG758"/>
  <c r="DF758"/>
  <c r="DJ757"/>
  <c r="DI757"/>
  <c r="DG757"/>
  <c r="DF757"/>
  <c r="DJ756"/>
  <c r="DI756"/>
  <c r="DG756"/>
  <c r="DF756"/>
  <c r="DJ755"/>
  <c r="DI755"/>
  <c r="DG755"/>
  <c r="DF755"/>
  <c r="DJ754"/>
  <c r="DI754"/>
  <c r="DG754"/>
  <c r="DF754"/>
  <c r="DJ753"/>
  <c r="DI753"/>
  <c r="DG753"/>
  <c r="DF753"/>
  <c r="DJ752"/>
  <c r="DI752"/>
  <c r="DG752"/>
  <c r="DF752"/>
  <c r="DJ751"/>
  <c r="DI751"/>
  <c r="DG751"/>
  <c r="DF751"/>
  <c r="DJ750"/>
  <c r="DI750"/>
  <c r="DG750"/>
  <c r="DF750"/>
  <c r="DJ749"/>
  <c r="DI749"/>
  <c r="DG749"/>
  <c r="DF749"/>
  <c r="DJ748"/>
  <c r="DI748"/>
  <c r="DG748"/>
  <c r="DF748"/>
  <c r="DJ747"/>
  <c r="DI747"/>
  <c r="DG747"/>
  <c r="DF747"/>
  <c r="DJ746"/>
  <c r="DI746"/>
  <c r="DG746"/>
  <c r="DF746"/>
  <c r="DJ745"/>
  <c r="DI745"/>
  <c r="DG745"/>
  <c r="DF745"/>
  <c r="DJ744"/>
  <c r="DI744"/>
  <c r="DG744"/>
  <c r="DF744"/>
  <c r="DJ743"/>
  <c r="DI743"/>
  <c r="DG743"/>
  <c r="DF743"/>
  <c r="DJ742"/>
  <c r="DI742"/>
  <c r="DG742"/>
  <c r="DF742"/>
  <c r="DJ741"/>
  <c r="DI741"/>
  <c r="DG741"/>
  <c r="DF741"/>
  <c r="DJ740"/>
  <c r="DI740"/>
  <c r="DG740"/>
  <c r="DF740"/>
  <c r="DJ739"/>
  <c r="DI739"/>
  <c r="DG739"/>
  <c r="DF739"/>
  <c r="DJ738"/>
  <c r="DI738"/>
  <c r="DG738"/>
  <c r="DF738"/>
  <c r="DJ737"/>
  <c r="DI737"/>
  <c r="DG737"/>
  <c r="DF737"/>
  <c r="DJ736"/>
  <c r="DI736"/>
  <c r="DG736"/>
  <c r="DF736"/>
  <c r="DJ735"/>
  <c r="DI735"/>
  <c r="DG735"/>
  <c r="DF735"/>
  <c r="DJ734"/>
  <c r="DI734"/>
  <c r="DG734"/>
  <c r="DF734"/>
  <c r="DJ733"/>
  <c r="DI733"/>
  <c r="DG733"/>
  <c r="DF733"/>
  <c r="DJ732"/>
  <c r="DI732"/>
  <c r="DG732"/>
  <c r="DF732"/>
  <c r="DJ731"/>
  <c r="DI731"/>
  <c r="DG731"/>
  <c r="DF731"/>
  <c r="DJ730"/>
  <c r="DI730"/>
  <c r="DG730"/>
  <c r="DF730"/>
  <c r="DJ729"/>
  <c r="DI729"/>
  <c r="DG729"/>
  <c r="DF729"/>
  <c r="DJ728"/>
  <c r="DI728"/>
  <c r="DG728"/>
  <c r="DF728"/>
  <c r="DJ727"/>
  <c r="DI727"/>
  <c r="DG727"/>
  <c r="DF727"/>
  <c r="DJ726"/>
  <c r="DI726"/>
  <c r="DG726"/>
  <c r="DF726"/>
  <c r="DJ725"/>
  <c r="DI725"/>
  <c r="DG725"/>
  <c r="DF725"/>
  <c r="DJ724"/>
  <c r="DI724"/>
  <c r="DG724"/>
  <c r="DF724"/>
  <c r="DJ723"/>
  <c r="DI723"/>
  <c r="DG723"/>
  <c r="DF723"/>
  <c r="DJ722"/>
  <c r="DI722"/>
  <c r="DG722"/>
  <c r="DF722"/>
  <c r="DJ721"/>
  <c r="DI721"/>
  <c r="DG721"/>
  <c r="DF721"/>
  <c r="DJ720"/>
  <c r="DI720"/>
  <c r="DG720"/>
  <c r="DF720"/>
  <c r="DJ719"/>
  <c r="DI719"/>
  <c r="DG719"/>
  <c r="DF719"/>
  <c r="DJ718"/>
  <c r="DI718"/>
  <c r="DG718"/>
  <c r="DF718"/>
  <c r="DJ717"/>
  <c r="DI717"/>
  <c r="DG717"/>
  <c r="DF717"/>
  <c r="DJ716"/>
  <c r="DI716"/>
  <c r="DG716"/>
  <c r="DF716"/>
  <c r="DJ715"/>
  <c r="DI715"/>
  <c r="DG715"/>
  <c r="DF715"/>
  <c r="DJ714"/>
  <c r="DI714"/>
  <c r="DG714"/>
  <c r="DF714"/>
  <c r="DJ713"/>
  <c r="DI713"/>
  <c r="DG713"/>
  <c r="DF713"/>
  <c r="DJ712"/>
  <c r="DI712"/>
  <c r="DG712"/>
  <c r="DF712"/>
  <c r="DJ711"/>
  <c r="DI711"/>
  <c r="DG711"/>
  <c r="DF711"/>
  <c r="DJ710"/>
  <c r="DI710"/>
  <c r="DG710"/>
  <c r="DF710"/>
  <c r="DJ709"/>
  <c r="DI709"/>
  <c r="DG709"/>
  <c r="DF709"/>
  <c r="DJ708"/>
  <c r="DI708"/>
  <c r="DG708"/>
  <c r="DF708"/>
  <c r="DJ707"/>
  <c r="DI707"/>
  <c r="DG707"/>
  <c r="DF707"/>
  <c r="DJ706"/>
  <c r="DI706"/>
  <c r="DG706"/>
  <c r="DF706"/>
  <c r="DJ705"/>
  <c r="DI705"/>
  <c r="DG705"/>
  <c r="DF705"/>
  <c r="DJ704"/>
  <c r="DI704"/>
  <c r="DG704"/>
  <c r="DF704"/>
  <c r="DJ703"/>
  <c r="DI703"/>
  <c r="DG703"/>
  <c r="DF703"/>
  <c r="DJ702"/>
  <c r="DI702"/>
  <c r="DG702"/>
  <c r="DF702"/>
  <c r="DJ701"/>
  <c r="DI701"/>
  <c r="DG701"/>
  <c r="DF701"/>
  <c r="DJ700"/>
  <c r="DI700"/>
  <c r="DG700"/>
  <c r="DF700"/>
  <c r="DJ699"/>
  <c r="DI699"/>
  <c r="DG699"/>
  <c r="DF699"/>
  <c r="DJ698"/>
  <c r="DI698"/>
  <c r="DG698"/>
  <c r="DF698"/>
  <c r="DJ697"/>
  <c r="DI697"/>
  <c r="DG697"/>
  <c r="DF697"/>
  <c r="DJ696"/>
  <c r="DI696"/>
  <c r="DG696"/>
  <c r="DF696"/>
  <c r="DJ695"/>
  <c r="DI695"/>
  <c r="DG695"/>
  <c r="DF695"/>
  <c r="DJ694"/>
  <c r="DI694"/>
  <c r="DG694"/>
  <c r="DF694"/>
  <c r="DJ693"/>
  <c r="DI693"/>
  <c r="DG693"/>
  <c r="DF693"/>
  <c r="DJ692"/>
  <c r="DI692"/>
  <c r="DG692"/>
  <c r="DF692"/>
  <c r="DJ691"/>
  <c r="DI691"/>
  <c r="DG691"/>
  <c r="DF691"/>
  <c r="DJ690"/>
  <c r="DI690"/>
  <c r="DG690"/>
  <c r="DF690"/>
  <c r="DJ689"/>
  <c r="DI689"/>
  <c r="DG689"/>
  <c r="DF689"/>
  <c r="DJ688"/>
  <c r="DI688"/>
  <c r="DG688"/>
  <c r="DF688"/>
  <c r="DJ687"/>
  <c r="DI687"/>
  <c r="DG687"/>
  <c r="DF687"/>
  <c r="DJ686"/>
  <c r="DI686"/>
  <c r="DG686"/>
  <c r="DF686"/>
  <c r="DJ685"/>
  <c r="DI685"/>
  <c r="DG685"/>
  <c r="DF685"/>
  <c r="DJ684"/>
  <c r="DI684"/>
  <c r="DG684"/>
  <c r="DF684"/>
  <c r="DJ683"/>
  <c r="DI683"/>
  <c r="DG683"/>
  <c r="DF683"/>
  <c r="DJ682"/>
  <c r="DI682"/>
  <c r="DG682"/>
  <c r="DF682"/>
  <c r="DJ681"/>
  <c r="DI681"/>
  <c r="DG681"/>
  <c r="DF681"/>
  <c r="DJ680"/>
  <c r="DI680"/>
  <c r="DG680"/>
  <c r="DF680"/>
  <c r="DJ679"/>
  <c r="DI679"/>
  <c r="DG679"/>
  <c r="DF679"/>
  <c r="DJ678"/>
  <c r="DI678"/>
  <c r="DG678"/>
  <c r="DF678"/>
  <c r="DJ677"/>
  <c r="DI677"/>
  <c r="DG677"/>
  <c r="DF677"/>
  <c r="DJ676"/>
  <c r="DI676"/>
  <c r="DG676"/>
  <c r="DF676"/>
  <c r="DJ675"/>
  <c r="DI675"/>
  <c r="DG675"/>
  <c r="DF675"/>
  <c r="DJ674"/>
  <c r="DI674"/>
  <c r="DG674"/>
  <c r="DF674"/>
  <c r="DJ673"/>
  <c r="DI673"/>
  <c r="DG673"/>
  <c r="DF673"/>
  <c r="DJ672"/>
  <c r="DI672"/>
  <c r="DG672"/>
  <c r="DF672"/>
  <c r="DJ671"/>
  <c r="DI671"/>
  <c r="DG671"/>
  <c r="DF671"/>
  <c r="DJ670"/>
  <c r="DI670"/>
  <c r="DG670"/>
  <c r="DF670"/>
  <c r="DJ669"/>
  <c r="DI669"/>
  <c r="DG669"/>
  <c r="DF669"/>
  <c r="DJ668"/>
  <c r="DI668"/>
  <c r="DG668"/>
  <c r="DF668"/>
  <c r="DJ667"/>
  <c r="DI667"/>
  <c r="DG667"/>
  <c r="DF667"/>
  <c r="DJ666"/>
  <c r="DI666"/>
  <c r="DG666"/>
  <c r="DF666"/>
  <c r="DJ665"/>
  <c r="DI665"/>
  <c r="DG665"/>
  <c r="DF665"/>
  <c r="DJ664"/>
  <c r="DI664"/>
  <c r="DG664"/>
  <c r="DF664"/>
  <c r="DJ663"/>
  <c r="DI663"/>
  <c r="DG663"/>
  <c r="DF663"/>
  <c r="DJ662"/>
  <c r="DI662"/>
  <c r="DG662"/>
  <c r="DF662"/>
  <c r="DJ661"/>
  <c r="DI661"/>
  <c r="DG661"/>
  <c r="DF661"/>
  <c r="DJ660"/>
  <c r="DI660"/>
  <c r="DG660"/>
  <c r="DF660"/>
  <c r="DJ659"/>
  <c r="DI659"/>
  <c r="DG659"/>
  <c r="DF659"/>
  <c r="DJ658"/>
  <c r="DI658"/>
  <c r="DG658"/>
  <c r="DF658"/>
  <c r="DJ657"/>
  <c r="DI657"/>
  <c r="DG657"/>
  <c r="DF657"/>
  <c r="DJ656"/>
  <c r="DI656"/>
  <c r="DG656"/>
  <c r="DF656"/>
  <c r="DJ655"/>
  <c r="DI655"/>
  <c r="DG655"/>
  <c r="DF655"/>
  <c r="DJ654"/>
  <c r="DI654"/>
  <c r="DG654"/>
  <c r="DF654"/>
  <c r="DJ653"/>
  <c r="DI653"/>
  <c r="DG653"/>
  <c r="DF653"/>
  <c r="DJ652"/>
  <c r="DI652"/>
  <c r="DG652"/>
  <c r="DF652"/>
  <c r="DJ651"/>
  <c r="DI651"/>
  <c r="DG651"/>
  <c r="DF651"/>
  <c r="DJ650"/>
  <c r="DI650"/>
  <c r="DG650"/>
  <c r="DF650"/>
  <c r="DJ649"/>
  <c r="DI649"/>
  <c r="DG649"/>
  <c r="DF649"/>
  <c r="DJ648"/>
  <c r="DI648"/>
  <c r="DG648"/>
  <c r="DF648"/>
  <c r="DJ647"/>
  <c r="DI647"/>
  <c r="DG647"/>
  <c r="DF647"/>
  <c r="DJ646"/>
  <c r="DI646"/>
  <c r="DG646"/>
  <c r="DF646"/>
  <c r="DJ645"/>
  <c r="DI645"/>
  <c r="DG645"/>
  <c r="DF645"/>
  <c r="DJ644"/>
  <c r="DI644"/>
  <c r="DG644"/>
  <c r="DF644"/>
  <c r="DJ643"/>
  <c r="DI643"/>
  <c r="DG643"/>
  <c r="DF643"/>
  <c r="DJ642"/>
  <c r="DI642"/>
  <c r="DG642"/>
  <c r="DF642"/>
  <c r="DJ641"/>
  <c r="DI641"/>
  <c r="DG641"/>
  <c r="DF641"/>
  <c r="DJ640"/>
  <c r="DI640"/>
  <c r="DG640"/>
  <c r="DF640"/>
  <c r="DJ639"/>
  <c r="DI639"/>
  <c r="DG639"/>
  <c r="DF639"/>
  <c r="DJ638"/>
  <c r="DI638"/>
  <c r="DG638"/>
  <c r="DF638"/>
  <c r="DJ637"/>
  <c r="DI637"/>
  <c r="DG637"/>
  <c r="DF637"/>
  <c r="DJ636"/>
  <c r="DI636"/>
  <c r="DG636"/>
  <c r="DF636"/>
  <c r="DJ635"/>
  <c r="DI635"/>
  <c r="DG635"/>
  <c r="DF635"/>
  <c r="DJ634"/>
  <c r="DI634"/>
  <c r="DG634"/>
  <c r="DF634"/>
  <c r="DJ633"/>
  <c r="DI633"/>
  <c r="DG633"/>
  <c r="DF633"/>
  <c r="DJ632"/>
  <c r="DI632"/>
  <c r="DG632"/>
  <c r="DF632"/>
  <c r="DJ631"/>
  <c r="DI631"/>
  <c r="DG631"/>
  <c r="DF631"/>
  <c r="DJ630"/>
  <c r="DI630"/>
  <c r="DG630"/>
  <c r="DF630"/>
  <c r="DJ629"/>
  <c r="DI629"/>
  <c r="DG629"/>
  <c r="DF629"/>
  <c r="DJ628"/>
  <c r="DI628"/>
  <c r="DG628"/>
  <c r="DF628"/>
  <c r="DJ627"/>
  <c r="DI627"/>
  <c r="DG627"/>
  <c r="DF627"/>
  <c r="DJ626"/>
  <c r="DI626"/>
  <c r="DG626"/>
  <c r="DF626"/>
  <c r="DJ625"/>
  <c r="DI625"/>
  <c r="DG625"/>
  <c r="DF625"/>
  <c r="DJ624"/>
  <c r="DI624"/>
  <c r="DG624"/>
  <c r="DF624"/>
  <c r="DJ623"/>
  <c r="DI623"/>
  <c r="DG623"/>
  <c r="DF623"/>
  <c r="DJ622"/>
  <c r="DI622"/>
  <c r="DG622"/>
  <c r="DF622"/>
  <c r="DJ621"/>
  <c r="DI621"/>
  <c r="DG621"/>
  <c r="DF621"/>
  <c r="DJ620"/>
  <c r="DI620"/>
  <c r="DG620"/>
  <c r="DF620"/>
  <c r="DJ619"/>
  <c r="DI619"/>
  <c r="DG619"/>
  <c r="DF619"/>
  <c r="DJ618"/>
  <c r="DI618"/>
  <c r="DG618"/>
  <c r="DF618"/>
  <c r="DJ617"/>
  <c r="DI617"/>
  <c r="DG617"/>
  <c r="DF617"/>
  <c r="DJ616"/>
  <c r="DI616"/>
  <c r="DG616"/>
  <c r="DF616"/>
  <c r="DJ615"/>
  <c r="DI615"/>
  <c r="DG615"/>
  <c r="DF615"/>
  <c r="DJ614"/>
  <c r="DI614"/>
  <c r="DG614"/>
  <c r="DF614"/>
  <c r="DJ613"/>
  <c r="DI613"/>
  <c r="DG613"/>
  <c r="DF613"/>
  <c r="DJ612"/>
  <c r="DI612"/>
  <c r="DG612"/>
  <c r="DF612"/>
  <c r="DJ611"/>
  <c r="DI611"/>
  <c r="DG611"/>
  <c r="DF611"/>
  <c r="DJ610"/>
  <c r="DI610"/>
  <c r="DG610"/>
  <c r="DF610"/>
  <c r="DJ609"/>
  <c r="DI609"/>
  <c r="DG609"/>
  <c r="DF609"/>
  <c r="DJ608"/>
  <c r="DJ7" s="1"/>
  <c r="DI608"/>
  <c r="DI7" s="1"/>
  <c r="DG608"/>
  <c r="DG7" s="1"/>
  <c r="DF608"/>
  <c r="DF7" s="1"/>
  <c r="DJ607"/>
  <c r="DI607"/>
  <c r="DG607"/>
  <c r="DF607"/>
  <c r="DJ606"/>
  <c r="DI606"/>
  <c r="DG606"/>
  <c r="DF606"/>
  <c r="DJ605"/>
  <c r="DI605"/>
  <c r="DG605"/>
  <c r="DF605"/>
  <c r="DJ604"/>
  <c r="DI604"/>
  <c r="DG604"/>
  <c r="DF604"/>
  <c r="DJ603"/>
  <c r="DI603"/>
  <c r="DG603"/>
  <c r="DF603"/>
  <c r="DJ602"/>
  <c r="DI602"/>
  <c r="DG602"/>
  <c r="DF602"/>
  <c r="DJ601"/>
  <c r="DI601"/>
  <c r="DG601"/>
  <c r="DF601"/>
  <c r="DJ600"/>
  <c r="DI600"/>
  <c r="DG600"/>
  <c r="DF600"/>
  <c r="DJ599"/>
  <c r="DI599"/>
  <c r="DG599"/>
  <c r="DF599"/>
  <c r="DJ598"/>
  <c r="DI598"/>
  <c r="DG598"/>
  <c r="DF598"/>
  <c r="DJ597"/>
  <c r="DI597"/>
  <c r="DG597"/>
  <c r="DF597"/>
  <c r="DJ596"/>
  <c r="DI596"/>
  <c r="DG596"/>
  <c r="DF596"/>
  <c r="DJ595"/>
  <c r="DI595"/>
  <c r="DG595"/>
  <c r="DF595"/>
  <c r="DJ594"/>
  <c r="DI594"/>
  <c r="DG594"/>
  <c r="DF594"/>
  <c r="DJ593"/>
  <c r="DI593"/>
  <c r="DG593"/>
  <c r="DF593"/>
  <c r="DJ592"/>
  <c r="DI592"/>
  <c r="DG592"/>
  <c r="DF592"/>
  <c r="DJ591"/>
  <c r="DI591"/>
  <c r="DG591"/>
  <c r="DF591"/>
  <c r="DJ590"/>
  <c r="DI590"/>
  <c r="DG590"/>
  <c r="DF590"/>
  <c r="DJ589"/>
  <c r="DI589"/>
  <c r="DG589"/>
  <c r="DF589"/>
  <c r="DJ588"/>
  <c r="DI588"/>
  <c r="DG588"/>
  <c r="DF588"/>
  <c r="DJ587"/>
  <c r="DI587"/>
  <c r="DG587"/>
  <c r="DF587"/>
  <c r="DJ586"/>
  <c r="DI586"/>
  <c r="DG586"/>
  <c r="DF586"/>
  <c r="DJ585"/>
  <c r="DI585"/>
  <c r="DG585"/>
  <c r="DF585"/>
  <c r="DJ584"/>
  <c r="DI584"/>
  <c r="DG584"/>
  <c r="DF584"/>
  <c r="DJ583"/>
  <c r="DI583"/>
  <c r="DG583"/>
  <c r="DF583"/>
  <c r="DJ582"/>
  <c r="DI582"/>
  <c r="DG582"/>
  <c r="DF582"/>
  <c r="DJ581"/>
  <c r="DI581"/>
  <c r="DG581"/>
  <c r="DF581"/>
  <c r="DJ580"/>
  <c r="DI580"/>
  <c r="DG580"/>
  <c r="DF580"/>
  <c r="DJ579"/>
  <c r="DI579"/>
  <c r="DG579"/>
  <c r="DF579"/>
  <c r="DJ578"/>
  <c r="DI578"/>
  <c r="DG578"/>
  <c r="DF578"/>
  <c r="DJ577"/>
  <c r="DI577"/>
  <c r="DG577"/>
  <c r="DF577"/>
  <c r="DJ576"/>
  <c r="DI576"/>
  <c r="DG576"/>
  <c r="DF576"/>
  <c r="DJ575"/>
  <c r="DI575"/>
  <c r="DG575"/>
  <c r="DF575"/>
  <c r="DJ574"/>
  <c r="DI574"/>
  <c r="DG574"/>
  <c r="DF574"/>
  <c r="DJ573"/>
  <c r="DI573"/>
  <c r="DG573"/>
  <c r="DF573"/>
  <c r="DJ572"/>
  <c r="DI572"/>
  <c r="DG572"/>
  <c r="DF572"/>
  <c r="DJ571"/>
  <c r="DI571"/>
  <c r="DG571"/>
  <c r="DF571"/>
  <c r="DJ570"/>
  <c r="DI570"/>
  <c r="DG570"/>
  <c r="DF570"/>
  <c r="DJ569"/>
  <c r="DI569"/>
  <c r="DG569"/>
  <c r="DF569"/>
  <c r="DJ568"/>
  <c r="DI568"/>
  <c r="DG568"/>
  <c r="DF568"/>
  <c r="DJ567"/>
  <c r="DI567"/>
  <c r="DG567"/>
  <c r="DF567"/>
  <c r="DJ566"/>
  <c r="DI566"/>
  <c r="DG566"/>
  <c r="DF566"/>
  <c r="DJ565"/>
  <c r="DI565"/>
  <c r="DG565"/>
  <c r="DF565"/>
  <c r="DJ564"/>
  <c r="DI564"/>
  <c r="DG564"/>
  <c r="DF564"/>
  <c r="DJ563"/>
  <c r="DI563"/>
  <c r="DG563"/>
  <c r="DF563"/>
  <c r="DJ562"/>
  <c r="DI562"/>
  <c r="DG562"/>
  <c r="DF562"/>
  <c r="DJ561"/>
  <c r="DI561"/>
  <c r="DG561"/>
  <c r="DF561"/>
  <c r="DJ560"/>
  <c r="DI560"/>
  <c r="DG560"/>
  <c r="DF560"/>
  <c r="DJ559"/>
  <c r="DI559"/>
  <c r="DG559"/>
  <c r="DF559"/>
  <c r="DJ558"/>
  <c r="DI558"/>
  <c r="DG558"/>
  <c r="DF558"/>
  <c r="DJ557"/>
  <c r="DI557"/>
  <c r="DG557"/>
  <c r="DF557"/>
  <c r="DJ556"/>
  <c r="DI556"/>
  <c r="DG556"/>
  <c r="DF556"/>
  <c r="DJ555"/>
  <c r="DI555"/>
  <c r="DG555"/>
  <c r="DF555"/>
  <c r="DJ554"/>
  <c r="DI554"/>
  <c r="DG554"/>
  <c r="DF554"/>
  <c r="DJ553"/>
  <c r="DI553"/>
  <c r="DG553"/>
  <c r="DF553"/>
  <c r="DJ552"/>
  <c r="DI552"/>
  <c r="DG552"/>
  <c r="DF552"/>
  <c r="DJ551"/>
  <c r="DI551"/>
  <c r="DG551"/>
  <c r="DF551"/>
  <c r="DJ550"/>
  <c r="DI550"/>
  <c r="DG550"/>
  <c r="DF550"/>
  <c r="DJ549"/>
  <c r="DI549"/>
  <c r="DG549"/>
  <c r="DF549"/>
  <c r="DJ548"/>
  <c r="DI548"/>
  <c r="DG548"/>
  <c r="DF548"/>
  <c r="DJ547"/>
  <c r="DI547"/>
  <c r="DG547"/>
  <c r="DF547"/>
  <c r="DJ546"/>
  <c r="DI546"/>
  <c r="DG546"/>
  <c r="DF546"/>
  <c r="DJ545"/>
  <c r="DI545"/>
  <c r="DG545"/>
  <c r="DF545"/>
  <c r="DJ544"/>
  <c r="DI544"/>
  <c r="DG544"/>
  <c r="DF544"/>
  <c r="DJ543"/>
  <c r="DI543"/>
  <c r="DG543"/>
  <c r="DF543"/>
  <c r="DJ542"/>
  <c r="DI542"/>
  <c r="DG542"/>
  <c r="DF542"/>
  <c r="DJ541"/>
  <c r="DI541"/>
  <c r="DG541"/>
  <c r="DF541"/>
  <c r="DJ540"/>
  <c r="DI540"/>
  <c r="DG540"/>
  <c r="DF540"/>
  <c r="DJ539"/>
  <c r="DI539"/>
  <c r="DG539"/>
  <c r="DF539"/>
  <c r="DJ538"/>
  <c r="DI538"/>
  <c r="DG538"/>
  <c r="DF538"/>
  <c r="DJ537"/>
  <c r="DI537"/>
  <c r="DG537"/>
  <c r="DF537"/>
  <c r="DJ536"/>
  <c r="DI536"/>
  <c r="DG536"/>
  <c r="DF536"/>
  <c r="DJ535"/>
  <c r="DI535"/>
  <c r="DG535"/>
  <c r="DF535"/>
  <c r="DJ534"/>
  <c r="DI534"/>
  <c r="DG534"/>
  <c r="DF534"/>
  <c r="DJ533"/>
  <c r="DI533"/>
  <c r="DG533"/>
  <c r="DF533"/>
  <c r="DJ532"/>
  <c r="DI532"/>
  <c r="DG532"/>
  <c r="DF532"/>
  <c r="DJ531"/>
  <c r="DI531"/>
  <c r="DG531"/>
  <c r="DF531"/>
  <c r="DJ530"/>
  <c r="DI530"/>
  <c r="DG530"/>
  <c r="DF530"/>
  <c r="DJ529"/>
  <c r="DI529"/>
  <c r="DG529"/>
  <c r="DF529"/>
  <c r="DJ528"/>
  <c r="DI528"/>
  <c r="DG528"/>
  <c r="DF528"/>
  <c r="DJ527"/>
  <c r="DI527"/>
  <c r="DG527"/>
  <c r="DF527"/>
  <c r="DJ526"/>
  <c r="DI526"/>
  <c r="DG526"/>
  <c r="DF526"/>
  <c r="DJ525"/>
  <c r="DI525"/>
  <c r="DG525"/>
  <c r="DF525"/>
  <c r="DJ524"/>
  <c r="DI524"/>
  <c r="DG524"/>
  <c r="DF524"/>
  <c r="DJ523"/>
  <c r="DI523"/>
  <c r="DG523"/>
  <c r="DF523"/>
  <c r="DJ522"/>
  <c r="DI522"/>
  <c r="DG522"/>
  <c r="DF522"/>
  <c r="DJ521"/>
  <c r="DI521"/>
  <c r="DG521"/>
  <c r="DF521"/>
  <c r="DJ520"/>
  <c r="DI520"/>
  <c r="DG520"/>
  <c r="DF520"/>
  <c r="DJ519"/>
  <c r="DI519"/>
  <c r="DG519"/>
  <c r="DF519"/>
  <c r="DJ518"/>
  <c r="DI518"/>
  <c r="DG518"/>
  <c r="DF518"/>
  <c r="DJ517"/>
  <c r="DI517"/>
  <c r="DG517"/>
  <c r="DF517"/>
  <c r="DJ516"/>
  <c r="DJ8" s="1"/>
  <c r="DI516"/>
  <c r="DI8" s="1"/>
  <c r="DG516"/>
  <c r="DG8" s="1"/>
  <c r="DF516"/>
  <c r="DF8" s="1"/>
  <c r="DJ515"/>
  <c r="DI515"/>
  <c r="DG515"/>
  <c r="DF515"/>
  <c r="DJ514"/>
  <c r="DI514"/>
  <c r="DG514"/>
  <c r="DF514"/>
  <c r="DJ513"/>
  <c r="DI513"/>
  <c r="DG513"/>
  <c r="DF513"/>
  <c r="DJ512"/>
  <c r="DI512"/>
  <c r="DG512"/>
  <c r="DF512"/>
  <c r="DJ511"/>
  <c r="DI511"/>
  <c r="DG511"/>
  <c r="DF511"/>
  <c r="DJ510"/>
  <c r="DI510"/>
  <c r="DG510"/>
  <c r="DF510"/>
  <c r="DJ509"/>
  <c r="DI509"/>
  <c r="DG509"/>
  <c r="DF509"/>
  <c r="DJ508"/>
  <c r="DI508"/>
  <c r="DG508"/>
  <c r="DF508"/>
  <c r="DJ507"/>
  <c r="DI507"/>
  <c r="DG507"/>
  <c r="DF507"/>
  <c r="DJ506"/>
  <c r="DI506"/>
  <c r="DG506"/>
  <c r="DF506"/>
  <c r="DJ505"/>
  <c r="DI505"/>
  <c r="DG505"/>
  <c r="DF505"/>
  <c r="DJ504"/>
  <c r="DI504"/>
  <c r="DG504"/>
  <c r="DF504"/>
  <c r="DJ503"/>
  <c r="DI503"/>
  <c r="DG503"/>
  <c r="DF503"/>
  <c r="DJ502"/>
  <c r="DI502"/>
  <c r="DG502"/>
  <c r="DF502"/>
  <c r="DJ501"/>
  <c r="DI501"/>
  <c r="DG501"/>
  <c r="DF501"/>
  <c r="DJ500"/>
  <c r="DI500"/>
  <c r="DG500"/>
  <c r="DF500"/>
  <c r="DJ499"/>
  <c r="DI499"/>
  <c r="DG499"/>
  <c r="DF499"/>
  <c r="DJ498"/>
  <c r="DI498"/>
  <c r="DG498"/>
  <c r="DF498"/>
  <c r="DJ497"/>
  <c r="DI497"/>
  <c r="DG497"/>
  <c r="DF497"/>
  <c r="DJ496"/>
  <c r="DI496"/>
  <c r="DG496"/>
  <c r="DF496"/>
  <c r="DJ495"/>
  <c r="DI495"/>
  <c r="DG495"/>
  <c r="DF495"/>
  <c r="DJ494"/>
  <c r="DI494"/>
  <c r="DG494"/>
  <c r="DF494"/>
  <c r="DJ493"/>
  <c r="DI493"/>
  <c r="DG493"/>
  <c r="DF493"/>
  <c r="DJ492"/>
  <c r="DI492"/>
  <c r="DG492"/>
  <c r="DF492"/>
  <c r="DJ491"/>
  <c r="DI491"/>
  <c r="DG491"/>
  <c r="DF491"/>
  <c r="DJ490"/>
  <c r="DI490"/>
  <c r="DG490"/>
  <c r="DF490"/>
  <c r="DJ489"/>
  <c r="DI489"/>
  <c r="DG489"/>
  <c r="DF489"/>
  <c r="DJ488"/>
  <c r="DI488"/>
  <c r="DG488"/>
  <c r="DF488"/>
  <c r="DJ487"/>
  <c r="DI487"/>
  <c r="DG487"/>
  <c r="DF487"/>
  <c r="DJ486"/>
  <c r="DI486"/>
  <c r="DG486"/>
  <c r="DF486"/>
  <c r="DJ485"/>
  <c r="DI485"/>
  <c r="DG485"/>
  <c r="DF485"/>
  <c r="DJ484"/>
  <c r="DI484"/>
  <c r="DG484"/>
  <c r="DF484"/>
  <c r="DJ483"/>
  <c r="DI483"/>
  <c r="DG483"/>
  <c r="DF483"/>
  <c r="DJ482"/>
  <c r="DI482"/>
  <c r="DH482"/>
  <c r="DG482"/>
  <c r="DF482"/>
  <c r="DE482"/>
  <c r="DJ481"/>
  <c r="DI481"/>
  <c r="DH481"/>
  <c r="DG481"/>
  <c r="DF481"/>
  <c r="DE481"/>
  <c r="DJ480"/>
  <c r="DI480"/>
  <c r="DH480"/>
  <c r="DG480"/>
  <c r="DF480"/>
  <c r="DE480"/>
  <c r="DJ479"/>
  <c r="DI479"/>
  <c r="DH479"/>
  <c r="DG479"/>
  <c r="DF479"/>
  <c r="DE479"/>
  <c r="DJ478"/>
  <c r="DI478"/>
  <c r="DH478"/>
  <c r="DG478"/>
  <c r="DF478"/>
  <c r="DJ477"/>
  <c r="DI477"/>
  <c r="DH477"/>
  <c r="DG477"/>
  <c r="DF477"/>
  <c r="DE477"/>
  <c r="DJ476"/>
  <c r="DI476"/>
  <c r="DH476"/>
  <c r="DG476"/>
  <c r="DF476"/>
  <c r="DE476"/>
  <c r="DJ475"/>
  <c r="DI475"/>
  <c r="DH475"/>
  <c r="DG475"/>
  <c r="DF475"/>
  <c r="DE475"/>
  <c r="DJ474"/>
  <c r="DI474"/>
  <c r="DH474"/>
  <c r="DG474"/>
  <c r="DF474"/>
  <c r="DE474"/>
  <c r="DJ473"/>
  <c r="DI473"/>
  <c r="DH473"/>
  <c r="DG473"/>
  <c r="DF473"/>
  <c r="DE473"/>
  <c r="DJ472"/>
  <c r="DI472"/>
  <c r="DH472"/>
  <c r="DG472"/>
  <c r="DF472"/>
  <c r="DE472"/>
  <c r="DJ471"/>
  <c r="DI471"/>
  <c r="DH471"/>
  <c r="DG471"/>
  <c r="DF471"/>
  <c r="DE471"/>
  <c r="DJ470"/>
  <c r="DI470"/>
  <c r="DH470"/>
  <c r="DG470"/>
  <c r="DF470"/>
  <c r="DE470"/>
  <c r="DJ469"/>
  <c r="DI469"/>
  <c r="DH469"/>
  <c r="DG469"/>
  <c r="DF469"/>
  <c r="DE469"/>
  <c r="DJ468"/>
  <c r="DI468"/>
  <c r="DH468"/>
  <c r="DG468"/>
  <c r="DF468"/>
  <c r="DE468"/>
  <c r="DJ467"/>
  <c r="DI467"/>
  <c r="DH467"/>
  <c r="DG467"/>
  <c r="DF467"/>
  <c r="DE467"/>
  <c r="DJ466"/>
  <c r="DI466"/>
  <c r="DH466"/>
  <c r="DG466"/>
  <c r="DF466"/>
  <c r="DE466"/>
  <c r="DJ465"/>
  <c r="DI465"/>
  <c r="DH465"/>
  <c r="DG465"/>
  <c r="DF465"/>
  <c r="DE465"/>
  <c r="DJ464"/>
  <c r="DI464"/>
  <c r="DH464"/>
  <c r="DG464"/>
  <c r="DF464"/>
  <c r="DE464"/>
  <c r="DJ463"/>
  <c r="DI463"/>
  <c r="DH463"/>
  <c r="DG463"/>
  <c r="DF463"/>
  <c r="DE463"/>
  <c r="DJ462"/>
  <c r="DI462"/>
  <c r="DH462"/>
  <c r="DG462"/>
  <c r="DF462"/>
  <c r="DE462"/>
  <c r="DJ461"/>
  <c r="DI461"/>
  <c r="DH461"/>
  <c r="DG461"/>
  <c r="DF461"/>
  <c r="DE461"/>
  <c r="DJ460"/>
  <c r="DI460"/>
  <c r="DH460"/>
  <c r="DG460"/>
  <c r="DF460"/>
  <c r="DE460"/>
  <c r="DJ459"/>
  <c r="DI459"/>
  <c r="DH459"/>
  <c r="DG459"/>
  <c r="DF459"/>
  <c r="DE459"/>
  <c r="DJ458"/>
  <c r="DI458"/>
  <c r="DH458"/>
  <c r="DG458"/>
  <c r="DF458"/>
  <c r="DE458"/>
  <c r="DJ457"/>
  <c r="DI457"/>
  <c r="DH457"/>
  <c r="DG457"/>
  <c r="DF457"/>
  <c r="DE457"/>
  <c r="DJ456"/>
  <c r="DI456"/>
  <c r="DH456"/>
  <c r="DG456"/>
  <c r="DF456"/>
  <c r="DE456"/>
  <c r="DJ455"/>
  <c r="DI455"/>
  <c r="DH455"/>
  <c r="DG455"/>
  <c r="DF455"/>
  <c r="DE455"/>
  <c r="DJ454"/>
  <c r="DI454"/>
  <c r="DH454"/>
  <c r="DG454"/>
  <c r="DF454"/>
  <c r="DE454"/>
  <c r="DJ453"/>
  <c r="DI453"/>
  <c r="DH453"/>
  <c r="DG453"/>
  <c r="DF453"/>
  <c r="DE453"/>
  <c r="DJ452"/>
  <c r="DI452"/>
  <c r="DH452"/>
  <c r="DG452"/>
  <c r="DF452"/>
  <c r="DE452"/>
  <c r="DJ451"/>
  <c r="DI451"/>
  <c r="DH451"/>
  <c r="DG451"/>
  <c r="DF451"/>
  <c r="DE451"/>
  <c r="DJ450"/>
  <c r="DI450"/>
  <c r="DH450"/>
  <c r="DG450"/>
  <c r="DF450"/>
  <c r="DE450"/>
  <c r="DJ449"/>
  <c r="DI449"/>
  <c r="DH449"/>
  <c r="DG449"/>
  <c r="DF449"/>
  <c r="DE449"/>
  <c r="DJ448"/>
  <c r="DI448"/>
  <c r="DH448"/>
  <c r="DG448"/>
  <c r="DF448"/>
  <c r="DE448"/>
  <c r="DJ447"/>
  <c r="DI447"/>
  <c r="DH447"/>
  <c r="DG447"/>
  <c r="DF447"/>
  <c r="DE447"/>
  <c r="DJ446"/>
  <c r="DI446"/>
  <c r="DH446"/>
  <c r="DG446"/>
  <c r="DF446"/>
  <c r="DE446"/>
  <c r="DJ445"/>
  <c r="DI445"/>
  <c r="DH445"/>
  <c r="DG445"/>
  <c r="DF445"/>
  <c r="DE445"/>
  <c r="DJ444"/>
  <c r="DI444"/>
  <c r="DH444"/>
  <c r="DG444"/>
  <c r="DF444"/>
  <c r="DE444"/>
  <c r="DJ443"/>
  <c r="DI443"/>
  <c r="DH443"/>
  <c r="DG443"/>
  <c r="DF443"/>
  <c r="DE443"/>
  <c r="DJ442"/>
  <c r="DI442"/>
  <c r="DH442"/>
  <c r="DG442"/>
  <c r="DF442"/>
  <c r="DE442"/>
  <c r="DJ441"/>
  <c r="DI441"/>
  <c r="DH441"/>
  <c r="DG441"/>
  <c r="DF441"/>
  <c r="DE441"/>
  <c r="DJ440"/>
  <c r="DI440"/>
  <c r="DH440"/>
  <c r="DG440"/>
  <c r="DF440"/>
  <c r="DE440"/>
  <c r="DJ439"/>
  <c r="DI439"/>
  <c r="DH439"/>
  <c r="DG439"/>
  <c r="DF439"/>
  <c r="DE439"/>
  <c r="DJ438"/>
  <c r="DI438"/>
  <c r="DH438"/>
  <c r="DG438"/>
  <c r="DF438"/>
  <c r="DE438"/>
  <c r="DJ437"/>
  <c r="DI437"/>
  <c r="DH437"/>
  <c r="DG437"/>
  <c r="DF437"/>
  <c r="DE437"/>
  <c r="DJ436"/>
  <c r="DI436"/>
  <c r="DH436"/>
  <c r="DG436"/>
  <c r="DF436"/>
  <c r="DE436"/>
  <c r="DJ435"/>
  <c r="DI435"/>
  <c r="DG435"/>
  <c r="DF435"/>
  <c r="DE435"/>
  <c r="DJ434"/>
  <c r="DI434"/>
  <c r="DH434"/>
  <c r="DG434"/>
  <c r="DF434"/>
  <c r="DE434"/>
  <c r="DJ433"/>
  <c r="DI433"/>
  <c r="DH433"/>
  <c r="DG433"/>
  <c r="DF433"/>
  <c r="DE433"/>
  <c r="DJ432"/>
  <c r="DI432"/>
  <c r="DH432"/>
  <c r="DG432"/>
  <c r="DF432"/>
  <c r="DE432"/>
  <c r="DJ431"/>
  <c r="DI431"/>
  <c r="DH431"/>
  <c r="DG431"/>
  <c r="DF431"/>
  <c r="DE431"/>
  <c r="DJ430"/>
  <c r="DI430"/>
  <c r="DH430"/>
  <c r="DG430"/>
  <c r="DF430"/>
  <c r="DE430"/>
  <c r="DJ429"/>
  <c r="DI429"/>
  <c r="DH429"/>
  <c r="DG429"/>
  <c r="DF429"/>
  <c r="DE429"/>
  <c r="DJ428"/>
  <c r="DI428"/>
  <c r="DH428"/>
  <c r="DG428"/>
  <c r="DF428"/>
  <c r="DE428"/>
  <c r="DJ427"/>
  <c r="DI427"/>
  <c r="DH427"/>
  <c r="DG427"/>
  <c r="DF427"/>
  <c r="DE427"/>
  <c r="DJ426"/>
  <c r="DI426"/>
  <c r="DH426"/>
  <c r="DG426"/>
  <c r="DF426"/>
  <c r="DE426"/>
  <c r="DJ425"/>
  <c r="DI425"/>
  <c r="DH425"/>
  <c r="DG425"/>
  <c r="DF425"/>
  <c r="DE425"/>
  <c r="DJ424"/>
  <c r="DI424"/>
  <c r="DH424"/>
  <c r="DG424"/>
  <c r="DF424"/>
  <c r="DE424"/>
  <c r="DJ423"/>
  <c r="DI423"/>
  <c r="DH423"/>
  <c r="DG423"/>
  <c r="DF423"/>
  <c r="DE423"/>
  <c r="DJ422"/>
  <c r="DI422"/>
  <c r="DH422"/>
  <c r="DG422"/>
  <c r="DF422"/>
  <c r="DE422"/>
  <c r="DJ421"/>
  <c r="DI421"/>
  <c r="DH421"/>
  <c r="DG421"/>
  <c r="DF421"/>
  <c r="DE421"/>
  <c r="DJ420"/>
  <c r="DI420"/>
  <c r="DH420"/>
  <c r="DG420"/>
  <c r="DF420"/>
  <c r="DE420"/>
  <c r="DJ419"/>
  <c r="DI419"/>
  <c r="DH419"/>
  <c r="DG419"/>
  <c r="DF419"/>
  <c r="DE419"/>
  <c r="DJ418"/>
  <c r="DI418"/>
  <c r="DH418"/>
  <c r="DG418"/>
  <c r="DF418"/>
  <c r="DE418"/>
  <c r="DJ417"/>
  <c r="DI417"/>
  <c r="DH417"/>
  <c r="DG417"/>
  <c r="DF417"/>
  <c r="DE417"/>
  <c r="DJ416"/>
  <c r="DI416"/>
  <c r="DH416"/>
  <c r="DG416"/>
  <c r="DF416"/>
  <c r="DE416"/>
  <c r="DJ415"/>
  <c r="DI415"/>
  <c r="DH415"/>
  <c r="DG415"/>
  <c r="DF415"/>
  <c r="DE415"/>
  <c r="DJ414"/>
  <c r="DI414"/>
  <c r="DH414"/>
  <c r="DG414"/>
  <c r="DF414"/>
  <c r="DE414"/>
  <c r="DJ413"/>
  <c r="DI413"/>
  <c r="DH413"/>
  <c r="DG413"/>
  <c r="DF413"/>
  <c r="DE413"/>
  <c r="DJ412"/>
  <c r="DI412"/>
  <c r="DH412"/>
  <c r="DG412"/>
  <c r="DF412"/>
  <c r="DE412"/>
  <c r="DJ411"/>
  <c r="DI411"/>
  <c r="DH411"/>
  <c r="DG411"/>
  <c r="DF411"/>
  <c r="DE411"/>
  <c r="DJ410"/>
  <c r="DI410"/>
  <c r="DH410"/>
  <c r="DG410"/>
  <c r="DF410"/>
  <c r="DE410"/>
  <c r="DJ409"/>
  <c r="DI409"/>
  <c r="DH409"/>
  <c r="DG409"/>
  <c r="DF409"/>
  <c r="DE409"/>
  <c r="DJ408"/>
  <c r="DI408"/>
  <c r="DH408"/>
  <c r="DG408"/>
  <c r="DF408"/>
  <c r="DE408"/>
  <c r="DJ407"/>
  <c r="DI407"/>
  <c r="DH407"/>
  <c r="DG407"/>
  <c r="DF407"/>
  <c r="DE407"/>
  <c r="DJ406"/>
  <c r="DI406"/>
  <c r="DH406"/>
  <c r="DG406"/>
  <c r="DF406"/>
  <c r="DE406"/>
  <c r="DJ405"/>
  <c r="DI405"/>
  <c r="DH405"/>
  <c r="DG405"/>
  <c r="DF405"/>
  <c r="DE405"/>
  <c r="DJ404"/>
  <c r="DI404"/>
  <c r="DH404"/>
  <c r="DG404"/>
  <c r="DF404"/>
  <c r="DE404"/>
  <c r="DJ403"/>
  <c r="DI403"/>
  <c r="DH403"/>
  <c r="DG403"/>
  <c r="DF403"/>
  <c r="DE403"/>
  <c r="DJ402"/>
  <c r="DI402"/>
  <c r="DH402"/>
  <c r="DG402"/>
  <c r="DF402"/>
  <c r="DE402"/>
  <c r="DJ401"/>
  <c r="DI401"/>
  <c r="DH401"/>
  <c r="DG401"/>
  <c r="DF401"/>
  <c r="DE401"/>
  <c r="DJ400"/>
  <c r="DI400"/>
  <c r="DH400"/>
  <c r="DG400"/>
  <c r="DF400"/>
  <c r="DE400"/>
  <c r="DJ399"/>
  <c r="DI399"/>
  <c r="DH399"/>
  <c r="DG399"/>
  <c r="DF399"/>
  <c r="DE399"/>
  <c r="DJ398"/>
  <c r="DI398"/>
  <c r="DH398"/>
  <c r="DG398"/>
  <c r="DF398"/>
  <c r="DE398"/>
  <c r="DJ397"/>
  <c r="DI397"/>
  <c r="DH397"/>
  <c r="DG397"/>
  <c r="DF397"/>
  <c r="DE397"/>
  <c r="DJ396"/>
  <c r="DI396"/>
  <c r="DH396"/>
  <c r="DG396"/>
  <c r="DF396"/>
  <c r="DE396"/>
  <c r="DJ395"/>
  <c r="DI395"/>
  <c r="DH395"/>
  <c r="DG395"/>
  <c r="DF395"/>
  <c r="DE395"/>
  <c r="DJ394"/>
  <c r="DI394"/>
  <c r="DH394"/>
  <c r="DG394"/>
  <c r="DF394"/>
  <c r="DE394"/>
  <c r="DJ393"/>
  <c r="DI393"/>
  <c r="DH393"/>
  <c r="DG393"/>
  <c r="DF393"/>
  <c r="DE393"/>
  <c r="DJ392"/>
  <c r="DI392"/>
  <c r="DH392"/>
  <c r="DG392"/>
  <c r="DF392"/>
  <c r="DE392"/>
  <c r="DJ391"/>
  <c r="DI391"/>
  <c r="DH391"/>
  <c r="DG391"/>
  <c r="DF391"/>
  <c r="DE391"/>
  <c r="DJ390"/>
  <c r="DI390"/>
  <c r="DH390"/>
  <c r="DG390"/>
  <c r="DF390"/>
  <c r="DE390"/>
  <c r="DJ389"/>
  <c r="DI389"/>
  <c r="DH389"/>
  <c r="DG389"/>
  <c r="DF389"/>
  <c r="DE389"/>
  <c r="DJ388"/>
  <c r="DI388"/>
  <c r="DH388"/>
  <c r="DG388"/>
  <c r="DF388"/>
  <c r="DE388"/>
  <c r="DJ387"/>
  <c r="DI387"/>
  <c r="DH387"/>
  <c r="DG387"/>
  <c r="DF387"/>
  <c r="DE387"/>
  <c r="DJ386"/>
  <c r="DI386"/>
  <c r="DH386"/>
  <c r="DG386"/>
  <c r="DF386"/>
  <c r="DE386"/>
  <c r="DJ385"/>
  <c r="DI385"/>
  <c r="DH385"/>
  <c r="DG385"/>
  <c r="DF385"/>
  <c r="DE385"/>
  <c r="DJ384"/>
  <c r="DI384"/>
  <c r="DH384"/>
  <c r="DG384"/>
  <c r="DF384"/>
  <c r="DE384"/>
  <c r="DJ383"/>
  <c r="DI383"/>
  <c r="DH383"/>
  <c r="DG383"/>
  <c r="DF383"/>
  <c r="DE383"/>
  <c r="DJ382"/>
  <c r="DI382"/>
  <c r="DH382"/>
  <c r="DG382"/>
  <c r="DF382"/>
  <c r="DE382"/>
  <c r="DJ381"/>
  <c r="DI381"/>
  <c r="DH381"/>
  <c r="DG381"/>
  <c r="DF381"/>
  <c r="DE381"/>
  <c r="DJ380"/>
  <c r="DI380"/>
  <c r="DH380"/>
  <c r="DG380"/>
  <c r="DF380"/>
  <c r="DE380"/>
  <c r="DJ379"/>
  <c r="DI379"/>
  <c r="DH379"/>
  <c r="DG379"/>
  <c r="DF379"/>
  <c r="DE379"/>
  <c r="DJ378"/>
  <c r="DI378"/>
  <c r="DH378"/>
  <c r="DG378"/>
  <c r="DF378"/>
  <c r="DE378"/>
  <c r="DJ377"/>
  <c r="DI377"/>
  <c r="DH377"/>
  <c r="DG377"/>
  <c r="DF377"/>
  <c r="DE377"/>
  <c r="DJ376"/>
  <c r="DI376"/>
  <c r="DH376"/>
  <c r="DG376"/>
  <c r="DF376"/>
  <c r="DE376"/>
  <c r="DJ375"/>
  <c r="DI375"/>
  <c r="DH375"/>
  <c r="DG375"/>
  <c r="DF375"/>
  <c r="DE375"/>
  <c r="DJ374"/>
  <c r="DI374"/>
  <c r="DH374"/>
  <c r="DG374"/>
  <c r="DF374"/>
  <c r="DE374"/>
  <c r="DJ373"/>
  <c r="DI373"/>
  <c r="DH373"/>
  <c r="DG373"/>
  <c r="DF373"/>
  <c r="DE373"/>
  <c r="DJ372"/>
  <c r="DI372"/>
  <c r="DH372"/>
  <c r="DG372"/>
  <c r="DF372"/>
  <c r="DE372"/>
  <c r="DJ371"/>
  <c r="DI371"/>
  <c r="DH371"/>
  <c r="DG371"/>
  <c r="DF371"/>
  <c r="DE371"/>
  <c r="DJ370"/>
  <c r="DI370"/>
  <c r="DH370"/>
  <c r="DG370"/>
  <c r="DF370"/>
  <c r="DE370"/>
  <c r="DJ369"/>
  <c r="DI369"/>
  <c r="DH369"/>
  <c r="DG369"/>
  <c r="DF369"/>
  <c r="DE369"/>
  <c r="DJ368"/>
  <c r="DI368"/>
  <c r="DH368"/>
  <c r="DG368"/>
  <c r="DF368"/>
  <c r="DE368"/>
  <c r="DJ367"/>
  <c r="DI367"/>
  <c r="DH367"/>
  <c r="DG367"/>
  <c r="DF367"/>
  <c r="DE367"/>
  <c r="DJ366"/>
  <c r="DI366"/>
  <c r="DH366"/>
  <c r="DG366"/>
  <c r="DF366"/>
  <c r="DE366"/>
  <c r="DJ365"/>
  <c r="DJ10" s="1"/>
  <c r="DI365"/>
  <c r="DH365"/>
  <c r="DG365"/>
  <c r="DF365"/>
  <c r="DF10" s="1"/>
  <c r="DE365"/>
  <c r="DJ364"/>
  <c r="DI364"/>
  <c r="DH364"/>
  <c r="DG364"/>
  <c r="DF364"/>
  <c r="DE364"/>
  <c r="DJ363"/>
  <c r="DI363"/>
  <c r="DH363"/>
  <c r="DG363"/>
  <c r="DF363"/>
  <c r="DE363"/>
  <c r="DJ362"/>
  <c r="DI362"/>
  <c r="DH362"/>
  <c r="DG362"/>
  <c r="DF362"/>
  <c r="DE362"/>
  <c r="DJ361"/>
  <c r="DI361"/>
  <c r="DH361"/>
  <c r="DG361"/>
  <c r="DF361"/>
  <c r="DE361"/>
  <c r="DJ360"/>
  <c r="DI360"/>
  <c r="DH360"/>
  <c r="DG360"/>
  <c r="DF360"/>
  <c r="DE360"/>
  <c r="DJ359"/>
  <c r="DI359"/>
  <c r="DH359"/>
  <c r="DG359"/>
  <c r="DF359"/>
  <c r="DE359"/>
  <c r="DJ358"/>
  <c r="DI358"/>
  <c r="DH358"/>
  <c r="DG358"/>
  <c r="DF358"/>
  <c r="DE358"/>
  <c r="DJ357"/>
  <c r="DI357"/>
  <c r="DH357"/>
  <c r="DG357"/>
  <c r="DF357"/>
  <c r="DE357"/>
  <c r="DJ356"/>
  <c r="DI356"/>
  <c r="DH356"/>
  <c r="DG356"/>
  <c r="DF356"/>
  <c r="DE356"/>
  <c r="DJ355"/>
  <c r="DI355"/>
  <c r="DH355"/>
  <c r="DG355"/>
  <c r="DF355"/>
  <c r="DE355"/>
  <c r="DJ354"/>
  <c r="DI354"/>
  <c r="DH354"/>
  <c r="DG354"/>
  <c r="DF354"/>
  <c r="DE354"/>
  <c r="DJ353"/>
  <c r="DI353"/>
  <c r="DH353"/>
  <c r="DG353"/>
  <c r="DF353"/>
  <c r="DE353"/>
  <c r="DJ352"/>
  <c r="DI352"/>
  <c r="DH352"/>
  <c r="DG352"/>
  <c r="DF352"/>
  <c r="DE352"/>
  <c r="DJ351"/>
  <c r="DI351"/>
  <c r="DH351"/>
  <c r="DG351"/>
  <c r="DF351"/>
  <c r="DE351"/>
  <c r="DJ350"/>
  <c r="DI350"/>
  <c r="DH350"/>
  <c r="DG350"/>
  <c r="DF350"/>
  <c r="DE350"/>
  <c r="DJ349"/>
  <c r="DI349"/>
  <c r="DH349"/>
  <c r="DG349"/>
  <c r="DF349"/>
  <c r="DE349"/>
  <c r="DJ348"/>
  <c r="DI348"/>
  <c r="DH348"/>
  <c r="DG348"/>
  <c r="DF348"/>
  <c r="DE348"/>
  <c r="DJ347"/>
  <c r="DI347"/>
  <c r="DH347"/>
  <c r="DG347"/>
  <c r="DF347"/>
  <c r="DE347"/>
  <c r="DJ346"/>
  <c r="DI346"/>
  <c r="DH346"/>
  <c r="DG346"/>
  <c r="DF346"/>
  <c r="DE346"/>
  <c r="DJ345"/>
  <c r="DI345"/>
  <c r="DH345"/>
  <c r="DG345"/>
  <c r="DF345"/>
  <c r="DE345"/>
  <c r="DJ344"/>
  <c r="DI344"/>
  <c r="DH344"/>
  <c r="DG344"/>
  <c r="DF344"/>
  <c r="DE344"/>
  <c r="DJ343"/>
  <c r="DI343"/>
  <c r="DH343"/>
  <c r="DG343"/>
  <c r="DF343"/>
  <c r="DE343"/>
  <c r="DJ342"/>
  <c r="DI342"/>
  <c r="DH342"/>
  <c r="DG342"/>
  <c r="DF342"/>
  <c r="DE342"/>
  <c r="DJ341"/>
  <c r="DI341"/>
  <c r="DH341"/>
  <c r="DG341"/>
  <c r="DF341"/>
  <c r="DE341"/>
  <c r="DJ340"/>
  <c r="DI340"/>
  <c r="DH340"/>
  <c r="DG340"/>
  <c r="DF340"/>
  <c r="DE340"/>
  <c r="DJ339"/>
  <c r="DI339"/>
  <c r="DH339"/>
  <c r="DG339"/>
  <c r="DF339"/>
  <c r="DE339"/>
  <c r="DJ338"/>
  <c r="DI338"/>
  <c r="DH338"/>
  <c r="DG338"/>
  <c r="DF338"/>
  <c r="DE338"/>
  <c r="DJ337"/>
  <c r="DI337"/>
  <c r="DH337"/>
  <c r="DG337"/>
  <c r="DF337"/>
  <c r="DE337"/>
  <c r="DJ336"/>
  <c r="DI336"/>
  <c r="DH336"/>
  <c r="DG336"/>
  <c r="DF336"/>
  <c r="DE336"/>
  <c r="DJ335"/>
  <c r="DI335"/>
  <c r="DH335"/>
  <c r="DG335"/>
  <c r="DF335"/>
  <c r="DE335"/>
  <c r="DJ334"/>
  <c r="DI334"/>
  <c r="DH334"/>
  <c r="DG334"/>
  <c r="DF334"/>
  <c r="DE334"/>
  <c r="DJ333"/>
  <c r="DI333"/>
  <c r="DH333"/>
  <c r="DG333"/>
  <c r="DF333"/>
  <c r="DE333"/>
  <c r="DJ332"/>
  <c r="DI332"/>
  <c r="DH332"/>
  <c r="DG332"/>
  <c r="DF332"/>
  <c r="DE332"/>
  <c r="DJ331"/>
  <c r="DI331"/>
  <c r="DH331"/>
  <c r="DG331"/>
  <c r="DF331"/>
  <c r="DE331"/>
  <c r="DJ330"/>
  <c r="DI330"/>
  <c r="DH330"/>
  <c r="DG330"/>
  <c r="DF330"/>
  <c r="DE330"/>
  <c r="DJ329"/>
  <c r="DI329"/>
  <c r="DH329"/>
  <c r="DG329"/>
  <c r="DF329"/>
  <c r="DE329"/>
  <c r="DJ328"/>
  <c r="DI328"/>
  <c r="DH328"/>
  <c r="DG328"/>
  <c r="DF328"/>
  <c r="DJ327"/>
  <c r="DI327"/>
  <c r="DH327"/>
  <c r="DG327"/>
  <c r="DF327"/>
  <c r="DE327"/>
  <c r="DJ326"/>
  <c r="DI326"/>
  <c r="DH326"/>
  <c r="DG326"/>
  <c r="DF326"/>
  <c r="DE326"/>
  <c r="DJ325"/>
  <c r="DI325"/>
  <c r="DH325"/>
  <c r="DG325"/>
  <c r="DF325"/>
  <c r="DE325"/>
  <c r="DJ324"/>
  <c r="DI324"/>
  <c r="DH324"/>
  <c r="DG324"/>
  <c r="DF324"/>
  <c r="DE324"/>
  <c r="DJ323"/>
  <c r="DI323"/>
  <c r="DH323"/>
  <c r="DG323"/>
  <c r="DF323"/>
  <c r="DE323"/>
  <c r="DJ322"/>
  <c r="DI322"/>
  <c r="DH322"/>
  <c r="DG322"/>
  <c r="DF322"/>
  <c r="DE322"/>
  <c r="DJ321"/>
  <c r="DI321"/>
  <c r="DH321"/>
  <c r="DG321"/>
  <c r="DF321"/>
  <c r="DE321"/>
  <c r="DJ320"/>
  <c r="DI320"/>
  <c r="DH320"/>
  <c r="DG320"/>
  <c r="DF320"/>
  <c r="DE320"/>
  <c r="DJ319"/>
  <c r="DI319"/>
  <c r="DH319"/>
  <c r="DG319"/>
  <c r="DF319"/>
  <c r="DE319"/>
  <c r="DJ318"/>
  <c r="DI318"/>
  <c r="DH318"/>
  <c r="DG318"/>
  <c r="DF318"/>
  <c r="DE318"/>
  <c r="DJ317"/>
  <c r="DI317"/>
  <c r="DH317"/>
  <c r="DG317"/>
  <c r="DF317"/>
  <c r="DE317"/>
  <c r="DJ316"/>
  <c r="DI316"/>
  <c r="DH316"/>
  <c r="DG316"/>
  <c r="DF316"/>
  <c r="DE316"/>
  <c r="DJ315"/>
  <c r="DI315"/>
  <c r="DH315"/>
  <c r="DG315"/>
  <c r="DF315"/>
  <c r="DE315"/>
  <c r="DJ314"/>
  <c r="DI314"/>
  <c r="DH314"/>
  <c r="DG314"/>
  <c r="DF314"/>
  <c r="DE314"/>
  <c r="DJ313"/>
  <c r="DI313"/>
  <c r="DH313"/>
  <c r="DG313"/>
  <c r="DF313"/>
  <c r="DE313"/>
  <c r="DJ312"/>
  <c r="DI312"/>
  <c r="DH312"/>
  <c r="DG312"/>
  <c r="DF312"/>
  <c r="DE312"/>
  <c r="DJ311"/>
  <c r="DI311"/>
  <c r="DH311"/>
  <c r="DG311"/>
  <c r="DF311"/>
  <c r="DE311"/>
  <c r="DJ310"/>
  <c r="DI310"/>
  <c r="DH310"/>
  <c r="DG310"/>
  <c r="DF310"/>
  <c r="DE310"/>
  <c r="DJ309"/>
  <c r="DI309"/>
  <c r="DH309"/>
  <c r="DG309"/>
  <c r="DF309"/>
  <c r="DE309"/>
  <c r="DJ308"/>
  <c r="DI308"/>
  <c r="DH308"/>
  <c r="DG308"/>
  <c r="DF308"/>
  <c r="DE308"/>
  <c r="DJ307"/>
  <c r="DI307"/>
  <c r="DH307"/>
  <c r="DG307"/>
  <c r="DF307"/>
  <c r="DE307"/>
  <c r="DJ306"/>
  <c r="DI306"/>
  <c r="DH306"/>
  <c r="DG306"/>
  <c r="DF306"/>
  <c r="DE306"/>
  <c r="DJ305"/>
  <c r="DI305"/>
  <c r="DH305"/>
  <c r="DG305"/>
  <c r="DF305"/>
  <c r="DE305"/>
  <c r="DJ304"/>
  <c r="DI304"/>
  <c r="DH304"/>
  <c r="DG304"/>
  <c r="DF304"/>
  <c r="DE304"/>
  <c r="DJ303"/>
  <c r="DI303"/>
  <c r="DH303"/>
  <c r="DG303"/>
  <c r="DF303"/>
  <c r="DE303"/>
  <c r="DJ302"/>
  <c r="DI302"/>
  <c r="DH302"/>
  <c r="DG302"/>
  <c r="DF302"/>
  <c r="DE302"/>
  <c r="DJ301"/>
  <c r="DI301"/>
  <c r="DH301"/>
  <c r="DG301"/>
  <c r="DF301"/>
  <c r="DE301"/>
  <c r="DJ300"/>
  <c r="DI300"/>
  <c r="DH300"/>
  <c r="DG300"/>
  <c r="DF300"/>
  <c r="DE300"/>
  <c r="DJ299"/>
  <c r="DI299"/>
  <c r="DH299"/>
  <c r="DG299"/>
  <c r="DF299"/>
  <c r="DE299"/>
  <c r="DJ298"/>
  <c r="DI298"/>
  <c r="DH298"/>
  <c r="DG298"/>
  <c r="DF298"/>
  <c r="DE298"/>
  <c r="DJ297"/>
  <c r="DI297"/>
  <c r="DH297"/>
  <c r="DG297"/>
  <c r="DF297"/>
  <c r="DE297"/>
  <c r="DJ296"/>
  <c r="DI296"/>
  <c r="DH296"/>
  <c r="DG296"/>
  <c r="DF296"/>
  <c r="DE296"/>
  <c r="DJ295"/>
  <c r="DI295"/>
  <c r="DH295"/>
  <c r="DG295"/>
  <c r="DF295"/>
  <c r="DE295"/>
  <c r="DJ294"/>
  <c r="DI294"/>
  <c r="DH294"/>
  <c r="DG294"/>
  <c r="DF294"/>
  <c r="DE294"/>
  <c r="DJ293"/>
  <c r="DI293"/>
  <c r="DH293"/>
  <c r="DG293"/>
  <c r="DF293"/>
  <c r="DE293"/>
  <c r="DJ292"/>
  <c r="DI292"/>
  <c r="DH292"/>
  <c r="DG292"/>
  <c r="DF292"/>
  <c r="DE292"/>
  <c r="DJ291"/>
  <c r="DI291"/>
  <c r="DH291"/>
  <c r="DG291"/>
  <c r="DF291"/>
  <c r="DE291"/>
  <c r="DJ290"/>
  <c r="DI290"/>
  <c r="DH290"/>
  <c r="DG290"/>
  <c r="DF290"/>
  <c r="DE290"/>
  <c r="DJ289"/>
  <c r="DI289"/>
  <c r="DH289"/>
  <c r="DG289"/>
  <c r="DF289"/>
  <c r="DE289"/>
  <c r="DJ288"/>
  <c r="DI288"/>
  <c r="DH288"/>
  <c r="DG288"/>
  <c r="DF288"/>
  <c r="DE288"/>
  <c r="DJ287"/>
  <c r="DI287"/>
  <c r="DH287"/>
  <c r="DG287"/>
  <c r="DF287"/>
  <c r="DE287"/>
  <c r="DJ286"/>
  <c r="DI286"/>
  <c r="DH286"/>
  <c r="DG286"/>
  <c r="DF286"/>
  <c r="DE286"/>
  <c r="DJ285"/>
  <c r="DI285"/>
  <c r="DH285"/>
  <c r="DG285"/>
  <c r="DF285"/>
  <c r="DE285"/>
  <c r="DJ284"/>
  <c r="DI284"/>
  <c r="DH284"/>
  <c r="DG284"/>
  <c r="DF284"/>
  <c r="DE284"/>
  <c r="DJ283"/>
  <c r="DI283"/>
  <c r="DH283"/>
  <c r="DG283"/>
  <c r="DF283"/>
  <c r="DE283"/>
  <c r="DJ282"/>
  <c r="DI282"/>
  <c r="DH282"/>
  <c r="DG282"/>
  <c r="DF282"/>
  <c r="DE282"/>
  <c r="DJ281"/>
  <c r="DI281"/>
  <c r="DH281"/>
  <c r="DG281"/>
  <c r="DF281"/>
  <c r="DE281"/>
  <c r="DJ280"/>
  <c r="DI280"/>
  <c r="DH280"/>
  <c r="DG280"/>
  <c r="DF280"/>
  <c r="DE280"/>
  <c r="DJ279"/>
  <c r="DI279"/>
  <c r="DH279"/>
  <c r="DG279"/>
  <c r="DF279"/>
  <c r="DE279"/>
  <c r="DJ278"/>
  <c r="DI278"/>
  <c r="DH278"/>
  <c r="DG278"/>
  <c r="DF278"/>
  <c r="DE278"/>
  <c r="DJ277"/>
  <c r="DI277"/>
  <c r="DH277"/>
  <c r="DG277"/>
  <c r="DF277"/>
  <c r="DE277"/>
  <c r="DJ276"/>
  <c r="DI276"/>
  <c r="DH276"/>
  <c r="DG276"/>
  <c r="DF276"/>
  <c r="DE276"/>
  <c r="DJ275"/>
  <c r="DI275"/>
  <c r="DH275"/>
  <c r="DG275"/>
  <c r="DF275"/>
  <c r="DE275"/>
  <c r="DJ274"/>
  <c r="DI274"/>
  <c r="DH274"/>
  <c r="DG274"/>
  <c r="DF274"/>
  <c r="DE274"/>
  <c r="DJ273"/>
  <c r="DI273"/>
  <c r="DH273"/>
  <c r="DG273"/>
  <c r="DF273"/>
  <c r="DE273"/>
  <c r="DJ272"/>
  <c r="DI272"/>
  <c r="DH272"/>
  <c r="DG272"/>
  <c r="DF272"/>
  <c r="DE272"/>
  <c r="DJ271"/>
  <c r="DI271"/>
  <c r="DH271"/>
  <c r="DG271"/>
  <c r="DF271"/>
  <c r="DE271"/>
  <c r="DJ270"/>
  <c r="DI270"/>
  <c r="DH270"/>
  <c r="DG270"/>
  <c r="DF270"/>
  <c r="DE270"/>
  <c r="DJ269"/>
  <c r="DI269"/>
  <c r="DH269"/>
  <c r="DG269"/>
  <c r="DF269"/>
  <c r="DE269"/>
  <c r="DJ268"/>
  <c r="DI268"/>
  <c r="DH268"/>
  <c r="DG268"/>
  <c r="DF268"/>
  <c r="DE268"/>
  <c r="DJ267"/>
  <c r="DI267"/>
  <c r="DH267"/>
  <c r="DG267"/>
  <c r="DF267"/>
  <c r="DE267"/>
  <c r="DJ266"/>
  <c r="DI266"/>
  <c r="DH266"/>
  <c r="DG266"/>
  <c r="DF266"/>
  <c r="DE266"/>
  <c r="DJ265"/>
  <c r="DI265"/>
  <c r="DH265"/>
  <c r="DG265"/>
  <c r="DF265"/>
  <c r="DE265"/>
  <c r="DJ264"/>
  <c r="DI264"/>
  <c r="DH264"/>
  <c r="DG264"/>
  <c r="DF264"/>
  <c r="DE264"/>
  <c r="DJ263"/>
  <c r="DI263"/>
  <c r="DH263"/>
  <c r="DG263"/>
  <c r="DF263"/>
  <c r="DE263"/>
  <c r="DJ262"/>
  <c r="DI262"/>
  <c r="DH262"/>
  <c r="DG262"/>
  <c r="DF262"/>
  <c r="DE262"/>
  <c r="DJ261"/>
  <c r="DI261"/>
  <c r="DH261"/>
  <c r="DG261"/>
  <c r="DF261"/>
  <c r="DJ260"/>
  <c r="DI260"/>
  <c r="DH260"/>
  <c r="DG260"/>
  <c r="DF260"/>
  <c r="DE260"/>
  <c r="DJ259"/>
  <c r="DI259"/>
  <c r="DH259"/>
  <c r="DG259"/>
  <c r="DF259"/>
  <c r="DE259"/>
  <c r="DJ258"/>
  <c r="DI258"/>
  <c r="DH258"/>
  <c r="DG258"/>
  <c r="DF258"/>
  <c r="DE258"/>
  <c r="DJ257"/>
  <c r="DI257"/>
  <c r="DH257"/>
  <c r="DG257"/>
  <c r="DF257"/>
  <c r="DE257"/>
  <c r="DJ256"/>
  <c r="DI256"/>
  <c r="DH256"/>
  <c r="DG256"/>
  <c r="DF256"/>
  <c r="DE256"/>
  <c r="DJ255"/>
  <c r="DI255"/>
  <c r="DH255"/>
  <c r="DG255"/>
  <c r="DF255"/>
  <c r="DE255"/>
  <c r="DJ254"/>
  <c r="DI254"/>
  <c r="DH254"/>
  <c r="DG254"/>
  <c r="DF254"/>
  <c r="DE254"/>
  <c r="DJ253"/>
  <c r="DI253"/>
  <c r="DH253"/>
  <c r="DG253"/>
  <c r="DF253"/>
  <c r="DE253"/>
  <c r="DJ252"/>
  <c r="DI252"/>
  <c r="DH252"/>
  <c r="DG252"/>
  <c r="DF252"/>
  <c r="DE252"/>
  <c r="DJ251"/>
  <c r="DI251"/>
  <c r="DH251"/>
  <c r="DG251"/>
  <c r="DF251"/>
  <c r="DE251"/>
  <c r="DJ250"/>
  <c r="DI250"/>
  <c r="DH250"/>
  <c r="DG250"/>
  <c r="DF250"/>
  <c r="DE250"/>
  <c r="DJ249"/>
  <c r="DI249"/>
  <c r="DH249"/>
  <c r="DG249"/>
  <c r="DF249"/>
  <c r="DE249"/>
  <c r="DJ248"/>
  <c r="DI248"/>
  <c r="DH248"/>
  <c r="DG248"/>
  <c r="DF248"/>
  <c r="DE248"/>
  <c r="DJ247"/>
  <c r="DI247"/>
  <c r="DH247"/>
  <c r="DG247"/>
  <c r="DF247"/>
  <c r="DE247"/>
  <c r="DI246"/>
  <c r="DH246"/>
  <c r="DF246"/>
  <c r="DE246"/>
  <c r="DI245"/>
  <c r="DH245"/>
  <c r="DF245"/>
  <c r="DE245"/>
  <c r="DJ244"/>
  <c r="DI244"/>
  <c r="DH244"/>
  <c r="DG244"/>
  <c r="DF244"/>
  <c r="DE244"/>
  <c r="DJ243"/>
  <c r="DI243"/>
  <c r="DH243"/>
  <c r="DG243"/>
  <c r="DF243"/>
  <c r="DE243"/>
  <c r="DJ242"/>
  <c r="DI242"/>
  <c r="DH242"/>
  <c r="DG242"/>
  <c r="DF242"/>
  <c r="DE242"/>
  <c r="DJ241"/>
  <c r="DI241"/>
  <c r="DH241"/>
  <c r="DG241"/>
  <c r="DF241"/>
  <c r="DE241"/>
  <c r="DJ240"/>
  <c r="DI240"/>
  <c r="DH240"/>
  <c r="DG240"/>
  <c r="DF240"/>
  <c r="DE240"/>
  <c r="DJ239"/>
  <c r="DI239"/>
  <c r="DH239"/>
  <c r="DG239"/>
  <c r="DF239"/>
  <c r="DE239"/>
  <c r="DJ238"/>
  <c r="DI238"/>
  <c r="DH238"/>
  <c r="DG238"/>
  <c r="DF238"/>
  <c r="DE238"/>
  <c r="DJ237"/>
  <c r="DI237"/>
  <c r="DH237"/>
  <c r="DG237"/>
  <c r="DF237"/>
  <c r="DE237"/>
  <c r="DJ236"/>
  <c r="DI236"/>
  <c r="DH236"/>
  <c r="DG236"/>
  <c r="DF236"/>
  <c r="DE236"/>
  <c r="DJ235"/>
  <c r="DI235"/>
  <c r="DH235"/>
  <c r="DG235"/>
  <c r="DF235"/>
  <c r="DE235"/>
  <c r="DJ234"/>
  <c r="DI234"/>
  <c r="DH234"/>
  <c r="DG234"/>
  <c r="DF234"/>
  <c r="DE234"/>
  <c r="DJ233"/>
  <c r="DI233"/>
  <c r="DH233"/>
  <c r="DG233"/>
  <c r="DF233"/>
  <c r="DE233"/>
  <c r="DJ232"/>
  <c r="DI232"/>
  <c r="DH232"/>
  <c r="DG232"/>
  <c r="DF232"/>
  <c r="DE232"/>
  <c r="DJ231"/>
  <c r="DI231"/>
  <c r="DH231"/>
  <c r="DG231"/>
  <c r="DF231"/>
  <c r="DE231"/>
  <c r="DJ230"/>
  <c r="DI230"/>
  <c r="DH230"/>
  <c r="DG230"/>
  <c r="DF230"/>
  <c r="DE230"/>
  <c r="DJ229"/>
  <c r="DI229"/>
  <c r="DH229"/>
  <c r="DG229"/>
  <c r="DF229"/>
  <c r="DE229"/>
  <c r="DJ228"/>
  <c r="DI228"/>
  <c r="DH228"/>
  <c r="DG228"/>
  <c r="DF228"/>
  <c r="DE228"/>
  <c r="DJ227"/>
  <c r="DI227"/>
  <c r="DH227"/>
  <c r="DG227"/>
  <c r="DF227"/>
  <c r="DE227"/>
  <c r="DJ226"/>
  <c r="DI226"/>
  <c r="DH226"/>
  <c r="DG226"/>
  <c r="DF226"/>
  <c r="DE226"/>
  <c r="DJ225"/>
  <c r="DI225"/>
  <c r="DH225"/>
  <c r="DG225"/>
  <c r="DF225"/>
  <c r="DE225"/>
  <c r="DJ224"/>
  <c r="DI224"/>
  <c r="DH224"/>
  <c r="DG224"/>
  <c r="DF224"/>
  <c r="DE224"/>
  <c r="DJ223"/>
  <c r="DI223"/>
  <c r="DH223"/>
  <c r="DG223"/>
  <c r="DF223"/>
  <c r="DE223"/>
  <c r="DJ222"/>
  <c r="DI222"/>
  <c r="DH222"/>
  <c r="DG222"/>
  <c r="DF222"/>
  <c r="DE222"/>
  <c r="DJ221"/>
  <c r="DI221"/>
  <c r="DH221"/>
  <c r="DG221"/>
  <c r="DF221"/>
  <c r="DE221"/>
  <c r="DJ220"/>
  <c r="DI220"/>
  <c r="DH220"/>
  <c r="DG220"/>
  <c r="DF220"/>
  <c r="DE220"/>
  <c r="DJ219"/>
  <c r="DI219"/>
  <c r="DH219"/>
  <c r="DG219"/>
  <c r="DF219"/>
  <c r="DE219"/>
  <c r="DJ218"/>
  <c r="DI218"/>
  <c r="DH218"/>
  <c r="DG218"/>
  <c r="DF218"/>
  <c r="DE218"/>
  <c r="DJ217"/>
  <c r="DI217"/>
  <c r="DH217"/>
  <c r="DG217"/>
  <c r="DF217"/>
  <c r="DE217"/>
  <c r="DJ216"/>
  <c r="DI216"/>
  <c r="DH216"/>
  <c r="DG216"/>
  <c r="DF216"/>
  <c r="DE216"/>
  <c r="DJ215"/>
  <c r="DI215"/>
  <c r="DH215"/>
  <c r="DG215"/>
  <c r="DF215"/>
  <c r="DE215"/>
  <c r="DJ214"/>
  <c r="DI214"/>
  <c r="DH214"/>
  <c r="DG214"/>
  <c r="DF214"/>
  <c r="DE214"/>
  <c r="DJ213"/>
  <c r="DI213"/>
  <c r="DH213"/>
  <c r="DG213"/>
  <c r="DF213"/>
  <c r="DE213"/>
  <c r="DJ212"/>
  <c r="DI212"/>
  <c r="DH212"/>
  <c r="DG212"/>
  <c r="DF212"/>
  <c r="DE212"/>
  <c r="DJ211"/>
  <c r="DI211"/>
  <c r="DH211"/>
  <c r="DG211"/>
  <c r="DF211"/>
  <c r="DE211"/>
  <c r="DJ210"/>
  <c r="DI210"/>
  <c r="DH210"/>
  <c r="DG210"/>
  <c r="DF210"/>
  <c r="DE210"/>
  <c r="DJ209"/>
  <c r="DI209"/>
  <c r="DH209"/>
  <c r="DG209"/>
  <c r="DF209"/>
  <c r="DE209"/>
  <c r="DJ208"/>
  <c r="DI208"/>
  <c r="DH208"/>
  <c r="DG208"/>
  <c r="DF208"/>
  <c r="DE208"/>
  <c r="DJ207"/>
  <c r="DI207"/>
  <c r="DH207"/>
  <c r="DG207"/>
  <c r="DF207"/>
  <c r="DE207"/>
  <c r="DJ206"/>
  <c r="DI206"/>
  <c r="DH206"/>
  <c r="DG206"/>
  <c r="DF206"/>
  <c r="DE206"/>
  <c r="DJ205"/>
  <c r="DI205"/>
  <c r="DH205"/>
  <c r="DG205"/>
  <c r="DF205"/>
  <c r="DE205"/>
  <c r="DJ204"/>
  <c r="DI204"/>
  <c r="DH204"/>
  <c r="DG204"/>
  <c r="DF204"/>
  <c r="DE204"/>
  <c r="DJ203"/>
  <c r="DI203"/>
  <c r="DH203"/>
  <c r="DG203"/>
  <c r="DF203"/>
  <c r="DE203"/>
  <c r="DJ202"/>
  <c r="DI202"/>
  <c r="DH202"/>
  <c r="DG202"/>
  <c r="DF202"/>
  <c r="DE202"/>
  <c r="DJ201"/>
  <c r="DI201"/>
  <c r="DH201"/>
  <c r="DG201"/>
  <c r="DF201"/>
  <c r="DE201"/>
  <c r="DJ200"/>
  <c r="DI200"/>
  <c r="DH200"/>
  <c r="DG200"/>
  <c r="DF200"/>
  <c r="DE200"/>
  <c r="DJ199"/>
  <c r="DI199"/>
  <c r="DH199"/>
  <c r="DG199"/>
  <c r="DF199"/>
  <c r="DE199"/>
  <c r="DJ198"/>
  <c r="DI198"/>
  <c r="DH198"/>
  <c r="DG198"/>
  <c r="DF198"/>
  <c r="DE198"/>
  <c r="DJ197"/>
  <c r="DI197"/>
  <c r="DH197"/>
  <c r="DG197"/>
  <c r="DF197"/>
  <c r="DE197"/>
  <c r="DJ196"/>
  <c r="DI196"/>
  <c r="DH196"/>
  <c r="DG196"/>
  <c r="DF196"/>
  <c r="DE196"/>
  <c r="DJ195"/>
  <c r="DI195"/>
  <c r="DH195"/>
  <c r="DG195"/>
  <c r="DF195"/>
  <c r="DE195"/>
  <c r="DJ194"/>
  <c r="DI194"/>
  <c r="DH194"/>
  <c r="DG194"/>
  <c r="DF194"/>
  <c r="DE194"/>
  <c r="DJ193"/>
  <c r="DI193"/>
  <c r="DH193"/>
  <c r="DG193"/>
  <c r="DF193"/>
  <c r="DE193"/>
  <c r="DJ192"/>
  <c r="DI192"/>
  <c r="DH192"/>
  <c r="DG192"/>
  <c r="DF192"/>
  <c r="DE192"/>
  <c r="DJ191"/>
  <c r="DI191"/>
  <c r="DH191"/>
  <c r="DH12" s="1"/>
  <c r="DG191"/>
  <c r="DF191"/>
  <c r="DE191"/>
  <c r="DD971"/>
  <c r="DD970"/>
  <c r="DD969"/>
  <c r="DD968"/>
  <c r="DD967"/>
  <c r="DD966"/>
  <c r="DD965"/>
  <c r="DD964"/>
  <c r="DD963"/>
  <c r="DD962"/>
  <c r="DD961"/>
  <c r="DD960"/>
  <c r="DD959"/>
  <c r="DD958"/>
  <c r="DD957"/>
  <c r="DD956"/>
  <c r="DD955"/>
  <c r="DD954"/>
  <c r="DD953"/>
  <c r="DD952"/>
  <c r="DD951"/>
  <c r="DD950"/>
  <c r="DD949"/>
  <c r="DD948"/>
  <c r="DD947"/>
  <c r="DD946"/>
  <c r="DD945"/>
  <c r="DD944"/>
  <c r="DD943"/>
  <c r="DD942"/>
  <c r="DD941"/>
  <c r="DD940"/>
  <c r="DD939"/>
  <c r="DD938"/>
  <c r="DD937"/>
  <c r="DD936"/>
  <c r="DD935"/>
  <c r="DD934"/>
  <c r="DD933"/>
  <c r="DD932"/>
  <c r="DD931"/>
  <c r="DD930"/>
  <c r="DD929"/>
  <c r="DD928"/>
  <c r="DD927"/>
  <c r="DD926"/>
  <c r="DD925"/>
  <c r="DD924"/>
  <c r="DD923"/>
  <c r="DD922"/>
  <c r="DD921"/>
  <c r="DD920"/>
  <c r="DD919"/>
  <c r="DD918"/>
  <c r="DD917"/>
  <c r="DD916"/>
  <c r="DD915"/>
  <c r="DD914"/>
  <c r="DD913"/>
  <c r="DD912"/>
  <c r="DD911"/>
  <c r="DD910"/>
  <c r="DD909"/>
  <c r="DD908"/>
  <c r="DD907"/>
  <c r="DD906"/>
  <c r="DD905"/>
  <c r="DD904"/>
  <c r="DD903"/>
  <c r="DD902"/>
  <c r="DD901"/>
  <c r="DD900"/>
  <c r="DD899"/>
  <c r="DD898"/>
  <c r="DD897"/>
  <c r="DD896"/>
  <c r="DD895"/>
  <c r="DD894"/>
  <c r="DD893"/>
  <c r="DD892"/>
  <c r="DD891"/>
  <c r="DD890"/>
  <c r="DD889"/>
  <c r="DD888"/>
  <c r="DD887"/>
  <c r="DD886"/>
  <c r="DD885"/>
  <c r="DD884"/>
  <c r="DD883"/>
  <c r="DD882"/>
  <c r="DD881"/>
  <c r="DD880"/>
  <c r="DD879"/>
  <c r="DD878"/>
  <c r="DD877"/>
  <c r="DD876"/>
  <c r="DD875"/>
  <c r="DD874"/>
  <c r="DD873"/>
  <c r="DD872"/>
  <c r="DD871"/>
  <c r="DD870"/>
  <c r="DD869"/>
  <c r="DC869"/>
  <c r="DD868"/>
  <c r="DC868"/>
  <c r="DD867"/>
  <c r="DC867"/>
  <c r="DD866"/>
  <c r="DC866"/>
  <c r="DD865"/>
  <c r="DC865"/>
  <c r="DD864"/>
  <c r="DC864"/>
  <c r="DD863"/>
  <c r="DC863"/>
  <c r="DD862"/>
  <c r="DC862"/>
  <c r="DD861"/>
  <c r="DC861"/>
  <c r="DD860"/>
  <c r="DC860"/>
  <c r="DD859"/>
  <c r="DC859"/>
  <c r="DD858"/>
  <c r="DC858"/>
  <c r="DD857"/>
  <c r="DC857"/>
  <c r="DD856"/>
  <c r="DC856"/>
  <c r="DD855"/>
  <c r="DC855"/>
  <c r="DD854"/>
  <c r="DC854"/>
  <c r="DD853"/>
  <c r="DC853"/>
  <c r="DD852"/>
  <c r="DC852"/>
  <c r="DD851"/>
  <c r="DC851"/>
  <c r="DD850"/>
  <c r="DC850"/>
  <c r="DD849"/>
  <c r="DC849"/>
  <c r="DD848"/>
  <c r="DC848"/>
  <c r="DD847"/>
  <c r="DC847"/>
  <c r="DD846"/>
  <c r="DC846"/>
  <c r="DD845"/>
  <c r="DC845"/>
  <c r="DD844"/>
  <c r="DC844"/>
  <c r="DD843"/>
  <c r="DC843"/>
  <c r="DD842"/>
  <c r="DC842"/>
  <c r="DD841"/>
  <c r="DC841"/>
  <c r="DD840"/>
  <c r="DC840"/>
  <c r="DD839"/>
  <c r="DC839"/>
  <c r="DD838"/>
  <c r="DC838"/>
  <c r="DD837"/>
  <c r="DC837"/>
  <c r="DD836"/>
  <c r="DC836"/>
  <c r="DD835"/>
  <c r="DC835"/>
  <c r="DD834"/>
  <c r="DC834"/>
  <c r="DD833"/>
  <c r="DC833"/>
  <c r="DD832"/>
  <c r="DC832"/>
  <c r="DD831"/>
  <c r="DC831"/>
  <c r="DD830"/>
  <c r="DC830"/>
  <c r="DD829"/>
  <c r="DC829"/>
  <c r="DD828"/>
  <c r="DC828"/>
  <c r="DD827"/>
  <c r="DC827"/>
  <c r="DD826"/>
  <c r="DC826"/>
  <c r="DD825"/>
  <c r="DC825"/>
  <c r="DD824"/>
  <c r="DC824"/>
  <c r="DD823"/>
  <c r="DC823"/>
  <c r="DD822"/>
  <c r="DC822"/>
  <c r="DD821"/>
  <c r="DC821"/>
  <c r="DD820"/>
  <c r="DC820"/>
  <c r="DD819"/>
  <c r="DC819"/>
  <c r="DD818"/>
  <c r="DC818"/>
  <c r="DD817"/>
  <c r="DC817"/>
  <c r="DD816"/>
  <c r="DC816"/>
  <c r="DD815"/>
  <c r="DC815"/>
  <c r="DD814"/>
  <c r="DC814"/>
  <c r="DD813"/>
  <c r="DC813"/>
  <c r="DD812"/>
  <c r="DC812"/>
  <c r="DD811"/>
  <c r="DC811"/>
  <c r="DD810"/>
  <c r="DC810"/>
  <c r="DD809"/>
  <c r="DC809"/>
  <c r="DD808"/>
  <c r="DC808"/>
  <c r="DD807"/>
  <c r="DC807"/>
  <c r="DD806"/>
  <c r="DC806"/>
  <c r="DD805"/>
  <c r="DC805"/>
  <c r="DD804"/>
  <c r="DC804"/>
  <c r="DD803"/>
  <c r="DC803"/>
  <c r="DD802"/>
  <c r="DC802"/>
  <c r="DD801"/>
  <c r="DC801"/>
  <c r="DD800"/>
  <c r="DC800"/>
  <c r="DD799"/>
  <c r="DC799"/>
  <c r="DD798"/>
  <c r="DC798"/>
  <c r="DD797"/>
  <c r="DC797"/>
  <c r="DD796"/>
  <c r="DC796"/>
  <c r="DD795"/>
  <c r="DC795"/>
  <c r="DD794"/>
  <c r="DC794"/>
  <c r="DD793"/>
  <c r="DC793"/>
  <c r="DD792"/>
  <c r="DC792"/>
  <c r="DD791"/>
  <c r="DC791"/>
  <c r="DD790"/>
  <c r="DC790"/>
  <c r="DD789"/>
  <c r="DC789"/>
  <c r="DD788"/>
  <c r="DC788"/>
  <c r="DD787"/>
  <c r="DC787"/>
  <c r="DD786"/>
  <c r="DC786"/>
  <c r="DD785"/>
  <c r="DC785"/>
  <c r="DD784"/>
  <c r="DC784"/>
  <c r="DD783"/>
  <c r="DC783"/>
  <c r="DD782"/>
  <c r="DC782"/>
  <c r="DD781"/>
  <c r="DC781"/>
  <c r="DD780"/>
  <c r="DC780"/>
  <c r="DD779"/>
  <c r="DC779"/>
  <c r="DD778"/>
  <c r="DC778"/>
  <c r="DD777"/>
  <c r="DC777"/>
  <c r="DD776"/>
  <c r="DC776"/>
  <c r="DD775"/>
  <c r="DC775"/>
  <c r="DD774"/>
  <c r="DC774"/>
  <c r="DD773"/>
  <c r="DC773"/>
  <c r="DD772"/>
  <c r="DC772"/>
  <c r="DD771"/>
  <c r="DC771"/>
  <c r="DD770"/>
  <c r="DC770"/>
  <c r="DD769"/>
  <c r="DC769"/>
  <c r="DD768"/>
  <c r="DC768"/>
  <c r="DD767"/>
  <c r="DC767"/>
  <c r="DD766"/>
  <c r="DC766"/>
  <c r="DD765"/>
  <c r="DC765"/>
  <c r="DD764"/>
  <c r="DC764"/>
  <c r="DC763"/>
  <c r="DD762"/>
  <c r="DC762"/>
  <c r="DD761"/>
  <c r="DC761"/>
  <c r="DD760"/>
  <c r="DC760"/>
  <c r="DD759"/>
  <c r="DC759"/>
  <c r="DD758"/>
  <c r="DC758"/>
  <c r="DD757"/>
  <c r="DC757"/>
  <c r="DD756"/>
  <c r="DC756"/>
  <c r="DD755"/>
  <c r="DC755"/>
  <c r="DD754"/>
  <c r="DC754"/>
  <c r="DD753"/>
  <c r="DC753"/>
  <c r="DD752"/>
  <c r="DC752"/>
  <c r="DD751"/>
  <c r="DC751"/>
  <c r="DD750"/>
  <c r="DC750"/>
  <c r="DD749"/>
  <c r="DC749"/>
  <c r="DD748"/>
  <c r="DC748"/>
  <c r="DD747"/>
  <c r="DC747"/>
  <c r="DD746"/>
  <c r="DC746"/>
  <c r="DD745"/>
  <c r="DC745"/>
  <c r="DD744"/>
  <c r="DC744"/>
  <c r="DD743"/>
  <c r="DC743"/>
  <c r="DD742"/>
  <c r="DC742"/>
  <c r="DD741"/>
  <c r="DC741"/>
  <c r="DD740"/>
  <c r="DC740"/>
  <c r="DD739"/>
  <c r="DC739"/>
  <c r="DD738"/>
  <c r="DC738"/>
  <c r="DD737"/>
  <c r="DC737"/>
  <c r="DD736"/>
  <c r="DC736"/>
  <c r="DD735"/>
  <c r="DC735"/>
  <c r="DD734"/>
  <c r="DC734"/>
  <c r="DD733"/>
  <c r="DC733"/>
  <c r="DD732"/>
  <c r="DC732"/>
  <c r="DD731"/>
  <c r="DC731"/>
  <c r="DD730"/>
  <c r="DC730"/>
  <c r="DD729"/>
  <c r="DC729"/>
  <c r="DD728"/>
  <c r="DC728"/>
  <c r="DD727"/>
  <c r="DC727"/>
  <c r="DD726"/>
  <c r="DC726"/>
  <c r="DD725"/>
  <c r="DC725"/>
  <c r="DD724"/>
  <c r="DC724"/>
  <c r="DD723"/>
  <c r="DC723"/>
  <c r="DD722"/>
  <c r="DC722"/>
  <c r="DD721"/>
  <c r="DC721"/>
  <c r="DD720"/>
  <c r="DC720"/>
  <c r="DD719"/>
  <c r="DC719"/>
  <c r="DD718"/>
  <c r="DC718"/>
  <c r="DD717"/>
  <c r="DC717"/>
  <c r="DD716"/>
  <c r="DC716"/>
  <c r="DD715"/>
  <c r="DC715"/>
  <c r="DD714"/>
  <c r="DC714"/>
  <c r="DD713"/>
  <c r="DC713"/>
  <c r="DD712"/>
  <c r="DC712"/>
  <c r="DD711"/>
  <c r="DC711"/>
  <c r="DD710"/>
  <c r="DC710"/>
  <c r="DD709"/>
  <c r="DC709"/>
  <c r="DD708"/>
  <c r="DC708"/>
  <c r="DD707"/>
  <c r="DC707"/>
  <c r="DD706"/>
  <c r="DC706"/>
  <c r="DD705"/>
  <c r="DC705"/>
  <c r="DD704"/>
  <c r="DC704"/>
  <c r="DD703"/>
  <c r="DC703"/>
  <c r="DD702"/>
  <c r="DC702"/>
  <c r="DD701"/>
  <c r="DC701"/>
  <c r="DD700"/>
  <c r="DC700"/>
  <c r="DD699"/>
  <c r="DC699"/>
  <c r="DD698"/>
  <c r="DC698"/>
  <c r="DD697"/>
  <c r="DC697"/>
  <c r="DD696"/>
  <c r="DC696"/>
  <c r="DD695"/>
  <c r="DC695"/>
  <c r="DD694"/>
  <c r="DC694"/>
  <c r="DD693"/>
  <c r="DC693"/>
  <c r="DD692"/>
  <c r="DC692"/>
  <c r="DD691"/>
  <c r="DC691"/>
  <c r="DD690"/>
  <c r="DC690"/>
  <c r="DD689"/>
  <c r="DC689"/>
  <c r="DD688"/>
  <c r="DC688"/>
  <c r="DD687"/>
  <c r="DC687"/>
  <c r="DD686"/>
  <c r="DC686"/>
  <c r="DD685"/>
  <c r="DC685"/>
  <c r="DD684"/>
  <c r="DC684"/>
  <c r="DD683"/>
  <c r="DC683"/>
  <c r="DD682"/>
  <c r="DC682"/>
  <c r="DD681"/>
  <c r="DC681"/>
  <c r="DD680"/>
  <c r="DC680"/>
  <c r="DD679"/>
  <c r="DC679"/>
  <c r="DD678"/>
  <c r="DC678"/>
  <c r="DD677"/>
  <c r="DC677"/>
  <c r="DD676"/>
  <c r="DC676"/>
  <c r="DD675"/>
  <c r="DC675"/>
  <c r="DD674"/>
  <c r="DC674"/>
  <c r="DD673"/>
  <c r="DC673"/>
  <c r="DD672"/>
  <c r="DC672"/>
  <c r="DD671"/>
  <c r="DC671"/>
  <c r="DD670"/>
  <c r="DC670"/>
  <c r="DD669"/>
  <c r="DC669"/>
  <c r="DD668"/>
  <c r="DC668"/>
  <c r="DD667"/>
  <c r="DC667"/>
  <c r="DD666"/>
  <c r="DC666"/>
  <c r="DD665"/>
  <c r="DC665"/>
  <c r="DD664"/>
  <c r="DC664"/>
  <c r="DD663"/>
  <c r="DC663"/>
  <c r="DD662"/>
  <c r="DC662"/>
  <c r="DD661"/>
  <c r="DC661"/>
  <c r="DD660"/>
  <c r="DC660"/>
  <c r="DD659"/>
  <c r="DC659"/>
  <c r="DD658"/>
  <c r="DC658"/>
  <c r="DD657"/>
  <c r="DC657"/>
  <c r="DD656"/>
  <c r="DC656"/>
  <c r="DD655"/>
  <c r="DC655"/>
  <c r="DD654"/>
  <c r="DC654"/>
  <c r="DD653"/>
  <c r="DC653"/>
  <c r="DD652"/>
  <c r="DC652"/>
  <c r="DD651"/>
  <c r="DC651"/>
  <c r="DD650"/>
  <c r="DC650"/>
  <c r="DD649"/>
  <c r="DC649"/>
  <c r="DD648"/>
  <c r="DC648"/>
  <c r="DD647"/>
  <c r="DC647"/>
  <c r="DD646"/>
  <c r="DC646"/>
  <c r="DD645"/>
  <c r="DC645"/>
  <c r="DD644"/>
  <c r="DC644"/>
  <c r="DD643"/>
  <c r="DC643"/>
  <c r="DD642"/>
  <c r="DC642"/>
  <c r="DD641"/>
  <c r="DC641"/>
  <c r="DD640"/>
  <c r="DC640"/>
  <c r="DD639"/>
  <c r="DC639"/>
  <c r="DD638"/>
  <c r="DC638"/>
  <c r="DD637"/>
  <c r="DC637"/>
  <c r="DD636"/>
  <c r="DC636"/>
  <c r="DD635"/>
  <c r="DC635"/>
  <c r="DD634"/>
  <c r="DC634"/>
  <c r="DD633"/>
  <c r="DC633"/>
  <c r="DD632"/>
  <c r="DC632"/>
  <c r="DD631"/>
  <c r="DC631"/>
  <c r="DD630"/>
  <c r="DC630"/>
  <c r="DD629"/>
  <c r="DC629"/>
  <c r="DD628"/>
  <c r="DC628"/>
  <c r="DD627"/>
  <c r="DC627"/>
  <c r="DD626"/>
  <c r="DC626"/>
  <c r="DD625"/>
  <c r="DC625"/>
  <c r="DD624"/>
  <c r="DC624"/>
  <c r="DD623"/>
  <c r="DC623"/>
  <c r="DD622"/>
  <c r="DC622"/>
  <c r="DD621"/>
  <c r="DC621"/>
  <c r="DD620"/>
  <c r="DC620"/>
  <c r="DD619"/>
  <c r="DC619"/>
  <c r="DD618"/>
  <c r="DC618"/>
  <c r="DD617"/>
  <c r="DC617"/>
  <c r="DD616"/>
  <c r="DC616"/>
  <c r="DD615"/>
  <c r="DC615"/>
  <c r="DD614"/>
  <c r="DC614"/>
  <c r="DD613"/>
  <c r="DC613"/>
  <c r="DD612"/>
  <c r="DC612"/>
  <c r="DD611"/>
  <c r="DC611"/>
  <c r="DD610"/>
  <c r="DC610"/>
  <c r="DD609"/>
  <c r="DC609"/>
  <c r="DD608"/>
  <c r="DC608"/>
  <c r="DD607"/>
  <c r="DC607"/>
  <c r="DD606"/>
  <c r="DC606"/>
  <c r="DD605"/>
  <c r="DC605"/>
  <c r="DD604"/>
  <c r="DC604"/>
  <c r="DD603"/>
  <c r="DC603"/>
  <c r="DD602"/>
  <c r="DC602"/>
  <c r="DD601"/>
  <c r="DC601"/>
  <c r="DD600"/>
  <c r="DC600"/>
  <c r="DD599"/>
  <c r="DC599"/>
  <c r="DD598"/>
  <c r="DC598"/>
  <c r="DD597"/>
  <c r="DC597"/>
  <c r="DD596"/>
  <c r="DC596"/>
  <c r="DD595"/>
  <c r="DC595"/>
  <c r="DD594"/>
  <c r="DC594"/>
  <c r="DD593"/>
  <c r="DC593"/>
  <c r="DD592"/>
  <c r="DC592"/>
  <c r="DD591"/>
  <c r="DC591"/>
  <c r="DD590"/>
  <c r="DC590"/>
  <c r="DD589"/>
  <c r="DC589"/>
  <c r="DD588"/>
  <c r="DC588"/>
  <c r="DD587"/>
  <c r="DC587"/>
  <c r="DD586"/>
  <c r="DC586"/>
  <c r="DD585"/>
  <c r="DC585"/>
  <c r="DD584"/>
  <c r="DC584"/>
  <c r="DD583"/>
  <c r="DC583"/>
  <c r="DD582"/>
  <c r="DC582"/>
  <c r="DD581"/>
  <c r="DC581"/>
  <c r="DD580"/>
  <c r="DC580"/>
  <c r="DD579"/>
  <c r="DC579"/>
  <c r="DD578"/>
  <c r="DC578"/>
  <c r="DD577"/>
  <c r="DC577"/>
  <c r="DD576"/>
  <c r="DC576"/>
  <c r="DD575"/>
  <c r="DC575"/>
  <c r="DD574"/>
  <c r="DC574"/>
  <c r="DD573"/>
  <c r="DC573"/>
  <c r="DD572"/>
  <c r="DC572"/>
  <c r="DD571"/>
  <c r="DC571"/>
  <c r="DD570"/>
  <c r="DC570"/>
  <c r="DD569"/>
  <c r="DC569"/>
  <c r="DD568"/>
  <c r="DC568"/>
  <c r="DD567"/>
  <c r="DC567"/>
  <c r="DD566"/>
  <c r="DC566"/>
  <c r="DD565"/>
  <c r="DC565"/>
  <c r="DD564"/>
  <c r="DC564"/>
  <c r="DD563"/>
  <c r="DC563"/>
  <c r="DD562"/>
  <c r="DC562"/>
  <c r="DD561"/>
  <c r="DC561"/>
  <c r="DD560"/>
  <c r="DC560"/>
  <c r="DD559"/>
  <c r="DC559"/>
  <c r="DD558"/>
  <c r="DC558"/>
  <c r="DD557"/>
  <c r="DC557"/>
  <c r="DD556"/>
  <c r="DC556"/>
  <c r="DD555"/>
  <c r="DC555"/>
  <c r="DD554"/>
  <c r="DC554"/>
  <c r="DD553"/>
  <c r="DC553"/>
  <c r="DD552"/>
  <c r="DC552"/>
  <c r="DD551"/>
  <c r="DC551"/>
  <c r="DD550"/>
  <c r="DC550"/>
  <c r="DD549"/>
  <c r="DC549"/>
  <c r="DD548"/>
  <c r="DC548"/>
  <c r="DD547"/>
  <c r="DC547"/>
  <c r="DD546"/>
  <c r="DC546"/>
  <c r="DD545"/>
  <c r="DC545"/>
  <c r="DD544"/>
  <c r="DC544"/>
  <c r="DD543"/>
  <c r="DC543"/>
  <c r="DD542"/>
  <c r="DC542"/>
  <c r="DD541"/>
  <c r="DC541"/>
  <c r="DD540"/>
  <c r="DC540"/>
  <c r="DD539"/>
  <c r="DC539"/>
  <c r="DD538"/>
  <c r="DC538"/>
  <c r="DD537"/>
  <c r="DC537"/>
  <c r="DD536"/>
  <c r="DC536"/>
  <c r="DD535"/>
  <c r="DC535"/>
  <c r="DD534"/>
  <c r="DC534"/>
  <c r="DD533"/>
  <c r="DC533"/>
  <c r="DD532"/>
  <c r="DC532"/>
  <c r="DD531"/>
  <c r="DC531"/>
  <c r="DD530"/>
  <c r="DC530"/>
  <c r="DD529"/>
  <c r="DC529"/>
  <c r="DD528"/>
  <c r="DC528"/>
  <c r="DD527"/>
  <c r="DC527"/>
  <c r="DD526"/>
  <c r="DC526"/>
  <c r="DD525"/>
  <c r="DC525"/>
  <c r="DD524"/>
  <c r="DC524"/>
  <c r="DD523"/>
  <c r="DC523"/>
  <c r="DD522"/>
  <c r="DC522"/>
  <c r="DD521"/>
  <c r="DC521"/>
  <c r="DD520"/>
  <c r="DC520"/>
  <c r="DD519"/>
  <c r="DC519"/>
  <c r="DD518"/>
  <c r="DC518"/>
  <c r="DD517"/>
  <c r="DC517"/>
  <c r="DD516"/>
  <c r="DC516"/>
  <c r="DD515"/>
  <c r="DC515"/>
  <c r="DD514"/>
  <c r="DC514"/>
  <c r="DD513"/>
  <c r="DC513"/>
  <c r="DD512"/>
  <c r="DC512"/>
  <c r="DD511"/>
  <c r="DC511"/>
  <c r="DD510"/>
  <c r="DC510"/>
  <c r="DD509"/>
  <c r="DC509"/>
  <c r="DD508"/>
  <c r="DC508"/>
  <c r="DD507"/>
  <c r="DC507"/>
  <c r="DD506"/>
  <c r="DC506"/>
  <c r="DD505"/>
  <c r="DC505"/>
  <c r="DD504"/>
  <c r="DC504"/>
  <c r="DD503"/>
  <c r="DC503"/>
  <c r="DD502"/>
  <c r="DC502"/>
  <c r="DD501"/>
  <c r="DC501"/>
  <c r="DD500"/>
  <c r="DC500"/>
  <c r="DD499"/>
  <c r="DC499"/>
  <c r="DD498"/>
  <c r="DC498"/>
  <c r="DD497"/>
  <c r="DC497"/>
  <c r="DD496"/>
  <c r="DC496"/>
  <c r="DD495"/>
  <c r="DC495"/>
  <c r="DD494"/>
  <c r="DC494"/>
  <c r="DD493"/>
  <c r="DC493"/>
  <c r="DD492"/>
  <c r="DC492"/>
  <c r="DD491"/>
  <c r="DC491"/>
  <c r="DD490"/>
  <c r="DC490"/>
  <c r="DD489"/>
  <c r="DC489"/>
  <c r="DD488"/>
  <c r="DC488"/>
  <c r="DD487"/>
  <c r="DC487"/>
  <c r="DD486"/>
  <c r="DC486"/>
  <c r="DD485"/>
  <c r="DC485"/>
  <c r="DD484"/>
  <c r="DC484"/>
  <c r="DD483"/>
  <c r="DC483"/>
  <c r="DD482"/>
  <c r="DC482"/>
  <c r="DB482"/>
  <c r="DD481"/>
  <c r="DC481"/>
  <c r="DB481"/>
  <c r="DD480"/>
  <c r="DC480"/>
  <c r="DB480"/>
  <c r="DD479"/>
  <c r="DC479"/>
  <c r="DB479"/>
  <c r="DD478"/>
  <c r="DC478"/>
  <c r="DB478"/>
  <c r="DD477"/>
  <c r="DC477"/>
  <c r="DB477"/>
  <c r="DD476"/>
  <c r="DC476"/>
  <c r="DB476"/>
  <c r="DD475"/>
  <c r="DC475"/>
  <c r="DB475"/>
  <c r="DD474"/>
  <c r="DC474"/>
  <c r="DB474"/>
  <c r="DD473"/>
  <c r="DC473"/>
  <c r="DB473"/>
  <c r="DD472"/>
  <c r="DC472"/>
  <c r="DB472"/>
  <c r="DD471"/>
  <c r="DC471"/>
  <c r="DB471"/>
  <c r="DD470"/>
  <c r="DC470"/>
  <c r="DB470"/>
  <c r="DD469"/>
  <c r="DC469"/>
  <c r="DB469"/>
  <c r="DD468"/>
  <c r="DC468"/>
  <c r="DB468"/>
  <c r="DD467"/>
  <c r="DC467"/>
  <c r="DB467"/>
  <c r="DD466"/>
  <c r="DC466"/>
  <c r="DB466"/>
  <c r="DD465"/>
  <c r="DC465"/>
  <c r="DB465"/>
  <c r="DD464"/>
  <c r="DC464"/>
  <c r="DB464"/>
  <c r="DD463"/>
  <c r="DC463"/>
  <c r="DB463"/>
  <c r="DD462"/>
  <c r="DC462"/>
  <c r="DB462"/>
  <c r="DD461"/>
  <c r="DC461"/>
  <c r="DB461"/>
  <c r="DD460"/>
  <c r="DC460"/>
  <c r="DB460"/>
  <c r="DD459"/>
  <c r="DC459"/>
  <c r="DB459"/>
  <c r="DD458"/>
  <c r="DC458"/>
  <c r="DB458"/>
  <c r="DD457"/>
  <c r="DC457"/>
  <c r="DB457"/>
  <c r="DD456"/>
  <c r="DC456"/>
  <c r="DB456"/>
  <c r="DD455"/>
  <c r="DC455"/>
  <c r="DB455"/>
  <c r="DD454"/>
  <c r="DC454"/>
  <c r="DB454"/>
  <c r="DD453"/>
  <c r="DC453"/>
  <c r="DB453"/>
  <c r="DD452"/>
  <c r="DC452"/>
  <c r="DB452"/>
  <c r="DD451"/>
  <c r="DC451"/>
  <c r="DB451"/>
  <c r="DD450"/>
  <c r="DC450"/>
  <c r="DB450"/>
  <c r="DD449"/>
  <c r="DC449"/>
  <c r="DB449"/>
  <c r="DD448"/>
  <c r="DC448"/>
  <c r="DB448"/>
  <c r="DD447"/>
  <c r="DC447"/>
  <c r="DB447"/>
  <c r="DD446"/>
  <c r="DC446"/>
  <c r="DB446"/>
  <c r="DD445"/>
  <c r="DC445"/>
  <c r="DB445"/>
  <c r="DD444"/>
  <c r="DC444"/>
  <c r="DB444"/>
  <c r="DD443"/>
  <c r="DC443"/>
  <c r="DB443"/>
  <c r="DD442"/>
  <c r="DC442"/>
  <c r="DB442"/>
  <c r="DD441"/>
  <c r="DC441"/>
  <c r="DB441"/>
  <c r="DD440"/>
  <c r="DC440"/>
  <c r="DB440"/>
  <c r="DD439"/>
  <c r="DC439"/>
  <c r="DB439"/>
  <c r="DD438"/>
  <c r="DC438"/>
  <c r="DB438"/>
  <c r="DD437"/>
  <c r="DC437"/>
  <c r="DB437"/>
  <c r="DD436"/>
  <c r="DC436"/>
  <c r="DB436"/>
  <c r="DD435"/>
  <c r="DC435"/>
  <c r="DB435"/>
  <c r="DD434"/>
  <c r="DC434"/>
  <c r="DB434"/>
  <c r="DD433"/>
  <c r="DC433"/>
  <c r="DB433"/>
  <c r="DD432"/>
  <c r="DC432"/>
  <c r="DB432"/>
  <c r="DD431"/>
  <c r="DC431"/>
  <c r="DB431"/>
  <c r="DD430"/>
  <c r="DC430"/>
  <c r="DB430"/>
  <c r="DD429"/>
  <c r="DC429"/>
  <c r="DB429"/>
  <c r="DD428"/>
  <c r="DC428"/>
  <c r="DD427"/>
  <c r="DC427"/>
  <c r="DB427"/>
  <c r="DD426"/>
  <c r="DC426"/>
  <c r="DB426"/>
  <c r="DD425"/>
  <c r="DC425"/>
  <c r="DB425"/>
  <c r="DD424"/>
  <c r="DC424"/>
  <c r="DB424"/>
  <c r="DD423"/>
  <c r="DC423"/>
  <c r="DB423"/>
  <c r="DD422"/>
  <c r="DC422"/>
  <c r="DB422"/>
  <c r="DD421"/>
  <c r="DC421"/>
  <c r="DB421"/>
  <c r="DD420"/>
  <c r="DC420"/>
  <c r="DB420"/>
  <c r="DD419"/>
  <c r="DC419"/>
  <c r="DB419"/>
  <c r="DD418"/>
  <c r="DC418"/>
  <c r="DB418"/>
  <c r="DD417"/>
  <c r="DC417"/>
  <c r="DB417"/>
  <c r="DD416"/>
  <c r="DC416"/>
  <c r="DB416"/>
  <c r="DD415"/>
  <c r="DC415"/>
  <c r="DB415"/>
  <c r="DD414"/>
  <c r="DC414"/>
  <c r="DB414"/>
  <c r="DD413"/>
  <c r="DC413"/>
  <c r="DB413"/>
  <c r="DD412"/>
  <c r="DC412"/>
  <c r="DB412"/>
  <c r="DD411"/>
  <c r="DC411"/>
  <c r="DB411"/>
  <c r="DD410"/>
  <c r="DC410"/>
  <c r="DB410"/>
  <c r="DD409"/>
  <c r="DC409"/>
  <c r="DB409"/>
  <c r="DD408"/>
  <c r="DC408"/>
  <c r="DB408"/>
  <c r="DD407"/>
  <c r="DC407"/>
  <c r="DB407"/>
  <c r="DD406"/>
  <c r="DC406"/>
  <c r="DB406"/>
  <c r="DD405"/>
  <c r="DC405"/>
  <c r="DB405"/>
  <c r="DD404"/>
  <c r="DC404"/>
  <c r="DB404"/>
  <c r="DD403"/>
  <c r="DC403"/>
  <c r="DB403"/>
  <c r="DD402"/>
  <c r="DC402"/>
  <c r="DB402"/>
  <c r="DD401"/>
  <c r="DC401"/>
  <c r="DB401"/>
  <c r="DD400"/>
  <c r="DC400"/>
  <c r="DB400"/>
  <c r="DD399"/>
  <c r="DC399"/>
  <c r="DB399"/>
  <c r="DD398"/>
  <c r="DC398"/>
  <c r="DB398"/>
  <c r="DD397"/>
  <c r="DC397"/>
  <c r="DB397"/>
  <c r="DD396"/>
  <c r="DC396"/>
  <c r="DB396"/>
  <c r="DD395"/>
  <c r="DC395"/>
  <c r="DB395"/>
  <c r="DD394"/>
  <c r="DC394"/>
  <c r="DB394"/>
  <c r="DD393"/>
  <c r="DC393"/>
  <c r="DB393"/>
  <c r="DD392"/>
  <c r="DC392"/>
  <c r="DB392"/>
  <c r="DD391"/>
  <c r="DC391"/>
  <c r="DB391"/>
  <c r="DD390"/>
  <c r="DC390"/>
  <c r="DB390"/>
  <c r="DD389"/>
  <c r="DC389"/>
  <c r="DB389"/>
  <c r="DD388"/>
  <c r="DC388"/>
  <c r="DD387"/>
  <c r="DC387"/>
  <c r="DB387"/>
  <c r="DD386"/>
  <c r="DC386"/>
  <c r="DB386"/>
  <c r="DD385"/>
  <c r="DC385"/>
  <c r="DB385"/>
  <c r="DD384"/>
  <c r="DC384"/>
  <c r="DB384"/>
  <c r="DD383"/>
  <c r="DC383"/>
  <c r="DB383"/>
  <c r="DD382"/>
  <c r="DC382"/>
  <c r="DB382"/>
  <c r="DD381"/>
  <c r="DC381"/>
  <c r="DB381"/>
  <c r="DD380"/>
  <c r="DC380"/>
  <c r="DB380"/>
  <c r="DD379"/>
  <c r="DC379"/>
  <c r="DB379"/>
  <c r="DD378"/>
  <c r="DC378"/>
  <c r="DB378"/>
  <c r="DD377"/>
  <c r="DC377"/>
  <c r="DB377"/>
  <c r="DD376"/>
  <c r="DC376"/>
  <c r="DB376"/>
  <c r="DD375"/>
  <c r="DC375"/>
  <c r="DB375"/>
  <c r="DD374"/>
  <c r="DC374"/>
  <c r="DB374"/>
  <c r="DD373"/>
  <c r="DC373"/>
  <c r="DB373"/>
  <c r="DD372"/>
  <c r="DC372"/>
  <c r="DB372"/>
  <c r="DD371"/>
  <c r="DC371"/>
  <c r="DB371"/>
  <c r="DD370"/>
  <c r="DC370"/>
  <c r="DB370"/>
  <c r="DD369"/>
  <c r="DC369"/>
  <c r="DB369"/>
  <c r="DD368"/>
  <c r="DC368"/>
  <c r="DB368"/>
  <c r="DD367"/>
  <c r="DC367"/>
  <c r="DB367"/>
  <c r="DD366"/>
  <c r="DC366"/>
  <c r="DB366"/>
  <c r="DD365"/>
  <c r="DC365"/>
  <c r="DB365"/>
  <c r="DD364"/>
  <c r="DC364"/>
  <c r="DB364"/>
  <c r="DD363"/>
  <c r="DC363"/>
  <c r="DB363"/>
  <c r="DD362"/>
  <c r="DC362"/>
  <c r="DB362"/>
  <c r="DD361"/>
  <c r="DC361"/>
  <c r="DB361"/>
  <c r="DD360"/>
  <c r="DC360"/>
  <c r="DB360"/>
  <c r="DD359"/>
  <c r="DC359"/>
  <c r="DB359"/>
  <c r="DD358"/>
  <c r="DC358"/>
  <c r="DB358"/>
  <c r="DD357"/>
  <c r="DC357"/>
  <c r="DB357"/>
  <c r="DD356"/>
  <c r="DC356"/>
  <c r="DB356"/>
  <c r="DD355"/>
  <c r="DC355"/>
  <c r="DB355"/>
  <c r="DD354"/>
  <c r="DC354"/>
  <c r="DB354"/>
  <c r="DD353"/>
  <c r="DC353"/>
  <c r="DB353"/>
  <c r="DD352"/>
  <c r="DC352"/>
  <c r="DB352"/>
  <c r="DD351"/>
  <c r="DC351"/>
  <c r="DB351"/>
  <c r="DD350"/>
  <c r="DC350"/>
  <c r="DB350"/>
  <c r="DD349"/>
  <c r="DC349"/>
  <c r="DB349"/>
  <c r="DD348"/>
  <c r="DC348"/>
  <c r="DB348"/>
  <c r="DD347"/>
  <c r="DC347"/>
  <c r="DB347"/>
  <c r="DD346"/>
  <c r="DC346"/>
  <c r="DB346"/>
  <c r="DD345"/>
  <c r="DC345"/>
  <c r="DB345"/>
  <c r="DD344"/>
  <c r="DC344"/>
  <c r="DB344"/>
  <c r="DD343"/>
  <c r="DC343"/>
  <c r="DB343"/>
  <c r="DD342"/>
  <c r="DC342"/>
  <c r="DB342"/>
  <c r="DD341"/>
  <c r="DC341"/>
  <c r="DB341"/>
  <c r="DD340"/>
  <c r="DC340"/>
  <c r="DB340"/>
  <c r="DD339"/>
  <c r="DC339"/>
  <c r="DB339"/>
  <c r="DD338"/>
  <c r="DC338"/>
  <c r="DB338"/>
  <c r="DD337"/>
  <c r="DC337"/>
  <c r="DB337"/>
  <c r="DD336"/>
  <c r="DC336"/>
  <c r="DB336"/>
  <c r="DD335"/>
  <c r="DC335"/>
  <c r="DB335"/>
  <c r="DD334"/>
  <c r="DC334"/>
  <c r="DB334"/>
  <c r="DD333"/>
  <c r="DC333"/>
  <c r="DB333"/>
  <c r="DD332"/>
  <c r="DC332"/>
  <c r="DB332"/>
  <c r="DD331"/>
  <c r="DC331"/>
  <c r="DB331"/>
  <c r="DD330"/>
  <c r="DC330"/>
  <c r="DB330"/>
  <c r="DD329"/>
  <c r="DC329"/>
  <c r="DB329"/>
  <c r="DD328"/>
  <c r="DC328"/>
  <c r="DB328"/>
  <c r="DD327"/>
  <c r="DC327"/>
  <c r="DB327"/>
  <c r="DD326"/>
  <c r="DC326"/>
  <c r="DB326"/>
  <c r="DD325"/>
  <c r="DC325"/>
  <c r="DB325"/>
  <c r="DD324"/>
  <c r="DC324"/>
  <c r="DB324"/>
  <c r="DD323"/>
  <c r="DC323"/>
  <c r="DB323"/>
  <c r="DD322"/>
  <c r="DC322"/>
  <c r="DB322"/>
  <c r="DD321"/>
  <c r="DC321"/>
  <c r="DB321"/>
  <c r="DD320"/>
  <c r="DC320"/>
  <c r="DB320"/>
  <c r="DD319"/>
  <c r="DC319"/>
  <c r="DB319"/>
  <c r="DD318"/>
  <c r="DC318"/>
  <c r="DB318"/>
  <c r="DD317"/>
  <c r="DC317"/>
  <c r="DB317"/>
  <c r="DD316"/>
  <c r="DC316"/>
  <c r="DB316"/>
  <c r="DD315"/>
  <c r="DC315"/>
  <c r="DB315"/>
  <c r="DD314"/>
  <c r="DC314"/>
  <c r="DB314"/>
  <c r="DD313"/>
  <c r="DC313"/>
  <c r="DB313"/>
  <c r="DD312"/>
  <c r="DC312"/>
  <c r="DB312"/>
  <c r="DD311"/>
  <c r="DC311"/>
  <c r="DB311"/>
  <c r="DD310"/>
  <c r="DC310"/>
  <c r="DB310"/>
  <c r="DD309"/>
  <c r="DC309"/>
  <c r="DB309"/>
  <c r="DD308"/>
  <c r="DC308"/>
  <c r="DB308"/>
  <c r="DD307"/>
  <c r="DC307"/>
  <c r="DB307"/>
  <c r="DD306"/>
  <c r="DC306"/>
  <c r="DB306"/>
  <c r="DD305"/>
  <c r="DC305"/>
  <c r="DB305"/>
  <c r="DD304"/>
  <c r="DC304"/>
  <c r="DB304"/>
  <c r="DD303"/>
  <c r="DC303"/>
  <c r="DB303"/>
  <c r="DD302"/>
  <c r="DC302"/>
  <c r="DB302"/>
  <c r="DD301"/>
  <c r="DC301"/>
  <c r="DB301"/>
  <c r="DD300"/>
  <c r="DC300"/>
  <c r="DB300"/>
  <c r="DD299"/>
  <c r="DC299"/>
  <c r="DB299"/>
  <c r="DD298"/>
  <c r="DC298"/>
  <c r="DB298"/>
  <c r="DD297"/>
  <c r="DC297"/>
  <c r="DB297"/>
  <c r="DD296"/>
  <c r="DC296"/>
  <c r="DB296"/>
  <c r="DD295"/>
  <c r="DC295"/>
  <c r="DB295"/>
  <c r="DD294"/>
  <c r="DC294"/>
  <c r="DB294"/>
  <c r="DD293"/>
  <c r="DC293"/>
  <c r="DB293"/>
  <c r="DD292"/>
  <c r="DC292"/>
  <c r="DB292"/>
  <c r="DD291"/>
  <c r="DC291"/>
  <c r="DB291"/>
  <c r="DD290"/>
  <c r="DC290"/>
  <c r="DB290"/>
  <c r="DD289"/>
  <c r="DC289"/>
  <c r="DB289"/>
  <c r="DD288"/>
  <c r="DC288"/>
  <c r="DB288"/>
  <c r="DD287"/>
  <c r="DC287"/>
  <c r="DB287"/>
  <c r="DD286"/>
  <c r="DC286"/>
  <c r="DB286"/>
  <c r="DD285"/>
  <c r="DC285"/>
  <c r="DB285"/>
  <c r="DD284"/>
  <c r="DC284"/>
  <c r="DB284"/>
  <c r="DD283"/>
  <c r="DC283"/>
  <c r="DB283"/>
  <c r="DD282"/>
  <c r="DC282"/>
  <c r="DB282"/>
  <c r="DD281"/>
  <c r="DC281"/>
  <c r="DB281"/>
  <c r="DD280"/>
  <c r="DC280"/>
  <c r="DB280"/>
  <c r="DD279"/>
  <c r="DC279"/>
  <c r="DB279"/>
  <c r="DD278"/>
  <c r="DC278"/>
  <c r="DB278"/>
  <c r="DD277"/>
  <c r="DC277"/>
  <c r="DB277"/>
  <c r="DD276"/>
  <c r="DC276"/>
  <c r="DB276"/>
  <c r="DD275"/>
  <c r="DC275"/>
  <c r="DB275"/>
  <c r="DD274"/>
  <c r="DC274"/>
  <c r="DB274"/>
  <c r="DD273"/>
  <c r="DC273"/>
  <c r="DB273"/>
  <c r="DD272"/>
  <c r="DC272"/>
  <c r="DB272"/>
  <c r="DD271"/>
  <c r="DC271"/>
  <c r="DB271"/>
  <c r="DD270"/>
  <c r="DC270"/>
  <c r="DB270"/>
  <c r="DD269"/>
  <c r="DC269"/>
  <c r="DB269"/>
  <c r="DD268"/>
  <c r="DC268"/>
  <c r="DB268"/>
  <c r="DD267"/>
  <c r="DC267"/>
  <c r="DB267"/>
  <c r="DD266"/>
  <c r="DC266"/>
  <c r="DB266"/>
  <c r="DD265"/>
  <c r="DC265"/>
  <c r="DB265"/>
  <c r="DD264"/>
  <c r="DC264"/>
  <c r="DB264"/>
  <c r="DD263"/>
  <c r="DC263"/>
  <c r="DB263"/>
  <c r="DD262"/>
  <c r="DC262"/>
  <c r="DB262"/>
  <c r="DD261"/>
  <c r="DC261"/>
  <c r="DB261"/>
  <c r="DD260"/>
  <c r="DC260"/>
  <c r="DB260"/>
  <c r="DD259"/>
  <c r="DC259"/>
  <c r="DB259"/>
  <c r="DD258"/>
  <c r="DC258"/>
  <c r="DB258"/>
  <c r="DD257"/>
  <c r="DC257"/>
  <c r="DD256"/>
  <c r="DC256"/>
  <c r="DB256"/>
  <c r="DD255"/>
  <c r="DC255"/>
  <c r="DB255"/>
  <c r="DD254"/>
  <c r="DC254"/>
  <c r="DB254"/>
  <c r="DD253"/>
  <c r="DC253"/>
  <c r="DD252"/>
  <c r="DC252"/>
  <c r="DB252"/>
  <c r="DD251"/>
  <c r="DC251"/>
  <c r="DB251"/>
  <c r="DD250"/>
  <c r="DC250"/>
  <c r="DB250"/>
  <c r="DD249"/>
  <c r="DC249"/>
  <c r="DB249"/>
  <c r="DD248"/>
  <c r="DC248"/>
  <c r="DB248"/>
  <c r="DD247"/>
  <c r="DC247"/>
  <c r="DB247"/>
  <c r="DC246"/>
  <c r="DB246"/>
  <c r="DC245"/>
  <c r="DB245"/>
  <c r="DD244"/>
  <c r="DC244"/>
  <c r="DB244"/>
  <c r="DD243"/>
  <c r="DC243"/>
  <c r="DB243"/>
  <c r="DD242"/>
  <c r="DC242"/>
  <c r="DB242"/>
  <c r="DD241"/>
  <c r="DC241"/>
  <c r="DB241"/>
  <c r="DD240"/>
  <c r="DC240"/>
  <c r="DB240"/>
  <c r="DD239"/>
  <c r="DC239"/>
  <c r="DB239"/>
  <c r="DD238"/>
  <c r="DC238"/>
  <c r="DB238"/>
  <c r="DD237"/>
  <c r="DC237"/>
  <c r="DB237"/>
  <c r="DD236"/>
  <c r="DC236"/>
  <c r="DB236"/>
  <c r="DD235"/>
  <c r="DC235"/>
  <c r="DB235"/>
  <c r="DD234"/>
  <c r="DC234"/>
  <c r="DB234"/>
  <c r="DD233"/>
  <c r="DC233"/>
  <c r="DB233"/>
  <c r="DD232"/>
  <c r="DC232"/>
  <c r="DB232"/>
  <c r="DD231"/>
  <c r="DC231"/>
  <c r="DB231"/>
  <c r="DD230"/>
  <c r="DC230"/>
  <c r="DB230"/>
  <c r="DD229"/>
  <c r="DC229"/>
  <c r="DB229"/>
  <c r="DD228"/>
  <c r="DC228"/>
  <c r="DB228"/>
  <c r="DD227"/>
  <c r="DC227"/>
  <c r="DB227"/>
  <c r="DD226"/>
  <c r="DC226"/>
  <c r="DB226"/>
  <c r="DD225"/>
  <c r="DC225"/>
  <c r="DB225"/>
  <c r="DD224"/>
  <c r="DC224"/>
  <c r="DB224"/>
  <c r="DD223"/>
  <c r="DC223"/>
  <c r="DB223"/>
  <c r="DD222"/>
  <c r="DC222"/>
  <c r="DB222"/>
  <c r="DD221"/>
  <c r="DC221"/>
  <c r="DB221"/>
  <c r="DD220"/>
  <c r="DC220"/>
  <c r="DD219"/>
  <c r="DC219"/>
  <c r="DB219"/>
  <c r="DD218"/>
  <c r="DC218"/>
  <c r="DB218"/>
  <c r="DD217"/>
  <c r="DC217"/>
  <c r="DB217"/>
  <c r="DD216"/>
  <c r="DC216"/>
  <c r="DB216"/>
  <c r="DD215"/>
  <c r="DC215"/>
  <c r="DB215"/>
  <c r="DD214"/>
  <c r="DC214"/>
  <c r="DB214"/>
  <c r="DD213"/>
  <c r="DC213"/>
  <c r="DB213"/>
  <c r="DD212"/>
  <c r="DC212"/>
  <c r="DB212"/>
  <c r="DD211"/>
  <c r="DC211"/>
  <c r="DB211"/>
  <c r="DD210"/>
  <c r="DC210"/>
  <c r="DB210"/>
  <c r="DD209"/>
  <c r="DC209"/>
  <c r="DB209"/>
  <c r="DD208"/>
  <c r="DC208"/>
  <c r="DB208"/>
  <c r="DD207"/>
  <c r="DC207"/>
  <c r="DB207"/>
  <c r="DD206"/>
  <c r="DC206"/>
  <c r="DB206"/>
  <c r="DD205"/>
  <c r="DC205"/>
  <c r="DB205"/>
  <c r="DD204"/>
  <c r="DC204"/>
  <c r="DB204"/>
  <c r="DD203"/>
  <c r="DC203"/>
  <c r="DB203"/>
  <c r="DD202"/>
  <c r="DC202"/>
  <c r="DB202"/>
  <c r="DD201"/>
  <c r="DC201"/>
  <c r="DB201"/>
  <c r="DD200"/>
  <c r="DC200"/>
  <c r="DB200"/>
  <c r="DD199"/>
  <c r="DC199"/>
  <c r="DB199"/>
  <c r="DD198"/>
  <c r="DC198"/>
  <c r="DB198"/>
  <c r="DD197"/>
  <c r="DC197"/>
  <c r="DB197"/>
  <c r="DD196"/>
  <c r="DC196"/>
  <c r="DB196"/>
  <c r="DD195"/>
  <c r="DC195"/>
  <c r="DB195"/>
  <c r="DD194"/>
  <c r="DC194"/>
  <c r="DB194"/>
  <c r="DD193"/>
  <c r="DC193"/>
  <c r="DB193"/>
  <c r="DD192"/>
  <c r="DC192"/>
  <c r="DB192"/>
  <c r="DD191"/>
  <c r="DC191"/>
  <c r="DB191"/>
  <c r="DA971"/>
  <c r="DA970"/>
  <c r="DA969"/>
  <c r="DA968"/>
  <c r="DA967"/>
  <c r="DA966"/>
  <c r="DA965"/>
  <c r="DA964"/>
  <c r="DA963"/>
  <c r="DA962"/>
  <c r="DA961"/>
  <c r="DA960"/>
  <c r="DA959"/>
  <c r="DA958"/>
  <c r="DA957"/>
  <c r="DA956"/>
  <c r="DA955"/>
  <c r="DA954"/>
  <c r="DA953"/>
  <c r="DA952"/>
  <c r="DA951"/>
  <c r="DA950"/>
  <c r="DA949"/>
  <c r="DA948"/>
  <c r="DA947"/>
  <c r="DA946"/>
  <c r="DA945"/>
  <c r="DA944"/>
  <c r="DA943"/>
  <c r="DA942"/>
  <c r="DA941"/>
  <c r="DA940"/>
  <c r="DA939"/>
  <c r="DA938"/>
  <c r="DA937"/>
  <c r="DA936"/>
  <c r="DA935"/>
  <c r="DA934"/>
  <c r="DA933"/>
  <c r="DA932"/>
  <c r="DA931"/>
  <c r="DA930"/>
  <c r="DA929"/>
  <c r="DA928"/>
  <c r="DA927"/>
  <c r="DA926"/>
  <c r="DA925"/>
  <c r="DA924"/>
  <c r="DA923"/>
  <c r="DA922"/>
  <c r="DA921"/>
  <c r="DA920"/>
  <c r="DA919"/>
  <c r="DA918"/>
  <c r="DA917"/>
  <c r="DA916"/>
  <c r="DA915"/>
  <c r="DA914"/>
  <c r="DA913"/>
  <c r="DA912"/>
  <c r="DA911"/>
  <c r="DA910"/>
  <c r="DA909"/>
  <c r="DA908"/>
  <c r="DA907"/>
  <c r="DA906"/>
  <c r="DA905"/>
  <c r="DA904"/>
  <c r="DA903"/>
  <c r="DA902"/>
  <c r="DA901"/>
  <c r="DA900"/>
  <c r="DA899"/>
  <c r="DA898"/>
  <c r="DA897"/>
  <c r="DA896"/>
  <c r="DA895"/>
  <c r="DA894"/>
  <c r="DA893"/>
  <c r="DA892"/>
  <c r="DA891"/>
  <c r="DA890"/>
  <c r="DA889"/>
  <c r="DA888"/>
  <c r="DA887"/>
  <c r="DA886"/>
  <c r="DA885"/>
  <c r="DA884"/>
  <c r="DA883"/>
  <c r="DA882"/>
  <c r="DA881"/>
  <c r="DA880"/>
  <c r="DA879"/>
  <c r="DA878"/>
  <c r="DA877"/>
  <c r="DA876"/>
  <c r="DA875"/>
  <c r="DA874"/>
  <c r="DA873"/>
  <c r="DA872"/>
  <c r="DA871"/>
  <c r="DA870"/>
  <c r="DA869"/>
  <c r="CZ869"/>
  <c r="DA868"/>
  <c r="CZ868"/>
  <c r="DA867"/>
  <c r="CZ867"/>
  <c r="DA866"/>
  <c r="CZ866"/>
  <c r="DA865"/>
  <c r="CZ865"/>
  <c r="DA864"/>
  <c r="CZ864"/>
  <c r="DA863"/>
  <c r="CZ863"/>
  <c r="DA862"/>
  <c r="CZ862"/>
  <c r="DA861"/>
  <c r="CZ861"/>
  <c r="DA860"/>
  <c r="CZ860"/>
  <c r="DA859"/>
  <c r="CZ859"/>
  <c r="DA858"/>
  <c r="CZ858"/>
  <c r="DA857"/>
  <c r="CZ857"/>
  <c r="DA856"/>
  <c r="CZ856"/>
  <c r="DA855"/>
  <c r="CZ855"/>
  <c r="DA854"/>
  <c r="CZ854"/>
  <c r="DA853"/>
  <c r="CZ853"/>
  <c r="DA852"/>
  <c r="CZ852"/>
  <c r="DA851"/>
  <c r="CZ851"/>
  <c r="DA850"/>
  <c r="CZ850"/>
  <c r="DA849"/>
  <c r="CZ849"/>
  <c r="DA848"/>
  <c r="CZ848"/>
  <c r="DA847"/>
  <c r="CZ847"/>
  <c r="DA846"/>
  <c r="CZ846"/>
  <c r="DA845"/>
  <c r="CZ845"/>
  <c r="DA844"/>
  <c r="CZ844"/>
  <c r="DA843"/>
  <c r="CZ843"/>
  <c r="DA842"/>
  <c r="CZ842"/>
  <c r="DA841"/>
  <c r="CZ841"/>
  <c r="DA840"/>
  <c r="CZ840"/>
  <c r="DA839"/>
  <c r="CZ839"/>
  <c r="DA838"/>
  <c r="CZ838"/>
  <c r="DA837"/>
  <c r="CZ837"/>
  <c r="DA836"/>
  <c r="CZ836"/>
  <c r="DA835"/>
  <c r="CZ835"/>
  <c r="DA834"/>
  <c r="CZ834"/>
  <c r="DA833"/>
  <c r="CZ833"/>
  <c r="DA832"/>
  <c r="CZ832"/>
  <c r="DA831"/>
  <c r="CZ831"/>
  <c r="DA830"/>
  <c r="CZ830"/>
  <c r="DA829"/>
  <c r="CZ829"/>
  <c r="DA828"/>
  <c r="CZ828"/>
  <c r="DA827"/>
  <c r="CZ827"/>
  <c r="DA826"/>
  <c r="CZ826"/>
  <c r="DA825"/>
  <c r="CZ825"/>
  <c r="DA824"/>
  <c r="CZ824"/>
  <c r="DA823"/>
  <c r="CZ823"/>
  <c r="DA822"/>
  <c r="CZ822"/>
  <c r="DA821"/>
  <c r="CZ821"/>
  <c r="DA820"/>
  <c r="CZ820"/>
  <c r="DA819"/>
  <c r="CZ819"/>
  <c r="DA818"/>
  <c r="CZ818"/>
  <c r="DA817"/>
  <c r="CZ817"/>
  <c r="DA816"/>
  <c r="CZ816"/>
  <c r="DA815"/>
  <c r="CZ815"/>
  <c r="DA814"/>
  <c r="CZ814"/>
  <c r="DA813"/>
  <c r="CZ813"/>
  <c r="DA812"/>
  <c r="CZ812"/>
  <c r="DA811"/>
  <c r="CZ811"/>
  <c r="DA810"/>
  <c r="CZ810"/>
  <c r="DA809"/>
  <c r="CZ809"/>
  <c r="DA808"/>
  <c r="CZ808"/>
  <c r="DA807"/>
  <c r="CZ807"/>
  <c r="DA806"/>
  <c r="CZ806"/>
  <c r="DA805"/>
  <c r="CZ805"/>
  <c r="DA804"/>
  <c r="CZ804"/>
  <c r="DA803"/>
  <c r="CZ803"/>
  <c r="DA802"/>
  <c r="CZ802"/>
  <c r="DA801"/>
  <c r="CZ801"/>
  <c r="DA800"/>
  <c r="CZ800"/>
  <c r="DA799"/>
  <c r="CZ799"/>
  <c r="DA798"/>
  <c r="CZ798"/>
  <c r="DA797"/>
  <c r="CZ797"/>
  <c r="DA796"/>
  <c r="CZ796"/>
  <c r="DA795"/>
  <c r="CZ795"/>
  <c r="DA794"/>
  <c r="CZ794"/>
  <c r="DA793"/>
  <c r="CZ793"/>
  <c r="DA792"/>
  <c r="CZ792"/>
  <c r="DA791"/>
  <c r="CZ791"/>
  <c r="DA790"/>
  <c r="CZ790"/>
  <c r="DA789"/>
  <c r="CZ789"/>
  <c r="DA788"/>
  <c r="CZ788"/>
  <c r="DA787"/>
  <c r="CZ787"/>
  <c r="DA786"/>
  <c r="CZ786"/>
  <c r="DA785"/>
  <c r="CZ785"/>
  <c r="DA784"/>
  <c r="CZ784"/>
  <c r="DA783"/>
  <c r="CZ783"/>
  <c r="DA782"/>
  <c r="CZ782"/>
  <c r="DA781"/>
  <c r="CZ781"/>
  <c r="DA780"/>
  <c r="CZ780"/>
  <c r="DA779"/>
  <c r="CZ779"/>
  <c r="DA778"/>
  <c r="CZ778"/>
  <c r="DA777"/>
  <c r="CZ777"/>
  <c r="DA776"/>
  <c r="CZ776"/>
  <c r="DA775"/>
  <c r="CZ775"/>
  <c r="DA774"/>
  <c r="CZ774"/>
  <c r="DA773"/>
  <c r="CZ773"/>
  <c r="DA772"/>
  <c r="CZ772"/>
  <c r="DA771"/>
  <c r="CZ771"/>
  <c r="DA770"/>
  <c r="CZ770"/>
  <c r="DA769"/>
  <c r="CZ769"/>
  <c r="DA768"/>
  <c r="CZ768"/>
  <c r="DA767"/>
  <c r="CZ767"/>
  <c r="DA766"/>
  <c r="CZ766"/>
  <c r="DA765"/>
  <c r="CZ765"/>
  <c r="DA764"/>
  <c r="CZ764"/>
  <c r="CZ763"/>
  <c r="DA762"/>
  <c r="CZ762"/>
  <c r="DA761"/>
  <c r="CZ761"/>
  <c r="DA760"/>
  <c r="CZ760"/>
  <c r="DA759"/>
  <c r="CZ759"/>
  <c r="DA758"/>
  <c r="CZ758"/>
  <c r="DA757"/>
  <c r="CZ757"/>
  <c r="DA756"/>
  <c r="CZ756"/>
  <c r="DA755"/>
  <c r="CZ755"/>
  <c r="DA754"/>
  <c r="CZ754"/>
  <c r="DA753"/>
  <c r="CZ753"/>
  <c r="DA752"/>
  <c r="CZ752"/>
  <c r="DA751"/>
  <c r="CZ751"/>
  <c r="DA750"/>
  <c r="CZ750"/>
  <c r="DA749"/>
  <c r="CZ749"/>
  <c r="DA748"/>
  <c r="CZ748"/>
  <c r="DA747"/>
  <c r="CZ747"/>
  <c r="DA746"/>
  <c r="CZ746"/>
  <c r="DA745"/>
  <c r="CZ745"/>
  <c r="DA744"/>
  <c r="CZ744"/>
  <c r="DA743"/>
  <c r="CZ743"/>
  <c r="DA742"/>
  <c r="CZ742"/>
  <c r="DA741"/>
  <c r="CZ741"/>
  <c r="DA740"/>
  <c r="CZ740"/>
  <c r="DA739"/>
  <c r="CZ739"/>
  <c r="DA738"/>
  <c r="CZ738"/>
  <c r="DA737"/>
  <c r="CZ737"/>
  <c r="DA736"/>
  <c r="CZ736"/>
  <c r="DA735"/>
  <c r="CZ735"/>
  <c r="DA734"/>
  <c r="CZ734"/>
  <c r="DA733"/>
  <c r="CZ733"/>
  <c r="DA732"/>
  <c r="CZ732"/>
  <c r="DA731"/>
  <c r="CZ731"/>
  <c r="DA730"/>
  <c r="CZ730"/>
  <c r="DA729"/>
  <c r="CZ729"/>
  <c r="DA728"/>
  <c r="CZ728"/>
  <c r="DA727"/>
  <c r="CZ727"/>
  <c r="DA726"/>
  <c r="CZ726"/>
  <c r="DA725"/>
  <c r="CZ725"/>
  <c r="DA724"/>
  <c r="CZ724"/>
  <c r="DA723"/>
  <c r="CZ723"/>
  <c r="DA722"/>
  <c r="CZ722"/>
  <c r="DA721"/>
  <c r="CZ721"/>
  <c r="DA720"/>
  <c r="CZ720"/>
  <c r="DA719"/>
  <c r="CZ719"/>
  <c r="DA718"/>
  <c r="CZ718"/>
  <c r="DA717"/>
  <c r="CZ717"/>
  <c r="DA716"/>
  <c r="CZ716"/>
  <c r="DA715"/>
  <c r="CZ715"/>
  <c r="DA714"/>
  <c r="CZ714"/>
  <c r="DA713"/>
  <c r="CZ713"/>
  <c r="DA712"/>
  <c r="CZ712"/>
  <c r="DA711"/>
  <c r="CZ711"/>
  <c r="DA710"/>
  <c r="CZ710"/>
  <c r="DA709"/>
  <c r="CZ709"/>
  <c r="DA708"/>
  <c r="CZ708"/>
  <c r="DA707"/>
  <c r="CZ707"/>
  <c r="DA706"/>
  <c r="CZ706"/>
  <c r="DA705"/>
  <c r="CZ705"/>
  <c r="DA704"/>
  <c r="CZ704"/>
  <c r="DA703"/>
  <c r="CZ703"/>
  <c r="DA702"/>
  <c r="CZ702"/>
  <c r="DA701"/>
  <c r="CZ701"/>
  <c r="DA700"/>
  <c r="CZ700"/>
  <c r="DA699"/>
  <c r="CZ699"/>
  <c r="DA698"/>
  <c r="CZ698"/>
  <c r="DA697"/>
  <c r="CZ697"/>
  <c r="DA696"/>
  <c r="CZ696"/>
  <c r="DA695"/>
  <c r="CZ695"/>
  <c r="DA694"/>
  <c r="CZ694"/>
  <c r="DA693"/>
  <c r="CZ693"/>
  <c r="DA692"/>
  <c r="CZ692"/>
  <c r="DA691"/>
  <c r="CZ691"/>
  <c r="DA690"/>
  <c r="CZ690"/>
  <c r="DA689"/>
  <c r="CZ689"/>
  <c r="DA688"/>
  <c r="CZ688"/>
  <c r="DA687"/>
  <c r="CZ687"/>
  <c r="DA686"/>
  <c r="CZ686"/>
  <c r="DA685"/>
  <c r="CZ685"/>
  <c r="DA684"/>
  <c r="CZ684"/>
  <c r="DA683"/>
  <c r="CZ683"/>
  <c r="DA682"/>
  <c r="CZ682"/>
  <c r="DA681"/>
  <c r="CZ681"/>
  <c r="DA680"/>
  <c r="CZ680"/>
  <c r="DA679"/>
  <c r="CZ679"/>
  <c r="DA678"/>
  <c r="CZ678"/>
  <c r="DA677"/>
  <c r="CZ677"/>
  <c r="DA676"/>
  <c r="CZ676"/>
  <c r="DA675"/>
  <c r="CZ675"/>
  <c r="DA674"/>
  <c r="CZ674"/>
  <c r="DA673"/>
  <c r="CZ673"/>
  <c r="DA672"/>
  <c r="CZ672"/>
  <c r="DA671"/>
  <c r="CZ671"/>
  <c r="DA670"/>
  <c r="CZ670"/>
  <c r="DA669"/>
  <c r="CZ669"/>
  <c r="DA668"/>
  <c r="CZ668"/>
  <c r="DA667"/>
  <c r="CZ667"/>
  <c r="DA666"/>
  <c r="CZ666"/>
  <c r="DA665"/>
  <c r="CZ665"/>
  <c r="DA664"/>
  <c r="CZ664"/>
  <c r="DA663"/>
  <c r="CZ663"/>
  <c r="DA662"/>
  <c r="CZ662"/>
  <c r="DA661"/>
  <c r="CZ661"/>
  <c r="DA660"/>
  <c r="CZ660"/>
  <c r="DA659"/>
  <c r="CZ659"/>
  <c r="DA658"/>
  <c r="CZ658"/>
  <c r="DA657"/>
  <c r="CZ657"/>
  <c r="DA656"/>
  <c r="CZ656"/>
  <c r="DA655"/>
  <c r="CZ655"/>
  <c r="DA654"/>
  <c r="CZ654"/>
  <c r="DA653"/>
  <c r="CZ653"/>
  <c r="DA652"/>
  <c r="CZ652"/>
  <c r="DA651"/>
  <c r="CZ651"/>
  <c r="DA650"/>
  <c r="CZ650"/>
  <c r="DA649"/>
  <c r="CZ649"/>
  <c r="DA648"/>
  <c r="CZ648"/>
  <c r="DA647"/>
  <c r="CZ647"/>
  <c r="DA646"/>
  <c r="CZ646"/>
  <c r="DA645"/>
  <c r="CZ645"/>
  <c r="DA644"/>
  <c r="CZ644"/>
  <c r="DA643"/>
  <c r="CZ643"/>
  <c r="DA642"/>
  <c r="CZ642"/>
  <c r="DA641"/>
  <c r="CZ641"/>
  <c r="DA640"/>
  <c r="CZ640"/>
  <c r="DA639"/>
  <c r="CZ639"/>
  <c r="DA638"/>
  <c r="CZ638"/>
  <c r="DA637"/>
  <c r="CZ637"/>
  <c r="DA636"/>
  <c r="CZ636"/>
  <c r="DA635"/>
  <c r="CZ635"/>
  <c r="DA634"/>
  <c r="CZ634"/>
  <c r="DA633"/>
  <c r="CZ633"/>
  <c r="DA632"/>
  <c r="CZ632"/>
  <c r="DA631"/>
  <c r="CZ631"/>
  <c r="DA630"/>
  <c r="CZ630"/>
  <c r="DA629"/>
  <c r="CZ629"/>
  <c r="DA628"/>
  <c r="CZ628"/>
  <c r="DA627"/>
  <c r="CZ627"/>
  <c r="DA626"/>
  <c r="CZ626"/>
  <c r="DA625"/>
  <c r="CZ625"/>
  <c r="DA624"/>
  <c r="CZ624"/>
  <c r="DA623"/>
  <c r="CZ623"/>
  <c r="DA622"/>
  <c r="CZ622"/>
  <c r="DA621"/>
  <c r="CZ621"/>
  <c r="DA620"/>
  <c r="CZ620"/>
  <c r="DA619"/>
  <c r="CZ619"/>
  <c r="DA618"/>
  <c r="CZ618"/>
  <c r="DA617"/>
  <c r="CZ617"/>
  <c r="DA616"/>
  <c r="CZ616"/>
  <c r="DA615"/>
  <c r="CZ615"/>
  <c r="DA614"/>
  <c r="CZ614"/>
  <c r="DA613"/>
  <c r="CZ613"/>
  <c r="DA612"/>
  <c r="CZ612"/>
  <c r="DA611"/>
  <c r="CZ611"/>
  <c r="DA610"/>
  <c r="CZ610"/>
  <c r="DA609"/>
  <c r="CZ609"/>
  <c r="DA608"/>
  <c r="CZ608"/>
  <c r="DA607"/>
  <c r="CZ607"/>
  <c r="DA606"/>
  <c r="CZ606"/>
  <c r="DA605"/>
  <c r="CZ605"/>
  <c r="DA604"/>
  <c r="CZ604"/>
  <c r="DA603"/>
  <c r="CZ603"/>
  <c r="DA602"/>
  <c r="CZ602"/>
  <c r="DA601"/>
  <c r="CZ601"/>
  <c r="DA600"/>
  <c r="CZ600"/>
  <c r="DA599"/>
  <c r="CZ599"/>
  <c r="DA598"/>
  <c r="CZ598"/>
  <c r="DA597"/>
  <c r="CZ597"/>
  <c r="DA596"/>
  <c r="CZ596"/>
  <c r="DA595"/>
  <c r="CZ595"/>
  <c r="DA594"/>
  <c r="CZ594"/>
  <c r="DA593"/>
  <c r="CZ593"/>
  <c r="DA592"/>
  <c r="CZ592"/>
  <c r="DA591"/>
  <c r="CZ591"/>
  <c r="DA590"/>
  <c r="CZ590"/>
  <c r="DA589"/>
  <c r="CZ589"/>
  <c r="DA588"/>
  <c r="CZ588"/>
  <c r="DA587"/>
  <c r="CZ587"/>
  <c r="DA586"/>
  <c r="CZ586"/>
  <c r="DA585"/>
  <c r="CZ585"/>
  <c r="DA584"/>
  <c r="CZ584"/>
  <c r="DA583"/>
  <c r="CZ583"/>
  <c r="DA582"/>
  <c r="CZ582"/>
  <c r="DA581"/>
  <c r="CZ581"/>
  <c r="DA580"/>
  <c r="CZ580"/>
  <c r="DA579"/>
  <c r="CZ579"/>
  <c r="DA578"/>
  <c r="CZ578"/>
  <c r="DA577"/>
  <c r="CZ577"/>
  <c r="DA576"/>
  <c r="CZ576"/>
  <c r="DA575"/>
  <c r="CZ575"/>
  <c r="DA574"/>
  <c r="CZ574"/>
  <c r="DA573"/>
  <c r="CZ573"/>
  <c r="DA572"/>
  <c r="CZ572"/>
  <c r="DA571"/>
  <c r="CZ571"/>
  <c r="DA570"/>
  <c r="CZ570"/>
  <c r="DA569"/>
  <c r="CZ569"/>
  <c r="DA568"/>
  <c r="CZ568"/>
  <c r="DA567"/>
  <c r="CZ567"/>
  <c r="DA566"/>
  <c r="CZ566"/>
  <c r="DA565"/>
  <c r="CZ565"/>
  <c r="DA564"/>
  <c r="CZ564"/>
  <c r="DA563"/>
  <c r="CZ563"/>
  <c r="DA562"/>
  <c r="CZ562"/>
  <c r="DA561"/>
  <c r="CZ561"/>
  <c r="DA560"/>
  <c r="CZ560"/>
  <c r="DA559"/>
  <c r="CZ559"/>
  <c r="DA558"/>
  <c r="CZ558"/>
  <c r="DA557"/>
  <c r="CZ557"/>
  <c r="DA556"/>
  <c r="CZ556"/>
  <c r="DA555"/>
  <c r="CZ555"/>
  <c r="DA554"/>
  <c r="CZ554"/>
  <c r="DA553"/>
  <c r="CZ553"/>
  <c r="DA552"/>
  <c r="CZ552"/>
  <c r="DA551"/>
  <c r="CZ551"/>
  <c r="DA550"/>
  <c r="CZ550"/>
  <c r="DA549"/>
  <c r="CZ549"/>
  <c r="DA548"/>
  <c r="CZ548"/>
  <c r="DA547"/>
  <c r="CZ547"/>
  <c r="DA546"/>
  <c r="CZ546"/>
  <c r="DA545"/>
  <c r="CZ545"/>
  <c r="DA544"/>
  <c r="CZ544"/>
  <c r="DA543"/>
  <c r="CZ543"/>
  <c r="DA542"/>
  <c r="CZ542"/>
  <c r="DA541"/>
  <c r="CZ541"/>
  <c r="DA540"/>
  <c r="CZ540"/>
  <c r="DA539"/>
  <c r="CZ539"/>
  <c r="DA538"/>
  <c r="CZ538"/>
  <c r="DA537"/>
  <c r="CZ537"/>
  <c r="DA536"/>
  <c r="CZ536"/>
  <c r="DA535"/>
  <c r="CZ535"/>
  <c r="DA534"/>
  <c r="CZ534"/>
  <c r="DA533"/>
  <c r="CZ533"/>
  <c r="DA532"/>
  <c r="CZ532"/>
  <c r="DA531"/>
  <c r="CZ531"/>
  <c r="DA530"/>
  <c r="CZ530"/>
  <c r="DA529"/>
  <c r="CZ529"/>
  <c r="DA528"/>
  <c r="CZ528"/>
  <c r="DA527"/>
  <c r="CZ527"/>
  <c r="DA526"/>
  <c r="CZ526"/>
  <c r="DA525"/>
  <c r="CZ525"/>
  <c r="DA524"/>
  <c r="CZ524"/>
  <c r="DA523"/>
  <c r="CZ523"/>
  <c r="DA522"/>
  <c r="CZ522"/>
  <c r="DA521"/>
  <c r="CZ521"/>
  <c r="DA520"/>
  <c r="CZ520"/>
  <c r="DA519"/>
  <c r="CZ519"/>
  <c r="DA518"/>
  <c r="CZ518"/>
  <c r="DA517"/>
  <c r="CZ517"/>
  <c r="DA516"/>
  <c r="CZ516"/>
  <c r="DA515"/>
  <c r="CZ515"/>
  <c r="DA514"/>
  <c r="CZ514"/>
  <c r="DA513"/>
  <c r="CZ513"/>
  <c r="DA512"/>
  <c r="CZ512"/>
  <c r="DA511"/>
  <c r="CZ511"/>
  <c r="DA510"/>
  <c r="CZ510"/>
  <c r="DA509"/>
  <c r="CZ509"/>
  <c r="DA508"/>
  <c r="CZ508"/>
  <c r="DA507"/>
  <c r="CZ507"/>
  <c r="DA506"/>
  <c r="CZ506"/>
  <c r="DA505"/>
  <c r="CZ505"/>
  <c r="DA504"/>
  <c r="CZ504"/>
  <c r="DA503"/>
  <c r="CZ503"/>
  <c r="DA502"/>
  <c r="CZ502"/>
  <c r="DA501"/>
  <c r="CZ501"/>
  <c r="DA500"/>
  <c r="CZ500"/>
  <c r="DA499"/>
  <c r="CZ499"/>
  <c r="DA498"/>
  <c r="CZ498"/>
  <c r="DA497"/>
  <c r="CZ497"/>
  <c r="DA496"/>
  <c r="CZ496"/>
  <c r="DA495"/>
  <c r="CZ495"/>
  <c r="DA494"/>
  <c r="CZ494"/>
  <c r="DA493"/>
  <c r="CZ493"/>
  <c r="DA492"/>
  <c r="CZ492"/>
  <c r="DA491"/>
  <c r="CZ491"/>
  <c r="DA490"/>
  <c r="CZ490"/>
  <c r="DA489"/>
  <c r="CZ489"/>
  <c r="DA488"/>
  <c r="CZ488"/>
  <c r="DA487"/>
  <c r="CZ487"/>
  <c r="DA486"/>
  <c r="CZ486"/>
  <c r="DA485"/>
  <c r="CZ485"/>
  <c r="DA484"/>
  <c r="CZ484"/>
  <c r="DA483"/>
  <c r="CZ483"/>
  <c r="DA482"/>
  <c r="CZ482"/>
  <c r="CY482"/>
  <c r="DA481"/>
  <c r="CZ481"/>
  <c r="CY481"/>
  <c r="DA480"/>
  <c r="CZ480"/>
  <c r="CY480"/>
  <c r="DA479"/>
  <c r="CZ479"/>
  <c r="CY479"/>
  <c r="DA478"/>
  <c r="CZ478"/>
  <c r="CY478"/>
  <c r="DA477"/>
  <c r="CZ477"/>
  <c r="CY477"/>
  <c r="DA476"/>
  <c r="CZ476"/>
  <c r="CY476"/>
  <c r="DA475"/>
  <c r="CZ475"/>
  <c r="CY475"/>
  <c r="DA474"/>
  <c r="CZ474"/>
  <c r="CY474"/>
  <c r="DA473"/>
  <c r="CZ473"/>
  <c r="CY473"/>
  <c r="DA472"/>
  <c r="CZ472"/>
  <c r="CY472"/>
  <c r="DA471"/>
  <c r="CZ471"/>
  <c r="CY471"/>
  <c r="DA470"/>
  <c r="CZ470"/>
  <c r="CY470"/>
  <c r="DA469"/>
  <c r="CZ469"/>
  <c r="CY469"/>
  <c r="DA468"/>
  <c r="CZ468"/>
  <c r="CY468"/>
  <c r="DA467"/>
  <c r="CZ467"/>
  <c r="CY467"/>
  <c r="DA466"/>
  <c r="CZ466"/>
  <c r="CY466"/>
  <c r="DA465"/>
  <c r="CZ465"/>
  <c r="CY465"/>
  <c r="DA464"/>
  <c r="CZ464"/>
  <c r="CY464"/>
  <c r="DA463"/>
  <c r="CZ463"/>
  <c r="CY463"/>
  <c r="DA462"/>
  <c r="CZ462"/>
  <c r="CY462"/>
  <c r="DA461"/>
  <c r="CZ461"/>
  <c r="CY461"/>
  <c r="DA460"/>
  <c r="CZ460"/>
  <c r="CY460"/>
  <c r="DA459"/>
  <c r="CZ459"/>
  <c r="CY459"/>
  <c r="DA458"/>
  <c r="CZ458"/>
  <c r="CY458"/>
  <c r="DA457"/>
  <c r="CZ457"/>
  <c r="CY457"/>
  <c r="DA456"/>
  <c r="CZ456"/>
  <c r="CY456"/>
  <c r="DA455"/>
  <c r="CZ455"/>
  <c r="CY455"/>
  <c r="DA454"/>
  <c r="CZ454"/>
  <c r="CY454"/>
  <c r="DA453"/>
  <c r="CZ453"/>
  <c r="CY453"/>
  <c r="DA452"/>
  <c r="CZ452"/>
  <c r="CY452"/>
  <c r="DA451"/>
  <c r="CZ451"/>
  <c r="CY451"/>
  <c r="DA450"/>
  <c r="CZ450"/>
  <c r="CY450"/>
  <c r="DA449"/>
  <c r="CZ449"/>
  <c r="CY449"/>
  <c r="DA448"/>
  <c r="CZ448"/>
  <c r="CY448"/>
  <c r="DA447"/>
  <c r="CZ447"/>
  <c r="CY447"/>
  <c r="DA446"/>
  <c r="CZ446"/>
  <c r="CY446"/>
  <c r="DA445"/>
  <c r="CZ445"/>
  <c r="CY445"/>
  <c r="DA444"/>
  <c r="CZ444"/>
  <c r="CY444"/>
  <c r="DA443"/>
  <c r="CZ443"/>
  <c r="CY443"/>
  <c r="DA442"/>
  <c r="CZ442"/>
  <c r="CY442"/>
  <c r="DA441"/>
  <c r="CZ441"/>
  <c r="CY441"/>
  <c r="DA440"/>
  <c r="CZ440"/>
  <c r="CY440"/>
  <c r="DA439"/>
  <c r="CZ439"/>
  <c r="CY439"/>
  <c r="DA438"/>
  <c r="CZ438"/>
  <c r="CY438"/>
  <c r="DA437"/>
  <c r="CZ437"/>
  <c r="CY437"/>
  <c r="DA436"/>
  <c r="CZ436"/>
  <c r="CY436"/>
  <c r="DA435"/>
  <c r="CZ435"/>
  <c r="CY435"/>
  <c r="DA434"/>
  <c r="CZ434"/>
  <c r="CY434"/>
  <c r="DA433"/>
  <c r="CZ433"/>
  <c r="CY433"/>
  <c r="DA432"/>
  <c r="CZ432"/>
  <c r="CY432"/>
  <c r="DA431"/>
  <c r="CZ431"/>
  <c r="CY431"/>
  <c r="DA430"/>
  <c r="CZ430"/>
  <c r="CY430"/>
  <c r="DA429"/>
  <c r="CZ429"/>
  <c r="CY429"/>
  <c r="DA428"/>
  <c r="CZ428"/>
  <c r="CY428"/>
  <c r="DA427"/>
  <c r="CZ427"/>
  <c r="CY427"/>
  <c r="DA426"/>
  <c r="CZ426"/>
  <c r="CY426"/>
  <c r="DA425"/>
  <c r="CZ425"/>
  <c r="CY425"/>
  <c r="DA424"/>
  <c r="CZ424"/>
  <c r="CY424"/>
  <c r="DA423"/>
  <c r="CZ423"/>
  <c r="CY423"/>
  <c r="DA422"/>
  <c r="CZ422"/>
  <c r="CY422"/>
  <c r="DA421"/>
  <c r="CZ421"/>
  <c r="CY421"/>
  <c r="DA420"/>
  <c r="CZ420"/>
  <c r="CY420"/>
  <c r="DA419"/>
  <c r="CZ419"/>
  <c r="CY419"/>
  <c r="DA418"/>
  <c r="CZ418"/>
  <c r="CY418"/>
  <c r="DA417"/>
  <c r="CZ417"/>
  <c r="CY417"/>
  <c r="DA416"/>
  <c r="CZ416"/>
  <c r="CY416"/>
  <c r="DA415"/>
  <c r="CZ415"/>
  <c r="CY415"/>
  <c r="DA414"/>
  <c r="CZ414"/>
  <c r="CY414"/>
  <c r="DA413"/>
  <c r="CZ413"/>
  <c r="CY413"/>
  <c r="DA412"/>
  <c r="CZ412"/>
  <c r="CY412"/>
  <c r="DA411"/>
  <c r="CZ411"/>
  <c r="CY411"/>
  <c r="DA410"/>
  <c r="CZ410"/>
  <c r="CY410"/>
  <c r="DA409"/>
  <c r="CZ409"/>
  <c r="CY409"/>
  <c r="DA408"/>
  <c r="CZ408"/>
  <c r="CY408"/>
  <c r="DA407"/>
  <c r="CZ407"/>
  <c r="CY407"/>
  <c r="DA406"/>
  <c r="CZ406"/>
  <c r="CY406"/>
  <c r="DA405"/>
  <c r="CZ405"/>
  <c r="CY405"/>
  <c r="DA404"/>
  <c r="CZ404"/>
  <c r="CY404"/>
  <c r="DA403"/>
  <c r="CZ403"/>
  <c r="CY403"/>
  <c r="DA402"/>
  <c r="CZ402"/>
  <c r="CY402"/>
  <c r="DA401"/>
  <c r="CZ401"/>
  <c r="CY401"/>
  <c r="DA400"/>
  <c r="CZ400"/>
  <c r="CY400"/>
  <c r="DA399"/>
  <c r="CZ399"/>
  <c r="CY399"/>
  <c r="DA398"/>
  <c r="CZ398"/>
  <c r="CY398"/>
  <c r="DA397"/>
  <c r="CZ397"/>
  <c r="CY397"/>
  <c r="DA396"/>
  <c r="CZ396"/>
  <c r="CY396"/>
  <c r="DA395"/>
  <c r="CZ395"/>
  <c r="CY395"/>
  <c r="DA394"/>
  <c r="CZ394"/>
  <c r="CY394"/>
  <c r="DA393"/>
  <c r="CZ393"/>
  <c r="CY393"/>
  <c r="DA392"/>
  <c r="CZ392"/>
  <c r="CY392"/>
  <c r="DA391"/>
  <c r="CZ391"/>
  <c r="CY391"/>
  <c r="DA390"/>
  <c r="CZ390"/>
  <c r="CY390"/>
  <c r="DA389"/>
  <c r="CZ389"/>
  <c r="CY389"/>
  <c r="DA388"/>
  <c r="CZ388"/>
  <c r="CY388"/>
  <c r="DA387"/>
  <c r="CZ387"/>
  <c r="CY387"/>
  <c r="DA386"/>
  <c r="CZ386"/>
  <c r="CY386"/>
  <c r="DA385"/>
  <c r="CZ385"/>
  <c r="CY385"/>
  <c r="DA384"/>
  <c r="CZ384"/>
  <c r="CY384"/>
  <c r="DA383"/>
  <c r="CZ383"/>
  <c r="CY383"/>
  <c r="DA382"/>
  <c r="CZ382"/>
  <c r="CY382"/>
  <c r="DA381"/>
  <c r="CZ381"/>
  <c r="CY381"/>
  <c r="DA380"/>
  <c r="CZ380"/>
  <c r="CY380"/>
  <c r="DA379"/>
  <c r="CZ379"/>
  <c r="CY379"/>
  <c r="DA378"/>
  <c r="CZ378"/>
  <c r="CY378"/>
  <c r="DA377"/>
  <c r="CZ377"/>
  <c r="CY377"/>
  <c r="DA376"/>
  <c r="CZ376"/>
  <c r="CY376"/>
  <c r="DA375"/>
  <c r="CZ375"/>
  <c r="CY375"/>
  <c r="DA374"/>
  <c r="CZ374"/>
  <c r="CY374"/>
  <c r="DA373"/>
  <c r="CZ373"/>
  <c r="CY373"/>
  <c r="DA372"/>
  <c r="CZ372"/>
  <c r="CY372"/>
  <c r="DA371"/>
  <c r="CZ371"/>
  <c r="CY371"/>
  <c r="DA370"/>
  <c r="CZ370"/>
  <c r="CY370"/>
  <c r="DA369"/>
  <c r="CZ369"/>
  <c r="CY369"/>
  <c r="DA368"/>
  <c r="CZ368"/>
  <c r="CY368"/>
  <c r="DA367"/>
  <c r="CZ367"/>
  <c r="CY367"/>
  <c r="DA366"/>
  <c r="CZ366"/>
  <c r="CY366"/>
  <c r="DA365"/>
  <c r="CZ365"/>
  <c r="CY365"/>
  <c r="DA364"/>
  <c r="CZ364"/>
  <c r="CY364"/>
  <c r="DA363"/>
  <c r="CZ363"/>
  <c r="CY363"/>
  <c r="DA362"/>
  <c r="CZ362"/>
  <c r="CY362"/>
  <c r="DA361"/>
  <c r="CZ361"/>
  <c r="CY361"/>
  <c r="DA360"/>
  <c r="CZ360"/>
  <c r="CY360"/>
  <c r="DA359"/>
  <c r="CZ359"/>
  <c r="CY359"/>
  <c r="DA358"/>
  <c r="CZ358"/>
  <c r="CY358"/>
  <c r="DA357"/>
  <c r="CZ357"/>
  <c r="CY357"/>
  <c r="DA356"/>
  <c r="CZ356"/>
  <c r="CY356"/>
  <c r="DA355"/>
  <c r="CZ355"/>
  <c r="CY355"/>
  <c r="DA354"/>
  <c r="CZ354"/>
  <c r="CY354"/>
  <c r="DA353"/>
  <c r="CZ353"/>
  <c r="CY353"/>
  <c r="DA352"/>
  <c r="CZ352"/>
  <c r="CY352"/>
  <c r="DA351"/>
  <c r="CZ351"/>
  <c r="CY351"/>
  <c r="DA350"/>
  <c r="CZ350"/>
  <c r="CY350"/>
  <c r="DA349"/>
  <c r="CZ349"/>
  <c r="CY349"/>
  <c r="DA348"/>
  <c r="CZ348"/>
  <c r="CY348"/>
  <c r="DA347"/>
  <c r="CZ347"/>
  <c r="CY347"/>
  <c r="DA346"/>
  <c r="CZ346"/>
  <c r="CY346"/>
  <c r="DA345"/>
  <c r="CZ345"/>
  <c r="CY345"/>
  <c r="DA344"/>
  <c r="CZ344"/>
  <c r="CY344"/>
  <c r="DA343"/>
  <c r="CZ343"/>
  <c r="CY343"/>
  <c r="DA342"/>
  <c r="CZ342"/>
  <c r="CY342"/>
  <c r="DA341"/>
  <c r="CZ341"/>
  <c r="CY341"/>
  <c r="DA340"/>
  <c r="CZ340"/>
  <c r="CY340"/>
  <c r="DA339"/>
  <c r="CZ339"/>
  <c r="CY339"/>
  <c r="DA338"/>
  <c r="CZ338"/>
  <c r="CY338"/>
  <c r="DA337"/>
  <c r="CZ337"/>
  <c r="CY337"/>
  <c r="DA336"/>
  <c r="CZ336"/>
  <c r="CY336"/>
  <c r="DA335"/>
  <c r="CZ335"/>
  <c r="CY335"/>
  <c r="DA334"/>
  <c r="CZ334"/>
  <c r="CY334"/>
  <c r="DA333"/>
  <c r="CZ333"/>
  <c r="CY333"/>
  <c r="DA332"/>
  <c r="CZ332"/>
  <c r="CY332"/>
  <c r="DA331"/>
  <c r="CZ331"/>
  <c r="CY331"/>
  <c r="DA330"/>
  <c r="CZ330"/>
  <c r="CY330"/>
  <c r="DA329"/>
  <c r="CZ329"/>
  <c r="CY329"/>
  <c r="DA328"/>
  <c r="CZ328"/>
  <c r="CY328"/>
  <c r="DA327"/>
  <c r="CZ327"/>
  <c r="CY327"/>
  <c r="DA326"/>
  <c r="CZ326"/>
  <c r="CY326"/>
  <c r="DA325"/>
  <c r="CZ325"/>
  <c r="CY325"/>
  <c r="DA324"/>
  <c r="CZ324"/>
  <c r="CY324"/>
  <c r="DA323"/>
  <c r="CZ323"/>
  <c r="CY323"/>
  <c r="DA322"/>
  <c r="CZ322"/>
  <c r="CY322"/>
  <c r="DA321"/>
  <c r="CZ321"/>
  <c r="CY321"/>
  <c r="DA320"/>
  <c r="CZ320"/>
  <c r="CY320"/>
  <c r="DA319"/>
  <c r="CZ319"/>
  <c r="CY319"/>
  <c r="DA318"/>
  <c r="CZ318"/>
  <c r="CY318"/>
  <c r="DA317"/>
  <c r="CZ317"/>
  <c r="CY317"/>
  <c r="DA316"/>
  <c r="CZ316"/>
  <c r="CY316"/>
  <c r="DA315"/>
  <c r="CZ315"/>
  <c r="CY315"/>
  <c r="DA314"/>
  <c r="CZ314"/>
  <c r="CY314"/>
  <c r="DA313"/>
  <c r="CZ313"/>
  <c r="CY313"/>
  <c r="DA312"/>
  <c r="CZ312"/>
  <c r="CY312"/>
  <c r="DA311"/>
  <c r="CZ311"/>
  <c r="CY311"/>
  <c r="DA310"/>
  <c r="CZ310"/>
  <c r="CY310"/>
  <c r="DA309"/>
  <c r="CZ309"/>
  <c r="CY309"/>
  <c r="DA308"/>
  <c r="CZ308"/>
  <c r="CY308"/>
  <c r="DA307"/>
  <c r="CZ307"/>
  <c r="CY307"/>
  <c r="DA306"/>
  <c r="CZ306"/>
  <c r="CY306"/>
  <c r="DA305"/>
  <c r="CZ305"/>
  <c r="CY305"/>
  <c r="DA304"/>
  <c r="CZ304"/>
  <c r="CY304"/>
  <c r="DA303"/>
  <c r="CZ303"/>
  <c r="CY303"/>
  <c r="DA302"/>
  <c r="CZ302"/>
  <c r="CY302"/>
  <c r="DA301"/>
  <c r="CZ301"/>
  <c r="CY301"/>
  <c r="DA300"/>
  <c r="CZ300"/>
  <c r="CY300"/>
  <c r="DA299"/>
  <c r="CZ299"/>
  <c r="CY299"/>
  <c r="DA298"/>
  <c r="CZ298"/>
  <c r="CY298"/>
  <c r="DA297"/>
  <c r="CZ297"/>
  <c r="CY297"/>
  <c r="DA296"/>
  <c r="CZ296"/>
  <c r="CY296"/>
  <c r="DA295"/>
  <c r="CZ295"/>
  <c r="CY295"/>
  <c r="DA294"/>
  <c r="CZ294"/>
  <c r="CY294"/>
  <c r="DA293"/>
  <c r="CZ293"/>
  <c r="CY293"/>
  <c r="DA292"/>
  <c r="CZ292"/>
  <c r="CY292"/>
  <c r="DA291"/>
  <c r="CZ291"/>
  <c r="CY291"/>
  <c r="DA290"/>
  <c r="CZ290"/>
  <c r="CY290"/>
  <c r="DA289"/>
  <c r="CZ289"/>
  <c r="CY289"/>
  <c r="DA288"/>
  <c r="CZ288"/>
  <c r="CY288"/>
  <c r="DA287"/>
  <c r="CZ287"/>
  <c r="CY287"/>
  <c r="DA286"/>
  <c r="CZ286"/>
  <c r="CY286"/>
  <c r="DA285"/>
  <c r="CZ285"/>
  <c r="CY285"/>
  <c r="DA284"/>
  <c r="CZ284"/>
  <c r="CY284"/>
  <c r="DA283"/>
  <c r="CZ283"/>
  <c r="CY283"/>
  <c r="DA282"/>
  <c r="CZ282"/>
  <c r="CY282"/>
  <c r="DA281"/>
  <c r="CZ281"/>
  <c r="CY281"/>
  <c r="DA280"/>
  <c r="CZ280"/>
  <c r="CY280"/>
  <c r="DA279"/>
  <c r="CZ279"/>
  <c r="CY279"/>
  <c r="DA278"/>
  <c r="CZ278"/>
  <c r="CY278"/>
  <c r="DA277"/>
  <c r="CZ277"/>
  <c r="CY277"/>
  <c r="DA276"/>
  <c r="CZ276"/>
  <c r="CY276"/>
  <c r="DA275"/>
  <c r="CZ275"/>
  <c r="CY275"/>
  <c r="DA274"/>
  <c r="CZ274"/>
  <c r="CY274"/>
  <c r="DA273"/>
  <c r="CZ273"/>
  <c r="CY273"/>
  <c r="DA272"/>
  <c r="CZ272"/>
  <c r="CY272"/>
  <c r="DA271"/>
  <c r="CZ271"/>
  <c r="CY271"/>
  <c r="DA270"/>
  <c r="CZ270"/>
  <c r="CY270"/>
  <c r="DA269"/>
  <c r="CZ269"/>
  <c r="CY269"/>
  <c r="DA268"/>
  <c r="CZ268"/>
  <c r="CY268"/>
  <c r="DA267"/>
  <c r="CZ267"/>
  <c r="CY267"/>
  <c r="DA266"/>
  <c r="CZ266"/>
  <c r="CY266"/>
  <c r="DA265"/>
  <c r="CZ265"/>
  <c r="CY265"/>
  <c r="DA264"/>
  <c r="CZ264"/>
  <c r="CY264"/>
  <c r="DA263"/>
  <c r="CZ263"/>
  <c r="CY263"/>
  <c r="DA262"/>
  <c r="CZ262"/>
  <c r="CY262"/>
  <c r="DA261"/>
  <c r="CZ261"/>
  <c r="CY261"/>
  <c r="DA260"/>
  <c r="CZ260"/>
  <c r="CY260"/>
  <c r="DA259"/>
  <c r="CZ259"/>
  <c r="CY259"/>
  <c r="DA258"/>
  <c r="CZ258"/>
  <c r="CY258"/>
  <c r="DA257"/>
  <c r="CZ257"/>
  <c r="CY257"/>
  <c r="DA256"/>
  <c r="CZ256"/>
  <c r="CY256"/>
  <c r="DA255"/>
  <c r="CZ255"/>
  <c r="CY255"/>
  <c r="DA254"/>
  <c r="CZ254"/>
  <c r="CY254"/>
  <c r="DA253"/>
  <c r="CZ253"/>
  <c r="CY253"/>
  <c r="DA252"/>
  <c r="CZ252"/>
  <c r="CY252"/>
  <c r="DA251"/>
  <c r="CZ251"/>
  <c r="CY251"/>
  <c r="DA250"/>
  <c r="CZ250"/>
  <c r="CY250"/>
  <c r="DA249"/>
  <c r="CZ249"/>
  <c r="CY249"/>
  <c r="DA248"/>
  <c r="CZ248"/>
  <c r="CY248"/>
  <c r="DA247"/>
  <c r="CZ247"/>
  <c r="CY247"/>
  <c r="CZ246"/>
  <c r="CY246"/>
  <c r="CZ245"/>
  <c r="CY245"/>
  <c r="DA244"/>
  <c r="CZ244"/>
  <c r="CY244"/>
  <c r="DA243"/>
  <c r="CZ243"/>
  <c r="CY243"/>
  <c r="DA242"/>
  <c r="CZ242"/>
  <c r="CY242"/>
  <c r="DA241"/>
  <c r="CZ241"/>
  <c r="CY241"/>
  <c r="DA240"/>
  <c r="CZ240"/>
  <c r="CY240"/>
  <c r="DA239"/>
  <c r="CZ239"/>
  <c r="CY239"/>
  <c r="DA238"/>
  <c r="CZ238"/>
  <c r="CY238"/>
  <c r="DA237"/>
  <c r="CZ237"/>
  <c r="CY237"/>
  <c r="DA236"/>
  <c r="CZ236"/>
  <c r="CY236"/>
  <c r="DA235"/>
  <c r="CZ235"/>
  <c r="CY235"/>
  <c r="DA234"/>
  <c r="CZ234"/>
  <c r="CY234"/>
  <c r="DA233"/>
  <c r="CZ233"/>
  <c r="CY233"/>
  <c r="DA232"/>
  <c r="CZ232"/>
  <c r="CY232"/>
  <c r="DA231"/>
  <c r="CZ231"/>
  <c r="CY231"/>
  <c r="DA230"/>
  <c r="CZ230"/>
  <c r="CY230"/>
  <c r="DA229"/>
  <c r="CZ229"/>
  <c r="CY229"/>
  <c r="DA228"/>
  <c r="CZ228"/>
  <c r="CY228"/>
  <c r="DA227"/>
  <c r="CZ227"/>
  <c r="CY227"/>
  <c r="DA226"/>
  <c r="CZ226"/>
  <c r="CY226"/>
  <c r="DA225"/>
  <c r="CZ225"/>
  <c r="CY225"/>
  <c r="DA224"/>
  <c r="CZ224"/>
  <c r="CY224"/>
  <c r="DA223"/>
  <c r="CZ223"/>
  <c r="CY223"/>
  <c r="DA222"/>
  <c r="CZ222"/>
  <c r="CY222"/>
  <c r="DA221"/>
  <c r="CZ221"/>
  <c r="CY221"/>
  <c r="DA220"/>
  <c r="CZ220"/>
  <c r="CY220"/>
  <c r="DA219"/>
  <c r="CZ219"/>
  <c r="CY219"/>
  <c r="DA218"/>
  <c r="CZ218"/>
  <c r="CY218"/>
  <c r="DA217"/>
  <c r="CZ217"/>
  <c r="CY217"/>
  <c r="DA216"/>
  <c r="CZ216"/>
  <c r="CY216"/>
  <c r="DA215"/>
  <c r="CZ215"/>
  <c r="CY215"/>
  <c r="DA214"/>
  <c r="CZ214"/>
  <c r="CY214"/>
  <c r="DA213"/>
  <c r="CZ213"/>
  <c r="CY213"/>
  <c r="DA212"/>
  <c r="CZ212"/>
  <c r="CY212"/>
  <c r="DA211"/>
  <c r="CZ211"/>
  <c r="CY211"/>
  <c r="DA210"/>
  <c r="CZ210"/>
  <c r="CY210"/>
  <c r="DA209"/>
  <c r="CZ209"/>
  <c r="CY209"/>
  <c r="DA208"/>
  <c r="CZ208"/>
  <c r="CY208"/>
  <c r="DA207"/>
  <c r="CZ207"/>
  <c r="CY207"/>
  <c r="DA206"/>
  <c r="CZ206"/>
  <c r="CY206"/>
  <c r="DA205"/>
  <c r="CZ205"/>
  <c r="CY205"/>
  <c r="DA204"/>
  <c r="CZ204"/>
  <c r="CY204"/>
  <c r="DA203"/>
  <c r="CZ203"/>
  <c r="CY203"/>
  <c r="DA202"/>
  <c r="CZ202"/>
  <c r="CY202"/>
  <c r="DA201"/>
  <c r="CZ201"/>
  <c r="CY201"/>
  <c r="DA200"/>
  <c r="CZ200"/>
  <c r="CY200"/>
  <c r="DA199"/>
  <c r="CZ199"/>
  <c r="CY199"/>
  <c r="DA198"/>
  <c r="CZ198"/>
  <c r="CY198"/>
  <c r="DA197"/>
  <c r="CZ197"/>
  <c r="CY197"/>
  <c r="DA196"/>
  <c r="CZ196"/>
  <c r="CY196"/>
  <c r="DA195"/>
  <c r="CZ195"/>
  <c r="CY195"/>
  <c r="DA194"/>
  <c r="CZ194"/>
  <c r="CY194"/>
  <c r="DA193"/>
  <c r="CZ193"/>
  <c r="CY193"/>
  <c r="DA192"/>
  <c r="CZ192"/>
  <c r="DA191"/>
  <c r="CZ191"/>
  <c r="CX971"/>
  <c r="CX970"/>
  <c r="CX969"/>
  <c r="CX968"/>
  <c r="CX967"/>
  <c r="CX966"/>
  <c r="CX965"/>
  <c r="CX964"/>
  <c r="CX963"/>
  <c r="CX962"/>
  <c r="CX961"/>
  <c r="CX960"/>
  <c r="CX959"/>
  <c r="CX958"/>
  <c r="CX957"/>
  <c r="CX956"/>
  <c r="CX955"/>
  <c r="CX954"/>
  <c r="CX953"/>
  <c r="CX952"/>
  <c r="CX951"/>
  <c r="CX950"/>
  <c r="CX949"/>
  <c r="CX948"/>
  <c r="CX947"/>
  <c r="CX946"/>
  <c r="CX945"/>
  <c r="CX944"/>
  <c r="CX943"/>
  <c r="CX942"/>
  <c r="CX941"/>
  <c r="CX940"/>
  <c r="CX939"/>
  <c r="CX938"/>
  <c r="CX937"/>
  <c r="CX936"/>
  <c r="CX935"/>
  <c r="CX934"/>
  <c r="CX933"/>
  <c r="CX932"/>
  <c r="CX931"/>
  <c r="CX930"/>
  <c r="CX929"/>
  <c r="CX928"/>
  <c r="CX927"/>
  <c r="CX926"/>
  <c r="CX925"/>
  <c r="CX924"/>
  <c r="CX923"/>
  <c r="CX922"/>
  <c r="CX921"/>
  <c r="CX920"/>
  <c r="CX919"/>
  <c r="CX918"/>
  <c r="CX917"/>
  <c r="CX916"/>
  <c r="CX915"/>
  <c r="CX914"/>
  <c r="CX913"/>
  <c r="CX912"/>
  <c r="CX911"/>
  <c r="CX910"/>
  <c r="CX909"/>
  <c r="CX908"/>
  <c r="CX907"/>
  <c r="CX906"/>
  <c r="CX905"/>
  <c r="CX904"/>
  <c r="CX903"/>
  <c r="CX902"/>
  <c r="CX901"/>
  <c r="CX900"/>
  <c r="CX899"/>
  <c r="CX898"/>
  <c r="CX897"/>
  <c r="CX896"/>
  <c r="CX895"/>
  <c r="CX894"/>
  <c r="CX893"/>
  <c r="CX892"/>
  <c r="CX891"/>
  <c r="CX890"/>
  <c r="CX889"/>
  <c r="CX888"/>
  <c r="CX887"/>
  <c r="CX886"/>
  <c r="CX885"/>
  <c r="CX884"/>
  <c r="CX883"/>
  <c r="CX882"/>
  <c r="CX881"/>
  <c r="CX880"/>
  <c r="CX879"/>
  <c r="CX878"/>
  <c r="CX877"/>
  <c r="CX876"/>
  <c r="CX875"/>
  <c r="CX874"/>
  <c r="CX873"/>
  <c r="CX872"/>
  <c r="CX871"/>
  <c r="CX870"/>
  <c r="CX869"/>
  <c r="CW869"/>
  <c r="CX868"/>
  <c r="CW868"/>
  <c r="CX867"/>
  <c r="CW867"/>
  <c r="CX866"/>
  <c r="CW866"/>
  <c r="CX865"/>
  <c r="CW865"/>
  <c r="CX864"/>
  <c r="CW864"/>
  <c r="CX863"/>
  <c r="CW863"/>
  <c r="CX862"/>
  <c r="CW862"/>
  <c r="CX861"/>
  <c r="CW861"/>
  <c r="CX860"/>
  <c r="CW860"/>
  <c r="CX859"/>
  <c r="CW859"/>
  <c r="CX858"/>
  <c r="CW858"/>
  <c r="CX857"/>
  <c r="CW857"/>
  <c r="CX856"/>
  <c r="CW856"/>
  <c r="CX855"/>
  <c r="CW855"/>
  <c r="CX854"/>
  <c r="CW854"/>
  <c r="CX853"/>
  <c r="CW853"/>
  <c r="CX852"/>
  <c r="CW852"/>
  <c r="CX851"/>
  <c r="CW851"/>
  <c r="CX850"/>
  <c r="CW850"/>
  <c r="CX849"/>
  <c r="CW849"/>
  <c r="CX848"/>
  <c r="CW848"/>
  <c r="CX847"/>
  <c r="CW847"/>
  <c r="CX846"/>
  <c r="CW846"/>
  <c r="CX845"/>
  <c r="CW845"/>
  <c r="CX844"/>
  <c r="CW844"/>
  <c r="CX843"/>
  <c r="CW843"/>
  <c r="CX842"/>
  <c r="CW842"/>
  <c r="CX841"/>
  <c r="CW841"/>
  <c r="CX840"/>
  <c r="CW840"/>
  <c r="CX839"/>
  <c r="CW839"/>
  <c r="CX838"/>
  <c r="CW838"/>
  <c r="CX837"/>
  <c r="CW837"/>
  <c r="CX836"/>
  <c r="CW836"/>
  <c r="CX835"/>
  <c r="CW835"/>
  <c r="CX834"/>
  <c r="CW834"/>
  <c r="CX833"/>
  <c r="CW833"/>
  <c r="CX832"/>
  <c r="CW832"/>
  <c r="CX831"/>
  <c r="CW831"/>
  <c r="CX830"/>
  <c r="CW830"/>
  <c r="CX829"/>
  <c r="CW829"/>
  <c r="CX828"/>
  <c r="CW828"/>
  <c r="CX827"/>
  <c r="CW827"/>
  <c r="CX826"/>
  <c r="CW826"/>
  <c r="CX825"/>
  <c r="CW825"/>
  <c r="CX824"/>
  <c r="CW824"/>
  <c r="CX823"/>
  <c r="CW823"/>
  <c r="CX822"/>
  <c r="CW822"/>
  <c r="CX821"/>
  <c r="CW821"/>
  <c r="CX820"/>
  <c r="CW820"/>
  <c r="CX819"/>
  <c r="CW819"/>
  <c r="CX818"/>
  <c r="CW818"/>
  <c r="CX817"/>
  <c r="CW817"/>
  <c r="CX816"/>
  <c r="CW816"/>
  <c r="CX815"/>
  <c r="CW815"/>
  <c r="CX814"/>
  <c r="CW814"/>
  <c r="CX813"/>
  <c r="CW813"/>
  <c r="CX812"/>
  <c r="CW812"/>
  <c r="CX811"/>
  <c r="CW811"/>
  <c r="CX810"/>
  <c r="CW810"/>
  <c r="CX809"/>
  <c r="CW809"/>
  <c r="CX808"/>
  <c r="CW808"/>
  <c r="CX807"/>
  <c r="CW807"/>
  <c r="CX806"/>
  <c r="CW806"/>
  <c r="CX805"/>
  <c r="CW805"/>
  <c r="CX804"/>
  <c r="CW804"/>
  <c r="CX803"/>
  <c r="CW803"/>
  <c r="CX802"/>
  <c r="CW802"/>
  <c r="CX801"/>
  <c r="CW801"/>
  <c r="CX800"/>
  <c r="CW800"/>
  <c r="CX799"/>
  <c r="CW799"/>
  <c r="CX798"/>
  <c r="CW798"/>
  <c r="CX797"/>
  <c r="CW797"/>
  <c r="CX796"/>
  <c r="CW796"/>
  <c r="CX795"/>
  <c r="CW795"/>
  <c r="CX794"/>
  <c r="CW794"/>
  <c r="CX793"/>
  <c r="CW793"/>
  <c r="CX792"/>
  <c r="CW792"/>
  <c r="CX791"/>
  <c r="CW791"/>
  <c r="CX790"/>
  <c r="CW790"/>
  <c r="CX789"/>
  <c r="CW789"/>
  <c r="CX788"/>
  <c r="CW788"/>
  <c r="CX787"/>
  <c r="CW787"/>
  <c r="CX786"/>
  <c r="CW786"/>
  <c r="CX785"/>
  <c r="CW785"/>
  <c r="CX784"/>
  <c r="CW784"/>
  <c r="CX783"/>
  <c r="CW783"/>
  <c r="CX782"/>
  <c r="CW782"/>
  <c r="CX781"/>
  <c r="CW781"/>
  <c r="CX780"/>
  <c r="CW780"/>
  <c r="CX779"/>
  <c r="CW779"/>
  <c r="CX778"/>
  <c r="CW778"/>
  <c r="CX777"/>
  <c r="CW777"/>
  <c r="CX776"/>
  <c r="CW776"/>
  <c r="CX775"/>
  <c r="CW775"/>
  <c r="CX774"/>
  <c r="CW774"/>
  <c r="CX773"/>
  <c r="CW773"/>
  <c r="CX772"/>
  <c r="CW772"/>
  <c r="CX771"/>
  <c r="CW771"/>
  <c r="CX770"/>
  <c r="CW770"/>
  <c r="CX769"/>
  <c r="CW769"/>
  <c r="CX768"/>
  <c r="CW768"/>
  <c r="CX767"/>
  <c r="CW767"/>
  <c r="CX766"/>
  <c r="CW766"/>
  <c r="CX765"/>
  <c r="CW765"/>
  <c r="CX764"/>
  <c r="CW764"/>
  <c r="CW763"/>
  <c r="CX762"/>
  <c r="CW762"/>
  <c r="CX761"/>
  <c r="CW761"/>
  <c r="CX760"/>
  <c r="CW760"/>
  <c r="CX759"/>
  <c r="CW759"/>
  <c r="CX758"/>
  <c r="CW758"/>
  <c r="CX757"/>
  <c r="CW757"/>
  <c r="CX756"/>
  <c r="CW756"/>
  <c r="CX755"/>
  <c r="CW755"/>
  <c r="CX754"/>
  <c r="CW754"/>
  <c r="CX753"/>
  <c r="CW753"/>
  <c r="CX752"/>
  <c r="CW752"/>
  <c r="CX751"/>
  <c r="CW751"/>
  <c r="CX750"/>
  <c r="CW750"/>
  <c r="CX749"/>
  <c r="CW749"/>
  <c r="CX748"/>
  <c r="CW748"/>
  <c r="CX747"/>
  <c r="CW747"/>
  <c r="CX746"/>
  <c r="CW746"/>
  <c r="CX745"/>
  <c r="CW745"/>
  <c r="CX744"/>
  <c r="CW744"/>
  <c r="CX743"/>
  <c r="CW743"/>
  <c r="CX742"/>
  <c r="CW742"/>
  <c r="CX741"/>
  <c r="CW741"/>
  <c r="CX740"/>
  <c r="CW740"/>
  <c r="CX739"/>
  <c r="CW739"/>
  <c r="CX738"/>
  <c r="CW738"/>
  <c r="CX737"/>
  <c r="CW737"/>
  <c r="CX736"/>
  <c r="CW736"/>
  <c r="CX735"/>
  <c r="CW735"/>
  <c r="CX734"/>
  <c r="CW734"/>
  <c r="CX733"/>
  <c r="CW733"/>
  <c r="CX732"/>
  <c r="CW732"/>
  <c r="CX731"/>
  <c r="CW731"/>
  <c r="CX730"/>
  <c r="CW730"/>
  <c r="CX729"/>
  <c r="CW729"/>
  <c r="CX728"/>
  <c r="CW728"/>
  <c r="CX727"/>
  <c r="CW727"/>
  <c r="CX726"/>
  <c r="CW726"/>
  <c r="CX725"/>
  <c r="CW725"/>
  <c r="CX724"/>
  <c r="CW724"/>
  <c r="CX723"/>
  <c r="CW723"/>
  <c r="CX722"/>
  <c r="CW722"/>
  <c r="CX721"/>
  <c r="CW721"/>
  <c r="CX720"/>
  <c r="CW720"/>
  <c r="CX719"/>
  <c r="CW719"/>
  <c r="CX718"/>
  <c r="CW718"/>
  <c r="CX717"/>
  <c r="CW717"/>
  <c r="CX716"/>
  <c r="CW716"/>
  <c r="CX715"/>
  <c r="CW715"/>
  <c r="CX714"/>
  <c r="CW714"/>
  <c r="CX713"/>
  <c r="CW713"/>
  <c r="CX712"/>
  <c r="CW712"/>
  <c r="CX711"/>
  <c r="CW711"/>
  <c r="CX710"/>
  <c r="CW710"/>
  <c r="CX709"/>
  <c r="CW709"/>
  <c r="CX708"/>
  <c r="CW708"/>
  <c r="CX707"/>
  <c r="CW707"/>
  <c r="CX706"/>
  <c r="CW706"/>
  <c r="CX705"/>
  <c r="CW705"/>
  <c r="CX704"/>
  <c r="CW704"/>
  <c r="CX703"/>
  <c r="CW703"/>
  <c r="CX702"/>
  <c r="CW702"/>
  <c r="CX701"/>
  <c r="CW701"/>
  <c r="CX700"/>
  <c r="CW700"/>
  <c r="CX699"/>
  <c r="CW699"/>
  <c r="CX698"/>
  <c r="CW698"/>
  <c r="CX697"/>
  <c r="CW697"/>
  <c r="CX696"/>
  <c r="CW696"/>
  <c r="CX695"/>
  <c r="CW695"/>
  <c r="CX694"/>
  <c r="CW694"/>
  <c r="CX693"/>
  <c r="CW693"/>
  <c r="CX692"/>
  <c r="CW692"/>
  <c r="CX691"/>
  <c r="CW691"/>
  <c r="CX690"/>
  <c r="CW690"/>
  <c r="CX689"/>
  <c r="CW689"/>
  <c r="CX688"/>
  <c r="CW688"/>
  <c r="CX687"/>
  <c r="CW687"/>
  <c r="CX686"/>
  <c r="CW686"/>
  <c r="CX685"/>
  <c r="CW685"/>
  <c r="CX684"/>
  <c r="CW684"/>
  <c r="CX683"/>
  <c r="CW683"/>
  <c r="CX682"/>
  <c r="CW682"/>
  <c r="CX681"/>
  <c r="CW681"/>
  <c r="CX680"/>
  <c r="CW680"/>
  <c r="CX679"/>
  <c r="CW679"/>
  <c r="CX678"/>
  <c r="CW678"/>
  <c r="CX677"/>
  <c r="CW677"/>
  <c r="CX676"/>
  <c r="CW676"/>
  <c r="CX675"/>
  <c r="CW675"/>
  <c r="CX674"/>
  <c r="CW674"/>
  <c r="CX673"/>
  <c r="CW673"/>
  <c r="CX672"/>
  <c r="CW672"/>
  <c r="CX671"/>
  <c r="CW671"/>
  <c r="CX670"/>
  <c r="CW670"/>
  <c r="CX669"/>
  <c r="CW669"/>
  <c r="CX668"/>
  <c r="CW668"/>
  <c r="CX667"/>
  <c r="CW667"/>
  <c r="CX666"/>
  <c r="CW666"/>
  <c r="CX665"/>
  <c r="CW665"/>
  <c r="CX664"/>
  <c r="CW664"/>
  <c r="CX663"/>
  <c r="CW663"/>
  <c r="CX662"/>
  <c r="CW662"/>
  <c r="CX661"/>
  <c r="CW661"/>
  <c r="CX660"/>
  <c r="CW660"/>
  <c r="CX659"/>
  <c r="CW659"/>
  <c r="CX658"/>
  <c r="CW658"/>
  <c r="CX657"/>
  <c r="CW657"/>
  <c r="CX656"/>
  <c r="CW656"/>
  <c r="CX655"/>
  <c r="CW655"/>
  <c r="CX654"/>
  <c r="CW654"/>
  <c r="CX653"/>
  <c r="CW653"/>
  <c r="CX652"/>
  <c r="CW652"/>
  <c r="CX651"/>
  <c r="CW651"/>
  <c r="CX650"/>
  <c r="CW650"/>
  <c r="CX649"/>
  <c r="CW649"/>
  <c r="CX648"/>
  <c r="CW648"/>
  <c r="CX647"/>
  <c r="CW647"/>
  <c r="CX646"/>
  <c r="CW646"/>
  <c r="CX645"/>
  <c r="CW645"/>
  <c r="CX644"/>
  <c r="CW644"/>
  <c r="CX643"/>
  <c r="CW643"/>
  <c r="CX642"/>
  <c r="CW642"/>
  <c r="CX641"/>
  <c r="CW641"/>
  <c r="CX640"/>
  <c r="CW640"/>
  <c r="CX639"/>
  <c r="CW639"/>
  <c r="CX638"/>
  <c r="CW638"/>
  <c r="CX637"/>
  <c r="CW637"/>
  <c r="CX636"/>
  <c r="CW636"/>
  <c r="CX635"/>
  <c r="CW635"/>
  <c r="CX634"/>
  <c r="CW634"/>
  <c r="CX633"/>
  <c r="CW633"/>
  <c r="CX632"/>
  <c r="CW632"/>
  <c r="CX631"/>
  <c r="CW631"/>
  <c r="CX630"/>
  <c r="CW630"/>
  <c r="CX629"/>
  <c r="CW629"/>
  <c r="CX628"/>
  <c r="CW628"/>
  <c r="CX627"/>
  <c r="CW627"/>
  <c r="CX626"/>
  <c r="CW626"/>
  <c r="CX625"/>
  <c r="CW625"/>
  <c r="CX624"/>
  <c r="CW624"/>
  <c r="CX623"/>
  <c r="CW623"/>
  <c r="CX622"/>
  <c r="CW622"/>
  <c r="CX621"/>
  <c r="CW621"/>
  <c r="CX620"/>
  <c r="CW620"/>
  <c r="CX619"/>
  <c r="CW619"/>
  <c r="CX618"/>
  <c r="CW618"/>
  <c r="CX617"/>
  <c r="CW617"/>
  <c r="CX616"/>
  <c r="CW616"/>
  <c r="CX615"/>
  <c r="CW615"/>
  <c r="CX614"/>
  <c r="CW614"/>
  <c r="CX613"/>
  <c r="CW613"/>
  <c r="CX612"/>
  <c r="CW612"/>
  <c r="CX611"/>
  <c r="CW611"/>
  <c r="CX610"/>
  <c r="CW610"/>
  <c r="CX609"/>
  <c r="CW609"/>
  <c r="CX608"/>
  <c r="CW608"/>
  <c r="CX607"/>
  <c r="CW607"/>
  <c r="CX606"/>
  <c r="CW606"/>
  <c r="CX605"/>
  <c r="CW605"/>
  <c r="CX604"/>
  <c r="CW604"/>
  <c r="CX603"/>
  <c r="CW603"/>
  <c r="CX602"/>
  <c r="CW602"/>
  <c r="CX601"/>
  <c r="CW601"/>
  <c r="CX600"/>
  <c r="CW600"/>
  <c r="CX599"/>
  <c r="CW599"/>
  <c r="CX598"/>
  <c r="CW598"/>
  <c r="CX597"/>
  <c r="CW597"/>
  <c r="CX596"/>
  <c r="CW596"/>
  <c r="CX595"/>
  <c r="CW595"/>
  <c r="CX594"/>
  <c r="CW594"/>
  <c r="CX593"/>
  <c r="CW593"/>
  <c r="CX592"/>
  <c r="CW592"/>
  <c r="CX591"/>
  <c r="CW591"/>
  <c r="CX590"/>
  <c r="CW590"/>
  <c r="CX589"/>
  <c r="CW589"/>
  <c r="CX588"/>
  <c r="CW588"/>
  <c r="CX587"/>
  <c r="CW587"/>
  <c r="CX586"/>
  <c r="CW586"/>
  <c r="CX585"/>
  <c r="CW585"/>
  <c r="CX584"/>
  <c r="CW584"/>
  <c r="CX583"/>
  <c r="CW583"/>
  <c r="CX582"/>
  <c r="CW582"/>
  <c r="CX581"/>
  <c r="CW581"/>
  <c r="CX580"/>
  <c r="CW580"/>
  <c r="CX579"/>
  <c r="CW579"/>
  <c r="CX578"/>
  <c r="CW578"/>
  <c r="CX577"/>
  <c r="CW577"/>
  <c r="CX576"/>
  <c r="CW576"/>
  <c r="CX575"/>
  <c r="CW575"/>
  <c r="CX574"/>
  <c r="CW574"/>
  <c r="CX573"/>
  <c r="CW573"/>
  <c r="CX572"/>
  <c r="CW572"/>
  <c r="CX571"/>
  <c r="CW571"/>
  <c r="CX570"/>
  <c r="CW570"/>
  <c r="CX569"/>
  <c r="CW569"/>
  <c r="CX568"/>
  <c r="CW568"/>
  <c r="CX567"/>
  <c r="CW567"/>
  <c r="CX566"/>
  <c r="CW566"/>
  <c r="CX565"/>
  <c r="CW565"/>
  <c r="CX564"/>
  <c r="CW564"/>
  <c r="CX563"/>
  <c r="CW563"/>
  <c r="CX562"/>
  <c r="CW562"/>
  <c r="CX561"/>
  <c r="CW561"/>
  <c r="CX560"/>
  <c r="CW560"/>
  <c r="CX559"/>
  <c r="CW559"/>
  <c r="CX558"/>
  <c r="CW558"/>
  <c r="CX557"/>
  <c r="CW557"/>
  <c r="CX556"/>
  <c r="CW556"/>
  <c r="CX555"/>
  <c r="CW555"/>
  <c r="CX554"/>
  <c r="CW554"/>
  <c r="CX553"/>
  <c r="CW553"/>
  <c r="CX552"/>
  <c r="CW552"/>
  <c r="CX551"/>
  <c r="CW551"/>
  <c r="CX550"/>
  <c r="CW550"/>
  <c r="CX549"/>
  <c r="CW549"/>
  <c r="CX548"/>
  <c r="CW548"/>
  <c r="CX547"/>
  <c r="CW547"/>
  <c r="CX546"/>
  <c r="CW546"/>
  <c r="CX545"/>
  <c r="CW545"/>
  <c r="CX544"/>
  <c r="CW544"/>
  <c r="CX543"/>
  <c r="CW543"/>
  <c r="CX542"/>
  <c r="CW542"/>
  <c r="CX541"/>
  <c r="CW541"/>
  <c r="CX540"/>
  <c r="CW540"/>
  <c r="CX539"/>
  <c r="CW539"/>
  <c r="CX538"/>
  <c r="CW538"/>
  <c r="CX537"/>
  <c r="CW537"/>
  <c r="CX536"/>
  <c r="CW536"/>
  <c r="CX535"/>
  <c r="CW535"/>
  <c r="CX534"/>
  <c r="CW534"/>
  <c r="CX533"/>
  <c r="CW533"/>
  <c r="CX532"/>
  <c r="CW532"/>
  <c r="CX531"/>
  <c r="CW531"/>
  <c r="CX530"/>
  <c r="CW530"/>
  <c r="CX529"/>
  <c r="CW529"/>
  <c r="CX528"/>
  <c r="CW528"/>
  <c r="CX527"/>
  <c r="CW527"/>
  <c r="CX526"/>
  <c r="CW526"/>
  <c r="CX525"/>
  <c r="CW525"/>
  <c r="CX524"/>
  <c r="CW524"/>
  <c r="CX523"/>
  <c r="CW523"/>
  <c r="CX522"/>
  <c r="CW522"/>
  <c r="CX521"/>
  <c r="CW521"/>
  <c r="CX520"/>
  <c r="CW520"/>
  <c r="CX519"/>
  <c r="CW519"/>
  <c r="CX518"/>
  <c r="CW518"/>
  <c r="CX517"/>
  <c r="CW517"/>
  <c r="CX516"/>
  <c r="CW516"/>
  <c r="CX515"/>
  <c r="CW515"/>
  <c r="CX514"/>
  <c r="CW514"/>
  <c r="CX513"/>
  <c r="CW513"/>
  <c r="CX512"/>
  <c r="CW512"/>
  <c r="CX511"/>
  <c r="CW511"/>
  <c r="CX510"/>
  <c r="CW510"/>
  <c r="CX509"/>
  <c r="CW509"/>
  <c r="CX508"/>
  <c r="CW508"/>
  <c r="CX507"/>
  <c r="CW507"/>
  <c r="CX506"/>
  <c r="CW506"/>
  <c r="CX505"/>
  <c r="CW505"/>
  <c r="CX504"/>
  <c r="CW504"/>
  <c r="CX503"/>
  <c r="CW503"/>
  <c r="CX502"/>
  <c r="CW502"/>
  <c r="CX501"/>
  <c r="CW501"/>
  <c r="CX500"/>
  <c r="CW500"/>
  <c r="CX499"/>
  <c r="CW499"/>
  <c r="CX498"/>
  <c r="CW498"/>
  <c r="CX497"/>
  <c r="CW497"/>
  <c r="CX496"/>
  <c r="CW496"/>
  <c r="CX495"/>
  <c r="CW495"/>
  <c r="CX494"/>
  <c r="CW494"/>
  <c r="CX493"/>
  <c r="CW493"/>
  <c r="CX492"/>
  <c r="CW492"/>
  <c r="CX491"/>
  <c r="CW491"/>
  <c r="CX490"/>
  <c r="CW490"/>
  <c r="CX489"/>
  <c r="CW489"/>
  <c r="CX488"/>
  <c r="CW488"/>
  <c r="CX487"/>
  <c r="CW487"/>
  <c r="CX486"/>
  <c r="CW486"/>
  <c r="CX485"/>
  <c r="CW485"/>
  <c r="CX484"/>
  <c r="CW484"/>
  <c r="CX483"/>
  <c r="CW483"/>
  <c r="CX482"/>
  <c r="CX481"/>
  <c r="CX480"/>
  <c r="CX479"/>
  <c r="CX478"/>
  <c r="CX477"/>
  <c r="CX476"/>
  <c r="CX475"/>
  <c r="CX474"/>
  <c r="CX473"/>
  <c r="CX472"/>
  <c r="CX471"/>
  <c r="CX470"/>
  <c r="CX469"/>
  <c r="CX468"/>
  <c r="CX467"/>
  <c r="CX466"/>
  <c r="CX465"/>
  <c r="CX464"/>
  <c r="CX463"/>
  <c r="CX462"/>
  <c r="CX461"/>
  <c r="CX460"/>
  <c r="CX459"/>
  <c r="CX458"/>
  <c r="CX457"/>
  <c r="CX456"/>
  <c r="CX455"/>
  <c r="CX454"/>
  <c r="CX453"/>
  <c r="CX452"/>
  <c r="CX451"/>
  <c r="CX450"/>
  <c r="CX449"/>
  <c r="CX448"/>
  <c r="CX447"/>
  <c r="CX446"/>
  <c r="CX445"/>
  <c r="CX444"/>
  <c r="CX443"/>
  <c r="CX442"/>
  <c r="CX441"/>
  <c r="CX440"/>
  <c r="CX439"/>
  <c r="CX438"/>
  <c r="CX437"/>
  <c r="CX436"/>
  <c r="CX435"/>
  <c r="CX434"/>
  <c r="CX433"/>
  <c r="CX432"/>
  <c r="CX431"/>
  <c r="CX430"/>
  <c r="CX429"/>
  <c r="CX428"/>
  <c r="CX427"/>
  <c r="CX426"/>
  <c r="CX425"/>
  <c r="CX424"/>
  <c r="CX423"/>
  <c r="CX422"/>
  <c r="CX421"/>
  <c r="CX420"/>
  <c r="CX419"/>
  <c r="CX418"/>
  <c r="CX417"/>
  <c r="CX416"/>
  <c r="CX415"/>
  <c r="CX414"/>
  <c r="CX413"/>
  <c r="CX412"/>
  <c r="CX411"/>
  <c r="CX410"/>
  <c r="CX409"/>
  <c r="CX408"/>
  <c r="CX407"/>
  <c r="CX406"/>
  <c r="CX405"/>
  <c r="CX404"/>
  <c r="CX403"/>
  <c r="CX402"/>
  <c r="CX401"/>
  <c r="CX400"/>
  <c r="CX399"/>
  <c r="CX398"/>
  <c r="CX397"/>
  <c r="CX396"/>
  <c r="CX395"/>
  <c r="CX394"/>
  <c r="CX393"/>
  <c r="CX392"/>
  <c r="CX391"/>
  <c r="CX390"/>
  <c r="CX389"/>
  <c r="CX388"/>
  <c r="CX387"/>
  <c r="CX386"/>
  <c r="CX385"/>
  <c r="CX384"/>
  <c r="CX383"/>
  <c r="CX382"/>
  <c r="CX381"/>
  <c r="CX380"/>
  <c r="CX379"/>
  <c r="CX378"/>
  <c r="CX377"/>
  <c r="CX376"/>
  <c r="CX375"/>
  <c r="CX374"/>
  <c r="CX373"/>
  <c r="CX372"/>
  <c r="CX371"/>
  <c r="CX370"/>
  <c r="CX369"/>
  <c r="CX368"/>
  <c r="CX367"/>
  <c r="CX366"/>
  <c r="CX365"/>
  <c r="CX364"/>
  <c r="CX363"/>
  <c r="CX362"/>
  <c r="CX361"/>
  <c r="CX360"/>
  <c r="CX359"/>
  <c r="CX358"/>
  <c r="CX357"/>
  <c r="CX356"/>
  <c r="CX355"/>
  <c r="CX354"/>
  <c r="CX353"/>
  <c r="CX352"/>
  <c r="CX351"/>
  <c r="CX350"/>
  <c r="CX349"/>
  <c r="CX348"/>
  <c r="CX347"/>
  <c r="CX346"/>
  <c r="CX345"/>
  <c r="CX344"/>
  <c r="CX343"/>
  <c r="CX342"/>
  <c r="CX341"/>
  <c r="CX340"/>
  <c r="CX339"/>
  <c r="CX338"/>
  <c r="CX337"/>
  <c r="CX336"/>
  <c r="CX335"/>
  <c r="CX334"/>
  <c r="CX333"/>
  <c r="CX332"/>
  <c r="CX331"/>
  <c r="CX330"/>
  <c r="CX329"/>
  <c r="CX328"/>
  <c r="CX327"/>
  <c r="CX326"/>
  <c r="CX325"/>
  <c r="CX324"/>
  <c r="CX323"/>
  <c r="CX322"/>
  <c r="CX321"/>
  <c r="CX320"/>
  <c r="CX319"/>
  <c r="CX318"/>
  <c r="CX317"/>
  <c r="CX316"/>
  <c r="CX315"/>
  <c r="CX314"/>
  <c r="CX313"/>
  <c r="CX312"/>
  <c r="CX311"/>
  <c r="CX310"/>
  <c r="CX309"/>
  <c r="CX308"/>
  <c r="CX307"/>
  <c r="CX306"/>
  <c r="CX305"/>
  <c r="CX304"/>
  <c r="CX303"/>
  <c r="CX302"/>
  <c r="CX301"/>
  <c r="CX300"/>
  <c r="CX299"/>
  <c r="CX298"/>
  <c r="CX297"/>
  <c r="CX296"/>
  <c r="CX295"/>
  <c r="CX294"/>
  <c r="CX293"/>
  <c r="CX292"/>
  <c r="CX291"/>
  <c r="CX290"/>
  <c r="CX289"/>
  <c r="CX288"/>
  <c r="CX287"/>
  <c r="CX286"/>
  <c r="CX285"/>
  <c r="CX284"/>
  <c r="CX283"/>
  <c r="CX282"/>
  <c r="CX281"/>
  <c r="CX280"/>
  <c r="CX279"/>
  <c r="CX278"/>
  <c r="CX277"/>
  <c r="CX276"/>
  <c r="CX275"/>
  <c r="CX274"/>
  <c r="CX273"/>
  <c r="CX272"/>
  <c r="CX271"/>
  <c r="CX270"/>
  <c r="CX269"/>
  <c r="CX268"/>
  <c r="CX267"/>
  <c r="CX266"/>
  <c r="CX265"/>
  <c r="CX264"/>
  <c r="CX263"/>
  <c r="CX262"/>
  <c r="CX261"/>
  <c r="CX260"/>
  <c r="CX259"/>
  <c r="CX258"/>
  <c r="CX257"/>
  <c r="CX256"/>
  <c r="CX255"/>
  <c r="CX254"/>
  <c r="CX253"/>
  <c r="CX252"/>
  <c r="CX251"/>
  <c r="CX250"/>
  <c r="CX249"/>
  <c r="CX248"/>
  <c r="CX247"/>
  <c r="CX244"/>
  <c r="CX243"/>
  <c r="CX242"/>
  <c r="CX241"/>
  <c r="CX240"/>
  <c r="CX239"/>
  <c r="CX238"/>
  <c r="CX237"/>
  <c r="CX236"/>
  <c r="CX235"/>
  <c r="CX234"/>
  <c r="CX233"/>
  <c r="CX232"/>
  <c r="CX231"/>
  <c r="CX230"/>
  <c r="CX229"/>
  <c r="CX228"/>
  <c r="CX227"/>
  <c r="CX226"/>
  <c r="CX225"/>
  <c r="CX224"/>
  <c r="CX223"/>
  <c r="CX222"/>
  <c r="CX221"/>
  <c r="CX220"/>
  <c r="CX219"/>
  <c r="CX218"/>
  <c r="CX217"/>
  <c r="CX216"/>
  <c r="CX215"/>
  <c r="CX214"/>
  <c r="CX213"/>
  <c r="CX212"/>
  <c r="CX211"/>
  <c r="CX210"/>
  <c r="CX209"/>
  <c r="CX208"/>
  <c r="CX207"/>
  <c r="CX206"/>
  <c r="CX205"/>
  <c r="CX204"/>
  <c r="CX203"/>
  <c r="CX202"/>
  <c r="CX201"/>
  <c r="CX200"/>
  <c r="CX199"/>
  <c r="CX198"/>
  <c r="CX197"/>
  <c r="CX196"/>
  <c r="CX195"/>
  <c r="CX194"/>
  <c r="CX193"/>
  <c r="CX192"/>
  <c r="CX191"/>
  <c r="CW482"/>
  <c r="CW481"/>
  <c r="CW480"/>
  <c r="CW479"/>
  <c r="CW478"/>
  <c r="CW477"/>
  <c r="CW476"/>
  <c r="CW475"/>
  <c r="CW474"/>
  <c r="CW473"/>
  <c r="CW472"/>
  <c r="CW471"/>
  <c r="CW470"/>
  <c r="CW469"/>
  <c r="CW468"/>
  <c r="CW467"/>
  <c r="CW466"/>
  <c r="CW465"/>
  <c r="CW464"/>
  <c r="CW463"/>
  <c r="CW462"/>
  <c r="CW461"/>
  <c r="CW460"/>
  <c r="CW459"/>
  <c r="CW458"/>
  <c r="CW457"/>
  <c r="CW456"/>
  <c r="CW455"/>
  <c r="CW454"/>
  <c r="CW453"/>
  <c r="CW452"/>
  <c r="CW451"/>
  <c r="CW450"/>
  <c r="CW449"/>
  <c r="CW448"/>
  <c r="CW447"/>
  <c r="CW446"/>
  <c r="CW445"/>
  <c r="CW444"/>
  <c r="CW443"/>
  <c r="CW442"/>
  <c r="CW441"/>
  <c r="CW440"/>
  <c r="CW439"/>
  <c r="CW438"/>
  <c r="CW437"/>
  <c r="CW436"/>
  <c r="CW435"/>
  <c r="CW434"/>
  <c r="CW433"/>
  <c r="CW432"/>
  <c r="CW431"/>
  <c r="CW430"/>
  <c r="CW429"/>
  <c r="CW428"/>
  <c r="CW427"/>
  <c r="CW426"/>
  <c r="CW425"/>
  <c r="CW424"/>
  <c r="CW423"/>
  <c r="CW422"/>
  <c r="CW421"/>
  <c r="CW420"/>
  <c r="CW419"/>
  <c r="CW418"/>
  <c r="CW417"/>
  <c r="CW416"/>
  <c r="CW415"/>
  <c r="CW414"/>
  <c r="CW413"/>
  <c r="CW412"/>
  <c r="CW411"/>
  <c r="CW410"/>
  <c r="CW409"/>
  <c r="CW408"/>
  <c r="CW407"/>
  <c r="CW406"/>
  <c r="CW405"/>
  <c r="CW404"/>
  <c r="CW403"/>
  <c r="CW402"/>
  <c r="CW401"/>
  <c r="CW400"/>
  <c r="CW399"/>
  <c r="CW398"/>
  <c r="CW397"/>
  <c r="CW396"/>
  <c r="CW395"/>
  <c r="CW394"/>
  <c r="CW393"/>
  <c r="CW392"/>
  <c r="CW391"/>
  <c r="CW390"/>
  <c r="CW389"/>
  <c r="CW388"/>
  <c r="CW387"/>
  <c r="CW386"/>
  <c r="CW385"/>
  <c r="CW384"/>
  <c r="CW383"/>
  <c r="CW382"/>
  <c r="CW381"/>
  <c r="CW380"/>
  <c r="CW379"/>
  <c r="CW378"/>
  <c r="CW377"/>
  <c r="CW376"/>
  <c r="CW375"/>
  <c r="CW374"/>
  <c r="CW373"/>
  <c r="CW372"/>
  <c r="CW371"/>
  <c r="CW370"/>
  <c r="CW369"/>
  <c r="CW368"/>
  <c r="CW367"/>
  <c r="CW366"/>
  <c r="CW365"/>
  <c r="CW364"/>
  <c r="CW363"/>
  <c r="CW362"/>
  <c r="CW361"/>
  <c r="CW360"/>
  <c r="CW359"/>
  <c r="CW358"/>
  <c r="CW357"/>
  <c r="CW356"/>
  <c r="CW355"/>
  <c r="CW354"/>
  <c r="CW353"/>
  <c r="CW352"/>
  <c r="CW351"/>
  <c r="CW350"/>
  <c r="CW349"/>
  <c r="CW348"/>
  <c r="CW347"/>
  <c r="CW346"/>
  <c r="CW345"/>
  <c r="CW344"/>
  <c r="CW343"/>
  <c r="CW342"/>
  <c r="CW341"/>
  <c r="CW340"/>
  <c r="CW339"/>
  <c r="CW338"/>
  <c r="CW337"/>
  <c r="CW336"/>
  <c r="CW335"/>
  <c r="CW334"/>
  <c r="CW333"/>
  <c r="CW332"/>
  <c r="CW331"/>
  <c r="CW330"/>
  <c r="CW329"/>
  <c r="CW328"/>
  <c r="CW327"/>
  <c r="CW326"/>
  <c r="CW325"/>
  <c r="CW324"/>
  <c r="CW323"/>
  <c r="CW322"/>
  <c r="CW321"/>
  <c r="CW320"/>
  <c r="CW319"/>
  <c r="CW318"/>
  <c r="CW317"/>
  <c r="CW316"/>
  <c r="CW315"/>
  <c r="CW314"/>
  <c r="CW313"/>
  <c r="CW312"/>
  <c r="CW311"/>
  <c r="CW310"/>
  <c r="CW309"/>
  <c r="CW308"/>
  <c r="CW307"/>
  <c r="CW306"/>
  <c r="CW305"/>
  <c r="CW304"/>
  <c r="CW303"/>
  <c r="CW302"/>
  <c r="CW301"/>
  <c r="CW300"/>
  <c r="CW299"/>
  <c r="CW298"/>
  <c r="CW297"/>
  <c r="CW296"/>
  <c r="CW295"/>
  <c r="CW294"/>
  <c r="CW293"/>
  <c r="CW292"/>
  <c r="CW291"/>
  <c r="CW290"/>
  <c r="CW289"/>
  <c r="CW288"/>
  <c r="CW287"/>
  <c r="CW286"/>
  <c r="CW285"/>
  <c r="CW284"/>
  <c r="CW283"/>
  <c r="CW282"/>
  <c r="CW281"/>
  <c r="CW280"/>
  <c r="CW279"/>
  <c r="CW278"/>
  <c r="CW277"/>
  <c r="CW276"/>
  <c r="CW275"/>
  <c r="CW274"/>
  <c r="CW273"/>
  <c r="CW272"/>
  <c r="CW271"/>
  <c r="CW270"/>
  <c r="CW269"/>
  <c r="CW268"/>
  <c r="CW267"/>
  <c r="CW266"/>
  <c r="CW265"/>
  <c r="CW264"/>
  <c r="CW263"/>
  <c r="CW262"/>
  <c r="CW261"/>
  <c r="CW260"/>
  <c r="CW259"/>
  <c r="CW258"/>
  <c r="CW257"/>
  <c r="CW256"/>
  <c r="CW255"/>
  <c r="CW254"/>
  <c r="CW253"/>
  <c r="CW252"/>
  <c r="CW251"/>
  <c r="CW250"/>
  <c r="CW249"/>
  <c r="CW248"/>
  <c r="CW247"/>
  <c r="CW246"/>
  <c r="CW245"/>
  <c r="CW244"/>
  <c r="CW243"/>
  <c r="CW242"/>
  <c r="CW241"/>
  <c r="CW240"/>
  <c r="CW239"/>
  <c r="CW238"/>
  <c r="CW237"/>
  <c r="CW236"/>
  <c r="CW235"/>
  <c r="CW234"/>
  <c r="CW233"/>
  <c r="CW232"/>
  <c r="CW231"/>
  <c r="CW230"/>
  <c r="CW229"/>
  <c r="CW228"/>
  <c r="CW227"/>
  <c r="CW226"/>
  <c r="CW225"/>
  <c r="CW224"/>
  <c r="CW223"/>
  <c r="CW222"/>
  <c r="CW221"/>
  <c r="CW220"/>
  <c r="CW219"/>
  <c r="CW218"/>
  <c r="CW217"/>
  <c r="CW216"/>
  <c r="CW215"/>
  <c r="CW214"/>
  <c r="CW213"/>
  <c r="CW212"/>
  <c r="CW211"/>
  <c r="CW210"/>
  <c r="CW209"/>
  <c r="CW208"/>
  <c r="CW207"/>
  <c r="CW206"/>
  <c r="CW205"/>
  <c r="CW204"/>
  <c r="CW203"/>
  <c r="CW202"/>
  <c r="CW201"/>
  <c r="CW200"/>
  <c r="CW199"/>
  <c r="CW198"/>
  <c r="CW197"/>
  <c r="CW196"/>
  <c r="CW195"/>
  <c r="CW194"/>
  <c r="CW193"/>
  <c r="CW192"/>
  <c r="CW191"/>
  <c r="CV482"/>
  <c r="CV481"/>
  <c r="CV480"/>
  <c r="CV479"/>
  <c r="CV478"/>
  <c r="CV477"/>
  <c r="CV476"/>
  <c r="CV475"/>
  <c r="CV474"/>
  <c r="CV473"/>
  <c r="CV472"/>
  <c r="CV471"/>
  <c r="CV470"/>
  <c r="CV469"/>
  <c r="CV468"/>
  <c r="CV467"/>
  <c r="CV466"/>
  <c r="CV465"/>
  <c r="CV464"/>
  <c r="CV463"/>
  <c r="CV462"/>
  <c r="CV461"/>
  <c r="CV460"/>
  <c r="CV459"/>
  <c r="CV458"/>
  <c r="CV457"/>
  <c r="CV456"/>
  <c r="CV455"/>
  <c r="CV454"/>
  <c r="CV453"/>
  <c r="CV452"/>
  <c r="CV451"/>
  <c r="CV450"/>
  <c r="CV449"/>
  <c r="CV448"/>
  <c r="CV447"/>
  <c r="CV446"/>
  <c r="CV445"/>
  <c r="CV444"/>
  <c r="CV443"/>
  <c r="CV442"/>
  <c r="CV441"/>
  <c r="CV440"/>
  <c r="CV439"/>
  <c r="CV438"/>
  <c r="CV437"/>
  <c r="CV436"/>
  <c r="CV435"/>
  <c r="CV434"/>
  <c r="CV433"/>
  <c r="CV432"/>
  <c r="CV431"/>
  <c r="CV430"/>
  <c r="CV429"/>
  <c r="CV428"/>
  <c r="CV427"/>
  <c r="CV426"/>
  <c r="CV425"/>
  <c r="CV424"/>
  <c r="CV423"/>
  <c r="CV422"/>
  <c r="CV421"/>
  <c r="CV420"/>
  <c r="CV419"/>
  <c r="CV418"/>
  <c r="CV417"/>
  <c r="CV416"/>
  <c r="CV415"/>
  <c r="CV414"/>
  <c r="CV413"/>
  <c r="CV412"/>
  <c r="CV411"/>
  <c r="CV410"/>
  <c r="CV409"/>
  <c r="CV408"/>
  <c r="CV407"/>
  <c r="CV406"/>
  <c r="CV405"/>
  <c r="CV403"/>
  <c r="CV402"/>
  <c r="CV401"/>
  <c r="CV400"/>
  <c r="CV399"/>
  <c r="CV398"/>
  <c r="CV397"/>
  <c r="CV396"/>
  <c r="CV395"/>
  <c r="CV394"/>
  <c r="CV393"/>
  <c r="CV392"/>
  <c r="CV391"/>
  <c r="CV390"/>
  <c r="CV389"/>
  <c r="CV388"/>
  <c r="CV387"/>
  <c r="CV386"/>
  <c r="CV385"/>
  <c r="CV384"/>
  <c r="CV383"/>
  <c r="CV382"/>
  <c r="CV381"/>
  <c r="CV380"/>
  <c r="CV379"/>
  <c r="CV378"/>
  <c r="CV377"/>
  <c r="CV376"/>
  <c r="CV375"/>
  <c r="CV374"/>
  <c r="CV373"/>
  <c r="CV372"/>
  <c r="CV371"/>
  <c r="CV370"/>
  <c r="CV369"/>
  <c r="CV368"/>
  <c r="CV367"/>
  <c r="CV366"/>
  <c r="CV365"/>
  <c r="CV364"/>
  <c r="CV363"/>
  <c r="CV362"/>
  <c r="CV361"/>
  <c r="CV360"/>
  <c r="CV359"/>
  <c r="CV358"/>
  <c r="CV357"/>
  <c r="CV356"/>
  <c r="CV355"/>
  <c r="CV354"/>
  <c r="CV353"/>
  <c r="CV352"/>
  <c r="CV351"/>
  <c r="CV350"/>
  <c r="CV349"/>
  <c r="CV348"/>
  <c r="CV347"/>
  <c r="CV346"/>
  <c r="CV345"/>
  <c r="CV344"/>
  <c r="CV343"/>
  <c r="CV342"/>
  <c r="CV341"/>
  <c r="CV340"/>
  <c r="CV339"/>
  <c r="CV338"/>
  <c r="CV337"/>
  <c r="CV336"/>
  <c r="CV335"/>
  <c r="CV334"/>
  <c r="CV333"/>
  <c r="CV332"/>
  <c r="CV331"/>
  <c r="CV330"/>
  <c r="CV329"/>
  <c r="CV328"/>
  <c r="CV327"/>
  <c r="CV326"/>
  <c r="CV325"/>
  <c r="CV324"/>
  <c r="CV323"/>
  <c r="CV322"/>
  <c r="CV321"/>
  <c r="CV319"/>
  <c r="CV318"/>
  <c r="CV317"/>
  <c r="CV316"/>
  <c r="CV315"/>
  <c r="CV314"/>
  <c r="CV313"/>
  <c r="CV312"/>
  <c r="CV311"/>
  <c r="CV310"/>
  <c r="CV309"/>
  <c r="CV308"/>
  <c r="CV307"/>
  <c r="CV306"/>
  <c r="CV305"/>
  <c r="CV304"/>
  <c r="CV303"/>
  <c r="CV302"/>
  <c r="CV301"/>
  <c r="CV300"/>
  <c r="CV299"/>
  <c r="CV298"/>
  <c r="CV297"/>
  <c r="CV296"/>
  <c r="CV295"/>
  <c r="CV294"/>
  <c r="CV293"/>
  <c r="CV292"/>
  <c r="CV291"/>
  <c r="CV290"/>
  <c r="CV289"/>
  <c r="CV288"/>
  <c r="CV287"/>
  <c r="CV286"/>
  <c r="CV285"/>
  <c r="CV284"/>
  <c r="CV283"/>
  <c r="CV282"/>
  <c r="CV281"/>
  <c r="CV280"/>
  <c r="CV279"/>
  <c r="CV278"/>
  <c r="CV277"/>
  <c r="CV276"/>
  <c r="CV275"/>
  <c r="CV274"/>
  <c r="CV273"/>
  <c r="CV272"/>
  <c r="CV271"/>
  <c r="CV270"/>
  <c r="CV269"/>
  <c r="CV268"/>
  <c r="CV267"/>
  <c r="CV266"/>
  <c r="CV265"/>
  <c r="CV264"/>
  <c r="CV263"/>
  <c r="CV262"/>
  <c r="CV261"/>
  <c r="CV260"/>
  <c r="CV259"/>
  <c r="CV258"/>
  <c r="CV257"/>
  <c r="CV256"/>
  <c r="CV255"/>
  <c r="CV254"/>
  <c r="CV253"/>
  <c r="CV252"/>
  <c r="CV251"/>
  <c r="CV250"/>
  <c r="CV249"/>
  <c r="CV248"/>
  <c r="CV247"/>
  <c r="CV246"/>
  <c r="CV245"/>
  <c r="CV244"/>
  <c r="CV243"/>
  <c r="CV242"/>
  <c r="CV241"/>
  <c r="CV240"/>
  <c r="CV239"/>
  <c r="CV238"/>
  <c r="CV237"/>
  <c r="CV236"/>
  <c r="CV235"/>
  <c r="CV234"/>
  <c r="CV233"/>
  <c r="CV232"/>
  <c r="CV231"/>
  <c r="CV230"/>
  <c r="CV229"/>
  <c r="CV228"/>
  <c r="CV226"/>
  <c r="CV225"/>
  <c r="CV224"/>
  <c r="CV223"/>
  <c r="CV222"/>
  <c r="CV221"/>
  <c r="CV220"/>
  <c r="CV219"/>
  <c r="CV218"/>
  <c r="CV217"/>
  <c r="CV216"/>
  <c r="CV215"/>
  <c r="CV214"/>
  <c r="CV213"/>
  <c r="CV212"/>
  <c r="CV211"/>
  <c r="CV210"/>
  <c r="CV209"/>
  <c r="CV208"/>
  <c r="CV207"/>
  <c r="CV206"/>
  <c r="CV205"/>
  <c r="CV204"/>
  <c r="CV203"/>
  <c r="CV202"/>
  <c r="CV201"/>
  <c r="CV200"/>
  <c r="CV199"/>
  <c r="CV198"/>
  <c r="CV197"/>
  <c r="CV196"/>
  <c r="CV195"/>
  <c r="CV194"/>
  <c r="CV193"/>
  <c r="CV192"/>
  <c r="CV191"/>
  <c r="AD232"/>
  <c r="AD12" s="1"/>
  <c r="BB232"/>
  <c r="BB12" s="1"/>
  <c r="CO197"/>
  <c r="CO12" s="1"/>
  <c r="CI430"/>
  <c r="CI9" s="1"/>
  <c r="CL424"/>
  <c r="CL10" s="1"/>
  <c r="BT466"/>
  <c r="BT9" s="1"/>
  <c r="BQ456"/>
  <c r="BQ9" s="1"/>
  <c r="CF372"/>
  <c r="CF10" s="1"/>
  <c r="CF279"/>
  <c r="CF11" s="1"/>
  <c r="CO304"/>
  <c r="CO11" s="1"/>
  <c r="CL301"/>
  <c r="CL11" s="1"/>
  <c r="CI305"/>
  <c r="CC307"/>
  <c r="CC11" s="1"/>
  <c r="CI310"/>
  <c r="FY310" s="1"/>
  <c r="CC385"/>
  <c r="FS385" s="1"/>
  <c r="CC378"/>
  <c r="CI420"/>
  <c r="CI10" s="1"/>
  <c r="F404"/>
  <c r="CV404" s="1"/>
  <c r="F320"/>
  <c r="CV320" s="1"/>
  <c r="O261"/>
  <c r="DE261" s="1"/>
  <c r="L257"/>
  <c r="DB257" s="1"/>
  <c r="L253"/>
  <c r="DB253" s="1"/>
  <c r="CT763"/>
  <c r="GJ763" s="1"/>
  <c r="CQ763"/>
  <c r="GG763" s="1"/>
  <c r="GD763"/>
  <c r="CK763"/>
  <c r="GA763" s="1"/>
  <c r="CH763"/>
  <c r="FX763" s="1"/>
  <c r="CE763"/>
  <c r="FU763" s="1"/>
  <c r="CB763"/>
  <c r="FR763" s="1"/>
  <c r="BY763"/>
  <c r="FO763" s="1"/>
  <c r="BV763"/>
  <c r="FL763" s="1"/>
  <c r="BS763"/>
  <c r="FI763" s="1"/>
  <c r="BP763"/>
  <c r="FF763" s="1"/>
  <c r="BM763"/>
  <c r="FC763" s="1"/>
  <c r="BJ763"/>
  <c r="EZ763" s="1"/>
  <c r="BG763"/>
  <c r="EW763" s="1"/>
  <c r="BD763"/>
  <c r="ET763" s="1"/>
  <c r="BA763"/>
  <c r="EQ763" s="1"/>
  <c r="AX763"/>
  <c r="EN763" s="1"/>
  <c r="AU763"/>
  <c r="EK763" s="1"/>
  <c r="AR763"/>
  <c r="EH763" s="1"/>
  <c r="AO763"/>
  <c r="EE763" s="1"/>
  <c r="AL763"/>
  <c r="EB763" s="1"/>
  <c r="AI763"/>
  <c r="DY763" s="1"/>
  <c r="AF763"/>
  <c r="DV763" s="1"/>
  <c r="AC763"/>
  <c r="DS763" s="1"/>
  <c r="Z763"/>
  <c r="DP763" s="1"/>
  <c r="W763"/>
  <c r="DM763" s="1"/>
  <c r="T763"/>
  <c r="DJ763" s="1"/>
  <c r="Q763"/>
  <c r="DG763" s="1"/>
  <c r="N763"/>
  <c r="DD763" s="1"/>
  <c r="K763"/>
  <c r="DA763" s="1"/>
  <c r="H763"/>
  <c r="CX763" s="1"/>
  <c r="FY12" l="1"/>
  <c r="DX12"/>
  <c r="EB12"/>
  <c r="EF12"/>
  <c r="EJ12"/>
  <c r="EN12"/>
  <c r="EG11"/>
  <c r="EO11"/>
  <c r="ES11"/>
  <c r="EX12"/>
  <c r="FB12"/>
  <c r="FF12"/>
  <c r="EX10"/>
  <c r="FB10"/>
  <c r="FF10"/>
  <c r="FX9"/>
  <c r="CC10"/>
  <c r="CI11"/>
  <c r="CY10"/>
  <c r="CZ9"/>
  <c r="CZ7"/>
  <c r="CZ6"/>
  <c r="DE12"/>
  <c r="DI12"/>
  <c r="DG10"/>
  <c r="DI9"/>
  <c r="DF6"/>
  <c r="FK12"/>
  <c r="GD9"/>
  <c r="DA12"/>
  <c r="DD12"/>
  <c r="DC9"/>
  <c r="DL6"/>
  <c r="DM4"/>
  <c r="DS12"/>
  <c r="DW12"/>
  <c r="EA12"/>
  <c r="EE12"/>
  <c r="EI12"/>
  <c r="EM12"/>
  <c r="EQ12"/>
  <c r="EF9"/>
  <c r="EJ9"/>
  <c r="EN9"/>
  <c r="ER9"/>
  <c r="EW12"/>
  <c r="FA12"/>
  <c r="FE12"/>
  <c r="FI12"/>
  <c r="EU9"/>
  <c r="EY9"/>
  <c r="FC9"/>
  <c r="FR11"/>
  <c r="FQ9"/>
  <c r="GA12"/>
  <c r="FW10"/>
  <c r="GA10"/>
  <c r="GD12"/>
  <c r="GC10"/>
  <c r="GH12"/>
  <c r="GH11"/>
  <c r="GH10"/>
  <c r="GI9"/>
  <c r="CZ8"/>
  <c r="CX8"/>
  <c r="CX7"/>
  <c r="CW5"/>
  <c r="CZ12"/>
  <c r="DC12"/>
  <c r="DC8"/>
  <c r="DC7"/>
  <c r="DC6"/>
  <c r="DG12"/>
  <c r="DN12"/>
  <c r="DR12"/>
  <c r="DV12"/>
  <c r="DZ12"/>
  <c r="ED12"/>
  <c r="DW11"/>
  <c r="EA11"/>
  <c r="EH12"/>
  <c r="EL12"/>
  <c r="EP12"/>
  <c r="ET12"/>
  <c r="EI10"/>
  <c r="EM10"/>
  <c r="EQ10"/>
  <c r="EV12"/>
  <c r="EZ12"/>
  <c r="FD12"/>
  <c r="FH12"/>
  <c r="EV11"/>
  <c r="EZ11"/>
  <c r="FD11"/>
  <c r="FH11"/>
  <c r="FL12"/>
  <c r="FL11"/>
  <c r="FL10"/>
  <c r="FN9"/>
  <c r="FQ12"/>
  <c r="FU12"/>
  <c r="FQ11"/>
  <c r="FP10"/>
  <c r="FT10"/>
  <c r="FV12"/>
  <c r="FZ12"/>
  <c r="FZ10"/>
  <c r="GC12"/>
  <c r="GG12"/>
  <c r="GF10"/>
  <c r="GE9"/>
  <c r="CW12"/>
  <c r="CW11"/>
  <c r="CX12"/>
  <c r="DF12"/>
  <c r="DJ12"/>
  <c r="DF11"/>
  <c r="DG6"/>
  <c r="DG4"/>
  <c r="DM12"/>
  <c r="DM10"/>
  <c r="DK9"/>
  <c r="DO9"/>
  <c r="DQ12"/>
  <c r="DU12"/>
  <c r="DY12"/>
  <c r="EC12"/>
  <c r="DQ10"/>
  <c r="DU10"/>
  <c r="DY10"/>
  <c r="EC10"/>
  <c r="DR9"/>
  <c r="DV9"/>
  <c r="ED9"/>
  <c r="EG12"/>
  <c r="EK12"/>
  <c r="EO12"/>
  <c r="ES12"/>
  <c r="EU12"/>
  <c r="EY12"/>
  <c r="FC12"/>
  <c r="FG12"/>
  <c r="FO12"/>
  <c r="FK11"/>
  <c r="FO11"/>
  <c r="FK10"/>
  <c r="FO10"/>
  <c r="FM9"/>
  <c r="FP12"/>
  <c r="FT12"/>
  <c r="GB12"/>
  <c r="GF12"/>
  <c r="GC11"/>
  <c r="GE10"/>
  <c r="GJ12"/>
  <c r="CH11"/>
  <c r="CV9"/>
  <c r="DA4"/>
  <c r="DG5"/>
  <c r="DP10"/>
  <c r="DM6"/>
  <c r="DM5"/>
  <c r="DR11"/>
  <c r="DZ11"/>
  <c r="ED11"/>
  <c r="DT10"/>
  <c r="DX10"/>
  <c r="EB10"/>
  <c r="DQ9"/>
  <c r="DU9"/>
  <c r="DY9"/>
  <c r="FS307"/>
  <c r="FV279"/>
  <c r="GB11"/>
  <c r="GB301"/>
  <c r="CW9"/>
  <c r="CX9"/>
  <c r="CX6"/>
  <c r="CY9"/>
  <c r="DD5"/>
  <c r="CW10"/>
  <c r="CX10"/>
  <c r="CW8"/>
  <c r="CW7"/>
  <c r="CW6"/>
  <c r="CY11"/>
  <c r="DA10"/>
  <c r="CZ5"/>
  <c r="DB11"/>
  <c r="DD10"/>
  <c r="DC5"/>
  <c r="DI11"/>
  <c r="DE10"/>
  <c r="DI10"/>
  <c r="DG9"/>
  <c r="DK11"/>
  <c r="DO11"/>
  <c r="DK10"/>
  <c r="DO10"/>
  <c r="DM9"/>
  <c r="DU11"/>
  <c r="EC11"/>
  <c r="DS10"/>
  <c r="DW10"/>
  <c r="EA10"/>
  <c r="EE10"/>
  <c r="DT9"/>
  <c r="DX9"/>
  <c r="EB9"/>
  <c r="EF11"/>
  <c r="EJ11"/>
  <c r="ER11"/>
  <c r="EH10"/>
  <c r="EP10"/>
  <c r="ET10"/>
  <c r="EI9"/>
  <c r="EM9"/>
  <c r="EQ9"/>
  <c r="EU11"/>
  <c r="EY11"/>
  <c r="FC11"/>
  <c r="FG11"/>
  <c r="EW10"/>
  <c r="FA10"/>
  <c r="FE10"/>
  <c r="FI10"/>
  <c r="EX9"/>
  <c r="FB9"/>
  <c r="FF9"/>
  <c r="FJ11"/>
  <c r="FN11"/>
  <c r="FJ10"/>
  <c r="FN10"/>
  <c r="FL9"/>
  <c r="FP11"/>
  <c r="FT11"/>
  <c r="FR10"/>
  <c r="FP9"/>
  <c r="FT9"/>
  <c r="FY305"/>
  <c r="FY11" s="1"/>
  <c r="FW9"/>
  <c r="GA9"/>
  <c r="GE197"/>
  <c r="GE12" s="1"/>
  <c r="GC9"/>
  <c r="GH9"/>
  <c r="CV11"/>
  <c r="CZ11"/>
  <c r="DA5"/>
  <c r="DC11"/>
  <c r="DD4"/>
  <c r="CV10"/>
  <c r="CX5"/>
  <c r="CX4"/>
  <c r="CZ10"/>
  <c r="DA9"/>
  <c r="DA8"/>
  <c r="DA7"/>
  <c r="DA6"/>
  <c r="DC10"/>
  <c r="DD9"/>
  <c r="DD8"/>
  <c r="DD7"/>
  <c r="DD6"/>
  <c r="DH11"/>
  <c r="DH10"/>
  <c r="DF9"/>
  <c r="DJ9"/>
  <c r="DJ6"/>
  <c r="DJ5"/>
  <c r="DJ4"/>
  <c r="DN11"/>
  <c r="DN10"/>
  <c r="DL9"/>
  <c r="DP9"/>
  <c r="DX11"/>
  <c r="DR10"/>
  <c r="DV10"/>
  <c r="DZ10"/>
  <c r="ED10"/>
  <c r="DS9"/>
  <c r="DW9"/>
  <c r="EA9"/>
  <c r="EE9"/>
  <c r="ER232"/>
  <c r="ER12" s="1"/>
  <c r="EI11"/>
  <c r="EM11"/>
  <c r="EG10"/>
  <c r="EK10"/>
  <c r="ES10"/>
  <c r="EH9"/>
  <c r="EL9"/>
  <c r="EP9"/>
  <c r="ET9"/>
  <c r="EX11"/>
  <c r="FB11"/>
  <c r="FF11"/>
  <c r="EV10"/>
  <c r="EZ10"/>
  <c r="FD10"/>
  <c r="FH10"/>
  <c r="EW9"/>
  <c r="FA9"/>
  <c r="FE9"/>
  <c r="FI9"/>
  <c r="FG456"/>
  <c r="FG9" s="1"/>
  <c r="FM11"/>
  <c r="FM10"/>
  <c r="FK9"/>
  <c r="FO9"/>
  <c r="FS11"/>
  <c r="FQ10"/>
  <c r="FU10"/>
  <c r="FS378"/>
  <c r="FS10" s="1"/>
  <c r="FS9"/>
  <c r="FW11"/>
  <c r="FX10"/>
  <c r="FV372"/>
  <c r="FV10" s="1"/>
  <c r="FV9"/>
  <c r="FZ9"/>
  <c r="GD10"/>
  <c r="GB424"/>
  <c r="GB10" s="1"/>
  <c r="GB9"/>
  <c r="GF9"/>
  <c r="GJ10"/>
  <c r="CY13"/>
  <c r="I162"/>
  <c r="CY161"/>
  <c r="DI6"/>
  <c r="DT232"/>
  <c r="DT12" s="1"/>
  <c r="EL11"/>
  <c r="EP11"/>
  <c r="EF10"/>
  <c r="EJ10"/>
  <c r="EN10"/>
  <c r="EG9"/>
  <c r="EK9"/>
  <c r="EO9"/>
  <c r="ES9"/>
  <c r="FA11"/>
  <c r="FE11"/>
  <c r="FI11"/>
  <c r="EY10"/>
  <c r="FC10"/>
  <c r="FG10"/>
  <c r="EV9"/>
  <c r="EZ9"/>
  <c r="FD9"/>
  <c r="FH9"/>
  <c r="FJ466"/>
  <c r="FJ9" s="1"/>
  <c r="FV11"/>
  <c r="FZ11"/>
  <c r="FY420"/>
  <c r="FY10" s="1"/>
  <c r="FY430"/>
  <c r="FY9" s="1"/>
  <c r="GE304"/>
  <c r="GE11" s="1"/>
  <c r="GG10"/>
  <c r="GI11"/>
  <c r="GI10"/>
  <c r="GJ9"/>
  <c r="W12"/>
  <c r="V12"/>
  <c r="U12"/>
  <c r="V11"/>
  <c r="U11"/>
  <c r="W10"/>
  <c r="V10"/>
  <c r="U10"/>
  <c r="W9"/>
  <c r="V9"/>
  <c r="U9"/>
  <c r="W8"/>
  <c r="V8"/>
  <c r="U8"/>
  <c r="W7"/>
  <c r="V7"/>
  <c r="U7"/>
  <c r="W6"/>
  <c r="V6"/>
  <c r="U6"/>
  <c r="W5"/>
  <c r="V5"/>
  <c r="U5"/>
  <c r="W4"/>
  <c r="V4"/>
  <c r="U4"/>
  <c r="T12"/>
  <c r="S12"/>
  <c r="R12"/>
  <c r="S11"/>
  <c r="R11"/>
  <c r="T10"/>
  <c r="S10"/>
  <c r="R10"/>
  <c r="T9"/>
  <c r="S9"/>
  <c r="T8"/>
  <c r="S8"/>
  <c r="R8"/>
  <c r="T7"/>
  <c r="S7"/>
  <c r="R7"/>
  <c r="T6"/>
  <c r="S6"/>
  <c r="R6"/>
  <c r="T5"/>
  <c r="S5"/>
  <c r="R5"/>
  <c r="T4"/>
  <c r="S4"/>
  <c r="R4"/>
  <c r="Q12"/>
  <c r="P12"/>
  <c r="O12"/>
  <c r="P11"/>
  <c r="Q10"/>
  <c r="P10"/>
  <c r="O10"/>
  <c r="Q9"/>
  <c r="P9"/>
  <c r="Q8"/>
  <c r="P8"/>
  <c r="O8"/>
  <c r="Q7"/>
  <c r="P7"/>
  <c r="O7"/>
  <c r="Q6"/>
  <c r="P6"/>
  <c r="O6"/>
  <c r="Q5"/>
  <c r="P5"/>
  <c r="O5"/>
  <c r="Q4"/>
  <c r="P4"/>
  <c r="O4"/>
  <c r="N12"/>
  <c r="M12"/>
  <c r="M11"/>
  <c r="L11"/>
  <c r="N10"/>
  <c r="M10"/>
  <c r="N9"/>
  <c r="M9"/>
  <c r="N8"/>
  <c r="M8"/>
  <c r="L8"/>
  <c r="N7"/>
  <c r="M7"/>
  <c r="L7"/>
  <c r="N6"/>
  <c r="M6"/>
  <c r="L6"/>
  <c r="N5"/>
  <c r="M5"/>
  <c r="L5"/>
  <c r="N4"/>
  <c r="M4"/>
  <c r="L4"/>
  <c r="K12"/>
  <c r="J12"/>
  <c r="J11"/>
  <c r="I11"/>
  <c r="K10"/>
  <c r="J10"/>
  <c r="I10"/>
  <c r="K9"/>
  <c r="J9"/>
  <c r="I9"/>
  <c r="K8"/>
  <c r="J8"/>
  <c r="I8"/>
  <c r="K7"/>
  <c r="J7"/>
  <c r="I7"/>
  <c r="K6"/>
  <c r="J6"/>
  <c r="I6"/>
  <c r="K5"/>
  <c r="J5"/>
  <c r="I5"/>
  <c r="K4"/>
  <c r="J4"/>
  <c r="I4"/>
  <c r="F8"/>
  <c r="R435"/>
  <c r="DH435" s="1"/>
  <c r="DH9" s="1"/>
  <c r="L428"/>
  <c r="DB428" s="1"/>
  <c r="DB9" s="1"/>
  <c r="L388"/>
  <c r="O328"/>
  <c r="DE328" s="1"/>
  <c r="DE11" s="1"/>
  <c r="AA326"/>
  <c r="DQ326" s="1"/>
  <c r="AD299"/>
  <c r="AM470"/>
  <c r="AJ473"/>
  <c r="AV416"/>
  <c r="BB425"/>
  <c r="AY404"/>
  <c r="BE381"/>
  <c r="BG245"/>
  <c r="BG246" s="1"/>
  <c r="EW246" s="1"/>
  <c r="BD245"/>
  <c r="BA245"/>
  <c r="BA246" s="1"/>
  <c r="EQ246" s="1"/>
  <c r="AX245"/>
  <c r="AU245"/>
  <c r="AU246" s="1"/>
  <c r="EK246" s="1"/>
  <c r="AR245"/>
  <c r="AO245"/>
  <c r="AL245"/>
  <c r="AI245"/>
  <c r="AA254"/>
  <c r="AF245"/>
  <c r="AC245"/>
  <c r="Z245"/>
  <c r="W245"/>
  <c r="T245"/>
  <c r="DJ245" s="1"/>
  <c r="Q245"/>
  <c r="N245"/>
  <c r="DD245" s="1"/>
  <c r="K245"/>
  <c r="DA245" s="1"/>
  <c r="H245"/>
  <c r="CX245" s="1"/>
  <c r="F227"/>
  <c r="CV227" s="1"/>
  <c r="CV12" s="1"/>
  <c r="L220"/>
  <c r="DB220" s="1"/>
  <c r="DB12" s="1"/>
  <c r="O478"/>
  <c r="DE478" s="1"/>
  <c r="DE9" s="1"/>
  <c r="K246" l="1"/>
  <c r="DA246" s="1"/>
  <c r="DA11"/>
  <c r="CX11"/>
  <c r="H246"/>
  <c r="CX246" s="1"/>
  <c r="N246"/>
  <c r="DD246" s="1"/>
  <c r="DD11" s="1"/>
  <c r="DS245"/>
  <c r="DY245"/>
  <c r="EH245"/>
  <c r="EN245"/>
  <c r="ET245"/>
  <c r="BE10"/>
  <c r="EU381"/>
  <c r="EU10" s="1"/>
  <c r="AJ9"/>
  <c r="DZ473"/>
  <c r="DZ9" s="1"/>
  <c r="Q246"/>
  <c r="DG246" s="1"/>
  <c r="DG245"/>
  <c r="Z246"/>
  <c r="DP246" s="1"/>
  <c r="DP245"/>
  <c r="AA11"/>
  <c r="DQ254"/>
  <c r="DQ11" s="1"/>
  <c r="AO246"/>
  <c r="EE246" s="1"/>
  <c r="EE245"/>
  <c r="AV10"/>
  <c r="EL416"/>
  <c r="EL10" s="1"/>
  <c r="W246"/>
  <c r="DM246" s="1"/>
  <c r="DM245"/>
  <c r="AF246"/>
  <c r="DV246" s="1"/>
  <c r="DV245"/>
  <c r="AL246"/>
  <c r="EB246" s="1"/>
  <c r="EB245"/>
  <c r="AU11"/>
  <c r="EK245"/>
  <c r="EK11" s="1"/>
  <c r="BA11"/>
  <c r="EQ245"/>
  <c r="EQ11" s="1"/>
  <c r="BG11"/>
  <c r="EW245"/>
  <c r="EW11" s="1"/>
  <c r="BB10"/>
  <c r="ER425"/>
  <c r="ER10" s="1"/>
  <c r="AD11"/>
  <c r="DT299"/>
  <c r="DT11" s="1"/>
  <c r="O9"/>
  <c r="Q11"/>
  <c r="W11"/>
  <c r="AY10"/>
  <c r="EO404"/>
  <c r="EO10" s="1"/>
  <c r="AM9"/>
  <c r="EC470"/>
  <c r="EC9" s="1"/>
  <c r="L10"/>
  <c r="DB388"/>
  <c r="DB10" s="1"/>
  <c r="I163"/>
  <c r="CY162"/>
  <c r="T246"/>
  <c r="DJ246" s="1"/>
  <c r="DJ11" s="1"/>
  <c r="AC246"/>
  <c r="DS246" s="1"/>
  <c r="AI246"/>
  <c r="DY246" s="1"/>
  <c r="AR246"/>
  <c r="EH246" s="1"/>
  <c r="AX246"/>
  <c r="EN246" s="1"/>
  <c r="BD246"/>
  <c r="ET246" s="1"/>
  <c r="L9"/>
  <c r="L12"/>
  <c r="O11"/>
  <c r="R9"/>
  <c r="K11"/>
  <c r="AF89" i="5"/>
  <c r="AF97"/>
  <c r="AF105"/>
  <c r="AF19"/>
  <c r="BD19"/>
  <c r="BF19"/>
  <c r="BF20" s="1"/>
  <c r="BE19"/>
  <c r="BE20" s="1"/>
  <c r="AO19"/>
  <c r="AO4" s="1"/>
  <c r="AP19"/>
  <c r="AQ19"/>
  <c r="AQ4" s="1"/>
  <c r="AR19"/>
  <c r="AS19"/>
  <c r="AS4" s="1"/>
  <c r="AT19"/>
  <c r="AU19"/>
  <c r="AU4" s="1"/>
  <c r="AV19"/>
  <c r="AW19"/>
  <c r="AW4" s="1"/>
  <c r="AX19"/>
  <c r="AY19"/>
  <c r="AY4" s="1"/>
  <c r="AZ19"/>
  <c r="BA19"/>
  <c r="BA4" s="1"/>
  <c r="BB19"/>
  <c r="AO20"/>
  <c r="AP20"/>
  <c r="AQ20"/>
  <c r="AR20"/>
  <c r="AS20"/>
  <c r="AT20"/>
  <c r="AU20"/>
  <c r="AV20"/>
  <c r="AW20"/>
  <c r="AX20"/>
  <c r="AY20"/>
  <c r="AZ20"/>
  <c r="BA20"/>
  <c r="BB20"/>
  <c r="AO21"/>
  <c r="AP21"/>
  <c r="AQ21"/>
  <c r="AR21"/>
  <c r="AS21"/>
  <c r="AT21"/>
  <c r="AU21"/>
  <c r="AV21"/>
  <c r="AW21"/>
  <c r="AX21"/>
  <c r="AY21"/>
  <c r="AZ21"/>
  <c r="BA21"/>
  <c r="BE21" s="1"/>
  <c r="BH21" s="1"/>
  <c r="BB21"/>
  <c r="AO22"/>
  <c r="AP22"/>
  <c r="AQ22"/>
  <c r="AR22"/>
  <c r="AS22"/>
  <c r="BF22" s="1"/>
  <c r="BI22" s="1"/>
  <c r="AT22"/>
  <c r="AU22"/>
  <c r="AV22"/>
  <c r="AW22"/>
  <c r="AX22"/>
  <c r="AY22"/>
  <c r="AZ22"/>
  <c r="BA22"/>
  <c r="BE22" s="1"/>
  <c r="BB22"/>
  <c r="AO23"/>
  <c r="AP23"/>
  <c r="AQ23"/>
  <c r="AR23"/>
  <c r="AS23"/>
  <c r="AT23"/>
  <c r="AU23"/>
  <c r="AV23"/>
  <c r="AW23"/>
  <c r="AX23"/>
  <c r="AY23"/>
  <c r="AZ23"/>
  <c r="BA23"/>
  <c r="BB23"/>
  <c r="AO24"/>
  <c r="AP24"/>
  <c r="AQ24"/>
  <c r="AR24"/>
  <c r="AS24"/>
  <c r="AT24"/>
  <c r="AU24"/>
  <c r="AV24"/>
  <c r="AW24"/>
  <c r="AX24"/>
  <c r="AY24"/>
  <c r="AZ24"/>
  <c r="BA24"/>
  <c r="BE24" s="1"/>
  <c r="BB24"/>
  <c r="AO25"/>
  <c r="AP25"/>
  <c r="AQ25"/>
  <c r="AR25"/>
  <c r="AS25"/>
  <c r="AT25"/>
  <c r="AU25"/>
  <c r="AV25"/>
  <c r="AW25"/>
  <c r="AX25"/>
  <c r="AY25"/>
  <c r="AZ25"/>
  <c r="BA25"/>
  <c r="BE25" s="1"/>
  <c r="BH25" s="1"/>
  <c r="BB25"/>
  <c r="AO26"/>
  <c r="AP26"/>
  <c r="AQ26"/>
  <c r="AR26"/>
  <c r="AS26"/>
  <c r="AT26"/>
  <c r="AU26"/>
  <c r="AV26"/>
  <c r="AW26"/>
  <c r="AX26"/>
  <c r="AY26"/>
  <c r="AZ26"/>
  <c r="BA26"/>
  <c r="BE26" s="1"/>
  <c r="BH26" s="1"/>
  <c r="BB26"/>
  <c r="AO27"/>
  <c r="AP27"/>
  <c r="AQ27"/>
  <c r="AR27"/>
  <c r="AS27"/>
  <c r="BF27" s="1"/>
  <c r="BI27" s="1"/>
  <c r="AT27"/>
  <c r="AU27"/>
  <c r="AV27"/>
  <c r="AW27"/>
  <c r="AX27"/>
  <c r="AY27"/>
  <c r="AZ27"/>
  <c r="BA27"/>
  <c r="BE27" s="1"/>
  <c r="BB27"/>
  <c r="AO28"/>
  <c r="AP28"/>
  <c r="AQ28"/>
  <c r="AR28"/>
  <c r="AS28"/>
  <c r="BF28" s="1"/>
  <c r="BI28" s="1"/>
  <c r="AT28"/>
  <c r="AU28"/>
  <c r="AV28"/>
  <c r="AW28"/>
  <c r="AX28"/>
  <c r="AY28"/>
  <c r="AZ28"/>
  <c r="BA28"/>
  <c r="BE28" s="1"/>
  <c r="BB28"/>
  <c r="AO29"/>
  <c r="AP29"/>
  <c r="AQ29"/>
  <c r="AR29"/>
  <c r="AS29"/>
  <c r="AT29"/>
  <c r="AU29"/>
  <c r="AV29"/>
  <c r="AW29"/>
  <c r="AX29"/>
  <c r="AY29"/>
  <c r="AZ29"/>
  <c r="BA29"/>
  <c r="BB29"/>
  <c r="AO30"/>
  <c r="AP30"/>
  <c r="AQ30"/>
  <c r="AR30"/>
  <c r="AS30"/>
  <c r="AT30"/>
  <c r="AU30"/>
  <c r="AV30"/>
  <c r="AW30"/>
  <c r="AX30"/>
  <c r="AY30"/>
  <c r="AZ30"/>
  <c r="BA30"/>
  <c r="BE30" s="1"/>
  <c r="BB30"/>
  <c r="AO31"/>
  <c r="AP31"/>
  <c r="AQ31"/>
  <c r="AR31"/>
  <c r="AS31"/>
  <c r="AT31"/>
  <c r="AU31"/>
  <c r="AV31"/>
  <c r="AW31"/>
  <c r="AX31"/>
  <c r="AY31"/>
  <c r="AZ31"/>
  <c r="BA31"/>
  <c r="BE31" s="1"/>
  <c r="BH31" s="1"/>
  <c r="BB31"/>
  <c r="AO32"/>
  <c r="AP32"/>
  <c r="AQ32"/>
  <c r="AR32"/>
  <c r="AS32"/>
  <c r="BF32" s="1"/>
  <c r="BI32" s="1"/>
  <c r="AT32"/>
  <c r="AU32"/>
  <c r="AV32"/>
  <c r="AW32"/>
  <c r="AX32"/>
  <c r="AY32"/>
  <c r="AZ32"/>
  <c r="BA32"/>
  <c r="BE32" s="1"/>
  <c r="BB32"/>
  <c r="AO33"/>
  <c r="AP33"/>
  <c r="AQ33"/>
  <c r="AR33"/>
  <c r="AS33"/>
  <c r="AT33"/>
  <c r="AU33"/>
  <c r="AV33"/>
  <c r="AW33"/>
  <c r="AX33"/>
  <c r="AY33"/>
  <c r="AZ33"/>
  <c r="BA33"/>
  <c r="BB33"/>
  <c r="AO34"/>
  <c r="AP34"/>
  <c r="AQ34"/>
  <c r="AR34"/>
  <c r="AS34"/>
  <c r="AT34"/>
  <c r="AU34"/>
  <c r="AV34"/>
  <c r="AW34"/>
  <c r="AX34"/>
  <c r="AY34"/>
  <c r="AZ34"/>
  <c r="BA34"/>
  <c r="BB34"/>
  <c r="AO35"/>
  <c r="AP35"/>
  <c r="AQ35"/>
  <c r="BD35" s="1"/>
  <c r="BG35" s="1"/>
  <c r="AR35"/>
  <c r="AS35"/>
  <c r="AT35"/>
  <c r="AU35"/>
  <c r="AV35"/>
  <c r="AW35"/>
  <c r="AX35"/>
  <c r="AY35"/>
  <c r="AZ35"/>
  <c r="BA35"/>
  <c r="BE35" s="1"/>
  <c r="BB35"/>
  <c r="AO36"/>
  <c r="AP36"/>
  <c r="AQ36"/>
  <c r="AR36"/>
  <c r="AS36"/>
  <c r="AT36"/>
  <c r="AU36"/>
  <c r="AV36"/>
  <c r="AW36"/>
  <c r="AX36"/>
  <c r="AY36"/>
  <c r="AZ36"/>
  <c r="BA36"/>
  <c r="BE36" s="1"/>
  <c r="BB36"/>
  <c r="AO37"/>
  <c r="AP37"/>
  <c r="AQ37"/>
  <c r="AR37"/>
  <c r="AS37"/>
  <c r="AT37"/>
  <c r="AU37"/>
  <c r="AV37"/>
  <c r="AW37"/>
  <c r="AX37"/>
  <c r="AY37"/>
  <c r="AZ37"/>
  <c r="BA37"/>
  <c r="BE37" s="1"/>
  <c r="BH37" s="1"/>
  <c r="BB37"/>
  <c r="AO38"/>
  <c r="AP38"/>
  <c r="AQ38"/>
  <c r="AR38"/>
  <c r="AS38"/>
  <c r="BF38" s="1"/>
  <c r="BI38" s="1"/>
  <c r="AT38"/>
  <c r="AU38"/>
  <c r="AV38"/>
  <c r="AW38"/>
  <c r="AX38"/>
  <c r="AY38"/>
  <c r="AZ38"/>
  <c r="BA38"/>
  <c r="BE38" s="1"/>
  <c r="BB38"/>
  <c r="AO39"/>
  <c r="AP39"/>
  <c r="AQ39"/>
  <c r="AR39"/>
  <c r="AS39"/>
  <c r="AT39"/>
  <c r="AU39"/>
  <c r="AV39"/>
  <c r="AW39"/>
  <c r="AX39"/>
  <c r="AY39"/>
  <c r="AZ39"/>
  <c r="BA39"/>
  <c r="BB39"/>
  <c r="AO40"/>
  <c r="AP40"/>
  <c r="AQ40"/>
  <c r="AR40"/>
  <c r="AS40"/>
  <c r="AT40"/>
  <c r="AU40"/>
  <c r="AV40"/>
  <c r="AW40"/>
  <c r="AX40"/>
  <c r="AY40"/>
  <c r="AZ40"/>
  <c r="BA40"/>
  <c r="BE40" s="1"/>
  <c r="BB40"/>
  <c r="AO41"/>
  <c r="AP41"/>
  <c r="AQ41"/>
  <c r="AR41"/>
  <c r="AS41"/>
  <c r="AT41"/>
  <c r="AU41"/>
  <c r="AV41"/>
  <c r="AW41"/>
  <c r="AX41"/>
  <c r="AY41"/>
  <c r="AZ41"/>
  <c r="BA41"/>
  <c r="BE41" s="1"/>
  <c r="BH41" s="1"/>
  <c r="BB41"/>
  <c r="AO42"/>
  <c r="AP42"/>
  <c r="AQ42"/>
  <c r="AR42"/>
  <c r="AS42"/>
  <c r="AT42"/>
  <c r="AU42"/>
  <c r="AV42"/>
  <c r="AW42"/>
  <c r="AX42"/>
  <c r="AY42"/>
  <c r="AZ42"/>
  <c r="BA42"/>
  <c r="BE42" s="1"/>
  <c r="BH42" s="1"/>
  <c r="BB42"/>
  <c r="AO43"/>
  <c r="AP43"/>
  <c r="AQ43"/>
  <c r="AR43"/>
  <c r="AS43"/>
  <c r="BF43" s="1"/>
  <c r="BI43" s="1"/>
  <c r="AT43"/>
  <c r="AU43"/>
  <c r="AV43"/>
  <c r="AW43"/>
  <c r="AX43"/>
  <c r="AY43"/>
  <c r="AZ43"/>
  <c r="BA43"/>
  <c r="BE43" s="1"/>
  <c r="BB43"/>
  <c r="AO44"/>
  <c r="AP44"/>
  <c r="AQ44"/>
  <c r="AR44"/>
  <c r="AS44"/>
  <c r="BF44" s="1"/>
  <c r="BI44" s="1"/>
  <c r="AT44"/>
  <c r="AU44"/>
  <c r="AV44"/>
  <c r="AW44"/>
  <c r="AX44"/>
  <c r="AY44"/>
  <c r="AZ44"/>
  <c r="BA44"/>
  <c r="BE44" s="1"/>
  <c r="BB44"/>
  <c r="AO45"/>
  <c r="AP45"/>
  <c r="AQ45"/>
  <c r="AR45"/>
  <c r="AS45"/>
  <c r="AT45"/>
  <c r="AU45"/>
  <c r="AV45"/>
  <c r="AW45"/>
  <c r="AX45"/>
  <c r="AY45"/>
  <c r="AZ45"/>
  <c r="BA45"/>
  <c r="BB45"/>
  <c r="AO46"/>
  <c r="AP46"/>
  <c r="AQ46"/>
  <c r="AR46"/>
  <c r="AS46"/>
  <c r="AT46"/>
  <c r="AU46"/>
  <c r="AV46"/>
  <c r="AW46"/>
  <c r="AX46"/>
  <c r="AY46"/>
  <c r="AZ46"/>
  <c r="BA46"/>
  <c r="BB46"/>
  <c r="AO47"/>
  <c r="AP47"/>
  <c r="AQ47"/>
  <c r="AR47"/>
  <c r="AS47"/>
  <c r="AT47"/>
  <c r="AU47"/>
  <c r="AV47"/>
  <c r="AW47"/>
  <c r="AX47"/>
  <c r="AY47"/>
  <c r="AZ47"/>
  <c r="BA47"/>
  <c r="BE47" s="1"/>
  <c r="BH47" s="1"/>
  <c r="BB47"/>
  <c r="AO48"/>
  <c r="AP48"/>
  <c r="AQ48"/>
  <c r="AR48"/>
  <c r="AS48"/>
  <c r="BF48" s="1"/>
  <c r="BI48" s="1"/>
  <c r="AT48"/>
  <c r="AU48"/>
  <c r="AV48"/>
  <c r="AW48"/>
  <c r="AX48"/>
  <c r="AY48"/>
  <c r="AZ48"/>
  <c r="BA48"/>
  <c r="BE48" s="1"/>
  <c r="BB48"/>
  <c r="AO49"/>
  <c r="AP49"/>
  <c r="AQ49"/>
  <c r="AR49"/>
  <c r="AS49"/>
  <c r="AT49"/>
  <c r="AU49"/>
  <c r="AV49"/>
  <c r="AW49"/>
  <c r="AX49"/>
  <c r="AY49"/>
  <c r="AZ49"/>
  <c r="BA49"/>
  <c r="BB49"/>
  <c r="AO50"/>
  <c r="AP50"/>
  <c r="AQ50"/>
  <c r="AR50"/>
  <c r="AS50"/>
  <c r="AT50"/>
  <c r="AU50"/>
  <c r="AV50"/>
  <c r="AW50"/>
  <c r="AX50"/>
  <c r="AY50"/>
  <c r="AZ50"/>
  <c r="BA50"/>
  <c r="BB50"/>
  <c r="AO51"/>
  <c r="AP51"/>
  <c r="AQ51"/>
  <c r="BD51" s="1"/>
  <c r="BG51" s="1"/>
  <c r="AR51"/>
  <c r="AS51"/>
  <c r="AT51"/>
  <c r="AU51"/>
  <c r="AV51"/>
  <c r="AW51"/>
  <c r="AX51"/>
  <c r="AY51"/>
  <c r="AZ51"/>
  <c r="BA51"/>
  <c r="BE51" s="1"/>
  <c r="BB51"/>
  <c r="AO52"/>
  <c r="AP52"/>
  <c r="AQ52"/>
  <c r="AR52"/>
  <c r="AS52"/>
  <c r="AT52"/>
  <c r="AU52"/>
  <c r="AV52"/>
  <c r="AW52"/>
  <c r="AX52"/>
  <c r="AY52"/>
  <c r="AZ52"/>
  <c r="BA52"/>
  <c r="BE52" s="1"/>
  <c r="BB52"/>
  <c r="AO53"/>
  <c r="AP53"/>
  <c r="AQ53"/>
  <c r="AR53"/>
  <c r="AS53"/>
  <c r="AT53"/>
  <c r="AU53"/>
  <c r="AV53"/>
  <c r="AW53"/>
  <c r="AX53"/>
  <c r="AY53"/>
  <c r="AZ53"/>
  <c r="BA53"/>
  <c r="BE53" s="1"/>
  <c r="BH53" s="1"/>
  <c r="BB53"/>
  <c r="AO54"/>
  <c r="AP54"/>
  <c r="AQ54"/>
  <c r="AR54"/>
  <c r="AS54"/>
  <c r="BF54" s="1"/>
  <c r="BI54" s="1"/>
  <c r="AT54"/>
  <c r="AU54"/>
  <c r="AV54"/>
  <c r="AW54"/>
  <c r="AX54"/>
  <c r="AY54"/>
  <c r="AZ54"/>
  <c r="BA54"/>
  <c r="BE54" s="1"/>
  <c r="BB54"/>
  <c r="AO55"/>
  <c r="AP55"/>
  <c r="AQ55"/>
  <c r="AR55"/>
  <c r="AS55"/>
  <c r="AT55"/>
  <c r="AU55"/>
  <c r="AV55"/>
  <c r="AW55"/>
  <c r="AX55"/>
  <c r="AY55"/>
  <c r="AZ55"/>
  <c r="BA55"/>
  <c r="BB55"/>
  <c r="AO56"/>
  <c r="AP56"/>
  <c r="AQ56"/>
  <c r="AR56"/>
  <c r="AS56"/>
  <c r="AT56"/>
  <c r="AU56"/>
  <c r="AV56"/>
  <c r="AW56"/>
  <c r="AX56"/>
  <c r="AY56"/>
  <c r="AZ56"/>
  <c r="BA56"/>
  <c r="BE56" s="1"/>
  <c r="BB56"/>
  <c r="AO57"/>
  <c r="AP57"/>
  <c r="AQ57"/>
  <c r="AR57"/>
  <c r="AS57"/>
  <c r="AT57"/>
  <c r="AU57"/>
  <c r="AV57"/>
  <c r="AW57"/>
  <c r="AX57"/>
  <c r="AY57"/>
  <c r="AZ57"/>
  <c r="BA57"/>
  <c r="BE57" s="1"/>
  <c r="BH57" s="1"/>
  <c r="BB57"/>
  <c r="AO58"/>
  <c r="AP58"/>
  <c r="AQ58"/>
  <c r="AR58"/>
  <c r="AS58"/>
  <c r="AT58"/>
  <c r="AU58"/>
  <c r="AV58"/>
  <c r="AW58"/>
  <c r="AX58"/>
  <c r="AY58"/>
  <c r="AZ58"/>
  <c r="BA58"/>
  <c r="BE58" s="1"/>
  <c r="BH58" s="1"/>
  <c r="BB58"/>
  <c r="AO59"/>
  <c r="AP59"/>
  <c r="AQ59"/>
  <c r="AR59"/>
  <c r="AS59"/>
  <c r="AT59"/>
  <c r="AU59"/>
  <c r="AV59"/>
  <c r="AW59"/>
  <c r="AX59"/>
  <c r="AY59"/>
  <c r="AZ59"/>
  <c r="BA59"/>
  <c r="BB59"/>
  <c r="AO60"/>
  <c r="AP60"/>
  <c r="AQ60"/>
  <c r="AR60"/>
  <c r="AS60"/>
  <c r="BF60" s="1"/>
  <c r="BI60" s="1"/>
  <c r="AT60"/>
  <c r="AU60"/>
  <c r="AV60"/>
  <c r="AW60"/>
  <c r="AX60"/>
  <c r="AY60"/>
  <c r="AZ60"/>
  <c r="BA60"/>
  <c r="BE60" s="1"/>
  <c r="BB60"/>
  <c r="AO61"/>
  <c r="AP61"/>
  <c r="AQ61"/>
  <c r="AR61"/>
  <c r="AS61"/>
  <c r="AT61"/>
  <c r="AU61"/>
  <c r="AV61"/>
  <c r="AW61"/>
  <c r="AX61"/>
  <c r="AY61"/>
  <c r="AZ61"/>
  <c r="BA61"/>
  <c r="BB61"/>
  <c r="AO62"/>
  <c r="AP62"/>
  <c r="AQ62"/>
  <c r="AR62"/>
  <c r="AS62"/>
  <c r="AT62"/>
  <c r="AU62"/>
  <c r="AV62"/>
  <c r="AW62"/>
  <c r="AX62"/>
  <c r="AY62"/>
  <c r="AZ62"/>
  <c r="BA62"/>
  <c r="BE62" s="1"/>
  <c r="BB62"/>
  <c r="AO63"/>
  <c r="AP63"/>
  <c r="AQ63"/>
  <c r="AR63"/>
  <c r="AS63"/>
  <c r="AT63"/>
  <c r="AU63"/>
  <c r="AV63"/>
  <c r="AW63"/>
  <c r="AX63"/>
  <c r="AY63"/>
  <c r="AZ63"/>
  <c r="BA63"/>
  <c r="BE63" s="1"/>
  <c r="BH63" s="1"/>
  <c r="BB63"/>
  <c r="AO64"/>
  <c r="AP64"/>
  <c r="AQ64"/>
  <c r="AR64"/>
  <c r="AS64"/>
  <c r="BF64" s="1"/>
  <c r="BI64" s="1"/>
  <c r="AT64"/>
  <c r="AU64"/>
  <c r="AV64"/>
  <c r="AW64"/>
  <c r="AX64"/>
  <c r="AY64"/>
  <c r="AZ64"/>
  <c r="BA64"/>
  <c r="BE64" s="1"/>
  <c r="BB64"/>
  <c r="AO65"/>
  <c r="AP65"/>
  <c r="AQ65"/>
  <c r="AR65"/>
  <c r="AS65"/>
  <c r="AT65"/>
  <c r="AU65"/>
  <c r="AV65"/>
  <c r="AW65"/>
  <c r="AX65"/>
  <c r="AY65"/>
  <c r="AZ65"/>
  <c r="BA65"/>
  <c r="BB65"/>
  <c r="AO66"/>
  <c r="AP66"/>
  <c r="AQ66"/>
  <c r="AR66"/>
  <c r="AS66"/>
  <c r="AT66"/>
  <c r="AU66"/>
  <c r="AV66"/>
  <c r="AW66"/>
  <c r="AX66"/>
  <c r="AY66"/>
  <c r="AZ66"/>
  <c r="BA66"/>
  <c r="BB66"/>
  <c r="AO67"/>
  <c r="AP67"/>
  <c r="AQ67"/>
  <c r="BD67" s="1"/>
  <c r="BG67" s="1"/>
  <c r="AR67"/>
  <c r="AS67"/>
  <c r="AT67"/>
  <c r="AU67"/>
  <c r="AV67"/>
  <c r="AW67"/>
  <c r="AX67"/>
  <c r="AY67"/>
  <c r="AZ67"/>
  <c r="BA67"/>
  <c r="BE67" s="1"/>
  <c r="BB67"/>
  <c r="AO68"/>
  <c r="AP68"/>
  <c r="AQ68"/>
  <c r="AR68"/>
  <c r="AS68"/>
  <c r="AT68"/>
  <c r="AU68"/>
  <c r="AV68"/>
  <c r="AW68"/>
  <c r="AX68"/>
  <c r="AY68"/>
  <c r="AZ68"/>
  <c r="BA68"/>
  <c r="BE68" s="1"/>
  <c r="BB68"/>
  <c r="AO69"/>
  <c r="AP69"/>
  <c r="AQ69"/>
  <c r="AR69"/>
  <c r="AS69"/>
  <c r="AT69"/>
  <c r="AU69"/>
  <c r="AV69"/>
  <c r="AW69"/>
  <c r="AX69"/>
  <c r="AY69"/>
  <c r="AZ69"/>
  <c r="BA69"/>
  <c r="BE69" s="1"/>
  <c r="BH69" s="1"/>
  <c r="BB69"/>
  <c r="AO70"/>
  <c r="AP70"/>
  <c r="AQ70"/>
  <c r="AR70"/>
  <c r="AS70"/>
  <c r="BF70" s="1"/>
  <c r="BI70" s="1"/>
  <c r="AT70"/>
  <c r="AU70"/>
  <c r="AV70"/>
  <c r="AW70"/>
  <c r="AX70"/>
  <c r="AY70"/>
  <c r="AZ70"/>
  <c r="BA70"/>
  <c r="BE70" s="1"/>
  <c r="BB70"/>
  <c r="AO71"/>
  <c r="AP71"/>
  <c r="AQ71"/>
  <c r="AR71"/>
  <c r="AS71"/>
  <c r="AT71"/>
  <c r="AU71"/>
  <c r="AV71"/>
  <c r="AW71"/>
  <c r="AX71"/>
  <c r="AY71"/>
  <c r="AZ71"/>
  <c r="BA71"/>
  <c r="BB71"/>
  <c r="AO72"/>
  <c r="AP72"/>
  <c r="AQ72"/>
  <c r="AR72"/>
  <c r="AS72"/>
  <c r="AT72"/>
  <c r="AU72"/>
  <c r="AV72"/>
  <c r="AW72"/>
  <c r="AX72"/>
  <c r="AY72"/>
  <c r="AZ72"/>
  <c r="BA72"/>
  <c r="BB72"/>
  <c r="AO73"/>
  <c r="AP73"/>
  <c r="AQ73"/>
  <c r="AR73"/>
  <c r="AS73"/>
  <c r="AT73"/>
  <c r="AU73"/>
  <c r="AV73"/>
  <c r="AW73"/>
  <c r="AX73"/>
  <c r="AY73"/>
  <c r="AZ73"/>
  <c r="BA73"/>
  <c r="BE73" s="1"/>
  <c r="BH73" s="1"/>
  <c r="BB73"/>
  <c r="AO74"/>
  <c r="AP74"/>
  <c r="AQ74"/>
  <c r="AR74"/>
  <c r="AS74"/>
  <c r="BF74" s="1"/>
  <c r="BI74" s="1"/>
  <c r="AT74"/>
  <c r="AU74"/>
  <c r="AV74"/>
  <c r="AW74"/>
  <c r="AX74"/>
  <c r="AY74"/>
  <c r="AZ74"/>
  <c r="BA74"/>
  <c r="BE74" s="1"/>
  <c r="BB74"/>
  <c r="AO75"/>
  <c r="AP75"/>
  <c r="AQ75"/>
  <c r="AR75"/>
  <c r="AS75"/>
  <c r="AT75"/>
  <c r="AU75"/>
  <c r="AV75"/>
  <c r="AW75"/>
  <c r="AX75"/>
  <c r="AY75"/>
  <c r="AZ75"/>
  <c r="BA75"/>
  <c r="BB75"/>
  <c r="AO76"/>
  <c r="AP76"/>
  <c r="AQ76"/>
  <c r="AR76"/>
  <c r="AS76"/>
  <c r="AT76"/>
  <c r="AU76"/>
  <c r="AV76"/>
  <c r="AW76"/>
  <c r="AX76"/>
  <c r="AY76"/>
  <c r="AZ76"/>
  <c r="BA76"/>
  <c r="BE76" s="1"/>
  <c r="BH76" s="1"/>
  <c r="BB76"/>
  <c r="AO77"/>
  <c r="AP77"/>
  <c r="AQ77"/>
  <c r="AR77"/>
  <c r="AS77"/>
  <c r="AT77"/>
  <c r="AU77"/>
  <c r="AV77"/>
  <c r="AW77"/>
  <c r="AX77"/>
  <c r="AY77"/>
  <c r="AZ77"/>
  <c r="BA77"/>
  <c r="BB77"/>
  <c r="AO78"/>
  <c r="AP78"/>
  <c r="AQ78"/>
  <c r="AR78"/>
  <c r="AS78"/>
  <c r="AT78"/>
  <c r="AU78"/>
  <c r="AV78"/>
  <c r="AW78"/>
  <c r="AX78"/>
  <c r="AY78"/>
  <c r="AZ78"/>
  <c r="BA78"/>
  <c r="BE78" s="1"/>
  <c r="BH78" s="1"/>
  <c r="BB78"/>
  <c r="AO79"/>
  <c r="AP79"/>
  <c r="AQ79"/>
  <c r="AR79"/>
  <c r="AS79"/>
  <c r="AT79"/>
  <c r="AU79"/>
  <c r="AV79"/>
  <c r="AW79"/>
  <c r="AX79"/>
  <c r="AY79"/>
  <c r="AZ79"/>
  <c r="BA79"/>
  <c r="BB79"/>
  <c r="AO80"/>
  <c r="AP80"/>
  <c r="AQ80"/>
  <c r="AR80"/>
  <c r="AS80"/>
  <c r="AT80"/>
  <c r="AU80"/>
  <c r="AV80"/>
  <c r="AW80"/>
  <c r="AX80"/>
  <c r="AY80"/>
  <c r="AZ80"/>
  <c r="BA80"/>
  <c r="BE80" s="1"/>
  <c r="BB80"/>
  <c r="AO81"/>
  <c r="AP81"/>
  <c r="AQ81"/>
  <c r="AR81"/>
  <c r="AS81"/>
  <c r="BF81" s="1"/>
  <c r="BI81" s="1"/>
  <c r="AT81"/>
  <c r="AU81"/>
  <c r="AV81"/>
  <c r="AW81"/>
  <c r="AX81"/>
  <c r="AY81"/>
  <c r="AZ81"/>
  <c r="BA81"/>
  <c r="BE81" s="1"/>
  <c r="BB81"/>
  <c r="AO82"/>
  <c r="AP82"/>
  <c r="AQ82"/>
  <c r="AR82"/>
  <c r="AS82"/>
  <c r="AT82"/>
  <c r="AU82"/>
  <c r="AV82"/>
  <c r="AW82"/>
  <c r="AX82"/>
  <c r="AY82"/>
  <c r="AZ82"/>
  <c r="BA82"/>
  <c r="BE82" s="1"/>
  <c r="BB82"/>
  <c r="AO83"/>
  <c r="AP83"/>
  <c r="AQ83"/>
  <c r="AR83"/>
  <c r="AS83"/>
  <c r="BF83" s="1"/>
  <c r="BI83" s="1"/>
  <c r="AT83"/>
  <c r="AU83"/>
  <c r="AV83"/>
  <c r="AW83"/>
  <c r="AX83"/>
  <c r="AY83"/>
  <c r="AZ83"/>
  <c r="BA83"/>
  <c r="BB83"/>
  <c r="AO84"/>
  <c r="AP84"/>
  <c r="AQ84"/>
  <c r="AR84"/>
  <c r="AS84"/>
  <c r="AT84"/>
  <c r="AU84"/>
  <c r="AV84"/>
  <c r="AW84"/>
  <c r="AX84"/>
  <c r="AY84"/>
  <c r="AZ84"/>
  <c r="BA84"/>
  <c r="BB84"/>
  <c r="AO85"/>
  <c r="AP85"/>
  <c r="AQ85"/>
  <c r="AR85"/>
  <c r="AS85"/>
  <c r="AT85"/>
  <c r="AU85"/>
  <c r="AV85"/>
  <c r="AW85"/>
  <c r="AX85"/>
  <c r="AY85"/>
  <c r="AZ85"/>
  <c r="BA85"/>
  <c r="BB85"/>
  <c r="AO86"/>
  <c r="AP86"/>
  <c r="AQ86"/>
  <c r="AR86"/>
  <c r="AS86"/>
  <c r="AT86"/>
  <c r="AU86"/>
  <c r="AV86"/>
  <c r="AW86"/>
  <c r="AX86"/>
  <c r="AY86"/>
  <c r="AZ86"/>
  <c r="BA86"/>
  <c r="BB86"/>
  <c r="AO87"/>
  <c r="AP87"/>
  <c r="AQ87"/>
  <c r="BD87" s="1"/>
  <c r="BG87" s="1"/>
  <c r="AR87"/>
  <c r="AS87"/>
  <c r="AT87"/>
  <c r="AU87"/>
  <c r="AV87"/>
  <c r="AW87"/>
  <c r="AX87"/>
  <c r="AY87"/>
  <c r="AZ87"/>
  <c r="BA87"/>
  <c r="BB87"/>
  <c r="AO88"/>
  <c r="AP88"/>
  <c r="AQ88"/>
  <c r="AR88"/>
  <c r="AS88"/>
  <c r="AT88"/>
  <c r="AU88"/>
  <c r="AV88"/>
  <c r="AW88"/>
  <c r="AX88"/>
  <c r="AY88"/>
  <c r="AZ88"/>
  <c r="BA88"/>
  <c r="BE88" s="1"/>
  <c r="BB88"/>
  <c r="AO89"/>
  <c r="AP89"/>
  <c r="AQ89"/>
  <c r="BD89" s="1"/>
  <c r="BG89" s="1"/>
  <c r="AR89"/>
  <c r="AS89"/>
  <c r="AT89"/>
  <c r="AU89"/>
  <c r="AV89"/>
  <c r="AW89"/>
  <c r="AX89"/>
  <c r="AY89"/>
  <c r="AZ89"/>
  <c r="BA89"/>
  <c r="BE89" s="1"/>
  <c r="BB89"/>
  <c r="AO90"/>
  <c r="AP90"/>
  <c r="AQ90"/>
  <c r="AR90"/>
  <c r="AS90"/>
  <c r="BF90" s="1"/>
  <c r="BI90" s="1"/>
  <c r="AT90"/>
  <c r="AU90"/>
  <c r="AV90"/>
  <c r="AW90"/>
  <c r="AX90"/>
  <c r="AY90"/>
  <c r="AZ90"/>
  <c r="BA90"/>
  <c r="BE90" s="1"/>
  <c r="BB90"/>
  <c r="AO91"/>
  <c r="AP91"/>
  <c r="AQ91"/>
  <c r="AR91"/>
  <c r="AS91"/>
  <c r="AT91"/>
  <c r="AU91"/>
  <c r="AV91"/>
  <c r="AW91"/>
  <c r="AX91"/>
  <c r="AY91"/>
  <c r="AZ91"/>
  <c r="BA91"/>
  <c r="BB91"/>
  <c r="AO92"/>
  <c r="AP92"/>
  <c r="AQ92"/>
  <c r="AR92"/>
  <c r="AS92"/>
  <c r="AT92"/>
  <c r="AU92"/>
  <c r="AV92"/>
  <c r="AW92"/>
  <c r="AX92"/>
  <c r="AY92"/>
  <c r="AZ92"/>
  <c r="BA92"/>
  <c r="BE92" s="1"/>
  <c r="BH92" s="1"/>
  <c r="BB92"/>
  <c r="AO93"/>
  <c r="AP93"/>
  <c r="AQ93"/>
  <c r="AR93"/>
  <c r="AS93"/>
  <c r="AT93"/>
  <c r="AU93"/>
  <c r="AV93"/>
  <c r="AW93"/>
  <c r="AX93"/>
  <c r="AY93"/>
  <c r="AZ93"/>
  <c r="BA93"/>
  <c r="BB93"/>
  <c r="AO94"/>
  <c r="AP94"/>
  <c r="AQ94"/>
  <c r="AR94"/>
  <c r="AS94"/>
  <c r="AT94"/>
  <c r="AU94"/>
  <c r="AV94"/>
  <c r="AW94"/>
  <c r="AX94"/>
  <c r="AY94"/>
  <c r="AZ94"/>
  <c r="BA94"/>
  <c r="BE94" s="1"/>
  <c r="BH94" s="1"/>
  <c r="BB94"/>
  <c r="AO95"/>
  <c r="AP95"/>
  <c r="AQ95"/>
  <c r="AR95"/>
  <c r="AS95"/>
  <c r="AT95"/>
  <c r="AU95"/>
  <c r="AV95"/>
  <c r="AW95"/>
  <c r="AX95"/>
  <c r="AY95"/>
  <c r="AZ95"/>
  <c r="BA95"/>
  <c r="BB95"/>
  <c r="AO96"/>
  <c r="AP96"/>
  <c r="AQ96"/>
  <c r="AR96"/>
  <c r="AS96"/>
  <c r="AT96"/>
  <c r="AU96"/>
  <c r="AV96"/>
  <c r="AW96"/>
  <c r="AX96"/>
  <c r="AY96"/>
  <c r="AZ96"/>
  <c r="BA96"/>
  <c r="BE96" s="1"/>
  <c r="BB96"/>
  <c r="AO97"/>
  <c r="AP97"/>
  <c r="AQ97"/>
  <c r="AR97"/>
  <c r="AS97"/>
  <c r="BF97" s="1"/>
  <c r="BI97" s="1"/>
  <c r="AT97"/>
  <c r="AU97"/>
  <c r="AV97"/>
  <c r="AW97"/>
  <c r="AX97"/>
  <c r="AY97"/>
  <c r="AZ97"/>
  <c r="BA97"/>
  <c r="BE97" s="1"/>
  <c r="BB97"/>
  <c r="AO98"/>
  <c r="AP98"/>
  <c r="AQ98"/>
  <c r="AR98"/>
  <c r="AS98"/>
  <c r="AT98"/>
  <c r="AU98"/>
  <c r="AV98"/>
  <c r="AW98"/>
  <c r="AX98"/>
  <c r="AY98"/>
  <c r="AZ98"/>
  <c r="BA98"/>
  <c r="BB98"/>
  <c r="AO99"/>
  <c r="AP99"/>
  <c r="AQ99"/>
  <c r="AR99"/>
  <c r="AS99"/>
  <c r="BF99" s="1"/>
  <c r="BI99" s="1"/>
  <c r="AT99"/>
  <c r="AU99"/>
  <c r="AV99"/>
  <c r="AW99"/>
  <c r="AX99"/>
  <c r="AY99"/>
  <c r="AZ99"/>
  <c r="BA99"/>
  <c r="BB99"/>
  <c r="AO100"/>
  <c r="AP100"/>
  <c r="AQ100"/>
  <c r="AR100"/>
  <c r="AS100"/>
  <c r="AT100"/>
  <c r="AU100"/>
  <c r="AV100"/>
  <c r="AW100"/>
  <c r="AX100"/>
  <c r="AY100"/>
  <c r="AZ100"/>
  <c r="BA100"/>
  <c r="BB100"/>
  <c r="AO101"/>
  <c r="AP101"/>
  <c r="AQ101"/>
  <c r="AR101"/>
  <c r="AS101"/>
  <c r="AT101"/>
  <c r="AU101"/>
  <c r="AV101"/>
  <c r="AW101"/>
  <c r="AX101"/>
  <c r="AY101"/>
  <c r="AZ101"/>
  <c r="BA101"/>
  <c r="BE101" s="1"/>
  <c r="BH101" s="1"/>
  <c r="BB101"/>
  <c r="AO102"/>
  <c r="AP102"/>
  <c r="AQ102"/>
  <c r="AR102"/>
  <c r="AS102"/>
  <c r="AT102"/>
  <c r="AU102"/>
  <c r="AV102"/>
  <c r="AW102"/>
  <c r="AX102"/>
  <c r="AY102"/>
  <c r="AZ102"/>
  <c r="BA102"/>
  <c r="BB102"/>
  <c r="AO103"/>
  <c r="AP103"/>
  <c r="AQ103"/>
  <c r="BD103" s="1"/>
  <c r="BG103" s="1"/>
  <c r="AR103"/>
  <c r="AS103"/>
  <c r="AT103"/>
  <c r="AU103"/>
  <c r="AV103"/>
  <c r="AW103"/>
  <c r="AX103"/>
  <c r="AY103"/>
  <c r="AZ103"/>
  <c r="BA103"/>
  <c r="BB103"/>
  <c r="AO104"/>
  <c r="AP104"/>
  <c r="AQ104"/>
  <c r="AR104"/>
  <c r="AS104"/>
  <c r="AT104"/>
  <c r="AU104"/>
  <c r="AV104"/>
  <c r="AW104"/>
  <c r="AX104"/>
  <c r="AY104"/>
  <c r="AZ104"/>
  <c r="BA104"/>
  <c r="BE104" s="1"/>
  <c r="BB104"/>
  <c r="AO105"/>
  <c r="AP105"/>
  <c r="AQ105"/>
  <c r="BD105" s="1"/>
  <c r="BG105" s="1"/>
  <c r="AR105"/>
  <c r="AS105"/>
  <c r="AT105"/>
  <c r="AU105"/>
  <c r="AV105"/>
  <c r="AW105"/>
  <c r="AX105"/>
  <c r="AY105"/>
  <c r="BF105" s="1"/>
  <c r="AZ105"/>
  <c r="BA105"/>
  <c r="BE105" s="1"/>
  <c r="BB105"/>
  <c r="AO106"/>
  <c r="AP106"/>
  <c r="AQ106"/>
  <c r="AR106"/>
  <c r="AS106"/>
  <c r="AT106"/>
  <c r="AU106"/>
  <c r="AV106"/>
  <c r="AW106"/>
  <c r="AX106"/>
  <c r="AY106"/>
  <c r="AZ106"/>
  <c r="BA106"/>
  <c r="BB106"/>
  <c r="AO107"/>
  <c r="AP107"/>
  <c r="AQ107"/>
  <c r="AR107"/>
  <c r="AS107"/>
  <c r="AT107"/>
  <c r="AU107"/>
  <c r="AV107"/>
  <c r="AW107"/>
  <c r="AX107"/>
  <c r="AY107"/>
  <c r="AZ107"/>
  <c r="BA107"/>
  <c r="BB107"/>
  <c r="AO108"/>
  <c r="AP108"/>
  <c r="AQ108"/>
  <c r="AR108"/>
  <c r="AS108"/>
  <c r="AT108"/>
  <c r="AU108"/>
  <c r="AV108"/>
  <c r="AW108"/>
  <c r="AX108"/>
  <c r="AY108"/>
  <c r="AZ108"/>
  <c r="BA108"/>
  <c r="BB108"/>
  <c r="AO109"/>
  <c r="AP109"/>
  <c r="AQ109"/>
  <c r="AR109"/>
  <c r="AS109"/>
  <c r="AT109"/>
  <c r="AU109"/>
  <c r="AV109"/>
  <c r="AW109"/>
  <c r="AX109"/>
  <c r="AY109"/>
  <c r="AZ109"/>
  <c r="BA109"/>
  <c r="BB109"/>
  <c r="AO110"/>
  <c r="AP110"/>
  <c r="AQ110"/>
  <c r="AR110"/>
  <c r="AS110"/>
  <c r="AT110"/>
  <c r="AU110"/>
  <c r="AV110"/>
  <c r="AW110"/>
  <c r="AX110"/>
  <c r="AY110"/>
  <c r="AZ110"/>
  <c r="BA110"/>
  <c r="BB110"/>
  <c r="AO111"/>
  <c r="AO12" s="1"/>
  <c r="AP111"/>
  <c r="AQ111"/>
  <c r="AQ12" s="1"/>
  <c r="AR111"/>
  <c r="AS111"/>
  <c r="AS12" s="1"/>
  <c r="AT111"/>
  <c r="AU111"/>
  <c r="AU12" s="1"/>
  <c r="AV111"/>
  <c r="AW111"/>
  <c r="AW12" s="1"/>
  <c r="AX111"/>
  <c r="AY111"/>
  <c r="AY12" s="1"/>
  <c r="AZ111"/>
  <c r="BA111"/>
  <c r="BA12" s="1"/>
  <c r="BB111"/>
  <c r="AO112"/>
  <c r="AP112"/>
  <c r="AQ112"/>
  <c r="AR112"/>
  <c r="AS112"/>
  <c r="AT112"/>
  <c r="AU112"/>
  <c r="AV112"/>
  <c r="AW112"/>
  <c r="AX112"/>
  <c r="AY112"/>
  <c r="AZ112"/>
  <c r="BA112"/>
  <c r="BB112"/>
  <c r="AO113"/>
  <c r="AP113"/>
  <c r="AQ113"/>
  <c r="AR113"/>
  <c r="AS113"/>
  <c r="AT113"/>
  <c r="AU113"/>
  <c r="AV113"/>
  <c r="AW113"/>
  <c r="AX113"/>
  <c r="AY113"/>
  <c r="AZ113"/>
  <c r="BA113"/>
  <c r="BB113"/>
  <c r="AN20"/>
  <c r="AN5" s="1"/>
  <c r="AN21"/>
  <c r="AN22"/>
  <c r="AN23"/>
  <c r="AN24"/>
  <c r="BD24" s="1"/>
  <c r="BG24" s="1"/>
  <c r="AN25"/>
  <c r="AN26"/>
  <c r="BD26" s="1"/>
  <c r="AN27"/>
  <c r="AN28"/>
  <c r="AN29"/>
  <c r="AN30"/>
  <c r="BD30" s="1"/>
  <c r="BG30" s="1"/>
  <c r="AN31"/>
  <c r="AN32"/>
  <c r="AN33"/>
  <c r="AN34"/>
  <c r="BD34" s="1"/>
  <c r="AN35"/>
  <c r="AN36"/>
  <c r="BD36" s="1"/>
  <c r="BG36" s="1"/>
  <c r="AN37"/>
  <c r="AN38"/>
  <c r="AN39"/>
  <c r="AN40"/>
  <c r="BD40" s="1"/>
  <c r="BG40" s="1"/>
  <c r="AN41"/>
  <c r="AN42"/>
  <c r="BD42" s="1"/>
  <c r="AN43"/>
  <c r="AN44"/>
  <c r="AN45"/>
  <c r="AN46"/>
  <c r="BD46" s="1"/>
  <c r="BG46" s="1"/>
  <c r="AN47"/>
  <c r="AN48"/>
  <c r="AN49"/>
  <c r="AN50"/>
  <c r="BD50" s="1"/>
  <c r="AN51"/>
  <c r="AN52"/>
  <c r="BD52" s="1"/>
  <c r="BG52" s="1"/>
  <c r="AN53"/>
  <c r="AN54"/>
  <c r="AN55"/>
  <c r="AN56"/>
  <c r="BD56" s="1"/>
  <c r="BG56" s="1"/>
  <c r="AN57"/>
  <c r="AN58"/>
  <c r="BD58" s="1"/>
  <c r="AN59"/>
  <c r="AN60"/>
  <c r="AN61"/>
  <c r="AN62"/>
  <c r="BD62" s="1"/>
  <c r="BG62" s="1"/>
  <c r="AN63"/>
  <c r="AN64"/>
  <c r="AN65"/>
  <c r="AN66"/>
  <c r="BD66" s="1"/>
  <c r="AN67"/>
  <c r="AN68"/>
  <c r="BD68" s="1"/>
  <c r="BG68" s="1"/>
  <c r="AN69"/>
  <c r="AN70"/>
  <c r="AN71"/>
  <c r="AN72"/>
  <c r="BD72" s="1"/>
  <c r="BG72" s="1"/>
  <c r="AN73"/>
  <c r="AN74"/>
  <c r="AN75"/>
  <c r="AN76"/>
  <c r="BD76" s="1"/>
  <c r="AN77"/>
  <c r="AN78"/>
  <c r="AN79"/>
  <c r="AN80"/>
  <c r="BD80" s="1"/>
  <c r="BG80" s="1"/>
  <c r="AN81"/>
  <c r="AN82"/>
  <c r="AN83"/>
  <c r="AN84"/>
  <c r="BD84" s="1"/>
  <c r="AN85"/>
  <c r="AN86"/>
  <c r="AN87"/>
  <c r="AN88"/>
  <c r="AN89"/>
  <c r="AN90"/>
  <c r="AN91"/>
  <c r="AN92"/>
  <c r="BD92" s="1"/>
  <c r="AN93"/>
  <c r="AN94"/>
  <c r="AN95"/>
  <c r="AN96"/>
  <c r="BD96" s="1"/>
  <c r="BG96" s="1"/>
  <c r="AN97"/>
  <c r="AN98"/>
  <c r="AN11" s="1"/>
  <c r="AN99"/>
  <c r="AN100"/>
  <c r="BD100" s="1"/>
  <c r="AN101"/>
  <c r="AN102"/>
  <c r="AN103"/>
  <c r="AN104"/>
  <c r="AN105"/>
  <c r="AN106"/>
  <c r="AN107"/>
  <c r="AN108"/>
  <c r="AN109"/>
  <c r="AN110"/>
  <c r="AN111"/>
  <c r="AN112"/>
  <c r="AN12" s="1"/>
  <c r="AN113"/>
  <c r="AN19"/>
  <c r="BD104"/>
  <c r="BE102"/>
  <c r="BE100"/>
  <c r="BF98"/>
  <c r="BD97"/>
  <c r="BD95"/>
  <c r="BE93"/>
  <c r="BF91"/>
  <c r="BF89"/>
  <c r="BD88"/>
  <c r="BE86"/>
  <c r="BE84"/>
  <c r="BF82"/>
  <c r="BD81"/>
  <c r="BD79"/>
  <c r="BE77"/>
  <c r="BF75"/>
  <c r="BD74"/>
  <c r="BF72"/>
  <c r="BE71"/>
  <c r="BD70"/>
  <c r="BF68"/>
  <c r="BF67"/>
  <c r="BE66"/>
  <c r="BE65"/>
  <c r="BD64"/>
  <c r="BF62"/>
  <c r="BE61"/>
  <c r="BD60"/>
  <c r="BD59"/>
  <c r="BF56"/>
  <c r="BE55"/>
  <c r="BD54"/>
  <c r="BF52"/>
  <c r="BF51"/>
  <c r="BE50"/>
  <c r="BE49"/>
  <c r="BD48"/>
  <c r="BF46"/>
  <c r="BE45"/>
  <c r="BD44"/>
  <c r="BD43"/>
  <c r="BF40"/>
  <c r="BE39"/>
  <c r="BD38"/>
  <c r="BF36"/>
  <c r="BF35"/>
  <c r="BE34"/>
  <c r="BE33"/>
  <c r="BD32"/>
  <c r="BF30"/>
  <c r="BE29"/>
  <c r="BD28"/>
  <c r="BD27"/>
  <c r="BF24"/>
  <c r="BE23"/>
  <c r="BD22"/>
  <c r="AT15"/>
  <c r="AS15"/>
  <c r="AV14"/>
  <c r="AU14"/>
  <c r="AT14"/>
  <c r="AS14"/>
  <c r="BB12"/>
  <c r="AZ12"/>
  <c r="AX12"/>
  <c r="AV12"/>
  <c r="AT12"/>
  <c r="AR12"/>
  <c r="AP12"/>
  <c r="BB11"/>
  <c r="AZ11"/>
  <c r="AX11"/>
  <c r="AV11"/>
  <c r="AT11"/>
  <c r="AR11"/>
  <c r="AP11"/>
  <c r="AM11"/>
  <c r="AL11"/>
  <c r="AK11"/>
  <c r="BB10"/>
  <c r="AZ10"/>
  <c r="AX10"/>
  <c r="AV10"/>
  <c r="AT10"/>
  <c r="AR10"/>
  <c r="AP10"/>
  <c r="AN10"/>
  <c r="AM10"/>
  <c r="AL10"/>
  <c r="AK10"/>
  <c r="BB9"/>
  <c r="AZ9"/>
  <c r="AX9"/>
  <c r="AV9"/>
  <c r="AT9"/>
  <c r="AR9"/>
  <c r="AP9"/>
  <c r="AM9"/>
  <c r="AL9"/>
  <c r="AK9"/>
  <c r="BB8"/>
  <c r="AZ8"/>
  <c r="AX8"/>
  <c r="AV8"/>
  <c r="AT8"/>
  <c r="AR8"/>
  <c r="AP8"/>
  <c r="AN8"/>
  <c r="AM8"/>
  <c r="AL8"/>
  <c r="AK8"/>
  <c r="BB7"/>
  <c r="AZ7"/>
  <c r="AX7"/>
  <c r="AV7"/>
  <c r="AT7"/>
  <c r="AR7"/>
  <c r="AP7"/>
  <c r="AM7"/>
  <c r="AL7"/>
  <c r="AK7"/>
  <c r="BB6"/>
  <c r="AZ6"/>
  <c r="AX6"/>
  <c r="AV6"/>
  <c r="AT6"/>
  <c r="AR6"/>
  <c r="AP6"/>
  <c r="AN6"/>
  <c r="AM6"/>
  <c r="AL6"/>
  <c r="AK6"/>
  <c r="BB5"/>
  <c r="AZ5"/>
  <c r="AX5"/>
  <c r="AV5"/>
  <c r="AT5"/>
  <c r="AR5"/>
  <c r="AP5"/>
  <c r="AM5"/>
  <c r="AL5"/>
  <c r="AK5"/>
  <c r="BB4"/>
  <c r="AZ4"/>
  <c r="AX4"/>
  <c r="AV4"/>
  <c r="AT4"/>
  <c r="AR4"/>
  <c r="AP4"/>
  <c r="AN4"/>
  <c r="AM4"/>
  <c r="AL4"/>
  <c r="AK4"/>
  <c r="X105"/>
  <c r="W105"/>
  <c r="V105"/>
  <c r="X104"/>
  <c r="W104"/>
  <c r="AF104" s="1"/>
  <c r="V104"/>
  <c r="X103"/>
  <c r="W103"/>
  <c r="V103"/>
  <c r="X102"/>
  <c r="W102"/>
  <c r="AF102" s="1"/>
  <c r="V102"/>
  <c r="X101"/>
  <c r="W101"/>
  <c r="V101"/>
  <c r="X100"/>
  <c r="W100"/>
  <c r="AF100" s="1"/>
  <c r="V100"/>
  <c r="X99"/>
  <c r="W99"/>
  <c r="V99"/>
  <c r="X98"/>
  <c r="W98"/>
  <c r="AF98" s="1"/>
  <c r="V98"/>
  <c r="X97"/>
  <c r="W97"/>
  <c r="V97"/>
  <c r="X96"/>
  <c r="W96"/>
  <c r="V96"/>
  <c r="X95"/>
  <c r="W95"/>
  <c r="V95"/>
  <c r="X94"/>
  <c r="W94"/>
  <c r="AF94" s="1"/>
  <c r="V94"/>
  <c r="X93"/>
  <c r="W93"/>
  <c r="V93"/>
  <c r="X92"/>
  <c r="W92"/>
  <c r="AF92" s="1"/>
  <c r="V92"/>
  <c r="X91"/>
  <c r="W91"/>
  <c r="V91"/>
  <c r="X90"/>
  <c r="W90"/>
  <c r="AF90" s="1"/>
  <c r="V90"/>
  <c r="X89"/>
  <c r="W89"/>
  <c r="V89"/>
  <c r="X88"/>
  <c r="W88"/>
  <c r="AF88" s="1"/>
  <c r="V88"/>
  <c r="X87"/>
  <c r="AG87" s="1"/>
  <c r="W87"/>
  <c r="V87"/>
  <c r="X86"/>
  <c r="W86"/>
  <c r="AF86" s="1"/>
  <c r="V86"/>
  <c r="X85"/>
  <c r="W85"/>
  <c r="V85"/>
  <c r="AE85" s="1"/>
  <c r="X84"/>
  <c r="W84"/>
  <c r="AF84" s="1"/>
  <c r="V84"/>
  <c r="X83"/>
  <c r="W83"/>
  <c r="V83"/>
  <c r="X82"/>
  <c r="W82"/>
  <c r="AF82" s="1"/>
  <c r="V82"/>
  <c r="X81"/>
  <c r="W81"/>
  <c r="V81"/>
  <c r="X80"/>
  <c r="W80"/>
  <c r="AF80" s="1"/>
  <c r="V80"/>
  <c r="X79"/>
  <c r="AG79" s="1"/>
  <c r="W79"/>
  <c r="V79"/>
  <c r="X78"/>
  <c r="W78"/>
  <c r="AF78" s="1"/>
  <c r="V78"/>
  <c r="X77"/>
  <c r="W77"/>
  <c r="V77"/>
  <c r="AE77" s="1"/>
  <c r="X76"/>
  <c r="W76"/>
  <c r="AF76" s="1"/>
  <c r="V76"/>
  <c r="X75"/>
  <c r="W75"/>
  <c r="V75"/>
  <c r="X74"/>
  <c r="W74"/>
  <c r="AF74" s="1"/>
  <c r="V74"/>
  <c r="X73"/>
  <c r="W73"/>
  <c r="V73"/>
  <c r="X72"/>
  <c r="W72"/>
  <c r="AF72" s="1"/>
  <c r="V72"/>
  <c r="X71"/>
  <c r="AG71" s="1"/>
  <c r="W71"/>
  <c r="V71"/>
  <c r="X70"/>
  <c r="W70"/>
  <c r="AF70" s="1"/>
  <c r="V70"/>
  <c r="X69"/>
  <c r="W69"/>
  <c r="V69"/>
  <c r="AE69" s="1"/>
  <c r="X68"/>
  <c r="W68"/>
  <c r="AF68" s="1"/>
  <c r="V68"/>
  <c r="X67"/>
  <c r="W67"/>
  <c r="V67"/>
  <c r="X66"/>
  <c r="W66"/>
  <c r="AF66" s="1"/>
  <c r="V66"/>
  <c r="X65"/>
  <c r="W65"/>
  <c r="V65"/>
  <c r="X64"/>
  <c r="W64"/>
  <c r="AF64" s="1"/>
  <c r="V64"/>
  <c r="X63"/>
  <c r="AG63" s="1"/>
  <c r="W63"/>
  <c r="V63"/>
  <c r="X62"/>
  <c r="W62"/>
  <c r="AF62" s="1"/>
  <c r="V62"/>
  <c r="X61"/>
  <c r="W61"/>
  <c r="V61"/>
  <c r="AE61" s="1"/>
  <c r="X60"/>
  <c r="W60"/>
  <c r="AF60" s="1"/>
  <c r="V60"/>
  <c r="X59"/>
  <c r="W59"/>
  <c r="V59"/>
  <c r="X58"/>
  <c r="W58"/>
  <c r="AF58" s="1"/>
  <c r="V58"/>
  <c r="X57"/>
  <c r="W57"/>
  <c r="V57"/>
  <c r="X56"/>
  <c r="W56"/>
  <c r="AF56" s="1"/>
  <c r="V56"/>
  <c r="X55"/>
  <c r="AG55" s="1"/>
  <c r="W55"/>
  <c r="V55"/>
  <c r="X54"/>
  <c r="W54"/>
  <c r="AF54" s="1"/>
  <c r="V54"/>
  <c r="X53"/>
  <c r="W53"/>
  <c r="V53"/>
  <c r="AE53" s="1"/>
  <c r="X52"/>
  <c r="W52"/>
  <c r="AF52" s="1"/>
  <c r="V52"/>
  <c r="X51"/>
  <c r="W51"/>
  <c r="V51"/>
  <c r="X50"/>
  <c r="W50"/>
  <c r="AF50" s="1"/>
  <c r="V50"/>
  <c r="X49"/>
  <c r="W49"/>
  <c r="V49"/>
  <c r="X48"/>
  <c r="W48"/>
  <c r="AF48" s="1"/>
  <c r="V48"/>
  <c r="X47"/>
  <c r="AG47" s="1"/>
  <c r="W47"/>
  <c r="V47"/>
  <c r="X46"/>
  <c r="W46"/>
  <c r="AF46" s="1"/>
  <c r="V46"/>
  <c r="X45"/>
  <c r="W45"/>
  <c r="V45"/>
  <c r="AE45" s="1"/>
  <c r="X44"/>
  <c r="W44"/>
  <c r="AF44" s="1"/>
  <c r="V44"/>
  <c r="X43"/>
  <c r="W43"/>
  <c r="V43"/>
  <c r="X42"/>
  <c r="W42"/>
  <c r="AF42" s="1"/>
  <c r="V42"/>
  <c r="X41"/>
  <c r="W41"/>
  <c r="V41"/>
  <c r="X40"/>
  <c r="W40"/>
  <c r="AF40" s="1"/>
  <c r="V40"/>
  <c r="X39"/>
  <c r="AG39" s="1"/>
  <c r="W39"/>
  <c r="V39"/>
  <c r="X38"/>
  <c r="W38"/>
  <c r="AF38" s="1"/>
  <c r="V38"/>
  <c r="X37"/>
  <c r="W37"/>
  <c r="V37"/>
  <c r="AE37" s="1"/>
  <c r="X36"/>
  <c r="W36"/>
  <c r="AF36" s="1"/>
  <c r="V36"/>
  <c r="X35"/>
  <c r="W35"/>
  <c r="V35"/>
  <c r="X34"/>
  <c r="W34"/>
  <c r="AF34" s="1"/>
  <c r="V34"/>
  <c r="X33"/>
  <c r="W33"/>
  <c r="V33"/>
  <c r="X32"/>
  <c r="W32"/>
  <c r="AF32" s="1"/>
  <c r="V32"/>
  <c r="X31"/>
  <c r="W31"/>
  <c r="V31"/>
  <c r="Z31" s="1"/>
  <c r="X30"/>
  <c r="W30"/>
  <c r="AF30" s="1"/>
  <c r="V30"/>
  <c r="X29"/>
  <c r="AG29" s="1"/>
  <c r="W29"/>
  <c r="V29"/>
  <c r="X28"/>
  <c r="W28"/>
  <c r="AF28" s="1"/>
  <c r="V28"/>
  <c r="X27"/>
  <c r="W27"/>
  <c r="V27"/>
  <c r="Z27" s="1"/>
  <c r="X26"/>
  <c r="W26"/>
  <c r="AF26" s="1"/>
  <c r="V26"/>
  <c r="X25"/>
  <c r="AG25" s="1"/>
  <c r="W25"/>
  <c r="V25"/>
  <c r="X24"/>
  <c r="W24"/>
  <c r="AF24" s="1"/>
  <c r="V24"/>
  <c r="X23"/>
  <c r="W23"/>
  <c r="V23"/>
  <c r="Z23" s="1"/>
  <c r="X22"/>
  <c r="W22"/>
  <c r="AF22" s="1"/>
  <c r="V22"/>
  <c r="X21"/>
  <c r="AG21" s="1"/>
  <c r="W21"/>
  <c r="V21"/>
  <c r="X20"/>
  <c r="W20"/>
  <c r="AF20" s="1"/>
  <c r="V20"/>
  <c r="X19"/>
  <c r="AG19" s="1"/>
  <c r="W19"/>
  <c r="AF93" s="1"/>
  <c r="V19"/>
  <c r="L15"/>
  <c r="K15"/>
  <c r="N14"/>
  <c r="M14"/>
  <c r="L14"/>
  <c r="K14"/>
  <c r="T12"/>
  <c r="S12"/>
  <c r="R12"/>
  <c r="Q12"/>
  <c r="P12"/>
  <c r="O12"/>
  <c r="N12"/>
  <c r="M12"/>
  <c r="L12"/>
  <c r="K12"/>
  <c r="J12"/>
  <c r="I12"/>
  <c r="H12"/>
  <c r="G12"/>
  <c r="F12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T9"/>
  <c r="S9"/>
  <c r="R9"/>
  <c r="Q9"/>
  <c r="P9"/>
  <c r="O9"/>
  <c r="N9"/>
  <c r="M9"/>
  <c r="L9"/>
  <c r="K9"/>
  <c r="J9"/>
  <c r="I9"/>
  <c r="H9"/>
  <c r="G9"/>
  <c r="F9"/>
  <c r="E9"/>
  <c r="D9"/>
  <c r="C9"/>
  <c r="T8"/>
  <c r="S8"/>
  <c r="R8"/>
  <c r="Q8"/>
  <c r="P8"/>
  <c r="O8"/>
  <c r="N8"/>
  <c r="M8"/>
  <c r="L8"/>
  <c r="K8"/>
  <c r="J8"/>
  <c r="I8"/>
  <c r="H8"/>
  <c r="G8"/>
  <c r="F8"/>
  <c r="E8"/>
  <c r="D8"/>
  <c r="C8"/>
  <c r="T7"/>
  <c r="S7"/>
  <c r="R7"/>
  <c r="Q7"/>
  <c r="P7"/>
  <c r="O7"/>
  <c r="N7"/>
  <c r="M7"/>
  <c r="L7"/>
  <c r="K7"/>
  <c r="J7"/>
  <c r="I7"/>
  <c r="H7"/>
  <c r="G7"/>
  <c r="F7"/>
  <c r="E7"/>
  <c r="D7"/>
  <c r="C7"/>
  <c r="T6"/>
  <c r="S6"/>
  <c r="R6"/>
  <c r="Q6"/>
  <c r="P6"/>
  <c r="O6"/>
  <c r="N6"/>
  <c r="M6"/>
  <c r="L6"/>
  <c r="K6"/>
  <c r="J6"/>
  <c r="I6"/>
  <c r="H6"/>
  <c r="G6"/>
  <c r="F6"/>
  <c r="E6"/>
  <c r="D6"/>
  <c r="C6"/>
  <c r="T5"/>
  <c r="S5"/>
  <c r="R5"/>
  <c r="Q5"/>
  <c r="P5"/>
  <c r="O5"/>
  <c r="N5"/>
  <c r="M5"/>
  <c r="L5"/>
  <c r="K5"/>
  <c r="J5"/>
  <c r="I5"/>
  <c r="H5"/>
  <c r="G5"/>
  <c r="F5"/>
  <c r="E5"/>
  <c r="D5"/>
  <c r="C5"/>
  <c r="T4"/>
  <c r="S4"/>
  <c r="R4"/>
  <c r="Q4"/>
  <c r="P4"/>
  <c r="O4"/>
  <c r="N4"/>
  <c r="M4"/>
  <c r="L4"/>
  <c r="K4"/>
  <c r="J4"/>
  <c r="I4"/>
  <c r="H4"/>
  <c r="G4"/>
  <c r="F4"/>
  <c r="E4"/>
  <c r="D4"/>
  <c r="C4"/>
  <c r="K15" i="1"/>
  <c r="L15"/>
  <c r="N14"/>
  <c r="M14"/>
  <c r="K14"/>
  <c r="L14"/>
  <c r="AF11" i="4" l="1"/>
  <c r="N11"/>
  <c r="Z11"/>
  <c r="DM11"/>
  <c r="EE11"/>
  <c r="DP11"/>
  <c r="DG11"/>
  <c r="T11"/>
  <c r="DV11"/>
  <c r="AO11"/>
  <c r="AX11"/>
  <c r="AI11"/>
  <c r="EN11"/>
  <c r="DY11"/>
  <c r="AL11"/>
  <c r="BD11"/>
  <c r="AR11"/>
  <c r="AC11"/>
  <c r="I164"/>
  <c r="CY164" s="1"/>
  <c r="CY163"/>
  <c r="EB11"/>
  <c r="ET11"/>
  <c r="EH11"/>
  <c r="DS11"/>
  <c r="AD39" i="5"/>
  <c r="AD71"/>
  <c r="AC88"/>
  <c r="Z19"/>
  <c r="AE19"/>
  <c r="BI19"/>
  <c r="AE21"/>
  <c r="AG23"/>
  <c r="AE25"/>
  <c r="AG27"/>
  <c r="AE29"/>
  <c r="AG31"/>
  <c r="AE33"/>
  <c r="AG33"/>
  <c r="Z35"/>
  <c r="AE35"/>
  <c r="AB35" s="1"/>
  <c r="AG35"/>
  <c r="AG37"/>
  <c r="Z39"/>
  <c r="AE39"/>
  <c r="AE41"/>
  <c r="AB41" s="1"/>
  <c r="AG41"/>
  <c r="Z43"/>
  <c r="AE43"/>
  <c r="AG43"/>
  <c r="AG45"/>
  <c r="Z47"/>
  <c r="AE47"/>
  <c r="AB47" s="1"/>
  <c r="AE49"/>
  <c r="AB49" s="1"/>
  <c r="AG49"/>
  <c r="Z51"/>
  <c r="AE51"/>
  <c r="AG51"/>
  <c r="AG53"/>
  <c r="Z55"/>
  <c r="AE55"/>
  <c r="AB55" s="1"/>
  <c r="AE57"/>
  <c r="AG57"/>
  <c r="AD57" s="1"/>
  <c r="Z59"/>
  <c r="AE59"/>
  <c r="AG59"/>
  <c r="AG61"/>
  <c r="Z63"/>
  <c r="AE63"/>
  <c r="AE65"/>
  <c r="AG65"/>
  <c r="AD65" s="1"/>
  <c r="Z67"/>
  <c r="AE67"/>
  <c r="AG67"/>
  <c r="AG69"/>
  <c r="Z71"/>
  <c r="AE71"/>
  <c r="AE73"/>
  <c r="AB73" s="1"/>
  <c r="AG73"/>
  <c r="Z75"/>
  <c r="AE75"/>
  <c r="AG75"/>
  <c r="AG77"/>
  <c r="Z79"/>
  <c r="AE79"/>
  <c r="AB79" s="1"/>
  <c r="AE81"/>
  <c r="AB81" s="1"/>
  <c r="AG81"/>
  <c r="Z83"/>
  <c r="AE83"/>
  <c r="AG83"/>
  <c r="AG85"/>
  <c r="Z87"/>
  <c r="AE87"/>
  <c r="AB87" s="1"/>
  <c r="AE89"/>
  <c r="AG89"/>
  <c r="AD89" s="1"/>
  <c r="Z91"/>
  <c r="AE91"/>
  <c r="AB91" s="1"/>
  <c r="AG91"/>
  <c r="AE93"/>
  <c r="AC93" s="1"/>
  <c r="AG93"/>
  <c r="AD93" s="1"/>
  <c r="Z95"/>
  <c r="AE95"/>
  <c r="AG95"/>
  <c r="Z96"/>
  <c r="AF96"/>
  <c r="Z97"/>
  <c r="AE97"/>
  <c r="AG97"/>
  <c r="AD97" s="1"/>
  <c r="AE99"/>
  <c r="Y99"/>
  <c r="AG99"/>
  <c r="Z101"/>
  <c r="AE101"/>
  <c r="AB101" s="1"/>
  <c r="AG101"/>
  <c r="AE103"/>
  <c r="Y103"/>
  <c r="AG103"/>
  <c r="Z105"/>
  <c r="AE105"/>
  <c r="AC105" s="1"/>
  <c r="AG105"/>
  <c r="BD4"/>
  <c r="BG4" s="1"/>
  <c r="BJ4" s="1"/>
  <c r="BM4" s="1"/>
  <c r="BH19"/>
  <c r="BI20"/>
  <c r="BG22"/>
  <c r="BH23"/>
  <c r="BI24"/>
  <c r="BG27"/>
  <c r="BG28"/>
  <c r="BH29"/>
  <c r="BI30"/>
  <c r="BG32"/>
  <c r="BH33"/>
  <c r="BH34"/>
  <c r="BI35"/>
  <c r="BI36"/>
  <c r="BG38"/>
  <c r="BH39"/>
  <c r="BI40"/>
  <c r="BG43"/>
  <c r="BG44"/>
  <c r="BH45"/>
  <c r="BI46"/>
  <c r="BG48"/>
  <c r="BH49"/>
  <c r="BH50"/>
  <c r="BI51"/>
  <c r="BI52"/>
  <c r="BG54"/>
  <c r="BH55"/>
  <c r="BI56"/>
  <c r="BG59"/>
  <c r="BG60"/>
  <c r="BH61"/>
  <c r="BI62"/>
  <c r="BG64"/>
  <c r="BH65"/>
  <c r="BH66"/>
  <c r="BI67"/>
  <c r="BI68"/>
  <c r="BG70"/>
  <c r="BH71"/>
  <c r="BI72"/>
  <c r="BG74"/>
  <c r="BI75"/>
  <c r="BH77"/>
  <c r="BG79"/>
  <c r="BG81"/>
  <c r="BI82"/>
  <c r="BH84"/>
  <c r="BH86"/>
  <c r="BG88"/>
  <c r="BI89"/>
  <c r="BI91"/>
  <c r="BH93"/>
  <c r="BG95"/>
  <c r="BG97"/>
  <c r="BI98"/>
  <c r="BH100"/>
  <c r="BH102"/>
  <c r="BG104"/>
  <c r="BG100"/>
  <c r="BG92"/>
  <c r="BG84"/>
  <c r="BG76"/>
  <c r="BG66"/>
  <c r="BG58"/>
  <c r="BG50"/>
  <c r="BG42"/>
  <c r="BG34"/>
  <c r="BG26"/>
  <c r="BH105"/>
  <c r="BI105"/>
  <c r="BH104"/>
  <c r="BF103"/>
  <c r="BI103" s="1"/>
  <c r="BF102"/>
  <c r="BI102" s="1"/>
  <c r="BF101"/>
  <c r="BI101" s="1"/>
  <c r="BD101"/>
  <c r="BG101" s="1"/>
  <c r="BD99"/>
  <c r="BG99" s="1"/>
  <c r="BE98"/>
  <c r="BH98" s="1"/>
  <c r="BA11"/>
  <c r="AY11"/>
  <c r="BF11" s="1"/>
  <c r="BI11" s="1"/>
  <c r="BL11" s="1"/>
  <c r="BO11" s="1"/>
  <c r="AW11"/>
  <c r="AU11"/>
  <c r="BE11" s="1"/>
  <c r="BH11" s="1"/>
  <c r="BK11" s="1"/>
  <c r="BN11" s="1"/>
  <c r="AS11"/>
  <c r="AQ11"/>
  <c r="BD11" s="1"/>
  <c r="BG11" s="1"/>
  <c r="BJ11" s="1"/>
  <c r="AO11"/>
  <c r="BH97"/>
  <c r="BH96"/>
  <c r="BF95"/>
  <c r="BI95" s="1"/>
  <c r="BF94"/>
  <c r="BI94" s="1"/>
  <c r="BF93"/>
  <c r="BI93" s="1"/>
  <c r="BD93"/>
  <c r="BG93" s="1"/>
  <c r="BD91"/>
  <c r="BG91" s="1"/>
  <c r="BH90"/>
  <c r="BH89"/>
  <c r="BH88"/>
  <c r="BF87"/>
  <c r="BI87" s="1"/>
  <c r="BF86"/>
  <c r="BI86" s="1"/>
  <c r="BA10"/>
  <c r="BE10" s="1"/>
  <c r="BH10" s="1"/>
  <c r="BK10" s="1"/>
  <c r="BN10" s="1"/>
  <c r="AY10"/>
  <c r="AW10"/>
  <c r="AU10"/>
  <c r="BF85"/>
  <c r="BI85" s="1"/>
  <c r="AS10"/>
  <c r="BD85"/>
  <c r="BG85" s="1"/>
  <c r="AQ10"/>
  <c r="AO10"/>
  <c r="BD83"/>
  <c r="BG83" s="1"/>
  <c r="BH82"/>
  <c r="BH81"/>
  <c r="BH80"/>
  <c r="BF79"/>
  <c r="BI79" s="1"/>
  <c r="BF78"/>
  <c r="BI78" s="1"/>
  <c r="BF77"/>
  <c r="BI77" s="1"/>
  <c r="BD77"/>
  <c r="BG77" s="1"/>
  <c r="BD75"/>
  <c r="BG75" s="1"/>
  <c r="BH74"/>
  <c r="BF73"/>
  <c r="BI73" s="1"/>
  <c r="BD73"/>
  <c r="BG73" s="1"/>
  <c r="BE72"/>
  <c r="BH72" s="1"/>
  <c r="BA9"/>
  <c r="AY9"/>
  <c r="AW9"/>
  <c r="AU9"/>
  <c r="AS9"/>
  <c r="BF9" s="1"/>
  <c r="BI9" s="1"/>
  <c r="BL9" s="1"/>
  <c r="BO9" s="1"/>
  <c r="AQ9"/>
  <c r="AO9"/>
  <c r="BF71"/>
  <c r="BI71" s="1"/>
  <c r="BD71"/>
  <c r="BG71" s="1"/>
  <c r="BH70"/>
  <c r="BF69"/>
  <c r="BI69" s="1"/>
  <c r="BD69"/>
  <c r="BG69" s="1"/>
  <c r="BH68"/>
  <c r="BH67"/>
  <c r="BF66"/>
  <c r="BI66" s="1"/>
  <c r="BF65"/>
  <c r="BI65" s="1"/>
  <c r="BD65"/>
  <c r="BG65" s="1"/>
  <c r="BH64"/>
  <c r="BF63"/>
  <c r="BI63" s="1"/>
  <c r="BD63"/>
  <c r="BG63" s="1"/>
  <c r="BH62"/>
  <c r="BF61"/>
  <c r="BI61" s="1"/>
  <c r="BD61"/>
  <c r="BG61" s="1"/>
  <c r="BH60"/>
  <c r="BE59"/>
  <c r="BH59" s="1"/>
  <c r="BA8"/>
  <c r="AY8"/>
  <c r="BF8" s="1"/>
  <c r="BI8" s="1"/>
  <c r="BL8" s="1"/>
  <c r="BO8" s="1"/>
  <c r="AW8"/>
  <c r="AU8"/>
  <c r="AS8"/>
  <c r="AQ8"/>
  <c r="BD8" s="1"/>
  <c r="BG8" s="1"/>
  <c r="BJ8" s="1"/>
  <c r="BM8" s="1"/>
  <c r="AO8"/>
  <c r="BF58"/>
  <c r="BI58" s="1"/>
  <c r="BF57"/>
  <c r="BI57" s="1"/>
  <c r="BD57"/>
  <c r="BG57" s="1"/>
  <c r="BH56"/>
  <c r="BF55"/>
  <c r="BI55" s="1"/>
  <c r="BD55"/>
  <c r="BG55" s="1"/>
  <c r="BH54"/>
  <c r="BF53"/>
  <c r="BI53" s="1"/>
  <c r="BD53"/>
  <c r="BG53" s="1"/>
  <c r="BH52"/>
  <c r="BH51"/>
  <c r="BF50"/>
  <c r="BI50" s="1"/>
  <c r="BF49"/>
  <c r="BI49" s="1"/>
  <c r="BD49"/>
  <c r="BG49" s="1"/>
  <c r="BH48"/>
  <c r="BF47"/>
  <c r="BI47" s="1"/>
  <c r="BD47"/>
  <c r="BG47" s="1"/>
  <c r="BE46"/>
  <c r="BH46" s="1"/>
  <c r="BA7"/>
  <c r="BE7" s="1"/>
  <c r="BH7" s="1"/>
  <c r="BK7" s="1"/>
  <c r="BN7" s="1"/>
  <c r="AY7"/>
  <c r="AW7"/>
  <c r="AU7"/>
  <c r="AS7"/>
  <c r="BF7" s="1"/>
  <c r="BI7" s="1"/>
  <c r="BL7" s="1"/>
  <c r="BO7" s="1"/>
  <c r="AQ7"/>
  <c r="AO7"/>
  <c r="BF45"/>
  <c r="BI45" s="1"/>
  <c r="BD45"/>
  <c r="BG45" s="1"/>
  <c r="BH44"/>
  <c r="BH43"/>
  <c r="BF42"/>
  <c r="BI42" s="1"/>
  <c r="BF41"/>
  <c r="BI41" s="1"/>
  <c r="BD41"/>
  <c r="BG41" s="1"/>
  <c r="BH40"/>
  <c r="BF39"/>
  <c r="BI39" s="1"/>
  <c r="BD39"/>
  <c r="BG39" s="1"/>
  <c r="BH38"/>
  <c r="BF37"/>
  <c r="BI37" s="1"/>
  <c r="BD37"/>
  <c r="BG37" s="1"/>
  <c r="BH36"/>
  <c r="BH35"/>
  <c r="BF34"/>
  <c r="BI34" s="1"/>
  <c r="BA6"/>
  <c r="AY6"/>
  <c r="AW6"/>
  <c r="AU6"/>
  <c r="BE6" s="1"/>
  <c r="BH6" s="1"/>
  <c r="BK6" s="1"/>
  <c r="BN6" s="1"/>
  <c r="BF33"/>
  <c r="BI33" s="1"/>
  <c r="AS6"/>
  <c r="BD33"/>
  <c r="BG33" s="1"/>
  <c r="AQ6"/>
  <c r="AO6"/>
  <c r="BH32"/>
  <c r="BF31"/>
  <c r="BI31" s="1"/>
  <c r="BD31"/>
  <c r="BG31" s="1"/>
  <c r="BH30"/>
  <c r="BF29"/>
  <c r="BI29" s="1"/>
  <c r="BD29"/>
  <c r="BG29" s="1"/>
  <c r="BH28"/>
  <c r="BH27"/>
  <c r="BF26"/>
  <c r="BI26" s="1"/>
  <c r="BF25"/>
  <c r="BI25" s="1"/>
  <c r="BD25"/>
  <c r="BG25" s="1"/>
  <c r="BH24"/>
  <c r="BF23"/>
  <c r="BI23" s="1"/>
  <c r="BD23"/>
  <c r="BG23" s="1"/>
  <c r="BH22"/>
  <c r="BF21"/>
  <c r="BI21" s="1"/>
  <c r="BD21"/>
  <c r="BG21" s="1"/>
  <c r="BA5"/>
  <c r="AY5"/>
  <c r="AW5"/>
  <c r="AU5"/>
  <c r="AS5"/>
  <c r="AQ5"/>
  <c r="AO5"/>
  <c r="AE27"/>
  <c r="AB27" s="1"/>
  <c r="AG102"/>
  <c r="AD102" s="1"/>
  <c r="AE100"/>
  <c r="AC97"/>
  <c r="AG94"/>
  <c r="AE92"/>
  <c r="AA20"/>
  <c r="AE20"/>
  <c r="AG20"/>
  <c r="AD20" s="1"/>
  <c r="AF21"/>
  <c r="AC21" s="1"/>
  <c r="AE22"/>
  <c r="AB22" s="1"/>
  <c r="AG22"/>
  <c r="AF23"/>
  <c r="AA24"/>
  <c r="AE24"/>
  <c r="AB24" s="1"/>
  <c r="AG24"/>
  <c r="AF25"/>
  <c r="AC25" s="1"/>
  <c r="AE26"/>
  <c r="AG26"/>
  <c r="AD26" s="1"/>
  <c r="AF27"/>
  <c r="AA28"/>
  <c r="AE28"/>
  <c r="AG28"/>
  <c r="AD28" s="1"/>
  <c r="AF29"/>
  <c r="AC29" s="1"/>
  <c r="AE30"/>
  <c r="AB30" s="1"/>
  <c r="AG30"/>
  <c r="AF31"/>
  <c r="AC31" s="1"/>
  <c r="AA32"/>
  <c r="AE32"/>
  <c r="AB32" s="1"/>
  <c r="AG32"/>
  <c r="AF33"/>
  <c r="AC33" s="1"/>
  <c r="AE34"/>
  <c r="AG34"/>
  <c r="AD34" s="1"/>
  <c r="AF35"/>
  <c r="AA36"/>
  <c r="AE36"/>
  <c r="AG36"/>
  <c r="AD36" s="1"/>
  <c r="AG88"/>
  <c r="AE90"/>
  <c r="AB90" s="1"/>
  <c r="AF91"/>
  <c r="AG92"/>
  <c r="AD92" s="1"/>
  <c r="AE94"/>
  <c r="AB94" s="1"/>
  <c r="AF95"/>
  <c r="AC95" s="1"/>
  <c r="AG96"/>
  <c r="AE98"/>
  <c r="AB98" s="1"/>
  <c r="AF99"/>
  <c r="AC99" s="1"/>
  <c r="AG100"/>
  <c r="AD100" s="1"/>
  <c r="AE102"/>
  <c r="AF103"/>
  <c r="AC103" s="1"/>
  <c r="AG104"/>
  <c r="AN7"/>
  <c r="BD7" s="1"/>
  <c r="BG7" s="1"/>
  <c r="BJ7" s="1"/>
  <c r="BM7" s="1"/>
  <c r="AN9"/>
  <c r="BF59"/>
  <c r="BI59" s="1"/>
  <c r="BE85"/>
  <c r="BH85" s="1"/>
  <c r="BH20"/>
  <c r="BD20"/>
  <c r="BG20" s="1"/>
  <c r="BG19"/>
  <c r="AE31"/>
  <c r="AE23"/>
  <c r="AB23" s="1"/>
  <c r="AE104"/>
  <c r="AB104" s="1"/>
  <c r="AF101"/>
  <c r="AC101" s="1"/>
  <c r="AG98"/>
  <c r="AE96"/>
  <c r="AB96" s="1"/>
  <c r="AG90"/>
  <c r="AF37"/>
  <c r="AC37" s="1"/>
  <c r="AE38"/>
  <c r="AG38"/>
  <c r="AD38" s="1"/>
  <c r="AF39"/>
  <c r="AC39" s="1"/>
  <c r="AA40"/>
  <c r="AE40"/>
  <c r="AG40"/>
  <c r="AD40" s="1"/>
  <c r="AF41"/>
  <c r="AE42"/>
  <c r="AB42" s="1"/>
  <c r="AG42"/>
  <c r="AF43"/>
  <c r="AC43" s="1"/>
  <c r="AA44"/>
  <c r="AE44"/>
  <c r="AB44" s="1"/>
  <c r="AG44"/>
  <c r="AF45"/>
  <c r="AC45" s="1"/>
  <c r="AE46"/>
  <c r="AG46"/>
  <c r="AD46" s="1"/>
  <c r="AF47"/>
  <c r="AA48"/>
  <c r="AE48"/>
  <c r="AG48"/>
  <c r="AD48" s="1"/>
  <c r="AF49"/>
  <c r="AE50"/>
  <c r="AB50" s="1"/>
  <c r="AG50"/>
  <c r="AF51"/>
  <c r="AC51" s="1"/>
  <c r="AA52"/>
  <c r="AE52"/>
  <c r="AB52" s="1"/>
  <c r="AG52"/>
  <c r="AF53"/>
  <c r="AC53" s="1"/>
  <c r="AE54"/>
  <c r="AG54"/>
  <c r="AD54" s="1"/>
  <c r="AF55"/>
  <c r="AA56"/>
  <c r="AE56"/>
  <c r="AG56"/>
  <c r="AD56" s="1"/>
  <c r="AF57"/>
  <c r="AE58"/>
  <c r="AB58" s="1"/>
  <c r="AG58"/>
  <c r="AF59"/>
  <c r="AC59" s="1"/>
  <c r="AA60"/>
  <c r="AE60"/>
  <c r="AB60" s="1"/>
  <c r="AG60"/>
  <c r="AF61"/>
  <c r="AC61" s="1"/>
  <c r="AE62"/>
  <c r="AG62"/>
  <c r="AD62" s="1"/>
  <c r="AF63"/>
  <c r="AC63" s="1"/>
  <c r="AA64"/>
  <c r="AE64"/>
  <c r="AG64"/>
  <c r="AD64" s="1"/>
  <c r="AF65"/>
  <c r="AE66"/>
  <c r="AB66" s="1"/>
  <c r="AG66"/>
  <c r="AF67"/>
  <c r="AC67" s="1"/>
  <c r="AA68"/>
  <c r="AE68"/>
  <c r="AB68" s="1"/>
  <c r="AG68"/>
  <c r="AF69"/>
  <c r="AC69" s="1"/>
  <c r="AE70"/>
  <c r="AG70"/>
  <c r="AD70" s="1"/>
  <c r="AF71"/>
  <c r="AC71" s="1"/>
  <c r="AA72"/>
  <c r="AE72"/>
  <c r="AG72"/>
  <c r="AD72" s="1"/>
  <c r="AF73"/>
  <c r="AE74"/>
  <c r="AB74" s="1"/>
  <c r="AG74"/>
  <c r="AF75"/>
  <c r="AC75" s="1"/>
  <c r="AA76"/>
  <c r="AE76"/>
  <c r="AB76" s="1"/>
  <c r="AG76"/>
  <c r="AF77"/>
  <c r="AC77" s="1"/>
  <c r="AE78"/>
  <c r="AG78"/>
  <c r="AD78" s="1"/>
  <c r="AF79"/>
  <c r="AA80"/>
  <c r="AE80"/>
  <c r="AG80"/>
  <c r="AD80" s="1"/>
  <c r="AF81"/>
  <c r="AE82"/>
  <c r="AB82" s="1"/>
  <c r="AG82"/>
  <c r="AF83"/>
  <c r="AC83" s="1"/>
  <c r="AA84"/>
  <c r="AE84"/>
  <c r="AB84" s="1"/>
  <c r="AG84"/>
  <c r="AF85"/>
  <c r="AC85" s="1"/>
  <c r="AE86"/>
  <c r="AG86"/>
  <c r="AD86" s="1"/>
  <c r="AF87"/>
  <c r="AA88"/>
  <c r="AE88"/>
  <c r="AB88" s="1"/>
  <c r="AA92"/>
  <c r="AA96"/>
  <c r="AA100"/>
  <c r="AA104"/>
  <c r="BF104"/>
  <c r="BI104" s="1"/>
  <c r="BE103"/>
  <c r="BH103" s="1"/>
  <c r="BD102"/>
  <c r="BG102" s="1"/>
  <c r="BF100"/>
  <c r="BI100" s="1"/>
  <c r="BE99"/>
  <c r="BH99" s="1"/>
  <c r="BD98"/>
  <c r="BG98" s="1"/>
  <c r="BF96"/>
  <c r="BI96" s="1"/>
  <c r="BE95"/>
  <c r="BH95" s="1"/>
  <c r="BD94"/>
  <c r="BG94" s="1"/>
  <c r="BF92"/>
  <c r="BI92" s="1"/>
  <c r="BE91"/>
  <c r="BH91" s="1"/>
  <c r="BD90"/>
  <c r="BG90" s="1"/>
  <c r="BF88"/>
  <c r="BI88" s="1"/>
  <c r="BE87"/>
  <c r="BH87" s="1"/>
  <c r="BD86"/>
  <c r="BG86" s="1"/>
  <c r="BF84"/>
  <c r="BI84" s="1"/>
  <c r="BE83"/>
  <c r="BH83" s="1"/>
  <c r="BD82"/>
  <c r="BG82" s="1"/>
  <c r="BF80"/>
  <c r="BI80" s="1"/>
  <c r="BE79"/>
  <c r="BH79" s="1"/>
  <c r="BD78"/>
  <c r="BG78" s="1"/>
  <c r="BF76"/>
  <c r="BI76" s="1"/>
  <c r="BE75"/>
  <c r="BH75" s="1"/>
  <c r="AC102"/>
  <c r="AC98"/>
  <c r="AC94"/>
  <c r="AC90"/>
  <c r="AC86"/>
  <c r="AC82"/>
  <c r="AC78"/>
  <c r="AC74"/>
  <c r="AC70"/>
  <c r="AC66"/>
  <c r="AC62"/>
  <c r="AC58"/>
  <c r="AC54"/>
  <c r="AC50"/>
  <c r="AC46"/>
  <c r="AC42"/>
  <c r="AC38"/>
  <c r="AC34"/>
  <c r="BE4"/>
  <c r="BE8"/>
  <c r="BF5"/>
  <c r="BI5" s="1"/>
  <c r="BL5" s="1"/>
  <c r="BO5" s="1"/>
  <c r="BE5"/>
  <c r="BH5" s="1"/>
  <c r="BK5" s="1"/>
  <c r="BN5" s="1"/>
  <c r="BE9"/>
  <c r="BH9" s="1"/>
  <c r="BK9" s="1"/>
  <c r="BN9" s="1"/>
  <c r="BF12"/>
  <c r="BF4"/>
  <c r="BF6"/>
  <c r="BF10"/>
  <c r="BE12"/>
  <c r="BD5"/>
  <c r="BG5" s="1"/>
  <c r="BJ5" s="1"/>
  <c r="BM5" s="1"/>
  <c r="BD9"/>
  <c r="BG9" s="1"/>
  <c r="BJ9" s="1"/>
  <c r="BM9" s="1"/>
  <c r="BD12"/>
  <c r="BD6"/>
  <c r="BD10"/>
  <c r="AA22"/>
  <c r="AA26"/>
  <c r="AA30"/>
  <c r="AA34"/>
  <c r="AA38"/>
  <c r="AA42"/>
  <c r="AA46"/>
  <c r="AA50"/>
  <c r="AA54"/>
  <c r="AA58"/>
  <c r="AA62"/>
  <c r="AA66"/>
  <c r="AA70"/>
  <c r="AA74"/>
  <c r="AA78"/>
  <c r="AA82"/>
  <c r="AA86"/>
  <c r="AA90"/>
  <c r="AA94"/>
  <c r="Y97"/>
  <c r="Z99"/>
  <c r="Y101"/>
  <c r="Z103"/>
  <c r="Y105"/>
  <c r="X12"/>
  <c r="Y21"/>
  <c r="Y25"/>
  <c r="Y29"/>
  <c r="Y33"/>
  <c r="Y37"/>
  <c r="Y41"/>
  <c r="Y45"/>
  <c r="Y49"/>
  <c r="Y53"/>
  <c r="Y57"/>
  <c r="Y61"/>
  <c r="Y65"/>
  <c r="Y69"/>
  <c r="Y73"/>
  <c r="Y77"/>
  <c r="Y81"/>
  <c r="Y85"/>
  <c r="Y89"/>
  <c r="Y93"/>
  <c r="Y19"/>
  <c r="Z21"/>
  <c r="Y23"/>
  <c r="Z25"/>
  <c r="Y27"/>
  <c r="Z29"/>
  <c r="Y31"/>
  <c r="Z33"/>
  <c r="Y35"/>
  <c r="Z37"/>
  <c r="Y39"/>
  <c r="Z41"/>
  <c r="Y43"/>
  <c r="Z45"/>
  <c r="Y47"/>
  <c r="Z49"/>
  <c r="Y51"/>
  <c r="Z53"/>
  <c r="Y55"/>
  <c r="Z57"/>
  <c r="Y59"/>
  <c r="Z61"/>
  <c r="Y63"/>
  <c r="Z65"/>
  <c r="Y67"/>
  <c r="Z69"/>
  <c r="Y71"/>
  <c r="Z73"/>
  <c r="Y75"/>
  <c r="Z77"/>
  <c r="Y79"/>
  <c r="Z81"/>
  <c r="Y83"/>
  <c r="Z85"/>
  <c r="Y87"/>
  <c r="Z89"/>
  <c r="Y91"/>
  <c r="Z93"/>
  <c r="Y95"/>
  <c r="AA98"/>
  <c r="AA102"/>
  <c r="W12"/>
  <c r="W5"/>
  <c r="W7"/>
  <c r="W9"/>
  <c r="W11"/>
  <c r="X4"/>
  <c r="W4"/>
  <c r="V5"/>
  <c r="X6"/>
  <c r="W6"/>
  <c r="V7"/>
  <c r="X8"/>
  <c r="W8"/>
  <c r="V9"/>
  <c r="X10"/>
  <c r="W10"/>
  <c r="V11"/>
  <c r="V12"/>
  <c r="V4"/>
  <c r="X5"/>
  <c r="V6"/>
  <c r="X7"/>
  <c r="V8"/>
  <c r="X9"/>
  <c r="V10"/>
  <c r="Y10" s="1"/>
  <c r="AB10" s="1"/>
  <c r="AE10" s="1"/>
  <c r="X11"/>
  <c r="Z26"/>
  <c r="Z28"/>
  <c r="Z40"/>
  <c r="Z46"/>
  <c r="Z48"/>
  <c r="Z50"/>
  <c r="Z54"/>
  <c r="Z62"/>
  <c r="Z68"/>
  <c r="Z70"/>
  <c r="Z72"/>
  <c r="Z74"/>
  <c r="Z76"/>
  <c r="Z78"/>
  <c r="Z86"/>
  <c r="Z88"/>
  <c r="Z90"/>
  <c r="Z92"/>
  <c r="AA19"/>
  <c r="Y20"/>
  <c r="AA21"/>
  <c r="Y22"/>
  <c r="AA23"/>
  <c r="Y24"/>
  <c r="AA25"/>
  <c r="Y26"/>
  <c r="AA27"/>
  <c r="Y28"/>
  <c r="AA29"/>
  <c r="Y30"/>
  <c r="AA31"/>
  <c r="Y32"/>
  <c r="AA33"/>
  <c r="Y34"/>
  <c r="AA35"/>
  <c r="Y36"/>
  <c r="AA37"/>
  <c r="Y38"/>
  <c r="AA39"/>
  <c r="Y40"/>
  <c r="AA41"/>
  <c r="Y42"/>
  <c r="AA43"/>
  <c r="Y44"/>
  <c r="AA45"/>
  <c r="Y46"/>
  <c r="AA47"/>
  <c r="Y48"/>
  <c r="AA49"/>
  <c r="Y50"/>
  <c r="AA51"/>
  <c r="Y52"/>
  <c r="AA53"/>
  <c r="Y54"/>
  <c r="AA55"/>
  <c r="Y56"/>
  <c r="AA57"/>
  <c r="Y58"/>
  <c r="AA59"/>
  <c r="Y60"/>
  <c r="AA61"/>
  <c r="Y62"/>
  <c r="AA63"/>
  <c r="Y64"/>
  <c r="AA65"/>
  <c r="Y66"/>
  <c r="AA67"/>
  <c r="Y68"/>
  <c r="AA69"/>
  <c r="Y70"/>
  <c r="AA71"/>
  <c r="Y72"/>
  <c r="AA73"/>
  <c r="Y74"/>
  <c r="AA75"/>
  <c r="Y76"/>
  <c r="AA77"/>
  <c r="Y78"/>
  <c r="AA79"/>
  <c r="Y80"/>
  <c r="AA81"/>
  <c r="Y82"/>
  <c r="AA83"/>
  <c r="Y84"/>
  <c r="AA85"/>
  <c r="Y86"/>
  <c r="AA87"/>
  <c r="Y88"/>
  <c r="AA89"/>
  <c r="Y90"/>
  <c r="AA91"/>
  <c r="Y92"/>
  <c r="AA93"/>
  <c r="Y94"/>
  <c r="AA95"/>
  <c r="Y96"/>
  <c r="AA97"/>
  <c r="Y98"/>
  <c r="AA99"/>
  <c r="Y100"/>
  <c r="AA101"/>
  <c r="Y102"/>
  <c r="AA103"/>
  <c r="Y104"/>
  <c r="AA105"/>
  <c r="Z22"/>
  <c r="Z24"/>
  <c r="Z30"/>
  <c r="Z42"/>
  <c r="Z44"/>
  <c r="Z52"/>
  <c r="Z56"/>
  <c r="Z58"/>
  <c r="Z60"/>
  <c r="Z64"/>
  <c r="Z66"/>
  <c r="Z80"/>
  <c r="Z82"/>
  <c r="Z84"/>
  <c r="Z98"/>
  <c r="Z100"/>
  <c r="Z102"/>
  <c r="Z20"/>
  <c r="Z32"/>
  <c r="Z34"/>
  <c r="Z36"/>
  <c r="Z38"/>
  <c r="Z94"/>
  <c r="Z104"/>
  <c r="H12" i="4"/>
  <c r="G12"/>
  <c r="F12"/>
  <c r="H11"/>
  <c r="G11"/>
  <c r="F11"/>
  <c r="H10"/>
  <c r="G10"/>
  <c r="F10"/>
  <c r="H9"/>
  <c r="G9"/>
  <c r="H8"/>
  <c r="G8"/>
  <c r="H7"/>
  <c r="G7"/>
  <c r="F7"/>
  <c r="H6"/>
  <c r="G6"/>
  <c r="F6"/>
  <c r="H5"/>
  <c r="G5"/>
  <c r="F5"/>
  <c r="H4"/>
  <c r="G4"/>
  <c r="F4"/>
  <c r="I12" l="1"/>
  <c r="CY12"/>
  <c r="BG10" i="5"/>
  <c r="BJ10" s="1"/>
  <c r="BM10" s="1"/>
  <c r="BG6"/>
  <c r="BJ6" s="1"/>
  <c r="BM6" s="1"/>
  <c r="BG12"/>
  <c r="BI10"/>
  <c r="BL10" s="1"/>
  <c r="BO10" s="1"/>
  <c r="BI6"/>
  <c r="BL6" s="1"/>
  <c r="BO6" s="1"/>
  <c r="BI12"/>
  <c r="AM12" s="1"/>
  <c r="BH8"/>
  <c r="BK8" s="1"/>
  <c r="BN8" s="1"/>
  <c r="BH4"/>
  <c r="BK4" s="1"/>
  <c r="BN4" s="1"/>
  <c r="AC23"/>
  <c r="AB92"/>
  <c r="AD103"/>
  <c r="AB103"/>
  <c r="AC100"/>
  <c r="AB95"/>
  <c r="AC92"/>
  <c r="AD85"/>
  <c r="AD83"/>
  <c r="AD77"/>
  <c r="AD75"/>
  <c r="AC68"/>
  <c r="AB67"/>
  <c r="AC64"/>
  <c r="AC60"/>
  <c r="AB59"/>
  <c r="AD53"/>
  <c r="AD51"/>
  <c r="AD45"/>
  <c r="AD43"/>
  <c r="AC36"/>
  <c r="AD33"/>
  <c r="AC32"/>
  <c r="AC30"/>
  <c r="AD27"/>
  <c r="AB25"/>
  <c r="AC22"/>
  <c r="AD79"/>
  <c r="AC56"/>
  <c r="AD47"/>
  <c r="AC28"/>
  <c r="AC24"/>
  <c r="AC20"/>
  <c r="AA11"/>
  <c r="AD11" s="1"/>
  <c r="AG11" s="1"/>
  <c r="AA7"/>
  <c r="AD7" s="1"/>
  <c r="AG7" s="1"/>
  <c r="Y12"/>
  <c r="BO12"/>
  <c r="BN12"/>
  <c r="Z9"/>
  <c r="AC9" s="1"/>
  <c r="AF9" s="1"/>
  <c r="AA6"/>
  <c r="AD6" s="1"/>
  <c r="AG6" s="1"/>
  <c r="AA4"/>
  <c r="AD4" s="1"/>
  <c r="AG4" s="1"/>
  <c r="Z5"/>
  <c r="AC5" s="1"/>
  <c r="AF5" s="1"/>
  <c r="BH12"/>
  <c r="AL12" s="1"/>
  <c r="BI4"/>
  <c r="BL4" s="1"/>
  <c r="BO4" s="1"/>
  <c r="AB33"/>
  <c r="AB37"/>
  <c r="AB45"/>
  <c r="AB53"/>
  <c r="AB57"/>
  <c r="AB61"/>
  <c r="AB65"/>
  <c r="AB69"/>
  <c r="AB77"/>
  <c r="AB85"/>
  <c r="AB89"/>
  <c r="AB93"/>
  <c r="AB97"/>
  <c r="AB105"/>
  <c r="AC87"/>
  <c r="AB86"/>
  <c r="AD84"/>
  <c r="AD82"/>
  <c r="AC81"/>
  <c r="AB80"/>
  <c r="AC79"/>
  <c r="AB78"/>
  <c r="AD76"/>
  <c r="AD74"/>
  <c r="AC73"/>
  <c r="AB72"/>
  <c r="AB70"/>
  <c r="AD68"/>
  <c r="AD66"/>
  <c r="AC65"/>
  <c r="AB64"/>
  <c r="AB62"/>
  <c r="AD60"/>
  <c r="AD58"/>
  <c r="AC57"/>
  <c r="AB56"/>
  <c r="AC55"/>
  <c r="AB54"/>
  <c r="AD52"/>
  <c r="AD50"/>
  <c r="AC49"/>
  <c r="AB48"/>
  <c r="AC47"/>
  <c r="AB46"/>
  <c r="AD44"/>
  <c r="AD42"/>
  <c r="AC41"/>
  <c r="AB40"/>
  <c r="AB38"/>
  <c r="AD90"/>
  <c r="AD98"/>
  <c r="AB31"/>
  <c r="AD104"/>
  <c r="AB102"/>
  <c r="AD96"/>
  <c r="AC91"/>
  <c r="AD88"/>
  <c r="AB36"/>
  <c r="AC35"/>
  <c r="AB34"/>
  <c r="AD32"/>
  <c r="AD30"/>
  <c r="AB28"/>
  <c r="AC27"/>
  <c r="AB26"/>
  <c r="AD24"/>
  <c r="AD22"/>
  <c r="AB20"/>
  <c r="AC89"/>
  <c r="AD94"/>
  <c r="AB100"/>
  <c r="AD105"/>
  <c r="AD101"/>
  <c r="AD99"/>
  <c r="AB99"/>
  <c r="AC96"/>
  <c r="AD95"/>
  <c r="AD91"/>
  <c r="AC84"/>
  <c r="AB83"/>
  <c r="AD81"/>
  <c r="AC80"/>
  <c r="AC76"/>
  <c r="AB75"/>
  <c r="AD73"/>
  <c r="AB71"/>
  <c r="AD69"/>
  <c r="AD67"/>
  <c r="AB63"/>
  <c r="AD61"/>
  <c r="AD59"/>
  <c r="AC52"/>
  <c r="AB51"/>
  <c r="AD49"/>
  <c r="AC48"/>
  <c r="AC44"/>
  <c r="AB43"/>
  <c r="AD41"/>
  <c r="AB39"/>
  <c r="AD37"/>
  <c r="AD35"/>
  <c r="AD31"/>
  <c r="AB29"/>
  <c r="AC26"/>
  <c r="AD23"/>
  <c r="AB21"/>
  <c r="AC104"/>
  <c r="AD87"/>
  <c r="AC72"/>
  <c r="AD63"/>
  <c r="AD55"/>
  <c r="AC40"/>
  <c r="AD29"/>
  <c r="AD25"/>
  <c r="AD21"/>
  <c r="BJ12"/>
  <c r="BM11"/>
  <c r="AA8"/>
  <c r="AD8" s="1"/>
  <c r="AG8" s="1"/>
  <c r="Z12"/>
  <c r="D12" s="1"/>
  <c r="Y11"/>
  <c r="AB11" s="1"/>
  <c r="AE11" s="1"/>
  <c r="Z6"/>
  <c r="AC6" s="1"/>
  <c r="AF6" s="1"/>
  <c r="AG12"/>
  <c r="Y6"/>
  <c r="AB6" s="1"/>
  <c r="AE6" s="1"/>
  <c r="Z8"/>
  <c r="AC8" s="1"/>
  <c r="AF8" s="1"/>
  <c r="Y9"/>
  <c r="AB9" s="1"/>
  <c r="AE9" s="1"/>
  <c r="Z4"/>
  <c r="AC4" s="1"/>
  <c r="AF4" s="1"/>
  <c r="Z7"/>
  <c r="AC7" s="1"/>
  <c r="AF7" s="1"/>
  <c r="Z11"/>
  <c r="AC11" s="1"/>
  <c r="AF11" s="1"/>
  <c r="Z10"/>
  <c r="AC10" s="1"/>
  <c r="AF10" s="1"/>
  <c r="Y7"/>
  <c r="AB7" s="1"/>
  <c r="AE7" s="1"/>
  <c r="AF12"/>
  <c r="AA9"/>
  <c r="AD9" s="1"/>
  <c r="AG9" s="1"/>
  <c r="AA5"/>
  <c r="AD5" s="1"/>
  <c r="AG5" s="1"/>
  <c r="AA12"/>
  <c r="E12" s="1"/>
  <c r="AA10"/>
  <c r="AD10" s="1"/>
  <c r="AG10" s="1"/>
  <c r="Y5"/>
  <c r="AB5" s="1"/>
  <c r="AE5" s="1"/>
  <c r="Y8"/>
  <c r="AB8" s="1"/>
  <c r="AE8" s="1"/>
  <c r="Y4"/>
  <c r="AB4" s="1"/>
  <c r="AE4" s="1"/>
  <c r="BM12" l="1"/>
  <c r="AK12"/>
  <c r="AB12"/>
  <c r="AE12" s="1"/>
  <c r="C12" l="1"/>
  <c r="T12" i="1"/>
  <c r="S12"/>
  <c r="R12"/>
  <c r="Q12"/>
  <c r="P12"/>
  <c r="O12"/>
  <c r="N12"/>
  <c r="M12"/>
  <c r="L12"/>
  <c r="K12"/>
  <c r="J12"/>
  <c r="I12"/>
  <c r="H12"/>
  <c r="G12"/>
  <c r="F12"/>
  <c r="X89"/>
  <c r="X19"/>
  <c r="X104"/>
  <c r="W104"/>
  <c r="Z104" s="1"/>
  <c r="V104"/>
  <c r="X103"/>
  <c r="W103"/>
  <c r="V103"/>
  <c r="Y103" s="1"/>
  <c r="X102"/>
  <c r="W102"/>
  <c r="Z102" s="1"/>
  <c r="V102"/>
  <c r="X101"/>
  <c r="W101"/>
  <c r="V101"/>
  <c r="Y101" s="1"/>
  <c r="X100"/>
  <c r="W100"/>
  <c r="Z100" s="1"/>
  <c r="V100"/>
  <c r="X99"/>
  <c r="W99"/>
  <c r="V99"/>
  <c r="Y99" s="1"/>
  <c r="X98"/>
  <c r="W98"/>
  <c r="Z98" s="1"/>
  <c r="V98"/>
  <c r="X97"/>
  <c r="W97"/>
  <c r="V97"/>
  <c r="Y97" s="1"/>
  <c r="X96"/>
  <c r="W96"/>
  <c r="Z96" s="1"/>
  <c r="V96"/>
  <c r="X95"/>
  <c r="W95"/>
  <c r="V95"/>
  <c r="Y95" s="1"/>
  <c r="X94"/>
  <c r="W94"/>
  <c r="Z94" s="1"/>
  <c r="V94"/>
  <c r="X93"/>
  <c r="W93"/>
  <c r="V93"/>
  <c r="Y93" s="1"/>
  <c r="X92"/>
  <c r="W92"/>
  <c r="Z92" s="1"/>
  <c r="V92"/>
  <c r="X91"/>
  <c r="W91"/>
  <c r="V91"/>
  <c r="Y91" s="1"/>
  <c r="X90"/>
  <c r="W90"/>
  <c r="Z90" s="1"/>
  <c r="V90"/>
  <c r="W89"/>
  <c r="Z89" s="1"/>
  <c r="V89"/>
  <c r="X88"/>
  <c r="W88"/>
  <c r="V88"/>
  <c r="Y88" s="1"/>
  <c r="X87"/>
  <c r="W87"/>
  <c r="Z87" s="1"/>
  <c r="V87"/>
  <c r="X86"/>
  <c r="W86"/>
  <c r="V86"/>
  <c r="Y86" s="1"/>
  <c r="X85"/>
  <c r="W85"/>
  <c r="Z85" s="1"/>
  <c r="V85"/>
  <c r="X84"/>
  <c r="W84"/>
  <c r="V84"/>
  <c r="Y84" s="1"/>
  <c r="X83"/>
  <c r="W83"/>
  <c r="Z83" s="1"/>
  <c r="V83"/>
  <c r="X82"/>
  <c r="W82"/>
  <c r="V82"/>
  <c r="Y82" s="1"/>
  <c r="X81"/>
  <c r="W81"/>
  <c r="Z81" s="1"/>
  <c r="V81"/>
  <c r="X80"/>
  <c r="W80"/>
  <c r="V80"/>
  <c r="Y80" s="1"/>
  <c r="X79"/>
  <c r="W79"/>
  <c r="Z79" s="1"/>
  <c r="V79"/>
  <c r="X78"/>
  <c r="W78"/>
  <c r="V78"/>
  <c r="Y78" s="1"/>
  <c r="X77"/>
  <c r="W77"/>
  <c r="Z77" s="1"/>
  <c r="V77"/>
  <c r="X76"/>
  <c r="W76"/>
  <c r="V76"/>
  <c r="Y76" s="1"/>
  <c r="X75"/>
  <c r="W75"/>
  <c r="Z75" s="1"/>
  <c r="V75"/>
  <c r="X74"/>
  <c r="W74"/>
  <c r="V74"/>
  <c r="Y74" s="1"/>
  <c r="X73"/>
  <c r="W73"/>
  <c r="Z73" s="1"/>
  <c r="V73"/>
  <c r="X72"/>
  <c r="W72"/>
  <c r="V72"/>
  <c r="Y72" s="1"/>
  <c r="X71"/>
  <c r="W71"/>
  <c r="Z71" s="1"/>
  <c r="V71"/>
  <c r="X70"/>
  <c r="W70"/>
  <c r="V70"/>
  <c r="Y70" s="1"/>
  <c r="X69"/>
  <c r="W69"/>
  <c r="Z69" s="1"/>
  <c r="V69"/>
  <c r="X68"/>
  <c r="W68"/>
  <c r="V68"/>
  <c r="Y68" s="1"/>
  <c r="X67"/>
  <c r="W67"/>
  <c r="Z67" s="1"/>
  <c r="V67"/>
  <c r="X66"/>
  <c r="W66"/>
  <c r="V66"/>
  <c r="Y66" s="1"/>
  <c r="X65"/>
  <c r="W65"/>
  <c r="Z65" s="1"/>
  <c r="V65"/>
  <c r="X64"/>
  <c r="W64"/>
  <c r="V64"/>
  <c r="Y64" s="1"/>
  <c r="X63"/>
  <c r="W63"/>
  <c r="Z63" s="1"/>
  <c r="V63"/>
  <c r="X62"/>
  <c r="W62"/>
  <c r="V62"/>
  <c r="Y62" s="1"/>
  <c r="X61"/>
  <c r="W61"/>
  <c r="Z61" s="1"/>
  <c r="V61"/>
  <c r="X60"/>
  <c r="W60"/>
  <c r="V60"/>
  <c r="Y60" s="1"/>
  <c r="X59"/>
  <c r="W59"/>
  <c r="Z59" s="1"/>
  <c r="V59"/>
  <c r="X58"/>
  <c r="W58"/>
  <c r="V58"/>
  <c r="Y58" s="1"/>
  <c r="X57"/>
  <c r="W57"/>
  <c r="Z57" s="1"/>
  <c r="V57"/>
  <c r="X56"/>
  <c r="W56"/>
  <c r="V56"/>
  <c r="Y56" s="1"/>
  <c r="X55"/>
  <c r="W55"/>
  <c r="Z55" s="1"/>
  <c r="V55"/>
  <c r="X54"/>
  <c r="W54"/>
  <c r="V54"/>
  <c r="Y54" s="1"/>
  <c r="X53"/>
  <c r="W53"/>
  <c r="Z53" s="1"/>
  <c r="V53"/>
  <c r="X52"/>
  <c r="W52"/>
  <c r="V52"/>
  <c r="Y52" s="1"/>
  <c r="X51"/>
  <c r="W51"/>
  <c r="Z51" s="1"/>
  <c r="V51"/>
  <c r="X50"/>
  <c r="W50"/>
  <c r="V50"/>
  <c r="Y50" s="1"/>
  <c r="X49"/>
  <c r="W49"/>
  <c r="Z49" s="1"/>
  <c r="V49"/>
  <c r="X48"/>
  <c r="W48"/>
  <c r="V48"/>
  <c r="Y48" s="1"/>
  <c r="X47"/>
  <c r="W47"/>
  <c r="Z47" s="1"/>
  <c r="V47"/>
  <c r="X46"/>
  <c r="W46"/>
  <c r="V46"/>
  <c r="Y46" s="1"/>
  <c r="X45"/>
  <c r="W45"/>
  <c r="Z45" s="1"/>
  <c r="V45"/>
  <c r="X44"/>
  <c r="W44"/>
  <c r="V44"/>
  <c r="Y44" s="1"/>
  <c r="X43"/>
  <c r="W43"/>
  <c r="Z43" s="1"/>
  <c r="V43"/>
  <c r="X42"/>
  <c r="W42"/>
  <c r="V42"/>
  <c r="Y42" s="1"/>
  <c r="X41"/>
  <c r="W41"/>
  <c r="Z41" s="1"/>
  <c r="V41"/>
  <c r="X40"/>
  <c r="W40"/>
  <c r="V40"/>
  <c r="Y40" s="1"/>
  <c r="X39"/>
  <c r="W39"/>
  <c r="Z39" s="1"/>
  <c r="V39"/>
  <c r="X38"/>
  <c r="W38"/>
  <c r="V38"/>
  <c r="Y38" s="1"/>
  <c r="X37"/>
  <c r="W37"/>
  <c r="Z37" s="1"/>
  <c r="V37"/>
  <c r="X36"/>
  <c r="W36"/>
  <c r="V36"/>
  <c r="Y36" s="1"/>
  <c r="X35"/>
  <c r="W35"/>
  <c r="Z35" s="1"/>
  <c r="V35"/>
  <c r="X34"/>
  <c r="W34"/>
  <c r="V34"/>
  <c r="Y34" s="1"/>
  <c r="X33"/>
  <c r="W33"/>
  <c r="Z33" s="1"/>
  <c r="V33"/>
  <c r="X32"/>
  <c r="W32"/>
  <c r="V32"/>
  <c r="Y32" s="1"/>
  <c r="X31"/>
  <c r="W31"/>
  <c r="Z31" s="1"/>
  <c r="V31"/>
  <c r="X30"/>
  <c r="W30"/>
  <c r="V30"/>
  <c r="Y30" s="1"/>
  <c r="X29"/>
  <c r="W29"/>
  <c r="Z29" s="1"/>
  <c r="V29"/>
  <c r="X28"/>
  <c r="W28"/>
  <c r="V28"/>
  <c r="Y28" s="1"/>
  <c r="X27"/>
  <c r="W27"/>
  <c r="Z27" s="1"/>
  <c r="V27"/>
  <c r="X26"/>
  <c r="W26"/>
  <c r="V26"/>
  <c r="Y26" s="1"/>
  <c r="X25"/>
  <c r="W25"/>
  <c r="Z25" s="1"/>
  <c r="V25"/>
  <c r="X24"/>
  <c r="W24"/>
  <c r="V24"/>
  <c r="Y24" s="1"/>
  <c r="X23"/>
  <c r="W23"/>
  <c r="Z23" s="1"/>
  <c r="V23"/>
  <c r="X22"/>
  <c r="W22"/>
  <c r="V22"/>
  <c r="Y22" s="1"/>
  <c r="X21"/>
  <c r="W21"/>
  <c r="Z21" s="1"/>
  <c r="V21"/>
  <c r="X20"/>
  <c r="W20"/>
  <c r="V20"/>
  <c r="Y20" s="1"/>
  <c r="W19"/>
  <c r="V19"/>
  <c r="AA19" s="1"/>
  <c r="X105"/>
  <c r="W105"/>
  <c r="Z105" s="1"/>
  <c r="V105"/>
  <c r="F4"/>
  <c r="G4"/>
  <c r="H4"/>
  <c r="I4"/>
  <c r="J4"/>
  <c r="K4"/>
  <c r="L4"/>
  <c r="M4"/>
  <c r="N4"/>
  <c r="O4"/>
  <c r="P4"/>
  <c r="Q4"/>
  <c r="R4"/>
  <c r="S4"/>
  <c r="T4"/>
  <c r="F5"/>
  <c r="G5"/>
  <c r="H5"/>
  <c r="I5"/>
  <c r="J5"/>
  <c r="K5"/>
  <c r="L5"/>
  <c r="M5"/>
  <c r="N5"/>
  <c r="O5"/>
  <c r="P5"/>
  <c r="Q5"/>
  <c r="R5"/>
  <c r="S5"/>
  <c r="T5"/>
  <c r="F6"/>
  <c r="G6"/>
  <c r="H6"/>
  <c r="I6"/>
  <c r="J6"/>
  <c r="K6"/>
  <c r="L6"/>
  <c r="M6"/>
  <c r="N6"/>
  <c r="O6"/>
  <c r="P6"/>
  <c r="Q6"/>
  <c r="R6"/>
  <c r="S6"/>
  <c r="T6"/>
  <c r="F7"/>
  <c r="G7"/>
  <c r="H7"/>
  <c r="I7"/>
  <c r="J7"/>
  <c r="K7"/>
  <c r="L7"/>
  <c r="M7"/>
  <c r="N7"/>
  <c r="O7"/>
  <c r="P7"/>
  <c r="Q7"/>
  <c r="R7"/>
  <c r="S7"/>
  <c r="T7"/>
  <c r="F8"/>
  <c r="G8"/>
  <c r="H8"/>
  <c r="I8"/>
  <c r="J8"/>
  <c r="K8"/>
  <c r="L8"/>
  <c r="M8"/>
  <c r="N8"/>
  <c r="O8"/>
  <c r="P8"/>
  <c r="Q8"/>
  <c r="R8"/>
  <c r="S8"/>
  <c r="T8"/>
  <c r="F9"/>
  <c r="G9"/>
  <c r="H9"/>
  <c r="I9"/>
  <c r="J9"/>
  <c r="K9"/>
  <c r="L9"/>
  <c r="M9"/>
  <c r="N9"/>
  <c r="O9"/>
  <c r="P9"/>
  <c r="Q9"/>
  <c r="R9"/>
  <c r="S9"/>
  <c r="T9"/>
  <c r="F10"/>
  <c r="G10"/>
  <c r="H10"/>
  <c r="I10"/>
  <c r="J10"/>
  <c r="K10"/>
  <c r="L10"/>
  <c r="M10"/>
  <c r="N10"/>
  <c r="O10"/>
  <c r="P10"/>
  <c r="Q10"/>
  <c r="R10"/>
  <c r="S10"/>
  <c r="T10"/>
  <c r="F11"/>
  <c r="G11"/>
  <c r="H11"/>
  <c r="I11"/>
  <c r="J11"/>
  <c r="K11"/>
  <c r="L11"/>
  <c r="M11"/>
  <c r="N11"/>
  <c r="O11"/>
  <c r="P11"/>
  <c r="Q11"/>
  <c r="R11"/>
  <c r="S11"/>
  <c r="T11"/>
  <c r="C5"/>
  <c r="D5"/>
  <c r="E5"/>
  <c r="C6"/>
  <c r="D6"/>
  <c r="E6"/>
  <c r="C7"/>
  <c r="D7"/>
  <c r="E7"/>
  <c r="C8"/>
  <c r="D8"/>
  <c r="E8"/>
  <c r="C9"/>
  <c r="D9"/>
  <c r="E9"/>
  <c r="C10"/>
  <c r="D10"/>
  <c r="E10"/>
  <c r="C11"/>
  <c r="D11"/>
  <c r="E11"/>
  <c r="D4"/>
  <c r="E4"/>
  <c r="C4"/>
  <c r="AA20" l="1"/>
  <c r="AA22"/>
  <c r="AA24"/>
  <c r="AA26"/>
  <c r="AA28"/>
  <c r="AA30"/>
  <c r="AA32"/>
  <c r="AA34"/>
  <c r="AA36"/>
  <c r="AA38"/>
  <c r="AA40"/>
  <c r="AA42"/>
  <c r="AA44"/>
  <c r="AA46"/>
  <c r="AA48"/>
  <c r="AA50"/>
  <c r="AA52"/>
  <c r="AA54"/>
  <c r="AA56"/>
  <c r="AA58"/>
  <c r="AA60"/>
  <c r="AA62"/>
  <c r="AA64"/>
  <c r="AA66"/>
  <c r="AA68"/>
  <c r="AA70"/>
  <c r="AA72"/>
  <c r="AA74"/>
  <c r="AA76"/>
  <c r="AA78"/>
  <c r="AA80"/>
  <c r="AA82"/>
  <c r="AA84"/>
  <c r="AA86"/>
  <c r="AA88"/>
  <c r="AA91"/>
  <c r="AA93"/>
  <c r="AA95"/>
  <c r="AA97"/>
  <c r="AA99"/>
  <c r="AA101"/>
  <c r="AA103"/>
  <c r="V12"/>
  <c r="Y105"/>
  <c r="AA105"/>
  <c r="Z19"/>
  <c r="Z20"/>
  <c r="Y21"/>
  <c r="AA21"/>
  <c r="Z22"/>
  <c r="Y23"/>
  <c r="AA23"/>
  <c r="Z24"/>
  <c r="Y25"/>
  <c r="AA25"/>
  <c r="Z26"/>
  <c r="Y27"/>
  <c r="AA27"/>
  <c r="Z28"/>
  <c r="Y29"/>
  <c r="AA29"/>
  <c r="Z30"/>
  <c r="Y31"/>
  <c r="AA31"/>
  <c r="Z32"/>
  <c r="Y33"/>
  <c r="AA33"/>
  <c r="Z34"/>
  <c r="Y35"/>
  <c r="AA35"/>
  <c r="Z36"/>
  <c r="Y37"/>
  <c r="AA37"/>
  <c r="Z38"/>
  <c r="Y39"/>
  <c r="AA39"/>
  <c r="Z40"/>
  <c r="Y41"/>
  <c r="AA41"/>
  <c r="Z42"/>
  <c r="Y43"/>
  <c r="AA43"/>
  <c r="Z44"/>
  <c r="Y45"/>
  <c r="AA45"/>
  <c r="Z46"/>
  <c r="Y47"/>
  <c r="AA47"/>
  <c r="Z48"/>
  <c r="Y49"/>
  <c r="AA49"/>
  <c r="Z50"/>
  <c r="Y51"/>
  <c r="AA51"/>
  <c r="Z52"/>
  <c r="Y53"/>
  <c r="AA53"/>
  <c r="Z54"/>
  <c r="Y55"/>
  <c r="AA55"/>
  <c r="Z56"/>
  <c r="Y57"/>
  <c r="AA57"/>
  <c r="Z58"/>
  <c r="Y59"/>
  <c r="AA59"/>
  <c r="Z60"/>
  <c r="Y61"/>
  <c r="AA61"/>
  <c r="Z62"/>
  <c r="Y63"/>
  <c r="AA63"/>
  <c r="Z64"/>
  <c r="Y65"/>
  <c r="AA65"/>
  <c r="Z66"/>
  <c r="Y67"/>
  <c r="AA67"/>
  <c r="Z68"/>
  <c r="Y69"/>
  <c r="AA69"/>
  <c r="Z70"/>
  <c r="Y71"/>
  <c r="AA71"/>
  <c r="Z72"/>
  <c r="Y73"/>
  <c r="AA73"/>
  <c r="Z74"/>
  <c r="Y75"/>
  <c r="AA75"/>
  <c r="Z76"/>
  <c r="Y77"/>
  <c r="AA77"/>
  <c r="Z78"/>
  <c r="Y79"/>
  <c r="AA79"/>
  <c r="Z80"/>
  <c r="Y81"/>
  <c r="AA81"/>
  <c r="Z82"/>
  <c r="Y83"/>
  <c r="AA83"/>
  <c r="Z84"/>
  <c r="Y85"/>
  <c r="AA85"/>
  <c r="Z86"/>
  <c r="Y87"/>
  <c r="AA87"/>
  <c r="Z88"/>
  <c r="AA89"/>
  <c r="Y90"/>
  <c r="AA90"/>
  <c r="Z91"/>
  <c r="Y92"/>
  <c r="AA92"/>
  <c r="Z93"/>
  <c r="Y94"/>
  <c r="AA94"/>
  <c r="Z95"/>
  <c r="Y96"/>
  <c r="AA96"/>
  <c r="Z97"/>
  <c r="Y98"/>
  <c r="AA98"/>
  <c r="Z99"/>
  <c r="Y100"/>
  <c r="AA100"/>
  <c r="Z101"/>
  <c r="Y102"/>
  <c r="AA102"/>
  <c r="Z103"/>
  <c r="Y104"/>
  <c r="AA104"/>
  <c r="X12"/>
  <c r="W12"/>
  <c r="Y89"/>
  <c r="Y19"/>
  <c r="X7"/>
  <c r="X11"/>
  <c r="W6"/>
  <c r="V5"/>
  <c r="W10"/>
  <c r="V9"/>
  <c r="W11"/>
  <c r="V10"/>
  <c r="X8"/>
  <c r="W7"/>
  <c r="V6"/>
  <c r="X4"/>
  <c r="X10"/>
  <c r="W9"/>
  <c r="V8"/>
  <c r="X6"/>
  <c r="W5"/>
  <c r="V4"/>
  <c r="V11"/>
  <c r="X9"/>
  <c r="W8"/>
  <c r="V7"/>
  <c r="X5"/>
  <c r="W4"/>
  <c r="AA12" l="1"/>
  <c r="Y12"/>
  <c r="Z12"/>
  <c r="AA7"/>
  <c r="AD7" s="1"/>
  <c r="AG7" s="1"/>
  <c r="AA5"/>
  <c r="AD5" s="1"/>
  <c r="AG5" s="1"/>
  <c r="Z10"/>
  <c r="AC10" s="1"/>
  <c r="AF10" s="1"/>
  <c r="AA6"/>
  <c r="AD6" s="1"/>
  <c r="AG6" s="1"/>
  <c r="Y4"/>
  <c r="AB4" s="1"/>
  <c r="AE4" s="1"/>
  <c r="Y7"/>
  <c r="AB7" s="1"/>
  <c r="AE7" s="1"/>
  <c r="Y8"/>
  <c r="AB8" s="1"/>
  <c r="AE8" s="1"/>
  <c r="AA9"/>
  <c r="AD9" s="1"/>
  <c r="AG9" s="1"/>
  <c r="Z11"/>
  <c r="AC11" s="1"/>
  <c r="Y11"/>
  <c r="Z5"/>
  <c r="AC5" s="1"/>
  <c r="AF5" s="1"/>
  <c r="Z6"/>
  <c r="AC6" s="1"/>
  <c r="AF6" s="1"/>
  <c r="AA4"/>
  <c r="AD4" s="1"/>
  <c r="AG4" s="1"/>
  <c r="Z8"/>
  <c r="AC8" s="1"/>
  <c r="AF8" s="1"/>
  <c r="AA10"/>
  <c r="AD10" s="1"/>
  <c r="AG10" s="1"/>
  <c r="Y10"/>
  <c r="AB10" s="1"/>
  <c r="AA11"/>
  <c r="AD11" s="1"/>
  <c r="Y5"/>
  <c r="AB5" s="1"/>
  <c r="AE5" s="1"/>
  <c r="Y9"/>
  <c r="AB9" s="1"/>
  <c r="AE9" s="1"/>
  <c r="Y6"/>
  <c r="AB6" s="1"/>
  <c r="AE6" s="1"/>
  <c r="AA8"/>
  <c r="AD8" s="1"/>
  <c r="AG8" s="1"/>
  <c r="Z4"/>
  <c r="AC4" s="1"/>
  <c r="AF4" s="1"/>
  <c r="Z9"/>
  <c r="AC9" s="1"/>
  <c r="AF9" s="1"/>
  <c r="AE10"/>
  <c r="Z7"/>
  <c r="AC7" s="1"/>
  <c r="AF7" s="1"/>
  <c r="D12" l="1"/>
  <c r="AB11"/>
  <c r="AE11" s="1"/>
  <c r="AF12"/>
  <c r="AF11"/>
  <c r="AG11"/>
  <c r="E12"/>
  <c r="AG12"/>
  <c r="AB12" l="1"/>
  <c r="AE12" l="1"/>
  <c r="C12"/>
  <c r="GG246" i="4" l="1"/>
  <c r="GG245"/>
  <c r="GG11" s="1"/>
  <c r="FX245"/>
  <c r="FX246"/>
  <c r="FX247" l="1"/>
  <c r="FX11" s="1"/>
  <c r="FU245"/>
  <c r="FU246"/>
  <c r="GD246"/>
  <c r="GD245"/>
  <c r="GA245"/>
  <c r="GA11" s="1"/>
  <c r="GA246"/>
  <c r="CT246"/>
  <c r="GJ245"/>
  <c r="FU11" l="1"/>
  <c r="GJ246"/>
  <c r="GJ11" s="1"/>
  <c r="CT11"/>
  <c r="GD11"/>
  <c r="CC13"/>
  <c r="Z13"/>
  <c r="AL13"/>
  <c r="AX13"/>
  <c r="CQ13"/>
  <c r="AG13"/>
  <c r="BA13"/>
  <c r="BW13"/>
  <c r="AJ13"/>
  <c r="BD13"/>
  <c r="CT13"/>
  <c r="CI13"/>
  <c r="AI13"/>
  <c r="BK13"/>
  <c r="BQ13"/>
  <c r="BT13"/>
  <c r="W13"/>
  <c r="F13"/>
  <c r="K13"/>
  <c r="O13"/>
  <c r="H13"/>
  <c r="BZ13"/>
  <c r="BC13"/>
  <c r="BB13"/>
  <c r="CK13"/>
  <c r="AO13"/>
  <c r="BE13"/>
  <c r="CD13"/>
  <c r="CE13"/>
  <c r="BV13"/>
  <c r="Y13"/>
  <c r="X13"/>
  <c r="AR13"/>
  <c r="AH13"/>
  <c r="AY13"/>
  <c r="BU13"/>
  <c r="R13"/>
  <c r="CF13"/>
  <c r="BJ13"/>
  <c r="AD13"/>
  <c r="AP13"/>
  <c r="CR13"/>
  <c r="AC13"/>
  <c r="AS13"/>
  <c r="CH13"/>
  <c r="CB13"/>
  <c r="BP13"/>
  <c r="AK13"/>
  <c r="AV13"/>
  <c r="CS13"/>
  <c r="CJ13"/>
  <c r="AA13"/>
  <c r="T13"/>
  <c r="AQ13"/>
  <c r="S13"/>
  <c r="BX13"/>
  <c r="BY13"/>
  <c r="AU13"/>
  <c r="BL13"/>
  <c r="BM13"/>
  <c r="AT13"/>
  <c r="CG13"/>
  <c r="CA13"/>
  <c r="BR13"/>
  <c r="BS13"/>
  <c r="AE13"/>
  <c r="AF13"/>
  <c r="AW13"/>
  <c r="AN13"/>
  <c r="AM13"/>
  <c r="CP13"/>
  <c r="CO13"/>
  <c r="AB13"/>
  <c r="AZ13"/>
  <c r="BF13"/>
  <c r="BG13"/>
  <c r="BI13"/>
  <c r="BH13"/>
  <c r="BN13"/>
  <c r="P13"/>
  <c r="Q13"/>
  <c r="J13"/>
  <c r="I13"/>
  <c r="V13"/>
  <c r="U13"/>
  <c r="L13"/>
  <c r="G13"/>
  <c r="BO13"/>
  <c r="N13"/>
  <c r="M13"/>
</calcChain>
</file>

<file path=xl/sharedStrings.xml><?xml version="1.0" encoding="utf-8"?>
<sst xmlns="http://schemas.openxmlformats.org/spreadsheetml/2006/main" count="2290" uniqueCount="189">
  <si>
    <t>Baidu index</t>
  </si>
  <si>
    <t>360 Index</t>
  </si>
  <si>
    <t>Sogou Index</t>
  </si>
  <si>
    <t>51Job</t>
  </si>
  <si>
    <t>Date</t>
  </si>
  <si>
    <t>Baidu share</t>
  </si>
  <si>
    <t>360 share</t>
  </si>
  <si>
    <t>Sogou share</t>
  </si>
  <si>
    <t>sogou' Index</t>
  </si>
  <si>
    <t>Zhaopin</t>
  </si>
  <si>
    <t>Baidu Index</t>
  </si>
  <si>
    <t>VIPS</t>
  </si>
  <si>
    <t>58.com</t>
  </si>
  <si>
    <t>JD</t>
  </si>
  <si>
    <t>Quarter</t>
  </si>
  <si>
    <t>4Q14</t>
  </si>
  <si>
    <t>1Q13</t>
  </si>
  <si>
    <t>4Q12</t>
  </si>
  <si>
    <t>2Q13</t>
  </si>
  <si>
    <t>3Q13</t>
  </si>
  <si>
    <t>4Q13</t>
  </si>
  <si>
    <t>1Q14</t>
  </si>
  <si>
    <t>2Q14</t>
  </si>
  <si>
    <t>3Q14</t>
  </si>
  <si>
    <t>Search</t>
  </si>
  <si>
    <t>Total</t>
  </si>
  <si>
    <t>%</t>
  </si>
  <si>
    <t>Cover to market share</t>
  </si>
  <si>
    <t>京东</t>
  </si>
  <si>
    <t>淘宝</t>
  </si>
  <si>
    <t>百度</t>
  </si>
  <si>
    <t>京东</t>
    <phoneticPr fontId="5" type="noConversion"/>
  </si>
  <si>
    <t>淘宝</t>
    <phoneticPr fontId="5" type="noConversion"/>
  </si>
  <si>
    <t>天猫</t>
    <phoneticPr fontId="5" type="noConversion"/>
  </si>
  <si>
    <t>优酷</t>
    <phoneticPr fontId="5" type="noConversion"/>
  </si>
  <si>
    <t>爱奇艺</t>
    <phoneticPr fontId="5" type="noConversion"/>
  </si>
  <si>
    <t>腾讯</t>
    <phoneticPr fontId="5" type="noConversion"/>
  </si>
  <si>
    <t>赶集</t>
    <phoneticPr fontId="5" type="noConversion"/>
  </si>
  <si>
    <t>58同城</t>
    <phoneticPr fontId="5" type="noConversion"/>
  </si>
  <si>
    <t>唯品会</t>
    <phoneticPr fontId="5" type="noConversion"/>
  </si>
  <si>
    <t>携程</t>
    <phoneticPr fontId="5" type="noConversion"/>
  </si>
  <si>
    <t>去哪儿</t>
    <phoneticPr fontId="5" type="noConversion"/>
  </si>
  <si>
    <t>当当</t>
    <phoneticPr fontId="5" type="noConversion"/>
  </si>
  <si>
    <t>搜狐</t>
    <phoneticPr fontId="5" type="noConversion"/>
  </si>
  <si>
    <t>新浪</t>
    <phoneticPr fontId="5" type="noConversion"/>
  </si>
  <si>
    <t>美团</t>
    <phoneticPr fontId="5" type="noConversion"/>
  </si>
  <si>
    <t>大众点评</t>
    <phoneticPr fontId="5" type="noConversion"/>
  </si>
  <si>
    <t>搜房</t>
    <phoneticPr fontId="5" type="noConversion"/>
  </si>
  <si>
    <t>智联招聘</t>
    <phoneticPr fontId="5" type="noConversion"/>
  </si>
  <si>
    <t>智联招聘</t>
    <phoneticPr fontId="5" type="noConversion"/>
  </si>
  <si>
    <t>TMALL</t>
    <phoneticPr fontId="5" type="noConversion"/>
  </si>
  <si>
    <t>DANG</t>
    <phoneticPr fontId="5" type="noConversion"/>
  </si>
  <si>
    <t>YOKU</t>
    <phoneticPr fontId="5" type="noConversion"/>
  </si>
  <si>
    <t>IQIYI</t>
    <phoneticPr fontId="5" type="noConversion"/>
  </si>
  <si>
    <t>Ganji</t>
    <phoneticPr fontId="5" type="noConversion"/>
  </si>
  <si>
    <t>QUNR</t>
    <phoneticPr fontId="5" type="noConversion"/>
  </si>
  <si>
    <t>CTRP</t>
    <phoneticPr fontId="5" type="noConversion"/>
  </si>
  <si>
    <t>SOHU</t>
    <phoneticPr fontId="5" type="noConversion"/>
  </si>
  <si>
    <t>SINA</t>
    <phoneticPr fontId="5" type="noConversion"/>
  </si>
  <si>
    <t>Tencent</t>
    <phoneticPr fontId="5" type="noConversion"/>
  </si>
  <si>
    <t>SFUN</t>
    <phoneticPr fontId="5" type="noConversion"/>
  </si>
  <si>
    <t>Meituan</t>
    <phoneticPr fontId="5" type="noConversion"/>
  </si>
  <si>
    <t>Dianping</t>
    <phoneticPr fontId="5" type="noConversion"/>
  </si>
  <si>
    <t>1Q15</t>
  </si>
  <si>
    <t>Taobao</t>
    <phoneticPr fontId="5" type="noConversion"/>
  </si>
  <si>
    <t>1Q15</t>
    <phoneticPr fontId="5" type="noConversion"/>
  </si>
  <si>
    <t>SFUN</t>
    <phoneticPr fontId="5" type="noConversion"/>
  </si>
  <si>
    <r>
      <rPr>
        <b/>
        <sz val="9"/>
        <color theme="1"/>
        <rFont val="宋体"/>
        <family val="3"/>
        <charset val="134"/>
      </rPr>
      <t>网站</t>
    </r>
    <phoneticPr fontId="5" type="noConversion"/>
  </si>
  <si>
    <r>
      <rPr>
        <b/>
        <sz val="9"/>
        <color theme="1"/>
        <rFont val="宋体"/>
        <family val="3"/>
        <charset val="134"/>
      </rPr>
      <t>关键词</t>
    </r>
    <phoneticPr fontId="5" type="noConversion"/>
  </si>
  <si>
    <r>
      <rPr>
        <sz val="9"/>
        <color theme="1"/>
        <rFont val="宋体"/>
        <family val="2"/>
      </rPr>
      <t>翻译</t>
    </r>
    <phoneticPr fontId="9" type="noConversion"/>
  </si>
  <si>
    <r>
      <rPr>
        <sz val="9"/>
        <color theme="1"/>
        <rFont val="宋体"/>
        <family val="2"/>
      </rPr>
      <t>顺丰</t>
    </r>
    <phoneticPr fontId="9" type="noConversion"/>
  </si>
  <si>
    <r>
      <rPr>
        <sz val="9"/>
        <color theme="1"/>
        <rFont val="宋体"/>
        <family val="2"/>
      </rPr>
      <t>五月天</t>
    </r>
    <phoneticPr fontId="9" type="noConversion"/>
  </si>
  <si>
    <r>
      <rPr>
        <sz val="9"/>
        <color theme="1"/>
        <rFont val="宋体"/>
        <family val="2"/>
      </rPr>
      <t>美女</t>
    </r>
    <phoneticPr fontId="9" type="noConversion"/>
  </si>
  <si>
    <r>
      <rPr>
        <sz val="9"/>
        <color theme="1"/>
        <rFont val="宋体"/>
        <family val="2"/>
      </rPr>
      <t>苹果</t>
    </r>
    <phoneticPr fontId="9" type="noConversion"/>
  </si>
  <si>
    <r>
      <rPr>
        <sz val="9"/>
        <color theme="1"/>
        <rFont val="宋体"/>
        <family val="2"/>
      </rPr>
      <t>天气</t>
    </r>
    <phoneticPr fontId="9" type="noConversion"/>
  </si>
  <si>
    <r>
      <rPr>
        <sz val="9"/>
        <color theme="1"/>
        <rFont val="宋体"/>
        <family val="2"/>
      </rPr>
      <t>英雄联盟</t>
    </r>
    <phoneticPr fontId="9" type="noConversion"/>
  </si>
  <si>
    <r>
      <rPr>
        <sz val="9"/>
        <color theme="1"/>
        <rFont val="宋体"/>
        <family val="2"/>
      </rPr>
      <t>工行</t>
    </r>
    <phoneticPr fontId="9" type="noConversion"/>
  </si>
  <si>
    <r>
      <rPr>
        <sz val="9"/>
        <color theme="1"/>
        <rFont val="宋体"/>
        <family val="2"/>
      </rPr>
      <t>魅族</t>
    </r>
    <phoneticPr fontId="9" type="noConversion"/>
  </si>
  <si>
    <r>
      <rPr>
        <sz val="9"/>
        <color theme="1"/>
        <rFont val="宋体"/>
        <family val="2"/>
      </rPr>
      <t>快播</t>
    </r>
    <phoneticPr fontId="9" type="noConversion"/>
  </si>
  <si>
    <r>
      <rPr>
        <sz val="9"/>
        <color theme="1"/>
        <rFont val="宋体"/>
        <family val="2"/>
      </rPr>
      <t>股市</t>
    </r>
    <phoneticPr fontId="9" type="noConversion"/>
  </si>
  <si>
    <r>
      <rPr>
        <sz val="9"/>
        <color theme="1"/>
        <rFont val="宋体"/>
        <family val="2"/>
      </rPr>
      <t>游戏</t>
    </r>
    <phoneticPr fontId="9" type="noConversion"/>
  </si>
  <si>
    <r>
      <rPr>
        <sz val="9"/>
        <color theme="1"/>
        <rFont val="宋体"/>
        <family val="2"/>
      </rPr>
      <t>音乐</t>
    </r>
    <phoneticPr fontId="9" type="noConversion"/>
  </si>
  <si>
    <t>天猫</t>
  </si>
  <si>
    <t>唯品会</t>
  </si>
  <si>
    <t xml:space="preserve">	2015 /03 /29</t>
  </si>
  <si>
    <t xml:space="preserve">	2015 /03 /28</t>
  </si>
  <si>
    <t xml:space="preserve">	2015 /03 /27</t>
  </si>
  <si>
    <t xml:space="preserve">	2015 /03 /26</t>
  </si>
  <si>
    <t xml:space="preserve">	2015 /03 /25</t>
  </si>
  <si>
    <t xml:space="preserve">	2015 /03 /24</t>
  </si>
  <si>
    <t xml:space="preserve">	2015 /03 /23</t>
  </si>
  <si>
    <t xml:space="preserve">	2015 /03 /22</t>
  </si>
  <si>
    <t xml:space="preserve">	2015 /03 /21</t>
  </si>
  <si>
    <t xml:space="preserve">	2015 /03 /20</t>
  </si>
  <si>
    <t xml:space="preserve">	2015 /03 /19</t>
  </si>
  <si>
    <t xml:space="preserve">	2015 /03 /18</t>
  </si>
  <si>
    <t xml:space="preserve">	2015 /03 /17</t>
  </si>
  <si>
    <t xml:space="preserve">	2015 /03 /16</t>
  </si>
  <si>
    <t xml:space="preserve">	2015 /03 /15</t>
  </si>
  <si>
    <t xml:space="preserve">	2015 /03 /14</t>
  </si>
  <si>
    <t xml:space="preserve">	2015 /03 /13</t>
  </si>
  <si>
    <t xml:space="preserve">	2015 /03 /12</t>
  </si>
  <si>
    <t xml:space="preserve">	2015 /03 /11</t>
  </si>
  <si>
    <t xml:space="preserve">	2015 /03 /10</t>
  </si>
  <si>
    <t xml:space="preserve">	2015 /03 /09</t>
  </si>
  <si>
    <t xml:space="preserve">	2015 /03 /08</t>
  </si>
  <si>
    <t xml:space="preserve">	2015 /03 /07</t>
  </si>
  <si>
    <t xml:space="preserve">	2015 /03 /06</t>
  </si>
  <si>
    <t xml:space="preserve">	2015 /03 /05</t>
  </si>
  <si>
    <t xml:space="preserve">	2015 /03 /04</t>
  </si>
  <si>
    <t xml:space="preserve">	2015 /03 /03</t>
  </si>
  <si>
    <t xml:space="preserve">	2015 /03 /02</t>
  </si>
  <si>
    <t xml:space="preserve">	2015 /03 /01</t>
  </si>
  <si>
    <t xml:space="preserve">	2015 /02 /28</t>
  </si>
  <si>
    <t xml:space="preserve">	2015 /02 /27</t>
  </si>
  <si>
    <t xml:space="preserve">	2015 /02 /26</t>
  </si>
  <si>
    <t xml:space="preserve">	2015 /02 /25</t>
  </si>
  <si>
    <t xml:space="preserve">	2015 /02 /24</t>
  </si>
  <si>
    <t xml:space="preserve">	2015 /02 /23</t>
  </si>
  <si>
    <t xml:space="preserve">	2015 /02 /22</t>
  </si>
  <si>
    <t xml:space="preserve">	2015 /02 /21</t>
  </si>
  <si>
    <t xml:space="preserve">	2015 /02 /20</t>
  </si>
  <si>
    <t xml:space="preserve">	2015 /02 /19</t>
  </si>
  <si>
    <t xml:space="preserve">	2015 /02 /18</t>
  </si>
  <si>
    <t xml:space="preserve">	2015 /02 /17</t>
  </si>
  <si>
    <t xml:space="preserve">	2015 /02 /16</t>
  </si>
  <si>
    <t xml:space="preserve">	2015 /02 /15</t>
  </si>
  <si>
    <t xml:space="preserve">	2015 /02 /14</t>
  </si>
  <si>
    <t xml:space="preserve">	2015 /02 /13</t>
  </si>
  <si>
    <t xml:space="preserve">	2015 /02 /12</t>
  </si>
  <si>
    <t xml:space="preserve">	2015 /02 /11</t>
  </si>
  <si>
    <t xml:space="preserve">	2015 /02 /10</t>
  </si>
  <si>
    <t xml:space="preserve">	2015 /02 /09</t>
  </si>
  <si>
    <t xml:space="preserve">	2015 /02 /08</t>
  </si>
  <si>
    <t xml:space="preserve">	2015 /02 /07</t>
  </si>
  <si>
    <t xml:space="preserve">	2015 /02 /06</t>
  </si>
  <si>
    <t xml:space="preserve">	2015 /02 /05</t>
  </si>
  <si>
    <t xml:space="preserve">	2015 /02 /04</t>
  </si>
  <si>
    <t xml:space="preserve">	2015 /02 /03</t>
  </si>
  <si>
    <t xml:space="preserve">	2015 /02 /02</t>
  </si>
  <si>
    <t xml:space="preserve">	2015 /02 /01</t>
  </si>
  <si>
    <t xml:space="preserve">	2015 /01 /31</t>
  </si>
  <si>
    <t xml:space="preserve">	2015 /01 /30</t>
  </si>
  <si>
    <t xml:space="preserve">	2015 /01 /29</t>
  </si>
  <si>
    <t xml:space="preserve">	2015 /01 /28</t>
  </si>
  <si>
    <t xml:space="preserve">	2015 /01 /27</t>
  </si>
  <si>
    <t xml:space="preserve">	2015 /01 /26</t>
  </si>
  <si>
    <t xml:space="preserve">	2015 /01 /25</t>
  </si>
  <si>
    <t xml:space="preserve">	2015 /01 /24</t>
  </si>
  <si>
    <t xml:space="preserve">	2015 /01 /23</t>
  </si>
  <si>
    <t xml:space="preserve">	2015 /01 /22</t>
  </si>
  <si>
    <t xml:space="preserve">	2015 /01 /21</t>
  </si>
  <si>
    <t xml:space="preserve">	2015 /01 /20</t>
  </si>
  <si>
    <t xml:space="preserve">	2015 /01 /19</t>
  </si>
  <si>
    <t xml:space="preserve">	2015 /01 /18</t>
  </si>
  <si>
    <t xml:space="preserve">	2015 /01 /17</t>
  </si>
  <si>
    <t xml:space="preserve">	2015 /01 /16</t>
  </si>
  <si>
    <t xml:space="preserve">	2015 /01 /15</t>
  </si>
  <si>
    <t xml:space="preserve">	2015 /01 /14</t>
  </si>
  <si>
    <t xml:space="preserve">	2015 /01 /13</t>
  </si>
  <si>
    <t xml:space="preserve">	2015 /01 /12</t>
  </si>
  <si>
    <t xml:space="preserve">	2015 /01 /11</t>
  </si>
  <si>
    <t xml:space="preserve">	2015 /01 /10</t>
  </si>
  <si>
    <t xml:space="preserve">	2015 /01 /09</t>
  </si>
  <si>
    <t xml:space="preserve">	2015 /01 /08</t>
  </si>
  <si>
    <t xml:space="preserve">	2015 /01 /07</t>
  </si>
  <si>
    <t xml:space="preserve">	2015 /01 /06</t>
  </si>
  <si>
    <t xml:space="preserve">	2015 /01 /05</t>
  </si>
  <si>
    <t xml:space="preserve">	2015 /01 /04</t>
  </si>
  <si>
    <t xml:space="preserve">	2015 /01 /03</t>
  </si>
  <si>
    <t xml:space="preserve">	2015 /01 /02</t>
  </si>
  <si>
    <t xml:space="preserve">	2015 /01 /01</t>
  </si>
  <si>
    <t xml:space="preserve">	2014 /12 /31</t>
  </si>
  <si>
    <t xml:space="preserve">	2014 /12 /30</t>
  </si>
  <si>
    <t>智联招聘</t>
  </si>
  <si>
    <t>58同城</t>
  </si>
  <si>
    <t>当当</t>
  </si>
  <si>
    <t>优酷</t>
  </si>
  <si>
    <t>爱奇艺</t>
  </si>
  <si>
    <t>赶集</t>
  </si>
  <si>
    <t>携程</t>
  </si>
  <si>
    <t>去哪儿</t>
  </si>
  <si>
    <t>搜狐</t>
  </si>
  <si>
    <t>新浪</t>
  </si>
  <si>
    <t>腾讯</t>
  </si>
  <si>
    <t>美团</t>
  </si>
  <si>
    <t>大众点评</t>
  </si>
  <si>
    <t>搜房</t>
  </si>
  <si>
    <t>2Q15</t>
  </si>
</sst>
</file>

<file path=xl/styles.xml><?xml version="1.0" encoding="utf-8"?>
<styleSheet xmlns="http://schemas.openxmlformats.org/spreadsheetml/2006/main">
  <numFmts count="5">
    <numFmt numFmtId="164" formatCode="_(* #,##0.00_);_(* \(#,##0.00\);_(* &quot;-&quot;??_);_(@_)"/>
    <numFmt numFmtId="165" formatCode="_(* #,##0_);_(* \(#,##0\);_(* &quot;-&quot;??_);_(@_)"/>
    <numFmt numFmtId="166" formatCode="0.0%"/>
    <numFmt numFmtId="167" formatCode="_(* #,##0.0_);_(* \(#,##0.0\);_(* &quot;-&quot;??_);_(@_)"/>
    <numFmt numFmtId="168" formatCode="_ * #,##0_ ;_ * \-#,##0_ ;_ * &quot;-&quot;??_ ;_ @_ 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 Narrow"/>
      <family val="2"/>
    </font>
    <font>
      <b/>
      <sz val="9"/>
      <color theme="1"/>
      <name val="Arial Narrow"/>
      <family val="2"/>
    </font>
    <font>
      <sz val="9"/>
      <color rgb="FF00B0F0"/>
      <name val="Arial Narrow"/>
      <family val="2"/>
    </font>
    <font>
      <sz val="9"/>
      <name val="Calibri"/>
      <family val="3"/>
      <charset val="134"/>
      <scheme val="minor"/>
    </font>
    <font>
      <sz val="10"/>
      <color theme="1"/>
      <name val="Arial Unicode MS"/>
      <family val="2"/>
      <charset val="134"/>
    </font>
    <font>
      <sz val="11"/>
      <color rgb="FF000000"/>
      <name val="Calibri"/>
      <family val="2"/>
      <scheme val="minor"/>
    </font>
    <font>
      <sz val="9"/>
      <color rgb="FF000000"/>
      <name val="Arial Narrow"/>
      <family val="2"/>
    </font>
    <font>
      <sz val="9"/>
      <name val="Calibri"/>
      <family val="2"/>
      <charset val="134"/>
      <scheme val="minor"/>
    </font>
    <font>
      <b/>
      <sz val="9"/>
      <color theme="1"/>
      <name val="宋体"/>
      <family val="3"/>
      <charset val="134"/>
    </font>
    <font>
      <sz val="9"/>
      <color theme="1"/>
      <name val="宋体"/>
      <family val="2"/>
    </font>
    <font>
      <sz val="9"/>
      <color rgb="FF0066FF"/>
      <name val="Arial Narrow"/>
      <family val="2"/>
    </font>
    <font>
      <sz val="14"/>
      <color rgb="FF000000"/>
      <name val="Courier New"/>
      <family val="3"/>
    </font>
    <font>
      <sz val="8"/>
      <color theme="1"/>
      <name val="Arial"/>
      <family val="2"/>
    </font>
    <font>
      <sz val="10"/>
      <color rgb="FF000000"/>
      <name val="Arial Unicode MS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/>
    <xf numFmtId="0" fontId="3" fillId="0" borderId="0" xfId="0" applyFont="1"/>
    <xf numFmtId="14" fontId="3" fillId="2" borderId="0" xfId="0" applyNumberFormat="1" applyFont="1" applyFill="1" applyAlignment="1">
      <alignment horizontal="center"/>
    </xf>
    <xf numFmtId="166" fontId="3" fillId="2" borderId="0" xfId="2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Alignment="1">
      <alignment horizontal="center"/>
    </xf>
    <xf numFmtId="14" fontId="2" fillId="0" borderId="0" xfId="0" applyNumberFormat="1" applyFont="1"/>
    <xf numFmtId="166" fontId="2" fillId="0" borderId="0" xfId="2" applyNumberFormat="1" applyFont="1"/>
    <xf numFmtId="165" fontId="2" fillId="0" borderId="0" xfId="0" applyNumberFormat="1" applyFont="1"/>
    <xf numFmtId="0" fontId="3" fillId="0" borderId="0" xfId="0" applyFont="1" applyAlignment="1">
      <alignment horizontal="center"/>
    </xf>
    <xf numFmtId="165" fontId="2" fillId="0" borderId="0" xfId="2" applyNumberFormat="1" applyFont="1"/>
    <xf numFmtId="164" fontId="2" fillId="0" borderId="0" xfId="1" applyFont="1"/>
    <xf numFmtId="164" fontId="4" fillId="0" borderId="0" xfId="1" applyFont="1"/>
    <xf numFmtId="0" fontId="2" fillId="0" borderId="0" xfId="0" applyFont="1" applyAlignment="1">
      <alignment horizontal="center"/>
    </xf>
    <xf numFmtId="9" fontId="2" fillId="0" borderId="0" xfId="0" applyNumberFormat="1" applyFont="1"/>
    <xf numFmtId="167" fontId="2" fillId="0" borderId="0" xfId="1" applyNumberFormat="1" applyFont="1"/>
    <xf numFmtId="0" fontId="2" fillId="0" borderId="0" xfId="1" applyNumberFormat="1" applyFont="1"/>
    <xf numFmtId="9" fontId="2" fillId="0" borderId="0" xfId="2" applyFont="1"/>
    <xf numFmtId="166" fontId="2" fillId="0" borderId="0" xfId="0" applyNumberFormat="1" applyFont="1"/>
    <xf numFmtId="0" fontId="6" fillId="0" borderId="0" xfId="0" applyFont="1" applyAlignment="1">
      <alignment vertical="center"/>
    </xf>
    <xf numFmtId="14" fontId="0" fillId="0" borderId="0" xfId="0" applyNumberFormat="1"/>
    <xf numFmtId="166" fontId="8" fillId="3" borderId="0" xfId="3" applyNumberFormat="1" applyFont="1" applyFill="1"/>
    <xf numFmtId="166" fontId="8" fillId="4" borderId="0" xfId="3" applyNumberFormat="1" applyFont="1" applyFill="1"/>
    <xf numFmtId="9" fontId="8" fillId="4" borderId="0" xfId="3" applyFont="1" applyFill="1"/>
    <xf numFmtId="0" fontId="2" fillId="0" borderId="0" xfId="0" applyFont="1" applyAlignment="1">
      <alignment vertical="center"/>
    </xf>
    <xf numFmtId="165" fontId="2" fillId="0" borderId="0" xfId="1" applyNumberFormat="1" applyFont="1"/>
    <xf numFmtId="1" fontId="13" fillId="0" borderId="0" xfId="0" applyNumberFormat="1" applyFont="1"/>
    <xf numFmtId="1" fontId="0" fillId="0" borderId="0" xfId="0" applyNumberFormat="1"/>
    <xf numFmtId="1" fontId="6" fillId="0" borderId="0" xfId="0" applyNumberFormat="1" applyFont="1" applyAlignment="1">
      <alignment vertical="center"/>
    </xf>
    <xf numFmtId="168" fontId="14" fillId="5" borderId="0" xfId="1" applyNumberFormat="1" applyFont="1" applyFill="1"/>
    <xf numFmtId="14" fontId="0" fillId="6" borderId="0" xfId="0" applyNumberFormat="1" applyFill="1"/>
    <xf numFmtId="0" fontId="0" fillId="6" borderId="0" xfId="0" applyFill="1"/>
    <xf numFmtId="0" fontId="15" fillId="0" borderId="0" xfId="0" applyFont="1"/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vertical="center"/>
    </xf>
    <xf numFmtId="0" fontId="13" fillId="0" borderId="0" xfId="0" applyFont="1"/>
    <xf numFmtId="1" fontId="0" fillId="0" borderId="0" xfId="0" applyNumberFormat="1"/>
    <xf numFmtId="168" fontId="14" fillId="5" borderId="0" xfId="1" applyNumberFormat="1" applyFont="1" applyFill="1"/>
    <xf numFmtId="0" fontId="15" fillId="0" borderId="0" xfId="0" applyFont="1"/>
    <xf numFmtId="1" fontId="2" fillId="0" borderId="0" xfId="0" applyNumberFormat="1" applyFont="1" applyAlignment="1">
      <alignment vertical="center"/>
    </xf>
    <xf numFmtId="1" fontId="0" fillId="6" borderId="0" xfId="0" applyNumberFormat="1" applyFill="1"/>
    <xf numFmtId="0" fontId="2" fillId="0" borderId="0" xfId="0" applyFont="1" applyFill="1"/>
    <xf numFmtId="14" fontId="2" fillId="0" borderId="0" xfId="0" applyNumberFormat="1" applyFont="1" applyFill="1"/>
    <xf numFmtId="166" fontId="2" fillId="0" borderId="0" xfId="2" applyNumberFormat="1" applyFont="1" applyFill="1"/>
    <xf numFmtId="165" fontId="2" fillId="0" borderId="0" xfId="1" applyNumberFormat="1" applyFont="1" applyFill="1" applyAlignment="1">
      <alignment horizontal="center" vertical="center"/>
    </xf>
    <xf numFmtId="165" fontId="2" fillId="0" borderId="0" xfId="1" applyNumberFormat="1" applyFont="1" applyFill="1" applyAlignment="1">
      <alignment horizontal="center"/>
    </xf>
    <xf numFmtId="165" fontId="2" fillId="0" borderId="0" xfId="1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165" fontId="3" fillId="7" borderId="0" xfId="0" applyNumberFormat="1" applyFont="1" applyFill="1" applyAlignment="1">
      <alignment horizontal="center"/>
    </xf>
    <xf numFmtId="0" fontId="0" fillId="0" borderId="0" xfId="0" applyNumberFormat="1"/>
    <xf numFmtId="165" fontId="12" fillId="0" borderId="0" xfId="1" applyNumberFormat="1" applyFont="1" applyFill="1" applyAlignment="1">
      <alignment vertical="center"/>
    </xf>
    <xf numFmtId="165" fontId="2" fillId="0" borderId="0" xfId="0" applyNumberFormat="1" applyFont="1" applyFill="1"/>
    <xf numFmtId="166" fontId="8" fillId="0" borderId="0" xfId="3" applyNumberFormat="1" applyFont="1" applyFill="1"/>
    <xf numFmtId="165" fontId="2" fillId="0" borderId="0" xfId="1" applyNumberFormat="1" applyFont="1" applyFill="1"/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</cellXfs>
  <cellStyles count="4">
    <cellStyle name="Comma" xfId="1" builtinId="3"/>
    <cellStyle name="Normal" xfId="0" builtinId="0"/>
    <cellStyle name="Percent" xfId="2" builtinId="5"/>
    <cellStyle name="Percent 86" xfId="3"/>
  </cellStyles>
  <dxfs count="0"/>
  <tableStyles count="0" defaultTableStyle="TableStyleMedium9" defaultPivotStyle="PivotStyleLight16"/>
  <colors>
    <mruColors>
      <color rgb="FF0066FF"/>
      <color rgb="FF0000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L1834"/>
  <sheetViews>
    <sheetView tabSelected="1" zoomScaleNormal="100" workbookViewId="0">
      <pane xSplit="2" ySplit="17" topLeftCell="FU18" activePane="bottomRight" state="frozen"/>
      <selection pane="topRight" activeCell="B1" sqref="B1"/>
      <selection pane="bottomLeft" activeCell="A3" sqref="A3"/>
      <selection pane="bottomRight" activeCell="GC25" sqref="GC25"/>
    </sheetView>
  </sheetViews>
  <sheetFormatPr defaultColWidth="9.140625" defaultRowHeight="13.5" outlineLevelRow="1" outlineLevelCol="1"/>
  <cols>
    <col min="1" max="1" width="9.140625" style="1"/>
    <col min="2" max="2" width="7.5703125" style="1" bestFit="1" customWidth="1"/>
    <col min="3" max="3" width="8.85546875" style="1" bestFit="1" customWidth="1"/>
    <col min="4" max="4" width="7.140625" style="1" bestFit="1" customWidth="1"/>
    <col min="5" max="5" width="9.42578125" style="1" bestFit="1" customWidth="1"/>
    <col min="6" max="6" width="9.85546875" style="15" customWidth="1" outlineLevel="1"/>
    <col min="7" max="7" width="8.42578125" style="15" customWidth="1" outlineLevel="1"/>
    <col min="8" max="11" width="10.42578125" style="15" customWidth="1" outlineLevel="1"/>
    <col min="12" max="20" width="9.28515625" style="15" customWidth="1" outlineLevel="1"/>
    <col min="21" max="59" width="10.85546875" style="15" customWidth="1"/>
    <col min="60" max="60" width="10.85546875" style="27" customWidth="1"/>
    <col min="61" max="98" width="9.140625" style="27"/>
    <col min="99" max="99" width="9.140625" style="1"/>
    <col min="100" max="111" width="9.28515625" style="1" bestFit="1" customWidth="1"/>
    <col min="112" max="112" width="9.5703125" style="1" bestFit="1" customWidth="1"/>
    <col min="113" max="114" width="9.28515625" style="1" bestFit="1" customWidth="1"/>
    <col min="115" max="115" width="9.5703125" style="1" bestFit="1" customWidth="1"/>
    <col min="116" max="192" width="9.28515625" style="1" bestFit="1" customWidth="1"/>
    <col min="193" max="16384" width="9.140625" style="1"/>
  </cols>
  <sheetData>
    <row r="1" spans="2:194"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2" t="s">
        <v>68</v>
      </c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V1" s="2" t="s">
        <v>67</v>
      </c>
    </row>
    <row r="2" spans="2:194" s="2" customFormat="1">
      <c r="C2" s="2" t="s">
        <v>24</v>
      </c>
      <c r="F2" s="11" t="s">
        <v>9</v>
      </c>
      <c r="I2" s="2" t="s">
        <v>64</v>
      </c>
      <c r="L2" s="2" t="s">
        <v>11</v>
      </c>
      <c r="O2" s="2" t="s">
        <v>12</v>
      </c>
      <c r="R2" s="2" t="s">
        <v>13</v>
      </c>
      <c r="U2" s="2" t="s">
        <v>50</v>
      </c>
      <c r="X2" s="2" t="s">
        <v>51</v>
      </c>
      <c r="AA2" s="2" t="s">
        <v>52</v>
      </c>
      <c r="AD2" s="2" t="s">
        <v>53</v>
      </c>
      <c r="AG2" s="2" t="s">
        <v>54</v>
      </c>
      <c r="AJ2" s="2" t="s">
        <v>56</v>
      </c>
      <c r="AM2" s="2" t="s">
        <v>55</v>
      </c>
      <c r="AP2" s="2" t="s">
        <v>57</v>
      </c>
      <c r="AS2" s="2" t="s">
        <v>58</v>
      </c>
      <c r="AV2" s="2" t="s">
        <v>59</v>
      </c>
      <c r="AY2" s="2" t="s">
        <v>61</v>
      </c>
      <c r="BB2" s="2" t="s">
        <v>62</v>
      </c>
      <c r="BE2" s="2" t="s">
        <v>60</v>
      </c>
      <c r="BH2" s="26" t="s">
        <v>69</v>
      </c>
      <c r="BI2" s="26"/>
      <c r="BJ2" s="26"/>
      <c r="BK2" s="26" t="s">
        <v>70</v>
      </c>
      <c r="BL2" s="26"/>
      <c r="BM2" s="26"/>
      <c r="BN2" s="26" t="s">
        <v>71</v>
      </c>
      <c r="BO2" s="26"/>
      <c r="BP2" s="26"/>
      <c r="BQ2" s="26" t="s">
        <v>72</v>
      </c>
      <c r="BR2" s="26"/>
      <c r="BS2" s="26"/>
      <c r="BT2" s="26" t="s">
        <v>73</v>
      </c>
      <c r="BU2" s="26"/>
      <c r="BV2" s="26"/>
      <c r="BW2" s="26" t="s">
        <v>74</v>
      </c>
      <c r="BX2" s="26"/>
      <c r="BY2" s="26"/>
      <c r="BZ2" s="26" t="s">
        <v>75</v>
      </c>
      <c r="CA2" s="26"/>
      <c r="CB2" s="26"/>
      <c r="CC2" s="26" t="s">
        <v>76</v>
      </c>
      <c r="CD2" s="26"/>
      <c r="CE2" s="26"/>
      <c r="CF2" s="26" t="s">
        <v>77</v>
      </c>
      <c r="CG2" s="26"/>
      <c r="CH2" s="26"/>
      <c r="CI2" s="26" t="s">
        <v>78</v>
      </c>
      <c r="CJ2" s="26"/>
      <c r="CK2" s="26"/>
      <c r="CL2" s="26" t="s">
        <v>79</v>
      </c>
      <c r="CM2" s="26"/>
      <c r="CN2" s="26"/>
      <c r="CO2" s="26" t="s">
        <v>80</v>
      </c>
      <c r="CP2" s="26"/>
      <c r="CQ2" s="26"/>
      <c r="CR2" s="26" t="s">
        <v>81</v>
      </c>
      <c r="CS2" s="26"/>
      <c r="CT2" s="26"/>
      <c r="CU2" s="26"/>
      <c r="CV2" s="11" t="s">
        <v>9</v>
      </c>
      <c r="CY2" s="2" t="s">
        <v>64</v>
      </c>
      <c r="DB2" s="2" t="s">
        <v>11</v>
      </c>
      <c r="DE2" s="2" t="s">
        <v>12</v>
      </c>
      <c r="DH2" s="2" t="s">
        <v>13</v>
      </c>
      <c r="DK2" s="2" t="s">
        <v>50</v>
      </c>
      <c r="DN2" s="2" t="s">
        <v>51</v>
      </c>
      <c r="DQ2" s="2" t="s">
        <v>52</v>
      </c>
      <c r="DT2" s="2" t="s">
        <v>53</v>
      </c>
      <c r="DW2" s="2" t="s">
        <v>54</v>
      </c>
      <c r="DZ2" s="2" t="s">
        <v>56</v>
      </c>
      <c r="EC2" s="2" t="s">
        <v>55</v>
      </c>
      <c r="EF2" s="2" t="s">
        <v>57</v>
      </c>
      <c r="EI2" s="2" t="s">
        <v>58</v>
      </c>
      <c r="EL2" s="2" t="s">
        <v>59</v>
      </c>
      <c r="EO2" s="2" t="s">
        <v>61</v>
      </c>
      <c r="ER2" s="2" t="s">
        <v>62</v>
      </c>
      <c r="EU2" s="2" t="s">
        <v>60</v>
      </c>
      <c r="EX2" s="26" t="s">
        <v>69</v>
      </c>
      <c r="EY2" s="26"/>
      <c r="EZ2" s="26"/>
      <c r="FA2" s="26" t="s">
        <v>70</v>
      </c>
      <c r="FB2" s="26"/>
      <c r="FC2" s="26"/>
      <c r="FD2" s="26" t="s">
        <v>71</v>
      </c>
      <c r="FE2" s="26"/>
      <c r="FF2" s="26"/>
      <c r="FG2" s="26" t="s">
        <v>72</v>
      </c>
      <c r="FH2" s="26"/>
      <c r="FI2" s="26"/>
      <c r="FJ2" s="26" t="s">
        <v>73</v>
      </c>
      <c r="FK2" s="26"/>
      <c r="FL2" s="26"/>
      <c r="FM2" s="26" t="s">
        <v>74</v>
      </c>
      <c r="FN2" s="26"/>
      <c r="FO2" s="26"/>
      <c r="FP2" s="26" t="s">
        <v>75</v>
      </c>
      <c r="FQ2" s="26"/>
      <c r="FR2" s="26"/>
      <c r="FS2" s="26" t="s">
        <v>76</v>
      </c>
      <c r="FT2" s="26"/>
      <c r="FU2" s="26"/>
      <c r="FV2" s="26" t="s">
        <v>77</v>
      </c>
      <c r="FW2" s="26"/>
      <c r="FX2" s="26"/>
      <c r="FY2" s="26" t="s">
        <v>78</v>
      </c>
      <c r="FZ2" s="26"/>
      <c r="GA2" s="26"/>
      <c r="GB2" s="26" t="s">
        <v>79</v>
      </c>
      <c r="GC2" s="26"/>
      <c r="GD2" s="26"/>
      <c r="GE2" s="26" t="s">
        <v>80</v>
      </c>
      <c r="GF2" s="26"/>
      <c r="GG2" s="26"/>
      <c r="GH2" s="26" t="s">
        <v>81</v>
      </c>
      <c r="GI2" s="26"/>
      <c r="GJ2" s="26"/>
    </row>
    <row r="3" spans="2:194">
      <c r="B3" s="4" t="s">
        <v>14</v>
      </c>
      <c r="C3" s="4" t="s">
        <v>5</v>
      </c>
      <c r="D3" s="4" t="s">
        <v>6</v>
      </c>
      <c r="E3" s="5" t="s">
        <v>7</v>
      </c>
      <c r="F3" s="7" t="s">
        <v>0</v>
      </c>
      <c r="G3" s="7" t="s">
        <v>1</v>
      </c>
      <c r="H3" s="7" t="s">
        <v>8</v>
      </c>
      <c r="I3" s="7" t="s">
        <v>0</v>
      </c>
      <c r="J3" s="7" t="s">
        <v>1</v>
      </c>
      <c r="K3" s="7" t="s">
        <v>8</v>
      </c>
      <c r="L3" s="7" t="s">
        <v>10</v>
      </c>
      <c r="M3" s="7" t="s">
        <v>1</v>
      </c>
      <c r="N3" s="7" t="s">
        <v>2</v>
      </c>
      <c r="O3" s="7" t="s">
        <v>0</v>
      </c>
      <c r="P3" s="7" t="s">
        <v>1</v>
      </c>
      <c r="Q3" s="7" t="s">
        <v>2</v>
      </c>
      <c r="R3" s="7" t="s">
        <v>10</v>
      </c>
      <c r="S3" s="7" t="s">
        <v>1</v>
      </c>
      <c r="T3" s="7" t="s">
        <v>2</v>
      </c>
      <c r="U3" s="4" t="s">
        <v>5</v>
      </c>
      <c r="V3" s="4" t="s">
        <v>6</v>
      </c>
      <c r="W3" s="5" t="s">
        <v>7</v>
      </c>
      <c r="X3" s="7" t="s">
        <v>0</v>
      </c>
      <c r="Y3" s="7" t="s">
        <v>1</v>
      </c>
      <c r="Z3" s="7" t="s">
        <v>8</v>
      </c>
      <c r="AA3" s="7" t="s">
        <v>0</v>
      </c>
      <c r="AB3" s="7" t="s">
        <v>1</v>
      </c>
      <c r="AC3" s="7" t="s">
        <v>8</v>
      </c>
      <c r="AD3" s="7" t="s">
        <v>10</v>
      </c>
      <c r="AE3" s="7" t="s">
        <v>1</v>
      </c>
      <c r="AF3" s="7" t="s">
        <v>2</v>
      </c>
      <c r="AG3" s="7" t="s">
        <v>0</v>
      </c>
      <c r="AH3" s="7" t="s">
        <v>1</v>
      </c>
      <c r="AI3" s="7" t="s">
        <v>2</v>
      </c>
      <c r="AJ3" s="7" t="s">
        <v>10</v>
      </c>
      <c r="AK3" s="7" t="s">
        <v>1</v>
      </c>
      <c r="AL3" s="7" t="s">
        <v>2</v>
      </c>
      <c r="AM3" s="7" t="s">
        <v>10</v>
      </c>
      <c r="AN3" s="7" t="s">
        <v>1</v>
      </c>
      <c r="AO3" s="7" t="s">
        <v>2</v>
      </c>
      <c r="AP3" s="7" t="s">
        <v>10</v>
      </c>
      <c r="AQ3" s="7" t="s">
        <v>1</v>
      </c>
      <c r="AR3" s="7" t="s">
        <v>2</v>
      </c>
      <c r="AS3" s="7" t="s">
        <v>10</v>
      </c>
      <c r="AT3" s="7" t="s">
        <v>1</v>
      </c>
      <c r="AU3" s="7" t="s">
        <v>2</v>
      </c>
      <c r="AV3" s="7" t="s">
        <v>10</v>
      </c>
      <c r="AW3" s="7" t="s">
        <v>1</v>
      </c>
      <c r="AX3" s="7" t="s">
        <v>2</v>
      </c>
      <c r="AY3" s="7" t="s">
        <v>10</v>
      </c>
      <c r="AZ3" s="7" t="s">
        <v>1</v>
      </c>
      <c r="BA3" s="7" t="s">
        <v>2</v>
      </c>
      <c r="BB3" s="7" t="s">
        <v>10</v>
      </c>
      <c r="BC3" s="7" t="s">
        <v>1</v>
      </c>
      <c r="BD3" s="7" t="s">
        <v>2</v>
      </c>
      <c r="BE3" s="7" t="s">
        <v>10</v>
      </c>
      <c r="BF3" s="7" t="s">
        <v>1</v>
      </c>
      <c r="BG3" s="7" t="s">
        <v>2</v>
      </c>
      <c r="BH3" s="7" t="s">
        <v>10</v>
      </c>
      <c r="BI3" s="7" t="s">
        <v>1</v>
      </c>
      <c r="BJ3" s="7" t="s">
        <v>2</v>
      </c>
      <c r="BK3" s="7" t="s">
        <v>10</v>
      </c>
      <c r="BL3" s="7" t="s">
        <v>1</v>
      </c>
      <c r="BM3" s="7" t="s">
        <v>2</v>
      </c>
      <c r="BN3" s="7" t="s">
        <v>10</v>
      </c>
      <c r="BO3" s="7" t="s">
        <v>1</v>
      </c>
      <c r="BP3" s="7" t="s">
        <v>2</v>
      </c>
      <c r="BQ3" s="7" t="s">
        <v>10</v>
      </c>
      <c r="BR3" s="7" t="s">
        <v>1</v>
      </c>
      <c r="BS3" s="7" t="s">
        <v>2</v>
      </c>
      <c r="BT3" s="7" t="s">
        <v>10</v>
      </c>
      <c r="BU3" s="7" t="s">
        <v>1</v>
      </c>
      <c r="BV3" s="7" t="s">
        <v>2</v>
      </c>
      <c r="BW3" s="7" t="s">
        <v>10</v>
      </c>
      <c r="BX3" s="7" t="s">
        <v>1</v>
      </c>
      <c r="BY3" s="7" t="s">
        <v>2</v>
      </c>
      <c r="BZ3" s="7" t="s">
        <v>10</v>
      </c>
      <c r="CA3" s="7" t="s">
        <v>1</v>
      </c>
      <c r="CB3" s="7" t="s">
        <v>2</v>
      </c>
      <c r="CC3" s="7" t="s">
        <v>10</v>
      </c>
      <c r="CD3" s="7" t="s">
        <v>1</v>
      </c>
      <c r="CE3" s="7" t="s">
        <v>2</v>
      </c>
      <c r="CF3" s="7" t="s">
        <v>10</v>
      </c>
      <c r="CG3" s="7" t="s">
        <v>1</v>
      </c>
      <c r="CH3" s="7" t="s">
        <v>2</v>
      </c>
      <c r="CI3" s="7" t="s">
        <v>10</v>
      </c>
      <c r="CJ3" s="7" t="s">
        <v>1</v>
      </c>
      <c r="CK3" s="7" t="s">
        <v>2</v>
      </c>
      <c r="CL3" s="7" t="s">
        <v>10</v>
      </c>
      <c r="CM3" s="7" t="s">
        <v>1</v>
      </c>
      <c r="CN3" s="7" t="s">
        <v>2</v>
      </c>
      <c r="CO3" s="7" t="s">
        <v>10</v>
      </c>
      <c r="CP3" s="7" t="s">
        <v>1</v>
      </c>
      <c r="CQ3" s="7" t="s">
        <v>2</v>
      </c>
      <c r="CR3" s="7" t="s">
        <v>10</v>
      </c>
      <c r="CS3" s="7" t="s">
        <v>1</v>
      </c>
      <c r="CT3" s="7" t="s">
        <v>2</v>
      </c>
      <c r="CV3" s="7" t="s">
        <v>0</v>
      </c>
      <c r="CW3" s="7" t="s">
        <v>1</v>
      </c>
      <c r="CX3" s="7" t="s">
        <v>8</v>
      </c>
      <c r="CY3" s="7" t="s">
        <v>0</v>
      </c>
      <c r="CZ3" s="7" t="s">
        <v>1</v>
      </c>
      <c r="DA3" s="7" t="s">
        <v>8</v>
      </c>
      <c r="DB3" s="7" t="s">
        <v>10</v>
      </c>
      <c r="DC3" s="7" t="s">
        <v>1</v>
      </c>
      <c r="DD3" s="7" t="s">
        <v>2</v>
      </c>
      <c r="DE3" s="7" t="s">
        <v>0</v>
      </c>
      <c r="DF3" s="7" t="s">
        <v>1</v>
      </c>
      <c r="DG3" s="7" t="s">
        <v>2</v>
      </c>
      <c r="DH3" s="7" t="s">
        <v>10</v>
      </c>
      <c r="DI3" s="7" t="s">
        <v>1</v>
      </c>
      <c r="DJ3" s="7" t="s">
        <v>2</v>
      </c>
      <c r="DK3" s="4" t="s">
        <v>5</v>
      </c>
      <c r="DL3" s="4" t="s">
        <v>6</v>
      </c>
      <c r="DM3" s="5" t="s">
        <v>7</v>
      </c>
      <c r="DN3" s="7" t="s">
        <v>0</v>
      </c>
      <c r="DO3" s="7" t="s">
        <v>1</v>
      </c>
      <c r="DP3" s="7" t="s">
        <v>8</v>
      </c>
      <c r="DQ3" s="7" t="s">
        <v>0</v>
      </c>
      <c r="DR3" s="7" t="s">
        <v>1</v>
      </c>
      <c r="DS3" s="7" t="s">
        <v>8</v>
      </c>
      <c r="DT3" s="7" t="s">
        <v>10</v>
      </c>
      <c r="DU3" s="7" t="s">
        <v>1</v>
      </c>
      <c r="DV3" s="7" t="s">
        <v>2</v>
      </c>
      <c r="DW3" s="7" t="s">
        <v>0</v>
      </c>
      <c r="DX3" s="7" t="s">
        <v>1</v>
      </c>
      <c r="DY3" s="7" t="s">
        <v>2</v>
      </c>
      <c r="DZ3" s="7" t="s">
        <v>10</v>
      </c>
      <c r="EA3" s="7" t="s">
        <v>1</v>
      </c>
      <c r="EB3" s="7" t="s">
        <v>2</v>
      </c>
      <c r="EC3" s="7" t="s">
        <v>10</v>
      </c>
      <c r="ED3" s="7" t="s">
        <v>1</v>
      </c>
      <c r="EE3" s="7" t="s">
        <v>2</v>
      </c>
      <c r="EF3" s="7" t="s">
        <v>10</v>
      </c>
      <c r="EG3" s="7" t="s">
        <v>1</v>
      </c>
      <c r="EH3" s="7" t="s">
        <v>2</v>
      </c>
      <c r="EI3" s="7" t="s">
        <v>10</v>
      </c>
      <c r="EJ3" s="7" t="s">
        <v>1</v>
      </c>
      <c r="EK3" s="7" t="s">
        <v>2</v>
      </c>
      <c r="EL3" s="7" t="s">
        <v>10</v>
      </c>
      <c r="EM3" s="7" t="s">
        <v>1</v>
      </c>
      <c r="EN3" s="7" t="s">
        <v>2</v>
      </c>
      <c r="EO3" s="7" t="s">
        <v>10</v>
      </c>
      <c r="EP3" s="7" t="s">
        <v>1</v>
      </c>
      <c r="EQ3" s="7" t="s">
        <v>2</v>
      </c>
      <c r="ER3" s="7" t="s">
        <v>10</v>
      </c>
      <c r="ES3" s="7" t="s">
        <v>1</v>
      </c>
      <c r="ET3" s="7" t="s">
        <v>2</v>
      </c>
      <c r="EU3" s="7" t="s">
        <v>10</v>
      </c>
      <c r="EV3" s="7" t="s">
        <v>1</v>
      </c>
      <c r="EW3" s="7" t="s">
        <v>2</v>
      </c>
      <c r="EX3" s="7" t="s">
        <v>10</v>
      </c>
      <c r="EY3" s="7" t="s">
        <v>1</v>
      </c>
      <c r="EZ3" s="7" t="s">
        <v>2</v>
      </c>
      <c r="FA3" s="7" t="s">
        <v>10</v>
      </c>
      <c r="FB3" s="7" t="s">
        <v>1</v>
      </c>
      <c r="FC3" s="7" t="s">
        <v>2</v>
      </c>
      <c r="FD3" s="7" t="s">
        <v>10</v>
      </c>
      <c r="FE3" s="7" t="s">
        <v>1</v>
      </c>
      <c r="FF3" s="7" t="s">
        <v>2</v>
      </c>
      <c r="FG3" s="7" t="s">
        <v>10</v>
      </c>
      <c r="FH3" s="7" t="s">
        <v>1</v>
      </c>
      <c r="FI3" s="7" t="s">
        <v>2</v>
      </c>
      <c r="FJ3" s="7" t="s">
        <v>10</v>
      </c>
      <c r="FK3" s="7" t="s">
        <v>1</v>
      </c>
      <c r="FL3" s="7" t="s">
        <v>2</v>
      </c>
      <c r="FM3" s="7" t="s">
        <v>10</v>
      </c>
      <c r="FN3" s="7" t="s">
        <v>1</v>
      </c>
      <c r="FO3" s="7" t="s">
        <v>2</v>
      </c>
      <c r="FP3" s="7" t="s">
        <v>10</v>
      </c>
      <c r="FQ3" s="7" t="s">
        <v>1</v>
      </c>
      <c r="FR3" s="7" t="s">
        <v>2</v>
      </c>
      <c r="FS3" s="7" t="s">
        <v>10</v>
      </c>
      <c r="FT3" s="7" t="s">
        <v>1</v>
      </c>
      <c r="FU3" s="7" t="s">
        <v>2</v>
      </c>
      <c r="FV3" s="7" t="s">
        <v>10</v>
      </c>
      <c r="FW3" s="7" t="s">
        <v>1</v>
      </c>
      <c r="FX3" s="7" t="s">
        <v>2</v>
      </c>
      <c r="FY3" s="7" t="s">
        <v>10</v>
      </c>
      <c r="FZ3" s="7" t="s">
        <v>1</v>
      </c>
      <c r="GA3" s="7" t="s">
        <v>2</v>
      </c>
      <c r="GB3" s="7" t="s">
        <v>10</v>
      </c>
      <c r="GC3" s="7" t="s">
        <v>1</v>
      </c>
      <c r="GD3" s="7" t="s">
        <v>2</v>
      </c>
      <c r="GE3" s="7" t="s">
        <v>10</v>
      </c>
      <c r="GF3" s="7" t="s">
        <v>1</v>
      </c>
      <c r="GG3" s="7" t="s">
        <v>2</v>
      </c>
      <c r="GH3" s="7" t="s">
        <v>10</v>
      </c>
      <c r="GI3" s="7" t="s">
        <v>1</v>
      </c>
      <c r="GJ3" s="7" t="s">
        <v>2</v>
      </c>
    </row>
    <row r="4" spans="2:194" hidden="1" outlineLevel="1">
      <c r="B4" s="1" t="s">
        <v>17</v>
      </c>
      <c r="C4" s="9"/>
      <c r="D4" s="9"/>
      <c r="E4" s="9"/>
      <c r="F4" s="12" t="e">
        <f>AVERAGEIF($A:$A,$B4,F:F)</f>
        <v>#DIV/0!</v>
      </c>
      <c r="G4" s="12" t="e">
        <f>AVERAGEIF($A:$A,$B4,G:G)</f>
        <v>#DIV/0!</v>
      </c>
      <c r="H4" s="12">
        <f>AVERAGEIF($A:$A,$B4,H:H)</f>
        <v>19203.417582417584</v>
      </c>
      <c r="I4" s="12" t="e">
        <f>AVERAGEIF($A:$A,$B4,I:I)</f>
        <v>#DIV/0!</v>
      </c>
      <c r="J4" s="12" t="e">
        <f>AVERAGEIF($A:$A,$B4,J:J)</f>
        <v>#DIV/0!</v>
      </c>
      <c r="K4" s="12">
        <f>AVERAGEIF($A:$A,$B4,K:K)</f>
        <v>193633.86813186813</v>
      </c>
      <c r="L4" s="12" t="e">
        <f>AVERAGEIF($A:$A,$B4,L:L)</f>
        <v>#DIV/0!</v>
      </c>
      <c r="M4" s="12" t="e">
        <f>AVERAGEIF($A:$A,$B4,M:M)</f>
        <v>#DIV/0!</v>
      </c>
      <c r="N4" s="12">
        <f>AVERAGEIF($A:$A,$B4,N:N)</f>
        <v>21516.615384615383</v>
      </c>
      <c r="O4" s="12" t="e">
        <f>AVERAGEIF($A:$A,$B4,O:O)</f>
        <v>#DIV/0!</v>
      </c>
      <c r="P4" s="12" t="e">
        <f>AVERAGEIF($A:$A,$B4,P:P)</f>
        <v>#DIV/0!</v>
      </c>
      <c r="Q4" s="12">
        <f>AVERAGEIF($A:$A,$B4,Q:Q)</f>
        <v>44553.197802197799</v>
      </c>
      <c r="R4" s="12" t="e">
        <f>AVERAGEIF($A:$A,$B4,R:R)</f>
        <v>#DIV/0!</v>
      </c>
      <c r="S4" s="12" t="e">
        <f>AVERAGEIF($A:$A,$B4,S:S)</f>
        <v>#DIV/0!</v>
      </c>
      <c r="T4" s="12">
        <f>AVERAGEIF($A:$A,$B4,T:T)</f>
        <v>59167.54945054945</v>
      </c>
      <c r="U4" s="12" t="e">
        <f>AVERAGEIF($A:$A,$B4,U:U)</f>
        <v>#DIV/0!</v>
      </c>
      <c r="V4" s="12" t="e">
        <f>AVERAGEIF($A:$A,$B4,V:V)</f>
        <v>#DIV/0!</v>
      </c>
      <c r="W4" s="12">
        <f>AVERAGEIF($A:$A,$B4,W:W)</f>
        <v>40455.296703296706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V4" s="12" t="e">
        <f>AVERAGEIF($A:$A,$B4,CV:CV)</f>
        <v>#DIV/0!</v>
      </c>
      <c r="CW4" s="12" t="e">
        <f>AVERAGEIF($A:$A,$B4,CW:CW)</f>
        <v>#DIV/0!</v>
      </c>
      <c r="CX4" s="12">
        <f>AVERAGEIF($A:$A,$B4,CX:CX)</f>
        <v>1538.5268081758245</v>
      </c>
      <c r="CY4" s="12" t="e">
        <f>AVERAGEIF($A:$A,$B4,CY:CY)</f>
        <v>#DIV/0!</v>
      </c>
      <c r="CZ4" s="12" t="e">
        <f>AVERAGEIF($A:$A,$B4,CZ:CZ)</f>
        <v>#DIV/0!</v>
      </c>
      <c r="DA4" s="12">
        <f>AVERAGEIF($A:$A,$B4,DA:DA)</f>
        <v>15443.855398087921</v>
      </c>
      <c r="DB4" s="12" t="e">
        <f>AVERAGEIF($A:$A,$B4,DB:DB)</f>
        <v>#DIV/0!</v>
      </c>
      <c r="DC4" s="12" t="e">
        <f>AVERAGEIF($A:$A,$B4,DC:DC)</f>
        <v>#DIV/0!</v>
      </c>
      <c r="DD4" s="12">
        <f>AVERAGEIF($A:$A,$B4,DD:DD)</f>
        <v>1720.4759797692304</v>
      </c>
      <c r="DE4" s="12" t="e">
        <f>AVERAGEIF($A:$A,$B4,DE:DE)</f>
        <v>#DIV/0!</v>
      </c>
      <c r="DF4" s="12" t="e">
        <f>AVERAGEIF($A:$A,$B4,DF:DF)</f>
        <v>#DIV/0!</v>
      </c>
      <c r="DG4" s="12">
        <f>AVERAGEIF($A:$A,$B4,DG:DG)</f>
        <v>3568.2332117252749</v>
      </c>
      <c r="DH4" s="12" t="e">
        <f>AVERAGEIF($A:$A,$B4,DH:DH)</f>
        <v>#DIV/0!</v>
      </c>
      <c r="DI4" s="12" t="e">
        <f>AVERAGEIF($A:$A,$B4,DI:DI)</f>
        <v>#DIV/0!</v>
      </c>
      <c r="DJ4" s="12">
        <f>AVERAGEIF($A:$A,$B4,DJ:DJ)</f>
        <v>4732.167870538462</v>
      </c>
      <c r="DK4" s="12" t="e">
        <f>AVERAGEIF($A:$A,$B4,DK:DK)</f>
        <v>#DIV/0!</v>
      </c>
      <c r="DL4" s="12" t="e">
        <f>AVERAGEIF($A:$A,$B4,DL:DL)</f>
        <v>#DIV/0!</v>
      </c>
      <c r="DM4" s="12">
        <f>AVERAGEIF($A:$A,$B4,DM:DM)</f>
        <v>3200.9371921428574</v>
      </c>
    </row>
    <row r="5" spans="2:194" collapsed="1">
      <c r="B5" s="1" t="s">
        <v>16</v>
      </c>
      <c r="C5" s="9"/>
      <c r="D5" s="9"/>
      <c r="E5" s="9"/>
      <c r="F5" s="12" t="e">
        <f>AVERAGEIF($A:$A,$B5,F:F)</f>
        <v>#DIV/0!</v>
      </c>
      <c r="G5" s="12">
        <f>AVERAGEIF($A:$A,$B5,G:G)</f>
        <v>124096.9493670886</v>
      </c>
      <c r="H5" s="12">
        <f>AVERAGEIF($A:$A,$B5,H:H)</f>
        <v>20248.044444444444</v>
      </c>
      <c r="I5" s="12" t="e">
        <f>AVERAGEIF($A:$A,$B5,I:I)</f>
        <v>#DIV/0!</v>
      </c>
      <c r="J5" s="12">
        <f>AVERAGEIF($A:$A,$B5,J:J)</f>
        <v>465513.41772151901</v>
      </c>
      <c r="K5" s="12">
        <f>AVERAGEIF($A:$A,$B5,K:K)</f>
        <v>180822.32222222222</v>
      </c>
      <c r="L5" s="12" t="e">
        <f>AVERAGEIF($A:$A,$B5,L:L)</f>
        <v>#DIV/0!</v>
      </c>
      <c r="M5" s="12">
        <f>AVERAGEIF($A:$A,$B5,M:M)</f>
        <v>148004.75949367089</v>
      </c>
      <c r="N5" s="12">
        <f>AVERAGEIF($A:$A,$B5,N:N)</f>
        <v>17397</v>
      </c>
      <c r="O5" s="12" t="e">
        <f>AVERAGEIF($A:$A,$B5,O:O)</f>
        <v>#DIV/0!</v>
      </c>
      <c r="P5" s="12">
        <f>AVERAGEIF($A:$A,$B5,P:P)</f>
        <v>285224.36708860757</v>
      </c>
      <c r="Q5" s="12">
        <f>AVERAGEIF($A:$A,$B5,Q:Q)</f>
        <v>51392.577777777777</v>
      </c>
      <c r="R5" s="12" t="e">
        <f>AVERAGEIF($A:$A,$B5,R:R)</f>
        <v>#DIV/0!</v>
      </c>
      <c r="S5" s="12">
        <f>AVERAGEIF($A:$A,$B5,S:S)</f>
        <v>151756.56962025317</v>
      </c>
      <c r="T5" s="12">
        <f>AVERAGEIF($A:$A,$B5,T:T)</f>
        <v>35988.37777777778</v>
      </c>
      <c r="U5" s="12" t="e">
        <f>AVERAGEIF($A:$A,$B5,U:U)</f>
        <v>#DIV/0!</v>
      </c>
      <c r="V5" s="12">
        <f>AVERAGEIF($A:$A,$B5,V:V)</f>
        <v>145360.01265822785</v>
      </c>
      <c r="W5" s="12">
        <f>AVERAGEIF($A:$A,$B5,W:W)</f>
        <v>26507.5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V5" s="12" t="e">
        <f>AVERAGEIF($A:$A,$B5,CV:CV)</f>
        <v>#DIV/0!</v>
      </c>
      <c r="CW5" s="12">
        <f>AVERAGEIF($A:$A,$B5,CW:CW)</f>
        <v>15261.576696329126</v>
      </c>
      <c r="CX5" s="12">
        <f>AVERAGEIF($A:$A,$B5,CX:CX)</f>
        <v>1596.2753498444445</v>
      </c>
      <c r="CY5" s="12" t="e">
        <f>AVERAGEIF($A:$A,$B5,CY:CY)</f>
        <v>#DIV/0!</v>
      </c>
      <c r="CZ5" s="12">
        <f>AVERAGEIF($A:$A,$B5,CZ:CZ)</f>
        <v>56040.731696822775</v>
      </c>
      <c r="DA5" s="12">
        <f>AVERAGEIF($A:$A,$B5,DA:DA)</f>
        <v>14259.582560000003</v>
      </c>
      <c r="DB5" s="12" t="e">
        <f>AVERAGEIF($A:$A,$B5,DB:DB)</f>
        <v>#DIV/0!</v>
      </c>
      <c r="DC5" s="12">
        <f>AVERAGEIF($A:$A,$B5,DC:DC)</f>
        <v>17939.24417558228</v>
      </c>
      <c r="DD5" s="12">
        <f>AVERAGEIF($A:$A,$B5,DD:DD)</f>
        <v>1371.192550011112</v>
      </c>
      <c r="DE5" s="12" t="e">
        <f>AVERAGEIF($A:$A,$B5,DE:DE)</f>
        <v>#DIV/0!</v>
      </c>
      <c r="DF5" s="12">
        <f>AVERAGEIF($A:$A,$B5,DF:DF)</f>
        <v>34879.089833822771</v>
      </c>
      <c r="DG5" s="12">
        <f>AVERAGEIF($A:$A,$B5,DG:DG)</f>
        <v>4050.7204519333336</v>
      </c>
      <c r="DH5" s="12" t="e">
        <f>AVERAGEIF($A:$A,$B5,DH:DH)</f>
        <v>#DIV/0!</v>
      </c>
      <c r="DI5" s="12">
        <f>AVERAGEIF($A:$A,$B5,DI:DI)</f>
        <v>18207.877504493677</v>
      </c>
      <c r="DJ5" s="12">
        <f>AVERAGEIF($A:$A,$B5,DJ:DJ)</f>
        <v>2843.313172577778</v>
      </c>
      <c r="DK5" s="12" t="e">
        <f>AVERAGEIF($A:$A,$B5,DK:DK)</f>
        <v>#DIV/0!</v>
      </c>
      <c r="DL5" s="12">
        <f>AVERAGEIF($A:$A,$B5,DL:DL)</f>
        <v>17337.027636645573</v>
      </c>
      <c r="DM5" s="12">
        <f>AVERAGEIF($A:$A,$B5,DM:DM)</f>
        <v>2090.8401931777776</v>
      </c>
    </row>
    <row r="6" spans="2:194">
      <c r="B6" s="1" t="s">
        <v>18</v>
      </c>
      <c r="C6" s="9"/>
      <c r="D6" s="9"/>
      <c r="E6" s="9"/>
      <c r="F6" s="12" t="e">
        <f>AVERAGEIF($A:$A,$B6,F:F)</f>
        <v>#DIV/0!</v>
      </c>
      <c r="G6" s="12">
        <f>AVERAGEIF($A:$A,$B6,G:G)</f>
        <v>108639.21311475409</v>
      </c>
      <c r="H6" s="12">
        <f>AVERAGEIF($A:$A,$B6,H:H)</f>
        <v>22040.352459016394</v>
      </c>
      <c r="I6" s="12" t="e">
        <f>AVERAGEIF($A:$A,$B6,I:I)</f>
        <v>#DIV/0!</v>
      </c>
      <c r="J6" s="12">
        <f>AVERAGEIF($A:$A,$B6,J:J)</f>
        <v>720161.75409836066</v>
      </c>
      <c r="K6" s="12">
        <f>AVERAGEIF($A:$A,$B6,K:K)</f>
        <v>205207.40983606558</v>
      </c>
      <c r="L6" s="12" t="e">
        <f>AVERAGEIF($A:$A,$B6,L:L)</f>
        <v>#DIV/0!</v>
      </c>
      <c r="M6" s="12">
        <f>AVERAGEIF($A:$A,$B6,M:M)</f>
        <v>144748.24590163934</v>
      </c>
      <c r="N6" s="12">
        <f>AVERAGEIF($A:$A,$B6,N:N)</f>
        <v>22815.795081967211</v>
      </c>
      <c r="O6" s="12" t="e">
        <f>AVERAGEIF($A:$A,$B6,O:O)</f>
        <v>#DIV/0!</v>
      </c>
      <c r="P6" s="12">
        <f>AVERAGEIF($A:$A,$B6,P:P)</f>
        <v>322014.08196721313</v>
      </c>
      <c r="Q6" s="12">
        <f>AVERAGEIF($A:$A,$B6,Q:Q)</f>
        <v>41860.303278688523</v>
      </c>
      <c r="R6" s="12" t="e">
        <f>AVERAGEIF($A:$A,$B6,R:R)</f>
        <v>#DIV/0!</v>
      </c>
      <c r="S6" s="12">
        <f>AVERAGEIF($A:$A,$B6,S:S)</f>
        <v>203149.32786885247</v>
      </c>
      <c r="T6" s="12">
        <f>AVERAGEIF($A:$A,$B6,T:T)</f>
        <v>36413.540983606559</v>
      </c>
      <c r="U6" s="12" t="e">
        <f>AVERAGEIF($A:$A,$B6,U:U)</f>
        <v>#DIV/0!</v>
      </c>
      <c r="V6" s="12">
        <f>AVERAGEIF($A:$A,$B6,V:V)</f>
        <v>164338.90163934426</v>
      </c>
      <c r="W6" s="12">
        <f>AVERAGEIF($A:$A,$B6,W:W)</f>
        <v>28759.581967213115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V6" s="12" t="e">
        <f>AVERAGEIF($A:$A,$B6,CV:CV)</f>
        <v>#DIV/0!</v>
      </c>
      <c r="CW6" s="12">
        <f>AVERAGEIF($A:$A,$B6,CW:CW)</f>
        <v>15246.017152300186</v>
      </c>
      <c r="CX6" s="12">
        <f>AVERAGEIF($A:$A,$B6,CX:CX)</f>
        <v>1843.5496193770491</v>
      </c>
      <c r="CY6" s="12" t="e">
        <f>AVERAGEIF($A:$A,$B6,CY:CY)</f>
        <v>#DIV/0!</v>
      </c>
      <c r="CZ6" s="12">
        <f>AVERAGEIF($A:$A,$B6,CZ:CZ)</f>
        <v>101016.03386336504</v>
      </c>
      <c r="DA6" s="12">
        <f>AVERAGEIF($A:$A,$B6,DA:DA)</f>
        <v>17157.811201393437</v>
      </c>
      <c r="DB6" s="12" t="e">
        <f>AVERAGEIF($A:$A,$B6,DB:DB)</f>
        <v>#DIV/0!</v>
      </c>
      <c r="DC6" s="12">
        <f>AVERAGEIF($A:$A,$B6,DC:DC)</f>
        <v>20335.040097710396</v>
      </c>
      <c r="DD6" s="12">
        <f>AVERAGEIF($A:$A,$B6,DD:DD)</f>
        <v>1904.280791327868</v>
      </c>
      <c r="DE6" s="12" t="e">
        <f>AVERAGEIF($A:$A,$B6,DE:DE)</f>
        <v>#DIV/0!</v>
      </c>
      <c r="DF6" s="12">
        <f>AVERAGEIF($A:$A,$B6,DF:DF)</f>
        <v>45165.572300781299</v>
      </c>
      <c r="DG6" s="12">
        <f>AVERAGEIF($A:$A,$B6,DG:DG)</f>
        <v>3513.8241316557373</v>
      </c>
      <c r="DH6" s="12" t="e">
        <f>AVERAGEIF($A:$A,$B6,DH:DH)</f>
        <v>#DIV/0!</v>
      </c>
      <c r="DI6" s="12">
        <f>AVERAGEIF($A:$A,$B6,DI:DI)</f>
        <v>28474.445829279273</v>
      </c>
      <c r="DJ6" s="12">
        <f>AVERAGEIF($A:$A,$B6,DJ:DJ)</f>
        <v>3047.6396548524585</v>
      </c>
      <c r="DK6" s="12" t="e">
        <f>AVERAGEIF($A:$A,$B6,DK:DK)</f>
        <v>#DIV/0!</v>
      </c>
      <c r="DL6" s="12">
        <f>AVERAGEIF($A:$A,$B6,DL:DL)</f>
        <v>23033.612726372856</v>
      </c>
      <c r="DM6" s="12">
        <f>AVERAGEIF($A:$A,$B6,DM:DM)</f>
        <v>2403.5991445901641</v>
      </c>
    </row>
    <row r="7" spans="2:194">
      <c r="B7" s="1" t="s">
        <v>19</v>
      </c>
      <c r="C7" s="9"/>
      <c r="D7" s="9"/>
      <c r="E7" s="9"/>
      <c r="F7" s="12" t="e">
        <f>AVERAGEIF($A:$A,$B7,F:F)</f>
        <v>#DIV/0!</v>
      </c>
      <c r="G7" s="12">
        <f>AVERAGEIF($A:$A,$B7,G:G)</f>
        <v>115476.17213114754</v>
      </c>
      <c r="H7" s="12">
        <f>AVERAGEIF($A:$A,$B7,H:H)</f>
        <v>21492.139344262294</v>
      </c>
      <c r="I7" s="12" t="e">
        <f>AVERAGEIF($A:$A,$B7,I:I)</f>
        <v>#DIV/0!</v>
      </c>
      <c r="J7" s="12">
        <f>AVERAGEIF($A:$A,$B7,J:J)</f>
        <v>690204.42622950824</v>
      </c>
      <c r="K7" s="12">
        <f>AVERAGEIF($A:$A,$B7,K:K)</f>
        <v>179795.96721311475</v>
      </c>
      <c r="L7" s="12" t="e">
        <f>AVERAGEIF($A:$A,$B7,L:L)</f>
        <v>#DIV/0!</v>
      </c>
      <c r="M7" s="12">
        <f>AVERAGEIF($A:$A,$B7,M:M)</f>
        <v>165490.50819672132</v>
      </c>
      <c r="N7" s="12">
        <f>AVERAGEIF($A:$A,$B7,N:N)</f>
        <v>20689.196721311477</v>
      </c>
      <c r="O7" s="12" t="e">
        <f>AVERAGEIF($A:$A,$B7,O:O)</f>
        <v>#DIV/0!</v>
      </c>
      <c r="P7" s="12">
        <f>AVERAGEIF($A:$A,$B7,P:P)</f>
        <v>295937.99180327868</v>
      </c>
      <c r="Q7" s="12">
        <f>AVERAGEIF($A:$A,$B7,Q:Q)</f>
        <v>57821.016393442624</v>
      </c>
      <c r="R7" s="12" t="e">
        <f>AVERAGEIF($A:$A,$B7,R:R)</f>
        <v>#DIV/0!</v>
      </c>
      <c r="S7" s="12">
        <f>AVERAGEIF($A:$A,$B7,S:S)</f>
        <v>180069.00819672132</v>
      </c>
      <c r="T7" s="12">
        <f>AVERAGEIF($A:$A,$B7,T:T)</f>
        <v>45353.172131147541</v>
      </c>
      <c r="U7" s="12" t="e">
        <f>AVERAGEIF($A:$A,$B7,U:U)</f>
        <v>#DIV/0!</v>
      </c>
      <c r="V7" s="12">
        <f>AVERAGEIF($A:$A,$B7,V:V)</f>
        <v>104767.9918032787</v>
      </c>
      <c r="W7" s="12">
        <f>AVERAGEIF($A:$A,$B7,W:W)</f>
        <v>28572.983606557376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V7" s="12" t="e">
        <f>AVERAGEIF($A:$A,$B7,CV:CV)</f>
        <v>#DIV/0!</v>
      </c>
      <c r="CW7" s="12">
        <f>AVERAGEIF($A:$A,$B7,CW:CW)</f>
        <v>18924.673817180326</v>
      </c>
      <c r="CX7" s="12">
        <f>AVERAGEIF($A:$A,$B7,CX:CX)</f>
        <v>2012.4416781721316</v>
      </c>
      <c r="CY7" s="12" t="e">
        <f>AVERAGEIF($A:$A,$B7,CY:CY)</f>
        <v>#DIV/0!</v>
      </c>
      <c r="CZ7" s="12">
        <f>AVERAGEIF($A:$A,$B7,CZ:CZ)</f>
        <v>114169.10986985247</v>
      </c>
      <c r="DA7" s="12">
        <f>AVERAGEIF($A:$A,$B7,DA:DA)</f>
        <v>16901.489785540984</v>
      </c>
      <c r="DB7" s="12" t="e">
        <f>AVERAGEIF($A:$A,$B7,DB:DB)</f>
        <v>#DIV/0!</v>
      </c>
      <c r="DC7" s="12">
        <f>AVERAGEIF($A:$A,$B7,DC:DC)</f>
        <v>27502.206325688512</v>
      </c>
      <c r="DD7" s="12">
        <f>AVERAGEIF($A:$A,$B7,DD:DD)</f>
        <v>1956.7675741065566</v>
      </c>
      <c r="DE7" s="12" t="e">
        <f>AVERAGEIF($A:$A,$B7,DE:DE)</f>
        <v>#DIV/0!</v>
      </c>
      <c r="DF7" s="12">
        <f>AVERAGEIF($A:$A,$B7,DF:DF)</f>
        <v>48574.346658622962</v>
      </c>
      <c r="DG7" s="12">
        <f>AVERAGEIF($A:$A,$B7,DG:DG)</f>
        <v>5422.2627854262291</v>
      </c>
      <c r="DH7" s="12" t="e">
        <f>AVERAGEIF($A:$A,$B7,DH:DH)</f>
        <v>#DIV/0!</v>
      </c>
      <c r="DI7" s="12">
        <f>AVERAGEIF($A:$A,$B7,DI:DI)</f>
        <v>29612.842082163934</v>
      </c>
      <c r="DJ7" s="12">
        <f>AVERAGEIF($A:$A,$B7,DJ:DJ)</f>
        <v>4295.7268816885244</v>
      </c>
      <c r="DK7" s="12" t="e">
        <f>AVERAGEIF($A:$A,$B7,DK:DK)</f>
        <v>#DIV/0!</v>
      </c>
      <c r="DL7" s="12">
        <f>AVERAGEIF($A:$A,$B7,DL:DL)</f>
        <v>17288.778473663937</v>
      </c>
      <c r="DM7" s="12">
        <f>AVERAGEIF($A:$A,$B7,DM:DM)</f>
        <v>2669.5750767377044</v>
      </c>
    </row>
    <row r="8" spans="2:194">
      <c r="B8" s="1" t="s">
        <v>20</v>
      </c>
      <c r="C8" s="9"/>
      <c r="D8" s="9"/>
      <c r="E8" s="9"/>
      <c r="F8" s="12" t="e">
        <f>AVERAGEIF($A:$A,$B8,F:F)</f>
        <v>#DIV/0!</v>
      </c>
      <c r="G8" s="12">
        <f>AVERAGEIF($A:$A,$B8,G:G)</f>
        <v>112321.34782608696</v>
      </c>
      <c r="H8" s="12">
        <f>AVERAGEIF($A:$A,$B8,H:H)</f>
        <v>19741.195652173912</v>
      </c>
      <c r="I8" s="12">
        <f>AVERAGEIF($A:$A,$B8,I:I)</f>
        <v>1235457</v>
      </c>
      <c r="J8" s="12">
        <f>AVERAGEIF($A:$A,$B8,J:J)</f>
        <v>832107.04347826086</v>
      </c>
      <c r="K8" s="12">
        <f>AVERAGEIF($A:$A,$B8,K:K)</f>
        <v>280117.22826086957</v>
      </c>
      <c r="L8" s="12" t="e">
        <f>AVERAGEIF($A:$A,$B8,L:L)</f>
        <v>#DIV/0!</v>
      </c>
      <c r="M8" s="12">
        <f>AVERAGEIF($A:$A,$B8,M:M)</f>
        <v>212042.95652173914</v>
      </c>
      <c r="N8" s="12">
        <f>AVERAGEIF($A:$A,$B8,N:N)</f>
        <v>32120.543478260868</v>
      </c>
      <c r="O8" s="12" t="e">
        <f>AVERAGEIF($A:$A,$B8,O:O)</f>
        <v>#DIV/0!</v>
      </c>
      <c r="P8" s="12">
        <f>AVERAGEIF($A:$A,$B8,P:P)</f>
        <v>282965.3152173913</v>
      </c>
      <c r="Q8" s="12">
        <f>AVERAGEIF($A:$A,$B8,Q:Q)</f>
        <v>64439.934782608696</v>
      </c>
      <c r="R8" s="12" t="e">
        <f>AVERAGEIF($A:$A,$B8,R:R)</f>
        <v>#DIV/0!</v>
      </c>
      <c r="S8" s="12">
        <f>AVERAGEIF($A:$A,$B8,S:S)</f>
        <v>203891.0652173913</v>
      </c>
      <c r="T8" s="12">
        <f>AVERAGEIF($A:$A,$B8,T:T)</f>
        <v>57156.684782608696</v>
      </c>
      <c r="U8" s="12" t="e">
        <f>AVERAGEIF($A:$A,$B8,U:U)</f>
        <v>#DIV/0!</v>
      </c>
      <c r="V8" s="12">
        <f>AVERAGEIF($A:$A,$B8,V:V)</f>
        <v>263737.05434782611</v>
      </c>
      <c r="W8" s="12">
        <f>AVERAGEIF($A:$A,$B8,W:W)</f>
        <v>68980.5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V8" s="12" t="e">
        <f>AVERAGEIF($A:$A,$B8,CV:CV)</f>
        <v>#DIV/0!</v>
      </c>
      <c r="CW8" s="12">
        <f>AVERAGEIF($A:$A,$B8,CW:CW)</f>
        <v>24249.364449195651</v>
      </c>
      <c r="CX8" s="12">
        <f>AVERAGEIF($A:$A,$B8,CX:CX)</f>
        <v>2062.1123246630436</v>
      </c>
      <c r="CY8" s="12" t="e">
        <f>AVERAGEIF($A:$A,$B8,CY:CY)</f>
        <v>#DIV/0!</v>
      </c>
      <c r="CZ8" s="12">
        <f>AVERAGEIF($A:$A,$B8,CZ:CZ)</f>
        <v>180564.70855966306</v>
      </c>
      <c r="DA8" s="12">
        <f>AVERAGEIF($A:$A,$B8,DA:DA)</f>
        <v>29859.442062434791</v>
      </c>
      <c r="DB8" s="12" t="e">
        <f>AVERAGEIF($A:$A,$B8,DB:DB)</f>
        <v>#DIV/0!</v>
      </c>
      <c r="DC8" s="12">
        <f>AVERAGEIF($A:$A,$B8,DC:DC)</f>
        <v>45972.403827065216</v>
      </c>
      <c r="DD8" s="12">
        <f>AVERAGEIF($A:$A,$B8,DD:DD)</f>
        <v>3401.9537602608698</v>
      </c>
      <c r="DE8" s="12" t="e">
        <f>AVERAGEIF($A:$A,$B8,DE:DE)</f>
        <v>#DIV/0!</v>
      </c>
      <c r="DF8" s="12">
        <f>AVERAGEIF($A:$A,$B8,DF:DF)</f>
        <v>61298.758749565211</v>
      </c>
      <c r="DG8" s="12">
        <f>AVERAGEIF($A:$A,$B8,DG:DG)</f>
        <v>6810.9985139021746</v>
      </c>
      <c r="DH8" s="12" t="e">
        <f>AVERAGEIF($A:$A,$B8,DH:DH)</f>
        <v>#DIV/0!</v>
      </c>
      <c r="DI8" s="12">
        <f>AVERAGEIF($A:$A,$B8,DI:DI)</f>
        <v>44236.356470391322</v>
      </c>
      <c r="DJ8" s="12">
        <f>AVERAGEIF($A:$A,$B8,DJ:DJ)</f>
        <v>6019.2243787717398</v>
      </c>
      <c r="DK8" s="12" t="e">
        <f>AVERAGEIF($A:$A,$B8,DK:DK)</f>
        <v>#DIV/0!</v>
      </c>
      <c r="DL8" s="12">
        <f>AVERAGEIF($A:$A,$B8,DL:DL)</f>
        <v>57465.511754902211</v>
      </c>
      <c r="DM8" s="12">
        <f>AVERAGEIF($A:$A,$B8,DM:DM)</f>
        <v>7355.6240549782615</v>
      </c>
    </row>
    <row r="9" spans="2:194">
      <c r="B9" s="1" t="s">
        <v>21</v>
      </c>
      <c r="C9" s="9"/>
      <c r="D9" s="9"/>
      <c r="E9" s="9"/>
      <c r="F9" s="27">
        <f>AVERAGEIF($A:$A,$B9,F:F)</f>
        <v>144837.36842105264</v>
      </c>
      <c r="G9" s="27">
        <f>AVERAGEIF($A:$A,$B9,G:G)</f>
        <v>163789.2888888889</v>
      </c>
      <c r="H9" s="27">
        <f>AVERAGEIF($A:$A,$B9,H:H)</f>
        <v>30562.033333333333</v>
      </c>
      <c r="I9" s="27">
        <f>AVERAGEIF($A:$A,$B9,I:I)</f>
        <v>1263269.7</v>
      </c>
      <c r="J9" s="27">
        <f>AVERAGEIF($A:$A,$B9,J:J)</f>
        <v>540080.56666666665</v>
      </c>
      <c r="K9" s="27">
        <f>AVERAGEIF($A:$A,$B9,K:K)</f>
        <v>315360.02222222224</v>
      </c>
      <c r="L9" s="27">
        <f>AVERAGEIF($A:$A,$B9,L:L)</f>
        <v>181885.83333333334</v>
      </c>
      <c r="M9" s="27">
        <f>AVERAGEIF($A:$A,$B9,M:M)</f>
        <v>161228.4</v>
      </c>
      <c r="N9" s="27">
        <f>AVERAGEIF($A:$A,$B9,N:N)</f>
        <v>23720.37777777778</v>
      </c>
      <c r="O9" s="27">
        <f>AVERAGEIF($A:$A,$B9,O:O)</f>
        <v>438977.65789473685</v>
      </c>
      <c r="P9" s="27">
        <f>AVERAGEIF($A:$A,$B9,P:P)</f>
        <v>294232.90000000002</v>
      </c>
      <c r="Q9" s="27">
        <f>AVERAGEIF($A:$A,$B9,Q:Q)</f>
        <v>81996.388888888891</v>
      </c>
      <c r="R9" s="27">
        <f>AVERAGEIF($A:$A,$B9,R:R)</f>
        <v>408603.40350877191</v>
      </c>
      <c r="S9" s="27">
        <f>AVERAGEIF($A:$A,$B9,S:S)</f>
        <v>193851.98888888888</v>
      </c>
      <c r="T9" s="27">
        <f>AVERAGEIF($A:$A,$B9,T:T)</f>
        <v>51813.833333333336</v>
      </c>
      <c r="U9" s="27">
        <f>AVERAGEIF($A:$A,$B9,U:U)</f>
        <v>172022.35087719298</v>
      </c>
      <c r="V9" s="27">
        <f>AVERAGEIF($A:$A,$B9,V:V)</f>
        <v>122748.26666666666</v>
      </c>
      <c r="W9" s="27">
        <f>AVERAGEIF($A:$A,$B9,W:W)</f>
        <v>55643.26666666667</v>
      </c>
      <c r="X9" s="27">
        <f>AVERAGEIF($A:$A,$B9,X:X)</f>
        <v>36590.807017543862</v>
      </c>
      <c r="Y9" s="27">
        <f>AVERAGEIF($A:$A,$B9,Y:Y)</f>
        <v>27053.611111111109</v>
      </c>
      <c r="Z9" s="27">
        <f>AVERAGEIF($A:$A,$B9,Z:Z)</f>
        <v>8408.7444444444445</v>
      </c>
      <c r="AA9" s="27">
        <f>AVERAGEIF($A:$A,$B9,AA:AA)</f>
        <v>457677.59649122809</v>
      </c>
      <c r="AB9" s="27">
        <f>AVERAGEIF($A:$A,$B9,AB:AB)</f>
        <v>417542.47777777776</v>
      </c>
      <c r="AC9" s="27">
        <f>AVERAGEIF($A:$A,$B9,AC:AC)</f>
        <v>190759.27777777778</v>
      </c>
      <c r="AD9" s="27">
        <f>AVERAGEIF($A:$A,$B9,AD:AD)</f>
        <v>281187.57894736843</v>
      </c>
      <c r="AE9" s="27">
        <f>AVERAGEIF($A:$A,$B9,AE:AE)</f>
        <v>613369.9222222222</v>
      </c>
      <c r="AF9" s="27">
        <f>AVERAGEIF($A:$A,$B9,AF:AF)</f>
        <v>127747.72222222222</v>
      </c>
      <c r="AG9" s="27">
        <f>AVERAGEIF($A:$A,$B9,AG:AG)</f>
        <v>48057.403508771931</v>
      </c>
      <c r="AH9" s="27">
        <f>AVERAGEIF($A:$A,$B9,AH:AH)</f>
        <v>32390.633333333335</v>
      </c>
      <c r="AI9" s="27">
        <f>AVERAGEIF($A:$A,$B9,AI:AI)</f>
        <v>8657.3333333333339</v>
      </c>
      <c r="AJ9" s="27">
        <f>AVERAGEIF($A:$A,$B9,AJ:AJ)</f>
        <v>80390.017543859649</v>
      </c>
      <c r="AK9" s="27">
        <f>AVERAGEIF($A:$A,$B9,AK:AK)</f>
        <v>73814.588888888888</v>
      </c>
      <c r="AL9" s="27">
        <f>AVERAGEIF($A:$A,$B9,AL:AL)</f>
        <v>13321.222222222223</v>
      </c>
      <c r="AM9" s="27">
        <f>AVERAGEIF($A:$A,$B9,AM:AM)</f>
        <v>55595.210526315786</v>
      </c>
      <c r="AN9" s="27">
        <f>AVERAGEIF($A:$A,$B9,AN:AN)</f>
        <v>42028.244444444441</v>
      </c>
      <c r="AO9" s="27">
        <f>AVERAGEIF($A:$A,$B9,AO:AO)</f>
        <v>7904.5888888888885</v>
      </c>
      <c r="AP9" s="27">
        <f>AVERAGEIF($A:$A,$B9,AP:AP)</f>
        <v>124005.12280701754</v>
      </c>
      <c r="AQ9" s="27">
        <f>AVERAGEIF($A:$A,$B9,AQ:AQ)</f>
        <v>30077.333333333332</v>
      </c>
      <c r="AR9" s="27">
        <f>AVERAGEIF($A:$A,$B9,AR:AR)</f>
        <v>8682.6555555555551</v>
      </c>
      <c r="AS9" s="27">
        <f>AVERAGEIF($A:$A,$B9,AS:AS)</f>
        <v>246557.66666666666</v>
      </c>
      <c r="AT9" s="27">
        <f>AVERAGEIF($A:$A,$B9,AT:AT)</f>
        <v>47325</v>
      </c>
      <c r="AU9" s="27">
        <f>AVERAGEIF($A:$A,$B9,AU:AU)</f>
        <v>15514.244444444445</v>
      </c>
      <c r="AV9" s="27">
        <f>AVERAGEIF($A:$A,$B9,AV:AV)</f>
        <v>114822.63157894737</v>
      </c>
      <c r="AW9" s="27">
        <f>AVERAGEIF($A:$A,$B9,AW:AW)</f>
        <v>120116.75555555556</v>
      </c>
      <c r="AX9" s="27">
        <f>AVERAGEIF($A:$A,$B9,AX:AX)</f>
        <v>11351.18888888889</v>
      </c>
      <c r="AY9" s="27">
        <f>AVERAGEIF($A:$A,$B9,AY:AY)</f>
        <v>103433.38596491228</v>
      </c>
      <c r="AZ9" s="27">
        <f>AVERAGEIF($A:$A,$B9,AZ:AZ)</f>
        <v>71705</v>
      </c>
      <c r="BA9" s="27">
        <f>AVERAGEIF($A:$A,$B9,BA:BA)</f>
        <v>13157.988888888889</v>
      </c>
      <c r="BB9" s="27">
        <f>AVERAGEIF($A:$A,$B9,BB:BB)</f>
        <v>47020.438596491229</v>
      </c>
      <c r="BC9" s="27">
        <f>AVERAGEIF($A:$A,$B9,BC:BC)</f>
        <v>29209.1</v>
      </c>
      <c r="BD9" s="27">
        <f>AVERAGEIF($A:$A,$B9,BD:BD)</f>
        <v>5658.8777777777777</v>
      </c>
      <c r="BE9" s="27">
        <f>AVERAGEIF($A:$A,$B9,BE:BE)</f>
        <v>15824.263157894737</v>
      </c>
      <c r="BF9" s="27">
        <f>AVERAGEIF($A:$A,$B9,BF:BF)</f>
        <v>11155.055555555555</v>
      </c>
      <c r="BG9" s="27">
        <f>AVERAGEIF($A:$A,$B9,BG:BG)</f>
        <v>2595.3666666666668</v>
      </c>
      <c r="BH9" s="27">
        <f>AVERAGEIF($A:$A,$B9,BH:BH)</f>
        <v>190531.0172413793</v>
      </c>
      <c r="BI9" s="27">
        <f>AVERAGEIF($A:$A,$B9,BI:BI)</f>
        <v>111906.16666666667</v>
      </c>
      <c r="BJ9" s="27">
        <f>AVERAGEIF($A:$A,$B9,BJ:BJ)</f>
        <v>25738.722222222223</v>
      </c>
      <c r="BK9" s="27">
        <f>AVERAGEIF($A:$A,$B9,BK:BK)</f>
        <v>107254.36206896552</v>
      </c>
      <c r="BL9" s="27">
        <f>AVERAGEIF($A:$A,$B9,BL:BL)</f>
        <v>42756.76666666667</v>
      </c>
      <c r="BM9" s="27">
        <f>AVERAGEIF($A:$A,$B9,BM:BM)</f>
        <v>15562.922222222222</v>
      </c>
      <c r="BN9" s="27">
        <f>AVERAGEIF($A:$A,$B9,BN:BN)</f>
        <v>33375.293103448275</v>
      </c>
      <c r="BO9" s="27">
        <f>AVERAGEIF($A:$A,$B9,BO:BO)</f>
        <v>12399.722222222223</v>
      </c>
      <c r="BP9" s="27">
        <f>AVERAGEIF($A:$A,$B9,BP:BP)</f>
        <v>11990.166666666666</v>
      </c>
      <c r="BQ9" s="27">
        <f>AVERAGEIF($A:$A,$B9,BQ:BQ)</f>
        <v>131278.44827586206</v>
      </c>
      <c r="BR9" s="27">
        <f>AVERAGEIF($A:$A,$B9,BR:BR)</f>
        <v>64108.37777777778</v>
      </c>
      <c r="BS9" s="27">
        <f>AVERAGEIF($A:$A,$B9,BS:BS)</f>
        <v>37708.344444444447</v>
      </c>
      <c r="BT9" s="27">
        <f>AVERAGEIF($A:$A,$B9,BT:BT)</f>
        <v>46283.974137931036</v>
      </c>
      <c r="BU9" s="27">
        <f>AVERAGEIF($A:$A,$B9,BU:BU)</f>
        <v>31739.611111111109</v>
      </c>
      <c r="BV9" s="27">
        <f>AVERAGEIF($A:$A,$B9,BV:BV)</f>
        <v>8218.5666666666675</v>
      </c>
      <c r="BW9" s="27">
        <f>AVERAGEIF($A:$A,$B9,BW:BW)</f>
        <v>146998.1551724138</v>
      </c>
      <c r="BX9" s="27">
        <f>AVERAGEIF($A:$A,$B9,BX:BX)</f>
        <v>216284.25555555554</v>
      </c>
      <c r="BY9" s="27">
        <f>AVERAGEIF($A:$A,$B9,BY:BY)</f>
        <v>7320.833333333333</v>
      </c>
      <c r="BZ9" s="27">
        <f>AVERAGEIF($A:$A,$B9,BZ:BZ)</f>
        <v>132563.24137931035</v>
      </c>
      <c r="CA9" s="27">
        <f>AVERAGEIF($A:$A,$B9,CA:CA)</f>
        <v>103802.81111111111</v>
      </c>
      <c r="CB9" s="27">
        <f>AVERAGEIF($A:$A,$B9,CB:CB)</f>
        <v>76984.455555555556</v>
      </c>
      <c r="CC9" s="27">
        <f>AVERAGEIF($A:$A,$B9,CC:CC)</f>
        <v>18167.948275862069</v>
      </c>
      <c r="CD9" s="27">
        <f>AVERAGEIF($A:$A,$B9,CD:CD)</f>
        <v>6281.8444444444449</v>
      </c>
      <c r="CE9" s="27">
        <f>AVERAGEIF($A:$A,$B9,CE:CE)</f>
        <v>6830.5444444444447</v>
      </c>
      <c r="CF9" s="27">
        <f>AVERAGEIF($A:$A,$B9,CF:CF)</f>
        <v>57792.172413793101</v>
      </c>
      <c r="CG9" s="27">
        <f>AVERAGEIF($A:$A,$B9,CG:CG)</f>
        <v>28617.433333333334</v>
      </c>
      <c r="CH9" s="27">
        <f>AVERAGEIF($A:$A,$B9,CH:CH)</f>
        <v>4794.4777777777781</v>
      </c>
      <c r="CI9" s="27">
        <f>AVERAGEIF($A:$A,$B9,CI:CI)</f>
        <v>443867.81896551722</v>
      </c>
      <c r="CJ9" s="27">
        <f>AVERAGEIF($A:$A,$B9,CJ:CJ)</f>
        <v>132535.20000000001</v>
      </c>
      <c r="CK9" s="27">
        <f>AVERAGEIF($A:$A,$B9,CK:CK)</f>
        <v>253369.97777777776</v>
      </c>
      <c r="CL9" s="27">
        <f>AVERAGEIF($A:$A,$B9,CL:CL)</f>
        <v>3240.1379310344828</v>
      </c>
      <c r="CM9" s="27">
        <f>AVERAGEIF($A:$A,$B9,CM:CM)</f>
        <v>1559.3333333333333</v>
      </c>
      <c r="CN9" s="27">
        <f>AVERAGEIF($A:$A,$B9,CN:CN)</f>
        <v>421.57777777777778</v>
      </c>
      <c r="CO9" s="27">
        <f>AVERAGEIF($A:$A,$B9,CO:CO)</f>
        <v>104022.9827586207</v>
      </c>
      <c r="CP9" s="27">
        <f>AVERAGEIF($A:$A,$B9,CP:CP)</f>
        <v>33972.966666666667</v>
      </c>
      <c r="CQ9" s="27">
        <f>AVERAGEIF($A:$A,$B9,CQ:CQ)</f>
        <v>15941.922222222222</v>
      </c>
      <c r="CR9" s="27">
        <f>AVERAGEIF($A:$A,$B9,CR:CR)</f>
        <v>64673.896551724138</v>
      </c>
      <c r="CS9" s="27">
        <f>AVERAGEIF($A:$A,$B9,CS:CS)</f>
        <v>14643.744444444445</v>
      </c>
      <c r="CT9" s="27">
        <f>AVERAGEIF($A:$A,$B9,CT:CT)</f>
        <v>14225.022222222222</v>
      </c>
      <c r="CV9" s="27">
        <f>AVERAGEIF($A:$A,$B9,CV:CV)</f>
        <v>87899.50544157892</v>
      </c>
      <c r="CW9" s="27">
        <f>AVERAGEIF($A:$A,$B9,CW:CW)</f>
        <v>40518.078269155551</v>
      </c>
      <c r="CX9" s="27">
        <f>AVERAGEIF($A:$A,$B9,CX:CX)</f>
        <v>3515.9697767444454</v>
      </c>
      <c r="CY9" s="27">
        <f>AVERAGEIF($A:$A,$B9,CY:CY)</f>
        <v>825521.74777612288</v>
      </c>
      <c r="CZ9" s="27">
        <f>AVERAGEIF($A:$A,$B9,CZ:CZ)</f>
        <v>133071.01419367775</v>
      </c>
      <c r="DA9" s="27">
        <f>AVERAGEIF($A:$A,$B9,DA:DA)</f>
        <v>36738.282909344445</v>
      </c>
      <c r="DB9" s="27">
        <f>AVERAGEIF($A:$A,$B9,DB:DB)</f>
        <v>110091.07910984212</v>
      </c>
      <c r="DC9" s="27">
        <f>AVERAGEIF($A:$A,$B9,DC:DC)</f>
        <v>39804.158495466669</v>
      </c>
      <c r="DD9" s="27">
        <f>AVERAGEIF($A:$A,$B9,DD:DD)</f>
        <v>2757.346314866666</v>
      </c>
      <c r="DE9" s="27">
        <f>AVERAGEIF($A:$A,$B9,DE:DE)</f>
        <v>265899.70378271933</v>
      </c>
      <c r="DF9" s="27">
        <f>AVERAGEIF($A:$A,$B9,DF:DF)</f>
        <v>72799.398513155567</v>
      </c>
      <c r="DG9" s="27">
        <f>AVERAGEIF($A:$A,$B9,DG:DG)</f>
        <v>9483.6148517111105</v>
      </c>
      <c r="DH9" s="27">
        <f>AVERAGEIF($A:$A,$B9,DH:DH)</f>
        <v>247347.70267835085</v>
      </c>
      <c r="DI9" s="27">
        <f>AVERAGEIF($A:$A,$B9,DI:DI)</f>
        <v>47896.028729233331</v>
      </c>
      <c r="DJ9" s="27">
        <f>AVERAGEIF($A:$A,$B9,DJ:DJ)</f>
        <v>6024.5344200999971</v>
      </c>
      <c r="DK9" s="27">
        <f>AVERAGEIF($A:$A,$B9,DK:DK)</f>
        <v>104087.98845670176</v>
      </c>
      <c r="DL9" s="27">
        <f>AVERAGEIF($A:$A,$B9,DL:DL)</f>
        <v>30270.752384111111</v>
      </c>
      <c r="DM9" s="27">
        <f>AVERAGEIF($A:$A,$B9,DM:DM)</f>
        <v>6470.4005558777808</v>
      </c>
      <c r="DN9" s="27">
        <f>AVERAGEIF($A:$A,$B9,DN:DN)</f>
        <v>22192.087047824563</v>
      </c>
      <c r="DO9" s="27">
        <f>AVERAGEIF($A:$A,$B9,DO:DO)</f>
        <v>6683.6703309222239</v>
      </c>
      <c r="DP9" s="27">
        <f>AVERAGEIF($A:$A,$B9,DP:DP)</f>
        <v>975.22195643333362</v>
      </c>
      <c r="DQ9" s="27">
        <f>AVERAGEIF($A:$A,$B9,DQ:DQ)</f>
        <v>276555.86331057892</v>
      </c>
      <c r="DR9" s="27">
        <f>AVERAGEIF($A:$A,$B9,DR:DR)</f>
        <v>103212.91343679999</v>
      </c>
      <c r="DS9" s="27">
        <f>AVERAGEIF($A:$A,$B9,DS:DS)</f>
        <v>22334.364807755555</v>
      </c>
      <c r="DT9" s="27">
        <f>AVERAGEIF($A:$A,$B9,DT:DT)</f>
        <v>169859.67677487724</v>
      </c>
      <c r="DU9" s="27">
        <f>AVERAGEIF($A:$A,$B9,DU:DU)</f>
        <v>152745.22958746666</v>
      </c>
      <c r="DV9" s="27">
        <f>AVERAGEIF($A:$A,$B9,DV:DV)</f>
        <v>15025.026047433328</v>
      </c>
      <c r="DW9" s="27">
        <f>AVERAGEIF($A:$A,$B9,DW:DW)</f>
        <v>29113.029446736844</v>
      </c>
      <c r="DX9" s="27">
        <f>AVERAGEIF($A:$A,$B9,DX:DX)</f>
        <v>8016.4204874888865</v>
      </c>
      <c r="DY9" s="27">
        <f>AVERAGEIF($A:$A,$B9,DY:DY)</f>
        <v>1000.5632622888886</v>
      </c>
      <c r="DZ9" s="27">
        <f>AVERAGEIF($A:$A,$B9,DZ:DZ)</f>
        <v>48597.081027052627</v>
      </c>
      <c r="EA9" s="27">
        <f>AVERAGEIF($A:$A,$B9,EA:EA)</f>
        <v>18160.786106055555</v>
      </c>
      <c r="EB9" s="27">
        <f>AVERAGEIF($A:$A,$B9,EB:EB)</f>
        <v>1559.119590633333</v>
      </c>
      <c r="EC9" s="27">
        <f>AVERAGEIF($A:$A,$B9,EC:EC)</f>
        <v>33599.867916894742</v>
      </c>
      <c r="ED9" s="27">
        <f>AVERAGEIF($A:$A,$B9,ED:ED)</f>
        <v>10317.789551344444</v>
      </c>
      <c r="EE9" s="27">
        <f>AVERAGEIF($A:$A,$B9,EE:EE)</f>
        <v>925.91977746666703</v>
      </c>
      <c r="EF9" s="27">
        <f>AVERAGEIF($A:$A,$B9,EF:EF)</f>
        <v>75030.895576666633</v>
      </c>
      <c r="EG9" s="27">
        <f>AVERAGEIF($A:$A,$B9,EG:EG)</f>
        <v>7456.0208924333292</v>
      </c>
      <c r="EH9" s="27">
        <f>AVERAGEIF($A:$A,$B9,EH:EH)</f>
        <v>1012.9806731222224</v>
      </c>
      <c r="EI9" s="27">
        <f>AVERAGEIF($A:$A,$B9,EI:EI)</f>
        <v>149281.77453080704</v>
      </c>
      <c r="EJ9" s="27">
        <f>AVERAGEIF($A:$A,$B9,EJ:EJ)</f>
        <v>11729.039362511106</v>
      </c>
      <c r="EK9" s="27">
        <f>AVERAGEIF($A:$A,$B9,EK:EK)</f>
        <v>1806.2483746555549</v>
      </c>
      <c r="EL9" s="27">
        <f>AVERAGEIF($A:$A,$B9,EL:EL)</f>
        <v>69495.969149087716</v>
      </c>
      <c r="EM9" s="27">
        <f>AVERAGEIF($A:$A,$B9,EM:EM)</f>
        <v>29684.865209644453</v>
      </c>
      <c r="EN9" s="27">
        <f>AVERAGEIF($A:$A,$B9,EN:EN)</f>
        <v>1320.7713835555553</v>
      </c>
      <c r="EO9" s="27">
        <f>AVERAGEIF($A:$A,$B9,EO:EO)</f>
        <v>62421.550327368415</v>
      </c>
      <c r="EP9" s="27">
        <f>AVERAGEIF($A:$A,$B9,EP:EP)</f>
        <v>17734.490910755554</v>
      </c>
      <c r="EQ9" s="27">
        <f>AVERAGEIF($A:$A,$B9,EQ:EQ)</f>
        <v>1541.5998708666664</v>
      </c>
      <c r="ER9" s="27">
        <f>AVERAGEIF($A:$A,$B9,ER:ER)</f>
        <v>28407.824768438604</v>
      </c>
      <c r="ES9" s="27">
        <f>AVERAGEIF($A:$A,$B9,ES:ES)</f>
        <v>7230.8013834666681</v>
      </c>
      <c r="ET9" s="27">
        <f>AVERAGEIF($A:$A,$B9,ET:ET)</f>
        <v>661.00797842222232</v>
      </c>
      <c r="EU9" s="27">
        <f>AVERAGEIF($A:$A,$B9,EU:EU)</f>
        <v>9589.3962510877191</v>
      </c>
      <c r="EV9" s="27">
        <f>AVERAGEIF($A:$A,$B9,EV:EV)</f>
        <v>2760.3824363333329</v>
      </c>
      <c r="EW9" s="27">
        <f>AVERAGEIF($A:$A,$B9,EW:EW)</f>
        <v>298.06643484444436</v>
      </c>
      <c r="EX9" s="27">
        <f>AVERAGEIF($A:$A,$B9,EX:EX)</f>
        <v>116348.89704289471</v>
      </c>
      <c r="EY9" s="27">
        <f>AVERAGEIF($A:$A,$B9,EY:EY)</f>
        <v>27701.788399955552</v>
      </c>
      <c r="EZ9" s="27">
        <f>AVERAGEIF($A:$A,$B9,EZ:EZ)</f>
        <v>2995.7409252333318</v>
      </c>
      <c r="FA9" s="27">
        <f>AVERAGEIF($A:$A,$B9,FA:FA)</f>
        <v>65929.990801263149</v>
      </c>
      <c r="FB9" s="27">
        <f>AVERAGEIF($A:$A,$B9,FB:FB)</f>
        <v>10565.716667677778</v>
      </c>
      <c r="FC9" s="27">
        <f>AVERAGEIF($A:$A,$B9,FC:FC)</f>
        <v>1824.403322066667</v>
      </c>
      <c r="FD9" s="27">
        <f>AVERAGEIF($A:$A,$B9,FD:FD)</f>
        <v>20237.347968877191</v>
      </c>
      <c r="FE9" s="27">
        <f>AVERAGEIF($A:$A,$B9,FE:FE)</f>
        <v>3080.9103182888894</v>
      </c>
      <c r="FF9" s="27">
        <f>AVERAGEIF($A:$A,$B9,FF:FF)</f>
        <v>1397.8428403333339</v>
      </c>
      <c r="FG9" s="27">
        <f>AVERAGEIF($A:$A,$B9,FG:FG)</f>
        <v>78997.229568614042</v>
      </c>
      <c r="FH9" s="27">
        <f>AVERAGEIF($A:$A,$B9,FH:FH)</f>
        <v>15948.431362244446</v>
      </c>
      <c r="FI9" s="27">
        <f>AVERAGEIF($A:$A,$B9,FI:FI)</f>
        <v>4431.0681185777794</v>
      </c>
      <c r="FJ9" s="27">
        <f>AVERAGEIF($A:$A,$B9,FJ:FJ)</f>
        <v>28073.428134736834</v>
      </c>
      <c r="FK9" s="27">
        <f>AVERAGEIF($A:$A,$B9,FK:FK)</f>
        <v>7854.3450802444459</v>
      </c>
      <c r="FL9" s="27">
        <f>AVERAGEIF($A:$A,$B9,FL:FL)</f>
        <v>963.84786907777755</v>
      </c>
      <c r="FM9" s="27">
        <f>AVERAGEIF($A:$A,$B9,FM:FM)</f>
        <v>89075.920539491242</v>
      </c>
      <c r="FN9" s="27">
        <f>AVERAGEIF($A:$A,$B9,FN:FN)</f>
        <v>53602.366152299983</v>
      </c>
      <c r="FO9" s="27">
        <f>AVERAGEIF($A:$A,$B9,FO:FO)</f>
        <v>855.09282045555562</v>
      </c>
      <c r="FP9" s="27">
        <f>AVERAGEIF($A:$A,$B9,FP:FP)</f>
        <v>80013.09129752632</v>
      </c>
      <c r="FQ9" s="27">
        <f>AVERAGEIF($A:$A,$B9,FQ:FQ)</f>
        <v>25843.024716400003</v>
      </c>
      <c r="FR9" s="27">
        <f>AVERAGEIF($A:$A,$B9,FR:FR)</f>
        <v>9056.3247528555548</v>
      </c>
      <c r="FS9" s="27">
        <f>AVERAGEIF($A:$A,$B9,FS:FS)</f>
        <v>11140.835877543857</v>
      </c>
      <c r="FT9" s="27">
        <f>AVERAGEIF($A:$A,$B9,FT:FT)</f>
        <v>1550.2699378444447</v>
      </c>
      <c r="FU9" s="27">
        <f>AVERAGEIF($A:$A,$B9,FU:FU)</f>
        <v>795.75951063333343</v>
      </c>
      <c r="FV9" s="27">
        <f>AVERAGEIF($A:$A,$B9,FV:FV)</f>
        <v>35215.303271877179</v>
      </c>
      <c r="FW9" s="27">
        <f>AVERAGEIF($A:$A,$B9,FW:FW)</f>
        <v>7103.7419142222216</v>
      </c>
      <c r="FX9" s="27">
        <f>AVERAGEIF($A:$A,$B9,FX:FX)</f>
        <v>559.7587324777777</v>
      </c>
      <c r="FY9" s="27">
        <f>AVERAGEIF($A:$A,$B9,FY:FY)</f>
        <v>268599.04572378076</v>
      </c>
      <c r="FZ9" s="27">
        <f>AVERAGEIF($A:$A,$B9,FZ:FZ)</f>
        <v>32911.903670033338</v>
      </c>
      <c r="GA9" s="27">
        <f>AVERAGEIF($A:$A,$B9,GA:GA)</f>
        <v>29561.887725088884</v>
      </c>
      <c r="GB9" s="27">
        <f>AVERAGEIF($A:$A,$B9,GB:GB)</f>
        <v>1981.5996311403512</v>
      </c>
      <c r="GC9" s="27">
        <f>AVERAGEIF($A:$A,$B9,GC:GC)</f>
        <v>386.2633871222223</v>
      </c>
      <c r="GD9" s="27">
        <f>AVERAGEIF($A:$A,$B9,GD:GD)</f>
        <v>48.815068333333322</v>
      </c>
      <c r="GE9" s="27">
        <f>AVERAGEIF($A:$A,$B9,GE:GE)</f>
        <v>62144.763391298271</v>
      </c>
      <c r="GF9" s="27">
        <f>AVERAGEIF($A:$A,$B9,GF:GF)</f>
        <v>8464.9528752666683</v>
      </c>
      <c r="GG9" s="27">
        <f>AVERAGEIF($A:$A,$B9,GG:GG)</f>
        <v>1880.8867393777784</v>
      </c>
      <c r="GH9" s="27">
        <f>AVERAGEIF($A:$A,$B9,GH:GH)</f>
        <v>39131.647822982457</v>
      </c>
      <c r="GI9" s="27">
        <f>AVERAGEIF($A:$A,$B9,GI:GI)</f>
        <v>3634.3159213222234</v>
      </c>
      <c r="GJ9" s="27">
        <f>AVERAGEIF($A:$A,$B9,GJ:GJ)</f>
        <v>1662.2999534444448</v>
      </c>
    </row>
    <row r="10" spans="2:194">
      <c r="B10" s="1" t="s">
        <v>22</v>
      </c>
      <c r="C10" s="9"/>
      <c r="D10" s="9"/>
      <c r="E10" s="9"/>
      <c r="F10" s="27">
        <f>AVERAGEIF($A:$A,$B10,F:F)</f>
        <v>114943.73770491804</v>
      </c>
      <c r="G10" s="27">
        <f>AVERAGEIF($A:$A,$B10,G:G)</f>
        <v>170043.9180327869</v>
      </c>
      <c r="H10" s="27">
        <f>AVERAGEIF($A:$A,$B10,H:H)</f>
        <v>35933.2131147541</v>
      </c>
      <c r="I10" s="27">
        <f>AVERAGEIF($A:$A,$B10,I:I)</f>
        <v>1394643.1967213114</v>
      </c>
      <c r="J10" s="27">
        <f>AVERAGEIF($A:$A,$B10,J:J)</f>
        <v>624819.98360655736</v>
      </c>
      <c r="K10" s="27">
        <f>AVERAGEIF($A:$A,$B10,K:K)</f>
        <v>365627.55737704918</v>
      </c>
      <c r="L10" s="27">
        <f>AVERAGEIF($A:$A,$B10,L:L)</f>
        <v>174044.54918032786</v>
      </c>
      <c r="M10" s="27">
        <f>AVERAGEIF($A:$A,$B10,M:M)</f>
        <v>140119.16393442624</v>
      </c>
      <c r="N10" s="27">
        <f>AVERAGEIF($A:$A,$B10,N:N)</f>
        <v>27378.934426229509</v>
      </c>
      <c r="O10" s="27">
        <f>AVERAGEIF($A:$A,$B10,O:O)</f>
        <v>337994.09836065571</v>
      </c>
      <c r="P10" s="27">
        <f>AVERAGEIF($A:$A,$B10,P:P)</f>
        <v>300554.40983606555</v>
      </c>
      <c r="Q10" s="27">
        <f>AVERAGEIF($A:$A,$B10,Q:Q)</f>
        <v>87923.803278688531</v>
      </c>
      <c r="R10" s="27">
        <f>AVERAGEIF($A:$A,$B10,R:R)</f>
        <v>412901.11475409835</v>
      </c>
      <c r="S10" s="27">
        <f>AVERAGEIF($A:$A,$B10,S:S)</f>
        <v>207063.77049180327</v>
      </c>
      <c r="T10" s="27">
        <f>AVERAGEIF($A:$A,$B10,T:T)</f>
        <v>63243.426229508194</v>
      </c>
      <c r="U10" s="27">
        <f>AVERAGEIF($A:$A,$B10,U:U)</f>
        <v>187943.1475409836</v>
      </c>
      <c r="V10" s="27">
        <f>AVERAGEIF($A:$A,$B10,V:V)</f>
        <v>137955.34426229508</v>
      </c>
      <c r="W10" s="27">
        <f>AVERAGEIF($A:$A,$B10,W:W)</f>
        <v>62008.229508196724</v>
      </c>
      <c r="X10" s="27">
        <f>AVERAGEIF($A:$A,$B10,X:X)</f>
        <v>30372.081967213115</v>
      </c>
      <c r="Y10" s="27">
        <f>AVERAGEIF($A:$A,$B10,Y:Y)</f>
        <v>28671.967213114753</v>
      </c>
      <c r="Z10" s="27">
        <f>AVERAGEIF($A:$A,$B10,Z:Z)</f>
        <v>7653.3278688524588</v>
      </c>
      <c r="AA10" s="27">
        <f>AVERAGEIF($A:$A,$B10,AA:AA)</f>
        <v>460941.40983606555</v>
      </c>
      <c r="AB10" s="27">
        <f>AVERAGEIF($A:$A,$B10,AB:AB)</f>
        <v>374198.32786885247</v>
      </c>
      <c r="AC10" s="27">
        <f>AVERAGEIF($A:$A,$B10,AC:AC)</f>
        <v>181736.81967213115</v>
      </c>
      <c r="AD10" s="27">
        <f>AVERAGEIF($A:$A,$B10,AD:AD)</f>
        <v>264502.45901639346</v>
      </c>
      <c r="AE10" s="27">
        <f>AVERAGEIF($A:$A,$B10,AE:AE)</f>
        <v>496751.21311475412</v>
      </c>
      <c r="AF10" s="27">
        <f>AVERAGEIF($A:$A,$B10,AF:AF)</f>
        <v>132004.34426229508</v>
      </c>
      <c r="AG10" s="27">
        <f>AVERAGEIF($A:$A,$B10,AG:AG)</f>
        <v>43106.491803278688</v>
      </c>
      <c r="AH10" s="27">
        <f>AVERAGEIF($A:$A,$B10,AH:AH)</f>
        <v>38981.37704918033</v>
      </c>
      <c r="AI10" s="27">
        <f>AVERAGEIF($A:$A,$B10,AI:AI)</f>
        <v>8737.5901639344265</v>
      </c>
      <c r="AJ10" s="27">
        <f>AVERAGEIF($A:$A,$B10,AJ:AJ)</f>
        <v>100785.75409836066</v>
      </c>
      <c r="AK10" s="27">
        <f>AVERAGEIF($A:$A,$B10,AK:AK)</f>
        <v>70123.836065573763</v>
      </c>
      <c r="AL10" s="27">
        <f>AVERAGEIF($A:$A,$B10,AL:AL)</f>
        <v>10659.934426229509</v>
      </c>
      <c r="AM10" s="27">
        <f>AVERAGEIF($A:$A,$B10,AM:AM)</f>
        <v>57941.491803278688</v>
      </c>
      <c r="AN10" s="27">
        <f>AVERAGEIF($A:$A,$B10,AN:AN)</f>
        <v>44697.672131147541</v>
      </c>
      <c r="AO10" s="27">
        <f>AVERAGEIF($A:$A,$B10,AO:AO)</f>
        <v>8151.5901639344265</v>
      </c>
      <c r="AP10" s="27">
        <f>AVERAGEIF($A:$A,$B10,AP:AP)</f>
        <v>132431.72131147541</v>
      </c>
      <c r="AQ10" s="27">
        <f>AVERAGEIF($A:$A,$B10,AQ:AQ)</f>
        <v>34484.409836065577</v>
      </c>
      <c r="AR10" s="27">
        <f>AVERAGEIF($A:$A,$B10,AR:AR)</f>
        <v>10053.836065573771</v>
      </c>
      <c r="AS10" s="27">
        <f>AVERAGEIF($A:$A,$B10,AS:AS)</f>
        <v>239301.49180327868</v>
      </c>
      <c r="AT10" s="27">
        <f>AVERAGEIF($A:$A,$B10,AT:AT)</f>
        <v>51353.147540983606</v>
      </c>
      <c r="AU10" s="27">
        <f>AVERAGEIF($A:$A,$B10,AU:AU)</f>
        <v>15661.22950819672</v>
      </c>
      <c r="AV10" s="27">
        <f>AVERAGEIF($A:$A,$B10,AV:AV)</f>
        <v>115103.86065573771</v>
      </c>
      <c r="AW10" s="27">
        <f>AVERAGEIF($A:$A,$B10,AW:AW)</f>
        <v>113987.5081967213</v>
      </c>
      <c r="AX10" s="27">
        <f>AVERAGEIF($A:$A,$B10,AX:AX)</f>
        <v>12829.426229508197</v>
      </c>
      <c r="AY10" s="27">
        <f>AVERAGEIF($A:$A,$B10,AY:AY)</f>
        <v>118517.90983606558</v>
      </c>
      <c r="AZ10" s="27">
        <f>AVERAGEIF($A:$A,$B10,AZ:AZ)</f>
        <v>88025.950819672129</v>
      </c>
      <c r="BA10" s="27">
        <f>AVERAGEIF($A:$A,$B10,BA:BA)</f>
        <v>15614.868852459016</v>
      </c>
      <c r="BB10" s="27">
        <f>AVERAGEIF($A:$A,$B10,BB:BB)</f>
        <v>53506.959016393441</v>
      </c>
      <c r="BC10" s="27">
        <f>AVERAGEIF($A:$A,$B10,BC:BC)</f>
        <v>31770.934426229509</v>
      </c>
      <c r="BD10" s="27">
        <f>AVERAGEIF($A:$A,$B10,BD:BD)</f>
        <v>6144.4918032786882</v>
      </c>
      <c r="BE10" s="27">
        <f>AVERAGEIF($A:$A,$B10,BE:BE)</f>
        <v>13236.303278688525</v>
      </c>
      <c r="BF10" s="27">
        <f>AVERAGEIF($A:$A,$B10,BF:BF)</f>
        <v>13617.803278688525</v>
      </c>
      <c r="BG10" s="27">
        <f>AVERAGEIF($A:$A,$B10,BG:BG)</f>
        <v>3724.3278688524592</v>
      </c>
      <c r="BH10" s="27">
        <f>AVERAGEIF($A:$A,$B10,BH:BH)</f>
        <v>211718.50819672132</v>
      </c>
      <c r="BI10" s="27">
        <f>AVERAGEIF($A:$A,$B10,BI:BI)</f>
        <v>126106.5737704918</v>
      </c>
      <c r="BJ10" s="27">
        <f>AVERAGEIF($A:$A,$B10,BJ:BJ)</f>
        <v>31878.098360655738</v>
      </c>
      <c r="BK10" s="27">
        <f>AVERAGEIF($A:$A,$B10,BK:BK)</f>
        <v>130575.16393442624</v>
      </c>
      <c r="BL10" s="27">
        <f>AVERAGEIF($A:$A,$B10,BL:BL)</f>
        <v>69736.901639344258</v>
      </c>
      <c r="BM10" s="27">
        <f>AVERAGEIF($A:$A,$B10,BM:BM)</f>
        <v>17148.442622950821</v>
      </c>
      <c r="BN10" s="27">
        <f>AVERAGEIF($A:$A,$B10,BN:BN)</f>
        <v>30970.901639344262</v>
      </c>
      <c r="BO10" s="27">
        <f>AVERAGEIF($A:$A,$B10,BO:BO)</f>
        <v>17481.557377049179</v>
      </c>
      <c r="BP10" s="27">
        <f>AVERAGEIF($A:$A,$B10,BP:BP)</f>
        <v>17400.688524590165</v>
      </c>
      <c r="BQ10" s="27">
        <f>AVERAGEIF($A:$A,$B10,BQ:BQ)</f>
        <v>175906.0819672131</v>
      </c>
      <c r="BR10" s="27">
        <f>AVERAGEIF($A:$A,$B10,BR:BR)</f>
        <v>72978.836065573763</v>
      </c>
      <c r="BS10" s="27">
        <f>AVERAGEIF($A:$A,$B10,BS:BS)</f>
        <v>35198.327868852459</v>
      </c>
      <c r="BT10" s="27">
        <f>AVERAGEIF($A:$A,$B10,BT:BT)</f>
        <v>47205.803278688523</v>
      </c>
      <c r="BU10" s="27">
        <f>AVERAGEIF($A:$A,$B10,BU:BU)</f>
        <v>24863.163934426229</v>
      </c>
      <c r="BV10" s="27">
        <f>AVERAGEIF($A:$A,$B10,BV:BV)</f>
        <v>6659.622950819672</v>
      </c>
      <c r="BW10" s="27">
        <f>AVERAGEIF($A:$A,$B10,BW:BW)</f>
        <v>147289.55737704918</v>
      </c>
      <c r="BX10" s="27">
        <f>AVERAGEIF($A:$A,$B10,BX:BX)</f>
        <v>205305.31147540984</v>
      </c>
      <c r="BY10" s="27">
        <f>AVERAGEIF($A:$A,$B10,BY:BY)</f>
        <v>8656.9836065573763</v>
      </c>
      <c r="BZ10" s="27">
        <f>AVERAGEIF($A:$A,$B10,BZ:BZ)</f>
        <v>122772.08196721312</v>
      </c>
      <c r="CA10" s="27">
        <f>AVERAGEIF($A:$A,$B10,CA:CA)</f>
        <v>102194.59016393442</v>
      </c>
      <c r="CB10" s="27">
        <f>AVERAGEIF($A:$A,$B10,CB:CB)</f>
        <v>76898.327868852459</v>
      </c>
      <c r="CC10" s="27">
        <f>AVERAGEIF($A:$A,$B10,CC:CC)</f>
        <v>20229.836065573771</v>
      </c>
      <c r="CD10" s="27">
        <f>AVERAGEIF($A:$A,$B10,CD:CD)</f>
        <v>5972.5737704918029</v>
      </c>
      <c r="CE10" s="27">
        <f>AVERAGEIF($A:$A,$B10,CE:CE)</f>
        <v>8276.4262295081971</v>
      </c>
      <c r="CF10" s="27">
        <f>AVERAGEIF($A:$A,$B10,CF:CF)</f>
        <v>56664.565573770495</v>
      </c>
      <c r="CG10" s="27">
        <f>AVERAGEIF($A:$A,$B10,CG:CG)</f>
        <v>32199.77049180328</v>
      </c>
      <c r="CH10" s="27">
        <f>AVERAGEIF($A:$A,$B10,CH:CH)</f>
        <v>4828.377049180328</v>
      </c>
      <c r="CI10" s="27">
        <f>AVERAGEIF($A:$A,$B10,CI:CI)</f>
        <v>590316.49180327868</v>
      </c>
      <c r="CJ10" s="27">
        <f>AVERAGEIF($A:$A,$B10,CJ:CJ)</f>
        <v>200152.9180327869</v>
      </c>
      <c r="CK10" s="27">
        <f>AVERAGEIF($A:$A,$B10,CK:CK)</f>
        <v>168993.40983606558</v>
      </c>
      <c r="CL10" s="27">
        <f>AVERAGEIF($A:$A,$B10,CL:CL)</f>
        <v>2551.3524590163934</v>
      </c>
      <c r="CM10" s="27">
        <f>AVERAGEIF($A:$A,$B10,CM:CM)</f>
        <v>1127.4918032786886</v>
      </c>
      <c r="CN10" s="27">
        <f>AVERAGEIF($A:$A,$B10,CN:CN)</f>
        <v>309.95081967213116</v>
      </c>
      <c r="CO10" s="27">
        <f>AVERAGEIF($A:$A,$B10,CO:CO)</f>
        <v>89918.967213114753</v>
      </c>
      <c r="CP10" s="27">
        <f>AVERAGEIF($A:$A,$B10,CP:CP)</f>
        <v>24187.639344262294</v>
      </c>
      <c r="CQ10" s="27">
        <f>AVERAGEIF($A:$A,$B10,CQ:CQ)</f>
        <v>10458.22950819672</v>
      </c>
      <c r="CR10" s="27">
        <f>AVERAGEIF($A:$A,$B10,CR:CR)</f>
        <v>68847.393442622953</v>
      </c>
      <c r="CS10" s="27">
        <f>AVERAGEIF($A:$A,$B10,CS:CS)</f>
        <v>16679.049180327867</v>
      </c>
      <c r="CT10" s="27">
        <f>AVERAGEIF($A:$A,$B10,CT:CT)</f>
        <v>17198.557377049179</v>
      </c>
      <c r="CV10" s="27">
        <f>AVERAGEIF($A:$A,$B10,CV:CV)</f>
        <v>68996.863047344246</v>
      </c>
      <c r="CW10" s="27">
        <f>AVERAGEIF($A:$A,$B10,CW:CW)</f>
        <v>43266.825158573774</v>
      </c>
      <c r="CX10" s="27">
        <f>AVERAGEIF($A:$A,$B10,CX:CX)</f>
        <v>4328.5845625573775</v>
      </c>
      <c r="CY10" s="27">
        <f>AVERAGEIF($A:$A,$B10,CY:CY)</f>
        <v>834574.79907008202</v>
      </c>
      <c r="CZ10" s="27">
        <f>AVERAGEIF($A:$A,$B10,CZ:CZ)</f>
        <v>159833.16831685251</v>
      </c>
      <c r="DA10" s="27">
        <f>AVERAGEIF($A:$A,$B10,DA:DA)</f>
        <v>44192.376592573753</v>
      </c>
      <c r="DB10" s="27">
        <f>AVERAGEIF($A:$A,$B10,DB:DB)</f>
        <v>104024.85496046723</v>
      </c>
      <c r="DC10" s="27">
        <f>AVERAGEIF($A:$A,$B10,DC:DC)</f>
        <v>35798.254755606562</v>
      </c>
      <c r="DD10" s="27">
        <f>AVERAGEIF($A:$A,$B10,DD:DD)</f>
        <v>3311.0111259836076</v>
      </c>
      <c r="DE10" s="27">
        <f>AVERAGEIF($A:$A,$B10,DE:DE)</f>
        <v>202586.92073114758</v>
      </c>
      <c r="DF10" s="27">
        <f>AVERAGEIF($A:$A,$B10,DF:DF)</f>
        <v>76715.268139491804</v>
      </c>
      <c r="DG10" s="27">
        <f>AVERAGEIF($A:$A,$B10,DG:DG)</f>
        <v>10620.631873114755</v>
      </c>
      <c r="DH10" s="27">
        <f>AVERAGEIF($A:$A,$B10,DH:DH)</f>
        <v>247182.12348050807</v>
      </c>
      <c r="DI10" s="27">
        <f>AVERAGEIF($A:$A,$B10,DI:DI)</f>
        <v>52837.200685622935</v>
      </c>
      <c r="DJ10" s="27">
        <f>AVERAGEIF($A:$A,$B10,DJ:DJ)</f>
        <v>7658.2669796885248</v>
      </c>
      <c r="DK10" s="27">
        <f>AVERAGEIF($A:$A,$B10,DK:DK)</f>
        <v>112475.38801450819</v>
      </c>
      <c r="DL10" s="27">
        <f>AVERAGEIF($A:$A,$B10,DL:DL)</f>
        <v>35272.630094098356</v>
      </c>
      <c r="DM10" s="27">
        <f>AVERAGEIF($A:$A,$B10,DM:DM)</f>
        <v>7513.9038477868862</v>
      </c>
      <c r="DN10" s="27">
        <f>AVERAGEIF($A:$A,$B10,DN:DN)</f>
        <v>18194.880529032787</v>
      </c>
      <c r="DO10" s="27">
        <f>AVERAGEIF($A:$A,$B10,DO:DO)</f>
        <v>7312.601661655739</v>
      </c>
      <c r="DP10" s="27">
        <f>AVERAGEIF($A:$A,$B10,DP:DP)</f>
        <v>921.80915808196721</v>
      </c>
      <c r="DQ10" s="27">
        <f>AVERAGEIF($A:$A,$B10,DQ:DQ)</f>
        <v>275549.7632837377</v>
      </c>
      <c r="DR10" s="27">
        <f>AVERAGEIF($A:$A,$B10,DR:DR)</f>
        <v>95781.782042934428</v>
      </c>
      <c r="DS10" s="27">
        <f>AVERAGEIF($A:$A,$B10,DS:DS)</f>
        <v>21996.781366049181</v>
      </c>
      <c r="DT10" s="27">
        <f>AVERAGEIF($A:$A,$B10,DT:DT)</f>
        <v>158036.05260154104</v>
      </c>
      <c r="DU10" s="27">
        <f>AVERAGEIF($A:$A,$B10,DU:DU)</f>
        <v>127198.3251272459</v>
      </c>
      <c r="DV10" s="27">
        <f>AVERAGEIF($A:$A,$B10,DV:DV)</f>
        <v>16003.571206590163</v>
      </c>
      <c r="DW10" s="27">
        <f>AVERAGEIF($A:$A,$B10,DW:DW)</f>
        <v>25816.231049721315</v>
      </c>
      <c r="DX10" s="27">
        <f>AVERAGEIF($A:$A,$B10,DX:DX)</f>
        <v>9940.6472549672162</v>
      </c>
      <c r="DY10" s="27">
        <f>AVERAGEIF($A:$A,$B10,DY:DY)</f>
        <v>1053.1405288196718</v>
      </c>
      <c r="DZ10" s="27">
        <f>AVERAGEIF($A:$A,$B10,DZ:DZ)</f>
        <v>60324.574202590149</v>
      </c>
      <c r="EA10" s="27">
        <f>AVERAGEIF($A:$A,$B10,EA:EA)</f>
        <v>17884.148959426228</v>
      </c>
      <c r="EB10" s="27">
        <f>AVERAGEIF($A:$A,$B10,EB:EB)</f>
        <v>1287.3061488196718</v>
      </c>
      <c r="EC10" s="27">
        <f>AVERAGEIF($A:$A,$B10,EC:EC)</f>
        <v>34659.564124983597</v>
      </c>
      <c r="ED10" s="27">
        <f>AVERAGEIF($A:$A,$B10,ED:ED)</f>
        <v>11412.595151213116</v>
      </c>
      <c r="EE10" s="27">
        <f>AVERAGEIF($A:$A,$B10,EE:EE)</f>
        <v>983.88751506557367</v>
      </c>
      <c r="EF10" s="27">
        <f>AVERAGEIF($A:$A,$B10,EF:EF)</f>
        <v>79245.96873442622</v>
      </c>
      <c r="EG10" s="27">
        <f>AVERAGEIF($A:$A,$B10,EG:EG)</f>
        <v>8844.2295364098354</v>
      </c>
      <c r="EH10" s="27">
        <f>AVERAGEIF($A:$A,$B10,EH:EH)</f>
        <v>1212.487575213115</v>
      </c>
      <c r="EI10" s="27">
        <f>AVERAGEIF($A:$A,$B10,EI:EI)</f>
        <v>143265.51798586879</v>
      </c>
      <c r="EJ10" s="27">
        <f>AVERAGEIF($A:$A,$B10,EJ:EJ)</f>
        <v>13131.116953754095</v>
      </c>
      <c r="EK10" s="27">
        <f>AVERAGEIF($A:$A,$B10,EK:EK)</f>
        <v>1893.0843180983604</v>
      </c>
      <c r="EL10" s="27">
        <f>AVERAGEIF($A:$A,$B10,EL:EL)</f>
        <v>68883.935744975432</v>
      </c>
      <c r="EM10" s="27">
        <f>AVERAGEIF($A:$A,$B10,EM:EM)</f>
        <v>29153.310402000003</v>
      </c>
      <c r="EN10" s="27">
        <f>AVERAGEIF($A:$A,$B10,EN:EN)</f>
        <v>1546.5696587049174</v>
      </c>
      <c r="EO10" s="27">
        <f>AVERAGEIF($A:$A,$B10,EO:EO)</f>
        <v>70742.186667213129</v>
      </c>
      <c r="EP10" s="27">
        <f>AVERAGEIF($A:$A,$B10,EP:EP)</f>
        <v>22544.644792032788</v>
      </c>
      <c r="EQ10" s="27">
        <f>AVERAGEIF($A:$A,$B10,EQ:EQ)</f>
        <v>1899.055083278688</v>
      </c>
      <c r="ER10" s="27">
        <f>AVERAGEIF($A:$A,$B10,ER:ER)</f>
        <v>31979.158564786874</v>
      </c>
      <c r="ES10" s="27">
        <f>AVERAGEIF($A:$A,$B10,ES:ES)</f>
        <v>8120.2479329344242</v>
      </c>
      <c r="ET10" s="27">
        <f>AVERAGEIF($A:$A,$B10,ET:ET)</f>
        <v>746.21260781967203</v>
      </c>
      <c r="EU10" s="27">
        <f>AVERAGEIF($A:$A,$B10,EU:EU)</f>
        <v>7929.2749730901669</v>
      </c>
      <c r="EV10" s="27">
        <f>AVERAGEIF($A:$A,$B10,EV:EV)</f>
        <v>3477.5169610163935</v>
      </c>
      <c r="EW10" s="27">
        <f>AVERAGEIF($A:$A,$B10,EW:EW)</f>
        <v>452.43251850819672</v>
      </c>
      <c r="EX10" s="27">
        <f>AVERAGEIF($A:$A,$B10,EX:EX)</f>
        <v>126938.7380757213</v>
      </c>
      <c r="EY10" s="27">
        <f>AVERAGEIF($A:$A,$B10,EY:EY)</f>
        <v>32142.337775491811</v>
      </c>
      <c r="EZ10" s="27">
        <f>AVERAGEIF($A:$A,$B10,EZ:EZ)</f>
        <v>3850.1401675573784</v>
      </c>
      <c r="FA10" s="27">
        <f>AVERAGEIF($A:$A,$B10,FA:FA)</f>
        <v>78355.3012714918</v>
      </c>
      <c r="FB10" s="27">
        <f>AVERAGEIF($A:$A,$B10,FB:FB)</f>
        <v>17701.715006606551</v>
      </c>
      <c r="FC10" s="27">
        <f>AVERAGEIF($A:$A,$B10,FC:FC)</f>
        <v>2081.5104721475409</v>
      </c>
      <c r="FD10" s="27">
        <f>AVERAGEIF($A:$A,$B10,FD:FD)</f>
        <v>18501.575188163933</v>
      </c>
      <c r="FE10" s="27">
        <f>AVERAGEIF($A:$A,$B10,FE:FE)</f>
        <v>4480.066458540985</v>
      </c>
      <c r="FF10" s="27">
        <f>AVERAGEIF($A:$A,$B10,FF:FF)</f>
        <v>2111.9048067213112</v>
      </c>
      <c r="FG10" s="27">
        <f>AVERAGEIF($A:$A,$B10,FG:FG)</f>
        <v>105029.19105468853</v>
      </c>
      <c r="FH10" s="27">
        <f>AVERAGEIF($A:$A,$B10,FH:FH)</f>
        <v>18741.805580573771</v>
      </c>
      <c r="FI10" s="27">
        <f>AVERAGEIF($A:$A,$B10,FI:FI)</f>
        <v>4270.0907066885247</v>
      </c>
      <c r="FJ10" s="27">
        <f>AVERAGEIF($A:$A,$B10,FJ:FJ)</f>
        <v>28237.579517672137</v>
      </c>
      <c r="FK10" s="27">
        <f>AVERAGEIF($A:$A,$B10,FK:FK)</f>
        <v>6353.2164892459014</v>
      </c>
      <c r="FL10" s="27">
        <f>AVERAGEIF($A:$A,$B10,FL:FL)</f>
        <v>803.58921806557373</v>
      </c>
      <c r="FM10" s="27">
        <f>AVERAGEIF($A:$A,$B10,FM:FM)</f>
        <v>88139.728821590164</v>
      </c>
      <c r="FN10" s="27">
        <f>AVERAGEIF($A:$A,$B10,FN:FN)</f>
        <v>52515.236269967209</v>
      </c>
      <c r="FO10" s="27">
        <f>AVERAGEIF($A:$A,$B10,FO:FO)</f>
        <v>1050.0804415901641</v>
      </c>
      <c r="FP10" s="27">
        <f>AVERAGEIF($A:$A,$B10,FP:FP)</f>
        <v>73304.027894672137</v>
      </c>
      <c r="FQ10" s="27">
        <f>AVERAGEIF($A:$A,$B10,FQ:FQ)</f>
        <v>26319.174020196715</v>
      </c>
      <c r="FR10" s="27">
        <f>AVERAGEIF($A:$A,$B10,FR:FR)</f>
        <v>9366.3879345573769</v>
      </c>
      <c r="FS10" s="27">
        <f>AVERAGEIF($A:$A,$B10,FS:FS)</f>
        <v>12144.499195344262</v>
      </c>
      <c r="FT10" s="27">
        <f>AVERAGEIF($A:$A,$B10,FT:FT)</f>
        <v>1523.8736235901638</v>
      </c>
      <c r="FU10" s="27">
        <f>AVERAGEIF($A:$A,$B10,FU:FU)</f>
        <v>999.39705242622972</v>
      </c>
      <c r="FV10" s="27">
        <f>AVERAGEIF($A:$A,$B10,FV:FV)</f>
        <v>33937.930225344266</v>
      </c>
      <c r="FW10" s="27">
        <f>AVERAGEIF($A:$A,$B10,FW:FW)</f>
        <v>8235.3426596557383</v>
      </c>
      <c r="FX10" s="27">
        <f>AVERAGEIF($A:$A,$B10,FX:FX)</f>
        <v>585.98873465573786</v>
      </c>
      <c r="FY10" s="27">
        <f>AVERAGEIF($A:$A,$B10,FY:FY)</f>
        <v>352564.9392601311</v>
      </c>
      <c r="FZ10" s="27">
        <f>AVERAGEIF($A:$A,$B10,FZ:FZ)</f>
        <v>50653.135930032775</v>
      </c>
      <c r="GA10" s="27">
        <f>AVERAGEIF($A:$A,$B10,GA:GA)</f>
        <v>20368.26877177049</v>
      </c>
      <c r="GB10" s="27">
        <f>AVERAGEIF($A:$A,$B10,GB:GB)</f>
        <v>1532.3874527786886</v>
      </c>
      <c r="GC10" s="27">
        <f>AVERAGEIF($A:$A,$B10,GC:GC)</f>
        <v>288.18711000000002</v>
      </c>
      <c r="GD10" s="27">
        <f>AVERAGEIF($A:$A,$B10,GD:GD)</f>
        <v>37.120937180327864</v>
      </c>
      <c r="GE10" s="27">
        <f>AVERAGEIF($A:$A,$B10,GE:GE)</f>
        <v>53511.641737229489</v>
      </c>
      <c r="GF10" s="27">
        <f>AVERAGEIF($A:$A,$B10,GF:GF)</f>
        <v>6235.8037967049177</v>
      </c>
      <c r="GG10" s="27">
        <f>AVERAGEIF($A:$A,$B10,GG:GG)</f>
        <v>1267.312378147541</v>
      </c>
      <c r="GH10" s="27">
        <f>AVERAGEIF($A:$A,$B10,GH:GH)</f>
        <v>41117.589343622931</v>
      </c>
      <c r="GI10" s="27">
        <f>AVERAGEIF($A:$A,$B10,GI:GI)</f>
        <v>4269.2683926393438</v>
      </c>
      <c r="GJ10" s="27">
        <f>AVERAGEIF($A:$A,$B10,GJ:GJ)</f>
        <v>2083.3039259016391</v>
      </c>
    </row>
    <row r="11" spans="2:194">
      <c r="B11" s="1" t="s">
        <v>23</v>
      </c>
      <c r="C11" s="9"/>
      <c r="D11" s="9"/>
      <c r="E11" s="9"/>
      <c r="F11" s="27">
        <f>AVERAGEIF($A:$A,$B11,F:F)</f>
        <v>107450.2418032787</v>
      </c>
      <c r="G11" s="27">
        <f>AVERAGEIF($A:$A,$B11,G:G)</f>
        <v>174588.90163934426</v>
      </c>
      <c r="H11" s="27">
        <f>AVERAGEIF($A:$A,$B11,H:H)</f>
        <v>43155.233606557376</v>
      </c>
      <c r="I11" s="27">
        <f>AVERAGEIF($A:$A,$B11,I:I)</f>
        <v>1093182.3606557378</v>
      </c>
      <c r="J11" s="27">
        <f>AVERAGEIF($A:$A,$B11,J:J)</f>
        <v>767085.79508196726</v>
      </c>
      <c r="K11" s="27">
        <f>AVERAGEIF($A:$A,$B11,K:K)</f>
        <v>343046.37704918033</v>
      </c>
      <c r="L11" s="27">
        <f>AVERAGEIF($A:$A,$B11,L:L)</f>
        <v>135630.64344262294</v>
      </c>
      <c r="M11" s="27">
        <f>AVERAGEIF($A:$A,$B11,M:M)</f>
        <v>133590.15573770492</v>
      </c>
      <c r="N11" s="27">
        <f>AVERAGEIF($A:$A,$B11,N:N)</f>
        <v>28763.780737704918</v>
      </c>
      <c r="O11" s="27">
        <f>AVERAGEIF($A:$A,$B11,O:O)</f>
        <v>335337.09426229505</v>
      </c>
      <c r="P11" s="27">
        <f>AVERAGEIF($A:$A,$B11,P:P)</f>
        <v>281885.33606557379</v>
      </c>
      <c r="Q11" s="27">
        <f>AVERAGEIF($A:$A,$B11,Q:Q)</f>
        <v>105475.08401639345</v>
      </c>
      <c r="R11" s="27">
        <f>AVERAGEIF($A:$A,$B11,R:R)</f>
        <v>423692.82786885247</v>
      </c>
      <c r="S11" s="27">
        <f>AVERAGEIF($A:$A,$B11,S:S)</f>
        <v>288978.13934426231</v>
      </c>
      <c r="T11" s="27">
        <f>AVERAGEIF($A:$A,$B11,T:T)</f>
        <v>96934.036885245907</v>
      </c>
      <c r="U11" s="27">
        <f>AVERAGEIF($A:$A,$B11,U:U)</f>
        <v>186436.13934426231</v>
      </c>
      <c r="V11" s="27">
        <f>AVERAGEIF($A:$A,$B11,V:V)</f>
        <v>146308.5</v>
      </c>
      <c r="W11" s="27">
        <f>AVERAGEIF($A:$A,$B11,W:W)</f>
        <v>59221.694672131147</v>
      </c>
      <c r="X11" s="27">
        <f>AVERAGEIF($A:$A,$B11,X:X)</f>
        <v>26470.663934426229</v>
      </c>
      <c r="Y11" s="27">
        <f>AVERAGEIF($A:$A,$B11,Y:Y)</f>
        <v>25367.918032786885</v>
      </c>
      <c r="Z11" s="27">
        <f>AVERAGEIF($A:$A,$B11,Z:Z)</f>
        <v>7752.8545081967213</v>
      </c>
      <c r="AA11" s="27">
        <f>AVERAGEIF($A:$A,$B11,AA:AA)</f>
        <v>511786.94672131148</v>
      </c>
      <c r="AB11" s="27">
        <f>AVERAGEIF($A:$A,$B11,AB:AB)</f>
        <v>645114.13114754099</v>
      </c>
      <c r="AC11" s="27">
        <f>AVERAGEIF($A:$A,$B11,AC:AC)</f>
        <v>217459.69672131148</v>
      </c>
      <c r="AD11" s="27">
        <f>AVERAGEIF($A:$A,$B11,AD:AD)</f>
        <v>303824.66803278687</v>
      </c>
      <c r="AE11" s="27">
        <f>AVERAGEIF($A:$A,$B11,AE:AE)</f>
        <v>742528.40983606561</v>
      </c>
      <c r="AF11" s="27">
        <f>AVERAGEIF($A:$A,$B11,AF:AF)</f>
        <v>160834.24385245901</v>
      </c>
      <c r="AG11" s="27">
        <f>AVERAGEIF($A:$A,$B11,AG:AG)</f>
        <v>39276.942622950817</v>
      </c>
      <c r="AH11" s="27">
        <f>AVERAGEIF($A:$A,$B11,AH:AH)</f>
        <v>34242.475409836065</v>
      </c>
      <c r="AI11" s="27">
        <f>AVERAGEIF($A:$A,$B11,AI:AI)</f>
        <v>9207.6331967213118</v>
      </c>
      <c r="AJ11" s="27">
        <f>AVERAGEIF($A:$A,$B11,AJ:AJ)</f>
        <v>103315.65573770492</v>
      </c>
      <c r="AK11" s="27">
        <f>AVERAGEIF($A:$A,$B11,AK:AK)</f>
        <v>77111.37704918033</v>
      </c>
      <c r="AL11" s="27">
        <f>AVERAGEIF($A:$A,$B11,AL:AL)</f>
        <v>16789.23155737705</v>
      </c>
      <c r="AM11" s="27">
        <f>AVERAGEIF($A:$A,$B11,AM:AM)</f>
        <v>58442.573770491806</v>
      </c>
      <c r="AN11" s="27">
        <f>AVERAGEIF($A:$A,$B11,AN:AN)</f>
        <v>44096.819672131147</v>
      </c>
      <c r="AO11" s="27">
        <f>AVERAGEIF($A:$A,$B11,AO:AO)</f>
        <v>8294.9241803278692</v>
      </c>
      <c r="AP11" s="27">
        <f>AVERAGEIF($A:$A,$B11,AP:AP)</f>
        <v>146618.3524590164</v>
      </c>
      <c r="AQ11" s="27">
        <f>AVERAGEIF($A:$A,$B11,AQ:AQ)</f>
        <v>54251.270491803276</v>
      </c>
      <c r="AR11" s="27">
        <f>AVERAGEIF($A:$A,$B11,AR:AR)</f>
        <v>10415.401639344262</v>
      </c>
      <c r="AS11" s="27">
        <f>AVERAGEIF($A:$A,$B11,AS:AS)</f>
        <v>230798.32786885247</v>
      </c>
      <c r="AT11" s="27">
        <f>AVERAGEIF($A:$A,$B11,AT:AT)</f>
        <v>49818.106557377047</v>
      </c>
      <c r="AU11" s="27">
        <f>AVERAGEIF($A:$A,$B11,AU:AU)</f>
        <v>14829.797131147541</v>
      </c>
      <c r="AV11" s="27">
        <f>AVERAGEIF($A:$A,$B11,AV:AV)</f>
        <v>116169.86885245901</v>
      </c>
      <c r="AW11" s="27">
        <f>AVERAGEIF($A:$A,$B11,AW:AW)</f>
        <v>143429.12295081967</v>
      </c>
      <c r="AX11" s="27">
        <f>AVERAGEIF($A:$A,$B11,AX:AX)</f>
        <v>15507.231557377048</v>
      </c>
      <c r="AY11" s="27">
        <f>AVERAGEIF($A:$A,$B11,AY:AY)</f>
        <v>163871.34426229508</v>
      </c>
      <c r="AZ11" s="27">
        <f>AVERAGEIF($A:$A,$B11,AZ:AZ)</f>
        <v>138092.6475409836</v>
      </c>
      <c r="BA11" s="27">
        <f>AVERAGEIF($A:$A,$B11,BA:BA)</f>
        <v>23106.948770491803</v>
      </c>
      <c r="BB11" s="27">
        <f>AVERAGEIF($A:$A,$B11,BB:BB)</f>
        <v>51781.459016393441</v>
      </c>
      <c r="BC11" s="27">
        <f>AVERAGEIF($A:$A,$B11,BC:BC)</f>
        <v>40745.852459016394</v>
      </c>
      <c r="BD11" s="27">
        <f>AVERAGEIF($A:$A,$B11,BD:BD)</f>
        <v>7792.813524590164</v>
      </c>
      <c r="BE11" s="27">
        <f>AVERAGEIF($A:$A,$B11,BE:BE)</f>
        <v>11232.516393442624</v>
      </c>
      <c r="BF11" s="27">
        <f>AVERAGEIF($A:$A,$B11,BF:BF)</f>
        <v>10361.647540983606</v>
      </c>
      <c r="BG11" s="27">
        <f>AVERAGEIF($A:$A,$B11,BG:BG)</f>
        <v>3338.3053278688526</v>
      </c>
      <c r="BH11" s="27">
        <f>AVERAGEIF($A:$A,$B11,BH:BH)</f>
        <v>222398.70081967214</v>
      </c>
      <c r="BI11" s="27">
        <f>AVERAGEIF($A:$A,$B11,BI:BI)</f>
        <v>108732.45081967213</v>
      </c>
      <c r="BJ11" s="27">
        <f>AVERAGEIF($A:$A,$B11,BJ:BJ)</f>
        <v>35532.731557377047</v>
      </c>
      <c r="BK11" s="27">
        <f>AVERAGEIF($A:$A,$B11,BK:BK)</f>
        <v>134950.30327868852</v>
      </c>
      <c r="BL11" s="27">
        <f>AVERAGEIF($A:$A,$B11,BL:BL)</f>
        <v>83740.221311475412</v>
      </c>
      <c r="BM11" s="27">
        <f>AVERAGEIF($A:$A,$B11,BM:BM)</f>
        <v>22540.629098360656</v>
      </c>
      <c r="BN11" s="27">
        <f>AVERAGEIF($A:$A,$B11,BN:BN)</f>
        <v>30119.385245901638</v>
      </c>
      <c r="BO11" s="27">
        <f>AVERAGEIF($A:$A,$B11,BO:BO)</f>
        <v>12262.918032786885</v>
      </c>
      <c r="BP11" s="27">
        <f>AVERAGEIF($A:$A,$B11,BP:BP)</f>
        <v>21703.706967213115</v>
      </c>
      <c r="BQ11" s="27">
        <f>AVERAGEIF($A:$A,$B11,BQ:BQ)</f>
        <v>199536.53278688525</v>
      </c>
      <c r="BR11" s="27">
        <f>AVERAGEIF($A:$A,$B11,BR:BR)</f>
        <v>72896.75409836066</v>
      </c>
      <c r="BS11" s="27">
        <f>AVERAGEIF($A:$A,$B11,BS:BS)</f>
        <v>40076.930327868853</v>
      </c>
      <c r="BT11" s="27">
        <f>AVERAGEIF($A:$A,$B11,BT:BT)</f>
        <v>63657.401639344265</v>
      </c>
      <c r="BU11" s="27">
        <f>AVERAGEIF($A:$A,$B11,BU:BU)</f>
        <v>31002.516393442624</v>
      </c>
      <c r="BV11" s="27">
        <f>AVERAGEIF($A:$A,$B11,BV:BV)</f>
        <v>19469.915983606559</v>
      </c>
      <c r="BW11" s="27">
        <f>AVERAGEIF($A:$A,$B11,BW:BW)</f>
        <v>133502.37704918033</v>
      </c>
      <c r="BX11" s="27">
        <f>AVERAGEIF($A:$A,$B11,BX:BX)</f>
        <v>172897.71311475409</v>
      </c>
      <c r="BY11" s="27">
        <f>AVERAGEIF($A:$A,$B11,BY:BY)</f>
        <v>8027.1065573770493</v>
      </c>
      <c r="BZ11" s="27">
        <f>AVERAGEIF($A:$A,$B11,BZ:BZ)</f>
        <v>135337.1475409836</v>
      </c>
      <c r="CA11" s="27">
        <f>AVERAGEIF($A:$A,$B11,CA:CA)</f>
        <v>160128.93442622951</v>
      </c>
      <c r="CB11" s="27">
        <f>AVERAGEIF($A:$A,$B11,CB:CB)</f>
        <v>84255.512295081964</v>
      </c>
      <c r="CC11" s="27">
        <f>AVERAGEIF($A:$A,$B11,CC:CC)</f>
        <v>17239.508196721312</v>
      </c>
      <c r="CD11" s="27">
        <f>AVERAGEIF($A:$A,$B11,CD:CD)</f>
        <v>5327.1557377049185</v>
      </c>
      <c r="CE11" s="27">
        <f>AVERAGEIF($A:$A,$B11,CE:CE)</f>
        <v>8354.2991803278692</v>
      </c>
      <c r="CF11" s="27">
        <f>AVERAGEIF($A:$A,$B11,CF:CF)</f>
        <v>79857.598360655742</v>
      </c>
      <c r="CG11" s="27">
        <f>AVERAGEIF($A:$A,$B11,CG:CG)</f>
        <v>41436.049180327871</v>
      </c>
      <c r="CH11" s="27">
        <f>AVERAGEIF($A:$A,$B11,CH:CH)</f>
        <v>9641.3924180327867</v>
      </c>
      <c r="CI11" s="27">
        <f>AVERAGEIF($A:$A,$B11,CI:CI)</f>
        <v>550689.00409836066</v>
      </c>
      <c r="CJ11" s="27">
        <f>AVERAGEIF($A:$A,$B11,CJ:CJ)</f>
        <v>274366.26229508198</v>
      </c>
      <c r="CK11" s="27">
        <f>AVERAGEIF($A:$A,$B11,CK:CK)</f>
        <v>104727.09426229508</v>
      </c>
      <c r="CL11" s="27">
        <f>AVERAGEIF($A:$A,$B11,CL:CL)</f>
        <v>3182.9508196721313</v>
      </c>
      <c r="CM11" s="27">
        <f>AVERAGEIF($A:$A,$B11,CM:CM)</f>
        <v>1379.2131147540983</v>
      </c>
      <c r="CN11" s="27">
        <f>AVERAGEIF($A:$A,$B11,CN:CN)</f>
        <v>413.58196721311475</v>
      </c>
      <c r="CO11" s="27">
        <f>AVERAGEIF($A:$A,$B11,CO:CO)</f>
        <v>148744.40983606558</v>
      </c>
      <c r="CP11" s="27">
        <f>AVERAGEIF($A:$A,$B11,CP:CP)</f>
        <v>25942.360655737706</v>
      </c>
      <c r="CQ11" s="27">
        <f>AVERAGEIF($A:$A,$B11,CQ:CQ)</f>
        <v>13753.88524590164</v>
      </c>
      <c r="CR11" s="27">
        <f>AVERAGEIF($A:$A,$B11,CR:CR)</f>
        <v>98418.827868852459</v>
      </c>
      <c r="CS11" s="27">
        <f>AVERAGEIF($A:$A,$B11,CS:CS)</f>
        <v>17071.557377049179</v>
      </c>
      <c r="CT11" s="27">
        <f>AVERAGEIF($A:$A,$B11,CT:CT)</f>
        <v>17133.875</v>
      </c>
      <c r="CV11" s="27">
        <f>AVERAGEIF($A:$A,$B11,CV:CV)</f>
        <v>61877.892621931016</v>
      </c>
      <c r="CW11" s="27">
        <f>AVERAGEIF($A:$A,$B11,CW:CW)</f>
        <v>48581.261304335501</v>
      </c>
      <c r="CX11" s="27">
        <f>AVERAGEIF($A:$A,$B11,CX:CX)</f>
        <v>5595.3521345018771</v>
      </c>
      <c r="CY11" s="27">
        <f>AVERAGEIF($A:$A,$B11,CY:CY)</f>
        <v>628705.60613810713</v>
      </c>
      <c r="CZ11" s="27">
        <f>AVERAGEIF($A:$A,$B11,CZ:CZ)</f>
        <v>214782.33573555748</v>
      </c>
      <c r="DA11" s="27">
        <f>AVERAGEIF($A:$A,$B11,DA:DA)</f>
        <v>44461.889309525002</v>
      </c>
      <c r="DB11" s="27">
        <f>AVERAGEIF($A:$A,$B11,DB:DB)</f>
        <v>77838.971907531231</v>
      </c>
      <c r="DC11" s="27">
        <f>AVERAGEIF($A:$A,$B11,DC:DC)</f>
        <v>37272.889141968728</v>
      </c>
      <c r="DD11" s="27">
        <f>AVERAGEIF($A:$A,$B11,DD:DD)</f>
        <v>3726.6360882626313</v>
      </c>
      <c r="DE11" s="27">
        <f>AVERAGEIF($A:$A,$B11,DE:DE)</f>
        <v>192728.14719085876</v>
      </c>
      <c r="DF11" s="27">
        <f>AVERAGEIF($A:$A,$B11,DF:DF)</f>
        <v>78282.490510834876</v>
      </c>
      <c r="DG11" s="27">
        <f>AVERAGEIF($A:$A,$B11,DG:DG)</f>
        <v>13682.563284363006</v>
      </c>
      <c r="DH11" s="27">
        <f>AVERAGEIF($A:$A,$B11,DH:DH)</f>
        <v>243762.61813051879</v>
      </c>
      <c r="DI11" s="27">
        <f>AVERAGEIF($A:$A,$B11,DI:DI)</f>
        <v>80718.231493864994</v>
      </c>
      <c r="DJ11" s="27">
        <f>AVERAGEIF($A:$A,$B11,DJ:DJ)</f>
        <v>12573.618431896191</v>
      </c>
      <c r="DK11" s="27">
        <f>AVERAGEIF($A:$A,$B11,DK:DK)</f>
        <v>107042.36948524196</v>
      </c>
      <c r="DL11" s="27">
        <f>AVERAGEIF($A:$A,$B11,DL:DL)</f>
        <v>40681.335560039442</v>
      </c>
      <c r="DM11" s="27">
        <f>AVERAGEIF($A:$A,$B11,DM:DM)</f>
        <v>7673.3350016132827</v>
      </c>
      <c r="DN11" s="27">
        <f>AVERAGEIF($A:$A,$B11,DN:DN)</f>
        <v>15218.554111354855</v>
      </c>
      <c r="DO11" s="27">
        <f>AVERAGEIF($A:$A,$B11,DO:DO)</f>
        <v>7050.1884610417765</v>
      </c>
      <c r="DP11" s="27">
        <f>AVERAGEIF($A:$A,$B11,DP:DP)</f>
        <v>1006.202448706786</v>
      </c>
      <c r="DQ11" s="27">
        <f>AVERAGEIF($A:$A,$B11,DQ:DQ)</f>
        <v>293489.00200841879</v>
      </c>
      <c r="DR11" s="27">
        <f>AVERAGEIF($A:$A,$B11,DR:DR)</f>
        <v>181243.08436615192</v>
      </c>
      <c r="DS11" s="27">
        <f>AVERAGEIF($A:$A,$B11,DS:DS)</f>
        <v>28216.782241828594</v>
      </c>
      <c r="DT11" s="27">
        <f>AVERAGEIF($A:$A,$B11,DT:DT)</f>
        <v>174548.04732413159</v>
      </c>
      <c r="DU11" s="27">
        <f>AVERAGEIF($A:$A,$B11,DU:DU)</f>
        <v>207766.15413761488</v>
      </c>
      <c r="DV11" s="27">
        <f>AVERAGEIF($A:$A,$B11,DV:DV)</f>
        <v>20861.286246938496</v>
      </c>
      <c r="DW11" s="27">
        <f>AVERAGEIF($A:$A,$B11,DW:DW)</f>
        <v>22602.786049196202</v>
      </c>
      <c r="DX11" s="27">
        <f>AVERAGEIF($A:$A,$B11,DX:DX)</f>
        <v>9466.1235748885501</v>
      </c>
      <c r="DY11" s="27">
        <f>AVERAGEIF($A:$A,$B11,DY:DY)</f>
        <v>1193.6010294093035</v>
      </c>
      <c r="DZ11" s="27">
        <f>AVERAGEIF($A:$A,$B11,DZ:DZ)</f>
        <v>59267.204635755566</v>
      </c>
      <c r="EA11" s="27">
        <f>AVERAGEIF($A:$A,$B11,EA:EA)</f>
        <v>21499.119336045816</v>
      </c>
      <c r="EB11" s="27">
        <f>AVERAGEIF($A:$A,$B11,EB:EB)</f>
        <v>2180.9606815864468</v>
      </c>
      <c r="EC11" s="27">
        <f>AVERAGEIF($A:$A,$B11,EC:EC)</f>
        <v>33551.297502547684</v>
      </c>
      <c r="ED11" s="27">
        <f>AVERAGEIF($A:$A,$B11,ED:ED)</f>
        <v>12289.866159346862</v>
      </c>
      <c r="EE11" s="27">
        <f>AVERAGEIF($A:$A,$B11,EE:EE)</f>
        <v>1077.6891949599951</v>
      </c>
      <c r="EF11" s="27">
        <f>AVERAGEIF($A:$A,$B11,EF:EF)</f>
        <v>84182.876522698818</v>
      </c>
      <c r="EG11" s="27">
        <f>AVERAGEIF($A:$A,$B11,EG:EG)</f>
        <v>15246.103679722168</v>
      </c>
      <c r="EH11" s="27">
        <f>AVERAGEIF($A:$A,$B11,EH:EH)</f>
        <v>1351.0677008455198</v>
      </c>
      <c r="EI11" s="27">
        <f>AVERAGEIF($A:$A,$B11,EI:EI)</f>
        <v>132652.8865938157</v>
      </c>
      <c r="EJ11" s="27">
        <f>AVERAGEIF($A:$A,$B11,EJ:EJ)</f>
        <v>13830.343312724286</v>
      </c>
      <c r="EK11" s="27">
        <f>AVERAGEIF($A:$A,$B11,EK:EK)</f>
        <v>1921.2550063070764</v>
      </c>
      <c r="EL11" s="27">
        <f>AVERAGEIF($A:$A,$B11,EL:EL)</f>
        <v>66733.391437725237</v>
      </c>
      <c r="EM11" s="27">
        <f>AVERAGEIF($A:$A,$B11,EM:EM)</f>
        <v>40141.828332929501</v>
      </c>
      <c r="EN11" s="27">
        <f>AVERAGEIF($A:$A,$B11,EN:EN)</f>
        <v>2011.4170359069585</v>
      </c>
      <c r="EO11" s="27">
        <f>AVERAGEIF($A:$A,$B11,EO:EO)</f>
        <v>93748.269625626373</v>
      </c>
      <c r="EP11" s="27">
        <f>AVERAGEIF($A:$A,$B11,EP:EP)</f>
        <v>38573.679557498886</v>
      </c>
      <c r="EQ11" s="27">
        <f>AVERAGEIF($A:$A,$B11,EQ:EQ)</f>
        <v>3003.8813492116096</v>
      </c>
      <c r="ER11" s="27">
        <f>AVERAGEIF($A:$A,$B11,ER:ER)</f>
        <v>29721.289605615184</v>
      </c>
      <c r="ES11" s="27">
        <f>AVERAGEIF($A:$A,$B11,ES:ES)</f>
        <v>11421.97748569211</v>
      </c>
      <c r="ET11" s="27">
        <f>AVERAGEIF($A:$A,$B11,ET:ET)</f>
        <v>1012.1656164736764</v>
      </c>
      <c r="EU11" s="27">
        <f>AVERAGEIF($A:$A,$B11,EU:EU)</f>
        <v>6459.0231684843366</v>
      </c>
      <c r="EV11" s="27">
        <f>AVERAGEIF($A:$A,$B11,EV:EV)</f>
        <v>2873.527803379578</v>
      </c>
      <c r="EW11" s="27">
        <f>AVERAGEIF($A:$A,$B11,EW:EW)</f>
        <v>432.65773403575128</v>
      </c>
      <c r="EX11" s="27">
        <f>AVERAGEIF($A:$A,$B11,EX:EX)</f>
        <v>127780.6286151525</v>
      </c>
      <c r="EY11" s="27">
        <f>AVERAGEIF($A:$A,$B11,EY:EY)</f>
        <v>30167.440422387906</v>
      </c>
      <c r="EZ11" s="27">
        <f>AVERAGEIF($A:$A,$B11,EZ:EZ)</f>
        <v>4609.5736104227481</v>
      </c>
      <c r="FA11" s="27">
        <f>AVERAGEIF($A:$A,$B11,FA:FA)</f>
        <v>77281.610020613793</v>
      </c>
      <c r="FB11" s="27">
        <f>AVERAGEIF($A:$A,$B11,FB:FB)</f>
        <v>23359.14212762388</v>
      </c>
      <c r="FC11" s="27">
        <f>AVERAGEIF($A:$A,$B11,FC:FC)</f>
        <v>2927.2758690221813</v>
      </c>
      <c r="FD11" s="27">
        <f>AVERAGEIF($A:$A,$B11,FD:FD)</f>
        <v>17243.528115137859</v>
      </c>
      <c r="FE11" s="27">
        <f>AVERAGEIF($A:$A,$B11,FE:FE)</f>
        <v>3397.2419523180133</v>
      </c>
      <c r="FF11" s="27">
        <f>AVERAGEIF($A:$A,$B11,FF:FF)</f>
        <v>2815.792353852707</v>
      </c>
      <c r="FG11" s="27">
        <f>AVERAGEIF($A:$A,$B11,FG:FG)</f>
        <v>114437.5726746218</v>
      </c>
      <c r="FH11" s="27">
        <f>AVERAGEIF($A:$A,$B11,FH:FH)</f>
        <v>20228.774675220862</v>
      </c>
      <c r="FI11" s="27">
        <f>AVERAGEIF($A:$A,$B11,FI:FI)</f>
        <v>5184.6187048868469</v>
      </c>
      <c r="FJ11" s="27">
        <f>AVERAGEIF($A:$A,$B11,FJ:FJ)</f>
        <v>36415.857465562782</v>
      </c>
      <c r="FK11" s="27">
        <f>AVERAGEIF($A:$A,$B11,FK:FK)</f>
        <v>8653.9192391352863</v>
      </c>
      <c r="FL11" s="27">
        <f>AVERAGEIF($A:$A,$B11,FL:FL)</f>
        <v>2562.3157417465354</v>
      </c>
      <c r="FM11" s="27">
        <f>AVERAGEIF($A:$A,$B11,FM:FM)</f>
        <v>76615.090640613489</v>
      </c>
      <c r="FN11" s="27">
        <f>AVERAGEIF($A:$A,$B11,FN:FN)</f>
        <v>47930.485677078475</v>
      </c>
      <c r="FO11" s="27">
        <f>AVERAGEIF($A:$A,$B11,FO:FO)</f>
        <v>1043.1261226374791</v>
      </c>
      <c r="FP11" s="27">
        <f>AVERAGEIF($A:$A,$B11,FP:FP)</f>
        <v>77539.131907805044</v>
      </c>
      <c r="FQ11" s="27">
        <f>AVERAGEIF($A:$A,$B11,FQ:FQ)</f>
        <v>44977.206280990096</v>
      </c>
      <c r="FR11" s="27">
        <f>AVERAGEIF($A:$A,$B11,FR:FR)</f>
        <v>10935.352913448687</v>
      </c>
      <c r="FS11" s="27">
        <f>AVERAGEIF($A:$A,$B11,FS:FS)</f>
        <v>9925.0320735261448</v>
      </c>
      <c r="FT11" s="27">
        <f>AVERAGEIF($A:$A,$B11,FT:FT)</f>
        <v>1478.8794217099205</v>
      </c>
      <c r="FU11" s="27">
        <f>AVERAGEIF($A:$A,$B11,FU:FU)</f>
        <v>1084.2652846530095</v>
      </c>
      <c r="FV11" s="27">
        <f>AVERAGEIF($A:$A,$B11,FV:FV)</f>
        <v>45627.672920753204</v>
      </c>
      <c r="FW11" s="27">
        <f>AVERAGEIF($A:$A,$B11,FW:FW)</f>
        <v>11649.226525815373</v>
      </c>
      <c r="FX11" s="27">
        <f>AVERAGEIF($A:$A,$B11,FX:FX)</f>
        <v>1253.1244765656106</v>
      </c>
      <c r="FY11" s="27">
        <f>AVERAGEIF($A:$A,$B11,FY:FY)</f>
        <v>316769.32482150104</v>
      </c>
      <c r="FZ11" s="27">
        <f>AVERAGEIF($A:$A,$B11,FZ:FZ)</f>
        <v>75213.988647186459</v>
      </c>
      <c r="GA11" s="27">
        <f>AVERAGEIF($A:$A,$B11,GA:GA)</f>
        <v>13564.42066709372</v>
      </c>
      <c r="GB11" s="27">
        <f>AVERAGEIF($A:$A,$B11,GB:GB)</f>
        <v>1822.3688429252684</v>
      </c>
      <c r="GC11" s="27">
        <f>AVERAGEIF($A:$A,$B11,GC:GC)</f>
        <v>387.22106563103949</v>
      </c>
      <c r="GD11" s="27">
        <f>AVERAGEIF($A:$A,$B11,GD:GD)</f>
        <v>53.433793610400535</v>
      </c>
      <c r="GE11" s="27">
        <f>AVERAGEIF($A:$A,$B11,GE:GE)</f>
        <v>84905.332965917085</v>
      </c>
      <c r="GF11" s="27">
        <f>AVERAGEIF($A:$A,$B11,GF:GF)</f>
        <v>7213.1199401672047</v>
      </c>
      <c r="GG11" s="27">
        <f>AVERAGEIF($A:$A,$B11,GG:GG)</f>
        <v>1782.2680280543491</v>
      </c>
      <c r="GH11" s="27">
        <f>AVERAGEIF($A:$A,$B11,GH:GH)</f>
        <v>56228.497270029744</v>
      </c>
      <c r="GI11" s="27">
        <f>AVERAGEIF($A:$A,$B11,GI:GI)</f>
        <v>4746.7398908057176</v>
      </c>
      <c r="GJ11" s="27">
        <f>AVERAGEIF($A:$A,$B11,GJ:GJ)</f>
        <v>2220.1993963511909</v>
      </c>
    </row>
    <row r="12" spans="2:194">
      <c r="B12" s="1" t="s">
        <v>15</v>
      </c>
      <c r="C12" s="9"/>
      <c r="D12" s="9"/>
      <c r="E12" s="9"/>
      <c r="F12" s="27">
        <f>AVERAGEIF($A:$A,$B12,F:F)</f>
        <v>107876.06521739131</v>
      </c>
      <c r="G12" s="27">
        <f>AVERAGEIF($A:$A,$B12,G:G)</f>
        <v>184427.65217391305</v>
      </c>
      <c r="H12" s="27">
        <f>AVERAGEIF($A:$A,$B12,H:H)</f>
        <v>27476.195652173912</v>
      </c>
      <c r="I12" s="27">
        <f>AVERAGEIF($A:$A,$B12,I:I)</f>
        <v>1191703.9782608696</v>
      </c>
      <c r="J12" s="27">
        <f>AVERAGEIF($A:$A,$B12,J:J)</f>
        <v>1255322.8478260869</v>
      </c>
      <c r="K12" s="27">
        <f>AVERAGEIF($A:$A,$B12,K:K)</f>
        <v>197697.9347826087</v>
      </c>
      <c r="L12" s="27">
        <f>AVERAGEIF($A:$A,$B12,L:L)</f>
        <v>176095.77173913043</v>
      </c>
      <c r="M12" s="27">
        <f>AVERAGEIF($A:$A,$B12,M:M)</f>
        <v>206649.72826086957</v>
      </c>
      <c r="N12" s="27">
        <f>AVERAGEIF($A:$A,$B12,N:N)</f>
        <v>27120.358695652172</v>
      </c>
      <c r="O12" s="27">
        <f>AVERAGEIF($A:$A,$B12,O:O)</f>
        <v>343472.41304347827</v>
      </c>
      <c r="P12" s="27">
        <f>AVERAGEIF($A:$A,$B12,P:P)</f>
        <v>253520.46739130435</v>
      </c>
      <c r="Q12" s="27">
        <f>AVERAGEIF($A:$A,$B12,Q:Q)</f>
        <v>63986.989130434784</v>
      </c>
      <c r="R12" s="27">
        <f>AVERAGEIF($A:$A,$B12,R:R)</f>
        <v>542640.06521739135</v>
      </c>
      <c r="S12" s="27">
        <f>AVERAGEIF($A:$A,$B12,S:S)</f>
        <v>444098.61956521741</v>
      </c>
      <c r="T12" s="27">
        <f>AVERAGEIF($A:$A,$B12,T:T)</f>
        <v>83751.576086956527</v>
      </c>
      <c r="U12" s="27">
        <f>AVERAGEIF($A:$A,$B12,U:U)</f>
        <v>314855.67391304346</v>
      </c>
      <c r="V12" s="27">
        <f>AVERAGEIF($A:$A,$B12,V:V)</f>
        <v>206985.72826086957</v>
      </c>
      <c r="W12" s="27">
        <f>AVERAGEIF($A:$A,$B12,W:W)</f>
        <v>35981.880434782608</v>
      </c>
      <c r="X12" s="27">
        <f>AVERAGEIF($A:$A,$B12,X:X)</f>
        <v>29545.42391304348</v>
      </c>
      <c r="Y12" s="27">
        <f>AVERAGEIF($A:$A,$B12,Y:Y)</f>
        <v>33303.57608695652</v>
      </c>
      <c r="Z12" s="27">
        <f>AVERAGEIF($A:$A,$B12,Z:Z)</f>
        <v>4382.79347826087</v>
      </c>
      <c r="AA12" s="27">
        <f>AVERAGEIF($A:$A,$B12,AA:AA)</f>
        <v>566688.48913043481</v>
      </c>
      <c r="AB12" s="27">
        <f>AVERAGEIF($A:$A,$B12,AB:AB)</f>
        <v>1022045.8369565217</v>
      </c>
      <c r="AC12" s="27">
        <f>AVERAGEIF($A:$A,$B12,AC:AC)</f>
        <v>136094.10869565216</v>
      </c>
      <c r="AD12" s="27">
        <f>AVERAGEIF($A:$A,$B12,AD:AD)</f>
        <v>372078.66847826086</v>
      </c>
      <c r="AE12" s="27">
        <f>AVERAGEIF($A:$A,$B12,AE:AE)</f>
        <v>966635.18478260865</v>
      </c>
      <c r="AF12" s="27">
        <f>AVERAGEIF($A:$A,$B12,AF:AF)</f>
        <v>95151.978260869568</v>
      </c>
      <c r="AG12" s="27">
        <f>AVERAGEIF($A:$A,$B12,AG:AG)</f>
        <v>30884.684782608696</v>
      </c>
      <c r="AH12" s="27">
        <f>AVERAGEIF($A:$A,$B12,AH:AH)</f>
        <v>31660.195652173912</v>
      </c>
      <c r="AI12" s="27">
        <f>AVERAGEIF($A:$A,$B12,AI:AI)</f>
        <v>5167.630434782609</v>
      </c>
      <c r="AJ12" s="27">
        <f>AVERAGEIF($A:$A,$B12,AJ:AJ)</f>
        <v>86490.184782608689</v>
      </c>
      <c r="AK12" s="27">
        <f>AVERAGEIF($A:$A,$B12,AK:AK)</f>
        <v>70492.934782608689</v>
      </c>
      <c r="AL12" s="27">
        <f>AVERAGEIF($A:$A,$B12,AL:AL)</f>
        <v>9070.032608695652</v>
      </c>
      <c r="AM12" s="27">
        <f>AVERAGEIF($A:$A,$B12,AM:AM)</f>
        <v>53425.34782608696</v>
      </c>
      <c r="AN12" s="27">
        <f>AVERAGEIF($A:$A,$B12,AN:AN)</f>
        <v>41625.163043478264</v>
      </c>
      <c r="AO12" s="27">
        <f>AVERAGEIF($A:$A,$B12,AO:AO)</f>
        <v>4454.347826086957</v>
      </c>
      <c r="AP12" s="27">
        <f>AVERAGEIF($A:$A,$B12,AP:AP)</f>
        <v>158131.96739130435</v>
      </c>
      <c r="AQ12" s="27">
        <f>AVERAGEIF($A:$A,$B12,AQ:AQ)</f>
        <v>98099.40217391304</v>
      </c>
      <c r="AR12" s="27">
        <f>AVERAGEIF($A:$A,$B12,AR:AR)</f>
        <v>7542.532608695652</v>
      </c>
      <c r="AS12" s="27">
        <f>AVERAGEIF($A:$A,$B12,AS:AS)</f>
        <v>253158.5652173913</v>
      </c>
      <c r="AT12" s="27">
        <f>AVERAGEIF($A:$A,$B12,AT:AT)</f>
        <v>52300.119565217392</v>
      </c>
      <c r="AU12" s="27">
        <f>AVERAGEIF($A:$A,$B12,AU:AU)</f>
        <v>12223.315217391304</v>
      </c>
      <c r="AV12" s="27">
        <f>AVERAGEIF($A:$A,$B12,AV:AV)</f>
        <v>110955.39130434782</v>
      </c>
      <c r="AW12" s="27">
        <f>AVERAGEIF($A:$A,$B12,AW:AW)</f>
        <v>171730.6847826087</v>
      </c>
      <c r="AX12" s="27">
        <f>AVERAGEIF($A:$A,$B12,AX:AX)</f>
        <v>11167.021739130434</v>
      </c>
      <c r="AY12" s="27">
        <f>AVERAGEIF($A:$A,$B12,AY:AY)</f>
        <v>188239.61956521738</v>
      </c>
      <c r="AZ12" s="27">
        <f>AVERAGEIF($A:$A,$B12,AZ:AZ)</f>
        <v>138923.70652173914</v>
      </c>
      <c r="BA12" s="27">
        <f>AVERAGEIF($A:$A,$B12,BA:BA)</f>
        <v>18386.358695652172</v>
      </c>
      <c r="BB12" s="27">
        <f>AVERAGEIF($A:$A,$B12,BB:BB)</f>
        <v>80915.125</v>
      </c>
      <c r="BC12" s="27">
        <f>AVERAGEIF($A:$A,$B12,BC:BC)</f>
        <v>49850.934782608696</v>
      </c>
      <c r="BD12" s="27">
        <f>AVERAGEIF($A:$A,$B12,BD:BD)</f>
        <v>4963.967391304348</v>
      </c>
      <c r="BE12" s="27">
        <f>AVERAGEIF($A:$A,$B12,BE:BE)</f>
        <v>8885.815217391304</v>
      </c>
      <c r="BF12" s="27">
        <f>AVERAGEIF($A:$A,$B12,BF:BF)</f>
        <v>9786.6304347826081</v>
      </c>
      <c r="BG12" s="27">
        <f>AVERAGEIF($A:$A,$B12,BG:BG)</f>
        <v>1567.9021739130435</v>
      </c>
      <c r="BH12" s="27">
        <f>AVERAGEIF($A:$A,$B12,BH:BH)</f>
        <v>266364.86956521741</v>
      </c>
      <c r="BI12" s="27">
        <f>AVERAGEIF($A:$A,$B12,BI:BI)</f>
        <v>138475.86956521738</v>
      </c>
      <c r="BJ12" s="27">
        <f>AVERAGEIF($A:$A,$B12,BJ:BJ)</f>
        <v>25183.880434782608</v>
      </c>
      <c r="BK12" s="27">
        <f>AVERAGEIF($A:$A,$B12,BK:BK)</f>
        <v>189969.46739130435</v>
      </c>
      <c r="BL12" s="27">
        <f>AVERAGEIF($A:$A,$B12,BL:BL)</f>
        <v>60889.586956521736</v>
      </c>
      <c r="BM12" s="27">
        <f>AVERAGEIF($A:$A,$B12,BM:BM)</f>
        <v>17151.5</v>
      </c>
      <c r="BN12" s="27">
        <f>AVERAGEIF($A:$A,$B12,BN:BN)</f>
        <v>26022.706521739132</v>
      </c>
      <c r="BO12" s="27">
        <f>AVERAGEIF($A:$A,$B12,BO:BO)</f>
        <v>8890.684782608696</v>
      </c>
      <c r="BP12" s="27">
        <f>AVERAGEIF($A:$A,$B12,BP:BP)</f>
        <v>12657.815217391304</v>
      </c>
      <c r="BQ12" s="27">
        <f>AVERAGEIF($A:$A,$B12,BQ:BQ)</f>
        <v>159391.98913043478</v>
      </c>
      <c r="BR12" s="27">
        <f>AVERAGEIF($A:$A,$B12,BR:BR)</f>
        <v>50687.17391304348</v>
      </c>
      <c r="BS12" s="27">
        <f>AVERAGEIF($A:$A,$B12,BS:BS)</f>
        <v>25051.32608695652</v>
      </c>
      <c r="BT12" s="27">
        <f>AVERAGEIF($A:$A,$B12,BT:BT)</f>
        <v>80542.978260869568</v>
      </c>
      <c r="BU12" s="27">
        <f>AVERAGEIF($A:$A,$B12,BU:BU)</f>
        <v>45601.108695652176</v>
      </c>
      <c r="BV12" s="27">
        <f>AVERAGEIF($A:$A,$B12,BV:BV)</f>
        <v>10431.141304347826</v>
      </c>
      <c r="BW12" s="27">
        <f>AVERAGEIF($A:$A,$B12,BW:BW)</f>
        <v>173733.98913043478</v>
      </c>
      <c r="BX12" s="27">
        <f>AVERAGEIF($A:$A,$B12,BX:BX)</f>
        <v>146222.16304347827</v>
      </c>
      <c r="BY12" s="27">
        <f>AVERAGEIF($A:$A,$B12,BY:BY)</f>
        <v>5304.739130434783</v>
      </c>
      <c r="BZ12" s="27">
        <f>AVERAGEIF($A:$A,$B12,BZ:BZ)</f>
        <v>123093.84782608696</v>
      </c>
      <c r="CA12" s="27">
        <f>AVERAGEIF($A:$A,$B12,CA:CA)</f>
        <v>160238.29347826086</v>
      </c>
      <c r="CB12" s="27">
        <f>AVERAGEIF($A:$A,$B12,CB:CB)</f>
        <v>39341.010869565216</v>
      </c>
      <c r="CC12" s="27">
        <f>AVERAGEIF($A:$A,$B12,CC:CC)</f>
        <v>14563.695652173914</v>
      </c>
      <c r="CD12" s="27">
        <f>AVERAGEIF($A:$A,$B12,CD:CD)</f>
        <v>6124.228260869565</v>
      </c>
      <c r="CE12" s="27">
        <f>AVERAGEIF($A:$A,$B12,CE:CE)</f>
        <v>6312.260869565217</v>
      </c>
      <c r="CF12" s="27">
        <f>AVERAGEIF($A:$A,$B12,CF:CF)</f>
        <v>113489.17391304347</v>
      </c>
      <c r="CG12" s="27">
        <f>AVERAGEIF($A:$A,$B12,CG:CG)</f>
        <v>56997.304347826088</v>
      </c>
      <c r="CH12" s="27">
        <f>AVERAGEIF($A:$A,$B12,CH:CH)</f>
        <v>8399.4782608695659</v>
      </c>
      <c r="CI12" s="27">
        <f>AVERAGEIF($A:$A,$B12,CI:CI)</f>
        <v>354835.34782608697</v>
      </c>
      <c r="CJ12" s="27">
        <f>AVERAGEIF($A:$A,$B12,CJ:CJ)</f>
        <v>93275.641304347824</v>
      </c>
      <c r="CK12" s="27">
        <f>AVERAGEIF($A:$A,$B12,CK:CK)</f>
        <v>49790.934782608696</v>
      </c>
      <c r="CL12" s="27">
        <f>AVERAGEIF($A:$A,$B12,CL:CL)</f>
        <v>10056.04347826087</v>
      </c>
      <c r="CM12" s="27">
        <f>AVERAGEIF($A:$A,$B12,CM:CM)</f>
        <v>3057.836956521739</v>
      </c>
      <c r="CN12" s="27">
        <f>AVERAGEIF($A:$A,$B12,CN:CN)</f>
        <v>605.27173913043475</v>
      </c>
      <c r="CO12" s="27">
        <f>AVERAGEIF($A:$A,$B12,CO:CO)</f>
        <v>92127.032608695648</v>
      </c>
      <c r="CP12" s="27">
        <f>AVERAGEIF($A:$A,$B12,CP:CP)</f>
        <v>18635.92391304348</v>
      </c>
      <c r="CQ12" s="27">
        <f>AVERAGEIF($A:$A,$B12,CQ:CQ)</f>
        <v>33164.65217391304</v>
      </c>
      <c r="CR12" s="27">
        <f>AVERAGEIF($A:$A,$B12,CR:CR)</f>
        <v>125603.21739130435</v>
      </c>
      <c r="CS12" s="27">
        <f>AVERAGEIF($A:$A,$B12,CS:CS)</f>
        <v>20524.130434782608</v>
      </c>
      <c r="CT12" s="27">
        <f>AVERAGEIF($A:$A,$B12,CT:CT)</f>
        <v>11948.804347826086</v>
      </c>
      <c r="CV12" s="27">
        <f>AVERAGEIF($A:$A,$B12,CV:CV)</f>
        <v>65606.70732282479</v>
      </c>
      <c r="CW12" s="27">
        <f>AVERAGEIF($A:$A,$B12,CW:CW)</f>
        <v>78714.803354118907</v>
      </c>
      <c r="CX12" s="27">
        <f>AVERAGEIF($A:$A,$B12,CX:CX)</f>
        <v>6638.3616338106449</v>
      </c>
      <c r="CY12" s="27">
        <f>AVERAGEIF($A:$A,$B12,CY:CY)</f>
        <v>722014.04057458579</v>
      </c>
      <c r="CZ12" s="27">
        <f>AVERAGEIF($A:$A,$B12,CZ:CZ)</f>
        <v>540552.13610290934</v>
      </c>
      <c r="DA12" s="27">
        <f>AVERAGEIF($A:$A,$B12,DA:DA)</f>
        <v>52708.007329424479</v>
      </c>
      <c r="DB12" s="27">
        <f>AVERAGEIF($A:$A,$B12,DB:DB)</f>
        <v>107377.42957264745</v>
      </c>
      <c r="DC12" s="27">
        <f>AVERAGEIF($A:$A,$B12,DC:DC)</f>
        <v>94994.250756059264</v>
      </c>
      <c r="DD12" s="27">
        <f>AVERAGEIF($A:$A,$B12,DD:DD)</f>
        <v>7425.096343166204</v>
      </c>
      <c r="DE12" s="27">
        <f>AVERAGEIF($A:$A,$B12,DE:DE)</f>
        <v>208834.23078470738</v>
      </c>
      <c r="DF12" s="27">
        <f>AVERAGEIF($A:$A,$B12,DF:DF)</f>
        <v>109154.32147906037</v>
      </c>
      <c r="DG12" s="27">
        <f>AVERAGEIF($A:$A,$B12,DG:DG)</f>
        <v>16165.892474355131</v>
      </c>
      <c r="DH12" s="27">
        <f>AVERAGEIF($A:$A,$B12,DH:DH)</f>
        <v>330769.21506450773</v>
      </c>
      <c r="DI12" s="27">
        <f>AVERAGEIF($A:$A,$B12,DI:DI)</f>
        <v>190200.24047693619</v>
      </c>
      <c r="DJ12" s="27">
        <f>AVERAGEIF($A:$A,$B12,DJ:DJ)</f>
        <v>22581.066983694276</v>
      </c>
      <c r="DK12" s="27">
        <f>AVERAGEIF($A:$A,$B12,DK:DK)</f>
        <v>192517.36364209754</v>
      </c>
      <c r="DL12" s="27">
        <f>AVERAGEIF($A:$A,$B12,DL:DL)</f>
        <v>84651.698863749436</v>
      </c>
      <c r="DM12" s="27">
        <f>AVERAGEIF($A:$A,$B12,DM:DM)</f>
        <v>8968.0999738573919</v>
      </c>
      <c r="DN12" s="27">
        <f>AVERAGEIF($A:$A,$B12,DN:DN)</f>
        <v>18018.765971455039</v>
      </c>
      <c r="DO12" s="27">
        <f>AVERAGEIF($A:$A,$B12,DO:DO)</f>
        <v>14771.650083755059</v>
      </c>
      <c r="DP12" s="27">
        <f>AVERAGEIF($A:$A,$B12,DP:DP)</f>
        <v>1054.3043268609533</v>
      </c>
      <c r="DQ12" s="27">
        <f>AVERAGEIF($A:$A,$B12,DQ:DQ)</f>
        <v>344297.87903409509</v>
      </c>
      <c r="DR12" s="27">
        <f>AVERAGEIF($A:$A,$B12,DR:DR)</f>
        <v>453966.74508745183</v>
      </c>
      <c r="DS12" s="27">
        <f>AVERAGEIF($A:$A,$B12,DS:DS)</f>
        <v>34344.557244496194</v>
      </c>
      <c r="DT12" s="27">
        <f>AVERAGEIF($A:$A,$B12,DT:DT)</f>
        <v>227230.06456727852</v>
      </c>
      <c r="DU12" s="27">
        <f>AVERAGEIF($A:$A,$B12,DU:DU)</f>
        <v>434679.4810860405</v>
      </c>
      <c r="DV12" s="27">
        <f>AVERAGEIF($A:$A,$B12,DV:DV)</f>
        <v>25383.435466182822</v>
      </c>
      <c r="DW12" s="27">
        <f>AVERAGEIF($A:$A,$B12,DW:DW)</f>
        <v>18708.807921188625</v>
      </c>
      <c r="DX12" s="27">
        <f>AVERAGEIF($A:$A,$B12,DX:DX)</f>
        <v>14302.711359298615</v>
      </c>
      <c r="DY12" s="27">
        <f>AVERAGEIF($A:$A,$B12,DY:DY)</f>
        <v>1370.6131887612348</v>
      </c>
      <c r="DZ12" s="27">
        <f>AVERAGEIF($A:$A,$B12,DZ:DZ)</f>
        <v>52407.441793167309</v>
      </c>
      <c r="EA12" s="27">
        <f>AVERAGEIF($A:$A,$B12,EA:EA)</f>
        <v>31482.828912547066</v>
      </c>
      <c r="EB12" s="27">
        <f>AVERAGEIF($A:$A,$B12,EB:EB)</f>
        <v>2600.25985337976</v>
      </c>
      <c r="EC12" s="27">
        <f>AVERAGEIF($A:$A,$B12,EC:EC)</f>
        <v>32519.14206810563</v>
      </c>
      <c r="ED12" s="27">
        <f>AVERAGEIF($A:$A,$B12,ED:ED)</f>
        <v>18924.45268709656</v>
      </c>
      <c r="EE12" s="27">
        <f>AVERAGEIF($A:$A,$B12,EE:EE)</f>
        <v>1331.8830621987079</v>
      </c>
      <c r="EF12" s="27">
        <f>AVERAGEIF($A:$A,$B12,EF:EF)</f>
        <v>96122.688822244105</v>
      </c>
      <c r="EG12" s="27">
        <f>AVERAGEIF($A:$A,$B12,EG:EG)</f>
        <v>43248.92784385039</v>
      </c>
      <c r="EH12" s="27">
        <f>AVERAGEIF($A:$A,$B12,EH:EH)</f>
        <v>2047.4225518553512</v>
      </c>
      <c r="EI12" s="27">
        <f>AVERAGEIF($A:$A,$B12,EI:EI)</f>
        <v>154198.02020876302</v>
      </c>
      <c r="EJ12" s="27">
        <f>AVERAGEIF($A:$A,$B12,EJ:EJ)</f>
        <v>22794.689732170093</v>
      </c>
      <c r="EK12" s="27">
        <f>AVERAGEIF($A:$A,$B12,EK:EK)</f>
        <v>3629.0180446178256</v>
      </c>
      <c r="EL12" s="27">
        <f>AVERAGEIF($A:$A,$B12,EL:EL)</f>
        <v>67389.615649521962</v>
      </c>
      <c r="EM12" s="27">
        <f>AVERAGEIF($A:$A,$B12,EM:EM)</f>
        <v>75592.927231831214</v>
      </c>
      <c r="EN12" s="27">
        <f>AVERAGEIF($A:$A,$B12,EN:EN)</f>
        <v>3129.334790598265</v>
      </c>
      <c r="EO12" s="27">
        <f>AVERAGEIF($A:$A,$B12,EO:EO)</f>
        <v>114384.96984084252</v>
      </c>
      <c r="EP12" s="27">
        <f>AVERAGEIF($A:$A,$B12,EP:EP)</f>
        <v>61217.466504140655</v>
      </c>
      <c r="EQ12" s="27">
        <f>AVERAGEIF($A:$A,$B12,EQ:EQ)</f>
        <v>5255.7773521640556</v>
      </c>
      <c r="ER12" s="27">
        <f>AVERAGEIF($A:$A,$B12,ER:ER)</f>
        <v>49470.400243035576</v>
      </c>
      <c r="ES12" s="27">
        <f>AVERAGEIF($A:$A,$B12,ES:ES)</f>
        <v>21963.285247479173</v>
      </c>
      <c r="ET12" s="27">
        <f>AVERAGEIF($A:$A,$B12,ET:ET)</f>
        <v>1334.917105161971</v>
      </c>
      <c r="EU12" s="27">
        <f>AVERAGEIF($A:$A,$B12,EU:EU)</f>
        <v>5383.7448765305335</v>
      </c>
      <c r="EV12" s="27">
        <f>AVERAGEIF($A:$A,$B12,EV:EV)</f>
        <v>4266.9091293538486</v>
      </c>
      <c r="EW12" s="27">
        <f>AVERAGEIF($A:$A,$B12,EW:EW)</f>
        <v>380.06494799171543</v>
      </c>
      <c r="EX12" s="27">
        <f>AVERAGEIF($A:$A,$B12,EX:EX)</f>
        <v>162244.06199773742</v>
      </c>
      <c r="EY12" s="27">
        <f>AVERAGEIF($A:$A,$B12,EY:EY)</f>
        <v>60613.216128676169</v>
      </c>
      <c r="EZ12" s="27">
        <f>AVERAGEIF($A:$A,$B12,EZ:EZ)</f>
        <v>6383.1540404906673</v>
      </c>
      <c r="FA12" s="27">
        <f>AVERAGEIF($A:$A,$B12,FA:FA)</f>
        <v>116214.63050078297</v>
      </c>
      <c r="FB12" s="27">
        <f>AVERAGEIF($A:$A,$B12,FB:FB)</f>
        <v>26354.548080251825</v>
      </c>
      <c r="FC12" s="27">
        <f>AVERAGEIF($A:$A,$B12,FC:FC)</f>
        <v>4630.3848256526417</v>
      </c>
      <c r="FD12" s="27">
        <f>AVERAGEIF($A:$A,$B12,FD:FD)</f>
        <v>15789.973343625044</v>
      </c>
      <c r="FE12" s="27">
        <f>AVERAGEIF($A:$A,$B12,FE:FE)</f>
        <v>3964.5067363686344</v>
      </c>
      <c r="FF12" s="27">
        <f>AVERAGEIF($A:$A,$B12,FF:FF)</f>
        <v>3621.132333897639</v>
      </c>
      <c r="FG12" s="27">
        <f>AVERAGEIF($A:$A,$B12,FG:FG)</f>
        <v>96749.877505227836</v>
      </c>
      <c r="FH12" s="27">
        <f>AVERAGEIF($A:$A,$B12,FH:FH)</f>
        <v>21866.440108684503</v>
      </c>
      <c r="FI12" s="27">
        <f>AVERAGEIF($A:$A,$B12,FI:FI)</f>
        <v>7025.7458991512403</v>
      </c>
      <c r="FJ12" s="27">
        <f>AVERAGEIF($A:$A,$B12,FJ:FJ)</f>
        <v>48796.080114093587</v>
      </c>
      <c r="FK12" s="27">
        <f>AVERAGEIF($A:$A,$B12,FK:FK)</f>
        <v>19094.051212879676</v>
      </c>
      <c r="FL12" s="27">
        <f>AVERAGEIF($A:$A,$B12,FL:FL)</f>
        <v>2631.9572933837621</v>
      </c>
      <c r="FM12" s="27">
        <f>AVERAGEIF($A:$A,$B12,FM:FM)</f>
        <v>106818.88882318759</v>
      </c>
      <c r="FN12" s="27">
        <f>AVERAGEIF($A:$A,$B12,FN:FN)</f>
        <v>64235.398437063413</v>
      </c>
      <c r="FO12" s="27">
        <f>AVERAGEIF($A:$A,$B12,FO:FO)</f>
        <v>1656.7283609560418</v>
      </c>
      <c r="FP12" s="27">
        <f>AVERAGEIF($A:$A,$B12,FP:FP)</f>
        <v>74324.287609666848</v>
      </c>
      <c r="FQ12" s="27">
        <f>AVERAGEIF($A:$A,$B12,FQ:FQ)</f>
        <v>68106.907968587489</v>
      </c>
      <c r="FR12" s="27">
        <f>AVERAGEIF($A:$A,$B12,FR:FR)</f>
        <v>10155.622202874829</v>
      </c>
      <c r="FS12" s="27">
        <f>AVERAGEIF($A:$A,$B12,FS:FS)</f>
        <v>8889.8104833617726</v>
      </c>
      <c r="FT12" s="27">
        <f>AVERAGEIF($A:$A,$B12,FT:FT)</f>
        <v>2679.8496880783978</v>
      </c>
      <c r="FU12" s="27">
        <f>AVERAGEIF($A:$A,$B12,FU:FU)</f>
        <v>1725.5829418402323</v>
      </c>
      <c r="FV12" s="27">
        <f>AVERAGEIF($A:$A,$B12,FV:FV)</f>
        <v>69269.220468528511</v>
      </c>
      <c r="FW12" s="27">
        <f>AVERAGEIF($A:$A,$B12,FW:FW)</f>
        <v>24861.180707144689</v>
      </c>
      <c r="FX12" s="27">
        <f>AVERAGEIF($A:$A,$B12,FX:FX)</f>
        <v>2317.0160180734852</v>
      </c>
      <c r="FY12" s="27">
        <f>AVERAGEIF($A:$A,$B12,FY:FY)</f>
        <v>214872.11031368957</v>
      </c>
      <c r="FZ12" s="27">
        <f>AVERAGEIF($A:$A,$B12,FZ:FZ)</f>
        <v>38817.747414312784</v>
      </c>
      <c r="GA12" s="27">
        <f>AVERAGEIF($A:$A,$B12,GA:GA)</f>
        <v>11920.867268130016</v>
      </c>
      <c r="GB12" s="27">
        <f>AVERAGEIF($A:$A,$B12,GB:GB)</f>
        <v>6235.0910170615334</v>
      </c>
      <c r="GC12" s="27">
        <f>AVERAGEIF($A:$A,$B12,GC:GC)</f>
        <v>1598.646033255458</v>
      </c>
      <c r="GD12" s="27">
        <f>AVERAGEIF($A:$A,$B12,GD:GD)</f>
        <v>255.89364176148248</v>
      </c>
      <c r="GE12" s="27">
        <f>AVERAGEIF($A:$A,$B12,GE:GE)</f>
        <v>55792.625242517672</v>
      </c>
      <c r="GF12" s="27">
        <f>AVERAGEIF($A:$A,$B12,GF:GF)</f>
        <v>8057.2825017980495</v>
      </c>
      <c r="GG12" s="27">
        <f>AVERAGEIF($A:$A,$B12,GG:GG)</f>
        <v>5511.9676451291789</v>
      </c>
      <c r="GH12" s="27">
        <f>AVERAGEIF($A:$A,$B12,GH:GH)</f>
        <v>76254.382390576182</v>
      </c>
      <c r="GI12" s="27">
        <f>AVERAGEIF($A:$A,$B12,GI:GI)</f>
        <v>9040.7264935061121</v>
      </c>
      <c r="GJ12" s="27">
        <f>AVERAGEIF($A:$A,$B12,GJ:GJ)</f>
        <v>3245.8490646299456</v>
      </c>
    </row>
    <row r="13" spans="2:194">
      <c r="B13" s="1" t="s">
        <v>65</v>
      </c>
      <c r="C13" s="9"/>
      <c r="D13" s="9"/>
      <c r="E13" s="9"/>
      <c r="F13" s="27">
        <f>AVERAGEIF($A:$A,$B13,F:F)</f>
        <v>130817.93333333333</v>
      </c>
      <c r="G13" s="27">
        <f>AVERAGEIF($A:$A,$B13,G:G)</f>
        <v>194524.7888888889</v>
      </c>
      <c r="H13" s="27">
        <f>AVERAGEIF($A:$A,$B13,H:H)</f>
        <v>15003.355555555556</v>
      </c>
      <c r="I13" s="27">
        <f>AVERAGEIF($A:$A,$B13,I:I)</f>
        <v>883842.01111111115</v>
      </c>
      <c r="J13" s="27">
        <f>AVERAGEIF($A:$A,$B13,J:J)</f>
        <v>1059511.5777777778</v>
      </c>
      <c r="K13" s="27">
        <f>AVERAGEIF($A:$A,$B13,K:K)</f>
        <v>129301.38888888889</v>
      </c>
      <c r="L13" s="27">
        <f>AVERAGEIF($A:$A,$B13,L:L)</f>
        <v>147158.26666666666</v>
      </c>
      <c r="M13" s="27">
        <f>AVERAGEIF($A:$A,$B13,M:M)</f>
        <v>218569.56666666668</v>
      </c>
      <c r="N13" s="27">
        <f>AVERAGEIF($A:$A,$B13,N:N)</f>
        <v>13644.988888888889</v>
      </c>
      <c r="O13" s="27">
        <f>AVERAGEIF($A:$A,$B13,O:O)</f>
        <v>405801.32222222222</v>
      </c>
      <c r="P13" s="27">
        <f>AVERAGEIF($A:$A,$B13,P:P)</f>
        <v>263702.97777777776</v>
      </c>
      <c r="Q13" s="27">
        <f>AVERAGEIF($A:$A,$B13,Q:Q)</f>
        <v>42426.755555555559</v>
      </c>
      <c r="R13" s="27">
        <f>AVERAGEIF($A:$A,$B13,R:R)</f>
        <v>530249.06666666665</v>
      </c>
      <c r="S13" s="27">
        <f>AVERAGEIF($A:$A,$B13,S:S)</f>
        <v>418723.96666666667</v>
      </c>
      <c r="T13" s="27">
        <f>AVERAGEIF($A:$A,$B13,T:T)</f>
        <v>51716.833333333336</v>
      </c>
      <c r="U13" s="27">
        <f>AVERAGEIF($A:$A,$B13,U:U)</f>
        <v>235027.2111111111</v>
      </c>
      <c r="V13" s="27">
        <f>AVERAGEIF($A:$A,$B13,V:V)</f>
        <v>132342.98888888888</v>
      </c>
      <c r="W13" s="27">
        <f>AVERAGEIF($A:$A,$B13,W:W)</f>
        <v>16498.855555555554</v>
      </c>
      <c r="X13" s="27">
        <f>AVERAGEIF($A:$A,$B13,X:X)</f>
        <v>29059.7</v>
      </c>
      <c r="Y13" s="27">
        <f>AVERAGEIF($A:$A,$B13,Y:Y)</f>
        <v>38957.077777777777</v>
      </c>
      <c r="Z13" s="27">
        <f>AVERAGEIF($A:$A,$B13,Z:Z)</f>
        <v>2392.4888888888891</v>
      </c>
      <c r="AA13" s="27">
        <f>AVERAGEIF($A:$A,$B13,AA:AA)</f>
        <v>591843.30000000005</v>
      </c>
      <c r="AB13" s="27">
        <f>AVERAGEIF($A:$A,$B13,AB:AB)</f>
        <v>1096443.0888888889</v>
      </c>
      <c r="AC13" s="27">
        <f>AVERAGEIF($A:$A,$B13,AC:AC)</f>
        <v>76679</v>
      </c>
      <c r="AD13" s="27">
        <f>AVERAGEIF($A:$A,$B13,AD:AD)</f>
        <v>433825.31111111114</v>
      </c>
      <c r="AE13" s="27">
        <f>AVERAGEIF($A:$A,$B13,AE:AE)</f>
        <v>1144794.5888888889</v>
      </c>
      <c r="AF13" s="27">
        <f>AVERAGEIF($A:$A,$B13,AF:AF)</f>
        <v>68312.344444444447</v>
      </c>
      <c r="AG13" s="27">
        <f>AVERAGEIF($A:$A,$B13,AG:AG)</f>
        <v>30935.911111111112</v>
      </c>
      <c r="AH13" s="27">
        <f>AVERAGEIF($A:$A,$B13,AH:AH)</f>
        <v>50064.133333333331</v>
      </c>
      <c r="AI13" s="27">
        <f>AVERAGEIF($A:$A,$B13,AI:AI)</f>
        <v>3368.8444444444444</v>
      </c>
      <c r="AJ13" s="27">
        <f>AVERAGEIF($A:$A,$B13,AJ:AJ)</f>
        <v>88035</v>
      </c>
      <c r="AK13" s="27">
        <f>AVERAGEIF($A:$A,$B13,AK:AK)</f>
        <v>70512.566666666666</v>
      </c>
      <c r="AL13" s="27">
        <f>AVERAGEIF($A:$A,$B13,AL:AL)</f>
        <v>6052.4888888888891</v>
      </c>
      <c r="AM13" s="27">
        <f>AVERAGEIF($A:$A,$B13,AM:AM)</f>
        <v>53425.444444444445</v>
      </c>
      <c r="AN13" s="27">
        <f>AVERAGEIF($A:$A,$B13,AN:AN)</f>
        <v>40617.522222222222</v>
      </c>
      <c r="AO13" s="27">
        <f>AVERAGEIF($A:$A,$B13,AO:AO)</f>
        <v>2837.2555555555555</v>
      </c>
      <c r="AP13" s="27">
        <f>AVERAGEIF($A:$A,$B13,AP:AP)</f>
        <v>175516.1</v>
      </c>
      <c r="AQ13" s="27">
        <f>AVERAGEIF($A:$A,$B13,AQ:AQ)</f>
        <v>103413.51111111112</v>
      </c>
      <c r="AR13" s="27">
        <f>AVERAGEIF($A:$A,$B13,AR:AR)</f>
        <v>4987.6444444444442</v>
      </c>
      <c r="AS13" s="27">
        <f>AVERAGEIF($A:$A,$B13,AS:AS)</f>
        <v>272485.8</v>
      </c>
      <c r="AT13" s="27">
        <f>AVERAGEIF($A:$A,$B13,AT:AT)</f>
        <v>44586.6</v>
      </c>
      <c r="AU13" s="27">
        <f>AVERAGEIF($A:$A,$B13,AU:AU)</f>
        <v>8792.3333333333339</v>
      </c>
      <c r="AV13" s="27">
        <f>AVERAGEIF($A:$A,$B13,AV:AV)</f>
        <v>119324.94444444444</v>
      </c>
      <c r="AW13" s="27">
        <f>AVERAGEIF($A:$A,$B13,AW:AW)</f>
        <v>195714.91111111111</v>
      </c>
      <c r="AX13" s="27">
        <f>AVERAGEIF($A:$A,$B13,AX:AX)</f>
        <v>7740.4222222222224</v>
      </c>
      <c r="AY13" s="27">
        <f>AVERAGEIF($A:$A,$B13,AY:AY)</f>
        <v>198949.72222222222</v>
      </c>
      <c r="AZ13" s="27">
        <f>AVERAGEIF($A:$A,$B13,AZ:AZ)</f>
        <v>126823.96666666666</v>
      </c>
      <c r="BA13" s="27">
        <f>AVERAGEIF($A:$A,$B13,BA:BA)</f>
        <v>11650.722222222223</v>
      </c>
      <c r="BB13" s="27">
        <f>AVERAGEIF($A:$A,$B13,BB:BB)</f>
        <v>70022.266666666663</v>
      </c>
      <c r="BC13" s="27">
        <f>AVERAGEIF($A:$A,$B13,BC:BC)</f>
        <v>47643.822222222225</v>
      </c>
      <c r="BD13" s="27">
        <f>AVERAGEIF($A:$A,$B13,BD:BD)</f>
        <v>2625.5111111111109</v>
      </c>
      <c r="BE13" s="27">
        <f>AVERAGEIF($A:$A,$B13,BE:BE)</f>
        <v>7965.7777777777774</v>
      </c>
      <c r="BF13" s="27">
        <f>AVERAGEIF($A:$A,$B13,BF:BF)</f>
        <v>9762.1333333333332</v>
      </c>
      <c r="BG13" s="27">
        <f>AVERAGEIF($A:$A,$B13,BG:BG)</f>
        <v>669.57777777777778</v>
      </c>
      <c r="BH13" s="27">
        <f>AVERAGEIF($A:$A,$B13,BH:BH)</f>
        <v>267876.90000000002</v>
      </c>
      <c r="BI13" s="27">
        <f>AVERAGEIF($A:$A,$B13,BI:BI)</f>
        <v>121554.37777777777</v>
      </c>
      <c r="BJ13" s="27">
        <f>AVERAGEIF($A:$A,$B13,BJ:BJ)</f>
        <v>12751.722222222223</v>
      </c>
      <c r="BK13" s="27">
        <f>AVERAGEIF($A:$A,$B13,BK:BK)</f>
        <v>186993.58333333334</v>
      </c>
      <c r="BL13" s="27">
        <f>AVERAGEIF($A:$A,$B13,BL:BL)</f>
        <v>57746.6</v>
      </c>
      <c r="BM13" s="27">
        <f>AVERAGEIF($A:$A,$B13,BM:BM)</f>
        <v>8940.6222222222223</v>
      </c>
      <c r="BN13" s="27">
        <f>AVERAGEIF($A:$A,$B13,BN:BN)</f>
        <v>24476.022222222222</v>
      </c>
      <c r="BO13" s="27">
        <f>AVERAGEIF($A:$A,$B13,BO:BO)</f>
        <v>8405.5888888888894</v>
      </c>
      <c r="BP13" s="27">
        <f>AVERAGEIF($A:$A,$B13,BP:BP)</f>
        <v>11206.18888888889</v>
      </c>
      <c r="BQ13" s="27">
        <f>AVERAGEIF($A:$A,$B13,BQ:BQ)</f>
        <v>189554.07777777777</v>
      </c>
      <c r="BR13" s="27">
        <f>AVERAGEIF($A:$A,$B13,BR:BR)</f>
        <v>62559.7</v>
      </c>
      <c r="BS13" s="27">
        <f>AVERAGEIF($A:$A,$B13,BS:BS)</f>
        <v>15565.411111111111</v>
      </c>
      <c r="BT13" s="27">
        <f>AVERAGEIF($A:$A,$B13,BT:BT)</f>
        <v>66664.777777777781</v>
      </c>
      <c r="BU13" s="27">
        <f>AVERAGEIF($A:$A,$B13,BU:BU)</f>
        <v>39514.822222222225</v>
      </c>
      <c r="BV13" s="27">
        <f>AVERAGEIF($A:$A,$B13,BV:BV)</f>
        <v>5842.3666666666668</v>
      </c>
      <c r="BW13" s="27">
        <f>AVERAGEIF($A:$A,$B13,BW:BW)</f>
        <v>321224.94444444444</v>
      </c>
      <c r="BX13" s="27">
        <f>AVERAGEIF($A:$A,$B13,BX:BX)</f>
        <v>171767.38888888888</v>
      </c>
      <c r="BY13" s="27">
        <f>AVERAGEIF($A:$A,$B13,BY:BY)</f>
        <v>5403.0888888888885</v>
      </c>
      <c r="BZ13" s="27">
        <f>AVERAGEIF($A:$A,$B13,BZ:BZ)</f>
        <v>144677.22222222222</v>
      </c>
      <c r="CA13" s="27">
        <f>AVERAGEIF($A:$A,$B13,CA:CA)</f>
        <v>232564.62222222221</v>
      </c>
      <c r="CB13" s="27">
        <f>AVERAGEIF($A:$A,$B13,CB:CB)</f>
        <v>37669.522222222222</v>
      </c>
      <c r="CC13" s="27">
        <f>AVERAGEIF($A:$A,$B13,CC:CC)</f>
        <v>15650.922222222222</v>
      </c>
      <c r="CD13" s="27">
        <f>AVERAGEIF($A:$A,$B13,CD:CD)</f>
        <v>5122.0444444444447</v>
      </c>
      <c r="CE13" s="27">
        <f>AVERAGEIF($A:$A,$B13,CE:CE)</f>
        <v>3530.0333333333333</v>
      </c>
      <c r="CF13" s="27">
        <f>AVERAGEIF($A:$A,$B13,CF:CF)</f>
        <v>108374.42222222222</v>
      </c>
      <c r="CG13" s="27">
        <f>AVERAGEIF($A:$A,$B13,CG:CG)</f>
        <v>56511.23333333333</v>
      </c>
      <c r="CH13" s="27">
        <f>AVERAGEIF($A:$A,$B13,CH:CH)</f>
        <v>5677.9666666666662</v>
      </c>
      <c r="CI13" s="27">
        <f>AVERAGEIF($A:$A,$B13,CI:CI)</f>
        <v>287056.13333333336</v>
      </c>
      <c r="CJ13" s="27">
        <f>AVERAGEIF($A:$A,$B13,CJ:CJ)</f>
        <v>78784.266666666663</v>
      </c>
      <c r="CK13" s="27">
        <f>AVERAGEIF($A:$A,$B13,CK:CK)</f>
        <v>25923.522222222222</v>
      </c>
      <c r="CL13" s="27">
        <f>AVERAGEIF($A:$A,$B13,CL:CL)</f>
        <v>10576.644444444444</v>
      </c>
      <c r="CM13" s="27">
        <f>AVERAGEIF($A:$A,$B13,CM:CM)</f>
        <v>3388.2444444444445</v>
      </c>
      <c r="CN13" s="27">
        <f>AVERAGEIF($A:$A,$B13,CN:CN)</f>
        <v>469.26666666666665</v>
      </c>
      <c r="CO13" s="27">
        <f>AVERAGEIF($A:$A,$B13,CO:CO)</f>
        <v>140080.08888888889</v>
      </c>
      <c r="CP13" s="27">
        <f>AVERAGEIF($A:$A,$B13,CP:CP)</f>
        <v>23515.744444444445</v>
      </c>
      <c r="CQ13" s="27">
        <f>AVERAGEIF($A:$A,$B13,CQ:CQ)</f>
        <v>7986.6111111111113</v>
      </c>
      <c r="CR13" s="27">
        <f>AVERAGEIF($A:$A,$B13,CR:CR)</f>
        <v>124179.47777777778</v>
      </c>
      <c r="CS13" s="27">
        <f>AVERAGEIF($A:$A,$B13,CS:CS)</f>
        <v>21231.166666666668</v>
      </c>
      <c r="CT13" s="27">
        <f>AVERAGEIF($A:$A,$B13,CT:CT)</f>
        <v>7146.1777777777779</v>
      </c>
      <c r="CV13" s="27">
        <f>AVERAGEIF($A:$A,$B13,CV:CV)</f>
        <v>82261.136971608139</v>
      </c>
      <c r="CW13" s="27">
        <f>AVERAGEIF($A:$A,$B13,CW:CW)</f>
        <v>122321.38129248878</v>
      </c>
      <c r="CX13" s="27">
        <f>AVERAGEIF($A:$A,$B13,CX:CX)</f>
        <v>9434.43345221241</v>
      </c>
      <c r="CY13" s="27">
        <f>AVERAGEIF($A:$A,$B13,CY:CY)</f>
        <v>555778.91260530043</v>
      </c>
      <c r="CZ13" s="27">
        <f>AVERAGEIF($A:$A,$B13,CZ:CZ)</f>
        <v>666243.7236376541</v>
      </c>
      <c r="DA13" s="27">
        <f>AVERAGEIF($A:$A,$B13,DA:DA)</f>
        <v>81307.501127582858</v>
      </c>
      <c r="DB13" s="27">
        <f>AVERAGEIF($A:$A,$B13,DB:DB)</f>
        <v>92536.290876310246</v>
      </c>
      <c r="DC13" s="27">
        <f>AVERAGEIF($A:$A,$B13,DC:DC)</f>
        <v>137441.25597503476</v>
      </c>
      <c r="DD13" s="27">
        <f>AVERAGEIF($A:$A,$B13,DD:DD)</f>
        <v>8580.263205235573</v>
      </c>
      <c r="DE13" s="27">
        <f>AVERAGEIF($A:$A,$B13,DE:DE)</f>
        <v>255176.62066654902</v>
      </c>
      <c r="DF13" s="27">
        <f>AVERAGEIF($A:$A,$B13,DF:DF)</f>
        <v>165822.11797769862</v>
      </c>
      <c r="DG13" s="27">
        <f>AVERAGEIF($A:$A,$B13,DG:DG)</f>
        <v>26678.858632658084</v>
      </c>
      <c r="DH13" s="27">
        <f>AVERAGEIF($A:$A,$B13,DH:DH)</f>
        <v>333432.04552077752</v>
      </c>
      <c r="DI13" s="27">
        <f>AVERAGEIF($A:$A,$B13,DI:DI)</f>
        <v>263302.65811105724</v>
      </c>
      <c r="DJ13" s="27">
        <f>AVERAGEIF($A:$A,$B13,DJ:DJ)</f>
        <v>32520.659837447074</v>
      </c>
      <c r="DK13" s="27">
        <f>AVERAGEIF($A:$A,$B13,DK:DK)</f>
        <v>147790.17763568225</v>
      </c>
      <c r="DL13" s="27">
        <f>AVERAGEIF($A:$A,$B13,DL:DL)</f>
        <v>83220.124785803317</v>
      </c>
      <c r="DM13" s="27">
        <f>AVERAGEIF($A:$A,$B13,DM:DM)</f>
        <v>10374.836095843641</v>
      </c>
      <c r="DN13" s="27">
        <f>AVERAGEIF($A:$A,$B13,DN:DN)</f>
        <v>18273.365899786219</v>
      </c>
      <c r="DO13" s="27">
        <f>AVERAGEIF($A:$A,$B13,DO:DO)</f>
        <v>24497.050438227649</v>
      </c>
      <c r="DP13" s="27">
        <f>AVERAGEIF($A:$A,$B13,DP:DP)</f>
        <v>1504.4485964356015</v>
      </c>
      <c r="DQ13" s="27">
        <f>AVERAGEIF($A:$A,$B13,DQ:DQ)</f>
        <v>372163.82743926963</v>
      </c>
      <c r="DR13" s="27">
        <f>AVERAGEIF($A:$A,$B13,DR:DR)</f>
        <v>689467.05408378236</v>
      </c>
      <c r="DS13" s="27">
        <f>AVERAGEIF($A:$A,$B13,DS:DS)</f>
        <v>48217.408432630335</v>
      </c>
      <c r="DT13" s="27">
        <f>AVERAGEIF($A:$A,$B13,DT:DT)</f>
        <v>272798.70908928616</v>
      </c>
      <c r="DU13" s="27">
        <f>AVERAGEIF($A:$A,$B13,DU:DU)</f>
        <v>719871.51976317738</v>
      </c>
      <c r="DV13" s="27">
        <f>AVERAGEIF($A:$A,$B13,DV:DV)</f>
        <v>42956.275030559911</v>
      </c>
      <c r="DW13" s="27">
        <f>AVERAGEIF($A:$A,$B13,DW:DW)</f>
        <v>19453.167898381438</v>
      </c>
      <c r="DX13" s="27">
        <f>AVERAGEIF($A:$A,$B13,DX:DX)</f>
        <v>31481.406444515407</v>
      </c>
      <c r="DY13" s="27">
        <f>AVERAGEIF($A:$A,$B13,DY:DY)</f>
        <v>2118.402020419871</v>
      </c>
      <c r="DZ13" s="27">
        <f>AVERAGEIF($A:$A,$B13,DZ:DZ)</f>
        <v>55358.30607293536</v>
      </c>
      <c r="EA13" s="27">
        <f>AVERAGEIF($A:$A,$B13,EA:EA)</f>
        <v>44339.822201642441</v>
      </c>
      <c r="EB13" s="27">
        <f>AVERAGEIF($A:$A,$B13,EB:EB)</f>
        <v>3805.9355076293705</v>
      </c>
      <c r="EC13" s="27">
        <f>AVERAGEIF($A:$A,$B13,EC:EC)</f>
        <v>33595.071342513322</v>
      </c>
      <c r="ED13" s="27">
        <f>AVERAGEIF($A:$A,$B13,ED:ED)</f>
        <v>25541.173704799585</v>
      </c>
      <c r="EE13" s="27">
        <f>AVERAGEIF($A:$A,$B13,EE:EE)</f>
        <v>1784.1274657986114</v>
      </c>
      <c r="EF13" s="27">
        <f>AVERAGEIF($A:$A,$B13,EF:EF)</f>
        <v>110368.30788354552</v>
      </c>
      <c r="EG13" s="27">
        <f>AVERAGEIF($A:$A,$B13,EG:EG)</f>
        <v>65028.645426998279</v>
      </c>
      <c r="EH13" s="27">
        <f>AVERAGEIF($A:$A,$B13,EH:EH)</f>
        <v>3136.3383624527883</v>
      </c>
      <c r="EI13" s="27">
        <f>AVERAGEIF($A:$A,$B13,EI:EI)</f>
        <v>171344.94595250362</v>
      </c>
      <c r="EJ13" s="27">
        <f>AVERAGEIF($A:$A,$B13,EJ:EJ)</f>
        <v>28037.015386511513</v>
      </c>
      <c r="EK13" s="27">
        <f>AVERAGEIF($A:$A,$B13,EK:EK)</f>
        <v>5528.8087665353414</v>
      </c>
      <c r="EL13" s="27">
        <f>AVERAGEIF($A:$A,$B13,EL:EL)</f>
        <v>75034.097764429651</v>
      </c>
      <c r="EM13" s="27">
        <f>AVERAGEIF($A:$A,$B13,EM:EM)</f>
        <v>123069.75580537546</v>
      </c>
      <c r="EN13" s="27">
        <f>AVERAGEIF($A:$A,$B13,EN:EN)</f>
        <v>4867.3443802070587</v>
      </c>
      <c r="EO13" s="27">
        <f>AVERAGEIF($A:$A,$B13,EO:EO)</f>
        <v>125103.8747759782</v>
      </c>
      <c r="EP13" s="27">
        <f>AVERAGEIF($A:$A,$B13,EP:EP)</f>
        <v>79749.644619947547</v>
      </c>
      <c r="EQ13" s="27">
        <f>AVERAGEIF($A:$A,$B13,EQ:EQ)</f>
        <v>7326.2253279778242</v>
      </c>
      <c r="ER13" s="27">
        <f>AVERAGEIF($A:$A,$B13,ER:ER)</f>
        <v>44031.510990560964</v>
      </c>
      <c r="ES13" s="27">
        <f>AVERAGEIF($A:$A,$B13,ES:ES)</f>
        <v>29959.462634887226</v>
      </c>
      <c r="ET13" s="27">
        <f>AVERAGEIF($A:$A,$B13,ET:ET)</f>
        <v>1650.9779938295167</v>
      </c>
      <c r="EU13" s="27">
        <f>AVERAGEIF($A:$A,$B13,EU:EU)</f>
        <v>5009.0528123042996</v>
      </c>
      <c r="EV13" s="27">
        <f>AVERAGEIF($A:$A,$B13,EV:EV)</f>
        <v>6138.6399158456443</v>
      </c>
      <c r="EW13" s="27">
        <f>AVERAGEIF($A:$A,$B13,EW:EW)</f>
        <v>421.04494305512725</v>
      </c>
      <c r="EX13" s="27">
        <f>AVERAGEIF($A:$A,$B13,EX:EX)</f>
        <v>168446.77026261255</v>
      </c>
      <c r="EY13" s="27">
        <f>AVERAGEIF($A:$A,$B13,EY:EY)</f>
        <v>76436.013511983154</v>
      </c>
      <c r="EZ13" s="27">
        <f>AVERAGEIF($A:$A,$B13,EZ:EZ)</f>
        <v>8018.557866017255</v>
      </c>
      <c r="FA13" s="27">
        <f>AVERAGEIF($A:$A,$B13,FA:FA)</f>
        <v>117585.59686308409</v>
      </c>
      <c r="FB13" s="27">
        <f>AVERAGEIF($A:$A,$B13,FB:FB)</f>
        <v>36312.307121842088</v>
      </c>
      <c r="FC13" s="27">
        <f>AVERAGEIF($A:$A,$B13,FC:FC)</f>
        <v>5622.056017041692</v>
      </c>
      <c r="FD13" s="27">
        <f>AVERAGEIF($A:$A,$B13,FD:FD)</f>
        <v>15391.050487030667</v>
      </c>
      <c r="FE13" s="27">
        <f>AVERAGEIF($A:$A,$B13,FE:FE)</f>
        <v>5285.6155214900427</v>
      </c>
      <c r="FF13" s="27">
        <f>AVERAGEIF($A:$A,$B13,FF:FF)</f>
        <v>7046.6931836455824</v>
      </c>
      <c r="FG13" s="27">
        <f>AVERAGEIF($A:$A,$B13,FG:FG)</f>
        <v>119195.69097512602</v>
      </c>
      <c r="FH13" s="27">
        <f>AVERAGEIF($A:$A,$B13,FH:FH)</f>
        <v>39338.888174373998</v>
      </c>
      <c r="FI13" s="27">
        <f>AVERAGEIF($A:$A,$B13,FI:FI)</f>
        <v>9787.8661037082729</v>
      </c>
      <c r="FJ13" s="27">
        <f>AVERAGEIF($A:$A,$B13,FJ:FJ)</f>
        <v>41920.249588305138</v>
      </c>
      <c r="FK13" s="27">
        <f>AVERAGEIF($A:$A,$B13,FK:FK)</f>
        <v>24847.772170107404</v>
      </c>
      <c r="FL13" s="27">
        <f>AVERAGEIF($A:$A,$B13,FL:FL)</f>
        <v>3673.806123969428</v>
      </c>
      <c r="FM13" s="27">
        <f>AVERAGEIF($A:$A,$B13,FM:FM)</f>
        <v>201993.1708163482</v>
      </c>
      <c r="FN13" s="27">
        <f>AVERAGEIF($A:$A,$B13,FN:FN)</f>
        <v>108011.0375130349</v>
      </c>
      <c r="FO13" s="27">
        <f>AVERAGEIF($A:$A,$B13,FO:FO)</f>
        <v>3397.5787862825855</v>
      </c>
      <c r="FP13" s="27">
        <f>AVERAGEIF($A:$A,$B13,FP:FP)</f>
        <v>90976.156637245018</v>
      </c>
      <c r="FQ13" s="27">
        <f>AVERAGEIF($A:$A,$B13,FQ:FQ)</f>
        <v>146241.64864786007</v>
      </c>
      <c r="FR13" s="27">
        <f>AVERAGEIF($A:$A,$B13,FR:FR)</f>
        <v>23687.407744635868</v>
      </c>
      <c r="FS13" s="27">
        <f>AVERAGEIF($A:$A,$B13,FS:FS)</f>
        <v>9841.6373340317314</v>
      </c>
      <c r="FT13" s="27">
        <f>AVERAGEIF($A:$A,$B13,FT:FT)</f>
        <v>3220.8519801753132</v>
      </c>
      <c r="FU13" s="27">
        <f>AVERAGEIF($A:$A,$B13,FU:FU)</f>
        <v>2219.7610690558408</v>
      </c>
      <c r="FV13" s="27">
        <f>AVERAGEIF($A:$A,$B13,FV:FV)</f>
        <v>68148.173293068743</v>
      </c>
      <c r="FW13" s="27">
        <f>AVERAGEIF($A:$A,$B13,FW:FW)</f>
        <v>35535.481926798828</v>
      </c>
      <c r="FX13" s="27">
        <f>AVERAGEIF($A:$A,$B13,FX:FX)</f>
        <v>3570.4278594338389</v>
      </c>
      <c r="FY13" s="27">
        <f>AVERAGEIF($A:$A,$B13,FY:FY)</f>
        <v>180507.08569523497</v>
      </c>
      <c r="FZ13" s="27">
        <f>AVERAGEIF($A:$A,$B13,FZ:FZ)</f>
        <v>49541.245503096405</v>
      </c>
      <c r="GA13" s="27">
        <f>AVERAGEIF($A:$A,$B13,GA:GA)</f>
        <v>16301.269695760999</v>
      </c>
      <c r="GB13" s="27">
        <f>AVERAGEIF($A:$A,$B13,GB:GB)</f>
        <v>6650.8220637265513</v>
      </c>
      <c r="GC13" s="27">
        <f>AVERAGEIF($A:$A,$B13,GC:GC)</f>
        <v>2130.60115869232</v>
      </c>
      <c r="GD13" s="27">
        <f>AVERAGEIF($A:$A,$B13,GD:GD)</f>
        <v>295.08499759367828</v>
      </c>
      <c r="GE13" s="27">
        <f>AVERAGEIF($A:$A,$B13,GE:GE)</f>
        <v>88085.380081048497</v>
      </c>
      <c r="GF13" s="27">
        <f>AVERAGEIF($A:$A,$B13,GF:GF)</f>
        <v>14787.207116356958</v>
      </c>
      <c r="GG13" s="27">
        <f>AVERAGEIF($A:$A,$B13,GG:GG)</f>
        <v>5022.1532614800399</v>
      </c>
      <c r="GH13" s="27">
        <f>AVERAGEIF($A:$A,$B13,GH:GH)</f>
        <v>78086.732990282224</v>
      </c>
      <c r="GI13" s="27">
        <f>AVERAGEIF($A:$A,$B13,GI:GI)</f>
        <v>13350.615353198573</v>
      </c>
      <c r="GJ13" s="27">
        <f>AVERAGEIF($A:$A,$B13,GJ:GJ)</f>
        <v>4493.6706613714014</v>
      </c>
    </row>
    <row r="14" spans="2:194" s="36" customFormat="1">
      <c r="B14" s="36" t="s">
        <v>188</v>
      </c>
      <c r="C14" s="9"/>
      <c r="D14" s="9"/>
      <c r="E14" s="9"/>
      <c r="F14" s="27">
        <f>AVERAGEIF($A:$A,$B14,F:F)</f>
        <v>157598.39534883722</v>
      </c>
      <c r="G14" s="27">
        <f>AVERAGEIF($A:$A,$B14,G:G)</f>
        <v>245730.34883720931</v>
      </c>
      <c r="H14" s="27">
        <f>AVERAGEIF($A:$A,$B14,H:H)</f>
        <v>20183.279069767443</v>
      </c>
      <c r="I14" s="27">
        <f>AVERAGEIF($A:$A,$B14,I:I)</f>
        <v>939884.4418604651</v>
      </c>
      <c r="J14" s="27">
        <f>AVERAGEIF($A:$A,$B14,J:J)</f>
        <v>1061248.1162790698</v>
      </c>
      <c r="K14" s="27">
        <f>AVERAGEIF($A:$A,$B14,K:K)</f>
        <v>145878</v>
      </c>
      <c r="L14" s="27">
        <f>AVERAGEIF($A:$A,$B14,L:L)</f>
        <v>133750.53488372092</v>
      </c>
      <c r="M14" s="27">
        <f>AVERAGEIF($A:$A,$B14,M:M)</f>
        <v>214109.6976744186</v>
      </c>
      <c r="N14" s="27">
        <f>AVERAGEIF($A:$A,$B14,N:N)</f>
        <v>13147.534883720929</v>
      </c>
      <c r="O14" s="27">
        <f>AVERAGEIF($A:$A,$B14,O:O)</f>
        <v>498609.86046511628</v>
      </c>
      <c r="P14" s="27">
        <f>AVERAGEIF($A:$A,$B14,P:P)</f>
        <v>283278.83720930235</v>
      </c>
      <c r="Q14" s="27">
        <f>AVERAGEIF($A:$A,$B14,Q:Q)</f>
        <v>53516.023255813954</v>
      </c>
      <c r="R14" s="27">
        <f>AVERAGEIF($A:$A,$B14,R:R)</f>
        <v>475728.83720930235</v>
      </c>
      <c r="S14" s="27">
        <f>AVERAGEIF($A:$A,$B14,S:S)</f>
        <v>335979.81395348837</v>
      </c>
      <c r="T14" s="27">
        <f>AVERAGEIF($A:$A,$B14,T:T)</f>
        <v>42201.488372093023</v>
      </c>
      <c r="U14" s="27">
        <f>AVERAGEIF($A:$A,$B14,U:U)</f>
        <v>220585.2558139535</v>
      </c>
      <c r="V14" s="27">
        <f>AVERAGEIF($A:$A,$B14,V:V)</f>
        <v>98794.348837209298</v>
      </c>
      <c r="W14" s="27">
        <f>AVERAGEIF($A:$A,$B14,W:W)</f>
        <v>19852.069767441859</v>
      </c>
      <c r="X14" s="27">
        <f>AVERAGEIF($A:$A,$B14,X:X)</f>
        <v>28289.860465116279</v>
      </c>
      <c r="Y14" s="27">
        <f>AVERAGEIF($A:$A,$B14,Y:Y)</f>
        <v>37143.813953488374</v>
      </c>
      <c r="Z14" s="27">
        <f>AVERAGEIF($A:$A,$B14,Z:Z)</f>
        <v>2464.1627906976746</v>
      </c>
      <c r="AA14" s="27">
        <f>AVERAGEIF($A:$A,$B14,AA:AA)</f>
        <v>540480.1162790698</v>
      </c>
      <c r="AB14" s="27">
        <f>AVERAGEIF($A:$A,$B14,AB:AB)</f>
        <v>1053507.2325581396</v>
      </c>
      <c r="AC14" s="27">
        <f>AVERAGEIF($A:$A,$B14,AC:AC)</f>
        <v>78924.465116279069</v>
      </c>
      <c r="AD14" s="27">
        <f>AVERAGEIF($A:$A,$B14,AD:AD)</f>
        <v>429340.51162790699</v>
      </c>
      <c r="AE14" s="27">
        <f>AVERAGEIF($A:$A,$B14,AE:AE)</f>
        <v>1093620.953488372</v>
      </c>
      <c r="AF14" s="27">
        <f>AVERAGEIF($A:$A,$B14,AF:AF)</f>
        <v>77346.790697674413</v>
      </c>
      <c r="AG14" s="27">
        <f>AVERAGEIF($A:$A,$B14,AG:AG)</f>
        <v>41810.465116279069</v>
      </c>
      <c r="AH14" s="27">
        <f>AVERAGEIF($A:$A,$B14,AH:AH)</f>
        <v>74084.372093023252</v>
      </c>
      <c r="AI14" s="27">
        <f>AVERAGEIF($A:$A,$B14,AI:AI)</f>
        <v>4824.9069767441861</v>
      </c>
      <c r="AJ14" s="27">
        <f>AVERAGEIF($A:$A,$B14,AJ:AJ)</f>
        <v>86204.953488372092</v>
      </c>
      <c r="AK14" s="27">
        <f>AVERAGEIF($A:$A,$B14,AK:AK)</f>
        <v>66690.860465116275</v>
      </c>
      <c r="AL14" s="27">
        <f>AVERAGEIF($A:$A,$B14,AL:AL)</f>
        <v>7474.0465116279074</v>
      </c>
      <c r="AM14" s="27">
        <f>AVERAGEIF($A:$A,$B14,AM:AM)</f>
        <v>51171.697674418603</v>
      </c>
      <c r="AN14" s="27">
        <f>AVERAGEIF($A:$A,$B14,AN:AN)</f>
        <v>38983.837209302328</v>
      </c>
      <c r="AO14" s="27">
        <f>AVERAGEIF($A:$A,$B14,AO:AO)</f>
        <v>2746.046511627907</v>
      </c>
      <c r="AP14" s="27">
        <f>AVERAGEIF($A:$A,$B14,AP:AP)</f>
        <v>174421.76744186046</v>
      </c>
      <c r="AQ14" s="27">
        <f>AVERAGEIF($A:$A,$B14,AQ:AQ)</f>
        <v>92058.186046511633</v>
      </c>
      <c r="AR14" s="27">
        <f>AVERAGEIF($A:$A,$B14,AR:AR)</f>
        <v>5160.4883720930229</v>
      </c>
      <c r="AS14" s="27">
        <f>AVERAGEIF($A:$A,$B14,AS:AS)</f>
        <v>293744.41860465117</v>
      </c>
      <c r="AT14" s="27">
        <f>AVERAGEIF($A:$A,$B14,AT:AT)</f>
        <v>45487.348837209305</v>
      </c>
      <c r="AU14" s="27">
        <f>AVERAGEIF($A:$A,$B14,AU:AU)</f>
        <v>10212.534883720929</v>
      </c>
      <c r="AV14" s="27">
        <f>AVERAGEIF($A:$A,$B14,AV:AV)</f>
        <v>130801.93023255814</v>
      </c>
      <c r="AW14" s="27">
        <f>AVERAGEIF($A:$A,$B14,AW:AW)</f>
        <v>230238.95348837209</v>
      </c>
      <c r="AX14" s="27">
        <f>AVERAGEIF($A:$A,$B14,AX:AX)</f>
        <v>8828.9767441860458</v>
      </c>
      <c r="AY14" s="27">
        <f>AVERAGEIF($A:$A,$B14,AY:AY)</f>
        <v>245338.93023255814</v>
      </c>
      <c r="AZ14" s="27">
        <f>AVERAGEIF($A:$A,$B14,AZ:AZ)</f>
        <v>139881.65116279069</v>
      </c>
      <c r="BA14" s="27">
        <f>AVERAGEIF($A:$A,$B14,BA:BA)</f>
        <v>15801.953488372093</v>
      </c>
      <c r="BB14" s="27">
        <f>AVERAGEIF($A:$A,$B14,BB:BB)</f>
        <v>79086.209302325587</v>
      </c>
      <c r="BC14" s="27">
        <f>AVERAGEIF($A:$A,$B14,BC:BC)</f>
        <v>48095.674418604649</v>
      </c>
      <c r="BD14" s="27">
        <f>AVERAGEIF($A:$A,$B14,BD:BD)</f>
        <v>3049.8139534883721</v>
      </c>
      <c r="BE14" s="27">
        <f>AVERAGEIF($A:$A,$B14,BE:BE)</f>
        <v>8756.7441860465115</v>
      </c>
      <c r="BF14" s="27">
        <f>AVERAGEIF($A:$A,$B14,BF:BF)</f>
        <v>12581.441860465116</v>
      </c>
      <c r="BG14" s="27">
        <f>AVERAGEIF($A:$A,$B14,BG:BG)</f>
        <v>869.18604651162786</v>
      </c>
      <c r="BH14" s="27">
        <f>AVERAGEIF($A:$A,$B14,BH:BH)</f>
        <v>314183.13953488372</v>
      </c>
      <c r="BI14" s="27">
        <f>AVERAGEIF($A:$A,$B14,BI:BI)</f>
        <v>141384.53488372092</v>
      </c>
      <c r="BJ14" s="27">
        <f>AVERAGEIF($A:$A,$B14,BJ:BJ)</f>
        <v>16395.488372093023</v>
      </c>
      <c r="BK14" s="27">
        <f>AVERAGEIF($A:$A,$B14,BK:BK)</f>
        <v>176926.58139534883</v>
      </c>
      <c r="BL14" s="27">
        <f>AVERAGEIF($A:$A,$B14,BL:BL)</f>
        <v>49355.348837209305</v>
      </c>
      <c r="BM14" s="27">
        <f>AVERAGEIF($A:$A,$B14,BM:BM)</f>
        <v>11216.186046511628</v>
      </c>
      <c r="BN14" s="27">
        <f>AVERAGEIF($A:$A,$B14,BN:BN)</f>
        <v>23984.418604651164</v>
      </c>
      <c r="BO14" s="27">
        <f>AVERAGEIF($A:$A,$B14,BO:BO)</f>
        <v>8128.2790697674418</v>
      </c>
      <c r="BP14" s="27">
        <f>AVERAGEIF($A:$A,$B14,BP:BP)</f>
        <v>7821.3720930232557</v>
      </c>
      <c r="BQ14" s="27">
        <f>AVERAGEIF($A:$A,$B14,BQ:BQ)</f>
        <v>191072.3023255814</v>
      </c>
      <c r="BR14" s="27">
        <f>AVERAGEIF($A:$A,$B14,BR:BR)</f>
        <v>56165.558139534885</v>
      </c>
      <c r="BS14" s="27">
        <f>AVERAGEIF($A:$A,$B14,BS:BS)</f>
        <v>15306.511627906977</v>
      </c>
      <c r="BT14" s="27">
        <f>AVERAGEIF($A:$A,$B14,BT:BT)</f>
        <v>61926.604651162794</v>
      </c>
      <c r="BU14" s="27">
        <f>AVERAGEIF($A:$A,$B14,BU:BU)</f>
        <v>34391.255813953489</v>
      </c>
      <c r="BV14" s="27">
        <f>AVERAGEIF($A:$A,$B14,BV:BV)</f>
        <v>6289.6976744186049</v>
      </c>
      <c r="BW14" s="27">
        <f>AVERAGEIF($A:$A,$B14,BW:BW)</f>
        <v>539593.81395348837</v>
      </c>
      <c r="BX14" s="27">
        <f>AVERAGEIF($A:$A,$B14,BX:BX)</f>
        <v>153433.32558139536</v>
      </c>
      <c r="BY14" s="27">
        <f>AVERAGEIF($A:$A,$B14,BY:BY)</f>
        <v>7228.1162790697672</v>
      </c>
      <c r="BZ14" s="27">
        <f>AVERAGEIF($A:$A,$B14,BZ:BZ)</f>
        <v>130542.76744186046</v>
      </c>
      <c r="CA14" s="27">
        <f>AVERAGEIF($A:$A,$B14,CA:CA)</f>
        <v>219154.39534883722</v>
      </c>
      <c r="CB14" s="27">
        <f>AVERAGEIF($A:$A,$B14,CB:CB)</f>
        <v>40168.023255813954</v>
      </c>
      <c r="CC14" s="27">
        <f>AVERAGEIF($A:$A,$B14,CC:CC)</f>
        <v>17249.906976744187</v>
      </c>
      <c r="CD14" s="27">
        <f>AVERAGEIF($A:$A,$B14,CD:CD)</f>
        <v>4815.1162790697672</v>
      </c>
      <c r="CE14" s="27">
        <f>AVERAGEIF($A:$A,$B14,CE:CE)</f>
        <v>3706.0930232558139</v>
      </c>
      <c r="CF14" s="27">
        <f>AVERAGEIF($A:$A,$B14,CF:CF)</f>
        <v>73846.627906976748</v>
      </c>
      <c r="CG14" s="27">
        <f>AVERAGEIF($A:$A,$B14,CG:CG)</f>
        <v>35851.744186046511</v>
      </c>
      <c r="CH14" s="27">
        <f>AVERAGEIF($A:$A,$B14,CH:CH)</f>
        <v>4196.0465116279074</v>
      </c>
      <c r="CI14" s="27">
        <f>AVERAGEIF($A:$A,$B14,CI:CI)</f>
        <v>209973.20930232559</v>
      </c>
      <c r="CJ14" s="27">
        <f>AVERAGEIF($A:$A,$B14,CJ:CJ)</f>
        <v>55844.186046511626</v>
      </c>
      <c r="CK14" s="27">
        <f>AVERAGEIF($A:$A,$B14,CK:CK)</f>
        <v>19392.651162790698</v>
      </c>
      <c r="CL14" s="27">
        <f>AVERAGEIF($A:$A,$B14,CL:CL)</f>
        <v>33393.837209302328</v>
      </c>
      <c r="CM14" s="27">
        <f>AVERAGEIF($A:$A,$B14,CM:CM)</f>
        <v>3935.8139534883721</v>
      </c>
      <c r="CN14" s="27">
        <f>AVERAGEIF($A:$A,$B14,CN:CN)</f>
        <v>501.60465116279067</v>
      </c>
      <c r="CO14" s="27">
        <f>AVERAGEIF($A:$A,$B14,CO:CO)</f>
        <v>104832.09302325582</v>
      </c>
      <c r="CP14" s="27">
        <f>AVERAGEIF($A:$A,$B14,CP:CP)</f>
        <v>16252.232558139534</v>
      </c>
      <c r="CQ14" s="27">
        <f>AVERAGEIF($A:$A,$B14,CQ:CQ)</f>
        <v>7377.7441860465115</v>
      </c>
      <c r="CR14" s="27">
        <f>AVERAGEIF($A:$A,$B14,CR:CR)</f>
        <v>116012.3488372093</v>
      </c>
      <c r="CS14" s="27">
        <f>AVERAGEIF($A:$A,$B14,CS:CS)</f>
        <v>22274.046511627908</v>
      </c>
      <c r="CT14" s="27">
        <f>AVERAGEIF($A:$A,$B14,CT:CT)</f>
        <v>7566.9069767441861</v>
      </c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</row>
    <row r="15" spans="2:194">
      <c r="F15" s="2" t="s">
        <v>67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2" t="s">
        <v>68</v>
      </c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V15" s="2" t="s">
        <v>67</v>
      </c>
      <c r="EX15" s="2" t="s">
        <v>68</v>
      </c>
    </row>
    <row r="16" spans="2:194" s="2" customFormat="1">
      <c r="B16" s="2">
        <v>45</v>
      </c>
      <c r="C16" s="2" t="s">
        <v>24</v>
      </c>
      <c r="F16" s="11" t="s">
        <v>9</v>
      </c>
      <c r="G16" s="37" t="s">
        <v>174</v>
      </c>
      <c r="I16" s="2" t="s">
        <v>64</v>
      </c>
      <c r="J16" s="37" t="s">
        <v>29</v>
      </c>
      <c r="L16" s="2" t="s">
        <v>11</v>
      </c>
      <c r="M16" s="37" t="s">
        <v>83</v>
      </c>
      <c r="O16" s="2" t="s">
        <v>12</v>
      </c>
      <c r="P16" s="37" t="s">
        <v>175</v>
      </c>
      <c r="R16" s="2" t="s">
        <v>13</v>
      </c>
      <c r="S16" s="37" t="s">
        <v>28</v>
      </c>
      <c r="U16" s="2" t="s">
        <v>50</v>
      </c>
      <c r="V16" s="37" t="s">
        <v>82</v>
      </c>
      <c r="X16" s="2" t="s">
        <v>51</v>
      </c>
      <c r="Y16" s="37" t="s">
        <v>176</v>
      </c>
      <c r="AA16" s="2" t="s">
        <v>52</v>
      </c>
      <c r="AB16" s="37" t="s">
        <v>177</v>
      </c>
      <c r="AD16" s="2" t="s">
        <v>53</v>
      </c>
      <c r="AE16" s="37" t="s">
        <v>178</v>
      </c>
      <c r="AG16" s="2" t="s">
        <v>54</v>
      </c>
      <c r="AH16" s="37" t="s">
        <v>179</v>
      </c>
      <c r="AJ16" s="2" t="s">
        <v>56</v>
      </c>
      <c r="AK16" s="37" t="s">
        <v>180</v>
      </c>
      <c r="AM16" s="2" t="s">
        <v>55</v>
      </c>
      <c r="AN16" s="37" t="s">
        <v>181</v>
      </c>
      <c r="AP16" s="2" t="s">
        <v>57</v>
      </c>
      <c r="AQ16" s="37" t="s">
        <v>182</v>
      </c>
      <c r="AS16" s="2" t="s">
        <v>58</v>
      </c>
      <c r="AT16" s="37" t="s">
        <v>183</v>
      </c>
      <c r="AV16" s="2" t="s">
        <v>59</v>
      </c>
      <c r="AW16" s="37" t="s">
        <v>184</v>
      </c>
      <c r="AY16" s="2" t="s">
        <v>61</v>
      </c>
      <c r="AZ16" s="37" t="s">
        <v>185</v>
      </c>
      <c r="BB16" s="2" t="s">
        <v>62</v>
      </c>
      <c r="BC16" s="37" t="s">
        <v>186</v>
      </c>
      <c r="BE16" s="2" t="s">
        <v>66</v>
      </c>
      <c r="BF16" s="37" t="s">
        <v>187</v>
      </c>
      <c r="BI16" s="26" t="s">
        <v>69</v>
      </c>
      <c r="BJ16" s="26"/>
      <c r="BK16" s="26"/>
      <c r="BL16" s="26" t="s">
        <v>70</v>
      </c>
      <c r="BM16" s="38"/>
      <c r="BN16" s="26"/>
      <c r="BO16" s="26" t="s">
        <v>71</v>
      </c>
      <c r="BP16" s="26"/>
      <c r="BQ16" s="26"/>
      <c r="BR16" s="26" t="s">
        <v>72</v>
      </c>
      <c r="BS16" s="26"/>
      <c r="BT16" s="26"/>
      <c r="BU16" s="26" t="s">
        <v>73</v>
      </c>
      <c r="BV16" s="26"/>
      <c r="BW16" s="26"/>
      <c r="BX16" s="26" t="s">
        <v>74</v>
      </c>
      <c r="BY16" s="26"/>
      <c r="BZ16" s="26"/>
      <c r="CA16" s="26" t="s">
        <v>75</v>
      </c>
      <c r="CB16" s="26"/>
      <c r="CC16" s="26"/>
      <c r="CD16" s="26" t="s">
        <v>76</v>
      </c>
      <c r="CE16" s="26"/>
      <c r="CF16" s="26"/>
      <c r="CG16" s="26" t="s">
        <v>77</v>
      </c>
      <c r="CH16" s="26"/>
      <c r="CI16" s="26"/>
      <c r="CJ16" s="26" t="s">
        <v>78</v>
      </c>
      <c r="CK16" s="26"/>
      <c r="CL16" s="26"/>
      <c r="CM16" s="26" t="s">
        <v>79</v>
      </c>
      <c r="CN16" s="26"/>
      <c r="CO16" s="26"/>
      <c r="CP16" s="26" t="s">
        <v>80</v>
      </c>
      <c r="CQ16" s="26"/>
      <c r="CR16" s="26"/>
      <c r="CS16" s="26" t="s">
        <v>81</v>
      </c>
      <c r="CT16" s="26"/>
      <c r="CU16" s="26"/>
      <c r="CV16" s="11" t="s">
        <v>9</v>
      </c>
      <c r="CY16" s="2" t="s">
        <v>64</v>
      </c>
      <c r="DB16" s="2" t="s">
        <v>11</v>
      </c>
      <c r="DE16" s="2" t="s">
        <v>12</v>
      </c>
      <c r="DH16" s="2" t="s">
        <v>13</v>
      </c>
      <c r="DK16" s="2" t="s">
        <v>50</v>
      </c>
      <c r="DN16" s="2" t="s">
        <v>51</v>
      </c>
      <c r="DQ16" s="2" t="s">
        <v>52</v>
      </c>
      <c r="DT16" s="2" t="s">
        <v>53</v>
      </c>
      <c r="DW16" s="2" t="s">
        <v>54</v>
      </c>
      <c r="DZ16" s="2" t="s">
        <v>56</v>
      </c>
      <c r="EC16" s="2" t="s">
        <v>55</v>
      </c>
      <c r="EF16" s="2" t="s">
        <v>57</v>
      </c>
      <c r="EI16" s="2" t="s">
        <v>58</v>
      </c>
      <c r="EL16" s="2" t="s">
        <v>59</v>
      </c>
      <c r="EO16" s="2" t="s">
        <v>61</v>
      </c>
      <c r="ER16" s="2" t="s">
        <v>62</v>
      </c>
      <c r="EU16" s="2" t="s">
        <v>66</v>
      </c>
      <c r="EX16" s="26" t="s">
        <v>69</v>
      </c>
      <c r="EY16" s="26"/>
      <c r="EZ16" s="26"/>
      <c r="FA16" s="26" t="s">
        <v>70</v>
      </c>
      <c r="FB16" s="26"/>
      <c r="FC16" s="26"/>
      <c r="FD16" s="26" t="s">
        <v>71</v>
      </c>
      <c r="FE16" s="26"/>
      <c r="FF16" s="26"/>
      <c r="FG16" s="26" t="s">
        <v>72</v>
      </c>
      <c r="FH16" s="26"/>
      <c r="FI16" s="26"/>
      <c r="FJ16" s="26" t="s">
        <v>73</v>
      </c>
      <c r="FK16" s="26"/>
      <c r="FL16" s="26"/>
      <c r="FM16" s="26" t="s">
        <v>74</v>
      </c>
      <c r="FN16" s="26"/>
      <c r="FO16" s="26"/>
      <c r="FP16" s="26" t="s">
        <v>75</v>
      </c>
      <c r="FQ16" s="26"/>
      <c r="FR16" s="26"/>
      <c r="FS16" s="26" t="s">
        <v>76</v>
      </c>
      <c r="FT16" s="26"/>
      <c r="FU16" s="26"/>
      <c r="FV16" s="26" t="s">
        <v>77</v>
      </c>
      <c r="FW16" s="26"/>
      <c r="FX16" s="26"/>
      <c r="FY16" s="26" t="s">
        <v>78</v>
      </c>
      <c r="FZ16" s="26"/>
      <c r="GA16" s="26"/>
      <c r="GB16" s="26" t="s">
        <v>79</v>
      </c>
      <c r="GC16" s="26"/>
      <c r="GD16" s="26"/>
      <c r="GE16" s="26" t="s">
        <v>80</v>
      </c>
      <c r="GF16" s="26"/>
      <c r="GG16" s="26"/>
      <c r="GH16" s="26" t="s">
        <v>81</v>
      </c>
      <c r="GI16" s="26"/>
      <c r="GJ16" s="26"/>
      <c r="GL16" s="2" t="s">
        <v>25</v>
      </c>
    </row>
    <row r="17" spans="1:192">
      <c r="A17" s="3" t="s">
        <v>14</v>
      </c>
      <c r="B17" s="3" t="s">
        <v>4</v>
      </c>
      <c r="C17" s="4" t="s">
        <v>5</v>
      </c>
      <c r="D17" s="4" t="s">
        <v>6</v>
      </c>
      <c r="E17" s="5" t="s">
        <v>7</v>
      </c>
      <c r="F17" s="7" t="s">
        <v>0</v>
      </c>
      <c r="G17" s="7" t="s">
        <v>1</v>
      </c>
      <c r="H17" s="7" t="s">
        <v>8</v>
      </c>
      <c r="I17" s="7" t="s">
        <v>0</v>
      </c>
      <c r="J17" s="7" t="s">
        <v>1</v>
      </c>
      <c r="K17" s="7" t="s">
        <v>8</v>
      </c>
      <c r="L17" s="7" t="s">
        <v>10</v>
      </c>
      <c r="M17" s="7" t="s">
        <v>1</v>
      </c>
      <c r="N17" s="7" t="s">
        <v>2</v>
      </c>
      <c r="O17" s="7" t="s">
        <v>0</v>
      </c>
      <c r="P17" s="7" t="s">
        <v>1</v>
      </c>
      <c r="Q17" s="7" t="s">
        <v>2</v>
      </c>
      <c r="R17" s="7" t="s">
        <v>10</v>
      </c>
      <c r="S17" s="7" t="s">
        <v>1</v>
      </c>
      <c r="T17" s="7" t="s">
        <v>2</v>
      </c>
      <c r="U17" s="6" t="s">
        <v>0</v>
      </c>
      <c r="V17" s="6" t="s">
        <v>1</v>
      </c>
      <c r="W17" s="6" t="s">
        <v>2</v>
      </c>
      <c r="X17" s="7" t="s">
        <v>0</v>
      </c>
      <c r="Y17" s="7" t="s">
        <v>1</v>
      </c>
      <c r="Z17" s="7" t="s">
        <v>8</v>
      </c>
      <c r="AA17" s="7" t="s">
        <v>10</v>
      </c>
      <c r="AB17" s="7" t="s">
        <v>1</v>
      </c>
      <c r="AC17" s="7" t="s">
        <v>2</v>
      </c>
      <c r="AD17" s="7" t="s">
        <v>0</v>
      </c>
      <c r="AE17" s="7" t="s">
        <v>1</v>
      </c>
      <c r="AF17" s="7" t="s">
        <v>2</v>
      </c>
      <c r="AG17" s="7" t="s">
        <v>10</v>
      </c>
      <c r="AH17" s="7" t="s">
        <v>1</v>
      </c>
      <c r="AI17" s="7" t="s">
        <v>2</v>
      </c>
      <c r="AJ17" s="7" t="s">
        <v>0</v>
      </c>
      <c r="AK17" s="7" t="s">
        <v>1</v>
      </c>
      <c r="AL17" s="7" t="s">
        <v>2</v>
      </c>
      <c r="AM17" s="7" t="s">
        <v>10</v>
      </c>
      <c r="AN17" s="7" t="s">
        <v>1</v>
      </c>
      <c r="AO17" s="7" t="s">
        <v>2</v>
      </c>
      <c r="AP17" s="7" t="s">
        <v>0</v>
      </c>
      <c r="AQ17" s="7" t="s">
        <v>1</v>
      </c>
      <c r="AR17" s="7" t="s">
        <v>2</v>
      </c>
      <c r="AS17" s="7" t="s">
        <v>10</v>
      </c>
      <c r="AT17" s="7" t="s">
        <v>1</v>
      </c>
      <c r="AU17" s="7" t="s">
        <v>2</v>
      </c>
      <c r="AV17" s="7" t="s">
        <v>10</v>
      </c>
      <c r="AW17" s="7" t="s">
        <v>1</v>
      </c>
      <c r="AX17" s="7" t="s">
        <v>2</v>
      </c>
      <c r="AY17" s="7" t="s">
        <v>10</v>
      </c>
      <c r="AZ17" s="7" t="s">
        <v>1</v>
      </c>
      <c r="BA17" s="7" t="s">
        <v>2</v>
      </c>
      <c r="BB17" s="7" t="s">
        <v>10</v>
      </c>
      <c r="BC17" s="7" t="s">
        <v>1</v>
      </c>
      <c r="BD17" s="7" t="s">
        <v>2</v>
      </c>
      <c r="BE17" s="7" t="s">
        <v>10</v>
      </c>
      <c r="BF17" s="7" t="s">
        <v>1</v>
      </c>
      <c r="BG17" s="7" t="s">
        <v>2</v>
      </c>
      <c r="BH17" s="4" t="s">
        <v>5</v>
      </c>
      <c r="BI17" s="4" t="s">
        <v>6</v>
      </c>
      <c r="BJ17" s="5" t="s">
        <v>7</v>
      </c>
      <c r="BK17" s="7" t="s">
        <v>0</v>
      </c>
      <c r="BL17" s="7" t="s">
        <v>1</v>
      </c>
      <c r="BM17" s="7" t="s">
        <v>8</v>
      </c>
      <c r="BN17" s="7" t="s">
        <v>0</v>
      </c>
      <c r="BO17" s="7" t="s">
        <v>1</v>
      </c>
      <c r="BP17" s="7" t="s">
        <v>8</v>
      </c>
      <c r="BQ17" s="7" t="s">
        <v>10</v>
      </c>
      <c r="BR17" s="7" t="s">
        <v>1</v>
      </c>
      <c r="BS17" s="7" t="s">
        <v>2</v>
      </c>
      <c r="BT17" s="7" t="s">
        <v>0</v>
      </c>
      <c r="BU17" s="7" t="s">
        <v>1</v>
      </c>
      <c r="BV17" s="7" t="s">
        <v>2</v>
      </c>
      <c r="BW17" s="7" t="s">
        <v>10</v>
      </c>
      <c r="BX17" s="7" t="s">
        <v>1</v>
      </c>
      <c r="BY17" s="7" t="s">
        <v>2</v>
      </c>
      <c r="BZ17" s="6" t="s">
        <v>0</v>
      </c>
      <c r="CA17" s="6" t="s">
        <v>1</v>
      </c>
      <c r="CB17" s="6" t="s">
        <v>2</v>
      </c>
      <c r="CC17" s="7" t="s">
        <v>0</v>
      </c>
      <c r="CD17" s="7" t="s">
        <v>1</v>
      </c>
      <c r="CE17" s="7" t="s">
        <v>8</v>
      </c>
      <c r="CF17" s="7" t="s">
        <v>10</v>
      </c>
      <c r="CG17" s="7" t="s">
        <v>1</v>
      </c>
      <c r="CH17" s="7" t="s">
        <v>2</v>
      </c>
      <c r="CI17" s="7" t="s">
        <v>0</v>
      </c>
      <c r="CJ17" s="7" t="s">
        <v>1</v>
      </c>
      <c r="CK17" s="7" t="s">
        <v>2</v>
      </c>
      <c r="CL17" s="7" t="s">
        <v>10</v>
      </c>
      <c r="CM17" s="52" t="s">
        <v>1</v>
      </c>
      <c r="CN17" s="52" t="s">
        <v>2</v>
      </c>
      <c r="CO17" s="7" t="s">
        <v>0</v>
      </c>
      <c r="CP17" s="7" t="s">
        <v>1</v>
      </c>
      <c r="CQ17" s="7" t="s">
        <v>2</v>
      </c>
      <c r="CR17" s="7" t="s">
        <v>10</v>
      </c>
      <c r="CS17" s="7" t="s">
        <v>1</v>
      </c>
      <c r="CT17" s="7" t="s">
        <v>2</v>
      </c>
      <c r="CU17" s="7"/>
      <c r="CV17" s="7" t="s">
        <v>0</v>
      </c>
      <c r="CW17" s="7" t="s">
        <v>1</v>
      </c>
      <c r="CX17" s="7" t="s">
        <v>8</v>
      </c>
      <c r="CY17" s="7" t="s">
        <v>0</v>
      </c>
      <c r="CZ17" s="7" t="s">
        <v>1</v>
      </c>
      <c r="DA17" s="7" t="s">
        <v>8</v>
      </c>
      <c r="DB17" s="7" t="s">
        <v>10</v>
      </c>
      <c r="DC17" s="7" t="s">
        <v>1</v>
      </c>
      <c r="DD17" s="7" t="s">
        <v>2</v>
      </c>
      <c r="DE17" s="7" t="s">
        <v>0</v>
      </c>
      <c r="DF17" s="7" t="s">
        <v>1</v>
      </c>
      <c r="DG17" s="7" t="s">
        <v>2</v>
      </c>
      <c r="DH17" s="7" t="s">
        <v>10</v>
      </c>
      <c r="DI17" s="7" t="s">
        <v>1</v>
      </c>
      <c r="DJ17" s="7" t="s">
        <v>2</v>
      </c>
      <c r="DK17" s="6" t="s">
        <v>0</v>
      </c>
      <c r="DL17" s="6" t="s">
        <v>1</v>
      </c>
      <c r="DM17" s="6" t="s">
        <v>2</v>
      </c>
      <c r="DN17" s="7" t="s">
        <v>0</v>
      </c>
      <c r="DO17" s="7" t="s">
        <v>1</v>
      </c>
      <c r="DP17" s="7" t="s">
        <v>8</v>
      </c>
      <c r="DQ17" s="7" t="s">
        <v>10</v>
      </c>
      <c r="DR17" s="7" t="s">
        <v>1</v>
      </c>
      <c r="DS17" s="7" t="s">
        <v>2</v>
      </c>
      <c r="DT17" s="7" t="s">
        <v>0</v>
      </c>
      <c r="DU17" s="7" t="s">
        <v>1</v>
      </c>
      <c r="DV17" s="7" t="s">
        <v>2</v>
      </c>
      <c r="DW17" s="7" t="s">
        <v>10</v>
      </c>
      <c r="DX17" s="7" t="s">
        <v>1</v>
      </c>
      <c r="DY17" s="7" t="s">
        <v>2</v>
      </c>
      <c r="DZ17" s="7" t="s">
        <v>0</v>
      </c>
      <c r="EA17" s="7" t="s">
        <v>1</v>
      </c>
      <c r="EB17" s="7" t="s">
        <v>2</v>
      </c>
      <c r="EC17" s="7" t="s">
        <v>10</v>
      </c>
      <c r="ED17" s="7" t="s">
        <v>1</v>
      </c>
      <c r="EE17" s="7" t="s">
        <v>2</v>
      </c>
      <c r="EF17" s="7" t="s">
        <v>0</v>
      </c>
      <c r="EG17" s="7" t="s">
        <v>1</v>
      </c>
      <c r="EH17" s="7" t="s">
        <v>2</v>
      </c>
      <c r="EI17" s="7" t="s">
        <v>10</v>
      </c>
      <c r="EJ17" s="7" t="s">
        <v>1</v>
      </c>
      <c r="EK17" s="7" t="s">
        <v>2</v>
      </c>
      <c r="EL17" s="7" t="s">
        <v>10</v>
      </c>
      <c r="EM17" s="7" t="s">
        <v>1</v>
      </c>
      <c r="EN17" s="7" t="s">
        <v>2</v>
      </c>
      <c r="EO17" s="7" t="s">
        <v>10</v>
      </c>
      <c r="EP17" s="7" t="s">
        <v>1</v>
      </c>
      <c r="EQ17" s="7" t="s">
        <v>2</v>
      </c>
      <c r="ER17" s="7" t="s">
        <v>10</v>
      </c>
      <c r="ES17" s="7" t="s">
        <v>1</v>
      </c>
      <c r="ET17" s="7" t="s">
        <v>2</v>
      </c>
      <c r="EU17" s="7" t="s">
        <v>10</v>
      </c>
      <c r="EV17" s="7" t="s">
        <v>1</v>
      </c>
      <c r="EW17" s="7" t="s">
        <v>2</v>
      </c>
      <c r="EX17" s="4" t="s">
        <v>5</v>
      </c>
      <c r="EY17" s="4" t="s">
        <v>6</v>
      </c>
      <c r="EZ17" s="5" t="s">
        <v>7</v>
      </c>
      <c r="FA17" s="7" t="s">
        <v>0</v>
      </c>
      <c r="FB17" s="7" t="s">
        <v>1</v>
      </c>
      <c r="FC17" s="7" t="s">
        <v>8</v>
      </c>
      <c r="FD17" s="7" t="s">
        <v>0</v>
      </c>
      <c r="FE17" s="7" t="s">
        <v>1</v>
      </c>
      <c r="FF17" s="7" t="s">
        <v>8</v>
      </c>
      <c r="FG17" s="7" t="s">
        <v>10</v>
      </c>
      <c r="FH17" s="7" t="s">
        <v>1</v>
      </c>
      <c r="FI17" s="7" t="s">
        <v>2</v>
      </c>
      <c r="FJ17" s="7" t="s">
        <v>0</v>
      </c>
      <c r="FK17" s="7" t="s">
        <v>1</v>
      </c>
      <c r="FL17" s="7" t="s">
        <v>2</v>
      </c>
      <c r="FM17" s="7" t="s">
        <v>10</v>
      </c>
      <c r="FN17" s="7" t="s">
        <v>1</v>
      </c>
      <c r="FO17" s="7" t="s">
        <v>2</v>
      </c>
      <c r="FP17" s="6" t="s">
        <v>0</v>
      </c>
      <c r="FQ17" s="6" t="s">
        <v>1</v>
      </c>
      <c r="FR17" s="6" t="s">
        <v>2</v>
      </c>
      <c r="FS17" s="7" t="s">
        <v>0</v>
      </c>
      <c r="FT17" s="7" t="s">
        <v>1</v>
      </c>
      <c r="FU17" s="7" t="s">
        <v>8</v>
      </c>
      <c r="FV17" s="7" t="s">
        <v>10</v>
      </c>
      <c r="FW17" s="7" t="s">
        <v>1</v>
      </c>
      <c r="FX17" s="7" t="s">
        <v>2</v>
      </c>
      <c r="FY17" s="7" t="s">
        <v>0</v>
      </c>
      <c r="FZ17" s="7" t="s">
        <v>1</v>
      </c>
      <c r="GA17" s="7" t="s">
        <v>2</v>
      </c>
      <c r="GB17" s="7" t="s">
        <v>10</v>
      </c>
      <c r="GC17" s="7" t="s">
        <v>1</v>
      </c>
      <c r="GD17" s="7" t="s">
        <v>2</v>
      </c>
      <c r="GE17" s="7" t="s">
        <v>0</v>
      </c>
      <c r="GF17" s="7" t="s">
        <v>1</v>
      </c>
      <c r="GG17" s="7" t="s">
        <v>2</v>
      </c>
      <c r="GH17" s="7" t="s">
        <v>10</v>
      </c>
      <c r="GI17" s="7" t="s">
        <v>1</v>
      </c>
      <c r="GJ17" s="7" t="s">
        <v>2</v>
      </c>
    </row>
    <row r="18" spans="1:192" s="45" customFormat="1">
      <c r="A18" s="45" t="s">
        <v>188</v>
      </c>
      <c r="B18" s="46">
        <v>42137</v>
      </c>
      <c r="C18" s="60"/>
      <c r="D18" s="60"/>
      <c r="E18" s="58"/>
      <c r="F18" s="61">
        <f>HLOOKUP(G16,baidu!1:47,2,0)</f>
        <v>184497</v>
      </c>
      <c r="G18" s="61">
        <f>HLOOKUP(G16,'360'!1:47,2,0)</f>
        <v>302112</v>
      </c>
      <c r="H18" s="61">
        <f>HLOOKUP(G16,sougo!1:47,2,0)</f>
        <v>25446</v>
      </c>
      <c r="I18" s="61">
        <f>HLOOKUP(J16,baidu!1:47,2,0)</f>
        <v>847828</v>
      </c>
      <c r="J18" s="61">
        <f>HLOOKUP(J16,'360'!1:47,2,0)</f>
        <v>1102352</v>
      </c>
      <c r="K18" s="61">
        <f>HLOOKUP(J16,sougo!1:47,2,0)</f>
        <v>130769</v>
      </c>
      <c r="L18" s="61">
        <f>HLOOKUP(M16,baidu!1:47,2,0)</f>
        <v>119387</v>
      </c>
      <c r="M18" s="61">
        <f>HLOOKUP(M16,'360'!1:47,2,0)</f>
        <v>223502</v>
      </c>
      <c r="N18" s="61">
        <f>HLOOKUP(M16,sougo!1:47,2,0)</f>
        <v>13440</v>
      </c>
      <c r="O18" s="61">
        <f>HLOOKUP(P16,baidu!1:47,2,0)</f>
        <v>562347</v>
      </c>
      <c r="P18" s="61">
        <f>HLOOKUP(P16,'360'!1:47,2,0)</f>
        <v>305168</v>
      </c>
      <c r="Q18" s="61">
        <f>HLOOKUP(P16,sougo!1:47,2,0)</f>
        <v>54486</v>
      </c>
      <c r="R18" s="61">
        <f>HLOOKUP(S16,baidu!1:47,2,0)</f>
        <v>453503</v>
      </c>
      <c r="S18" s="61">
        <f>HLOOKUP(S16,'360'!1:47,2,0)</f>
        <v>333736</v>
      </c>
      <c r="T18" s="61">
        <f>HLOOKUP(S16,sougo!1:47,2,0)</f>
        <v>40762</v>
      </c>
      <c r="U18" s="61">
        <f>HLOOKUP(V16,baidu!1:47,2,0)</f>
        <v>202189</v>
      </c>
      <c r="V18" s="61">
        <f>HLOOKUP(V16,'360'!1:47,2,0)</f>
        <v>95198</v>
      </c>
      <c r="W18" s="61">
        <f>HLOOKUP(V16,sougo!1:47,2,0)</f>
        <v>17145</v>
      </c>
      <c r="X18" s="61">
        <f>HLOOKUP(Y16,baidu!1:47,2,0)</f>
        <v>27218</v>
      </c>
      <c r="Y18" s="61">
        <f>HLOOKUP(Y16,'360'!1:47,2,0)</f>
        <v>38098</v>
      </c>
      <c r="Z18" s="61">
        <f>HLOOKUP(Y16,sougo!1:47,2,0)</f>
        <v>2521</v>
      </c>
      <c r="AA18" s="61">
        <f>HLOOKUP(AB16,baidu!1:47,2,0)</f>
        <v>488168</v>
      </c>
      <c r="AB18" s="61">
        <f>HLOOKUP(AB16,'360'!1:47,2,0)</f>
        <v>1054854</v>
      </c>
      <c r="AC18" s="61">
        <f>HLOOKUP(AB16,sougo!1:47,2,0)</f>
        <v>71880</v>
      </c>
      <c r="AD18" s="61">
        <f>HLOOKUP(AE16,baidu!1:47,2,0)</f>
        <v>393692</v>
      </c>
      <c r="AE18" s="61">
        <f>HLOOKUP(AE16,'360'!1:47,2,0)</f>
        <v>1133583</v>
      </c>
      <c r="AF18" s="61">
        <f>HLOOKUP(AE16,sougo!1:47,2,0)</f>
        <v>77635</v>
      </c>
      <c r="AG18" s="61">
        <f>HLOOKUP(AH16,baidu!1:47,2,0)</f>
        <v>39194</v>
      </c>
      <c r="AH18" s="61">
        <f>HLOOKUP(AH16,'360'!1:47,2,0)</f>
        <v>83505</v>
      </c>
      <c r="AI18" s="61">
        <f>HLOOKUP(AH16,sougo!1:47,2,0)</f>
        <v>5947</v>
      </c>
      <c r="AJ18" s="61">
        <f>HLOOKUP(AK16,baidu!1:47,2,0)</f>
        <v>89728</v>
      </c>
      <c r="AK18" s="61">
        <f>HLOOKUP(AK16,'360'!1:47,2,0)</f>
        <v>74464</v>
      </c>
      <c r="AL18" s="61">
        <f>HLOOKUP(AK16,sougo!1:47,2,0)</f>
        <v>8126</v>
      </c>
      <c r="AM18" s="61">
        <f>HLOOKUP(AN16,baidu!1:47,2,0)</f>
        <v>52893</v>
      </c>
      <c r="AN18" s="61">
        <f>HLOOKUP(AN16,'360'!1:47,2,0)</f>
        <v>45071</v>
      </c>
      <c r="AO18" s="61">
        <f>HLOOKUP(AN16,sougo!1:47,2,0)</f>
        <v>3148</v>
      </c>
      <c r="AP18" s="61">
        <f>HLOOKUP(AQ16,baidu!1:47,2,0)</f>
        <v>181750</v>
      </c>
      <c r="AQ18" s="61">
        <f>HLOOKUP(AQ16,'360'!1:47,2,0)</f>
        <v>94289</v>
      </c>
      <c r="AR18" s="61">
        <f>HLOOKUP(AQ16,sougo!1:47,2,0)</f>
        <v>4715</v>
      </c>
      <c r="AS18" s="61">
        <f>HLOOKUP(AT16,baidu!1:47,2,0)</f>
        <v>336592</v>
      </c>
      <c r="AT18" s="61">
        <f>HLOOKUP(AT16,'360'!1:47,2,0)</f>
        <v>53465</v>
      </c>
      <c r="AU18" s="61">
        <f>HLOOKUP(AT16,sougo!1:47,2,0)</f>
        <v>11445</v>
      </c>
      <c r="AV18" s="61">
        <f>HLOOKUP(AW16,baidu!1:47,2,0)</f>
        <v>144169</v>
      </c>
      <c r="AW18" s="61">
        <f>HLOOKUP(AW16,'360'!1:47,2,0)</f>
        <v>275931</v>
      </c>
      <c r="AX18" s="61">
        <f>HLOOKUP(AW16,sougo!1:47,2,0)</f>
        <v>10349</v>
      </c>
      <c r="AY18" s="61">
        <f>HLOOKUP(AZ16,baidu!1:47,2,0)</f>
        <v>185419</v>
      </c>
      <c r="AZ18" s="61">
        <f>HLOOKUP(AZ16,'360'!1:47,2,0)</f>
        <v>133138</v>
      </c>
      <c r="BA18" s="61">
        <f>HLOOKUP(AZ16,sougo!1:47,2,0)</f>
        <v>14726</v>
      </c>
      <c r="BB18" s="61">
        <f>HLOOKUP(BC16,baidu!1:47,2,0)</f>
        <v>70359</v>
      </c>
      <c r="BC18" s="61">
        <f>HLOOKUP(BC16,'360'!1:47,2,0)</f>
        <v>56208</v>
      </c>
      <c r="BD18" s="61">
        <f>HLOOKUP(BC16,sougo!1:47,2,0)</f>
        <v>3391</v>
      </c>
      <c r="BE18" s="61">
        <f>HLOOKUP(BF16,baidu!1:47,2,0)</f>
        <v>9415</v>
      </c>
      <c r="BF18" s="61">
        <f>HLOOKUP(BF16,'360'!1:47,2,0)</f>
        <v>13483</v>
      </c>
      <c r="BG18" s="61">
        <f>HLOOKUP(BF16,sougo!1:47,2,0)</f>
        <v>995</v>
      </c>
      <c r="BH18" s="61">
        <f>HLOOKUP(BI16,baidu!1:47,2,0)</f>
        <v>349032</v>
      </c>
      <c r="BI18" s="61">
        <f>HLOOKUP(BI16,'360'!1:47,2,0)</f>
        <v>159323</v>
      </c>
      <c r="BJ18" s="61">
        <f>HLOOKUP(BI16,sougo!1:47,2,0)</f>
        <v>18297</v>
      </c>
      <c r="BK18" s="61">
        <f>HLOOKUP(BL16,baidu!1:47,2,0)</f>
        <v>195756</v>
      </c>
      <c r="BL18" s="61">
        <f>HLOOKUP(BL16,'360'!1:47,2,0)</f>
        <v>58047</v>
      </c>
      <c r="BM18" s="61">
        <f>HLOOKUP(BL16,sougo!1:47,2,0)</f>
        <v>13146</v>
      </c>
      <c r="BN18" s="61">
        <f>HLOOKUP(BO16,baidu!1:47,2,0)</f>
        <v>24284</v>
      </c>
      <c r="BO18" s="61">
        <f>HLOOKUP(BO16,'360'!1:47,2,0)</f>
        <v>7665</v>
      </c>
      <c r="BP18" s="61">
        <f>HLOOKUP(BO16,sougo!1:47,2,0)</f>
        <v>6786</v>
      </c>
      <c r="BQ18" s="61">
        <f>HLOOKUP(BR16,baidu!1:47,2,0)</f>
        <v>175539</v>
      </c>
      <c r="BR18" s="61">
        <f>HLOOKUP(BR16,'360'!1:47,2,0)</f>
        <v>39593</v>
      </c>
      <c r="BS18" s="61">
        <f>HLOOKUP(BR16,sougo!1:47,2,0)</f>
        <v>11816</v>
      </c>
      <c r="BT18" s="61">
        <f>HLOOKUP(BU16,baidu!1:47,2,0)</f>
        <v>53366</v>
      </c>
      <c r="BU18" s="61">
        <f>HLOOKUP(BU16,'360'!1:47,2,0)</f>
        <v>30212</v>
      </c>
      <c r="BV18" s="61">
        <f>HLOOKUP(BU16,sougo!1:47,2,0)</f>
        <v>5567</v>
      </c>
      <c r="BW18" s="61">
        <f>HLOOKUP(BX16,baidu!1:47,2,0)</f>
        <v>466665</v>
      </c>
      <c r="BX18" s="61">
        <f>HLOOKUP(BX16,'360'!1:47,2,0)</f>
        <v>135974</v>
      </c>
      <c r="BY18" s="61">
        <f>HLOOKUP(BX16,sougo!1:47,2,0)</f>
        <v>8502</v>
      </c>
      <c r="BZ18" s="61">
        <f>HLOOKUP(CA16,baidu!1:47,2,0)</f>
        <v>118124</v>
      </c>
      <c r="CA18" s="61">
        <f>HLOOKUP(CA16,'360'!1:47,2,0)</f>
        <v>184878</v>
      </c>
      <c r="CB18" s="61">
        <f>HLOOKUP(CA16,sougo!1:47,2,0)</f>
        <v>29651</v>
      </c>
      <c r="CC18" s="61">
        <f>HLOOKUP(CD16,baidu!1:47,2,0)</f>
        <v>18762</v>
      </c>
      <c r="CD18" s="61">
        <f>HLOOKUP(CD16,'360'!1:47,2,0)</f>
        <v>5416</v>
      </c>
      <c r="CE18" s="61">
        <f>HLOOKUP(CD16,sougo!1:47,2,0)</f>
        <v>4472</v>
      </c>
      <c r="CF18" s="61">
        <f>HLOOKUP(CG16,baidu!1:47,2,0)</f>
        <v>54466</v>
      </c>
      <c r="CG18" s="61">
        <f>HLOOKUP(CG16,'360'!1:47,2,0)</f>
        <v>27455</v>
      </c>
      <c r="CH18" s="61">
        <f>HLOOKUP(CG16,sougo!1:47,2,0)</f>
        <v>3554</v>
      </c>
      <c r="CI18" s="61">
        <f>HLOOKUP(CJ16,baidu!1:47,2,0)</f>
        <v>167654</v>
      </c>
      <c r="CJ18" s="61">
        <f>HLOOKUP(CJ16,'360'!1:47,2,0)</f>
        <v>44917</v>
      </c>
      <c r="CK18" s="61">
        <f>HLOOKUP(CJ16,sougo!1:47,2,0)</f>
        <v>15371</v>
      </c>
      <c r="CL18" s="61">
        <f>HLOOKUP(CM16,baidu!1:47,2,0)</f>
        <v>38409</v>
      </c>
      <c r="CM18" s="61">
        <v>7732</v>
      </c>
      <c r="CN18" s="61">
        <v>334</v>
      </c>
      <c r="CO18" s="61">
        <f>HLOOKUP(CP16,baidu!1:47,2,0)</f>
        <v>68874</v>
      </c>
      <c r="CP18" s="61">
        <f>HLOOKUP(CP16,'360'!1:47,2,0)</f>
        <v>10991</v>
      </c>
      <c r="CQ18" s="61">
        <f>HLOOKUP(CP16,sougo!1:47,2,0)</f>
        <v>5618</v>
      </c>
      <c r="CR18" s="61">
        <f>HLOOKUP(CS16,baidu!1:47,2,0)</f>
        <v>102360</v>
      </c>
      <c r="CS18" s="61">
        <f>HLOOKUP(CS16,'360'!1:47,2,0)</f>
        <v>20756</v>
      </c>
      <c r="CT18" s="61">
        <f>HLOOKUP(CS16,sougo!1:47,2,0)</f>
        <v>6425</v>
      </c>
      <c r="CU18" s="61"/>
      <c r="CV18" s="61">
        <f t="shared" ref="CV18:CV81" si="0">F18*$C$191</f>
        <v>116015.69143566032</v>
      </c>
      <c r="CW18" s="61">
        <f t="shared" ref="CW18:CW81" si="1">G18*$C$191</f>
        <v>189974.53926627649</v>
      </c>
      <c r="CX18" s="61">
        <f t="shared" ref="CX18:CX81" si="2">H18*$C$191</f>
        <v>16000.993426840614</v>
      </c>
      <c r="CY18" s="61">
        <f t="shared" ref="CY18:CY81" si="3">I18*$C$191</f>
        <v>533132.5259408718</v>
      </c>
      <c r="CZ18" s="61">
        <f t="shared" ref="CZ18:CZ81" si="4">J18*$C$191</f>
        <v>693182.70478914585</v>
      </c>
      <c r="DA18" s="61">
        <f t="shared" ref="DA18:DA81" si="5">K18*$C$191</f>
        <v>82230.366636584149</v>
      </c>
      <c r="DB18" s="61">
        <f t="shared" ref="DB18:DB81" si="6">L18*$C$191</f>
        <v>75073.119635707786</v>
      </c>
      <c r="DC18" s="61">
        <f t="shared" ref="DC18:DC81" si="7">M18*$C$191</f>
        <v>140542.8764004453</v>
      </c>
      <c r="DD18" s="61">
        <f t="shared" ref="DD18:DD81" si="8">N18*$C$191</f>
        <v>8451.3617722525287</v>
      </c>
      <c r="DE18" s="61">
        <f t="shared" ref="DE18:DE81" si="9">O18*$C$191</f>
        <v>353615.91804619739</v>
      </c>
      <c r="DF18" s="61">
        <f t="shared" ref="DF18:DF81" si="10">P18*$C$191</f>
        <v>191896.21795496723</v>
      </c>
      <c r="DG18" s="61">
        <f t="shared" ref="DG18:DG81" si="11">Q18*$C$191</f>
        <v>34261.971541886254</v>
      </c>
      <c r="DH18" s="61">
        <f t="shared" ref="DH18:DH81" si="12">R18*$C$191</f>
        <v>285172.46412216063</v>
      </c>
      <c r="DI18" s="61">
        <f t="shared" ref="DI18:DI81" si="13">S18*$C$191</f>
        <v>209860.39229348736</v>
      </c>
      <c r="DJ18" s="61">
        <f t="shared" ref="DJ18:DJ81" si="14">T18*$C$191</f>
        <v>25632.024446470059</v>
      </c>
      <c r="DK18" s="62">
        <f t="shared" ref="DK18:DK81" si="15">U18*$C$191</f>
        <v>127140.80248288442</v>
      </c>
      <c r="DL18" s="62">
        <f t="shared" ref="DL18:DL81" si="16">V18*$C$191</f>
        <v>59862.55491033454</v>
      </c>
      <c r="DM18" s="62">
        <f t="shared" ref="DM18:DM81" si="17">W18*$C$191</f>
        <v>10781.145653665893</v>
      </c>
      <c r="DN18" s="61">
        <f t="shared" ref="DN18:DN81" si="18">X18*$C$191</f>
        <v>17115.265231932241</v>
      </c>
      <c r="DO18" s="61">
        <f t="shared" ref="DO18:DO81" si="19">Y18*$C$191</f>
        <v>23956.843809470003</v>
      </c>
      <c r="DP18" s="61">
        <f t="shared" ref="DP18:DP81" si="20">Z18*$C$191</f>
        <v>1585.2591538577847</v>
      </c>
      <c r="DQ18" s="61">
        <f t="shared" ref="DQ18:DQ81" si="21">AA18*$C$191</f>
        <v>306970.56351465569</v>
      </c>
      <c r="DR18" s="61">
        <f t="shared" ref="DR18:DR81" si="22">AB18*$C$191</f>
        <v>663314.93831158255</v>
      </c>
      <c r="DS18" s="61">
        <f t="shared" ref="DS18:DS81" si="23">AC18*$C$191</f>
        <v>45199.693764100579</v>
      </c>
      <c r="DT18" s="61">
        <f t="shared" ref="DT18:DT81" si="24">AD18*$C$191</f>
        <v>247562.01777095554</v>
      </c>
      <c r="DU18" s="61">
        <f t="shared" ref="DU18:DU81" si="25">AE18*$C$191</f>
        <v>712821.43094310549</v>
      </c>
      <c r="DV18" s="61">
        <f t="shared" ref="DV18:DV81" si="26">AF18*$C$191</f>
        <v>48818.561844406628</v>
      </c>
      <c r="DW18" s="61">
        <f t="shared" ref="DW18:DW81" si="27">AG18*$C$191</f>
        <v>24646.032239707263</v>
      </c>
      <c r="DX18" s="61">
        <f t="shared" ref="DX18:DX81" si="28">AH18*$C$191</f>
        <v>52509.744404162753</v>
      </c>
      <c r="DY18" s="61">
        <f t="shared" ref="DY18:DY81" si="29">AI18*$C$191</f>
        <v>3739.601819909657</v>
      </c>
      <c r="DZ18" s="61">
        <f t="shared" ref="DZ18:DZ81" si="30">AJ18*$C$191</f>
        <v>56422.9009747526</v>
      </c>
      <c r="EA18" s="61">
        <f t="shared" ref="EA18:EA81" si="31">AK18*$C$191</f>
        <v>46824.568676265793</v>
      </c>
      <c r="EB18" s="61">
        <f t="shared" ref="EB18:EB81" si="32">AL18*$C$191</f>
        <v>5109.8040000985156</v>
      </c>
      <c r="EC18" s="61">
        <f t="shared" ref="EC18:EC81" si="33">AM18*$C$191</f>
        <v>33260.258796112576</v>
      </c>
      <c r="ED18" s="61">
        <f t="shared" ref="ED18:ED81" si="34">AN18*$C$191</f>
        <v>28341.616550386436</v>
      </c>
      <c r="EE18" s="61">
        <f t="shared" ref="EE18:EE81" si="35">AO18*$C$191</f>
        <v>1979.5302722508154</v>
      </c>
      <c r="EF18" s="61">
        <f t="shared" ref="EF18:EF81" si="36">AP18*$C$191</f>
        <v>114288.31860914413</v>
      </c>
      <c r="EG18" s="61">
        <f t="shared" ref="EG18:EG81" si="37">AQ18*$C$191</f>
        <v>59290.956111898711</v>
      </c>
      <c r="EH18" s="61">
        <f t="shared" ref="EH18:EH81" si="38">AR18*$C$191</f>
        <v>2964.8936574531749</v>
      </c>
      <c r="EI18" s="61">
        <f t="shared" ref="EI18:EI81" si="39">AS18*$C$191</f>
        <v>211656.306670091</v>
      </c>
      <c r="EJ18" s="61">
        <f t="shared" ref="EJ18:EJ81" si="40">AT18*$C$191</f>
        <v>33619.944728681658</v>
      </c>
      <c r="EK18" s="61">
        <f t="shared" ref="EK18:EK81" si="41">AU18*$C$191</f>
        <v>7196.862759183794</v>
      </c>
      <c r="EL18" s="61">
        <f t="shared" ref="EL18:EL81" si="42">AV18*$C$191</f>
        <v>90656.575546419263</v>
      </c>
      <c r="EM18" s="61">
        <f t="shared" ref="EM18:EM81" si="43">AW18*$C$191</f>
        <v>173511.3619925158</v>
      </c>
      <c r="EN18" s="61">
        <f t="shared" ref="EN18:EN81" si="44">AX18*$C$191</f>
        <v>6507.6743289465339</v>
      </c>
      <c r="EO18" s="61">
        <f t="shared" ref="EO18:EO81" si="45">AY18*$C$191</f>
        <v>116595.46491438182</v>
      </c>
      <c r="EP18" s="61">
        <f t="shared" ref="EP18:EP81" si="46">AZ18*$C$191</f>
        <v>83720.044913255741</v>
      </c>
      <c r="EQ18" s="61">
        <f t="shared" ref="EQ18:EQ81" si="47">BA18*$C$191</f>
        <v>9260.0262989725252</v>
      </c>
      <c r="ER18" s="61">
        <f t="shared" ref="ER18:ER81" si="48">BB18*$C$191</f>
        <v>44243.256170678251</v>
      </c>
      <c r="ES18" s="61">
        <f t="shared" ref="ES18:ES81" si="49">BC18*$C$191</f>
        <v>35344.802268956111</v>
      </c>
      <c r="ET18" s="61">
        <f t="shared" ref="ET18:ET81" si="50">BD18*$C$191</f>
        <v>2132.3339114366313</v>
      </c>
      <c r="EU18" s="61">
        <f t="shared" ref="EU18:EU81" si="51">BE18*$C$191</f>
        <v>5920.3549914998184</v>
      </c>
      <c r="EV18" s="61">
        <f t="shared" ref="EV18:EV81" si="52">BF18*$C$191</f>
        <v>8478.4010993512529</v>
      </c>
      <c r="EW18" s="61">
        <f t="shared" ref="EW18:EW81" si="53">BG18*$C$191</f>
        <v>625.67745263327868</v>
      </c>
      <c r="EX18" s="60">
        <f t="shared" ref="EX18:EX81" si="54">BH18*$C$191</f>
        <v>219478.84688190807</v>
      </c>
      <c r="EY18" s="60">
        <f t="shared" ref="EY18:EY81" si="55">BI18*$C$191</f>
        <v>100185.73747325815</v>
      </c>
      <c r="EZ18" s="58">
        <f t="shared" ref="EZ18:EZ81" si="56">BJ18*$C$191</f>
        <v>11505.548091287539</v>
      </c>
      <c r="FA18" s="61">
        <f t="shared" ref="FA18:FA81" si="57">BK18*$C$191</f>
        <v>123095.59338460313</v>
      </c>
      <c r="FB18" s="61">
        <f t="shared" ref="FB18:FB81" si="58">BL18*$C$191</f>
        <v>36501.205118596918</v>
      </c>
      <c r="FC18" s="61">
        <f t="shared" ref="FC18:FC81" si="59">BM18*$C$191</f>
        <v>8266.4882334845042</v>
      </c>
      <c r="FD18" s="61">
        <f t="shared" ref="FD18:FD81" si="60">BN18*$C$191</f>
        <v>15270.302773614614</v>
      </c>
      <c r="FE18" s="61">
        <f t="shared" ref="FE18:FE81" si="61">BO18*$C$191</f>
        <v>4819.9172607377704</v>
      </c>
      <c r="FF18" s="61">
        <f t="shared" ref="FF18:FF81" si="62">BP18*$C$191</f>
        <v>4267.1831091150043</v>
      </c>
      <c r="FG18" s="61">
        <f t="shared" ref="FG18:FG81" si="63">BQ18*$C$191</f>
        <v>110382.70789727951</v>
      </c>
      <c r="FH18" s="61">
        <f t="shared" ref="FH18:FH81" si="64">BR18*$C$191</f>
        <v>24896.932042321008</v>
      </c>
      <c r="FI18" s="61">
        <f t="shared" ref="FI18:FI81" si="65">BS18*$C$191</f>
        <v>7430.1555581053481</v>
      </c>
      <c r="FJ18" s="61">
        <f t="shared" ref="FJ18:FJ81" si="66">BT18*$C$191</f>
        <v>33557.691394198548</v>
      </c>
      <c r="FK18" s="61">
        <f t="shared" ref="FK18:FK81" si="67">BU18*$C$191</f>
        <v>18997.956983875996</v>
      </c>
      <c r="FL18" s="61">
        <f t="shared" ref="FL18:FL81" si="68">BV18*$C$191</f>
        <v>3500.6496269441836</v>
      </c>
      <c r="FM18" s="61">
        <f t="shared" ref="FM18:FM81" si="69">BW18*$C$191</f>
        <v>293449.01350061205</v>
      </c>
      <c r="FN18" s="61">
        <f t="shared" ref="FN18:FN81" si="70">BX18*$C$191</f>
        <v>85503.382858650701</v>
      </c>
      <c r="FO18" s="61">
        <f t="shared" ref="FO18:FO81" si="71">BY18*$C$191</f>
        <v>5346.2409068222469</v>
      </c>
      <c r="FP18" s="62">
        <f t="shared" ref="FP18:FP81" si="72">BZ18*$C$191</f>
        <v>74278.918004877807</v>
      </c>
      <c r="FQ18" s="62">
        <f t="shared" ref="FQ18:FQ81" si="73">CA18*$C$191</f>
        <v>116255.27245018624</v>
      </c>
      <c r="FR18" s="62">
        <f t="shared" ref="FR18:FR81" si="74">CB18*$C$191</f>
        <v>18645.188088471707</v>
      </c>
      <c r="FS18" s="61">
        <f t="shared" ref="FS18:FS81" si="75">CC18*$C$191</f>
        <v>11797.950116890026</v>
      </c>
      <c r="FT18" s="61">
        <f t="shared" ref="FT18:FT81" si="76">CD18*$C$191</f>
        <v>3405.6975713184297</v>
      </c>
      <c r="FU18" s="61">
        <f t="shared" ref="FU18:FU81" si="77">CE18*$C$191</f>
        <v>2812.0900182673595</v>
      </c>
      <c r="FV18" s="61">
        <f t="shared" ref="FV18:FV81" si="78">CF18*$C$191</f>
        <v>34249.395110677549</v>
      </c>
      <c r="FW18" s="61">
        <f t="shared" ref="FW18:FW81" si="79">CG18*$C$191</f>
        <v>17264.295941755445</v>
      </c>
      <c r="FX18" s="61">
        <f t="shared" ref="FX18:FX81" si="80">CH18*$C$191</f>
        <v>2234.8318257876108</v>
      </c>
      <c r="FY18" s="61">
        <f t="shared" ref="FY18:FY81" si="81">CI18*$C$191</f>
        <v>105424.44989324594</v>
      </c>
      <c r="FZ18" s="61">
        <f t="shared" ref="FZ18:FZ81" si="82">CJ18*$C$191</f>
        <v>28244.778030079378</v>
      </c>
      <c r="GA18" s="61">
        <f t="shared" ref="GA18:GA81" si="83">CK18*$C$191</f>
        <v>9665.6162054533943</v>
      </c>
      <c r="GB18" s="61">
        <f t="shared" ref="GB18:GB81" si="84">CL18*$C$191</f>
        <v>24152.407314765431</v>
      </c>
      <c r="GC18" s="61">
        <f t="shared" ref="GC18:GC81" si="85">CM18*$C$191</f>
        <v>4862.0483052869458</v>
      </c>
      <c r="GD18" s="61">
        <f t="shared" ref="GD18:GD81" si="86">CN18*$C$191</f>
        <v>210.0264011854423</v>
      </c>
      <c r="GE18" s="61">
        <f t="shared" ref="GE18:GE81" si="87">CO18*$C$191</f>
        <v>43309.456153431594</v>
      </c>
      <c r="GF18" s="61">
        <f t="shared" ref="GF18:GF81" si="88">CP18*$C$191</f>
        <v>6911.3777707460968</v>
      </c>
      <c r="GG18" s="61">
        <f t="shared" ref="GG18:GG81" si="89">CQ18*$C$191</f>
        <v>3532.7195265263917</v>
      </c>
      <c r="GH18" s="61">
        <f t="shared" ref="GH18:GH81" si="90">CR18*$C$191</f>
        <v>64366.174926173277</v>
      </c>
      <c r="GI18" s="61">
        <f t="shared" ref="GI18:GI81" si="91">CS18*$C$191</f>
        <v>13051.820308398324</v>
      </c>
      <c r="GJ18" s="61">
        <f t="shared" ref="GJ18:GJ81" si="92">CT18*$C$191</f>
        <v>4040.1785257978049</v>
      </c>
    </row>
    <row r="19" spans="1:192" s="45" customFormat="1">
      <c r="A19" s="45" t="s">
        <v>188</v>
      </c>
      <c r="B19" s="46">
        <v>42136</v>
      </c>
      <c r="C19" s="60"/>
      <c r="D19" s="60"/>
      <c r="E19" s="58"/>
      <c r="F19" s="61">
        <f>HLOOKUP(G16,baidu!1:48,3,0)</f>
        <v>188578</v>
      </c>
      <c r="G19" s="61">
        <f>HLOOKUP(G16,'360'!1:48,3,0)</f>
        <v>310444</v>
      </c>
      <c r="H19" s="61">
        <f>HLOOKUP(G16,sougo!1:48,3,0)</f>
        <v>27065</v>
      </c>
      <c r="I19" s="61">
        <f>HLOOKUP(J16,baidu!1:48,3,0)</f>
        <v>849836</v>
      </c>
      <c r="J19" s="61">
        <f>HLOOKUP(J16,'360'!1:48,3,0)</f>
        <v>1099916</v>
      </c>
      <c r="K19" s="61">
        <f>HLOOKUP(J16,sougo!1:48,3,0)</f>
        <v>132449</v>
      </c>
      <c r="L19" s="61">
        <f>HLOOKUP(M16,baidu!1:48,3,0)</f>
        <v>118452</v>
      </c>
      <c r="M19" s="61">
        <f>HLOOKUP(M16,'360'!1:48,3,0)</f>
        <v>222259</v>
      </c>
      <c r="N19" s="61">
        <f>HLOOKUP(M16,sougo!1:48,3,0)</f>
        <v>13598</v>
      </c>
      <c r="O19" s="61">
        <f>HLOOKUP(P16,baidu!1:48,3,0)</f>
        <v>495082</v>
      </c>
      <c r="P19" s="61">
        <f>HLOOKUP(P16,'360'!1:48,3,0)</f>
        <v>322624</v>
      </c>
      <c r="Q19" s="61">
        <f>HLOOKUP(P16,sougo!1:48,3,0)</f>
        <v>57794</v>
      </c>
      <c r="R19" s="61">
        <f>HLOOKUP(S16,baidu!1:48,3,0)</f>
        <v>460891</v>
      </c>
      <c r="S19" s="61">
        <f>HLOOKUP(S16,'360'!1:48,3,0)</f>
        <v>342607</v>
      </c>
      <c r="T19" s="61">
        <f>HLOOKUP(S16,sougo!1:48,3,0)</f>
        <v>41606</v>
      </c>
      <c r="U19" s="61">
        <f>HLOOKUP(V16,baidu!1:48,3,0)</f>
        <v>202775</v>
      </c>
      <c r="V19" s="61">
        <f>HLOOKUP(V16,'360'!1:48,3,0)</f>
        <v>96367</v>
      </c>
      <c r="W19" s="61">
        <f>HLOOKUP(V16,sougo!1:48,3,0)</f>
        <v>17628</v>
      </c>
      <c r="X19" s="61">
        <f>HLOOKUP(Y16,baidu!1:48,3,0)</f>
        <v>27996</v>
      </c>
      <c r="Y19" s="61">
        <f>HLOOKUP(Y16,'360'!1:48,3,0)</f>
        <v>37305</v>
      </c>
      <c r="Z19" s="61">
        <f>HLOOKUP(Y16,sougo!1:48,3,0)</f>
        <v>2787</v>
      </c>
      <c r="AA19" s="61">
        <f>HLOOKUP(AB16,baidu!1:48,3,0)</f>
        <v>480911</v>
      </c>
      <c r="AB19" s="61">
        <f>HLOOKUP(AB16,'360'!1:48,3,0)</f>
        <v>1032334</v>
      </c>
      <c r="AC19" s="61">
        <f>HLOOKUP(AB16,sougo!1:48,3,0)</f>
        <v>72954</v>
      </c>
      <c r="AD19" s="61">
        <f>HLOOKUP(AE16,baidu!1:48,3,0)</f>
        <v>389799</v>
      </c>
      <c r="AE19" s="61">
        <f>HLOOKUP(AE16,'360'!1:48,3,0)</f>
        <v>1107133</v>
      </c>
      <c r="AF19" s="61">
        <f>HLOOKUP(AE16,sougo!1:48,3,0)</f>
        <v>78238</v>
      </c>
      <c r="AG19" s="61">
        <f>HLOOKUP(AH16,baidu!1:48,3,0)</f>
        <v>37640</v>
      </c>
      <c r="AH19" s="61">
        <f>HLOOKUP(AH16,'360'!1:48,3,0)</f>
        <v>81836</v>
      </c>
      <c r="AI19" s="61">
        <f>HLOOKUP(AH16,sougo!1:48,3,0)</f>
        <v>5688</v>
      </c>
      <c r="AJ19" s="61">
        <f>HLOOKUP(AK16,baidu!1:48,3,0)</f>
        <v>88457</v>
      </c>
      <c r="AK19" s="61">
        <f>HLOOKUP(AK16,'360'!1:48,3,0)</f>
        <v>73059</v>
      </c>
      <c r="AL19" s="61">
        <f>HLOOKUP(AK16,sougo!1:48,3,0)</f>
        <v>8149</v>
      </c>
      <c r="AM19" s="61">
        <f>HLOOKUP(AN16,baidu!1:48,3,0)</f>
        <v>50812</v>
      </c>
      <c r="AN19" s="61">
        <f>HLOOKUP(AN16,'360'!1:48,3,0)</f>
        <v>43482</v>
      </c>
      <c r="AO19" s="61">
        <f>HLOOKUP(AN16,sougo!1:48,3,0)</f>
        <v>2994</v>
      </c>
      <c r="AP19" s="61">
        <f>HLOOKUP(AQ16,baidu!1:48,3,0)</f>
        <v>169877</v>
      </c>
      <c r="AQ19" s="61">
        <f>HLOOKUP(AQ16,'360'!1:48,3,0)</f>
        <v>92335</v>
      </c>
      <c r="AR19" s="61">
        <f>HLOOKUP(AQ16,sougo!1:48,3,0)</f>
        <v>4725</v>
      </c>
      <c r="AS19" s="61">
        <f>HLOOKUP(AT16,baidu!1:48,3,0)</f>
        <v>294673</v>
      </c>
      <c r="AT19" s="61">
        <f>HLOOKUP(AT16,'360'!1:48,3,0)</f>
        <v>46846</v>
      </c>
      <c r="AU19" s="61">
        <f>HLOOKUP(AT16,sougo!1:48,3,0)</f>
        <v>10026</v>
      </c>
      <c r="AV19" s="61">
        <f>HLOOKUP(AW16,baidu!1:48,3,0)</f>
        <v>127848</v>
      </c>
      <c r="AW19" s="61">
        <f>HLOOKUP(AW16,'360'!1:48,3,0)</f>
        <v>251014</v>
      </c>
      <c r="AX19" s="61">
        <f>HLOOKUP(AW16,sougo!1:48,3,0)</f>
        <v>9281</v>
      </c>
      <c r="AY19" s="61">
        <f>HLOOKUP(AZ16,baidu!1:48,3,0)</f>
        <v>199594</v>
      </c>
      <c r="AZ19" s="61">
        <f>HLOOKUP(AZ16,'360'!1:48,3,0)</f>
        <v>140055</v>
      </c>
      <c r="BA19" s="61">
        <f>HLOOKUP(AZ16,sougo!1:48,3,0)</f>
        <v>15023</v>
      </c>
      <c r="BB19" s="61">
        <f>HLOOKUP(BC16,baidu!1:48,3,0)</f>
        <v>70432</v>
      </c>
      <c r="BC19" s="61">
        <f>HLOOKUP(BC16,'360'!1:48,3,0)</f>
        <v>56563</v>
      </c>
      <c r="BD19" s="61">
        <f>HLOOKUP(BC16,sougo!1:48,3,0)</f>
        <v>3547</v>
      </c>
      <c r="BE19" s="61">
        <f>HLOOKUP(BF16,baidu!1:48,3,0)</f>
        <v>9261</v>
      </c>
      <c r="BF19" s="61">
        <f>HLOOKUP(BF16,'360'!1:48,3,0)</f>
        <v>13259</v>
      </c>
      <c r="BG19" s="61">
        <f>HLOOKUP(BF16,sougo!1:48,3,0)</f>
        <v>872</v>
      </c>
      <c r="BH19" s="61">
        <f>HLOOKUP(BI16,baidu!1:48,3,0)</f>
        <v>352867</v>
      </c>
      <c r="BI19" s="61">
        <f>HLOOKUP(BI16,'360'!1:48,3,0)</f>
        <v>157688</v>
      </c>
      <c r="BJ19" s="61">
        <f>HLOOKUP(BI16,sougo!1:48,3,0)</f>
        <v>18709</v>
      </c>
      <c r="BK19" s="61">
        <f>HLOOKUP(BL16,baidu!1:48,3,0)</f>
        <v>187138</v>
      </c>
      <c r="BL19" s="61">
        <f>HLOOKUP(BL16,'360'!1:48,3,0)</f>
        <v>54994</v>
      </c>
      <c r="BM19" s="61">
        <f>HLOOKUP(BL16,sougo!1:48,3,0)</f>
        <v>12673</v>
      </c>
      <c r="BN19" s="61">
        <f>HLOOKUP(BO16,baidu!1:48,3,0)</f>
        <v>22757</v>
      </c>
      <c r="BO19" s="61">
        <f>HLOOKUP(BO16,'360'!1:48,3,0)</f>
        <v>7702</v>
      </c>
      <c r="BP19" s="61">
        <f>HLOOKUP(BO16,sougo!1:48,3,0)</f>
        <v>8700</v>
      </c>
      <c r="BQ19" s="61">
        <f>HLOOKUP(BR16,baidu!1:48,3,0)</f>
        <v>166342</v>
      </c>
      <c r="BR19" s="61">
        <f>HLOOKUP(BR16,'360'!1:48,3,0)</f>
        <v>39446</v>
      </c>
      <c r="BS19" s="61">
        <f>HLOOKUP(BR16,sougo!1:48,3,0)</f>
        <v>11584</v>
      </c>
      <c r="BT19" s="61">
        <f>HLOOKUP(BU16,baidu!1:48,3,0)</f>
        <v>52353</v>
      </c>
      <c r="BU19" s="61">
        <f>HLOOKUP(BU16,'360'!1:48,3,0)</f>
        <v>30223</v>
      </c>
      <c r="BV19" s="61">
        <f>HLOOKUP(BU16,sougo!1:48,3,0)</f>
        <v>5890</v>
      </c>
      <c r="BW19" s="61">
        <f>HLOOKUP(BX16,baidu!1:48,3,0)</f>
        <v>458447</v>
      </c>
      <c r="BX19" s="61">
        <f>HLOOKUP(BX16,'360'!1:48,3,0)</f>
        <v>126280</v>
      </c>
      <c r="BY19" s="61">
        <f>HLOOKUP(BX16,sougo!1:48,3,0)</f>
        <v>8599</v>
      </c>
      <c r="BZ19" s="61">
        <f>HLOOKUP(CA16,baidu!1:48,3,0)</f>
        <v>129432</v>
      </c>
      <c r="CA19" s="61">
        <f>HLOOKUP(CA16,'360'!1:48,3,0)</f>
        <v>192573</v>
      </c>
      <c r="CB19" s="61">
        <f>HLOOKUP(CA16,sougo!1:48,3,0)</f>
        <v>30071</v>
      </c>
      <c r="CC19" s="61">
        <f>HLOOKUP(CD16,baidu!1:48,3,0)</f>
        <v>19489</v>
      </c>
      <c r="CD19" s="61">
        <f>HLOOKUP(CD16,'360'!1:48,3,0)</f>
        <v>5744</v>
      </c>
      <c r="CE19" s="61">
        <f>HLOOKUP(CD16,sougo!1:48,3,0)</f>
        <v>4607</v>
      </c>
      <c r="CF19" s="61">
        <f>HLOOKUP(CG16,baidu!1:48,3,0)</f>
        <v>58324</v>
      </c>
      <c r="CG19" s="61">
        <f>HLOOKUP(CG16,'360'!1:48,3,0)</f>
        <v>30227</v>
      </c>
      <c r="CH19" s="61">
        <f>HLOOKUP(CG16,sougo!1:48,3,0)</f>
        <v>3625</v>
      </c>
      <c r="CI19" s="61">
        <f>HLOOKUP(CJ16,baidu!1:48,3,0)</f>
        <v>166333</v>
      </c>
      <c r="CJ19" s="61">
        <f>HLOOKUP(CJ16,'360'!1:48,3,0)</f>
        <v>43447</v>
      </c>
      <c r="CK19" s="61">
        <f>HLOOKUP(CJ16,sougo!1:48,3,0)</f>
        <v>16471</v>
      </c>
      <c r="CL19" s="61">
        <f>HLOOKUP(CM16,baidu!1:48,3,0)</f>
        <v>38447</v>
      </c>
      <c r="CM19" s="61">
        <v>2600</v>
      </c>
      <c r="CN19" s="61">
        <v>340</v>
      </c>
      <c r="CO19" s="61">
        <f>HLOOKUP(CP16,baidu!1:48,3,0)</f>
        <v>69160</v>
      </c>
      <c r="CP19" s="61">
        <f>HLOOKUP(CP16,'360'!1:48,3,0)</f>
        <v>11450</v>
      </c>
      <c r="CQ19" s="61">
        <f>HLOOKUP(CP16,sougo!1:48,3,0)</f>
        <v>6182</v>
      </c>
      <c r="CR19" s="61">
        <f>HLOOKUP(CS16,baidu!1:48,3,0)</f>
        <v>110195</v>
      </c>
      <c r="CS19" s="61">
        <f>HLOOKUP(CS16,'360'!1:48,3,0)</f>
        <v>20738</v>
      </c>
      <c r="CT19" s="61">
        <f>HLOOKUP(CS16,sougo!1:48,3,0)</f>
        <v>6598</v>
      </c>
      <c r="CU19" s="61"/>
      <c r="CV19" s="61">
        <f t="shared" si="0"/>
        <v>118581.91222379742</v>
      </c>
      <c r="CW19" s="61">
        <f t="shared" si="1"/>
        <v>195213.88050782471</v>
      </c>
      <c r="CX19" s="61">
        <f t="shared" si="2"/>
        <v>17019.055533185616</v>
      </c>
      <c r="CY19" s="61">
        <f t="shared" si="3"/>
        <v>534395.19963422616</v>
      </c>
      <c r="CZ19" s="61">
        <f t="shared" si="4"/>
        <v>691650.895467925</v>
      </c>
      <c r="DA19" s="61">
        <f t="shared" si="5"/>
        <v>83286.786858115709</v>
      </c>
      <c r="DB19" s="61">
        <f t="shared" si="6"/>
        <v>74485.171476700634</v>
      </c>
      <c r="DC19" s="61">
        <f t="shared" si="7"/>
        <v>139761.25120082402</v>
      </c>
      <c r="DD19" s="61">
        <f t="shared" si="8"/>
        <v>8550.7155788013315</v>
      </c>
      <c r="DE19" s="61">
        <f t="shared" si="9"/>
        <v>311318.23578350642</v>
      </c>
      <c r="DF19" s="61">
        <f t="shared" si="10"/>
        <v>202872.92711392857</v>
      </c>
      <c r="DG19" s="61">
        <f t="shared" si="11"/>
        <v>36342.113263806743</v>
      </c>
      <c r="DH19" s="61">
        <f t="shared" si="12"/>
        <v>289818.19781065773</v>
      </c>
      <c r="DI19" s="61">
        <f t="shared" si="13"/>
        <v>215438.66835611028</v>
      </c>
      <c r="DJ19" s="61">
        <f t="shared" si="14"/>
        <v>26162.749843477584</v>
      </c>
      <c r="DK19" s="62">
        <f t="shared" si="15"/>
        <v>127509.29191729959</v>
      </c>
      <c r="DL19" s="62">
        <f t="shared" si="16"/>
        <v>60597.647314483591</v>
      </c>
      <c r="DM19" s="62">
        <f t="shared" si="17"/>
        <v>11084.866467356218</v>
      </c>
      <c r="DN19" s="61">
        <f t="shared" si="18"/>
        <v>17604.488405951026</v>
      </c>
      <c r="DO19" s="61">
        <f t="shared" si="19"/>
        <v>23458.188312044687</v>
      </c>
      <c r="DP19" s="61">
        <f t="shared" si="20"/>
        <v>1752.5256889336158</v>
      </c>
      <c r="DQ19" s="61">
        <f t="shared" si="21"/>
        <v>302407.20545057557</v>
      </c>
      <c r="DR19" s="61">
        <f t="shared" si="22"/>
        <v>649153.876770576</v>
      </c>
      <c r="DS19" s="61">
        <f t="shared" si="23"/>
        <v>45875.048120008258</v>
      </c>
      <c r="DT19" s="61">
        <f t="shared" si="24"/>
        <v>245114.01543618031</v>
      </c>
      <c r="DU19" s="61">
        <f t="shared" si="25"/>
        <v>696189.10066958773</v>
      </c>
      <c r="DV19" s="61">
        <f t="shared" si="26"/>
        <v>49197.741245349207</v>
      </c>
      <c r="DW19" s="61">
        <f t="shared" si="27"/>
        <v>23668.843534790565</v>
      </c>
      <c r="DX19" s="61">
        <f t="shared" si="28"/>
        <v>51460.241219795978</v>
      </c>
      <c r="DY19" s="61">
        <f t="shared" si="29"/>
        <v>3576.7370357568739</v>
      </c>
      <c r="DZ19" s="61">
        <f t="shared" si="30"/>
        <v>55623.66877143913</v>
      </c>
      <c r="EA19" s="61">
        <f t="shared" si="31"/>
        <v>45941.074383853978</v>
      </c>
      <c r="EB19" s="61">
        <f t="shared" si="32"/>
        <v>5124.2668959885314</v>
      </c>
      <c r="EC19" s="61">
        <f t="shared" si="33"/>
        <v>31951.68112884639</v>
      </c>
      <c r="ED19" s="61">
        <f t="shared" si="34"/>
        <v>27342.419090854499</v>
      </c>
      <c r="EE19" s="61">
        <f t="shared" si="35"/>
        <v>1882.6917519437552</v>
      </c>
      <c r="EF19" s="61">
        <f t="shared" si="36"/>
        <v>106822.32022209396</v>
      </c>
      <c r="EG19" s="61">
        <f t="shared" si="37"/>
        <v>58062.238782807828</v>
      </c>
      <c r="EH19" s="61">
        <f t="shared" si="38"/>
        <v>2971.1818730575296</v>
      </c>
      <c r="EI19" s="61">
        <f t="shared" si="39"/>
        <v>185296.73567819712</v>
      </c>
      <c r="EJ19" s="61">
        <f t="shared" si="40"/>
        <v>29457.774820159371</v>
      </c>
      <c r="EK19" s="61">
        <f t="shared" si="41"/>
        <v>6304.5649649258821</v>
      </c>
      <c r="EL19" s="61">
        <f t="shared" si="42"/>
        <v>80393.57885855218</v>
      </c>
      <c r="EM19" s="61">
        <f t="shared" si="43"/>
        <v>157843.01517114555</v>
      </c>
      <c r="EN19" s="61">
        <f t="shared" si="44"/>
        <v>5836.0929024014667</v>
      </c>
      <c r="EO19" s="61">
        <f t="shared" si="45"/>
        <v>125509.01053355441</v>
      </c>
      <c r="EP19" s="61">
        <f t="shared" si="46"/>
        <v>88069.603646787786</v>
      </c>
      <c r="EQ19" s="61">
        <f t="shared" si="47"/>
        <v>9446.786302421855</v>
      </c>
      <c r="ER19" s="61">
        <f t="shared" si="48"/>
        <v>44289.160144590038</v>
      </c>
      <c r="ES19" s="61">
        <f t="shared" si="49"/>
        <v>35568.033922910698</v>
      </c>
      <c r="ET19" s="61">
        <f t="shared" si="50"/>
        <v>2230.4300748645624</v>
      </c>
      <c r="EU19" s="61">
        <f t="shared" si="51"/>
        <v>5823.5164711927582</v>
      </c>
      <c r="EV19" s="61">
        <f t="shared" si="52"/>
        <v>8337.545069813712</v>
      </c>
      <c r="EW19" s="61">
        <f t="shared" si="53"/>
        <v>548.3324006997176</v>
      </c>
      <c r="EX19" s="60">
        <f t="shared" si="54"/>
        <v>221890.37756617807</v>
      </c>
      <c r="EY19" s="60">
        <f t="shared" si="55"/>
        <v>99157.614221946191</v>
      </c>
      <c r="EZ19" s="58">
        <f t="shared" si="56"/>
        <v>11764.622574186946</v>
      </c>
      <c r="FA19" s="61">
        <f t="shared" si="57"/>
        <v>117676.40917677036</v>
      </c>
      <c r="FB19" s="61">
        <f t="shared" si="58"/>
        <v>34581.412894587469</v>
      </c>
      <c r="FC19" s="61">
        <f t="shared" si="59"/>
        <v>7969.0556353985339</v>
      </c>
      <c r="FD19" s="61">
        <f t="shared" si="60"/>
        <v>14310.092250829672</v>
      </c>
      <c r="FE19" s="61">
        <f t="shared" si="61"/>
        <v>4843.1836584738821</v>
      </c>
      <c r="FF19" s="61">
        <f t="shared" si="62"/>
        <v>5470.7475757884677</v>
      </c>
      <c r="FG19" s="61">
        <f t="shared" si="63"/>
        <v>104599.43600595462</v>
      </c>
      <c r="FH19" s="61">
        <f t="shared" si="64"/>
        <v>24804.495272936998</v>
      </c>
      <c r="FI19" s="61">
        <f t="shared" si="65"/>
        <v>7284.2689560843228</v>
      </c>
      <c r="FJ19" s="61">
        <f t="shared" si="66"/>
        <v>32920.695153477427</v>
      </c>
      <c r="FK19" s="61">
        <f t="shared" si="67"/>
        <v>19004.874021040789</v>
      </c>
      <c r="FL19" s="61">
        <f t="shared" si="68"/>
        <v>3703.7589909648359</v>
      </c>
      <c r="FM19" s="61">
        <f t="shared" si="69"/>
        <v>288281.35791695351</v>
      </c>
      <c r="FN19" s="61">
        <f t="shared" si="70"/>
        <v>79407.586651789388</v>
      </c>
      <c r="FO19" s="61">
        <f t="shared" si="71"/>
        <v>5407.236598184486</v>
      </c>
      <c r="FP19" s="62">
        <f t="shared" si="72"/>
        <v>81389.632210281939</v>
      </c>
      <c r="FQ19" s="62">
        <f t="shared" si="73"/>
        <v>121094.05435773707</v>
      </c>
      <c r="FR19" s="62">
        <f t="shared" si="74"/>
        <v>18909.293143854597</v>
      </c>
      <c r="FS19" s="61">
        <f t="shared" si="75"/>
        <v>12255.103391326602</v>
      </c>
      <c r="FT19" s="61">
        <f t="shared" si="76"/>
        <v>3611.9510431412591</v>
      </c>
      <c r="FU19" s="61">
        <f t="shared" si="77"/>
        <v>2896.9809289261457</v>
      </c>
      <c r="FV19" s="61">
        <f t="shared" si="78"/>
        <v>36675.388690837535</v>
      </c>
      <c r="FW19" s="61">
        <f t="shared" si="79"/>
        <v>19007.38930728253</v>
      </c>
      <c r="FX19" s="61">
        <f t="shared" si="80"/>
        <v>2279.4781565785279</v>
      </c>
      <c r="FY19" s="61">
        <f t="shared" si="81"/>
        <v>104593.77661191071</v>
      </c>
      <c r="FZ19" s="61">
        <f t="shared" si="82"/>
        <v>27320.410336239256</v>
      </c>
      <c r="GA19" s="61">
        <f>CK19*$C$191</f>
        <v>10357.319921932396</v>
      </c>
      <c r="GB19" s="61">
        <f t="shared" si="84"/>
        <v>24176.302534061979</v>
      </c>
      <c r="GC19" s="61">
        <f t="shared" si="85"/>
        <v>1634.9360571321856</v>
      </c>
      <c r="GD19" s="61">
        <f t="shared" si="86"/>
        <v>213.79933054805505</v>
      </c>
      <c r="GE19" s="61">
        <f t="shared" si="87"/>
        <v>43489.299119716139</v>
      </c>
      <c r="GF19" s="61">
        <f t="shared" si="88"/>
        <v>7200.0068669859711</v>
      </c>
      <c r="GG19" s="61">
        <f t="shared" si="89"/>
        <v>3887.374886611989</v>
      </c>
      <c r="GH19" s="61">
        <f t="shared" si="90"/>
        <v>69292.991852185078</v>
      </c>
      <c r="GI19" s="61">
        <f t="shared" si="91"/>
        <v>13040.501520310487</v>
      </c>
      <c r="GJ19" s="61">
        <f t="shared" si="92"/>
        <v>4148.9646557531387</v>
      </c>
    </row>
    <row r="20" spans="1:192" s="45" customFormat="1">
      <c r="A20" s="45" t="s">
        <v>188</v>
      </c>
      <c r="B20" s="46">
        <v>42135</v>
      </c>
      <c r="C20" s="60"/>
      <c r="D20" s="60"/>
      <c r="E20" s="58"/>
      <c r="F20" s="61">
        <f>HLOOKUP(G16,baidu!1:49,4,0)</f>
        <v>195219</v>
      </c>
      <c r="G20" s="61">
        <f>HLOOKUP(G16,'360'!1:49,4,0)</f>
        <v>306699</v>
      </c>
      <c r="H20" s="61">
        <f>HLOOKUP(G16,sougo!1:49,4,0)</f>
        <v>28570</v>
      </c>
      <c r="I20" s="61">
        <f>HLOOKUP(J16,baidu!1:49,4,0)</f>
        <v>881496</v>
      </c>
      <c r="J20" s="61">
        <f>HLOOKUP(J16,'360'!1:49,4,0)</f>
        <v>1106473</v>
      </c>
      <c r="K20" s="61">
        <f>HLOOKUP(J16,sougo!1:49,4,0)</f>
        <v>138690</v>
      </c>
      <c r="L20" s="61">
        <f>HLOOKUP(M16,baidu!1:49,4,0)</f>
        <v>122024</v>
      </c>
      <c r="M20" s="61">
        <f>HLOOKUP(M16,'360'!1:49,4,0)</f>
        <v>218757</v>
      </c>
      <c r="N20" s="61">
        <f>HLOOKUP(M16,sougo!1:49,4,0)</f>
        <v>14301</v>
      </c>
      <c r="O20" s="61">
        <f>HLOOKUP(P16,baidu!1:49,4,0)</f>
        <v>503849</v>
      </c>
      <c r="P20" s="61">
        <f>HLOOKUP(P16,'360'!1:49,4,0)</f>
        <v>313518</v>
      </c>
      <c r="Q20" s="61">
        <f>HLOOKUP(P16,sougo!1:49,4,0)</f>
        <v>60649</v>
      </c>
      <c r="R20" s="61">
        <f>HLOOKUP(S16,baidu!1:49,4,0)</f>
        <v>477502</v>
      </c>
      <c r="S20" s="61">
        <f>HLOOKUP(S16,'360'!1:49,4,0)</f>
        <v>342182</v>
      </c>
      <c r="T20" s="61">
        <f>HLOOKUP(S16,sougo!1:49,4,0)</f>
        <v>43073</v>
      </c>
      <c r="U20" s="61">
        <f>HLOOKUP(V16,baidu!1:49,4,0)</f>
        <v>209374</v>
      </c>
      <c r="V20" s="61">
        <f>HLOOKUP(V16,'360'!1:49,4,0)</f>
        <v>94739</v>
      </c>
      <c r="W20" s="61">
        <f>HLOOKUP(V16,sougo!1:49,4,0)</f>
        <v>17276</v>
      </c>
      <c r="X20" s="61">
        <f>HLOOKUP(Y16,baidu!1:49,4,0)</f>
        <v>29318</v>
      </c>
      <c r="Y20" s="61">
        <f>HLOOKUP(Y16,'360'!1:49,4,0)</f>
        <v>37194</v>
      </c>
      <c r="Z20" s="61">
        <f>HLOOKUP(Y16,sougo!1:49,4,0)</f>
        <v>2696</v>
      </c>
      <c r="AA20" s="61">
        <f>HLOOKUP(AB16,baidu!1:49,4,0)</f>
        <v>514807</v>
      </c>
      <c r="AB20" s="61">
        <f>HLOOKUP(AB16,'360'!1:49,4,0)</f>
        <v>1059948</v>
      </c>
      <c r="AC20" s="61">
        <f>HLOOKUP(AB16,sougo!1:49,4,0)</f>
        <v>78981</v>
      </c>
      <c r="AD20" s="61">
        <f>HLOOKUP(AE16,baidu!1:49,4,0)</f>
        <v>412791</v>
      </c>
      <c r="AE20" s="61">
        <f>HLOOKUP(AE16,'360'!1:49,4,0)</f>
        <v>1123645</v>
      </c>
      <c r="AF20" s="61">
        <f>HLOOKUP(AE16,sougo!1:49,4,0)</f>
        <v>83484</v>
      </c>
      <c r="AG20" s="61">
        <f>HLOOKUP(AH16,baidu!1:49,4,0)</f>
        <v>38733</v>
      </c>
      <c r="AH20" s="61">
        <f>HLOOKUP(AH16,'360'!1:49,4,0)</f>
        <v>82988</v>
      </c>
      <c r="AI20" s="61">
        <f>HLOOKUP(AH16,sougo!1:49,4,0)</f>
        <v>5711</v>
      </c>
      <c r="AJ20" s="61">
        <f>HLOOKUP(AK16,baidu!1:49,4,0)</f>
        <v>67424</v>
      </c>
      <c r="AK20" s="61">
        <f>HLOOKUP(AK16,'360'!1:49,4,0)</f>
        <v>72426</v>
      </c>
      <c r="AL20" s="61">
        <f>HLOOKUP(AK16,sougo!1:49,4,0)</f>
        <v>8354</v>
      </c>
      <c r="AM20" s="61">
        <f>HLOOKUP(AN16,baidu!1:49,4,0)</f>
        <v>52324</v>
      </c>
      <c r="AN20" s="61">
        <f>HLOOKUP(AN16,'360'!1:49,4,0)</f>
        <v>43215</v>
      </c>
      <c r="AO20" s="61">
        <f>HLOOKUP(AN16,sougo!1:49,4,0)</f>
        <v>3083</v>
      </c>
      <c r="AP20" s="61">
        <f>HLOOKUP(AQ16,baidu!1:49,4,0)</f>
        <v>176170</v>
      </c>
      <c r="AQ20" s="61">
        <f>HLOOKUP(AQ16,'360'!1:49,4,0)</f>
        <v>99839</v>
      </c>
      <c r="AR20" s="61">
        <f>HLOOKUP(AQ16,sougo!1:49,4,0)</f>
        <v>4909</v>
      </c>
      <c r="AS20" s="61">
        <f>HLOOKUP(AT16,baidu!1:49,4,0)</f>
        <v>321628</v>
      </c>
      <c r="AT20" s="61">
        <f>HLOOKUP(AT16,'360'!1:49,4,0)</f>
        <v>54094</v>
      </c>
      <c r="AU20" s="61">
        <f>HLOOKUP(AT16,sougo!1:49,4,0)</f>
        <v>12123</v>
      </c>
      <c r="AV20" s="61">
        <f>HLOOKUP(AW16,baidu!1:49,4,0)</f>
        <v>143928</v>
      </c>
      <c r="AW20" s="61">
        <f>HLOOKUP(AW16,'360'!1:49,4,0)</f>
        <v>268908</v>
      </c>
      <c r="AX20" s="61">
        <f>HLOOKUP(AW16,sougo!1:49,4,0)</f>
        <v>11059</v>
      </c>
      <c r="AY20" s="61">
        <f>HLOOKUP(AZ16,baidu!1:49,4,0)</f>
        <v>180878</v>
      </c>
      <c r="AZ20" s="61">
        <f>HLOOKUP(AZ16,'360'!1:49,4,0)</f>
        <v>123016</v>
      </c>
      <c r="BA20" s="61">
        <f>HLOOKUP(AZ16,sougo!1:49,4,0)</f>
        <v>13862</v>
      </c>
      <c r="BB20" s="61">
        <f>HLOOKUP(BC16,baidu!1:49,4,0)</f>
        <v>69383</v>
      </c>
      <c r="BC20" s="61">
        <f>HLOOKUP(BC16,'360'!1:49,4,0)</f>
        <v>52534</v>
      </c>
      <c r="BD20" s="61">
        <f>HLOOKUP(BC16,sougo!1:49,4,0)</f>
        <v>3469</v>
      </c>
      <c r="BE20" s="61">
        <f>HLOOKUP(BF16,baidu!1:49,4,0)</f>
        <v>10094</v>
      </c>
      <c r="BF20" s="61">
        <f>HLOOKUP(BF16,'360'!1:49,4,0)</f>
        <v>14017</v>
      </c>
      <c r="BG20" s="61">
        <f>HLOOKUP(BF16,sougo!1:49,4,0)</f>
        <v>1067</v>
      </c>
      <c r="BH20" s="61">
        <f>HLOOKUP(BI16,baidu!1:49,4,0)</f>
        <v>350580</v>
      </c>
      <c r="BI20" s="61">
        <f>HLOOKUP(BI16,'360'!1:49,4,0)</f>
        <v>150933</v>
      </c>
      <c r="BJ20" s="61">
        <f>HLOOKUP(BI16,sougo!1:49,4,0)</f>
        <v>18110</v>
      </c>
      <c r="BK20" s="61">
        <f>HLOOKUP(BL16,baidu!1:49,4,0)</f>
        <v>178684</v>
      </c>
      <c r="BL20" s="61">
        <f>HLOOKUP(BL16,'360'!1:49,4,0)</f>
        <v>53602</v>
      </c>
      <c r="BM20" s="61">
        <f>HLOOKUP(BL16,sougo!1:49,4,0)</f>
        <v>12555</v>
      </c>
      <c r="BN20" s="61">
        <f>HLOOKUP(BO16,baidu!1:49,4,0)</f>
        <v>21482</v>
      </c>
      <c r="BO20" s="61">
        <f>HLOOKUP(BO16,'360'!1:49,4,0)</f>
        <v>6818</v>
      </c>
      <c r="BP20" s="61">
        <f>HLOOKUP(BO16,sougo!1:49,4,0)</f>
        <v>7185</v>
      </c>
      <c r="BQ20" s="61">
        <f>HLOOKUP(BR16,baidu!1:49,4,0)</f>
        <v>167617</v>
      </c>
      <c r="BR20" s="61">
        <f>HLOOKUP(BR16,'360'!1:49,4,0)</f>
        <v>37260</v>
      </c>
      <c r="BS20" s="61">
        <f>HLOOKUP(BR16,sougo!1:49,4,0)</f>
        <v>11776</v>
      </c>
      <c r="BT20" s="61">
        <f>HLOOKUP(BU16,baidu!1:49,4,0)</f>
        <v>54167</v>
      </c>
      <c r="BU20" s="61">
        <f>HLOOKUP(BU16,'360'!1:49,4,0)</f>
        <v>30959</v>
      </c>
      <c r="BV20" s="61">
        <f>HLOOKUP(BU16,sougo!1:49,4,0)</f>
        <v>6066</v>
      </c>
      <c r="BW20" s="61">
        <f>HLOOKUP(BX16,baidu!1:49,4,0)</f>
        <v>751782</v>
      </c>
      <c r="BX20" s="61">
        <f>HLOOKUP(BX16,'360'!1:49,4,0)</f>
        <v>158515</v>
      </c>
      <c r="BY20" s="61">
        <f>HLOOKUP(BX16,sougo!1:49,4,0)</f>
        <v>11327</v>
      </c>
      <c r="BZ20" s="61">
        <f>HLOOKUP(CA16,baidu!1:49,4,0)</f>
        <v>221026</v>
      </c>
      <c r="CA20" s="61">
        <f>HLOOKUP(CA16,'360'!1:49,4,0)</f>
        <v>294418</v>
      </c>
      <c r="CB20" s="61">
        <f>HLOOKUP(CA16,sougo!1:49,4,0)</f>
        <v>37838</v>
      </c>
      <c r="CC20" s="61">
        <f>HLOOKUP(CD16,baidu!1:49,4,0)</f>
        <v>20504</v>
      </c>
      <c r="CD20" s="61">
        <f>HLOOKUP(CD16,'360'!1:49,4,0)</f>
        <v>5675</v>
      </c>
      <c r="CE20" s="61">
        <f>HLOOKUP(CD16,sougo!1:49,4,0)</f>
        <v>4725</v>
      </c>
      <c r="CF20" s="61">
        <f>HLOOKUP(CG16,baidu!1:49,4,0)</f>
        <v>63670</v>
      </c>
      <c r="CG20" s="61">
        <f>HLOOKUP(CG16,'360'!1:49,4,0)</f>
        <v>32895</v>
      </c>
      <c r="CH20" s="61">
        <f>HLOOKUP(CG16,sougo!1:49,4,0)</f>
        <v>4259</v>
      </c>
      <c r="CI20" s="61">
        <f>HLOOKUP(CJ16,baidu!1:49,4,0)</f>
        <v>177345</v>
      </c>
      <c r="CJ20" s="61">
        <f>HLOOKUP(CJ16,'360'!1:49,4,0)</f>
        <v>45798</v>
      </c>
      <c r="CK20" s="61">
        <f>HLOOKUP(CJ16,sougo!1:49,4,0)</f>
        <v>17234</v>
      </c>
      <c r="CL20" s="61">
        <f>HLOOKUP(CM16,baidu!1:49,4,0)</f>
        <v>45458</v>
      </c>
      <c r="CM20" s="61">
        <v>2694</v>
      </c>
      <c r="CN20" s="61">
        <v>925</v>
      </c>
      <c r="CO20" s="61">
        <f>HLOOKUP(CP16,baidu!1:49,4,0)</f>
        <v>70626</v>
      </c>
      <c r="CP20" s="61">
        <f>HLOOKUP(CP16,'360'!1:49,4,0)</f>
        <v>10808</v>
      </c>
      <c r="CQ20" s="61">
        <f>HLOOKUP(CP16,sougo!1:49,4,0)</f>
        <v>6275</v>
      </c>
      <c r="CR20" s="61">
        <f>HLOOKUP(CS16,baidu!1:49,4,0)</f>
        <v>102577</v>
      </c>
      <c r="CS20" s="61">
        <f>HLOOKUP(CS16,'360'!1:49,4,0)</f>
        <v>20251</v>
      </c>
      <c r="CT20" s="61">
        <f>HLOOKUP(CS16,sougo!1:49,4,0)</f>
        <v>6211</v>
      </c>
      <c r="CU20" s="61"/>
      <c r="CV20" s="61">
        <f t="shared" si="0"/>
        <v>122757.91620664929</v>
      </c>
      <c r="CW20" s="61">
        <f t="shared" si="1"/>
        <v>192858.94376399391</v>
      </c>
      <c r="CX20" s="61">
        <f t="shared" si="2"/>
        <v>17965.431981640977</v>
      </c>
      <c r="CY20" s="61">
        <f t="shared" si="3"/>
        <v>554303.6902376127</v>
      </c>
      <c r="CZ20" s="61">
        <f t="shared" si="4"/>
        <v>695774.0784397003</v>
      </c>
      <c r="DA20" s="61">
        <f t="shared" si="5"/>
        <v>87211.262216793388</v>
      </c>
      <c r="DB20" s="61">
        <f t="shared" si="6"/>
        <v>76731.322090576083</v>
      </c>
      <c r="DC20" s="61">
        <f t="shared" si="7"/>
        <v>137559.11809617904</v>
      </c>
      <c r="DD20" s="61">
        <f t="shared" si="8"/>
        <v>8992.7771357874572</v>
      </c>
      <c r="DE20" s="61">
        <f t="shared" si="9"/>
        <v>316831.11440384405</v>
      </c>
      <c r="DF20" s="61">
        <f t="shared" si="10"/>
        <v>197146.87798460328</v>
      </c>
      <c r="DG20" s="61">
        <f t="shared" si="11"/>
        <v>38137.398818849972</v>
      </c>
      <c r="DH20" s="61">
        <f t="shared" si="12"/>
        <v>300263.55275105109</v>
      </c>
      <c r="DI20" s="61">
        <f t="shared" si="13"/>
        <v>215171.41919292521</v>
      </c>
      <c r="DJ20" s="61">
        <f t="shared" si="14"/>
        <v>27085.231072636398</v>
      </c>
      <c r="DK20" s="62">
        <f t="shared" si="15"/>
        <v>131658.88539461317</v>
      </c>
      <c r="DL20" s="62">
        <f t="shared" si="16"/>
        <v>59573.925814094669</v>
      </c>
      <c r="DM20" s="62">
        <f t="shared" si="17"/>
        <v>10863.521278082939</v>
      </c>
      <c r="DN20" s="61">
        <f t="shared" si="18"/>
        <v>18435.790508846698</v>
      </c>
      <c r="DO20" s="61">
        <f t="shared" si="19"/>
        <v>23388.389118836352</v>
      </c>
      <c r="DP20" s="61">
        <f t="shared" si="20"/>
        <v>1695.3029269339893</v>
      </c>
      <c r="DQ20" s="61">
        <f t="shared" si="21"/>
        <v>323721.7410630958</v>
      </c>
      <c r="DR20" s="61">
        <f t="shared" si="22"/>
        <v>666518.15534044069</v>
      </c>
      <c r="DS20" s="61">
        <f t="shared" si="23"/>
        <v>49664.95566475275</v>
      </c>
      <c r="DT20" s="61">
        <f t="shared" si="24"/>
        <v>259571.88075371232</v>
      </c>
      <c r="DU20" s="61">
        <f t="shared" si="25"/>
        <v>706572.20227549796</v>
      </c>
      <c r="DV20" s="61">
        <f t="shared" si="26"/>
        <v>52496.539151393612</v>
      </c>
      <c r="DW20" s="61">
        <f t="shared" si="27"/>
        <v>24356.145500346516</v>
      </c>
      <c r="DX20" s="61">
        <f t="shared" si="28"/>
        <v>52184.643657417626</v>
      </c>
      <c r="DY20" s="61">
        <f t="shared" si="29"/>
        <v>3591.1999316468891</v>
      </c>
      <c r="DZ20" s="61">
        <f t="shared" si="30"/>
        <v>42397.664890800188</v>
      </c>
      <c r="EA20" s="61">
        <f t="shared" si="31"/>
        <v>45543.030336098338</v>
      </c>
      <c r="EB20" s="61">
        <f t="shared" si="32"/>
        <v>5253.1753158777992</v>
      </c>
      <c r="EC20" s="61">
        <f t="shared" si="33"/>
        <v>32902.459328224802</v>
      </c>
      <c r="ED20" s="61">
        <f t="shared" si="34"/>
        <v>27174.52373421823</v>
      </c>
      <c r="EE20" s="61">
        <f t="shared" si="35"/>
        <v>1938.6568708225109</v>
      </c>
      <c r="EF20" s="61">
        <f t="shared" si="36"/>
        <v>110779.49430191428</v>
      </c>
      <c r="EG20" s="61">
        <f t="shared" si="37"/>
        <v>62780.915772315493</v>
      </c>
      <c r="EH20" s="61">
        <f t="shared" si="38"/>
        <v>3086.8850401776535</v>
      </c>
      <c r="EI20" s="61">
        <f t="shared" si="39"/>
        <v>202246.62083973485</v>
      </c>
      <c r="EJ20" s="61">
        <f t="shared" si="40"/>
        <v>34015.47349019556</v>
      </c>
      <c r="EK20" s="61">
        <f t="shared" si="41"/>
        <v>7623.2037771590331</v>
      </c>
      <c r="EL20" s="61">
        <f t="shared" si="42"/>
        <v>90505.029550354317</v>
      </c>
      <c r="EM20" s="61">
        <f t="shared" si="43"/>
        <v>169095.14817357762</v>
      </c>
      <c r="EN20" s="61">
        <f t="shared" si="44"/>
        <v>6954.1376368557076</v>
      </c>
      <c r="EO20" s="61">
        <f t="shared" si="45"/>
        <v>113739.98620844442</v>
      </c>
      <c r="EP20" s="61">
        <f t="shared" si="46"/>
        <v>77355.113078528055</v>
      </c>
      <c r="EQ20" s="61">
        <f t="shared" si="47"/>
        <v>8716.7244707562913</v>
      </c>
      <c r="ER20" s="61">
        <f t="shared" si="48"/>
        <v>43629.526327693246</v>
      </c>
      <c r="ES20" s="61">
        <f t="shared" si="49"/>
        <v>33034.511855916244</v>
      </c>
      <c r="ET20" s="61">
        <f t="shared" si="50"/>
        <v>2181.3819931505968</v>
      </c>
      <c r="EU20" s="61">
        <f t="shared" si="51"/>
        <v>6347.3248310354929</v>
      </c>
      <c r="EV20" s="61">
        <f t="shared" si="52"/>
        <v>8814.191812623787</v>
      </c>
      <c r="EW20" s="61">
        <f t="shared" si="53"/>
        <v>670.95260498463153</v>
      </c>
      <c r="EX20" s="60">
        <f t="shared" si="54"/>
        <v>220452.26265746215</v>
      </c>
      <c r="EY20" s="60">
        <f t="shared" si="55"/>
        <v>94909.924581204687</v>
      </c>
      <c r="EZ20" s="58">
        <f t="shared" si="56"/>
        <v>11387.958459486108</v>
      </c>
      <c r="FA20" s="61">
        <f t="shared" si="57"/>
        <v>112360.35170484902</v>
      </c>
      <c r="FB20" s="61">
        <f t="shared" si="58"/>
        <v>33706.093282461312</v>
      </c>
      <c r="FC20" s="61">
        <f t="shared" si="59"/>
        <v>7894.85469126715</v>
      </c>
      <c r="FD20" s="61">
        <f t="shared" si="60"/>
        <v>13508.344761274466</v>
      </c>
      <c r="FE20" s="61">
        <f t="shared" si="61"/>
        <v>4287.3053990489389</v>
      </c>
      <c r="FF20" s="61">
        <f t="shared" si="62"/>
        <v>4518.0829117287512</v>
      </c>
      <c r="FG20" s="61">
        <f t="shared" si="63"/>
        <v>105401.18349550983</v>
      </c>
      <c r="FH20" s="61">
        <f t="shared" si="64"/>
        <v>23429.891341825092</v>
      </c>
      <c r="FI20" s="61">
        <f t="shared" si="65"/>
        <v>7405.0026956879301</v>
      </c>
      <c r="FJ20" s="61">
        <f t="shared" si="66"/>
        <v>34061.377464107347</v>
      </c>
      <c r="FK20" s="61">
        <f t="shared" si="67"/>
        <v>19467.686689521284</v>
      </c>
      <c r="FL20" s="61">
        <f t="shared" si="68"/>
        <v>3814.4315856014759</v>
      </c>
      <c r="FM20" s="61">
        <f t="shared" si="69"/>
        <v>472736.73034728802</v>
      </c>
      <c r="FN20" s="61">
        <f t="shared" si="70"/>
        <v>99677.649652426306</v>
      </c>
      <c r="FO20" s="61">
        <f t="shared" si="71"/>
        <v>7122.66181505241</v>
      </c>
      <c r="FP20" s="62">
        <f t="shared" si="72"/>
        <v>138985.91421680711</v>
      </c>
      <c r="FQ20" s="62">
        <f t="shared" si="73"/>
        <v>185136.38618028609</v>
      </c>
      <c r="FR20" s="62">
        <f t="shared" si="74"/>
        <v>23793.350203756785</v>
      </c>
      <c r="FS20" s="61">
        <f t="shared" si="75"/>
        <v>12893.35727516859</v>
      </c>
      <c r="FT20" s="61">
        <f t="shared" si="76"/>
        <v>3568.5623554712129</v>
      </c>
      <c r="FU20" s="61">
        <f t="shared" si="77"/>
        <v>2971.1818730575296</v>
      </c>
      <c r="FV20" s="61">
        <f t="shared" si="78"/>
        <v>40037.068752925486</v>
      </c>
      <c r="FW20" s="61">
        <f t="shared" si="79"/>
        <v>20685.085230524324</v>
      </c>
      <c r="FX20" s="61">
        <f t="shared" si="80"/>
        <v>2678.1510258946073</v>
      </c>
      <c r="FY20" s="61">
        <f t="shared" si="81"/>
        <v>111518.35963542595</v>
      </c>
      <c r="FZ20" s="61">
        <f t="shared" si="82"/>
        <v>28798.769824823015</v>
      </c>
      <c r="GA20" s="61">
        <f t="shared" si="83"/>
        <v>10837.110772544649</v>
      </c>
      <c r="GB20" s="61">
        <f t="shared" si="84"/>
        <v>28584.970494274959</v>
      </c>
      <c r="GC20" s="61">
        <f t="shared" si="85"/>
        <v>1694.0452838131184</v>
      </c>
      <c r="GD20" s="61">
        <f t="shared" si="86"/>
        <v>581.65994340279678</v>
      </c>
      <c r="GE20" s="61">
        <f t="shared" si="87"/>
        <v>44411.151527314512</v>
      </c>
      <c r="GF20" s="61">
        <f t="shared" si="88"/>
        <v>6796.3034251864083</v>
      </c>
      <c r="GG20" s="61">
        <f t="shared" si="89"/>
        <v>3945.8552917324864</v>
      </c>
      <c r="GH20" s="61">
        <f t="shared" si="90"/>
        <v>64502.629204787772</v>
      </c>
      <c r="GI20" s="61">
        <f t="shared" si="91"/>
        <v>12734.26542037842</v>
      </c>
      <c r="GJ20" s="61">
        <f t="shared" si="92"/>
        <v>3905.6107118646173</v>
      </c>
    </row>
    <row r="21" spans="1:192" s="45" customFormat="1">
      <c r="A21" s="45" t="s">
        <v>188</v>
      </c>
      <c r="B21" s="46">
        <v>42134</v>
      </c>
      <c r="C21" s="60"/>
      <c r="D21" s="60"/>
      <c r="E21" s="58"/>
      <c r="F21" s="61">
        <f>HLOOKUP(G16,baidu!1:50,5,0)</f>
        <v>96121</v>
      </c>
      <c r="G21" s="61">
        <f>HLOOKUP(G16,'360'!1:50,5,0)</f>
        <v>145844</v>
      </c>
      <c r="H21" s="61">
        <f>HLOOKUP(G16,sougo!1:50,5,0)</f>
        <v>12823</v>
      </c>
      <c r="I21" s="61">
        <f>HLOOKUP(J16,baidu!1:50,5,0)</f>
        <v>1053581</v>
      </c>
      <c r="J21" s="61">
        <f>HLOOKUP(J16,'360'!1:50,5,0)</f>
        <v>970659</v>
      </c>
      <c r="K21" s="61">
        <f>HLOOKUP(J16,sougo!1:50,5,0)</f>
        <v>134831</v>
      </c>
      <c r="L21" s="61">
        <f>HLOOKUP(M16,baidu!1:50,5,0)</f>
        <v>123070</v>
      </c>
      <c r="M21" s="61">
        <f>HLOOKUP(M16,'360'!1:50,5,0)</f>
        <v>166254</v>
      </c>
      <c r="N21" s="61">
        <f>HLOOKUP(M16,sougo!1:50,5,0)</f>
        <v>12127</v>
      </c>
      <c r="O21" s="61">
        <f>HLOOKUP(P16,baidu!1:50,5,0)</f>
        <v>482465</v>
      </c>
      <c r="P21" s="61">
        <f>HLOOKUP(P16,'360'!1:50,5,0)</f>
        <v>210287</v>
      </c>
      <c r="Q21" s="61">
        <f>HLOOKUP(P16,sougo!1:50,5,0)</f>
        <v>44138</v>
      </c>
      <c r="R21" s="61">
        <f>HLOOKUP(S16,baidu!1:50,5,0)</f>
        <v>435580</v>
      </c>
      <c r="S21" s="61">
        <f>HLOOKUP(S16,'360'!1:50,5,0)</f>
        <v>262810</v>
      </c>
      <c r="T21" s="61">
        <f>HLOOKUP(S16,sougo!1:50,5,0)</f>
        <v>36576</v>
      </c>
      <c r="U21" s="61">
        <f>HLOOKUP(V16,baidu!1:50,5,0)</f>
        <v>212782</v>
      </c>
      <c r="V21" s="61">
        <f>HLOOKUP(V16,'360'!1:50,5,0)</f>
        <v>85864</v>
      </c>
      <c r="W21" s="61">
        <f>HLOOKUP(V16,sougo!1:50,5,0)</f>
        <v>17495</v>
      </c>
      <c r="X21" s="61">
        <f>HLOOKUP(Y16,baidu!1:50,5,0)</f>
        <v>20451</v>
      </c>
      <c r="Y21" s="61">
        <f>HLOOKUP(Y16,'360'!1:50,5,0)</f>
        <v>26088</v>
      </c>
      <c r="Z21" s="61">
        <f>HLOOKUP(Y16,sougo!1:50,5,0)</f>
        <v>2050</v>
      </c>
      <c r="AA21" s="61">
        <f>HLOOKUP(AB16,baidu!1:50,5,0)</f>
        <v>598756</v>
      </c>
      <c r="AB21" s="61">
        <f>HLOOKUP(AB16,'360'!1:50,5,0)</f>
        <v>1189843</v>
      </c>
      <c r="AC21" s="61">
        <f>HLOOKUP(AB16,sougo!1:50,5,0)</f>
        <v>94745</v>
      </c>
      <c r="AD21" s="61">
        <f>HLOOKUP(AE16,baidu!1:50,5,0)</f>
        <v>508995</v>
      </c>
      <c r="AE21" s="61">
        <f>HLOOKUP(AE16,'360'!1:50,5,0)</f>
        <v>1302445</v>
      </c>
      <c r="AF21" s="61">
        <f>HLOOKUP(AE16,sougo!1:50,5,0)</f>
        <v>101365</v>
      </c>
      <c r="AG21" s="61">
        <f>HLOOKUP(AH16,baidu!1:50,5,0)</f>
        <v>32734</v>
      </c>
      <c r="AH21" s="61">
        <f>HLOOKUP(AH16,'360'!1:50,5,0)</f>
        <v>54997</v>
      </c>
      <c r="AI21" s="61">
        <f>HLOOKUP(AH16,sougo!1:50,5,0)</f>
        <v>4096</v>
      </c>
      <c r="AJ21" s="61">
        <f>HLOOKUP(AK16,baidu!1:50,5,0)</f>
        <v>46390</v>
      </c>
      <c r="AK21" s="61">
        <f>HLOOKUP(AK16,'360'!1:50,5,0)</f>
        <v>29972</v>
      </c>
      <c r="AL21" s="61">
        <f>HLOOKUP(AK16,sougo!1:50,5,0)</f>
        <v>4506</v>
      </c>
      <c r="AM21" s="61">
        <f>HLOOKUP(AN16,baidu!1:50,5,0)</f>
        <v>30957</v>
      </c>
      <c r="AN21" s="61">
        <f>HLOOKUP(AN16,'360'!1:50,5,0)</f>
        <v>20470</v>
      </c>
      <c r="AO21" s="61">
        <f>HLOOKUP(AN16,sougo!1:50,5,0)</f>
        <v>1740</v>
      </c>
      <c r="AP21" s="61">
        <f>HLOOKUP(AQ16,baidu!1:50,5,0)</f>
        <v>170046</v>
      </c>
      <c r="AQ21" s="61">
        <f>HLOOKUP(AQ16,'360'!1:50,5,0)</f>
        <v>89753</v>
      </c>
      <c r="AR21" s="61">
        <f>HLOOKUP(AQ16,sougo!1:50,5,0)</f>
        <v>5088</v>
      </c>
      <c r="AS21" s="61">
        <f>HLOOKUP(AT16,baidu!1:50,5,0)</f>
        <v>292738</v>
      </c>
      <c r="AT21" s="61">
        <f>HLOOKUP(AT16,'360'!1:50,5,0)</f>
        <v>36338</v>
      </c>
      <c r="AU21" s="61">
        <f>HLOOKUP(AT16,sougo!1:50,5,0)</f>
        <v>9570</v>
      </c>
      <c r="AV21" s="61">
        <f>HLOOKUP(AW16,baidu!1:50,5,0)</f>
        <v>125949</v>
      </c>
      <c r="AW21" s="61">
        <f>HLOOKUP(AW16,'360'!1:50,5,0)</f>
        <v>190954</v>
      </c>
      <c r="AX21" s="61">
        <f>HLOOKUP(AW16,sougo!1:50,5,0)</f>
        <v>9830</v>
      </c>
      <c r="AY21" s="61">
        <f>HLOOKUP(AZ16,baidu!1:50,5,0)</f>
        <v>208627</v>
      </c>
      <c r="AZ21" s="61">
        <f>HLOOKUP(AZ16,'360'!1:50,5,0)</f>
        <v>107027</v>
      </c>
      <c r="BA21" s="61">
        <f>HLOOKUP(AZ16,sougo!1:50,5,0)</f>
        <v>13657</v>
      </c>
      <c r="BB21" s="61">
        <f>HLOOKUP(BC16,baidu!1:50,5,0)</f>
        <v>64034</v>
      </c>
      <c r="BC21" s="61">
        <f>HLOOKUP(BC16,'360'!1:50,5,0)</f>
        <v>27809</v>
      </c>
      <c r="BD21" s="61">
        <f>HLOOKUP(BC16,sougo!1:50,5,0)</f>
        <v>2333</v>
      </c>
      <c r="BE21" s="61">
        <f>HLOOKUP(BF16,baidu!1:50,5,0)</f>
        <v>7762</v>
      </c>
      <c r="BF21" s="61">
        <f>HLOOKUP(BF16,'360'!1:50,5,0)</f>
        <v>8706</v>
      </c>
      <c r="BG21" s="61">
        <f>HLOOKUP(BF16,sougo!1:50,5,0)</f>
        <v>741</v>
      </c>
      <c r="BH21" s="61">
        <f>HLOOKUP(BI16,baidu!1:50,5,0)</f>
        <v>288657</v>
      </c>
      <c r="BI21" s="61">
        <f>HLOOKUP(BI16,'360'!1:50,5,0)</f>
        <v>139201</v>
      </c>
      <c r="BJ21" s="61">
        <f>HLOOKUP(BI16,sougo!1:50,5,0)</f>
        <v>17947</v>
      </c>
      <c r="BK21" s="61">
        <f>HLOOKUP(BL16,baidu!1:50,5,0)</f>
        <v>118236</v>
      </c>
      <c r="BL21" s="61">
        <f>HLOOKUP(BL16,'360'!1:50,5,0)</f>
        <v>28138</v>
      </c>
      <c r="BM21" s="61">
        <f>HLOOKUP(BL16,sougo!1:50,5,0)</f>
        <v>6933</v>
      </c>
      <c r="BN21" s="61">
        <f>HLOOKUP(BO16,baidu!1:50,5,0)</f>
        <v>24180</v>
      </c>
      <c r="BO21" s="61">
        <f>HLOOKUP(BO16,'360'!1:50,5,0)</f>
        <v>8935</v>
      </c>
      <c r="BP21" s="61">
        <f>HLOOKUP(BO16,sougo!1:50,5,0)</f>
        <v>7366</v>
      </c>
      <c r="BQ21" s="61">
        <f>HLOOKUP(BR16,baidu!1:50,5,0)</f>
        <v>219511</v>
      </c>
      <c r="BR21" s="61">
        <f>HLOOKUP(BR16,'360'!1:50,5,0)</f>
        <v>78356</v>
      </c>
      <c r="BS21" s="61">
        <f>HLOOKUP(BR16,sougo!1:50,5,0)</f>
        <v>20898</v>
      </c>
      <c r="BT21" s="61">
        <f>HLOOKUP(BU16,baidu!1:50,5,0)</f>
        <v>55981</v>
      </c>
      <c r="BU21" s="61">
        <f>HLOOKUP(BU16,'360'!1:50,5,0)</f>
        <v>30439</v>
      </c>
      <c r="BV21" s="61">
        <f>HLOOKUP(BU16,sougo!1:50,5,0)</f>
        <v>7049</v>
      </c>
      <c r="BW21" s="61">
        <f>HLOOKUP(BX16,baidu!1:50,5,0)</f>
        <v>744665</v>
      </c>
      <c r="BX21" s="61">
        <f>HLOOKUP(BX16,'360'!1:50,5,0)</f>
        <v>145234</v>
      </c>
      <c r="BY21" s="61">
        <f>HLOOKUP(BX16,sougo!1:50,5,0)</f>
        <v>11054</v>
      </c>
      <c r="BZ21" s="61">
        <f>HLOOKUP(CA16,baidu!1:50,5,0)</f>
        <v>155576</v>
      </c>
      <c r="CA21" s="61">
        <f>HLOOKUP(CA16,'360'!1:50,5,0)</f>
        <v>302847</v>
      </c>
      <c r="CB21" s="61">
        <f>HLOOKUP(CA16,sougo!1:50,5,0)</f>
        <v>48676</v>
      </c>
      <c r="CC21" s="61">
        <f>HLOOKUP(CD16,baidu!1:50,5,0)</f>
        <v>8983</v>
      </c>
      <c r="CD21" s="61">
        <f>HLOOKUP(CD16,'360'!1:50,5,0)</f>
        <v>2759</v>
      </c>
      <c r="CE21" s="61">
        <f>HLOOKUP(CD16,sougo!1:50,5,0)</f>
        <v>2093</v>
      </c>
      <c r="CF21" s="61">
        <f>HLOOKUP(CG16,baidu!1:50,5,0)</f>
        <v>53378</v>
      </c>
      <c r="CG21" s="61">
        <f>HLOOKUP(CG16,'360'!1:50,5,0)</f>
        <v>27429</v>
      </c>
      <c r="CH21" s="61">
        <f>HLOOKUP(CG16,sougo!1:50,5,0)</f>
        <v>3665</v>
      </c>
      <c r="CI21" s="61">
        <f>HLOOKUP(CJ16,baidu!1:50,5,0)</f>
        <v>201218</v>
      </c>
      <c r="CJ21" s="61">
        <f>HLOOKUP(CJ16,'360'!1:50,5,0)</f>
        <v>59503</v>
      </c>
      <c r="CK21" s="61">
        <f>HLOOKUP(CJ16,sougo!1:50,5,0)</f>
        <v>20451</v>
      </c>
      <c r="CL21" s="61">
        <f>HLOOKUP(CM16,baidu!1:50,5,0)</f>
        <v>14116</v>
      </c>
      <c r="CM21" s="61">
        <v>6533</v>
      </c>
      <c r="CN21" s="61">
        <v>1221</v>
      </c>
      <c r="CO21" s="61">
        <f>HLOOKUP(CP16,baidu!1:50,5,0)</f>
        <v>138266</v>
      </c>
      <c r="CP21" s="61">
        <f>HLOOKUP(CP16,'360'!1:50,5,0)</f>
        <v>19735</v>
      </c>
      <c r="CQ21" s="61">
        <f>HLOOKUP(CP16,sougo!1:50,5,0)</f>
        <v>9123</v>
      </c>
      <c r="CR21" s="61">
        <f>HLOOKUP(CS16,baidu!1:50,5,0)</f>
        <v>113224</v>
      </c>
      <c r="CS21" s="61">
        <f>HLOOKUP(CS16,'360'!1:50,5,0)</f>
        <v>24531</v>
      </c>
      <c r="CT21" s="61">
        <f>HLOOKUP(CS16,sougo!1:50,5,0)</f>
        <v>7662</v>
      </c>
      <c r="CU21" s="61"/>
      <c r="CV21" s="61">
        <f t="shared" si="0"/>
        <v>60442.957210616463</v>
      </c>
      <c r="CW21" s="61">
        <f t="shared" si="1"/>
        <v>91709.851660148648</v>
      </c>
      <c r="CX21" s="61">
        <f t="shared" si="2"/>
        <v>8063.3788694638524</v>
      </c>
      <c r="CY21" s="61">
        <f t="shared" si="3"/>
        <v>662514.44846514822</v>
      </c>
      <c r="CZ21" s="61">
        <f t="shared" si="4"/>
        <v>610371.30703071924</v>
      </c>
      <c r="DA21" s="61">
        <f t="shared" si="5"/>
        <v>84784.639815072966</v>
      </c>
      <c r="DB21" s="61">
        <f t="shared" si="6"/>
        <v>77389.069442791573</v>
      </c>
      <c r="DC21" s="61">
        <f t="shared" si="7"/>
        <v>104544.09970863631</v>
      </c>
      <c r="DD21" s="61">
        <f t="shared" si="8"/>
        <v>7625.7190634007748</v>
      </c>
      <c r="DE21" s="61">
        <f t="shared" si="9"/>
        <v>303384.39415549231</v>
      </c>
      <c r="DF21" s="61">
        <f t="shared" si="10"/>
        <v>132232.99947929074</v>
      </c>
      <c r="DG21" s="61">
        <f t="shared" si="11"/>
        <v>27754.926034500157</v>
      </c>
      <c r="DH21" s="61">
        <f t="shared" si="12"/>
        <v>273902.0952944759</v>
      </c>
      <c r="DI21" s="61">
        <f t="shared" si="13"/>
        <v>165260.59429804218</v>
      </c>
      <c r="DJ21" s="61">
        <f t="shared" si="14"/>
        <v>22999.777394487239</v>
      </c>
      <c r="DK21" s="62">
        <f t="shared" si="15"/>
        <v>133801.90927257721</v>
      </c>
      <c r="DL21" s="62">
        <f t="shared" si="16"/>
        <v>53993.134465229996</v>
      </c>
      <c r="DM21" s="62">
        <f t="shared" si="17"/>
        <v>11001.233199818304</v>
      </c>
      <c r="DN21" s="61">
        <f t="shared" si="18"/>
        <v>12860.029732465511</v>
      </c>
      <c r="DO21" s="61">
        <f t="shared" si="19"/>
        <v>16404.696868640178</v>
      </c>
      <c r="DP21" s="61">
        <f t="shared" si="20"/>
        <v>1289.0841988926848</v>
      </c>
      <c r="DQ21" s="61">
        <f t="shared" si="21"/>
        <v>376510.6822400919</v>
      </c>
      <c r="DR21" s="61">
        <f t="shared" si="22"/>
        <v>748198.93193320429</v>
      </c>
      <c r="DS21" s="61">
        <f t="shared" si="23"/>
        <v>59577.69874345728</v>
      </c>
      <c r="DT21" s="61">
        <f t="shared" si="24"/>
        <v>320067.03015384491</v>
      </c>
      <c r="DU21" s="61">
        <f t="shared" si="25"/>
        <v>819005.49728135753</v>
      </c>
      <c r="DV21" s="61">
        <f t="shared" si="26"/>
        <v>63740.497473539996</v>
      </c>
      <c r="DW21" s="61">
        <f t="shared" si="27"/>
        <v>20583.844959294216</v>
      </c>
      <c r="DX21" s="61">
        <f t="shared" si="28"/>
        <v>34583.299359268771</v>
      </c>
      <c r="DY21" s="61">
        <f t="shared" si="29"/>
        <v>2575.6531115436278</v>
      </c>
      <c r="DZ21" s="61">
        <f t="shared" si="30"/>
        <v>29171.032188600802</v>
      </c>
      <c r="EA21" s="61">
        <f t="shared" si="31"/>
        <v>18847.039809371487</v>
      </c>
      <c r="EB21" s="61">
        <f t="shared" si="32"/>
        <v>2833.4699513221649</v>
      </c>
      <c r="EC21" s="61">
        <f t="shared" si="33"/>
        <v>19466.429046400412</v>
      </c>
      <c r="ED21" s="61">
        <f t="shared" si="34"/>
        <v>12871.977342113785</v>
      </c>
      <c r="EE21" s="61">
        <f t="shared" si="35"/>
        <v>1094.1495151576935</v>
      </c>
      <c r="EF21" s="61">
        <f t="shared" si="36"/>
        <v>106928.59106580756</v>
      </c>
      <c r="EG21" s="61">
        <f t="shared" si="37"/>
        <v>56438.621513763486</v>
      </c>
      <c r="EH21" s="61">
        <f t="shared" si="38"/>
        <v>3199.4440994956003</v>
      </c>
      <c r="EI21" s="61">
        <f t="shared" si="39"/>
        <v>184079.96595875453</v>
      </c>
      <c r="EJ21" s="61">
        <f t="shared" si="40"/>
        <v>22850.117863103602</v>
      </c>
      <c r="EK21" s="61">
        <f t="shared" si="41"/>
        <v>6017.8223333673141</v>
      </c>
      <c r="EL21" s="61">
        <f t="shared" si="42"/>
        <v>79199.446715285245</v>
      </c>
      <c r="EM21" s="61">
        <f t="shared" si="43"/>
        <v>120075.99225139206</v>
      </c>
      <c r="EN21" s="61">
        <f t="shared" si="44"/>
        <v>6181.3159390805322</v>
      </c>
      <c r="EO21" s="61">
        <f t="shared" si="45"/>
        <v>131189.15568896788</v>
      </c>
      <c r="EP21" s="61">
        <f t="shared" si="46"/>
        <v>67300.885148725545</v>
      </c>
      <c r="EQ21" s="61">
        <f t="shared" si="47"/>
        <v>8587.8160508670226</v>
      </c>
      <c r="ER21" s="61">
        <f t="shared" si="48"/>
        <v>40265.959800923993</v>
      </c>
      <c r="ES21" s="61">
        <f t="shared" si="49"/>
        <v>17486.898774149595</v>
      </c>
      <c r="ET21" s="61">
        <f t="shared" si="50"/>
        <v>1467.0407004959188</v>
      </c>
      <c r="EU21" s="61">
        <f t="shared" si="51"/>
        <v>4880.9129521000095</v>
      </c>
      <c r="EV21" s="61">
        <f t="shared" si="52"/>
        <v>5474.5205051510802</v>
      </c>
      <c r="EW21" s="61">
        <f t="shared" si="53"/>
        <v>465.95677628267288</v>
      </c>
      <c r="EX21" s="60">
        <f t="shared" si="54"/>
        <v>181513.74517061742</v>
      </c>
      <c r="EY21" s="60">
        <f t="shared" si="55"/>
        <v>87532.590034175912</v>
      </c>
      <c r="EZ21" s="58">
        <f t="shared" si="56"/>
        <v>11285.460545135129</v>
      </c>
      <c r="FA21" s="61">
        <f t="shared" si="57"/>
        <v>74349.346019646575</v>
      </c>
      <c r="FB21" s="61">
        <f t="shared" si="58"/>
        <v>17693.781067532862</v>
      </c>
      <c r="FC21" s="61">
        <f t="shared" si="59"/>
        <v>4359.6198784990165</v>
      </c>
      <c r="FD21" s="61">
        <f t="shared" si="60"/>
        <v>15204.905331329326</v>
      </c>
      <c r="FE21" s="61">
        <f t="shared" si="61"/>
        <v>5618.5206424907992</v>
      </c>
      <c r="FF21" s="61">
        <f t="shared" si="62"/>
        <v>4631.8996141675689</v>
      </c>
      <c r="FG21" s="61">
        <f t="shared" si="63"/>
        <v>138033.24955274738</v>
      </c>
      <c r="FH21" s="61">
        <f t="shared" si="64"/>
        <v>49271.942189480593</v>
      </c>
      <c r="FI21" s="61">
        <f t="shared" si="65"/>
        <v>13141.11296998016</v>
      </c>
      <c r="FJ21" s="61">
        <f t="shared" si="66"/>
        <v>35202.059774737259</v>
      </c>
      <c r="FK21" s="61">
        <f t="shared" si="67"/>
        <v>19140.699478094844</v>
      </c>
      <c r="FL21" s="61">
        <f t="shared" si="68"/>
        <v>4432.5631795095296</v>
      </c>
      <c r="FM21" s="61">
        <f t="shared" si="69"/>
        <v>468261.40730166883</v>
      </c>
      <c r="FN21" s="61">
        <f t="shared" si="70"/>
        <v>91326.270508283022</v>
      </c>
      <c r="FO21" s="61">
        <f t="shared" si="71"/>
        <v>6950.9935290535304</v>
      </c>
      <c r="FP21" s="62">
        <f t="shared" si="72"/>
        <v>97829.543086306498</v>
      </c>
      <c r="FQ21" s="62">
        <f t="shared" si="73"/>
        <v>190436.72311319655</v>
      </c>
      <c r="FR21" s="62">
        <f t="shared" si="74"/>
        <v>30608.518275756258</v>
      </c>
      <c r="FS21" s="61">
        <f t="shared" si="75"/>
        <v>5648.7040773917015</v>
      </c>
      <c r="FT21" s="61">
        <f t="shared" si="76"/>
        <v>1734.9186852414232</v>
      </c>
      <c r="FU21" s="61">
        <f t="shared" si="77"/>
        <v>1316.1235259914095</v>
      </c>
      <c r="FV21" s="61">
        <f t="shared" si="78"/>
        <v>33565.237252923769</v>
      </c>
      <c r="FW21" s="61">
        <f t="shared" si="79"/>
        <v>17247.946581184122</v>
      </c>
      <c r="FX21" s="61">
        <f t="shared" si="80"/>
        <v>2304.6310189959463</v>
      </c>
      <c r="FY21" s="61">
        <f t="shared" si="81"/>
        <v>126530.21674770159</v>
      </c>
      <c r="FZ21" s="61">
        <f t="shared" si="82"/>
        <v>37416.769310590942</v>
      </c>
      <c r="GA21" s="61">
        <f t="shared" si="83"/>
        <v>12860.029732465511</v>
      </c>
      <c r="GB21" s="61">
        <f t="shared" si="84"/>
        <v>8876.4451471068969</v>
      </c>
      <c r="GC21" s="61">
        <f t="shared" si="85"/>
        <v>4108.0912543248342</v>
      </c>
      <c r="GD21" s="61">
        <f t="shared" si="86"/>
        <v>767.79112529169174</v>
      </c>
      <c r="GE21" s="61">
        <f t="shared" si="87"/>
        <v>86944.64187516876</v>
      </c>
      <c r="GF21" s="61">
        <f t="shared" si="88"/>
        <v>12409.793495193724</v>
      </c>
      <c r="GG21" s="61">
        <f t="shared" si="89"/>
        <v>5736.7390958526648</v>
      </c>
      <c r="GH21" s="61">
        <f t="shared" si="90"/>
        <v>71197.692358744069</v>
      </c>
      <c r="GI21" s="61">
        <f t="shared" si="91"/>
        <v>15425.621699042171</v>
      </c>
      <c r="GJ21" s="61">
        <f t="shared" si="92"/>
        <v>4818.0307960564642</v>
      </c>
    </row>
    <row r="22" spans="1:192" s="45" customFormat="1">
      <c r="A22" s="45" t="s">
        <v>188</v>
      </c>
      <c r="B22" s="46">
        <v>42133</v>
      </c>
      <c r="C22" s="60"/>
      <c r="D22" s="60"/>
      <c r="E22" s="58"/>
      <c r="F22" s="61">
        <f>HLOOKUP(G16,baidu!1:51,6,0)</f>
        <v>95865</v>
      </c>
      <c r="G22" s="61">
        <f>HLOOKUP(G16,'360'!1:51,6,0)</f>
        <v>147802</v>
      </c>
      <c r="H22" s="61">
        <f>HLOOKUP(G16,sougo!1:51,6,0)</f>
        <v>14109</v>
      </c>
      <c r="I22" s="61">
        <f>HLOOKUP(J16,baidu!1:51,6,0)</f>
        <v>902056</v>
      </c>
      <c r="J22" s="61">
        <f>HLOOKUP(J16,'360'!1:51,6,0)</f>
        <v>973565</v>
      </c>
      <c r="K22" s="61">
        <f>HLOOKUP(J16,sougo!1:51,6,0)</f>
        <v>145433</v>
      </c>
      <c r="L22" s="61">
        <f>HLOOKUP(M16,baidu!1:51,6,0)</f>
        <v>125078</v>
      </c>
      <c r="M22" s="61">
        <f>HLOOKUP(M16,'360'!1:51,6,0)</f>
        <v>165560</v>
      </c>
      <c r="N22" s="61">
        <f>HLOOKUP(M16,sougo!1:51,6,0)</f>
        <v>13419</v>
      </c>
      <c r="O22" s="61">
        <f>HLOOKUP(P16,baidu!1:51,6,0)</f>
        <v>486145</v>
      </c>
      <c r="P22" s="61">
        <f>HLOOKUP(P16,'360'!1:51,6,0)</f>
        <v>217018</v>
      </c>
      <c r="Q22" s="61">
        <f>HLOOKUP(P16,sougo!1:51,6,0)</f>
        <v>48239</v>
      </c>
      <c r="R22" s="61">
        <f>HLOOKUP(S16,baidu!1:51,6,0)</f>
        <v>433681</v>
      </c>
      <c r="S22" s="61">
        <f>HLOOKUP(S16,'360'!1:51,6,0)</f>
        <v>265015</v>
      </c>
      <c r="T22" s="61">
        <f>HLOOKUP(S16,sougo!1:51,6,0)</f>
        <v>39852</v>
      </c>
      <c r="U22" s="61">
        <f>HLOOKUP(V16,baidu!1:51,6,0)</f>
        <v>208282</v>
      </c>
      <c r="V22" s="61">
        <f>HLOOKUP(V16,'360'!1:51,6,0)</f>
        <v>87214</v>
      </c>
      <c r="W22" s="61">
        <f>HLOOKUP(V16,sougo!1:51,6,0)</f>
        <v>18876</v>
      </c>
      <c r="X22" s="61">
        <f>HLOOKUP(Y16,baidu!1:51,6,0)</f>
        <v>20596</v>
      </c>
      <c r="Y22" s="61">
        <f>HLOOKUP(Y16,'360'!1:51,6,0)</f>
        <v>26854</v>
      </c>
      <c r="Z22" s="61">
        <f>HLOOKUP(Y16,sougo!1:51,6,0)</f>
        <v>2082</v>
      </c>
      <c r="AA22" s="61">
        <f>HLOOKUP(AB16,baidu!1:51,6,0)</f>
        <v>643806</v>
      </c>
      <c r="AB22" s="61">
        <f>HLOOKUP(AB16,'360'!1:51,6,0)</f>
        <v>1214388</v>
      </c>
      <c r="AC22" s="61">
        <f>HLOOKUP(AB16,sougo!1:51,6,0)</f>
        <v>103683</v>
      </c>
      <c r="AD22" s="61">
        <f>HLOOKUP(AE16,baidu!1:51,6,0)</f>
        <v>553079</v>
      </c>
      <c r="AE22" s="61">
        <f>HLOOKUP(AE16,'360'!1:51,6,0)</f>
        <v>1327530</v>
      </c>
      <c r="AF22" s="61">
        <f>HLOOKUP(AE16,sougo!1:51,6,0)</f>
        <v>112472</v>
      </c>
      <c r="AG22" s="61">
        <f>HLOOKUP(AH16,baidu!1:51,6,0)</f>
        <v>33930</v>
      </c>
      <c r="AH22" s="61">
        <f>HLOOKUP(AH16,'360'!1:51,6,0)</f>
        <v>59294</v>
      </c>
      <c r="AI22" s="61">
        <f>HLOOKUP(AH16,sougo!1:51,6,0)</f>
        <v>4565</v>
      </c>
      <c r="AJ22" s="61">
        <f>HLOOKUP(AK16,baidu!1:51,6,0)</f>
        <v>50280</v>
      </c>
      <c r="AK22" s="61">
        <f>HLOOKUP(AK16,'360'!1:51,6,0)</f>
        <v>32705</v>
      </c>
      <c r="AL22" s="61">
        <f>HLOOKUP(AK16,sougo!1:51,6,0)</f>
        <v>5276</v>
      </c>
      <c r="AM22" s="61">
        <f>HLOOKUP(AN16,baidu!1:51,6,0)</f>
        <v>35603</v>
      </c>
      <c r="AN22" s="61">
        <f>HLOOKUP(AN16,'360'!1:51,6,0)</f>
        <v>22122</v>
      </c>
      <c r="AO22" s="61">
        <f>HLOOKUP(AN16,sougo!1:51,6,0)</f>
        <v>2192</v>
      </c>
      <c r="AP22" s="61">
        <f>HLOOKUP(AQ16,baidu!1:51,6,0)</f>
        <v>173441</v>
      </c>
      <c r="AQ22" s="61">
        <f>HLOOKUP(AQ16,'360'!1:51,6,0)</f>
        <v>87826</v>
      </c>
      <c r="AR22" s="61">
        <f>HLOOKUP(AQ16,sougo!1:51,6,0)</f>
        <v>5567</v>
      </c>
      <c r="AS22" s="61">
        <f>HLOOKUP(AT16,baidu!1:51,6,0)</f>
        <v>316086</v>
      </c>
      <c r="AT22" s="61">
        <f>HLOOKUP(AT16,'360'!1:51,6,0)</f>
        <v>52271</v>
      </c>
      <c r="AU22" s="61">
        <f>HLOOKUP(AT16,sougo!1:51,6,0)</f>
        <v>12627</v>
      </c>
      <c r="AV22" s="61">
        <f>HLOOKUP(AW16,baidu!1:51,6,0)</f>
        <v>156970</v>
      </c>
      <c r="AW22" s="61">
        <f>HLOOKUP(AW16,'360'!1:51,6,0)</f>
        <v>264268</v>
      </c>
      <c r="AX22" s="61">
        <f>HLOOKUP(AW16,sougo!1:51,6,0)</f>
        <v>13376</v>
      </c>
      <c r="AY22" s="61">
        <f>HLOOKUP(AZ16,baidu!1:51,6,0)</f>
        <v>225369</v>
      </c>
      <c r="AZ22" s="61">
        <f>HLOOKUP(AZ16,'360'!1:51,6,0)</f>
        <v>120123</v>
      </c>
      <c r="BA22" s="61">
        <f>HLOOKUP(AZ16,sougo!1:51,6,0)</f>
        <v>15331</v>
      </c>
      <c r="BB22" s="61">
        <f>HLOOKUP(BC16,baidu!1:51,6,0)</f>
        <v>73630</v>
      </c>
      <c r="BC22" s="61">
        <f>HLOOKUP(BC16,'360'!1:51,6,0)</f>
        <v>31570</v>
      </c>
      <c r="BD22" s="61">
        <f>HLOOKUP(BC16,sougo!1:51,6,0)</f>
        <v>2671</v>
      </c>
      <c r="BE22" s="61">
        <f>HLOOKUP(BF16,baidu!1:51,6,0)</f>
        <v>7299</v>
      </c>
      <c r="BF22" s="61">
        <f>HLOOKUP(BF16,'360'!1:51,6,0)</f>
        <v>8701</v>
      </c>
      <c r="BG22" s="61">
        <f>HLOOKUP(BF16,sougo!1:51,6,0)</f>
        <v>796</v>
      </c>
      <c r="BH22" s="61">
        <f>HLOOKUP(BI16,baidu!1:51,6,0)</f>
        <v>268765</v>
      </c>
      <c r="BI22" s="61">
        <f>HLOOKUP(BI16,'360'!1:51,6,0)</f>
        <v>130310</v>
      </c>
      <c r="BJ22" s="61">
        <f>HLOOKUP(BI16,sougo!1:51,6,0)</f>
        <v>17158</v>
      </c>
      <c r="BK22" s="61">
        <f>HLOOKUP(BL16,baidu!1:51,6,0)</f>
        <v>141710</v>
      </c>
      <c r="BL22" s="61">
        <f>HLOOKUP(BL16,'360'!1:51,6,0)</f>
        <v>36033</v>
      </c>
      <c r="BM22" s="61">
        <f>HLOOKUP(BL16,sougo!1:51,6,0)</f>
        <v>10391</v>
      </c>
      <c r="BN22" s="61">
        <f>HLOOKUP(BO16,baidu!1:51,6,0)</f>
        <v>23364</v>
      </c>
      <c r="BO22" s="61">
        <f>HLOOKUP(BO16,'360'!1:51,6,0)</f>
        <v>8390</v>
      </c>
      <c r="BP22" s="61">
        <f>HLOOKUP(BO16,sougo!1:51,6,0)</f>
        <v>7871</v>
      </c>
      <c r="BQ22" s="61">
        <f>HLOOKUP(BR16,baidu!1:51,6,0)</f>
        <v>240056</v>
      </c>
      <c r="BR22" s="61">
        <f>HLOOKUP(BR16,'360'!1:51,6,0)</f>
        <v>86622</v>
      </c>
      <c r="BS22" s="61">
        <f>HLOOKUP(BR16,sougo!1:51,6,0)</f>
        <v>24238</v>
      </c>
      <c r="BT22" s="61">
        <f>HLOOKUP(BU16,baidu!1:51,6,0)</f>
        <v>56644</v>
      </c>
      <c r="BU22" s="61">
        <f>HLOOKUP(BU16,'360'!1:51,6,0)</f>
        <v>33264</v>
      </c>
      <c r="BV22" s="61">
        <f>HLOOKUP(BU16,sougo!1:51,6,0)</f>
        <v>7398</v>
      </c>
      <c r="BW22" s="61">
        <f>HLOOKUP(BX16,baidu!1:51,6,0)</f>
        <v>630188</v>
      </c>
      <c r="BX22" s="61">
        <f>HLOOKUP(BX16,'360'!1:51,6,0)</f>
        <v>124161</v>
      </c>
      <c r="BY22" s="61">
        <f>HLOOKUP(BX16,sougo!1:51,6,0)</f>
        <v>10951</v>
      </c>
      <c r="BZ22" s="61">
        <f>HLOOKUP(CA16,baidu!1:51,6,0)</f>
        <v>156554</v>
      </c>
      <c r="CA22" s="61">
        <f>HLOOKUP(CA16,'360'!1:51,6,0)</f>
        <v>303873</v>
      </c>
      <c r="CB22" s="61">
        <f>HLOOKUP(CA16,sougo!1:51,6,0)</f>
        <v>60163</v>
      </c>
      <c r="CC22" s="61">
        <f>HLOOKUP(CD16,baidu!1:51,6,0)</f>
        <v>8825</v>
      </c>
      <c r="CD22" s="61">
        <f>HLOOKUP(CD16,'360'!1:51,6,0)</f>
        <v>2645</v>
      </c>
      <c r="CE22" s="61">
        <f>HLOOKUP(CD16,sougo!1:51,6,0)</f>
        <v>2435</v>
      </c>
      <c r="CF22" s="61">
        <f>HLOOKUP(CG16,baidu!1:51,6,0)</f>
        <v>52305</v>
      </c>
      <c r="CG22" s="61">
        <f>HLOOKUP(CG16,'360'!1:51,6,0)</f>
        <v>27973</v>
      </c>
      <c r="CH22" s="61">
        <f>HLOOKUP(CG16,sougo!1:51,6,0)</f>
        <v>3944</v>
      </c>
      <c r="CI22" s="61">
        <f>HLOOKUP(CJ16,baidu!1:51,6,0)</f>
        <v>215254</v>
      </c>
      <c r="CJ22" s="61">
        <f>HLOOKUP(CJ16,'360'!1:51,6,0)</f>
        <v>60670</v>
      </c>
      <c r="CK22" s="61">
        <f>HLOOKUP(CJ16,sougo!1:51,6,0)</f>
        <v>20939</v>
      </c>
      <c r="CL22" s="61">
        <f>HLOOKUP(CM16,baidu!1:51,6,0)</f>
        <v>18069</v>
      </c>
      <c r="CM22" s="61">
        <v>8307</v>
      </c>
      <c r="CN22" s="61">
        <v>1189</v>
      </c>
      <c r="CO22" s="61">
        <f>HLOOKUP(CP16,baidu!1:51,6,0)</f>
        <v>159422</v>
      </c>
      <c r="CP22" s="61">
        <f>HLOOKUP(CP16,'360'!1:51,6,0)</f>
        <v>23379</v>
      </c>
      <c r="CQ22" s="61">
        <f>HLOOKUP(CP16,sougo!1:51,6,0)</f>
        <v>10679</v>
      </c>
      <c r="CR22" s="61">
        <f>HLOOKUP(CS16,baidu!1:51,6,0)</f>
        <v>119399</v>
      </c>
      <c r="CS22" s="61">
        <f>HLOOKUP(CS16,'360'!1:51,6,0)</f>
        <v>24804</v>
      </c>
      <c r="CT22" s="61">
        <f>HLOOKUP(CS16,sougo!1:51,6,0)</f>
        <v>8171</v>
      </c>
      <c r="CU22" s="61"/>
      <c r="CV22" s="61">
        <f t="shared" si="0"/>
        <v>60281.978891144987</v>
      </c>
      <c r="CW22" s="61">
        <f t="shared" si="1"/>
        <v>92941.084275481262</v>
      </c>
      <c r="CX22" s="61">
        <f t="shared" si="2"/>
        <v>8872.043396183848</v>
      </c>
      <c r="CY22" s="61">
        <f t="shared" si="3"/>
        <v>567232.26152016572</v>
      </c>
      <c r="CZ22" s="61">
        <f t="shared" si="4"/>
        <v>612198.66248534468</v>
      </c>
      <c r="DA22" s="61">
        <f t="shared" si="5"/>
        <v>91451.405998809671</v>
      </c>
      <c r="DB22" s="61">
        <f t="shared" si="6"/>
        <v>78651.74313614596</v>
      </c>
      <c r="DC22" s="61">
        <f t="shared" si="7"/>
        <v>104107.6975456941</v>
      </c>
      <c r="DD22" s="61">
        <f t="shared" si="8"/>
        <v>8438.1565194833838</v>
      </c>
      <c r="DE22" s="61">
        <f t="shared" si="9"/>
        <v>305698.45749789476</v>
      </c>
      <c r="DF22" s="61">
        <f t="shared" si="10"/>
        <v>136465.5974025818</v>
      </c>
      <c r="DG22" s="61">
        <f t="shared" si="11"/>
        <v>30333.723253845961</v>
      </c>
      <c r="DH22" s="61">
        <f t="shared" si="12"/>
        <v>272707.963151209</v>
      </c>
      <c r="DI22" s="61">
        <f t="shared" si="13"/>
        <v>166647.14583880236</v>
      </c>
      <c r="DJ22" s="61">
        <f t="shared" si="14"/>
        <v>25059.796826473794</v>
      </c>
      <c r="DK22" s="62">
        <f t="shared" si="15"/>
        <v>130972.21225061765</v>
      </c>
      <c r="DL22" s="62">
        <f t="shared" si="16"/>
        <v>54842.043571817863</v>
      </c>
      <c r="DM22" s="62">
        <f t="shared" si="17"/>
        <v>11869.635774779668</v>
      </c>
      <c r="DN22" s="61">
        <f t="shared" si="18"/>
        <v>12951.208858728653</v>
      </c>
      <c r="DO22" s="61">
        <f t="shared" si="19"/>
        <v>16886.374183933734</v>
      </c>
      <c r="DP22" s="61">
        <f t="shared" si="20"/>
        <v>1309.2064888266193</v>
      </c>
      <c r="DQ22" s="61">
        <f t="shared" si="21"/>
        <v>404839.09353770921</v>
      </c>
      <c r="DR22" s="61">
        <f t="shared" si="22"/>
        <v>763633.3571340926</v>
      </c>
      <c r="DS22" s="61">
        <f t="shared" si="23"/>
        <v>65198.105850629385</v>
      </c>
      <c r="DT22" s="61">
        <f t="shared" si="24"/>
        <v>347787.99982408155</v>
      </c>
      <c r="DU22" s="61">
        <f t="shared" si="25"/>
        <v>834779.48612488096</v>
      </c>
      <c r="DV22" s="61">
        <f t="shared" si="26"/>
        <v>70724.818545296614</v>
      </c>
      <c r="DW22" s="61">
        <f t="shared" si="27"/>
        <v>21335.915545575022</v>
      </c>
      <c r="DX22" s="61">
        <f t="shared" si="28"/>
        <v>37285.34560445993</v>
      </c>
      <c r="DY22" s="61">
        <f t="shared" si="29"/>
        <v>2870.5704233878569</v>
      </c>
      <c r="DZ22" s="61">
        <f t="shared" si="30"/>
        <v>31617.148058694729</v>
      </c>
      <c r="EA22" s="61">
        <f t="shared" si="31"/>
        <v>20565.609134041588</v>
      </c>
      <c r="EB22" s="61">
        <f t="shared" si="32"/>
        <v>3317.6625528574659</v>
      </c>
      <c r="EC22" s="61">
        <f t="shared" si="33"/>
        <v>22387.934016183539</v>
      </c>
      <c r="ED22" s="61">
        <f t="shared" si="34"/>
        <v>13910.790559953159</v>
      </c>
      <c r="EE22" s="61">
        <f t="shared" si="35"/>
        <v>1378.3768604745196</v>
      </c>
      <c r="EF22" s="61">
        <f t="shared" si="36"/>
        <v>109063.44026348593</v>
      </c>
      <c r="EG22" s="61">
        <f t="shared" si="37"/>
        <v>55226.882366804362</v>
      </c>
      <c r="EH22" s="61">
        <f t="shared" si="38"/>
        <v>3500.6496269441836</v>
      </c>
      <c r="EI22" s="61">
        <f t="shared" si="39"/>
        <v>198761.69175180155</v>
      </c>
      <c r="EJ22" s="61">
        <f t="shared" si="40"/>
        <v>32869.13178552172</v>
      </c>
      <c r="EK22" s="61">
        <f t="shared" si="41"/>
        <v>7940.1298436185034</v>
      </c>
      <c r="EL22" s="61">
        <f t="shared" si="42"/>
        <v>98706.120341553527</v>
      </c>
      <c r="EM22" s="61">
        <f t="shared" si="43"/>
        <v>166177.41613315709</v>
      </c>
      <c r="EN22" s="61">
        <f t="shared" si="44"/>
        <v>8411.1171923846596</v>
      </c>
      <c r="EO22" s="61">
        <f t="shared" si="45"/>
        <v>141716.8862537783</v>
      </c>
      <c r="EP22" s="61">
        <f t="shared" si="46"/>
        <v>75535.932304188289</v>
      </c>
      <c r="EQ22" s="61">
        <f t="shared" si="47"/>
        <v>9640.4633430359754</v>
      </c>
      <c r="ER22" s="61">
        <f t="shared" si="48"/>
        <v>46300.131494862624</v>
      </c>
      <c r="ES22" s="61">
        <f t="shared" si="49"/>
        <v>19851.896662947347</v>
      </c>
      <c r="ET22" s="61">
        <f t="shared" si="50"/>
        <v>1679.5823879231029</v>
      </c>
      <c r="EU22" s="61">
        <f t="shared" si="51"/>
        <v>4589.7685696183935</v>
      </c>
      <c r="EV22" s="61">
        <f t="shared" si="52"/>
        <v>5471.3763973489031</v>
      </c>
      <c r="EW22" s="61">
        <f t="shared" si="53"/>
        <v>500.54196210662298</v>
      </c>
      <c r="EX22" s="60">
        <f t="shared" si="54"/>
        <v>169005.22669043535</v>
      </c>
      <c r="EY22" s="60">
        <f t="shared" si="55"/>
        <v>81941.737540344271</v>
      </c>
      <c r="EZ22" s="58">
        <f t="shared" si="56"/>
        <v>10789.320333951555</v>
      </c>
      <c r="FA22" s="61">
        <f t="shared" si="57"/>
        <v>89110.303329308474</v>
      </c>
      <c r="FB22" s="61">
        <f t="shared" si="58"/>
        <v>22658.327287170785</v>
      </c>
      <c r="FC22" s="61">
        <f t="shared" si="59"/>
        <v>6534.0848344848237</v>
      </c>
      <c r="FD22" s="61">
        <f t="shared" si="60"/>
        <v>14691.786938013995</v>
      </c>
      <c r="FE22" s="61">
        <f t="shared" si="61"/>
        <v>5275.8128920534755</v>
      </c>
      <c r="FF22" s="61">
        <f t="shared" si="62"/>
        <v>4949.4545021874746</v>
      </c>
      <c r="FG22" s="61">
        <f t="shared" si="63"/>
        <v>150952.38851189383</v>
      </c>
      <c r="FH22" s="61">
        <f t="shared" si="64"/>
        <v>54469.781208040069</v>
      </c>
      <c r="FI22" s="61">
        <f t="shared" si="65"/>
        <v>15241.376981834583</v>
      </c>
      <c r="FJ22" s="61">
        <f t="shared" si="66"/>
        <v>35618.968469305968</v>
      </c>
      <c r="FK22" s="61">
        <f t="shared" si="67"/>
        <v>20917.120386325008</v>
      </c>
      <c r="FL22" s="61">
        <f t="shared" si="68"/>
        <v>4652.0219041015034</v>
      </c>
      <c r="FM22" s="61">
        <f t="shared" si="69"/>
        <v>396275.80152769916</v>
      </c>
      <c r="FN22" s="61">
        <f t="shared" si="70"/>
        <v>78075.113765226648</v>
      </c>
      <c r="FO22" s="61">
        <f t="shared" si="71"/>
        <v>6886.2249083286788</v>
      </c>
      <c r="FP22" s="62">
        <f t="shared" si="72"/>
        <v>98444.530572412375</v>
      </c>
      <c r="FQ22" s="62">
        <f t="shared" si="73"/>
        <v>191081.89403420332</v>
      </c>
      <c r="FR22" s="62">
        <f t="shared" si="74"/>
        <v>37831.791540478342</v>
      </c>
      <c r="FS22" s="61">
        <f t="shared" si="75"/>
        <v>5549.3502708428996</v>
      </c>
      <c r="FT22" s="61">
        <f t="shared" si="76"/>
        <v>1663.2330273517812</v>
      </c>
      <c r="FU22" s="61">
        <f t="shared" si="77"/>
        <v>1531.1804996603353</v>
      </c>
      <c r="FV22" s="61">
        <f t="shared" si="78"/>
        <v>32890.511718576527</v>
      </c>
      <c r="FW22" s="61">
        <f t="shared" si="79"/>
        <v>17590.025510061012</v>
      </c>
      <c r="FX22" s="61">
        <f t="shared" si="80"/>
        <v>2480.0722343574384</v>
      </c>
      <c r="FY22" s="61">
        <f t="shared" si="81"/>
        <v>135356.35616997365</v>
      </c>
      <c r="FZ22" s="61">
        <f t="shared" si="82"/>
        <v>38150.604071619113</v>
      </c>
      <c r="GA22" s="61">
        <f t="shared" si="83"/>
        <v>13166.894653958014</v>
      </c>
      <c r="GB22" s="61">
        <f t="shared" si="84"/>
        <v>11362.176775508255</v>
      </c>
      <c r="GC22" s="61">
        <f t="shared" si="85"/>
        <v>5223.6207025373333</v>
      </c>
      <c r="GD22" s="61">
        <f t="shared" si="86"/>
        <v>747.66883535775719</v>
      </c>
      <c r="GE22" s="61">
        <f t="shared" si="87"/>
        <v>100247.99080774127</v>
      </c>
      <c r="GF22" s="61">
        <f t="shared" si="88"/>
        <v>14701.219261420525</v>
      </c>
      <c r="GG22" s="61">
        <f t="shared" si="89"/>
        <v>6715.1854438902346</v>
      </c>
      <c r="GH22" s="61">
        <f t="shared" si="90"/>
        <v>75080.665494433008</v>
      </c>
      <c r="GI22" s="61">
        <f t="shared" si="91"/>
        <v>15597.28998504105</v>
      </c>
      <c r="GJ22" s="61">
        <f t="shared" si="92"/>
        <v>5138.1009703181107</v>
      </c>
    </row>
    <row r="23" spans="1:192" s="45" customFormat="1">
      <c r="A23" s="45" t="s">
        <v>188</v>
      </c>
      <c r="B23" s="46">
        <v>42132</v>
      </c>
      <c r="C23" s="60"/>
      <c r="D23" s="60"/>
      <c r="E23" s="58"/>
      <c r="F23" s="61">
        <f>HLOOKUP(G16,baidu!1:52,7,0)</f>
        <v>161147</v>
      </c>
      <c r="G23" s="61">
        <f>HLOOKUP(G16,'360'!1:52,7,0)</f>
        <v>262946</v>
      </c>
      <c r="H23" s="61">
        <f>HLOOKUP(G16,sougo!1:52,7,0)</f>
        <v>23630</v>
      </c>
      <c r="I23" s="61">
        <f>HLOOKUP(J16,baidu!1:52,7,0)</f>
        <v>883489</v>
      </c>
      <c r="J23" s="61">
        <f>HLOOKUP(J16,'360'!1:52,7,0)</f>
        <v>1107884</v>
      </c>
      <c r="K23" s="61">
        <f>HLOOKUP(J16,sougo!1:52,7,0)</f>
        <v>145587</v>
      </c>
      <c r="L23" s="61">
        <f>HLOOKUP(M16,baidu!1:52,7,0)</f>
        <v>123383</v>
      </c>
      <c r="M23" s="61">
        <f>HLOOKUP(M16,'360'!1:52,7,0)</f>
        <v>218708</v>
      </c>
      <c r="N23" s="61">
        <f>HLOOKUP(M16,sougo!1:52,7,0)</f>
        <v>14301</v>
      </c>
      <c r="O23" s="61">
        <f>HLOOKUP(P16,baidu!1:52,7,0)</f>
        <v>546346</v>
      </c>
      <c r="P23" s="61">
        <f>HLOOKUP(P16,'360'!1:52,7,0)</f>
        <v>287740</v>
      </c>
      <c r="Q23" s="61">
        <f>HLOOKUP(P16,sougo!1:52,7,0)</f>
        <v>59671</v>
      </c>
      <c r="R23" s="61">
        <f>HLOOKUP(S16,baidu!1:52,7,0)</f>
        <v>468083</v>
      </c>
      <c r="S23" s="61">
        <f>HLOOKUP(S16,'360'!1:52,7,0)</f>
        <v>340077</v>
      </c>
      <c r="T23" s="61">
        <f>HLOOKUP(S16,sougo!1:52,7,0)</f>
        <v>43333</v>
      </c>
      <c r="U23" s="61">
        <f>HLOOKUP(V16,baidu!1:52,7,0)</f>
        <v>208137</v>
      </c>
      <c r="V23" s="61">
        <f>HLOOKUP(V16,'360'!1:52,7,0)</f>
        <v>96455</v>
      </c>
      <c r="W23" s="61">
        <f>HLOOKUP(V16,sougo!1:52,7,0)</f>
        <v>18158</v>
      </c>
      <c r="X23" s="61">
        <f>HLOOKUP(Y16,baidu!1:52,7,0)</f>
        <v>26612</v>
      </c>
      <c r="Y23" s="61">
        <f>HLOOKUP(Y16,'360'!1:52,7,0)</f>
        <v>37238</v>
      </c>
      <c r="Z23" s="61">
        <f>HLOOKUP(Y16,sougo!1:52,7,0)</f>
        <v>2756</v>
      </c>
      <c r="AA23" s="61">
        <f>HLOOKUP(AB16,baidu!1:52,7,0)</f>
        <v>554575</v>
      </c>
      <c r="AB23" s="61">
        <f>HLOOKUP(AB16,'360'!1:52,7,0)</f>
        <v>1129859</v>
      </c>
      <c r="AC23" s="61">
        <f>HLOOKUP(AB16,sougo!1:52,7,0)</f>
        <v>86524</v>
      </c>
      <c r="AD23" s="61">
        <f>HLOOKUP(AE16,baidu!1:52,7,0)</f>
        <v>445708</v>
      </c>
      <c r="AE23" s="61">
        <f>HLOOKUP(AE16,'360'!1:52,7,0)</f>
        <v>1186266</v>
      </c>
      <c r="AF23" s="61">
        <f>HLOOKUP(AE16,sougo!1:52,7,0)</f>
        <v>92174</v>
      </c>
      <c r="AG23" s="61">
        <f>HLOOKUP(AH16,baidu!1:52,7,0)</f>
        <v>37156</v>
      </c>
      <c r="AH23" s="61">
        <f>HLOOKUP(AH16,'360'!1:52,7,0)</f>
        <v>81496</v>
      </c>
      <c r="AI23" s="61">
        <f>HLOOKUP(AH16,sougo!1:52,7,0)</f>
        <v>5635</v>
      </c>
      <c r="AJ23" s="61">
        <f>HLOOKUP(AK16,baidu!1:52,7,0)</f>
        <v>87151</v>
      </c>
      <c r="AK23" s="61">
        <f>HLOOKUP(AK16,'360'!1:52,7,0)</f>
        <v>69689</v>
      </c>
      <c r="AL23" s="61">
        <f>HLOOKUP(AK16,sougo!1:52,7,0)</f>
        <v>8527</v>
      </c>
      <c r="AM23" s="61">
        <f>HLOOKUP(AN16,baidu!1:52,7,0)</f>
        <v>49582</v>
      </c>
      <c r="AN23" s="61">
        <f>HLOOKUP(AN16,'360'!1:52,7,0)</f>
        <v>41814</v>
      </c>
      <c r="AO23" s="61">
        <f>HLOOKUP(AN16,sougo!1:52,7,0)</f>
        <v>3007</v>
      </c>
      <c r="AP23" s="61">
        <f>HLOOKUP(AQ16,baidu!1:52,7,0)</f>
        <v>175609</v>
      </c>
      <c r="AQ23" s="61">
        <f>HLOOKUP(AQ16,'360'!1:52,7,0)</f>
        <v>96523</v>
      </c>
      <c r="AR23" s="61">
        <f>HLOOKUP(AQ16,sougo!1:52,7,0)</f>
        <v>5342</v>
      </c>
      <c r="AS23" s="61">
        <f>HLOOKUP(AT16,baidu!1:52,7,0)</f>
        <v>270558</v>
      </c>
      <c r="AT23" s="61">
        <f>HLOOKUP(AT16,'360'!1:52,7,0)</f>
        <v>44696</v>
      </c>
      <c r="AU23" s="61">
        <f>HLOOKUP(AT16,sougo!1:52,7,0)</f>
        <v>9121</v>
      </c>
      <c r="AV23" s="61">
        <f>HLOOKUP(AW16,baidu!1:52,7,0)</f>
        <v>130633</v>
      </c>
      <c r="AW23" s="61">
        <f>HLOOKUP(AW16,'360'!1:52,7,0)</f>
        <v>253515</v>
      </c>
      <c r="AX23" s="61">
        <f>HLOOKUP(AW16,sougo!1:52,7,0)</f>
        <v>11164</v>
      </c>
      <c r="AY23" s="61">
        <f>HLOOKUP(AZ16,baidu!1:52,7,0)</f>
        <v>210408</v>
      </c>
      <c r="AZ23" s="61">
        <f>HLOOKUP(AZ16,'360'!1:52,7,0)</f>
        <v>149420</v>
      </c>
      <c r="BA23" s="61">
        <f>HLOOKUP(AZ16,sougo!1:52,7,0)</f>
        <v>16875</v>
      </c>
      <c r="BB23" s="61">
        <f>HLOOKUP(BC16,baidu!1:52,7,0)</f>
        <v>79336</v>
      </c>
      <c r="BC23" s="61">
        <f>HLOOKUP(BC16,'360'!1:52,7,0)</f>
        <v>61973</v>
      </c>
      <c r="BD23" s="61">
        <f>HLOOKUP(BC16,sougo!1:52,7,0)</f>
        <v>4117</v>
      </c>
      <c r="BE23" s="61">
        <f>HLOOKUP(BF16,baidu!1:52,7,0)</f>
        <v>8716</v>
      </c>
      <c r="BF23" s="61">
        <f>HLOOKUP(BF16,'360'!1:52,7,0)</f>
        <v>13463</v>
      </c>
      <c r="BG23" s="61">
        <f>HLOOKUP(BF16,sougo!1:52,7,0)</f>
        <v>951</v>
      </c>
      <c r="BH23" s="61">
        <f>HLOOKUP(BI16,baidu!1:52,7,0)</f>
        <v>318469</v>
      </c>
      <c r="BI23" s="61">
        <f>HLOOKUP(BI16,'360'!1:52,7,0)</f>
        <v>143465</v>
      </c>
      <c r="BJ23" s="61">
        <f>HLOOKUP(BI16,sougo!1:52,7,0)</f>
        <v>16611</v>
      </c>
      <c r="BK23" s="61">
        <f>HLOOKUP(BL16,baidu!1:52,7,0)</f>
        <v>210277</v>
      </c>
      <c r="BL23" s="61">
        <f>HLOOKUP(BL16,'360'!1:52,7,0)</f>
        <v>62167</v>
      </c>
      <c r="BM23" s="61">
        <f>HLOOKUP(BL16,sougo!1:52,7,0)</f>
        <v>14544</v>
      </c>
      <c r="BN23" s="61">
        <f>HLOOKUP(BO16,baidu!1:52,7,0)</f>
        <v>22548</v>
      </c>
      <c r="BO23" s="61">
        <f>HLOOKUP(BO16,'360'!1:52,7,0)</f>
        <v>7719</v>
      </c>
      <c r="BP23" s="61">
        <f>HLOOKUP(BO16,sougo!1:52,7,0)</f>
        <v>7533</v>
      </c>
      <c r="BQ23" s="61">
        <f>HLOOKUP(BR16,baidu!1:52,7,0)</f>
        <v>191031</v>
      </c>
      <c r="BR23" s="61">
        <f>HLOOKUP(BR16,'360'!1:52,7,0)</f>
        <v>51611</v>
      </c>
      <c r="BS23" s="61">
        <f>HLOOKUP(BR16,sougo!1:52,7,0)</f>
        <v>15070</v>
      </c>
      <c r="BT23" s="61">
        <f>HLOOKUP(BU16,baidu!1:52,7,0)</f>
        <v>57043</v>
      </c>
      <c r="BU23" s="61">
        <f>HLOOKUP(BU16,'360'!1:52,7,0)</f>
        <v>33534</v>
      </c>
      <c r="BV23" s="61">
        <f>HLOOKUP(BU16,sougo!1:52,7,0)</f>
        <v>6629</v>
      </c>
      <c r="BW23" s="61">
        <f>HLOOKUP(BX16,baidu!1:52,7,0)</f>
        <v>571690</v>
      </c>
      <c r="BX23" s="61">
        <f>HLOOKUP(BX16,'360'!1:52,7,0)</f>
        <v>166199</v>
      </c>
      <c r="BY23" s="61">
        <f>HLOOKUP(BX16,sougo!1:52,7,0)</f>
        <v>11981</v>
      </c>
      <c r="BZ23" s="61">
        <f>HLOOKUP(CA16,baidu!1:52,7,0)</f>
        <v>160132</v>
      </c>
      <c r="CA23" s="61">
        <f>HLOOKUP(CA16,'360'!1:52,7,0)</f>
        <v>276476</v>
      </c>
      <c r="CB23" s="61">
        <f>HLOOKUP(CA16,sougo!1:52,7,0)</f>
        <v>45408</v>
      </c>
      <c r="CC23" s="61">
        <f>HLOOKUP(CD16,baidu!1:52,7,0)</f>
        <v>17791</v>
      </c>
      <c r="CD23" s="61">
        <f>HLOOKUP(CD16,'360'!1:52,7,0)</f>
        <v>5562</v>
      </c>
      <c r="CE23" s="61">
        <f>HLOOKUP(CD16,sougo!1:52,7,0)</f>
        <v>4516</v>
      </c>
      <c r="CF23" s="61">
        <f>HLOOKUP(CG16,baidu!1:52,7,0)</f>
        <v>55451</v>
      </c>
      <c r="CG23" s="61">
        <f>HLOOKUP(CG16,'360'!1:52,7,0)</f>
        <v>30179</v>
      </c>
      <c r="CH23" s="61">
        <f>HLOOKUP(CG16,sougo!1:52,7,0)</f>
        <v>3828</v>
      </c>
      <c r="CI23" s="61">
        <f>HLOOKUP(CJ16,baidu!1:52,7,0)</f>
        <v>188109</v>
      </c>
      <c r="CJ23" s="61">
        <f>HLOOKUP(CJ16,'360'!1:52,7,0)</f>
        <v>52589</v>
      </c>
      <c r="CK23" s="61">
        <f>HLOOKUP(CJ16,sougo!1:52,7,0)</f>
        <v>18606</v>
      </c>
      <c r="CL23" s="61">
        <f>HLOOKUP(CM16,baidu!1:52,7,0)</f>
        <v>64296</v>
      </c>
      <c r="CM23" s="61">
        <v>9590</v>
      </c>
      <c r="CN23" s="61">
        <v>1221</v>
      </c>
      <c r="CO23" s="61">
        <f>HLOOKUP(CP16,baidu!1:52,7,0)</f>
        <v>10534</v>
      </c>
      <c r="CP23" s="61">
        <f>HLOOKUP(CP16,'360'!1:52,7,0)</f>
        <v>15140</v>
      </c>
      <c r="CQ23" s="61">
        <f>HLOOKUP(CP16,sougo!1:52,7,0)</f>
        <v>7049</v>
      </c>
      <c r="CR23" s="61">
        <f>HLOOKUP(CS16,baidu!1:52,7,0)</f>
        <v>112955</v>
      </c>
      <c r="CS23" s="61">
        <f>HLOOKUP(CS16,'360'!1:52,7,0)</f>
        <v>23424</v>
      </c>
      <c r="CT23" s="61">
        <f>HLOOKUP(CS16,sougo!1:52,7,0)</f>
        <v>7028</v>
      </c>
      <c r="CU23" s="61"/>
      <c r="CV23" s="61">
        <f t="shared" si="0"/>
        <v>101332.70799949243</v>
      </c>
      <c r="CW23" s="61">
        <f t="shared" si="1"/>
        <v>165346.11403026141</v>
      </c>
      <c r="CX23" s="61">
        <f t="shared" si="2"/>
        <v>14859.053473089825</v>
      </c>
      <c r="CY23" s="61">
        <f t="shared" si="3"/>
        <v>555556.9316075606</v>
      </c>
      <c r="CZ23" s="61">
        <f t="shared" si="4"/>
        <v>696661.34566147474</v>
      </c>
      <c r="DA23" s="61">
        <f t="shared" si="5"/>
        <v>91548.244519116735</v>
      </c>
      <c r="DB23" s="61">
        <f t="shared" si="6"/>
        <v>77585.890591207863</v>
      </c>
      <c r="DC23" s="61">
        <f t="shared" si="7"/>
        <v>137528.30583971771</v>
      </c>
      <c r="DD23" s="61">
        <f t="shared" si="8"/>
        <v>8992.7771357874572</v>
      </c>
      <c r="DE23" s="61">
        <f t="shared" si="9"/>
        <v>343554.14425766963</v>
      </c>
      <c r="DF23" s="61">
        <f t="shared" si="10"/>
        <v>180937.11579969811</v>
      </c>
      <c r="DG23" s="61">
        <f t="shared" si="11"/>
        <v>37522.411332744094</v>
      </c>
      <c r="DH23" s="61">
        <f t="shared" si="12"/>
        <v>294340.68247330957</v>
      </c>
      <c r="DI23" s="61">
        <f t="shared" si="13"/>
        <v>213847.74980820858</v>
      </c>
      <c r="DJ23" s="61">
        <f t="shared" si="14"/>
        <v>27248.724678349616</v>
      </c>
      <c r="DK23" s="62">
        <f t="shared" si="15"/>
        <v>130881.03312435451</v>
      </c>
      <c r="DL23" s="62">
        <f t="shared" si="16"/>
        <v>60652.983611801908</v>
      </c>
      <c r="DM23" s="62">
        <f t="shared" si="17"/>
        <v>11418.14189438701</v>
      </c>
      <c r="DN23" s="61">
        <f t="shared" si="18"/>
        <v>16734.199366308356</v>
      </c>
      <c r="DO23" s="61">
        <f t="shared" si="19"/>
        <v>23416.057267495511</v>
      </c>
      <c r="DP23" s="61">
        <f t="shared" si="20"/>
        <v>1733.0322205601167</v>
      </c>
      <c r="DQ23" s="61">
        <f t="shared" si="21"/>
        <v>348728.71687849303</v>
      </c>
      <c r="DR23" s="61">
        <f t="shared" si="22"/>
        <v>710479.69945204386</v>
      </c>
      <c r="DS23" s="61">
        <f t="shared" si="23"/>
        <v>54408.156695117395</v>
      </c>
      <c r="DT23" s="61">
        <f t="shared" si="24"/>
        <v>280270.80005856621</v>
      </c>
      <c r="DU23" s="61">
        <f t="shared" si="25"/>
        <v>745949.63721152663</v>
      </c>
      <c r="DV23" s="61">
        <f t="shared" si="26"/>
        <v>57960.998511577724</v>
      </c>
      <c r="DW23" s="61">
        <f t="shared" si="27"/>
        <v>23364.493899539804</v>
      </c>
      <c r="DX23" s="61">
        <f t="shared" si="28"/>
        <v>51246.441889247923</v>
      </c>
      <c r="DY23" s="61">
        <f t="shared" si="29"/>
        <v>3543.4094930537944</v>
      </c>
      <c r="DZ23" s="61">
        <f t="shared" si="30"/>
        <v>54802.427813510425</v>
      </c>
      <c r="EA23" s="61">
        <f t="shared" si="31"/>
        <v>43821.945725186495</v>
      </c>
      <c r="EB23" s="61">
        <f t="shared" si="32"/>
        <v>5361.9614458331334</v>
      </c>
      <c r="EC23" s="61">
        <f t="shared" si="33"/>
        <v>31178.230609510782</v>
      </c>
      <c r="ED23" s="61">
        <f t="shared" si="34"/>
        <v>26293.544728048157</v>
      </c>
      <c r="EE23" s="61">
        <f t="shared" si="35"/>
        <v>1890.8664322294162</v>
      </c>
      <c r="EF23" s="61">
        <f t="shared" si="36"/>
        <v>110426.72540651</v>
      </c>
      <c r="EG23" s="61">
        <f t="shared" si="37"/>
        <v>60695.743477911521</v>
      </c>
      <c r="EH23" s="61">
        <f t="shared" si="38"/>
        <v>3359.1647758462059</v>
      </c>
      <c r="EI23" s="61">
        <f t="shared" si="39"/>
        <v>170132.7037482961</v>
      </c>
      <c r="EJ23" s="61">
        <f t="shared" si="40"/>
        <v>28105.808465223141</v>
      </c>
      <c r="EK23" s="61">
        <f t="shared" si="41"/>
        <v>5735.481452731794</v>
      </c>
      <c r="EL23" s="61">
        <f t="shared" si="42"/>
        <v>82144.846904364924</v>
      </c>
      <c r="EM23" s="61">
        <f t="shared" si="43"/>
        <v>159415.69789379463</v>
      </c>
      <c r="EN23" s="61">
        <f t="shared" si="44"/>
        <v>7020.163900701431</v>
      </c>
      <c r="EO23" s="61">
        <f t="shared" si="45"/>
        <v>132309.08688810343</v>
      </c>
      <c r="EP23" s="61">
        <f t="shared" si="46"/>
        <v>93958.517560265842</v>
      </c>
      <c r="EQ23" s="61">
        <f t="shared" si="47"/>
        <v>10611.363832348321</v>
      </c>
      <c r="ER23" s="61">
        <f t="shared" si="48"/>
        <v>49888.187318707336</v>
      </c>
      <c r="ES23" s="61">
        <f t="shared" si="49"/>
        <v>38969.958564866516</v>
      </c>
      <c r="ET23" s="61">
        <f t="shared" si="50"/>
        <v>2588.8583643127722</v>
      </c>
      <c r="EU23" s="61">
        <f t="shared" si="51"/>
        <v>5480.8087207554345</v>
      </c>
      <c r="EV23" s="61">
        <f t="shared" si="52"/>
        <v>8465.8246681425444</v>
      </c>
      <c r="EW23" s="61">
        <f t="shared" si="53"/>
        <v>598.00930397411867</v>
      </c>
      <c r="EX23" s="60">
        <f t="shared" si="54"/>
        <v>200260.17353031924</v>
      </c>
      <c r="EY23" s="60">
        <f t="shared" si="55"/>
        <v>90213.885167872693</v>
      </c>
      <c r="EZ23" s="58">
        <f t="shared" si="56"/>
        <v>10445.354940393359</v>
      </c>
      <c r="FA23" s="61">
        <f t="shared" si="57"/>
        <v>132226.71126368639</v>
      </c>
      <c r="FB23" s="61">
        <f t="shared" si="58"/>
        <v>39091.949947590991</v>
      </c>
      <c r="FC23" s="61">
        <f t="shared" si="59"/>
        <v>9145.5807749732721</v>
      </c>
      <c r="FD23" s="61">
        <f t="shared" si="60"/>
        <v>14178.668544698661</v>
      </c>
      <c r="FE23" s="61">
        <f t="shared" si="61"/>
        <v>4853.8736250012853</v>
      </c>
      <c r="FF23" s="61">
        <f t="shared" si="62"/>
        <v>4736.9128147602905</v>
      </c>
      <c r="FG23" s="61">
        <f t="shared" si="63"/>
        <v>120124.41151154559</v>
      </c>
      <c r="FH23" s="61">
        <f t="shared" si="64"/>
        <v>32454.109555634321</v>
      </c>
      <c r="FI23" s="61">
        <f t="shared" si="65"/>
        <v>9476.3409157623228</v>
      </c>
      <c r="FJ23" s="61">
        <f t="shared" si="66"/>
        <v>35869.868271919717</v>
      </c>
      <c r="FK23" s="61">
        <f t="shared" si="67"/>
        <v>21086.902207642583</v>
      </c>
      <c r="FL23" s="61">
        <f t="shared" si="68"/>
        <v>4168.4581241266378</v>
      </c>
      <c r="FM23" s="61">
        <f t="shared" si="69"/>
        <v>359490.99788534583</v>
      </c>
      <c r="FN23" s="61">
        <f t="shared" si="70"/>
        <v>104509.51452281236</v>
      </c>
      <c r="FO23" s="61">
        <f t="shared" si="71"/>
        <v>7533.911115577198</v>
      </c>
      <c r="FP23" s="62">
        <f t="shared" si="72"/>
        <v>100694.45411565044</v>
      </c>
      <c r="FQ23" s="62">
        <f t="shared" si="73"/>
        <v>173854.06974295314</v>
      </c>
      <c r="FR23" s="62">
        <f t="shared" si="74"/>
        <v>28553.529416253186</v>
      </c>
      <c r="FS23" s="61">
        <f t="shared" si="75"/>
        <v>11187.364381707197</v>
      </c>
      <c r="FT23" s="61">
        <f t="shared" si="76"/>
        <v>3497.5055191420065</v>
      </c>
      <c r="FU23" s="61">
        <f t="shared" si="77"/>
        <v>2839.7581669265192</v>
      </c>
      <c r="FV23" s="61">
        <f t="shared" si="78"/>
        <v>34868.784347706474</v>
      </c>
      <c r="FW23" s="61">
        <f t="shared" si="79"/>
        <v>18977.205872381626</v>
      </c>
      <c r="FX23" s="61">
        <f t="shared" si="80"/>
        <v>2407.1289333469258</v>
      </c>
      <c r="FY23" s="61">
        <f t="shared" si="81"/>
        <v>118286.9949119532</v>
      </c>
      <c r="FZ23" s="61">
        <f t="shared" si="82"/>
        <v>33069.097041740199</v>
      </c>
      <c r="GA23" s="61">
        <f t="shared" si="83"/>
        <v>11699.853953462094</v>
      </c>
      <c r="GB23" s="61">
        <f t="shared" si="84"/>
        <v>40430.71104975808</v>
      </c>
      <c r="GC23" s="61">
        <f t="shared" si="85"/>
        <v>6030.3987645760235</v>
      </c>
      <c r="GD23" s="61">
        <f t="shared" si="86"/>
        <v>767.79112529169174</v>
      </c>
      <c r="GE23" s="61">
        <f t="shared" si="87"/>
        <v>6624.0063176270933</v>
      </c>
      <c r="GF23" s="61">
        <f t="shared" si="88"/>
        <v>9520.3584249928044</v>
      </c>
      <c r="GG23" s="61">
        <f t="shared" si="89"/>
        <v>4432.5631795095296</v>
      </c>
      <c r="GH23" s="61">
        <f t="shared" si="90"/>
        <v>71028.539358986935</v>
      </c>
      <c r="GI23" s="61">
        <f t="shared" si="91"/>
        <v>14729.516231640122</v>
      </c>
      <c r="GJ23" s="61">
        <f t="shared" si="92"/>
        <v>4419.3579267403848</v>
      </c>
    </row>
    <row r="24" spans="1:192" s="45" customFormat="1">
      <c r="A24" s="45" t="s">
        <v>188</v>
      </c>
      <c r="B24" s="46">
        <v>42131</v>
      </c>
      <c r="C24" s="60"/>
      <c r="D24" s="60"/>
      <c r="E24" s="58"/>
      <c r="F24" s="61">
        <f>HLOOKUP(G16,baidu!1:53,8,0)</f>
        <v>183441</v>
      </c>
      <c r="G24" s="61">
        <f>HLOOKUP(G16,'360'!1:53,8,0)</f>
        <v>306311</v>
      </c>
      <c r="H24" s="61">
        <f>HLOOKUP(G16,sougo!1:53,8,0)</f>
        <v>26525</v>
      </c>
      <c r="I24" s="61">
        <f>HLOOKUP(J16,baidu!1:53,8,0)</f>
        <v>884557</v>
      </c>
      <c r="J24" s="61">
        <f>HLOOKUP(J16,'360'!1:53,8,0)</f>
        <v>1140787</v>
      </c>
      <c r="K24" s="61">
        <f>HLOOKUP(J16,sougo!1:53,8,0)</f>
        <v>140632</v>
      </c>
      <c r="L24" s="61">
        <f>HLOOKUP(M16,baidu!1:53,8,0)</f>
        <v>121482</v>
      </c>
      <c r="M24" s="61">
        <f>HLOOKUP(M16,'360'!1:53,8,0)</f>
        <v>234845</v>
      </c>
      <c r="N24" s="61">
        <f>HLOOKUP(M16,sougo!1:53,8,0)</f>
        <v>14607</v>
      </c>
      <c r="O24" s="61">
        <f>HLOOKUP(P16,baidu!1:53,8,0)</f>
        <v>496666</v>
      </c>
      <c r="P24" s="61">
        <f>HLOOKUP(P16,'360'!1:53,8,0)</f>
        <v>311779</v>
      </c>
      <c r="Q24" s="61">
        <f>HLOOKUP(P16,sougo!1:53,8,0)</f>
        <v>59437</v>
      </c>
      <c r="R24" s="61">
        <f>HLOOKUP(S16,baidu!1:53,8,0)</f>
        <v>466885</v>
      </c>
      <c r="S24" s="61">
        <f>HLOOKUP(S16,'360'!1:53,8,0)</f>
        <v>364958</v>
      </c>
      <c r="T24" s="61">
        <f>HLOOKUP(S16,sougo!1:53,8,0)</f>
        <v>43561</v>
      </c>
      <c r="U24" s="61">
        <f>HLOOKUP(V16,baidu!1:53,8,0)</f>
        <v>210453</v>
      </c>
      <c r="V24" s="61">
        <f>HLOOKUP(V16,'360'!1:53,8,0)</f>
        <v>101800</v>
      </c>
      <c r="W24" s="61">
        <f>HLOOKUP(V16,sougo!1:53,8,0)</f>
        <v>17926</v>
      </c>
      <c r="X24" s="61">
        <f>HLOOKUP(Y16,baidu!1:53,8,0)</f>
        <v>27546</v>
      </c>
      <c r="Y24" s="61">
        <f>HLOOKUP(Y16,'360'!1:53,8,0)</f>
        <v>40708</v>
      </c>
      <c r="Z24" s="61">
        <f>HLOOKUP(Y16,sougo!1:53,8,0)</f>
        <v>2842</v>
      </c>
      <c r="AA24" s="61">
        <f>HLOOKUP(AB16,baidu!1:53,8,0)</f>
        <v>497779</v>
      </c>
      <c r="AB24" s="61">
        <f>HLOOKUP(AB16,'360'!1:53,8,0)</f>
        <v>1073395</v>
      </c>
      <c r="AC24" s="61">
        <f>HLOOKUP(AB16,sougo!1:53,8,0)</f>
        <v>78711</v>
      </c>
      <c r="AD24" s="61">
        <f>HLOOKUP(AE16,baidu!1:53,8,0)</f>
        <v>384213</v>
      </c>
      <c r="AE24" s="61">
        <f>HLOOKUP(AE16,'360'!1:53,8,0)</f>
        <v>1119638</v>
      </c>
      <c r="AF24" s="61">
        <f>HLOOKUP(AE16,sougo!1:53,8,0)</f>
        <v>82914</v>
      </c>
      <c r="AG24" s="61">
        <f>HLOOKUP(AH16,baidu!1:53,8,0)</f>
        <v>36584</v>
      </c>
      <c r="AH24" s="61">
        <f>HLOOKUP(AH16,'360'!1:53,8,0)</f>
        <v>89735</v>
      </c>
      <c r="AI24" s="61">
        <f>HLOOKUP(AH16,sougo!1:53,8,0)</f>
        <v>5755</v>
      </c>
      <c r="AJ24" s="61">
        <f>HLOOKUP(AK16,baidu!1:53,8,0)</f>
        <v>88626</v>
      </c>
      <c r="AK24" s="61">
        <f>HLOOKUP(AK16,'360'!1:53,8,0)</f>
        <v>75905</v>
      </c>
      <c r="AL24" s="61">
        <f>HLOOKUP(AK16,sougo!1:53,8,0)</f>
        <v>8325</v>
      </c>
      <c r="AM24" s="61">
        <f>HLOOKUP(AN16,baidu!1:53,8,0)</f>
        <v>51466</v>
      </c>
      <c r="AN24" s="61">
        <f>HLOOKUP(AN16,'360'!1:53,8,0)</f>
        <v>46346</v>
      </c>
      <c r="AO24" s="61">
        <f>HLOOKUP(AN16,sougo!1:53,8,0)</f>
        <v>3173</v>
      </c>
      <c r="AP24" s="61">
        <f>HLOOKUP(AQ16,baidu!1:53,8,0)</f>
        <v>182886</v>
      </c>
      <c r="AQ24" s="61">
        <f>HLOOKUP(AQ16,'360'!1:53,8,0)</f>
        <v>99382</v>
      </c>
      <c r="AR24" s="61">
        <f>HLOOKUP(AQ16,sougo!1:53,8,0)</f>
        <v>5169</v>
      </c>
      <c r="AS24" s="61">
        <f>HLOOKUP(AT16,baidu!1:53,8,0)</f>
        <v>334374</v>
      </c>
      <c r="AT24" s="61">
        <f>HLOOKUP(AT16,'360'!1:53,8,0)</f>
        <v>61309</v>
      </c>
      <c r="AU24" s="61">
        <f>HLOOKUP(AT16,sougo!1:53,8,0)</f>
        <v>13917</v>
      </c>
      <c r="AV24" s="61">
        <f>HLOOKUP(AW16,baidu!1:53,8,0)</f>
        <v>142470</v>
      </c>
      <c r="AW24" s="61">
        <f>HLOOKUP(AW16,'360'!1:53,8,0)</f>
        <v>284918</v>
      </c>
      <c r="AX24" s="61">
        <f>HLOOKUP(AW16,sougo!1:53,8,0)</f>
        <v>11426</v>
      </c>
      <c r="AY24" s="61">
        <f>HLOOKUP(AZ16,baidu!1:53,8,0)</f>
        <v>178097</v>
      </c>
      <c r="AZ24" s="61">
        <f>HLOOKUP(AZ16,'360'!1:53,8,0)</f>
        <v>136078</v>
      </c>
      <c r="BA24" s="61">
        <f>HLOOKUP(AZ16,sougo!1:53,8,0)</f>
        <v>14913</v>
      </c>
      <c r="BB24" s="61">
        <f>HLOOKUP(BC16,baidu!1:53,8,0)</f>
        <v>67281</v>
      </c>
      <c r="BC24" s="61">
        <f>HLOOKUP(BC16,'360'!1:53,8,0)</f>
        <v>60159</v>
      </c>
      <c r="BD24" s="61">
        <f>HLOOKUP(BC16,sougo!1:53,8,0)</f>
        <v>3792</v>
      </c>
      <c r="BE24" s="61">
        <f>HLOOKUP(BF16,baidu!1:53,8,0)</f>
        <v>8061</v>
      </c>
      <c r="BF24" s="61">
        <f>HLOOKUP(BF16,'360'!1:53,8,0)</f>
        <v>15006</v>
      </c>
      <c r="BG24" s="61">
        <f>HLOOKUP(BF16,sougo!1:53,8,0)</f>
        <v>997</v>
      </c>
      <c r="BH24" s="61">
        <f>HLOOKUP(BI16,baidu!1:53,8,0)</f>
        <v>313689</v>
      </c>
      <c r="BI24" s="61">
        <f>HLOOKUP(BI16,'360'!1:53,8,0)</f>
        <v>160064</v>
      </c>
      <c r="BJ24" s="61">
        <f>HLOOKUP(BI16,sougo!1:53,8,0)</f>
        <v>18357</v>
      </c>
      <c r="BK24" s="61">
        <f>HLOOKUP(BL16,baidu!1:53,8,0)</f>
        <v>197747</v>
      </c>
      <c r="BL24" s="61">
        <f>HLOOKUP(BL16,'360'!1:53,8,0)</f>
        <v>66969</v>
      </c>
      <c r="BM24" s="61">
        <f>HLOOKUP(BL16,sougo!1:53,8,0)</f>
        <v>15555</v>
      </c>
      <c r="BN24" s="61">
        <f>HLOOKUP(BO16,baidu!1:53,8,0)</f>
        <v>21390</v>
      </c>
      <c r="BO24" s="61">
        <f>HLOOKUP(BO16,'360'!1:53,8,0)</f>
        <v>7455</v>
      </c>
      <c r="BP24" s="61">
        <f>HLOOKUP(BO16,sougo!1:53,8,0)</f>
        <v>7704</v>
      </c>
      <c r="BQ24" s="61">
        <f>HLOOKUP(BR16,baidu!1:53,8,0)</f>
        <v>173285</v>
      </c>
      <c r="BR24" s="61">
        <f>HLOOKUP(BR16,'360'!1:53,8,0)</f>
        <v>42852</v>
      </c>
      <c r="BS24" s="61">
        <f>HLOOKUP(BR16,sougo!1:53,8,0)</f>
        <v>12112</v>
      </c>
      <c r="BT24" s="61">
        <f>HLOOKUP(BU16,baidu!1:53,8,0)</f>
        <v>59262</v>
      </c>
      <c r="BU24" s="61">
        <f>HLOOKUP(BU16,'360'!1:53,8,0)</f>
        <v>36661</v>
      </c>
      <c r="BV24" s="61">
        <f>HLOOKUP(BU16,sougo!1:53,8,0)</f>
        <v>6273</v>
      </c>
      <c r="BW24" s="61">
        <f>HLOOKUP(BX16,baidu!1:53,8,0)</f>
        <v>391122</v>
      </c>
      <c r="BX24" s="61">
        <f>HLOOKUP(BX16,'360'!1:53,8,0)</f>
        <v>164530</v>
      </c>
      <c r="BY24" s="61">
        <f>HLOOKUP(BX16,sougo!1:53,8,0)</f>
        <v>12289</v>
      </c>
      <c r="BZ24" s="61">
        <f>HLOOKUP(CA16,baidu!1:53,8,0)</f>
        <v>100009</v>
      </c>
      <c r="CA24" s="61">
        <f>HLOOKUP(CA16,'360'!1:53,8,0)</f>
        <v>161754</v>
      </c>
      <c r="CB24" s="61">
        <f>HLOOKUP(CA16,sougo!1:53,8,0)</f>
        <v>28080</v>
      </c>
      <c r="CC24" s="61">
        <f>HLOOKUP(CD16,baidu!1:53,8,0)</f>
        <v>18140</v>
      </c>
      <c r="CD24" s="61">
        <f>HLOOKUP(CD16,'360'!1:53,8,0)</f>
        <v>5668</v>
      </c>
      <c r="CE24" s="61">
        <f>HLOOKUP(CD16,sougo!1:53,8,0)</f>
        <v>4533</v>
      </c>
      <c r="CF24" s="61">
        <f>HLOOKUP(CG16,baidu!1:53,8,0)</f>
        <v>55666</v>
      </c>
      <c r="CG24" s="61">
        <f>HLOOKUP(CG16,'360'!1:53,8,0)</f>
        <v>32038</v>
      </c>
      <c r="CH24" s="61">
        <f>HLOOKUP(CG16,sougo!1:53,8,0)</f>
        <v>3613</v>
      </c>
      <c r="CI24" s="61">
        <f>HLOOKUP(CJ16,baidu!1:53,8,0)</f>
        <v>166518</v>
      </c>
      <c r="CJ24" s="61">
        <f>HLOOKUP(CJ16,'360'!1:53,8,0)</f>
        <v>49405</v>
      </c>
      <c r="CK24" s="61">
        <f>HLOOKUP(CJ16,sougo!1:53,8,0)</f>
        <v>16568</v>
      </c>
      <c r="CL24" s="61">
        <f>HLOOKUP(CM16,baidu!1:53,8,0)</f>
        <v>76989</v>
      </c>
      <c r="CM24" s="61">
        <v>10051</v>
      </c>
      <c r="CN24" s="61">
        <v>1121</v>
      </c>
      <c r="CO24" s="61">
        <f>HLOOKUP(CP16,baidu!1:53,8,0)</f>
        <v>71417</v>
      </c>
      <c r="CP24" s="61">
        <f>HLOOKUP(CP16,'360'!1:53,8,0)</f>
        <v>12304</v>
      </c>
      <c r="CQ24" s="61">
        <f>HLOOKUP(CP16,sougo!1:53,8,0)</f>
        <v>6385</v>
      </c>
      <c r="CR24" s="61">
        <f>HLOOKUP(CS16,baidu!1:53,8,0)</f>
        <v>106341</v>
      </c>
      <c r="CS24" s="61">
        <f>HLOOKUP(CS16,'360'!1:53,8,0)</f>
        <v>22164</v>
      </c>
      <c r="CT24" s="61">
        <f>HLOOKUP(CS16,sougo!1:53,8,0)</f>
        <v>6575</v>
      </c>
      <c r="CU24" s="61"/>
      <c r="CV24" s="61">
        <f t="shared" si="0"/>
        <v>115351.65586784048</v>
      </c>
      <c r="CW24" s="61">
        <f t="shared" si="1"/>
        <v>192614.96099854496</v>
      </c>
      <c r="CX24" s="61">
        <f t="shared" si="2"/>
        <v>16679.491890550471</v>
      </c>
      <c r="CY24" s="61">
        <f t="shared" si="3"/>
        <v>556228.51303410565</v>
      </c>
      <c r="CZ24" s="61">
        <f t="shared" si="4"/>
        <v>717351.46146448259</v>
      </c>
      <c r="DA24" s="61">
        <f t="shared" si="5"/>
        <v>88432.433687159049</v>
      </c>
      <c r="DB24" s="61">
        <f t="shared" si="6"/>
        <v>76390.500804820069</v>
      </c>
      <c r="DC24" s="61">
        <f t="shared" si="7"/>
        <v>147675.59936046466</v>
      </c>
      <c r="DD24" s="61">
        <f t="shared" si="8"/>
        <v>9185.1965332807067</v>
      </c>
      <c r="DE24" s="61">
        <f t="shared" si="9"/>
        <v>312314.28913523618</v>
      </c>
      <c r="DF24" s="61">
        <f t="shared" si="10"/>
        <v>196053.35729100605</v>
      </c>
      <c r="DG24" s="61">
        <f t="shared" si="11"/>
        <v>37375.267087602202</v>
      </c>
      <c r="DH24" s="61">
        <f t="shared" si="12"/>
        <v>293587.3542439079</v>
      </c>
      <c r="DI24" s="61">
        <f t="shared" si="13"/>
        <v>229493.45905340314</v>
      </c>
      <c r="DJ24" s="61">
        <f t="shared" si="14"/>
        <v>27392.0959941289</v>
      </c>
      <c r="DK24" s="62">
        <f t="shared" si="15"/>
        <v>132337.38385832301</v>
      </c>
      <c r="DL24" s="62">
        <f t="shared" si="16"/>
        <v>64014.034852329423</v>
      </c>
      <c r="DM24" s="62">
        <f t="shared" si="17"/>
        <v>11272.255292365984</v>
      </c>
      <c r="DN24" s="61">
        <f t="shared" si="18"/>
        <v>17321.518703755071</v>
      </c>
      <c r="DO24" s="61">
        <f t="shared" si="19"/>
        <v>25598.068082206544</v>
      </c>
      <c r="DP24" s="61">
        <f t="shared" si="20"/>
        <v>1787.1108747575661</v>
      </c>
      <c r="DQ24" s="61">
        <f t="shared" si="21"/>
        <v>313014.16753200087</v>
      </c>
      <c r="DR24" s="61">
        <f t="shared" si="22"/>
        <v>674973.9188636163</v>
      </c>
      <c r="DS24" s="61">
        <f t="shared" si="23"/>
        <v>49495.173843435179</v>
      </c>
      <c r="DT24" s="61">
        <f t="shared" si="24"/>
        <v>241601.41819958785</v>
      </c>
      <c r="DU24" s="61">
        <f t="shared" si="25"/>
        <v>704052.51428283309</v>
      </c>
      <c r="DV24" s="61">
        <f t="shared" si="26"/>
        <v>52138.110861945403</v>
      </c>
      <c r="DW24" s="61">
        <f t="shared" si="27"/>
        <v>23004.807966970722</v>
      </c>
      <c r="DX24" s="61">
        <f t="shared" si="28"/>
        <v>56427.302725675647</v>
      </c>
      <c r="DY24" s="61">
        <f t="shared" si="29"/>
        <v>3618.8680803060493</v>
      </c>
      <c r="DZ24" s="61">
        <f t="shared" si="30"/>
        <v>55729.939615152725</v>
      </c>
      <c r="EA24" s="61">
        <f t="shared" si="31"/>
        <v>47730.700544853287</v>
      </c>
      <c r="EB24" s="61">
        <f t="shared" si="32"/>
        <v>5234.9394906251709</v>
      </c>
      <c r="EC24" s="61">
        <f t="shared" si="33"/>
        <v>32362.930429371179</v>
      </c>
      <c r="ED24" s="61">
        <f t="shared" si="34"/>
        <v>29143.364039941644</v>
      </c>
      <c r="EE24" s="61">
        <f t="shared" si="35"/>
        <v>1995.250811261702</v>
      </c>
      <c r="EF24" s="61">
        <f t="shared" si="36"/>
        <v>115002.6599017988</v>
      </c>
      <c r="EG24" s="61">
        <f t="shared" si="37"/>
        <v>62493.544319196488</v>
      </c>
      <c r="EH24" s="61">
        <f t="shared" si="38"/>
        <v>3250.3786458908721</v>
      </c>
      <c r="EI24" s="61">
        <f t="shared" si="39"/>
        <v>210261.58044904517</v>
      </c>
      <c r="EJ24" s="61">
        <f t="shared" si="40"/>
        <v>38552.421048737371</v>
      </c>
      <c r="EK24" s="61">
        <f t="shared" si="41"/>
        <v>8751.3096565802407</v>
      </c>
      <c r="EL24" s="61">
        <f t="shared" si="42"/>
        <v>89588.207715239419</v>
      </c>
      <c r="EM24" s="61">
        <f t="shared" si="43"/>
        <v>179162.58135614925</v>
      </c>
      <c r="EN24" s="61">
        <f t="shared" si="44"/>
        <v>7184.91514953552</v>
      </c>
      <c r="EO24" s="61">
        <f t="shared" si="45"/>
        <v>111991.2334488734</v>
      </c>
      <c r="EP24" s="61">
        <f t="shared" si="46"/>
        <v>85568.780300935978</v>
      </c>
      <c r="EQ24" s="61">
        <f t="shared" si="47"/>
        <v>9377.6159307739563</v>
      </c>
      <c r="ER24" s="61">
        <f t="shared" si="48"/>
        <v>42307.743407657916</v>
      </c>
      <c r="ES24" s="61">
        <f t="shared" si="49"/>
        <v>37829.276254236596</v>
      </c>
      <c r="ET24" s="61">
        <f t="shared" si="50"/>
        <v>2384.4913571712491</v>
      </c>
      <c r="EU24" s="61">
        <f t="shared" si="51"/>
        <v>5068.9305986702111</v>
      </c>
      <c r="EV24" s="61">
        <f t="shared" si="52"/>
        <v>9436.0963358944537</v>
      </c>
      <c r="EW24" s="61">
        <f t="shared" si="53"/>
        <v>626.93509575414964</v>
      </c>
      <c r="EX24" s="60">
        <f t="shared" si="54"/>
        <v>197254.40647143775</v>
      </c>
      <c r="EY24" s="60">
        <f t="shared" si="55"/>
        <v>100651.69424954083</v>
      </c>
      <c r="EZ24" s="58">
        <f t="shared" si="56"/>
        <v>11543.277384913667</v>
      </c>
      <c r="FA24" s="61">
        <f t="shared" si="57"/>
        <v>124347.57711143012</v>
      </c>
      <c r="FB24" s="61">
        <f t="shared" si="58"/>
        <v>42111.551080802055</v>
      </c>
      <c r="FC24" s="61">
        <f t="shared" si="59"/>
        <v>9781.3193725735182</v>
      </c>
      <c r="FD24" s="61">
        <f t="shared" si="60"/>
        <v>13450.493177714405</v>
      </c>
      <c r="FE24" s="61">
        <f t="shared" si="61"/>
        <v>4687.8647330463245</v>
      </c>
      <c r="FF24" s="61">
        <f t="shared" si="62"/>
        <v>4844.441301594753</v>
      </c>
      <c r="FG24" s="61">
        <f t="shared" si="63"/>
        <v>108965.34410005799</v>
      </c>
      <c r="FH24" s="61">
        <f t="shared" si="64"/>
        <v>26946.26150778016</v>
      </c>
      <c r="FI24" s="61">
        <f t="shared" si="65"/>
        <v>7616.2867399942434</v>
      </c>
      <c r="FJ24" s="61">
        <f t="shared" si="66"/>
        <v>37265.223314525996</v>
      </c>
      <c r="FK24" s="61">
        <f t="shared" si="67"/>
        <v>23053.227227124251</v>
      </c>
      <c r="FL24" s="61">
        <f t="shared" si="68"/>
        <v>3944.5976486116156</v>
      </c>
      <c r="FM24" s="61">
        <f t="shared" si="69"/>
        <v>245945.94636063642</v>
      </c>
      <c r="FN24" s="61">
        <f t="shared" si="70"/>
        <v>103460.01133844558</v>
      </c>
      <c r="FO24" s="61">
        <f t="shared" si="71"/>
        <v>7727.5881561913193</v>
      </c>
      <c r="FP24" s="62">
        <f t="shared" si="72"/>
        <v>62887.815437589517</v>
      </c>
      <c r="FQ24" s="62">
        <f t="shared" si="73"/>
        <v>101714.40268667675</v>
      </c>
      <c r="FR24" s="62">
        <f t="shared" si="74"/>
        <v>17657.309417027605</v>
      </c>
      <c r="FS24" s="61">
        <f t="shared" si="75"/>
        <v>11406.823106299173</v>
      </c>
      <c r="FT24" s="61">
        <f t="shared" si="76"/>
        <v>3564.1606045481644</v>
      </c>
      <c r="FU24" s="61">
        <f t="shared" si="77"/>
        <v>2850.4481334539219</v>
      </c>
      <c r="FV24" s="61">
        <f t="shared" si="78"/>
        <v>35003.980983200097</v>
      </c>
      <c r="FW24" s="61">
        <f t="shared" si="79"/>
        <v>20146.185153231141</v>
      </c>
      <c r="FX24" s="61">
        <f t="shared" si="80"/>
        <v>2271.9322978533028</v>
      </c>
      <c r="FY24" s="61">
        <f t="shared" si="81"/>
        <v>104710.10860059127</v>
      </c>
      <c r="FZ24" s="61">
        <f t="shared" si="82"/>
        <v>31066.929193313703</v>
      </c>
      <c r="GA24" s="61">
        <f t="shared" si="83"/>
        <v>10418.315613294635</v>
      </c>
      <c r="GB24" s="61">
        <f t="shared" si="84"/>
        <v>48412.343116365322</v>
      </c>
      <c r="GC24" s="61">
        <f t="shared" si="85"/>
        <v>6320.2855039367687</v>
      </c>
      <c r="GD24" s="61">
        <f t="shared" si="86"/>
        <v>704.90896924814615</v>
      </c>
      <c r="GE24" s="61">
        <f t="shared" si="87"/>
        <v>44908.549381618963</v>
      </c>
      <c r="GF24" s="61">
        <f t="shared" si="88"/>
        <v>7737.0204795978507</v>
      </c>
      <c r="GG24" s="61">
        <f t="shared" si="89"/>
        <v>4015.0256633803865</v>
      </c>
      <c r="GH24" s="61">
        <f t="shared" si="90"/>
        <v>66869.51355826683</v>
      </c>
      <c r="GI24" s="61">
        <f t="shared" si="91"/>
        <v>13937.201065491447</v>
      </c>
      <c r="GJ24" s="61">
        <f t="shared" si="92"/>
        <v>4134.501759863123</v>
      </c>
    </row>
    <row r="25" spans="1:192" s="45" customFormat="1">
      <c r="A25" s="45" t="s">
        <v>188</v>
      </c>
      <c r="B25" s="46">
        <v>42130</v>
      </c>
      <c r="C25" s="60"/>
      <c r="D25" s="60"/>
      <c r="E25" s="58"/>
      <c r="F25" s="61">
        <f>HLOOKUP(G16,baidu!1:54,9,0)</f>
        <v>188254</v>
      </c>
      <c r="G25" s="61">
        <f>HLOOKUP(G16,'360'!1:54,9,0)</f>
        <v>307526</v>
      </c>
      <c r="H25" s="61">
        <f>HLOOKUP(G16,sougo!1:54,9,0)</f>
        <v>26294</v>
      </c>
      <c r="I25" s="61">
        <f>HLOOKUP(J16,baidu!1:54,9,0)</f>
        <v>887829</v>
      </c>
      <c r="J25" s="61">
        <f>HLOOKUP(J16,'360'!1:54,9,0)</f>
        <v>1126956</v>
      </c>
      <c r="K25" s="61">
        <f>HLOOKUP(J16,sougo!1:54,9,0)</f>
        <v>140964</v>
      </c>
      <c r="L25" s="61">
        <f>HLOOKUP(M16,baidu!1:54,9,0)</f>
        <v>132056</v>
      </c>
      <c r="M25" s="61">
        <f>HLOOKUP(M16,'360'!1:54,9,0)</f>
        <v>228820</v>
      </c>
      <c r="N25" s="61">
        <f>HLOOKUP(M16,sougo!1:54,9,0)</f>
        <v>14846</v>
      </c>
      <c r="O25" s="61">
        <f>HLOOKUP(P16,baidu!1:54,9,0)</f>
        <v>499865</v>
      </c>
      <c r="P25" s="61">
        <f>HLOOKUP(P16,'360'!1:54,9,0)</f>
        <v>318049</v>
      </c>
      <c r="Q25" s="61">
        <f>HLOOKUP(P16,sougo!1:54,9,0)</f>
        <v>59283</v>
      </c>
      <c r="R25" s="61">
        <f>HLOOKUP(S16,baidu!1:54,9,0)</f>
        <v>472870</v>
      </c>
      <c r="S25" s="61">
        <f>HLOOKUP(S16,'360'!1:54,9,0)</f>
        <v>352914</v>
      </c>
      <c r="T25" s="61">
        <f>HLOOKUP(S16,sougo!1:54,9,0)</f>
        <v>43086</v>
      </c>
      <c r="U25" s="61">
        <f>HLOOKUP(V16,baidu!1:54,9,0)</f>
        <v>207580</v>
      </c>
      <c r="V25" s="61">
        <f>HLOOKUP(V16,'360'!1:54,9,0)</f>
        <v>100223</v>
      </c>
      <c r="W25" s="61">
        <f>HLOOKUP(V16,sougo!1:54,9,0)</f>
        <v>18393</v>
      </c>
      <c r="X25" s="61">
        <f>HLOOKUP(Y16,baidu!1:54,9,0)</f>
        <v>28685</v>
      </c>
      <c r="Y25" s="61">
        <f>HLOOKUP(Y16,'360'!1:54,9,0)</f>
        <v>40564</v>
      </c>
      <c r="Z25" s="61">
        <f>HLOOKUP(Y16,sougo!1:54,9,0)</f>
        <v>2948</v>
      </c>
      <c r="AA25" s="61">
        <f>HLOOKUP(AB16,baidu!1:54,9,0)</f>
        <v>504799</v>
      </c>
      <c r="AB25" s="61">
        <f>HLOOKUP(AB16,'360'!1:54,9,0)</f>
        <v>1066183</v>
      </c>
      <c r="AC25" s="61">
        <f>HLOOKUP(AB16,sougo!1:54,9,0)</f>
        <v>77514</v>
      </c>
      <c r="AD25" s="61">
        <f>HLOOKUP(AE16,baidu!1:54,9,0)</f>
        <v>391618</v>
      </c>
      <c r="AE25" s="61">
        <f>HLOOKUP(AE16,'360'!1:54,9,0)</f>
        <v>1096612</v>
      </c>
      <c r="AF25" s="61">
        <f>HLOOKUP(AE16,sougo!1:54,9,0)</f>
        <v>78935</v>
      </c>
      <c r="AG25" s="61">
        <f>HLOOKUP(AH16,baidu!1:54,9,0)</f>
        <v>42506</v>
      </c>
      <c r="AH25" s="61">
        <f>HLOOKUP(AH16,'360'!1:54,9,0)</f>
        <v>82506</v>
      </c>
      <c r="AI25" s="61">
        <f>HLOOKUP(AH16,sougo!1:54,9,0)</f>
        <v>5392</v>
      </c>
      <c r="AJ25" s="61">
        <f>HLOOKUP(AK16,baidu!1:54,9,0)</f>
        <v>90714</v>
      </c>
      <c r="AK25" s="61">
        <f>HLOOKUP(AK16,'360'!1:54,9,0)</f>
        <v>74305</v>
      </c>
      <c r="AL25" s="61">
        <f>HLOOKUP(AK16,sougo!1:54,9,0)</f>
        <v>8584</v>
      </c>
      <c r="AM25" s="61">
        <f>HLOOKUP(AN16,baidu!1:54,9,0)</f>
        <v>51036</v>
      </c>
      <c r="AN25" s="61">
        <f>HLOOKUP(AN16,'360'!1:54,9,0)</f>
        <v>44273</v>
      </c>
      <c r="AO25" s="61">
        <f>HLOOKUP(AN16,sougo!1:54,9,0)</f>
        <v>3283</v>
      </c>
      <c r="AP25" s="61">
        <f>HLOOKUP(AQ16,baidu!1:54,9,0)</f>
        <v>178214</v>
      </c>
      <c r="AQ25" s="61">
        <f>HLOOKUP(AQ16,'360'!1:54,9,0)</f>
        <v>96665</v>
      </c>
      <c r="AR25" s="61">
        <f>HLOOKUP(AQ16,sougo!1:54,9,0)</f>
        <v>5025</v>
      </c>
      <c r="AS25" s="61">
        <f>HLOOKUP(AT16,baidu!1:54,9,0)</f>
        <v>305260</v>
      </c>
      <c r="AT25" s="61">
        <f>HLOOKUP(AT16,'360'!1:54,9,0)</f>
        <v>51355</v>
      </c>
      <c r="AU25" s="61">
        <f>HLOOKUP(AT16,sougo!1:54,9,0)</f>
        <v>11633</v>
      </c>
      <c r="AV25" s="61">
        <f>HLOOKUP(AW16,baidu!1:54,9,0)</f>
        <v>137144</v>
      </c>
      <c r="AW25" s="61">
        <f>HLOOKUP(AW16,'360'!1:54,9,0)</f>
        <v>264414</v>
      </c>
      <c r="AX25" s="61">
        <f>HLOOKUP(AW16,sougo!1:54,9,0)</f>
        <v>10584</v>
      </c>
      <c r="AY25" s="61">
        <f>HLOOKUP(AZ16,baidu!1:54,9,0)</f>
        <v>174778</v>
      </c>
      <c r="AZ25" s="61">
        <f>HLOOKUP(AZ16,'360'!1:54,9,0)</f>
        <v>122634</v>
      </c>
      <c r="BA25" s="61">
        <f>HLOOKUP(AZ16,sougo!1:54,9,0)</f>
        <v>13852</v>
      </c>
      <c r="BB25" s="61">
        <f>HLOOKUP(BC16,baidu!1:54,9,0)</f>
        <v>64748</v>
      </c>
      <c r="BC25" s="61">
        <f>HLOOKUP(BC16,'360'!1:54,9,0)</f>
        <v>53747</v>
      </c>
      <c r="BD25" s="61">
        <f>HLOOKUP(BC16,sougo!1:54,9,0)</f>
        <v>3560</v>
      </c>
      <c r="BE25" s="61">
        <f>HLOOKUP(BF16,baidu!1:54,9,0)</f>
        <v>8312</v>
      </c>
      <c r="BF25" s="61">
        <f>HLOOKUP(BF16,'360'!1:54,9,0)</f>
        <v>13645</v>
      </c>
      <c r="BG25" s="61">
        <f>HLOOKUP(BF16,sougo!1:54,9,0)</f>
        <v>991</v>
      </c>
      <c r="BH25" s="61">
        <f>HLOOKUP(BI16,baidu!1:54,9,0)</f>
        <v>346459</v>
      </c>
      <c r="BI25" s="61">
        <f>HLOOKUP(BI16,'360'!1:54,9,0)</f>
        <v>158366</v>
      </c>
      <c r="BJ25" s="61">
        <f>HLOOKUP(BI16,sougo!1:54,9,0)</f>
        <v>18044</v>
      </c>
      <c r="BK25" s="61">
        <f>HLOOKUP(BL16,baidu!1:54,9,0)</f>
        <v>201839</v>
      </c>
      <c r="BL25" s="61">
        <f>HLOOKUP(BL16,'360'!1:54,9,0)</f>
        <v>59455</v>
      </c>
      <c r="BM25" s="61">
        <f>HLOOKUP(BL16,sougo!1:54,9,0)</f>
        <v>14250</v>
      </c>
      <c r="BN25" s="61">
        <f>HLOOKUP(BO16,baidu!1:54,9,0)</f>
        <v>22252</v>
      </c>
      <c r="BO25" s="61">
        <f>HLOOKUP(BO16,'360'!1:54,9,0)</f>
        <v>7237</v>
      </c>
      <c r="BP25" s="61">
        <f>HLOOKUP(BO16,sougo!1:54,9,0)</f>
        <v>6898</v>
      </c>
      <c r="BQ25" s="61">
        <f>HLOOKUP(BR16,baidu!1:54,9,0)</f>
        <v>169267</v>
      </c>
      <c r="BR25" s="61">
        <f>HLOOKUP(BR16,'360'!1:54,9,0)</f>
        <v>39191</v>
      </c>
      <c r="BS25" s="61">
        <f>HLOOKUP(BR16,sougo!1:54,9,0)</f>
        <v>11785</v>
      </c>
      <c r="BT25" s="61">
        <f>HLOOKUP(BU16,baidu!1:54,9,0)</f>
        <v>62308</v>
      </c>
      <c r="BU25" s="61">
        <f>HLOOKUP(BU16,'360'!1:54,9,0)</f>
        <v>34108</v>
      </c>
      <c r="BV25" s="61">
        <f>HLOOKUP(BU16,sougo!1:54,9,0)</f>
        <v>6317</v>
      </c>
      <c r="BW25" s="61">
        <f>HLOOKUP(BX16,baidu!1:54,9,0)</f>
        <v>483561</v>
      </c>
      <c r="BX25" s="61">
        <f>HLOOKUP(BX16,'360'!1:54,9,0)</f>
        <v>143684</v>
      </c>
      <c r="BY25" s="61">
        <f>HLOOKUP(BX16,sougo!1:54,9,0)</f>
        <v>10906</v>
      </c>
      <c r="BZ25" s="61">
        <f>HLOOKUP(CA16,baidu!1:54,9,0)</f>
        <v>96824</v>
      </c>
      <c r="CA25" s="61">
        <f>HLOOKUP(CA16,'360'!1:54,9,0)</f>
        <v>145476</v>
      </c>
      <c r="CB25" s="61">
        <f>HLOOKUP(CA16,sougo!1:54,9,0)</f>
        <v>27164</v>
      </c>
      <c r="CC25" s="61">
        <f>HLOOKUP(CD16,baidu!1:54,9,0)</f>
        <v>18974</v>
      </c>
      <c r="CD25" s="61">
        <f>HLOOKUP(CD16,'360'!1:54,9,0)</f>
        <v>5518</v>
      </c>
      <c r="CE25" s="61">
        <f>HLOOKUP(CD16,sougo!1:54,9,0)</f>
        <v>4170</v>
      </c>
      <c r="CF25" s="61">
        <f>HLOOKUP(CG16,baidu!1:54,9,0)</f>
        <v>57616</v>
      </c>
      <c r="CG25" s="61">
        <f>HLOOKUP(CG16,'360'!1:54,9,0)</f>
        <v>31556</v>
      </c>
      <c r="CH25" s="61">
        <f>HLOOKUP(CG16,sougo!1:54,9,0)</f>
        <v>3640</v>
      </c>
      <c r="CI25" s="61">
        <f>HLOOKUP(CJ16,baidu!1:54,9,0)</f>
        <v>170134</v>
      </c>
      <c r="CJ25" s="61">
        <f>HLOOKUP(CJ16,'360'!1:54,9,0)</f>
        <v>47598</v>
      </c>
      <c r="CK25" s="61">
        <f>HLOOKUP(CJ16,sougo!1:54,9,0)</f>
        <v>16653</v>
      </c>
      <c r="CL25" s="61">
        <f>HLOOKUP(CM16,baidu!1:54,9,0)</f>
        <v>65641</v>
      </c>
      <c r="CM25" s="61">
        <v>8525</v>
      </c>
      <c r="CN25" s="61">
        <v>324</v>
      </c>
      <c r="CO25" s="61">
        <f>HLOOKUP(CP16,baidu!1:54,9,0)</f>
        <v>70322</v>
      </c>
      <c r="CP25" s="61">
        <f>HLOOKUP(CP16,'360'!1:54,9,0)</f>
        <v>11140</v>
      </c>
      <c r="CQ25" s="61">
        <f>HLOOKUP(CP16,sougo!1:54,9,0)</f>
        <v>6119</v>
      </c>
      <c r="CR25" s="61">
        <f>HLOOKUP(CS16,baidu!1:54,9,0)</f>
        <v>113520</v>
      </c>
      <c r="CS25" s="61">
        <f>HLOOKUP(CS16,'360'!1:54,9,0)</f>
        <v>21676</v>
      </c>
      <c r="CT25" s="61">
        <f>HLOOKUP(CS16,sougo!1:54,9,0)</f>
        <v>6575</v>
      </c>
      <c r="CU25" s="61"/>
      <c r="CV25" s="61">
        <f t="shared" si="0"/>
        <v>118378.17403821634</v>
      </c>
      <c r="CW25" s="61">
        <f t="shared" si="1"/>
        <v>193378.97919447406</v>
      </c>
      <c r="CX25" s="61">
        <f t="shared" si="2"/>
        <v>16534.234110089881</v>
      </c>
      <c r="CY25" s="61">
        <f t="shared" si="3"/>
        <v>558286.01717985049</v>
      </c>
      <c r="CZ25" s="61">
        <f t="shared" si="4"/>
        <v>708654.23046209977</v>
      </c>
      <c r="DA25" s="61">
        <f t="shared" si="5"/>
        <v>88641.202445223622</v>
      </c>
      <c r="DB25" s="61">
        <f t="shared" si="6"/>
        <v>83039.659984864586</v>
      </c>
      <c r="DC25" s="61">
        <f t="shared" si="7"/>
        <v>143886.94945884103</v>
      </c>
      <c r="DD25" s="61">
        <f t="shared" si="8"/>
        <v>9335.48488622478</v>
      </c>
      <c r="DE25" s="61">
        <f t="shared" si="9"/>
        <v>314325.88930706924</v>
      </c>
      <c r="DF25" s="61">
        <f t="shared" si="10"/>
        <v>199996.06847493636</v>
      </c>
      <c r="DG25" s="61">
        <f t="shared" si="11"/>
        <v>37278.428567295137</v>
      </c>
      <c r="DH25" s="61">
        <f t="shared" si="12"/>
        <v>297350.85128311405</v>
      </c>
      <c r="DI25" s="61">
        <f t="shared" si="13"/>
        <v>221919.93217951851</v>
      </c>
      <c r="DJ25" s="61">
        <f t="shared" si="14"/>
        <v>27093.405752922059</v>
      </c>
      <c r="DK25" s="62">
        <f t="shared" si="15"/>
        <v>130530.77951519196</v>
      </c>
      <c r="DL25" s="62">
        <f t="shared" si="16"/>
        <v>63022.383251522704</v>
      </c>
      <c r="DM25" s="62">
        <f t="shared" si="17"/>
        <v>11565.914961089342</v>
      </c>
      <c r="DN25" s="61">
        <f t="shared" si="18"/>
        <v>18037.746461091054</v>
      </c>
      <c r="DO25" s="61">
        <f t="shared" si="19"/>
        <v>25507.517777503839</v>
      </c>
      <c r="DP25" s="61">
        <f t="shared" si="20"/>
        <v>1853.7659601637242</v>
      </c>
      <c r="DQ25" s="61">
        <f t="shared" si="21"/>
        <v>317428.49488625774</v>
      </c>
      <c r="DR25" s="61">
        <f t="shared" si="22"/>
        <v>670438.85776975576</v>
      </c>
      <c r="DS25" s="61">
        <f t="shared" si="23"/>
        <v>48742.47443559394</v>
      </c>
      <c r="DT25" s="61">
        <f t="shared" si="24"/>
        <v>246257.8418546124</v>
      </c>
      <c r="DU25" s="61">
        <f t="shared" si="25"/>
        <v>689573.26903224632</v>
      </c>
      <c r="DV25" s="61">
        <f t="shared" si="26"/>
        <v>49636.029872972722</v>
      </c>
      <c r="DW25" s="61">
        <f t="shared" si="27"/>
        <v>26728.689247869494</v>
      </c>
      <c r="DX25" s="61">
        <f t="shared" si="28"/>
        <v>51881.551665287734</v>
      </c>
      <c r="DY25" s="61">
        <f t="shared" si="29"/>
        <v>3390.6058538679786</v>
      </c>
      <c r="DZ25" s="61">
        <f t="shared" si="30"/>
        <v>57042.919033341954</v>
      </c>
      <c r="EA25" s="61">
        <f t="shared" si="31"/>
        <v>46724.586048156561</v>
      </c>
      <c r="EB25" s="61">
        <f t="shared" si="32"/>
        <v>5397.8042747779546</v>
      </c>
      <c r="EC25" s="61">
        <f t="shared" si="33"/>
        <v>32092.537158383933</v>
      </c>
      <c r="ED25" s="61">
        <f t="shared" si="34"/>
        <v>27839.816945158942</v>
      </c>
      <c r="EE25" s="61">
        <f t="shared" si="35"/>
        <v>2064.4211829096021</v>
      </c>
      <c r="EF25" s="61">
        <f t="shared" si="36"/>
        <v>112064.80557144436</v>
      </c>
      <c r="EG25" s="61">
        <f t="shared" si="37"/>
        <v>60785.036139493357</v>
      </c>
      <c r="EH25" s="61">
        <f t="shared" si="38"/>
        <v>3159.8283411881666</v>
      </c>
      <c r="EI25" s="61">
        <f t="shared" si="39"/>
        <v>191954.06953852731</v>
      </c>
      <c r="EJ25" s="61">
        <f t="shared" si="40"/>
        <v>32293.131236162844</v>
      </c>
      <c r="EK25" s="61">
        <f t="shared" si="41"/>
        <v>7315.0812125456596</v>
      </c>
      <c r="EL25" s="61">
        <f t="shared" si="42"/>
        <v>86239.10408436018</v>
      </c>
      <c r="EM25" s="61">
        <f t="shared" si="43"/>
        <v>166269.22408098067</v>
      </c>
      <c r="EN25" s="61">
        <f t="shared" si="44"/>
        <v>6655.4473956488664</v>
      </c>
      <c r="EO25" s="61">
        <f t="shared" si="45"/>
        <v>109904.17468978812</v>
      </c>
      <c r="EP25" s="61">
        <f t="shared" si="46"/>
        <v>77114.903242441709</v>
      </c>
      <c r="EQ25" s="61">
        <f t="shared" si="47"/>
        <v>8710.4362551519371</v>
      </c>
      <c r="ER25" s="61">
        <f t="shared" si="48"/>
        <v>40714.938395074903</v>
      </c>
      <c r="ES25" s="61">
        <f t="shared" si="49"/>
        <v>33797.272408724457</v>
      </c>
      <c r="ET25" s="61">
        <f t="shared" si="50"/>
        <v>2238.6047551502234</v>
      </c>
      <c r="EU25" s="61">
        <f t="shared" si="51"/>
        <v>5226.7648103395104</v>
      </c>
      <c r="EV25" s="61">
        <f t="shared" si="52"/>
        <v>8580.2701921417975</v>
      </c>
      <c r="EW25" s="61">
        <f t="shared" si="53"/>
        <v>623.16216639153686</v>
      </c>
      <c r="EX25" s="60">
        <f t="shared" si="54"/>
        <v>217860.88900690764</v>
      </c>
      <c r="EY25" s="60">
        <f t="shared" si="55"/>
        <v>99583.95523992143</v>
      </c>
      <c r="EZ25" s="58">
        <f t="shared" si="56"/>
        <v>11346.456236497368</v>
      </c>
      <c r="FA25" s="61">
        <f t="shared" si="57"/>
        <v>126920.71493673201</v>
      </c>
      <c r="FB25" s="61">
        <f t="shared" si="58"/>
        <v>37386.585875690034</v>
      </c>
      <c r="FC25" s="61">
        <f t="shared" si="59"/>
        <v>8960.7072362052477</v>
      </c>
      <c r="FD25" s="61">
        <f t="shared" si="60"/>
        <v>13992.537362809768</v>
      </c>
      <c r="FE25" s="61">
        <f t="shared" si="61"/>
        <v>4550.7816328713952</v>
      </c>
      <c r="FF25" s="61">
        <f t="shared" si="62"/>
        <v>4337.6111238837757</v>
      </c>
      <c r="FG25" s="61">
        <f t="shared" si="63"/>
        <v>106438.73907022833</v>
      </c>
      <c r="FH25" s="61">
        <f t="shared" si="64"/>
        <v>24644.145775025958</v>
      </c>
      <c r="FI25" s="61">
        <f t="shared" si="65"/>
        <v>7410.6620897318489</v>
      </c>
      <c r="FJ25" s="61">
        <f t="shared" si="66"/>
        <v>39180.61378761239</v>
      </c>
      <c r="FK25" s="61">
        <f t="shared" si="67"/>
        <v>21447.845783332534</v>
      </c>
      <c r="FL25" s="61">
        <f t="shared" si="68"/>
        <v>3972.2657972707757</v>
      </c>
      <c r="FM25" s="61">
        <f t="shared" si="69"/>
        <v>304073.58258572954</v>
      </c>
      <c r="FN25" s="61">
        <f t="shared" si="70"/>
        <v>90351.597089608054</v>
      </c>
      <c r="FO25" s="61">
        <f t="shared" si="71"/>
        <v>6857.9279381090828</v>
      </c>
      <c r="FP25" s="62">
        <f t="shared" si="72"/>
        <v>60885.018767602589</v>
      </c>
      <c r="FQ25" s="62">
        <f t="shared" si="73"/>
        <v>91478.445325908397</v>
      </c>
      <c r="FR25" s="62">
        <f t="shared" si="74"/>
        <v>17081.308867668726</v>
      </c>
      <c r="FS25" s="61">
        <f t="shared" si="75"/>
        <v>11931.260287702342</v>
      </c>
      <c r="FT25" s="61">
        <f t="shared" si="76"/>
        <v>3469.8373704828464</v>
      </c>
      <c r="FU25" s="61">
        <f t="shared" si="77"/>
        <v>2622.1859070158516</v>
      </c>
      <c r="FV25" s="61">
        <f t="shared" si="78"/>
        <v>36230.183026049235</v>
      </c>
      <c r="FW25" s="61">
        <f t="shared" si="79"/>
        <v>19843.093161101249</v>
      </c>
      <c r="FX25" s="61">
        <f t="shared" si="80"/>
        <v>2288.9104799850597</v>
      </c>
      <c r="FY25" s="61">
        <f t="shared" si="81"/>
        <v>106983.92736312587</v>
      </c>
      <c r="FZ25" s="61">
        <f t="shared" si="82"/>
        <v>29930.648633606834</v>
      </c>
      <c r="GA25" s="61">
        <f t="shared" si="83"/>
        <v>10471.765445931649</v>
      </c>
      <c r="GB25" s="61">
        <f t="shared" si="84"/>
        <v>41276.476048543766</v>
      </c>
      <c r="GC25" s="61">
        <f t="shared" si="85"/>
        <v>5360.7038027122626</v>
      </c>
      <c r="GD25" s="61">
        <f t="shared" si="86"/>
        <v>203.73818558108775</v>
      </c>
      <c r="GE25" s="61">
        <f t="shared" si="87"/>
        <v>44219.989772942135</v>
      </c>
      <c r="GF25" s="61">
        <f t="shared" si="88"/>
        <v>7005.0721832509798</v>
      </c>
      <c r="GG25" s="61">
        <f t="shared" si="89"/>
        <v>3847.7591283045554</v>
      </c>
      <c r="GH25" s="61">
        <f t="shared" si="90"/>
        <v>71383.823540632962</v>
      </c>
      <c r="GI25" s="61">
        <f t="shared" si="91"/>
        <v>13630.336143998944</v>
      </c>
      <c r="GJ25" s="61">
        <f t="shared" si="92"/>
        <v>4134.501759863123</v>
      </c>
    </row>
    <row r="26" spans="1:192" s="45" customFormat="1">
      <c r="A26" s="45" t="s">
        <v>188</v>
      </c>
      <c r="B26" s="46">
        <v>42129</v>
      </c>
      <c r="C26" s="60"/>
      <c r="D26" s="60"/>
      <c r="E26" s="58"/>
      <c r="F26" s="61">
        <f>HLOOKUP(G16,baidu!1:55,10,0)</f>
        <v>190741</v>
      </c>
      <c r="G26" s="61">
        <f>HLOOKUP(G16,'360'!1:55,10,0)</f>
        <v>307033</v>
      </c>
      <c r="H26" s="61">
        <f>HLOOKUP(G16,sougo!1:55,10,0)</f>
        <v>27135</v>
      </c>
      <c r="I26" s="61">
        <f>HLOOKUP(J16,baidu!1:55,10,0)</f>
        <v>906950</v>
      </c>
      <c r="J26" s="61">
        <f>HLOOKUP(J16,'360'!1:55,10,0)</f>
        <v>1129112</v>
      </c>
      <c r="K26" s="61">
        <f>HLOOKUP(J16,sougo!1:55,10,0)</f>
        <v>142000</v>
      </c>
      <c r="L26" s="61">
        <f>HLOOKUP(M16,baidu!1:55,10,0)</f>
        <v>134407</v>
      </c>
      <c r="M26" s="61">
        <f>HLOOKUP(M16,'360'!1:55,10,0)</f>
        <v>228246</v>
      </c>
      <c r="N26" s="61">
        <f>HLOOKUP(M16,sougo!1:55,10,0)</f>
        <v>14523</v>
      </c>
      <c r="O26" s="61">
        <f>HLOOKUP(P16,baidu!1:55,10,0)</f>
        <v>503917</v>
      </c>
      <c r="P26" s="61">
        <f>HLOOKUP(P16,'360'!1:55,10,0)</f>
        <v>320063</v>
      </c>
      <c r="Q26" s="61">
        <f>HLOOKUP(P16,sougo!1:55,10,0)</f>
        <v>60965</v>
      </c>
      <c r="R26" s="61">
        <f>HLOOKUP(S16,baidu!1:55,10,0)</f>
        <v>482687</v>
      </c>
      <c r="S26" s="61">
        <f>HLOOKUP(S16,'360'!1:55,10,0)</f>
        <v>355673</v>
      </c>
      <c r="T26" s="61">
        <f>HLOOKUP(S16,sougo!1:55,10,0)</f>
        <v>44053</v>
      </c>
      <c r="U26" s="61">
        <f>HLOOKUP(V16,baidu!1:55,10,0)</f>
        <v>211066</v>
      </c>
      <c r="V26" s="61">
        <f>HLOOKUP(V16,'360'!1:55,10,0)</f>
        <v>101024</v>
      </c>
      <c r="W26" s="61">
        <f>HLOOKUP(V16,sougo!1:55,10,0)</f>
        <v>17911</v>
      </c>
      <c r="X26" s="61">
        <f>HLOOKUP(Y16,baidu!1:55,10,0)</f>
        <v>28986</v>
      </c>
      <c r="Y26" s="61">
        <f>HLOOKUP(Y16,'360'!1:55,10,0)</f>
        <v>38821</v>
      </c>
      <c r="Z26" s="61">
        <f>HLOOKUP(Y16,sougo!1:55,10,0)</f>
        <v>2707</v>
      </c>
      <c r="AA26" s="61">
        <f>HLOOKUP(AB16,baidu!1:55,10,0)</f>
        <v>494438</v>
      </c>
      <c r="AB26" s="61">
        <f>HLOOKUP(AB16,'360'!1:55,10,0)</f>
        <v>1031806</v>
      </c>
      <c r="AC26" s="61">
        <f>HLOOKUP(AB16,sougo!1:55,10,0)</f>
        <v>76446</v>
      </c>
      <c r="AD26" s="61">
        <f>HLOOKUP(AE16,baidu!1:55,10,0)</f>
        <v>398824</v>
      </c>
      <c r="AE26" s="61">
        <f>HLOOKUP(AE16,'360'!1:55,10,0)</f>
        <v>1060857</v>
      </c>
      <c r="AF26" s="61">
        <f>HLOOKUP(AE16,sougo!1:55,10,0)</f>
        <v>77563</v>
      </c>
      <c r="AG26" s="61">
        <f>HLOOKUP(AH16,baidu!1:55,10,0)</f>
        <v>52732</v>
      </c>
      <c r="AH26" s="61">
        <f>HLOOKUP(AH16,'360'!1:55,10,0)</f>
        <v>81977</v>
      </c>
      <c r="AI26" s="61">
        <f>HLOOKUP(AH16,sougo!1:55,10,0)</f>
        <v>5739</v>
      </c>
      <c r="AJ26" s="61">
        <f>HLOOKUP(AK16,baidu!1:55,10,0)</f>
        <v>91542</v>
      </c>
      <c r="AK26" s="61">
        <f>HLOOKUP(AK16,'360'!1:55,10,0)</f>
        <v>73654</v>
      </c>
      <c r="AL26" s="61">
        <f>HLOOKUP(AK16,sougo!1:55,10,0)</f>
        <v>8388</v>
      </c>
      <c r="AM26" s="61">
        <f>HLOOKUP(AN16,baidu!1:55,10,0)</f>
        <v>52671</v>
      </c>
      <c r="AN26" s="61">
        <f>HLOOKUP(AN16,'360'!1:55,10,0)</f>
        <v>44870</v>
      </c>
      <c r="AO26" s="61">
        <f>HLOOKUP(AN16,sougo!1:55,10,0)</f>
        <v>3281</v>
      </c>
      <c r="AP26" s="61">
        <f>HLOOKUP(AQ16,baidu!1:55,10,0)</f>
        <v>180476</v>
      </c>
      <c r="AQ26" s="61">
        <f>HLOOKUP(AQ16,'360'!1:55,10,0)</f>
        <v>95904</v>
      </c>
      <c r="AR26" s="61">
        <f>HLOOKUP(AQ16,sougo!1:55,10,0)</f>
        <v>5095</v>
      </c>
      <c r="AS26" s="61">
        <f>HLOOKUP(AT16,baidu!1:55,10,0)</f>
        <v>317389</v>
      </c>
      <c r="AT26" s="61">
        <f>HLOOKUP(AT16,'360'!1:55,10,0)</f>
        <v>57126</v>
      </c>
      <c r="AU26" s="61">
        <f>HLOOKUP(AT16,sougo!1:55,10,0)</f>
        <v>12627</v>
      </c>
      <c r="AV26" s="61">
        <f>HLOOKUP(AW16,baidu!1:55,10,0)</f>
        <v>138193</v>
      </c>
      <c r="AW26" s="61">
        <f>HLOOKUP(AW16,'360'!1:55,10,0)</f>
        <v>253913</v>
      </c>
      <c r="AX26" s="61">
        <f>HLOOKUP(AW16,sougo!1:55,10,0)</f>
        <v>9876</v>
      </c>
      <c r="AY26" s="61">
        <f>HLOOKUP(AZ16,baidu!1:55,10,0)</f>
        <v>175631</v>
      </c>
      <c r="AZ26" s="61">
        <f>HLOOKUP(AZ16,'360'!1:55,10,0)</f>
        <v>119414</v>
      </c>
      <c r="BA26" s="61">
        <f>HLOOKUP(AZ16,sougo!1:55,10,0)</f>
        <v>13206</v>
      </c>
      <c r="BB26" s="61">
        <f>HLOOKUP(BC16,baidu!1:55,10,0)</f>
        <v>63300</v>
      </c>
      <c r="BC26" s="61">
        <f>HLOOKUP(BC16,'360'!1:55,10,0)</f>
        <v>51081</v>
      </c>
      <c r="BD26" s="61">
        <f>HLOOKUP(BC16,sougo!1:55,10,0)</f>
        <v>3269</v>
      </c>
      <c r="BE26" s="61">
        <f>HLOOKUP(BF16,baidu!1:55,10,0)</f>
        <v>9170</v>
      </c>
      <c r="BF26" s="61">
        <f>HLOOKUP(BF16,'360'!1:55,10,0)</f>
        <v>13377</v>
      </c>
      <c r="BG26" s="61">
        <f>HLOOKUP(BF16,sougo!1:55,10,0)</f>
        <v>953</v>
      </c>
      <c r="BH26" s="61">
        <f>HLOOKUP(BI16,baidu!1:55,10,0)</f>
        <v>346813</v>
      </c>
      <c r="BI26" s="61">
        <f>HLOOKUP(BI16,'360'!1:55,10,0)</f>
        <v>155253</v>
      </c>
      <c r="BJ26" s="61">
        <f>HLOOKUP(BI16,sougo!1:55,10,0)</f>
        <v>18053</v>
      </c>
      <c r="BK26" s="61">
        <f>HLOOKUP(BL16,baidu!1:55,10,0)</f>
        <v>194904</v>
      </c>
      <c r="BL26" s="61">
        <f>HLOOKUP(BL16,'360'!1:55,10,0)</f>
        <v>57169</v>
      </c>
      <c r="BM26" s="61">
        <f>HLOOKUP(BL16,sougo!1:55,10,0)</f>
        <v>12948</v>
      </c>
      <c r="BN26" s="61">
        <f>HLOOKUP(BO16,baidu!1:55,10,0)</f>
        <v>22786</v>
      </c>
      <c r="BO26" s="61">
        <f>HLOOKUP(BO16,'360'!1:55,10,0)</f>
        <v>7393</v>
      </c>
      <c r="BP26" s="61">
        <f>HLOOKUP(BO16,sougo!1:55,10,0)</f>
        <v>7438</v>
      </c>
      <c r="BQ26" s="61">
        <f>HLOOKUP(BR16,baidu!1:55,10,0)</f>
        <v>170615</v>
      </c>
      <c r="BR26" s="61">
        <f>HLOOKUP(BR16,'360'!1:55,10,0)</f>
        <v>39101</v>
      </c>
      <c r="BS26" s="61">
        <f>HLOOKUP(BR16,sougo!1:55,10,0)</f>
        <v>11992</v>
      </c>
      <c r="BT26" s="61">
        <f>HLOOKUP(BU16,baidu!1:55,10,0)</f>
        <v>56582</v>
      </c>
      <c r="BU26" s="61">
        <f>HLOOKUP(BU16,'360'!1:55,10,0)</f>
        <v>32077</v>
      </c>
      <c r="BV26" s="61">
        <f>HLOOKUP(BU16,sougo!1:55,10,0)</f>
        <v>6247</v>
      </c>
      <c r="BW26" s="61">
        <f>HLOOKUP(BX16,baidu!1:55,10,0)</f>
        <v>501439</v>
      </c>
      <c r="BX26" s="61">
        <f>HLOOKUP(BX16,'360'!1:55,10,0)</f>
        <v>142967</v>
      </c>
      <c r="BY26" s="61">
        <f>HLOOKUP(BX16,sougo!1:55,10,0)</f>
        <v>10543</v>
      </c>
      <c r="BZ26" s="61">
        <f>HLOOKUP(CA16,baidu!1:55,10,0)</f>
        <v>115309</v>
      </c>
      <c r="CA26" s="61">
        <f>HLOOKUP(CA16,'360'!1:55,10,0)</f>
        <v>167014</v>
      </c>
      <c r="CB26" s="61">
        <f>HLOOKUP(CA16,sougo!1:55,10,0)</f>
        <v>34325</v>
      </c>
      <c r="CC26" s="61">
        <f>HLOOKUP(CD16,baidu!1:55,10,0)</f>
        <v>19807</v>
      </c>
      <c r="CD26" s="61">
        <f>HLOOKUP(CD16,'360'!1:55,10,0)</f>
        <v>5657</v>
      </c>
      <c r="CE26" s="61">
        <f>HLOOKUP(CD16,sougo!1:55,10,0)</f>
        <v>4727</v>
      </c>
      <c r="CF26" s="61">
        <f>HLOOKUP(CG16,baidu!1:55,10,0)</f>
        <v>60213</v>
      </c>
      <c r="CG26" s="61">
        <f>HLOOKUP(CG16,'360'!1:55,10,0)</f>
        <v>31939</v>
      </c>
      <c r="CH26" s="61">
        <f>HLOOKUP(CG16,sougo!1:55,10,0)</f>
        <v>3982</v>
      </c>
      <c r="CI26" s="61">
        <f>HLOOKUP(CJ16,baidu!1:55,10,0)</f>
        <v>171436</v>
      </c>
      <c r="CJ26" s="61">
        <f>HLOOKUP(CJ16,'360'!1:55,10,0)</f>
        <v>46581</v>
      </c>
      <c r="CK26" s="61">
        <f>HLOOKUP(CJ16,sougo!1:55,10,0)</f>
        <v>17632</v>
      </c>
      <c r="CL26" s="61">
        <f>HLOOKUP(CM16,baidu!1:55,10,0)</f>
        <v>57378</v>
      </c>
      <c r="CM26" s="61">
        <v>2502</v>
      </c>
      <c r="CN26" s="61">
        <v>364</v>
      </c>
      <c r="CO26" s="61">
        <f>HLOOKUP(CP16,baidu!1:55,10,0)</f>
        <v>70581</v>
      </c>
      <c r="CP26" s="61">
        <f>HLOOKUP(CP16,'360'!1:55,10,0)</f>
        <v>11267</v>
      </c>
      <c r="CQ26" s="61">
        <f>HLOOKUP(CP16,sougo!1:55,10,0)</f>
        <v>6382</v>
      </c>
      <c r="CR26" s="61">
        <f>HLOOKUP(CS16,baidu!1:55,10,0)</f>
        <v>103720</v>
      </c>
      <c r="CS26" s="61">
        <f>HLOOKUP(CS16,'360'!1:55,10,0)</f>
        <v>20380</v>
      </c>
      <c r="CT26" s="61">
        <f>HLOOKUP(CS16,sougo!1:55,10,0)</f>
        <v>6359</v>
      </c>
      <c r="CU26" s="61"/>
      <c r="CV26" s="61">
        <f t="shared" si="0"/>
        <v>119942.05325901932</v>
      </c>
      <c r="CW26" s="61">
        <f t="shared" si="1"/>
        <v>193068.97016517937</v>
      </c>
      <c r="CX26" s="61">
        <f t="shared" si="2"/>
        <v>17063.073042416097</v>
      </c>
      <c r="CY26" s="61">
        <f t="shared" si="3"/>
        <v>570309.71423693688</v>
      </c>
      <c r="CZ26" s="61">
        <f t="shared" si="4"/>
        <v>710009.96974639862</v>
      </c>
      <c r="DA26" s="61">
        <f t="shared" si="5"/>
        <v>89292.661581834749</v>
      </c>
      <c r="DB26" s="61">
        <f t="shared" si="6"/>
        <v>84518.019473448338</v>
      </c>
      <c r="DC26" s="61">
        <f t="shared" si="7"/>
        <v>143526.00588315108</v>
      </c>
      <c r="DD26" s="61">
        <f t="shared" si="8"/>
        <v>9132.3755222041273</v>
      </c>
      <c r="DE26" s="61">
        <f t="shared" si="9"/>
        <v>316873.8742699537</v>
      </c>
      <c r="DF26" s="61">
        <f t="shared" si="10"/>
        <v>201262.51509765335</v>
      </c>
      <c r="DG26" s="61">
        <f t="shared" si="11"/>
        <v>38336.106431947577</v>
      </c>
      <c r="DH26" s="61">
        <f t="shared" si="12"/>
        <v>303523.99254190893</v>
      </c>
      <c r="DI26" s="61">
        <f t="shared" si="13"/>
        <v>223654.85086475994</v>
      </c>
      <c r="DJ26" s="61">
        <f t="shared" si="14"/>
        <v>27701.476201863145</v>
      </c>
      <c r="DK26" s="62">
        <f t="shared" si="15"/>
        <v>132722.85147486997</v>
      </c>
      <c r="DL26" s="62">
        <f t="shared" si="16"/>
        <v>63526.069321431511</v>
      </c>
      <c r="DM26" s="62">
        <f t="shared" si="17"/>
        <v>11262.822968959452</v>
      </c>
      <c r="DN26" s="61">
        <f t="shared" si="18"/>
        <v>18227.021750782129</v>
      </c>
      <c r="DO26" s="61">
        <f t="shared" si="19"/>
        <v>24411.481797664837</v>
      </c>
      <c r="DP26" s="61">
        <f t="shared" si="20"/>
        <v>1702.2199640987794</v>
      </c>
      <c r="DQ26" s="61">
        <f t="shared" si="21"/>
        <v>310913.27469858597</v>
      </c>
      <c r="DR26" s="61">
        <f t="shared" si="22"/>
        <v>648821.85898666608</v>
      </c>
      <c r="DS26" s="61">
        <f t="shared" si="23"/>
        <v>48070.893009048872</v>
      </c>
      <c r="DT26" s="61">
        <f t="shared" si="24"/>
        <v>250789.13001911031</v>
      </c>
      <c r="DU26" s="61">
        <f t="shared" si="25"/>
        <v>667089.75413887657</v>
      </c>
      <c r="DV26" s="61">
        <f t="shared" si="26"/>
        <v>48773.286692055277</v>
      </c>
      <c r="DW26" s="61">
        <f t="shared" si="27"/>
        <v>33159.018524882464</v>
      </c>
      <c r="DX26" s="61">
        <f t="shared" si="28"/>
        <v>51548.905059817378</v>
      </c>
      <c r="DY26" s="61">
        <f t="shared" si="29"/>
        <v>3608.806935339082</v>
      </c>
      <c r="DZ26" s="61">
        <f t="shared" si="30"/>
        <v>57563.583285382512</v>
      </c>
      <c r="EA26" s="61">
        <f t="shared" si="31"/>
        <v>46315.223212313074</v>
      </c>
      <c r="EB26" s="61">
        <f t="shared" si="32"/>
        <v>5274.5552489326046</v>
      </c>
      <c r="EC26" s="61">
        <f t="shared" si="33"/>
        <v>33120.660409695905</v>
      </c>
      <c r="ED26" s="61">
        <f t="shared" si="34"/>
        <v>28215.223416738911</v>
      </c>
      <c r="EE26" s="61">
        <f t="shared" si="35"/>
        <v>2063.1635397887312</v>
      </c>
      <c r="EF26" s="61">
        <f t="shared" si="36"/>
        <v>113487.19994114936</v>
      </c>
      <c r="EG26" s="61">
        <f t="shared" si="37"/>
        <v>60306.502932001975</v>
      </c>
      <c r="EH26" s="61">
        <f t="shared" si="38"/>
        <v>3203.8458504186483</v>
      </c>
      <c r="EI26" s="61">
        <f t="shared" si="39"/>
        <v>199581.04624504896</v>
      </c>
      <c r="EJ26" s="61">
        <f t="shared" si="40"/>
        <v>35922.06046143586</v>
      </c>
      <c r="EK26" s="61">
        <f t="shared" si="41"/>
        <v>7940.1298436185034</v>
      </c>
      <c r="EL26" s="61">
        <f t="shared" si="42"/>
        <v>86898.737901256973</v>
      </c>
      <c r="EM26" s="61">
        <f t="shared" si="43"/>
        <v>159665.96887484795</v>
      </c>
      <c r="EN26" s="61">
        <f t="shared" si="44"/>
        <v>6210.2417308605636</v>
      </c>
      <c r="EO26" s="61">
        <f t="shared" si="45"/>
        <v>110440.55948083957</v>
      </c>
      <c r="EP26" s="61">
        <f t="shared" si="46"/>
        <v>75090.097817839545</v>
      </c>
      <c r="EQ26" s="61">
        <f t="shared" si="47"/>
        <v>8304.2175271106316</v>
      </c>
      <c r="ER26" s="61">
        <f t="shared" si="48"/>
        <v>39804.404775564362</v>
      </c>
      <c r="ES26" s="61">
        <f t="shared" si="49"/>
        <v>32120.834128603528</v>
      </c>
      <c r="ET26" s="61">
        <f t="shared" si="50"/>
        <v>2055.6176810635056</v>
      </c>
      <c r="EU26" s="61">
        <f t="shared" si="51"/>
        <v>5766.2937091931317</v>
      </c>
      <c r="EV26" s="61">
        <f t="shared" si="52"/>
        <v>8411.7460139450941</v>
      </c>
      <c r="EW26" s="61">
        <f t="shared" si="53"/>
        <v>599.26694709498952</v>
      </c>
      <c r="EX26" s="60">
        <f t="shared" si="54"/>
        <v>218083.4918393018</v>
      </c>
      <c r="EY26" s="60">
        <f t="shared" si="55"/>
        <v>97626.433722285845</v>
      </c>
      <c r="EZ26" s="58">
        <f t="shared" si="56"/>
        <v>11352.115630541288</v>
      </c>
      <c r="FA26" s="61">
        <f t="shared" si="57"/>
        <v>122559.83741511212</v>
      </c>
      <c r="FB26" s="61">
        <f t="shared" si="58"/>
        <v>35949.099788534586</v>
      </c>
      <c r="FC26" s="61">
        <f t="shared" si="59"/>
        <v>8141.9815645182844</v>
      </c>
      <c r="FD26" s="61">
        <f t="shared" si="60"/>
        <v>14328.3280760823</v>
      </c>
      <c r="FE26" s="61">
        <f t="shared" si="61"/>
        <v>4648.8777962993263</v>
      </c>
      <c r="FF26" s="61">
        <f t="shared" si="62"/>
        <v>4677.1747665189214</v>
      </c>
      <c r="FG26" s="61">
        <f t="shared" si="63"/>
        <v>107286.39053369533</v>
      </c>
      <c r="FH26" s="61">
        <f t="shared" si="64"/>
        <v>24587.551834586764</v>
      </c>
      <c r="FI26" s="61">
        <f t="shared" si="65"/>
        <v>7540.8281527419886</v>
      </c>
      <c r="FJ26" s="61">
        <f t="shared" si="66"/>
        <v>35579.981532558973</v>
      </c>
      <c r="FK26" s="61">
        <f t="shared" si="67"/>
        <v>20170.709194088122</v>
      </c>
      <c r="FL26" s="61">
        <f t="shared" si="68"/>
        <v>3928.2482880402936</v>
      </c>
      <c r="FM26" s="61">
        <f t="shared" si="69"/>
        <v>315315.65444319462</v>
      </c>
      <c r="FN26" s="61">
        <f t="shared" si="70"/>
        <v>89900.732030775835</v>
      </c>
      <c r="FO26" s="61">
        <f t="shared" si="71"/>
        <v>6629.665711671013</v>
      </c>
      <c r="FP26" s="62">
        <f t="shared" si="72"/>
        <v>72508.785312252003</v>
      </c>
      <c r="FQ26" s="62">
        <f t="shared" si="73"/>
        <v>105022.00409456725</v>
      </c>
      <c r="FR26" s="62">
        <f t="shared" si="74"/>
        <v>21584.300061947026</v>
      </c>
      <c r="FS26" s="61">
        <f t="shared" si="75"/>
        <v>12455.068647545077</v>
      </c>
      <c r="FT26" s="61">
        <f t="shared" si="76"/>
        <v>3557.2435673833747</v>
      </c>
      <c r="FU26" s="61">
        <f t="shared" si="77"/>
        <v>2972.4395161784005</v>
      </c>
      <c r="FV26" s="61">
        <f t="shared" si="78"/>
        <v>37863.232618500115</v>
      </c>
      <c r="FW26" s="61">
        <f t="shared" si="79"/>
        <v>20083.931818748028</v>
      </c>
      <c r="FX26" s="61">
        <f t="shared" si="80"/>
        <v>2503.967453653986</v>
      </c>
      <c r="FY26" s="61">
        <f t="shared" si="81"/>
        <v>107802.65303481283</v>
      </c>
      <c r="FZ26" s="61">
        <f t="shared" si="82"/>
        <v>29291.137106643975</v>
      </c>
      <c r="GA26" s="61">
        <f t="shared" si="83"/>
        <v>11087.38175359796</v>
      </c>
      <c r="GB26" s="61">
        <f t="shared" si="84"/>
        <v>36080.523494665598</v>
      </c>
      <c r="GC26" s="61">
        <f t="shared" si="85"/>
        <v>1573.3115442095109</v>
      </c>
      <c r="GD26" s="61">
        <f t="shared" si="86"/>
        <v>228.891047998506</v>
      </c>
      <c r="GE26" s="61">
        <f t="shared" si="87"/>
        <v>44382.854557094921</v>
      </c>
      <c r="GF26" s="61">
        <f t="shared" si="88"/>
        <v>7084.9325214262826</v>
      </c>
      <c r="GG26" s="61">
        <f t="shared" si="89"/>
        <v>4013.1391986990802</v>
      </c>
      <c r="GH26" s="61">
        <f t="shared" si="90"/>
        <v>65221.3722483655</v>
      </c>
      <c r="GI26" s="61">
        <f t="shared" si="91"/>
        <v>12815.383401674593</v>
      </c>
      <c r="GJ26" s="61">
        <f t="shared" si="92"/>
        <v>3998.676302809065</v>
      </c>
    </row>
    <row r="27" spans="1:192" s="45" customFormat="1">
      <c r="A27" s="45" t="s">
        <v>188</v>
      </c>
      <c r="B27" s="46">
        <v>42128</v>
      </c>
      <c r="C27" s="60"/>
      <c r="D27" s="60"/>
      <c r="E27" s="58"/>
      <c r="F27" s="61">
        <f>HLOOKUP(G16,baidu!1:56,11,0)</f>
        <v>197507</v>
      </c>
      <c r="G27" s="61">
        <f>HLOOKUP(G16,'360'!1:56,11,0)</f>
        <v>309445</v>
      </c>
      <c r="H27" s="61">
        <f>HLOOKUP(G16,sougo!1:56,11,0)</f>
        <v>26822</v>
      </c>
      <c r="I27" s="61">
        <f>HLOOKUP(J16,baidu!1:56,11,0)</f>
        <v>1097662</v>
      </c>
      <c r="J27" s="61">
        <f>HLOOKUP(J16,'360'!1:56,11,0)</f>
        <v>1139582</v>
      </c>
      <c r="K27" s="61">
        <f>HLOOKUP(J16,sougo!1:56,11,0)</f>
        <v>144021</v>
      </c>
      <c r="L27" s="61">
        <f>HLOOKUP(M16,baidu!1:56,11,0)</f>
        <v>140234</v>
      </c>
      <c r="M27" s="61">
        <f>HLOOKUP(M16,'360'!1:56,11,0)</f>
        <v>233182</v>
      </c>
      <c r="N27" s="61">
        <f>HLOOKUP(M16,sougo!1:56,11,0)</f>
        <v>14588</v>
      </c>
      <c r="O27" s="61">
        <f>HLOOKUP(P16,baidu!1:56,11,0)</f>
        <v>571565</v>
      </c>
      <c r="P27" s="61">
        <f>HLOOKUP(P16,'360'!1:56,11,0)</f>
        <v>328965</v>
      </c>
      <c r="Q27" s="61">
        <f>HLOOKUP(P16,sougo!1:56,11,0)</f>
        <v>58404</v>
      </c>
      <c r="R27" s="61">
        <f>HLOOKUP(S16,baidu!1:56,11,0)</f>
        <v>505464</v>
      </c>
      <c r="S27" s="61">
        <f>HLOOKUP(S16,'360'!1:56,11,0)</f>
        <v>367243</v>
      </c>
      <c r="T27" s="61">
        <f>HLOOKUP(S16,sougo!1:56,11,0)</f>
        <v>46551</v>
      </c>
      <c r="U27" s="61">
        <f>HLOOKUP(V16,baidu!1:56,11,0)</f>
        <v>220211</v>
      </c>
      <c r="V27" s="61">
        <f>HLOOKUP(V16,'360'!1:56,11,0)</f>
        <v>101641</v>
      </c>
      <c r="W27" s="61">
        <f>HLOOKUP(V16,sougo!1:56,11,0)</f>
        <v>18000</v>
      </c>
      <c r="X27" s="61">
        <f>HLOOKUP(Y16,baidu!1:56,11,0)</f>
        <v>28995</v>
      </c>
      <c r="Y27" s="61">
        <f>HLOOKUP(Y16,'360'!1:56,11,0)</f>
        <v>38478</v>
      </c>
      <c r="Z27" s="61">
        <f>HLOOKUP(Y16,sougo!1:56,11,0)</f>
        <v>2992</v>
      </c>
      <c r="AA27" s="61">
        <f>HLOOKUP(AB16,baidu!1:56,11,0)</f>
        <v>497679</v>
      </c>
      <c r="AB27" s="61">
        <f>HLOOKUP(AB16,'360'!1:56,11,0)</f>
        <v>1030561</v>
      </c>
      <c r="AC27" s="61">
        <f>HLOOKUP(AB16,sougo!1:56,11,0)</f>
        <v>76948</v>
      </c>
      <c r="AD27" s="61">
        <f>HLOOKUP(AE16,baidu!1:56,11,0)</f>
        <v>406743</v>
      </c>
      <c r="AE27" s="61">
        <f>HLOOKUP(AE16,'360'!1:56,11,0)</f>
        <v>1057444</v>
      </c>
      <c r="AF27" s="61">
        <f>HLOOKUP(AE16,sougo!1:56,11,0)</f>
        <v>77227</v>
      </c>
      <c r="AG27" s="61">
        <f>HLOOKUP(AH16,baidu!1:56,11,0)</f>
        <v>57280</v>
      </c>
      <c r="AH27" s="61">
        <f>HLOOKUP(AH16,'360'!1:56,11,0)</f>
        <v>82168</v>
      </c>
      <c r="AI27" s="61">
        <f>HLOOKUP(AH16,sougo!1:56,11,0)</f>
        <v>5688</v>
      </c>
      <c r="AJ27" s="61">
        <f>HLOOKUP(AK16,baidu!1:56,11,0)</f>
        <v>75038</v>
      </c>
      <c r="AK27" s="61">
        <f>HLOOKUP(AK16,'360'!1:56,11,0)</f>
        <v>79490</v>
      </c>
      <c r="AL27" s="61">
        <f>HLOOKUP(AK16,sougo!1:56,11,0)</f>
        <v>8622</v>
      </c>
      <c r="AM27" s="61">
        <f>HLOOKUP(AN16,baidu!1:56,11,0)</f>
        <v>54305</v>
      </c>
      <c r="AN27" s="61">
        <f>HLOOKUP(AN16,'360'!1:56,11,0)</f>
        <v>45031</v>
      </c>
      <c r="AO27" s="61">
        <f>HLOOKUP(AN16,sougo!1:56,11,0)</f>
        <v>3237</v>
      </c>
      <c r="AP27" s="61">
        <f>HLOOKUP(AQ16,baidu!1:56,11,0)</f>
        <v>168792</v>
      </c>
      <c r="AQ27" s="61">
        <f>HLOOKUP(AQ16,'360'!1:56,11,0)</f>
        <v>94767</v>
      </c>
      <c r="AR27" s="61">
        <f>HLOOKUP(AQ16,sougo!1:56,11,0)</f>
        <v>4795</v>
      </c>
      <c r="AS27" s="61">
        <f>HLOOKUP(AT16,baidu!1:56,11,0)</f>
        <v>264471</v>
      </c>
      <c r="AT27" s="61">
        <f>HLOOKUP(AT16,'360'!1:56,11,0)</f>
        <v>44735</v>
      </c>
      <c r="AU27" s="61">
        <f>HLOOKUP(AT16,sougo!1:56,11,0)</f>
        <v>9484</v>
      </c>
      <c r="AV27" s="61">
        <f>HLOOKUP(AW16,baidu!1:56,11,0)</f>
        <v>126226</v>
      </c>
      <c r="AW27" s="61">
        <f>HLOOKUP(AW16,'360'!1:56,11,0)</f>
        <v>236439</v>
      </c>
      <c r="AX27" s="61">
        <f>HLOOKUP(AW16,sougo!1:56,11,0)</f>
        <v>8897</v>
      </c>
      <c r="AY27" s="61">
        <f>HLOOKUP(AZ16,baidu!1:56,11,0)</f>
        <v>177692</v>
      </c>
      <c r="AZ27" s="61">
        <f>HLOOKUP(AZ16,'360'!1:56,11,0)</f>
        <v>118851</v>
      </c>
      <c r="BA27" s="61">
        <f>HLOOKUP(AZ16,sougo!1:56,11,0)</f>
        <v>13516</v>
      </c>
      <c r="BB27" s="61">
        <f>HLOOKUP(BC16,baidu!1:56,11,0)</f>
        <v>60927</v>
      </c>
      <c r="BC27" s="61">
        <f>HLOOKUP(BC16,'360'!1:56,11,0)</f>
        <v>49008</v>
      </c>
      <c r="BD27" s="61">
        <f>HLOOKUP(BC16,sougo!1:56,11,0)</f>
        <v>3288</v>
      </c>
      <c r="BE27" s="61">
        <f>HLOOKUP(BF16,baidu!1:56,11,0)</f>
        <v>9353</v>
      </c>
      <c r="BF27" s="61">
        <f>HLOOKUP(BF16,'360'!1:56,11,0)</f>
        <v>14159</v>
      </c>
      <c r="BG27" s="61">
        <f>HLOOKUP(BF16,sougo!1:56,11,0)</f>
        <v>995</v>
      </c>
      <c r="BH27" s="61">
        <f>HLOOKUP(BI16,baidu!1:56,11,0)</f>
        <v>307011</v>
      </c>
      <c r="BI27" s="61">
        <f>HLOOKUP(BI16,'360'!1:56,11,0)</f>
        <v>154416</v>
      </c>
      <c r="BJ27" s="61">
        <f>HLOOKUP(BI16,sougo!1:56,11,0)</f>
        <v>17795</v>
      </c>
      <c r="BK27" s="61">
        <f>HLOOKUP(BL16,baidu!1:56,11,0)</f>
        <v>151173</v>
      </c>
      <c r="BL27" s="61">
        <f>HLOOKUP(BL16,'360'!1:56,11,0)</f>
        <v>52654</v>
      </c>
      <c r="BM27" s="61">
        <f>HLOOKUP(BL16,sougo!1:56,11,0)</f>
        <v>12122</v>
      </c>
      <c r="BN27" s="61">
        <f>HLOOKUP(BO16,baidu!1:56,11,0)</f>
        <v>22606</v>
      </c>
      <c r="BO27" s="61">
        <f>HLOOKUP(BO16,'360'!1:56,11,0)</f>
        <v>7422</v>
      </c>
      <c r="BP27" s="61">
        <f>HLOOKUP(BO16,sougo!1:56,11,0)</f>
        <v>7569</v>
      </c>
      <c r="BQ27" s="61">
        <f>HLOOKUP(BR16,baidu!1:56,11,0)</f>
        <v>167963</v>
      </c>
      <c r="BR27" s="61">
        <f>HLOOKUP(BR16,'360'!1:56,11,0)</f>
        <v>38697</v>
      </c>
      <c r="BS27" s="61">
        <f>HLOOKUP(BR16,sougo!1:56,11,0)</f>
        <v>11903</v>
      </c>
      <c r="BT27" s="61">
        <f>HLOOKUP(BU16,baidu!1:56,11,0)</f>
        <v>57383</v>
      </c>
      <c r="BU27" s="61">
        <f>HLOOKUP(BU16,'360'!1:56,11,0)</f>
        <v>33032</v>
      </c>
      <c r="BV27" s="61">
        <f>HLOOKUP(BU16,sougo!1:56,11,0)</f>
        <v>6490</v>
      </c>
      <c r="BW27" s="61">
        <f>HLOOKUP(BX16,baidu!1:56,11,0)</f>
        <v>450570</v>
      </c>
      <c r="BX27" s="61">
        <f>HLOOKUP(BX16,'360'!1:56,11,0)</f>
        <v>137339</v>
      </c>
      <c r="BY27" s="61">
        <f>HLOOKUP(BX16,sougo!1:56,11,0)</f>
        <v>9391</v>
      </c>
      <c r="BZ27" s="61">
        <f>HLOOKUP(CA16,baidu!1:56,11,0)</f>
        <v>91550</v>
      </c>
      <c r="CA27" s="61">
        <f>HLOOKUP(CA16,'360'!1:56,11,0)</f>
        <v>131845</v>
      </c>
      <c r="CB27" s="61">
        <f>HLOOKUP(CA16,sougo!1:56,11,0)</f>
        <v>26094</v>
      </c>
      <c r="CC27" s="61">
        <f>HLOOKUP(CD16,baidu!1:56,11,0)</f>
        <v>20585</v>
      </c>
      <c r="CD27" s="61">
        <f>HLOOKUP(CD16,'360'!1:56,11,0)</f>
        <v>5811</v>
      </c>
      <c r="CE27" s="61">
        <f>HLOOKUP(CD16,sougo!1:56,11,0)</f>
        <v>4839</v>
      </c>
      <c r="CF27" s="61">
        <f>HLOOKUP(CG16,baidu!1:56,11,0)</f>
        <v>66761</v>
      </c>
      <c r="CG27" s="61">
        <f>HLOOKUP(CG16,'360'!1:56,11,0)</f>
        <v>35478</v>
      </c>
      <c r="CH27" s="61">
        <f>HLOOKUP(CG16,sougo!1:56,11,0)</f>
        <v>4497</v>
      </c>
      <c r="CI27" s="61">
        <f>HLOOKUP(CJ16,baidu!1:56,11,0)</f>
        <v>174676</v>
      </c>
      <c r="CJ27" s="61">
        <f>HLOOKUP(CJ16,'360'!1:56,11,0)</f>
        <v>49513</v>
      </c>
      <c r="CK27" s="61">
        <f>HLOOKUP(CJ16,sougo!1:56,11,0)</f>
        <v>17493</v>
      </c>
      <c r="CL27" s="61">
        <f>HLOOKUP(CM16,baidu!1:56,11,0)</f>
        <v>31272</v>
      </c>
      <c r="CM27" s="61">
        <v>2591</v>
      </c>
      <c r="CN27" s="61">
        <v>868</v>
      </c>
      <c r="CO27" s="61">
        <f>HLOOKUP(CP16,baidu!1:56,11,0)</f>
        <v>70199</v>
      </c>
      <c r="CP27" s="61">
        <f>HLOOKUP(CP16,'360'!1:56,11,0)</f>
        <v>11013</v>
      </c>
      <c r="CQ27" s="61">
        <f>HLOOKUP(CP16,sougo!1:56,11,0)</f>
        <v>5739</v>
      </c>
      <c r="CR27" s="61">
        <f>HLOOKUP(CS16,baidu!1:56,11,0)</f>
        <v>111004</v>
      </c>
      <c r="CS27" s="61">
        <f>HLOOKUP(CS16,'360'!1:56,11,0)</f>
        <v>19927</v>
      </c>
      <c r="CT27" s="61">
        <f>HLOOKUP(CS16,sougo!1:56,11,0)</f>
        <v>6568</v>
      </c>
      <c r="CU27" s="61"/>
      <c r="CV27" s="61">
        <f t="shared" si="0"/>
        <v>124196.65993692561</v>
      </c>
      <c r="CW27" s="61">
        <f t="shared" si="1"/>
        <v>194585.68776894969</v>
      </c>
      <c r="CX27" s="61">
        <f t="shared" si="2"/>
        <v>16866.251893999801</v>
      </c>
      <c r="CY27" s="61">
        <f t="shared" si="3"/>
        <v>690233.53167070355</v>
      </c>
      <c r="CZ27" s="61">
        <f t="shared" si="4"/>
        <v>716593.73148415785</v>
      </c>
      <c r="DA27" s="61">
        <f t="shared" si="5"/>
        <v>90563.509955474816</v>
      </c>
      <c r="DB27" s="61">
        <f t="shared" si="6"/>
        <v>88182.162706105737</v>
      </c>
      <c r="DC27" s="61">
        <f t="shared" si="7"/>
        <v>146629.8691054605</v>
      </c>
      <c r="DD27" s="61">
        <f t="shared" si="8"/>
        <v>9173.2489236324327</v>
      </c>
      <c r="DE27" s="61">
        <f t="shared" si="9"/>
        <v>359412.3951902914</v>
      </c>
      <c r="DF27" s="61">
        <f t="shared" si="10"/>
        <v>206860.2846286498</v>
      </c>
      <c r="DG27" s="61">
        <f t="shared" si="11"/>
        <v>36725.694415672369</v>
      </c>
      <c r="DH27" s="61">
        <f t="shared" si="12"/>
        <v>317846.66122394736</v>
      </c>
      <c r="DI27" s="61">
        <f t="shared" si="13"/>
        <v>230930.31631899817</v>
      </c>
      <c r="DJ27" s="61">
        <f t="shared" si="14"/>
        <v>29272.272459830914</v>
      </c>
      <c r="DK27" s="62">
        <f t="shared" si="15"/>
        <v>138473.4246450522</v>
      </c>
      <c r="DL27" s="62">
        <f t="shared" si="16"/>
        <v>63914.052224220184</v>
      </c>
      <c r="DM27" s="62">
        <f t="shared" si="17"/>
        <v>11318.788087838208</v>
      </c>
      <c r="DN27" s="61">
        <f t="shared" si="18"/>
        <v>18232.681144826049</v>
      </c>
      <c r="DO27" s="61">
        <f t="shared" si="19"/>
        <v>24195.796002435476</v>
      </c>
      <c r="DP27" s="61">
        <f t="shared" si="20"/>
        <v>1881.4341088228844</v>
      </c>
      <c r="DQ27" s="61">
        <f t="shared" si="21"/>
        <v>312951.28537595732</v>
      </c>
      <c r="DR27" s="61">
        <f t="shared" si="22"/>
        <v>648038.97614392394</v>
      </c>
      <c r="DS27" s="61">
        <f t="shared" si="23"/>
        <v>48386.561432387469</v>
      </c>
      <c r="DT27" s="61">
        <f t="shared" si="24"/>
        <v>255768.76795619869</v>
      </c>
      <c r="DU27" s="61">
        <f t="shared" si="25"/>
        <v>664943.58615311037</v>
      </c>
      <c r="DV27" s="61">
        <f t="shared" si="26"/>
        <v>48562.002647748959</v>
      </c>
      <c r="DW27" s="61">
        <f t="shared" si="27"/>
        <v>36018.898981742917</v>
      </c>
      <c r="DX27" s="61">
        <f t="shared" si="28"/>
        <v>51669.009977860551</v>
      </c>
      <c r="DY27" s="61">
        <f t="shared" si="29"/>
        <v>3576.7370357568739</v>
      </c>
      <c r="DZ27" s="61">
        <f t="shared" si="30"/>
        <v>47185.512251955748</v>
      </c>
      <c r="EA27" s="61">
        <f t="shared" si="31"/>
        <v>49985.025839014401</v>
      </c>
      <c r="EB27" s="61">
        <f t="shared" si="32"/>
        <v>5421.6994940745017</v>
      </c>
      <c r="EC27" s="61">
        <f t="shared" si="33"/>
        <v>34148.154839447438</v>
      </c>
      <c r="ED27" s="61">
        <f t="shared" si="34"/>
        <v>28316.463687969019</v>
      </c>
      <c r="EE27" s="61">
        <f t="shared" si="35"/>
        <v>2035.4953911295711</v>
      </c>
      <c r="EF27" s="61">
        <f t="shared" si="36"/>
        <v>106140.04882902149</v>
      </c>
      <c r="EG27" s="61">
        <f t="shared" si="37"/>
        <v>59591.532817786858</v>
      </c>
      <c r="EH27" s="61">
        <f t="shared" si="38"/>
        <v>3015.1993822880117</v>
      </c>
      <c r="EI27" s="61">
        <f t="shared" si="39"/>
        <v>166305.06690992549</v>
      </c>
      <c r="EJ27" s="61">
        <f t="shared" si="40"/>
        <v>28130.332506080125</v>
      </c>
      <c r="EK27" s="61">
        <f t="shared" si="41"/>
        <v>5963.7436791698647</v>
      </c>
      <c r="EL27" s="61">
        <f t="shared" si="42"/>
        <v>79373.63028752587</v>
      </c>
      <c r="EM27" s="61">
        <f t="shared" si="43"/>
        <v>148677.94092779877</v>
      </c>
      <c r="EN27" s="61">
        <f t="shared" si="44"/>
        <v>5594.6254231942521</v>
      </c>
      <c r="EO27" s="61">
        <f t="shared" si="45"/>
        <v>111736.56071689705</v>
      </c>
      <c r="EP27" s="61">
        <f t="shared" si="46"/>
        <v>74736.071279314376</v>
      </c>
      <c r="EQ27" s="61">
        <f t="shared" si="47"/>
        <v>8499.1522108456229</v>
      </c>
      <c r="ER27" s="61">
        <f t="shared" si="48"/>
        <v>38312.211212651026</v>
      </c>
      <c r="ES27" s="61">
        <f t="shared" si="49"/>
        <v>30817.287033820827</v>
      </c>
      <c r="ET27" s="61">
        <f t="shared" si="50"/>
        <v>2067.5652907117792</v>
      </c>
      <c r="EU27" s="61">
        <f t="shared" si="51"/>
        <v>5881.3680547528202</v>
      </c>
      <c r="EV27" s="61">
        <f t="shared" si="52"/>
        <v>8903.4844742056212</v>
      </c>
      <c r="EW27" s="61">
        <f t="shared" si="53"/>
        <v>625.67745263327868</v>
      </c>
      <c r="EX27" s="60">
        <f t="shared" si="54"/>
        <v>193055.13609084979</v>
      </c>
      <c r="EY27" s="60">
        <f t="shared" si="55"/>
        <v>97100.110076201381</v>
      </c>
      <c r="EZ27" s="58">
        <f t="shared" si="56"/>
        <v>11189.879667948939</v>
      </c>
      <c r="FA27" s="61">
        <f t="shared" si="57"/>
        <v>95060.841755709189</v>
      </c>
      <c r="FB27" s="61">
        <f t="shared" si="58"/>
        <v>33109.970443168502</v>
      </c>
      <c r="FC27" s="61">
        <f t="shared" si="59"/>
        <v>7622.5749555985976</v>
      </c>
      <c r="FD27" s="61">
        <f t="shared" si="60"/>
        <v>14215.140195203918</v>
      </c>
      <c r="FE27" s="61">
        <f t="shared" si="61"/>
        <v>4667.1136215519546</v>
      </c>
      <c r="FF27" s="61">
        <f t="shared" si="62"/>
        <v>4759.5503909359668</v>
      </c>
      <c r="FG27" s="61">
        <f t="shared" si="63"/>
        <v>105618.7557554205</v>
      </c>
      <c r="FH27" s="61">
        <f t="shared" si="64"/>
        <v>24333.507924170841</v>
      </c>
      <c r="FI27" s="61">
        <f t="shared" si="65"/>
        <v>7484.8630338632329</v>
      </c>
      <c r="FJ27" s="61">
        <f t="shared" si="66"/>
        <v>36083.667602467773</v>
      </c>
      <c r="FK27" s="61">
        <f t="shared" si="67"/>
        <v>20771.233784303982</v>
      </c>
      <c r="FL27" s="61">
        <f t="shared" si="68"/>
        <v>4081.0519272261095</v>
      </c>
      <c r="FM27" s="61">
        <f t="shared" si="69"/>
        <v>283328.13048540341</v>
      </c>
      <c r="FN27" s="61">
        <f t="shared" si="70"/>
        <v>86361.724288645099</v>
      </c>
      <c r="FO27" s="61">
        <f t="shared" si="71"/>
        <v>5905.2632740493673</v>
      </c>
      <c r="FP27" s="62">
        <f t="shared" si="72"/>
        <v>57568.613857865996</v>
      </c>
      <c r="FQ27" s="62">
        <f t="shared" si="73"/>
        <v>82906.978635612701</v>
      </c>
      <c r="FR27" s="62">
        <f t="shared" si="74"/>
        <v>16408.469798002789</v>
      </c>
      <c r="FS27" s="61">
        <f t="shared" si="75"/>
        <v>12944.291821563862</v>
      </c>
      <c r="FT27" s="61">
        <f t="shared" si="76"/>
        <v>3654.0820876904349</v>
      </c>
      <c r="FU27" s="61">
        <f t="shared" si="77"/>
        <v>3042.8675309471714</v>
      </c>
      <c r="FV27" s="61">
        <f t="shared" si="78"/>
        <v>41980.756196231479</v>
      </c>
      <c r="FW27" s="61">
        <f t="shared" si="79"/>
        <v>22309.33132112911</v>
      </c>
      <c r="FX27" s="61">
        <f t="shared" si="80"/>
        <v>2827.8105572782456</v>
      </c>
      <c r="FY27" s="61">
        <f t="shared" si="81"/>
        <v>109840.03489062372</v>
      </c>
      <c r="FZ27" s="61">
        <f t="shared" si="82"/>
        <v>31134.841921840733</v>
      </c>
      <c r="GA27" s="61">
        <f t="shared" si="83"/>
        <v>10999.975556697433</v>
      </c>
      <c r="GB27" s="61">
        <f t="shared" si="84"/>
        <v>19664.507837937581</v>
      </c>
      <c r="GC27" s="61">
        <f t="shared" si="85"/>
        <v>1629.2766630882666</v>
      </c>
      <c r="GD27" s="61">
        <f t="shared" si="86"/>
        <v>545.81711445797578</v>
      </c>
      <c r="GE27" s="61">
        <f t="shared" si="87"/>
        <v>44142.644721008575</v>
      </c>
      <c r="GF27" s="61">
        <f t="shared" si="88"/>
        <v>6925.211845075677</v>
      </c>
      <c r="GG27" s="61">
        <f t="shared" si="89"/>
        <v>3608.806935339082</v>
      </c>
      <c r="GH27" s="61">
        <f t="shared" si="90"/>
        <v>69801.708494577353</v>
      </c>
      <c r="GI27" s="61">
        <f t="shared" si="91"/>
        <v>12530.527234797331</v>
      </c>
      <c r="GJ27" s="61">
        <f t="shared" si="92"/>
        <v>4130.100008940075</v>
      </c>
    </row>
    <row r="28" spans="1:192" s="45" customFormat="1">
      <c r="A28" s="45" t="s">
        <v>188</v>
      </c>
      <c r="B28" s="46">
        <v>42127</v>
      </c>
      <c r="C28" s="60"/>
      <c r="D28" s="60"/>
      <c r="E28" s="58"/>
      <c r="F28" s="61">
        <f>HLOOKUP(G16,baidu!1:57,12,0)</f>
        <v>88079</v>
      </c>
      <c r="G28" s="61">
        <f>HLOOKUP(G16,'360'!1:57,12,0)</f>
        <v>134476</v>
      </c>
      <c r="H28" s="61">
        <f>HLOOKUP(G16,sougo!1:57,12,0)</f>
        <v>11240</v>
      </c>
      <c r="I28" s="61">
        <f>HLOOKUP(J16,baidu!1:57,12,0)</f>
        <v>888042</v>
      </c>
      <c r="J28" s="61">
        <f>HLOOKUP(J16,'360'!1:57,12,0)</f>
        <v>981219</v>
      </c>
      <c r="K28" s="61">
        <f>HLOOKUP(J16,sougo!1:57,12,0)</f>
        <v>131877</v>
      </c>
      <c r="L28" s="61">
        <f>HLOOKUP(M16,baidu!1:57,12,0)</f>
        <v>123978</v>
      </c>
      <c r="M28" s="61">
        <f>HLOOKUP(M16,'360'!1:57,12,0)</f>
        <v>168556</v>
      </c>
      <c r="N28" s="61">
        <f>HLOOKUP(M16,sougo!1:57,12,0)</f>
        <v>12046</v>
      </c>
      <c r="O28" s="61">
        <f>HLOOKUP(P16,baidu!1:57,12,0)</f>
        <v>402910</v>
      </c>
      <c r="P28" s="61">
        <f>HLOOKUP(P16,'360'!1:57,12,0)</f>
        <v>211394</v>
      </c>
      <c r="Q28" s="61">
        <f>HLOOKUP(P16,sougo!1:57,12,0)</f>
        <v>41252</v>
      </c>
      <c r="R28" s="61">
        <f>HLOOKUP(S16,baidu!1:57,12,0)</f>
        <v>449509</v>
      </c>
      <c r="S28" s="61">
        <f>HLOOKUP(S16,'360'!1:57,12,0)</f>
        <v>277813</v>
      </c>
      <c r="T28" s="61">
        <f>HLOOKUP(S16,sougo!1:57,12,0)</f>
        <v>36455</v>
      </c>
      <c r="U28" s="61">
        <f>HLOOKUP(V16,baidu!1:57,12,0)</f>
        <v>211255</v>
      </c>
      <c r="V28" s="61">
        <f>HLOOKUP(V16,'360'!1:57,12,0)</f>
        <v>88896</v>
      </c>
      <c r="W28" s="61">
        <f>HLOOKUP(V16,sougo!1:57,12,0)</f>
        <v>16670</v>
      </c>
      <c r="X28" s="61">
        <f>HLOOKUP(Y16,baidu!1:57,12,0)</f>
        <v>21461</v>
      </c>
      <c r="Y28" s="61">
        <f>HLOOKUP(Y16,'360'!1:57,12,0)</f>
        <v>26376</v>
      </c>
      <c r="Z28" s="61">
        <f>HLOOKUP(Y16,sougo!1:57,12,0)</f>
        <v>1879</v>
      </c>
      <c r="AA28" s="61">
        <f>HLOOKUP(AB16,baidu!1:57,12,0)</f>
        <v>580364</v>
      </c>
      <c r="AB28" s="61">
        <f>HLOOKUP(AB16,'360'!1:57,12,0)</f>
        <v>1123692</v>
      </c>
      <c r="AC28" s="61">
        <f>HLOOKUP(AB16,sougo!1:57,12,0)</f>
        <v>87025</v>
      </c>
      <c r="AD28" s="61">
        <f>HLOOKUP(AE16,baidu!1:57,12,0)</f>
        <v>490674</v>
      </c>
      <c r="AE28" s="61">
        <f>HLOOKUP(AE16,'360'!1:57,12,0)</f>
        <v>1188636</v>
      </c>
      <c r="AF28" s="61">
        <f>HLOOKUP(AE16,sougo!1:57,12,0)</f>
        <v>88161</v>
      </c>
      <c r="AG28" s="61">
        <f>HLOOKUP(AH16,baidu!1:57,12,0)</f>
        <v>45024</v>
      </c>
      <c r="AH28" s="61">
        <f>HLOOKUP(AH16,'360'!1:57,12,0)</f>
        <v>54005</v>
      </c>
      <c r="AI28" s="61">
        <f>HLOOKUP(AH16,sougo!1:57,12,0)</f>
        <v>3765</v>
      </c>
      <c r="AJ28" s="61">
        <f>HLOOKUP(AK16,baidu!1:57,12,0)</f>
        <v>58534</v>
      </c>
      <c r="AK28" s="61">
        <f>HLOOKUP(AK16,'360'!1:57,12,0)</f>
        <v>32892</v>
      </c>
      <c r="AL28" s="61">
        <f>HLOOKUP(AK16,sougo!1:57,12,0)</f>
        <v>4176</v>
      </c>
      <c r="AM28" s="61">
        <f>HLOOKUP(AN16,baidu!1:57,12,0)</f>
        <v>37355</v>
      </c>
      <c r="AN28" s="61">
        <f>HLOOKUP(AN16,'360'!1:57,12,0)</f>
        <v>20887</v>
      </c>
      <c r="AO28" s="61">
        <f>HLOOKUP(AN16,sougo!1:57,12,0)</f>
        <v>1749</v>
      </c>
      <c r="AP28" s="61">
        <f>HLOOKUP(AQ16,baidu!1:57,12,0)</f>
        <v>183227</v>
      </c>
      <c r="AQ28" s="61">
        <f>HLOOKUP(AQ16,'360'!1:57,12,0)</f>
        <v>83576</v>
      </c>
      <c r="AR28" s="61">
        <f>HLOOKUP(AQ16,sougo!1:57,12,0)</f>
        <v>4434</v>
      </c>
      <c r="AS28" s="61">
        <f>HLOOKUP(AT16,baidu!1:57,12,0)</f>
        <v>301436</v>
      </c>
      <c r="AT28" s="61">
        <f>HLOOKUP(AT16,'360'!1:57,12,0)</f>
        <v>43825</v>
      </c>
      <c r="AU28" s="61">
        <f>HLOOKUP(AT16,sougo!1:57,12,0)</f>
        <v>10488</v>
      </c>
      <c r="AV28" s="61">
        <f>HLOOKUP(AW16,baidu!1:57,12,0)</f>
        <v>132999</v>
      </c>
      <c r="AW28" s="61">
        <f>HLOOKUP(AW16,'360'!1:57,12,0)</f>
        <v>192283</v>
      </c>
      <c r="AX28" s="61">
        <f>HLOOKUP(AW16,sougo!1:57,12,0)</f>
        <v>8994</v>
      </c>
      <c r="AY28" s="61">
        <f>HLOOKUP(AZ16,baidu!1:57,12,0)</f>
        <v>208025</v>
      </c>
      <c r="AZ28" s="61">
        <f>HLOOKUP(AZ16,'360'!1:57,12,0)</f>
        <v>99129</v>
      </c>
      <c r="BA28" s="61">
        <f>HLOOKUP(AZ16,sougo!1:57,12,0)</f>
        <v>11542</v>
      </c>
      <c r="BB28" s="61">
        <f>HLOOKUP(BC16,baidu!1:57,12,0)</f>
        <v>62038</v>
      </c>
      <c r="BC28" s="61">
        <f>HLOOKUP(BC16,'360'!1:57,12,0)</f>
        <v>26429</v>
      </c>
      <c r="BD28" s="61">
        <f>HLOOKUP(BC16,sougo!1:57,12,0)</f>
        <v>1947</v>
      </c>
      <c r="BE28" s="61">
        <f>HLOOKUP(BF16,baidu!1:57,12,0)</f>
        <v>7395</v>
      </c>
      <c r="BF28" s="61">
        <f>HLOOKUP(BF16,'360'!1:57,12,0)</f>
        <v>8465</v>
      </c>
      <c r="BG28" s="61">
        <f>HLOOKUP(BF16,sougo!1:57,12,0)</f>
        <v>630</v>
      </c>
      <c r="BH28" s="61">
        <f>HLOOKUP(BI16,baidu!1:57,12,0)</f>
        <v>284616</v>
      </c>
      <c r="BI28" s="61">
        <f>HLOOKUP(BI16,'360'!1:57,12,0)</f>
        <v>140807</v>
      </c>
      <c r="BJ28" s="61">
        <f>HLOOKUP(BI16,sougo!1:57,12,0)</f>
        <v>17569</v>
      </c>
      <c r="BK28" s="61">
        <f>HLOOKUP(BL16,baidu!1:57,12,0)</f>
        <v>107177</v>
      </c>
      <c r="BL28" s="61">
        <f>HLOOKUP(BL16,'360'!1:57,12,0)</f>
        <v>26717</v>
      </c>
      <c r="BM28" s="61">
        <f>HLOOKUP(BL16,sougo!1:57,12,0)</f>
        <v>6471</v>
      </c>
      <c r="BN28" s="61">
        <f>HLOOKUP(BO16,baidu!1:57,12,0)</f>
        <v>26967</v>
      </c>
      <c r="BO28" s="61">
        <f>HLOOKUP(BO16,'360'!1:57,12,0)</f>
        <v>9068</v>
      </c>
      <c r="BP28" s="61">
        <f>HLOOKUP(BO16,sougo!1:57,12,0)</f>
        <v>7810</v>
      </c>
      <c r="BQ28" s="61">
        <f>HLOOKUP(BR16,baidu!1:57,12,0)</f>
        <v>232755</v>
      </c>
      <c r="BR28" s="61">
        <f>HLOOKUP(BR16,'360'!1:57,12,0)</f>
        <v>85348</v>
      </c>
      <c r="BS28" s="61">
        <f>HLOOKUP(BR16,sougo!1:57,12,0)</f>
        <v>20833</v>
      </c>
      <c r="BT28" s="61">
        <f>HLOOKUP(BU16,baidu!1:57,12,0)</f>
        <v>57339</v>
      </c>
      <c r="BU28" s="61">
        <f>HLOOKUP(BU16,'360'!1:57,12,0)</f>
        <v>32276</v>
      </c>
      <c r="BV28" s="61">
        <f>HLOOKUP(BU16,sougo!1:57,12,0)</f>
        <v>6727</v>
      </c>
      <c r="BW28" s="61">
        <f>HLOOKUP(BX16,baidu!1:57,12,0)</f>
        <v>498668</v>
      </c>
      <c r="BX28" s="61">
        <f>HLOOKUP(BX16,'360'!1:57,12,0)</f>
        <v>112441</v>
      </c>
      <c r="BY28" s="61">
        <f>HLOOKUP(BX16,sougo!1:57,12,0)</f>
        <v>8135</v>
      </c>
      <c r="BZ28" s="61">
        <f>HLOOKUP(CA16,baidu!1:57,12,0)</f>
        <v>109042</v>
      </c>
      <c r="CA28" s="61">
        <f>HLOOKUP(CA16,'360'!1:57,12,0)</f>
        <v>193324</v>
      </c>
      <c r="CB28" s="61">
        <f>HLOOKUP(CA16,sougo!1:57,12,0)</f>
        <v>41226</v>
      </c>
      <c r="CC28" s="61">
        <f>HLOOKUP(CD16,baidu!1:57,12,0)</f>
        <v>9526</v>
      </c>
      <c r="CD28" s="61">
        <f>HLOOKUP(CD16,'360'!1:57,12,0)</f>
        <v>2396</v>
      </c>
      <c r="CE28" s="61">
        <f>HLOOKUP(CD16,sougo!1:57,12,0)</f>
        <v>1928</v>
      </c>
      <c r="CF28" s="61">
        <f>HLOOKUP(CG16,baidu!1:57,12,0)</f>
        <v>58446</v>
      </c>
      <c r="CG28" s="61">
        <f>HLOOKUP(CG16,'360'!1:57,12,0)</f>
        <v>28577</v>
      </c>
      <c r="CH28" s="61">
        <f>HLOOKUP(CG16,sougo!1:57,12,0)</f>
        <v>3695</v>
      </c>
      <c r="CI28" s="61">
        <f>HLOOKUP(CJ16,baidu!1:57,12,0)</f>
        <v>206660</v>
      </c>
      <c r="CJ28" s="61">
        <f>HLOOKUP(CJ16,'360'!1:57,12,0)</f>
        <v>62764</v>
      </c>
      <c r="CK28" s="61">
        <f>HLOOKUP(CJ16,sougo!1:57,12,0)</f>
        <v>19606</v>
      </c>
      <c r="CL28" s="61">
        <f>HLOOKUP(CM16,baidu!1:57,12,0)</f>
        <v>11518</v>
      </c>
      <c r="CM28" s="61">
        <v>6351</v>
      </c>
      <c r="CN28" s="61">
        <v>913</v>
      </c>
      <c r="CO28" s="61">
        <f>HLOOKUP(CP16,baidu!1:57,12,0)</f>
        <v>138915</v>
      </c>
      <c r="CP28" s="61">
        <f>HLOOKUP(CP16,'360'!1:57,12,0)</f>
        <v>19354</v>
      </c>
      <c r="CQ28" s="61">
        <f>HLOOKUP(CP16,sougo!1:57,12,0)</f>
        <v>8637</v>
      </c>
      <c r="CR28" s="61">
        <f>HLOOKUP(CS16,baidu!1:57,12,0)</f>
        <v>116995</v>
      </c>
      <c r="CS28" s="61">
        <f>HLOOKUP(CS16,'360'!1:57,12,0)</f>
        <v>23425</v>
      </c>
      <c r="CT28" s="61">
        <f>HLOOKUP(CS16,sougo!1:57,12,0)</f>
        <v>7335</v>
      </c>
      <c r="CU28" s="61"/>
      <c r="CV28" s="61">
        <f t="shared" si="0"/>
        <v>55385.97422159453</v>
      </c>
      <c r="CW28" s="61">
        <f t="shared" si="1"/>
        <v>84561.408161118379</v>
      </c>
      <c r="CX28" s="61">
        <f t="shared" si="2"/>
        <v>7067.9543392945252</v>
      </c>
      <c r="CY28" s="61">
        <f t="shared" si="3"/>
        <v>558419.9561722232</v>
      </c>
      <c r="CZ28" s="61">
        <f t="shared" si="4"/>
        <v>617011.66270891775</v>
      </c>
      <c r="DA28" s="61">
        <f t="shared" si="5"/>
        <v>82927.100925546634</v>
      </c>
      <c r="DB28" s="61">
        <f t="shared" si="6"/>
        <v>77960.039419666966</v>
      </c>
      <c r="DC28" s="61">
        <f t="shared" si="7"/>
        <v>105991.64694075873</v>
      </c>
      <c r="DD28" s="61">
        <f t="shared" si="8"/>
        <v>7574.7845170055034</v>
      </c>
      <c r="DE28" s="61">
        <f t="shared" si="9"/>
        <v>253358.49491504958</v>
      </c>
      <c r="DF28" s="61">
        <f t="shared" si="10"/>
        <v>132929.10494669279</v>
      </c>
      <c r="DG28" s="61">
        <f t="shared" si="11"/>
        <v>25940.147011083431</v>
      </c>
      <c r="DH28" s="61">
        <f t="shared" si="12"/>
        <v>282660.95080978138</v>
      </c>
      <c r="DI28" s="61">
        <f t="shared" si="13"/>
        <v>174694.80416925534</v>
      </c>
      <c r="DJ28" s="61">
        <f t="shared" si="14"/>
        <v>22923.689985674548</v>
      </c>
      <c r="DK28" s="62">
        <f t="shared" si="15"/>
        <v>132841.69874979227</v>
      </c>
      <c r="DL28" s="62">
        <f t="shared" si="16"/>
        <v>55899.721436470296</v>
      </c>
      <c r="DM28" s="62">
        <f t="shared" si="17"/>
        <v>10482.455412459052</v>
      </c>
      <c r="DN28" s="61">
        <f t="shared" si="18"/>
        <v>13495.139508505321</v>
      </c>
      <c r="DO28" s="61">
        <f t="shared" si="19"/>
        <v>16585.797478045588</v>
      </c>
      <c r="DP28" s="61">
        <f t="shared" si="20"/>
        <v>1181.5557120582218</v>
      </c>
      <c r="DQ28" s="61">
        <f t="shared" si="21"/>
        <v>364945.396100563</v>
      </c>
      <c r="DR28" s="61">
        <f t="shared" si="22"/>
        <v>706601.75688883848</v>
      </c>
      <c r="DS28" s="61">
        <f t="shared" si="23"/>
        <v>54723.196296895556</v>
      </c>
      <c r="DT28" s="61">
        <f t="shared" si="24"/>
        <v>308546.39034510695</v>
      </c>
      <c r="DU28" s="61">
        <f t="shared" si="25"/>
        <v>747439.94430975872</v>
      </c>
      <c r="DV28" s="61">
        <f t="shared" si="26"/>
        <v>55437.537589550237</v>
      </c>
      <c r="DW28" s="61">
        <f t="shared" si="27"/>
        <v>28312.061937045972</v>
      </c>
      <c r="DX28" s="61">
        <f t="shared" si="28"/>
        <v>33959.508371316799</v>
      </c>
      <c r="DY28" s="61">
        <f t="shared" si="29"/>
        <v>2367.5131750394917</v>
      </c>
      <c r="DZ28" s="61">
        <f t="shared" si="30"/>
        <v>36807.441218528984</v>
      </c>
      <c r="EA28" s="61">
        <f t="shared" si="31"/>
        <v>20683.198765843019</v>
      </c>
      <c r="EB28" s="61">
        <f t="shared" si="32"/>
        <v>2625.9588363784642</v>
      </c>
      <c r="EC28" s="61">
        <f t="shared" si="33"/>
        <v>23489.62939006646</v>
      </c>
      <c r="ED28" s="61">
        <f t="shared" si="34"/>
        <v>13134.19593281537</v>
      </c>
      <c r="EE28" s="61">
        <f t="shared" si="35"/>
        <v>1099.8089092016126</v>
      </c>
      <c r="EF28" s="61">
        <f t="shared" si="36"/>
        <v>115217.0880539073</v>
      </c>
      <c r="EG28" s="61">
        <f t="shared" si="37"/>
        <v>52554.390734953668</v>
      </c>
      <c r="EH28" s="61">
        <f t="shared" si="38"/>
        <v>2788.1947989708119</v>
      </c>
      <c r="EI28" s="61">
        <f t="shared" si="39"/>
        <v>189549.45589142211</v>
      </c>
      <c r="EJ28" s="61">
        <f t="shared" si="40"/>
        <v>27558.10488608386</v>
      </c>
      <c r="EK28" s="61">
        <f t="shared" si="41"/>
        <v>6595.0805258470627</v>
      </c>
      <c r="EL28" s="61">
        <f t="shared" si="42"/>
        <v>83632.638716355214</v>
      </c>
      <c r="EM28" s="61">
        <f t="shared" si="43"/>
        <v>120911.69610521079</v>
      </c>
      <c r="EN28" s="61">
        <f t="shared" si="44"/>
        <v>5655.6211145564912</v>
      </c>
      <c r="EO28" s="61">
        <f t="shared" si="45"/>
        <v>130810.60510958574</v>
      </c>
      <c r="EP28" s="61">
        <f t="shared" si="46"/>
        <v>62334.45246440632</v>
      </c>
      <c r="EQ28" s="61">
        <f t="shared" si="47"/>
        <v>7257.8584505460331</v>
      </c>
      <c r="ER28" s="61">
        <f t="shared" si="48"/>
        <v>39010.83196629482</v>
      </c>
      <c r="ES28" s="61">
        <f t="shared" si="49"/>
        <v>16619.125020748666</v>
      </c>
      <c r="ET28" s="61">
        <f t="shared" si="50"/>
        <v>1224.3155781678329</v>
      </c>
      <c r="EU28" s="61">
        <f t="shared" si="51"/>
        <v>4650.1354394201971</v>
      </c>
      <c r="EV28" s="61">
        <f t="shared" si="52"/>
        <v>5322.9745090861352</v>
      </c>
      <c r="EW28" s="61">
        <f t="shared" si="53"/>
        <v>396.15758307433731</v>
      </c>
      <c r="EX28" s="60">
        <f t="shared" si="54"/>
        <v>178972.67724489776</v>
      </c>
      <c r="EY28" s="60">
        <f t="shared" si="55"/>
        <v>88542.477460235255</v>
      </c>
      <c r="EZ28" s="58">
        <f t="shared" si="56"/>
        <v>11047.765995290527</v>
      </c>
      <c r="FA28" s="61">
        <f t="shared" si="57"/>
        <v>67395.208382790865</v>
      </c>
      <c r="FB28" s="61">
        <f t="shared" si="58"/>
        <v>16800.225630154076</v>
      </c>
      <c r="FC28" s="61">
        <f t="shared" si="59"/>
        <v>4069.1043175778359</v>
      </c>
      <c r="FD28" s="61">
        <f t="shared" si="60"/>
        <v>16957.431020262942</v>
      </c>
      <c r="FE28" s="61">
        <f t="shared" si="61"/>
        <v>5702.1539100287155</v>
      </c>
      <c r="FF28" s="61">
        <f t="shared" si="62"/>
        <v>4911.0963870009118</v>
      </c>
      <c r="FG28" s="61">
        <f t="shared" si="63"/>
        <v>146361.36229915457</v>
      </c>
      <c r="FH28" s="61">
        <f t="shared" si="64"/>
        <v>53668.662540045298</v>
      </c>
      <c r="FI28" s="61">
        <f t="shared" si="65"/>
        <v>13100.239568551855</v>
      </c>
      <c r="FJ28" s="61">
        <f t="shared" si="66"/>
        <v>36055.99945380861</v>
      </c>
      <c r="FK28" s="61">
        <f t="shared" si="67"/>
        <v>20295.844684614778</v>
      </c>
      <c r="FL28" s="61">
        <f t="shared" si="68"/>
        <v>4230.0826370493123</v>
      </c>
      <c r="FM28" s="61">
        <f t="shared" si="69"/>
        <v>313573.18989922799</v>
      </c>
      <c r="FN28" s="61">
        <f t="shared" si="70"/>
        <v>70705.325076923109</v>
      </c>
      <c r="FO28" s="61">
        <f t="shared" si="71"/>
        <v>5115.4633941424345</v>
      </c>
      <c r="FP28" s="62">
        <f t="shared" si="72"/>
        <v>68567.960593002994</v>
      </c>
      <c r="FQ28" s="62">
        <f t="shared" si="73"/>
        <v>121566.2993496241</v>
      </c>
      <c r="FR28" s="62">
        <f t="shared" si="74"/>
        <v>25923.797650512108</v>
      </c>
      <c r="FS28" s="61">
        <f t="shared" si="75"/>
        <v>5990.1541847081535</v>
      </c>
      <c r="FT28" s="61">
        <f t="shared" si="76"/>
        <v>1506.6564588033525</v>
      </c>
      <c r="FU28" s="61">
        <f t="shared" si="77"/>
        <v>1212.3679685195591</v>
      </c>
      <c r="FV28" s="61">
        <f t="shared" si="78"/>
        <v>36752.104921210659</v>
      </c>
      <c r="FW28" s="61">
        <f t="shared" si="79"/>
        <v>17969.833732564028</v>
      </c>
      <c r="FX28" s="61">
        <f t="shared" si="80"/>
        <v>2323.49566580901</v>
      </c>
      <c r="FY28" s="61">
        <f t="shared" si="81"/>
        <v>129952.26367959134</v>
      </c>
      <c r="FZ28" s="61">
        <f t="shared" si="82"/>
        <v>39467.356419170959</v>
      </c>
      <c r="GA28" s="61">
        <f t="shared" si="83"/>
        <v>12328.675513897551</v>
      </c>
      <c r="GB28" s="61">
        <f t="shared" si="84"/>
        <v>7242.7667330955819</v>
      </c>
      <c r="GC28" s="61">
        <f t="shared" si="85"/>
        <v>3993.6457303255811</v>
      </c>
      <c r="GD28" s="61">
        <f t="shared" si="86"/>
        <v>574.11408467757133</v>
      </c>
      <c r="GE28" s="61">
        <f t="shared" si="87"/>
        <v>87352.747067891367</v>
      </c>
      <c r="GF28" s="61">
        <f t="shared" si="88"/>
        <v>12170.212480667815</v>
      </c>
      <c r="GG28" s="61">
        <f t="shared" si="89"/>
        <v>5431.131817481034</v>
      </c>
      <c r="GH28" s="61">
        <f t="shared" si="90"/>
        <v>73568.978463146181</v>
      </c>
      <c r="GI28" s="61">
        <f t="shared" si="91"/>
        <v>14730.145053200557</v>
      </c>
      <c r="GJ28" s="61">
        <f t="shared" si="92"/>
        <v>4612.4061457940697</v>
      </c>
    </row>
    <row r="29" spans="1:192" s="45" customFormat="1">
      <c r="A29" s="45" t="s">
        <v>188</v>
      </c>
      <c r="B29" s="46">
        <v>42126</v>
      </c>
      <c r="C29" s="60"/>
      <c r="D29" s="60"/>
      <c r="E29" s="58"/>
      <c r="F29" s="61">
        <f>HLOOKUP(G16,baidu!1:58,13,0)</f>
        <v>63684</v>
      </c>
      <c r="G29" s="61">
        <f>HLOOKUP(G16,'360'!1:58,13,0)</f>
        <v>89001</v>
      </c>
      <c r="H29" s="61">
        <f>HLOOKUP(G16,sougo!1:58,13,0)</f>
        <v>7683</v>
      </c>
      <c r="I29" s="61">
        <f>HLOOKUP(J16,baidu!1:58,13,0)</f>
        <v>914847</v>
      </c>
      <c r="J29" s="61">
        <f>HLOOKUP(J16,'360'!1:58,13,0)</f>
        <v>980905</v>
      </c>
      <c r="K29" s="61">
        <f>HLOOKUP(J16,sougo!1:58,13,0)</f>
        <v>140254</v>
      </c>
      <c r="L29" s="61">
        <f>HLOOKUP(M16,baidu!1:58,13,0)</f>
        <v>125286</v>
      </c>
      <c r="M29" s="61">
        <f>HLOOKUP(M16,'360'!1:58,13,0)</f>
        <v>163429</v>
      </c>
      <c r="N29" s="61">
        <f>HLOOKUP(M16,sougo!1:58,13,0)</f>
        <v>12403</v>
      </c>
      <c r="O29" s="61">
        <f>HLOOKUP(P16,baidu!1:58,13,0)</f>
        <v>403394</v>
      </c>
      <c r="P29" s="61">
        <f>HLOOKUP(P16,'360'!1:58,13,0)</f>
        <v>179642</v>
      </c>
      <c r="Q29" s="61">
        <f>HLOOKUP(P16,sougo!1:58,13,0)</f>
        <v>35539</v>
      </c>
      <c r="R29" s="61">
        <f>HLOOKUP(S16,baidu!1:58,13,0)</f>
        <v>449406</v>
      </c>
      <c r="S29" s="61">
        <f>HLOOKUP(S16,'360'!1:58,13,0)</f>
        <v>272739</v>
      </c>
      <c r="T29" s="61">
        <f>HLOOKUP(S16,sougo!1:58,13,0)</f>
        <v>36115</v>
      </c>
      <c r="U29" s="61">
        <f>HLOOKUP(V16,baidu!1:58,13,0)</f>
        <v>213146</v>
      </c>
      <c r="V29" s="61">
        <f>HLOOKUP(V16,'360'!1:58,13,0)</f>
        <v>91769</v>
      </c>
      <c r="W29" s="61">
        <f>HLOOKUP(V16,sougo!1:58,13,0)</f>
        <v>18230</v>
      </c>
      <c r="X29" s="61">
        <f>HLOOKUP(Y16,baidu!1:58,13,0)</f>
        <v>19842</v>
      </c>
      <c r="Y29" s="61">
        <f>HLOOKUP(Y16,'360'!1:58,13,0)</f>
        <v>23942</v>
      </c>
      <c r="Z29" s="61">
        <f>HLOOKUP(Y16,sougo!1:58,13,0)</f>
        <v>1787</v>
      </c>
      <c r="AA29" s="61">
        <f>HLOOKUP(AB16,baidu!1:58,13,0)</f>
        <v>642096</v>
      </c>
      <c r="AB29" s="61">
        <f>HLOOKUP(AB16,'360'!1:58,13,0)</f>
        <v>1203321</v>
      </c>
      <c r="AC29" s="61">
        <f>HLOOKUP(AB16,sougo!1:58,13,0)</f>
        <v>99147</v>
      </c>
      <c r="AD29" s="61">
        <f>HLOOKUP(AE16,baidu!1:58,13,0)</f>
        <v>551111</v>
      </c>
      <c r="AE29" s="61">
        <f>HLOOKUP(AE16,'360'!1:58,13,0)</f>
        <v>1268080</v>
      </c>
      <c r="AF29" s="61">
        <f>HLOOKUP(AE16,sougo!1:58,13,0)</f>
        <v>103696</v>
      </c>
      <c r="AG29" s="61">
        <f>HLOOKUP(AH16,baidu!1:58,13,0)</f>
        <v>43026</v>
      </c>
      <c r="AH29" s="61">
        <f>HLOOKUP(AH16,'360'!1:58,13,0)</f>
        <v>44926</v>
      </c>
      <c r="AI29" s="61">
        <f>HLOOKUP(AH16,sougo!1:58,13,0)</f>
        <v>3344</v>
      </c>
      <c r="AJ29" s="61">
        <f>HLOOKUP(AK16,baidu!1:58,13,0)</f>
        <v>62686</v>
      </c>
      <c r="AK29" s="61">
        <f>HLOOKUP(AK16,'360'!1:58,13,0)</f>
        <v>31459</v>
      </c>
      <c r="AL29" s="61">
        <f>HLOOKUP(AK16,sougo!1:58,13,0)</f>
        <v>4347</v>
      </c>
      <c r="AM29" s="61">
        <f>HLOOKUP(AN16,baidu!1:58,13,0)</f>
        <v>38916</v>
      </c>
      <c r="AN29" s="61">
        <f>HLOOKUP(AN16,'360'!1:58,13,0)</f>
        <v>19561</v>
      </c>
      <c r="AO29" s="61">
        <f>HLOOKUP(AN16,sougo!1:58,13,0)</f>
        <v>1521</v>
      </c>
      <c r="AP29" s="61">
        <f>HLOOKUP(AQ16,baidu!1:58,13,0)</f>
        <v>177300</v>
      </c>
      <c r="AQ29" s="61">
        <f>HLOOKUP(AQ16,'360'!1:58,13,0)</f>
        <v>86454</v>
      </c>
      <c r="AR29" s="61">
        <f>HLOOKUP(AQ16,sougo!1:58,13,0)</f>
        <v>4900</v>
      </c>
      <c r="AS29" s="61">
        <f>HLOOKUP(AT16,baidu!1:58,13,0)</f>
        <v>261523</v>
      </c>
      <c r="AT29" s="61">
        <f>HLOOKUP(AT16,'360'!1:58,13,0)</f>
        <v>32121</v>
      </c>
      <c r="AU29" s="61">
        <f>HLOOKUP(AT16,sougo!1:58,13,0)</f>
        <v>8031</v>
      </c>
      <c r="AV29" s="61">
        <f>HLOOKUP(AW16,baidu!1:58,13,0)</f>
        <v>126577</v>
      </c>
      <c r="AW29" s="61">
        <f>HLOOKUP(AW16,'360'!1:58,13,0)</f>
        <v>170996</v>
      </c>
      <c r="AX29" s="61">
        <f>HLOOKUP(AW16,sougo!1:58,13,0)</f>
        <v>9019</v>
      </c>
      <c r="AY29" s="61">
        <f>HLOOKUP(AZ16,baidu!1:58,13,0)</f>
        <v>279484</v>
      </c>
      <c r="AZ29" s="61">
        <f>HLOOKUP(AZ16,'360'!1:58,13,0)</f>
        <v>120279</v>
      </c>
      <c r="BA29" s="61">
        <f>HLOOKUP(AZ16,sougo!1:58,13,0)</f>
        <v>15029</v>
      </c>
      <c r="BB29" s="61">
        <f>HLOOKUP(BC16,baidu!1:58,13,0)</f>
        <v>79891</v>
      </c>
      <c r="BC29" s="61">
        <f>HLOOKUP(BC16,'360'!1:58,13,0)</f>
        <v>30458</v>
      </c>
      <c r="BD29" s="61">
        <f>HLOOKUP(BC16,sougo!1:58,13,0)</f>
        <v>2333</v>
      </c>
      <c r="BE29" s="61">
        <f>HLOOKUP(BF16,baidu!1:58,13,0)</f>
        <v>7065</v>
      </c>
      <c r="BF29" s="61">
        <f>HLOOKUP(BF16,'360'!1:58,13,0)</f>
        <v>7748</v>
      </c>
      <c r="BG29" s="61">
        <f>HLOOKUP(BF16,sougo!1:58,13,0)</f>
        <v>590</v>
      </c>
      <c r="BH29" s="61">
        <f>HLOOKUP(BI16,baidu!1:58,13,0)</f>
        <v>236723</v>
      </c>
      <c r="BI29" s="61">
        <f>HLOOKUP(BI16,'360'!1:58,13,0)</f>
        <v>115952</v>
      </c>
      <c r="BJ29" s="61">
        <f>HLOOKUP(BI16,sougo!1:58,13,0)</f>
        <v>14436</v>
      </c>
      <c r="BK29" s="61">
        <f>HLOOKUP(BL16,baidu!1:58,13,0)</f>
        <v>102125</v>
      </c>
      <c r="BL29" s="61">
        <f>HLOOKUP(BL16,'360'!1:58,13,0)</f>
        <v>22954</v>
      </c>
      <c r="BM29" s="61">
        <f>HLOOKUP(BL16,sougo!1:58,13,0)</f>
        <v>5561</v>
      </c>
      <c r="BN29" s="61">
        <f>HLOOKUP(BO16,baidu!1:58,13,0)</f>
        <v>28783</v>
      </c>
      <c r="BO29" s="61">
        <f>HLOOKUP(BO16,'360'!1:58,13,0)</f>
        <v>9687</v>
      </c>
      <c r="BP29" s="61">
        <f>HLOOKUP(BO16,sougo!1:58,13,0)</f>
        <v>7094</v>
      </c>
      <c r="BQ29" s="61">
        <f>HLOOKUP(BR16,baidu!1:58,13,0)</f>
        <v>261996</v>
      </c>
      <c r="BR29" s="61">
        <f>HLOOKUP(BR16,'360'!1:58,13,0)</f>
        <v>92118</v>
      </c>
      <c r="BS29" s="61">
        <f>HLOOKUP(BR16,sougo!1:58,13,0)</f>
        <v>22805</v>
      </c>
      <c r="BT29" s="61">
        <f>HLOOKUP(BU16,baidu!1:58,13,0)</f>
        <v>60460</v>
      </c>
      <c r="BU29" s="61">
        <f>HLOOKUP(BU16,'360'!1:58,13,0)</f>
        <v>34776</v>
      </c>
      <c r="BV29" s="61">
        <f>HLOOKUP(BU16,sougo!1:58,13,0)</f>
        <v>7322</v>
      </c>
      <c r="BW29" s="61">
        <f>HLOOKUP(BX16,baidu!1:58,13,0)</f>
        <v>517066</v>
      </c>
      <c r="BX29" s="61">
        <f>HLOOKUP(BX16,'360'!1:58,13,0)</f>
        <v>122581</v>
      </c>
      <c r="BY29" s="61">
        <f>HLOOKUP(BX16,sougo!1:58,13,0)</f>
        <v>8380</v>
      </c>
      <c r="BZ29" s="61">
        <f>HLOOKUP(CA16,baidu!1:58,13,0)</f>
        <v>129540</v>
      </c>
      <c r="CA29" s="61">
        <f>HLOOKUP(CA16,'360'!1:58,13,0)</f>
        <v>240359</v>
      </c>
      <c r="CB29" s="61">
        <f>HLOOKUP(CA16,sougo!1:58,13,0)</f>
        <v>54742</v>
      </c>
      <c r="CC29" s="61">
        <f>HLOOKUP(CD16,baidu!1:58,13,0)</f>
        <v>8678</v>
      </c>
      <c r="CD29" s="61">
        <f>HLOOKUP(CD16,'360'!1:58,13,0)</f>
        <v>2310</v>
      </c>
      <c r="CE29" s="61">
        <f>HLOOKUP(CD16,sougo!1:58,13,0)</f>
        <v>1816</v>
      </c>
      <c r="CF29" s="61">
        <f>HLOOKUP(CG16,baidu!1:58,13,0)</f>
        <v>62707</v>
      </c>
      <c r="CG29" s="61">
        <f>HLOOKUP(CG16,'360'!1:58,13,0)</f>
        <v>30422</v>
      </c>
      <c r="CH29" s="61">
        <f>HLOOKUP(CG16,sougo!1:58,13,0)</f>
        <v>4130</v>
      </c>
      <c r="CI29" s="61">
        <f>HLOOKUP(CJ16,baidu!1:58,13,0)</f>
        <v>241066</v>
      </c>
      <c r="CJ29" s="61">
        <f>HLOOKUP(CJ16,'360'!1:58,13,0)</f>
        <v>74981</v>
      </c>
      <c r="CK29" s="61">
        <f>HLOOKUP(CJ16,sougo!1:58,13,0)</f>
        <v>21962</v>
      </c>
      <c r="CL29" s="61">
        <f>HLOOKUP(CM16,baidu!1:58,13,0)</f>
        <v>10540</v>
      </c>
      <c r="CM29" s="61">
        <v>7560</v>
      </c>
      <c r="CN29" s="61">
        <v>927</v>
      </c>
      <c r="CO29" s="61">
        <f>HLOOKUP(CP16,baidu!1:58,13,0)</f>
        <v>177234</v>
      </c>
      <c r="CP29" s="61">
        <f>HLOOKUP(CP16,'360'!1:58,13,0)</f>
        <v>25768</v>
      </c>
      <c r="CQ29" s="61">
        <f>HLOOKUP(CP16,sougo!1:58,13,0)</f>
        <v>10961</v>
      </c>
      <c r="CR29" s="61">
        <f>HLOOKUP(CS16,baidu!1:58,13,0)</f>
        <v>131364</v>
      </c>
      <c r="CS29" s="61">
        <f>HLOOKUP(CS16,'360'!1:58,13,0)</f>
        <v>25397</v>
      </c>
      <c r="CT29" s="61">
        <f>HLOOKUP(CS16,sougo!1:58,13,0)</f>
        <v>8206</v>
      </c>
      <c r="CU29" s="61"/>
      <c r="CV29" s="61">
        <f t="shared" si="0"/>
        <v>40045.872254771581</v>
      </c>
      <c r="CW29" s="61">
        <f t="shared" si="1"/>
        <v>55965.747700316017</v>
      </c>
      <c r="CX29" s="61">
        <f t="shared" si="2"/>
        <v>4831.2360488256081</v>
      </c>
      <c r="CY29" s="61">
        <f t="shared" si="3"/>
        <v>575275.51809969568</v>
      </c>
      <c r="CZ29" s="61">
        <f t="shared" si="4"/>
        <v>616814.21273894096</v>
      </c>
      <c r="DA29" s="61">
        <f t="shared" si="5"/>
        <v>88194.739137314449</v>
      </c>
      <c r="DB29" s="61">
        <f t="shared" si="6"/>
        <v>78782.538020716544</v>
      </c>
      <c r="DC29" s="61">
        <f t="shared" si="7"/>
        <v>102767.67880040614</v>
      </c>
      <c r="DD29" s="61">
        <f t="shared" si="8"/>
        <v>7799.2738140809606</v>
      </c>
      <c r="DE29" s="61">
        <f t="shared" si="9"/>
        <v>253662.84455030033</v>
      </c>
      <c r="DF29" s="61">
        <f t="shared" si="10"/>
        <v>112962.76275974618</v>
      </c>
      <c r="DG29" s="61">
        <f t="shared" si="11"/>
        <v>22347.689436315672</v>
      </c>
      <c r="DH29" s="61">
        <f t="shared" si="12"/>
        <v>282596.18218905653</v>
      </c>
      <c r="DI29" s="61">
        <f t="shared" si="13"/>
        <v>171504.16357160584</v>
      </c>
      <c r="DJ29" s="61">
        <f t="shared" si="14"/>
        <v>22709.890655126495</v>
      </c>
      <c r="DK29" s="62">
        <f t="shared" si="15"/>
        <v>134030.80032057571</v>
      </c>
      <c r="DL29" s="62">
        <f t="shared" si="16"/>
        <v>57706.325779601364</v>
      </c>
      <c r="DM29" s="62">
        <f t="shared" si="17"/>
        <v>11463.417046738363</v>
      </c>
      <c r="DN29" s="61">
        <f t="shared" si="18"/>
        <v>12477.077402160317</v>
      </c>
      <c r="DO29" s="61">
        <f t="shared" si="19"/>
        <v>15055.245799945687</v>
      </c>
      <c r="DP29" s="61">
        <f t="shared" si="20"/>
        <v>1123.7041284981599</v>
      </c>
      <c r="DQ29" s="61">
        <f t="shared" si="21"/>
        <v>403763.80866936455</v>
      </c>
      <c r="DR29" s="61">
        <f t="shared" si="22"/>
        <v>756674.18892475334</v>
      </c>
      <c r="DS29" s="61">
        <f t="shared" si="23"/>
        <v>62345.77125249416</v>
      </c>
      <c r="DT29" s="61">
        <f t="shared" si="24"/>
        <v>346550.47899314458</v>
      </c>
      <c r="DU29" s="61">
        <f t="shared" si="25"/>
        <v>797396.04435699305</v>
      </c>
      <c r="DV29" s="61">
        <f t="shared" si="26"/>
        <v>65206.280530915043</v>
      </c>
      <c r="DW29" s="61">
        <f t="shared" si="27"/>
        <v>27055.67645929593</v>
      </c>
      <c r="DX29" s="61">
        <f t="shared" si="28"/>
        <v>28250.437424123298</v>
      </c>
      <c r="DY29" s="61">
        <f t="shared" si="29"/>
        <v>2102.7792980961649</v>
      </c>
      <c r="DZ29" s="61">
        <f t="shared" si="30"/>
        <v>39418.308337456998</v>
      </c>
      <c r="EA29" s="61">
        <f t="shared" si="31"/>
        <v>19782.097469739012</v>
      </c>
      <c r="EB29" s="61">
        <f t="shared" si="32"/>
        <v>2733.4873232129271</v>
      </c>
      <c r="EC29" s="61">
        <f t="shared" si="33"/>
        <v>24471.219845906206</v>
      </c>
      <c r="ED29" s="61">
        <f t="shared" si="34"/>
        <v>12300.378543677954</v>
      </c>
      <c r="EE29" s="61">
        <f t="shared" si="35"/>
        <v>956.43759342232863</v>
      </c>
      <c r="EF29" s="61">
        <f t="shared" si="36"/>
        <v>111490.06266520635</v>
      </c>
      <c r="EG29" s="61">
        <f t="shared" si="37"/>
        <v>54364.13918588691</v>
      </c>
      <c r="EH29" s="61">
        <f t="shared" si="38"/>
        <v>3081.2256461337342</v>
      </c>
      <c r="EI29" s="61">
        <f t="shared" si="39"/>
        <v>164451.30094976176</v>
      </c>
      <c r="EJ29" s="61">
        <f t="shared" si="40"/>
        <v>20198.377342747281</v>
      </c>
      <c r="EK29" s="61">
        <f t="shared" si="41"/>
        <v>5050.0659518571474</v>
      </c>
      <c r="EL29" s="61">
        <f t="shared" si="42"/>
        <v>79594.346655238711</v>
      </c>
      <c r="EM29" s="61">
        <f t="shared" si="43"/>
        <v>107525.97154822123</v>
      </c>
      <c r="EN29" s="61">
        <f t="shared" si="44"/>
        <v>5671.3416535673778</v>
      </c>
      <c r="EO29" s="61">
        <f t="shared" si="45"/>
        <v>175745.56499674299</v>
      </c>
      <c r="EP29" s="61">
        <f t="shared" si="46"/>
        <v>75634.028467616212</v>
      </c>
      <c r="EQ29" s="61">
        <f t="shared" si="47"/>
        <v>9450.5592317844676</v>
      </c>
      <c r="ER29" s="61">
        <f t="shared" si="48"/>
        <v>50237.183284749015</v>
      </c>
      <c r="ES29" s="61">
        <f t="shared" si="49"/>
        <v>19152.64708774312</v>
      </c>
      <c r="ET29" s="61">
        <f t="shared" si="50"/>
        <v>1467.0407004959188</v>
      </c>
      <c r="EU29" s="61">
        <f t="shared" si="51"/>
        <v>4442.6243244764964</v>
      </c>
      <c r="EV29" s="61">
        <f t="shared" si="52"/>
        <v>4872.1094502539136</v>
      </c>
      <c r="EW29" s="61">
        <f t="shared" si="53"/>
        <v>371.00472065691906</v>
      </c>
      <c r="EX29" s="60">
        <f t="shared" si="54"/>
        <v>148856.52625096246</v>
      </c>
      <c r="EY29" s="60">
        <f t="shared" si="55"/>
        <v>72913.117575611992</v>
      </c>
      <c r="EZ29" s="58">
        <f t="shared" si="56"/>
        <v>9077.6680464462424</v>
      </c>
      <c r="FA29" s="61">
        <f t="shared" si="57"/>
        <v>64218.401859470941</v>
      </c>
      <c r="FB29" s="61">
        <f t="shared" si="58"/>
        <v>14433.970098235457</v>
      </c>
      <c r="FC29" s="61">
        <f t="shared" si="59"/>
        <v>3496.8766975815706</v>
      </c>
      <c r="FD29" s="61">
        <f t="shared" si="60"/>
        <v>18099.370974013731</v>
      </c>
      <c r="FE29" s="61">
        <f t="shared" si="61"/>
        <v>6091.3944559382626</v>
      </c>
      <c r="FF29" s="61">
        <f t="shared" si="62"/>
        <v>4460.8601497291247</v>
      </c>
      <c r="FG29" s="61">
        <f t="shared" si="63"/>
        <v>164748.73354784772</v>
      </c>
      <c r="FH29" s="61">
        <f t="shared" si="64"/>
        <v>57925.78450419334</v>
      </c>
      <c r="FI29" s="61">
        <f t="shared" si="65"/>
        <v>14340.275685730574</v>
      </c>
      <c r="FJ29" s="61">
        <f t="shared" si="66"/>
        <v>38018.551543927671</v>
      </c>
      <c r="FK29" s="61">
        <f t="shared" si="67"/>
        <v>21867.898585703417</v>
      </c>
      <c r="FL29" s="61">
        <f t="shared" si="68"/>
        <v>4604.2314655084092</v>
      </c>
      <c r="FM29" s="61">
        <f t="shared" si="69"/>
        <v>325142.2489681195</v>
      </c>
      <c r="FN29" s="61">
        <f t="shared" si="70"/>
        <v>77081.575699738634</v>
      </c>
      <c r="FO29" s="61">
        <f t="shared" si="71"/>
        <v>5269.5246764491212</v>
      </c>
      <c r="FP29" s="62">
        <f t="shared" si="72"/>
        <v>81457.544938808976</v>
      </c>
      <c r="FQ29" s="62">
        <f t="shared" si="73"/>
        <v>151142.92144470577</v>
      </c>
      <c r="FR29" s="62">
        <f t="shared" si="74"/>
        <v>34422.949861357731</v>
      </c>
      <c r="FS29" s="61">
        <f t="shared" si="75"/>
        <v>5456.9135014588874</v>
      </c>
      <c r="FT29" s="61">
        <f t="shared" si="76"/>
        <v>1452.5778046059033</v>
      </c>
      <c r="FU29" s="61">
        <f t="shared" si="77"/>
        <v>1141.9399537507882</v>
      </c>
      <c r="FV29" s="61">
        <f t="shared" si="78"/>
        <v>39431.513590226139</v>
      </c>
      <c r="FW29" s="61">
        <f t="shared" si="79"/>
        <v>19130.009511567441</v>
      </c>
      <c r="FX29" s="61">
        <f t="shared" si="80"/>
        <v>2597.0330445984332</v>
      </c>
      <c r="FY29" s="61">
        <f t="shared" si="81"/>
        <v>151587.49828793365</v>
      </c>
      <c r="FZ29" s="61">
        <f t="shared" si="82"/>
        <v>47149.669423010928</v>
      </c>
      <c r="GA29" s="61">
        <f t="shared" si="83"/>
        <v>13810.179110283485</v>
      </c>
      <c r="GB29" s="61">
        <f t="shared" si="84"/>
        <v>6627.7792469897067</v>
      </c>
      <c r="GC29" s="61">
        <f t="shared" si="85"/>
        <v>4753.890996892047</v>
      </c>
      <c r="GD29" s="61">
        <f t="shared" si="86"/>
        <v>582.91758652366775</v>
      </c>
      <c r="GE29" s="61">
        <f t="shared" si="87"/>
        <v>111448.56044221761</v>
      </c>
      <c r="GF29" s="61">
        <f t="shared" si="88"/>
        <v>16203.473969300831</v>
      </c>
      <c r="GG29" s="61">
        <f t="shared" si="89"/>
        <v>6892.5131239330331</v>
      </c>
      <c r="GH29" s="61">
        <f t="shared" si="90"/>
        <v>82604.515465043238</v>
      </c>
      <c r="GI29" s="61">
        <f t="shared" si="91"/>
        <v>15970.181170379275</v>
      </c>
      <c r="GJ29" s="61">
        <f t="shared" si="92"/>
        <v>5160.1097249333516</v>
      </c>
    </row>
    <row r="30" spans="1:192" s="45" customFormat="1">
      <c r="A30" s="45" t="s">
        <v>188</v>
      </c>
      <c r="B30" s="46">
        <v>42125</v>
      </c>
      <c r="C30" s="60"/>
      <c r="D30" s="60"/>
      <c r="E30" s="58"/>
      <c r="F30" s="61">
        <f>HLOOKUP(G16,baidu!1:59,14,0)</f>
        <v>61089</v>
      </c>
      <c r="G30" s="61">
        <f>HLOOKUP(G16,'360'!1:59,14,0)</f>
        <v>81727</v>
      </c>
      <c r="H30" s="61">
        <f>HLOOKUP(G16,sougo!1:59,14,0)</f>
        <v>6910</v>
      </c>
      <c r="I30" s="61">
        <f>HLOOKUP(J16,baidu!1:59,14,0)</f>
        <v>972689</v>
      </c>
      <c r="J30" s="61">
        <f>HLOOKUP(J16,'360'!1:59,14,0)</f>
        <v>1021761</v>
      </c>
      <c r="K30" s="61">
        <f>HLOOKUP(J16,sougo!1:59,14,0)</f>
        <v>154287</v>
      </c>
      <c r="L30" s="61">
        <f>HLOOKUP(M16,baidu!1:59,14,0)</f>
        <v>127676</v>
      </c>
      <c r="M30" s="61">
        <f>HLOOKUP(M16,'360'!1:59,14,0)</f>
        <v>164733</v>
      </c>
      <c r="N30" s="61">
        <f>HLOOKUP(M16,sougo!1:59,14,0)</f>
        <v>12492</v>
      </c>
      <c r="O30" s="61">
        <f>HLOOKUP(P16,baidu!1:59,14,0)</f>
        <v>342800</v>
      </c>
      <c r="P30" s="61">
        <f>HLOOKUP(P16,'360'!1:59,14,0)</f>
        <v>164814</v>
      </c>
      <c r="Q30" s="61">
        <f>HLOOKUP(P16,sougo!1:59,14,0)</f>
        <v>33111</v>
      </c>
      <c r="R30" s="61">
        <f>HLOOKUP(S16,baidu!1:59,14,0)</f>
        <v>485324</v>
      </c>
      <c r="S30" s="61">
        <f>HLOOKUP(S16,'360'!1:59,14,0)</f>
        <v>283238</v>
      </c>
      <c r="T30" s="61">
        <f>HLOOKUP(S16,sougo!1:59,14,0)</f>
        <v>39917</v>
      </c>
      <c r="U30" s="61">
        <f>HLOOKUP(V16,baidu!1:59,14,0)</f>
        <v>224758</v>
      </c>
      <c r="V30" s="61">
        <f>HLOOKUP(V16,'360'!1:59,14,0)</f>
        <v>97789</v>
      </c>
      <c r="W30" s="61">
        <f>HLOOKUP(V16,sougo!1:59,14,0)</f>
        <v>19769</v>
      </c>
      <c r="X30" s="61">
        <f>HLOOKUP(Y16,baidu!1:59,14,0)</f>
        <v>20617</v>
      </c>
      <c r="Y30" s="61">
        <f>HLOOKUP(Y16,'360'!1:59,14,0)</f>
        <v>24619</v>
      </c>
      <c r="Z30" s="61">
        <f>HLOOKUP(Y16,sougo!1:59,14,0)</f>
        <v>1835</v>
      </c>
      <c r="AA30" s="61">
        <f>HLOOKUP(AB16,baidu!1:59,14,0)</f>
        <v>666815</v>
      </c>
      <c r="AB30" s="61">
        <f>HLOOKUP(AB16,'360'!1:59,14,0)</f>
        <v>1200692</v>
      </c>
      <c r="AC30" s="61">
        <f>HLOOKUP(AB16,sougo!1:59,14,0)</f>
        <v>106757</v>
      </c>
      <c r="AD30" s="61">
        <f>HLOOKUP(AE16,baidu!1:59,14,0)</f>
        <v>557247</v>
      </c>
      <c r="AE30" s="61">
        <f>HLOOKUP(AE16,'360'!1:59,14,0)</f>
        <v>1213798</v>
      </c>
      <c r="AF30" s="61">
        <f>HLOOKUP(AE16,sougo!1:59,14,0)</f>
        <v>105077</v>
      </c>
      <c r="AG30" s="61">
        <f>HLOOKUP(AH16,baidu!1:59,14,0)</f>
        <v>41472</v>
      </c>
      <c r="AH30" s="61">
        <f>HLOOKUP(AH16,'360'!1:59,14,0)</f>
        <v>40664</v>
      </c>
      <c r="AI30" s="61">
        <f>HLOOKUP(AH16,sougo!1:59,14,0)</f>
        <v>3176</v>
      </c>
      <c r="AJ30" s="61">
        <f>HLOOKUP(AK16,baidu!1:59,14,0)</f>
        <v>78334</v>
      </c>
      <c r="AK30" s="61">
        <f>HLOOKUP(AK16,'360'!1:59,14,0)</f>
        <v>36826</v>
      </c>
      <c r="AL30" s="61">
        <f>HLOOKUP(AK16,sougo!1:59,14,0)</f>
        <v>5076</v>
      </c>
      <c r="AM30" s="61">
        <f>HLOOKUP(AN16,baidu!1:59,14,0)</f>
        <v>45467</v>
      </c>
      <c r="AN30" s="61">
        <f>HLOOKUP(AN16,'360'!1:59,14,0)</f>
        <v>22409</v>
      </c>
      <c r="AO30" s="61">
        <f>HLOOKUP(AN16,sougo!1:59,14,0)</f>
        <v>1649</v>
      </c>
      <c r="AP30" s="61">
        <f>HLOOKUP(AQ16,baidu!1:59,14,0)</f>
        <v>182132</v>
      </c>
      <c r="AQ30" s="61">
        <f>HLOOKUP(AQ16,'360'!1:59,14,0)</f>
        <v>87336</v>
      </c>
      <c r="AR30" s="61">
        <f>HLOOKUP(AQ16,sougo!1:59,14,0)</f>
        <v>4940</v>
      </c>
      <c r="AS30" s="61">
        <f>HLOOKUP(AT16,baidu!1:59,14,0)</f>
        <v>317465</v>
      </c>
      <c r="AT30" s="61">
        <f>HLOOKUP(AT16,'360'!1:59,14,0)</f>
        <v>38575</v>
      </c>
      <c r="AU30" s="61">
        <f>HLOOKUP(AT16,sougo!1:59,14,0)</f>
        <v>10795</v>
      </c>
      <c r="AV30" s="61">
        <f>HLOOKUP(AW16,baidu!1:59,14,0)</f>
        <v>135843</v>
      </c>
      <c r="AW30" s="61">
        <f>HLOOKUP(AW16,'360'!1:59,14,0)</f>
        <v>180085</v>
      </c>
      <c r="AX30" s="61">
        <f>HLOOKUP(AW16,sougo!1:59,14,0)</f>
        <v>9866</v>
      </c>
      <c r="AY30" s="61">
        <f>HLOOKUP(AZ16,baidu!1:59,14,0)</f>
        <v>339571</v>
      </c>
      <c r="AZ30" s="61">
        <f>HLOOKUP(AZ16,'360'!1:59,14,0)</f>
        <v>150196</v>
      </c>
      <c r="BA30" s="61">
        <f>HLOOKUP(AZ16,sougo!1:59,14,0)</f>
        <v>18116</v>
      </c>
      <c r="BB30" s="61">
        <f>HLOOKUP(BC16,baidu!1:59,14,0)</f>
        <v>87950</v>
      </c>
      <c r="BC30" s="61">
        <f>HLOOKUP(BC16,'360'!1:59,14,0)</f>
        <v>32738</v>
      </c>
      <c r="BD30" s="61">
        <f>HLOOKUP(BC16,sougo!1:59,14,0)</f>
        <v>2430</v>
      </c>
      <c r="BE30" s="61">
        <f>HLOOKUP(BF16,baidu!1:59,14,0)</f>
        <v>6309</v>
      </c>
      <c r="BF30" s="61">
        <f>HLOOKUP(BF16,'360'!1:59,14,0)</f>
        <v>6776</v>
      </c>
      <c r="BG30" s="61">
        <f>HLOOKUP(BF16,sougo!1:59,14,0)</f>
        <v>535</v>
      </c>
      <c r="BH30" s="61">
        <f>HLOOKUP(BI16,baidu!1:59,14,0)</f>
        <v>219604</v>
      </c>
      <c r="BI30" s="61">
        <f>HLOOKUP(BI16,'360'!1:59,14,0)</f>
        <v>104239</v>
      </c>
      <c r="BJ30" s="61">
        <f>HLOOKUP(BI16,sougo!1:59,14,0)</f>
        <v>12969</v>
      </c>
      <c r="BK30" s="61">
        <f>HLOOKUP(BL16,baidu!1:59,14,0)</f>
        <v>115834</v>
      </c>
      <c r="BL30" s="61">
        <f>HLOOKUP(BL16,'360'!1:59,14,0)</f>
        <v>22825</v>
      </c>
      <c r="BM30" s="61">
        <f>HLOOKUP(BL16,sougo!1:59,14,0)</f>
        <v>5679</v>
      </c>
      <c r="BN30" s="61">
        <f>HLOOKUP(BO16,baidu!1:59,14,0)</f>
        <v>34415</v>
      </c>
      <c r="BO30" s="61">
        <f>HLOOKUP(BO16,'360'!1:59,14,0)</f>
        <v>10775</v>
      </c>
      <c r="BP30" s="61">
        <f>HLOOKUP(BO16,sougo!1:59,14,0)</f>
        <v>8426</v>
      </c>
      <c r="BQ30" s="61">
        <f>HLOOKUP(BR16,baidu!1:59,14,0)</f>
        <v>278587</v>
      </c>
      <c r="BR30" s="61">
        <f>HLOOKUP(BR16,'360'!1:59,14,0)</f>
        <v>97177</v>
      </c>
      <c r="BS30" s="61">
        <f>HLOOKUP(BR16,sougo!1:59,14,0)</f>
        <v>23149</v>
      </c>
      <c r="BT30" s="61">
        <f>HLOOKUP(BU16,baidu!1:59,14,0)</f>
        <v>63234</v>
      </c>
      <c r="BU30" s="61">
        <f>HLOOKUP(BU16,'360'!1:59,14,0)</f>
        <v>36330</v>
      </c>
      <c r="BV30" s="61">
        <f>HLOOKUP(BU16,sougo!1:59,14,0)</f>
        <v>7706</v>
      </c>
      <c r="BW30" s="61">
        <f>HLOOKUP(BX16,baidu!1:59,14,0)</f>
        <v>657165</v>
      </c>
      <c r="BX30" s="61">
        <f>HLOOKUP(BX16,'360'!1:59,14,0)</f>
        <v>135613</v>
      </c>
      <c r="BY30" s="61">
        <f>HLOOKUP(BX16,sougo!1:59,14,0)</f>
        <v>9422</v>
      </c>
      <c r="BZ30" s="61">
        <f>HLOOKUP(CA16,baidu!1:59,14,0)</f>
        <v>155159</v>
      </c>
      <c r="CA30" s="61">
        <f>HLOOKUP(CA16,'360'!1:59,14,0)</f>
        <v>301058</v>
      </c>
      <c r="CB30" s="61">
        <f>HLOOKUP(CA16,sougo!1:59,14,0)</f>
        <v>71308</v>
      </c>
      <c r="CC30" s="61">
        <f>HLOOKUP(CD16,baidu!1:59,14,0)</f>
        <v>9144</v>
      </c>
      <c r="CD30" s="61">
        <f>HLOOKUP(CD16,'360'!1:59,14,0)</f>
        <v>2536</v>
      </c>
      <c r="CE30" s="61">
        <f>HLOOKUP(CD16,sougo!1:59,14,0)</f>
        <v>1949</v>
      </c>
      <c r="CF30" s="61">
        <f>HLOOKUP(CG16,baidu!1:59,14,0)</f>
        <v>71705</v>
      </c>
      <c r="CG30" s="61">
        <f>HLOOKUP(CG16,'360'!1:59,14,0)</f>
        <v>34737</v>
      </c>
      <c r="CH30" s="61">
        <f>HLOOKUP(CG16,sougo!1:59,14,0)</f>
        <v>4979</v>
      </c>
      <c r="CI30" s="61">
        <f>HLOOKUP(CJ16,baidu!1:59,14,0)</f>
        <v>265644</v>
      </c>
      <c r="CJ30" s="61">
        <f>HLOOKUP(CJ16,'360'!1:59,14,0)</f>
        <v>80671</v>
      </c>
      <c r="CK30" s="61">
        <f>HLOOKUP(CJ16,sougo!1:59,14,0)</f>
        <v>25005</v>
      </c>
      <c r="CL30" s="61">
        <f>HLOOKUP(CM16,baidu!1:59,14,0)</f>
        <v>12353</v>
      </c>
      <c r="CM30" s="61">
        <v>7217</v>
      </c>
      <c r="CN30" s="61">
        <v>818</v>
      </c>
      <c r="CO30" s="61">
        <f>HLOOKUP(CP16,baidu!1:59,14,0)</f>
        <v>195707</v>
      </c>
      <c r="CP30" s="61">
        <f>HLOOKUP(CP16,'360'!1:59,14,0)</f>
        <v>29437</v>
      </c>
      <c r="CQ30" s="61">
        <f>HLOOKUP(CP16,sougo!1:59,14,0)</f>
        <v>11837</v>
      </c>
      <c r="CR30" s="61">
        <f>HLOOKUP(CS16,baidu!1:59,14,0)</f>
        <v>140742</v>
      </c>
      <c r="CS30" s="61">
        <f>HLOOKUP(CS16,'360'!1:59,14,0)</f>
        <v>27357</v>
      </c>
      <c r="CT30" s="61">
        <f>HLOOKUP(CS16,sougo!1:59,14,0)</f>
        <v>9226</v>
      </c>
      <c r="CU30" s="61"/>
      <c r="CV30" s="61">
        <f t="shared" si="0"/>
        <v>38414.080305441574</v>
      </c>
      <c r="CW30" s="61">
        <f t="shared" si="1"/>
        <v>51391.699669708512</v>
      </c>
      <c r="CX30" s="61">
        <f t="shared" si="2"/>
        <v>4345.1569826090008</v>
      </c>
      <c r="CY30" s="61">
        <f t="shared" si="3"/>
        <v>611647.8147984033</v>
      </c>
      <c r="CZ30" s="61">
        <f t="shared" si="4"/>
        <v>642505.34641209198</v>
      </c>
      <c r="DA30" s="61">
        <f t="shared" si="5"/>
        <v>97018.992094905203</v>
      </c>
      <c r="DB30" s="61">
        <f t="shared" si="6"/>
        <v>80285.421550157276</v>
      </c>
      <c r="DC30" s="61">
        <f t="shared" si="7"/>
        <v>103587.66211521397</v>
      </c>
      <c r="DD30" s="61">
        <f t="shared" si="8"/>
        <v>7855.2389329597163</v>
      </c>
      <c r="DE30" s="61">
        <f t="shared" si="9"/>
        <v>215560.03091727433</v>
      </c>
      <c r="DF30" s="61">
        <f t="shared" si="10"/>
        <v>103638.59666160925</v>
      </c>
      <c r="DG30" s="61">
        <f t="shared" si="11"/>
        <v>20820.910687578384</v>
      </c>
      <c r="DH30" s="61">
        <f t="shared" si="12"/>
        <v>305182.19499677722</v>
      </c>
      <c r="DI30" s="61">
        <f t="shared" si="13"/>
        <v>178106.16113461769</v>
      </c>
      <c r="DJ30" s="61">
        <f t="shared" si="14"/>
        <v>25100.670227902097</v>
      </c>
      <c r="DK30" s="62">
        <f t="shared" si="15"/>
        <v>141332.67628035223</v>
      </c>
      <c r="DL30" s="62">
        <f t="shared" si="16"/>
        <v>61491.831573422809</v>
      </c>
      <c r="DM30" s="62">
        <f t="shared" si="17"/>
        <v>12431.17342824853</v>
      </c>
      <c r="DN30" s="61">
        <f t="shared" si="18"/>
        <v>12964.414111497796</v>
      </c>
      <c r="DO30" s="61">
        <f t="shared" si="19"/>
        <v>15480.957996360492</v>
      </c>
      <c r="DP30" s="61">
        <f t="shared" si="20"/>
        <v>1153.8875633990617</v>
      </c>
      <c r="DQ30" s="61">
        <f t="shared" si="21"/>
        <v>419307.64882176858</v>
      </c>
      <c r="DR30" s="61">
        <f t="shared" si="22"/>
        <v>755021.01704236853</v>
      </c>
      <c r="DS30" s="61">
        <f t="shared" si="23"/>
        <v>67131.103327407982</v>
      </c>
      <c r="DT30" s="61">
        <f t="shared" si="24"/>
        <v>350408.92808797653</v>
      </c>
      <c r="DU30" s="61">
        <f t="shared" si="25"/>
        <v>763262.35241343558</v>
      </c>
      <c r="DV30" s="61">
        <f t="shared" si="26"/>
        <v>66074.683105876407</v>
      </c>
      <c r="DW30" s="61">
        <f t="shared" si="27"/>
        <v>26078.487754379232</v>
      </c>
      <c r="DX30" s="61">
        <f t="shared" si="28"/>
        <v>25570.399933547382</v>
      </c>
      <c r="DY30" s="61">
        <f t="shared" si="29"/>
        <v>1997.1372759430083</v>
      </c>
      <c r="DZ30" s="61">
        <f t="shared" si="30"/>
        <v>49258.108115151008</v>
      </c>
      <c r="EA30" s="61">
        <f t="shared" si="31"/>
        <v>23156.982784596104</v>
      </c>
      <c r="EB30" s="61">
        <f t="shared" si="32"/>
        <v>3191.8982407703747</v>
      </c>
      <c r="EC30" s="61">
        <f t="shared" si="33"/>
        <v>28590.629888318879</v>
      </c>
      <c r="ED30" s="61">
        <f t="shared" si="34"/>
        <v>14091.262347798134</v>
      </c>
      <c r="EE30" s="61">
        <f t="shared" si="35"/>
        <v>1036.926753158067</v>
      </c>
      <c r="EF30" s="61">
        <f t="shared" si="36"/>
        <v>114528.52844523048</v>
      </c>
      <c r="EG30" s="61">
        <f t="shared" si="37"/>
        <v>54918.759802190987</v>
      </c>
      <c r="EH30" s="61">
        <f t="shared" si="38"/>
        <v>3106.3785085511527</v>
      </c>
      <c r="EI30" s="61">
        <f t="shared" si="39"/>
        <v>199628.83668364203</v>
      </c>
      <c r="EJ30" s="61">
        <f t="shared" si="40"/>
        <v>24256.791693797717</v>
      </c>
      <c r="EK30" s="61">
        <f t="shared" si="41"/>
        <v>6788.1287449007477</v>
      </c>
      <c r="EL30" s="61">
        <f t="shared" si="42"/>
        <v>85421.00723423365</v>
      </c>
      <c r="EM30" s="61">
        <f t="shared" si="43"/>
        <v>113241.33071101909</v>
      </c>
      <c r="EN30" s="61">
        <f t="shared" si="44"/>
        <v>6203.9535152562094</v>
      </c>
      <c r="EO30" s="61">
        <f t="shared" si="45"/>
        <v>213529.56609862825</v>
      </c>
      <c r="EP30" s="61">
        <f t="shared" si="46"/>
        <v>94446.483091163755</v>
      </c>
      <c r="EQ30" s="61">
        <f t="shared" si="47"/>
        <v>11391.731388848721</v>
      </c>
      <c r="ER30" s="61">
        <f t="shared" si="48"/>
        <v>55304.856240298359</v>
      </c>
      <c r="ES30" s="61">
        <f t="shared" si="49"/>
        <v>20586.360245535958</v>
      </c>
      <c r="ET30" s="61">
        <f t="shared" si="50"/>
        <v>1528.0363918581581</v>
      </c>
      <c r="EU30" s="61">
        <f t="shared" si="51"/>
        <v>3967.2352247872918</v>
      </c>
      <c r="EV30" s="61">
        <f t="shared" si="52"/>
        <v>4260.89489351065</v>
      </c>
      <c r="EW30" s="61">
        <f t="shared" si="53"/>
        <v>336.41953483296896</v>
      </c>
      <c r="EX30" s="60">
        <f t="shared" si="54"/>
        <v>138091.72995786788</v>
      </c>
      <c r="EY30" s="60">
        <f t="shared" si="55"/>
        <v>65547.7306382315</v>
      </c>
      <c r="EZ30" s="58">
        <f t="shared" si="56"/>
        <v>8155.1868172874292</v>
      </c>
      <c r="FA30" s="61">
        <f t="shared" si="57"/>
        <v>72838.916631480606</v>
      </c>
      <c r="FB30" s="61">
        <f t="shared" si="58"/>
        <v>14352.852116939282</v>
      </c>
      <c r="FC30" s="61">
        <f t="shared" si="59"/>
        <v>3571.0776417129546</v>
      </c>
      <c r="FD30" s="61">
        <f t="shared" si="60"/>
        <v>21640.89400238622</v>
      </c>
      <c r="FE30" s="61">
        <f t="shared" si="61"/>
        <v>6775.5523136920383</v>
      </c>
      <c r="FF30" s="61">
        <f t="shared" si="62"/>
        <v>5298.4504682291526</v>
      </c>
      <c r="FG30" s="61">
        <f t="shared" si="63"/>
        <v>175181.51205703238</v>
      </c>
      <c r="FH30" s="61">
        <f t="shared" si="64"/>
        <v>61106.99277843631</v>
      </c>
      <c r="FI30" s="61">
        <f t="shared" si="65"/>
        <v>14556.590302520372</v>
      </c>
      <c r="FJ30" s="61">
        <f t="shared" si="66"/>
        <v>39762.902552575622</v>
      </c>
      <c r="FK30" s="61">
        <f t="shared" si="67"/>
        <v>22845.087290620118</v>
      </c>
      <c r="FL30" s="61">
        <f t="shared" si="68"/>
        <v>4845.6989447156238</v>
      </c>
      <c r="FM30" s="61">
        <f t="shared" si="69"/>
        <v>413239.52076356643</v>
      </c>
      <c r="FN30" s="61">
        <f t="shared" si="70"/>
        <v>85276.378275333496</v>
      </c>
      <c r="FO30" s="61">
        <f t="shared" si="71"/>
        <v>5924.7567424228664</v>
      </c>
      <c r="FP30" s="62">
        <f t="shared" si="72"/>
        <v>97567.324495604917</v>
      </c>
      <c r="FQ30" s="62">
        <f t="shared" si="73"/>
        <v>189311.76134157751</v>
      </c>
      <c r="FR30" s="62">
        <f t="shared" si="74"/>
        <v>44840.007831531497</v>
      </c>
      <c r="FS30" s="61">
        <f t="shared" si="75"/>
        <v>5749.9443486218097</v>
      </c>
      <c r="FT30" s="61">
        <f t="shared" si="76"/>
        <v>1594.6914772643165</v>
      </c>
      <c r="FU30" s="61">
        <f t="shared" si="77"/>
        <v>1225.5732212887037</v>
      </c>
      <c r="FV30" s="61">
        <f t="shared" si="78"/>
        <v>45089.649991024373</v>
      </c>
      <c r="FW30" s="61">
        <f t="shared" si="79"/>
        <v>21843.374544846436</v>
      </c>
      <c r="FX30" s="61">
        <f t="shared" si="80"/>
        <v>3130.9025494081357</v>
      </c>
      <c r="FY30" s="61">
        <f t="shared" si="81"/>
        <v>167042.67460031627</v>
      </c>
      <c r="FZ30" s="61">
        <f t="shared" si="82"/>
        <v>50727.664101888673</v>
      </c>
      <c r="GA30" s="61">
        <f t="shared" si="83"/>
        <v>15723.683118688577</v>
      </c>
      <c r="GB30" s="61">
        <f t="shared" si="84"/>
        <v>7767.8327360591884</v>
      </c>
      <c r="GC30" s="61">
        <f t="shared" si="85"/>
        <v>4538.2052016626858</v>
      </c>
      <c r="GD30" s="61">
        <f t="shared" si="86"/>
        <v>514.37603643620298</v>
      </c>
      <c r="GE30" s="61">
        <f t="shared" si="87"/>
        <v>123064.78112814178</v>
      </c>
      <c r="GF30" s="61">
        <f t="shared" si="88"/>
        <v>18510.62027453852</v>
      </c>
      <c r="GG30" s="61">
        <f t="shared" si="89"/>
        <v>7443.3608108744929</v>
      </c>
      <c r="GH30" s="61">
        <f t="shared" si="90"/>
        <v>88501.604058806945</v>
      </c>
      <c r="GI30" s="61">
        <f t="shared" si="91"/>
        <v>17202.671428832771</v>
      </c>
      <c r="GJ30" s="61">
        <f t="shared" si="92"/>
        <v>5801.5077165775174</v>
      </c>
    </row>
    <row r="31" spans="1:192" s="45" customFormat="1">
      <c r="A31" s="45" t="s">
        <v>188</v>
      </c>
      <c r="B31" s="46">
        <v>42124</v>
      </c>
      <c r="C31" s="60"/>
      <c r="D31" s="60"/>
      <c r="E31" s="58"/>
      <c r="F31" s="61">
        <f>HLOOKUP(G16,baidu!1:60,15,0)</f>
        <v>119341</v>
      </c>
      <c r="G31" s="61">
        <f>HLOOKUP(G16,'360'!1:60,15,0)</f>
        <v>195518</v>
      </c>
      <c r="H31" s="61">
        <f>HLOOKUP(G16,sougo!1:60,15,0)</f>
        <v>15912</v>
      </c>
      <c r="I31" s="61">
        <f>HLOOKUP(J16,baidu!1:60,15,0)</f>
        <v>875765</v>
      </c>
      <c r="J31" s="61">
        <f>HLOOKUP(J16,'360'!1:60,15,0)</f>
        <v>1091080</v>
      </c>
      <c r="K31" s="61">
        <f>HLOOKUP(J16,sougo!1:60,15,0)</f>
        <v>150960</v>
      </c>
      <c r="L31" s="61">
        <f>HLOOKUP(M16,baidu!1:60,15,0)</f>
        <v>118030</v>
      </c>
      <c r="M31" s="61">
        <f>HLOOKUP(M16,'360'!1:60,15,0)</f>
        <v>214028</v>
      </c>
      <c r="N31" s="61">
        <f>HLOOKUP(M16,sougo!1:60,15,0)</f>
        <v>13778</v>
      </c>
      <c r="O31" s="61">
        <f>HLOOKUP(P16,baidu!1:60,15,0)</f>
        <v>396848</v>
      </c>
      <c r="P31" s="61">
        <f>HLOOKUP(P16,'360'!1:60,15,0)</f>
        <v>251166</v>
      </c>
      <c r="Q31" s="61">
        <f>HLOOKUP(P16,sougo!1:60,15,0)</f>
        <v>47120</v>
      </c>
      <c r="R31" s="61">
        <f>HLOOKUP(S16,baidu!1:60,15,0)</f>
        <v>455426</v>
      </c>
      <c r="S31" s="61">
        <f>HLOOKUP(S16,'360'!1:60,15,0)</f>
        <v>334670</v>
      </c>
      <c r="T31" s="61">
        <f>HLOOKUP(S16,sougo!1:60,15,0)</f>
        <v>43166</v>
      </c>
      <c r="U31" s="61">
        <f>HLOOKUP(V16,baidu!1:60,15,0)</f>
        <v>206820</v>
      </c>
      <c r="V31" s="61">
        <f>HLOOKUP(V16,'360'!1:60,15,0)</f>
        <v>98705</v>
      </c>
      <c r="W31" s="61">
        <f>HLOOKUP(V16,sougo!1:60,15,0)</f>
        <v>19011</v>
      </c>
      <c r="X31" s="61">
        <f>HLOOKUP(Y16,baidu!1:60,15,0)</f>
        <v>25011</v>
      </c>
      <c r="Y31" s="61">
        <f>HLOOKUP(Y16,'360'!1:60,15,0)</f>
        <v>34682</v>
      </c>
      <c r="Z31" s="61">
        <f>HLOOKUP(Y16,sougo!1:60,15,0)</f>
        <v>2306</v>
      </c>
      <c r="AA31" s="61">
        <f>HLOOKUP(AB16,baidu!1:60,15,0)</f>
        <v>552998</v>
      </c>
      <c r="AB31" s="61">
        <f>HLOOKUP(AB16,'360'!1:60,15,0)</f>
        <v>1060599</v>
      </c>
      <c r="AC31" s="61">
        <f>HLOOKUP(AB16,sougo!1:60,15,0)</f>
        <v>84914</v>
      </c>
      <c r="AD31" s="61">
        <f>HLOOKUP(AE16,baidu!1:60,15,0)</f>
        <v>452752</v>
      </c>
      <c r="AE31" s="61">
        <f>HLOOKUP(AE16,'360'!1:60,15,0)</f>
        <v>1103847</v>
      </c>
      <c r="AF31" s="61">
        <f>HLOOKUP(AE16,sougo!1:60,15,0)</f>
        <v>82665</v>
      </c>
      <c r="AG31" s="61">
        <f>HLOOKUP(AH16,baidu!1:60,15,0)</f>
        <v>44035</v>
      </c>
      <c r="AH31" s="61">
        <f>HLOOKUP(AH16,'360'!1:60,15,0)</f>
        <v>66694</v>
      </c>
      <c r="AI31" s="61">
        <f>HLOOKUP(AH16,sougo!1:60,15,0)</f>
        <v>4408</v>
      </c>
      <c r="AJ31" s="61">
        <f>HLOOKUP(AK16,baidu!1:60,15,0)</f>
        <v>112983</v>
      </c>
      <c r="AK31" s="61">
        <f>HLOOKUP(AK16,'360'!1:60,15,0)</f>
        <v>84275</v>
      </c>
      <c r="AL31" s="61">
        <f>HLOOKUP(AK16,sougo!1:60,15,0)</f>
        <v>9475</v>
      </c>
      <c r="AM31" s="61">
        <f>HLOOKUP(AN16,baidu!1:60,15,0)</f>
        <v>62813</v>
      </c>
      <c r="AN31" s="61">
        <f>HLOOKUP(AN16,'360'!1:60,15,0)</f>
        <v>45832</v>
      </c>
      <c r="AO31" s="61">
        <f>HLOOKUP(AN16,sougo!1:60,15,0)</f>
        <v>3651</v>
      </c>
      <c r="AP31" s="61">
        <f>HLOOKUP(AQ16,baidu!1:60,15,0)</f>
        <v>173415</v>
      </c>
      <c r="AQ31" s="61">
        <f>HLOOKUP(AQ16,'360'!1:60,15,0)</f>
        <v>91098</v>
      </c>
      <c r="AR31" s="61">
        <f>HLOOKUP(AQ16,sougo!1:60,15,0)</f>
        <v>5061</v>
      </c>
      <c r="AS31" s="61">
        <f>HLOOKUP(AT16,baidu!1:60,15,0)</f>
        <v>294518</v>
      </c>
      <c r="AT31" s="61">
        <f>HLOOKUP(AT16,'360'!1:60,15,0)</f>
        <v>44690</v>
      </c>
      <c r="AU31" s="61">
        <f>HLOOKUP(AT16,sougo!1:60,15,0)</f>
        <v>10391</v>
      </c>
      <c r="AV31" s="61">
        <f>HLOOKUP(AW16,baidu!1:60,15,0)</f>
        <v>132939</v>
      </c>
      <c r="AW31" s="61">
        <f>HLOOKUP(AW16,'360'!1:60,15,0)</f>
        <v>237291</v>
      </c>
      <c r="AX31" s="61">
        <f>HLOOKUP(AW16,sougo!1:60,15,0)</f>
        <v>9855</v>
      </c>
      <c r="AY31" s="61">
        <f>HLOOKUP(AZ16,baidu!1:60,15,0)</f>
        <v>332409</v>
      </c>
      <c r="AZ31" s="61">
        <f>HLOOKUP(AZ16,'360'!1:60,15,0)</f>
        <v>203575</v>
      </c>
      <c r="BA31" s="61">
        <f>HLOOKUP(AZ16,sougo!1:60,15,0)</f>
        <v>22135</v>
      </c>
      <c r="BB31" s="61">
        <f>HLOOKUP(BC16,baidu!1:60,15,0)</f>
        <v>89795</v>
      </c>
      <c r="BC31" s="61">
        <f>HLOOKUP(BC16,'360'!1:60,15,0)</f>
        <v>62446</v>
      </c>
      <c r="BD31" s="61">
        <f>HLOOKUP(BC16,sougo!1:60,15,0)</f>
        <v>4033</v>
      </c>
      <c r="BE31" s="61">
        <f>HLOOKUP(BF16,baidu!1:60,15,0)</f>
        <v>7058</v>
      </c>
      <c r="BF31" s="61">
        <f>HLOOKUP(BF16,'360'!1:60,15,0)</f>
        <v>11762</v>
      </c>
      <c r="BG31" s="61">
        <f>HLOOKUP(BF16,sougo!1:60,15,0)</f>
        <v>855</v>
      </c>
      <c r="BH31" s="61">
        <f>HLOOKUP(BI16,baidu!1:60,15,0)</f>
        <v>285894</v>
      </c>
      <c r="BI31" s="61">
        <f>HLOOKUP(BI16,'360'!1:60,15,0)</f>
        <v>126502</v>
      </c>
      <c r="BJ31" s="61">
        <f>HLOOKUP(BI16,sougo!1:60,15,0)</f>
        <v>14782</v>
      </c>
      <c r="BK31" s="61">
        <f>HLOOKUP(BL16,baidu!1:60,15,0)</f>
        <v>212556</v>
      </c>
      <c r="BL31" s="61">
        <f>HLOOKUP(BL16,'360'!1:60,15,0)</f>
        <v>58074</v>
      </c>
      <c r="BM31" s="61">
        <f>HLOOKUP(BL16,sougo!1:60,15,0)</f>
        <v>14438</v>
      </c>
      <c r="BN31" s="61">
        <f>HLOOKUP(BO16,baidu!1:60,15,0)</f>
        <v>25403</v>
      </c>
      <c r="BO31" s="61">
        <f>HLOOKUP(BO16,'360'!1:60,15,0)</f>
        <v>9028</v>
      </c>
      <c r="BP31" s="61">
        <f>HLOOKUP(BO16,sougo!1:60,15,0)</f>
        <v>6484</v>
      </c>
      <c r="BQ31" s="61">
        <f>HLOOKUP(BR16,baidu!1:60,15,0)</f>
        <v>209885</v>
      </c>
      <c r="BR31" s="61">
        <f>HLOOKUP(BR16,'360'!1:60,15,0)</f>
        <v>60758</v>
      </c>
      <c r="BS31" s="61">
        <f>HLOOKUP(BR16,sougo!1:60,15,0)</f>
        <v>16229</v>
      </c>
      <c r="BT31" s="61">
        <f>HLOOKUP(BU16,baidu!1:60,15,0)</f>
        <v>56657</v>
      </c>
      <c r="BU31" s="61">
        <f>HLOOKUP(BU16,'360'!1:60,15,0)</f>
        <v>32528</v>
      </c>
      <c r="BV31" s="61">
        <f>HLOOKUP(BU16,sougo!1:60,15,0)</f>
        <v>6688</v>
      </c>
      <c r="BW31" s="61">
        <f>HLOOKUP(BX16,baidu!1:60,15,0)</f>
        <v>505852</v>
      </c>
      <c r="BX31" s="61">
        <f>HLOOKUP(BX16,'360'!1:60,15,0)</f>
        <v>144633</v>
      </c>
      <c r="BY31" s="61">
        <f>HLOOKUP(BX16,sougo!1:60,15,0)</f>
        <v>8732</v>
      </c>
      <c r="BZ31" s="61">
        <f>HLOOKUP(CA16,baidu!1:60,15,0)</f>
        <v>121700</v>
      </c>
      <c r="CA31" s="61">
        <f>HLOOKUP(CA16,'360'!1:60,15,0)</f>
        <v>223494</v>
      </c>
      <c r="CB31" s="61">
        <f>HLOOKUP(CA16,sougo!1:60,15,0)</f>
        <v>46217</v>
      </c>
      <c r="CC31" s="61">
        <f>HLOOKUP(CD16,baidu!1:60,15,0)</f>
        <v>20729</v>
      </c>
      <c r="CD31" s="61">
        <f>HLOOKUP(CD16,'360'!1:60,15,0)</f>
        <v>5827</v>
      </c>
      <c r="CE31" s="61">
        <f>HLOOKUP(CD16,sougo!1:60,15,0)</f>
        <v>4725</v>
      </c>
      <c r="CF31" s="61">
        <f>HLOOKUP(CG16,baidu!1:60,15,0)</f>
        <v>62604</v>
      </c>
      <c r="CG31" s="61">
        <f>HLOOKUP(CG16,'360'!1:60,15,0)</f>
        <v>31886</v>
      </c>
      <c r="CH31" s="61">
        <f>HLOOKUP(CG16,sougo!1:60,15,0)</f>
        <v>4339</v>
      </c>
      <c r="CI31" s="61">
        <f>HLOOKUP(CJ16,baidu!1:60,15,0)</f>
        <v>216234</v>
      </c>
      <c r="CJ31" s="61">
        <f>HLOOKUP(CJ16,'360'!1:60,15,0)</f>
        <v>57069</v>
      </c>
      <c r="CK31" s="61">
        <f>HLOOKUP(CJ16,sougo!1:60,15,0)</f>
        <v>19191</v>
      </c>
      <c r="CL31" s="61">
        <f>HLOOKUP(CM16,baidu!1:60,15,0)</f>
        <v>29436</v>
      </c>
      <c r="CM31" s="61">
        <v>5613</v>
      </c>
      <c r="CN31" s="61">
        <v>592</v>
      </c>
      <c r="CO31" s="61">
        <f>HLOOKUP(CP16,baidu!1:60,15,0)</f>
        <v>115197</v>
      </c>
      <c r="CP31" s="61">
        <f>HLOOKUP(CP16,'360'!1:60,15,0)</f>
        <v>17610</v>
      </c>
      <c r="CQ31" s="61">
        <f>HLOOKUP(CP16,sougo!1:60,15,0)</f>
        <v>8204</v>
      </c>
      <c r="CR31" s="61">
        <f>HLOOKUP(CS16,baidu!1:60,15,0)</f>
        <v>132543</v>
      </c>
      <c r="CS31" s="61">
        <f>HLOOKUP(CS16,'360'!1:60,15,0)</f>
        <v>23491</v>
      </c>
      <c r="CT31" s="61">
        <f>HLOOKUP(CS16,sougo!1:60,15,0)</f>
        <v>7486</v>
      </c>
      <c r="CU31" s="61"/>
      <c r="CV31" s="61">
        <f t="shared" si="0"/>
        <v>75044.193843927758</v>
      </c>
      <c r="CW31" s="61">
        <f t="shared" si="1"/>
        <v>122945.93385321948</v>
      </c>
      <c r="CX31" s="61">
        <f t="shared" si="2"/>
        <v>10005.808669648975</v>
      </c>
      <c r="CY31" s="61">
        <f t="shared" si="3"/>
        <v>550699.91387475713</v>
      </c>
      <c r="CZ31" s="61">
        <f t="shared" si="4"/>
        <v>686094.62815991731</v>
      </c>
      <c r="DA31" s="61">
        <f t="shared" si="5"/>
        <v>94926.902763336446</v>
      </c>
      <c r="DB31" s="61">
        <f t="shared" si="6"/>
        <v>74219.808778196879</v>
      </c>
      <c r="DC31" s="61">
        <f t="shared" si="7"/>
        <v>134585.42093687979</v>
      </c>
      <c r="DD31" s="61">
        <f t="shared" si="8"/>
        <v>8663.9034596797137</v>
      </c>
      <c r="DE31" s="61">
        <f t="shared" si="9"/>
        <v>249546.57861568985</v>
      </c>
      <c r="DF31" s="61">
        <f t="shared" si="10"/>
        <v>157938.59604833173</v>
      </c>
      <c r="DG31" s="61">
        <f t="shared" si="11"/>
        <v>29630.071927718687</v>
      </c>
      <c r="DH31" s="61">
        <f t="shared" si="12"/>
        <v>286381.68798287801</v>
      </c>
      <c r="DI31" s="61">
        <f t="shared" si="13"/>
        <v>210447.71163093406</v>
      </c>
      <c r="DJ31" s="61">
        <f t="shared" si="14"/>
        <v>27143.711477756893</v>
      </c>
      <c r="DK31" s="62">
        <f t="shared" si="15"/>
        <v>130052.87512926101</v>
      </c>
      <c r="DL31" s="62">
        <f t="shared" si="16"/>
        <v>62067.832122781685</v>
      </c>
      <c r="DM31" s="62">
        <f t="shared" si="17"/>
        <v>11954.526685438454</v>
      </c>
      <c r="DN31" s="61">
        <f t="shared" si="18"/>
        <v>15727.45604805119</v>
      </c>
      <c r="DO31" s="61">
        <f t="shared" si="19"/>
        <v>21808.789359022485</v>
      </c>
      <c r="DP31" s="61">
        <f t="shared" si="20"/>
        <v>1450.0625183641616</v>
      </c>
      <c r="DQ31" s="61">
        <f t="shared" si="21"/>
        <v>347737.06527768628</v>
      </c>
      <c r="DR31" s="61">
        <f t="shared" si="22"/>
        <v>666927.51817628415</v>
      </c>
      <c r="DS31" s="61">
        <f t="shared" si="23"/>
        <v>53395.753982816314</v>
      </c>
      <c r="DT31" s="61">
        <f t="shared" si="24"/>
        <v>284700.21913027356</v>
      </c>
      <c r="DU31" s="61">
        <f t="shared" si="25"/>
        <v>694122.79302199685</v>
      </c>
      <c r="DV31" s="61">
        <f t="shared" si="26"/>
        <v>51981.534293396973</v>
      </c>
      <c r="DW31" s="61">
        <f t="shared" si="27"/>
        <v>27690.157413775305</v>
      </c>
      <c r="DX31" s="61">
        <f t="shared" si="28"/>
        <v>41938.625151682303</v>
      </c>
      <c r="DY31" s="61">
        <f t="shared" si="29"/>
        <v>2771.8454383994899</v>
      </c>
      <c r="DZ31" s="61">
        <f t="shared" si="30"/>
        <v>71046.146362679123</v>
      </c>
      <c r="EA31" s="61">
        <f t="shared" si="31"/>
        <v>52993.937005698055</v>
      </c>
      <c r="EB31" s="61">
        <f t="shared" si="32"/>
        <v>5958.0842851259458</v>
      </c>
      <c r="EC31" s="61">
        <f t="shared" si="33"/>
        <v>39498.168675632296</v>
      </c>
      <c r="ED31" s="61">
        <f t="shared" si="34"/>
        <v>28820.149757877818</v>
      </c>
      <c r="EE31" s="61">
        <f t="shared" si="35"/>
        <v>2295.8275171498499</v>
      </c>
      <c r="EF31" s="61">
        <f t="shared" si="36"/>
        <v>109047.0909029146</v>
      </c>
      <c r="EG31" s="61">
        <f t="shared" si="37"/>
        <v>57284.386512549172</v>
      </c>
      <c r="EH31" s="61">
        <f t="shared" si="38"/>
        <v>3182.4659173638429</v>
      </c>
      <c r="EI31" s="61">
        <f t="shared" si="39"/>
        <v>185199.26833632964</v>
      </c>
      <c r="EJ31" s="61">
        <f t="shared" si="40"/>
        <v>28102.03553586053</v>
      </c>
      <c r="EK31" s="61">
        <f t="shared" si="41"/>
        <v>6534.0848344848237</v>
      </c>
      <c r="EL31" s="61">
        <f t="shared" si="42"/>
        <v>83594.909422729092</v>
      </c>
      <c r="EM31" s="61">
        <f t="shared" si="43"/>
        <v>149213.6968972898</v>
      </c>
      <c r="EN31" s="61">
        <f t="shared" si="44"/>
        <v>6197.0364780914188</v>
      </c>
      <c r="EO31" s="61">
        <f t="shared" si="45"/>
        <v>209025.94608278951</v>
      </c>
      <c r="EP31" s="61">
        <f t="shared" si="46"/>
        <v>128012.34916564796</v>
      </c>
      <c r="EQ31" s="61">
        <f t="shared" si="47"/>
        <v>13918.965240238818</v>
      </c>
      <c r="ER31" s="61">
        <f t="shared" si="48"/>
        <v>56465.032019301769</v>
      </c>
      <c r="ES31" s="61">
        <f t="shared" si="49"/>
        <v>39267.391162952488</v>
      </c>
      <c r="ET31" s="61">
        <f t="shared" si="50"/>
        <v>2536.0373532361941</v>
      </c>
      <c r="EU31" s="61">
        <f t="shared" si="51"/>
        <v>4438.2225735534485</v>
      </c>
      <c r="EV31" s="61">
        <f t="shared" si="52"/>
        <v>7396.1991938418332</v>
      </c>
      <c r="EW31" s="61">
        <f t="shared" si="53"/>
        <v>537.64243417231489</v>
      </c>
      <c r="EX31" s="60">
        <f t="shared" si="54"/>
        <v>179776.31119913427</v>
      </c>
      <c r="EY31" s="60">
        <f t="shared" si="55"/>
        <v>79547.185038206051</v>
      </c>
      <c r="EZ31" s="58">
        <f t="shared" si="56"/>
        <v>9295.2403063569109</v>
      </c>
      <c r="FA31" s="61">
        <f t="shared" si="57"/>
        <v>133659.79559991878</v>
      </c>
      <c r="FB31" s="61">
        <f t="shared" si="58"/>
        <v>36518.18330072867</v>
      </c>
      <c r="FC31" s="61">
        <f t="shared" si="59"/>
        <v>9078.9256895671133</v>
      </c>
      <c r="FD31" s="61">
        <f t="shared" si="60"/>
        <v>15973.954099741888</v>
      </c>
      <c r="FE31" s="61">
        <f t="shared" si="61"/>
        <v>5677.0010476112966</v>
      </c>
      <c r="FF31" s="61">
        <f t="shared" si="62"/>
        <v>4077.2789978634969</v>
      </c>
      <c r="FG31" s="61">
        <f t="shared" si="63"/>
        <v>131980.2132119957</v>
      </c>
      <c r="FH31" s="61">
        <f t="shared" si="64"/>
        <v>38205.940368937438</v>
      </c>
      <c r="FI31" s="61">
        <f t="shared" si="65"/>
        <v>10205.145104307016</v>
      </c>
      <c r="FJ31" s="61">
        <f t="shared" si="66"/>
        <v>35627.143149591633</v>
      </c>
      <c r="FK31" s="61">
        <f t="shared" si="67"/>
        <v>20454.307717844513</v>
      </c>
      <c r="FL31" s="61">
        <f t="shared" si="68"/>
        <v>4205.5585961923298</v>
      </c>
      <c r="FM31" s="61">
        <f t="shared" si="69"/>
        <v>318090.64398939628</v>
      </c>
      <c r="FN31" s="61">
        <f t="shared" si="70"/>
        <v>90948.348750461315</v>
      </c>
      <c r="FO31" s="61">
        <f t="shared" si="71"/>
        <v>5490.8698657224022</v>
      </c>
      <c r="FP31" s="62">
        <f t="shared" si="72"/>
        <v>76527.583904995001</v>
      </c>
      <c r="FQ31" s="62">
        <f t="shared" si="73"/>
        <v>140537.84582796181</v>
      </c>
      <c r="FR31" s="62">
        <f t="shared" si="74"/>
        <v>29062.246058645469</v>
      </c>
      <c r="FS31" s="61">
        <f t="shared" si="75"/>
        <v>13034.842126266567</v>
      </c>
      <c r="FT31" s="61">
        <f t="shared" si="76"/>
        <v>3664.1432326574022</v>
      </c>
      <c r="FU31" s="61">
        <f t="shared" si="77"/>
        <v>2971.1818730575296</v>
      </c>
      <c r="FV31" s="61">
        <f t="shared" si="78"/>
        <v>39366.744969501291</v>
      </c>
      <c r="FW31" s="61">
        <f t="shared" si="79"/>
        <v>20050.604276044949</v>
      </c>
      <c r="FX31" s="61">
        <f t="shared" si="80"/>
        <v>2728.4567507294437</v>
      </c>
      <c r="FY31" s="61">
        <f t="shared" si="81"/>
        <v>135972.60129920038</v>
      </c>
      <c r="FZ31" s="61">
        <f t="shared" si="82"/>
        <v>35886.21763249104</v>
      </c>
      <c r="GA31" s="61">
        <f t="shared" si="83"/>
        <v>12067.714566316836</v>
      </c>
      <c r="GB31" s="61">
        <f t="shared" si="84"/>
        <v>18509.991452978084</v>
      </c>
      <c r="GC31" s="61">
        <f t="shared" si="85"/>
        <v>3529.5754187242146</v>
      </c>
      <c r="GD31" s="61">
        <f t="shared" si="86"/>
        <v>372.26236377778997</v>
      </c>
      <c r="GE31" s="61">
        <f t="shared" si="87"/>
        <v>72438.35729748322</v>
      </c>
      <c r="GF31" s="61">
        <f t="shared" si="88"/>
        <v>11073.54767926838</v>
      </c>
      <c r="GG31" s="61">
        <f t="shared" si="89"/>
        <v>5158.8520818124807</v>
      </c>
      <c r="GH31" s="61">
        <f t="shared" si="90"/>
        <v>83345.896084796652</v>
      </c>
      <c r="GI31" s="61">
        <f t="shared" si="91"/>
        <v>14771.647276189296</v>
      </c>
      <c r="GJ31" s="61">
        <f t="shared" si="92"/>
        <v>4707.3582014198237</v>
      </c>
    </row>
    <row r="32" spans="1:192" s="45" customFormat="1">
      <c r="A32" s="45" t="s">
        <v>188</v>
      </c>
      <c r="B32" s="46">
        <v>42123</v>
      </c>
      <c r="C32" s="60"/>
      <c r="D32" s="60"/>
      <c r="E32" s="58"/>
      <c r="F32" s="61">
        <f>HLOOKUP(G16,baidu!1:61,16,0)</f>
        <v>156323</v>
      </c>
      <c r="G32" s="61">
        <f>HLOOKUP(G16,'360'!1:61,16,0)</f>
        <v>261468</v>
      </c>
      <c r="H32" s="61">
        <f>HLOOKUP(G16,sougo!1:61,16,0)</f>
        <v>20803</v>
      </c>
      <c r="I32" s="61">
        <f>HLOOKUP(J16,baidu!1:61,16,0)</f>
        <v>840275</v>
      </c>
      <c r="J32" s="61">
        <f>HLOOKUP(J16,'360'!1:61,16,0)</f>
        <v>1093621</v>
      </c>
      <c r="K32" s="61">
        <f>HLOOKUP(J16,sougo!1:61,16,0)</f>
        <v>133484</v>
      </c>
      <c r="L32" s="61">
        <f>HLOOKUP(M16,baidu!1:61,16,0)</f>
        <v>123006</v>
      </c>
      <c r="M32" s="61">
        <f>HLOOKUP(M16,'360'!1:61,16,0)</f>
        <v>232497</v>
      </c>
      <c r="N32" s="61">
        <f>HLOOKUP(M16,sougo!1:61,16,0)</f>
        <v>13655</v>
      </c>
      <c r="O32" s="61">
        <f>HLOOKUP(P16,baidu!1:61,16,0)</f>
        <v>498178</v>
      </c>
      <c r="P32" s="61">
        <f>HLOOKUP(P16,'360'!1:61,16,0)</f>
        <v>296854</v>
      </c>
      <c r="Q32" s="61">
        <f>HLOOKUP(P16,sougo!1:61,16,0)</f>
        <v>51440</v>
      </c>
      <c r="R32" s="61">
        <f>HLOOKUP(S16,baidu!1:61,16,0)</f>
        <v>454553</v>
      </c>
      <c r="S32" s="61">
        <f>HLOOKUP(S16,'360'!1:61,16,0)</f>
        <v>349827</v>
      </c>
      <c r="T32" s="61">
        <f>HLOOKUP(S16,sougo!1:61,16,0)</f>
        <v>41556</v>
      </c>
      <c r="U32" s="61">
        <f>HLOOKUP(V16,baidu!1:61,16,0)</f>
        <v>200576</v>
      </c>
      <c r="V32" s="61">
        <f>HLOOKUP(V16,'360'!1:61,16,0)</f>
        <v>96316</v>
      </c>
      <c r="W32" s="61">
        <f>HLOOKUP(V16,sougo!1:61,16,0)</f>
        <v>17658</v>
      </c>
      <c r="X32" s="61">
        <f>HLOOKUP(Y16,baidu!1:61,16,0)</f>
        <v>26821</v>
      </c>
      <c r="Y32" s="61">
        <f>HLOOKUP(Y16,'360'!1:61,16,0)</f>
        <v>38522</v>
      </c>
      <c r="Z32" s="61">
        <f>HLOOKUP(Y16,sougo!1:61,16,0)</f>
        <v>2416</v>
      </c>
      <c r="AA32" s="61">
        <f>HLOOKUP(AB16,baidu!1:61,16,0)</f>
        <v>488386</v>
      </c>
      <c r="AB32" s="61">
        <f>HLOOKUP(AB16,'360'!1:61,16,0)</f>
        <v>1022596</v>
      </c>
      <c r="AC32" s="61">
        <f>HLOOKUP(AB16,sougo!1:61,16,0)</f>
        <v>70290</v>
      </c>
      <c r="AD32" s="61">
        <f>HLOOKUP(AE16,baidu!1:61,16,0)</f>
        <v>376929</v>
      </c>
      <c r="AE32" s="61">
        <f>HLOOKUP(AE16,'360'!1:61,16,0)</f>
        <v>1040717</v>
      </c>
      <c r="AF32" s="61">
        <f>HLOOKUP(AE16,sougo!1:61,16,0)</f>
        <v>67381</v>
      </c>
      <c r="AG32" s="61">
        <f>HLOOKUP(AH16,baidu!1:61,16,0)</f>
        <v>47193</v>
      </c>
      <c r="AH32" s="61">
        <f>HLOOKUP(AH16,'360'!1:61,16,0)</f>
        <v>79129</v>
      </c>
      <c r="AI32" s="61">
        <f>HLOOKUP(AH16,sougo!1:61,16,0)</f>
        <v>4769</v>
      </c>
      <c r="AJ32" s="61">
        <f>HLOOKUP(AK16,baidu!1:61,16,0)</f>
        <v>109728</v>
      </c>
      <c r="AK32" s="61">
        <f>HLOOKUP(AK16,'360'!1:61,16,0)</f>
        <v>89293</v>
      </c>
      <c r="AL32" s="61">
        <f>HLOOKUP(AK16,sougo!1:61,16,0)</f>
        <v>9321</v>
      </c>
      <c r="AM32" s="61">
        <f>HLOOKUP(AN16,baidu!1:61,16,0)</f>
        <v>61845</v>
      </c>
      <c r="AN32" s="61">
        <f>HLOOKUP(AN16,'360'!1:61,16,0)</f>
        <v>48807</v>
      </c>
      <c r="AO32" s="61">
        <f>HLOOKUP(AN16,sougo!1:61,16,0)</f>
        <v>3262</v>
      </c>
      <c r="AP32" s="61">
        <f>HLOOKUP(AQ16,baidu!1:61,16,0)</f>
        <v>176629</v>
      </c>
      <c r="AQ32" s="61">
        <f>HLOOKUP(AQ16,'360'!1:61,16,0)</f>
        <v>94196</v>
      </c>
      <c r="AR32" s="61">
        <f>HLOOKUP(AQ16,sougo!1:61,16,0)</f>
        <v>4658</v>
      </c>
      <c r="AS32" s="61">
        <f>HLOOKUP(AT16,baidu!1:61,16,0)</f>
        <v>318563</v>
      </c>
      <c r="AT32" s="61">
        <f>HLOOKUP(AT16,'360'!1:61,16,0)</f>
        <v>52621</v>
      </c>
      <c r="AU32" s="61">
        <f>HLOOKUP(AT16,sougo!1:61,16,0)</f>
        <v>11886</v>
      </c>
      <c r="AV32" s="61">
        <f>HLOOKUP(AW16,baidu!1:61,16,0)</f>
        <v>138554</v>
      </c>
      <c r="AW32" s="61">
        <f>HLOOKUP(AW16,'360'!1:61,16,0)</f>
        <v>270029</v>
      </c>
      <c r="AX32" s="61">
        <f>HLOOKUP(AW16,sougo!1:61,16,0)</f>
        <v>9589</v>
      </c>
      <c r="AY32" s="61">
        <f>HLOOKUP(AZ16,baidu!1:61,16,0)</f>
        <v>281686</v>
      </c>
      <c r="AZ32" s="61">
        <f>HLOOKUP(AZ16,'360'!1:61,16,0)</f>
        <v>169977</v>
      </c>
      <c r="BA32" s="61">
        <f>HLOOKUP(AZ16,sougo!1:61,16,0)</f>
        <v>17953</v>
      </c>
      <c r="BB32" s="61">
        <f>HLOOKUP(BC16,baidu!1:61,16,0)</f>
        <v>76565</v>
      </c>
      <c r="BC32" s="61">
        <f>HLOOKUP(BC16,'360'!1:61,16,0)</f>
        <v>59162</v>
      </c>
      <c r="BD32" s="61">
        <f>HLOOKUP(BC16,sougo!1:61,16,0)</f>
        <v>3581</v>
      </c>
      <c r="BE32" s="61">
        <f>HLOOKUP(BF16,baidu!1:61,16,0)</f>
        <v>8470</v>
      </c>
      <c r="BF32" s="61">
        <f>HLOOKUP(BF16,'360'!1:61,16,0)</f>
        <v>12965</v>
      </c>
      <c r="BG32" s="61">
        <f>HLOOKUP(BF16,sougo!1:61,16,0)</f>
        <v>953</v>
      </c>
      <c r="BH32" s="61">
        <f>HLOOKUP(BI16,baidu!1:61,16,0)</f>
        <v>330847</v>
      </c>
      <c r="BI32" s="61">
        <f>HLOOKUP(BI16,'360'!1:61,16,0)</f>
        <v>149988</v>
      </c>
      <c r="BJ32" s="61">
        <f>HLOOKUP(BI16,sougo!1:61,16,0)</f>
        <v>16433</v>
      </c>
      <c r="BK32" s="61">
        <f>HLOOKUP(BL16,baidu!1:61,16,0)</f>
        <v>228347</v>
      </c>
      <c r="BL32" s="61">
        <f>HLOOKUP(BL16,'360'!1:61,16,0)</f>
        <v>67636</v>
      </c>
      <c r="BM32" s="61">
        <f>HLOOKUP(BL16,sougo!1:61,16,0)</f>
        <v>15177</v>
      </c>
      <c r="BN32" s="61">
        <f>HLOOKUP(BO16,baidu!1:61,16,0)</f>
        <v>23813</v>
      </c>
      <c r="BO32" s="61">
        <f>HLOOKUP(BO16,'360'!1:61,16,0)</f>
        <v>7796</v>
      </c>
      <c r="BP32" s="61">
        <f>HLOOKUP(BO16,sougo!1:61,16,0)</f>
        <v>6346</v>
      </c>
      <c r="BQ32" s="61">
        <f>HLOOKUP(BR16,baidu!1:61,16,0)</f>
        <v>174526</v>
      </c>
      <c r="BR32" s="61">
        <f>HLOOKUP(BR16,'360'!1:61,16,0)</f>
        <v>43565</v>
      </c>
      <c r="BS32" s="61">
        <f>HLOOKUP(BR16,sougo!1:61,16,0)</f>
        <v>12492</v>
      </c>
      <c r="BT32" s="61">
        <f>HLOOKUP(BU16,baidu!1:61,16,0)</f>
        <v>57296</v>
      </c>
      <c r="BU32" s="61">
        <f>HLOOKUP(BU16,'360'!1:61,16,0)</f>
        <v>34083</v>
      </c>
      <c r="BV32" s="61">
        <f>HLOOKUP(BU16,sougo!1:61,16,0)</f>
        <v>7942</v>
      </c>
      <c r="BW32" s="61">
        <f>HLOOKUP(BX16,baidu!1:61,16,0)</f>
        <v>400180</v>
      </c>
      <c r="BX32" s="61">
        <f>HLOOKUP(BX16,'360'!1:61,16,0)</f>
        <v>144324</v>
      </c>
      <c r="BY32" s="61">
        <f>HLOOKUP(BX16,sougo!1:61,16,0)</f>
        <v>7898</v>
      </c>
      <c r="BZ32" s="61">
        <f>HLOOKUP(CA16,baidu!1:61,16,0)</f>
        <v>98027</v>
      </c>
      <c r="CA32" s="61">
        <f>HLOOKUP(CA16,'360'!1:61,16,0)</f>
        <v>156973</v>
      </c>
      <c r="CB32" s="61">
        <f>HLOOKUP(CA16,sougo!1:61,16,0)</f>
        <v>27371</v>
      </c>
      <c r="CC32" s="61">
        <f>HLOOKUP(CD16,baidu!1:61,16,0)</f>
        <v>20098</v>
      </c>
      <c r="CD32" s="61">
        <f>HLOOKUP(CD16,'360'!1:61,16,0)</f>
        <v>5928</v>
      </c>
      <c r="CE32" s="61">
        <f>HLOOKUP(CD16,sougo!1:61,16,0)</f>
        <v>4784</v>
      </c>
      <c r="CF32" s="61">
        <f>HLOOKUP(CG16,baidu!1:61,16,0)</f>
        <v>61214</v>
      </c>
      <c r="CG32" s="61">
        <f>HLOOKUP(CG16,'360'!1:61,16,0)</f>
        <v>32102</v>
      </c>
      <c r="CH32" s="61">
        <f>HLOOKUP(CG16,sougo!1:61,16,0)</f>
        <v>3585</v>
      </c>
      <c r="CI32" s="61">
        <f>HLOOKUP(CJ16,baidu!1:61,16,0)</f>
        <v>190068</v>
      </c>
      <c r="CJ32" s="61">
        <f>HLOOKUP(CJ16,'360'!1:61,16,0)</f>
        <v>48994</v>
      </c>
      <c r="CK32" s="61">
        <f>HLOOKUP(CJ16,sougo!1:61,16,0)</f>
        <v>16347</v>
      </c>
      <c r="CL32" s="61">
        <f>HLOOKUP(CM16,baidu!1:61,16,0)</f>
        <v>38613</v>
      </c>
      <c r="CM32" s="61">
        <v>4060</v>
      </c>
      <c r="CN32" s="61">
        <v>199</v>
      </c>
      <c r="CO32" s="61">
        <f>HLOOKUP(CP16,baidu!1:61,16,0)</f>
        <v>76976</v>
      </c>
      <c r="CP32" s="61">
        <f>HLOOKUP(CP16,'360'!1:61,16,0)</f>
        <v>12265</v>
      </c>
      <c r="CQ32" s="61">
        <f>HLOOKUP(CP16,sougo!1:61,16,0)</f>
        <v>5967</v>
      </c>
      <c r="CR32" s="61">
        <f>HLOOKUP(CS16,baidu!1:61,16,0)</f>
        <v>109910</v>
      </c>
      <c r="CS32" s="61">
        <f>HLOOKUP(CS16,'360'!1:61,16,0)</f>
        <v>21478</v>
      </c>
      <c r="CT32" s="61">
        <f>HLOOKUP(CS16,sougo!1:61,16,0)</f>
        <v>6368</v>
      </c>
      <c r="CU32" s="61"/>
      <c r="CV32" s="61">
        <f t="shared" si="0"/>
        <v>98299.272791951793</v>
      </c>
      <c r="CW32" s="61">
        <f t="shared" si="1"/>
        <v>164416.7157639378</v>
      </c>
      <c r="CX32" s="61">
        <f t="shared" si="2"/>
        <v>13081.374921738792</v>
      </c>
      <c r="CY32" s="61">
        <f t="shared" si="3"/>
        <v>528383.03669490281</v>
      </c>
      <c r="CZ32" s="61">
        <f t="shared" si="4"/>
        <v>687692.46374498378</v>
      </c>
      <c r="DA32" s="61">
        <f t="shared" si="5"/>
        <v>83937.617173166407</v>
      </c>
      <c r="DB32" s="61">
        <f t="shared" si="6"/>
        <v>77348.824862923706</v>
      </c>
      <c r="DC32" s="61">
        <f t="shared" si="7"/>
        <v>146199.12633656221</v>
      </c>
      <c r="DD32" s="61">
        <f t="shared" si="8"/>
        <v>8586.5584077461517</v>
      </c>
      <c r="DE32" s="61">
        <f t="shared" si="9"/>
        <v>313265.06733461458</v>
      </c>
      <c r="DF32" s="61">
        <f t="shared" si="10"/>
        <v>186668.19550150685</v>
      </c>
      <c r="DG32" s="61">
        <f t="shared" si="11"/>
        <v>32346.581068799856</v>
      </c>
      <c r="DH32" s="61">
        <f t="shared" si="12"/>
        <v>285832.72676061781</v>
      </c>
      <c r="DI32" s="61">
        <f t="shared" si="13"/>
        <v>219978.76002245425</v>
      </c>
      <c r="DJ32" s="61">
        <f t="shared" si="14"/>
        <v>26131.308765455811</v>
      </c>
      <c r="DK32" s="62">
        <f t="shared" si="15"/>
        <v>126126.51330590203</v>
      </c>
      <c r="DL32" s="62">
        <f t="shared" si="16"/>
        <v>60565.577414901381</v>
      </c>
      <c r="DM32" s="62">
        <f t="shared" si="17"/>
        <v>11103.731114169283</v>
      </c>
      <c r="DN32" s="61">
        <f t="shared" si="18"/>
        <v>16865.623072439364</v>
      </c>
      <c r="DO32" s="61">
        <f t="shared" si="19"/>
        <v>24223.464151094635</v>
      </c>
      <c r="DP32" s="61">
        <f t="shared" si="20"/>
        <v>1519.2328900120617</v>
      </c>
      <c r="DQ32" s="61">
        <f t="shared" si="21"/>
        <v>307107.64661483059</v>
      </c>
      <c r="DR32" s="61">
        <f t="shared" si="22"/>
        <v>643030.41241505556</v>
      </c>
      <c r="DS32" s="61">
        <f t="shared" si="23"/>
        <v>44199.867483008202</v>
      </c>
      <c r="DT32" s="61">
        <f t="shared" si="24"/>
        <v>237021.08195337601</v>
      </c>
      <c r="DU32" s="61">
        <f t="shared" si="25"/>
        <v>654425.28791170649</v>
      </c>
      <c r="DV32" s="61">
        <f t="shared" si="26"/>
        <v>42370.625563701462</v>
      </c>
      <c r="DW32" s="61">
        <f t="shared" si="27"/>
        <v>29675.975901630474</v>
      </c>
      <c r="DX32" s="61">
        <f t="shared" si="28"/>
        <v>49758.021255697196</v>
      </c>
      <c r="DY32" s="61">
        <f t="shared" si="29"/>
        <v>2998.8500217166898</v>
      </c>
      <c r="DZ32" s="61">
        <f t="shared" si="30"/>
        <v>68999.332183461724</v>
      </c>
      <c r="EA32" s="61">
        <f t="shared" si="31"/>
        <v>56149.363595963172</v>
      </c>
      <c r="EB32" s="61">
        <f t="shared" si="32"/>
        <v>5861.2457648188856</v>
      </c>
      <c r="EC32" s="61">
        <f t="shared" si="33"/>
        <v>38889.469405130774</v>
      </c>
      <c r="ED32" s="61">
        <f t="shared" si="34"/>
        <v>30690.893900173302</v>
      </c>
      <c r="EE32" s="61">
        <f t="shared" si="35"/>
        <v>2051.2159301404577</v>
      </c>
      <c r="EF32" s="61">
        <f t="shared" si="36"/>
        <v>111068.12339815416</v>
      </c>
      <c r="EG32" s="61">
        <f t="shared" si="37"/>
        <v>59232.475706778212</v>
      </c>
      <c r="EH32" s="61">
        <f t="shared" si="38"/>
        <v>2929.0508285083542</v>
      </c>
      <c r="EI32" s="61">
        <f t="shared" si="39"/>
        <v>200319.28275700018</v>
      </c>
      <c r="EJ32" s="61">
        <f t="shared" si="40"/>
        <v>33089.219331674132</v>
      </c>
      <c r="EK32" s="61">
        <f t="shared" si="41"/>
        <v>7474.1730673358297</v>
      </c>
      <c r="EL32" s="61">
        <f t="shared" si="42"/>
        <v>87125.742484574177</v>
      </c>
      <c r="EM32" s="61">
        <f t="shared" si="43"/>
        <v>169800.05714282574</v>
      </c>
      <c r="EN32" s="61">
        <f t="shared" si="44"/>
        <v>6029.7699430155881</v>
      </c>
      <c r="EO32" s="61">
        <f t="shared" si="45"/>
        <v>177130.23007282187</v>
      </c>
      <c r="EP32" s="61">
        <f t="shared" si="46"/>
        <v>106885.2023781375</v>
      </c>
      <c r="EQ32" s="61">
        <f t="shared" si="47"/>
        <v>11289.233474497742</v>
      </c>
      <c r="ER32" s="61">
        <f t="shared" si="48"/>
        <v>48145.722774740687</v>
      </c>
      <c r="ES32" s="61">
        <f t="shared" si="49"/>
        <v>37202.34115848245</v>
      </c>
      <c r="ET32" s="61">
        <f t="shared" si="50"/>
        <v>2251.8100079193678</v>
      </c>
      <c r="EU32" s="61">
        <f t="shared" si="51"/>
        <v>5326.1186168883123</v>
      </c>
      <c r="EV32" s="61">
        <f t="shared" si="52"/>
        <v>8152.6715310456875</v>
      </c>
      <c r="EW32" s="61">
        <f t="shared" si="53"/>
        <v>599.26694709498952</v>
      </c>
      <c r="EX32" s="60">
        <f t="shared" si="54"/>
        <v>208043.72680538931</v>
      </c>
      <c r="EY32" s="60">
        <f t="shared" si="55"/>
        <v>94315.688206593171</v>
      </c>
      <c r="EZ32" s="58">
        <f t="shared" si="56"/>
        <v>10333.424702635848</v>
      </c>
      <c r="FA32" s="61">
        <f t="shared" si="57"/>
        <v>143589.51686075507</v>
      </c>
      <c r="FB32" s="61">
        <f t="shared" si="58"/>
        <v>42530.975061612502</v>
      </c>
      <c r="FC32" s="61">
        <f t="shared" si="59"/>
        <v>9543.6248227289161</v>
      </c>
      <c r="FD32" s="61">
        <f t="shared" si="60"/>
        <v>14974.127818649515</v>
      </c>
      <c r="FE32" s="61">
        <f t="shared" si="61"/>
        <v>4902.2928851548149</v>
      </c>
      <c r="FF32" s="61">
        <f t="shared" si="62"/>
        <v>3990.501622523404</v>
      </c>
      <c r="FG32" s="61">
        <f t="shared" si="63"/>
        <v>109745.7116565584</v>
      </c>
      <c r="FH32" s="61">
        <f t="shared" si="64"/>
        <v>27394.611280370642</v>
      </c>
      <c r="FI32" s="61">
        <f t="shared" si="65"/>
        <v>7855.2389329597163</v>
      </c>
      <c r="FJ32" s="61">
        <f t="shared" si="66"/>
        <v>36028.960126709884</v>
      </c>
      <c r="FK32" s="61">
        <f t="shared" si="67"/>
        <v>21432.125244321647</v>
      </c>
      <c r="FL32" s="61">
        <f t="shared" si="68"/>
        <v>4994.1008329783917</v>
      </c>
      <c r="FM32" s="61">
        <f t="shared" si="69"/>
        <v>251641.81205506079</v>
      </c>
      <c r="FN32" s="61">
        <f t="shared" si="70"/>
        <v>90754.042888286756</v>
      </c>
      <c r="FO32" s="61">
        <f t="shared" si="71"/>
        <v>4966.4326843192312</v>
      </c>
      <c r="FP32" s="62">
        <f t="shared" si="72"/>
        <v>61641.491104806446</v>
      </c>
      <c r="FQ32" s="62">
        <f t="shared" si="73"/>
        <v>98708.006806234829</v>
      </c>
      <c r="FR32" s="62">
        <f t="shared" si="74"/>
        <v>17211.474930678865</v>
      </c>
      <c r="FS32" s="61">
        <f t="shared" si="75"/>
        <v>12638.055721631796</v>
      </c>
      <c r="FT32" s="61">
        <f t="shared" si="76"/>
        <v>3727.654210261383</v>
      </c>
      <c r="FU32" s="61">
        <f t="shared" si="77"/>
        <v>3008.2823451232216</v>
      </c>
      <c r="FV32" s="61">
        <f t="shared" si="78"/>
        <v>38492.683000496007</v>
      </c>
      <c r="FW32" s="61">
        <f t="shared" si="79"/>
        <v>20186.429733099008</v>
      </c>
      <c r="FX32" s="61">
        <f t="shared" si="80"/>
        <v>2254.3252941611099</v>
      </c>
      <c r="FY32" s="61">
        <f t="shared" si="81"/>
        <v>119518.85634884625</v>
      </c>
      <c r="FZ32" s="61">
        <f t="shared" si="82"/>
        <v>30808.483531974733</v>
      </c>
      <c r="GA32" s="61">
        <f t="shared" si="83"/>
        <v>10279.3460484384</v>
      </c>
      <c r="GB32" s="61">
        <f t="shared" si="84"/>
        <v>24280.686913094261</v>
      </c>
      <c r="GC32" s="61">
        <f t="shared" si="85"/>
        <v>2553.0155353679515</v>
      </c>
      <c r="GD32" s="61">
        <f t="shared" si="86"/>
        <v>125.13549052665574</v>
      </c>
      <c r="GE32" s="61">
        <f t="shared" si="87"/>
        <v>48404.168436079664</v>
      </c>
      <c r="GF32" s="61">
        <f t="shared" si="88"/>
        <v>7712.4964387408681</v>
      </c>
      <c r="GG32" s="61">
        <f t="shared" si="89"/>
        <v>3752.178251118366</v>
      </c>
      <c r="GH32" s="61">
        <f t="shared" si="90"/>
        <v>69113.777707460977</v>
      </c>
      <c r="GI32" s="61">
        <f t="shared" si="91"/>
        <v>13505.829475032724</v>
      </c>
      <c r="GJ32" s="61">
        <f t="shared" si="92"/>
        <v>4004.3356968529838</v>
      </c>
    </row>
    <row r="33" spans="1:192" s="45" customFormat="1">
      <c r="A33" s="45" t="s">
        <v>188</v>
      </c>
      <c r="B33" s="46">
        <v>42122</v>
      </c>
      <c r="C33" s="60"/>
      <c r="D33" s="60"/>
      <c r="E33" s="58"/>
      <c r="F33" s="61">
        <f>HLOOKUP(G16,baidu!1:62,17,0)</f>
        <v>173643</v>
      </c>
      <c r="G33" s="61">
        <f>HLOOKUP(G16,'360'!1:62,17,0)</f>
        <v>284370</v>
      </c>
      <c r="H33" s="61">
        <f>HLOOKUP(G16,sougo!1:62,17,0)</f>
        <v>22615</v>
      </c>
      <c r="I33" s="61">
        <f>HLOOKUP(J16,baidu!1:62,17,0)</f>
        <v>1053573</v>
      </c>
      <c r="J33" s="61">
        <f>HLOOKUP(J16,'360'!1:62,17,0)</f>
        <v>1125708</v>
      </c>
      <c r="K33" s="61">
        <f>HLOOKUP(J16,sougo!1:62,17,0)</f>
        <v>139541</v>
      </c>
      <c r="L33" s="61">
        <f>HLOOKUP(M16,baidu!1:62,17,0)</f>
        <v>141540</v>
      </c>
      <c r="M33" s="61">
        <f>HLOOKUP(M16,'360'!1:62,17,0)</f>
        <v>239166</v>
      </c>
      <c r="N33" s="61">
        <f>HLOOKUP(M16,sougo!1:62,17,0)</f>
        <v>13866</v>
      </c>
      <c r="O33" s="61">
        <f>HLOOKUP(P16,baidu!1:62,17,0)</f>
        <v>527074</v>
      </c>
      <c r="P33" s="61">
        <f>HLOOKUP(P16,'360'!1:62,17,0)</f>
        <v>304638</v>
      </c>
      <c r="Q33" s="61">
        <f>HLOOKUP(P16,sougo!1:62,17,0)</f>
        <v>56293</v>
      </c>
      <c r="R33" s="61">
        <f>HLOOKUP(S16,baidu!1:62,17,0)</f>
        <v>482898</v>
      </c>
      <c r="S33" s="61">
        <f>HLOOKUP(S16,'360'!1:62,17,0)</f>
        <v>367716</v>
      </c>
      <c r="T33" s="61">
        <f>HLOOKUP(S16,sougo!1:62,17,0)</f>
        <v>43724</v>
      </c>
      <c r="U33" s="61">
        <f>HLOOKUP(V16,baidu!1:62,17,0)</f>
        <v>218917</v>
      </c>
      <c r="V33" s="61">
        <f>HLOOKUP(V16,'360'!1:62,17,0)</f>
        <v>101229</v>
      </c>
      <c r="W33" s="61">
        <f>HLOOKUP(V16,sougo!1:62,17,0)</f>
        <v>18443</v>
      </c>
      <c r="X33" s="61">
        <f>HLOOKUP(Y16,baidu!1:62,17,0)</f>
        <v>29326</v>
      </c>
      <c r="Y33" s="61">
        <f>HLOOKUP(Y16,'360'!1:62,17,0)</f>
        <v>41426</v>
      </c>
      <c r="Z33" s="61">
        <f>HLOOKUP(Y16,sougo!1:62,17,0)</f>
        <v>2787</v>
      </c>
      <c r="AA33" s="61">
        <f>HLOOKUP(AB16,baidu!1:62,17,0)</f>
        <v>482716</v>
      </c>
      <c r="AB33" s="61">
        <f>HLOOKUP(AB16,'360'!1:62,17,0)</f>
        <v>1008022</v>
      </c>
      <c r="AC33" s="61">
        <f>HLOOKUP(AB16,sougo!1:62,17,0)</f>
        <v>70518</v>
      </c>
      <c r="AD33" s="61">
        <f>HLOOKUP(AE16,baidu!1:62,17,0)</f>
        <v>372935</v>
      </c>
      <c r="AE33" s="61">
        <f>HLOOKUP(AE16,'360'!1:62,17,0)</f>
        <v>1032522</v>
      </c>
      <c r="AF33" s="61">
        <f>HLOOKUP(AE16,sougo!1:62,17,0)</f>
        <v>66785</v>
      </c>
      <c r="AG33" s="61">
        <f>HLOOKUP(AH16,baidu!1:62,17,0)</f>
        <v>51442</v>
      </c>
      <c r="AH33" s="61">
        <f>HLOOKUP(AH16,'360'!1:62,17,0)</f>
        <v>86950</v>
      </c>
      <c r="AI33" s="61">
        <f>HLOOKUP(AH16,sougo!1:62,17,0)</f>
        <v>5675</v>
      </c>
      <c r="AJ33" s="61">
        <f>HLOOKUP(AK16,baidu!1:62,17,0)</f>
        <v>107458</v>
      </c>
      <c r="AK33" s="61">
        <f>HLOOKUP(AK16,'360'!1:62,17,0)</f>
        <v>89115</v>
      </c>
      <c r="AL33" s="61">
        <f>HLOOKUP(AK16,sougo!1:62,17,0)</f>
        <v>9061</v>
      </c>
      <c r="AM33" s="61">
        <f>HLOOKUP(AN16,baidu!1:62,17,0)</f>
        <v>60930</v>
      </c>
      <c r="AN33" s="61">
        <f>HLOOKUP(AN16,'360'!1:62,17,0)</f>
        <v>49491</v>
      </c>
      <c r="AO33" s="61">
        <f>HLOOKUP(AN16,sougo!1:62,17,0)</f>
        <v>3507</v>
      </c>
      <c r="AP33" s="61">
        <f>HLOOKUP(AQ16,baidu!1:62,17,0)</f>
        <v>174962</v>
      </c>
      <c r="AQ33" s="61">
        <f>HLOOKUP(AQ16,'360'!1:62,17,0)</f>
        <v>94677</v>
      </c>
      <c r="AR33" s="61">
        <f>HLOOKUP(AQ16,sougo!1:62,17,0)</f>
        <v>4677</v>
      </c>
      <c r="AS33" s="61">
        <f>HLOOKUP(AT16,baidu!1:62,17,0)</f>
        <v>296475</v>
      </c>
      <c r="AT33" s="61">
        <f>HLOOKUP(AT16,'360'!1:62,17,0)</f>
        <v>46323</v>
      </c>
      <c r="AU33" s="61">
        <f>HLOOKUP(AT16,sougo!1:62,17,0)</f>
        <v>10121</v>
      </c>
      <c r="AV33" s="61">
        <f>HLOOKUP(AW16,baidu!1:62,17,0)</f>
        <v>129615</v>
      </c>
      <c r="AW33" s="61">
        <f>HLOOKUP(AW16,'360'!1:62,17,0)</f>
        <v>250073</v>
      </c>
      <c r="AX33" s="61">
        <f>HLOOKUP(AW16,sougo!1:62,17,0)</f>
        <v>8532</v>
      </c>
      <c r="AY33" s="61">
        <f>HLOOKUP(AZ16,baidu!1:62,17,0)</f>
        <v>256658</v>
      </c>
      <c r="AZ33" s="61">
        <f>HLOOKUP(AZ16,'360'!1:62,17,0)</f>
        <v>157207</v>
      </c>
      <c r="BA33" s="61">
        <f>HLOOKUP(AZ16,sougo!1:62,17,0)</f>
        <v>16524</v>
      </c>
      <c r="BB33" s="61">
        <f>HLOOKUP(BC16,baidu!1:62,17,0)</f>
        <v>73619</v>
      </c>
      <c r="BC33" s="61">
        <f>HLOOKUP(BC16,'360'!1:62,17,0)</f>
        <v>56215</v>
      </c>
      <c r="BD33" s="61">
        <f>HLOOKUP(BC16,sougo!1:62,17,0)</f>
        <v>3372</v>
      </c>
      <c r="BE33" s="61">
        <f>HLOOKUP(BF16,baidu!1:62,17,0)</f>
        <v>8394</v>
      </c>
      <c r="BF33" s="61">
        <f>HLOOKUP(BF16,'360'!1:62,17,0)</f>
        <v>13228</v>
      </c>
      <c r="BG33" s="61">
        <f>HLOOKUP(BF16,sougo!1:62,17,0)</f>
        <v>976</v>
      </c>
      <c r="BH33" s="61">
        <f>HLOOKUP(BI16,baidu!1:62,17,0)</f>
        <v>339949</v>
      </c>
      <c r="BI33" s="61">
        <f>HLOOKUP(BI16,'360'!1:62,17,0)</f>
        <v>151429</v>
      </c>
      <c r="BJ33" s="61">
        <f>HLOOKUP(BI16,sougo!1:62,17,0)</f>
        <v>16957</v>
      </c>
      <c r="BK33" s="61">
        <f>HLOOKUP(BL16,baidu!1:62,17,0)</f>
        <v>207339</v>
      </c>
      <c r="BL33" s="61">
        <f>HLOOKUP(BL16,'360'!1:62,17,0)</f>
        <v>64703</v>
      </c>
      <c r="BM33" s="61">
        <f>HLOOKUP(BL16,sougo!1:62,17,0)</f>
        <v>13740</v>
      </c>
      <c r="BN33" s="61">
        <f>HLOOKUP(BO16,baidu!1:62,17,0)</f>
        <v>24173</v>
      </c>
      <c r="BO33" s="61">
        <f>HLOOKUP(BO16,'360'!1:62,17,0)</f>
        <v>7627</v>
      </c>
      <c r="BP33" s="61">
        <f>HLOOKUP(BO16,sougo!1:62,17,0)</f>
        <v>6912</v>
      </c>
      <c r="BQ33" s="61">
        <f>HLOOKUP(BR16,baidu!1:62,17,0)</f>
        <v>170492</v>
      </c>
      <c r="BR33" s="61">
        <f>HLOOKUP(BR16,'360'!1:62,17,0)</f>
        <v>40834</v>
      </c>
      <c r="BS33" s="61">
        <f>HLOOKUP(BR16,sougo!1:62,17,0)</f>
        <v>11968</v>
      </c>
      <c r="BT33" s="61">
        <f>HLOOKUP(BU16,baidu!1:62,17,0)</f>
        <v>57629</v>
      </c>
      <c r="BU33" s="61">
        <f>HLOOKUP(BU16,'360'!1:62,17,0)</f>
        <v>32649</v>
      </c>
      <c r="BV33" s="61">
        <f>HLOOKUP(BU16,sougo!1:62,17,0)</f>
        <v>5597</v>
      </c>
      <c r="BW33" s="61">
        <f>HLOOKUP(BX16,baidu!1:62,17,0)</f>
        <v>480606</v>
      </c>
      <c r="BX33" s="61">
        <f>HLOOKUP(BX16,'360'!1:62,17,0)</f>
        <v>156377</v>
      </c>
      <c r="BY33" s="61">
        <f>HLOOKUP(BX16,sougo!1:62,17,0)</f>
        <v>9222</v>
      </c>
      <c r="BZ33" s="61">
        <f>HLOOKUP(CA16,baidu!1:62,17,0)</f>
        <v>98867</v>
      </c>
      <c r="CA33" s="61">
        <f>HLOOKUP(CA16,'360'!1:62,17,0)</f>
        <v>153040</v>
      </c>
      <c r="CB33" s="61">
        <f>HLOOKUP(CA16,sougo!1:62,17,0)</f>
        <v>27415</v>
      </c>
      <c r="CC33" s="61">
        <f>HLOOKUP(CD16,baidu!1:62,17,0)</f>
        <v>21159</v>
      </c>
      <c r="CD33" s="61">
        <f>HLOOKUP(CD16,'360'!1:62,17,0)</f>
        <v>6067</v>
      </c>
      <c r="CE33" s="61">
        <f>HLOOKUP(CD16,sougo!1:62,17,0)</f>
        <v>4848</v>
      </c>
      <c r="CF33" s="61">
        <f>HLOOKUP(CG16,baidu!1:62,17,0)</f>
        <v>74736</v>
      </c>
      <c r="CG33" s="61">
        <f>HLOOKUP(CG16,'360'!1:62,17,0)</f>
        <v>39175</v>
      </c>
      <c r="CH33" s="61">
        <f>HLOOKUP(CG16,sougo!1:62,17,0)</f>
        <v>4221</v>
      </c>
      <c r="CI33" s="61">
        <f>HLOOKUP(CJ16,baidu!1:62,17,0)</f>
        <v>189114</v>
      </c>
      <c r="CJ33" s="61">
        <f>HLOOKUP(CJ16,'360'!1:62,17,0)</f>
        <v>49296</v>
      </c>
      <c r="CK33" s="61">
        <f>HLOOKUP(CJ16,sougo!1:62,17,0)</f>
        <v>17535</v>
      </c>
      <c r="CL33" s="61">
        <f>HLOOKUP(CM16,baidu!1:62,17,0)</f>
        <v>48266</v>
      </c>
      <c r="CM33" s="61">
        <v>1474</v>
      </c>
      <c r="CN33" s="61">
        <v>228</v>
      </c>
      <c r="CO33" s="61">
        <f>HLOOKUP(CP16,baidu!1:62,17,0)</f>
        <v>72036</v>
      </c>
      <c r="CP33" s="61">
        <f>HLOOKUP(CP16,'360'!1:62,17,0)</f>
        <v>11521</v>
      </c>
      <c r="CQ33" s="61">
        <f>HLOOKUP(CP16,sougo!1:62,17,0)</f>
        <v>6406</v>
      </c>
      <c r="CR33" s="61">
        <f>HLOOKUP(CS16,baidu!1:62,17,0)</f>
        <v>108053</v>
      </c>
      <c r="CS33" s="61">
        <f>HLOOKUP(CS16,'360'!1:62,17,0)</f>
        <v>21348</v>
      </c>
      <c r="CT33" s="61">
        <f>HLOOKUP(CS16,sougo!1:62,17,0)</f>
        <v>6651</v>
      </c>
      <c r="CU33" s="61"/>
      <c r="CV33" s="61">
        <f t="shared" si="0"/>
        <v>109190.46221869389</v>
      </c>
      <c r="CW33" s="61">
        <f t="shared" si="1"/>
        <v>178817.98714103064</v>
      </c>
      <c r="CX33" s="61">
        <f t="shared" si="2"/>
        <v>14220.799589247838</v>
      </c>
      <c r="CY33" s="61">
        <f t="shared" si="3"/>
        <v>662509.41789266467</v>
      </c>
      <c r="CZ33" s="61">
        <f t="shared" si="4"/>
        <v>707869.46115467628</v>
      </c>
      <c r="DA33" s="61">
        <f t="shared" si="5"/>
        <v>87746.38936472396</v>
      </c>
      <c r="DB33" s="61">
        <f t="shared" si="6"/>
        <v>89003.403664034442</v>
      </c>
      <c r="DC33" s="61">
        <f t="shared" si="7"/>
        <v>150392.73732310627</v>
      </c>
      <c r="DD33" s="61">
        <f t="shared" si="8"/>
        <v>8719.239756998033</v>
      </c>
      <c r="DE33" s="61">
        <f t="shared" si="9"/>
        <v>331435.49514495756</v>
      </c>
      <c r="DF33" s="61">
        <f t="shared" si="10"/>
        <v>191562.94252793645</v>
      </c>
      <c r="DG33" s="61">
        <f t="shared" si="11"/>
        <v>35398.252101593127</v>
      </c>
      <c r="DH33" s="61">
        <f t="shared" si="12"/>
        <v>303656.67389116081</v>
      </c>
      <c r="DI33" s="61">
        <f t="shared" si="13"/>
        <v>231227.74891708413</v>
      </c>
      <c r="DJ33" s="61">
        <f t="shared" si="14"/>
        <v>27494.593908479877</v>
      </c>
      <c r="DK33" s="62">
        <f t="shared" si="15"/>
        <v>137659.72954584874</v>
      </c>
      <c r="DL33" s="62">
        <f t="shared" si="16"/>
        <v>63654.977741320778</v>
      </c>
      <c r="DM33" s="62">
        <f t="shared" si="17"/>
        <v>11597.356039111115</v>
      </c>
      <c r="DN33" s="61">
        <f t="shared" si="18"/>
        <v>18440.821081330181</v>
      </c>
      <c r="DO33" s="61">
        <f t="shared" si="19"/>
        <v>26049.5619625992</v>
      </c>
      <c r="DP33" s="61">
        <f t="shared" si="20"/>
        <v>1752.5256889336158</v>
      </c>
      <c r="DQ33" s="61">
        <f t="shared" si="21"/>
        <v>303542.22836716159</v>
      </c>
      <c r="DR33" s="61">
        <f t="shared" si="22"/>
        <v>633865.96699326928</v>
      </c>
      <c r="DS33" s="61">
        <f t="shared" si="23"/>
        <v>44343.23879878749</v>
      </c>
      <c r="DT33" s="61">
        <f t="shared" si="24"/>
        <v>234509.56864099679</v>
      </c>
      <c r="DU33" s="61">
        <f t="shared" si="25"/>
        <v>649272.09522393788</v>
      </c>
      <c r="DV33" s="61">
        <f t="shared" si="26"/>
        <v>41995.84791368193</v>
      </c>
      <c r="DW33" s="61">
        <f t="shared" si="27"/>
        <v>32347.838711920729</v>
      </c>
      <c r="DX33" s="61">
        <f t="shared" si="28"/>
        <v>54676.034679862896</v>
      </c>
      <c r="DY33" s="61">
        <f t="shared" si="29"/>
        <v>3568.5623554712129</v>
      </c>
      <c r="DZ33" s="61">
        <f t="shared" si="30"/>
        <v>67571.907241273235</v>
      </c>
      <c r="EA33" s="61">
        <f t="shared" si="31"/>
        <v>56037.433358205664</v>
      </c>
      <c r="EB33" s="61">
        <f t="shared" si="32"/>
        <v>5697.7521591056666</v>
      </c>
      <c r="EC33" s="61">
        <f t="shared" si="33"/>
        <v>38314.097677332335</v>
      </c>
      <c r="ED33" s="61">
        <f t="shared" si="34"/>
        <v>31121.007847511155</v>
      </c>
      <c r="EE33" s="61">
        <f t="shared" si="35"/>
        <v>2205.2772124471444</v>
      </c>
      <c r="EF33" s="61">
        <f t="shared" si="36"/>
        <v>110019.87785690825</v>
      </c>
      <c r="EG33" s="61">
        <f t="shared" si="37"/>
        <v>59534.938877347668</v>
      </c>
      <c r="EH33" s="61">
        <f t="shared" si="38"/>
        <v>2940.9984381566278</v>
      </c>
      <c r="EI33" s="61">
        <f t="shared" si="39"/>
        <v>186429.87213010181</v>
      </c>
      <c r="EJ33" s="61">
        <f t="shared" si="40"/>
        <v>29128.90114405163</v>
      </c>
      <c r="EK33" s="61">
        <f t="shared" si="41"/>
        <v>6364.3030131672504</v>
      </c>
      <c r="EL33" s="61">
        <f t="shared" si="42"/>
        <v>81504.706555841636</v>
      </c>
      <c r="EM33" s="61">
        <f t="shared" si="43"/>
        <v>157251.2940827758</v>
      </c>
      <c r="EN33" s="61">
        <f t="shared" si="44"/>
        <v>5365.1055536353106</v>
      </c>
      <c r="EO33" s="61">
        <f t="shared" si="45"/>
        <v>161392.08405824326</v>
      </c>
      <c r="EP33" s="61">
        <f t="shared" si="46"/>
        <v>98855.151051376728</v>
      </c>
      <c r="EQ33" s="61">
        <f t="shared" si="47"/>
        <v>10390.647464635475</v>
      </c>
      <c r="ER33" s="61">
        <f t="shared" si="48"/>
        <v>46293.214457697839</v>
      </c>
      <c r="ES33" s="61">
        <f t="shared" si="49"/>
        <v>35349.204019879158</v>
      </c>
      <c r="ET33" s="61">
        <f t="shared" si="50"/>
        <v>2120.3863017883577</v>
      </c>
      <c r="EU33" s="61">
        <f t="shared" si="51"/>
        <v>5278.3281782952181</v>
      </c>
      <c r="EV33" s="61">
        <f t="shared" si="52"/>
        <v>8318.0516014402128</v>
      </c>
      <c r="EW33" s="61">
        <f t="shared" si="53"/>
        <v>613.72984298500501</v>
      </c>
      <c r="EX33" s="60">
        <f t="shared" si="54"/>
        <v>213767.26064847285</v>
      </c>
      <c r="EY33" s="60">
        <f t="shared" si="55"/>
        <v>95221.820075180673</v>
      </c>
      <c r="EZ33" s="58">
        <f t="shared" si="56"/>
        <v>10662.927200304028</v>
      </c>
      <c r="FA33" s="61">
        <f t="shared" si="57"/>
        <v>130379.23351912701</v>
      </c>
      <c r="FB33" s="61">
        <f t="shared" si="58"/>
        <v>40686.641424855312</v>
      </c>
      <c r="FC33" s="61">
        <f t="shared" si="59"/>
        <v>8640.0082403831657</v>
      </c>
      <c r="FD33" s="61">
        <f t="shared" si="60"/>
        <v>15200.503580406277</v>
      </c>
      <c r="FE33" s="61">
        <f t="shared" si="61"/>
        <v>4796.0220414412233</v>
      </c>
      <c r="FF33" s="61">
        <f t="shared" si="62"/>
        <v>4346.4146257298717</v>
      </c>
      <c r="FG33" s="61">
        <f t="shared" si="63"/>
        <v>107209.04548176177</v>
      </c>
      <c r="FH33" s="61">
        <f t="shared" si="64"/>
        <v>25677.29959882141</v>
      </c>
      <c r="FI33" s="61">
        <f t="shared" si="65"/>
        <v>7525.7364352915374</v>
      </c>
      <c r="FJ33" s="61">
        <f t="shared" si="66"/>
        <v>36238.357706334893</v>
      </c>
      <c r="FK33" s="61">
        <f t="shared" si="67"/>
        <v>20530.395126657204</v>
      </c>
      <c r="FL33" s="61">
        <f t="shared" si="68"/>
        <v>3519.5142737572473</v>
      </c>
      <c r="FM33" s="61">
        <f t="shared" si="69"/>
        <v>302215.4148746428</v>
      </c>
      <c r="FN33" s="61">
        <f t="shared" si="70"/>
        <v>98333.229156215297</v>
      </c>
      <c r="FO33" s="61">
        <f t="shared" si="71"/>
        <v>5798.9924303357757</v>
      </c>
      <c r="FP33" s="62">
        <f t="shared" si="72"/>
        <v>62169.701215572226</v>
      </c>
      <c r="FQ33" s="62">
        <f t="shared" si="73"/>
        <v>96234.851609042191</v>
      </c>
      <c r="FR33" s="62">
        <f t="shared" si="74"/>
        <v>17239.143079338028</v>
      </c>
      <c r="FS33" s="61">
        <f t="shared" si="75"/>
        <v>13305.235397253813</v>
      </c>
      <c r="FT33" s="61">
        <f t="shared" si="76"/>
        <v>3815.0604071619114</v>
      </c>
      <c r="FU33" s="61">
        <f t="shared" si="77"/>
        <v>3048.5269249910907</v>
      </c>
      <c r="FV33" s="61">
        <f t="shared" si="78"/>
        <v>46995.608140704237</v>
      </c>
      <c r="FW33" s="61">
        <f t="shared" si="79"/>
        <v>24634.084630058987</v>
      </c>
      <c r="FX33" s="61">
        <f t="shared" si="80"/>
        <v>2654.2558065980597</v>
      </c>
      <c r="FY33" s="61">
        <f t="shared" si="81"/>
        <v>118918.96058019083</v>
      </c>
      <c r="FZ33" s="61">
        <f t="shared" si="82"/>
        <v>30998.38764322624</v>
      </c>
      <c r="GA33" s="61">
        <f t="shared" si="83"/>
        <v>11026.386062235721</v>
      </c>
      <c r="GB33" s="61">
        <f t="shared" si="84"/>
        <v>30350.70143597772</v>
      </c>
      <c r="GC33" s="61">
        <f t="shared" si="85"/>
        <v>926.88298008186212</v>
      </c>
      <c r="GD33" s="61">
        <f t="shared" si="86"/>
        <v>143.37131577928398</v>
      </c>
      <c r="GE33" s="61">
        <f t="shared" si="87"/>
        <v>45297.789927528509</v>
      </c>
      <c r="GF33" s="61">
        <f t="shared" si="88"/>
        <v>7244.6531977768891</v>
      </c>
      <c r="GG33" s="61">
        <f t="shared" si="89"/>
        <v>4028.2309161495314</v>
      </c>
      <c r="GH33" s="61">
        <f t="shared" si="90"/>
        <v>67946.056069732324</v>
      </c>
      <c r="GI33" s="61">
        <f t="shared" si="91"/>
        <v>13424.082672176115</v>
      </c>
      <c r="GJ33" s="61">
        <f t="shared" si="92"/>
        <v>4182.2921984562181</v>
      </c>
    </row>
    <row r="34" spans="1:192" s="45" customFormat="1">
      <c r="A34" s="45" t="s">
        <v>188</v>
      </c>
      <c r="B34" s="46">
        <v>42121</v>
      </c>
      <c r="C34" s="60"/>
      <c r="D34" s="60"/>
      <c r="E34" s="58"/>
      <c r="F34" s="61">
        <f>HLOOKUP(G16,baidu!1:63,18,0)</f>
        <v>186686</v>
      </c>
      <c r="G34" s="61">
        <f>HLOOKUP(G16,'360'!1:63,18,0)</f>
        <v>299289</v>
      </c>
      <c r="H34" s="61">
        <f>HLOOKUP(G16,sougo!1:63,18,0)</f>
        <v>23702</v>
      </c>
      <c r="I34" s="61">
        <f>HLOOKUP(J16,baidu!1:63,18,0)</f>
        <v>996346</v>
      </c>
      <c r="J34" s="61">
        <f>HLOOKUP(J16,'360'!1:63,18,0)</f>
        <v>1131543</v>
      </c>
      <c r="K34" s="61">
        <f>HLOOKUP(J16,sougo!1:63,18,0)</f>
        <v>142213</v>
      </c>
      <c r="L34" s="61">
        <f>HLOOKUP(M16,baidu!1:63,18,0)</f>
        <v>142875</v>
      </c>
      <c r="M34" s="61">
        <f>HLOOKUP(M16,'360'!1:63,18,0)</f>
        <v>238048</v>
      </c>
      <c r="N34" s="61">
        <f>HLOOKUP(M16,sougo!1:63,18,0)</f>
        <v>12612</v>
      </c>
      <c r="O34" s="61">
        <f>HLOOKUP(P16,baidu!1:63,18,0)</f>
        <v>539927</v>
      </c>
      <c r="P34" s="61">
        <f>HLOOKUP(P16,'360'!1:63,18,0)</f>
        <v>341689</v>
      </c>
      <c r="Q34" s="61">
        <f>HLOOKUP(P16,sougo!1:63,18,0)</f>
        <v>56656</v>
      </c>
      <c r="R34" s="61">
        <f>HLOOKUP(S16,baidu!1:63,18,0)</f>
        <v>488255</v>
      </c>
      <c r="S34" s="61">
        <f>HLOOKUP(S16,'360'!1:63,18,0)</f>
        <v>375888</v>
      </c>
      <c r="T34" s="61">
        <f>HLOOKUP(S16,sougo!1:63,18,0)</f>
        <v>43808</v>
      </c>
      <c r="U34" s="61">
        <f>HLOOKUP(V16,baidu!1:63,18,0)</f>
        <v>222304</v>
      </c>
      <c r="V34" s="61">
        <f>HLOOKUP(V16,'360'!1:63,18,0)</f>
        <v>105399</v>
      </c>
      <c r="W34" s="61">
        <f>HLOOKUP(V16,sougo!1:63,18,0)</f>
        <v>18224</v>
      </c>
      <c r="X34" s="61">
        <f>HLOOKUP(Y16,baidu!1:63,18,0)</f>
        <v>30478</v>
      </c>
      <c r="Y34" s="61">
        <f>HLOOKUP(Y16,'360'!1:63,18,0)</f>
        <v>41852</v>
      </c>
      <c r="Z34" s="61">
        <f>HLOOKUP(Y16,sougo!1:63,18,0)</f>
        <v>2760</v>
      </c>
      <c r="AA34" s="61">
        <f>HLOOKUP(AB16,baidu!1:63,18,0)</f>
        <v>475177</v>
      </c>
      <c r="AB34" s="61">
        <f>HLOOKUP(AB16,'360'!1:63,18,0)</f>
        <v>981934</v>
      </c>
      <c r="AC34" s="61">
        <f>HLOOKUP(AB16,sougo!1:63,18,0)</f>
        <v>65753</v>
      </c>
      <c r="AD34" s="61">
        <f>HLOOKUP(AE16,baidu!1:63,18,0)</f>
        <v>363583</v>
      </c>
      <c r="AE34" s="61">
        <f>HLOOKUP(AE16,'360'!1:63,18,0)</f>
        <v>1007887</v>
      </c>
      <c r="AF34" s="61">
        <f>HLOOKUP(AE16,sougo!1:63,18,0)</f>
        <v>62576</v>
      </c>
      <c r="AG34" s="61">
        <f>HLOOKUP(AH16,baidu!1:63,18,0)</f>
        <v>52177</v>
      </c>
      <c r="AH34" s="61">
        <f>HLOOKUP(AH16,'360'!1:63,18,0)</f>
        <v>84078</v>
      </c>
      <c r="AI34" s="61">
        <f>HLOOKUP(AH16,sougo!1:63,18,0)</f>
        <v>4875</v>
      </c>
      <c r="AJ34" s="61">
        <f>HLOOKUP(AK16,baidu!1:63,18,0)</f>
        <v>109636</v>
      </c>
      <c r="AK34" s="61">
        <f>HLOOKUP(AK16,'360'!1:63,18,0)</f>
        <v>89952</v>
      </c>
      <c r="AL34" s="61">
        <f>HLOOKUP(AK16,sougo!1:63,18,0)</f>
        <v>9002</v>
      </c>
      <c r="AM34" s="61">
        <f>HLOOKUP(AN16,baidu!1:63,18,0)</f>
        <v>60925</v>
      </c>
      <c r="AN34" s="61">
        <f>HLOOKUP(AN16,'360'!1:63,18,0)</f>
        <v>51883</v>
      </c>
      <c r="AO34" s="61">
        <f>HLOOKUP(AN16,sougo!1:63,18,0)</f>
        <v>3197</v>
      </c>
      <c r="AP34" s="61">
        <f>HLOOKUP(AQ16,baidu!1:63,18,0)</f>
        <v>175199</v>
      </c>
      <c r="AQ34" s="61">
        <f>HLOOKUP(AQ16,'360'!1:63,18,0)</f>
        <v>93965</v>
      </c>
      <c r="AR34" s="61">
        <f>HLOOKUP(AQ16,sougo!1:63,18,0)</f>
        <v>4558</v>
      </c>
      <c r="AS34" s="61">
        <f>HLOOKUP(AT16,baidu!1:63,18,0)</f>
        <v>313514</v>
      </c>
      <c r="AT34" s="61">
        <f>HLOOKUP(AT16,'360'!1:63,18,0)</f>
        <v>51850</v>
      </c>
      <c r="AU34" s="61">
        <f>HLOOKUP(AT16,sougo!1:63,18,0)</f>
        <v>11297</v>
      </c>
      <c r="AV34" s="61">
        <f>HLOOKUP(AW16,baidu!1:63,18,0)</f>
        <v>132421</v>
      </c>
      <c r="AW34" s="61">
        <f>HLOOKUP(AW16,'360'!1:63,18,0)</f>
        <v>252304</v>
      </c>
      <c r="AX34" s="61">
        <f>HLOOKUP(AW16,sougo!1:63,18,0)</f>
        <v>7624</v>
      </c>
      <c r="AY34" s="61">
        <f>HLOOKUP(AZ16,baidu!1:63,18,0)</f>
        <v>234409</v>
      </c>
      <c r="AZ34" s="61">
        <f>HLOOKUP(AZ16,'360'!1:63,18,0)</f>
        <v>144269</v>
      </c>
      <c r="BA34" s="61">
        <f>HLOOKUP(AZ16,sougo!1:63,18,0)</f>
        <v>15152</v>
      </c>
      <c r="BB34" s="61">
        <f>HLOOKUP(BC16,baidu!1:63,18,0)</f>
        <v>71441</v>
      </c>
      <c r="BC34" s="61">
        <f>HLOOKUP(BC16,'360'!1:63,18,0)</f>
        <v>53091</v>
      </c>
      <c r="BD34" s="61">
        <f>HLOOKUP(BC16,sougo!1:63,18,0)</f>
        <v>3047</v>
      </c>
      <c r="BE34" s="61">
        <f>HLOOKUP(BF16,baidu!1:63,18,0)</f>
        <v>9034</v>
      </c>
      <c r="BF34" s="61">
        <f>HLOOKUP(BF16,'360'!1:63,18,0)</f>
        <v>13777</v>
      </c>
      <c r="BG34" s="61">
        <f>HLOOKUP(BF16,sougo!1:63,18,0)</f>
        <v>1016</v>
      </c>
      <c r="BH34" s="61">
        <f>HLOOKUP(BI16,baidu!1:63,18,0)</f>
        <v>339549</v>
      </c>
      <c r="BI34" s="61">
        <f>HLOOKUP(BI16,'360'!1:63,18,0)</f>
        <v>148862</v>
      </c>
      <c r="BJ34" s="61">
        <f>HLOOKUP(BI16,sougo!1:63,18,0)</f>
        <v>16813</v>
      </c>
      <c r="BK34" s="61">
        <f>HLOOKUP(BL16,baidu!1:63,18,0)</f>
        <v>186588</v>
      </c>
      <c r="BL34" s="61">
        <f>HLOOKUP(BL16,'360'!1:63,18,0)</f>
        <v>59427</v>
      </c>
      <c r="BM34" s="61">
        <f>HLOOKUP(BL16,sougo!1:63,18,0)</f>
        <v>11987</v>
      </c>
      <c r="BN34" s="61">
        <f>HLOOKUP(BO16,baidu!1:63,18,0)</f>
        <v>23804</v>
      </c>
      <c r="BO34" s="61">
        <f>HLOOKUP(BO16,'360'!1:63,18,0)</f>
        <v>7382</v>
      </c>
      <c r="BP34" s="61">
        <f>HLOOKUP(BO16,sougo!1:63,18,0)</f>
        <v>6897</v>
      </c>
      <c r="BQ34" s="61">
        <f>HLOOKUP(BR16,baidu!1:63,18,0)</f>
        <v>162260</v>
      </c>
      <c r="BR34" s="61">
        <f>HLOOKUP(BR16,'360'!1:63,18,0)</f>
        <v>39132</v>
      </c>
      <c r="BS34" s="61">
        <f>HLOOKUP(BR16,sougo!1:63,18,0)</f>
        <v>11420</v>
      </c>
      <c r="BT34" s="61">
        <f>HLOOKUP(BU16,baidu!1:63,18,0)</f>
        <v>58615</v>
      </c>
      <c r="BU34" s="61">
        <f>HLOOKUP(BU16,'360'!1:63,18,0)</f>
        <v>34068</v>
      </c>
      <c r="BV34" s="61">
        <f>HLOOKUP(BU16,sougo!1:63,18,0)</f>
        <v>5529</v>
      </c>
      <c r="BW34" s="61">
        <f>HLOOKUP(BX16,baidu!1:63,18,0)</f>
        <v>523085</v>
      </c>
      <c r="BX34" s="61">
        <f>HLOOKUP(BX16,'360'!1:63,18,0)</f>
        <v>163364</v>
      </c>
      <c r="BY34" s="61">
        <f>HLOOKUP(BX16,sougo!1:63,18,0)</f>
        <v>6914</v>
      </c>
      <c r="BZ34" s="61">
        <f>HLOOKUP(CA16,baidu!1:63,18,0)</f>
        <v>102818</v>
      </c>
      <c r="CA34" s="61">
        <f>HLOOKUP(CA16,'360'!1:63,18,0)</f>
        <v>163063</v>
      </c>
      <c r="CB34" s="61">
        <f>HLOOKUP(CA16,sougo!1:63,18,0)</f>
        <v>26565</v>
      </c>
      <c r="CC34" s="61">
        <f>HLOOKUP(CD16,baidu!1:63,18,0)</f>
        <v>21387</v>
      </c>
      <c r="CD34" s="61">
        <f>HLOOKUP(CD16,'360'!1:63,18,0)</f>
        <v>6030</v>
      </c>
      <c r="CE34" s="61">
        <f>HLOOKUP(CD16,sougo!1:63,18,0)</f>
        <v>4679</v>
      </c>
      <c r="CF34" s="61">
        <f>HLOOKUP(CG16,baidu!1:63,18,0)</f>
        <v>63273</v>
      </c>
      <c r="CG34" s="61">
        <f>HLOOKUP(CG16,'360'!1:63,18,0)</f>
        <v>34135</v>
      </c>
      <c r="CH34" s="61">
        <f>HLOOKUP(CG16,sougo!1:63,18,0)</f>
        <v>3915</v>
      </c>
      <c r="CI34" s="61">
        <f>HLOOKUP(CJ16,baidu!1:63,18,0)</f>
        <v>187350</v>
      </c>
      <c r="CJ34" s="61">
        <f>HLOOKUP(CJ16,'360'!1:63,18,0)</f>
        <v>47938</v>
      </c>
      <c r="CK34" s="61">
        <f>HLOOKUP(CJ16,sougo!1:63,18,0)</f>
        <v>17651</v>
      </c>
      <c r="CL34" s="61">
        <f>HLOOKUP(CM16,baidu!1:63,18,0)</f>
        <v>44880</v>
      </c>
      <c r="CM34" s="61">
        <v>1487</v>
      </c>
      <c r="CN34" s="61">
        <v>520</v>
      </c>
      <c r="CO34" s="61">
        <f>HLOOKUP(CP16,baidu!1:63,18,0)</f>
        <v>70310</v>
      </c>
      <c r="CP34" s="61">
        <f>HLOOKUP(CP16,'360'!1:63,18,0)</f>
        <v>11090</v>
      </c>
      <c r="CQ34" s="61">
        <f>HLOOKUP(CP16,sougo!1:63,18,0)</f>
        <v>6070</v>
      </c>
      <c r="CR34" s="61">
        <f>HLOOKUP(CS16,baidu!1:63,18,0)</f>
        <v>105225</v>
      </c>
      <c r="CS34" s="61">
        <f>HLOOKUP(CS16,'360'!1:63,18,0)</f>
        <v>21490</v>
      </c>
      <c r="CT34" s="61">
        <f>HLOOKUP(CS16,sougo!1:63,18,0)</f>
        <v>6325</v>
      </c>
      <c r="CU34" s="61"/>
      <c r="CV34" s="61">
        <f t="shared" si="0"/>
        <v>117392.18183145353</v>
      </c>
      <c r="CW34" s="61">
        <f t="shared" si="1"/>
        <v>188199.3760011672</v>
      </c>
      <c r="CX34" s="61">
        <f t="shared" si="2"/>
        <v>14904.328625441178</v>
      </c>
      <c r="CY34" s="61">
        <f t="shared" si="3"/>
        <v>626523.84645362489</v>
      </c>
      <c r="CZ34" s="61">
        <f t="shared" si="4"/>
        <v>711538.63495981717</v>
      </c>
      <c r="DA34" s="61">
        <f t="shared" si="5"/>
        <v>89426.600574207507</v>
      </c>
      <c r="DB34" s="61">
        <f t="shared" si="6"/>
        <v>89842.880447215779</v>
      </c>
      <c r="DC34" s="61">
        <f t="shared" si="7"/>
        <v>149689.71481853942</v>
      </c>
      <c r="DD34" s="61">
        <f t="shared" si="8"/>
        <v>7930.6975202119711</v>
      </c>
      <c r="DE34" s="61">
        <f t="shared" si="9"/>
        <v>339517.73866123444</v>
      </c>
      <c r="DF34" s="61">
        <f t="shared" si="10"/>
        <v>214861.41016363053</v>
      </c>
      <c r="DG34" s="61">
        <f t="shared" si="11"/>
        <v>35626.514328031197</v>
      </c>
      <c r="DH34" s="61">
        <f t="shared" si="12"/>
        <v>307025.27099041356</v>
      </c>
      <c r="DI34" s="61">
        <f t="shared" si="13"/>
        <v>236366.47870896268</v>
      </c>
      <c r="DJ34" s="61">
        <f t="shared" si="14"/>
        <v>27547.414919556457</v>
      </c>
      <c r="DK34" s="62">
        <f t="shared" si="15"/>
        <v>139789.5481710436</v>
      </c>
      <c r="DL34" s="62">
        <f t="shared" si="16"/>
        <v>66277.163648336631</v>
      </c>
      <c r="DM34" s="62">
        <f t="shared" si="17"/>
        <v>11459.64411737575</v>
      </c>
      <c r="DN34" s="61">
        <f t="shared" si="18"/>
        <v>19165.223518951829</v>
      </c>
      <c r="DO34" s="61">
        <f t="shared" si="19"/>
        <v>26317.439947344705</v>
      </c>
      <c r="DP34" s="61">
        <f t="shared" si="20"/>
        <v>1735.5475068018586</v>
      </c>
      <c r="DQ34" s="61">
        <f t="shared" si="21"/>
        <v>298801.54262303869</v>
      </c>
      <c r="DR34" s="61">
        <f t="shared" si="22"/>
        <v>617461.27012462902</v>
      </c>
      <c r="DS34" s="61">
        <f t="shared" si="23"/>
        <v>41346.904063312541</v>
      </c>
      <c r="DT34" s="61">
        <f t="shared" si="24"/>
        <v>228628.82940780441</v>
      </c>
      <c r="DU34" s="61">
        <f t="shared" si="25"/>
        <v>633781.07608261041</v>
      </c>
      <c r="DV34" s="61">
        <f t="shared" si="26"/>
        <v>39349.137965809095</v>
      </c>
      <c r="DW34" s="61">
        <f t="shared" si="27"/>
        <v>32810.022558840785</v>
      </c>
      <c r="DX34" s="61">
        <f t="shared" si="28"/>
        <v>52870.059158292272</v>
      </c>
      <c r="DY34" s="61">
        <f t="shared" si="29"/>
        <v>3065.5051071228481</v>
      </c>
      <c r="DZ34" s="61">
        <f t="shared" si="30"/>
        <v>68941.480599901653</v>
      </c>
      <c r="EA34" s="61">
        <f t="shared" si="31"/>
        <v>56563.757004290135</v>
      </c>
      <c r="EB34" s="61">
        <f t="shared" si="32"/>
        <v>5660.6516870399746</v>
      </c>
      <c r="EC34" s="61">
        <f t="shared" si="33"/>
        <v>38310.95356953016</v>
      </c>
      <c r="ED34" s="61">
        <f t="shared" si="34"/>
        <v>32625.149020072764</v>
      </c>
      <c r="EE34" s="61">
        <f t="shared" si="35"/>
        <v>2010.3425287121529</v>
      </c>
      <c r="EF34" s="61">
        <f t="shared" si="36"/>
        <v>110168.90856673145</v>
      </c>
      <c r="EG34" s="61">
        <f t="shared" si="37"/>
        <v>59087.217926317622</v>
      </c>
      <c r="EH34" s="61">
        <f t="shared" si="38"/>
        <v>2866.1686724648084</v>
      </c>
      <c r="EI34" s="61">
        <f t="shared" si="39"/>
        <v>197144.36269836157</v>
      </c>
      <c r="EJ34" s="61">
        <f t="shared" si="40"/>
        <v>32604.397908578394</v>
      </c>
      <c r="EK34" s="61">
        <f t="shared" si="41"/>
        <v>7103.7971682393463</v>
      </c>
      <c r="EL34" s="61">
        <f t="shared" si="42"/>
        <v>83269.179854423521</v>
      </c>
      <c r="EM34" s="61">
        <f t="shared" si="43"/>
        <v>158654.19498410728</v>
      </c>
      <c r="EN34" s="61">
        <f t="shared" si="44"/>
        <v>4794.1355767599161</v>
      </c>
      <c r="EO34" s="61">
        <f t="shared" si="45"/>
        <v>147401.4331601148</v>
      </c>
      <c r="EP34" s="61">
        <f t="shared" si="46"/>
        <v>90719.457702462809</v>
      </c>
      <c r="EQ34" s="61">
        <f t="shared" si="47"/>
        <v>9527.9042837180295</v>
      </c>
      <c r="ER34" s="61">
        <f t="shared" si="48"/>
        <v>44923.641099069413</v>
      </c>
      <c r="ES34" s="61">
        <f t="shared" si="49"/>
        <v>33384.765465078795</v>
      </c>
      <c r="ET34" s="61">
        <f t="shared" si="50"/>
        <v>1916.0192946468344</v>
      </c>
      <c r="EU34" s="61">
        <f t="shared" si="51"/>
        <v>5680.7739769739092</v>
      </c>
      <c r="EV34" s="61">
        <f t="shared" si="52"/>
        <v>8663.2746381192774</v>
      </c>
      <c r="EW34" s="61">
        <f t="shared" si="53"/>
        <v>638.88270540242331</v>
      </c>
      <c r="EX34" s="60">
        <f t="shared" si="54"/>
        <v>213515.73202429866</v>
      </c>
      <c r="EY34" s="60">
        <f t="shared" si="55"/>
        <v>93607.635129542847</v>
      </c>
      <c r="EZ34" s="58">
        <f t="shared" si="56"/>
        <v>10572.376895601321</v>
      </c>
      <c r="FA34" s="61">
        <f t="shared" si="57"/>
        <v>117330.55731853086</v>
      </c>
      <c r="FB34" s="61">
        <f t="shared" si="58"/>
        <v>37368.978871997846</v>
      </c>
      <c r="FC34" s="61">
        <f t="shared" si="59"/>
        <v>7537.6840449398114</v>
      </c>
      <c r="FD34" s="61">
        <f t="shared" si="60"/>
        <v>14968.468424605595</v>
      </c>
      <c r="FE34" s="61">
        <f t="shared" si="61"/>
        <v>4641.9607591345366</v>
      </c>
      <c r="FF34" s="61">
        <f t="shared" si="62"/>
        <v>4336.9823023233403</v>
      </c>
      <c r="FG34" s="61">
        <f t="shared" si="63"/>
        <v>102032.58639625709</v>
      </c>
      <c r="FH34" s="61">
        <f t="shared" si="64"/>
        <v>24607.045302960265</v>
      </c>
      <c r="FI34" s="61">
        <f t="shared" si="65"/>
        <v>7181.1422201729074</v>
      </c>
      <c r="FJ34" s="61">
        <f t="shared" si="66"/>
        <v>36858.375764924254</v>
      </c>
      <c r="FK34" s="61">
        <f t="shared" si="67"/>
        <v>21422.692920915117</v>
      </c>
      <c r="FL34" s="61">
        <f t="shared" si="68"/>
        <v>3476.7544076476361</v>
      </c>
      <c r="FM34" s="61">
        <f t="shared" si="69"/>
        <v>328927.1259403805</v>
      </c>
      <c r="FN34" s="61">
        <f t="shared" si="70"/>
        <v>102726.80539897784</v>
      </c>
      <c r="FO34" s="61">
        <f t="shared" si="71"/>
        <v>4347.6722688507425</v>
      </c>
      <c r="FP34" s="62">
        <f t="shared" si="72"/>
        <v>64654.175200852718</v>
      </c>
      <c r="FQ34" s="62">
        <f t="shared" si="73"/>
        <v>102537.53010928676</v>
      </c>
      <c r="FR34" s="62">
        <f t="shared" si="74"/>
        <v>16704.644752967888</v>
      </c>
      <c r="FS34" s="61">
        <f t="shared" si="75"/>
        <v>13448.606713033098</v>
      </c>
      <c r="FT34" s="61">
        <f t="shared" si="76"/>
        <v>3791.7940094257997</v>
      </c>
      <c r="FU34" s="61">
        <f t="shared" si="77"/>
        <v>2942.2560812774987</v>
      </c>
      <c r="FV34" s="61">
        <f t="shared" si="78"/>
        <v>39787.42659343261</v>
      </c>
      <c r="FW34" s="61">
        <f t="shared" si="79"/>
        <v>21464.823965464289</v>
      </c>
      <c r="FX34" s="61">
        <f t="shared" si="80"/>
        <v>2461.8364091048102</v>
      </c>
      <c r="FY34" s="61">
        <f t="shared" si="81"/>
        <v>117809.71934758268</v>
      </c>
      <c r="FZ34" s="61">
        <f t="shared" si="82"/>
        <v>30144.44796415489</v>
      </c>
      <c r="GA34" s="61">
        <f t="shared" si="83"/>
        <v>11099.329363246234</v>
      </c>
      <c r="GB34" s="61">
        <f t="shared" si="84"/>
        <v>28221.511632343267</v>
      </c>
      <c r="GC34" s="61">
        <f t="shared" si="85"/>
        <v>935.05766036752311</v>
      </c>
      <c r="GD34" s="61">
        <f t="shared" si="86"/>
        <v>326.98721142643711</v>
      </c>
      <c r="GE34" s="61">
        <f t="shared" si="87"/>
        <v>44212.443914216914</v>
      </c>
      <c r="GF34" s="61">
        <f t="shared" si="88"/>
        <v>6973.6311052292067</v>
      </c>
      <c r="GG34" s="61">
        <f t="shared" si="89"/>
        <v>3816.9468718432181</v>
      </c>
      <c r="GH34" s="61">
        <f t="shared" si="90"/>
        <v>66167.748696820854</v>
      </c>
      <c r="GI34" s="61">
        <f t="shared" si="91"/>
        <v>13513.375333757949</v>
      </c>
      <c r="GJ34" s="61">
        <f t="shared" si="92"/>
        <v>3977.2963697542591</v>
      </c>
    </row>
    <row r="35" spans="1:192" s="45" customFormat="1">
      <c r="A35" s="45" t="s">
        <v>188</v>
      </c>
      <c r="B35" s="46">
        <v>42120</v>
      </c>
      <c r="C35" s="60"/>
      <c r="D35" s="60"/>
      <c r="E35" s="58"/>
      <c r="F35" s="61">
        <f>HLOOKUP(G16,baidu!1:64,19,0)</f>
        <v>95194</v>
      </c>
      <c r="G35" s="61">
        <f>HLOOKUP(G16,'360'!1:64,19,0)</f>
        <v>141605</v>
      </c>
      <c r="H35" s="61">
        <f>HLOOKUP(G16,sougo!1:64,19,0)</f>
        <v>11196</v>
      </c>
      <c r="I35" s="61">
        <f>HLOOKUP(J16,baidu!1:64,19,0)</f>
        <v>939118</v>
      </c>
      <c r="J35" s="61">
        <f>HLOOKUP(J16,'360'!1:64,19,0)</f>
        <v>975074</v>
      </c>
      <c r="K35" s="61">
        <f>HLOOKUP(J16,sougo!1:64,19,0)</f>
        <v>137489</v>
      </c>
      <c r="L35" s="61">
        <f>HLOOKUP(M16,baidu!1:64,19,0)</f>
        <v>129134</v>
      </c>
      <c r="M35" s="61">
        <f>HLOOKUP(M16,'360'!1:64,19,0)</f>
        <v>172404</v>
      </c>
      <c r="N35" s="61">
        <f>HLOOKUP(M16,sougo!1:64,19,0)</f>
        <v>11550</v>
      </c>
      <c r="O35" s="61">
        <f>HLOOKUP(P16,baidu!1:64,19,0)</f>
        <v>463235</v>
      </c>
      <c r="P35" s="61">
        <f>HLOOKUP(P16,'360'!1:64,19,0)</f>
        <v>214692</v>
      </c>
      <c r="Q35" s="61">
        <f>HLOOKUP(P16,sougo!1:64,19,0)</f>
        <v>41762</v>
      </c>
      <c r="R35" s="61">
        <f>HLOOKUP(S16,baidu!1:64,19,0)</f>
        <v>429482</v>
      </c>
      <c r="S35" s="61">
        <f>HLOOKUP(S16,'360'!1:64,19,0)</f>
        <v>277452</v>
      </c>
      <c r="T35" s="61">
        <f>HLOOKUP(S16,sougo!1:64,19,0)</f>
        <v>36502</v>
      </c>
      <c r="U35" s="61">
        <f>HLOOKUP(V16,baidu!1:64,19,0)</f>
        <v>218474</v>
      </c>
      <c r="V35" s="61">
        <f>HLOOKUP(V16,'360'!1:64,19,0)</f>
        <v>94176</v>
      </c>
      <c r="W35" s="61">
        <f>HLOOKUP(V16,sougo!1:64,19,0)</f>
        <v>17128</v>
      </c>
      <c r="X35" s="61">
        <f>HLOOKUP(Y16,baidu!1:64,19,0)</f>
        <v>25137</v>
      </c>
      <c r="Y35" s="61">
        <f>HLOOKUP(Y16,'360'!1:64,19,0)</f>
        <v>29439</v>
      </c>
      <c r="Z35" s="61">
        <f>HLOOKUP(Y16,sougo!1:64,19,0)</f>
        <v>1958</v>
      </c>
      <c r="AA35" s="61">
        <f>HLOOKUP(AB16,baidu!1:64,19,0)</f>
        <v>569999</v>
      </c>
      <c r="AB35" s="61">
        <f>HLOOKUP(AB16,'360'!1:64,19,0)</f>
        <v>1093681</v>
      </c>
      <c r="AC35" s="61">
        <f>HLOOKUP(AB16,sougo!1:64,19,0)</f>
        <v>80360</v>
      </c>
      <c r="AD35" s="61">
        <f>HLOOKUP(AE16,baidu!1:64,19,0)</f>
        <v>476641</v>
      </c>
      <c r="AE35" s="61">
        <f>HLOOKUP(AE16,'360'!1:64,19,0)</f>
        <v>1180373</v>
      </c>
      <c r="AF35" s="61">
        <f>HLOOKUP(AE16,sougo!1:64,19,0)</f>
        <v>77124</v>
      </c>
      <c r="AG35" s="61">
        <f>HLOOKUP(AH16,baidu!1:64,19,0)</f>
        <v>41898</v>
      </c>
      <c r="AH35" s="61">
        <f>HLOOKUP(AH16,'360'!1:64,19,0)</f>
        <v>55190</v>
      </c>
      <c r="AI35" s="61">
        <f>HLOOKUP(AH16,sougo!1:64,19,0)</f>
        <v>3686</v>
      </c>
      <c r="AJ35" s="61">
        <f>HLOOKUP(AK16,baidu!1:64,19,0)</f>
        <v>67196</v>
      </c>
      <c r="AK35" s="61">
        <f>HLOOKUP(AK16,'360'!1:64,19,0)</f>
        <v>38815</v>
      </c>
      <c r="AL35" s="61">
        <f>HLOOKUP(AK16,sougo!1:64,19,0)</f>
        <v>5097</v>
      </c>
      <c r="AM35" s="61">
        <f>HLOOKUP(AN16,baidu!1:64,19,0)</f>
        <v>40879</v>
      </c>
      <c r="AN35" s="61">
        <f>HLOOKUP(AN16,'360'!1:64,19,0)</f>
        <v>25158</v>
      </c>
      <c r="AO35" s="61">
        <f>HLOOKUP(AN16,sougo!1:64,19,0)</f>
        <v>1814</v>
      </c>
      <c r="AP35" s="61">
        <f>HLOOKUP(AQ16,baidu!1:64,19,0)</f>
        <v>185933</v>
      </c>
      <c r="AQ35" s="61">
        <f>HLOOKUP(AQ16,'360'!1:64,19,0)</f>
        <v>82866</v>
      </c>
      <c r="AR35" s="61">
        <f>HLOOKUP(AQ16,sougo!1:64,19,0)</f>
        <v>4780</v>
      </c>
      <c r="AS35" s="61">
        <f>HLOOKUP(AT16,baidu!1:64,19,0)</f>
        <v>308741</v>
      </c>
      <c r="AT35" s="61">
        <f>HLOOKUP(AT16,'360'!1:64,19,0)</f>
        <v>38381</v>
      </c>
      <c r="AU35" s="61">
        <f>HLOOKUP(AT16,sougo!1:64,19,0)</f>
        <v>9317</v>
      </c>
      <c r="AV35" s="61">
        <f>HLOOKUP(AW16,baidu!1:64,19,0)</f>
        <v>135354</v>
      </c>
      <c r="AW35" s="61">
        <f>HLOOKUP(AW16,'360'!1:64,19,0)</f>
        <v>195377</v>
      </c>
      <c r="AX35" s="61">
        <f>HLOOKUP(AW16,sougo!1:64,19,0)</f>
        <v>8073</v>
      </c>
      <c r="AY35" s="61">
        <f>HLOOKUP(AZ16,baidu!1:64,19,0)</f>
        <v>257016</v>
      </c>
      <c r="AZ35" s="61">
        <f>HLOOKUP(AZ16,'360'!1:64,19,0)</f>
        <v>116800</v>
      </c>
      <c r="BA35" s="61">
        <f>HLOOKUP(AZ16,sougo!1:64,19,0)</f>
        <v>13611</v>
      </c>
      <c r="BB35" s="61">
        <f>HLOOKUP(BC16,baidu!1:64,19,0)</f>
        <v>72697</v>
      </c>
      <c r="BC35" s="61">
        <f>HLOOKUP(BC16,'360'!1:64,19,0)</f>
        <v>28225</v>
      </c>
      <c r="BD35" s="61">
        <f>HLOOKUP(BC16,sougo!1:64,19,0)</f>
        <v>1996</v>
      </c>
      <c r="BE35" s="61">
        <f>HLOOKUP(BF16,baidu!1:64,19,0)</f>
        <v>7314</v>
      </c>
      <c r="BF35" s="61">
        <f>HLOOKUP(BF16,'360'!1:64,19,0)</f>
        <v>9184</v>
      </c>
      <c r="BG35" s="61">
        <f>HLOOKUP(BF16,sougo!1:64,19,0)</f>
        <v>706</v>
      </c>
      <c r="BH35" s="61">
        <f>HLOOKUP(BI16,baidu!1:64,19,0)</f>
        <v>280491</v>
      </c>
      <c r="BI35" s="61">
        <f>HLOOKUP(BI16,'360'!1:64,19,0)</f>
        <v>135228</v>
      </c>
      <c r="BJ35" s="61">
        <f>HLOOKUP(BI16,sougo!1:64,19,0)</f>
        <v>16341</v>
      </c>
      <c r="BK35" s="61">
        <f>HLOOKUP(BL16,baidu!1:64,19,0)</f>
        <v>122630</v>
      </c>
      <c r="BL35" s="61">
        <f>HLOOKUP(BL16,'360'!1:64,19,0)</f>
        <v>29942</v>
      </c>
      <c r="BM35" s="61">
        <f>HLOOKUP(BL16,sougo!1:64,19,0)</f>
        <v>6556</v>
      </c>
      <c r="BN35" s="61">
        <f>HLOOKUP(BO16,baidu!1:64,19,0)</f>
        <v>28424</v>
      </c>
      <c r="BO35" s="61">
        <f>HLOOKUP(BO16,'360'!1:64,19,0)</f>
        <v>9039</v>
      </c>
      <c r="BP35" s="61">
        <f>HLOOKUP(BO16,sougo!1:64,19,0)</f>
        <v>7180</v>
      </c>
      <c r="BQ35" s="61">
        <f>HLOOKUP(BR16,baidu!1:64,19,0)</f>
        <v>221116</v>
      </c>
      <c r="BR35" s="61">
        <f>HLOOKUP(BR16,'360'!1:64,19,0)</f>
        <v>81989</v>
      </c>
      <c r="BS35" s="61">
        <f>HLOOKUP(BR16,sougo!1:64,19,0)</f>
        <v>20364</v>
      </c>
      <c r="BT35" s="61">
        <f>HLOOKUP(BU16,baidu!1:64,19,0)</f>
        <v>63094</v>
      </c>
      <c r="BU35" s="61">
        <f>HLOOKUP(BU16,'360'!1:64,19,0)</f>
        <v>32847</v>
      </c>
      <c r="BV35" s="61">
        <f>HLOOKUP(BU16,sougo!1:64,19,0)</f>
        <v>5977</v>
      </c>
      <c r="BW35" s="61">
        <f>HLOOKUP(BX16,baidu!1:64,19,0)</f>
        <v>492814</v>
      </c>
      <c r="BX35" s="61">
        <f>HLOOKUP(BX16,'360'!1:64,19,0)</f>
        <v>129742</v>
      </c>
      <c r="BY35" s="61">
        <f>HLOOKUP(BX16,sougo!1:64,19,0)</f>
        <v>5149</v>
      </c>
      <c r="BZ35" s="61">
        <f>HLOOKUP(CA16,baidu!1:64,19,0)</f>
        <v>146532</v>
      </c>
      <c r="CA35" s="61">
        <f>HLOOKUP(CA16,'360'!1:64,19,0)</f>
        <v>284868</v>
      </c>
      <c r="CB35" s="61">
        <f>HLOOKUP(CA16,sougo!1:64,19,0)</f>
        <v>45843</v>
      </c>
      <c r="CC35" s="61">
        <f>HLOOKUP(CD16,baidu!1:64,19,0)</f>
        <v>10265</v>
      </c>
      <c r="CD35" s="61">
        <f>HLOOKUP(CD16,'360'!1:64,19,0)</f>
        <v>2709</v>
      </c>
      <c r="CE35" s="61">
        <f>HLOOKUP(CD16,sougo!1:64,19,0)</f>
        <v>1938</v>
      </c>
      <c r="CF35" s="61">
        <f>HLOOKUP(CG16,baidu!1:64,19,0)</f>
        <v>57484</v>
      </c>
      <c r="CG35" s="61">
        <f>HLOOKUP(CG16,'360'!1:64,19,0)</f>
        <v>28796</v>
      </c>
      <c r="CH35" s="61">
        <f>HLOOKUP(CG16,sougo!1:64,19,0)</f>
        <v>3478</v>
      </c>
      <c r="CI35" s="61">
        <f>HLOOKUP(CJ16,baidu!1:64,19,0)</f>
        <v>218600</v>
      </c>
      <c r="CJ35" s="61">
        <f>HLOOKUP(CJ16,'360'!1:64,19,0)</f>
        <v>60805</v>
      </c>
      <c r="CK35" s="61">
        <f>HLOOKUP(CJ16,sougo!1:64,19,0)</f>
        <v>18956</v>
      </c>
      <c r="CL35" s="61">
        <f>HLOOKUP(CM16,baidu!1:64,19,0)</f>
        <v>14672</v>
      </c>
      <c r="CM35" s="61">
        <v>2922</v>
      </c>
      <c r="CN35" s="61">
        <v>570</v>
      </c>
      <c r="CO35" s="61">
        <f>HLOOKUP(CP16,baidu!1:64,19,0)</f>
        <v>135939</v>
      </c>
      <c r="CP35" s="61">
        <f>HLOOKUP(CP16,'360'!1:64,19,0)</f>
        <v>20004</v>
      </c>
      <c r="CQ35" s="61">
        <f>HLOOKUP(CP16,sougo!1:64,19,0)</f>
        <v>8605</v>
      </c>
      <c r="CR35" s="61">
        <f>HLOOKUP(CS16,baidu!1:64,19,0)</f>
        <v>122628</v>
      </c>
      <c r="CS35" s="61">
        <f>HLOOKUP(CS16,'360'!1:64,19,0)</f>
        <v>25409</v>
      </c>
      <c r="CT35" s="61">
        <f>HLOOKUP(CS16,sougo!1:64,19,0)</f>
        <v>7370</v>
      </c>
      <c r="CU35" s="61"/>
      <c r="CV35" s="61">
        <f t="shared" si="0"/>
        <v>59860.039624092802</v>
      </c>
      <c r="CW35" s="61">
        <f t="shared" si="1"/>
        <v>89044.277065462753</v>
      </c>
      <c r="CX35" s="61">
        <f t="shared" si="2"/>
        <v>7040.2861906353655</v>
      </c>
      <c r="CY35" s="61">
        <f t="shared" si="3"/>
        <v>590537.64619302459</v>
      </c>
      <c r="CZ35" s="61">
        <f t="shared" si="4"/>
        <v>613147.55422004184</v>
      </c>
      <c r="DA35" s="61">
        <f t="shared" si="5"/>
        <v>86456.047522710418</v>
      </c>
      <c r="DB35" s="61">
        <f t="shared" si="6"/>
        <v>81202.243385272173</v>
      </c>
      <c r="DC35" s="61">
        <f t="shared" si="7"/>
        <v>108411.35230531436</v>
      </c>
      <c r="DD35" s="61">
        <f t="shared" si="8"/>
        <v>7262.8890230295165</v>
      </c>
      <c r="DE35" s="61">
        <f t="shared" si="9"/>
        <v>291292.15554831846</v>
      </c>
      <c r="DF35" s="61">
        <f t="shared" si="10"/>
        <v>135002.95845300893</v>
      </c>
      <c r="DG35" s="61">
        <f t="shared" si="11"/>
        <v>26260.846006905515</v>
      </c>
      <c r="DH35" s="61">
        <f t="shared" si="12"/>
        <v>270067.54141894053</v>
      </c>
      <c r="DI35" s="61">
        <f t="shared" si="13"/>
        <v>174467.79958593813</v>
      </c>
      <c r="DJ35" s="61">
        <f t="shared" si="14"/>
        <v>22953.244599015015</v>
      </c>
      <c r="DK35" s="62">
        <f t="shared" si="15"/>
        <v>137381.16159457582</v>
      </c>
      <c r="DL35" s="62">
        <f t="shared" si="16"/>
        <v>59219.899275569507</v>
      </c>
      <c r="DM35" s="62">
        <f t="shared" si="17"/>
        <v>10770.45568713849</v>
      </c>
      <c r="DN35" s="61">
        <f t="shared" si="18"/>
        <v>15806.687564666057</v>
      </c>
      <c r="DO35" s="61">
        <f t="shared" si="19"/>
        <v>18511.877917659389</v>
      </c>
      <c r="DP35" s="61">
        <f t="shared" si="20"/>
        <v>1231.2326153326228</v>
      </c>
      <c r="DQ35" s="61">
        <f t="shared" si="21"/>
        <v>358427.66062664951</v>
      </c>
      <c r="DR35" s="61">
        <f t="shared" si="22"/>
        <v>687730.19303860993</v>
      </c>
      <c r="DS35" s="61">
        <f t="shared" si="23"/>
        <v>50532.100596593242</v>
      </c>
      <c r="DT35" s="61">
        <f t="shared" si="24"/>
        <v>299722.13738751621</v>
      </c>
      <c r="DU35" s="61">
        <f t="shared" si="25"/>
        <v>742243.99175588053</v>
      </c>
      <c r="DV35" s="61">
        <f t="shared" si="26"/>
        <v>48497.234027024111</v>
      </c>
      <c r="DW35" s="61">
        <f t="shared" si="27"/>
        <v>26346.365739124736</v>
      </c>
      <c r="DX35" s="61">
        <f t="shared" si="28"/>
        <v>34704.661920432816</v>
      </c>
      <c r="DY35" s="61">
        <f t="shared" si="29"/>
        <v>2317.8362717650907</v>
      </c>
      <c r="DZ35" s="61">
        <f t="shared" si="30"/>
        <v>42254.2935750209</v>
      </c>
      <c r="EA35" s="61">
        <f t="shared" si="31"/>
        <v>24407.708868302227</v>
      </c>
      <c r="EB35" s="61">
        <f t="shared" si="32"/>
        <v>3205.1034935395191</v>
      </c>
      <c r="EC35" s="61">
        <f t="shared" si="33"/>
        <v>25705.596569041005</v>
      </c>
      <c r="ED35" s="61">
        <f t="shared" si="34"/>
        <v>15819.892817435202</v>
      </c>
      <c r="EE35" s="61">
        <f t="shared" si="35"/>
        <v>1140.6823106299171</v>
      </c>
      <c r="EF35" s="61">
        <f t="shared" si="36"/>
        <v>116918.67919644564</v>
      </c>
      <c r="EG35" s="61">
        <f t="shared" si="37"/>
        <v>52107.927427044495</v>
      </c>
      <c r="EH35" s="61">
        <f t="shared" si="38"/>
        <v>3005.7670588814799</v>
      </c>
      <c r="EI35" s="61">
        <f t="shared" si="39"/>
        <v>194142.99739040312</v>
      </c>
      <c r="EJ35" s="61">
        <f t="shared" si="40"/>
        <v>24134.800311073235</v>
      </c>
      <c r="EK35" s="61">
        <f t="shared" si="41"/>
        <v>5858.7304785771439</v>
      </c>
      <c r="EL35" s="61">
        <f t="shared" si="42"/>
        <v>85113.513491180711</v>
      </c>
      <c r="EM35" s="61">
        <f t="shared" si="43"/>
        <v>122857.27001319808</v>
      </c>
      <c r="EN35" s="61">
        <f t="shared" si="44"/>
        <v>5076.4764573954362</v>
      </c>
      <c r="EO35" s="61">
        <f t="shared" si="45"/>
        <v>161617.20217687916</v>
      </c>
      <c r="EP35" s="61">
        <f t="shared" si="46"/>
        <v>73446.358258861263</v>
      </c>
      <c r="EQ35" s="61">
        <f t="shared" si="47"/>
        <v>8558.8902590869911</v>
      </c>
      <c r="ER35" s="61">
        <f t="shared" si="48"/>
        <v>45713.440978976345</v>
      </c>
      <c r="ES35" s="61">
        <f t="shared" si="49"/>
        <v>17748.488543290747</v>
      </c>
      <c r="ET35" s="61">
        <f t="shared" si="50"/>
        <v>1255.1278346291701</v>
      </c>
      <c r="EU35" s="61">
        <f t="shared" si="51"/>
        <v>4599.2008930249249</v>
      </c>
      <c r="EV35" s="61">
        <f t="shared" si="52"/>
        <v>5775.0972110392277</v>
      </c>
      <c r="EW35" s="61">
        <f t="shared" si="53"/>
        <v>443.94802166743193</v>
      </c>
      <c r="EX35" s="60">
        <f t="shared" si="54"/>
        <v>176378.7883081015</v>
      </c>
      <c r="EY35" s="60">
        <f t="shared" si="55"/>
        <v>85034.281974565849</v>
      </c>
      <c r="EZ35" s="58">
        <f t="shared" si="56"/>
        <v>10275.573119075787</v>
      </c>
      <c r="FA35" s="61">
        <f t="shared" si="57"/>
        <v>77112.387956199964</v>
      </c>
      <c r="FB35" s="61">
        <f t="shared" si="58"/>
        <v>18828.175162558422</v>
      </c>
      <c r="FC35" s="61">
        <f t="shared" si="59"/>
        <v>4122.5541502148499</v>
      </c>
      <c r="FD35" s="61">
        <f t="shared" si="60"/>
        <v>17873.624033817403</v>
      </c>
      <c r="FE35" s="61">
        <f t="shared" si="61"/>
        <v>5683.9180847760872</v>
      </c>
      <c r="FF35" s="61">
        <f t="shared" si="62"/>
        <v>4514.9388039265741</v>
      </c>
      <c r="FG35" s="61">
        <f t="shared" si="63"/>
        <v>139042.50815724628</v>
      </c>
      <c r="FH35" s="61">
        <f t="shared" si="64"/>
        <v>51556.4509185426</v>
      </c>
      <c r="FI35" s="61">
        <f t="shared" si="65"/>
        <v>12805.322256707626</v>
      </c>
      <c r="FJ35" s="61">
        <f t="shared" si="66"/>
        <v>39674.867534114659</v>
      </c>
      <c r="FK35" s="61">
        <f t="shared" si="67"/>
        <v>20654.901795623424</v>
      </c>
      <c r="FL35" s="61">
        <f t="shared" si="68"/>
        <v>3758.4664667227207</v>
      </c>
      <c r="FM35" s="61">
        <f t="shared" si="69"/>
        <v>309892.06848443882</v>
      </c>
      <c r="FN35" s="61">
        <f t="shared" si="70"/>
        <v>81584.566894016927</v>
      </c>
      <c r="FO35" s="61">
        <f t="shared" si="71"/>
        <v>3237.8022146821631</v>
      </c>
      <c r="FP35" s="62">
        <f t="shared" si="72"/>
        <v>92142.480893728236</v>
      </c>
      <c r="FQ35" s="62">
        <f t="shared" si="73"/>
        <v>179131.14027812748</v>
      </c>
      <c r="FR35" s="62">
        <f t="shared" si="74"/>
        <v>28827.06679504261</v>
      </c>
      <c r="FS35" s="61">
        <f t="shared" si="75"/>
        <v>6454.8533178699563</v>
      </c>
      <c r="FT35" s="61">
        <f t="shared" si="76"/>
        <v>1703.4776072196503</v>
      </c>
      <c r="FU35" s="61">
        <f t="shared" si="77"/>
        <v>1218.6561841239138</v>
      </c>
      <c r="FV35" s="61">
        <f t="shared" si="78"/>
        <v>36147.178580071755</v>
      </c>
      <c r="FW35" s="61">
        <f t="shared" si="79"/>
        <v>18107.545654299392</v>
      </c>
      <c r="FX35" s="61">
        <f t="shared" si="80"/>
        <v>2187.0413871945161</v>
      </c>
      <c r="FY35" s="61">
        <f t="shared" si="81"/>
        <v>137460.39311119067</v>
      </c>
      <c r="FZ35" s="61">
        <f t="shared" si="82"/>
        <v>38235.494982277902</v>
      </c>
      <c r="GA35" s="61">
        <f t="shared" si="83"/>
        <v>11919.941499614504</v>
      </c>
      <c r="GB35" s="61">
        <f t="shared" si="84"/>
        <v>9226.0699347090103</v>
      </c>
      <c r="GC35" s="61">
        <f t="shared" si="85"/>
        <v>1837.4165995924025</v>
      </c>
      <c r="GD35" s="61">
        <f t="shared" si="86"/>
        <v>358.42828944820991</v>
      </c>
      <c r="GE35" s="61">
        <f t="shared" si="87"/>
        <v>85481.374104035451</v>
      </c>
      <c r="GF35" s="61">
        <f t="shared" si="88"/>
        <v>12578.946494950862</v>
      </c>
      <c r="GG35" s="61">
        <f t="shared" si="89"/>
        <v>5411.0095275470985</v>
      </c>
      <c r="GH35" s="61">
        <f t="shared" si="90"/>
        <v>77111.130313079106</v>
      </c>
      <c r="GI35" s="61">
        <f t="shared" si="91"/>
        <v>15977.727029104502</v>
      </c>
      <c r="GJ35" s="61">
        <f t="shared" si="92"/>
        <v>4634.4149004093106</v>
      </c>
    </row>
    <row r="36" spans="1:192" s="45" customFormat="1">
      <c r="A36" s="45" t="s">
        <v>188</v>
      </c>
      <c r="B36" s="46">
        <v>42119</v>
      </c>
      <c r="C36" s="60"/>
      <c r="D36" s="60"/>
      <c r="E36" s="58"/>
      <c r="F36" s="61">
        <f>HLOOKUP(G16,baidu!1:65,20,0)</f>
        <v>94029</v>
      </c>
      <c r="G36" s="61">
        <f>HLOOKUP(G16,'360'!1:65,20,0)</f>
        <v>144703</v>
      </c>
      <c r="H36" s="61">
        <f>HLOOKUP(G16,sougo!1:65,20,0)</f>
        <v>11614</v>
      </c>
      <c r="I36" s="61">
        <f>HLOOKUP(J16,baidu!1:65,20,0)</f>
        <v>910878</v>
      </c>
      <c r="J36" s="61">
        <f>HLOOKUP(J16,'360'!1:65,20,0)</f>
        <v>986175</v>
      </c>
      <c r="K36" s="61">
        <f>HLOOKUP(J16,sougo!1:65,20,0)</f>
        <v>143322</v>
      </c>
      <c r="L36" s="61">
        <f>HLOOKUP(M16,baidu!1:65,20,0)</f>
        <v>125806</v>
      </c>
      <c r="M36" s="61">
        <f>HLOOKUP(M16,'360'!1:65,20,0)</f>
        <v>165103</v>
      </c>
      <c r="N36" s="61">
        <f>HLOOKUP(M16,sougo!1:65,20,0)</f>
        <v>11639</v>
      </c>
      <c r="O36" s="61">
        <f>HLOOKUP(P16,baidu!1:65,20,0)</f>
        <v>457454</v>
      </c>
      <c r="P36" s="61">
        <f>HLOOKUP(P16,'360'!1:65,20,0)</f>
        <v>219320</v>
      </c>
      <c r="Q36" s="61">
        <f>HLOOKUP(P16,sougo!1:65,20,0)</f>
        <v>44469</v>
      </c>
      <c r="R36" s="61">
        <f>HLOOKUP(S16,baidu!1:65,20,0)</f>
        <v>422224</v>
      </c>
      <c r="S36" s="61">
        <f>HLOOKUP(S16,'360'!1:65,20,0)</f>
        <v>274577</v>
      </c>
      <c r="T36" s="61">
        <f>HLOOKUP(S16,sougo!1:65,20,0)</f>
        <v>37251</v>
      </c>
      <c r="U36" s="61">
        <f>HLOOKUP(V16,baidu!1:65,20,0)</f>
        <v>213292</v>
      </c>
      <c r="V36" s="61">
        <f>HLOOKUP(V16,'360'!1:65,20,0)</f>
        <v>95448</v>
      </c>
      <c r="W36" s="61">
        <f>HLOOKUP(V16,sougo!1:65,20,0)</f>
        <v>17043</v>
      </c>
      <c r="X36" s="61">
        <f>HLOOKUP(Y16,baidu!1:65,20,0)</f>
        <v>25196</v>
      </c>
      <c r="Y36" s="61">
        <f>HLOOKUP(Y16,'360'!1:65,20,0)</f>
        <v>29870</v>
      </c>
      <c r="Z36" s="61">
        <f>HLOOKUP(Y16,sougo!1:65,20,0)</f>
        <v>2088</v>
      </c>
      <c r="AA36" s="61">
        <f>HLOOKUP(AB16,baidu!1:65,20,0)</f>
        <v>606223</v>
      </c>
      <c r="AB36" s="61">
        <f>HLOOKUP(AB16,'360'!1:65,20,0)</f>
        <v>1127089</v>
      </c>
      <c r="AC36" s="61">
        <f>HLOOKUP(AB16,sougo!1:65,20,0)</f>
        <v>88220</v>
      </c>
      <c r="AD36" s="61">
        <f>HLOOKUP(AE16,baidu!1:65,20,0)</f>
        <v>517943</v>
      </c>
      <c r="AE36" s="61">
        <f>HLOOKUP(AE16,'360'!1:65,20,0)</f>
        <v>1248441</v>
      </c>
      <c r="AF36" s="61">
        <f>HLOOKUP(AE16,sougo!1:65,20,0)</f>
        <v>88403</v>
      </c>
      <c r="AG36" s="61">
        <f>HLOOKUP(AH16,baidu!1:65,20,0)</f>
        <v>42763</v>
      </c>
      <c r="AH36" s="61">
        <f>HLOOKUP(AH16,'360'!1:65,20,0)</f>
        <v>60238</v>
      </c>
      <c r="AI36" s="61">
        <f>HLOOKUP(AH16,sougo!1:65,20,0)</f>
        <v>3963</v>
      </c>
      <c r="AJ36" s="61">
        <f>HLOOKUP(AK16,baidu!1:65,20,0)</f>
        <v>67179</v>
      </c>
      <c r="AK36" s="61">
        <f>HLOOKUP(AK16,'360'!1:65,20,0)</f>
        <v>40849</v>
      </c>
      <c r="AL36" s="61">
        <f>HLOOKUP(AK16,sougo!1:65,20,0)</f>
        <v>5437</v>
      </c>
      <c r="AM36" s="61">
        <f>HLOOKUP(AN16,baidu!1:65,20,0)</f>
        <v>40660</v>
      </c>
      <c r="AN36" s="61">
        <f>HLOOKUP(AN16,'360'!1:65,20,0)</f>
        <v>25529</v>
      </c>
      <c r="AO36" s="61">
        <f>HLOOKUP(AN16,sougo!1:65,20,0)</f>
        <v>2067</v>
      </c>
      <c r="AP36" s="61">
        <f>HLOOKUP(AQ16,baidu!1:65,20,0)</f>
        <v>179518</v>
      </c>
      <c r="AQ36" s="61">
        <f>HLOOKUP(AQ16,'360'!1:65,20,0)</f>
        <v>80026</v>
      </c>
      <c r="AR36" s="61">
        <f>HLOOKUP(AQ16,sougo!1:65,20,0)</f>
        <v>4989</v>
      </c>
      <c r="AS36" s="61">
        <f>HLOOKUP(AT16,baidu!1:65,20,0)</f>
        <v>299865</v>
      </c>
      <c r="AT36" s="61">
        <f>HLOOKUP(AT16,'360'!1:65,20,0)</f>
        <v>39994</v>
      </c>
      <c r="AU36" s="61">
        <f>HLOOKUP(AT16,sougo!1:65,20,0)</f>
        <v>10121</v>
      </c>
      <c r="AV36" s="61">
        <f>HLOOKUP(AW16,baidu!1:65,20,0)</f>
        <v>134731</v>
      </c>
      <c r="AW36" s="61">
        <f>HLOOKUP(AW16,'360'!1:65,20,0)</f>
        <v>204374</v>
      </c>
      <c r="AX36" s="61">
        <f>HLOOKUP(AW16,sougo!1:65,20,0)</f>
        <v>9108</v>
      </c>
      <c r="AY36" s="61">
        <f>HLOOKUP(AZ16,baidu!1:65,20,0)</f>
        <v>301510</v>
      </c>
      <c r="AZ36" s="61">
        <f>HLOOKUP(AZ16,'360'!1:65,20,0)</f>
        <v>147794</v>
      </c>
      <c r="BA36" s="61">
        <f>HLOOKUP(AZ16,sougo!1:65,20,0)</f>
        <v>17157</v>
      </c>
      <c r="BB36" s="61">
        <f>HLOOKUP(BC16,baidu!1:65,20,0)</f>
        <v>84604</v>
      </c>
      <c r="BC36" s="61">
        <f>HLOOKUP(BC16,'360'!1:65,20,0)</f>
        <v>33347</v>
      </c>
      <c r="BD36" s="61">
        <f>HLOOKUP(BC16,sougo!1:65,20,0)</f>
        <v>2439</v>
      </c>
      <c r="BE36" s="61">
        <f>HLOOKUP(BF16,baidu!1:65,20,0)</f>
        <v>7326</v>
      </c>
      <c r="BF36" s="61">
        <f>HLOOKUP(BF16,'360'!1:65,20,0)</f>
        <v>9252</v>
      </c>
      <c r="BG36" s="61">
        <f>HLOOKUP(BF16,sougo!1:65,20,0)</f>
        <v>685</v>
      </c>
      <c r="BH36" s="61">
        <f>HLOOKUP(BI16,baidu!1:65,20,0)</f>
        <v>260615</v>
      </c>
      <c r="BI36" s="61">
        <f>HLOOKUP(BI16,'360'!1:65,20,0)</f>
        <v>126687</v>
      </c>
      <c r="BJ36" s="61">
        <f>HLOOKUP(BI16,sougo!1:65,20,0)</f>
        <v>15277</v>
      </c>
      <c r="BK36" s="61">
        <f>HLOOKUP(BL16,baidu!1:65,20,0)</f>
        <v>141051</v>
      </c>
      <c r="BL36" s="61">
        <f>HLOOKUP(BL16,'360'!1:65,20,0)</f>
        <v>36685</v>
      </c>
      <c r="BM36" s="61">
        <f>HLOOKUP(BL16,sougo!1:65,20,0)</f>
        <v>8578</v>
      </c>
      <c r="BN36" s="61">
        <f>HLOOKUP(BO16,baidu!1:65,20,0)</f>
        <v>28563</v>
      </c>
      <c r="BO36" s="61">
        <f>HLOOKUP(BO16,'360'!1:65,20,0)</f>
        <v>8944</v>
      </c>
      <c r="BP36" s="61">
        <f>HLOOKUP(BO16,sougo!1:65,20,0)</f>
        <v>6942</v>
      </c>
      <c r="BQ36" s="61">
        <f>HLOOKUP(BR16,baidu!1:65,20,0)</f>
        <v>231785</v>
      </c>
      <c r="BR36" s="61">
        <f>HLOOKUP(BR16,'360'!1:65,20,0)</f>
        <v>88341</v>
      </c>
      <c r="BS36" s="61">
        <f>HLOOKUP(BR16,sougo!1:65,20,0)</f>
        <v>22205</v>
      </c>
      <c r="BT36" s="61">
        <f>HLOOKUP(BU16,baidu!1:65,20,0)</f>
        <v>67640</v>
      </c>
      <c r="BU36" s="61">
        <f>HLOOKUP(BU16,'360'!1:65,20,0)</f>
        <v>35501</v>
      </c>
      <c r="BV36" s="61">
        <f>HLOOKUP(BU16,sougo!1:65,20,0)</f>
        <v>6581</v>
      </c>
      <c r="BW36" s="61">
        <f>HLOOKUP(BX16,baidu!1:65,20,0)</f>
        <v>348725</v>
      </c>
      <c r="BX36" s="61">
        <f>HLOOKUP(BX16,'360'!1:65,20,0)</f>
        <v>108244</v>
      </c>
      <c r="BY36" s="61">
        <f>HLOOKUP(BX16,sougo!1:65,20,0)</f>
        <v>4484</v>
      </c>
      <c r="BZ36" s="61">
        <f>HLOOKUP(CA16,baidu!1:65,20,0)</f>
        <v>133223</v>
      </c>
      <c r="CA36" s="61">
        <f>HLOOKUP(CA16,'360'!1:65,20,0)</f>
        <v>271691</v>
      </c>
      <c r="CB36" s="61">
        <f>HLOOKUP(CA16,sougo!1:65,20,0)</f>
        <v>53532</v>
      </c>
      <c r="CC36" s="61">
        <f>HLOOKUP(CD16,baidu!1:65,20,0)</f>
        <v>11007</v>
      </c>
      <c r="CD36" s="61">
        <f>HLOOKUP(CD16,'360'!1:65,20,0)</f>
        <v>2975</v>
      </c>
      <c r="CE36" s="61">
        <f>HLOOKUP(CD16,sougo!1:65,20,0)</f>
        <v>2310</v>
      </c>
      <c r="CF36" s="61">
        <f>HLOOKUP(CG16,baidu!1:65,20,0)</f>
        <v>59182</v>
      </c>
      <c r="CG36" s="61">
        <f>HLOOKUP(CG16,'360'!1:65,20,0)</f>
        <v>28781</v>
      </c>
      <c r="CH36" s="61">
        <f>HLOOKUP(CG16,sougo!1:65,20,0)</f>
        <v>3680</v>
      </c>
      <c r="CI36" s="61">
        <f>HLOOKUP(CJ16,baidu!1:65,20,0)</f>
        <v>225839</v>
      </c>
      <c r="CJ36" s="61">
        <f>HLOOKUP(CJ16,'360'!1:65,20,0)</f>
        <v>62149</v>
      </c>
      <c r="CK36" s="61">
        <f>HLOOKUP(CJ16,sougo!1:65,20,0)</f>
        <v>19742</v>
      </c>
      <c r="CL36" s="61">
        <f>HLOOKUP(CM16,baidu!1:65,20,0)</f>
        <v>17736</v>
      </c>
      <c r="CM36" s="61">
        <v>3141</v>
      </c>
      <c r="CN36" s="61">
        <v>547</v>
      </c>
      <c r="CO36" s="61">
        <f>HLOOKUP(CP16,baidu!1:65,20,0)</f>
        <v>160859</v>
      </c>
      <c r="CP36" s="61">
        <f>HLOOKUP(CP16,'360'!1:65,20,0)</f>
        <v>23877</v>
      </c>
      <c r="CQ36" s="61">
        <f>HLOOKUP(CP16,sougo!1:65,20,0)</f>
        <v>9344</v>
      </c>
      <c r="CR36" s="61">
        <f>HLOOKUP(CS16,baidu!1:65,20,0)</f>
        <v>129753</v>
      </c>
      <c r="CS36" s="61">
        <f>HLOOKUP(CS16,'360'!1:65,20,0)</f>
        <v>24691</v>
      </c>
      <c r="CT36" s="61">
        <f>HLOOKUP(CS16,sougo!1:65,20,0)</f>
        <v>7727</v>
      </c>
      <c r="CU36" s="61"/>
      <c r="CV36" s="61">
        <f t="shared" si="0"/>
        <v>59127.462506185489</v>
      </c>
      <c r="CW36" s="61">
        <f t="shared" si="1"/>
        <v>90992.366259691786</v>
      </c>
      <c r="CX36" s="61">
        <f t="shared" si="2"/>
        <v>7303.1336028973865</v>
      </c>
      <c r="CY36" s="61">
        <f t="shared" si="3"/>
        <v>572779.72532632726</v>
      </c>
      <c r="CZ36" s="61">
        <f t="shared" si="4"/>
        <v>620128.10236243578</v>
      </c>
      <c r="DA36" s="61">
        <f t="shared" si="5"/>
        <v>90123.963684730421</v>
      </c>
      <c r="DB36" s="61">
        <f t="shared" si="6"/>
        <v>79109.525232142973</v>
      </c>
      <c r="DC36" s="61">
        <f t="shared" si="7"/>
        <v>103820.32609257509</v>
      </c>
      <c r="DD36" s="61">
        <f t="shared" si="8"/>
        <v>7318.8541419082721</v>
      </c>
      <c r="DE36" s="61">
        <f t="shared" si="9"/>
        <v>287656.93810744106</v>
      </c>
      <c r="DF36" s="61">
        <f t="shared" si="10"/>
        <v>137913.14463470422</v>
      </c>
      <c r="DG36" s="61">
        <f t="shared" si="11"/>
        <v>27963.065971004293</v>
      </c>
      <c r="DH36" s="61">
        <f t="shared" si="12"/>
        <v>265503.55453329999</v>
      </c>
      <c r="DI36" s="61">
        <f t="shared" si="13"/>
        <v>172659.93759968621</v>
      </c>
      <c r="DJ36" s="61">
        <f t="shared" si="14"/>
        <v>23424.231947781172</v>
      </c>
      <c r="DK36" s="62">
        <f t="shared" si="15"/>
        <v>134122.60826839929</v>
      </c>
      <c r="DL36" s="62">
        <f t="shared" si="16"/>
        <v>60019.760300443406</v>
      </c>
      <c r="DM36" s="62">
        <f t="shared" si="17"/>
        <v>10717.005854501476</v>
      </c>
      <c r="DN36" s="61">
        <f t="shared" si="18"/>
        <v>15843.78803673175</v>
      </c>
      <c r="DO36" s="61">
        <f t="shared" si="19"/>
        <v>18782.900010207071</v>
      </c>
      <c r="DP36" s="61">
        <f t="shared" si="20"/>
        <v>1312.9794181892321</v>
      </c>
      <c r="DQ36" s="61">
        <f t="shared" si="21"/>
        <v>381206.09283186344</v>
      </c>
      <c r="DR36" s="61">
        <f t="shared" si="22"/>
        <v>708737.8637296377</v>
      </c>
      <c r="DS36" s="61">
        <f t="shared" si="23"/>
        <v>55474.638061615929</v>
      </c>
      <c r="DT36" s="61">
        <f t="shared" si="24"/>
        <v>325693.72547662142</v>
      </c>
      <c r="DU36" s="61">
        <f t="shared" si="25"/>
        <v>785046.61773160112</v>
      </c>
      <c r="DV36" s="61">
        <f t="shared" si="26"/>
        <v>55589.712407175619</v>
      </c>
      <c r="DW36" s="61">
        <f t="shared" si="27"/>
        <v>26890.296388901406</v>
      </c>
      <c r="DX36" s="61">
        <f t="shared" si="28"/>
        <v>37878.953157511001</v>
      </c>
      <c r="DY36" s="61">
        <f t="shared" si="29"/>
        <v>2492.019844005712</v>
      </c>
      <c r="DZ36" s="61">
        <f t="shared" si="30"/>
        <v>42243.603608493497</v>
      </c>
      <c r="EA36" s="61">
        <f t="shared" si="31"/>
        <v>25686.731922227944</v>
      </c>
      <c r="EB36" s="61">
        <f t="shared" si="32"/>
        <v>3418.9028240875741</v>
      </c>
      <c r="EC36" s="61">
        <f t="shared" si="33"/>
        <v>25567.88464730564</v>
      </c>
      <c r="ED36" s="61">
        <f t="shared" si="34"/>
        <v>16053.185616356757</v>
      </c>
      <c r="EE36" s="61">
        <f t="shared" si="35"/>
        <v>1299.7741654200875</v>
      </c>
      <c r="EF36" s="61">
        <f t="shared" si="36"/>
        <v>112884.78888625219</v>
      </c>
      <c r="EG36" s="61">
        <f t="shared" si="37"/>
        <v>50322.074195407804</v>
      </c>
      <c r="EH36" s="61">
        <f t="shared" si="38"/>
        <v>3137.1907650124899</v>
      </c>
      <c r="EI36" s="61">
        <f t="shared" si="39"/>
        <v>188561.577219978</v>
      </c>
      <c r="EJ36" s="61">
        <f t="shared" si="40"/>
        <v>25149.089488055626</v>
      </c>
      <c r="EK36" s="61">
        <f t="shared" si="41"/>
        <v>6364.3030131672504</v>
      </c>
      <c r="EL36" s="61">
        <f t="shared" si="42"/>
        <v>84721.757659029419</v>
      </c>
      <c r="EM36" s="61">
        <f t="shared" si="43"/>
        <v>128514.77759243589</v>
      </c>
      <c r="EN36" s="61">
        <f t="shared" si="44"/>
        <v>5727.3067724461334</v>
      </c>
      <c r="EO36" s="61">
        <f t="shared" si="45"/>
        <v>189595.98868689433</v>
      </c>
      <c r="EP36" s="61">
        <f t="shared" si="46"/>
        <v>92936.053702997786</v>
      </c>
      <c r="EQ36" s="61">
        <f t="shared" si="47"/>
        <v>10788.691512391119</v>
      </c>
      <c r="ER36" s="61">
        <f t="shared" si="48"/>
        <v>53200.819299081319</v>
      </c>
      <c r="ES36" s="61">
        <f t="shared" si="49"/>
        <v>20969.312575841152</v>
      </c>
      <c r="ET36" s="61">
        <f t="shared" si="50"/>
        <v>1533.6957859020772</v>
      </c>
      <c r="EU36" s="61">
        <f t="shared" si="51"/>
        <v>4606.7467517501509</v>
      </c>
      <c r="EV36" s="61">
        <f t="shared" si="52"/>
        <v>5817.8570771488394</v>
      </c>
      <c r="EW36" s="61">
        <f t="shared" si="53"/>
        <v>430.74276889828735</v>
      </c>
      <c r="EX36" s="60">
        <f t="shared" si="54"/>
        <v>163880.33097288635</v>
      </c>
      <c r="EY36" s="60">
        <f t="shared" si="55"/>
        <v>79663.51702688662</v>
      </c>
      <c r="EZ36" s="58">
        <f t="shared" si="56"/>
        <v>9606.5069787724606</v>
      </c>
      <c r="FA36" s="61">
        <f t="shared" si="57"/>
        <v>88695.909920981503</v>
      </c>
      <c r="FB36" s="61">
        <f t="shared" si="58"/>
        <v>23068.318944574705</v>
      </c>
      <c r="FC36" s="61">
        <f t="shared" si="59"/>
        <v>5394.031345415342</v>
      </c>
      <c r="FD36" s="61">
        <f t="shared" si="60"/>
        <v>17961.03023071793</v>
      </c>
      <c r="FE36" s="61">
        <f t="shared" si="61"/>
        <v>5624.180036534719</v>
      </c>
      <c r="FF36" s="61">
        <f t="shared" si="62"/>
        <v>4365.2792725429354</v>
      </c>
      <c r="FG36" s="61">
        <f t="shared" si="63"/>
        <v>145751.40538553218</v>
      </c>
      <c r="FH36" s="61">
        <f t="shared" si="64"/>
        <v>55550.725470428617</v>
      </c>
      <c r="FI36" s="61">
        <f t="shared" si="65"/>
        <v>13962.9827494693</v>
      </c>
      <c r="FJ36" s="61">
        <f t="shared" si="66"/>
        <v>42533.490347854247</v>
      </c>
      <c r="FK36" s="61">
        <f t="shared" si="67"/>
        <v>22323.794217019124</v>
      </c>
      <c r="FL36" s="61">
        <f t="shared" si="68"/>
        <v>4138.2746892257355</v>
      </c>
      <c r="FM36" s="61">
        <f t="shared" si="69"/>
        <v>219285.79866285439</v>
      </c>
      <c r="FN36" s="61">
        <f t="shared" si="70"/>
        <v>68066.160987775496</v>
      </c>
      <c r="FO36" s="61">
        <f t="shared" si="71"/>
        <v>2819.6358769925846</v>
      </c>
      <c r="FP36" s="62">
        <f t="shared" si="72"/>
        <v>83773.494745892749</v>
      </c>
      <c r="FQ36" s="62">
        <f t="shared" si="73"/>
        <v>170845.15857626949</v>
      </c>
      <c r="FR36" s="62">
        <f t="shared" si="74"/>
        <v>33662.075773230834</v>
      </c>
      <c r="FS36" s="61">
        <f t="shared" si="75"/>
        <v>6921.4389157130645</v>
      </c>
      <c r="FT36" s="61">
        <f t="shared" si="76"/>
        <v>1870.7441422954817</v>
      </c>
      <c r="FU36" s="61">
        <f t="shared" si="77"/>
        <v>1452.5778046059033</v>
      </c>
      <c r="FV36" s="61">
        <f t="shared" si="78"/>
        <v>37214.917589691155</v>
      </c>
      <c r="FW36" s="61">
        <f t="shared" si="79"/>
        <v>18098.113330892858</v>
      </c>
      <c r="FX36" s="61">
        <f t="shared" si="80"/>
        <v>2314.0633424024782</v>
      </c>
      <c r="FY36" s="61">
        <f t="shared" si="81"/>
        <v>142012.43238718295</v>
      </c>
      <c r="FZ36" s="61">
        <f t="shared" si="82"/>
        <v>39080.631159503158</v>
      </c>
      <c r="GA36" s="61">
        <f t="shared" si="83"/>
        <v>12414.195246116773</v>
      </c>
      <c r="GB36" s="61">
        <f t="shared" si="84"/>
        <v>11152.779195883248</v>
      </c>
      <c r="GC36" s="61">
        <f t="shared" si="85"/>
        <v>1975.1285213277672</v>
      </c>
      <c r="GD36" s="61">
        <f t="shared" si="86"/>
        <v>343.96539355819442</v>
      </c>
      <c r="GE36" s="61">
        <f t="shared" si="87"/>
        <v>101151.60739008701</v>
      </c>
      <c r="GF36" s="61">
        <f t="shared" si="88"/>
        <v>15014.372398517384</v>
      </c>
      <c r="GG36" s="61">
        <f t="shared" si="89"/>
        <v>5875.7086607089013</v>
      </c>
      <c r="GH36" s="61">
        <f t="shared" si="90"/>
        <v>81591.48393118172</v>
      </c>
      <c r="GI36" s="61">
        <f t="shared" si="91"/>
        <v>15526.233148711844</v>
      </c>
      <c r="GJ36" s="61">
        <f t="shared" si="92"/>
        <v>4858.9041974847687</v>
      </c>
    </row>
    <row r="37" spans="1:192" s="45" customFormat="1">
      <c r="A37" s="45" t="s">
        <v>188</v>
      </c>
      <c r="B37" s="46">
        <v>42118</v>
      </c>
      <c r="C37" s="60"/>
      <c r="D37" s="60"/>
      <c r="E37" s="58"/>
      <c r="F37" s="61">
        <f>HLOOKUP(G16,baidu!1:66,21,0)</f>
        <v>154905</v>
      </c>
      <c r="G37" s="61">
        <f>HLOOKUP(G16,'360'!1:66,21,0)</f>
        <v>254165</v>
      </c>
      <c r="H37" s="61">
        <f>HLOOKUP(G16,sougo!1:66,21,0)</f>
        <v>20206</v>
      </c>
      <c r="I37" s="61">
        <f>HLOOKUP(J16,baidu!1:66,21,0)</f>
        <v>870563</v>
      </c>
      <c r="J37" s="61">
        <f>HLOOKUP(J16,'360'!1:66,21,0)</f>
        <v>1081381</v>
      </c>
      <c r="K37" s="61">
        <f>HLOOKUP(J16,sougo!1:66,21,0)</f>
        <v>142940</v>
      </c>
      <c r="L37" s="61">
        <f>HLOOKUP(M16,baidu!1:66,21,0)</f>
        <v>122664</v>
      </c>
      <c r="M37" s="61">
        <f>HLOOKUP(M16,'360'!1:66,21,0)</f>
        <v>222423</v>
      </c>
      <c r="N37" s="61">
        <f>HLOOKUP(M16,sougo!1:66,21,0)</f>
        <v>12756</v>
      </c>
      <c r="O37" s="61">
        <f>HLOOKUP(P16,baidu!1:66,21,0)</f>
        <v>502671</v>
      </c>
      <c r="P37" s="61">
        <f>HLOOKUP(P16,'360'!1:66,21,0)</f>
        <v>280898</v>
      </c>
      <c r="Q37" s="61">
        <f>HLOOKUP(P16,sougo!1:66,21,0)</f>
        <v>54117</v>
      </c>
      <c r="R37" s="61">
        <f>HLOOKUP(S16,baidu!1:66,21,0)</f>
        <v>449299</v>
      </c>
      <c r="S37" s="61">
        <f>HLOOKUP(S16,'360'!1:66,21,0)</f>
        <v>331186</v>
      </c>
      <c r="T37" s="61">
        <f>HLOOKUP(S16,sougo!1:66,21,0)</f>
        <v>41146</v>
      </c>
      <c r="U37" s="61">
        <f>HLOOKUP(V16,baidu!1:66,21,0)</f>
        <v>205964</v>
      </c>
      <c r="V37" s="61">
        <f>HLOOKUP(V16,'360'!1:66,21,0)</f>
        <v>99418</v>
      </c>
      <c r="W37" s="61">
        <f>HLOOKUP(V16,sougo!1:66,21,0)</f>
        <v>17168</v>
      </c>
      <c r="X37" s="61">
        <f>HLOOKUP(Y16,baidu!1:66,21,0)</f>
        <v>31727</v>
      </c>
      <c r="Y37" s="61">
        <f>HLOOKUP(Y16,'360'!1:66,21,0)</f>
        <v>42941</v>
      </c>
      <c r="Z37" s="61">
        <f>HLOOKUP(Y16,sougo!1:66,21,0)</f>
        <v>2673</v>
      </c>
      <c r="AA37" s="61">
        <f>HLOOKUP(AB16,baidu!1:66,21,0)</f>
        <v>517578</v>
      </c>
      <c r="AB37" s="61">
        <f>HLOOKUP(AB16,'360'!1:66,21,0)</f>
        <v>1030278</v>
      </c>
      <c r="AC37" s="61">
        <f>HLOOKUP(AB16,sougo!1:66,21,0)</f>
        <v>75528</v>
      </c>
      <c r="AD37" s="61">
        <f>HLOOKUP(AE16,baidu!1:66,21,0)</f>
        <v>411036</v>
      </c>
      <c r="AE37" s="61">
        <f>HLOOKUP(AE16,'360'!1:66,21,0)</f>
        <v>1096672</v>
      </c>
      <c r="AF37" s="61">
        <f>HLOOKUP(AE16,sougo!1:66,21,0)</f>
        <v>71829</v>
      </c>
      <c r="AG37" s="61">
        <f>HLOOKUP(AH16,baidu!1:66,21,0)</f>
        <v>53051</v>
      </c>
      <c r="AH37" s="61">
        <f>HLOOKUP(AH16,'360'!1:66,21,0)</f>
        <v>78725</v>
      </c>
      <c r="AI37" s="61">
        <f>HLOOKUP(AH16,sougo!1:66,21,0)</f>
        <v>4647</v>
      </c>
      <c r="AJ37" s="61">
        <f>HLOOKUP(AK16,baidu!1:66,21,0)</f>
        <v>97106</v>
      </c>
      <c r="AK37" s="61">
        <f>HLOOKUP(AK16,'360'!1:66,21,0)</f>
        <v>76243</v>
      </c>
      <c r="AL37" s="61">
        <f>HLOOKUP(AK16,sougo!1:66,21,0)</f>
        <v>8466</v>
      </c>
      <c r="AM37" s="61">
        <f>HLOOKUP(AN16,baidu!1:66,21,0)</f>
        <v>56066</v>
      </c>
      <c r="AN37" s="61">
        <f>HLOOKUP(AN16,'360'!1:66,21,0)</f>
        <v>44500</v>
      </c>
      <c r="AO37" s="61">
        <f>HLOOKUP(AN16,sougo!1:66,21,0)</f>
        <v>3119</v>
      </c>
      <c r="AP37" s="61">
        <f>HLOOKUP(AQ16,baidu!1:66,21,0)</f>
        <v>171635</v>
      </c>
      <c r="AQ37" s="61">
        <f>HLOOKUP(AQ16,'360'!1:66,21,0)</f>
        <v>92628</v>
      </c>
      <c r="AR37" s="61">
        <f>HLOOKUP(AQ16,sougo!1:66,21,0)</f>
        <v>5078</v>
      </c>
      <c r="AS37" s="61">
        <f>HLOOKUP(AT16,baidu!1:66,21,0)</f>
        <v>307988</v>
      </c>
      <c r="AT37" s="61">
        <f>HLOOKUP(AT16,'360'!1:66,21,0)</f>
        <v>54880</v>
      </c>
      <c r="AU37" s="61">
        <f>HLOOKUP(AT16,sougo!1:66,21,0)</f>
        <v>12260</v>
      </c>
      <c r="AV37" s="61">
        <f>HLOOKUP(AW16,baidu!1:66,21,0)</f>
        <v>133966</v>
      </c>
      <c r="AW37" s="61">
        <f>HLOOKUP(AW16,'360'!1:66,21,0)</f>
        <v>256409</v>
      </c>
      <c r="AX37" s="61">
        <f>HLOOKUP(AW16,sougo!1:66,21,0)</f>
        <v>8570</v>
      </c>
      <c r="AY37" s="61">
        <f>HLOOKUP(AZ16,baidu!1:66,21,0)</f>
        <v>299339</v>
      </c>
      <c r="AZ37" s="61">
        <f>HLOOKUP(AZ16,'360'!1:66,21,0)</f>
        <v>186911</v>
      </c>
      <c r="BA37" s="61">
        <f>HLOOKUP(AZ16,sougo!1:66,21,0)</f>
        <v>19423</v>
      </c>
      <c r="BB37" s="61">
        <f>HLOOKUP(BC16,baidu!1:66,21,0)</f>
        <v>96797</v>
      </c>
      <c r="BC37" s="61">
        <f>HLOOKUP(BC16,'360'!1:66,21,0)</f>
        <v>63614</v>
      </c>
      <c r="BD37" s="61">
        <f>HLOOKUP(BC16,sougo!1:66,21,0)</f>
        <v>3752</v>
      </c>
      <c r="BE37" s="61">
        <f>HLOOKUP(BF16,baidu!1:66,21,0)</f>
        <v>8648</v>
      </c>
      <c r="BF37" s="61">
        <f>HLOOKUP(BF16,'360'!1:66,21,0)</f>
        <v>13351</v>
      </c>
      <c r="BG37" s="61">
        <f>HLOOKUP(BF16,sougo!1:66,21,0)</f>
        <v>959</v>
      </c>
      <c r="BH37" s="61">
        <f>HLOOKUP(BI16,baidu!1:66,21,0)</f>
        <v>305408</v>
      </c>
      <c r="BI37" s="61">
        <f>HLOOKUP(BI16,'360'!1:66,21,0)</f>
        <v>134207</v>
      </c>
      <c r="BJ37" s="61">
        <f>HLOOKUP(BI16,sougo!1:66,21,0)</f>
        <v>14823</v>
      </c>
      <c r="BK37" s="61">
        <f>HLOOKUP(BL16,baidu!1:66,21,0)</f>
        <v>197367</v>
      </c>
      <c r="BL37" s="61">
        <f>HLOOKUP(BL16,'360'!1:66,21,0)</f>
        <v>57129</v>
      </c>
      <c r="BM37" s="61">
        <f>HLOOKUP(BL16,sougo!1:66,21,0)</f>
        <v>12978</v>
      </c>
      <c r="BN37" s="61">
        <f>HLOOKUP(BO16,baidu!1:66,21,0)</f>
        <v>24961</v>
      </c>
      <c r="BO37" s="61">
        <f>HLOOKUP(BO16,'360'!1:66,21,0)</f>
        <v>8027</v>
      </c>
      <c r="BP37" s="61">
        <f>HLOOKUP(BO16,sougo!1:66,21,0)</f>
        <v>6327</v>
      </c>
      <c r="BQ37" s="61">
        <f>HLOOKUP(BR16,baidu!1:66,21,0)</f>
        <v>182425</v>
      </c>
      <c r="BR37" s="61">
        <f>HLOOKUP(BR16,'360'!1:66,21,0)</f>
        <v>51491</v>
      </c>
      <c r="BS37" s="61">
        <f>HLOOKUP(BR16,sougo!1:66,21,0)</f>
        <v>14147</v>
      </c>
      <c r="BT37" s="61">
        <f>HLOOKUP(BU16,baidu!1:66,21,0)</f>
        <v>68977</v>
      </c>
      <c r="BU37" s="61">
        <f>HLOOKUP(BU16,'360'!1:66,21,0)</f>
        <v>37768</v>
      </c>
      <c r="BV37" s="61">
        <f>HLOOKUP(BU16,sougo!1:66,21,0)</f>
        <v>6230</v>
      </c>
      <c r="BW37" s="61">
        <f>HLOOKUP(BX16,baidu!1:66,21,0)</f>
        <v>338393</v>
      </c>
      <c r="BX37" s="61">
        <f>HLOOKUP(BX16,'360'!1:66,21,0)</f>
        <v>129799</v>
      </c>
      <c r="BY37" s="61">
        <f>HLOOKUP(BX16,sougo!1:66,21,0)</f>
        <v>4425</v>
      </c>
      <c r="BZ37" s="61">
        <f>HLOOKUP(CA16,baidu!1:66,21,0)</f>
        <v>113988</v>
      </c>
      <c r="CA37" s="61">
        <f>HLOOKUP(CA16,'360'!1:66,21,0)</f>
        <v>203773</v>
      </c>
      <c r="CB37" s="61">
        <f>HLOOKUP(CA16,sougo!1:66,21,0)</f>
        <v>37975</v>
      </c>
      <c r="CC37" s="61">
        <f>HLOOKUP(CD16,baidu!1:66,21,0)</f>
        <v>19368</v>
      </c>
      <c r="CD37" s="61">
        <f>HLOOKUP(CD16,'360'!1:66,21,0)</f>
        <v>5357</v>
      </c>
      <c r="CE37" s="61">
        <f>HLOOKUP(CD16,sougo!1:66,21,0)</f>
        <v>4180</v>
      </c>
      <c r="CF37" s="61">
        <f>HLOOKUP(CG16,baidu!1:66,21,0)</f>
        <v>59378</v>
      </c>
      <c r="CG37" s="61">
        <f>HLOOKUP(CG16,'360'!1:66,21,0)</f>
        <v>31771</v>
      </c>
      <c r="CH37" s="61">
        <f>HLOOKUP(CG16,sougo!1:66,21,0)</f>
        <v>3674</v>
      </c>
      <c r="CI37" s="61">
        <f>HLOOKUP(CJ16,baidu!1:66,21,0)</f>
        <v>209603</v>
      </c>
      <c r="CJ37" s="61">
        <f>HLOOKUP(CJ16,'360'!1:66,21,0)</f>
        <v>51834</v>
      </c>
      <c r="CK37" s="61">
        <f>HLOOKUP(CJ16,sougo!1:66,21,0)</f>
        <v>17238</v>
      </c>
      <c r="CL37" s="61">
        <f>HLOOKUP(CM16,baidu!1:66,21,0)</f>
        <v>41661</v>
      </c>
      <c r="CM37" s="61">
        <v>3035</v>
      </c>
      <c r="CN37" s="61">
        <v>585</v>
      </c>
      <c r="CO37" s="61">
        <f>HLOOKUP(CP16,baidu!1:66,21,0)</f>
        <v>95856</v>
      </c>
      <c r="CP37" s="61">
        <f>HLOOKUP(CP16,'360'!1:66,21,0)</f>
        <v>15022</v>
      </c>
      <c r="CQ37" s="61">
        <f>HLOOKUP(CP16,sougo!1:66,21,0)</f>
        <v>6781</v>
      </c>
      <c r="CR37" s="61">
        <f>HLOOKUP(CS16,baidu!1:66,21,0)</f>
        <v>115039</v>
      </c>
      <c r="CS37" s="61">
        <f>HLOOKUP(CS16,'360'!1:66,21,0)</f>
        <v>23171</v>
      </c>
      <c r="CT37" s="61">
        <f>HLOOKUP(CS16,sougo!1:66,21,0)</f>
        <v>6821</v>
      </c>
      <c r="CU37" s="61"/>
      <c r="CV37" s="61">
        <f t="shared" si="0"/>
        <v>97407.603819254306</v>
      </c>
      <c r="CW37" s="61">
        <f t="shared" si="1"/>
        <v>159824.43190807768</v>
      </c>
      <c r="CX37" s="61">
        <f t="shared" si="2"/>
        <v>12705.968450158824</v>
      </c>
      <c r="CY37" s="61">
        <f t="shared" si="3"/>
        <v>547428.78411737189</v>
      </c>
      <c r="CZ37" s="61">
        <f t="shared" si="4"/>
        <v>679995.68784525385</v>
      </c>
      <c r="DA37" s="61">
        <f t="shared" si="5"/>
        <v>89883.753848644075</v>
      </c>
      <c r="DB37" s="61">
        <f t="shared" si="6"/>
        <v>77133.76788925477</v>
      </c>
      <c r="DC37" s="61">
        <f t="shared" si="7"/>
        <v>139864.37793673543</v>
      </c>
      <c r="DD37" s="61">
        <f t="shared" si="8"/>
        <v>8021.247824914677</v>
      </c>
      <c r="DE37" s="61">
        <f t="shared" si="9"/>
        <v>316090.36260565108</v>
      </c>
      <c r="DF37" s="61">
        <f t="shared" si="10"/>
        <v>176634.71868319873</v>
      </c>
      <c r="DG37" s="61">
        <f t="shared" si="11"/>
        <v>34029.936386085574</v>
      </c>
      <c r="DH37" s="61">
        <f t="shared" si="12"/>
        <v>282528.89828208997</v>
      </c>
      <c r="DI37" s="61">
        <f t="shared" si="13"/>
        <v>208256.89731437693</v>
      </c>
      <c r="DJ37" s="61">
        <f t="shared" si="14"/>
        <v>25873.491925677274</v>
      </c>
      <c r="DK37" s="62">
        <f t="shared" si="15"/>
        <v>129514.60387352826</v>
      </c>
      <c r="DL37" s="62">
        <f t="shared" si="16"/>
        <v>62516.181895372167</v>
      </c>
      <c r="DM37" s="62">
        <f t="shared" si="17"/>
        <v>10795.608549555909</v>
      </c>
      <c r="DN37" s="61">
        <f t="shared" si="18"/>
        <v>19950.621647935714</v>
      </c>
      <c r="DO37" s="61">
        <f t="shared" si="19"/>
        <v>27002.226626658918</v>
      </c>
      <c r="DP37" s="61">
        <f t="shared" si="20"/>
        <v>1680.8400310439738</v>
      </c>
      <c r="DQ37" s="61">
        <f t="shared" si="21"/>
        <v>325464.20560706244</v>
      </c>
      <c r="DR37" s="61">
        <f t="shared" si="22"/>
        <v>647861.01964232069</v>
      </c>
      <c r="DS37" s="61">
        <f t="shared" si="23"/>
        <v>47493.634816569123</v>
      </c>
      <c r="DT37" s="61">
        <f t="shared" si="24"/>
        <v>258468.2989151481</v>
      </c>
      <c r="DU37" s="61">
        <f t="shared" si="25"/>
        <v>689610.99832587235</v>
      </c>
      <c r="DV37" s="61">
        <f t="shared" si="26"/>
        <v>45167.623864518369</v>
      </c>
      <c r="DW37" s="61">
        <f t="shared" si="27"/>
        <v>33359.612602661378</v>
      </c>
      <c r="DX37" s="61">
        <f t="shared" si="28"/>
        <v>49503.977345281273</v>
      </c>
      <c r="DY37" s="61">
        <f t="shared" si="29"/>
        <v>2922.1337913435641</v>
      </c>
      <c r="DZ37" s="61">
        <f t="shared" si="30"/>
        <v>61062.346447645388</v>
      </c>
      <c r="EA37" s="61">
        <f t="shared" si="31"/>
        <v>47943.24223228047</v>
      </c>
      <c r="EB37" s="61">
        <f t="shared" si="32"/>
        <v>5323.6033306465706</v>
      </c>
      <c r="EC37" s="61">
        <f t="shared" si="33"/>
        <v>35255.509607374275</v>
      </c>
      <c r="ED37" s="61">
        <f t="shared" si="34"/>
        <v>27982.559439377794</v>
      </c>
      <c r="EE37" s="61">
        <f t="shared" si="35"/>
        <v>1961.2944469981874</v>
      </c>
      <c r="EF37" s="61">
        <f t="shared" si="36"/>
        <v>107927.78852533949</v>
      </c>
      <c r="EG37" s="61">
        <f t="shared" si="37"/>
        <v>58246.48350001542</v>
      </c>
      <c r="EH37" s="61">
        <f t="shared" si="38"/>
        <v>3193.1558838912456</v>
      </c>
      <c r="EI37" s="61">
        <f t="shared" si="39"/>
        <v>193669.49475539522</v>
      </c>
      <c r="EJ37" s="61">
        <f t="shared" si="40"/>
        <v>34509.727236697829</v>
      </c>
      <c r="EK37" s="61">
        <f t="shared" si="41"/>
        <v>7709.352330938691</v>
      </c>
      <c r="EL37" s="61">
        <f t="shared" si="42"/>
        <v>84240.709165296299</v>
      </c>
      <c r="EM37" s="61">
        <f t="shared" si="43"/>
        <v>161235.50748969484</v>
      </c>
      <c r="EN37" s="61">
        <f t="shared" si="44"/>
        <v>5389.0007729318577</v>
      </c>
      <c r="EO37" s="61">
        <f t="shared" si="45"/>
        <v>188230.81707918897</v>
      </c>
      <c r="EP37" s="61">
        <f t="shared" si="46"/>
        <v>117533.66668255151</v>
      </c>
      <c r="EQ37" s="61">
        <f t="shared" si="47"/>
        <v>12213.601168337862</v>
      </c>
      <c r="ER37" s="61">
        <f t="shared" si="48"/>
        <v>60868.040585470837</v>
      </c>
      <c r="ES37" s="61">
        <f t="shared" si="49"/>
        <v>40001.854745541095</v>
      </c>
      <c r="ET37" s="61">
        <f t="shared" si="50"/>
        <v>2359.3384947538311</v>
      </c>
      <c r="EU37" s="61">
        <f t="shared" si="51"/>
        <v>5438.0488546458237</v>
      </c>
      <c r="EV37" s="61">
        <f t="shared" si="52"/>
        <v>8395.396653373773</v>
      </c>
      <c r="EW37" s="61">
        <f t="shared" si="53"/>
        <v>603.0398764576023</v>
      </c>
      <c r="EX37" s="60">
        <f t="shared" si="54"/>
        <v>192047.13512947175</v>
      </c>
      <c r="EY37" s="60">
        <f t="shared" si="55"/>
        <v>84392.255161361245</v>
      </c>
      <c r="EZ37" s="58">
        <f t="shared" si="56"/>
        <v>9321.0219903347643</v>
      </c>
      <c r="FA37" s="61">
        <f t="shared" si="57"/>
        <v>124108.62491846464</v>
      </c>
      <c r="FB37" s="61">
        <f t="shared" si="58"/>
        <v>35923.946926117169</v>
      </c>
      <c r="FC37" s="61">
        <f t="shared" si="59"/>
        <v>8160.8462113313481</v>
      </c>
      <c r="FD37" s="61">
        <f t="shared" si="60"/>
        <v>15696.014970029417</v>
      </c>
      <c r="FE37" s="61">
        <f t="shared" si="61"/>
        <v>5047.5506656154057</v>
      </c>
      <c r="FF37" s="61">
        <f t="shared" si="62"/>
        <v>3978.55401287513</v>
      </c>
      <c r="FG37" s="61">
        <f t="shared" si="63"/>
        <v>114712.77316243807</v>
      </c>
      <c r="FH37" s="61">
        <f t="shared" si="64"/>
        <v>32378.650968382066</v>
      </c>
      <c r="FI37" s="61">
        <f t="shared" si="65"/>
        <v>8895.938615480396</v>
      </c>
      <c r="FJ37" s="61">
        <f t="shared" si="66"/>
        <v>43374.22477415645</v>
      </c>
      <c r="FK37" s="61">
        <f t="shared" si="67"/>
        <v>23749.332694526303</v>
      </c>
      <c r="FL37" s="61">
        <f t="shared" si="68"/>
        <v>3917.5583215128909</v>
      </c>
      <c r="FM37" s="61">
        <f t="shared" si="69"/>
        <v>212788.81430043528</v>
      </c>
      <c r="FN37" s="61">
        <f t="shared" si="70"/>
        <v>81620.409722961747</v>
      </c>
      <c r="FO37" s="61">
        <f t="shared" si="71"/>
        <v>2782.5354049268926</v>
      </c>
      <c r="FP37" s="62">
        <f t="shared" si="72"/>
        <v>71678.11203091676</v>
      </c>
      <c r="FQ37" s="62">
        <f t="shared" si="73"/>
        <v>128136.85583461418</v>
      </c>
      <c r="FR37" s="62">
        <f t="shared" si="74"/>
        <v>23879.498757536443</v>
      </c>
      <c r="FS37" s="61">
        <f t="shared" si="75"/>
        <v>12179.015982513913</v>
      </c>
      <c r="FT37" s="61">
        <f t="shared" si="76"/>
        <v>3368.5970992527377</v>
      </c>
      <c r="FU37" s="61">
        <f t="shared" si="77"/>
        <v>2628.4741226202059</v>
      </c>
      <c r="FV37" s="61">
        <f t="shared" si="78"/>
        <v>37338.166615536509</v>
      </c>
      <c r="FW37" s="61">
        <f t="shared" si="79"/>
        <v>19978.289796594872</v>
      </c>
      <c r="FX37" s="61">
        <f t="shared" si="80"/>
        <v>2310.2904130398651</v>
      </c>
      <c r="FY37" s="61">
        <f t="shared" si="81"/>
        <v>131802.8855319529</v>
      </c>
      <c r="FZ37" s="61">
        <f t="shared" si="82"/>
        <v>32594.336763611427</v>
      </c>
      <c r="GA37" s="61">
        <f t="shared" si="83"/>
        <v>10839.626058786391</v>
      </c>
      <c r="GB37" s="61">
        <f t="shared" si="84"/>
        <v>26197.335029301532</v>
      </c>
      <c r="GC37" s="61">
        <f t="shared" si="85"/>
        <v>1908.4734359216091</v>
      </c>
      <c r="GD37" s="61">
        <f t="shared" si="86"/>
        <v>367.86061285474176</v>
      </c>
      <c r="GE37" s="61">
        <f t="shared" si="87"/>
        <v>60276.319497101074</v>
      </c>
      <c r="GF37" s="61">
        <f t="shared" si="88"/>
        <v>9446.1574808614205</v>
      </c>
      <c r="GG37" s="61">
        <f t="shared" si="89"/>
        <v>4264.0390013128272</v>
      </c>
      <c r="GH37" s="61">
        <f t="shared" si="90"/>
        <v>72339.003490934425</v>
      </c>
      <c r="GI37" s="61">
        <f t="shared" si="91"/>
        <v>14570.424376849951</v>
      </c>
      <c r="GJ37" s="61">
        <f t="shared" si="92"/>
        <v>4289.1918637302451</v>
      </c>
    </row>
    <row r="38" spans="1:192" s="45" customFormat="1">
      <c r="A38" s="45" t="s">
        <v>188</v>
      </c>
      <c r="B38" s="46">
        <v>42117</v>
      </c>
      <c r="C38" s="60"/>
      <c r="D38" s="60"/>
      <c r="E38" s="58"/>
      <c r="F38" s="61">
        <f>HLOOKUP(G16,baidu!1:67,22,0)</f>
        <v>178814</v>
      </c>
      <c r="G38" s="61">
        <f>HLOOKUP(G16,'360'!1:67,22,0)</f>
        <v>289830</v>
      </c>
      <c r="H38" s="61">
        <f>HLOOKUP(G16,sougo!1:67,22,0)</f>
        <v>22581</v>
      </c>
      <c r="I38" s="61">
        <f>HLOOKUP(J16,baidu!1:67,22,0)</f>
        <v>1068938</v>
      </c>
      <c r="J38" s="61">
        <f>HLOOKUP(J16,'360'!1:67,22,0)</f>
        <v>1096467</v>
      </c>
      <c r="K38" s="61">
        <f>HLOOKUP(J16,sougo!1:67,22,0)</f>
        <v>140491</v>
      </c>
      <c r="L38" s="61">
        <f>HLOOKUP(M16,baidu!1:67,22,0)</f>
        <v>139047</v>
      </c>
      <c r="M38" s="61">
        <f>HLOOKUP(M16,'360'!1:67,22,0)</f>
        <v>234006</v>
      </c>
      <c r="N38" s="61">
        <f>HLOOKUP(M16,sougo!1:67,22,0)</f>
        <v>13332</v>
      </c>
      <c r="O38" s="61">
        <f>HLOOKUP(P16,baidu!1:67,22,0)</f>
        <v>540973</v>
      </c>
      <c r="P38" s="61">
        <f>HLOOKUP(P16,'360'!1:67,22,0)</f>
        <v>303757</v>
      </c>
      <c r="Q38" s="61">
        <f>HLOOKUP(P16,sougo!1:67,22,0)</f>
        <v>57266</v>
      </c>
      <c r="R38" s="61">
        <f>HLOOKUP(S16,baidu!1:67,22,0)</f>
        <v>481197</v>
      </c>
      <c r="S38" s="61">
        <f>HLOOKUP(S16,'360'!1:67,22,0)</f>
        <v>369414</v>
      </c>
      <c r="T38" s="61">
        <f>HLOOKUP(S16,sougo!1:67,22,0)</f>
        <v>43582</v>
      </c>
      <c r="U38" s="61">
        <f>HLOOKUP(V16,baidu!1:67,22,0)</f>
        <v>217144</v>
      </c>
      <c r="V38" s="61">
        <f>HLOOKUP(V16,'360'!1:67,22,0)</f>
        <v>100736</v>
      </c>
      <c r="W38" s="61">
        <f>HLOOKUP(V16,sougo!1:67,22,0)</f>
        <v>17107</v>
      </c>
      <c r="X38" s="61">
        <f>HLOOKUP(Y16,baidu!1:67,22,0)</f>
        <v>37354</v>
      </c>
      <c r="Y38" s="61">
        <f>HLOOKUP(Y16,'360'!1:67,22,0)</f>
        <v>49774</v>
      </c>
      <c r="Z38" s="61">
        <f>HLOOKUP(Y16,sougo!1:67,22,0)</f>
        <v>3212</v>
      </c>
      <c r="AA38" s="61">
        <f>HLOOKUP(AB16,baidu!1:67,22,0)</f>
        <v>482079</v>
      </c>
      <c r="AB38" s="61">
        <f>HLOOKUP(AB16,'360'!1:67,22,0)</f>
        <v>980361</v>
      </c>
      <c r="AC38" s="61">
        <f>HLOOKUP(AB16,sougo!1:67,22,0)</f>
        <v>67535</v>
      </c>
      <c r="AD38" s="61">
        <f>HLOOKUP(AE16,baidu!1:67,22,0)</f>
        <v>375473</v>
      </c>
      <c r="AE38" s="61">
        <f>HLOOKUP(AE16,'360'!1:67,22,0)</f>
        <v>1031789</v>
      </c>
      <c r="AF38" s="61">
        <f>HLOOKUP(AE16,sougo!1:67,22,0)</f>
        <v>64335</v>
      </c>
      <c r="AG38" s="61">
        <f>HLOOKUP(AH16,baidu!1:67,22,0)</f>
        <v>56151</v>
      </c>
      <c r="AH38" s="61">
        <f>HLOOKUP(AH16,'360'!1:67,22,0)</f>
        <v>82893</v>
      </c>
      <c r="AI38" s="61">
        <f>HLOOKUP(AH16,sougo!1:67,22,0)</f>
        <v>4886</v>
      </c>
      <c r="AJ38" s="61">
        <f>HLOOKUP(AK16,baidu!1:67,22,0)</f>
        <v>102775</v>
      </c>
      <c r="AK38" s="61">
        <f>HLOOKUP(AK16,'360'!1:67,22,0)</f>
        <v>83126</v>
      </c>
      <c r="AL38" s="61">
        <f>HLOOKUP(AK16,sougo!1:67,22,0)</f>
        <v>8941</v>
      </c>
      <c r="AM38" s="61">
        <f>HLOOKUP(AN16,baidu!1:67,22,0)</f>
        <v>58081</v>
      </c>
      <c r="AN38" s="61">
        <f>HLOOKUP(AN16,'360'!1:67,22,0)</f>
        <v>49299</v>
      </c>
      <c r="AO38" s="61">
        <f>HLOOKUP(AN16,sougo!1:67,22,0)</f>
        <v>3195</v>
      </c>
      <c r="AP38" s="61">
        <f>HLOOKUP(AQ16,baidu!1:67,22,0)</f>
        <v>171065</v>
      </c>
      <c r="AQ38" s="61">
        <f>HLOOKUP(AQ16,'360'!1:67,22,0)</f>
        <v>90898</v>
      </c>
      <c r="AR38" s="61">
        <f>HLOOKUP(AQ16,sougo!1:67,22,0)</f>
        <v>4742</v>
      </c>
      <c r="AS38" s="61">
        <f>HLOOKUP(AT16,baidu!1:67,22,0)</f>
        <v>312781</v>
      </c>
      <c r="AT38" s="61">
        <f>HLOOKUP(AT16,'360'!1:67,22,0)</f>
        <v>53931</v>
      </c>
      <c r="AU38" s="61">
        <f>HLOOKUP(AT16,sougo!1:67,22,0)</f>
        <v>12215</v>
      </c>
      <c r="AV38" s="61">
        <f>HLOOKUP(AW16,baidu!1:67,22,0)</f>
        <v>133655</v>
      </c>
      <c r="AW38" s="61">
        <f>HLOOKUP(AW16,'360'!1:67,22,0)</f>
        <v>251543</v>
      </c>
      <c r="AX38" s="61">
        <f>HLOOKUP(AW16,sougo!1:67,22,0)</f>
        <v>7905</v>
      </c>
      <c r="AY38" s="61">
        <f>HLOOKUP(AZ16,baidu!1:67,22,0)</f>
        <v>239195</v>
      </c>
      <c r="AZ38" s="61">
        <f>HLOOKUP(AZ16,'360'!1:67,22,0)</f>
        <v>156971</v>
      </c>
      <c r="BA38" s="61">
        <f>HLOOKUP(AZ16,sougo!1:67,22,0)</f>
        <v>16400</v>
      </c>
      <c r="BB38" s="61">
        <f>HLOOKUP(BC16,baidu!1:67,22,0)</f>
        <v>88814</v>
      </c>
      <c r="BC38" s="61">
        <f>HLOOKUP(BC16,'360'!1:67,22,0)</f>
        <v>58674</v>
      </c>
      <c r="BD38" s="61">
        <f>HLOOKUP(BC16,sougo!1:67,22,0)</f>
        <v>3456</v>
      </c>
      <c r="BE38" s="61">
        <f>HLOOKUP(BF16,baidu!1:67,22,0)</f>
        <v>9099</v>
      </c>
      <c r="BF38" s="61">
        <f>HLOOKUP(BF16,'360'!1:67,22,0)</f>
        <v>14385</v>
      </c>
      <c r="BG38" s="61">
        <f>HLOOKUP(BF16,sougo!1:67,22,0)</f>
        <v>934</v>
      </c>
      <c r="BH38" s="61">
        <f>HLOOKUP(BI16,baidu!1:67,22,0)</f>
        <v>345028</v>
      </c>
      <c r="BI38" s="61">
        <f>HLOOKUP(BI16,'360'!1:67,22,0)</f>
        <v>151006</v>
      </c>
      <c r="BJ38" s="61">
        <f>HLOOKUP(BI16,sougo!1:67,22,0)</f>
        <v>16588</v>
      </c>
      <c r="BK38" s="61">
        <f>HLOOKUP(BL16,baidu!1:67,22,0)</f>
        <v>207229</v>
      </c>
      <c r="BL38" s="61">
        <f>HLOOKUP(BL16,'360'!1:67,22,0)</f>
        <v>60311</v>
      </c>
      <c r="BM38" s="61">
        <f>HLOOKUP(BL16,sougo!1:67,22,0)</f>
        <v>13562</v>
      </c>
      <c r="BN38" s="61">
        <f>HLOOKUP(BO16,baidu!1:67,22,0)</f>
        <v>23753</v>
      </c>
      <c r="BO38" s="61">
        <f>HLOOKUP(BO16,'360'!1:67,22,0)</f>
        <v>7937</v>
      </c>
      <c r="BP38" s="61">
        <f>HLOOKUP(BO16,sougo!1:67,22,0)</f>
        <v>7047</v>
      </c>
      <c r="BQ38" s="61">
        <f>HLOOKUP(BR16,baidu!1:67,22,0)</f>
        <v>173876</v>
      </c>
      <c r="BR38" s="61">
        <f>HLOOKUP(BR16,'360'!1:67,22,0)</f>
        <v>39384</v>
      </c>
      <c r="BS38" s="61">
        <f>HLOOKUP(BR16,sougo!1:67,22,0)</f>
        <v>11639</v>
      </c>
      <c r="BT38" s="61">
        <f>HLOOKUP(BU16,baidu!1:67,22,0)</f>
        <v>65555</v>
      </c>
      <c r="BU38" s="61">
        <f>HLOOKUP(BU16,'360'!1:67,22,0)</f>
        <v>34841</v>
      </c>
      <c r="BV38" s="61">
        <f>HLOOKUP(BU16,sougo!1:67,22,0)</f>
        <v>5658</v>
      </c>
      <c r="BW38" s="61">
        <f>HLOOKUP(BX16,baidu!1:67,22,0)</f>
        <v>399603</v>
      </c>
      <c r="BX38" s="61">
        <f>HLOOKUP(BX16,'360'!1:67,22,0)</f>
        <v>139506</v>
      </c>
      <c r="BY38" s="61">
        <f>HLOOKUP(BX16,sougo!1:67,22,0)</f>
        <v>4740</v>
      </c>
      <c r="BZ38" s="61">
        <f>HLOOKUP(CA16,baidu!1:67,22,0)</f>
        <v>101189</v>
      </c>
      <c r="CA38" s="61">
        <f>HLOOKUP(CA16,'360'!1:67,22,0)</f>
        <v>155881</v>
      </c>
      <c r="CB38" s="61">
        <f>HLOOKUP(CA16,sougo!1:67,22,0)</f>
        <v>28300</v>
      </c>
      <c r="CC38" s="61">
        <f>HLOOKUP(CD16,baidu!1:67,22,0)</f>
        <v>20092</v>
      </c>
      <c r="CD38" s="61">
        <f>HLOOKUP(CD16,'360'!1:67,22,0)</f>
        <v>5756</v>
      </c>
      <c r="CE38" s="61">
        <f>HLOOKUP(CD16,sougo!1:67,22,0)</f>
        <v>4170</v>
      </c>
      <c r="CF38" s="61">
        <f>HLOOKUP(CG16,baidu!1:67,22,0)</f>
        <v>63267</v>
      </c>
      <c r="CG38" s="61">
        <f>HLOOKUP(CG16,'360'!1:67,22,0)</f>
        <v>31498</v>
      </c>
      <c r="CH38" s="61">
        <f>HLOOKUP(CG16,sougo!1:67,22,0)</f>
        <v>3395</v>
      </c>
      <c r="CI38" s="61">
        <f>HLOOKUP(CJ16,baidu!1:67,22,0)</f>
        <v>195915</v>
      </c>
      <c r="CJ38" s="61">
        <f>HLOOKUP(CJ16,'360'!1:67,22,0)</f>
        <v>47992</v>
      </c>
      <c r="CK38" s="61">
        <f>HLOOKUP(CJ16,sougo!1:67,22,0)</f>
        <v>17244</v>
      </c>
      <c r="CL38" s="61">
        <f>HLOOKUP(CM16,baidu!1:67,22,0)</f>
        <v>43387</v>
      </c>
      <c r="CM38" s="61">
        <v>3173</v>
      </c>
      <c r="CN38" s="61">
        <v>490</v>
      </c>
      <c r="CO38" s="61">
        <f>HLOOKUP(CP16,baidu!1:67,22,0)</f>
        <v>73705</v>
      </c>
      <c r="CP38" s="61">
        <f>HLOOKUP(CP16,'360'!1:67,22,0)</f>
        <v>11772</v>
      </c>
      <c r="CQ38" s="61">
        <f>HLOOKUP(CP16,sougo!1:67,22,0)</f>
        <v>5783</v>
      </c>
      <c r="CR38" s="61">
        <f>HLOOKUP(CS16,baidu!1:67,22,0)</f>
        <v>118722</v>
      </c>
      <c r="CS38" s="61">
        <f>HLOOKUP(CS16,'360'!1:67,22,0)</f>
        <v>21639</v>
      </c>
      <c r="CT38" s="61">
        <f>HLOOKUP(CS16,sougo!1:67,22,0)</f>
        <v>7322</v>
      </c>
      <c r="CU38" s="61"/>
      <c r="CV38" s="61">
        <f t="shared" si="0"/>
        <v>112442.09850770562</v>
      </c>
      <c r="CW38" s="61">
        <f t="shared" si="1"/>
        <v>182251.35286100823</v>
      </c>
      <c r="CX38" s="61">
        <f t="shared" si="2"/>
        <v>14199.419656193031</v>
      </c>
      <c r="CY38" s="61">
        <f t="shared" si="3"/>
        <v>672171.26116875547</v>
      </c>
      <c r="CZ38" s="61">
        <f t="shared" si="4"/>
        <v>689482.08990598319</v>
      </c>
      <c r="DA38" s="61">
        <f t="shared" si="5"/>
        <v>88343.76984713765</v>
      </c>
      <c r="DB38" s="61">
        <f t="shared" si="6"/>
        <v>87435.751513868847</v>
      </c>
      <c r="DC38" s="61">
        <f t="shared" si="7"/>
        <v>147148.01807125931</v>
      </c>
      <c r="DD38" s="61">
        <f t="shared" si="8"/>
        <v>8383.449043725499</v>
      </c>
      <c r="DE38" s="61">
        <f t="shared" si="9"/>
        <v>340175.48601344996</v>
      </c>
      <c r="DF38" s="61">
        <f t="shared" si="10"/>
        <v>191008.95073319282</v>
      </c>
      <c r="DG38" s="61">
        <f t="shared" si="11"/>
        <v>36010.095479896823</v>
      </c>
      <c r="DH38" s="61">
        <f t="shared" si="12"/>
        <v>302587.04841686011</v>
      </c>
      <c r="DI38" s="61">
        <f t="shared" si="13"/>
        <v>232295.48792670356</v>
      </c>
      <c r="DJ38" s="61">
        <f t="shared" si="14"/>
        <v>27405.301246898045</v>
      </c>
      <c r="DK38" s="62">
        <f t="shared" si="15"/>
        <v>136544.82891919665</v>
      </c>
      <c r="DL38" s="62">
        <f t="shared" si="16"/>
        <v>63344.968712026093</v>
      </c>
      <c r="DM38" s="62">
        <f t="shared" si="17"/>
        <v>10757.250434369345</v>
      </c>
      <c r="DN38" s="61">
        <f t="shared" si="18"/>
        <v>23489.000568506024</v>
      </c>
      <c r="DO38" s="61">
        <f t="shared" si="19"/>
        <v>31298.964349114387</v>
      </c>
      <c r="DP38" s="61">
        <f t="shared" si="20"/>
        <v>2019.7748521186847</v>
      </c>
      <c r="DQ38" s="61">
        <f t="shared" si="21"/>
        <v>303141.66903316422</v>
      </c>
      <c r="DR38" s="61">
        <f t="shared" si="22"/>
        <v>616472.13381006406</v>
      </c>
      <c r="DS38" s="61">
        <f t="shared" si="23"/>
        <v>42467.464084008519</v>
      </c>
      <c r="DT38" s="61">
        <f t="shared" si="24"/>
        <v>236105.51776138198</v>
      </c>
      <c r="DU38" s="61">
        <f t="shared" si="25"/>
        <v>648811.16902013868</v>
      </c>
      <c r="DV38" s="61">
        <f t="shared" si="26"/>
        <v>40455.23509061506</v>
      </c>
      <c r="DW38" s="61">
        <f t="shared" si="27"/>
        <v>35308.959440011291</v>
      </c>
      <c r="DX38" s="61">
        <f t="shared" si="28"/>
        <v>52124.905609176254</v>
      </c>
      <c r="DY38" s="61">
        <f t="shared" si="29"/>
        <v>3072.4221442876378</v>
      </c>
      <c r="DZ38" s="61">
        <f t="shared" si="30"/>
        <v>64627.135873753992</v>
      </c>
      <c r="EA38" s="61">
        <f t="shared" si="31"/>
        <v>52271.421032757717</v>
      </c>
      <c r="EB38" s="61">
        <f t="shared" si="32"/>
        <v>5622.2935718534118</v>
      </c>
      <c r="EC38" s="61">
        <f t="shared" si="33"/>
        <v>36522.585051651724</v>
      </c>
      <c r="ED38" s="61">
        <f t="shared" si="34"/>
        <v>31000.274107907546</v>
      </c>
      <c r="EE38" s="61">
        <f t="shared" si="35"/>
        <v>2009.084885591282</v>
      </c>
      <c r="EF38" s="61">
        <f t="shared" si="36"/>
        <v>107569.36023589128</v>
      </c>
      <c r="EG38" s="61">
        <f t="shared" si="37"/>
        <v>57158.622200462079</v>
      </c>
      <c r="EH38" s="61">
        <f t="shared" si="38"/>
        <v>2981.8718395849323</v>
      </c>
      <c r="EI38" s="61">
        <f t="shared" si="39"/>
        <v>196683.43649456237</v>
      </c>
      <c r="EJ38" s="61">
        <f t="shared" si="40"/>
        <v>33912.975575844575</v>
      </c>
      <c r="EK38" s="61">
        <f t="shared" si="41"/>
        <v>7681.055360719095</v>
      </c>
      <c r="EL38" s="61">
        <f t="shared" si="42"/>
        <v>84045.145660000868</v>
      </c>
      <c r="EM38" s="61">
        <f t="shared" si="43"/>
        <v>158175.66177661592</v>
      </c>
      <c r="EN38" s="61">
        <f t="shared" si="44"/>
        <v>4970.8344352422801</v>
      </c>
      <c r="EO38" s="61">
        <f t="shared" si="45"/>
        <v>150410.9731483589</v>
      </c>
      <c r="EP38" s="61">
        <f t="shared" si="46"/>
        <v>98706.749163113971</v>
      </c>
      <c r="EQ38" s="61">
        <f t="shared" si="47"/>
        <v>10312.673591141478</v>
      </c>
      <c r="ER38" s="61">
        <f t="shared" si="48"/>
        <v>55848.158068514589</v>
      </c>
      <c r="ES38" s="61">
        <f t="shared" si="49"/>
        <v>36895.476236989947</v>
      </c>
      <c r="ET38" s="61">
        <f t="shared" si="50"/>
        <v>2173.2073128649358</v>
      </c>
      <c r="EU38" s="61">
        <f t="shared" si="51"/>
        <v>5721.6473784022146</v>
      </c>
      <c r="EV38" s="61">
        <f t="shared" si="52"/>
        <v>9045.5981468640348</v>
      </c>
      <c r="EW38" s="61">
        <f t="shared" si="53"/>
        <v>587.31933744671596</v>
      </c>
      <c r="EX38" s="60">
        <f t="shared" si="54"/>
        <v>216961.04535392451</v>
      </c>
      <c r="EY38" s="60">
        <f t="shared" si="55"/>
        <v>94955.828555116474</v>
      </c>
      <c r="EZ38" s="58">
        <f t="shared" si="56"/>
        <v>10430.892044503344</v>
      </c>
      <c r="FA38" s="61">
        <f t="shared" si="57"/>
        <v>130310.06314747912</v>
      </c>
      <c r="FB38" s="61">
        <f t="shared" si="58"/>
        <v>37924.857131422788</v>
      </c>
      <c r="FC38" s="61">
        <f t="shared" si="59"/>
        <v>8528.0780026256543</v>
      </c>
      <c r="FD38" s="61">
        <f t="shared" si="60"/>
        <v>14936.398525023387</v>
      </c>
      <c r="FE38" s="61">
        <f t="shared" si="61"/>
        <v>4990.9567251762146</v>
      </c>
      <c r="FF38" s="61">
        <f t="shared" si="62"/>
        <v>4431.3055363886588</v>
      </c>
      <c r="FG38" s="61">
        <f t="shared" si="63"/>
        <v>109336.97764227535</v>
      </c>
      <c r="FH38" s="61">
        <f t="shared" si="64"/>
        <v>24765.50833619</v>
      </c>
      <c r="FI38" s="61">
        <f t="shared" si="65"/>
        <v>7318.8541419082721</v>
      </c>
      <c r="FJ38" s="61">
        <f t="shared" si="66"/>
        <v>41222.397394346321</v>
      </c>
      <c r="FK38" s="61">
        <f t="shared" si="67"/>
        <v>21908.771987131724</v>
      </c>
      <c r="FL38" s="61">
        <f t="shared" si="68"/>
        <v>3557.8723889438102</v>
      </c>
      <c r="FM38" s="61">
        <f t="shared" si="69"/>
        <v>251278.98201468954</v>
      </c>
      <c r="FN38" s="61">
        <f t="shared" si="70"/>
        <v>87724.380610108725</v>
      </c>
      <c r="FO38" s="61">
        <f t="shared" si="71"/>
        <v>2980.6141964640615</v>
      </c>
      <c r="FP38" s="62">
        <f t="shared" si="72"/>
        <v>63629.824878903361</v>
      </c>
      <c r="FQ38" s="62">
        <f t="shared" si="73"/>
        <v>98021.333662239311</v>
      </c>
      <c r="FR38" s="62">
        <f t="shared" si="74"/>
        <v>17795.650160323406</v>
      </c>
      <c r="FS38" s="61">
        <f t="shared" si="75"/>
        <v>12634.282792269181</v>
      </c>
      <c r="FT38" s="61">
        <f t="shared" si="76"/>
        <v>3619.4969018664847</v>
      </c>
      <c r="FU38" s="61">
        <f t="shared" si="77"/>
        <v>2622.1859070158516</v>
      </c>
      <c r="FV38" s="61">
        <f t="shared" si="78"/>
        <v>39783.653664069992</v>
      </c>
      <c r="FW38" s="61">
        <f t="shared" si="79"/>
        <v>19806.621510595993</v>
      </c>
      <c r="FX38" s="61">
        <f t="shared" si="80"/>
        <v>2134.849197678373</v>
      </c>
      <c r="FY38" s="61">
        <f t="shared" si="81"/>
        <v>123195.57601271236</v>
      </c>
      <c r="FZ38" s="61">
        <f t="shared" si="82"/>
        <v>30178.404328418404</v>
      </c>
      <c r="GA38" s="61">
        <f t="shared" si="83"/>
        <v>10843.398988149003</v>
      </c>
      <c r="GB38" s="61">
        <f t="shared" si="84"/>
        <v>27282.681042613131</v>
      </c>
      <c r="GC38" s="61">
        <f t="shared" si="85"/>
        <v>1995.250811261702</v>
      </c>
      <c r="GD38" s="61">
        <f t="shared" si="86"/>
        <v>308.12256461337347</v>
      </c>
      <c r="GE38" s="61">
        <f t="shared" si="87"/>
        <v>46347.293111895284</v>
      </c>
      <c r="GF38" s="61">
        <f t="shared" si="88"/>
        <v>7402.4874094461884</v>
      </c>
      <c r="GG38" s="61">
        <f t="shared" si="89"/>
        <v>3636.4750839982421</v>
      </c>
      <c r="GH38" s="61">
        <f t="shared" si="90"/>
        <v>74654.953298018212</v>
      </c>
      <c r="GI38" s="61">
        <f t="shared" si="91"/>
        <v>13607.069746262832</v>
      </c>
      <c r="GJ38" s="61">
        <f t="shared" si="92"/>
        <v>4604.2314655084092</v>
      </c>
    </row>
    <row r="39" spans="1:192" s="45" customFormat="1">
      <c r="A39" s="45" t="s">
        <v>188</v>
      </c>
      <c r="B39" s="46">
        <v>42116</v>
      </c>
      <c r="C39" s="60"/>
      <c r="D39" s="60"/>
      <c r="E39" s="58"/>
      <c r="F39" s="61">
        <f>HLOOKUP(G16,baidu!1:68,23,0)</f>
        <v>186453</v>
      </c>
      <c r="G39" s="61">
        <f>HLOOKUP(G16,'360'!1:68,23,0)</f>
        <v>302920</v>
      </c>
      <c r="H39" s="61">
        <f>HLOOKUP(G16,sougo!1:68,23,0)</f>
        <v>24192</v>
      </c>
      <c r="I39" s="61">
        <f>HLOOKUP(J16,baidu!1:68,23,0)</f>
        <v>892610</v>
      </c>
      <c r="J39" s="61">
        <f>HLOOKUP(J16,'360'!1:68,23,0)</f>
        <v>1109826</v>
      </c>
      <c r="K39" s="61">
        <f>HLOOKUP(J16,sougo!1:68,23,0)</f>
        <v>139967</v>
      </c>
      <c r="L39" s="61">
        <f>HLOOKUP(M16,baidu!1:68,23,0)</f>
        <v>142237</v>
      </c>
      <c r="M39" s="61">
        <f>HLOOKUP(M16,'360'!1:68,23,0)</f>
        <v>238704</v>
      </c>
      <c r="N39" s="61">
        <f>HLOOKUP(M16,sougo!1:68,23,0)</f>
        <v>13571</v>
      </c>
      <c r="O39" s="61">
        <f>HLOOKUP(P16,baidu!1:68,23,0)</f>
        <v>549418</v>
      </c>
      <c r="P39" s="61">
        <f>HLOOKUP(P16,'360'!1:68,23,0)</f>
        <v>309029</v>
      </c>
      <c r="Q39" s="61">
        <f>HLOOKUP(P16,sougo!1:68,23,0)</f>
        <v>57053</v>
      </c>
      <c r="R39" s="61">
        <f>HLOOKUP(S16,baidu!1:68,23,0)</f>
        <v>473528</v>
      </c>
      <c r="S39" s="61">
        <f>HLOOKUP(S16,'360'!1:68,23,0)</f>
        <v>379761</v>
      </c>
      <c r="T39" s="61">
        <f>HLOOKUP(S16,sougo!1:68,23,0)</f>
        <v>43544</v>
      </c>
      <c r="U39" s="61">
        <f>HLOOKUP(V16,baidu!1:68,23,0)</f>
        <v>213492</v>
      </c>
      <c r="V39" s="61">
        <f>HLOOKUP(V16,'360'!1:68,23,0)</f>
        <v>103121</v>
      </c>
      <c r="W39" s="61">
        <f>HLOOKUP(V16,sougo!1:68,23,0)</f>
        <v>17641</v>
      </c>
      <c r="X39" s="61">
        <f>HLOOKUP(Y16,baidu!1:68,23,0)</f>
        <v>37791</v>
      </c>
      <c r="Y39" s="61">
        <f>HLOOKUP(Y16,'360'!1:68,23,0)</f>
        <v>51642</v>
      </c>
      <c r="Z39" s="61">
        <f>HLOOKUP(Y16,sougo!1:68,23,0)</f>
        <v>3501</v>
      </c>
      <c r="AA39" s="61">
        <f>HLOOKUP(AB16,baidu!1:68,23,0)</f>
        <v>485541</v>
      </c>
      <c r="AB39" s="61">
        <f>HLOOKUP(AB16,'360'!1:68,23,0)</f>
        <v>993307</v>
      </c>
      <c r="AC39" s="61">
        <f>HLOOKUP(AB16,sougo!1:68,23,0)</f>
        <v>68248</v>
      </c>
      <c r="AD39" s="61">
        <f>HLOOKUP(AE16,baidu!1:68,23,0)</f>
        <v>371955</v>
      </c>
      <c r="AE39" s="61">
        <f>HLOOKUP(AE16,'360'!1:68,23,0)</f>
        <v>1028356</v>
      </c>
      <c r="AF39" s="61">
        <f>HLOOKUP(AE16,sougo!1:68,23,0)</f>
        <v>64879</v>
      </c>
      <c r="AG39" s="61">
        <f>HLOOKUP(AH16,baidu!1:68,23,0)</f>
        <v>38436</v>
      </c>
      <c r="AH39" s="61">
        <f>HLOOKUP(AH16,'360'!1:68,23,0)</f>
        <v>85266</v>
      </c>
      <c r="AI39" s="61">
        <f>HLOOKUP(AH16,sougo!1:68,23,0)</f>
        <v>5097</v>
      </c>
      <c r="AJ39" s="61">
        <f>HLOOKUP(AK16,baidu!1:68,23,0)</f>
        <v>103704</v>
      </c>
      <c r="AK39" s="61">
        <f>HLOOKUP(AK16,'360'!1:68,23,0)</f>
        <v>85343</v>
      </c>
      <c r="AL39" s="61">
        <f>HLOOKUP(AK16,sougo!1:68,23,0)</f>
        <v>8954</v>
      </c>
      <c r="AM39" s="61">
        <f>HLOOKUP(AN16,baidu!1:68,23,0)</f>
        <v>59007</v>
      </c>
      <c r="AN39" s="61">
        <f>HLOOKUP(AN16,'360'!1:68,23,0)</f>
        <v>51689</v>
      </c>
      <c r="AO39" s="61">
        <f>HLOOKUP(AN16,sougo!1:68,23,0)</f>
        <v>3176</v>
      </c>
      <c r="AP39" s="61">
        <f>HLOOKUP(AQ16,baidu!1:68,23,0)</f>
        <v>175409</v>
      </c>
      <c r="AQ39" s="61">
        <f>HLOOKUP(AQ16,'360'!1:68,23,0)</f>
        <v>91555</v>
      </c>
      <c r="AR39" s="61">
        <f>HLOOKUP(AQ16,sougo!1:68,23,0)</f>
        <v>5492</v>
      </c>
      <c r="AS39" s="61">
        <f>HLOOKUP(AT16,baidu!1:68,23,0)</f>
        <v>320977</v>
      </c>
      <c r="AT39" s="61">
        <f>HLOOKUP(AT16,'360'!1:68,23,0)</f>
        <v>51818</v>
      </c>
      <c r="AU39" s="61">
        <f>HLOOKUP(AT16,sougo!1:68,23,0)</f>
        <v>11899</v>
      </c>
      <c r="AV39" s="61">
        <f>HLOOKUP(AW16,baidu!1:68,23,0)</f>
        <v>140007</v>
      </c>
      <c r="AW39" s="61">
        <f>HLOOKUP(AW16,'360'!1:68,23,0)</f>
        <v>274182</v>
      </c>
      <c r="AX39" s="61">
        <f>HLOOKUP(AW16,sougo!1:68,23,0)</f>
        <v>8380</v>
      </c>
      <c r="AY39" s="61">
        <f>HLOOKUP(AZ16,baidu!1:68,23,0)</f>
        <v>224473</v>
      </c>
      <c r="AZ39" s="61">
        <f>HLOOKUP(AZ16,'360'!1:68,23,0)</f>
        <v>145458</v>
      </c>
      <c r="BA39" s="61">
        <f>HLOOKUP(AZ16,sougo!1:68,23,0)</f>
        <v>14941</v>
      </c>
      <c r="BB39" s="61">
        <f>HLOOKUP(BC16,baidu!1:68,23,0)</f>
        <v>88652</v>
      </c>
      <c r="BC39" s="61">
        <f>HLOOKUP(BC16,'360'!1:68,23,0)</f>
        <v>58059</v>
      </c>
      <c r="BD39" s="61">
        <f>HLOOKUP(BC16,sougo!1:68,23,0)</f>
        <v>3391</v>
      </c>
      <c r="BE39" s="61">
        <f>HLOOKUP(BF16,baidu!1:68,23,0)</f>
        <v>9220</v>
      </c>
      <c r="BF39" s="61">
        <f>HLOOKUP(BF16,'360'!1:68,23,0)</f>
        <v>14487</v>
      </c>
      <c r="BG39" s="61">
        <f>HLOOKUP(BF16,sougo!1:68,23,0)</f>
        <v>912</v>
      </c>
      <c r="BH39" s="61">
        <f>HLOOKUP(BI16,baidu!1:68,23,0)</f>
        <v>353569</v>
      </c>
      <c r="BI39" s="61">
        <f>HLOOKUP(BI16,'360'!1:68,23,0)</f>
        <v>155582</v>
      </c>
      <c r="BJ39" s="61">
        <f>HLOOKUP(BI16,sougo!1:68,23,0)</f>
        <v>17172</v>
      </c>
      <c r="BK39" s="61">
        <f>HLOOKUP(BL16,baidu!1:68,23,0)</f>
        <v>202326</v>
      </c>
      <c r="BL39" s="61">
        <f>HLOOKUP(BL16,'360'!1:68,23,0)</f>
        <v>59171</v>
      </c>
      <c r="BM39" s="61">
        <f>HLOOKUP(BL16,sougo!1:68,23,0)</f>
        <v>12986</v>
      </c>
      <c r="BN39" s="61">
        <f>HLOOKUP(BO16,baidu!1:68,23,0)</f>
        <v>24083</v>
      </c>
      <c r="BO39" s="61">
        <f>HLOOKUP(BO16,'360'!1:68,23,0)</f>
        <v>7919</v>
      </c>
      <c r="BP39" s="61">
        <f>HLOOKUP(BO16,sougo!1:68,23,0)</f>
        <v>7075</v>
      </c>
      <c r="BQ39" s="61">
        <f>HLOOKUP(BR16,baidu!1:68,23,0)</f>
        <v>174107</v>
      </c>
      <c r="BR39" s="61">
        <f>HLOOKUP(BR16,'360'!1:68,23,0)</f>
        <v>39699</v>
      </c>
      <c r="BS39" s="61">
        <f>HLOOKUP(BR16,sougo!1:68,23,0)</f>
        <v>11810</v>
      </c>
      <c r="BT39" s="61">
        <f>HLOOKUP(BU16,baidu!1:68,23,0)</f>
        <v>63730</v>
      </c>
      <c r="BU39" s="61">
        <f>HLOOKUP(BU16,'360'!1:68,23,0)</f>
        <v>36224</v>
      </c>
      <c r="BV39" s="61">
        <f>HLOOKUP(BU16,sougo!1:68,23,0)</f>
        <v>5485</v>
      </c>
      <c r="BW39" s="61">
        <f>HLOOKUP(BX16,baidu!1:68,23,0)</f>
        <v>355258</v>
      </c>
      <c r="BX39" s="61">
        <f>HLOOKUP(BX16,'360'!1:68,23,0)</f>
        <v>134206</v>
      </c>
      <c r="BY39" s="61">
        <f>HLOOKUP(BX16,sougo!1:68,23,0)</f>
        <v>4387</v>
      </c>
      <c r="BZ39" s="61">
        <f>HLOOKUP(CA16,baidu!1:68,23,0)</f>
        <v>102732</v>
      </c>
      <c r="CA39" s="61">
        <f>HLOOKUP(CA16,'360'!1:68,23,0)</f>
        <v>153339</v>
      </c>
      <c r="CB39" s="61">
        <f>HLOOKUP(CA16,sougo!1:68,23,0)</f>
        <v>28636</v>
      </c>
      <c r="CC39" s="61">
        <f>HLOOKUP(CD16,baidu!1:68,23,0)</f>
        <v>22081</v>
      </c>
      <c r="CD39" s="61">
        <f>HLOOKUP(CD16,'360'!1:68,23,0)</f>
        <v>5615</v>
      </c>
      <c r="CE39" s="61">
        <f>HLOOKUP(CD16,sougo!1:68,23,0)</f>
        <v>4267</v>
      </c>
      <c r="CF39" s="61">
        <f>HLOOKUP(CG16,baidu!1:68,23,0)</f>
        <v>71030</v>
      </c>
      <c r="CG39" s="61">
        <f>HLOOKUP(CG16,'360'!1:68,23,0)</f>
        <v>33409</v>
      </c>
      <c r="CH39" s="61">
        <f>HLOOKUP(CG16,sougo!1:68,23,0)</f>
        <v>3420</v>
      </c>
      <c r="CI39" s="61">
        <f>HLOOKUP(CJ16,baidu!1:68,23,0)</f>
        <v>189521</v>
      </c>
      <c r="CJ39" s="61">
        <f>HLOOKUP(CJ16,'360'!1:68,23,0)</f>
        <v>48193</v>
      </c>
      <c r="CK39" s="61">
        <f>HLOOKUP(CJ16,sougo!1:68,23,0)</f>
        <v>17328</v>
      </c>
      <c r="CL39" s="61">
        <f>HLOOKUP(CM16,baidu!1:68,23,0)</f>
        <v>44835</v>
      </c>
      <c r="CM39" s="61">
        <v>3548</v>
      </c>
      <c r="CN39" s="61">
        <v>174</v>
      </c>
      <c r="CO39" s="61">
        <f>HLOOKUP(CP16,baidu!1:68,23,0)</f>
        <v>72660</v>
      </c>
      <c r="CP39" s="61">
        <f>HLOOKUP(CP16,'360'!1:68,23,0)</f>
        <v>11608</v>
      </c>
      <c r="CQ39" s="61">
        <f>HLOOKUP(CP16,sougo!1:68,23,0)</f>
        <v>5378</v>
      </c>
      <c r="CR39" s="61">
        <f>HLOOKUP(CS16,baidu!1:68,23,0)</f>
        <v>115768</v>
      </c>
      <c r="CS39" s="61">
        <f>HLOOKUP(CS16,'360'!1:68,23,0)</f>
        <v>21732</v>
      </c>
      <c r="CT39" s="61">
        <f>HLOOKUP(CS16,sougo!1:68,23,0)</f>
        <v>7277</v>
      </c>
      <c r="CU39" s="61"/>
      <c r="CV39" s="61">
        <f t="shared" si="0"/>
        <v>117245.66640787208</v>
      </c>
      <c r="CW39" s="61">
        <f t="shared" si="1"/>
        <v>190482.62708710833</v>
      </c>
      <c r="CX39" s="61">
        <f t="shared" si="2"/>
        <v>15212.451190054551</v>
      </c>
      <c r="CY39" s="61">
        <f t="shared" si="3"/>
        <v>561292.41306029237</v>
      </c>
      <c r="CZ39" s="61">
        <f t="shared" si="4"/>
        <v>697882.51713184034</v>
      </c>
      <c r="DA39" s="61">
        <f t="shared" si="5"/>
        <v>88014.267349469475</v>
      </c>
      <c r="DB39" s="61">
        <f t="shared" si="6"/>
        <v>89441.69229165795</v>
      </c>
      <c r="DC39" s="61">
        <f t="shared" si="7"/>
        <v>150102.2217621851</v>
      </c>
      <c r="DD39" s="61">
        <f t="shared" si="8"/>
        <v>8533.7373966695741</v>
      </c>
      <c r="DE39" s="61">
        <f t="shared" si="9"/>
        <v>345485.88409132737</v>
      </c>
      <c r="DF39" s="61">
        <f t="shared" si="10"/>
        <v>194324.09799980852</v>
      </c>
      <c r="DG39" s="61">
        <f t="shared" si="11"/>
        <v>35876.156487524073</v>
      </c>
      <c r="DH39" s="61">
        <f t="shared" si="12"/>
        <v>297764.6158698806</v>
      </c>
      <c r="DI39" s="61">
        <f t="shared" si="13"/>
        <v>238801.90461252921</v>
      </c>
      <c r="DJ39" s="61">
        <f t="shared" si="14"/>
        <v>27381.406027601497</v>
      </c>
      <c r="DK39" s="62">
        <f t="shared" si="15"/>
        <v>134248.37258048638</v>
      </c>
      <c r="DL39" s="62">
        <f t="shared" si="16"/>
        <v>64844.708133664659</v>
      </c>
      <c r="DM39" s="62">
        <f t="shared" si="17"/>
        <v>11093.041147641879</v>
      </c>
      <c r="DN39" s="61">
        <f t="shared" si="18"/>
        <v>23763.795590416317</v>
      </c>
      <c r="DO39" s="61">
        <f t="shared" si="19"/>
        <v>32473.603024007818</v>
      </c>
      <c r="DP39" s="61">
        <f t="shared" si="20"/>
        <v>2201.5042830845314</v>
      </c>
      <c r="DQ39" s="61">
        <f t="shared" si="21"/>
        <v>305318.64927539177</v>
      </c>
      <c r="DR39" s="61">
        <f t="shared" si="22"/>
        <v>624612.85773146152</v>
      </c>
      <c r="DS39" s="61">
        <f t="shared" si="23"/>
        <v>42915.813856599001</v>
      </c>
      <c r="DT39" s="61">
        <f t="shared" si="24"/>
        <v>233893.32351177005</v>
      </c>
      <c r="DU39" s="61">
        <f t="shared" si="25"/>
        <v>646652.42460316385</v>
      </c>
      <c r="DV39" s="61">
        <f t="shared" si="26"/>
        <v>40797.314019491947</v>
      </c>
      <c r="DW39" s="61">
        <f t="shared" si="27"/>
        <v>24169.385496897186</v>
      </c>
      <c r="DX39" s="61">
        <f t="shared" si="28"/>
        <v>53617.099172089591</v>
      </c>
      <c r="DY39" s="61">
        <f t="shared" si="29"/>
        <v>3205.1034935395191</v>
      </c>
      <c r="DZ39" s="61">
        <f t="shared" si="30"/>
        <v>65211.311103398533</v>
      </c>
      <c r="EA39" s="61">
        <f t="shared" si="31"/>
        <v>53665.518432243123</v>
      </c>
      <c r="EB39" s="61">
        <f t="shared" si="32"/>
        <v>5630.4682521390732</v>
      </c>
      <c r="EC39" s="61">
        <f t="shared" si="33"/>
        <v>37104.873816614956</v>
      </c>
      <c r="ED39" s="61">
        <f t="shared" si="34"/>
        <v>32503.157637348286</v>
      </c>
      <c r="EE39" s="61">
        <f t="shared" si="35"/>
        <v>1997.1372759430083</v>
      </c>
      <c r="EF39" s="61">
        <f t="shared" si="36"/>
        <v>110300.96109442291</v>
      </c>
      <c r="EG39" s="61">
        <f t="shared" si="37"/>
        <v>57571.757965668177</v>
      </c>
      <c r="EH39" s="61">
        <f t="shared" si="38"/>
        <v>3453.4880099115244</v>
      </c>
      <c r="EI39" s="61">
        <f t="shared" si="39"/>
        <v>201837.25800389136</v>
      </c>
      <c r="EJ39" s="61">
        <f t="shared" si="40"/>
        <v>32584.27561864446</v>
      </c>
      <c r="EK39" s="61">
        <f t="shared" si="41"/>
        <v>7482.3477476214912</v>
      </c>
      <c r="EL39" s="61">
        <f t="shared" si="42"/>
        <v>88039.420211886885</v>
      </c>
      <c r="EM39" s="61">
        <f t="shared" si="43"/>
        <v>172411.55308331421</v>
      </c>
      <c r="EN39" s="61">
        <f t="shared" si="44"/>
        <v>5269.5246764491212</v>
      </c>
      <c r="EO39" s="61">
        <f t="shared" si="45"/>
        <v>141153.46213562813</v>
      </c>
      <c r="EP39" s="61">
        <f t="shared" si="46"/>
        <v>91467.126537820557</v>
      </c>
      <c r="EQ39" s="61">
        <f t="shared" si="47"/>
        <v>9395.2229344661482</v>
      </c>
      <c r="ER39" s="61">
        <f t="shared" si="48"/>
        <v>55746.288975724048</v>
      </c>
      <c r="ES39" s="61">
        <f t="shared" si="49"/>
        <v>36508.750977322139</v>
      </c>
      <c r="ET39" s="61">
        <f t="shared" si="50"/>
        <v>2132.3339114366313</v>
      </c>
      <c r="EU39" s="61">
        <f t="shared" si="51"/>
        <v>5797.7347872149048</v>
      </c>
      <c r="EV39" s="61">
        <f t="shared" si="52"/>
        <v>9109.7379460284519</v>
      </c>
      <c r="EW39" s="61">
        <f t="shared" si="53"/>
        <v>573.4852631171359</v>
      </c>
      <c r="EX39" s="60">
        <f t="shared" si="54"/>
        <v>222331.81030160375</v>
      </c>
      <c r="EY39" s="60">
        <f t="shared" si="55"/>
        <v>97833.316015669116</v>
      </c>
      <c r="EZ39" s="58">
        <f t="shared" si="56"/>
        <v>10798.123835797651</v>
      </c>
      <c r="FA39" s="61">
        <f t="shared" si="57"/>
        <v>127226.95103666408</v>
      </c>
      <c r="FB39" s="61">
        <f t="shared" si="58"/>
        <v>37208.00055252637</v>
      </c>
      <c r="FC39" s="61">
        <f t="shared" si="59"/>
        <v>8165.8767838148315</v>
      </c>
      <c r="FD39" s="61">
        <f t="shared" si="60"/>
        <v>15143.909639967087</v>
      </c>
      <c r="FE39" s="61">
        <f t="shared" si="61"/>
        <v>4979.637937088376</v>
      </c>
      <c r="FF39" s="61">
        <f t="shared" si="62"/>
        <v>4448.9125400808516</v>
      </c>
      <c r="FG39" s="61">
        <f t="shared" si="63"/>
        <v>109482.23542273593</v>
      </c>
      <c r="FH39" s="61">
        <f t="shared" si="64"/>
        <v>24963.587127727169</v>
      </c>
      <c r="FI39" s="61">
        <f t="shared" si="65"/>
        <v>7426.3826287427355</v>
      </c>
      <c r="FJ39" s="61">
        <f t="shared" si="66"/>
        <v>40074.798046551608</v>
      </c>
      <c r="FK39" s="61">
        <f t="shared" si="67"/>
        <v>22778.432205213958</v>
      </c>
      <c r="FL39" s="61">
        <f t="shared" si="68"/>
        <v>3449.0862589884764</v>
      </c>
      <c r="FM39" s="61">
        <f t="shared" si="69"/>
        <v>223393.88991717924</v>
      </c>
      <c r="FN39" s="61">
        <f t="shared" si="70"/>
        <v>84391.626339800816</v>
      </c>
      <c r="FO39" s="61">
        <f t="shared" si="71"/>
        <v>2758.6401856303455</v>
      </c>
      <c r="FP39" s="62">
        <f t="shared" si="72"/>
        <v>64600.096546655266</v>
      </c>
      <c r="FQ39" s="62">
        <f t="shared" si="73"/>
        <v>96422.869255612386</v>
      </c>
      <c r="FR39" s="62">
        <f t="shared" si="74"/>
        <v>18006.934204629717</v>
      </c>
      <c r="FS39" s="61">
        <f t="shared" si="75"/>
        <v>13885.008875975303</v>
      </c>
      <c r="FT39" s="61">
        <f t="shared" si="76"/>
        <v>3530.8330618450855</v>
      </c>
      <c r="FU39" s="61">
        <f t="shared" si="77"/>
        <v>2683.1815983780907</v>
      </c>
      <c r="FV39" s="61">
        <f t="shared" si="78"/>
        <v>44665.195437730443</v>
      </c>
      <c r="FW39" s="61">
        <f t="shared" si="79"/>
        <v>21008.29951258815</v>
      </c>
      <c r="FX39" s="61">
        <f t="shared" si="80"/>
        <v>2150.5697366892596</v>
      </c>
      <c r="FY39" s="61">
        <f t="shared" si="81"/>
        <v>119174.89095528807</v>
      </c>
      <c r="FZ39" s="61">
        <f t="shared" si="82"/>
        <v>30304.79746206593</v>
      </c>
      <c r="GA39" s="61">
        <f t="shared" si="83"/>
        <v>10896.219999225581</v>
      </c>
      <c r="GB39" s="61">
        <f t="shared" si="84"/>
        <v>28193.214662123672</v>
      </c>
      <c r="GC39" s="61">
        <f t="shared" si="85"/>
        <v>2231.0588964249978</v>
      </c>
      <c r="GD39" s="61">
        <f t="shared" si="86"/>
        <v>109.41495151576935</v>
      </c>
      <c r="GE39" s="61">
        <f t="shared" si="87"/>
        <v>45690.174581240237</v>
      </c>
      <c r="GF39" s="61">
        <f t="shared" si="88"/>
        <v>7299.360673534773</v>
      </c>
      <c r="GG39" s="61">
        <f t="shared" si="89"/>
        <v>3381.8023520218826</v>
      </c>
      <c r="GH39" s="61">
        <f t="shared" si="90"/>
        <v>72797.414408491866</v>
      </c>
      <c r="GI39" s="61">
        <f t="shared" si="91"/>
        <v>13665.55015138333</v>
      </c>
      <c r="GJ39" s="61">
        <f t="shared" si="92"/>
        <v>4575.9344952888132</v>
      </c>
    </row>
    <row r="40" spans="1:192" s="45" customFormat="1">
      <c r="A40" s="45" t="s">
        <v>188</v>
      </c>
      <c r="B40" s="46">
        <v>42115</v>
      </c>
      <c r="C40" s="60"/>
      <c r="D40" s="60"/>
      <c r="E40" s="58"/>
      <c r="F40" s="61">
        <f>HLOOKUP(G16,baidu!1:69,24,0)</f>
        <v>193525</v>
      </c>
      <c r="G40" s="61">
        <f>HLOOKUP(G16,'360'!1:69,24,0)</f>
        <v>309620</v>
      </c>
      <c r="H40" s="61">
        <f>HLOOKUP(G16,sougo!1:69,24,0)</f>
        <v>25108</v>
      </c>
      <c r="I40" s="61">
        <f>HLOOKUP(J16,baidu!1:69,24,0)</f>
        <v>891267</v>
      </c>
      <c r="J40" s="61">
        <f>HLOOKUP(J16,'360'!1:69,24,0)</f>
        <v>1104318</v>
      </c>
      <c r="K40" s="61">
        <f>HLOOKUP(J16,sougo!1:69,24,0)</f>
        <v>143556</v>
      </c>
      <c r="L40" s="61">
        <f>HLOOKUP(M16,baidu!1:69,24,0)</f>
        <v>141537</v>
      </c>
      <c r="M40" s="61">
        <f>HLOOKUP(M16,'360'!1:69,24,0)</f>
        <v>237372</v>
      </c>
      <c r="N40" s="61">
        <f>HLOOKUP(M16,sougo!1:69,24,0)</f>
        <v>13472</v>
      </c>
      <c r="O40" s="61">
        <f>HLOOKUP(P16,baidu!1:69,24,0)</f>
        <v>557863</v>
      </c>
      <c r="P40" s="61">
        <f>HLOOKUP(P16,'360'!1:69,24,0)</f>
        <v>318322</v>
      </c>
      <c r="Q40" s="61">
        <f>HLOOKUP(P16,sougo!1:69,24,0)</f>
        <v>59103</v>
      </c>
      <c r="R40" s="61">
        <f>HLOOKUP(S16,baidu!1:69,24,0)</f>
        <v>483257</v>
      </c>
      <c r="S40" s="61">
        <f>HLOOKUP(S16,'360'!1:69,24,0)</f>
        <v>383204</v>
      </c>
      <c r="T40" s="61">
        <f>HLOOKUP(S16,sougo!1:69,24,0)</f>
        <v>44691</v>
      </c>
      <c r="U40" s="61">
        <f>HLOOKUP(V16,baidu!1:69,24,0)</f>
        <v>218090</v>
      </c>
      <c r="V40" s="61">
        <f>HLOOKUP(V16,'360'!1:69,24,0)</f>
        <v>102383</v>
      </c>
      <c r="W40" s="61">
        <f>HLOOKUP(V16,sougo!1:69,24,0)</f>
        <v>17913</v>
      </c>
      <c r="X40" s="61">
        <f>HLOOKUP(Y16,baidu!1:69,24,0)</f>
        <v>33189</v>
      </c>
      <c r="Y40" s="61">
        <f>HLOOKUP(Y16,'360'!1:69,24,0)</f>
        <v>44360</v>
      </c>
      <c r="Z40" s="61">
        <f>HLOOKUP(Y16,sougo!1:69,24,0)</f>
        <v>2983</v>
      </c>
      <c r="AA40" s="61">
        <f>HLOOKUP(AB16,baidu!1:69,24,0)</f>
        <v>474026</v>
      </c>
      <c r="AB40" s="61">
        <f>HLOOKUP(AB16,'360'!1:69,24,0)</f>
        <v>973048</v>
      </c>
      <c r="AC40" s="61">
        <f>HLOOKUP(AB16,sougo!1:69,24,0)</f>
        <v>69752</v>
      </c>
      <c r="AD40" s="61">
        <f>HLOOKUP(AE16,baidu!1:69,24,0)</f>
        <v>365220</v>
      </c>
      <c r="AE40" s="61">
        <f>HLOOKUP(AE16,'360'!1:69,24,0)</f>
        <v>1003124</v>
      </c>
      <c r="AF40" s="61">
        <f>HLOOKUP(AE16,sougo!1:69,24,0)</f>
        <v>66826</v>
      </c>
      <c r="AG40" s="61">
        <f>HLOOKUP(AH16,baidu!1:69,24,0)</f>
        <v>39360</v>
      </c>
      <c r="AH40" s="61">
        <f>HLOOKUP(AH16,'360'!1:69,24,0)</f>
        <v>84323</v>
      </c>
      <c r="AI40" s="61">
        <f>HLOOKUP(AH16,sougo!1:69,24,0)</f>
        <v>4964</v>
      </c>
      <c r="AJ40" s="61">
        <f>HLOOKUP(AK16,baidu!1:69,24,0)</f>
        <v>106129</v>
      </c>
      <c r="AK40" s="61">
        <f>HLOOKUP(AK16,'360'!1:69,24,0)</f>
        <v>88593</v>
      </c>
      <c r="AL40" s="61">
        <f>HLOOKUP(AK16,sougo!1:69,24,0)</f>
        <v>8764</v>
      </c>
      <c r="AM40" s="61">
        <f>HLOOKUP(AN16,baidu!1:69,24,0)</f>
        <v>59584</v>
      </c>
      <c r="AN40" s="61">
        <f>HLOOKUP(AN16,'360'!1:69,24,0)</f>
        <v>50208</v>
      </c>
      <c r="AO40" s="61">
        <f>HLOOKUP(AN16,sougo!1:69,24,0)</f>
        <v>3247</v>
      </c>
      <c r="AP40" s="61">
        <f>HLOOKUP(AQ16,baidu!1:69,24,0)</f>
        <v>175220</v>
      </c>
      <c r="AQ40" s="61">
        <f>HLOOKUP(AQ16,'360'!1:69,24,0)</f>
        <v>91852</v>
      </c>
      <c r="AR40" s="61">
        <f>HLOOKUP(AQ16,sougo!1:69,24,0)</f>
        <v>5306</v>
      </c>
      <c r="AS40" s="61">
        <f>HLOOKUP(AT16,baidu!1:69,24,0)</f>
        <v>307467</v>
      </c>
      <c r="AT40" s="61">
        <f>HLOOKUP(AT16,'360'!1:69,24,0)</f>
        <v>51010</v>
      </c>
      <c r="AU40" s="61">
        <f>HLOOKUP(AT16,sougo!1:69,24,0)</f>
        <v>11388</v>
      </c>
      <c r="AV40" s="61">
        <f>HLOOKUP(AW16,baidu!1:69,24,0)</f>
        <v>129516</v>
      </c>
      <c r="AW40" s="61">
        <f>HLOOKUP(AW16,'360'!1:69,24,0)</f>
        <v>244397</v>
      </c>
      <c r="AX40" s="61">
        <f>HLOOKUP(AW16,sougo!1:69,24,0)</f>
        <v>7900</v>
      </c>
      <c r="AY40" s="61">
        <f>HLOOKUP(AZ16,baidu!1:69,24,0)</f>
        <v>222546</v>
      </c>
      <c r="AZ40" s="61">
        <f>HLOOKUP(AZ16,'360'!1:69,24,0)</f>
        <v>141178</v>
      </c>
      <c r="BA40" s="61">
        <f>HLOOKUP(AZ16,sougo!1:69,24,0)</f>
        <v>15169</v>
      </c>
      <c r="BB40" s="61">
        <f>HLOOKUP(BC16,baidu!1:69,24,0)</f>
        <v>86710</v>
      </c>
      <c r="BC40" s="61">
        <f>HLOOKUP(BC16,'360'!1:69,24,0)</f>
        <v>55813</v>
      </c>
      <c r="BD40" s="61">
        <f>HLOOKUP(BC16,sougo!1:69,24,0)</f>
        <v>3163</v>
      </c>
      <c r="BE40" s="61">
        <f>HLOOKUP(BF16,baidu!1:69,24,0)</f>
        <v>8694</v>
      </c>
      <c r="BF40" s="61">
        <f>HLOOKUP(BF16,'360'!1:69,24,0)</f>
        <v>13990</v>
      </c>
      <c r="BG40" s="61">
        <f>HLOOKUP(BF16,sougo!1:69,24,0)</f>
        <v>919</v>
      </c>
      <c r="BH40" s="61">
        <f>HLOOKUP(BI16,baidu!1:69,24,0)</f>
        <v>354728</v>
      </c>
      <c r="BI40" s="61">
        <f>HLOOKUP(BI16,'360'!1:69,24,0)</f>
        <v>154226</v>
      </c>
      <c r="BJ40" s="61">
        <f>HLOOKUP(BI16,sougo!1:69,24,0)</f>
        <v>17605</v>
      </c>
      <c r="BK40" s="61">
        <f>HLOOKUP(BL16,baidu!1:69,24,0)</f>
        <v>193815</v>
      </c>
      <c r="BL40" s="61">
        <f>HLOOKUP(BL16,'360'!1:69,24,0)</f>
        <v>58313</v>
      </c>
      <c r="BM40" s="61">
        <f>HLOOKUP(BL16,sougo!1:69,24,0)</f>
        <v>13043</v>
      </c>
      <c r="BN40" s="61">
        <f>HLOOKUP(BO16,baidu!1:69,24,0)</f>
        <v>23022</v>
      </c>
      <c r="BO40" s="61">
        <f>HLOOKUP(BO16,'360'!1:69,24,0)</f>
        <v>7443</v>
      </c>
      <c r="BP40" s="61">
        <f>HLOOKUP(BO16,sougo!1:69,24,0)</f>
        <v>6794</v>
      </c>
      <c r="BQ40" s="61">
        <f>HLOOKUP(BR16,baidu!1:69,24,0)</f>
        <v>172816</v>
      </c>
      <c r="BR40" s="61">
        <f>HLOOKUP(BR16,'360'!1:69,24,0)</f>
        <v>39327</v>
      </c>
      <c r="BS40" s="61">
        <f>HLOOKUP(BR16,sougo!1:69,24,0)</f>
        <v>0</v>
      </c>
      <c r="BT40" s="61">
        <f>HLOOKUP(BU16,baidu!1:69,24,0)</f>
        <v>61152</v>
      </c>
      <c r="BU40" s="61">
        <f>HLOOKUP(BU16,'360'!1:69,24,0)</f>
        <v>35620</v>
      </c>
      <c r="BV40" s="61">
        <f>HLOOKUP(BU16,sougo!1:69,24,0)</f>
        <v>5713</v>
      </c>
      <c r="BW40" s="61">
        <f>HLOOKUP(BX16,baidu!1:69,24,0)</f>
        <v>467751</v>
      </c>
      <c r="BX40" s="61">
        <f>HLOOKUP(BX16,'360'!1:69,24,0)</f>
        <v>138985</v>
      </c>
      <c r="BY40" s="61">
        <f>HLOOKUP(BX16,sougo!1:69,24,0)</f>
        <v>0</v>
      </c>
      <c r="BZ40" s="61">
        <f>HLOOKUP(CA16,baidu!1:69,24,0)</f>
        <v>102639</v>
      </c>
      <c r="CA40" s="61">
        <f>HLOOKUP(CA16,'360'!1:69,24,0)</f>
        <v>155126</v>
      </c>
      <c r="CB40" s="61">
        <f>HLOOKUP(CA16,sougo!1:69,24,0)</f>
        <v>30390</v>
      </c>
      <c r="CC40" s="61">
        <f>HLOOKUP(CD16,baidu!1:69,24,0)</f>
        <v>20580</v>
      </c>
      <c r="CD40" s="61">
        <f>HLOOKUP(CD16,'360'!1:69,24,0)</f>
        <v>6074</v>
      </c>
      <c r="CE40" s="61">
        <f>HLOOKUP(CD16,sougo!1:69,24,0)</f>
        <v>4590</v>
      </c>
      <c r="CF40" s="61">
        <f>HLOOKUP(CG16,baidu!1:69,24,0)</f>
        <v>77820</v>
      </c>
      <c r="CG40" s="61">
        <f>HLOOKUP(CG16,'360'!1:69,24,0)</f>
        <v>35804</v>
      </c>
      <c r="CH40" s="61">
        <f>HLOOKUP(CG16,sougo!1:69,24,0)</f>
        <v>3862</v>
      </c>
      <c r="CI40" s="61">
        <f>HLOOKUP(CJ16,baidu!1:69,24,0)</f>
        <v>182624</v>
      </c>
      <c r="CJ40" s="61">
        <f>HLOOKUP(CJ16,'360'!1:69,24,0)</f>
        <v>47035</v>
      </c>
      <c r="CK40" s="61">
        <f>HLOOKUP(CJ16,sougo!1:69,24,0)</f>
        <v>18428</v>
      </c>
      <c r="CL40" s="61">
        <f>HLOOKUP(CM16,baidu!1:69,24,0)</f>
        <v>48513</v>
      </c>
      <c r="CM40" s="61">
        <v>1351</v>
      </c>
      <c r="CN40" s="61">
        <v>218</v>
      </c>
      <c r="CO40" s="61">
        <f>HLOOKUP(CP16,baidu!1:69,24,0)</f>
        <v>73320</v>
      </c>
      <c r="CP40" s="61">
        <f>HLOOKUP(CP16,'360'!1:69,24,0)</f>
        <v>11397</v>
      </c>
      <c r="CQ40" s="61">
        <f>HLOOKUP(CP16,sougo!1:69,24,0)</f>
        <v>5941</v>
      </c>
      <c r="CR40" s="61">
        <f>HLOOKUP(CS16,baidu!1:69,24,0)</f>
        <v>105119</v>
      </c>
      <c r="CS40" s="61">
        <f>HLOOKUP(CS16,'360'!1:69,24,0)</f>
        <v>21195</v>
      </c>
      <c r="CT40" s="61">
        <f>HLOOKUP(CS16,sougo!1:69,24,0)</f>
        <v>7117</v>
      </c>
      <c r="CU40" s="61"/>
      <c r="CV40" s="61">
        <f t="shared" si="0"/>
        <v>121692.69248327162</v>
      </c>
      <c r="CW40" s="61">
        <f t="shared" si="1"/>
        <v>194695.7315420259</v>
      </c>
      <c r="CX40" s="61">
        <f t="shared" si="2"/>
        <v>15788.451739413429</v>
      </c>
      <c r="CY40" s="61">
        <f t="shared" si="3"/>
        <v>560447.90570462751</v>
      </c>
      <c r="CZ40" s="61">
        <f t="shared" si="4"/>
        <v>694418.96797696187</v>
      </c>
      <c r="DA40" s="61">
        <f t="shared" si="5"/>
        <v>90271.10792987232</v>
      </c>
      <c r="DB40" s="61">
        <f t="shared" si="6"/>
        <v>89001.51719935314</v>
      </c>
      <c r="DC40" s="61">
        <f t="shared" si="7"/>
        <v>149264.63144368507</v>
      </c>
      <c r="DD40" s="61">
        <f t="shared" si="8"/>
        <v>8471.4840621864641</v>
      </c>
      <c r="DE40" s="61">
        <f t="shared" si="9"/>
        <v>350796.28216920479</v>
      </c>
      <c r="DF40" s="61">
        <f t="shared" si="10"/>
        <v>200167.73676093522</v>
      </c>
      <c r="DG40" s="61">
        <f t="shared" si="11"/>
        <v>37165.240686416757</v>
      </c>
      <c r="DH40" s="61">
        <f t="shared" si="12"/>
        <v>303882.42083135719</v>
      </c>
      <c r="DI40" s="61">
        <f t="shared" si="13"/>
        <v>240966.93724510848</v>
      </c>
      <c r="DJ40" s="61">
        <f t="shared" si="14"/>
        <v>28102.664357420963</v>
      </c>
      <c r="DK40" s="62">
        <f t="shared" si="15"/>
        <v>137139.69411536859</v>
      </c>
      <c r="DL40" s="62">
        <f t="shared" si="16"/>
        <v>64380.637822063291</v>
      </c>
      <c r="DM40" s="62">
        <f t="shared" si="17"/>
        <v>11264.080612080323</v>
      </c>
      <c r="DN40" s="61">
        <f t="shared" si="18"/>
        <v>20869.958769292349</v>
      </c>
      <c r="DO40" s="61">
        <f t="shared" si="19"/>
        <v>27894.524420916827</v>
      </c>
      <c r="DP40" s="61">
        <f t="shared" si="20"/>
        <v>1875.7747147789653</v>
      </c>
      <c r="DQ40" s="61">
        <f t="shared" si="21"/>
        <v>298077.76900697744</v>
      </c>
      <c r="DR40" s="61">
        <f t="shared" si="22"/>
        <v>611873.56173859956</v>
      </c>
      <c r="DS40" s="61">
        <f t="shared" si="23"/>
        <v>43861.561483493926</v>
      </c>
      <c r="DT40" s="61">
        <f t="shared" si="24"/>
        <v>229658.21030223725</v>
      </c>
      <c r="DU40" s="61">
        <f t="shared" si="25"/>
        <v>630785.99899025634</v>
      </c>
      <c r="DV40" s="61">
        <f t="shared" si="26"/>
        <v>42021.629597659783</v>
      </c>
      <c r="DW40" s="61">
        <f t="shared" si="27"/>
        <v>24750.416618739549</v>
      </c>
      <c r="DX40" s="61">
        <f t="shared" si="28"/>
        <v>53024.120440598956</v>
      </c>
      <c r="DY40" s="61">
        <f t="shared" si="29"/>
        <v>3121.4702260016038</v>
      </c>
      <c r="DZ40" s="61">
        <f t="shared" si="30"/>
        <v>66736.203387454516</v>
      </c>
      <c r="EA40" s="61">
        <f t="shared" si="31"/>
        <v>55709.188503658355</v>
      </c>
      <c r="EB40" s="61">
        <f t="shared" si="32"/>
        <v>5510.9921556563368</v>
      </c>
      <c r="EC40" s="61">
        <f t="shared" si="33"/>
        <v>37467.703856986212</v>
      </c>
      <c r="ED40" s="61">
        <f t="shared" si="34"/>
        <v>31571.872906343375</v>
      </c>
      <c r="EE40" s="61">
        <f t="shared" si="35"/>
        <v>2041.7836067339256</v>
      </c>
      <c r="EF40" s="61">
        <f t="shared" si="36"/>
        <v>110182.11381950061</v>
      </c>
      <c r="EG40" s="61">
        <f t="shared" si="37"/>
        <v>57758.517969117507</v>
      </c>
      <c r="EH40" s="61">
        <f t="shared" si="38"/>
        <v>3336.5271996705296</v>
      </c>
      <c r="EI40" s="61">
        <f t="shared" si="39"/>
        <v>193341.87872240835</v>
      </c>
      <c r="EJ40" s="61">
        <f t="shared" si="40"/>
        <v>32076.18779781261</v>
      </c>
      <c r="EK40" s="61">
        <f t="shared" si="41"/>
        <v>7161.0199302389728</v>
      </c>
      <c r="EL40" s="61">
        <f t="shared" si="42"/>
        <v>81442.453221358519</v>
      </c>
      <c r="EM40" s="61">
        <f t="shared" si="43"/>
        <v>153682.10290574413</v>
      </c>
      <c r="EN40" s="61">
        <f t="shared" si="44"/>
        <v>4967.690327440102</v>
      </c>
      <c r="EO40" s="61">
        <f t="shared" si="45"/>
        <v>139941.722988669</v>
      </c>
      <c r="EP40" s="61">
        <f t="shared" si="46"/>
        <v>88775.770259156809</v>
      </c>
      <c r="EQ40" s="61">
        <f t="shared" si="47"/>
        <v>9538.5942502454327</v>
      </c>
      <c r="ER40" s="61">
        <f t="shared" si="48"/>
        <v>54525.117505358394</v>
      </c>
      <c r="ES40" s="61">
        <f t="shared" si="49"/>
        <v>35096.417752584108</v>
      </c>
      <c r="ET40" s="61">
        <f t="shared" si="50"/>
        <v>1988.9625956573473</v>
      </c>
      <c r="EU40" s="61">
        <f t="shared" si="51"/>
        <v>5466.9746464258542</v>
      </c>
      <c r="EV40" s="61">
        <f t="shared" si="52"/>
        <v>8797.2136304920296</v>
      </c>
      <c r="EW40" s="61">
        <f t="shared" si="53"/>
        <v>577.88701404018411</v>
      </c>
      <c r="EX40" s="60">
        <f t="shared" si="54"/>
        <v>223060.61449014844</v>
      </c>
      <c r="EY40" s="60">
        <f t="shared" si="55"/>
        <v>96980.633979718637</v>
      </c>
      <c r="EZ40" s="58">
        <f t="shared" si="56"/>
        <v>11070.403571466202</v>
      </c>
      <c r="FA40" s="61">
        <f t="shared" si="57"/>
        <v>121875.05073579791</v>
      </c>
      <c r="FB40" s="61">
        <f t="shared" si="58"/>
        <v>36668.471653672743</v>
      </c>
      <c r="FC40" s="61">
        <f t="shared" si="59"/>
        <v>8201.7196127596526</v>
      </c>
      <c r="FD40" s="61">
        <f t="shared" si="60"/>
        <v>14476.729964345068</v>
      </c>
      <c r="FE40" s="61">
        <f t="shared" si="61"/>
        <v>4680.3188743210994</v>
      </c>
      <c r="FF40" s="61">
        <f t="shared" si="62"/>
        <v>4272.2136815984877</v>
      </c>
      <c r="FG40" s="61">
        <f t="shared" si="63"/>
        <v>108670.42678821376</v>
      </c>
      <c r="FH40" s="61">
        <f t="shared" si="64"/>
        <v>24729.665507245179</v>
      </c>
      <c r="FI40" s="61">
        <f t="shared" si="65"/>
        <v>0</v>
      </c>
      <c r="FJ40" s="61">
        <f t="shared" si="66"/>
        <v>38453.696063749005</v>
      </c>
      <c r="FK40" s="61">
        <f t="shared" si="67"/>
        <v>22398.623982710942</v>
      </c>
      <c r="FL40" s="61">
        <f t="shared" si="68"/>
        <v>3592.45757476776</v>
      </c>
      <c r="FM40" s="61">
        <f t="shared" si="69"/>
        <v>294131.91371524497</v>
      </c>
      <c r="FN40" s="61">
        <f t="shared" si="70"/>
        <v>87396.764577121852</v>
      </c>
      <c r="FO40" s="61">
        <f t="shared" si="71"/>
        <v>0</v>
      </c>
      <c r="FP40" s="62">
        <f t="shared" si="72"/>
        <v>64541.616141534767</v>
      </c>
      <c r="FQ40" s="62">
        <f t="shared" si="73"/>
        <v>97546.573384110554</v>
      </c>
      <c r="FR40" s="62">
        <f t="shared" si="74"/>
        <v>19109.887221633508</v>
      </c>
      <c r="FS40" s="61">
        <f t="shared" si="75"/>
        <v>12941.147713761684</v>
      </c>
      <c r="FT40" s="61">
        <f t="shared" si="76"/>
        <v>3819.4621580849598</v>
      </c>
      <c r="FU40" s="61">
        <f t="shared" si="77"/>
        <v>2886.290962398743</v>
      </c>
      <c r="FV40" s="61">
        <f t="shared" si="78"/>
        <v>48934.89383308719</v>
      </c>
      <c r="FW40" s="61">
        <f t="shared" si="79"/>
        <v>22514.327149831068</v>
      </c>
      <c r="FX40" s="61">
        <f t="shared" si="80"/>
        <v>2428.5088664017312</v>
      </c>
      <c r="FY40" s="61">
        <f t="shared" si="81"/>
        <v>114837.90865296472</v>
      </c>
      <c r="FZ40" s="61">
        <f t="shared" si="82"/>
        <v>29576.622095081675</v>
      </c>
      <c r="GA40" s="61">
        <f t="shared" si="83"/>
        <v>11587.923715704583</v>
      </c>
      <c r="GB40" s="61">
        <f t="shared" si="84"/>
        <v>30506.020361405277</v>
      </c>
      <c r="GC40" s="61">
        <f t="shared" si="85"/>
        <v>849.53792814830103</v>
      </c>
      <c r="GD40" s="61">
        <f t="shared" si="86"/>
        <v>137.0831001749294</v>
      </c>
      <c r="GE40" s="61">
        <f t="shared" si="87"/>
        <v>46105.196811127636</v>
      </c>
      <c r="GF40" s="61">
        <f t="shared" si="88"/>
        <v>7166.6793242828917</v>
      </c>
      <c r="GG40" s="61">
        <f t="shared" si="89"/>
        <v>3735.828890547044</v>
      </c>
      <c r="GH40" s="61">
        <f t="shared" si="90"/>
        <v>66101.093611414704</v>
      </c>
      <c r="GI40" s="61">
        <f t="shared" si="91"/>
        <v>13327.87297342949</v>
      </c>
      <c r="GJ40" s="61">
        <f t="shared" si="92"/>
        <v>4475.3230456191404</v>
      </c>
    </row>
    <row r="41" spans="1:192" s="45" customFormat="1">
      <c r="A41" s="45" t="s">
        <v>188</v>
      </c>
      <c r="B41" s="46">
        <v>42114</v>
      </c>
      <c r="C41" s="60"/>
      <c r="D41" s="60"/>
      <c r="E41" s="58"/>
      <c r="F41" s="61">
        <f>HLOOKUP(G16,baidu!1:70,25,0)</f>
        <v>203035</v>
      </c>
      <c r="G41" s="61">
        <f>HLOOKUP(G16,'360'!1:70,25,0)</f>
        <v>311356</v>
      </c>
      <c r="H41" s="61">
        <f>HLOOKUP(G16,sougo!1:70,25,0)</f>
        <v>26130</v>
      </c>
      <c r="I41" s="61">
        <f>HLOOKUP(J16,baidu!1:70,25,0)</f>
        <v>1093685</v>
      </c>
      <c r="J41" s="61">
        <f>HLOOKUP(J16,'360'!1:70,25,0)</f>
        <v>1142712</v>
      </c>
      <c r="K41" s="61">
        <f>HLOOKUP(J16,sougo!1:70,25,0)</f>
        <v>147662</v>
      </c>
      <c r="L41" s="61">
        <f>HLOOKUP(M16,baidu!1:70,25,0)</f>
        <v>153635</v>
      </c>
      <c r="M41" s="61">
        <f>HLOOKUP(M16,'360'!1:70,25,0)</f>
        <v>248471</v>
      </c>
      <c r="N41" s="61">
        <f>HLOOKUP(M16,sougo!1:70,25,0)</f>
        <v>14016</v>
      </c>
      <c r="O41" s="61">
        <f>HLOOKUP(P16,baidu!1:70,25,0)</f>
        <v>568392</v>
      </c>
      <c r="P41" s="61">
        <f>HLOOKUP(P16,'360'!1:70,25,0)</f>
        <v>337542</v>
      </c>
      <c r="Q41" s="61">
        <f>HLOOKUP(P16,sougo!1:70,25,0)</f>
        <v>61071</v>
      </c>
      <c r="R41" s="61">
        <f>HLOOKUP(S16,baidu!1:70,25,0)</f>
        <v>500529</v>
      </c>
      <c r="S41" s="61">
        <f>HLOOKUP(S16,'360'!1:70,25,0)</f>
        <v>373520</v>
      </c>
      <c r="T41" s="61">
        <f>HLOOKUP(S16,sougo!1:70,25,0)</f>
        <v>44927</v>
      </c>
      <c r="U41" s="61">
        <f>HLOOKUP(V16,baidu!1:70,25,0)</f>
        <v>228477</v>
      </c>
      <c r="V41" s="61">
        <f>HLOOKUP(V16,'360'!1:70,25,0)</f>
        <v>101844</v>
      </c>
      <c r="W41" s="61">
        <f>HLOOKUP(V16,sougo!1:70,25,0)</f>
        <v>18680</v>
      </c>
      <c r="X41" s="61">
        <f>HLOOKUP(Y16,baidu!1:70,25,0)</f>
        <v>32962</v>
      </c>
      <c r="Y41" s="61">
        <f>HLOOKUP(Y16,'360'!1:70,25,0)</f>
        <v>42879</v>
      </c>
      <c r="Z41" s="61">
        <f>HLOOKUP(Y16,sougo!1:70,25,0)</f>
        <v>2713</v>
      </c>
      <c r="AA41" s="61">
        <f>HLOOKUP(AB16,baidu!1:70,25,0)</f>
        <v>497334</v>
      </c>
      <c r="AB41" s="61">
        <f>HLOOKUP(AB16,'360'!1:70,25,0)</f>
        <v>1024374</v>
      </c>
      <c r="AC41" s="61">
        <f>HLOOKUP(AB16,sougo!1:70,25,0)</f>
        <v>74134</v>
      </c>
      <c r="AD41" s="61">
        <f>HLOOKUP(AE16,baidu!1:70,25,0)</f>
        <v>387731</v>
      </c>
      <c r="AE41" s="61">
        <f>HLOOKUP(AE16,'360'!1:70,25,0)</f>
        <v>1068137</v>
      </c>
      <c r="AF41" s="61">
        <f>HLOOKUP(AE16,sougo!1:70,25,0)</f>
        <v>70284</v>
      </c>
      <c r="AG41" s="61">
        <f>HLOOKUP(AH16,baidu!1:70,25,0)</f>
        <v>40892</v>
      </c>
      <c r="AH41" s="61">
        <f>HLOOKUP(AH16,'360'!1:70,25,0)</f>
        <v>87874</v>
      </c>
      <c r="AI41" s="61">
        <f>HLOOKUP(AH16,sougo!1:70,25,0)</f>
        <v>5245</v>
      </c>
      <c r="AJ41" s="61">
        <f>HLOOKUP(AK16,baidu!1:70,25,0)</f>
        <v>109821</v>
      </c>
      <c r="AK41" s="61">
        <f>HLOOKUP(AK16,'360'!1:70,25,0)</f>
        <v>92418</v>
      </c>
      <c r="AL41" s="61">
        <f>HLOOKUP(AK16,sougo!1:70,25,0)</f>
        <v>9368</v>
      </c>
      <c r="AM41" s="61">
        <f>HLOOKUP(AN16,baidu!1:70,25,0)</f>
        <v>61507</v>
      </c>
      <c r="AN41" s="61">
        <f>HLOOKUP(AN16,'360'!1:70,25,0)</f>
        <v>52776</v>
      </c>
      <c r="AO41" s="61">
        <f>HLOOKUP(AN16,sougo!1:70,25,0)</f>
        <v>3395</v>
      </c>
      <c r="AP41" s="61">
        <f>HLOOKUP(AQ16,baidu!1:70,25,0)</f>
        <v>176533</v>
      </c>
      <c r="AQ41" s="61">
        <f>HLOOKUP(AQ16,'360'!1:70,25,0)</f>
        <v>100900</v>
      </c>
      <c r="AR41" s="61">
        <f>HLOOKUP(AQ16,sougo!1:70,25,0)</f>
        <v>5614</v>
      </c>
      <c r="AS41" s="61">
        <f>HLOOKUP(AT16,baidu!1:70,25,0)</f>
        <v>312840</v>
      </c>
      <c r="AT41" s="61">
        <f>HLOOKUP(AT16,'360'!1:70,25,0)</f>
        <v>56135</v>
      </c>
      <c r="AU41" s="61">
        <f>HLOOKUP(AT16,sougo!1:70,25,0)</f>
        <v>13073</v>
      </c>
      <c r="AV41" s="61">
        <f>HLOOKUP(AW16,baidu!1:70,25,0)</f>
        <v>133552</v>
      </c>
      <c r="AW41" s="61">
        <f>HLOOKUP(AW16,'360'!1:70,25,0)</f>
        <v>260887</v>
      </c>
      <c r="AX41" s="61">
        <f>HLOOKUP(AW16,sougo!1:70,25,0)</f>
        <v>8137</v>
      </c>
      <c r="AY41" s="61">
        <f>HLOOKUP(AZ16,baidu!1:70,25,0)</f>
        <v>220530</v>
      </c>
      <c r="AZ41" s="61">
        <f>HLOOKUP(AZ16,'360'!1:70,25,0)</f>
        <v>142035</v>
      </c>
      <c r="BA41" s="61">
        <f>HLOOKUP(AZ16,sougo!1:70,25,0)</f>
        <v>14886</v>
      </c>
      <c r="BB41" s="61">
        <f>HLOOKUP(BC16,baidu!1:70,25,0)</f>
        <v>85028</v>
      </c>
      <c r="BC41" s="61">
        <f>HLOOKUP(BC16,'360'!1:70,25,0)</f>
        <v>53411</v>
      </c>
      <c r="BD41" s="61">
        <f>HLOOKUP(BC16,sougo!1:70,25,0)</f>
        <v>3095</v>
      </c>
      <c r="BE41" s="61">
        <f>HLOOKUP(BF16,baidu!1:70,25,0)</f>
        <v>9573</v>
      </c>
      <c r="BF41" s="61">
        <f>HLOOKUP(BF16,'360'!1:70,25,0)</f>
        <v>15175</v>
      </c>
      <c r="BG41" s="61">
        <f>HLOOKUP(BF16,sougo!1:70,25,0)</f>
        <v>936</v>
      </c>
      <c r="BH41" s="61">
        <f>HLOOKUP(BI16,baidu!1:70,25,0)</f>
        <v>352536</v>
      </c>
      <c r="BI41" s="61">
        <f>HLOOKUP(BI16,'360'!1:70,25,0)</f>
        <v>157079</v>
      </c>
      <c r="BJ41" s="61">
        <f>HLOOKUP(BI16,sougo!1:70,25,0)</f>
        <v>17417</v>
      </c>
      <c r="BK41" s="61">
        <f>HLOOKUP(BL16,baidu!1:70,25,0)</f>
        <v>180947</v>
      </c>
      <c r="BL41" s="61">
        <f>HLOOKUP(BL16,'360'!1:70,25,0)</f>
        <v>56975</v>
      </c>
      <c r="BM41" s="61">
        <f>HLOOKUP(BL16,sougo!1:70,25,0)</f>
        <v>12680</v>
      </c>
      <c r="BN41" s="61">
        <f>HLOOKUP(BO16,baidu!1:70,25,0)</f>
        <v>22739</v>
      </c>
      <c r="BO41" s="61">
        <f>HLOOKUP(BO16,'360'!1:70,25,0)</f>
        <v>7337</v>
      </c>
      <c r="BP41" s="61">
        <f>HLOOKUP(BO16,sougo!1:70,25,0)</f>
        <v>8272</v>
      </c>
      <c r="BQ41" s="61">
        <f>HLOOKUP(BR16,baidu!1:70,25,0)</f>
        <v>207631</v>
      </c>
      <c r="BR41" s="61">
        <f>HLOOKUP(BR16,'360'!1:70,25,0)</f>
        <v>35146</v>
      </c>
      <c r="BS41" s="61">
        <f>HLOOKUP(BR16,sougo!1:70,25,0)</f>
        <v>12201</v>
      </c>
      <c r="BT41" s="61">
        <f>HLOOKUP(BU16,baidu!1:70,25,0)</f>
        <v>63804</v>
      </c>
      <c r="BU41" s="61">
        <f>HLOOKUP(BU16,'360'!1:70,25,0)</f>
        <v>35586</v>
      </c>
      <c r="BV41" s="61">
        <f>HLOOKUP(BU16,sougo!1:70,25,0)</f>
        <v>5852</v>
      </c>
      <c r="BW41" s="61">
        <f>HLOOKUP(BX16,baidu!1:70,25,0)</f>
        <v>525563</v>
      </c>
      <c r="BX41" s="61">
        <f>HLOOKUP(BX16,'360'!1:70,25,0)</f>
        <v>152684</v>
      </c>
      <c r="BY41" s="61">
        <f>HLOOKUP(BX16,sougo!1:70,25,0)</f>
        <v>4907</v>
      </c>
      <c r="BZ41" s="61">
        <f>HLOOKUP(CA16,baidu!1:70,25,0)</f>
        <v>120578</v>
      </c>
      <c r="CA41" s="61">
        <f>HLOOKUP(CA16,'360'!1:70,25,0)</f>
        <v>178495</v>
      </c>
      <c r="CB41" s="61">
        <f>HLOOKUP(CA16,sougo!1:70,25,0)</f>
        <v>33772</v>
      </c>
      <c r="CC41" s="61">
        <f>HLOOKUP(CD16,baidu!1:70,25,0)</f>
        <v>22334</v>
      </c>
      <c r="CD41" s="61">
        <f>HLOOKUP(CD16,'360'!1:70,25,0)</f>
        <v>6410</v>
      </c>
      <c r="CE41" s="61">
        <f>HLOOKUP(CD16,sougo!1:70,25,0)</f>
        <v>4843</v>
      </c>
      <c r="CF41" s="61">
        <f>HLOOKUP(CG16,baidu!1:70,25,0)</f>
        <v>82399</v>
      </c>
      <c r="CG41" s="61">
        <f>HLOOKUP(CG16,'360'!1:70,25,0)</f>
        <v>38915</v>
      </c>
      <c r="CH41" s="61">
        <f>HLOOKUP(CG16,sougo!1:70,25,0)</f>
        <v>4294</v>
      </c>
      <c r="CI41" s="61">
        <f>HLOOKUP(CJ16,baidu!1:70,25,0)</f>
        <v>189490</v>
      </c>
      <c r="CJ41" s="61">
        <f>HLOOKUP(CJ16,'360'!1:70,25,0)</f>
        <v>49133</v>
      </c>
      <c r="CK41" s="61">
        <f>HLOOKUP(CJ16,sougo!1:70,25,0)</f>
        <v>19112</v>
      </c>
      <c r="CL41" s="61">
        <f>HLOOKUP(CM16,baidu!1:70,25,0)</f>
        <v>68281</v>
      </c>
      <c r="CM41" s="61">
        <v>1405</v>
      </c>
      <c r="CN41" s="61">
        <v>547</v>
      </c>
      <c r="CO41" s="61">
        <f>HLOOKUP(CP16,baidu!1:70,25,0)</f>
        <v>75090</v>
      </c>
      <c r="CP41" s="61">
        <f>HLOOKUP(CP16,'360'!1:70,25,0)</f>
        <v>10666</v>
      </c>
      <c r="CQ41" s="61">
        <f>HLOOKUP(CP16,sougo!1:70,25,0)</f>
        <v>6066</v>
      </c>
      <c r="CR41" s="61">
        <f>HLOOKUP(CS16,baidu!1:70,25,0)</f>
        <v>105852</v>
      </c>
      <c r="CS41" s="61">
        <f>HLOOKUP(CS16,'360'!1:70,25,0)</f>
        <v>19940</v>
      </c>
      <c r="CT41" s="61">
        <f>HLOOKUP(CS16,sougo!1:70,25,0)</f>
        <v>7554</v>
      </c>
      <c r="CU41" s="61"/>
      <c r="CV41" s="61">
        <f t="shared" si="0"/>
        <v>127672.7855230128</v>
      </c>
      <c r="CW41" s="61">
        <f t="shared" si="1"/>
        <v>195787.36577094183</v>
      </c>
      <c r="CX41" s="61">
        <f t="shared" si="2"/>
        <v>16431.107374178464</v>
      </c>
      <c r="CY41" s="61">
        <f t="shared" si="3"/>
        <v>687732.7083248517</v>
      </c>
      <c r="CZ41" s="61">
        <f t="shared" si="4"/>
        <v>718561.9429683208</v>
      </c>
      <c r="DA41" s="61">
        <f t="shared" si="5"/>
        <v>92853.049257020306</v>
      </c>
      <c r="DB41" s="61">
        <f t="shared" si="6"/>
        <v>96609.00043750128</v>
      </c>
      <c r="DC41" s="61">
        <f t="shared" si="7"/>
        <v>156243.9219429582</v>
      </c>
      <c r="DD41" s="61">
        <f t="shared" si="8"/>
        <v>8813.5629910633506</v>
      </c>
      <c r="DE41" s="61">
        <f t="shared" si="9"/>
        <v>357417.14437902969</v>
      </c>
      <c r="DF41" s="61">
        <f t="shared" si="10"/>
        <v>212253.68715250469</v>
      </c>
      <c r="DG41" s="61">
        <f t="shared" si="11"/>
        <v>38402.761517353734</v>
      </c>
      <c r="DH41" s="61">
        <f t="shared" si="12"/>
        <v>314743.42682319839</v>
      </c>
      <c r="DI41" s="61">
        <f t="shared" si="13"/>
        <v>234877.42925385153</v>
      </c>
      <c r="DJ41" s="61">
        <f t="shared" si="14"/>
        <v>28251.066245683731</v>
      </c>
      <c r="DK41" s="62">
        <f t="shared" si="15"/>
        <v>143671.26366361169</v>
      </c>
      <c r="DL41" s="62">
        <f t="shared" si="16"/>
        <v>64041.703000988578</v>
      </c>
      <c r="DM41" s="62">
        <f t="shared" si="17"/>
        <v>11746.386748934317</v>
      </c>
      <c r="DN41" s="61">
        <f t="shared" si="18"/>
        <v>20727.216275073501</v>
      </c>
      <c r="DO41" s="61">
        <f t="shared" si="19"/>
        <v>26963.239689911919</v>
      </c>
      <c r="DP41" s="61">
        <f t="shared" si="20"/>
        <v>1705.9928934613922</v>
      </c>
      <c r="DQ41" s="61">
        <f t="shared" si="21"/>
        <v>312734.3419376071</v>
      </c>
      <c r="DR41" s="61">
        <f t="shared" si="22"/>
        <v>644148.45714950981</v>
      </c>
      <c r="DS41" s="61">
        <f t="shared" si="23"/>
        <v>46617.057561322094</v>
      </c>
      <c r="DT41" s="61">
        <f t="shared" si="24"/>
        <v>243813.61244919981</v>
      </c>
      <c r="DU41" s="61">
        <f t="shared" si="25"/>
        <v>671667.57509884669</v>
      </c>
      <c r="DV41" s="61">
        <f t="shared" si="26"/>
        <v>44196.094553645591</v>
      </c>
      <c r="DW41" s="61">
        <f t="shared" si="27"/>
        <v>25713.771249326666</v>
      </c>
      <c r="DX41" s="61">
        <f t="shared" si="28"/>
        <v>55257.065801705263</v>
      </c>
      <c r="DY41" s="61">
        <f t="shared" si="29"/>
        <v>3298.1690844839668</v>
      </c>
      <c r="DZ41" s="61">
        <f t="shared" si="30"/>
        <v>69057.812588582208</v>
      </c>
      <c r="EA41" s="61">
        <f t="shared" si="31"/>
        <v>58114.430972323971</v>
      </c>
      <c r="EB41" s="61">
        <f t="shared" si="32"/>
        <v>5890.8003781593516</v>
      </c>
      <c r="EC41" s="61">
        <f t="shared" si="33"/>
        <v>38676.927717703591</v>
      </c>
      <c r="ED41" s="61">
        <f t="shared" si="34"/>
        <v>33186.686673541626</v>
      </c>
      <c r="EE41" s="61">
        <f t="shared" si="35"/>
        <v>2134.849197678373</v>
      </c>
      <c r="EF41" s="61">
        <f t="shared" si="36"/>
        <v>111007.75652835236</v>
      </c>
      <c r="EG41" s="61">
        <f t="shared" si="37"/>
        <v>63448.095447937514</v>
      </c>
      <c r="EH41" s="61">
        <f t="shared" si="38"/>
        <v>3530.20424028465</v>
      </c>
      <c r="EI41" s="61">
        <f t="shared" si="39"/>
        <v>196720.53696662805</v>
      </c>
      <c r="EJ41" s="61">
        <f t="shared" si="40"/>
        <v>35298.898295044324</v>
      </c>
      <c r="EK41" s="61">
        <f t="shared" si="41"/>
        <v>8220.5842595727172</v>
      </c>
      <c r="EL41" s="61">
        <f t="shared" si="42"/>
        <v>83980.37703927602</v>
      </c>
      <c r="EM41" s="61">
        <f t="shared" si="43"/>
        <v>164051.3704373248</v>
      </c>
      <c r="EN41" s="61">
        <f t="shared" si="44"/>
        <v>5116.7210372633053</v>
      </c>
      <c r="EO41" s="61">
        <f t="shared" si="45"/>
        <v>138674.01872283113</v>
      </c>
      <c r="EP41" s="61">
        <f t="shared" si="46"/>
        <v>89314.670336449999</v>
      </c>
      <c r="EQ41" s="61">
        <f t="shared" si="47"/>
        <v>9360.6377486421989</v>
      </c>
      <c r="ER41" s="61">
        <f t="shared" si="48"/>
        <v>53467.439640705954</v>
      </c>
      <c r="ES41" s="61">
        <f t="shared" si="49"/>
        <v>33585.988364418139</v>
      </c>
      <c r="ET41" s="61">
        <f t="shared" si="50"/>
        <v>1946.2027295477362</v>
      </c>
      <c r="EU41" s="61">
        <f t="shared" si="51"/>
        <v>6019.7087980486203</v>
      </c>
      <c r="EV41" s="61">
        <f t="shared" si="52"/>
        <v>9542.3671796080453</v>
      </c>
      <c r="EW41" s="61">
        <f t="shared" si="53"/>
        <v>588.57698056758682</v>
      </c>
      <c r="EX41" s="60">
        <f t="shared" si="54"/>
        <v>221682.23762967391</v>
      </c>
      <c r="EY41" s="60">
        <f t="shared" si="55"/>
        <v>98774.661891640993</v>
      </c>
      <c r="EZ41" s="58">
        <f t="shared" si="56"/>
        <v>10952.185118104337</v>
      </c>
      <c r="FA41" s="61">
        <f t="shared" si="57"/>
        <v>113783.37489611446</v>
      </c>
      <c r="FB41" s="61">
        <f t="shared" si="58"/>
        <v>35827.108405810104</v>
      </c>
      <c r="FC41" s="61">
        <f t="shared" si="59"/>
        <v>7973.4573863215819</v>
      </c>
      <c r="FD41" s="61">
        <f t="shared" si="60"/>
        <v>14298.773462741834</v>
      </c>
      <c r="FE41" s="61">
        <f t="shared" si="61"/>
        <v>4613.6637889149406</v>
      </c>
      <c r="FF41" s="61">
        <f t="shared" si="62"/>
        <v>5201.6119479220924</v>
      </c>
      <c r="FG41" s="61">
        <f t="shared" si="63"/>
        <v>130562.84941477417</v>
      </c>
      <c r="FH41" s="61">
        <f t="shared" si="64"/>
        <v>22100.562563064537</v>
      </c>
      <c r="FI41" s="61">
        <f t="shared" si="65"/>
        <v>7672.251858872999</v>
      </c>
      <c r="FJ41" s="61">
        <f t="shared" si="66"/>
        <v>40121.330842023832</v>
      </c>
      <c r="FK41" s="61">
        <f t="shared" si="67"/>
        <v>22377.244049656136</v>
      </c>
      <c r="FL41" s="61">
        <f t="shared" si="68"/>
        <v>3679.8637716682883</v>
      </c>
      <c r="FM41" s="61">
        <f t="shared" si="69"/>
        <v>330485.34576713957</v>
      </c>
      <c r="FN41" s="61">
        <f t="shared" si="70"/>
        <v>96010.991133527161</v>
      </c>
      <c r="FO41" s="61">
        <f t="shared" si="71"/>
        <v>3085.6273970567827</v>
      </c>
      <c r="FP41" s="62">
        <f t="shared" si="72"/>
        <v>75822.046114186407</v>
      </c>
      <c r="FQ41" s="62">
        <f t="shared" si="73"/>
        <v>112241.50442992672</v>
      </c>
      <c r="FR41" s="62">
        <f t="shared" si="74"/>
        <v>21236.56173902622</v>
      </c>
      <c r="FS41" s="61">
        <f t="shared" si="75"/>
        <v>14044.100730765475</v>
      </c>
      <c r="FT41" s="61">
        <f t="shared" si="76"/>
        <v>4030.7462023912731</v>
      </c>
      <c r="FU41" s="61">
        <f t="shared" si="77"/>
        <v>3045.3828171889136</v>
      </c>
      <c r="FV41" s="61">
        <f t="shared" si="78"/>
        <v>51814.267758321141</v>
      </c>
      <c r="FW41" s="61">
        <f t="shared" si="79"/>
        <v>24470.591024345769</v>
      </c>
      <c r="FX41" s="61">
        <f t="shared" si="80"/>
        <v>2700.1597805098481</v>
      </c>
      <c r="FY41" s="61">
        <f t="shared" si="81"/>
        <v>119155.39748691456</v>
      </c>
      <c r="FZ41" s="61">
        <f t="shared" si="82"/>
        <v>30895.88972887526</v>
      </c>
      <c r="GA41" s="61">
        <f t="shared" si="83"/>
        <v>12018.037663042434</v>
      </c>
      <c r="GB41" s="61">
        <f t="shared" si="84"/>
        <v>42936.564968093371</v>
      </c>
      <c r="GC41" s="61">
        <f t="shared" si="85"/>
        <v>883.49429241181565</v>
      </c>
      <c r="GD41" s="61">
        <f t="shared" si="86"/>
        <v>343.96539355819442</v>
      </c>
      <c r="GE41" s="61">
        <f t="shared" si="87"/>
        <v>47218.210973098394</v>
      </c>
      <c r="GF41" s="61">
        <f t="shared" si="88"/>
        <v>6707.0107636045741</v>
      </c>
      <c r="GG41" s="61">
        <f t="shared" si="89"/>
        <v>3814.4315856014759</v>
      </c>
      <c r="GH41" s="61">
        <f t="shared" si="90"/>
        <v>66562.019815213891</v>
      </c>
      <c r="GI41" s="61">
        <f t="shared" si="91"/>
        <v>12538.701915082993</v>
      </c>
      <c r="GJ41" s="61">
        <f t="shared" si="92"/>
        <v>4750.1180675294345</v>
      </c>
    </row>
    <row r="42" spans="1:192" s="45" customFormat="1">
      <c r="A42" s="45" t="s">
        <v>188</v>
      </c>
      <c r="B42" s="46">
        <v>42113</v>
      </c>
      <c r="C42" s="60"/>
      <c r="D42" s="60"/>
      <c r="E42" s="58"/>
      <c r="F42" s="61">
        <f>HLOOKUP(G16,baidu!1:71,26,0)</f>
        <v>104420</v>
      </c>
      <c r="G42" s="61">
        <f>HLOOKUP(G16,'360'!1:71,26,0)</f>
        <v>143550</v>
      </c>
      <c r="H42" s="61">
        <f>HLOOKUP(G16,sougo!1:71,26,0)</f>
        <v>13034</v>
      </c>
      <c r="I42" s="61">
        <f>HLOOKUP(J16,baidu!1:71,26,0)</f>
        <v>967185</v>
      </c>
      <c r="J42" s="61">
        <f>HLOOKUP(J16,'360'!1:71,26,0)</f>
        <v>935875</v>
      </c>
      <c r="K42" s="61">
        <f>HLOOKUP(J16,sougo!1:71,26,0)</f>
        <v>150029</v>
      </c>
      <c r="L42" s="61">
        <f>HLOOKUP(M16,baidu!1:71,26,0)</f>
        <v>177667</v>
      </c>
      <c r="M42" s="61">
        <f>HLOOKUP(M16,'360'!1:71,26,0)</f>
        <v>198412</v>
      </c>
      <c r="N42" s="61">
        <f>HLOOKUP(M16,sougo!1:71,26,0)</f>
        <v>14413</v>
      </c>
      <c r="O42" s="61">
        <f>HLOOKUP(P16,baidu!1:71,26,0)</f>
        <v>505295</v>
      </c>
      <c r="P42" s="61">
        <f>HLOOKUP(P16,'360'!1:71,26,0)</f>
        <v>209249</v>
      </c>
      <c r="Q42" s="61">
        <f>HLOOKUP(P16,sougo!1:71,26,0)</f>
        <v>45750</v>
      </c>
      <c r="R42" s="61">
        <f>HLOOKUP(S16,baidu!1:71,26,0)</f>
        <v>456773</v>
      </c>
      <c r="S42" s="61">
        <f>HLOOKUP(S16,'360'!1:71,26,0)</f>
        <v>281303</v>
      </c>
      <c r="T42" s="61">
        <f>HLOOKUP(S16,sougo!1:71,26,0)</f>
        <v>38974</v>
      </c>
      <c r="U42" s="61">
        <f>HLOOKUP(V16,baidu!1:71,26,0)</f>
        <v>236469</v>
      </c>
      <c r="V42" s="61">
        <f>HLOOKUP(V16,'360'!1:71,26,0)</f>
        <v>90115</v>
      </c>
      <c r="W42" s="61">
        <f>HLOOKUP(V16,sougo!1:71,26,0)</f>
        <v>18935</v>
      </c>
      <c r="X42" s="61">
        <f>HLOOKUP(Y16,baidu!1:71,26,0)</f>
        <v>26389</v>
      </c>
      <c r="Y42" s="61">
        <f>HLOOKUP(Y16,'360'!1:71,26,0)</f>
        <v>29448</v>
      </c>
      <c r="Z42" s="61">
        <f>HLOOKUP(Y16,sougo!1:71,26,0)</f>
        <v>2038</v>
      </c>
      <c r="AA42" s="61">
        <f>HLOOKUP(AB16,baidu!1:71,26,0)</f>
        <v>633140</v>
      </c>
      <c r="AB42" s="61">
        <f>HLOOKUP(AB16,'360'!1:71,26,0)</f>
        <v>1080932</v>
      </c>
      <c r="AC42" s="61">
        <f>HLOOKUP(AB16,sougo!1:71,26,0)</f>
        <v>92752</v>
      </c>
      <c r="AD42" s="61">
        <f>HLOOKUP(AE16,baidu!1:71,26,0)</f>
        <v>540717</v>
      </c>
      <c r="AE42" s="61">
        <f>HLOOKUP(AE16,'360'!1:71,26,0)</f>
        <v>1206740</v>
      </c>
      <c r="AF42" s="61">
        <f>HLOOKUP(AE16,sougo!1:71,26,0)</f>
        <v>95678</v>
      </c>
      <c r="AG42" s="61">
        <f>HLOOKUP(AH16,baidu!1:71,26,0)</f>
        <v>34455</v>
      </c>
      <c r="AH42" s="61">
        <f>HLOOKUP(AH16,'360'!1:71,26,0)</f>
        <v>54124</v>
      </c>
      <c r="AI42" s="61">
        <f>HLOOKUP(AH16,sougo!1:71,26,0)</f>
        <v>3982</v>
      </c>
      <c r="AJ42" s="61">
        <f>HLOOKUP(AK16,baidu!1:71,26,0)</f>
        <v>64428</v>
      </c>
      <c r="AK42" s="61">
        <f>HLOOKUP(AK16,'360'!1:71,26,0)</f>
        <v>34922</v>
      </c>
      <c r="AL42" s="61">
        <f>HLOOKUP(AK16,sougo!1:71,26,0)</f>
        <v>4974</v>
      </c>
      <c r="AM42" s="61">
        <f>HLOOKUP(AN16,baidu!1:71,26,0)</f>
        <v>39719</v>
      </c>
      <c r="AN42" s="61">
        <f>HLOOKUP(AN16,'360'!1:71,26,0)</f>
        <v>23451</v>
      </c>
      <c r="AO42" s="61">
        <f>HLOOKUP(AN16,sougo!1:71,26,0)</f>
        <v>1757</v>
      </c>
      <c r="AP42" s="61">
        <f>HLOOKUP(AQ16,baidu!1:71,26,0)</f>
        <v>189320</v>
      </c>
      <c r="AQ42" s="61">
        <f>HLOOKUP(AQ16,'360'!1:71,26,0)</f>
        <v>86076</v>
      </c>
      <c r="AR42" s="61">
        <f>HLOOKUP(AQ16,sougo!1:71,26,0)</f>
        <v>5694</v>
      </c>
      <c r="AS42" s="61">
        <f>HLOOKUP(AT16,baidu!1:71,26,0)</f>
        <v>313266</v>
      </c>
      <c r="AT42" s="61">
        <f>HLOOKUP(AT16,'360'!1:71,26,0)</f>
        <v>36740</v>
      </c>
      <c r="AU42" s="61">
        <f>HLOOKUP(AT16,sougo!1:71,26,0)</f>
        <v>10153</v>
      </c>
      <c r="AV42" s="61">
        <f>HLOOKUP(AW16,baidu!1:71,26,0)</f>
        <v>140197</v>
      </c>
      <c r="AW42" s="61">
        <f>HLOOKUP(AW16,'360'!1:71,26,0)</f>
        <v>197495</v>
      </c>
      <c r="AX42" s="61">
        <f>HLOOKUP(AW16,sougo!1:71,26,0)</f>
        <v>9629</v>
      </c>
      <c r="AY42" s="61">
        <f>HLOOKUP(AZ16,baidu!1:71,26,0)</f>
        <v>261384</v>
      </c>
      <c r="AZ42" s="61">
        <f>HLOOKUP(AZ16,'360'!1:71,26,0)</f>
        <v>107124</v>
      </c>
      <c r="BA42" s="61">
        <f>HLOOKUP(AZ16,sougo!1:71,26,0)</f>
        <v>14573</v>
      </c>
      <c r="BB42" s="61">
        <f>HLOOKUP(BC16,baidu!1:71,26,0)</f>
        <v>80320</v>
      </c>
      <c r="BC42" s="61">
        <f>HLOOKUP(BC16,'360'!1:71,26,0)</f>
        <v>26916</v>
      </c>
      <c r="BD42" s="61">
        <f>HLOOKUP(BC16,sougo!1:71,26,0)</f>
        <v>2255</v>
      </c>
      <c r="BE42" s="61">
        <f>HLOOKUP(BF16,baidu!1:71,26,0)</f>
        <v>8637</v>
      </c>
      <c r="BF42" s="61">
        <f>HLOOKUP(BF16,'360'!1:71,26,0)</f>
        <v>9214</v>
      </c>
      <c r="BG42" s="61">
        <f>HLOOKUP(BF16,sougo!1:71,26,0)</f>
        <v>748</v>
      </c>
      <c r="BH42" s="61">
        <f>HLOOKUP(BI16,baidu!1:71,26,0)</f>
        <v>302457</v>
      </c>
      <c r="BI42" s="61">
        <f>HLOOKUP(BI16,'360'!1:71,26,0)</f>
        <v>133454</v>
      </c>
      <c r="BJ42" s="61">
        <f>HLOOKUP(BI16,sougo!1:71,26,0)</f>
        <v>17366</v>
      </c>
      <c r="BK42" s="61">
        <f>HLOOKUP(BL16,baidu!1:71,26,0)</f>
        <v>123412</v>
      </c>
      <c r="BL42" s="61">
        <f>HLOOKUP(BL16,'360'!1:71,26,0)</f>
        <v>26621</v>
      </c>
      <c r="BM42" s="61">
        <f>HLOOKUP(BL16,sougo!1:71,26,0)</f>
        <v>7140</v>
      </c>
      <c r="BN42" s="61">
        <f>HLOOKUP(BO16,baidu!1:71,26,0)</f>
        <v>27689</v>
      </c>
      <c r="BO42" s="61">
        <f>HLOOKUP(BO16,'360'!1:71,26,0)</f>
        <v>9313</v>
      </c>
      <c r="BP42" s="61">
        <f>HLOOKUP(BO16,sougo!1:71,26,0)</f>
        <v>8935</v>
      </c>
      <c r="BQ42" s="61">
        <f>HLOOKUP(BR16,baidu!1:71,26,0)</f>
        <v>242445</v>
      </c>
      <c r="BR42" s="61">
        <f>HLOOKUP(BR16,'360'!1:71,26,0)</f>
        <v>76635</v>
      </c>
      <c r="BS42" s="61">
        <f>HLOOKUP(BR16,sougo!1:71,26,0)</f>
        <v>21553</v>
      </c>
      <c r="BT42" s="61">
        <f>HLOOKUP(BU16,baidu!1:71,26,0)</f>
        <v>72621</v>
      </c>
      <c r="BU42" s="61">
        <f>HLOOKUP(BU16,'360'!1:71,26,0)</f>
        <v>35576</v>
      </c>
      <c r="BV42" s="61">
        <f>HLOOKUP(BU16,sougo!1:71,26,0)</f>
        <v>7489</v>
      </c>
      <c r="BW42" s="61">
        <f>HLOOKUP(BX16,baidu!1:71,26,0)</f>
        <v>705916</v>
      </c>
      <c r="BX42" s="61">
        <f>HLOOKUP(BX16,'360'!1:71,26,0)</f>
        <v>156189</v>
      </c>
      <c r="BY42" s="61">
        <f>HLOOKUP(BX16,sougo!1:71,26,0)</f>
        <v>5926</v>
      </c>
      <c r="BZ42" s="61">
        <f>HLOOKUP(CA16,baidu!1:71,26,0)</f>
        <v>153123</v>
      </c>
      <c r="CA42" s="61">
        <f>HLOOKUP(CA16,'360'!1:71,26,0)</f>
        <v>257444</v>
      </c>
      <c r="CB42" s="61">
        <f>HLOOKUP(CA16,sougo!1:71,26,0)</f>
        <v>51417</v>
      </c>
      <c r="CC42" s="61">
        <f>HLOOKUP(CD16,baidu!1:71,26,0)</f>
        <v>10910</v>
      </c>
      <c r="CD42" s="61">
        <f>HLOOKUP(CD16,'360'!1:71,26,0)</f>
        <v>2587</v>
      </c>
      <c r="CE42" s="61">
        <f>HLOOKUP(CD16,sougo!1:71,26,0)</f>
        <v>2179</v>
      </c>
      <c r="CF42" s="61">
        <f>HLOOKUP(CG16,baidu!1:71,26,0)</f>
        <v>78651</v>
      </c>
      <c r="CG42" s="61">
        <f>HLOOKUP(CG16,'360'!1:71,26,0)</f>
        <v>31386</v>
      </c>
      <c r="CH42" s="61">
        <f>HLOOKUP(CG16,sougo!1:71,26,0)</f>
        <v>4168</v>
      </c>
      <c r="CI42" s="61">
        <f>HLOOKUP(CJ16,baidu!1:71,26,0)</f>
        <v>248255</v>
      </c>
      <c r="CJ42" s="61">
        <f>HLOOKUP(CJ16,'360'!1:71,26,0)</f>
        <v>63450</v>
      </c>
      <c r="CK42" s="61">
        <f>HLOOKUP(CJ16,sougo!1:71,26,0)</f>
        <v>23592</v>
      </c>
      <c r="CL42" s="61">
        <f>HLOOKUP(CM16,baidu!1:71,26,0)</f>
        <v>19129</v>
      </c>
      <c r="CM42" s="61">
        <v>3005</v>
      </c>
      <c r="CN42" s="61">
        <v>554</v>
      </c>
      <c r="CO42" s="61">
        <f>HLOOKUP(CP16,baidu!1:71,26,0)</f>
        <v>152075</v>
      </c>
      <c r="CP42" s="61">
        <f>HLOOKUP(CP16,'360'!1:71,26,0)</f>
        <v>21027</v>
      </c>
      <c r="CQ42" s="61">
        <f>HLOOKUP(CP16,sougo!1:71,26,0)</f>
        <v>8903</v>
      </c>
      <c r="CR42" s="61">
        <f>HLOOKUP(CS16,baidu!1:71,26,0)</f>
        <v>132783</v>
      </c>
      <c r="CS42" s="61">
        <f>HLOOKUP(CS16,'360'!1:71,26,0)</f>
        <v>23894</v>
      </c>
      <c r="CT42" s="61">
        <f>HLOOKUP(CS16,sougo!1:71,26,0)</f>
        <v>9045</v>
      </c>
      <c r="CU42" s="61"/>
      <c r="CV42" s="61">
        <f t="shared" si="0"/>
        <v>65661.547340670309</v>
      </c>
      <c r="CW42" s="61">
        <f t="shared" si="1"/>
        <v>90267.335000509716</v>
      </c>
      <c r="CX42" s="61">
        <f t="shared" si="2"/>
        <v>8196.0602187157328</v>
      </c>
      <c r="CY42" s="61">
        <f t="shared" si="3"/>
        <v>608186.78092976648</v>
      </c>
      <c r="CZ42" s="61">
        <f t="shared" si="4"/>
        <v>588498.37787253235</v>
      </c>
      <c r="DA42" s="61">
        <f t="shared" si="5"/>
        <v>94341.469890571025</v>
      </c>
      <c r="DB42" s="61">
        <f t="shared" si="6"/>
        <v>111720.84017788616</v>
      </c>
      <c r="DC42" s="61">
        <f t="shared" si="7"/>
        <v>124765.74344911969</v>
      </c>
      <c r="DD42" s="61">
        <f t="shared" si="8"/>
        <v>9063.2051505562267</v>
      </c>
      <c r="DE42" s="61">
        <f t="shared" si="9"/>
        <v>317740.39038023376</v>
      </c>
      <c r="DF42" s="61">
        <f t="shared" si="10"/>
        <v>131580.28269955874</v>
      </c>
      <c r="DG42" s="61">
        <f t="shared" si="11"/>
        <v>28768.586389922111</v>
      </c>
      <c r="DH42" s="61">
        <f t="shared" si="12"/>
        <v>287228.71062478452</v>
      </c>
      <c r="DI42" s="61">
        <f t="shared" si="13"/>
        <v>176889.39141517508</v>
      </c>
      <c r="DJ42" s="61">
        <f t="shared" si="14"/>
        <v>24507.691496411462</v>
      </c>
      <c r="DK42" s="62">
        <f t="shared" si="15"/>
        <v>148696.80557461185</v>
      </c>
      <c r="DL42" s="62">
        <f t="shared" si="16"/>
        <v>56666.25491864112</v>
      </c>
      <c r="DM42" s="62">
        <f t="shared" si="17"/>
        <v>11906.736246845359</v>
      </c>
      <c r="DN42" s="61">
        <f t="shared" si="18"/>
        <v>16593.972158331249</v>
      </c>
      <c r="DO42" s="61">
        <f t="shared" si="19"/>
        <v>18517.537311703309</v>
      </c>
      <c r="DP42" s="61">
        <f t="shared" si="20"/>
        <v>1281.5383401674594</v>
      </c>
      <c r="DQ42" s="61">
        <f t="shared" si="21"/>
        <v>398132.08277410461</v>
      </c>
      <c r="DR42" s="61">
        <f t="shared" si="22"/>
        <v>679713.34696461831</v>
      </c>
      <c r="DS42" s="61">
        <f t="shared" si="23"/>
        <v>58324.457373509416</v>
      </c>
      <c r="DT42" s="61">
        <f t="shared" si="24"/>
        <v>340014.50769397849</v>
      </c>
      <c r="DU42" s="61">
        <f t="shared" si="25"/>
        <v>758824.12983988214</v>
      </c>
      <c r="DV42" s="61">
        <f t="shared" si="26"/>
        <v>60164.389259343559</v>
      </c>
      <c r="DW42" s="61">
        <f t="shared" si="27"/>
        <v>21666.046864803637</v>
      </c>
      <c r="DX42" s="61">
        <f t="shared" si="28"/>
        <v>34034.338137008621</v>
      </c>
      <c r="DY42" s="61">
        <f t="shared" si="29"/>
        <v>2503.967453653986</v>
      </c>
      <c r="DZ42" s="61">
        <f t="shared" si="30"/>
        <v>40513.71549573556</v>
      </c>
      <c r="EA42" s="61">
        <f t="shared" si="31"/>
        <v>21959.706533526994</v>
      </c>
      <c r="EB42" s="61">
        <f t="shared" si="32"/>
        <v>3127.7584416059581</v>
      </c>
      <c r="EC42" s="61">
        <f t="shared" si="33"/>
        <v>24976.163558935878</v>
      </c>
      <c r="ED42" s="61">
        <f t="shared" si="34"/>
        <v>14746.494413771879</v>
      </c>
      <c r="EE42" s="61">
        <f t="shared" si="35"/>
        <v>1104.8394816850962</v>
      </c>
      <c r="EF42" s="61">
        <f t="shared" si="36"/>
        <v>119048.49782164053</v>
      </c>
      <c r="EG42" s="61">
        <f t="shared" si="37"/>
        <v>54126.44463604231</v>
      </c>
      <c r="EH42" s="61">
        <f t="shared" si="38"/>
        <v>3580.5099651194864</v>
      </c>
      <c r="EI42" s="61">
        <f t="shared" si="39"/>
        <v>196988.41495137356</v>
      </c>
      <c r="EJ42" s="61">
        <f t="shared" si="40"/>
        <v>23102.904130398652</v>
      </c>
      <c r="EK42" s="61">
        <f t="shared" si="41"/>
        <v>6384.4253031011849</v>
      </c>
      <c r="EL42" s="61">
        <f t="shared" si="42"/>
        <v>88158.896308369629</v>
      </c>
      <c r="EM42" s="61">
        <f t="shared" si="43"/>
        <v>124189.11407820038</v>
      </c>
      <c r="EN42" s="61">
        <f t="shared" si="44"/>
        <v>6054.922805433006</v>
      </c>
      <c r="EO42" s="61">
        <f t="shared" si="45"/>
        <v>164363.89475286123</v>
      </c>
      <c r="EP42" s="61">
        <f t="shared" si="46"/>
        <v>67361.88084008779</v>
      </c>
      <c r="EQ42" s="61">
        <f t="shared" si="47"/>
        <v>9163.8166002259004</v>
      </c>
      <c r="ER42" s="61">
        <f t="shared" si="48"/>
        <v>50506.947734175825</v>
      </c>
      <c r="ES42" s="61">
        <f t="shared" si="49"/>
        <v>16925.361120680733</v>
      </c>
      <c r="ET42" s="61">
        <f t="shared" si="50"/>
        <v>1417.9926187819533</v>
      </c>
      <c r="EU42" s="61">
        <f t="shared" si="51"/>
        <v>5431.131817481034</v>
      </c>
      <c r="EV42" s="61">
        <f t="shared" si="52"/>
        <v>5793.9618578522914</v>
      </c>
      <c r="EW42" s="61">
        <f t="shared" si="53"/>
        <v>470.35852720572109</v>
      </c>
      <c r="EX42" s="60">
        <f t="shared" si="54"/>
        <v>190191.48270462672</v>
      </c>
      <c r="EY42" s="60">
        <f t="shared" si="55"/>
        <v>83918.752526353346</v>
      </c>
      <c r="EZ42" s="58">
        <f t="shared" si="56"/>
        <v>10920.115218522129</v>
      </c>
      <c r="FA42" s="61">
        <f t="shared" si="57"/>
        <v>77604.126416460495</v>
      </c>
      <c r="FB42" s="61">
        <f t="shared" si="58"/>
        <v>16739.858760352276</v>
      </c>
      <c r="FC42" s="61">
        <f t="shared" si="59"/>
        <v>4489.7859415091561</v>
      </c>
      <c r="FD42" s="61">
        <f t="shared" si="60"/>
        <v>17411.44018689734</v>
      </c>
      <c r="FE42" s="61">
        <f t="shared" si="61"/>
        <v>5856.2151923354022</v>
      </c>
      <c r="FF42" s="61">
        <f t="shared" si="62"/>
        <v>5618.5206424907992</v>
      </c>
      <c r="FG42" s="61">
        <f t="shared" si="63"/>
        <v>152454.64321977412</v>
      </c>
      <c r="FH42" s="61">
        <f t="shared" si="64"/>
        <v>48189.740283971172</v>
      </c>
      <c r="FI42" s="61">
        <f t="shared" si="65"/>
        <v>13552.991092065384</v>
      </c>
      <c r="FJ42" s="61">
        <f t="shared" si="66"/>
        <v>45665.650540383249</v>
      </c>
      <c r="FK42" s="61">
        <f t="shared" si="67"/>
        <v>22370.955834051783</v>
      </c>
      <c r="FL42" s="61">
        <f t="shared" si="68"/>
        <v>4709.24466610113</v>
      </c>
      <c r="FM42" s="61">
        <f t="shared" si="69"/>
        <v>443895.20065635536</v>
      </c>
      <c r="FN42" s="61">
        <f t="shared" si="70"/>
        <v>98215.01070285344</v>
      </c>
      <c r="FO42" s="61">
        <f t="shared" si="71"/>
        <v>3726.3965671405122</v>
      </c>
      <c r="FP42" s="62">
        <f t="shared" si="72"/>
        <v>96287.043798558327</v>
      </c>
      <c r="FQ42" s="62">
        <f t="shared" si="73"/>
        <v>161886.33780474553</v>
      </c>
      <c r="FR42" s="62">
        <f t="shared" si="74"/>
        <v>32332.118172909843</v>
      </c>
      <c r="FS42" s="61">
        <f t="shared" si="75"/>
        <v>6860.4432243508254</v>
      </c>
      <c r="FT42" s="61">
        <f t="shared" si="76"/>
        <v>1626.7613768465246</v>
      </c>
      <c r="FU42" s="61">
        <f t="shared" si="77"/>
        <v>1370.2021801888586</v>
      </c>
      <c r="FV42" s="61">
        <f t="shared" si="78"/>
        <v>49457.44454980905</v>
      </c>
      <c r="FW42" s="61">
        <f t="shared" si="79"/>
        <v>19736.193495827221</v>
      </c>
      <c r="FX42" s="61">
        <f t="shared" si="80"/>
        <v>2620.9282638949808</v>
      </c>
      <c r="FY42" s="61">
        <f t="shared" si="81"/>
        <v>156108.09648590413</v>
      </c>
      <c r="FZ42" s="61">
        <f t="shared" si="82"/>
        <v>39898.728009629682</v>
      </c>
      <c r="GA42" s="61">
        <f t="shared" si="83"/>
        <v>14835.158253793277</v>
      </c>
      <c r="GB42" s="61">
        <f t="shared" si="84"/>
        <v>12028.727629569838</v>
      </c>
      <c r="GC42" s="61">
        <f t="shared" si="85"/>
        <v>1889.6087891085454</v>
      </c>
      <c r="GD42" s="61">
        <f t="shared" si="86"/>
        <v>348.36714448124263</v>
      </c>
      <c r="GE42" s="61">
        <f t="shared" si="87"/>
        <v>95628.038803221978</v>
      </c>
      <c r="GF42" s="61">
        <f t="shared" si="88"/>
        <v>13222.230951276333</v>
      </c>
      <c r="GG42" s="61">
        <f t="shared" si="89"/>
        <v>5598.3983525568647</v>
      </c>
      <c r="GH42" s="61">
        <f t="shared" si="90"/>
        <v>83496.813259301154</v>
      </c>
      <c r="GI42" s="61">
        <f t="shared" si="91"/>
        <v>15025.062365044785</v>
      </c>
      <c r="GJ42" s="61">
        <f t="shared" si="92"/>
        <v>5687.6910141386998</v>
      </c>
    </row>
    <row r="43" spans="1:192" s="45" customFormat="1">
      <c r="A43" s="45" t="s">
        <v>188</v>
      </c>
      <c r="B43" s="46">
        <v>42112</v>
      </c>
      <c r="C43" s="60"/>
      <c r="D43" s="60"/>
      <c r="E43" s="58"/>
      <c r="F43" s="61">
        <f>HLOOKUP(G16,baidu!1:72,27,0)</f>
        <v>103506</v>
      </c>
      <c r="G43" s="61">
        <f>HLOOKUP(G16,'360'!1:72,27,0)</f>
        <v>145253</v>
      </c>
      <c r="H43" s="61">
        <f>HLOOKUP(G16,sougo!1:72,27,0)</f>
        <v>13136</v>
      </c>
      <c r="I43" s="61">
        <f>HLOOKUP(J16,baidu!1:72,27,0)</f>
        <v>970150</v>
      </c>
      <c r="J43" s="61">
        <f>HLOOKUP(J16,'360'!1:72,27,0)</f>
        <v>958408</v>
      </c>
      <c r="K43" s="61">
        <f>HLOOKUP(J16,sougo!1:72,27,0)</f>
        <v>161479</v>
      </c>
      <c r="L43" s="61">
        <f>HLOOKUP(M16,baidu!1:72,27,0)</f>
        <v>168938</v>
      </c>
      <c r="M43" s="61">
        <f>HLOOKUP(M16,'360'!1:72,27,0)</f>
        <v>192287</v>
      </c>
      <c r="N43" s="61">
        <f>HLOOKUP(M16,sougo!1:72,27,0)</f>
        <v>14269</v>
      </c>
      <c r="O43" s="61">
        <f>HLOOKUP(P16,baidu!1:72,27,0)</f>
        <v>506124</v>
      </c>
      <c r="P43" s="61">
        <f>HLOOKUP(P16,'360'!1:72,27,0)</f>
        <v>219235</v>
      </c>
      <c r="Q43" s="61">
        <f>HLOOKUP(P16,sougo!1:72,27,0)</f>
        <v>47897</v>
      </c>
      <c r="R43" s="61">
        <f>HLOOKUP(S16,baidu!1:72,27,0)</f>
        <v>449946</v>
      </c>
      <c r="S43" s="61">
        <f>HLOOKUP(S16,'360'!1:72,27,0)</f>
        <v>276382</v>
      </c>
      <c r="T43" s="61">
        <f>HLOOKUP(S16,sougo!1:72,27,0)</f>
        <v>40300</v>
      </c>
      <c r="U43" s="61">
        <f>HLOOKUP(V16,baidu!1:72,27,0)</f>
        <v>236063</v>
      </c>
      <c r="V43" s="61">
        <f>HLOOKUP(V16,'360'!1:72,27,0)</f>
        <v>95734</v>
      </c>
      <c r="W43" s="61">
        <f>HLOOKUP(V16,sougo!1:72,27,0)</f>
        <v>20388</v>
      </c>
      <c r="X43" s="61">
        <f>HLOOKUP(Y16,baidu!1:72,27,0)</f>
        <v>25303</v>
      </c>
      <c r="Y43" s="61">
        <f>HLOOKUP(Y16,'360'!1:72,27,0)</f>
        <v>28726</v>
      </c>
      <c r="Z43" s="61">
        <f>HLOOKUP(Y16,sougo!1:72,27,0)</f>
        <v>2048</v>
      </c>
      <c r="AA43" s="61">
        <f>HLOOKUP(AB16,baidu!1:72,27,0)</f>
        <v>658130</v>
      </c>
      <c r="AB43" s="61">
        <f>HLOOKUP(AB16,'360'!1:72,27,0)</f>
        <v>1089176</v>
      </c>
      <c r="AC43" s="61">
        <f>HLOOKUP(AB16,sougo!1:72,27,0)</f>
        <v>99390</v>
      </c>
      <c r="AD43" s="61">
        <f>HLOOKUP(AE16,baidu!1:72,27,0)</f>
        <v>559040</v>
      </c>
      <c r="AE43" s="61">
        <f>HLOOKUP(AE16,'360'!1:72,27,0)</f>
        <v>1221521</v>
      </c>
      <c r="AF43" s="61">
        <f>HLOOKUP(AE16,sougo!1:72,27,0)</f>
        <v>103475</v>
      </c>
      <c r="AG43" s="61">
        <f>HLOOKUP(AH16,baidu!1:72,27,0)</f>
        <v>35916</v>
      </c>
      <c r="AH43" s="61">
        <f>HLOOKUP(AH16,'360'!1:72,27,0)</f>
        <v>59950</v>
      </c>
      <c r="AI43" s="61">
        <f>HLOOKUP(AH16,sougo!1:72,27,0)</f>
        <v>4199</v>
      </c>
      <c r="AJ43" s="61">
        <f>HLOOKUP(AK16,baidu!1:72,27,0)</f>
        <v>66486</v>
      </c>
      <c r="AK43" s="61">
        <f>HLOOKUP(AK16,'360'!1:72,27,0)</f>
        <v>37348</v>
      </c>
      <c r="AL43" s="61">
        <f>HLOOKUP(AK16,sougo!1:72,27,0)</f>
        <v>5361</v>
      </c>
      <c r="AM43" s="61">
        <f>HLOOKUP(AN16,baidu!1:72,27,0)</f>
        <v>40329</v>
      </c>
      <c r="AN43" s="61">
        <f>HLOOKUP(AN16,'360'!1:72,27,0)</f>
        <v>24245</v>
      </c>
      <c r="AO43" s="61">
        <f>HLOOKUP(AN16,sougo!1:72,27,0)</f>
        <v>1943</v>
      </c>
      <c r="AP43" s="61">
        <f>HLOOKUP(AQ16,baidu!1:72,27,0)</f>
        <v>176105</v>
      </c>
      <c r="AQ43" s="61">
        <f>HLOOKUP(AQ16,'360'!1:72,27,0)</f>
        <v>82160</v>
      </c>
      <c r="AR43" s="61">
        <f>HLOOKUP(AQ16,sougo!1:72,27,0)</f>
        <v>6049</v>
      </c>
      <c r="AS43" s="61">
        <f>HLOOKUP(AT16,baidu!1:72,27,0)</f>
        <v>258535</v>
      </c>
      <c r="AT43" s="61">
        <f>HLOOKUP(AT16,'360'!1:72,27,0)</f>
        <v>30136</v>
      </c>
      <c r="AU43" s="61">
        <f>HLOOKUP(AT16,sougo!1:72,27,0)</f>
        <v>7822</v>
      </c>
      <c r="AV43" s="61">
        <f>HLOOKUP(AW16,baidu!1:72,27,0)</f>
        <v>125260</v>
      </c>
      <c r="AW43" s="61">
        <f>HLOOKUP(AW16,'360'!1:72,27,0)</f>
        <v>176955</v>
      </c>
      <c r="AX43" s="61">
        <f>HLOOKUP(AW16,sougo!1:72,27,0)</f>
        <v>9201</v>
      </c>
      <c r="AY43" s="61">
        <f>HLOOKUP(AZ16,baidu!1:72,27,0)</f>
        <v>320001</v>
      </c>
      <c r="AZ43" s="61">
        <f>HLOOKUP(AZ16,'360'!1:72,27,0)</f>
        <v>143160</v>
      </c>
      <c r="BA43" s="61">
        <f>HLOOKUP(AZ16,sougo!1:72,27,0)</f>
        <v>19047</v>
      </c>
      <c r="BB43" s="61">
        <f>HLOOKUP(BC16,baidu!1:72,27,0)</f>
        <v>90929</v>
      </c>
      <c r="BC43" s="61">
        <f>HLOOKUP(BC16,'360'!1:72,27,0)</f>
        <v>31165</v>
      </c>
      <c r="BD43" s="61">
        <f>HLOOKUP(BC16,sougo!1:72,27,0)</f>
        <v>2500</v>
      </c>
      <c r="BE43" s="61">
        <f>HLOOKUP(BF16,baidu!1:72,27,0)</f>
        <v>8262</v>
      </c>
      <c r="BF43" s="61">
        <f>HLOOKUP(BF16,'360'!1:72,27,0)</f>
        <v>8734</v>
      </c>
      <c r="BG43" s="61">
        <f>HLOOKUP(BF16,sougo!1:72,27,0)</f>
        <v>798</v>
      </c>
      <c r="BH43" s="61">
        <f>HLOOKUP(BI16,baidu!1:72,27,0)</f>
        <v>274035</v>
      </c>
      <c r="BI43" s="61">
        <f>HLOOKUP(BI16,'360'!1:72,27,0)</f>
        <v>122515</v>
      </c>
      <c r="BJ43" s="61">
        <f>HLOOKUP(BI16,sougo!1:72,27,0)</f>
        <v>15908</v>
      </c>
      <c r="BK43" s="61">
        <f>HLOOKUP(BL16,baidu!1:72,27,0)</f>
        <v>143313</v>
      </c>
      <c r="BL43" s="61">
        <f>HLOOKUP(BL16,'360'!1:72,27,0)</f>
        <v>32851</v>
      </c>
      <c r="BM43" s="61">
        <f>HLOOKUP(BL16,sougo!1:72,27,0)</f>
        <v>8943</v>
      </c>
      <c r="BN43" s="61">
        <f>HLOOKUP(BO16,baidu!1:72,27,0)</f>
        <v>28121</v>
      </c>
      <c r="BO43" s="61">
        <f>HLOOKUP(BO16,'360'!1:72,27,0)</f>
        <v>9130</v>
      </c>
      <c r="BP43" s="61">
        <f>HLOOKUP(BO16,sougo!1:72,27,0)</f>
        <v>8791</v>
      </c>
      <c r="BQ43" s="61">
        <f>HLOOKUP(BR16,baidu!1:72,27,0)</f>
        <v>255503</v>
      </c>
      <c r="BR43" s="61">
        <f>HLOOKUP(BR16,'360'!1:72,27,0)</f>
        <v>85970</v>
      </c>
      <c r="BS43" s="61">
        <f>HLOOKUP(BR16,sougo!1:72,27,0)</f>
        <v>23656</v>
      </c>
      <c r="BT43" s="61">
        <f>HLOOKUP(BU16,baidu!1:72,27,0)</f>
        <v>71004</v>
      </c>
      <c r="BU43" s="61">
        <f>HLOOKUP(BU16,'360'!1:72,27,0)</f>
        <v>36831</v>
      </c>
      <c r="BV43" s="61">
        <f>HLOOKUP(BU16,sougo!1:72,27,0)</f>
        <v>9066</v>
      </c>
      <c r="BW43" s="61">
        <f>HLOOKUP(BX16,baidu!1:72,27,0)</f>
        <v>702426</v>
      </c>
      <c r="BX43" s="61">
        <f>HLOOKUP(BX16,'360'!1:72,27,0)</f>
        <v>145358</v>
      </c>
      <c r="BY43" s="61">
        <f>HLOOKUP(BX16,sougo!1:72,27,0)</f>
        <v>5977</v>
      </c>
      <c r="BZ43" s="61">
        <f>HLOOKUP(CA16,baidu!1:72,27,0)</f>
        <v>167199</v>
      </c>
      <c r="CA43" s="61">
        <f>HLOOKUP(CA16,'360'!1:72,27,0)</f>
        <v>297412</v>
      </c>
      <c r="CB43" s="61">
        <f>HLOOKUP(CA16,sougo!1:72,27,0)</f>
        <v>67480</v>
      </c>
      <c r="CC43" s="61">
        <f>HLOOKUP(CD16,baidu!1:72,27,0)</f>
        <v>14546</v>
      </c>
      <c r="CD43" s="61">
        <f>HLOOKUP(CD16,'360'!1:72,27,0)</f>
        <v>2869</v>
      </c>
      <c r="CE43" s="61">
        <f>HLOOKUP(CD16,sougo!1:72,27,0)</f>
        <v>2587</v>
      </c>
      <c r="CF43" s="61">
        <f>HLOOKUP(CG16,baidu!1:72,27,0)</f>
        <v>81021</v>
      </c>
      <c r="CG43" s="61">
        <f>HLOOKUP(CG16,'360'!1:72,27,0)</f>
        <v>32649</v>
      </c>
      <c r="CH43" s="61">
        <f>HLOOKUP(CG16,sougo!1:72,27,0)</f>
        <v>4637</v>
      </c>
      <c r="CI43" s="61">
        <f>HLOOKUP(CJ16,baidu!1:72,27,0)</f>
        <v>251360</v>
      </c>
      <c r="CJ43" s="61">
        <f>HLOOKUP(CJ16,'360'!1:72,27,0)</f>
        <v>64731</v>
      </c>
      <c r="CK43" s="61">
        <f>HLOOKUP(CJ16,sougo!1:72,27,0)</f>
        <v>24359</v>
      </c>
      <c r="CL43" s="61">
        <f>HLOOKUP(CM16,baidu!1:72,27,0)</f>
        <v>20143</v>
      </c>
      <c r="CM43" s="61">
        <v>3353</v>
      </c>
      <c r="CN43" s="61">
        <v>552</v>
      </c>
      <c r="CO43" s="61">
        <f>HLOOKUP(CP16,baidu!1:72,27,0)</f>
        <v>175362</v>
      </c>
      <c r="CP43" s="61">
        <f>HLOOKUP(CP16,'360'!1:72,27,0)</f>
        <v>24272</v>
      </c>
      <c r="CQ43" s="61">
        <f>HLOOKUP(CP16,sougo!1:72,27,0)</f>
        <v>10070</v>
      </c>
      <c r="CR43" s="61">
        <f>HLOOKUP(CS16,baidu!1:72,27,0)</f>
        <v>146339</v>
      </c>
      <c r="CS43" s="61">
        <f>HLOOKUP(CS16,'360'!1:72,27,0)</f>
        <v>24652</v>
      </c>
      <c r="CT43" s="61">
        <f>HLOOKUP(CS16,sougo!1:72,27,0)</f>
        <v>9526</v>
      </c>
      <c r="CU43" s="61"/>
      <c r="CV43" s="61">
        <f t="shared" si="0"/>
        <v>65086.804434432306</v>
      </c>
      <c r="CW43" s="61">
        <f t="shared" si="1"/>
        <v>91338.21811793129</v>
      </c>
      <c r="CX43" s="61">
        <f t="shared" si="2"/>
        <v>8260.20001788015</v>
      </c>
      <c r="CY43" s="61">
        <f t="shared" si="3"/>
        <v>610051.23685645766</v>
      </c>
      <c r="CZ43" s="61">
        <f t="shared" si="4"/>
        <v>602667.61409382452</v>
      </c>
      <c r="DA43" s="61">
        <f t="shared" si="5"/>
        <v>101541.476757557</v>
      </c>
      <c r="DB43" s="61">
        <f t="shared" si="6"/>
        <v>106231.85677684507</v>
      </c>
      <c r="DC43" s="61">
        <f t="shared" si="7"/>
        <v>120914.21139145253</v>
      </c>
      <c r="DD43" s="61">
        <f t="shared" si="8"/>
        <v>8972.6548458535217</v>
      </c>
      <c r="DE43" s="61">
        <f t="shared" si="9"/>
        <v>318261.68345383473</v>
      </c>
      <c r="DF43" s="61">
        <f t="shared" si="10"/>
        <v>137859.69480206718</v>
      </c>
      <c r="DG43" s="61">
        <f t="shared" si="11"/>
        <v>30118.666280177036</v>
      </c>
      <c r="DH43" s="61">
        <f t="shared" si="12"/>
        <v>282935.74583169166</v>
      </c>
      <c r="DI43" s="61">
        <f t="shared" si="13"/>
        <v>173794.9605162722</v>
      </c>
      <c r="DJ43" s="61">
        <f t="shared" si="14"/>
        <v>25341.508885548876</v>
      </c>
      <c r="DK43" s="62">
        <f t="shared" si="15"/>
        <v>148441.50402107506</v>
      </c>
      <c r="DL43" s="62">
        <f t="shared" si="16"/>
        <v>60199.603266727943</v>
      </c>
      <c r="DM43" s="62">
        <f t="shared" si="17"/>
        <v>12820.413974158077</v>
      </c>
      <c r="DN43" s="61">
        <f t="shared" si="18"/>
        <v>15911.071943698344</v>
      </c>
      <c r="DO43" s="61">
        <f t="shared" si="19"/>
        <v>18063.528145068911</v>
      </c>
      <c r="DP43" s="61">
        <f t="shared" si="20"/>
        <v>1287.8265557718139</v>
      </c>
      <c r="DQ43" s="61">
        <f t="shared" si="21"/>
        <v>413846.33356938668</v>
      </c>
      <c r="DR43" s="61">
        <f t="shared" si="22"/>
        <v>684897.35190884827</v>
      </c>
      <c r="DS43" s="61">
        <f t="shared" si="23"/>
        <v>62498.574891679971</v>
      </c>
      <c r="DT43" s="61">
        <f t="shared" si="24"/>
        <v>351536.40514583734</v>
      </c>
      <c r="DU43" s="61">
        <f t="shared" si="25"/>
        <v>768118.74132467865</v>
      </c>
      <c r="DV43" s="61">
        <f t="shared" si="26"/>
        <v>65067.310966058809</v>
      </c>
      <c r="DW43" s="61">
        <f t="shared" si="27"/>
        <v>22584.755164599839</v>
      </c>
      <c r="DX43" s="61">
        <f t="shared" si="28"/>
        <v>37697.852548105584</v>
      </c>
      <c r="DY43" s="61">
        <f t="shared" si="29"/>
        <v>2640.4217322684799</v>
      </c>
      <c r="DZ43" s="61">
        <f t="shared" si="30"/>
        <v>41807.830267111727</v>
      </c>
      <c r="EA43" s="61">
        <f t="shared" si="31"/>
        <v>23485.22763914341</v>
      </c>
      <c r="EB43" s="61">
        <f t="shared" si="32"/>
        <v>3371.1123854944794</v>
      </c>
      <c r="EC43" s="61">
        <f t="shared" si="33"/>
        <v>25359.744710801504</v>
      </c>
      <c r="ED43" s="61">
        <f t="shared" si="34"/>
        <v>15245.778732757632</v>
      </c>
      <c r="EE43" s="61">
        <f t="shared" si="35"/>
        <v>1221.8002919260909</v>
      </c>
      <c r="EF43" s="61">
        <f t="shared" si="36"/>
        <v>110738.62090048598</v>
      </c>
      <c r="EG43" s="61">
        <f t="shared" si="37"/>
        <v>51663.979405377067</v>
      </c>
      <c r="EH43" s="61">
        <f t="shared" si="38"/>
        <v>3803.7416190740732</v>
      </c>
      <c r="EI43" s="61">
        <f t="shared" si="39"/>
        <v>162572.38212718061</v>
      </c>
      <c r="EJ43" s="61">
        <f t="shared" si="40"/>
        <v>18950.166545282904</v>
      </c>
      <c r="EK43" s="61">
        <f t="shared" si="41"/>
        <v>4918.6422457261369</v>
      </c>
      <c r="EL43" s="61">
        <f t="shared" si="42"/>
        <v>78766.188660145213</v>
      </c>
      <c r="EM43" s="61">
        <f t="shared" si="43"/>
        <v>111273.11922685611</v>
      </c>
      <c r="EN43" s="61">
        <f t="shared" si="44"/>
        <v>5785.7871775666308</v>
      </c>
      <c r="EO43" s="61">
        <f t="shared" si="45"/>
        <v>201223.52816090637</v>
      </c>
      <c r="EP43" s="61">
        <f t="shared" si="46"/>
        <v>90022.09459193988</v>
      </c>
      <c r="EQ43" s="61">
        <f t="shared" si="47"/>
        <v>11977.164261614131</v>
      </c>
      <c r="ER43" s="61">
        <f t="shared" si="48"/>
        <v>57178.115668835577</v>
      </c>
      <c r="ES43" s="61">
        <f t="shared" si="49"/>
        <v>19597.223930970988</v>
      </c>
      <c r="ET43" s="61">
        <f t="shared" si="50"/>
        <v>1572.05390108864</v>
      </c>
      <c r="EU43" s="61">
        <f t="shared" si="51"/>
        <v>5195.3237323177373</v>
      </c>
      <c r="EV43" s="61">
        <f t="shared" si="52"/>
        <v>5492.1275088432731</v>
      </c>
      <c r="EW43" s="61">
        <f t="shared" si="53"/>
        <v>501.79960522749388</v>
      </c>
      <c r="EX43" s="60">
        <f t="shared" si="54"/>
        <v>172319.11631393019</v>
      </c>
      <c r="EY43" s="60">
        <f t="shared" si="55"/>
        <v>77040.073476749894</v>
      </c>
      <c r="EZ43" s="58">
        <f t="shared" si="56"/>
        <v>10003.293383407234</v>
      </c>
      <c r="FA43" s="61">
        <f t="shared" si="57"/>
        <v>90118.304290686501</v>
      </c>
      <c r="FB43" s="61">
        <f t="shared" si="58"/>
        <v>20657.417081865166</v>
      </c>
      <c r="FC43" s="61">
        <f t="shared" si="59"/>
        <v>5623.5512149742826</v>
      </c>
      <c r="FD43" s="61">
        <f t="shared" si="60"/>
        <v>17683.091101005459</v>
      </c>
      <c r="FE43" s="61">
        <f t="shared" si="61"/>
        <v>5741.1408467757137</v>
      </c>
      <c r="FF43" s="61">
        <f t="shared" si="62"/>
        <v>5527.9703377880942</v>
      </c>
      <c r="FG43" s="61">
        <f t="shared" si="63"/>
        <v>160665.79515594032</v>
      </c>
      <c r="FH43" s="61">
        <f t="shared" si="64"/>
        <v>54059.789550636153</v>
      </c>
      <c r="FI43" s="61">
        <f t="shared" si="65"/>
        <v>14875.402833661148</v>
      </c>
      <c r="FJ43" s="61">
        <f t="shared" si="66"/>
        <v>44648.84607715912</v>
      </c>
      <c r="FK43" s="61">
        <f t="shared" si="67"/>
        <v>23160.126892398279</v>
      </c>
      <c r="FL43" s="61">
        <f t="shared" si="68"/>
        <v>5700.8962669078437</v>
      </c>
      <c r="FM43" s="61">
        <f t="shared" si="69"/>
        <v>441700.61341043562</v>
      </c>
      <c r="FN43" s="61">
        <f t="shared" si="70"/>
        <v>91404.244381777011</v>
      </c>
      <c r="FO43" s="61">
        <f t="shared" si="71"/>
        <v>3758.4664667227207</v>
      </c>
      <c r="FP43" s="62">
        <f t="shared" si="72"/>
        <v>105138.33608324781</v>
      </c>
      <c r="FQ43" s="62">
        <f t="shared" si="73"/>
        <v>187019.07793222985</v>
      </c>
      <c r="FR43" s="62">
        <f t="shared" si="74"/>
        <v>42432.878898184572</v>
      </c>
      <c r="FS43" s="61">
        <f t="shared" si="75"/>
        <v>9146.838418094143</v>
      </c>
      <c r="FT43" s="61">
        <f t="shared" si="76"/>
        <v>1804.0890568893233</v>
      </c>
      <c r="FU43" s="61">
        <f t="shared" si="77"/>
        <v>1626.7613768465246</v>
      </c>
      <c r="FV43" s="61">
        <f t="shared" si="78"/>
        <v>50947.751648041078</v>
      </c>
      <c r="FW43" s="61">
        <f t="shared" si="79"/>
        <v>20530.395126657204</v>
      </c>
      <c r="FX43" s="61">
        <f t="shared" si="80"/>
        <v>2915.8455757392094</v>
      </c>
      <c r="FY43" s="61">
        <f t="shared" si="81"/>
        <v>158060.58743105622</v>
      </c>
      <c r="FZ43" s="61">
        <f t="shared" si="82"/>
        <v>40704.2484285475</v>
      </c>
      <c r="GA43" s="61">
        <f t="shared" si="83"/>
        <v>15317.464390647272</v>
      </c>
      <c r="GB43" s="61">
        <f t="shared" si="84"/>
        <v>12666.352691851391</v>
      </c>
      <c r="GC43" s="61">
        <f t="shared" si="85"/>
        <v>2108.4386921400842</v>
      </c>
      <c r="GD43" s="61">
        <f t="shared" si="86"/>
        <v>347.10950136037172</v>
      </c>
      <c r="GE43" s="61">
        <f t="shared" si="87"/>
        <v>110271.40648108243</v>
      </c>
      <c r="GF43" s="61">
        <f t="shared" si="88"/>
        <v>15262.756914889389</v>
      </c>
      <c r="GG43" s="61">
        <f t="shared" si="89"/>
        <v>6332.2331135850418</v>
      </c>
      <c r="GH43" s="61">
        <f t="shared" si="90"/>
        <v>92021.11833256419</v>
      </c>
      <c r="GI43" s="61">
        <f t="shared" si="91"/>
        <v>15501.709107854862</v>
      </c>
      <c r="GJ43" s="61">
        <f t="shared" si="92"/>
        <v>5990.1541847081535</v>
      </c>
    </row>
    <row r="44" spans="1:192" s="45" customFormat="1">
      <c r="A44" s="45" t="s">
        <v>188</v>
      </c>
      <c r="B44" s="46">
        <v>42111</v>
      </c>
      <c r="C44" s="60"/>
      <c r="D44" s="60"/>
      <c r="E44" s="58"/>
      <c r="F44" s="61">
        <f>HLOOKUP(G16,baidu!1:73,28,0)</f>
        <v>166810</v>
      </c>
      <c r="G44" s="61">
        <f>HLOOKUP(G16,'360'!1:73,28,0)</f>
        <v>259519</v>
      </c>
      <c r="H44" s="61">
        <f>HLOOKUP(G16,sougo!1:73,28,0)</f>
        <v>21500</v>
      </c>
      <c r="I44" s="61">
        <f>HLOOKUP(J16,baidu!1:73,28,0)</f>
        <v>904734</v>
      </c>
      <c r="J44" s="61">
        <f>HLOOKUP(J16,'360'!1:73,28,0)</f>
        <v>1066234</v>
      </c>
      <c r="K44" s="61">
        <f>HLOOKUP(J16,sougo!1:73,28,0)</f>
        <v>161310</v>
      </c>
      <c r="L44" s="61">
        <f>HLOOKUP(M16,baidu!1:73,28,0)</f>
        <v>143144</v>
      </c>
      <c r="M44" s="61">
        <f>HLOOKUP(M16,'360'!1:73,28,0)</f>
        <v>223616</v>
      </c>
      <c r="N44" s="61">
        <f>HLOOKUP(M16,sougo!1:73,28,0)</f>
        <v>13353</v>
      </c>
      <c r="O44" s="61">
        <f>HLOOKUP(P16,baidu!1:73,28,0)</f>
        <v>551945</v>
      </c>
      <c r="P44" s="61">
        <f>HLOOKUP(P16,'360'!1:73,28,0)</f>
        <v>295303</v>
      </c>
      <c r="Q44" s="61">
        <f>HLOOKUP(P16,sougo!1:73,28,0)</f>
        <v>57247</v>
      </c>
      <c r="R44" s="61">
        <f>HLOOKUP(S16,baidu!1:73,28,0)</f>
        <v>473997</v>
      </c>
      <c r="S44" s="61">
        <f>HLOOKUP(S16,'360'!1:73,28,0)</f>
        <v>346325</v>
      </c>
      <c r="T44" s="61">
        <f>HLOOKUP(S16,sougo!1:73,28,0)</f>
        <v>44081</v>
      </c>
      <c r="U44" s="61">
        <f>HLOOKUP(V16,baidu!1:73,28,0)</f>
        <v>221600</v>
      </c>
      <c r="V44" s="61">
        <f>HLOOKUP(V16,'360'!1:73,28,0)</f>
        <v>103794</v>
      </c>
      <c r="W44" s="61">
        <f>HLOOKUP(V16,sougo!1:73,28,0)</f>
        <v>23721</v>
      </c>
      <c r="X44" s="61">
        <f>HLOOKUP(Y16,baidu!1:73,28,0)</f>
        <v>29148</v>
      </c>
      <c r="Y44" s="61">
        <f>HLOOKUP(Y16,'360'!1:73,28,0)</f>
        <v>38400</v>
      </c>
      <c r="Z44" s="61">
        <f>HLOOKUP(Y16,sougo!1:73,28,0)</f>
        <v>2555</v>
      </c>
      <c r="AA44" s="61">
        <f>HLOOKUP(AB16,baidu!1:73,28,0)</f>
        <v>543151</v>
      </c>
      <c r="AB44" s="61">
        <f>HLOOKUP(AB16,'360'!1:73,28,0)</f>
        <v>1028170</v>
      </c>
      <c r="AC44" s="61">
        <f>HLOOKUP(AB16,sougo!1:73,28,0)</f>
        <v>79247</v>
      </c>
      <c r="AD44" s="61">
        <f>HLOOKUP(AE16,baidu!1:73,28,0)</f>
        <v>430051</v>
      </c>
      <c r="AE44" s="61">
        <f>HLOOKUP(AE16,'360'!1:73,28,0)</f>
        <v>1087132</v>
      </c>
      <c r="AF44" s="61">
        <f>HLOOKUP(AE16,sougo!1:73,28,0)</f>
        <v>77330</v>
      </c>
      <c r="AG44" s="61">
        <f>HLOOKUP(AH16,baidu!1:73,28,0)</f>
        <v>40744</v>
      </c>
      <c r="AH44" s="61">
        <f>HLOOKUP(AH16,'360'!1:73,28,0)</f>
        <v>78677</v>
      </c>
      <c r="AI44" s="61">
        <f>HLOOKUP(AH16,sougo!1:73,28,0)</f>
        <v>4997</v>
      </c>
      <c r="AJ44" s="61">
        <f>HLOOKUP(AK16,baidu!1:73,28,0)</f>
        <v>98569</v>
      </c>
      <c r="AK44" s="61">
        <f>HLOOKUP(AK16,'360'!1:73,28,0)</f>
        <v>72857</v>
      </c>
      <c r="AL44" s="61">
        <f>HLOOKUP(AK16,sougo!1:73,28,0)</f>
        <v>8251</v>
      </c>
      <c r="AM44" s="61">
        <f>HLOOKUP(AN16,baidu!1:73,28,0)</f>
        <v>54549</v>
      </c>
      <c r="AN44" s="61">
        <f>HLOOKUP(AN16,'360'!1:73,28,0)</f>
        <v>43501</v>
      </c>
      <c r="AO44" s="61">
        <f>HLOOKUP(AN16,sougo!1:73,28,0)</f>
        <v>3019</v>
      </c>
      <c r="AP44" s="61">
        <f>HLOOKUP(AQ16,baidu!1:73,28,0)</f>
        <v>171875</v>
      </c>
      <c r="AQ44" s="61">
        <f>HLOOKUP(AQ16,'360'!1:73,28,0)</f>
        <v>96224</v>
      </c>
      <c r="AR44" s="61">
        <f>HLOOKUP(AQ16,sougo!1:73,28,0)</f>
        <v>6209</v>
      </c>
      <c r="AS44" s="61">
        <f>HLOOKUP(AT16,baidu!1:73,28,0)</f>
        <v>272428</v>
      </c>
      <c r="AT44" s="61">
        <f>HLOOKUP(AT16,'360'!1:73,28,0)</f>
        <v>43325</v>
      </c>
      <c r="AU44" s="61">
        <f>HLOOKUP(AT16,sougo!1:73,28,0)</f>
        <v>9648</v>
      </c>
      <c r="AV44" s="61">
        <f>HLOOKUP(AW16,baidu!1:73,28,0)</f>
        <v>129890</v>
      </c>
      <c r="AW44" s="61">
        <f>HLOOKUP(AW16,'360'!1:73,28,0)</f>
        <v>236427</v>
      </c>
      <c r="AX44" s="61">
        <f>HLOOKUP(AW16,sougo!1:73,28,0)</f>
        <v>8757</v>
      </c>
      <c r="AY44" s="61">
        <f>HLOOKUP(AZ16,baidu!1:73,28,0)</f>
        <v>296456</v>
      </c>
      <c r="AZ44" s="61">
        <f>HLOOKUP(AZ16,'360'!1:73,28,0)</f>
        <v>170154</v>
      </c>
      <c r="BA44" s="61">
        <f>HLOOKUP(AZ16,sougo!1:73,28,0)</f>
        <v>19184</v>
      </c>
      <c r="BB44" s="61">
        <f>HLOOKUP(BC16,baidu!1:73,28,0)</f>
        <v>97954</v>
      </c>
      <c r="BC44" s="61">
        <f>HLOOKUP(BC16,'360'!1:73,28,0)</f>
        <v>58904</v>
      </c>
      <c r="BD44" s="61">
        <f>HLOOKUP(BC16,sougo!1:73,28,0)</f>
        <v>3621</v>
      </c>
      <c r="BE44" s="61">
        <f>HLOOKUP(BF16,baidu!1:73,28,0)</f>
        <v>8501</v>
      </c>
      <c r="BF44" s="61">
        <f>HLOOKUP(BF16,'360'!1:73,28,0)</f>
        <v>13353</v>
      </c>
      <c r="BG44" s="61">
        <f>HLOOKUP(BF16,sougo!1:73,28,0)</f>
        <v>841</v>
      </c>
      <c r="BH44" s="61">
        <f>HLOOKUP(BI16,baidu!1:73,28,0)</f>
        <v>309697</v>
      </c>
      <c r="BI44" s="61">
        <f>HLOOKUP(BI16,'360'!1:73,28,0)</f>
        <v>132238</v>
      </c>
      <c r="BJ44" s="61">
        <f>HLOOKUP(BI16,sougo!1:73,28,0)</f>
        <v>15458</v>
      </c>
      <c r="BK44" s="61">
        <f>HLOOKUP(BL16,baidu!1:73,28,0)</f>
        <v>200696</v>
      </c>
      <c r="BL44" s="61">
        <f>HLOOKUP(BL16,'360'!1:73,28,0)</f>
        <v>53474</v>
      </c>
      <c r="BM44" s="61">
        <f>HLOOKUP(BL16,sougo!1:73,28,0)</f>
        <v>13349</v>
      </c>
      <c r="BN44" s="61">
        <f>HLOOKUP(BO16,baidu!1:73,28,0)</f>
        <v>25038</v>
      </c>
      <c r="BO44" s="61">
        <f>HLOOKUP(BO16,'360'!1:73,28,0)</f>
        <v>8247</v>
      </c>
      <c r="BP44" s="61">
        <f>HLOOKUP(BO16,sougo!1:73,28,0)</f>
        <v>7400</v>
      </c>
      <c r="BQ44" s="61">
        <f>HLOOKUP(BR16,baidu!1:73,28,0)</f>
        <v>188918</v>
      </c>
      <c r="BR44" s="61">
        <f>HLOOKUP(BR16,'360'!1:73,28,0)</f>
        <v>52172</v>
      </c>
      <c r="BS44" s="61">
        <f>HLOOKUP(BR16,sougo!1:73,28,0)</f>
        <v>15086</v>
      </c>
      <c r="BT44" s="61">
        <f>HLOOKUP(BU16,baidu!1:73,28,0)</f>
        <v>62396</v>
      </c>
      <c r="BU44" s="61">
        <f>HLOOKUP(BU16,'360'!1:73,28,0)</f>
        <v>33085</v>
      </c>
      <c r="BV44" s="61">
        <f>HLOOKUP(BU16,sougo!1:73,28,0)</f>
        <v>8082</v>
      </c>
      <c r="BW44" s="61">
        <f>HLOOKUP(BX16,baidu!1:73,28,0)</f>
        <v>631988</v>
      </c>
      <c r="BX44" s="61">
        <f>HLOOKUP(BX16,'360'!1:73,28,0)</f>
        <v>163524</v>
      </c>
      <c r="BY44" s="61">
        <f>HLOOKUP(BX16,sougo!1:73,28,0)</f>
        <v>5397</v>
      </c>
      <c r="BZ44" s="61">
        <f>HLOOKUP(CA16,baidu!1:73,28,0)</f>
        <v>141795</v>
      </c>
      <c r="CA44" s="61">
        <f>HLOOKUP(CA16,'360'!1:73,28,0)</f>
        <v>269155</v>
      </c>
      <c r="CB44" s="61">
        <f>HLOOKUP(CA16,sougo!1:73,28,0)</f>
        <v>45634</v>
      </c>
      <c r="CC44" s="61">
        <f>HLOOKUP(CD16,baidu!1:73,28,0)</f>
        <v>20433</v>
      </c>
      <c r="CD44" s="61">
        <f>HLOOKUP(CD16,'360'!1:73,28,0)</f>
        <v>5660</v>
      </c>
      <c r="CE44" s="61">
        <f>HLOOKUP(CD16,sougo!1:73,28,0)</f>
        <v>4339</v>
      </c>
      <c r="CF44" s="61">
        <f>HLOOKUP(CG16,baidu!1:73,28,0)</f>
        <v>76646</v>
      </c>
      <c r="CG44" s="61">
        <f>HLOOKUP(CG16,'360'!1:73,28,0)</f>
        <v>33988</v>
      </c>
      <c r="CH44" s="61">
        <f>HLOOKUP(CG16,sougo!1:73,28,0)</f>
        <v>4090</v>
      </c>
      <c r="CI44" s="61">
        <f>HLOOKUP(CJ16,baidu!1:73,28,0)</f>
        <v>207094</v>
      </c>
      <c r="CJ44" s="61">
        <f>HLOOKUP(CJ16,'360'!1:73,28,0)</f>
        <v>53704</v>
      </c>
      <c r="CK44" s="61">
        <f>HLOOKUP(CJ16,sougo!1:73,28,0)</f>
        <v>19492</v>
      </c>
      <c r="CL44" s="61">
        <f>HLOOKUP(CM16,baidu!1:73,28,0)</f>
        <v>42939</v>
      </c>
      <c r="CM44" s="61">
        <v>3870</v>
      </c>
      <c r="CN44" s="61">
        <v>640</v>
      </c>
      <c r="CO44" s="61">
        <f>HLOOKUP(CP16,baidu!1:73,28,0)</f>
        <v>99881</v>
      </c>
      <c r="CP44" s="61">
        <f>HLOOKUP(CP16,'360'!1:73,28,0)</f>
        <v>15797</v>
      </c>
      <c r="CQ44" s="61">
        <f>HLOOKUP(CP16,sougo!1:73,28,0)</f>
        <v>6965</v>
      </c>
      <c r="CR44" s="61">
        <f>HLOOKUP(CS16,baidu!1:73,28,0)</f>
        <v>116629</v>
      </c>
      <c r="CS44" s="61">
        <f>HLOOKUP(CS16,'360'!1:73,28,0)</f>
        <v>22475</v>
      </c>
      <c r="CT44" s="61">
        <f>HLOOKUP(CS16,sougo!1:73,28,0)</f>
        <v>8325</v>
      </c>
      <c r="CU44" s="61"/>
      <c r="CV44" s="61">
        <f t="shared" si="0"/>
        <v>104893.72449623841</v>
      </c>
      <c r="CW44" s="61">
        <f t="shared" si="1"/>
        <v>163191.14254264912</v>
      </c>
      <c r="CX44" s="61">
        <f t="shared" si="2"/>
        <v>13519.663549362303</v>
      </c>
      <c r="CY44" s="61">
        <f t="shared" si="3"/>
        <v>568916.24565901188</v>
      </c>
      <c r="CZ44" s="61">
        <f t="shared" si="4"/>
        <v>670470.92766933795</v>
      </c>
      <c r="DA44" s="61">
        <f t="shared" si="5"/>
        <v>101435.20591384341</v>
      </c>
      <c r="DB44" s="61">
        <f t="shared" si="6"/>
        <v>90012.033446972913</v>
      </c>
      <c r="DC44" s="61">
        <f t="shared" si="7"/>
        <v>140614.56205833494</v>
      </c>
      <c r="DD44" s="61">
        <f t="shared" si="8"/>
        <v>8396.6542964946439</v>
      </c>
      <c r="DE44" s="61">
        <f t="shared" si="9"/>
        <v>347074.91617454775</v>
      </c>
      <c r="DF44" s="61">
        <f t="shared" si="10"/>
        <v>185692.89326127147</v>
      </c>
      <c r="DG44" s="61">
        <f t="shared" si="11"/>
        <v>35998.147870248547</v>
      </c>
      <c r="DH44" s="61">
        <f t="shared" si="12"/>
        <v>298059.53318172484</v>
      </c>
      <c r="DI44" s="61">
        <f t="shared" si="13"/>
        <v>217776.62691780931</v>
      </c>
      <c r="DJ44" s="61">
        <f t="shared" si="14"/>
        <v>27719.083205555336</v>
      </c>
      <c r="DK44" s="62">
        <f t="shared" si="15"/>
        <v>139346.85779249706</v>
      </c>
      <c r="DL44" s="62">
        <f t="shared" si="16"/>
        <v>65267.905043837723</v>
      </c>
      <c r="DM44" s="62">
        <f t="shared" si="17"/>
        <v>14916.276235089452</v>
      </c>
      <c r="DN44" s="61">
        <f t="shared" si="18"/>
        <v>18328.890843572673</v>
      </c>
      <c r="DO44" s="61">
        <f t="shared" si="19"/>
        <v>24146.747920721511</v>
      </c>
      <c r="DP44" s="61">
        <f t="shared" si="20"/>
        <v>1606.6390869125901</v>
      </c>
      <c r="DQ44" s="61">
        <f t="shared" si="21"/>
        <v>341545.05937207834</v>
      </c>
      <c r="DR44" s="61">
        <f t="shared" si="22"/>
        <v>646535.46379292279</v>
      </c>
      <c r="DS44" s="61">
        <f t="shared" si="23"/>
        <v>49832.222199828582</v>
      </c>
      <c r="DT44" s="61">
        <f t="shared" si="24"/>
        <v>270425.34088682831</v>
      </c>
      <c r="DU44" s="61">
        <f t="shared" si="25"/>
        <v>683612.04063931818</v>
      </c>
      <c r="DV44" s="61">
        <f t="shared" si="26"/>
        <v>48626.771268473814</v>
      </c>
      <c r="DW44" s="61">
        <f t="shared" si="27"/>
        <v>25620.70565838222</v>
      </c>
      <c r="DX44" s="61">
        <f t="shared" si="28"/>
        <v>49473.793910380373</v>
      </c>
      <c r="DY44" s="61">
        <f t="shared" si="29"/>
        <v>3142.2213374959738</v>
      </c>
      <c r="DZ44" s="61">
        <f t="shared" si="30"/>
        <v>61982.31239056246</v>
      </c>
      <c r="EA44" s="61">
        <f t="shared" si="31"/>
        <v>45814.05242864602</v>
      </c>
      <c r="EB44" s="61">
        <f t="shared" si="32"/>
        <v>5188.4066951529476</v>
      </c>
      <c r="EC44" s="61">
        <f t="shared" si="33"/>
        <v>34301.587300193692</v>
      </c>
      <c r="ED44" s="61">
        <f t="shared" si="34"/>
        <v>27354.366700502771</v>
      </c>
      <c r="EE44" s="61">
        <f t="shared" si="35"/>
        <v>1898.4122909546418</v>
      </c>
      <c r="EF44" s="61">
        <f t="shared" si="36"/>
        <v>108078.70569984399</v>
      </c>
      <c r="EG44" s="61">
        <f t="shared" si="37"/>
        <v>60507.725831341319</v>
      </c>
      <c r="EH44" s="61">
        <f t="shared" si="38"/>
        <v>3904.3530687437465</v>
      </c>
      <c r="EI44" s="61">
        <f t="shared" si="39"/>
        <v>171308.60006631041</v>
      </c>
      <c r="EJ44" s="61">
        <f t="shared" si="40"/>
        <v>27243.694105866132</v>
      </c>
      <c r="EK44" s="61">
        <f t="shared" si="41"/>
        <v>6066.8704150812791</v>
      </c>
      <c r="EL44" s="61">
        <f t="shared" si="42"/>
        <v>81677.632484961374</v>
      </c>
      <c r="EM44" s="61">
        <f t="shared" si="43"/>
        <v>148670.39506907357</v>
      </c>
      <c r="EN44" s="61">
        <f t="shared" si="44"/>
        <v>5506.5904047332879</v>
      </c>
      <c r="EO44" s="61">
        <f t="shared" si="45"/>
        <v>186417.92452045355</v>
      </c>
      <c r="EP44" s="61">
        <f t="shared" si="46"/>
        <v>106996.50379433458</v>
      </c>
      <c r="EQ44" s="61">
        <f t="shared" si="47"/>
        <v>12063.312815393789</v>
      </c>
      <c r="ER44" s="61">
        <f t="shared" si="48"/>
        <v>61595.587130894659</v>
      </c>
      <c r="ES44" s="61">
        <f t="shared" si="49"/>
        <v>37040.105195890101</v>
      </c>
      <c r="ET44" s="61">
        <f t="shared" si="50"/>
        <v>2276.9628703367862</v>
      </c>
      <c r="EU44" s="61">
        <f t="shared" si="51"/>
        <v>5345.6120852618114</v>
      </c>
      <c r="EV44" s="61">
        <f t="shared" si="52"/>
        <v>8396.6542964946439</v>
      </c>
      <c r="EW44" s="61">
        <f t="shared" si="53"/>
        <v>528.83893232621847</v>
      </c>
      <c r="EX44" s="60">
        <f t="shared" si="54"/>
        <v>194744.15080217941</v>
      </c>
      <c r="EY44" s="60">
        <f t="shared" si="55"/>
        <v>83154.105508863839</v>
      </c>
      <c r="EZ44" s="58">
        <f t="shared" si="56"/>
        <v>9720.3236812112791</v>
      </c>
      <c r="FA44" s="61">
        <f t="shared" si="57"/>
        <v>126201.97189315427</v>
      </c>
      <c r="FB44" s="61">
        <f t="shared" si="58"/>
        <v>33625.604122725577</v>
      </c>
      <c r="FC44" s="61">
        <f t="shared" si="59"/>
        <v>8394.1390102529022</v>
      </c>
      <c r="FD44" s="61">
        <f t="shared" si="60"/>
        <v>15744.434230182947</v>
      </c>
      <c r="FE44" s="61">
        <f t="shared" si="61"/>
        <v>5185.8914089112059</v>
      </c>
      <c r="FF44" s="61">
        <f t="shared" si="62"/>
        <v>4653.2795472223743</v>
      </c>
      <c r="FG44" s="61">
        <f t="shared" si="63"/>
        <v>118795.71155434547</v>
      </c>
      <c r="FH44" s="61">
        <f t="shared" si="64"/>
        <v>32806.87845103861</v>
      </c>
      <c r="FI44" s="61">
        <f t="shared" si="65"/>
        <v>9486.4020607292896</v>
      </c>
      <c r="FJ44" s="61">
        <f t="shared" si="66"/>
        <v>39235.950084930715</v>
      </c>
      <c r="FK44" s="61">
        <f t="shared" si="67"/>
        <v>20804.561327007061</v>
      </c>
      <c r="FL44" s="61">
        <f t="shared" si="68"/>
        <v>5082.1358514393551</v>
      </c>
      <c r="FM44" s="61">
        <f t="shared" si="69"/>
        <v>397407.680336483</v>
      </c>
      <c r="FN44" s="61">
        <f t="shared" si="70"/>
        <v>102827.41684864751</v>
      </c>
      <c r="FO44" s="61">
        <f t="shared" si="71"/>
        <v>3393.7499616701562</v>
      </c>
      <c r="FP44" s="62">
        <f t="shared" si="72"/>
        <v>89163.753161945482</v>
      </c>
      <c r="FQ44" s="62">
        <f t="shared" si="73"/>
        <v>169250.46709900515</v>
      </c>
      <c r="FR44" s="62">
        <f t="shared" si="74"/>
        <v>28695.643088911598</v>
      </c>
      <c r="FS44" s="61">
        <f t="shared" si="75"/>
        <v>12848.710944377672</v>
      </c>
      <c r="FT44" s="61">
        <f t="shared" si="76"/>
        <v>3559.130032064681</v>
      </c>
      <c r="FU44" s="61">
        <f t="shared" si="77"/>
        <v>2728.4567507294437</v>
      </c>
      <c r="FV44" s="61">
        <f t="shared" si="78"/>
        <v>48196.657321135965</v>
      </c>
      <c r="FW44" s="61">
        <f t="shared" si="79"/>
        <v>21372.387196080279</v>
      </c>
      <c r="FX44" s="61">
        <f t="shared" si="80"/>
        <v>2571.8801821810152</v>
      </c>
      <c r="FY44" s="61">
        <f t="shared" si="81"/>
        <v>130225.17223682032</v>
      </c>
      <c r="FZ44" s="61">
        <f t="shared" si="82"/>
        <v>33770.233081625731</v>
      </c>
      <c r="GA44" s="61">
        <f t="shared" si="83"/>
        <v>12256.989856007909</v>
      </c>
      <c r="GB44" s="61">
        <f t="shared" si="84"/>
        <v>27000.968983538045</v>
      </c>
      <c r="GC44" s="61">
        <f t="shared" si="85"/>
        <v>2433.5394388852146</v>
      </c>
      <c r="GD44" s="61">
        <f t="shared" si="86"/>
        <v>402.44579867869186</v>
      </c>
      <c r="GE44" s="61">
        <f t="shared" si="87"/>
        <v>62807.326277853783</v>
      </c>
      <c r="GF44" s="61">
        <f t="shared" si="88"/>
        <v>9933.4941901988987</v>
      </c>
      <c r="GG44" s="61">
        <f t="shared" si="89"/>
        <v>4379.7421684329511</v>
      </c>
      <c r="GH44" s="61">
        <f t="shared" si="90"/>
        <v>73338.829772026802</v>
      </c>
      <c r="GI44" s="61">
        <f t="shared" si="91"/>
        <v>14132.764570786874</v>
      </c>
      <c r="GJ44" s="61">
        <f t="shared" si="92"/>
        <v>5234.9394906251709</v>
      </c>
    </row>
    <row r="45" spans="1:192" s="45" customFormat="1">
      <c r="A45" s="45" t="s">
        <v>188</v>
      </c>
      <c r="B45" s="46">
        <v>42110</v>
      </c>
      <c r="C45" s="60"/>
      <c r="D45" s="60"/>
      <c r="E45" s="58"/>
      <c r="F45" s="61">
        <f>HLOOKUP(G16,baidu!1:74,29,0)</f>
        <v>195472</v>
      </c>
      <c r="G45" s="61">
        <f>HLOOKUP(G16,'360'!1:74,29,0)</f>
        <v>308092</v>
      </c>
      <c r="H45" s="61">
        <f>HLOOKUP(G16,sougo!1:74,29,0)</f>
        <v>24173</v>
      </c>
      <c r="I45" s="61">
        <f>HLOOKUP(J16,baidu!1:74,29,0)</f>
        <v>1077277</v>
      </c>
      <c r="J45" s="61">
        <f>HLOOKUP(J16,'360'!1:74,29,0)</f>
        <v>1095190</v>
      </c>
      <c r="K45" s="61">
        <f>HLOOKUP(J16,sougo!1:74,29,0)</f>
        <v>152038</v>
      </c>
      <c r="L45" s="61">
        <f>HLOOKUP(M16,baidu!1:74,29,0)</f>
        <v>140896</v>
      </c>
      <c r="M45" s="61">
        <f>HLOOKUP(M16,'360'!1:74,29,0)</f>
        <v>238690</v>
      </c>
      <c r="N45" s="61">
        <f>HLOOKUP(M16,sougo!1:74,29,0)</f>
        <v>13602</v>
      </c>
      <c r="O45" s="61">
        <f>HLOOKUP(P16,baidu!1:74,29,0)</f>
        <v>578916</v>
      </c>
      <c r="P45" s="61">
        <f>HLOOKUP(P16,'360'!1:74,29,0)</f>
        <v>318424</v>
      </c>
      <c r="Q45" s="61">
        <f>HLOOKUP(P16,sougo!1:74,29,0)</f>
        <v>61098</v>
      </c>
      <c r="R45" s="61">
        <f>HLOOKUP(S16,baidu!1:74,29,0)</f>
        <v>498068</v>
      </c>
      <c r="S45" s="61">
        <f>HLOOKUP(S16,'360'!1:74,29,0)</f>
        <v>369027</v>
      </c>
      <c r="T45" s="61">
        <f>HLOOKUP(S16,sougo!1:74,29,0)</f>
        <v>44480</v>
      </c>
      <c r="U45" s="61">
        <f>HLOOKUP(V16,baidu!1:74,29,0)</f>
        <v>227809</v>
      </c>
      <c r="V45" s="61">
        <f>HLOOKUP(V16,'360'!1:74,29,0)</f>
        <v>104680</v>
      </c>
      <c r="W45" s="61">
        <f>HLOOKUP(V16,sougo!1:74,29,0)</f>
        <v>22733</v>
      </c>
      <c r="X45" s="61">
        <f>HLOOKUP(Y16,baidu!1:74,29,0)</f>
        <v>31711</v>
      </c>
      <c r="Y45" s="61">
        <f>HLOOKUP(Y16,'360'!1:74,29,0)</f>
        <v>41258</v>
      </c>
      <c r="Z45" s="61">
        <f>HLOOKUP(Y16,sougo!1:74,29,0)</f>
        <v>2460</v>
      </c>
      <c r="AA45" s="61">
        <f>HLOOKUP(AB16,baidu!1:74,29,0)</f>
        <v>488375</v>
      </c>
      <c r="AB45" s="61">
        <f>HLOOKUP(AB16,'360'!1:74,29,0)</f>
        <v>975833</v>
      </c>
      <c r="AC45" s="61">
        <f>HLOOKUP(AB16,sougo!1:74,29,0)</f>
        <v>70807</v>
      </c>
      <c r="AD45" s="61">
        <f>HLOOKUP(AE16,baidu!1:74,29,0)</f>
        <v>364199</v>
      </c>
      <c r="AE45" s="61">
        <f>HLOOKUP(AE16,'360'!1:74,29,0)</f>
        <v>997620</v>
      </c>
      <c r="AF45" s="61">
        <f>HLOOKUP(AE16,sougo!1:74,29,0)</f>
        <v>65924</v>
      </c>
      <c r="AG45" s="61">
        <f>HLOOKUP(AH16,baidu!1:74,29,0)</f>
        <v>41969</v>
      </c>
      <c r="AH45" s="61">
        <f>HLOOKUP(AH16,'360'!1:74,29,0)</f>
        <v>84331</v>
      </c>
      <c r="AI45" s="61">
        <f>HLOOKUP(AH16,sougo!1:74,29,0)</f>
        <v>5078</v>
      </c>
      <c r="AJ45" s="61">
        <f>HLOOKUP(AK16,baidu!1:74,29,0)</f>
        <v>100191</v>
      </c>
      <c r="AK45" s="61">
        <f>HLOOKUP(AK16,'360'!1:74,29,0)</f>
        <v>78715</v>
      </c>
      <c r="AL45" s="61">
        <f>HLOOKUP(AK16,sougo!1:74,29,0)</f>
        <v>8673</v>
      </c>
      <c r="AM45" s="61">
        <f>HLOOKUP(AN16,baidu!1:74,29,0)</f>
        <v>56672</v>
      </c>
      <c r="AN45" s="61">
        <f>HLOOKUP(AN16,'360'!1:74,29,0)</f>
        <v>46330</v>
      </c>
      <c r="AO45" s="61">
        <f>HLOOKUP(AN16,sougo!1:74,29,0)</f>
        <v>3089</v>
      </c>
      <c r="AP45" s="61">
        <f>HLOOKUP(AQ16,baidu!1:74,29,0)</f>
        <v>173418</v>
      </c>
      <c r="AQ45" s="61">
        <f>HLOOKUP(AQ16,'360'!1:74,29,0)</f>
        <v>94394</v>
      </c>
      <c r="AR45" s="61">
        <f>HLOOKUP(AQ16,sougo!1:74,29,0)</f>
        <v>5525</v>
      </c>
      <c r="AS45" s="61">
        <f>HLOOKUP(AT16,baidu!1:74,29,0)</f>
        <v>301469</v>
      </c>
      <c r="AT45" s="61">
        <f>HLOOKUP(AT16,'360'!1:74,29,0)</f>
        <v>49130</v>
      </c>
      <c r="AU45" s="61">
        <f>HLOOKUP(AT16,sougo!1:74,29,0)</f>
        <v>11025</v>
      </c>
      <c r="AV45" s="61">
        <f>HLOOKUP(AW16,baidu!1:74,29,0)</f>
        <v>132690</v>
      </c>
      <c r="AW45" s="61">
        <f>HLOOKUP(AW16,'360'!1:74,29,0)</f>
        <v>252468</v>
      </c>
      <c r="AX45" s="61">
        <f>HLOOKUP(AW16,sougo!1:74,29,0)</f>
        <v>7997</v>
      </c>
      <c r="AY45" s="61">
        <f>HLOOKUP(AZ16,baidu!1:74,29,0)</f>
        <v>277221</v>
      </c>
      <c r="AZ45" s="61">
        <f>HLOOKUP(AZ16,'360'!1:74,29,0)</f>
        <v>157162</v>
      </c>
      <c r="BA45" s="61">
        <f>HLOOKUP(AZ16,sougo!1:74,29,0)</f>
        <v>17447</v>
      </c>
      <c r="BB45" s="61">
        <f>HLOOKUP(BC16,baidu!1:74,29,0)</f>
        <v>87526</v>
      </c>
      <c r="BC45" s="61">
        <f>HLOOKUP(BC16,'360'!1:74,29,0)</f>
        <v>56783</v>
      </c>
      <c r="BD45" s="61">
        <f>HLOOKUP(BC16,sougo!1:74,29,0)</f>
        <v>3389</v>
      </c>
      <c r="BE45" s="61">
        <f>HLOOKUP(BF16,baidu!1:74,29,0)</f>
        <v>9294</v>
      </c>
      <c r="BF45" s="61">
        <f>HLOOKUP(BF16,'360'!1:74,29,0)</f>
        <v>14189</v>
      </c>
      <c r="BG45" s="61">
        <f>HLOOKUP(BF16,sougo!1:74,29,0)</f>
        <v>940</v>
      </c>
      <c r="BH45" s="61">
        <f>HLOOKUP(BI16,baidu!1:74,29,0)</f>
        <v>349116</v>
      </c>
      <c r="BI45" s="61">
        <f>HLOOKUP(BI16,'360'!1:74,29,0)</f>
        <v>149864</v>
      </c>
      <c r="BJ45" s="61">
        <f>HLOOKUP(BI16,sougo!1:74,29,0)</f>
        <v>16725</v>
      </c>
      <c r="BK45" s="61">
        <f>HLOOKUP(BL16,baidu!1:74,29,0)</f>
        <v>206717</v>
      </c>
      <c r="BL45" s="61">
        <f>HLOOKUP(BL16,'360'!1:74,29,0)</f>
        <v>57866</v>
      </c>
      <c r="BM45" s="61">
        <f>HLOOKUP(BL16,sougo!1:74,29,0)</f>
        <v>13746</v>
      </c>
      <c r="BN45" s="61">
        <f>HLOOKUP(BO16,baidu!1:74,29,0)</f>
        <v>24528</v>
      </c>
      <c r="BO45" s="61">
        <f>HLOOKUP(BO16,'360'!1:74,29,0)</f>
        <v>7687</v>
      </c>
      <c r="BP45" s="61">
        <f>HLOOKUP(BO16,sougo!1:74,29,0)</f>
        <v>7714</v>
      </c>
      <c r="BQ45" s="61">
        <f>HLOOKUP(BR16,baidu!1:74,29,0)</f>
        <v>163403</v>
      </c>
      <c r="BR45" s="61">
        <f>HLOOKUP(BR16,'360'!1:74,29,0)</f>
        <v>40864</v>
      </c>
      <c r="BS45" s="61">
        <f>HLOOKUP(BR16,sougo!1:74,29,0)</f>
        <v>12464</v>
      </c>
      <c r="BT45" s="61">
        <f>HLOOKUP(BU16,baidu!1:74,29,0)</f>
        <v>62246</v>
      </c>
      <c r="BU45" s="61">
        <f>HLOOKUP(BU16,'360'!1:74,29,0)</f>
        <v>34063</v>
      </c>
      <c r="BV45" s="61">
        <f>HLOOKUP(BU16,sougo!1:74,29,0)</f>
        <v>5261</v>
      </c>
      <c r="BW45" s="61">
        <f>HLOOKUP(BX16,baidu!1:74,29,0)</f>
        <v>522923</v>
      </c>
      <c r="BX45" s="61">
        <f>HLOOKUP(BX16,'360'!1:74,29,0)</f>
        <v>163441</v>
      </c>
      <c r="BY45" s="61">
        <f>HLOOKUP(BX16,sougo!1:74,29,0)</f>
        <v>4865</v>
      </c>
      <c r="BZ45" s="61">
        <f>HLOOKUP(CA16,baidu!1:74,29,0)</f>
        <v>138692</v>
      </c>
      <c r="CA45" s="61">
        <f>HLOOKUP(CA16,'360'!1:74,29,0)</f>
        <v>240205</v>
      </c>
      <c r="CB45" s="61">
        <f>HLOOKUP(CA16,sougo!1:74,29,0)</f>
        <v>40468</v>
      </c>
      <c r="CC45" s="61">
        <f>HLOOKUP(CD16,baidu!1:74,29,0)</f>
        <v>21549</v>
      </c>
      <c r="CD45" s="61">
        <f>HLOOKUP(CD16,'360'!1:74,29,0)</f>
        <v>6073</v>
      </c>
      <c r="CE45" s="61">
        <f>HLOOKUP(CD16,sougo!1:74,29,0)</f>
        <v>4276</v>
      </c>
      <c r="CF45" s="61">
        <f>HLOOKUP(CG16,baidu!1:74,29,0)</f>
        <v>78048</v>
      </c>
      <c r="CG45" s="61">
        <f>HLOOKUP(CG16,'360'!1:74,29,0)</f>
        <v>35813</v>
      </c>
      <c r="CH45" s="61">
        <f>HLOOKUP(CG16,sougo!1:74,29,0)</f>
        <v>3822</v>
      </c>
      <c r="CI45" s="61">
        <f>HLOOKUP(CJ16,baidu!1:74,29,0)</f>
        <v>188569</v>
      </c>
      <c r="CJ45" s="61">
        <f>HLOOKUP(CJ16,'360'!1:74,29,0)</f>
        <v>48479</v>
      </c>
      <c r="CK45" s="61">
        <f>HLOOKUP(CJ16,sougo!1:74,29,0)</f>
        <v>19547</v>
      </c>
      <c r="CL45" s="61">
        <f>HLOOKUP(CM16,baidu!1:74,29,0)</f>
        <v>45772</v>
      </c>
      <c r="CM45" s="61">
        <v>3968</v>
      </c>
      <c r="CN45" s="61">
        <v>583</v>
      </c>
      <c r="CO45" s="61">
        <f>HLOOKUP(CP16,baidu!1:74,29,0)</f>
        <v>75782</v>
      </c>
      <c r="CP45" s="61">
        <f>HLOOKUP(CP16,'360'!1:74,29,0)</f>
        <v>12695</v>
      </c>
      <c r="CQ45" s="61">
        <f>HLOOKUP(CP16,sougo!1:74,29,0)</f>
        <v>6216</v>
      </c>
      <c r="CR45" s="61">
        <f>HLOOKUP(CS16,baidu!1:74,29,0)</f>
        <v>116529</v>
      </c>
      <c r="CS45" s="61">
        <f>HLOOKUP(CS16,'360'!1:74,29,0)</f>
        <v>22026</v>
      </c>
      <c r="CT45" s="61">
        <f>HLOOKUP(CS16,sougo!1:74,29,0)</f>
        <v>7736</v>
      </c>
      <c r="CU45" s="61"/>
      <c r="CV45" s="61">
        <f t="shared" si="0"/>
        <v>122917.00806143945</v>
      </c>
      <c r="CW45" s="61">
        <f t="shared" si="1"/>
        <v>193734.89219768051</v>
      </c>
      <c r="CX45" s="61">
        <f t="shared" si="2"/>
        <v>15200.503580406277</v>
      </c>
      <c r="CY45" s="61">
        <f t="shared" si="3"/>
        <v>677415.0041612268</v>
      </c>
      <c r="CZ45" s="61">
        <f t="shared" si="4"/>
        <v>688679.08477330708</v>
      </c>
      <c r="DA45" s="61">
        <f t="shared" si="5"/>
        <v>95604.772405485855</v>
      </c>
      <c r="DB45" s="61">
        <f t="shared" si="6"/>
        <v>88598.442579114009</v>
      </c>
      <c r="DC45" s="61">
        <f t="shared" si="7"/>
        <v>150093.41826033901</v>
      </c>
      <c r="DD45" s="61">
        <f t="shared" si="8"/>
        <v>8553.2308650430732</v>
      </c>
      <c r="DE45" s="61">
        <f t="shared" si="9"/>
        <v>364034.86248105246</v>
      </c>
      <c r="DF45" s="61">
        <f t="shared" si="10"/>
        <v>200231.87656009966</v>
      </c>
      <c r="DG45" s="61">
        <f t="shared" si="11"/>
        <v>38419.739699485493</v>
      </c>
      <c r="DH45" s="61">
        <f t="shared" si="12"/>
        <v>313195.89696296671</v>
      </c>
      <c r="DI45" s="61">
        <f t="shared" si="13"/>
        <v>232052.13398281502</v>
      </c>
      <c r="DJ45" s="61">
        <f t="shared" si="14"/>
        <v>27969.983008169082</v>
      </c>
      <c r="DK45" s="62">
        <f t="shared" si="15"/>
        <v>143251.2108612408</v>
      </c>
      <c r="DL45" s="62">
        <f t="shared" si="16"/>
        <v>65825.040946383539</v>
      </c>
      <c r="DM45" s="62">
        <f t="shared" si="17"/>
        <v>14295.000533379221</v>
      </c>
      <c r="DN45" s="61">
        <f t="shared" si="18"/>
        <v>19940.560502968747</v>
      </c>
      <c r="DO45" s="61">
        <f t="shared" si="19"/>
        <v>25943.919940446045</v>
      </c>
      <c r="DP45" s="61">
        <f t="shared" si="20"/>
        <v>1546.9010386712218</v>
      </c>
      <c r="DQ45" s="61">
        <f t="shared" si="21"/>
        <v>307100.7295776658</v>
      </c>
      <c r="DR45" s="61">
        <f t="shared" si="22"/>
        <v>613624.82978441229</v>
      </c>
      <c r="DS45" s="61">
        <f t="shared" si="23"/>
        <v>44524.968229753336</v>
      </c>
      <c r="DT45" s="61">
        <f t="shared" si="24"/>
        <v>229016.18348903264</v>
      </c>
      <c r="DU45" s="61">
        <f t="shared" si="25"/>
        <v>627324.96512161964</v>
      </c>
      <c r="DV45" s="61">
        <f t="shared" si="26"/>
        <v>41454.432550147001</v>
      </c>
      <c r="DW45" s="61">
        <f t="shared" si="27"/>
        <v>26391.012069915654</v>
      </c>
      <c r="DX45" s="61">
        <f t="shared" si="28"/>
        <v>53029.151013082439</v>
      </c>
      <c r="DY45" s="61">
        <f t="shared" si="29"/>
        <v>3193.1558838912456</v>
      </c>
      <c r="DZ45" s="61">
        <f t="shared" si="30"/>
        <v>63002.26096158877</v>
      </c>
      <c r="EA45" s="61">
        <f t="shared" si="31"/>
        <v>49497.689129676917</v>
      </c>
      <c r="EB45" s="61">
        <f t="shared" si="32"/>
        <v>5453.7693936567102</v>
      </c>
      <c r="EC45" s="61">
        <f t="shared" si="33"/>
        <v>35636.575472998164</v>
      </c>
      <c r="ED45" s="61">
        <f t="shared" si="34"/>
        <v>29133.302894974677</v>
      </c>
      <c r="EE45" s="61">
        <f t="shared" si="35"/>
        <v>1942.4298001851237</v>
      </c>
      <c r="EF45" s="61">
        <f t="shared" si="36"/>
        <v>109048.97736759591</v>
      </c>
      <c r="EG45" s="61">
        <f t="shared" si="37"/>
        <v>59356.982375744432</v>
      </c>
      <c r="EH45" s="61">
        <f t="shared" si="38"/>
        <v>3474.2391214058944</v>
      </c>
      <c r="EI45" s="61">
        <f t="shared" si="39"/>
        <v>189570.20700291649</v>
      </c>
      <c r="EJ45" s="61">
        <f t="shared" si="40"/>
        <v>30894.003264193954</v>
      </c>
      <c r="EK45" s="61">
        <f t="shared" si="41"/>
        <v>6932.7577038009022</v>
      </c>
      <c r="EL45" s="61">
        <f t="shared" si="42"/>
        <v>83438.332854180655</v>
      </c>
      <c r="EM45" s="61">
        <f t="shared" si="43"/>
        <v>158757.32172001872</v>
      </c>
      <c r="EN45" s="61">
        <f t="shared" si="44"/>
        <v>5028.686018802342</v>
      </c>
      <c r="EO45" s="61">
        <f t="shared" si="45"/>
        <v>174322.54180547755</v>
      </c>
      <c r="EP45" s="61">
        <f t="shared" si="46"/>
        <v>98826.854081157144</v>
      </c>
      <c r="EQ45" s="61">
        <f t="shared" si="47"/>
        <v>10971.049764917401</v>
      </c>
      <c r="ER45" s="61">
        <f t="shared" si="48"/>
        <v>55038.235898673724</v>
      </c>
      <c r="ES45" s="61">
        <f t="shared" si="49"/>
        <v>35706.374666206495</v>
      </c>
      <c r="ET45" s="61">
        <f t="shared" si="50"/>
        <v>2131.0762683157604</v>
      </c>
      <c r="EU45" s="61">
        <f t="shared" si="51"/>
        <v>5844.2675826871282</v>
      </c>
      <c r="EV45" s="61">
        <f t="shared" si="52"/>
        <v>8922.3491210186858</v>
      </c>
      <c r="EW45" s="61">
        <f t="shared" si="53"/>
        <v>591.09226680932863</v>
      </c>
      <c r="EX45" s="60">
        <f t="shared" si="54"/>
        <v>219531.66789298467</v>
      </c>
      <c r="EY45" s="60">
        <f t="shared" si="55"/>
        <v>94237.714333099182</v>
      </c>
      <c r="EZ45" s="58">
        <f t="shared" si="56"/>
        <v>10517.040598283002</v>
      </c>
      <c r="FA45" s="61">
        <f t="shared" si="57"/>
        <v>129988.10650853616</v>
      </c>
      <c r="FB45" s="61">
        <f t="shared" si="58"/>
        <v>36387.388416158101</v>
      </c>
      <c r="FC45" s="61">
        <f t="shared" si="59"/>
        <v>8643.7811697457782</v>
      </c>
      <c r="FD45" s="61">
        <f t="shared" si="60"/>
        <v>15423.735234360865</v>
      </c>
      <c r="FE45" s="61">
        <f t="shared" si="61"/>
        <v>4833.7513350673507</v>
      </c>
      <c r="FF45" s="61">
        <f t="shared" si="62"/>
        <v>4850.7295171991072</v>
      </c>
      <c r="FG45" s="61">
        <f t="shared" si="63"/>
        <v>102751.32943983482</v>
      </c>
      <c r="FH45" s="61">
        <f t="shared" si="64"/>
        <v>25696.164245634474</v>
      </c>
      <c r="FI45" s="61">
        <f t="shared" si="65"/>
        <v>7837.6319292675234</v>
      </c>
      <c r="FJ45" s="61">
        <f t="shared" si="66"/>
        <v>39141.626850865396</v>
      </c>
      <c r="FK45" s="61">
        <f t="shared" si="67"/>
        <v>21419.548813112939</v>
      </c>
      <c r="FL45" s="61">
        <f t="shared" si="68"/>
        <v>3308.2302294509341</v>
      </c>
      <c r="FM45" s="61">
        <f t="shared" si="69"/>
        <v>328825.25684758998</v>
      </c>
      <c r="FN45" s="61">
        <f t="shared" si="70"/>
        <v>102775.22465913136</v>
      </c>
      <c r="FO45" s="61">
        <f t="shared" si="71"/>
        <v>3059.2168915184934</v>
      </c>
      <c r="FP45" s="62">
        <f t="shared" si="72"/>
        <v>87212.51985991426</v>
      </c>
      <c r="FQ45" s="62">
        <f t="shared" si="73"/>
        <v>151046.08292439871</v>
      </c>
      <c r="FR45" s="62">
        <f t="shared" si="74"/>
        <v>25447.150907702035</v>
      </c>
      <c r="FS45" s="61">
        <f t="shared" si="75"/>
        <v>13550.475805823642</v>
      </c>
      <c r="FT45" s="61">
        <f t="shared" si="76"/>
        <v>3818.8333365245244</v>
      </c>
      <c r="FU45" s="61">
        <f t="shared" si="77"/>
        <v>2688.84099242201</v>
      </c>
      <c r="FV45" s="61">
        <f t="shared" si="78"/>
        <v>49078.265148866471</v>
      </c>
      <c r="FW45" s="61">
        <f t="shared" si="79"/>
        <v>22519.986543874988</v>
      </c>
      <c r="FX45" s="61">
        <f t="shared" si="80"/>
        <v>2403.3560039843128</v>
      </c>
      <c r="FY45" s="61">
        <f t="shared" si="81"/>
        <v>118576.2528297535</v>
      </c>
      <c r="FZ45" s="61">
        <f t="shared" si="82"/>
        <v>30484.640428350471</v>
      </c>
      <c r="GA45" s="61">
        <f t="shared" si="83"/>
        <v>12291.575041831858</v>
      </c>
      <c r="GB45" s="61">
        <f t="shared" si="84"/>
        <v>28782.420464251692</v>
      </c>
      <c r="GC45" s="61">
        <f t="shared" si="85"/>
        <v>2495.1639518078896</v>
      </c>
      <c r="GD45" s="61">
        <f t="shared" si="86"/>
        <v>366.60296973387085</v>
      </c>
      <c r="GE45" s="61">
        <f t="shared" si="87"/>
        <v>47653.355492919727</v>
      </c>
      <c r="GF45" s="61">
        <f t="shared" si="88"/>
        <v>7982.8897097281142</v>
      </c>
      <c r="GG45" s="61">
        <f t="shared" si="89"/>
        <v>3908.7548196667944</v>
      </c>
      <c r="GH45" s="61">
        <f t="shared" si="90"/>
        <v>73275.947615983256</v>
      </c>
      <c r="GI45" s="61">
        <f t="shared" si="91"/>
        <v>13850.423690151354</v>
      </c>
      <c r="GJ45" s="61">
        <f t="shared" si="92"/>
        <v>4864.5635915286875</v>
      </c>
    </row>
    <row r="46" spans="1:192" s="45" customFormat="1">
      <c r="A46" s="45" t="s">
        <v>188</v>
      </c>
      <c r="B46" s="46">
        <v>42109</v>
      </c>
      <c r="C46" s="60"/>
      <c r="D46" s="60"/>
      <c r="E46" s="58"/>
      <c r="F46" s="61">
        <f>HLOOKUP(G16,baidu!1:75,30,0)</f>
        <v>209290</v>
      </c>
      <c r="G46" s="61">
        <f>HLOOKUP(G16,'360'!1:75,30,0)</f>
        <v>319014</v>
      </c>
      <c r="H46" s="61">
        <f>HLOOKUP(G16,sougo!1:75,30,0)</f>
        <v>24375</v>
      </c>
      <c r="I46" s="61">
        <f>HLOOKUP(J16,baidu!1:75,30,0)</f>
        <v>1073919</v>
      </c>
      <c r="J46" s="61">
        <f>HLOOKUP(J16,'360'!1:75,30,0)</f>
        <v>1086169</v>
      </c>
      <c r="K46" s="61">
        <f>HLOOKUP(J16,sougo!1:75,30,0)</f>
        <v>144299</v>
      </c>
      <c r="L46" s="61">
        <f>HLOOKUP(M16,baidu!1:75,30,0)</f>
        <v>131300</v>
      </c>
      <c r="M46" s="61">
        <f>HLOOKUP(M16,'360'!1:75,30,0)</f>
        <v>236654</v>
      </c>
      <c r="N46" s="61">
        <f>HLOOKUP(M16,sougo!1:75,30,0)</f>
        <v>12646</v>
      </c>
      <c r="O46" s="61">
        <f>HLOOKUP(P16,baidu!1:75,30,0)</f>
        <v>591174</v>
      </c>
      <c r="P46" s="61">
        <f>HLOOKUP(P16,'360'!1:75,30,0)</f>
        <v>328814</v>
      </c>
      <c r="Q46" s="61">
        <f>HLOOKUP(P16,sougo!1:75,30,0)</f>
        <v>57910</v>
      </c>
      <c r="R46" s="61">
        <f>HLOOKUP(S16,baidu!1:75,30,0)</f>
        <v>536255</v>
      </c>
      <c r="S46" s="61">
        <f>HLOOKUP(S16,'360'!1:75,30,0)</f>
        <v>367223</v>
      </c>
      <c r="T46" s="61">
        <f>HLOOKUP(S16,sougo!1:75,30,0)</f>
        <v>43204</v>
      </c>
      <c r="U46" s="61">
        <f>HLOOKUP(V16,baidu!1:75,30,0)</f>
        <v>233930</v>
      </c>
      <c r="V46" s="61">
        <f>HLOOKUP(V16,'360'!1:75,30,0)</f>
        <v>106399</v>
      </c>
      <c r="W46" s="61">
        <f>HLOOKUP(V16,sougo!1:75,30,0)</f>
        <v>22796</v>
      </c>
      <c r="X46" s="61">
        <f>HLOOKUP(Y16,baidu!1:75,30,0)</f>
        <v>33169</v>
      </c>
      <c r="Y46" s="61">
        <f>HLOOKUP(Y16,'360'!1:75,30,0)</f>
        <v>42134</v>
      </c>
      <c r="Z46" s="61">
        <f>HLOOKUP(Y16,sougo!1:75,30,0)</f>
        <v>2572</v>
      </c>
      <c r="AA46" s="61">
        <f>HLOOKUP(AB16,baidu!1:75,30,0)</f>
        <v>487728</v>
      </c>
      <c r="AB46" s="61">
        <f>HLOOKUP(AB16,'360'!1:75,30,0)</f>
        <v>977170</v>
      </c>
      <c r="AC46" s="61">
        <f>HLOOKUP(AB16,sougo!1:75,30,0)</f>
        <v>68533</v>
      </c>
      <c r="AD46" s="61">
        <f>HLOOKUP(AE16,baidu!1:75,30,0)</f>
        <v>367306</v>
      </c>
      <c r="AE46" s="61">
        <f>HLOOKUP(AE16,'360'!1:75,30,0)</f>
        <v>987504</v>
      </c>
      <c r="AF46" s="61">
        <f>HLOOKUP(AE16,sougo!1:75,30,0)</f>
        <v>61829</v>
      </c>
      <c r="AG46" s="61">
        <f>HLOOKUP(AH16,baidu!1:75,30,0)</f>
        <v>42498</v>
      </c>
      <c r="AH46" s="61">
        <f>HLOOKUP(AH16,'360'!1:75,30,0)</f>
        <v>85455</v>
      </c>
      <c r="AI46" s="61">
        <f>HLOOKUP(AH16,sougo!1:75,30,0)</f>
        <v>4998</v>
      </c>
      <c r="AJ46" s="61">
        <f>HLOOKUP(AK16,baidu!1:75,30,0)</f>
        <v>95663</v>
      </c>
      <c r="AK46" s="61">
        <f>HLOOKUP(AK16,'360'!1:75,30,0)</f>
        <v>81494</v>
      </c>
      <c r="AL46" s="61">
        <f>HLOOKUP(AK16,sougo!1:75,30,0)</f>
        <v>8631</v>
      </c>
      <c r="AM46" s="61">
        <f>HLOOKUP(AN16,baidu!1:75,30,0)</f>
        <v>56392</v>
      </c>
      <c r="AN46" s="61">
        <f>HLOOKUP(AN16,'360'!1:75,30,0)</f>
        <v>46156</v>
      </c>
      <c r="AO46" s="61">
        <f>HLOOKUP(AN16,sougo!1:75,30,0)</f>
        <v>3007</v>
      </c>
      <c r="AP46" s="61">
        <f>HLOOKUP(AQ16,baidu!1:75,30,0)</f>
        <v>171850</v>
      </c>
      <c r="AQ46" s="61">
        <f>HLOOKUP(AQ16,'360'!1:75,30,0)</f>
        <v>95233</v>
      </c>
      <c r="AR46" s="61">
        <f>HLOOKUP(AQ16,sougo!1:75,30,0)</f>
        <v>5268</v>
      </c>
      <c r="AS46" s="61">
        <f>HLOOKUP(AT16,baidu!1:75,30,0)</f>
        <v>283286</v>
      </c>
      <c r="AT46" s="61">
        <f>HLOOKUP(AT16,'360'!1:75,30,0)</f>
        <v>46817</v>
      </c>
      <c r="AU46" s="61">
        <f>HLOOKUP(AT16,sougo!1:75,30,0)</f>
        <v>9604</v>
      </c>
      <c r="AV46" s="61">
        <f>HLOOKUP(AW16,baidu!1:75,30,0)</f>
        <v>127283</v>
      </c>
      <c r="AW46" s="61">
        <f>HLOOKUP(AW16,'360'!1:75,30,0)</f>
        <v>239263</v>
      </c>
      <c r="AX46" s="61">
        <f>HLOOKUP(AW16,sougo!1:75,30,0)</f>
        <v>7360</v>
      </c>
      <c r="AY46" s="61">
        <f>HLOOKUP(AZ16,baidu!1:75,30,0)</f>
        <v>268254</v>
      </c>
      <c r="AZ46" s="61">
        <f>HLOOKUP(AZ16,'360'!1:75,30,0)</f>
        <v>151272</v>
      </c>
      <c r="BA46" s="61">
        <f>HLOOKUP(AZ16,sougo!1:75,30,0)</f>
        <v>15399</v>
      </c>
      <c r="BB46" s="61">
        <f>HLOOKUP(BC16,baidu!1:75,30,0)</f>
        <v>84309</v>
      </c>
      <c r="BC46" s="61">
        <f>HLOOKUP(BC16,'360'!1:75,30,0)</f>
        <v>57221</v>
      </c>
      <c r="BD46" s="61">
        <f>HLOOKUP(BC16,sougo!1:75,30,0)</f>
        <v>3281</v>
      </c>
      <c r="BE46" s="61">
        <f>HLOOKUP(BF16,baidu!1:75,30,0)</f>
        <v>9144</v>
      </c>
      <c r="BF46" s="61">
        <f>HLOOKUP(BF16,'360'!1:75,30,0)</f>
        <v>14412</v>
      </c>
      <c r="BG46" s="61">
        <f>HLOOKUP(BF16,sougo!1:75,30,0)</f>
        <v>879</v>
      </c>
      <c r="BH46" s="61">
        <f>HLOOKUP(BI16,baidu!1:75,30,0)</f>
        <v>358859</v>
      </c>
      <c r="BI46" s="61">
        <f>HLOOKUP(BI16,'360'!1:75,30,0)</f>
        <v>155276</v>
      </c>
      <c r="BJ46" s="61">
        <f>HLOOKUP(BI16,sougo!1:75,30,0)</f>
        <v>17217</v>
      </c>
      <c r="BK46" s="61">
        <f>HLOOKUP(BL16,baidu!1:75,30,0)</f>
        <v>206205</v>
      </c>
      <c r="BL46" s="61">
        <f>HLOOKUP(BL16,'360'!1:75,30,0)</f>
        <v>59225</v>
      </c>
      <c r="BM46" s="61">
        <f>HLOOKUP(BL16,sougo!1:75,30,0)</f>
        <v>12864</v>
      </c>
      <c r="BN46" s="61">
        <f>HLOOKUP(BO16,baidu!1:75,30,0)</f>
        <v>21593</v>
      </c>
      <c r="BO46" s="61">
        <f>HLOOKUP(BO16,'360'!1:75,30,0)</f>
        <v>7426</v>
      </c>
      <c r="BP46" s="61">
        <f>HLOOKUP(BO16,sougo!1:75,30,0)</f>
        <v>7774</v>
      </c>
      <c r="BQ46" s="61">
        <f>HLOOKUP(BR16,baidu!1:75,30,0)</f>
        <v>152023</v>
      </c>
      <c r="BR46" s="61">
        <f>HLOOKUP(BR16,'360'!1:75,30,0)</f>
        <v>39469</v>
      </c>
      <c r="BS46" s="61">
        <f>HLOOKUP(BR16,sougo!1:75,30,0)</f>
        <v>11690</v>
      </c>
      <c r="BT46" s="61">
        <f>HLOOKUP(BU16,baidu!1:75,30,0)</f>
        <v>66054</v>
      </c>
      <c r="BU46" s="61">
        <f>HLOOKUP(BU16,'360'!1:75,30,0)</f>
        <v>35073</v>
      </c>
      <c r="BV46" s="61">
        <f>HLOOKUP(BU16,sougo!1:75,30,0)</f>
        <v>5468</v>
      </c>
      <c r="BW46" s="61">
        <f>HLOOKUP(BX16,baidu!1:75,30,0)</f>
        <v>602975</v>
      </c>
      <c r="BX46" s="61">
        <f>HLOOKUP(BX16,'360'!1:75,30,0)</f>
        <v>165042</v>
      </c>
      <c r="BY46" s="61">
        <f>HLOOKUP(BX16,sougo!1:75,30,0)</f>
        <v>5719</v>
      </c>
      <c r="BZ46" s="61">
        <f>HLOOKUP(CA16,baidu!1:75,30,0)</f>
        <v>113563</v>
      </c>
      <c r="CA46" s="61">
        <f>HLOOKUP(CA16,'360'!1:75,30,0)</f>
        <v>196346</v>
      </c>
      <c r="CB46" s="61">
        <f>HLOOKUP(CA16,sougo!1:75,30,0)</f>
        <v>28750</v>
      </c>
      <c r="CC46" s="61">
        <f>HLOOKUP(CD16,baidu!1:75,30,0)</f>
        <v>22460</v>
      </c>
      <c r="CD46" s="61">
        <f>HLOOKUP(CD16,'360'!1:75,30,0)</f>
        <v>6430</v>
      </c>
      <c r="CE46" s="61">
        <f>HLOOKUP(CD16,sougo!1:75,30,0)</f>
        <v>4679</v>
      </c>
      <c r="CF46" s="61">
        <f>HLOOKUP(CG16,baidu!1:75,30,0)</f>
        <v>88248</v>
      </c>
      <c r="CG46" s="61">
        <f>HLOOKUP(CG16,'360'!1:75,30,0)</f>
        <v>38982</v>
      </c>
      <c r="CH46" s="61">
        <f>HLOOKUP(CG16,sougo!1:75,30,0)</f>
        <v>4210</v>
      </c>
      <c r="CI46" s="61">
        <f>HLOOKUP(CJ16,baidu!1:75,30,0)</f>
        <v>187589</v>
      </c>
      <c r="CJ46" s="61">
        <f>HLOOKUP(CJ16,'360'!1:75,30,0)</f>
        <v>47730</v>
      </c>
      <c r="CK46" s="61">
        <f>HLOOKUP(CJ16,sougo!1:75,30,0)</f>
        <v>19315</v>
      </c>
      <c r="CL46" s="61">
        <f>HLOOKUP(CM16,baidu!1:75,30,0)</f>
        <v>51916</v>
      </c>
      <c r="CM46" s="61">
        <v>4089</v>
      </c>
      <c r="CN46" s="61">
        <v>203</v>
      </c>
      <c r="CO46" s="61">
        <f>HLOOKUP(CP16,baidu!1:75,30,0)</f>
        <v>72089</v>
      </c>
      <c r="CP46" s="61">
        <f>HLOOKUP(CP16,'360'!1:75,30,0)</f>
        <v>11799</v>
      </c>
      <c r="CQ46" s="61">
        <f>HLOOKUP(CP16,sougo!1:75,30,0)</f>
        <v>5627</v>
      </c>
      <c r="CR46" s="61">
        <f>HLOOKUP(CS16,baidu!1:75,30,0)</f>
        <v>105772</v>
      </c>
      <c r="CS46" s="61">
        <f>HLOOKUP(CS16,'360'!1:75,30,0)</f>
        <v>21134</v>
      </c>
      <c r="CT46" s="61">
        <f>HLOOKUP(CS16,sougo!1:75,30,0)</f>
        <v>7172</v>
      </c>
      <c r="CU46" s="61"/>
      <c r="CV46" s="61">
        <f t="shared" si="0"/>
        <v>131606.06438353658</v>
      </c>
      <c r="CW46" s="61">
        <f t="shared" si="1"/>
        <v>200602.88128075656</v>
      </c>
      <c r="CX46" s="61">
        <f t="shared" si="2"/>
        <v>15327.525535614241</v>
      </c>
      <c r="CY46" s="61">
        <f t="shared" si="3"/>
        <v>675303.42136128445</v>
      </c>
      <c r="CZ46" s="61">
        <f t="shared" si="4"/>
        <v>683006.48547661887</v>
      </c>
      <c r="DA46" s="61">
        <f t="shared" si="5"/>
        <v>90738.32234927587</v>
      </c>
      <c r="DB46" s="61">
        <f t="shared" si="6"/>
        <v>82564.27088517537</v>
      </c>
      <c r="DC46" s="61">
        <f t="shared" si="7"/>
        <v>148813.1375632924</v>
      </c>
      <c r="DD46" s="61">
        <f t="shared" si="8"/>
        <v>7952.0774532667765</v>
      </c>
      <c r="DE46" s="61">
        <f t="shared" si="9"/>
        <v>371742.95716887026</v>
      </c>
      <c r="DF46" s="61">
        <f t="shared" si="10"/>
        <v>206765.33257302403</v>
      </c>
      <c r="DG46" s="61">
        <f t="shared" si="11"/>
        <v>36415.056564817256</v>
      </c>
      <c r="DH46" s="61">
        <f t="shared" si="12"/>
        <v>337208.70589131548</v>
      </c>
      <c r="DI46" s="61">
        <f t="shared" si="13"/>
        <v>230917.73988778947</v>
      </c>
      <c r="DJ46" s="61">
        <f t="shared" si="14"/>
        <v>27167.606697053441</v>
      </c>
      <c r="DK46" s="62">
        <f t="shared" si="15"/>
        <v>147100.22763266621</v>
      </c>
      <c r="DL46" s="62">
        <f t="shared" si="16"/>
        <v>66905.985208772079</v>
      </c>
      <c r="DM46" s="62">
        <f t="shared" si="17"/>
        <v>14334.616291686654</v>
      </c>
      <c r="DN46" s="61">
        <f t="shared" si="18"/>
        <v>20857.38233808364</v>
      </c>
      <c r="DO46" s="61">
        <f t="shared" si="19"/>
        <v>26494.767627387504</v>
      </c>
      <c r="DP46" s="61">
        <f t="shared" si="20"/>
        <v>1617.3290534399928</v>
      </c>
      <c r="DQ46" s="61">
        <f t="shared" si="21"/>
        <v>306693.88202806411</v>
      </c>
      <c r="DR46" s="61">
        <f t="shared" si="22"/>
        <v>614465.56421071454</v>
      </c>
      <c r="DS46" s="61">
        <f t="shared" si="23"/>
        <v>43095.028001323109</v>
      </c>
      <c r="DT46" s="61">
        <f t="shared" si="24"/>
        <v>230969.9320773056</v>
      </c>
      <c r="DU46" s="61">
        <f t="shared" si="25"/>
        <v>620963.8062162546</v>
      </c>
      <c r="DV46" s="61">
        <f t="shared" si="26"/>
        <v>38879.408260163807</v>
      </c>
      <c r="DW46" s="61">
        <f t="shared" si="27"/>
        <v>26723.65867538601</v>
      </c>
      <c r="DX46" s="61">
        <f t="shared" si="28"/>
        <v>53735.946447011891</v>
      </c>
      <c r="DY46" s="61">
        <f t="shared" si="29"/>
        <v>3142.8501590564092</v>
      </c>
      <c r="DZ46" s="61">
        <f t="shared" si="30"/>
        <v>60154.956935937029</v>
      </c>
      <c r="EA46" s="61">
        <f t="shared" si="31"/>
        <v>51245.18424612705</v>
      </c>
      <c r="EB46" s="61">
        <f t="shared" si="32"/>
        <v>5427.3588881184205</v>
      </c>
      <c r="EC46" s="61">
        <f t="shared" si="33"/>
        <v>35460.505436076237</v>
      </c>
      <c r="ED46" s="61">
        <f t="shared" si="34"/>
        <v>29023.887943458907</v>
      </c>
      <c r="EE46" s="61">
        <f t="shared" si="35"/>
        <v>1890.8664322294162</v>
      </c>
      <c r="EF46" s="61">
        <f t="shared" si="36"/>
        <v>108062.98516083311</v>
      </c>
      <c r="EG46" s="61">
        <f t="shared" si="37"/>
        <v>59884.563664949783</v>
      </c>
      <c r="EH46" s="61">
        <f t="shared" si="38"/>
        <v>3312.6319803739821</v>
      </c>
      <c r="EI46" s="61">
        <f t="shared" si="39"/>
        <v>178136.34456951858</v>
      </c>
      <c r="EJ46" s="61">
        <f t="shared" si="40"/>
        <v>29439.538994906743</v>
      </c>
      <c r="EK46" s="61">
        <f t="shared" si="41"/>
        <v>6039.2022664221195</v>
      </c>
      <c r="EL46" s="61">
        <f t="shared" si="42"/>
        <v>80038.294676906153</v>
      </c>
      <c r="EM46" s="61">
        <f t="shared" si="43"/>
        <v>150453.73301446851</v>
      </c>
      <c r="EN46" s="61">
        <f t="shared" si="44"/>
        <v>4628.1266848049563</v>
      </c>
      <c r="EO46" s="61">
        <f t="shared" si="45"/>
        <v>168683.89887305282</v>
      </c>
      <c r="EP46" s="61">
        <f t="shared" si="46"/>
        <v>95123.095090192306</v>
      </c>
      <c r="EQ46" s="61">
        <f t="shared" si="47"/>
        <v>9683.2232091455862</v>
      </c>
      <c r="ER46" s="61">
        <f t="shared" si="48"/>
        <v>53015.316938752861</v>
      </c>
      <c r="ES46" s="61">
        <f t="shared" si="49"/>
        <v>35981.798509677225</v>
      </c>
      <c r="ET46" s="61">
        <f t="shared" si="50"/>
        <v>2063.1635397887312</v>
      </c>
      <c r="EU46" s="61">
        <f t="shared" si="51"/>
        <v>5749.9443486218097</v>
      </c>
      <c r="EV46" s="61">
        <f t="shared" si="52"/>
        <v>9062.5763289957922</v>
      </c>
      <c r="EW46" s="61">
        <f t="shared" si="53"/>
        <v>552.73415162276581</v>
      </c>
      <c r="EX46" s="60">
        <f t="shared" si="54"/>
        <v>225658.27635630729</v>
      </c>
      <c r="EY46" s="60">
        <f t="shared" si="55"/>
        <v>97640.896618175873</v>
      </c>
      <c r="EZ46" s="58">
        <f t="shared" si="56"/>
        <v>10826.420806017246</v>
      </c>
      <c r="FA46" s="61">
        <f t="shared" si="57"/>
        <v>129666.14986959321</v>
      </c>
      <c r="FB46" s="61">
        <f t="shared" si="58"/>
        <v>37241.956916789881</v>
      </c>
      <c r="FC46" s="61">
        <f t="shared" si="59"/>
        <v>8089.1605534417058</v>
      </c>
      <c r="FD46" s="61">
        <f t="shared" si="60"/>
        <v>13578.143954482801</v>
      </c>
      <c r="FE46" s="61">
        <f t="shared" si="61"/>
        <v>4669.6289077936963</v>
      </c>
      <c r="FF46" s="61">
        <f t="shared" si="62"/>
        <v>4888.4588108252347</v>
      </c>
      <c r="FG46" s="61">
        <f t="shared" si="63"/>
        <v>95595.340082079332</v>
      </c>
      <c r="FH46" s="61">
        <f t="shared" si="64"/>
        <v>24818.958168827012</v>
      </c>
      <c r="FI46" s="61">
        <f t="shared" si="65"/>
        <v>7350.9240414904807</v>
      </c>
      <c r="FJ46" s="61">
        <f t="shared" si="66"/>
        <v>41536.179353003608</v>
      </c>
      <c r="FK46" s="61">
        <f t="shared" si="67"/>
        <v>22054.65858915275</v>
      </c>
      <c r="FL46" s="61">
        <f t="shared" si="68"/>
        <v>3438.3962924610732</v>
      </c>
      <c r="FM46" s="61">
        <f t="shared" si="69"/>
        <v>379163.68040356907</v>
      </c>
      <c r="FN46" s="61">
        <f t="shared" si="70"/>
        <v>103781.96797738853</v>
      </c>
      <c r="FO46" s="61">
        <f t="shared" si="71"/>
        <v>3596.230504130373</v>
      </c>
      <c r="FP46" s="62">
        <f t="shared" si="72"/>
        <v>71410.862867731688</v>
      </c>
      <c r="FQ46" s="62">
        <f t="shared" si="73"/>
        <v>123466.59810526004</v>
      </c>
      <c r="FR46" s="62">
        <f t="shared" si="74"/>
        <v>18078.619862519361</v>
      </c>
      <c r="FS46" s="61">
        <f t="shared" si="75"/>
        <v>14123.332247380342</v>
      </c>
      <c r="FT46" s="61">
        <f t="shared" si="76"/>
        <v>4043.3226335999821</v>
      </c>
      <c r="FU46" s="61">
        <f t="shared" si="77"/>
        <v>2942.2560812774987</v>
      </c>
      <c r="FV46" s="61">
        <f t="shared" si="78"/>
        <v>55492.245065308125</v>
      </c>
      <c r="FW46" s="61">
        <f t="shared" si="79"/>
        <v>24512.722068894946</v>
      </c>
      <c r="FX46" s="61">
        <f t="shared" si="80"/>
        <v>2647.3387694332696</v>
      </c>
      <c r="FY46" s="61">
        <f t="shared" si="81"/>
        <v>117960.00770052675</v>
      </c>
      <c r="FZ46" s="61">
        <f t="shared" si="82"/>
        <v>30013.653079584314</v>
      </c>
      <c r="GA46" s="61">
        <f t="shared" si="83"/>
        <v>12145.688439810832</v>
      </c>
      <c r="GB46" s="61">
        <f t="shared" si="84"/>
        <v>32645.900131567134</v>
      </c>
      <c r="GC46" s="61">
        <f t="shared" si="85"/>
        <v>2571.2513606205798</v>
      </c>
      <c r="GD46" s="61">
        <f t="shared" si="86"/>
        <v>127.65077676839756</v>
      </c>
      <c r="GE46" s="61">
        <f t="shared" si="87"/>
        <v>45331.117470231591</v>
      </c>
      <c r="GF46" s="61">
        <f t="shared" si="88"/>
        <v>7419.4655915779458</v>
      </c>
      <c r="GG46" s="61">
        <f t="shared" si="89"/>
        <v>3538.378920570311</v>
      </c>
      <c r="GH46" s="61">
        <f t="shared" si="90"/>
        <v>66511.714090379057</v>
      </c>
      <c r="GI46" s="61">
        <f t="shared" si="91"/>
        <v>13289.514858242926</v>
      </c>
      <c r="GJ46" s="61">
        <f t="shared" si="92"/>
        <v>4509.9082314430907</v>
      </c>
    </row>
    <row r="47" spans="1:192" s="45" customFormat="1">
      <c r="A47" s="45" t="s">
        <v>188</v>
      </c>
      <c r="B47" s="46">
        <v>42108</v>
      </c>
      <c r="C47" s="60"/>
      <c r="D47" s="60"/>
      <c r="E47" s="58"/>
      <c r="F47" s="61">
        <f>HLOOKUP(G16,baidu!1:76,31,0)</f>
        <v>210834</v>
      </c>
      <c r="G47" s="61">
        <f>HLOOKUP(G16,'360'!1:76,31,0)</f>
        <v>335989</v>
      </c>
      <c r="H47" s="61">
        <f>HLOOKUP(G16,sougo!1:76,31,0)</f>
        <v>26588</v>
      </c>
      <c r="I47" s="61">
        <f>HLOOKUP(J16,baidu!1:76,31,0)</f>
        <v>893646</v>
      </c>
      <c r="J47" s="61">
        <f>HLOOKUP(J16,'360'!1:76,31,0)</f>
        <v>1085381</v>
      </c>
      <c r="K47" s="61">
        <f>HLOOKUP(J16,sougo!1:76,31,0)</f>
        <v>145334</v>
      </c>
      <c r="L47" s="61">
        <f>HLOOKUP(M16,baidu!1:76,31,0)</f>
        <v>128235</v>
      </c>
      <c r="M47" s="61">
        <f>HLOOKUP(M16,'360'!1:76,31,0)</f>
        <v>239555</v>
      </c>
      <c r="N47" s="61">
        <f>HLOOKUP(M16,sougo!1:76,31,0)</f>
        <v>12845</v>
      </c>
      <c r="O47" s="61">
        <f>HLOOKUP(P16,baidu!1:76,31,0)</f>
        <v>507492</v>
      </c>
      <c r="P47" s="61">
        <f>HLOOKUP(P16,'360'!1:76,31,0)</f>
        <v>340797</v>
      </c>
      <c r="Q47" s="61">
        <f>HLOOKUP(P16,sougo!1:76,31,0)</f>
        <v>60250</v>
      </c>
      <c r="R47" s="61">
        <f>HLOOKUP(S16,baidu!1:76,31,0)</f>
        <v>503917</v>
      </c>
      <c r="S47" s="61">
        <f>HLOOKUP(S16,'360'!1:76,31,0)</f>
        <v>378313</v>
      </c>
      <c r="T47" s="61">
        <f>HLOOKUP(S16,sougo!1:76,31,0)</f>
        <v>43124</v>
      </c>
      <c r="U47" s="61">
        <f>HLOOKUP(V16,baidu!1:76,31,0)</f>
        <v>226426</v>
      </c>
      <c r="V47" s="61">
        <f>HLOOKUP(V16,'360'!1:76,31,0)</f>
        <v>101534</v>
      </c>
      <c r="W47" s="61">
        <f>HLOOKUP(V16,sougo!1:76,31,0)</f>
        <v>21694</v>
      </c>
      <c r="X47" s="61">
        <f>HLOOKUP(Y16,baidu!1:76,31,0)</f>
        <v>33496</v>
      </c>
      <c r="Y47" s="61">
        <f>HLOOKUP(Y16,'360'!1:76,31,0)</f>
        <v>44274</v>
      </c>
      <c r="Z47" s="61">
        <f>HLOOKUP(Y16,sougo!1:76,31,0)</f>
        <v>2747</v>
      </c>
      <c r="AA47" s="61">
        <f>HLOOKUP(AB16,baidu!1:76,31,0)</f>
        <v>474199</v>
      </c>
      <c r="AB47" s="61">
        <f>HLOOKUP(AB16,'360'!1:76,31,0)</f>
        <v>960027</v>
      </c>
      <c r="AC47" s="61">
        <f>HLOOKUP(AB16,sougo!1:76,31,0)</f>
        <v>65215</v>
      </c>
      <c r="AD47" s="61">
        <f>HLOOKUP(AE16,baidu!1:76,31,0)</f>
        <v>353812</v>
      </c>
      <c r="AE47" s="61">
        <f>HLOOKUP(AE16,'360'!1:76,31,0)</f>
        <v>980342</v>
      </c>
      <c r="AF47" s="61">
        <f>HLOOKUP(AE16,sougo!1:76,31,0)</f>
        <v>60676</v>
      </c>
      <c r="AG47" s="61">
        <f>HLOOKUP(AH16,baidu!1:76,31,0)</f>
        <v>39224</v>
      </c>
      <c r="AH47" s="61">
        <f>HLOOKUP(AH16,'360'!1:76,31,0)</f>
        <v>86188</v>
      </c>
      <c r="AI47" s="61">
        <f>HLOOKUP(AH16,sougo!1:76,31,0)</f>
        <v>5122</v>
      </c>
      <c r="AJ47" s="61">
        <f>HLOOKUP(AK16,baidu!1:76,31,0)</f>
        <v>96509</v>
      </c>
      <c r="AK47" s="61">
        <f>HLOOKUP(AK16,'360'!1:76,31,0)</f>
        <v>81965</v>
      </c>
      <c r="AL47" s="61">
        <f>HLOOKUP(AK16,sougo!1:76,31,0)</f>
        <v>8635</v>
      </c>
      <c r="AM47" s="61">
        <f>HLOOKUP(AN16,baidu!1:76,31,0)</f>
        <v>56876</v>
      </c>
      <c r="AN47" s="61">
        <f>HLOOKUP(AN16,'360'!1:76,31,0)</f>
        <v>45897</v>
      </c>
      <c r="AO47" s="61">
        <f>HLOOKUP(AN16,sougo!1:76,31,0)</f>
        <v>3309</v>
      </c>
      <c r="AP47" s="61">
        <f>HLOOKUP(AQ16,baidu!1:76,31,0)</f>
        <v>164644</v>
      </c>
      <c r="AQ47" s="61">
        <f>HLOOKUP(AQ16,'360'!1:76,31,0)</f>
        <v>91782</v>
      </c>
      <c r="AR47" s="61">
        <f>HLOOKUP(AQ16,sougo!1:76,31,0)</f>
        <v>5082</v>
      </c>
      <c r="AS47" s="61">
        <f>HLOOKUP(AT16,baidu!1:76,31,0)</f>
        <v>276460</v>
      </c>
      <c r="AT47" s="61">
        <f>HLOOKUP(AT16,'360'!1:76,31,0)</f>
        <v>46456</v>
      </c>
      <c r="AU47" s="61">
        <f>HLOOKUP(AT16,sougo!1:76,31,0)</f>
        <v>9526</v>
      </c>
      <c r="AV47" s="61">
        <f>HLOOKUP(AW16,baidu!1:76,31,0)</f>
        <v>124946</v>
      </c>
      <c r="AW47" s="61">
        <f>HLOOKUP(AW16,'360'!1:76,31,0)</f>
        <v>243848</v>
      </c>
      <c r="AX47" s="61">
        <f>HLOOKUP(AW16,sougo!1:76,31,0)</f>
        <v>7240</v>
      </c>
      <c r="AY47" s="61">
        <f>HLOOKUP(AZ16,baidu!1:76,31,0)</f>
        <v>266530</v>
      </c>
      <c r="AZ47" s="61">
        <f>HLOOKUP(AZ16,'360'!1:76,31,0)</f>
        <v>152319</v>
      </c>
      <c r="BA47" s="61">
        <f>HLOOKUP(AZ16,sougo!1:76,31,0)</f>
        <v>15260</v>
      </c>
      <c r="BB47" s="61">
        <f>HLOOKUP(BC16,baidu!1:76,31,0)</f>
        <v>82487</v>
      </c>
      <c r="BC47" s="61">
        <f>HLOOKUP(BC16,'360'!1:76,31,0)</f>
        <v>56404</v>
      </c>
      <c r="BD47" s="61">
        <f>HLOOKUP(BC16,sougo!1:76,31,0)</f>
        <v>3277</v>
      </c>
      <c r="BE47" s="61">
        <f>HLOOKUP(BF16,baidu!1:76,31,0)</f>
        <v>9562</v>
      </c>
      <c r="BF47" s="61">
        <f>HLOOKUP(BF16,'360'!1:76,31,0)</f>
        <v>15275</v>
      </c>
      <c r="BG47" s="61">
        <f>HLOOKUP(BF16,sougo!1:76,31,0)</f>
        <v>837</v>
      </c>
      <c r="BH47" s="61">
        <f>HLOOKUP(BI16,baidu!1:76,31,0)</f>
        <v>355127</v>
      </c>
      <c r="BI47" s="61">
        <f>HLOOKUP(BI16,'360'!1:76,31,0)</f>
        <v>156481</v>
      </c>
      <c r="BJ47" s="61">
        <f>HLOOKUP(BI16,sougo!1:76,31,0)</f>
        <v>16854</v>
      </c>
      <c r="BK47" s="61">
        <f>HLOOKUP(BL16,baidu!1:76,31,0)</f>
        <v>204424</v>
      </c>
      <c r="BL47" s="61">
        <f>HLOOKUP(BL16,'360'!1:76,31,0)</f>
        <v>57630</v>
      </c>
      <c r="BM47" s="61">
        <f>HLOOKUP(BL16,sougo!1:76,31,0)</f>
        <v>12437</v>
      </c>
      <c r="BN47" s="61">
        <f>HLOOKUP(BO16,baidu!1:76,31,0)</f>
        <v>18863</v>
      </c>
      <c r="BO47" s="61">
        <f>HLOOKUP(BO16,'360'!1:76,31,0)</f>
        <v>7238</v>
      </c>
      <c r="BP47" s="61">
        <f>HLOOKUP(BO16,sougo!1:76,31,0)</f>
        <v>7098</v>
      </c>
      <c r="BQ47" s="61">
        <f>HLOOKUP(BR16,baidu!1:76,31,0)</f>
        <v>142780</v>
      </c>
      <c r="BR47" s="61">
        <f>HLOOKUP(BR16,'360'!1:76,31,0)</f>
        <v>39086</v>
      </c>
      <c r="BS47" s="61">
        <f>HLOOKUP(BR16,sougo!1:76,31,0)</f>
        <v>11466</v>
      </c>
      <c r="BT47" s="61">
        <f>HLOOKUP(BU16,baidu!1:76,31,0)</f>
        <v>65987</v>
      </c>
      <c r="BU47" s="61">
        <f>HLOOKUP(BU16,'360'!1:76,31,0)</f>
        <v>36075</v>
      </c>
      <c r="BV47" s="61">
        <f>HLOOKUP(BU16,sougo!1:76,31,0)</f>
        <v>5247</v>
      </c>
      <c r="BW47" s="61">
        <f>HLOOKUP(BX16,baidu!1:76,31,0)</f>
        <v>475306</v>
      </c>
      <c r="BX47" s="61">
        <f>HLOOKUP(BX16,'360'!1:76,31,0)</f>
        <v>154108</v>
      </c>
      <c r="BY47" s="61">
        <f>HLOOKUP(BX16,sougo!1:76,31,0)</f>
        <v>4822</v>
      </c>
      <c r="BZ47" s="61">
        <f>HLOOKUP(CA16,baidu!1:76,31,0)</f>
        <v>114165</v>
      </c>
      <c r="CA47" s="61">
        <f>HLOOKUP(CA16,'360'!1:76,31,0)</f>
        <v>194468</v>
      </c>
      <c r="CB47" s="61">
        <f>HLOOKUP(CA16,sougo!1:76,31,0)</f>
        <v>28082</v>
      </c>
      <c r="CC47" s="61">
        <f>HLOOKUP(CD16,baidu!1:76,31,0)</f>
        <v>21181</v>
      </c>
      <c r="CD47" s="61">
        <f>HLOOKUP(CD16,'360'!1:76,31,0)</f>
        <v>5846</v>
      </c>
      <c r="CE47" s="61">
        <f>HLOOKUP(CD16,sougo!1:76,31,0)</f>
        <v>4537</v>
      </c>
      <c r="CF47" s="61">
        <f>HLOOKUP(CG16,baidu!1:76,31,0)</f>
        <v>80453</v>
      </c>
      <c r="CG47" s="61">
        <f>HLOOKUP(CG16,'360'!1:76,31,0)</f>
        <v>38611</v>
      </c>
      <c r="CH47" s="61">
        <f>HLOOKUP(CG16,sougo!1:76,31,0)</f>
        <v>3895</v>
      </c>
      <c r="CI47" s="61">
        <f>HLOOKUP(CJ16,baidu!1:76,31,0)</f>
        <v>182772</v>
      </c>
      <c r="CJ47" s="61">
        <f>HLOOKUP(CJ16,'360'!1:76,31,0)</f>
        <v>48768</v>
      </c>
      <c r="CK47" s="61">
        <f>HLOOKUP(CJ16,sougo!1:76,31,0)</f>
        <v>17489</v>
      </c>
      <c r="CL47" s="61">
        <f>HLOOKUP(CM16,baidu!1:76,31,0)</f>
        <v>41497</v>
      </c>
      <c r="CM47" s="61">
        <v>1714</v>
      </c>
      <c r="CN47" s="61">
        <v>286</v>
      </c>
      <c r="CO47" s="61">
        <f>HLOOKUP(CP16,baidu!1:76,31,0)</f>
        <v>70352</v>
      </c>
      <c r="CP47" s="61">
        <f>HLOOKUP(CP16,'360'!1:76,31,0)</f>
        <v>11353</v>
      </c>
      <c r="CQ47" s="61">
        <f>HLOOKUP(CP16,sougo!1:76,31,0)</f>
        <v>5857</v>
      </c>
      <c r="CR47" s="61">
        <f>HLOOKUP(CS16,baidu!1:76,31,0)</f>
        <v>102110</v>
      </c>
      <c r="CS47" s="61">
        <f>HLOOKUP(CS16,'360'!1:76,31,0)</f>
        <v>20586</v>
      </c>
      <c r="CT47" s="61">
        <f>HLOOKUP(CS16,sougo!1:76,31,0)</f>
        <v>7049</v>
      </c>
      <c r="CU47" s="61"/>
      <c r="CV47" s="61">
        <f t="shared" si="0"/>
        <v>132576.96487284894</v>
      </c>
      <c r="CW47" s="61">
        <f t="shared" si="1"/>
        <v>211277.12726914842</v>
      </c>
      <c r="CX47" s="61">
        <f t="shared" si="2"/>
        <v>16719.107648857906</v>
      </c>
      <c r="CY47" s="61">
        <f t="shared" si="3"/>
        <v>561943.87219690357</v>
      </c>
      <c r="CZ47" s="61">
        <f t="shared" si="4"/>
        <v>682510.9740869957</v>
      </c>
      <c r="DA47" s="61">
        <f t="shared" si="5"/>
        <v>91389.152664326568</v>
      </c>
      <c r="DB47" s="61">
        <f t="shared" si="6"/>
        <v>80636.9328024407</v>
      </c>
      <c r="DC47" s="61">
        <f t="shared" si="7"/>
        <v>150637.34891011566</v>
      </c>
      <c r="DD47" s="61">
        <f t="shared" si="8"/>
        <v>8077.2129437934327</v>
      </c>
      <c r="DE47" s="61">
        <f t="shared" si="9"/>
        <v>319121.91134851042</v>
      </c>
      <c r="DF47" s="61">
        <f t="shared" si="10"/>
        <v>214300.5013317221</v>
      </c>
      <c r="DG47" s="61">
        <f t="shared" si="11"/>
        <v>37886.499016236223</v>
      </c>
      <c r="DH47" s="61">
        <f t="shared" si="12"/>
        <v>316873.8742699537</v>
      </c>
      <c r="DI47" s="61">
        <f t="shared" si="13"/>
        <v>237891.37099301867</v>
      </c>
      <c r="DJ47" s="61">
        <f t="shared" si="14"/>
        <v>27117.300972218603</v>
      </c>
      <c r="DK47" s="62">
        <f t="shared" si="15"/>
        <v>142381.55064315855</v>
      </c>
      <c r="DL47" s="62">
        <f t="shared" si="16"/>
        <v>63846.768317253591</v>
      </c>
      <c r="DM47" s="62">
        <f t="shared" si="17"/>
        <v>13641.654932086783</v>
      </c>
      <c r="DN47" s="61">
        <f t="shared" si="18"/>
        <v>21063.006988346035</v>
      </c>
      <c r="DO47" s="61">
        <f t="shared" si="19"/>
        <v>27840.445766719378</v>
      </c>
      <c r="DP47" s="61">
        <f t="shared" si="20"/>
        <v>1727.3728265161976</v>
      </c>
      <c r="DQ47" s="61">
        <f t="shared" si="21"/>
        <v>298186.55513693282</v>
      </c>
      <c r="DR47" s="61">
        <f t="shared" si="22"/>
        <v>603685.67620016949</v>
      </c>
      <c r="DS47" s="61">
        <f t="shared" si="23"/>
        <v>41008.598063798265</v>
      </c>
      <c r="DT47" s="61">
        <f t="shared" si="24"/>
        <v>222484.61394078957</v>
      </c>
      <c r="DU47" s="61">
        <f t="shared" si="25"/>
        <v>616460.18620041583</v>
      </c>
      <c r="DV47" s="61">
        <f t="shared" si="26"/>
        <v>38154.377000981731</v>
      </c>
      <c r="DW47" s="61">
        <f t="shared" si="27"/>
        <v>24664.896886520328</v>
      </c>
      <c r="DX47" s="61">
        <f t="shared" si="28"/>
        <v>54196.872650811085</v>
      </c>
      <c r="DY47" s="61">
        <f t="shared" si="29"/>
        <v>3220.8240325504057</v>
      </c>
      <c r="DZ47" s="61">
        <f t="shared" si="30"/>
        <v>60686.939976065427</v>
      </c>
      <c r="EA47" s="61">
        <f t="shared" si="31"/>
        <v>51541.359201092149</v>
      </c>
      <c r="EB47" s="61">
        <f t="shared" si="32"/>
        <v>5429.8741743601622</v>
      </c>
      <c r="EC47" s="61">
        <f t="shared" si="33"/>
        <v>35764.855071326994</v>
      </c>
      <c r="ED47" s="61">
        <f t="shared" si="34"/>
        <v>28861.023159306125</v>
      </c>
      <c r="EE47" s="61">
        <f t="shared" si="35"/>
        <v>2080.7705434809241</v>
      </c>
      <c r="EF47" s="61">
        <f t="shared" si="36"/>
        <v>103531.69699633522</v>
      </c>
      <c r="EG47" s="61">
        <f t="shared" si="37"/>
        <v>57714.500459887022</v>
      </c>
      <c r="EH47" s="61">
        <f t="shared" si="38"/>
        <v>3195.6711701329873</v>
      </c>
      <c r="EI47" s="61">
        <f t="shared" si="39"/>
        <v>173844.00859798616</v>
      </c>
      <c r="EJ47" s="61">
        <f t="shared" si="40"/>
        <v>29212.534411589546</v>
      </c>
      <c r="EK47" s="61">
        <f t="shared" si="41"/>
        <v>5990.1541847081535</v>
      </c>
      <c r="EL47" s="61">
        <f t="shared" si="42"/>
        <v>78568.73869016848</v>
      </c>
      <c r="EM47" s="61">
        <f t="shared" si="43"/>
        <v>153336.87986906507</v>
      </c>
      <c r="EN47" s="61">
        <f t="shared" si="44"/>
        <v>4552.6680975527015</v>
      </c>
      <c r="EO47" s="61">
        <f t="shared" si="45"/>
        <v>167599.81050286209</v>
      </c>
      <c r="EP47" s="61">
        <f t="shared" si="46"/>
        <v>95781.471263968226</v>
      </c>
      <c r="EQ47" s="61">
        <f t="shared" si="47"/>
        <v>9595.8170122450592</v>
      </c>
      <c r="ER47" s="61">
        <f t="shared" si="48"/>
        <v>51869.604055639458</v>
      </c>
      <c r="ES47" s="61">
        <f t="shared" si="49"/>
        <v>35468.051294801458</v>
      </c>
      <c r="ET47" s="61">
        <f t="shared" si="50"/>
        <v>2060.6482535469895</v>
      </c>
      <c r="EU47" s="61">
        <f t="shared" si="51"/>
        <v>6012.7917608838306</v>
      </c>
      <c r="EV47" s="61">
        <f t="shared" si="52"/>
        <v>9605.2493356515897</v>
      </c>
      <c r="EW47" s="61">
        <f t="shared" si="53"/>
        <v>526.32364608447665</v>
      </c>
      <c r="EX47" s="60">
        <f t="shared" si="54"/>
        <v>223311.51429276218</v>
      </c>
      <c r="EY47" s="60">
        <f t="shared" si="55"/>
        <v>98398.626598500588</v>
      </c>
      <c r="EZ47" s="58">
        <f t="shared" si="56"/>
        <v>10598.158579579176</v>
      </c>
      <c r="FA47" s="61">
        <f t="shared" si="57"/>
        <v>128546.21867045766</v>
      </c>
      <c r="FB47" s="61">
        <f t="shared" si="58"/>
        <v>36238.986527895329</v>
      </c>
      <c r="FC47" s="61">
        <f t="shared" si="59"/>
        <v>7820.653747135766</v>
      </c>
      <c r="FD47" s="61">
        <f t="shared" si="60"/>
        <v>11861.461094494007</v>
      </c>
      <c r="FE47" s="61">
        <f t="shared" si="61"/>
        <v>4551.4104544318307</v>
      </c>
      <c r="FF47" s="61">
        <f t="shared" si="62"/>
        <v>4463.3754359708664</v>
      </c>
      <c r="FG47" s="61">
        <f t="shared" si="63"/>
        <v>89783.142398974407</v>
      </c>
      <c r="FH47" s="61">
        <f t="shared" si="64"/>
        <v>24578.119511180234</v>
      </c>
      <c r="FI47" s="61">
        <f t="shared" si="65"/>
        <v>7210.0680119529388</v>
      </c>
      <c r="FJ47" s="61">
        <f t="shared" si="66"/>
        <v>41494.048308454432</v>
      </c>
      <c r="FK47" s="61">
        <f t="shared" si="67"/>
        <v>22684.737792709075</v>
      </c>
      <c r="FL47" s="61">
        <f t="shared" si="68"/>
        <v>3299.4267276048377</v>
      </c>
      <c r="FM47" s="61">
        <f t="shared" si="69"/>
        <v>298882.66060433484</v>
      </c>
      <c r="FN47" s="61">
        <f t="shared" si="70"/>
        <v>96906.433035587252</v>
      </c>
      <c r="FO47" s="61">
        <f t="shared" si="71"/>
        <v>3032.1775644197687</v>
      </c>
      <c r="FP47" s="62">
        <f t="shared" si="72"/>
        <v>71789.413447113839</v>
      </c>
      <c r="FQ47" s="62">
        <f t="shared" si="73"/>
        <v>122285.67121476226</v>
      </c>
      <c r="FR47" s="62">
        <f t="shared" si="74"/>
        <v>17658.567060148474</v>
      </c>
      <c r="FS47" s="61">
        <f t="shared" si="75"/>
        <v>13319.069471583394</v>
      </c>
      <c r="FT47" s="61">
        <f t="shared" si="76"/>
        <v>3676.0908423056758</v>
      </c>
      <c r="FU47" s="61">
        <f t="shared" si="77"/>
        <v>2852.963419695664</v>
      </c>
      <c r="FV47" s="61">
        <f t="shared" si="78"/>
        <v>50590.581001713741</v>
      </c>
      <c r="FW47" s="61">
        <f t="shared" si="79"/>
        <v>24279.429269973392</v>
      </c>
      <c r="FX47" s="61">
        <f t="shared" si="80"/>
        <v>2449.2599778961012</v>
      </c>
      <c r="FY47" s="61">
        <f t="shared" si="81"/>
        <v>114930.97424390916</v>
      </c>
      <c r="FZ47" s="61">
        <f t="shared" si="82"/>
        <v>30666.369859316317</v>
      </c>
      <c r="GA47" s="61">
        <f t="shared" si="83"/>
        <v>10997.460270455691</v>
      </c>
      <c r="GB47" s="61">
        <f t="shared" si="84"/>
        <v>26094.208293390118</v>
      </c>
      <c r="GC47" s="61">
        <f t="shared" si="85"/>
        <v>1077.8001545863715</v>
      </c>
      <c r="GD47" s="61">
        <f t="shared" si="86"/>
        <v>179.84296628454041</v>
      </c>
      <c r="GE47" s="61">
        <f t="shared" si="87"/>
        <v>44238.854419755204</v>
      </c>
      <c r="GF47" s="61">
        <f t="shared" si="88"/>
        <v>7139.011175623732</v>
      </c>
      <c r="GG47" s="61">
        <f t="shared" si="89"/>
        <v>3683.0078794704659</v>
      </c>
      <c r="GH47" s="61">
        <f t="shared" si="90"/>
        <v>64208.969536064411</v>
      </c>
      <c r="GI47" s="61">
        <f t="shared" si="91"/>
        <v>12944.920643124296</v>
      </c>
      <c r="GJ47" s="61">
        <f t="shared" si="92"/>
        <v>4432.5631795095296</v>
      </c>
    </row>
    <row r="48" spans="1:192" s="45" customFormat="1">
      <c r="A48" s="45" t="s">
        <v>188</v>
      </c>
      <c r="B48" s="46">
        <v>42107</v>
      </c>
      <c r="C48" s="60"/>
      <c r="D48" s="60"/>
      <c r="E48" s="58"/>
      <c r="F48" s="61">
        <f>HLOOKUP(G16,baidu!1:77,32,0)</f>
        <v>217181</v>
      </c>
      <c r="G48" s="61">
        <f>HLOOKUP(G16,'360'!1:77,32,0)</f>
        <v>341430</v>
      </c>
      <c r="H48" s="61">
        <f>HLOOKUP(G16,sougo!1:77,32,0)</f>
        <v>25906</v>
      </c>
      <c r="I48" s="61">
        <f>HLOOKUP(J16,baidu!1:77,32,0)</f>
        <v>905166</v>
      </c>
      <c r="J48" s="61">
        <f>HLOOKUP(J16,'360'!1:77,32,0)</f>
        <v>1088545</v>
      </c>
      <c r="K48" s="61">
        <f>HLOOKUP(J16,sougo!1:77,32,0)</f>
        <v>149199</v>
      </c>
      <c r="L48" s="61">
        <f>HLOOKUP(M16,baidu!1:77,32,0)</f>
        <v>140796</v>
      </c>
      <c r="M48" s="61">
        <f>HLOOKUP(M16,'360'!1:77,32,0)</f>
        <v>239237</v>
      </c>
      <c r="N48" s="61">
        <f>HLOOKUP(M16,sougo!1:77,32,0)</f>
        <v>12988</v>
      </c>
      <c r="O48" s="61">
        <f>HLOOKUP(P16,baidu!1:77,32,0)</f>
        <v>519238</v>
      </c>
      <c r="P48" s="61">
        <f>HLOOKUP(P16,'360'!1:77,32,0)</f>
        <v>354636</v>
      </c>
      <c r="Q48" s="61">
        <f>HLOOKUP(P16,sougo!1:77,32,0)</f>
        <v>63157</v>
      </c>
      <c r="R48" s="61">
        <f>HLOOKUP(S16,baidu!1:77,32,0)</f>
        <v>514827</v>
      </c>
      <c r="S48" s="61">
        <f>HLOOKUP(S16,'360'!1:77,32,0)</f>
        <v>382328</v>
      </c>
      <c r="T48" s="61">
        <f>HLOOKUP(S16,sougo!1:77,32,0)</f>
        <v>44959</v>
      </c>
      <c r="U48" s="61">
        <f>HLOOKUP(V16,baidu!1:77,32,0)</f>
        <v>227726</v>
      </c>
      <c r="V48" s="61">
        <f>HLOOKUP(V16,'360'!1:77,32,0)</f>
        <v>102636</v>
      </c>
      <c r="W48" s="61">
        <f>HLOOKUP(V16,sougo!1:77,32,0)</f>
        <v>22665</v>
      </c>
      <c r="X48" s="61">
        <f>HLOOKUP(Y16,baidu!1:77,32,0)</f>
        <v>32669</v>
      </c>
      <c r="Y48" s="61">
        <f>HLOOKUP(Y16,'360'!1:77,32,0)</f>
        <v>42742</v>
      </c>
      <c r="Z48" s="61">
        <f>HLOOKUP(Y16,sougo!1:77,32,0)</f>
        <v>2572</v>
      </c>
      <c r="AA48" s="61">
        <f>HLOOKUP(AB16,baidu!1:77,32,0)</f>
        <v>480359</v>
      </c>
      <c r="AB48" s="61">
        <f>HLOOKUP(AB16,'360'!1:77,32,0)</f>
        <v>976163</v>
      </c>
      <c r="AC48" s="61">
        <f>HLOOKUP(AB16,sougo!1:77,32,0)</f>
        <v>68546</v>
      </c>
      <c r="AD48" s="61">
        <f>HLOOKUP(AE16,baidu!1:77,32,0)</f>
        <v>368141</v>
      </c>
      <c r="AE48" s="61">
        <f>HLOOKUP(AE16,'360'!1:77,32,0)</f>
        <v>982943</v>
      </c>
      <c r="AF48" s="61">
        <f>HLOOKUP(AE16,sougo!1:77,32,0)</f>
        <v>62578</v>
      </c>
      <c r="AG48" s="61">
        <f>HLOOKUP(AH16,baidu!1:77,32,0)</f>
        <v>41719</v>
      </c>
      <c r="AH48" s="61">
        <f>HLOOKUP(AH16,'360'!1:77,32,0)</f>
        <v>88798</v>
      </c>
      <c r="AI48" s="61">
        <f>HLOOKUP(AH16,sougo!1:77,32,0)</f>
        <v>5392</v>
      </c>
      <c r="AJ48" s="61">
        <f>HLOOKUP(AK16,baidu!1:77,32,0)</f>
        <v>97080</v>
      </c>
      <c r="AK48" s="61">
        <f>HLOOKUP(AK16,'360'!1:77,32,0)</f>
        <v>83077</v>
      </c>
      <c r="AL48" s="61">
        <f>HLOOKUP(AK16,sougo!1:77,32,0)</f>
        <v>8631</v>
      </c>
      <c r="AM48" s="61">
        <f>HLOOKUP(AN16,baidu!1:77,32,0)</f>
        <v>57359</v>
      </c>
      <c r="AN48" s="61">
        <f>HLOOKUP(AN16,'360'!1:77,32,0)</f>
        <v>46004</v>
      </c>
      <c r="AO48" s="61">
        <f>HLOOKUP(AN16,sougo!1:77,32,0)</f>
        <v>3159</v>
      </c>
      <c r="AP48" s="61">
        <f>HLOOKUP(AQ16,baidu!1:77,32,0)</f>
        <v>164612</v>
      </c>
      <c r="AQ48" s="61">
        <f>HLOOKUP(AQ16,'360'!1:77,32,0)</f>
        <v>95332</v>
      </c>
      <c r="AR48" s="61">
        <f>HLOOKUP(AQ16,sougo!1:77,32,0)</f>
        <v>4979</v>
      </c>
      <c r="AS48" s="61">
        <f>HLOOKUP(AT16,baidu!1:77,32,0)</f>
        <v>275598</v>
      </c>
      <c r="AT48" s="61">
        <f>HLOOKUP(AT16,'360'!1:77,32,0)</f>
        <v>47152</v>
      </c>
      <c r="AU48" s="61">
        <f>HLOOKUP(AT16,sougo!1:77,32,0)</f>
        <v>9676</v>
      </c>
      <c r="AV48" s="61">
        <f>HLOOKUP(AW16,baidu!1:77,32,0)</f>
        <v>122608</v>
      </c>
      <c r="AW48" s="61">
        <f>HLOOKUP(AW16,'360'!1:77,32,0)</f>
        <v>238510</v>
      </c>
      <c r="AX48" s="61">
        <f>HLOOKUP(AW16,sougo!1:77,32,0)</f>
        <v>7311</v>
      </c>
      <c r="AY48" s="61">
        <f>HLOOKUP(AZ16,baidu!1:77,32,0)</f>
        <v>270874</v>
      </c>
      <c r="AZ48" s="61">
        <f>HLOOKUP(AZ16,'360'!1:77,32,0)</f>
        <v>153086</v>
      </c>
      <c r="BA48" s="61">
        <f>HLOOKUP(AZ16,sougo!1:77,32,0)</f>
        <v>15977</v>
      </c>
      <c r="BB48" s="61">
        <f>HLOOKUP(BC16,baidu!1:77,32,0)</f>
        <v>82695</v>
      </c>
      <c r="BC48" s="61">
        <f>HLOOKUP(BC16,'360'!1:77,32,0)</f>
        <v>54821</v>
      </c>
      <c r="BD48" s="61">
        <f>HLOOKUP(BC16,sougo!1:77,32,0)</f>
        <v>3165</v>
      </c>
      <c r="BE48" s="61">
        <f>HLOOKUP(BF16,baidu!1:77,32,0)</f>
        <v>10092</v>
      </c>
      <c r="BF48" s="61">
        <f>HLOOKUP(BF16,'360'!1:77,32,0)</f>
        <v>15931</v>
      </c>
      <c r="BG48" s="61">
        <f>HLOOKUP(BF16,sougo!1:77,32,0)</f>
        <v>1065</v>
      </c>
      <c r="BH48" s="61">
        <f>HLOOKUP(BI16,baidu!1:77,32,0)</f>
        <v>351804</v>
      </c>
      <c r="BI48" s="61">
        <f>HLOOKUP(BI16,'360'!1:77,32,0)</f>
        <v>150249</v>
      </c>
      <c r="BJ48" s="61">
        <f>HLOOKUP(BI16,sougo!1:77,32,0)</f>
        <v>16740</v>
      </c>
      <c r="BK48" s="61">
        <f>HLOOKUP(BL16,baidu!1:77,32,0)</f>
        <v>192549</v>
      </c>
      <c r="BL48" s="61">
        <f>HLOOKUP(BL16,'360'!1:77,32,0)</f>
        <v>57327</v>
      </c>
      <c r="BM48" s="61">
        <f>HLOOKUP(BL16,sougo!1:77,32,0)</f>
        <v>12047</v>
      </c>
      <c r="BN48" s="61">
        <f>HLOOKUP(BO16,baidu!1:77,32,0)</f>
        <v>17926</v>
      </c>
      <c r="BO48" s="61">
        <f>HLOOKUP(BO16,'360'!1:77,32,0)</f>
        <v>7058</v>
      </c>
      <c r="BP48" s="61">
        <f>HLOOKUP(BO16,sougo!1:77,32,0)</f>
        <v>7235</v>
      </c>
      <c r="BQ48" s="61">
        <f>HLOOKUP(BR16,baidu!1:77,32,0)</f>
        <v>138849</v>
      </c>
      <c r="BR48" s="61">
        <f>HLOOKUP(BR16,'360'!1:77,32,0)</f>
        <v>36590</v>
      </c>
      <c r="BS48" s="61">
        <f>HLOOKUP(BR16,sougo!1:77,32,0)</f>
        <v>11692</v>
      </c>
      <c r="BT48" s="61">
        <f>HLOOKUP(BU16,baidu!1:77,32,0)</f>
        <v>61156</v>
      </c>
      <c r="BU48" s="61">
        <f>HLOOKUP(BU16,'360'!1:77,32,0)</f>
        <v>33904</v>
      </c>
      <c r="BV48" s="61">
        <f>HLOOKUP(BU16,sougo!1:77,32,0)</f>
        <v>5388</v>
      </c>
      <c r="BW48" s="61">
        <f>HLOOKUP(BX16,baidu!1:77,32,0)</f>
        <v>546762</v>
      </c>
      <c r="BX48" s="61">
        <f>HLOOKUP(BX16,'360'!1:77,32,0)</f>
        <v>165079</v>
      </c>
      <c r="BY48" s="61">
        <f>HLOOKUP(BX16,sougo!1:77,32,0)</f>
        <v>5502</v>
      </c>
      <c r="BZ48" s="61">
        <f>HLOOKUP(CA16,baidu!1:77,32,0)</f>
        <v>102584</v>
      </c>
      <c r="CA48" s="61">
        <f>HLOOKUP(CA16,'360'!1:77,32,0)</f>
        <v>156899</v>
      </c>
      <c r="CB48" s="61">
        <f>HLOOKUP(CA16,sougo!1:77,32,0)</f>
        <v>27151</v>
      </c>
      <c r="CC48" s="61">
        <f>HLOOKUP(CD16,baidu!1:77,32,0)</f>
        <v>22089</v>
      </c>
      <c r="CD48" s="61">
        <f>HLOOKUP(CD16,'360'!1:77,32,0)</f>
        <v>6065</v>
      </c>
      <c r="CE48" s="61">
        <f>HLOOKUP(CD16,sougo!1:77,32,0)</f>
        <v>4656</v>
      </c>
      <c r="CF48" s="61">
        <f>HLOOKUP(CG16,baidu!1:77,32,0)</f>
        <v>91486</v>
      </c>
      <c r="CG48" s="61">
        <f>HLOOKUP(CG16,'360'!1:77,32,0)</f>
        <v>45583</v>
      </c>
      <c r="CH48" s="61">
        <f>HLOOKUP(CG16,sougo!1:77,32,0)</f>
        <v>4884</v>
      </c>
      <c r="CI48" s="61">
        <f>HLOOKUP(CJ16,baidu!1:77,32,0)</f>
        <v>190418</v>
      </c>
      <c r="CJ48" s="61">
        <f>HLOOKUP(CJ16,'360'!1:77,32,0)</f>
        <v>49749</v>
      </c>
      <c r="CK48" s="61">
        <f>HLOOKUP(CJ16,sougo!1:77,32,0)</f>
        <v>18424</v>
      </c>
      <c r="CL48" s="61">
        <f>HLOOKUP(CM16,baidu!1:77,32,0)</f>
        <v>37805</v>
      </c>
      <c r="CM48" s="61">
        <v>2167</v>
      </c>
      <c r="CN48" s="61">
        <v>475</v>
      </c>
      <c r="CO48" s="61">
        <f>HLOOKUP(CP16,baidu!1:77,32,0)</f>
        <v>70829</v>
      </c>
      <c r="CP48" s="61">
        <f>HLOOKUP(CP16,'360'!1:77,32,0)</f>
        <v>11052</v>
      </c>
      <c r="CQ48" s="61">
        <f>HLOOKUP(CP16,sougo!1:77,32,0)</f>
        <v>5781</v>
      </c>
      <c r="CR48" s="61">
        <f>HLOOKUP(CS16,baidu!1:77,32,0)</f>
        <v>100190</v>
      </c>
      <c r="CS48" s="61">
        <f>HLOOKUP(CS16,'360'!1:77,32,0)</f>
        <v>19774</v>
      </c>
      <c r="CT48" s="61">
        <f>HLOOKUP(CS16,sougo!1:77,32,0)</f>
        <v>7465</v>
      </c>
      <c r="CU48" s="61"/>
      <c r="CV48" s="61">
        <f t="shared" si="0"/>
        <v>136568.09531693277</v>
      </c>
      <c r="CW48" s="61">
        <f t="shared" si="1"/>
        <v>214698.54537947776</v>
      </c>
      <c r="CX48" s="61">
        <f t="shared" si="2"/>
        <v>16290.251344640923</v>
      </c>
      <c r="CY48" s="61">
        <f t="shared" si="3"/>
        <v>569187.89657311991</v>
      </c>
      <c r="CZ48" s="61">
        <f t="shared" si="4"/>
        <v>684500.56550421345</v>
      </c>
      <c r="DA48" s="61">
        <f t="shared" si="5"/>
        <v>93819.547995409594</v>
      </c>
      <c r="DB48" s="61">
        <f t="shared" si="6"/>
        <v>88535.560423070463</v>
      </c>
      <c r="DC48" s="61">
        <f t="shared" si="7"/>
        <v>150437.38365389718</v>
      </c>
      <c r="DD48" s="61">
        <f t="shared" si="8"/>
        <v>8167.1344269357023</v>
      </c>
      <c r="DE48" s="61">
        <f t="shared" si="9"/>
        <v>326508.04939738533</v>
      </c>
      <c r="DF48" s="61">
        <f t="shared" si="10"/>
        <v>223002.76290658838</v>
      </c>
      <c r="DG48" s="61">
        <f t="shared" si="11"/>
        <v>39714.483292422097</v>
      </c>
      <c r="DH48" s="61">
        <f t="shared" si="12"/>
        <v>323734.3174943045</v>
      </c>
      <c r="DI48" s="61">
        <f t="shared" si="13"/>
        <v>240416.08955816703</v>
      </c>
      <c r="DJ48" s="61">
        <f t="shared" si="14"/>
        <v>28271.188535617668</v>
      </c>
      <c r="DK48" s="62">
        <f t="shared" si="15"/>
        <v>143199.01867172465</v>
      </c>
      <c r="DL48" s="62">
        <f t="shared" si="16"/>
        <v>64539.729676853465</v>
      </c>
      <c r="DM48" s="62">
        <f t="shared" si="17"/>
        <v>14252.240667269611</v>
      </c>
      <c r="DN48" s="61">
        <f t="shared" si="18"/>
        <v>20542.971557865912</v>
      </c>
      <c r="DO48" s="61">
        <f t="shared" si="19"/>
        <v>26877.091136132261</v>
      </c>
      <c r="DP48" s="61">
        <f t="shared" si="20"/>
        <v>1617.3290534399928</v>
      </c>
      <c r="DQ48" s="61">
        <f t="shared" si="21"/>
        <v>302060.09594921523</v>
      </c>
      <c r="DR48" s="61">
        <f t="shared" si="22"/>
        <v>613832.34089935606</v>
      </c>
      <c r="DS48" s="61">
        <f t="shared" si="23"/>
        <v>43103.202681608767</v>
      </c>
      <c r="DT48" s="61">
        <f t="shared" si="24"/>
        <v>231494.9980802692</v>
      </c>
      <c r="DU48" s="61">
        <f t="shared" si="25"/>
        <v>618095.75107910845</v>
      </c>
      <c r="DV48" s="61">
        <f t="shared" si="26"/>
        <v>39350.395608929968</v>
      </c>
      <c r="DW48" s="61">
        <f t="shared" si="27"/>
        <v>26233.806679806788</v>
      </c>
      <c r="DX48" s="61">
        <f t="shared" si="28"/>
        <v>55838.096923547622</v>
      </c>
      <c r="DY48" s="61">
        <f t="shared" si="29"/>
        <v>3390.6058538679786</v>
      </c>
      <c r="DZ48" s="61">
        <f t="shared" si="30"/>
        <v>61045.997087074073</v>
      </c>
      <c r="EA48" s="61">
        <f t="shared" si="31"/>
        <v>52240.60877629638</v>
      </c>
      <c r="EB48" s="61">
        <f t="shared" si="32"/>
        <v>5427.3588881184205</v>
      </c>
      <c r="EC48" s="61">
        <f t="shared" si="33"/>
        <v>36068.575885017322</v>
      </c>
      <c r="ED48" s="61">
        <f t="shared" si="34"/>
        <v>28928.307066272719</v>
      </c>
      <c r="EE48" s="61">
        <f t="shared" si="35"/>
        <v>1986.4473094156056</v>
      </c>
      <c r="EF48" s="61">
        <f t="shared" si="36"/>
        <v>103511.57470640128</v>
      </c>
      <c r="EG48" s="61">
        <f t="shared" si="37"/>
        <v>59946.816999432893</v>
      </c>
      <c r="EH48" s="61">
        <f t="shared" si="38"/>
        <v>3130.9025494081357</v>
      </c>
      <c r="EI48" s="61">
        <f t="shared" si="39"/>
        <v>173301.96441289081</v>
      </c>
      <c r="EJ48" s="61">
        <f t="shared" si="40"/>
        <v>29650.194217652621</v>
      </c>
      <c r="EK48" s="61">
        <f t="shared" si="41"/>
        <v>6084.477418773472</v>
      </c>
      <c r="EL48" s="61">
        <f t="shared" si="42"/>
        <v>77098.553881870394</v>
      </c>
      <c r="EM48" s="61">
        <f t="shared" si="43"/>
        <v>149980.23037946061</v>
      </c>
      <c r="EN48" s="61">
        <f t="shared" si="44"/>
        <v>4597.3144283436186</v>
      </c>
      <c r="EO48" s="61">
        <f t="shared" si="45"/>
        <v>170331.41136139372</v>
      </c>
      <c r="EP48" s="61">
        <f t="shared" si="46"/>
        <v>96263.777400822219</v>
      </c>
      <c r="EQ48" s="61">
        <f t="shared" si="47"/>
        <v>10046.682071077281</v>
      </c>
      <c r="ER48" s="61">
        <f t="shared" si="48"/>
        <v>52000.398940210034</v>
      </c>
      <c r="ES48" s="61">
        <f t="shared" si="49"/>
        <v>34472.626764632136</v>
      </c>
      <c r="ET48" s="61">
        <f t="shared" si="50"/>
        <v>1990.2202387782183</v>
      </c>
      <c r="EU48" s="61">
        <f t="shared" si="51"/>
        <v>6346.0671879146221</v>
      </c>
      <c r="EV48" s="61">
        <f t="shared" si="52"/>
        <v>10017.756279297249</v>
      </c>
      <c r="EW48" s="61">
        <f t="shared" si="53"/>
        <v>669.69496186376068</v>
      </c>
      <c r="EX48" s="60">
        <f t="shared" si="54"/>
        <v>221221.94024743515</v>
      </c>
      <c r="EY48" s="60">
        <f t="shared" si="55"/>
        <v>94479.810633866829</v>
      </c>
      <c r="EZ48" s="58">
        <f t="shared" si="56"/>
        <v>10526.472921689534</v>
      </c>
      <c r="FA48" s="61">
        <f t="shared" si="57"/>
        <v>121078.96264028661</v>
      </c>
      <c r="FB48" s="61">
        <f t="shared" si="58"/>
        <v>36048.453595083389</v>
      </c>
      <c r="FC48" s="61">
        <f t="shared" si="59"/>
        <v>7575.4133385659388</v>
      </c>
      <c r="FD48" s="61">
        <f t="shared" si="60"/>
        <v>11272.255292365984</v>
      </c>
      <c r="FE48" s="61">
        <f t="shared" si="61"/>
        <v>4438.2225735534485</v>
      </c>
      <c r="FF48" s="61">
        <f t="shared" si="62"/>
        <v>4549.5239897505244</v>
      </c>
      <c r="FG48" s="61">
        <f t="shared" si="63"/>
        <v>87311.244844902627</v>
      </c>
      <c r="FH48" s="61">
        <f t="shared" si="64"/>
        <v>23008.580896333337</v>
      </c>
      <c r="FI48" s="61">
        <f t="shared" si="65"/>
        <v>7352.1816846113516</v>
      </c>
      <c r="FJ48" s="61">
        <f t="shared" si="66"/>
        <v>38456.21134999075</v>
      </c>
      <c r="FK48" s="61">
        <f t="shared" si="67"/>
        <v>21319.5661850037</v>
      </c>
      <c r="FL48" s="61">
        <f t="shared" si="68"/>
        <v>3388.0905676262369</v>
      </c>
      <c r="FM48" s="61">
        <f t="shared" si="69"/>
        <v>343815.73402681079</v>
      </c>
      <c r="FN48" s="61">
        <f t="shared" si="70"/>
        <v>103805.23437512464</v>
      </c>
      <c r="FO48" s="61">
        <f t="shared" si="71"/>
        <v>3459.7762255158791</v>
      </c>
      <c r="FP48" s="62">
        <f t="shared" si="72"/>
        <v>64507.030955710819</v>
      </c>
      <c r="FQ48" s="62">
        <f t="shared" si="73"/>
        <v>98661.474010762613</v>
      </c>
      <c r="FR48" s="62">
        <f t="shared" si="74"/>
        <v>17073.134187383064</v>
      </c>
      <c r="FS48" s="61">
        <f t="shared" si="75"/>
        <v>13890.039448458787</v>
      </c>
      <c r="FT48" s="61">
        <f t="shared" si="76"/>
        <v>3813.8027640410405</v>
      </c>
      <c r="FU48" s="61">
        <f t="shared" si="77"/>
        <v>2927.7931853874834</v>
      </c>
      <c r="FV48" s="61">
        <f t="shared" si="78"/>
        <v>57528.369277998128</v>
      </c>
      <c r="FW48" s="61">
        <f t="shared" si="79"/>
        <v>28663.573189329392</v>
      </c>
      <c r="FX48" s="61">
        <f t="shared" si="80"/>
        <v>3071.164501166767</v>
      </c>
      <c r="FY48" s="61">
        <f t="shared" si="81"/>
        <v>119738.94389499867</v>
      </c>
      <c r="FZ48" s="61">
        <f t="shared" si="82"/>
        <v>31283.2438101035</v>
      </c>
      <c r="GA48" s="61">
        <f t="shared" si="83"/>
        <v>11585.408429462841</v>
      </c>
      <c r="GB48" s="61">
        <f t="shared" si="84"/>
        <v>23772.599092262415</v>
      </c>
      <c r="GC48" s="61">
        <f t="shared" si="85"/>
        <v>1362.6563214636333</v>
      </c>
      <c r="GD48" s="61">
        <f t="shared" si="86"/>
        <v>298.69024120684162</v>
      </c>
      <c r="GE48" s="61">
        <f t="shared" si="87"/>
        <v>44538.802304082914</v>
      </c>
      <c r="GF48" s="61">
        <f t="shared" si="88"/>
        <v>6949.7358859326596</v>
      </c>
      <c r="GG48" s="61">
        <f t="shared" si="89"/>
        <v>3635.2174408773712</v>
      </c>
      <c r="GH48" s="61">
        <f t="shared" si="90"/>
        <v>63001.632140028334</v>
      </c>
      <c r="GI48" s="61">
        <f t="shared" si="91"/>
        <v>12434.317536050707</v>
      </c>
      <c r="GJ48" s="61">
        <f t="shared" si="92"/>
        <v>4694.1529486506788</v>
      </c>
    </row>
    <row r="49" spans="1:192" s="45" customFormat="1">
      <c r="A49" s="45" t="s">
        <v>188</v>
      </c>
      <c r="B49" s="46">
        <v>42106</v>
      </c>
      <c r="C49" s="60"/>
      <c r="D49" s="60"/>
      <c r="E49" s="58"/>
      <c r="F49" s="61">
        <f>HLOOKUP(G16,baidu!1:78,33,0)</f>
        <v>110400</v>
      </c>
      <c r="G49" s="61">
        <f>HLOOKUP(G16,'360'!1:78,33,0)</f>
        <v>165451</v>
      </c>
      <c r="H49" s="61">
        <f>HLOOKUP(G16,sougo!1:78,33,0)</f>
        <v>12902</v>
      </c>
      <c r="I49" s="61">
        <f>HLOOKUP(J16,baidu!1:78,33,0)</f>
        <v>923049</v>
      </c>
      <c r="J49" s="61">
        <f>HLOOKUP(J16,'360'!1:78,33,0)</f>
        <v>949467</v>
      </c>
      <c r="K49" s="61">
        <f>HLOOKUP(J16,sougo!1:78,33,0)</f>
        <v>145866</v>
      </c>
      <c r="L49" s="61">
        <f>HLOOKUP(M16,baidu!1:78,33,0)</f>
        <v>125074</v>
      </c>
      <c r="M49" s="61">
        <f>HLOOKUP(M16,'360'!1:78,33,0)</f>
        <v>171311</v>
      </c>
      <c r="N49" s="61">
        <f>HLOOKUP(M16,sougo!1:78,33,0)</f>
        <v>10322</v>
      </c>
      <c r="O49" s="61">
        <f>HLOOKUP(P16,baidu!1:78,33,0)</f>
        <v>458363</v>
      </c>
      <c r="P49" s="61">
        <f>HLOOKUP(P16,'360'!1:78,33,0)</f>
        <v>229580</v>
      </c>
      <c r="Q49" s="61">
        <f>HLOOKUP(P16,sougo!1:78,33,0)</f>
        <v>45392</v>
      </c>
      <c r="R49" s="61">
        <f>HLOOKUP(S16,baidu!1:78,33,0)</f>
        <v>450761</v>
      </c>
      <c r="S49" s="61">
        <f>HLOOKUP(S16,'360'!1:78,33,0)</f>
        <v>281622</v>
      </c>
      <c r="T49" s="61">
        <f>HLOOKUP(S16,sougo!1:78,33,0)</f>
        <v>36307</v>
      </c>
      <c r="U49" s="61">
        <f>HLOOKUP(V16,baidu!1:78,33,0)</f>
        <v>225080</v>
      </c>
      <c r="V49" s="61">
        <f>HLOOKUP(V16,'360'!1:78,33,0)</f>
        <v>90709</v>
      </c>
      <c r="W49" s="61">
        <f>HLOOKUP(V16,sougo!1:78,33,0)</f>
        <v>21859</v>
      </c>
      <c r="X49" s="61">
        <f>HLOOKUP(Y16,baidu!1:78,33,0)</f>
        <v>25749</v>
      </c>
      <c r="Y49" s="61">
        <f>HLOOKUP(Y16,'360'!1:78,33,0)</f>
        <v>30406</v>
      </c>
      <c r="Z49" s="61">
        <f>HLOOKUP(Y16,sougo!1:78,33,0)</f>
        <v>1936</v>
      </c>
      <c r="AA49" s="61">
        <f>HLOOKUP(AB16,baidu!1:78,33,0)</f>
        <v>547225</v>
      </c>
      <c r="AB49" s="61">
        <f>HLOOKUP(AB16,'360'!1:78,33,0)</f>
        <v>1096351</v>
      </c>
      <c r="AC49" s="61">
        <f>HLOOKUP(AB16,sougo!1:78,33,0)</f>
        <v>84994</v>
      </c>
      <c r="AD49" s="61">
        <f>HLOOKUP(AE16,baidu!1:78,33,0)</f>
        <v>476073</v>
      </c>
      <c r="AE49" s="61">
        <f>HLOOKUP(AE16,'360'!1:78,33,0)</f>
        <v>1164521</v>
      </c>
      <c r="AF49" s="61">
        <f>HLOOKUP(AE16,sougo!1:78,33,0)</f>
        <v>80402</v>
      </c>
      <c r="AG49" s="61">
        <f>HLOOKUP(AH16,baidu!1:78,33,0)</f>
        <v>37534</v>
      </c>
      <c r="AH49" s="61">
        <f>HLOOKUP(AH16,'360'!1:78,33,0)</f>
        <v>58997</v>
      </c>
      <c r="AI49" s="61">
        <f>HLOOKUP(AH16,sougo!1:78,33,0)</f>
        <v>4180</v>
      </c>
      <c r="AJ49" s="61">
        <f>HLOOKUP(AK16,baidu!1:78,33,0)</f>
        <v>56734</v>
      </c>
      <c r="AK49" s="61">
        <f>HLOOKUP(AK16,'360'!1:78,33,0)</f>
        <v>36227</v>
      </c>
      <c r="AL49" s="61">
        <f>HLOOKUP(AK16,sougo!1:78,33,0)</f>
        <v>4533</v>
      </c>
      <c r="AM49" s="61">
        <f>HLOOKUP(AN16,baidu!1:78,33,0)</f>
        <v>37132</v>
      </c>
      <c r="AN49" s="61">
        <f>HLOOKUP(AN16,'360'!1:78,33,0)</f>
        <v>23188</v>
      </c>
      <c r="AO49" s="61">
        <f>HLOOKUP(AN16,sougo!1:78,33,0)</f>
        <v>1717</v>
      </c>
      <c r="AP49" s="61">
        <f>HLOOKUP(AQ16,baidu!1:78,33,0)</f>
        <v>178442</v>
      </c>
      <c r="AQ49" s="61">
        <f>HLOOKUP(AQ16,'360'!1:78,33,0)</f>
        <v>86951</v>
      </c>
      <c r="AR49" s="61">
        <f>HLOOKUP(AQ16,sougo!1:78,33,0)</f>
        <v>5437</v>
      </c>
      <c r="AS49" s="61">
        <f>HLOOKUP(AT16,baidu!1:78,33,0)</f>
        <v>279926</v>
      </c>
      <c r="AT49" s="61">
        <f>HLOOKUP(AT16,'360'!1:78,33,0)</f>
        <v>35725</v>
      </c>
      <c r="AU49" s="61">
        <f>HLOOKUP(AT16,sougo!1:78,33,0)</f>
        <v>8246</v>
      </c>
      <c r="AV49" s="61">
        <f>HLOOKUP(AW16,baidu!1:78,33,0)</f>
        <v>122311</v>
      </c>
      <c r="AW49" s="61">
        <f>HLOOKUP(AW16,'360'!1:78,33,0)</f>
        <v>179323</v>
      </c>
      <c r="AX49" s="61">
        <f>HLOOKUP(AW16,sougo!1:78,33,0)</f>
        <v>7940</v>
      </c>
      <c r="AY49" s="61">
        <f>HLOOKUP(AZ16,baidu!1:78,33,0)</f>
        <v>306626</v>
      </c>
      <c r="AZ49" s="61">
        <f>HLOOKUP(AZ16,'360'!1:78,33,0)</f>
        <v>132867</v>
      </c>
      <c r="BA49" s="61">
        <f>HLOOKUP(AZ16,sougo!1:78,33,0)</f>
        <v>15616</v>
      </c>
      <c r="BB49" s="61">
        <f>HLOOKUP(BC16,baidu!1:78,33,0)</f>
        <v>85081</v>
      </c>
      <c r="BC49" s="61">
        <f>HLOOKUP(BC16,'360'!1:78,33,0)</f>
        <v>31968</v>
      </c>
      <c r="BD49" s="61">
        <f>HLOOKUP(BC16,sougo!1:78,33,0)</f>
        <v>2272</v>
      </c>
      <c r="BE49" s="61">
        <f>HLOOKUP(BF16,baidu!1:78,33,0)</f>
        <v>8742</v>
      </c>
      <c r="BF49" s="61">
        <f>HLOOKUP(BF16,'360'!1:78,33,0)</f>
        <v>10045</v>
      </c>
      <c r="BG49" s="61">
        <f>HLOOKUP(BF16,sougo!1:78,33,0)</f>
        <v>716</v>
      </c>
      <c r="BH49" s="61">
        <f>HLOOKUP(BI16,baidu!1:78,33,0)</f>
        <v>289928</v>
      </c>
      <c r="BI49" s="61">
        <f>HLOOKUP(BI16,'360'!1:78,33,0)</f>
        <v>137414</v>
      </c>
      <c r="BJ49" s="61">
        <f>HLOOKUP(BI16,sougo!1:78,33,0)</f>
        <v>16748</v>
      </c>
      <c r="BK49" s="61">
        <f>HLOOKUP(BL16,baidu!1:78,33,0)</f>
        <v>134580</v>
      </c>
      <c r="BL49" s="61">
        <f>HLOOKUP(BL16,'360'!1:78,33,0)</f>
        <v>29861</v>
      </c>
      <c r="BM49" s="61">
        <f>HLOOKUP(BL16,sougo!1:78,33,0)</f>
        <v>6984</v>
      </c>
      <c r="BN49" s="61">
        <f>HLOOKUP(BO16,baidu!1:78,33,0)</f>
        <v>22117</v>
      </c>
      <c r="BO49" s="61">
        <f>HLOOKUP(BO16,'360'!1:78,33,0)</f>
        <v>8980</v>
      </c>
      <c r="BP49" s="61">
        <f>HLOOKUP(BO16,sougo!1:78,33,0)</f>
        <v>8067</v>
      </c>
      <c r="BQ49" s="61">
        <f>HLOOKUP(BR16,baidu!1:78,33,0)</f>
        <v>195077</v>
      </c>
      <c r="BR49" s="61">
        <f>HLOOKUP(BR16,'360'!1:78,33,0)</f>
        <v>81475</v>
      </c>
      <c r="BS49" s="61">
        <f>HLOOKUP(BR16,sougo!1:78,33,0)</f>
        <v>19218</v>
      </c>
      <c r="BT49" s="61">
        <f>HLOOKUP(BU16,baidu!1:78,33,0)</f>
        <v>62106</v>
      </c>
      <c r="BU49" s="61">
        <f>HLOOKUP(BU16,'360'!1:78,33,0)</f>
        <v>33627</v>
      </c>
      <c r="BV49" s="61">
        <f>HLOOKUP(BU16,sougo!1:78,33,0)</f>
        <v>6475</v>
      </c>
      <c r="BW49" s="61">
        <f>HLOOKUP(BX16,baidu!1:78,33,0)</f>
        <v>638020</v>
      </c>
      <c r="BX49" s="61">
        <f>HLOOKUP(BX16,'360'!1:78,33,0)</f>
        <v>159996</v>
      </c>
      <c r="BY49" s="61">
        <f>HLOOKUP(BX16,sougo!1:78,33,0)</f>
        <v>6300</v>
      </c>
      <c r="BZ49" s="61">
        <f>HLOOKUP(CA16,baidu!1:78,33,0)</f>
        <v>146526</v>
      </c>
      <c r="CA49" s="61">
        <f>HLOOKUP(CA16,'360'!1:78,33,0)</f>
        <v>274959</v>
      </c>
      <c r="CB49" s="61">
        <f>HLOOKUP(CA16,sougo!1:78,33,0)</f>
        <v>45615</v>
      </c>
      <c r="CC49" s="61">
        <f>HLOOKUP(CD16,baidu!1:78,33,0)</f>
        <v>10975</v>
      </c>
      <c r="CD49" s="61">
        <f>HLOOKUP(CD16,'360'!1:78,33,0)</f>
        <v>2880</v>
      </c>
      <c r="CE49" s="61">
        <f>HLOOKUP(CD16,sougo!1:78,33,0)</f>
        <v>2063</v>
      </c>
      <c r="CF49" s="61">
        <f>HLOOKUP(CG16,baidu!1:78,33,0)</f>
        <v>79108</v>
      </c>
      <c r="CG49" s="61">
        <f>HLOOKUP(CG16,'360'!1:78,33,0)</f>
        <v>35023</v>
      </c>
      <c r="CH49" s="61">
        <f>HLOOKUP(CG16,sougo!1:78,33,0)</f>
        <v>4453</v>
      </c>
      <c r="CI49" s="61">
        <f>HLOOKUP(CJ16,baidu!1:78,33,0)</f>
        <v>228406</v>
      </c>
      <c r="CJ49" s="61">
        <f>HLOOKUP(CJ16,'360'!1:78,33,0)</f>
        <v>63544</v>
      </c>
      <c r="CK49" s="61">
        <f>HLOOKUP(CJ16,sougo!1:78,33,0)</f>
        <v>21409</v>
      </c>
      <c r="CL49" s="61">
        <f>HLOOKUP(CM16,baidu!1:78,33,0)</f>
        <v>12723</v>
      </c>
      <c r="CM49" s="61">
        <v>3292</v>
      </c>
      <c r="CN49" s="61">
        <v>414</v>
      </c>
      <c r="CO49" s="61">
        <f>HLOOKUP(CP16,baidu!1:78,33,0)</f>
        <v>138657</v>
      </c>
      <c r="CP49" s="61">
        <f>HLOOKUP(CP16,'360'!1:78,33,0)</f>
        <v>20304</v>
      </c>
      <c r="CQ49" s="61">
        <f>HLOOKUP(CP16,sougo!1:78,33,0)</f>
        <v>8221</v>
      </c>
      <c r="CR49" s="61">
        <f>HLOOKUP(CS16,baidu!1:78,33,0)</f>
        <v>126457</v>
      </c>
      <c r="CS49" s="61">
        <f>HLOOKUP(CS16,'360'!1:78,33,0)</f>
        <v>23869</v>
      </c>
      <c r="CT49" s="61">
        <f>HLOOKUP(CS16,sougo!1:78,33,0)</f>
        <v>8643</v>
      </c>
      <c r="CU49" s="61"/>
      <c r="CV49" s="61">
        <f t="shared" si="0"/>
        <v>69421.900272074345</v>
      </c>
      <c r="CW49" s="61">
        <f t="shared" si="1"/>
        <v>104039.15599560663</v>
      </c>
      <c r="CX49" s="61">
        <f t="shared" si="2"/>
        <v>8113.0557727382538</v>
      </c>
      <c r="CY49" s="61">
        <f t="shared" si="3"/>
        <v>580433.11253838718</v>
      </c>
      <c r="CZ49" s="61">
        <f t="shared" si="4"/>
        <v>597045.32052197109</v>
      </c>
      <c r="DA49" s="61">
        <f t="shared" si="5"/>
        <v>91723.685734478233</v>
      </c>
      <c r="DB49" s="61">
        <f t="shared" si="6"/>
        <v>78649.22784990423</v>
      </c>
      <c r="DC49" s="61">
        <f t="shared" si="7"/>
        <v>107724.05033975841</v>
      </c>
      <c r="DD49" s="61">
        <f t="shared" si="8"/>
        <v>6490.6961468147765</v>
      </c>
      <c r="DE49" s="61">
        <f t="shared" si="9"/>
        <v>288228.53690587694</v>
      </c>
      <c r="DF49" s="61">
        <f t="shared" si="10"/>
        <v>144364.85384477198</v>
      </c>
      <c r="DG49" s="61">
        <f t="shared" si="11"/>
        <v>28543.46827128622</v>
      </c>
      <c r="DH49" s="61">
        <f t="shared" si="12"/>
        <v>283448.2354034466</v>
      </c>
      <c r="DI49" s="61">
        <f t="shared" si="13"/>
        <v>177089.985492954</v>
      </c>
      <c r="DJ49" s="61">
        <f t="shared" si="14"/>
        <v>22830.624394730101</v>
      </c>
      <c r="DK49" s="62">
        <f t="shared" si="15"/>
        <v>141535.15682281242</v>
      </c>
      <c r="DL49" s="62">
        <f t="shared" si="16"/>
        <v>57039.774925539779</v>
      </c>
      <c r="DM49" s="62">
        <f t="shared" si="17"/>
        <v>13745.410489558633</v>
      </c>
      <c r="DN49" s="61">
        <f t="shared" si="18"/>
        <v>16191.526359652556</v>
      </c>
      <c r="DO49" s="61">
        <f t="shared" si="19"/>
        <v>19119.948366600474</v>
      </c>
      <c r="DP49" s="61">
        <f t="shared" si="20"/>
        <v>1217.3985410030427</v>
      </c>
      <c r="DQ49" s="61">
        <f t="shared" si="21"/>
        <v>344106.87840929243</v>
      </c>
      <c r="DR49" s="61">
        <f t="shared" si="22"/>
        <v>689409.14660497266</v>
      </c>
      <c r="DS49" s="61">
        <f t="shared" si="23"/>
        <v>53446.059707651148</v>
      </c>
      <c r="DT49" s="61">
        <f t="shared" si="24"/>
        <v>299364.96674118884</v>
      </c>
      <c r="DU49" s="61">
        <f t="shared" si="25"/>
        <v>732275.91237985762</v>
      </c>
      <c r="DV49" s="61">
        <f t="shared" si="26"/>
        <v>50558.511102131532</v>
      </c>
      <c r="DW49" s="61">
        <f t="shared" si="27"/>
        <v>23602.188449384405</v>
      </c>
      <c r="DX49" s="61">
        <f t="shared" si="28"/>
        <v>37098.5856010106</v>
      </c>
      <c r="DY49" s="61">
        <f t="shared" si="29"/>
        <v>2628.4741226202059</v>
      </c>
      <c r="DZ49" s="61">
        <f t="shared" si="30"/>
        <v>35675.562409745158</v>
      </c>
      <c r="EA49" s="61">
        <f t="shared" si="31"/>
        <v>22780.318669895263</v>
      </c>
      <c r="EB49" s="61">
        <f t="shared" si="32"/>
        <v>2850.4481334539219</v>
      </c>
      <c r="EC49" s="61">
        <f t="shared" si="33"/>
        <v>23349.402182089354</v>
      </c>
      <c r="ED49" s="61">
        <f t="shared" si="34"/>
        <v>14581.114343377354</v>
      </c>
      <c r="EE49" s="61">
        <f t="shared" si="35"/>
        <v>1079.686619267678</v>
      </c>
      <c r="EF49" s="61">
        <f t="shared" si="36"/>
        <v>112208.17688722364</v>
      </c>
      <c r="EG49" s="61">
        <f t="shared" si="37"/>
        <v>54676.663501423332</v>
      </c>
      <c r="EH49" s="61">
        <f t="shared" si="38"/>
        <v>3418.9028240875741</v>
      </c>
      <c r="EI49" s="61">
        <f t="shared" si="39"/>
        <v>176023.50412645546</v>
      </c>
      <c r="EJ49" s="61">
        <f t="shared" si="40"/>
        <v>22464.650246556666</v>
      </c>
      <c r="EK49" s="61">
        <f t="shared" si="41"/>
        <v>5185.2625873507704</v>
      </c>
      <c r="EL49" s="61">
        <f t="shared" si="42"/>
        <v>76911.793878421056</v>
      </c>
      <c r="EM49" s="61">
        <f t="shared" si="43"/>
        <v>112762.16868196728</v>
      </c>
      <c r="EN49" s="61">
        <f t="shared" si="44"/>
        <v>4992.8431898575209</v>
      </c>
      <c r="EO49" s="61">
        <f t="shared" si="45"/>
        <v>192813.03979008214</v>
      </c>
      <c r="EP49" s="61">
        <f t="shared" si="46"/>
        <v>83549.634270377734</v>
      </c>
      <c r="EQ49" s="61">
        <f t="shared" si="47"/>
        <v>9819.6774877600801</v>
      </c>
      <c r="ER49" s="61">
        <f t="shared" si="48"/>
        <v>53500.767183409036</v>
      </c>
      <c r="ES49" s="61">
        <f t="shared" si="49"/>
        <v>20102.167644000656</v>
      </c>
      <c r="ET49" s="61">
        <f t="shared" si="50"/>
        <v>1428.682585309356</v>
      </c>
      <c r="EU49" s="61">
        <f t="shared" si="51"/>
        <v>5497.1580813267565</v>
      </c>
      <c r="EV49" s="61">
        <f t="shared" si="52"/>
        <v>6316.5125745741552</v>
      </c>
      <c r="EW49" s="61">
        <f t="shared" si="53"/>
        <v>450.23623727178648</v>
      </c>
      <c r="EX49" s="60">
        <f t="shared" si="54"/>
        <v>182312.97737393089</v>
      </c>
      <c r="EY49" s="60">
        <f t="shared" si="55"/>
        <v>86408.885905677758</v>
      </c>
      <c r="EZ49" s="58">
        <f t="shared" si="56"/>
        <v>10531.503494173017</v>
      </c>
      <c r="FA49" s="61">
        <f t="shared" si="57"/>
        <v>84626.805603403671</v>
      </c>
      <c r="FB49" s="61">
        <f t="shared" si="58"/>
        <v>18777.240616163152</v>
      </c>
      <c r="FC49" s="61">
        <f t="shared" si="59"/>
        <v>4391.6897780812251</v>
      </c>
      <c r="FD49" s="61">
        <f t="shared" si="60"/>
        <v>13907.646452150981</v>
      </c>
      <c r="FE49" s="61">
        <f t="shared" si="61"/>
        <v>5646.8176127103952</v>
      </c>
      <c r="FF49" s="61">
        <f t="shared" si="62"/>
        <v>5072.7035280328237</v>
      </c>
      <c r="FG49" s="61">
        <f t="shared" si="63"/>
        <v>122668.62354506746</v>
      </c>
      <c r="FH49" s="61">
        <f t="shared" si="64"/>
        <v>51233.236636478781</v>
      </c>
      <c r="FI49" s="61">
        <f t="shared" si="65"/>
        <v>12084.692748448593</v>
      </c>
      <c r="FJ49" s="61">
        <f t="shared" si="66"/>
        <v>39053.591832404432</v>
      </c>
      <c r="FK49" s="61">
        <f t="shared" si="67"/>
        <v>21145.382612763078</v>
      </c>
      <c r="FL49" s="61">
        <f t="shared" si="68"/>
        <v>4071.6196038195776</v>
      </c>
      <c r="FM49" s="61">
        <f t="shared" si="69"/>
        <v>401200.73198902962</v>
      </c>
      <c r="FN49" s="61">
        <f t="shared" si="70"/>
        <v>100608.93438343122</v>
      </c>
      <c r="FO49" s="61">
        <f t="shared" si="71"/>
        <v>3961.575830743373</v>
      </c>
      <c r="FP49" s="62">
        <f t="shared" si="72"/>
        <v>92138.707964365633</v>
      </c>
      <c r="FQ49" s="62">
        <f t="shared" si="73"/>
        <v>172900.14743577255</v>
      </c>
      <c r="FR49" s="62">
        <f t="shared" si="74"/>
        <v>28683.695479263326</v>
      </c>
      <c r="FS49" s="61">
        <f t="shared" si="75"/>
        <v>6901.3166257791299</v>
      </c>
      <c r="FT49" s="61">
        <f t="shared" si="76"/>
        <v>1811.0060940541132</v>
      </c>
      <c r="FU49" s="61">
        <f t="shared" si="77"/>
        <v>1297.2588791783458</v>
      </c>
      <c r="FV49" s="61">
        <f t="shared" si="78"/>
        <v>49744.816002928055</v>
      </c>
      <c r="FW49" s="61">
        <f t="shared" si="79"/>
        <v>22023.217511130977</v>
      </c>
      <c r="FX49" s="61">
        <f t="shared" si="80"/>
        <v>2800.1424086190855</v>
      </c>
      <c r="FY49" s="61">
        <f t="shared" si="81"/>
        <v>143626.61733282075</v>
      </c>
      <c r="FZ49" s="61">
        <f t="shared" si="82"/>
        <v>39957.837236310617</v>
      </c>
      <c r="GA49" s="61">
        <f t="shared" si="83"/>
        <v>13462.440787362677</v>
      </c>
      <c r="GB49" s="61">
        <f t="shared" si="84"/>
        <v>8000.4967134203071</v>
      </c>
      <c r="GC49" s="61">
        <f t="shared" si="85"/>
        <v>2070.0805769535214</v>
      </c>
      <c r="GD49" s="61">
        <f t="shared" si="86"/>
        <v>260.33212602027879</v>
      </c>
      <c r="GE49" s="61">
        <f t="shared" si="87"/>
        <v>87190.511105299025</v>
      </c>
      <c r="GF49" s="61">
        <f t="shared" si="88"/>
        <v>12767.592963081499</v>
      </c>
      <c r="GG49" s="61">
        <f t="shared" si="89"/>
        <v>5169.5420483398839</v>
      </c>
      <c r="GH49" s="61">
        <f t="shared" si="90"/>
        <v>79518.888067986467</v>
      </c>
      <c r="GI49" s="61">
        <f t="shared" si="91"/>
        <v>15009.341826033899</v>
      </c>
      <c r="GJ49" s="61">
        <f t="shared" si="92"/>
        <v>5434.9047468436465</v>
      </c>
    </row>
    <row r="50" spans="1:192" s="45" customFormat="1">
      <c r="A50" s="45" t="s">
        <v>188</v>
      </c>
      <c r="B50" s="46">
        <v>42105</v>
      </c>
      <c r="C50" s="60"/>
      <c r="D50" s="60"/>
      <c r="E50" s="58"/>
      <c r="F50" s="61">
        <f>HLOOKUP(G16,baidu!1:79,34,0)</f>
        <v>112560</v>
      </c>
      <c r="G50" s="61">
        <f>HLOOKUP(G16,'360'!1:79,34,0)</f>
        <v>172096</v>
      </c>
      <c r="H50" s="61">
        <f>HLOOKUP(G16,sougo!1:79,34,0)</f>
        <v>13689</v>
      </c>
      <c r="I50" s="61">
        <f>HLOOKUP(J16,baidu!1:79,34,0)</f>
        <v>929590</v>
      </c>
      <c r="J50" s="61">
        <f>HLOOKUP(J16,'360'!1:79,34,0)</f>
        <v>972444</v>
      </c>
      <c r="K50" s="61">
        <f>HLOOKUP(J16,sougo!1:79,34,0)</f>
        <v>152355</v>
      </c>
      <c r="L50" s="61">
        <f>HLOOKUP(M16,baidu!1:79,34,0)</f>
        <v>126873</v>
      </c>
      <c r="M50" s="61">
        <f>HLOOKUP(M16,'360'!1:79,34,0)</f>
        <v>179667</v>
      </c>
      <c r="N50" s="61">
        <f>HLOOKUP(M16,sougo!1:79,34,0)</f>
        <v>11253</v>
      </c>
      <c r="O50" s="61">
        <f>HLOOKUP(P16,baidu!1:79,34,0)</f>
        <v>455798</v>
      </c>
      <c r="P50" s="61">
        <f>HLOOKUP(P16,'360'!1:79,34,0)</f>
        <v>243111</v>
      </c>
      <c r="Q50" s="61">
        <f>HLOOKUP(P16,sougo!1:79,34,0)</f>
        <v>49979</v>
      </c>
      <c r="R50" s="61">
        <f>HLOOKUP(S16,baidu!1:79,34,0)</f>
        <v>451458</v>
      </c>
      <c r="S50" s="61">
        <f>HLOOKUP(S16,'360'!1:79,34,0)</f>
        <v>289538</v>
      </c>
      <c r="T50" s="61">
        <f>HLOOKUP(S16,sougo!1:79,34,0)</f>
        <v>38254</v>
      </c>
      <c r="U50" s="61">
        <f>HLOOKUP(V16,baidu!1:79,34,0)</f>
        <v>223299</v>
      </c>
      <c r="V50" s="61">
        <f>HLOOKUP(V16,'360'!1:79,34,0)</f>
        <v>94435</v>
      </c>
      <c r="W50" s="61">
        <f>HLOOKUP(V16,sougo!1:79,34,0)</f>
        <v>22391</v>
      </c>
      <c r="X50" s="61">
        <f>HLOOKUP(Y16,baidu!1:79,34,0)</f>
        <v>25461</v>
      </c>
      <c r="Y50" s="61">
        <f>HLOOKUP(Y16,'360'!1:79,34,0)</f>
        <v>30347</v>
      </c>
      <c r="Z50" s="61">
        <f>HLOOKUP(Y16,sougo!1:79,34,0)</f>
        <v>1822</v>
      </c>
      <c r="AA50" s="61">
        <f>HLOOKUP(AB16,baidu!1:79,34,0)</f>
        <v>614091</v>
      </c>
      <c r="AB50" s="61">
        <f>HLOOKUP(AB16,'360'!1:79,34,0)</f>
        <v>1095328</v>
      </c>
      <c r="AC50" s="61">
        <f>HLOOKUP(AB16,sougo!1:79,34,0)</f>
        <v>87422</v>
      </c>
      <c r="AD50" s="61">
        <f>HLOOKUP(AE16,baidu!1:79,34,0)</f>
        <v>507654</v>
      </c>
      <c r="AE50" s="61">
        <f>HLOOKUP(AE16,'360'!1:79,34,0)</f>
        <v>1156638</v>
      </c>
      <c r="AF50" s="61">
        <f>HLOOKUP(AE16,sougo!1:79,34,0)</f>
        <v>85978</v>
      </c>
      <c r="AG50" s="61">
        <f>HLOOKUP(AH16,baidu!1:79,34,0)</f>
        <v>37480</v>
      </c>
      <c r="AH50" s="61">
        <f>HLOOKUP(AH16,'360'!1:79,34,0)</f>
        <v>64982</v>
      </c>
      <c r="AI50" s="61">
        <f>HLOOKUP(AH16,sougo!1:79,34,0)</f>
        <v>4233</v>
      </c>
      <c r="AJ50" s="61">
        <f>HLOOKUP(AK16,baidu!1:79,34,0)</f>
        <v>61480</v>
      </c>
      <c r="AK50" s="61">
        <f>HLOOKUP(AK16,'360'!1:79,34,0)</f>
        <v>40294</v>
      </c>
      <c r="AL50" s="61">
        <f>HLOOKUP(AK16,sougo!1:79,34,0)</f>
        <v>5179</v>
      </c>
      <c r="AM50" s="61">
        <f>HLOOKUP(AN16,baidu!1:79,34,0)</f>
        <v>39354</v>
      </c>
      <c r="AN50" s="61">
        <f>HLOOKUP(AN16,'360'!1:79,34,0)</f>
        <v>24717</v>
      </c>
      <c r="AO50" s="61">
        <f>HLOOKUP(AN16,sougo!1:79,34,0)</f>
        <v>1913</v>
      </c>
      <c r="AP50" s="61">
        <f>HLOOKUP(AQ16,baidu!1:79,34,0)</f>
        <v>171620</v>
      </c>
      <c r="AQ50" s="61">
        <f>HLOOKUP(AQ16,'360'!1:79,34,0)</f>
        <v>81693</v>
      </c>
      <c r="AR50" s="61">
        <f>HLOOKUP(AQ16,sougo!1:79,34,0)</f>
        <v>4928</v>
      </c>
      <c r="AS50" s="61">
        <f>HLOOKUP(AT16,baidu!1:79,34,0)</f>
        <v>270415</v>
      </c>
      <c r="AT50" s="61">
        <f>HLOOKUP(AT16,'360'!1:79,34,0)</f>
        <v>37257</v>
      </c>
      <c r="AU50" s="61">
        <f>HLOOKUP(AT16,sougo!1:79,34,0)</f>
        <v>8456</v>
      </c>
      <c r="AV50" s="61">
        <f>HLOOKUP(AW16,baidu!1:79,34,0)</f>
        <v>124401</v>
      </c>
      <c r="AW50" s="61">
        <f>HLOOKUP(AW16,'360'!1:79,34,0)</f>
        <v>184641</v>
      </c>
      <c r="AX50" s="61">
        <f>HLOOKUP(AW16,sougo!1:79,34,0)</f>
        <v>8135</v>
      </c>
      <c r="AY50" s="61">
        <f>HLOOKUP(AZ16,baidu!1:79,34,0)</f>
        <v>313423</v>
      </c>
      <c r="AZ50" s="61">
        <f>HLOOKUP(AZ16,'360'!1:79,34,0)</f>
        <v>146191</v>
      </c>
      <c r="BA50" s="61">
        <f>HLOOKUP(AZ16,sougo!1:79,34,0)</f>
        <v>17833</v>
      </c>
      <c r="BB50" s="61">
        <f>HLOOKUP(BC16,baidu!1:79,34,0)</f>
        <v>95377</v>
      </c>
      <c r="BC50" s="61">
        <f>HLOOKUP(BC16,'360'!1:79,34,0)</f>
        <v>37366</v>
      </c>
      <c r="BD50" s="61">
        <f>HLOOKUP(BC16,sougo!1:79,34,0)</f>
        <v>2734</v>
      </c>
      <c r="BE50" s="61">
        <f>HLOOKUP(BF16,baidu!1:79,34,0)</f>
        <v>8195</v>
      </c>
      <c r="BF50" s="61">
        <f>HLOOKUP(BF16,'360'!1:79,34,0)</f>
        <v>10164</v>
      </c>
      <c r="BG50" s="61">
        <f>HLOOKUP(BF16,sougo!1:79,34,0)</f>
        <v>841</v>
      </c>
      <c r="BH50" s="61">
        <f>HLOOKUP(BI16,baidu!1:79,34,0)</f>
        <v>272696</v>
      </c>
      <c r="BI50" s="61">
        <f>HLOOKUP(BI16,'360'!1:79,34,0)</f>
        <v>128526</v>
      </c>
      <c r="BJ50" s="61">
        <f>HLOOKUP(BI16,sougo!1:79,34,0)</f>
        <v>15904</v>
      </c>
      <c r="BK50" s="61">
        <f>HLOOKUP(BL16,baidu!1:79,34,0)</f>
        <v>157234</v>
      </c>
      <c r="BL50" s="61">
        <f>HLOOKUP(BL16,'360'!1:79,34,0)</f>
        <v>37257</v>
      </c>
      <c r="BM50" s="61">
        <f>HLOOKUP(BL16,sougo!1:79,34,0)</f>
        <v>9541</v>
      </c>
      <c r="BN50" s="61">
        <f>HLOOKUP(BO16,baidu!1:79,34,0)</f>
        <v>22300</v>
      </c>
      <c r="BO50" s="61">
        <f>HLOOKUP(BO16,'360'!1:79,34,0)</f>
        <v>9131</v>
      </c>
      <c r="BP50" s="61">
        <f>HLOOKUP(BO16,sougo!1:79,34,0)</f>
        <v>7402</v>
      </c>
      <c r="BQ50" s="61">
        <f>HLOOKUP(BR16,baidu!1:79,34,0)</f>
        <v>211749</v>
      </c>
      <c r="BR50" s="61">
        <f>HLOOKUP(BR16,'360'!1:79,34,0)</f>
        <v>89637</v>
      </c>
      <c r="BS50" s="61">
        <f>HLOOKUP(BR16,sougo!1:79,34,0)</f>
        <v>21893</v>
      </c>
      <c r="BT50" s="61">
        <f>HLOOKUP(BU16,baidu!1:79,34,0)</f>
        <v>69096</v>
      </c>
      <c r="BU50" s="61">
        <f>HLOOKUP(BU16,'360'!1:79,34,0)</f>
        <v>36258</v>
      </c>
      <c r="BV50" s="61">
        <f>HLOOKUP(BU16,sougo!1:79,34,0)</f>
        <v>6513</v>
      </c>
      <c r="BW50" s="61">
        <f>HLOOKUP(BX16,baidu!1:79,34,0)</f>
        <v>599758</v>
      </c>
      <c r="BX50" s="61">
        <f>HLOOKUP(BX16,'360'!1:79,34,0)</f>
        <v>148956</v>
      </c>
      <c r="BY50" s="61">
        <f>HLOOKUP(BX16,sougo!1:79,34,0)</f>
        <v>6264</v>
      </c>
      <c r="BZ50" s="61">
        <f>HLOOKUP(CA16,baidu!1:79,34,0)</f>
        <v>151446</v>
      </c>
      <c r="CA50" s="61">
        <f>HLOOKUP(CA16,'360'!1:79,34,0)</f>
        <v>291625</v>
      </c>
      <c r="CB50" s="61">
        <f>HLOOKUP(CA16,sougo!1:79,34,0)</f>
        <v>55282</v>
      </c>
      <c r="CC50" s="61">
        <f>HLOOKUP(CD16,baidu!1:79,34,0)</f>
        <v>13683</v>
      </c>
      <c r="CD50" s="61">
        <f>HLOOKUP(CD16,'360'!1:79,34,0)</f>
        <v>2949</v>
      </c>
      <c r="CE50" s="61">
        <f>HLOOKUP(CD16,sougo!1:79,34,0)</f>
        <v>2481</v>
      </c>
      <c r="CF50" s="61">
        <f>HLOOKUP(CG16,baidu!1:79,34,0)</f>
        <v>83094</v>
      </c>
      <c r="CG50" s="61">
        <f>HLOOKUP(CG16,'360'!1:79,34,0)</f>
        <v>36822</v>
      </c>
      <c r="CH50" s="61">
        <f>HLOOKUP(CG16,sougo!1:79,34,0)</f>
        <v>4508</v>
      </c>
      <c r="CI50" s="61">
        <f>HLOOKUP(CJ16,baidu!1:79,34,0)</f>
        <v>241166</v>
      </c>
      <c r="CJ50" s="61">
        <f>HLOOKUP(CJ16,'360'!1:79,34,0)</f>
        <v>64932</v>
      </c>
      <c r="CK50" s="61">
        <f>HLOOKUP(CJ16,sougo!1:79,34,0)</f>
        <v>21679</v>
      </c>
      <c r="CL50" s="61">
        <f>HLOOKUP(CM16,baidu!1:79,34,0)</f>
        <v>14711</v>
      </c>
      <c r="CM50" s="61">
        <v>3012</v>
      </c>
      <c r="CN50" s="61">
        <v>490</v>
      </c>
      <c r="CO50" s="61">
        <f>HLOOKUP(CP16,baidu!1:79,34,0)</f>
        <v>162729</v>
      </c>
      <c r="CP50" s="61">
        <f>HLOOKUP(CP16,'360'!1:79,34,0)</f>
        <v>24236</v>
      </c>
      <c r="CQ50" s="61">
        <f>HLOOKUP(CP16,sougo!1:79,34,0)</f>
        <v>9279</v>
      </c>
      <c r="CR50" s="61">
        <f>HLOOKUP(CS16,baidu!1:79,34,0)</f>
        <v>131964</v>
      </c>
      <c r="CS50" s="61">
        <f>HLOOKUP(CS16,'360'!1:79,34,0)</f>
        <v>23420</v>
      </c>
      <c r="CT50" s="61">
        <f>HLOOKUP(CS16,sougo!1:79,34,0)</f>
        <v>8979</v>
      </c>
      <c r="CU50" s="61"/>
      <c r="CV50" s="61">
        <f t="shared" si="0"/>
        <v>70780.154842614924</v>
      </c>
      <c r="CW50" s="61">
        <f t="shared" si="1"/>
        <v>108217.67526470024</v>
      </c>
      <c r="CX50" s="61">
        <f t="shared" si="2"/>
        <v>8607.938340800958</v>
      </c>
      <c r="CY50" s="61">
        <f t="shared" si="3"/>
        <v>584546.2343651955</v>
      </c>
      <c r="CZ50" s="61">
        <f t="shared" si="4"/>
        <v>611493.75351609662</v>
      </c>
      <c r="DA50" s="61">
        <f t="shared" si="5"/>
        <v>95804.108840143905</v>
      </c>
      <c r="DB50" s="61">
        <f t="shared" si="6"/>
        <v>79780.477837127604</v>
      </c>
      <c r="DC50" s="61">
        <f t="shared" si="7"/>
        <v>112978.48329875707</v>
      </c>
      <c r="DD50" s="61">
        <f t="shared" si="8"/>
        <v>7076.1290195801867</v>
      </c>
      <c r="DE50" s="61">
        <f t="shared" si="9"/>
        <v>286615.60960336</v>
      </c>
      <c r="DF50" s="61">
        <f t="shared" si="10"/>
        <v>152873.43837902416</v>
      </c>
      <c r="DG50" s="61">
        <f t="shared" si="11"/>
        <v>31427.872769003654</v>
      </c>
      <c r="DH50" s="61">
        <f t="shared" si="12"/>
        <v>283886.52403107012</v>
      </c>
      <c r="DI50" s="61">
        <f t="shared" si="13"/>
        <v>182067.73696536105</v>
      </c>
      <c r="DJ50" s="61">
        <f t="shared" si="14"/>
        <v>24054.939972897933</v>
      </c>
      <c r="DK50" s="62">
        <f t="shared" si="15"/>
        <v>140415.2256236769</v>
      </c>
      <c r="DL50" s="62">
        <f t="shared" si="16"/>
        <v>59382.764059722285</v>
      </c>
      <c r="DM50" s="62">
        <f t="shared" si="17"/>
        <v>14079.943559710295</v>
      </c>
      <c r="DN50" s="61">
        <f t="shared" si="18"/>
        <v>16010.425750247145</v>
      </c>
      <c r="DO50" s="61">
        <f t="shared" si="19"/>
        <v>19082.847894534785</v>
      </c>
      <c r="DP50" s="61">
        <f t="shared" si="20"/>
        <v>1145.7128831134009</v>
      </c>
      <c r="DQ50" s="61">
        <f t="shared" si="21"/>
        <v>386153.66086936963</v>
      </c>
      <c r="DR50" s="61">
        <f t="shared" si="22"/>
        <v>688765.8621486472</v>
      </c>
      <c r="DS50" s="61">
        <f t="shared" si="23"/>
        <v>54972.838456388432</v>
      </c>
      <c r="DT50" s="61">
        <f t="shared" si="24"/>
        <v>319223.780441301</v>
      </c>
      <c r="DU50" s="61">
        <f t="shared" si="25"/>
        <v>727318.91201894497</v>
      </c>
      <c r="DV50" s="61">
        <f t="shared" si="26"/>
        <v>54064.820123119636</v>
      </c>
      <c r="DW50" s="61">
        <f t="shared" si="27"/>
        <v>23568.23208512089</v>
      </c>
      <c r="DX50" s="61">
        <f t="shared" si="28"/>
        <v>40862.082640216802</v>
      </c>
      <c r="DY50" s="61">
        <f t="shared" si="29"/>
        <v>2661.8016653232853</v>
      </c>
      <c r="DZ50" s="61">
        <f t="shared" si="30"/>
        <v>38659.949535571832</v>
      </c>
      <c r="EA50" s="61">
        <f t="shared" si="31"/>
        <v>25337.735956186265</v>
      </c>
      <c r="EB50" s="61">
        <f t="shared" si="32"/>
        <v>3256.6668614952268</v>
      </c>
      <c r="EC50" s="61">
        <f t="shared" si="33"/>
        <v>24746.643689376935</v>
      </c>
      <c r="ED50" s="61">
        <f t="shared" si="34"/>
        <v>15542.582509283166</v>
      </c>
      <c r="EE50" s="61">
        <f t="shared" si="35"/>
        <v>1202.9356451130272</v>
      </c>
      <c r="EF50" s="61">
        <f t="shared" si="36"/>
        <v>107918.35620193295</v>
      </c>
      <c r="EG50" s="61">
        <f t="shared" si="37"/>
        <v>51370.319736653706</v>
      </c>
      <c r="EH50" s="61">
        <f t="shared" si="38"/>
        <v>3098.8326498259271</v>
      </c>
      <c r="EI50" s="61">
        <f t="shared" si="39"/>
        <v>170042.78226515383</v>
      </c>
      <c r="EJ50" s="61">
        <f t="shared" si="40"/>
        <v>23428.004877143783</v>
      </c>
      <c r="EK50" s="61">
        <f t="shared" si="41"/>
        <v>5317.3151150422163</v>
      </c>
      <c r="EL50" s="61">
        <f t="shared" si="42"/>
        <v>78226.030939731165</v>
      </c>
      <c r="EM50" s="61">
        <f t="shared" si="43"/>
        <v>116106.24174036304</v>
      </c>
      <c r="EN50" s="61">
        <f t="shared" si="44"/>
        <v>5115.4633941424345</v>
      </c>
      <c r="EO50" s="61">
        <f t="shared" si="45"/>
        <v>197087.13993636193</v>
      </c>
      <c r="EP50" s="61">
        <f t="shared" si="46"/>
        <v>91928.052741619744</v>
      </c>
      <c r="EQ50" s="61">
        <f t="shared" si="47"/>
        <v>11213.774887245487</v>
      </c>
      <c r="ER50" s="61">
        <f t="shared" si="48"/>
        <v>59975.113969652484</v>
      </c>
      <c r="ES50" s="61">
        <f t="shared" si="49"/>
        <v>23496.546427231249</v>
      </c>
      <c r="ET50" s="61">
        <f t="shared" si="50"/>
        <v>1719.1981462305366</v>
      </c>
      <c r="EU50" s="61">
        <f t="shared" si="51"/>
        <v>5153.1926877685619</v>
      </c>
      <c r="EV50" s="61">
        <f t="shared" si="52"/>
        <v>6391.3423402659746</v>
      </c>
      <c r="EW50" s="61">
        <f t="shared" si="53"/>
        <v>528.83893232621847</v>
      </c>
      <c r="EX50" s="60">
        <f t="shared" si="54"/>
        <v>171477.12424450711</v>
      </c>
      <c r="EY50" s="60">
        <f t="shared" si="55"/>
        <v>80819.91987652742</v>
      </c>
      <c r="EZ50" s="58">
        <f t="shared" si="56"/>
        <v>10000.778097165492</v>
      </c>
      <c r="FA50" s="61">
        <f t="shared" si="57"/>
        <v>98872.129233508487</v>
      </c>
      <c r="FB50" s="61">
        <f t="shared" si="58"/>
        <v>23428.004877143783</v>
      </c>
      <c r="FC50" s="61">
        <f t="shared" si="59"/>
        <v>5999.5865081146858</v>
      </c>
      <c r="FD50" s="61">
        <f t="shared" si="60"/>
        <v>14022.720797710668</v>
      </c>
      <c r="FE50" s="61">
        <f t="shared" si="61"/>
        <v>5741.7696683361492</v>
      </c>
      <c r="FF50" s="61">
        <f t="shared" si="62"/>
        <v>4654.5371903432451</v>
      </c>
      <c r="FG50" s="61">
        <f t="shared" si="63"/>
        <v>133152.33660064737</v>
      </c>
      <c r="FH50" s="61">
        <f t="shared" si="64"/>
        <v>56365.678212752973</v>
      </c>
      <c r="FI50" s="61">
        <f t="shared" si="65"/>
        <v>13766.790422613438</v>
      </c>
      <c r="FJ50" s="61">
        <f t="shared" si="66"/>
        <v>43449.054539848272</v>
      </c>
      <c r="FK50" s="61">
        <f t="shared" si="67"/>
        <v>22799.812138268764</v>
      </c>
      <c r="FL50" s="61">
        <f t="shared" si="68"/>
        <v>4095.5148231161252</v>
      </c>
      <c r="FM50" s="61">
        <f t="shared" si="69"/>
        <v>377140.7614436482</v>
      </c>
      <c r="FN50" s="61">
        <f t="shared" si="70"/>
        <v>93666.74435622379</v>
      </c>
      <c r="FO50" s="61">
        <f t="shared" si="71"/>
        <v>3938.9382545676963</v>
      </c>
      <c r="FP50" s="62">
        <f t="shared" si="72"/>
        <v>95232.510041708068</v>
      </c>
      <c r="FQ50" s="62">
        <f t="shared" si="73"/>
        <v>183380.08756198984</v>
      </c>
      <c r="FR50" s="62">
        <f t="shared" si="74"/>
        <v>34762.513503992879</v>
      </c>
      <c r="FS50" s="61">
        <f t="shared" si="75"/>
        <v>8604.1654114383437</v>
      </c>
      <c r="FT50" s="61">
        <f t="shared" si="76"/>
        <v>1854.3947817241597</v>
      </c>
      <c r="FU50" s="61">
        <f t="shared" si="77"/>
        <v>1560.1062914403662</v>
      </c>
      <c r="FV50" s="61">
        <f t="shared" si="78"/>
        <v>52251.298742823783</v>
      </c>
      <c r="FW50" s="61">
        <f t="shared" si="79"/>
        <v>23154.467498354363</v>
      </c>
      <c r="FX50" s="61">
        <f t="shared" si="80"/>
        <v>2834.7275944430357</v>
      </c>
      <c r="FY50" s="61">
        <f t="shared" si="81"/>
        <v>151650.38044397719</v>
      </c>
      <c r="FZ50" s="61">
        <f t="shared" si="82"/>
        <v>40830.641562195029</v>
      </c>
      <c r="GA50" s="61">
        <f t="shared" si="83"/>
        <v>13632.222608680251</v>
      </c>
      <c r="GB50" s="61">
        <f t="shared" si="84"/>
        <v>9250.5939755659929</v>
      </c>
      <c r="GC50" s="61">
        <f t="shared" si="85"/>
        <v>1894.0105400315936</v>
      </c>
      <c r="GD50" s="61">
        <f t="shared" si="86"/>
        <v>308.12256461337347</v>
      </c>
      <c r="GE50" s="61">
        <f t="shared" si="87"/>
        <v>102327.50370810131</v>
      </c>
      <c r="GF50" s="61">
        <f t="shared" si="88"/>
        <v>15240.119338713712</v>
      </c>
      <c r="GG50" s="61">
        <f t="shared" si="89"/>
        <v>5834.8352592805959</v>
      </c>
      <c r="GH50" s="61">
        <f t="shared" si="90"/>
        <v>82981.808401304515</v>
      </c>
      <c r="GI50" s="61">
        <f t="shared" si="91"/>
        <v>14727.00094539838</v>
      </c>
      <c r="GJ50" s="61">
        <f t="shared" si="92"/>
        <v>5646.1887911499598</v>
      </c>
    </row>
    <row r="51" spans="1:192" s="45" customFormat="1">
      <c r="A51" s="45" t="s">
        <v>188</v>
      </c>
      <c r="B51" s="46">
        <v>42104</v>
      </c>
      <c r="C51" s="60"/>
      <c r="D51" s="60"/>
      <c r="E51" s="58"/>
      <c r="F51" s="61">
        <f>HLOOKUP(G16,baidu!1:80,35,0)</f>
        <v>179799</v>
      </c>
      <c r="G51" s="61">
        <f>HLOOKUP(G16,'360'!1:80,35,0)</f>
        <v>286636</v>
      </c>
      <c r="H51" s="61">
        <f>HLOOKUP(G16,sougo!1:80,35,0)</f>
        <v>22026</v>
      </c>
      <c r="I51" s="61">
        <f>HLOOKUP(J16,baidu!1:80,35,0)</f>
        <v>1046317</v>
      </c>
      <c r="J51" s="61">
        <f>HLOOKUP(J16,'360'!1:80,35,0)</f>
        <v>1057222</v>
      </c>
      <c r="K51" s="61">
        <f>HLOOKUP(J16,sougo!1:80,35,0)</f>
        <v>149243</v>
      </c>
      <c r="L51" s="61">
        <f>HLOOKUP(M16,baidu!1:80,35,0)</f>
        <v>127445</v>
      </c>
      <c r="M51" s="61">
        <f>HLOOKUP(M16,'360'!1:80,35,0)</f>
        <v>223264</v>
      </c>
      <c r="N51" s="61">
        <f>HLOOKUP(M16,sougo!1:80,35,0)</f>
        <v>12842</v>
      </c>
      <c r="O51" s="61">
        <f>HLOOKUP(P16,baidu!1:80,35,0)</f>
        <v>485201</v>
      </c>
      <c r="P51" s="61">
        <f>HLOOKUP(P16,'360'!1:80,35,0)</f>
        <v>318027</v>
      </c>
      <c r="Q51" s="61">
        <f>HLOOKUP(P16,sougo!1:80,35,0)</f>
        <v>56162</v>
      </c>
      <c r="R51" s="61">
        <f>HLOOKUP(S16,baidu!1:80,35,0)</f>
        <v>484127</v>
      </c>
      <c r="S51" s="61">
        <f>HLOOKUP(S16,'360'!1:80,35,0)</f>
        <v>345769</v>
      </c>
      <c r="T51" s="61">
        <f>HLOOKUP(S16,sougo!1:80,35,0)</f>
        <v>41423</v>
      </c>
      <c r="U51" s="61">
        <f>HLOOKUP(V16,baidu!1:80,35,0)</f>
        <v>214823</v>
      </c>
      <c r="V51" s="61">
        <f>HLOOKUP(V16,'360'!1:80,35,0)</f>
        <v>97322</v>
      </c>
      <c r="W51" s="61">
        <f>HLOOKUP(V16,sougo!1:80,35,0)</f>
        <v>22095</v>
      </c>
      <c r="X51" s="61">
        <f>HLOOKUP(Y16,baidu!1:80,35,0)</f>
        <v>29869</v>
      </c>
      <c r="Y51" s="61">
        <f>HLOOKUP(Y16,'360'!1:80,35,0)</f>
        <v>40156</v>
      </c>
      <c r="Z51" s="61">
        <f>HLOOKUP(Y16,sougo!1:80,35,0)</f>
        <v>2466</v>
      </c>
      <c r="AA51" s="61">
        <f>HLOOKUP(AB16,baidu!1:80,35,0)</f>
        <v>521793</v>
      </c>
      <c r="AB51" s="61">
        <f>HLOOKUP(AB16,'360'!1:80,35,0)</f>
        <v>1034114</v>
      </c>
      <c r="AC51" s="61">
        <f>HLOOKUP(AB16,sougo!1:80,35,0)</f>
        <v>72469</v>
      </c>
      <c r="AD51" s="61">
        <f>HLOOKUP(AE16,baidu!1:80,35,0)</f>
        <v>440116</v>
      </c>
      <c r="AE51" s="61">
        <f>HLOOKUP(AE16,'360'!1:80,35,0)</f>
        <v>1116458</v>
      </c>
      <c r="AF51" s="61">
        <f>HLOOKUP(AE16,sougo!1:80,35,0)</f>
        <v>73393</v>
      </c>
      <c r="AG51" s="61">
        <f>HLOOKUP(AH16,baidu!1:80,35,0)</f>
        <v>41861</v>
      </c>
      <c r="AH51" s="61">
        <f>HLOOKUP(AH16,'360'!1:80,35,0)</f>
        <v>82717</v>
      </c>
      <c r="AI51" s="61">
        <f>HLOOKUP(AH16,sougo!1:80,35,0)</f>
        <v>4917</v>
      </c>
      <c r="AJ51" s="61">
        <f>HLOOKUP(AK16,baidu!1:80,35,0)</f>
        <v>92850</v>
      </c>
      <c r="AK51" s="61">
        <f>HLOOKUP(AK16,'360'!1:80,35,0)</f>
        <v>76986</v>
      </c>
      <c r="AL51" s="61">
        <f>HLOOKUP(AK16,sougo!1:80,35,0)</f>
        <v>8289</v>
      </c>
      <c r="AM51" s="61">
        <f>HLOOKUP(AN16,baidu!1:80,35,0)</f>
        <v>55084</v>
      </c>
      <c r="AN51" s="61">
        <f>HLOOKUP(AN16,'360'!1:80,35,0)</f>
        <v>43004</v>
      </c>
      <c r="AO51" s="61">
        <f>HLOOKUP(AN16,sougo!1:80,35,0)</f>
        <v>3062</v>
      </c>
      <c r="AP51" s="61">
        <f>HLOOKUP(AQ16,baidu!1:80,35,0)</f>
        <v>165788</v>
      </c>
      <c r="AQ51" s="61">
        <f>HLOOKUP(AQ16,'360'!1:80,35,0)</f>
        <v>93088</v>
      </c>
      <c r="AR51" s="61">
        <f>HLOOKUP(AQ16,sougo!1:80,35,0)</f>
        <v>5209</v>
      </c>
      <c r="AS51" s="61">
        <f>HLOOKUP(AT16,baidu!1:80,35,0)</f>
        <v>270186</v>
      </c>
      <c r="AT51" s="61">
        <f>HLOOKUP(AT16,'360'!1:80,35,0)</f>
        <v>45969</v>
      </c>
      <c r="AU51" s="61">
        <f>HLOOKUP(AT16,sougo!1:80,35,0)</f>
        <v>9420</v>
      </c>
      <c r="AV51" s="61">
        <f>HLOOKUP(AW16,baidu!1:80,35,0)</f>
        <v>124204</v>
      </c>
      <c r="AW51" s="61">
        <f>HLOOKUP(AW16,'360'!1:80,35,0)</f>
        <v>232456</v>
      </c>
      <c r="AX51" s="61">
        <f>HLOOKUP(AW16,sougo!1:80,35,0)</f>
        <v>7759</v>
      </c>
      <c r="AY51" s="61">
        <f>HLOOKUP(AZ16,baidu!1:80,35,0)</f>
        <v>275839</v>
      </c>
      <c r="AZ51" s="61">
        <f>HLOOKUP(AZ16,'360'!1:80,35,0)</f>
        <v>159183</v>
      </c>
      <c r="BA51" s="61">
        <f>HLOOKUP(AZ16,sougo!1:80,35,0)</f>
        <v>17584</v>
      </c>
      <c r="BB51" s="61">
        <f>HLOOKUP(BC16,baidu!1:80,35,0)</f>
        <v>94504</v>
      </c>
      <c r="BC51" s="61">
        <f>HLOOKUP(BC16,'360'!1:80,35,0)</f>
        <v>62377</v>
      </c>
      <c r="BD51" s="61">
        <f>HLOOKUP(BC16,sougo!1:80,35,0)</f>
        <v>3526</v>
      </c>
      <c r="BE51" s="61">
        <f>HLOOKUP(BF16,baidu!1:80,35,0)</f>
        <v>9025</v>
      </c>
      <c r="BF51" s="61">
        <f>HLOOKUP(BF16,'360'!1:80,35,0)</f>
        <v>14647</v>
      </c>
      <c r="BG51" s="61">
        <f>HLOOKUP(BF16,sougo!1:80,35,0)</f>
        <v>864</v>
      </c>
      <c r="BH51" s="61">
        <f>HLOOKUP(BI16,baidu!1:80,35,0)</f>
        <v>309713</v>
      </c>
      <c r="BI51" s="61">
        <f>HLOOKUP(BI16,'360'!1:80,35,0)</f>
        <v>134118</v>
      </c>
      <c r="BJ51" s="61">
        <f>HLOOKUP(BI16,sougo!1:80,35,0)</f>
        <v>14478</v>
      </c>
      <c r="BK51" s="61">
        <f>HLOOKUP(BL16,baidu!1:80,35,0)</f>
        <v>212560</v>
      </c>
      <c r="BL51" s="61">
        <f>HLOOKUP(BL16,'360'!1:80,35,0)</f>
        <v>59434</v>
      </c>
      <c r="BM51" s="61">
        <f>HLOOKUP(BL16,sougo!1:80,35,0)</f>
        <v>13053</v>
      </c>
      <c r="BN51" s="61">
        <f>HLOOKUP(BO16,baidu!1:80,35,0)</f>
        <v>19050</v>
      </c>
      <c r="BO51" s="61">
        <f>HLOOKUP(BO16,'360'!1:80,35,0)</f>
        <v>8593</v>
      </c>
      <c r="BP51" s="61">
        <f>HLOOKUP(BO16,sougo!1:80,35,0)</f>
        <v>7562</v>
      </c>
      <c r="BQ51" s="61">
        <f>HLOOKUP(BR16,baidu!1:80,35,0)</f>
        <v>162186</v>
      </c>
      <c r="BR51" s="61">
        <f>HLOOKUP(BR16,'360'!1:80,35,0)</f>
        <v>49782</v>
      </c>
      <c r="BS51" s="61">
        <f>HLOOKUP(BR16,sougo!1:80,35,0)</f>
        <v>13262</v>
      </c>
      <c r="BT51" s="61">
        <f>HLOOKUP(BU16,baidu!1:80,35,0)</f>
        <v>79573</v>
      </c>
      <c r="BU51" s="61">
        <f>HLOOKUP(BU16,'360'!1:80,35,0)</f>
        <v>42398</v>
      </c>
      <c r="BV51" s="61">
        <f>HLOOKUP(BU16,sougo!1:80,35,0)</f>
        <v>6167</v>
      </c>
      <c r="BW51" s="61">
        <f>HLOOKUP(BX16,baidu!1:80,35,0)</f>
        <v>512419</v>
      </c>
      <c r="BX51" s="61">
        <f>HLOOKUP(BX16,'360'!1:80,35,0)</f>
        <v>155216</v>
      </c>
      <c r="BY51" s="61">
        <f>HLOOKUP(BX16,sougo!1:80,35,0)</f>
        <v>5703</v>
      </c>
      <c r="BZ51" s="61">
        <f>HLOOKUP(CA16,baidu!1:80,35,0)</f>
        <v>127711</v>
      </c>
      <c r="CA51" s="61">
        <f>HLOOKUP(CA16,'360'!1:80,35,0)</f>
        <v>232860</v>
      </c>
      <c r="CB51" s="61">
        <f>HLOOKUP(CA16,sougo!1:80,35,0)</f>
        <v>37587</v>
      </c>
      <c r="CC51" s="61">
        <f>HLOOKUP(CD16,baidu!1:80,35,0)</f>
        <v>22398</v>
      </c>
      <c r="CD51" s="61">
        <f>HLOOKUP(CD16,'360'!1:80,35,0)</f>
        <v>5654</v>
      </c>
      <c r="CE51" s="61">
        <f>HLOOKUP(CD16,sougo!1:80,35,0)</f>
        <v>4379</v>
      </c>
      <c r="CF51" s="61">
        <f>HLOOKUP(CG16,baidu!1:80,35,0)</f>
        <v>82583</v>
      </c>
      <c r="CG51" s="61">
        <f>HLOOKUP(CG16,'360'!1:80,35,0)</f>
        <v>38116</v>
      </c>
      <c r="CH51" s="61">
        <f>HLOOKUP(CG16,sougo!1:80,35,0)</f>
        <v>4286</v>
      </c>
      <c r="CI51" s="61">
        <f>HLOOKUP(CJ16,baidu!1:80,35,0)</f>
        <v>210714</v>
      </c>
      <c r="CJ51" s="61">
        <f>HLOOKUP(CJ16,'360'!1:80,35,0)</f>
        <v>52200</v>
      </c>
      <c r="CK51" s="61">
        <f>HLOOKUP(CJ16,sougo!1:80,35,0)</f>
        <v>17687</v>
      </c>
      <c r="CL51" s="61">
        <f>HLOOKUP(CM16,baidu!1:80,35,0)</f>
        <v>30431</v>
      </c>
      <c r="CM51" s="61">
        <v>4162</v>
      </c>
      <c r="CN51" s="61">
        <v>262</v>
      </c>
      <c r="CO51" s="61">
        <f>HLOOKUP(CP16,baidu!1:80,35,0)</f>
        <v>94585</v>
      </c>
      <c r="CP51" s="61">
        <f>HLOOKUP(CP16,'360'!1:80,35,0)</f>
        <v>15723</v>
      </c>
      <c r="CQ51" s="61">
        <f>HLOOKUP(CP16,sougo!1:80,35,0)</f>
        <v>6680</v>
      </c>
      <c r="CR51" s="61">
        <f>HLOOKUP(CS16,baidu!1:80,35,0)</f>
        <v>107224</v>
      </c>
      <c r="CS51" s="61">
        <f>HLOOKUP(CS16,'360'!1:80,35,0)</f>
        <v>20633</v>
      </c>
      <c r="CT51" s="61">
        <f>HLOOKUP(CS16,sougo!1:80,35,0)</f>
        <v>7368</v>
      </c>
      <c r="CU51" s="61"/>
      <c r="CV51" s="61">
        <f t="shared" si="0"/>
        <v>113061.48774473455</v>
      </c>
      <c r="CW51" s="61">
        <f t="shared" si="1"/>
        <v>180242.89679697738</v>
      </c>
      <c r="CX51" s="61">
        <f t="shared" si="2"/>
        <v>13850.423690151354</v>
      </c>
      <c r="CY51" s="61">
        <f t="shared" si="3"/>
        <v>657946.68865014508</v>
      </c>
      <c r="CZ51" s="61">
        <f t="shared" si="4"/>
        <v>664803.9877666937</v>
      </c>
      <c r="DA51" s="61">
        <f t="shared" si="5"/>
        <v>93847.216144068763</v>
      </c>
      <c r="DB51" s="61">
        <f t="shared" si="6"/>
        <v>80140.163769696694</v>
      </c>
      <c r="DC51" s="61">
        <f t="shared" si="7"/>
        <v>140393.21686906164</v>
      </c>
      <c r="DD51" s="61">
        <f t="shared" si="8"/>
        <v>8075.3264791121264</v>
      </c>
      <c r="DE51" s="61">
        <f t="shared" si="9"/>
        <v>305104.84994484368</v>
      </c>
      <c r="DF51" s="61">
        <f t="shared" si="10"/>
        <v>199982.23440060677</v>
      </c>
      <c r="DG51" s="61">
        <f t="shared" si="11"/>
        <v>35315.876477176083</v>
      </c>
      <c r="DH51" s="61">
        <f t="shared" si="12"/>
        <v>304429.49558893603</v>
      </c>
      <c r="DI51" s="61">
        <f t="shared" si="13"/>
        <v>217427.0021302072</v>
      </c>
      <c r="DJ51" s="61">
        <f t="shared" si="14"/>
        <v>26047.675497917895</v>
      </c>
      <c r="DK51" s="62">
        <f t="shared" si="15"/>
        <v>135085.33407742597</v>
      </c>
      <c r="DL51" s="62">
        <f t="shared" si="16"/>
        <v>61198.171904699448</v>
      </c>
      <c r="DM51" s="62">
        <f t="shared" si="17"/>
        <v>13893.812377821401</v>
      </c>
      <c r="DN51" s="61">
        <f t="shared" si="18"/>
        <v>18782.271188646635</v>
      </c>
      <c r="DO51" s="61">
        <f t="shared" si="19"/>
        <v>25250.958580846171</v>
      </c>
      <c r="DP51" s="61">
        <f t="shared" si="20"/>
        <v>1550.6739680338344</v>
      </c>
      <c r="DQ51" s="61">
        <f t="shared" si="21"/>
        <v>328114.68848429789</v>
      </c>
      <c r="DR51" s="61">
        <f t="shared" si="22"/>
        <v>650273.17914815119</v>
      </c>
      <c r="DS51" s="61">
        <f t="shared" si="23"/>
        <v>45570.069663197064</v>
      </c>
      <c r="DT51" s="61">
        <f t="shared" si="24"/>
        <v>276754.42989261117</v>
      </c>
      <c r="DU51" s="61">
        <f t="shared" si="25"/>
        <v>702052.86172064836</v>
      </c>
      <c r="DV51" s="61">
        <f t="shared" si="26"/>
        <v>46151.100785039423</v>
      </c>
      <c r="DW51" s="61">
        <f t="shared" si="27"/>
        <v>26323.099341388624</v>
      </c>
      <c r="DX51" s="61">
        <f t="shared" si="28"/>
        <v>52014.233014539612</v>
      </c>
      <c r="DY51" s="61">
        <f t="shared" si="29"/>
        <v>3091.9156126611374</v>
      </c>
      <c r="DZ51" s="61">
        <f t="shared" si="30"/>
        <v>58386.08188643209</v>
      </c>
      <c r="EA51" s="61">
        <f t="shared" si="31"/>
        <v>48410.456651684013</v>
      </c>
      <c r="EB51" s="61">
        <f t="shared" si="32"/>
        <v>5212.3019144494947</v>
      </c>
      <c r="EC51" s="61">
        <f t="shared" si="33"/>
        <v>34638.006835026659</v>
      </c>
      <c r="ED51" s="61">
        <f t="shared" si="34"/>
        <v>27041.842384966349</v>
      </c>
      <c r="EE51" s="61">
        <f t="shared" si="35"/>
        <v>1925.4516180533662</v>
      </c>
      <c r="EF51" s="61">
        <f t="shared" si="36"/>
        <v>104251.06886147338</v>
      </c>
      <c r="EG51" s="61">
        <f t="shared" si="37"/>
        <v>58535.741417815727</v>
      </c>
      <c r="EH51" s="61">
        <f t="shared" si="38"/>
        <v>3275.5315083082905</v>
      </c>
      <c r="EI51" s="61">
        <f t="shared" si="39"/>
        <v>169898.78212781411</v>
      </c>
      <c r="EJ51" s="61">
        <f t="shared" si="40"/>
        <v>28906.298311657476</v>
      </c>
      <c r="EK51" s="61">
        <f t="shared" si="41"/>
        <v>5923.4990993019956</v>
      </c>
      <c r="EL51" s="61">
        <f t="shared" si="42"/>
        <v>78102.153092325374</v>
      </c>
      <c r="EM51" s="61">
        <f t="shared" si="43"/>
        <v>146173.34465258438</v>
      </c>
      <c r="EN51" s="61">
        <f t="shared" si="44"/>
        <v>4879.0264874187033</v>
      </c>
      <c r="EO51" s="61">
        <f t="shared" si="45"/>
        <v>173453.51040895574</v>
      </c>
      <c r="EP51" s="61">
        <f t="shared" si="46"/>
        <v>100097.7024547972</v>
      </c>
      <c r="EQ51" s="61">
        <f t="shared" si="47"/>
        <v>11057.198318697059</v>
      </c>
      <c r="ER51" s="61">
        <f t="shared" si="48"/>
        <v>59426.152747392334</v>
      </c>
      <c r="ES51" s="61">
        <f t="shared" si="49"/>
        <v>39224.002475282439</v>
      </c>
      <c r="ET51" s="61">
        <f t="shared" si="50"/>
        <v>2217.2248220954179</v>
      </c>
      <c r="EU51" s="61">
        <f t="shared" si="51"/>
        <v>5675.1145829299903</v>
      </c>
      <c r="EV51" s="61">
        <f t="shared" si="52"/>
        <v>9210.3493956981238</v>
      </c>
      <c r="EW51" s="61">
        <f t="shared" si="53"/>
        <v>543.30182821623396</v>
      </c>
      <c r="EX51" s="60">
        <f t="shared" si="54"/>
        <v>194754.2119471464</v>
      </c>
      <c r="EY51" s="60">
        <f t="shared" si="55"/>
        <v>84336.290042482491</v>
      </c>
      <c r="EZ51" s="58">
        <f t="shared" si="56"/>
        <v>9104.0785519845322</v>
      </c>
      <c r="FA51" s="61">
        <f t="shared" si="57"/>
        <v>133662.31088616053</v>
      </c>
      <c r="FB51" s="61">
        <f t="shared" si="58"/>
        <v>37373.380622920893</v>
      </c>
      <c r="FC51" s="61">
        <f t="shared" si="59"/>
        <v>8208.0078283640069</v>
      </c>
      <c r="FD51" s="61">
        <f t="shared" si="60"/>
        <v>11979.050726295436</v>
      </c>
      <c r="FE51" s="61">
        <f t="shared" si="61"/>
        <v>5403.4636688218734</v>
      </c>
      <c r="FF51" s="61">
        <f t="shared" si="62"/>
        <v>4755.1486400129179</v>
      </c>
      <c r="FG51" s="61">
        <f t="shared" si="63"/>
        <v>101986.05360078487</v>
      </c>
      <c r="FH51" s="61">
        <f t="shared" si="64"/>
        <v>31303.99492159787</v>
      </c>
      <c r="FI51" s="61">
        <f t="shared" si="65"/>
        <v>8339.4315344950173</v>
      </c>
      <c r="FJ51" s="61">
        <f t="shared" si="66"/>
        <v>50037.218028530544</v>
      </c>
      <c r="FK51" s="61">
        <f t="shared" si="67"/>
        <v>26660.776519342464</v>
      </c>
      <c r="FL51" s="61">
        <f t="shared" si="68"/>
        <v>3877.9425632054572</v>
      </c>
      <c r="FM51" s="61">
        <f t="shared" si="69"/>
        <v>322220.11517677596</v>
      </c>
      <c r="FN51" s="61">
        <f t="shared" si="70"/>
        <v>97603.167324549737</v>
      </c>
      <c r="FO51" s="61">
        <f t="shared" si="71"/>
        <v>3586.1693591634057</v>
      </c>
      <c r="FP51" s="62">
        <f t="shared" si="72"/>
        <v>80307.430304772526</v>
      </c>
      <c r="FQ51" s="62">
        <f t="shared" si="73"/>
        <v>146427.38856300028</v>
      </c>
      <c r="FR51" s="62">
        <f t="shared" si="74"/>
        <v>23635.515992087487</v>
      </c>
      <c r="FS51" s="61">
        <f t="shared" si="75"/>
        <v>14084.345310633344</v>
      </c>
      <c r="FT51" s="61">
        <f t="shared" si="76"/>
        <v>3555.3571027020685</v>
      </c>
      <c r="FU51" s="61">
        <f t="shared" si="77"/>
        <v>2753.6096131468616</v>
      </c>
      <c r="FV51" s="61">
        <f t="shared" si="78"/>
        <v>51929.970925441266</v>
      </c>
      <c r="FW51" s="61">
        <f t="shared" si="79"/>
        <v>23968.162597557843</v>
      </c>
      <c r="FX51" s="61">
        <f t="shared" si="80"/>
        <v>2695.1292080263643</v>
      </c>
      <c r="FY51" s="61">
        <f t="shared" si="81"/>
        <v>132501.50628559667</v>
      </c>
      <c r="FZ51" s="61">
        <f t="shared" si="82"/>
        <v>32824.485454730806</v>
      </c>
      <c r="GA51" s="61">
        <f t="shared" si="83"/>
        <v>11121.966939421911</v>
      </c>
      <c r="GB51" s="61">
        <f t="shared" si="84"/>
        <v>19135.668905611361</v>
      </c>
      <c r="GC51" s="61">
        <f t="shared" si="85"/>
        <v>2617.1553345323678</v>
      </c>
      <c r="GD51" s="61">
        <f t="shared" si="86"/>
        <v>164.75124883408947</v>
      </c>
      <c r="GE51" s="61">
        <f t="shared" si="87"/>
        <v>59477.087293787605</v>
      </c>
      <c r="GF51" s="61">
        <f t="shared" si="88"/>
        <v>9886.9613947266753</v>
      </c>
      <c r="GG51" s="61">
        <f t="shared" si="89"/>
        <v>4200.5280237088464</v>
      </c>
      <c r="GH51" s="61">
        <f t="shared" si="90"/>
        <v>67424.762996131336</v>
      </c>
      <c r="GI51" s="61">
        <f t="shared" si="91"/>
        <v>12974.475256464764</v>
      </c>
      <c r="GJ51" s="61">
        <f t="shared" si="92"/>
        <v>4633.1572572884397</v>
      </c>
    </row>
    <row r="52" spans="1:192" s="45" customFormat="1">
      <c r="A52" s="45" t="s">
        <v>188</v>
      </c>
      <c r="B52" s="46">
        <v>42103</v>
      </c>
      <c r="C52" s="60"/>
      <c r="D52" s="60"/>
      <c r="E52" s="58"/>
      <c r="F52" s="61">
        <f>HLOOKUP(G16,baidu!1:81,36,0)</f>
        <v>207448</v>
      </c>
      <c r="G52" s="61">
        <f>HLOOKUP(G16,'360'!1:81,36,0)</f>
        <v>326395</v>
      </c>
      <c r="H52" s="61">
        <f>HLOOKUP(G16,sougo!1:81,36,0)</f>
        <v>25213</v>
      </c>
      <c r="I52" s="61">
        <f>HLOOKUP(J16,baidu!1:81,36,0)</f>
        <v>870609</v>
      </c>
      <c r="J52" s="61">
        <f>HLOOKUP(J16,'360'!1:81,36,0)</f>
        <v>1059632</v>
      </c>
      <c r="K52" s="61">
        <f>HLOOKUP(J16,sougo!1:81,36,0)</f>
        <v>145598</v>
      </c>
      <c r="L52" s="61">
        <f>HLOOKUP(M16,baidu!1:81,36,0)</f>
        <v>120241</v>
      </c>
      <c r="M52" s="61">
        <f>HLOOKUP(M16,'360'!1:81,36,0)</f>
        <v>231729</v>
      </c>
      <c r="N52" s="61">
        <f>HLOOKUP(M16,sougo!1:81,36,0)</f>
        <v>12574</v>
      </c>
      <c r="O52" s="61">
        <f>HLOOKUP(P16,baidu!1:81,36,0)</f>
        <v>507587</v>
      </c>
      <c r="P52" s="61">
        <f>HLOOKUP(P16,'360'!1:81,36,0)</f>
        <v>341229</v>
      </c>
      <c r="Q52" s="61">
        <f>HLOOKUP(P16,sougo!1:81,36,0)</f>
        <v>61884</v>
      </c>
      <c r="R52" s="61">
        <f>HLOOKUP(S16,baidu!1:81,36,0)</f>
        <v>497236</v>
      </c>
      <c r="S52" s="61">
        <f>HLOOKUP(S16,'360'!1:81,36,0)</f>
        <v>365914</v>
      </c>
      <c r="T52" s="61">
        <f>HLOOKUP(S16,sougo!1:81,36,0)</f>
        <v>42780</v>
      </c>
      <c r="U52" s="61">
        <f>HLOOKUP(V16,baidu!1:81,36,0)</f>
        <v>210326</v>
      </c>
      <c r="V52" s="61">
        <f>HLOOKUP(V16,'360'!1:81,36,0)</f>
        <v>96468</v>
      </c>
      <c r="W52" s="61">
        <f>HLOOKUP(V16,sougo!1:81,36,0)</f>
        <v>21318</v>
      </c>
      <c r="X52" s="61">
        <f>HLOOKUP(Y16,baidu!1:81,36,0)</f>
        <v>31413</v>
      </c>
      <c r="Y52" s="61">
        <f>HLOOKUP(Y16,'360'!1:81,36,0)</f>
        <v>43018</v>
      </c>
      <c r="Z52" s="61">
        <f>HLOOKUP(Y16,sougo!1:81,36,0)</f>
        <v>2513</v>
      </c>
      <c r="AA52" s="61">
        <f>HLOOKUP(AB16,baidu!1:81,36,0)</f>
        <v>486023</v>
      </c>
      <c r="AB52" s="61">
        <f>HLOOKUP(AB16,'360'!1:81,36,0)</f>
        <v>981541</v>
      </c>
      <c r="AC52" s="61">
        <f>HLOOKUP(AB16,sougo!1:81,36,0)</f>
        <v>67539</v>
      </c>
      <c r="AD52" s="61">
        <f>HLOOKUP(AE16,baidu!1:81,36,0)</f>
        <v>380115</v>
      </c>
      <c r="AE52" s="61">
        <f>HLOOKUP(AE16,'360'!1:81,36,0)</f>
        <v>1004208</v>
      </c>
      <c r="AF52" s="61">
        <f>HLOOKUP(AE16,sougo!1:81,36,0)</f>
        <v>63887</v>
      </c>
      <c r="AG52" s="61">
        <f>HLOOKUP(AH16,baidu!1:81,36,0)</f>
        <v>41592</v>
      </c>
      <c r="AH52" s="61">
        <f>HLOOKUP(AH16,'360'!1:81,36,0)</f>
        <v>87053</v>
      </c>
      <c r="AI52" s="61">
        <f>HLOOKUP(AH16,sougo!1:81,36,0)</f>
        <v>5249</v>
      </c>
      <c r="AJ52" s="61">
        <f>HLOOKUP(AK16,baidu!1:81,36,0)</f>
        <v>95011</v>
      </c>
      <c r="AK52" s="61">
        <f>HLOOKUP(AK16,'360'!1:81,36,0)</f>
        <v>81191</v>
      </c>
      <c r="AL52" s="61">
        <f>HLOOKUP(AK16,sougo!1:81,36,0)</f>
        <v>8888</v>
      </c>
      <c r="AM52" s="61">
        <f>HLOOKUP(AN16,baidu!1:81,36,0)</f>
        <v>56100</v>
      </c>
      <c r="AN52" s="61">
        <f>HLOOKUP(AN16,'360'!1:81,36,0)</f>
        <v>45446</v>
      </c>
      <c r="AO52" s="61">
        <f>HLOOKUP(AN16,sougo!1:81,36,0)</f>
        <v>3030</v>
      </c>
      <c r="AP52" s="61">
        <f>HLOOKUP(AQ16,baidu!1:81,36,0)</f>
        <v>167319</v>
      </c>
      <c r="AQ52" s="61">
        <f>HLOOKUP(AQ16,'360'!1:81,36,0)</f>
        <v>94787</v>
      </c>
      <c r="AR52" s="61">
        <f>HLOOKUP(AQ16,sougo!1:81,36,0)</f>
        <v>4945</v>
      </c>
      <c r="AS52" s="61">
        <f>HLOOKUP(AT16,baidu!1:81,36,0)</f>
        <v>282714</v>
      </c>
      <c r="AT52" s="61">
        <f>HLOOKUP(AT16,'360'!1:81,36,0)</f>
        <v>48277</v>
      </c>
      <c r="AU52" s="61">
        <f>HLOOKUP(AT16,sougo!1:81,36,0)</f>
        <v>9914</v>
      </c>
      <c r="AV52" s="61">
        <f>HLOOKUP(AW16,baidu!1:81,36,0)</f>
        <v>124404</v>
      </c>
      <c r="AW52" s="61">
        <f>HLOOKUP(AW16,'360'!1:81,36,0)</f>
        <v>239676</v>
      </c>
      <c r="AX52" s="61">
        <f>HLOOKUP(AW16,sougo!1:81,36,0)</f>
        <v>7396</v>
      </c>
      <c r="AY52" s="61">
        <f>HLOOKUP(AZ16,baidu!1:81,36,0)</f>
        <v>228065</v>
      </c>
      <c r="AZ52" s="61">
        <f>HLOOKUP(AZ16,'360'!1:81,36,0)</f>
        <v>140620</v>
      </c>
      <c r="BA52" s="61">
        <f>HLOOKUP(AZ16,sougo!1:81,36,0)</f>
        <v>15192</v>
      </c>
      <c r="BB52" s="61">
        <f>HLOOKUP(BC16,baidu!1:81,36,0)</f>
        <v>78334</v>
      </c>
      <c r="BC52" s="61">
        <f>HLOOKUP(BC16,'360'!1:81,36,0)</f>
        <v>56401</v>
      </c>
      <c r="BD52" s="61">
        <f>HLOOKUP(BC16,sougo!1:81,36,0)</f>
        <v>3304</v>
      </c>
      <c r="BE52" s="61">
        <f>HLOOKUP(BF16,baidu!1:81,36,0)</f>
        <v>9876</v>
      </c>
      <c r="BF52" s="61">
        <f>HLOOKUP(BF16,'360'!1:81,36,0)</f>
        <v>15727</v>
      </c>
      <c r="BG52" s="61">
        <f>HLOOKUP(BF16,sougo!1:81,36,0)</f>
        <v>874</v>
      </c>
      <c r="BH52" s="61">
        <f>HLOOKUP(BI16,baidu!1:81,36,0)</f>
        <v>347759</v>
      </c>
      <c r="BI52" s="61">
        <f>HLOOKUP(BI16,'360'!1:81,36,0)</f>
        <v>149461</v>
      </c>
      <c r="BJ52" s="61">
        <f>HLOOKUP(BI16,sougo!1:81,36,0)</f>
        <v>16547</v>
      </c>
      <c r="BK52" s="61">
        <f>HLOOKUP(BL16,baidu!1:81,36,0)</f>
        <v>227075</v>
      </c>
      <c r="BL52" s="61">
        <f>HLOOKUP(BL16,'360'!1:81,36,0)</f>
        <v>61147</v>
      </c>
      <c r="BM52" s="61">
        <f>HLOOKUP(BL16,sougo!1:81,36,0)</f>
        <v>13406</v>
      </c>
      <c r="BN52" s="61">
        <f>HLOOKUP(BO16,baidu!1:81,36,0)</f>
        <v>18303</v>
      </c>
      <c r="BO52" s="61">
        <f>HLOOKUP(BO16,'360'!1:81,36,0)</f>
        <v>7785</v>
      </c>
      <c r="BP52" s="61">
        <f>HLOOKUP(BO16,sougo!1:81,36,0)</f>
        <v>7696</v>
      </c>
      <c r="BQ52" s="61">
        <f>HLOOKUP(BR16,baidu!1:81,36,0)</f>
        <v>147200</v>
      </c>
      <c r="BR52" s="61">
        <f>HLOOKUP(BR16,'360'!1:81,36,0)</f>
        <v>36236</v>
      </c>
      <c r="BS52" s="61">
        <f>HLOOKUP(BR16,sougo!1:81,36,0)</f>
        <v>11029</v>
      </c>
      <c r="BT52" s="61">
        <f>HLOOKUP(BU16,baidu!1:81,36,0)</f>
        <v>62123</v>
      </c>
      <c r="BU52" s="61">
        <f>HLOOKUP(BU16,'360'!1:81,36,0)</f>
        <v>34581</v>
      </c>
      <c r="BV52" s="61">
        <f>HLOOKUP(BU16,sougo!1:81,36,0)</f>
        <v>5810</v>
      </c>
      <c r="BW52" s="61">
        <f>HLOOKUP(BX16,baidu!1:81,36,0)</f>
        <v>474356</v>
      </c>
      <c r="BX52" s="61">
        <f>HLOOKUP(BX16,'360'!1:81,36,0)</f>
        <v>160751</v>
      </c>
      <c r="BY52" s="61">
        <f>HLOOKUP(BX16,sougo!1:81,36,0)</f>
        <v>5863</v>
      </c>
      <c r="BZ52" s="61">
        <f>HLOOKUP(CA16,baidu!1:81,36,0)</f>
        <v>105979</v>
      </c>
      <c r="CA52" s="61">
        <f>HLOOKUP(CA16,'360'!1:81,36,0)</f>
        <v>157168</v>
      </c>
      <c r="CB52" s="61">
        <f>HLOOKUP(CA16,sougo!1:81,36,0)</f>
        <v>28296</v>
      </c>
      <c r="CC52" s="61">
        <f>HLOOKUP(CD16,baidu!1:81,36,0)</f>
        <v>19723</v>
      </c>
      <c r="CD52" s="61">
        <f>HLOOKUP(CD16,'360'!1:81,36,0)</f>
        <v>5666</v>
      </c>
      <c r="CE52" s="61">
        <f>HLOOKUP(CD16,sougo!1:81,36,0)</f>
        <v>4290</v>
      </c>
      <c r="CF52" s="61">
        <f>HLOOKUP(CG16,baidu!1:81,36,0)</f>
        <v>88585</v>
      </c>
      <c r="CG52" s="61">
        <f>HLOOKUP(CG16,'360'!1:81,36,0)</f>
        <v>42997</v>
      </c>
      <c r="CH52" s="61">
        <f>HLOOKUP(CG16,sougo!1:81,36,0)</f>
        <v>4432</v>
      </c>
      <c r="CI52" s="61">
        <f>HLOOKUP(CJ16,baidu!1:81,36,0)</f>
        <v>199475</v>
      </c>
      <c r="CJ52" s="61">
        <f>HLOOKUP(CJ16,'360'!1:81,36,0)</f>
        <v>49145</v>
      </c>
      <c r="CK52" s="61">
        <f>HLOOKUP(CJ16,sougo!1:81,36,0)</f>
        <v>18401</v>
      </c>
      <c r="CL52" s="61">
        <f>HLOOKUP(CM16,baidu!1:81,36,0)</f>
        <v>39118</v>
      </c>
      <c r="CM52" s="61">
        <v>4480</v>
      </c>
      <c r="CN52" s="61">
        <v>195</v>
      </c>
      <c r="CO52" s="61">
        <f>HLOOKUP(CP16,baidu!1:81,36,0)</f>
        <v>73865</v>
      </c>
      <c r="CP52" s="61">
        <f>HLOOKUP(CP16,'360'!1:81,36,0)</f>
        <v>11702</v>
      </c>
      <c r="CQ52" s="61">
        <f>HLOOKUP(CP16,sougo!1:81,36,0)</f>
        <v>6188</v>
      </c>
      <c r="CR52" s="61">
        <f>HLOOKUP(CS16,baidu!1:81,36,0)</f>
        <v>101235</v>
      </c>
      <c r="CS52" s="61">
        <f>HLOOKUP(CS16,'360'!1:81,36,0)</f>
        <v>19952</v>
      </c>
      <c r="CT52" s="61">
        <f>HLOOKUP(CS16,sougo!1:81,36,0)</f>
        <v>7259</v>
      </c>
      <c r="CU52" s="61"/>
      <c r="CV52" s="61">
        <f t="shared" si="0"/>
        <v>130447.77506921448</v>
      </c>
      <c r="CW52" s="61">
        <f t="shared" si="1"/>
        <v>205244.21321833067</v>
      </c>
      <c r="CX52" s="61">
        <f t="shared" si="2"/>
        <v>15854.478003259152</v>
      </c>
      <c r="CY52" s="61">
        <f t="shared" si="3"/>
        <v>547457.70990915189</v>
      </c>
      <c r="CZ52" s="61">
        <f t="shared" si="4"/>
        <v>666319.44772734307</v>
      </c>
      <c r="DA52" s="61">
        <f t="shared" si="5"/>
        <v>91555.161556281528</v>
      </c>
      <c r="DB52" s="61">
        <f t="shared" si="6"/>
        <v>75610.13324831966</v>
      </c>
      <c r="DC52" s="61">
        <f t="shared" si="7"/>
        <v>145716.19137814778</v>
      </c>
      <c r="DD52" s="61">
        <f t="shared" si="8"/>
        <v>7906.802300915424</v>
      </c>
      <c r="DE52" s="61">
        <f t="shared" si="9"/>
        <v>319181.64939675183</v>
      </c>
      <c r="DF52" s="61">
        <f t="shared" si="10"/>
        <v>214572.15224583022</v>
      </c>
      <c r="DG52" s="61">
        <f t="shared" si="11"/>
        <v>38913.993445987762</v>
      </c>
      <c r="DH52" s="61">
        <f t="shared" si="12"/>
        <v>312672.71742468438</v>
      </c>
      <c r="DI52" s="61">
        <f t="shared" si="13"/>
        <v>230094.61246517944</v>
      </c>
      <c r="DJ52" s="61">
        <f t="shared" si="14"/>
        <v>26900.986355428809</v>
      </c>
      <c r="DK52" s="62">
        <f t="shared" si="15"/>
        <v>132257.52352014772</v>
      </c>
      <c r="DL52" s="62">
        <f t="shared" si="16"/>
        <v>60661.158292087573</v>
      </c>
      <c r="DM52" s="62">
        <f t="shared" si="17"/>
        <v>13405.21802536305</v>
      </c>
      <c r="DN52" s="61">
        <f t="shared" si="18"/>
        <v>19753.171677958981</v>
      </c>
      <c r="DO52" s="61">
        <f t="shared" si="19"/>
        <v>27050.645886812446</v>
      </c>
      <c r="DP52" s="61">
        <f t="shared" si="20"/>
        <v>1580.228581374301</v>
      </c>
      <c r="DQ52" s="61">
        <f t="shared" si="21"/>
        <v>305621.74126752163</v>
      </c>
      <c r="DR52" s="61">
        <f t="shared" si="22"/>
        <v>617214.14325137797</v>
      </c>
      <c r="DS52" s="61">
        <f t="shared" si="23"/>
        <v>42469.979370250265</v>
      </c>
      <c r="DT52" s="61">
        <f t="shared" si="24"/>
        <v>239024.50744492337</v>
      </c>
      <c r="DU52" s="61">
        <f t="shared" si="25"/>
        <v>631467.64156176837</v>
      </c>
      <c r="DV52" s="61">
        <f t="shared" si="26"/>
        <v>40173.523031539975</v>
      </c>
      <c r="DW52" s="61">
        <f t="shared" si="27"/>
        <v>26153.946341631487</v>
      </c>
      <c r="DX52" s="61">
        <f t="shared" si="28"/>
        <v>54740.803300587751</v>
      </c>
      <c r="DY52" s="61">
        <f t="shared" si="29"/>
        <v>3300.6843707257085</v>
      </c>
      <c r="DZ52" s="61">
        <f t="shared" si="30"/>
        <v>59744.965278533113</v>
      </c>
      <c r="EA52" s="61">
        <f t="shared" si="31"/>
        <v>51054.651313315109</v>
      </c>
      <c r="EB52" s="61">
        <f t="shared" si="32"/>
        <v>5588.9660291503333</v>
      </c>
      <c r="EC52" s="61">
        <f t="shared" si="33"/>
        <v>35276.889540429082</v>
      </c>
      <c r="ED52" s="61">
        <f t="shared" si="34"/>
        <v>28577.424635549734</v>
      </c>
      <c r="EE52" s="61">
        <f t="shared" si="35"/>
        <v>1905.3293281194317</v>
      </c>
      <c r="EF52" s="61">
        <f t="shared" si="36"/>
        <v>105213.79467050006</v>
      </c>
      <c r="EG52" s="61">
        <f t="shared" si="37"/>
        <v>59604.10924899557</v>
      </c>
      <c r="EH52" s="61">
        <f t="shared" si="38"/>
        <v>3109.5226163533298</v>
      </c>
      <c r="EI52" s="61">
        <f t="shared" si="39"/>
        <v>177776.65863694952</v>
      </c>
      <c r="EJ52" s="61">
        <f t="shared" si="40"/>
        <v>30357.618473142509</v>
      </c>
      <c r="EK52" s="61">
        <f t="shared" si="41"/>
        <v>6234.1369501571107</v>
      </c>
      <c r="EL52" s="61">
        <f t="shared" si="42"/>
        <v>78227.917404412467</v>
      </c>
      <c r="EM52" s="61">
        <f t="shared" si="43"/>
        <v>150713.43631892835</v>
      </c>
      <c r="EN52" s="61">
        <f t="shared" si="44"/>
        <v>4650.7642609806326</v>
      </c>
      <c r="EO52" s="61">
        <f t="shared" si="45"/>
        <v>143412.18918071227</v>
      </c>
      <c r="EP52" s="61">
        <f t="shared" si="46"/>
        <v>88424.887828433828</v>
      </c>
      <c r="EQ52" s="61">
        <f t="shared" si="47"/>
        <v>9553.0571461354484</v>
      </c>
      <c r="ER52" s="61">
        <f t="shared" si="48"/>
        <v>49258.108115151008</v>
      </c>
      <c r="ES52" s="61">
        <f t="shared" si="49"/>
        <v>35466.164830120157</v>
      </c>
      <c r="ET52" s="61">
        <f t="shared" si="50"/>
        <v>2077.6264356787465</v>
      </c>
      <c r="EU52" s="61">
        <f t="shared" si="51"/>
        <v>6210.2417308605636</v>
      </c>
      <c r="EV52" s="61">
        <f t="shared" si="52"/>
        <v>9889.476680968417</v>
      </c>
      <c r="EW52" s="61">
        <f t="shared" si="53"/>
        <v>549.59004382058856</v>
      </c>
      <c r="EX52" s="60">
        <f t="shared" si="54"/>
        <v>218678.35703547375</v>
      </c>
      <c r="EY52" s="60">
        <f t="shared" si="55"/>
        <v>93984.299244243695</v>
      </c>
      <c r="EZ52" s="58">
        <f t="shared" si="56"/>
        <v>10405.11036052549</v>
      </c>
      <c r="FA52" s="61">
        <f t="shared" si="57"/>
        <v>142789.65583588116</v>
      </c>
      <c r="FB52" s="61">
        <f t="shared" si="58"/>
        <v>38450.55195594683</v>
      </c>
      <c r="FC52" s="61">
        <f t="shared" si="59"/>
        <v>8429.9818391977224</v>
      </c>
      <c r="FD52" s="61">
        <f t="shared" si="60"/>
        <v>11509.321020650152</v>
      </c>
      <c r="FE52" s="61">
        <f t="shared" si="61"/>
        <v>4895.3758479900252</v>
      </c>
      <c r="FF52" s="61">
        <f t="shared" si="62"/>
        <v>4839.4107291112696</v>
      </c>
      <c r="FG52" s="61">
        <f t="shared" si="63"/>
        <v>92562.533696099126</v>
      </c>
      <c r="FH52" s="61">
        <f t="shared" si="64"/>
        <v>22785.978063939183</v>
      </c>
      <c r="FI52" s="61">
        <f t="shared" si="65"/>
        <v>6935.2729900426439</v>
      </c>
      <c r="FJ52" s="61">
        <f t="shared" si="66"/>
        <v>39064.281798931836</v>
      </c>
      <c r="FK52" s="61">
        <f t="shared" si="67"/>
        <v>21745.278381418506</v>
      </c>
      <c r="FL52" s="61">
        <f t="shared" si="68"/>
        <v>3653.4532661299995</v>
      </c>
      <c r="FM52" s="61">
        <f t="shared" si="69"/>
        <v>298285.28012192115</v>
      </c>
      <c r="FN52" s="61">
        <f t="shared" si="70"/>
        <v>101083.69466155999</v>
      </c>
      <c r="FO52" s="61">
        <f t="shared" si="71"/>
        <v>3686.7808088330785</v>
      </c>
      <c r="FP52" s="62">
        <f t="shared" si="72"/>
        <v>66641.880153389196</v>
      </c>
      <c r="FQ52" s="62">
        <f t="shared" si="73"/>
        <v>98830.627010519747</v>
      </c>
      <c r="FR52" s="62">
        <f t="shared" si="74"/>
        <v>17793.134874081665</v>
      </c>
      <c r="FS52" s="61">
        <f t="shared" si="75"/>
        <v>12402.247636468499</v>
      </c>
      <c r="FT52" s="61">
        <f t="shared" si="76"/>
        <v>3562.9029614272936</v>
      </c>
      <c r="FU52" s="61">
        <f t="shared" si="77"/>
        <v>2697.6444942681064</v>
      </c>
      <c r="FV52" s="61">
        <f t="shared" si="78"/>
        <v>55704.157931174872</v>
      </c>
      <c r="FW52" s="61">
        <f t="shared" si="79"/>
        <v>27037.440634043302</v>
      </c>
      <c r="FX52" s="61">
        <f t="shared" si="80"/>
        <v>2786.9371558499411</v>
      </c>
      <c r="FY52" s="61">
        <f t="shared" si="81"/>
        <v>125434.18076786259</v>
      </c>
      <c r="FZ52" s="61">
        <f t="shared" si="82"/>
        <v>30903.435587600485</v>
      </c>
      <c r="GA52" s="61">
        <f t="shared" si="83"/>
        <v>11570.945533572825</v>
      </c>
      <c r="GB52" s="61">
        <f t="shared" si="84"/>
        <v>24598.241801114167</v>
      </c>
      <c r="GC52" s="61">
        <f t="shared" si="85"/>
        <v>2817.1205907508429</v>
      </c>
      <c r="GD52" s="61">
        <f t="shared" si="86"/>
        <v>122.62020428491392</v>
      </c>
      <c r="GE52" s="61">
        <f t="shared" si="87"/>
        <v>46447.904561564959</v>
      </c>
      <c r="GF52" s="61">
        <f t="shared" si="88"/>
        <v>7358.4699002157058</v>
      </c>
      <c r="GG52" s="61">
        <f t="shared" si="89"/>
        <v>3891.1478159746016</v>
      </c>
      <c r="GH52" s="61">
        <f t="shared" si="90"/>
        <v>63658.750670683388</v>
      </c>
      <c r="GI52" s="61">
        <f t="shared" si="91"/>
        <v>12546.247773808218</v>
      </c>
      <c r="GJ52" s="61">
        <f t="shared" si="92"/>
        <v>4564.6157072009755</v>
      </c>
    </row>
    <row r="53" spans="1:192" s="45" customFormat="1">
      <c r="A53" s="45" t="s">
        <v>188</v>
      </c>
      <c r="B53" s="46">
        <v>42102</v>
      </c>
      <c r="C53" s="60"/>
      <c r="D53" s="60"/>
      <c r="E53" s="58"/>
      <c r="F53" s="61">
        <f>HLOOKUP(G16,baidu!1:82,37,0)</f>
        <v>218344</v>
      </c>
      <c r="G53" s="61">
        <f>HLOOKUP(G16,'360'!1:82,37,0)</f>
        <v>340899</v>
      </c>
      <c r="H53" s="61">
        <f>HLOOKUP(G16,sougo!1:82,37,0)</f>
        <v>26423</v>
      </c>
      <c r="I53" s="61">
        <f>HLOOKUP(J16,baidu!1:82,37,0)</f>
        <v>885059</v>
      </c>
      <c r="J53" s="61">
        <f>HLOOKUP(J16,'360'!1:82,37,0)</f>
        <v>1097991</v>
      </c>
      <c r="K53" s="61">
        <f>HLOOKUP(J16,sougo!1:82,37,0)</f>
        <v>140658</v>
      </c>
      <c r="L53" s="61">
        <f>HLOOKUP(M16,baidu!1:82,37,0)</f>
        <v>135321</v>
      </c>
      <c r="M53" s="61">
        <f>HLOOKUP(M16,'360'!1:82,37,0)</f>
        <v>240643</v>
      </c>
      <c r="N53" s="61">
        <f>HLOOKUP(M16,sougo!1:82,37,0)</f>
        <v>12809</v>
      </c>
      <c r="O53" s="61">
        <f>HLOOKUP(P16,baidu!1:82,37,0)</f>
        <v>514421</v>
      </c>
      <c r="P53" s="61">
        <f>HLOOKUP(P16,'360'!1:82,37,0)</f>
        <v>357262</v>
      </c>
      <c r="Q53" s="61">
        <f>HLOOKUP(P16,sougo!1:82,37,0)</f>
        <v>61371</v>
      </c>
      <c r="R53" s="61">
        <f>HLOOKUP(S16,baidu!1:82,37,0)</f>
        <v>520808</v>
      </c>
      <c r="S53" s="61">
        <f>HLOOKUP(S16,'360'!1:82,37,0)</f>
        <v>401493</v>
      </c>
      <c r="T53" s="61">
        <f>HLOOKUP(S16,sougo!1:82,37,0)</f>
        <v>45130</v>
      </c>
      <c r="U53" s="61">
        <f>HLOOKUP(V16,baidu!1:82,37,0)</f>
        <v>220044</v>
      </c>
      <c r="V53" s="61">
        <f>HLOOKUP(V16,'360'!1:82,37,0)</f>
        <v>102233</v>
      </c>
      <c r="W53" s="61">
        <f>HLOOKUP(V16,sougo!1:82,37,0)</f>
        <v>21382</v>
      </c>
      <c r="X53" s="61">
        <f>HLOOKUP(Y16,baidu!1:82,37,0)</f>
        <v>32226</v>
      </c>
      <c r="Y53" s="61">
        <f>HLOOKUP(Y16,'360'!1:82,37,0)</f>
        <v>44835</v>
      </c>
      <c r="Z53" s="61">
        <f>HLOOKUP(Y16,sougo!1:82,37,0)</f>
        <v>2779</v>
      </c>
      <c r="AA53" s="61">
        <f>HLOOKUP(AB16,baidu!1:82,37,0)</f>
        <v>493851</v>
      </c>
      <c r="AB53" s="61">
        <f>HLOOKUP(AB16,'360'!1:82,37,0)</f>
        <v>1003733</v>
      </c>
      <c r="AC53" s="61">
        <f>HLOOKUP(AB16,sougo!1:82,37,0)</f>
        <v>65753</v>
      </c>
      <c r="AD53" s="61">
        <f>HLOOKUP(AE16,baidu!1:82,37,0)</f>
        <v>357091</v>
      </c>
      <c r="AE53" s="61">
        <f>HLOOKUP(AE16,'360'!1:82,37,0)</f>
        <v>978053</v>
      </c>
      <c r="AF53" s="61">
        <f>HLOOKUP(AE16,sougo!1:82,37,0)</f>
        <v>58461</v>
      </c>
      <c r="AG53" s="61">
        <f>HLOOKUP(AH16,baidu!1:82,37,0)</f>
        <v>39788</v>
      </c>
      <c r="AH53" s="61">
        <f>HLOOKUP(AH16,'360'!1:82,37,0)</f>
        <v>89076</v>
      </c>
      <c r="AI53" s="61">
        <f>HLOOKUP(AH16,sougo!1:82,37,0)</f>
        <v>5386</v>
      </c>
      <c r="AJ53" s="61">
        <f>HLOOKUP(AK16,baidu!1:82,37,0)</f>
        <v>96461</v>
      </c>
      <c r="AK53" s="61">
        <f>HLOOKUP(AK16,'360'!1:82,37,0)</f>
        <v>87425</v>
      </c>
      <c r="AL53" s="61">
        <f>HLOOKUP(AK16,sougo!1:82,37,0)</f>
        <v>8396</v>
      </c>
      <c r="AM53" s="61">
        <f>HLOOKUP(AN16,baidu!1:82,37,0)</f>
        <v>57222</v>
      </c>
      <c r="AN53" s="61">
        <f>HLOOKUP(AN16,'360'!1:82,37,0)</f>
        <v>48402</v>
      </c>
      <c r="AO53" s="61">
        <f>HLOOKUP(AN16,sougo!1:82,37,0)</f>
        <v>3009</v>
      </c>
      <c r="AP53" s="61">
        <f>HLOOKUP(AQ16,baidu!1:82,37,0)</f>
        <v>166185</v>
      </c>
      <c r="AQ53" s="61">
        <f>HLOOKUP(AQ16,'360'!1:82,37,0)</f>
        <v>96584</v>
      </c>
      <c r="AR53" s="61">
        <f>HLOOKUP(AQ16,sougo!1:82,37,0)</f>
        <v>4900</v>
      </c>
      <c r="AS53" s="61">
        <f>HLOOKUP(AT16,baidu!1:82,37,0)</f>
        <v>283345</v>
      </c>
      <c r="AT53" s="61">
        <f>HLOOKUP(AT16,'360'!1:82,37,0)</f>
        <v>47100</v>
      </c>
      <c r="AU53" s="61">
        <f>HLOOKUP(AT16,sougo!1:82,37,0)</f>
        <v>9471</v>
      </c>
      <c r="AV53" s="61">
        <f>HLOOKUP(AW16,baidu!1:82,37,0)</f>
        <v>121899</v>
      </c>
      <c r="AW53" s="61">
        <f>HLOOKUP(AW16,'360'!1:82,37,0)</f>
        <v>239284</v>
      </c>
      <c r="AX53" s="61">
        <f>HLOOKUP(AW16,sougo!1:82,37,0)</f>
        <v>6912</v>
      </c>
      <c r="AY53" s="61">
        <f>HLOOKUP(AZ16,baidu!1:82,37,0)</f>
        <v>207894</v>
      </c>
      <c r="AZ53" s="61">
        <f>HLOOKUP(AZ16,'360'!1:82,37,0)</f>
        <v>131016</v>
      </c>
      <c r="BA53" s="61">
        <f>HLOOKUP(AZ16,sougo!1:82,37,0)</f>
        <v>13740</v>
      </c>
      <c r="BB53" s="61">
        <f>HLOOKUP(BC16,baidu!1:82,37,0)</f>
        <v>74662</v>
      </c>
      <c r="BC53" s="61">
        <f>HLOOKUP(BC16,'360'!1:82,37,0)</f>
        <v>54647</v>
      </c>
      <c r="BD53" s="61">
        <f>HLOOKUP(BC16,sougo!1:82,37,0)</f>
        <v>3024</v>
      </c>
      <c r="BE53" s="61">
        <f>HLOOKUP(BF16,baidu!1:82,37,0)</f>
        <v>9703</v>
      </c>
      <c r="BF53" s="61">
        <f>HLOOKUP(BF16,'360'!1:82,37,0)</f>
        <v>16075</v>
      </c>
      <c r="BG53" s="61">
        <f>HLOOKUP(BF16,sougo!1:82,37,0)</f>
        <v>988</v>
      </c>
      <c r="BH53" s="61">
        <f>HLOOKUP(BI16,baidu!1:82,37,0)</f>
        <v>352048</v>
      </c>
      <c r="BI53" s="61">
        <f>HLOOKUP(BI16,'360'!1:82,37,0)</f>
        <v>153116</v>
      </c>
      <c r="BJ53" s="61">
        <f>HLOOKUP(BI16,sougo!1:82,37,0)</f>
        <v>16351</v>
      </c>
      <c r="BK53" s="61">
        <f>HLOOKUP(BL16,baidu!1:82,37,0)</f>
        <v>207726</v>
      </c>
      <c r="BL53" s="61">
        <f>HLOOKUP(BL16,'360'!1:82,37,0)</f>
        <v>59013</v>
      </c>
      <c r="BM53" s="61">
        <f>HLOOKUP(BL16,sougo!1:82,37,0)</f>
        <v>12427</v>
      </c>
      <c r="BN53" s="61">
        <f>HLOOKUP(BO16,baidu!1:82,37,0)</f>
        <v>18065</v>
      </c>
      <c r="BO53" s="61">
        <f>HLOOKUP(BO16,'360'!1:82,37,0)</f>
        <v>7825</v>
      </c>
      <c r="BP53" s="61">
        <f>HLOOKUP(BO16,sougo!1:82,37,0)</f>
        <v>7748</v>
      </c>
      <c r="BQ53" s="61">
        <f>HLOOKUP(BR16,baidu!1:82,37,0)</f>
        <v>144646</v>
      </c>
      <c r="BR53" s="61">
        <f>HLOOKUP(BR16,'360'!1:82,37,0)</f>
        <v>35037</v>
      </c>
      <c r="BS53" s="61">
        <f>HLOOKUP(BR16,sougo!1:82,37,0)</f>
        <v>11472</v>
      </c>
      <c r="BT53" s="61">
        <f>HLOOKUP(BU16,baidu!1:82,37,0)</f>
        <v>58105</v>
      </c>
      <c r="BU53" s="61">
        <f>HLOOKUP(BU16,'360'!1:82,37,0)</f>
        <v>34785</v>
      </c>
      <c r="BV53" s="61">
        <f>HLOOKUP(BU16,sougo!1:82,37,0)</f>
        <v>5187</v>
      </c>
      <c r="BW53" s="61">
        <f>HLOOKUP(BX16,baidu!1:82,37,0)</f>
        <v>535089</v>
      </c>
      <c r="BX53" s="61">
        <f>HLOOKUP(BX16,'360'!1:82,37,0)</f>
        <v>169311</v>
      </c>
      <c r="BY53" s="61">
        <f>HLOOKUP(BX16,sougo!1:82,37,0)</f>
        <v>6349</v>
      </c>
      <c r="BZ53" s="61">
        <f>HLOOKUP(CA16,baidu!1:82,37,0)</f>
        <v>109423</v>
      </c>
      <c r="CA53" s="61">
        <f>HLOOKUP(CA16,'360'!1:82,37,0)</f>
        <v>159715</v>
      </c>
      <c r="CB53" s="61">
        <f>HLOOKUP(CA16,sougo!1:82,37,0)</f>
        <v>29136</v>
      </c>
      <c r="CC53" s="61">
        <f>HLOOKUP(CD16,baidu!1:82,37,0)</f>
        <v>21473</v>
      </c>
      <c r="CD53" s="61">
        <f>HLOOKUP(CD16,'360'!1:82,37,0)</f>
        <v>6567</v>
      </c>
      <c r="CE53" s="61">
        <f>HLOOKUP(CD16,sougo!1:82,37,0)</f>
        <v>4121</v>
      </c>
      <c r="CF53" s="61">
        <f>HLOOKUP(CG16,baidu!1:82,37,0)</f>
        <v>112305</v>
      </c>
      <c r="CG53" s="61">
        <f>HLOOKUP(CG16,'360'!1:82,37,0)</f>
        <v>61052</v>
      </c>
      <c r="CH53" s="61">
        <f>HLOOKUP(CG16,sougo!1:82,37,0)</f>
        <v>5850</v>
      </c>
      <c r="CI53" s="61">
        <f>HLOOKUP(CJ16,baidu!1:82,37,0)</f>
        <v>201181</v>
      </c>
      <c r="CJ53" s="61">
        <f>HLOOKUP(CJ16,'360'!1:82,37,0)</f>
        <v>49691</v>
      </c>
      <c r="CK53" s="61">
        <f>HLOOKUP(CJ16,sougo!1:82,37,0)</f>
        <v>17812</v>
      </c>
      <c r="CL53" s="61">
        <f>HLOOKUP(CM16,baidu!1:82,37,0)</f>
        <v>34352</v>
      </c>
      <c r="CM53" s="61">
        <v>2982</v>
      </c>
      <c r="CN53" s="61">
        <v>115</v>
      </c>
      <c r="CO53" s="61">
        <f>HLOOKUP(CP16,baidu!1:82,37,0)</f>
        <v>72260</v>
      </c>
      <c r="CP53" s="61">
        <f>HLOOKUP(CP16,'360'!1:82,37,0)</f>
        <v>12124</v>
      </c>
      <c r="CQ53" s="61">
        <f>HLOOKUP(CP16,sougo!1:82,37,0)</f>
        <v>5838</v>
      </c>
      <c r="CR53" s="61">
        <f>HLOOKUP(CS16,baidu!1:82,37,0)</f>
        <v>98313</v>
      </c>
      <c r="CS53" s="61">
        <f>HLOOKUP(CS16,'360'!1:82,37,0)</f>
        <v>19557</v>
      </c>
      <c r="CT53" s="61">
        <f>HLOOKUP(CS16,sougo!1:82,37,0)</f>
        <v>6980</v>
      </c>
      <c r="CU53" s="61"/>
      <c r="CV53" s="61">
        <f t="shared" si="0"/>
        <v>137299.4147917192</v>
      </c>
      <c r="CW53" s="61">
        <f t="shared" si="1"/>
        <v>214364.64113088651</v>
      </c>
      <c r="CX53" s="61">
        <f t="shared" si="2"/>
        <v>16615.352091386056</v>
      </c>
      <c r="CY53" s="61">
        <f t="shared" si="3"/>
        <v>556544.18145744421</v>
      </c>
      <c r="CZ53" s="61">
        <f t="shared" si="4"/>
        <v>690440.41396408679</v>
      </c>
      <c r="DA53" s="61">
        <f t="shared" si="5"/>
        <v>88448.783047730365</v>
      </c>
      <c r="DB53" s="61">
        <f t="shared" si="6"/>
        <v>85092.762379686348</v>
      </c>
      <c r="DC53" s="61">
        <f t="shared" si="7"/>
        <v>151321.50676786943</v>
      </c>
      <c r="DD53" s="61">
        <f t="shared" si="8"/>
        <v>8054.5753676177555</v>
      </c>
      <c r="DE53" s="61">
        <f t="shared" si="9"/>
        <v>323479.01594076771</v>
      </c>
      <c r="DF53" s="61">
        <f t="shared" si="10"/>
        <v>224654.04832429189</v>
      </c>
      <c r="DG53" s="61">
        <f t="shared" si="11"/>
        <v>38591.407985484373</v>
      </c>
      <c r="DH53" s="61">
        <f t="shared" si="12"/>
        <v>327495.29924726899</v>
      </c>
      <c r="DI53" s="61">
        <f t="shared" si="13"/>
        <v>252467.45476391254</v>
      </c>
      <c r="DJ53" s="61">
        <f t="shared" si="14"/>
        <v>28378.717022452129</v>
      </c>
      <c r="DK53" s="62">
        <f t="shared" si="15"/>
        <v>138368.41144445949</v>
      </c>
      <c r="DL53" s="62">
        <f t="shared" si="16"/>
        <v>64286.314587997971</v>
      </c>
      <c r="DM53" s="62">
        <f t="shared" si="17"/>
        <v>13445.46260523092</v>
      </c>
      <c r="DN53" s="61">
        <f t="shared" si="18"/>
        <v>20264.403606593005</v>
      </c>
      <c r="DO53" s="61">
        <f t="shared" si="19"/>
        <v>28193.214662123672</v>
      </c>
      <c r="DP53" s="61">
        <f t="shared" si="20"/>
        <v>1747.4951164501322</v>
      </c>
      <c r="DQ53" s="61">
        <f t="shared" si="21"/>
        <v>310544.15644261037</v>
      </c>
      <c r="DR53" s="61">
        <f t="shared" si="22"/>
        <v>631168.95132056158</v>
      </c>
      <c r="DS53" s="61">
        <f t="shared" si="23"/>
        <v>41346.904063312541</v>
      </c>
      <c r="DT53" s="61">
        <f t="shared" si="24"/>
        <v>224546.51983745742</v>
      </c>
      <c r="DU53" s="61">
        <f t="shared" si="25"/>
        <v>615020.81364857906</v>
      </c>
      <c r="DV53" s="61">
        <f t="shared" si="26"/>
        <v>36761.537244617197</v>
      </c>
      <c r="DW53" s="61">
        <f t="shared" si="27"/>
        <v>25019.552246605923</v>
      </c>
      <c r="DX53" s="61">
        <f t="shared" si="28"/>
        <v>56012.909317348676</v>
      </c>
      <c r="DY53" s="61">
        <f t="shared" si="29"/>
        <v>3386.832924505366</v>
      </c>
      <c r="DZ53" s="61">
        <f t="shared" si="30"/>
        <v>60656.756541164519</v>
      </c>
      <c r="EA53" s="61">
        <f t="shared" si="31"/>
        <v>54974.724921069741</v>
      </c>
      <c r="EB53" s="61">
        <f t="shared" si="32"/>
        <v>5279.5858214160889</v>
      </c>
      <c r="EC53" s="61">
        <f t="shared" si="33"/>
        <v>35982.427331237661</v>
      </c>
      <c r="ED53" s="61">
        <f t="shared" si="34"/>
        <v>30436.221168196942</v>
      </c>
      <c r="EE53" s="61">
        <f t="shared" si="35"/>
        <v>1892.1240753502871</v>
      </c>
      <c r="EF53" s="61">
        <f t="shared" si="36"/>
        <v>104500.71102096625</v>
      </c>
      <c r="EG53" s="61">
        <f t="shared" si="37"/>
        <v>60734.101593098079</v>
      </c>
      <c r="EH53" s="61">
        <f t="shared" si="38"/>
        <v>3081.2256461337342</v>
      </c>
      <c r="EI53" s="61">
        <f t="shared" si="39"/>
        <v>178173.44504158429</v>
      </c>
      <c r="EJ53" s="61">
        <f t="shared" si="40"/>
        <v>29617.495496509979</v>
      </c>
      <c r="EK53" s="61">
        <f t="shared" si="41"/>
        <v>5955.5689988842041</v>
      </c>
      <c r="EL53" s="61">
        <f t="shared" si="42"/>
        <v>76652.71939552165</v>
      </c>
      <c r="EM53" s="61">
        <f t="shared" si="43"/>
        <v>150466.93826723765</v>
      </c>
      <c r="EN53" s="61">
        <f t="shared" si="44"/>
        <v>4346.4146257298717</v>
      </c>
      <c r="EO53" s="61">
        <f t="shared" si="45"/>
        <v>130728.22948516869</v>
      </c>
      <c r="EP53" s="61">
        <f t="shared" si="46"/>
        <v>82385.685562011698</v>
      </c>
      <c r="EQ53" s="61">
        <f t="shared" si="47"/>
        <v>8640.0082403831657</v>
      </c>
      <c r="ER53" s="61">
        <f t="shared" si="48"/>
        <v>46949.075345232013</v>
      </c>
      <c r="ES53" s="61">
        <f t="shared" si="49"/>
        <v>34363.211813116366</v>
      </c>
      <c r="ET53" s="61">
        <f t="shared" si="50"/>
        <v>1901.5563987568189</v>
      </c>
      <c r="EU53" s="61">
        <f t="shared" si="51"/>
        <v>6101.4556009052294</v>
      </c>
      <c r="EV53" s="61">
        <f t="shared" si="52"/>
        <v>10108.306583999954</v>
      </c>
      <c r="EW53" s="61">
        <f t="shared" si="53"/>
        <v>621.27570171023058</v>
      </c>
      <c r="EX53" s="60">
        <f t="shared" si="54"/>
        <v>221375.37270818141</v>
      </c>
      <c r="EY53" s="60">
        <f t="shared" si="55"/>
        <v>96282.64204763528</v>
      </c>
      <c r="EZ53" s="58">
        <f t="shared" si="56"/>
        <v>10281.861334680141</v>
      </c>
      <c r="FA53" s="61">
        <f t="shared" si="57"/>
        <v>130622.58746301553</v>
      </c>
      <c r="FB53" s="61">
        <f t="shared" si="58"/>
        <v>37108.646745977567</v>
      </c>
      <c r="FC53" s="61">
        <f t="shared" si="59"/>
        <v>7814.3655315314118</v>
      </c>
      <c r="FD53" s="61">
        <f t="shared" si="60"/>
        <v>11359.661489266513</v>
      </c>
      <c r="FE53" s="61">
        <f t="shared" si="61"/>
        <v>4920.5287104074432</v>
      </c>
      <c r="FF53" s="61">
        <f t="shared" si="62"/>
        <v>4872.1094502539136</v>
      </c>
      <c r="FG53" s="61">
        <f t="shared" si="63"/>
        <v>90956.523430746965</v>
      </c>
      <c r="FH53" s="61">
        <f t="shared" si="64"/>
        <v>22032.021012977071</v>
      </c>
      <c r="FI53" s="61">
        <f t="shared" si="65"/>
        <v>7213.8409413155514</v>
      </c>
      <c r="FJ53" s="61">
        <f t="shared" si="66"/>
        <v>36537.676769102174</v>
      </c>
      <c r="FK53" s="61">
        <f t="shared" si="67"/>
        <v>21873.557979747337</v>
      </c>
      <c r="FL53" s="61">
        <f t="shared" si="68"/>
        <v>3261.6974339787103</v>
      </c>
      <c r="FM53" s="61">
        <f t="shared" si="69"/>
        <v>336475.49995184771</v>
      </c>
      <c r="FN53" s="61">
        <f t="shared" si="70"/>
        <v>106466.40721888749</v>
      </c>
      <c r="FO53" s="61">
        <f t="shared" si="71"/>
        <v>3992.3880872047102</v>
      </c>
      <c r="FP53" s="62">
        <f t="shared" si="72"/>
        <v>68807.541607528896</v>
      </c>
      <c r="FQ53" s="62">
        <f t="shared" si="73"/>
        <v>100432.23552494886</v>
      </c>
      <c r="FR53" s="62">
        <f t="shared" si="74"/>
        <v>18321.344984847445</v>
      </c>
      <c r="FS53" s="61">
        <f t="shared" si="75"/>
        <v>13502.685367230546</v>
      </c>
      <c r="FT53" s="61">
        <f t="shared" si="76"/>
        <v>4129.4711873796396</v>
      </c>
      <c r="FU53" s="61">
        <f t="shared" si="77"/>
        <v>2591.3736505545144</v>
      </c>
      <c r="FV53" s="61">
        <f t="shared" si="78"/>
        <v>70619.805344703884</v>
      </c>
      <c r="FW53" s="61">
        <f t="shared" si="79"/>
        <v>38390.813907705458</v>
      </c>
      <c r="FX53" s="61">
        <f t="shared" si="80"/>
        <v>3678.6061285474175</v>
      </c>
      <c r="FY53" s="61">
        <f t="shared" si="81"/>
        <v>126506.95034996548</v>
      </c>
      <c r="FZ53" s="61">
        <f t="shared" si="82"/>
        <v>31246.772159598244</v>
      </c>
      <c r="GA53" s="61">
        <f t="shared" si="83"/>
        <v>11200.569634476342</v>
      </c>
      <c r="GB53" s="61">
        <f t="shared" si="84"/>
        <v>21601.278244078785</v>
      </c>
      <c r="GC53" s="61">
        <f t="shared" si="85"/>
        <v>1875.1458932185299</v>
      </c>
      <c r="GD53" s="61">
        <f t="shared" si="86"/>
        <v>72.314479450077442</v>
      </c>
      <c r="GE53" s="61">
        <f t="shared" si="87"/>
        <v>45438.645957066052</v>
      </c>
      <c r="GF53" s="61">
        <f t="shared" si="88"/>
        <v>7623.8325987194685</v>
      </c>
      <c r="GG53" s="61">
        <f t="shared" si="89"/>
        <v>3671.0602698221924</v>
      </c>
      <c r="GH53" s="61">
        <f t="shared" si="90"/>
        <v>61821.334071090983</v>
      </c>
      <c r="GI53" s="61">
        <f t="shared" si="91"/>
        <v>12297.863257436213</v>
      </c>
      <c r="GJ53" s="61">
        <f t="shared" si="92"/>
        <v>4389.1744918394825</v>
      </c>
    </row>
    <row r="54" spans="1:192" s="45" customFormat="1">
      <c r="A54" s="45" t="s">
        <v>188</v>
      </c>
      <c r="B54" s="46">
        <v>42101</v>
      </c>
      <c r="C54" s="60"/>
      <c r="D54" s="60"/>
      <c r="E54" s="58"/>
      <c r="F54" s="61">
        <f>HLOOKUP(G16,baidu!1:83,38,0)</f>
        <v>225843</v>
      </c>
      <c r="G54" s="61">
        <f>HLOOKUP(G16,'360'!1:83,38,0)</f>
        <v>342237</v>
      </c>
      <c r="H54" s="61">
        <f>HLOOKUP(G16,sougo!1:83,38,0)</f>
        <v>27187</v>
      </c>
      <c r="I54" s="61">
        <f>HLOOKUP(J16,baidu!1:83,38,0)</f>
        <v>900909</v>
      </c>
      <c r="J54" s="61">
        <f>HLOOKUP(J16,'360'!1:83,38,0)</f>
        <v>1092876</v>
      </c>
      <c r="K54" s="61">
        <f>HLOOKUP(J16,sougo!1:83,38,0)</f>
        <v>148789</v>
      </c>
      <c r="L54" s="61">
        <f>HLOOKUP(M16,baidu!1:83,38,0)</f>
        <v>140504</v>
      </c>
      <c r="M54" s="61">
        <f>HLOOKUP(M16,'360'!1:83,38,0)</f>
        <v>242518</v>
      </c>
      <c r="N54" s="61">
        <f>HLOOKUP(M16,sougo!1:83,38,0)</f>
        <v>13457</v>
      </c>
      <c r="O54" s="61">
        <f>HLOOKUP(P16,baidu!1:83,38,0)</f>
        <v>529625</v>
      </c>
      <c r="P54" s="61">
        <f>HLOOKUP(P16,'360'!1:83,38,0)</f>
        <v>370507</v>
      </c>
      <c r="Q54" s="61">
        <f>HLOOKUP(P16,sougo!1:83,38,0)</f>
        <v>63809</v>
      </c>
      <c r="R54" s="61">
        <f>HLOOKUP(S16,baidu!1:83,38,0)</f>
        <v>529489</v>
      </c>
      <c r="S54" s="61">
        <f>HLOOKUP(S16,'360'!1:83,38,0)</f>
        <v>392781</v>
      </c>
      <c r="T54" s="61">
        <f>HLOOKUP(S16,sougo!1:83,38,0)</f>
        <v>46413</v>
      </c>
      <c r="U54" s="61">
        <f>HLOOKUP(V16,baidu!1:83,38,0)</f>
        <v>228967</v>
      </c>
      <c r="V54" s="61">
        <f>HLOOKUP(V16,'360'!1:83,38,0)</f>
        <v>106172</v>
      </c>
      <c r="W54" s="61">
        <f>HLOOKUP(V16,sougo!1:83,38,0)</f>
        <v>21908</v>
      </c>
      <c r="X54" s="61">
        <f>HLOOKUP(Y16,baidu!1:83,38,0)</f>
        <v>32673</v>
      </c>
      <c r="Y54" s="61">
        <f>HLOOKUP(Y16,'360'!1:83,38,0)</f>
        <v>44154</v>
      </c>
      <c r="Z54" s="61">
        <f>HLOOKUP(Y16,sougo!1:83,38,0)</f>
        <v>2848</v>
      </c>
      <c r="AA54" s="61">
        <f>HLOOKUP(AB16,baidu!1:83,38,0)</f>
        <v>497462</v>
      </c>
      <c r="AB54" s="61">
        <f>HLOOKUP(AB16,'360'!1:83,38,0)</f>
        <v>979519</v>
      </c>
      <c r="AC54" s="61">
        <f>HLOOKUP(AB16,sougo!1:83,38,0)</f>
        <v>67697</v>
      </c>
      <c r="AD54" s="61">
        <f>HLOOKUP(AE16,baidu!1:83,38,0)</f>
        <v>362568</v>
      </c>
      <c r="AE54" s="61">
        <f>HLOOKUP(AE16,'360'!1:83,38,0)</f>
        <v>950735</v>
      </c>
      <c r="AF54" s="61">
        <f>HLOOKUP(AE16,sougo!1:83,38,0)</f>
        <v>59606</v>
      </c>
      <c r="AG54" s="61">
        <f>HLOOKUP(AH16,baidu!1:83,38,0)</f>
        <v>41767</v>
      </c>
      <c r="AH54" s="61">
        <f>HLOOKUP(AH16,'360'!1:83,38,0)</f>
        <v>87997</v>
      </c>
      <c r="AI54" s="61">
        <f>HLOOKUP(AH16,sougo!1:83,38,0)</f>
        <v>5453</v>
      </c>
      <c r="AJ54" s="61">
        <f>HLOOKUP(AK16,baidu!1:83,38,0)</f>
        <v>102264</v>
      </c>
      <c r="AK54" s="61">
        <f>HLOOKUP(AK16,'360'!1:83,38,0)</f>
        <v>89893</v>
      </c>
      <c r="AL54" s="61">
        <f>HLOOKUP(AK16,sougo!1:83,38,0)</f>
        <v>9006</v>
      </c>
      <c r="AM54" s="61">
        <f>HLOOKUP(AN16,baidu!1:83,38,0)</f>
        <v>58758</v>
      </c>
      <c r="AN54" s="61">
        <f>HLOOKUP(AN16,'360'!1:83,38,0)</f>
        <v>49683</v>
      </c>
      <c r="AO54" s="61">
        <f>HLOOKUP(AN16,sougo!1:83,38,0)</f>
        <v>3127</v>
      </c>
      <c r="AP54" s="61">
        <f>HLOOKUP(AQ16,baidu!1:83,38,0)</f>
        <v>163359</v>
      </c>
      <c r="AQ54" s="61">
        <f>HLOOKUP(AQ16,'360'!1:83,38,0)</f>
        <v>96025</v>
      </c>
      <c r="AR54" s="61">
        <f>HLOOKUP(AQ16,sougo!1:83,38,0)</f>
        <v>5280</v>
      </c>
      <c r="AS54" s="61">
        <f>HLOOKUP(AT16,baidu!1:83,38,0)</f>
        <v>277660</v>
      </c>
      <c r="AT54" s="61">
        <f>HLOOKUP(AT16,'360'!1:83,38,0)</f>
        <v>47715</v>
      </c>
      <c r="AU54" s="61">
        <f>HLOOKUP(AT16,sougo!1:83,38,0)</f>
        <v>9104</v>
      </c>
      <c r="AV54" s="61">
        <f>HLOOKUP(AW16,baidu!1:83,38,0)</f>
        <v>120065</v>
      </c>
      <c r="AW54" s="61">
        <f>HLOOKUP(AW16,'360'!1:83,38,0)</f>
        <v>229864</v>
      </c>
      <c r="AX54" s="61">
        <f>HLOOKUP(AW16,sougo!1:83,38,0)</f>
        <v>7307</v>
      </c>
      <c r="AY54" s="61">
        <f>HLOOKUP(AZ16,baidu!1:83,38,0)</f>
        <v>197395</v>
      </c>
      <c r="AZ54" s="61">
        <f>HLOOKUP(AZ16,'360'!1:83,38,0)</f>
        <v>123097</v>
      </c>
      <c r="BA54" s="61">
        <f>HLOOKUP(AZ16,sougo!1:83,38,0)</f>
        <v>13674</v>
      </c>
      <c r="BB54" s="61">
        <f>HLOOKUP(BC16,baidu!1:83,38,0)</f>
        <v>70085</v>
      </c>
      <c r="BC54" s="61">
        <f>HLOOKUP(BC16,'360'!1:83,38,0)</f>
        <v>51472</v>
      </c>
      <c r="BD54" s="61">
        <f>HLOOKUP(BC16,sougo!1:83,38,0)</f>
        <v>2958</v>
      </c>
      <c r="BE54" s="61">
        <f>HLOOKUP(BF16,baidu!1:83,38,0)</f>
        <v>11171</v>
      </c>
      <c r="BF54" s="61">
        <f>HLOOKUP(BF16,'360'!1:83,38,0)</f>
        <v>17498</v>
      </c>
      <c r="BG54" s="61">
        <f>HLOOKUP(BF16,sougo!1:83,38,0)</f>
        <v>961</v>
      </c>
      <c r="BH54" s="61">
        <f>HLOOKUP(BI16,baidu!1:83,38,0)</f>
        <v>356975</v>
      </c>
      <c r="BI54" s="61">
        <f>HLOOKUP(BI16,'360'!1:83,38,0)</f>
        <v>149539</v>
      </c>
      <c r="BJ54" s="61">
        <f>HLOOKUP(BI16,sougo!1:83,38,0)</f>
        <v>16482</v>
      </c>
      <c r="BK54" s="61">
        <f>HLOOKUP(BL16,baidu!1:83,38,0)</f>
        <v>186839</v>
      </c>
      <c r="BL54" s="61">
        <f>HLOOKUP(BL16,'360'!1:83,38,0)</f>
        <v>54425</v>
      </c>
      <c r="BM54" s="61">
        <f>HLOOKUP(BL16,sougo!1:83,38,0)</f>
        <v>11181</v>
      </c>
      <c r="BN54" s="61">
        <f>HLOOKUP(BO16,baidu!1:83,38,0)</f>
        <v>20147</v>
      </c>
      <c r="BO54" s="61">
        <f>HLOOKUP(BO16,'360'!1:83,38,0)</f>
        <v>8075</v>
      </c>
      <c r="BP54" s="61">
        <f>HLOOKUP(BO16,sougo!1:83,38,0)</f>
        <v>8582</v>
      </c>
      <c r="BQ54" s="61">
        <f>HLOOKUP(BR16,baidu!1:83,38,0)</f>
        <v>145309</v>
      </c>
      <c r="BR54" s="61">
        <f>HLOOKUP(BR16,'360'!1:83,38,0)</f>
        <v>36041</v>
      </c>
      <c r="BS54" s="61">
        <f>HLOOKUP(BR16,sougo!1:83,38,0)</f>
        <v>11728</v>
      </c>
      <c r="BT54" s="61">
        <f>HLOOKUP(BU16,baidu!1:83,38,0)</f>
        <v>61565</v>
      </c>
      <c r="BU54" s="61">
        <f>HLOOKUP(BU16,'360'!1:83,38,0)</f>
        <v>36178</v>
      </c>
      <c r="BV54" s="61">
        <f>HLOOKUP(BU16,sougo!1:83,38,0)</f>
        <v>5966</v>
      </c>
      <c r="BW54" s="61">
        <f>HLOOKUP(BX16,baidu!1:83,38,0)</f>
        <v>565751</v>
      </c>
      <c r="BX54" s="61">
        <f>HLOOKUP(BX16,'360'!1:83,38,0)</f>
        <v>199095</v>
      </c>
      <c r="BY54" s="61">
        <f>HLOOKUP(BX16,sougo!1:83,38,0)</f>
        <v>7028</v>
      </c>
      <c r="BZ54" s="61">
        <f>HLOOKUP(CA16,baidu!1:83,38,0)</f>
        <v>113031</v>
      </c>
      <c r="CA54" s="61">
        <f>HLOOKUP(CA16,'360'!1:83,38,0)</f>
        <v>159369</v>
      </c>
      <c r="CB54" s="61">
        <f>HLOOKUP(CA16,sougo!1:83,38,0)</f>
        <v>28838</v>
      </c>
      <c r="CC54" s="61">
        <f>HLOOKUP(CD16,baidu!1:83,38,0)</f>
        <v>21062</v>
      </c>
      <c r="CD54" s="61">
        <f>HLOOKUP(CD16,'360'!1:83,38,0)</f>
        <v>6230</v>
      </c>
      <c r="CE54" s="61">
        <f>HLOOKUP(CD16,sougo!1:83,38,0)</f>
        <v>4432</v>
      </c>
      <c r="CF54" s="61">
        <f>HLOOKUP(CG16,baidu!1:83,38,0)</f>
        <v>94268</v>
      </c>
      <c r="CG54" s="61">
        <f>HLOOKUP(CG16,'360'!1:83,38,0)</f>
        <v>46851</v>
      </c>
      <c r="CH54" s="61">
        <f>HLOOKUP(CG16,sougo!1:83,38,0)</f>
        <v>4886</v>
      </c>
      <c r="CI54" s="61">
        <f>HLOOKUP(CJ16,baidu!1:83,38,0)</f>
        <v>214054</v>
      </c>
      <c r="CJ54" s="61">
        <f>HLOOKUP(CJ16,'360'!1:83,38,0)</f>
        <v>52850</v>
      </c>
      <c r="CK54" s="61">
        <f>HLOOKUP(CJ16,sougo!1:83,38,0)</f>
        <v>19551</v>
      </c>
      <c r="CL54" s="61">
        <f>HLOOKUP(CM16,baidu!1:83,38,0)</f>
        <v>28547</v>
      </c>
      <c r="CM54" s="61">
        <v>2147</v>
      </c>
      <c r="CN54" s="61">
        <v>95</v>
      </c>
      <c r="CO54" s="61">
        <f>HLOOKUP(CP16,baidu!1:83,38,0)</f>
        <v>73386</v>
      </c>
      <c r="CP54" s="61">
        <f>HLOOKUP(CP16,'360'!1:83,38,0)</f>
        <v>12521</v>
      </c>
      <c r="CQ54" s="61">
        <f>HLOOKUP(CP16,sougo!1:83,38,0)</f>
        <v>5852</v>
      </c>
      <c r="CR54" s="61">
        <f>HLOOKUP(CS16,baidu!1:83,38,0)</f>
        <v>98259</v>
      </c>
      <c r="CS54" s="61">
        <f>HLOOKUP(CS16,'360'!1:83,38,0)</f>
        <v>18649</v>
      </c>
      <c r="CT54" s="61">
        <f>HLOOKUP(CS16,sougo!1:83,38,0)</f>
        <v>7482</v>
      </c>
      <c r="CU54" s="61"/>
      <c r="CV54" s="61">
        <f t="shared" si="0"/>
        <v>142014.9476734247</v>
      </c>
      <c r="CW54" s="61">
        <f t="shared" si="1"/>
        <v>215206.00437874914</v>
      </c>
      <c r="CX54" s="61">
        <f t="shared" si="2"/>
        <v>17095.771763558743</v>
      </c>
      <c r="CY54" s="61">
        <f t="shared" si="3"/>
        <v>566511.00319034618</v>
      </c>
      <c r="CZ54" s="61">
        <f t="shared" si="4"/>
        <v>687223.99168245937</v>
      </c>
      <c r="DA54" s="61">
        <f t="shared" si="5"/>
        <v>93561.73115563106</v>
      </c>
      <c r="DB54" s="61">
        <f t="shared" si="6"/>
        <v>88351.944527423315</v>
      </c>
      <c r="DC54" s="61">
        <f t="shared" si="7"/>
        <v>152500.54719368592</v>
      </c>
      <c r="DD54" s="61">
        <f t="shared" si="8"/>
        <v>8462.0517387799318</v>
      </c>
      <c r="DE54" s="61">
        <f t="shared" si="9"/>
        <v>333039.6189456284</v>
      </c>
      <c r="DF54" s="61">
        <f t="shared" si="10"/>
        <v>232982.78989225949</v>
      </c>
      <c r="DG54" s="61">
        <f t="shared" si="11"/>
        <v>40124.474949826013</v>
      </c>
      <c r="DH54" s="61">
        <f t="shared" si="12"/>
        <v>332954.09921340918</v>
      </c>
      <c r="DI54" s="61">
        <f t="shared" si="13"/>
        <v>246989.16132939883</v>
      </c>
      <c r="DJ54" s="61">
        <f t="shared" si="14"/>
        <v>29185.49508449082</v>
      </c>
      <c r="DK54" s="62">
        <f t="shared" si="15"/>
        <v>143979.38622822505</v>
      </c>
      <c r="DL54" s="62">
        <f t="shared" si="16"/>
        <v>66763.242714553242</v>
      </c>
      <c r="DM54" s="62">
        <f t="shared" si="17"/>
        <v>13776.22274601997</v>
      </c>
      <c r="DN54" s="61">
        <f t="shared" si="18"/>
        <v>20545.486844107654</v>
      </c>
      <c r="DO54" s="61">
        <f t="shared" si="19"/>
        <v>27764.987179467123</v>
      </c>
      <c r="DP54" s="61">
        <f t="shared" si="20"/>
        <v>1790.8838041201786</v>
      </c>
      <c r="DQ54" s="61">
        <f t="shared" si="21"/>
        <v>312814.83109734283</v>
      </c>
      <c r="DR54" s="61">
        <f t="shared" si="22"/>
        <v>615942.66605617746</v>
      </c>
      <c r="DS54" s="61">
        <f t="shared" si="23"/>
        <v>42569.333176799068</v>
      </c>
      <c r="DT54" s="61">
        <f t="shared" si="24"/>
        <v>227990.57552396241</v>
      </c>
      <c r="DU54" s="61">
        <f t="shared" si="25"/>
        <v>597842.66626060323</v>
      </c>
      <c r="DV54" s="61">
        <f t="shared" si="26"/>
        <v>37481.53793131579</v>
      </c>
      <c r="DW54" s="61">
        <f t="shared" si="27"/>
        <v>26263.990114707693</v>
      </c>
      <c r="DX54" s="61">
        <f t="shared" si="28"/>
        <v>55334.410853638823</v>
      </c>
      <c r="DY54" s="61">
        <f t="shared" si="29"/>
        <v>3428.9639690545414</v>
      </c>
      <c r="DZ54" s="61">
        <f t="shared" si="30"/>
        <v>64305.808056371476</v>
      </c>
      <c r="EA54" s="61">
        <f t="shared" si="31"/>
        <v>56526.65653222445</v>
      </c>
      <c r="EB54" s="61">
        <f t="shared" si="32"/>
        <v>5663.1669732817172</v>
      </c>
      <c r="EC54" s="61">
        <f t="shared" si="33"/>
        <v>36948.297248066527</v>
      </c>
      <c r="ED54" s="61">
        <f t="shared" si="34"/>
        <v>31241.74158711476</v>
      </c>
      <c r="EE54" s="61">
        <f t="shared" si="35"/>
        <v>1966.325019481671</v>
      </c>
      <c r="EF54" s="61">
        <f t="shared" si="36"/>
        <v>102723.66129117565</v>
      </c>
      <c r="EG54" s="61">
        <f t="shared" si="37"/>
        <v>60382.590340814662</v>
      </c>
      <c r="EH54" s="61">
        <f t="shared" si="38"/>
        <v>3320.1778390992076</v>
      </c>
      <c r="EI54" s="61">
        <f t="shared" si="39"/>
        <v>174598.59447050872</v>
      </c>
      <c r="EJ54" s="61">
        <f t="shared" si="40"/>
        <v>30004.220756177783</v>
      </c>
      <c r="EK54" s="61">
        <f t="shared" si="41"/>
        <v>5724.7914862043917</v>
      </c>
      <c r="EL54" s="61">
        <f t="shared" si="42"/>
        <v>75499.460653683025</v>
      </c>
      <c r="EM54" s="61">
        <f t="shared" si="43"/>
        <v>144543.43916793566</v>
      </c>
      <c r="EN54" s="61">
        <f t="shared" si="44"/>
        <v>4594.7991421018769</v>
      </c>
      <c r="EO54" s="61">
        <f t="shared" si="45"/>
        <v>124126.23192215683</v>
      </c>
      <c r="EP54" s="61">
        <f t="shared" si="46"/>
        <v>77406.047624923332</v>
      </c>
      <c r="EQ54" s="61">
        <f t="shared" si="47"/>
        <v>8598.5060173944257</v>
      </c>
      <c r="ER54" s="61">
        <f t="shared" si="48"/>
        <v>44070.959063118935</v>
      </c>
      <c r="ES54" s="61">
        <f t="shared" si="49"/>
        <v>32366.70335873379</v>
      </c>
      <c r="ET54" s="61">
        <f t="shared" si="50"/>
        <v>1860.0541757680789</v>
      </c>
      <c r="EU54" s="61">
        <f t="shared" si="51"/>
        <v>7024.565651624479</v>
      </c>
      <c r="EV54" s="61">
        <f t="shared" si="52"/>
        <v>11003.119664499609</v>
      </c>
      <c r="EW54" s="61">
        <f t="shared" si="53"/>
        <v>604.29751957847327</v>
      </c>
      <c r="EX54" s="60">
        <f t="shared" si="54"/>
        <v>224473.5765364469</v>
      </c>
      <c r="EY54" s="60">
        <f t="shared" si="55"/>
        <v>94033.347325957657</v>
      </c>
      <c r="EZ54" s="58">
        <f t="shared" si="56"/>
        <v>10364.236959097187</v>
      </c>
      <c r="FA54" s="61">
        <f t="shared" si="57"/>
        <v>117488.39153020017</v>
      </c>
      <c r="FB54" s="61">
        <f t="shared" si="58"/>
        <v>34223.613426699696</v>
      </c>
      <c r="FC54" s="61">
        <f t="shared" si="59"/>
        <v>7030.8538672288332</v>
      </c>
      <c r="FD54" s="61">
        <f t="shared" si="60"/>
        <v>12668.867978093132</v>
      </c>
      <c r="FE54" s="61">
        <f t="shared" si="61"/>
        <v>5077.7341005163071</v>
      </c>
      <c r="FF54" s="61">
        <f t="shared" si="62"/>
        <v>5396.5466316570837</v>
      </c>
      <c r="FG54" s="61">
        <f t="shared" si="63"/>
        <v>91373.432125315681</v>
      </c>
      <c r="FH54" s="61">
        <f t="shared" si="64"/>
        <v>22663.357859654268</v>
      </c>
      <c r="FI54" s="61">
        <f t="shared" si="65"/>
        <v>7374.8192607870278</v>
      </c>
      <c r="FJ54" s="61">
        <f t="shared" si="66"/>
        <v>38713.399368208848</v>
      </c>
      <c r="FK54" s="61">
        <f t="shared" si="67"/>
        <v>22749.506413433926</v>
      </c>
      <c r="FL54" s="61">
        <f t="shared" si="68"/>
        <v>3751.5494295579306</v>
      </c>
      <c r="FM54" s="61">
        <f t="shared" si="69"/>
        <v>355756.42663791968</v>
      </c>
      <c r="FN54" s="61">
        <f t="shared" si="70"/>
        <v>125195.22857489712</v>
      </c>
      <c r="FO54" s="61">
        <f t="shared" si="71"/>
        <v>4419.3579267403848</v>
      </c>
      <c r="FP54" s="62">
        <f t="shared" si="72"/>
        <v>71076.329797580023</v>
      </c>
      <c r="FQ54" s="62">
        <f t="shared" si="73"/>
        <v>100214.66326503819</v>
      </c>
      <c r="FR54" s="62">
        <f t="shared" si="74"/>
        <v>18133.956159837679</v>
      </c>
      <c r="FS54" s="61">
        <f t="shared" si="75"/>
        <v>13244.239705891574</v>
      </c>
      <c r="FT54" s="61">
        <f t="shared" si="76"/>
        <v>3917.5583215128909</v>
      </c>
      <c r="FU54" s="61">
        <f t="shared" si="77"/>
        <v>2786.9371558499411</v>
      </c>
      <c r="FV54" s="61">
        <f t="shared" si="78"/>
        <v>59277.75085912957</v>
      </c>
      <c r="FW54" s="61">
        <f t="shared" si="79"/>
        <v>29460.918927961549</v>
      </c>
      <c r="FX54" s="61">
        <f t="shared" si="80"/>
        <v>3072.4221442876378</v>
      </c>
      <c r="FY54" s="61">
        <f t="shared" si="81"/>
        <v>134601.77029745109</v>
      </c>
      <c r="FZ54" s="61">
        <f t="shared" si="82"/>
        <v>33233.219469013849</v>
      </c>
      <c r="GA54" s="61">
        <f t="shared" si="83"/>
        <v>12294.0903280736</v>
      </c>
      <c r="GB54" s="61">
        <f t="shared" si="84"/>
        <v>17950.969085750963</v>
      </c>
      <c r="GC54" s="61">
        <f t="shared" si="85"/>
        <v>1350.0798902549241</v>
      </c>
      <c r="GD54" s="61">
        <f t="shared" si="86"/>
        <v>59.738048241368318</v>
      </c>
      <c r="GE54" s="61">
        <f t="shared" si="87"/>
        <v>46146.699034116376</v>
      </c>
      <c r="GF54" s="61">
        <f t="shared" si="88"/>
        <v>7873.4747582123446</v>
      </c>
      <c r="GG54" s="61">
        <f t="shared" si="89"/>
        <v>3679.8637716682883</v>
      </c>
      <c r="GH54" s="61">
        <f t="shared" si="90"/>
        <v>61787.377706827472</v>
      </c>
      <c r="GI54" s="61">
        <f t="shared" si="91"/>
        <v>11726.893280560818</v>
      </c>
      <c r="GJ54" s="61">
        <f t="shared" si="92"/>
        <v>4704.842915178082</v>
      </c>
    </row>
    <row r="55" spans="1:192" s="45" customFormat="1">
      <c r="A55" s="45" t="s">
        <v>188</v>
      </c>
      <c r="B55" s="46">
        <v>42100</v>
      </c>
      <c r="C55" s="60"/>
      <c r="D55" s="60"/>
      <c r="E55" s="58"/>
      <c r="F55" s="61">
        <f>HLOOKUP(G16,baidu!1:84,39,0)</f>
        <v>119713</v>
      </c>
      <c r="G55" s="61">
        <f>HLOOKUP(G16,'360'!1:84,39,0)</f>
        <v>170372</v>
      </c>
      <c r="H55" s="61">
        <f>HLOOKUP(G16,sougo!1:84,39,0)</f>
        <v>14282</v>
      </c>
      <c r="I55" s="61">
        <f>HLOOKUP(J16,baidu!1:84,39,0)</f>
        <v>930306</v>
      </c>
      <c r="J55" s="61">
        <f>HLOOKUP(J16,'360'!1:84,39,0)</f>
        <v>954692</v>
      </c>
      <c r="K55" s="61">
        <f>HLOOKUP(J16,sougo!1:84,39,0)</f>
        <v>145272</v>
      </c>
      <c r="L55" s="61">
        <f>HLOOKUP(M16,baidu!1:84,39,0)</f>
        <v>128603</v>
      </c>
      <c r="M55" s="61">
        <f>HLOOKUP(M16,'360'!1:84,39,0)</f>
        <v>177799</v>
      </c>
      <c r="N55" s="61">
        <f>HLOOKUP(M16,sougo!1:84,39,0)</f>
        <v>11838</v>
      </c>
      <c r="O55" s="61">
        <f>HLOOKUP(P16,baidu!1:84,39,0)</f>
        <v>467866</v>
      </c>
      <c r="P55" s="61">
        <f>HLOOKUP(P16,'360'!1:84,39,0)</f>
        <v>242481</v>
      </c>
      <c r="Q55" s="61">
        <f>HLOOKUP(P16,sougo!1:84,39,0)</f>
        <v>49192</v>
      </c>
      <c r="R55" s="61">
        <f>HLOOKUP(S16,baidu!1:84,39,0)</f>
        <v>473520</v>
      </c>
      <c r="S55" s="61">
        <f>HLOOKUP(S16,'360'!1:84,39,0)</f>
        <v>291267</v>
      </c>
      <c r="T55" s="61">
        <f>HLOOKUP(S16,sougo!1:84,39,0)</f>
        <v>39398</v>
      </c>
      <c r="U55" s="61">
        <f>HLOOKUP(V16,baidu!1:84,39,0)</f>
        <v>238084</v>
      </c>
      <c r="V55" s="61">
        <f>HLOOKUP(V16,'360'!1:84,39,0)</f>
        <v>94143</v>
      </c>
      <c r="W55" s="61">
        <f>HLOOKUP(V16,sougo!1:84,39,0)</f>
        <v>22171</v>
      </c>
      <c r="X55" s="61">
        <f>HLOOKUP(Y16,baidu!1:84,39,0)</f>
        <v>25279</v>
      </c>
      <c r="Y55" s="61">
        <f>HLOOKUP(Y16,'360'!1:84,39,0)</f>
        <v>29369</v>
      </c>
      <c r="Z55" s="61">
        <f>HLOOKUP(Y16,sougo!1:84,39,0)</f>
        <v>1869</v>
      </c>
      <c r="AA55" s="61">
        <f>HLOOKUP(AB16,baidu!1:84,39,0)</f>
        <v>614372</v>
      </c>
      <c r="AB55" s="61">
        <f>HLOOKUP(AB16,'360'!1:84,39,0)</f>
        <v>1067428</v>
      </c>
      <c r="AC55" s="61">
        <f>HLOOKUP(AB16,sougo!1:84,39,0)</f>
        <v>82836</v>
      </c>
      <c r="AD55" s="61">
        <f>HLOOKUP(AE16,baidu!1:84,39,0)</f>
        <v>459504</v>
      </c>
      <c r="AE55" s="61">
        <f>HLOOKUP(AE16,'360'!1:84,39,0)</f>
        <v>1035271</v>
      </c>
      <c r="AF55" s="61">
        <f>HLOOKUP(AE16,sougo!1:84,39,0)</f>
        <v>73851</v>
      </c>
      <c r="AG55" s="61">
        <f>HLOOKUP(AH16,baidu!1:84,39,0)</f>
        <v>34520</v>
      </c>
      <c r="AH55" s="61">
        <f>HLOOKUP(AH16,'360'!1:84,39,0)</f>
        <v>60385</v>
      </c>
      <c r="AI55" s="61">
        <f>HLOOKUP(AH16,sougo!1:84,39,0)</f>
        <v>4233</v>
      </c>
      <c r="AJ55" s="61">
        <f>HLOOKUP(AK16,baidu!1:84,39,0)</f>
        <v>63575</v>
      </c>
      <c r="AK55" s="61">
        <f>HLOOKUP(AK16,'360'!1:84,39,0)</f>
        <v>41366</v>
      </c>
      <c r="AL55" s="61">
        <f>HLOOKUP(AK16,sougo!1:84,39,0)</f>
        <v>5086</v>
      </c>
      <c r="AM55" s="61">
        <f>HLOOKUP(AN16,baidu!1:84,39,0)</f>
        <v>40734</v>
      </c>
      <c r="AN55" s="61">
        <f>HLOOKUP(AN16,'360'!1:84,39,0)</f>
        <v>23563</v>
      </c>
      <c r="AO55" s="61">
        <f>HLOOKUP(AN16,sougo!1:84,39,0)</f>
        <v>1886</v>
      </c>
      <c r="AP55" s="61">
        <f>HLOOKUP(AQ16,baidu!1:84,39,0)</f>
        <v>172376</v>
      </c>
      <c r="AQ55" s="61">
        <f>HLOOKUP(AQ16,'360'!1:84,39,0)</f>
        <v>83842</v>
      </c>
      <c r="AR55" s="61">
        <f>HLOOKUP(AQ16,sougo!1:84,39,0)</f>
        <v>5038</v>
      </c>
      <c r="AS55" s="61">
        <f>HLOOKUP(AT16,baidu!1:84,39,0)</f>
        <v>267063</v>
      </c>
      <c r="AT55" s="61">
        <f>HLOOKUP(AT16,'360'!1:84,39,0)</f>
        <v>32909</v>
      </c>
      <c r="AU55" s="61">
        <f>HLOOKUP(AT16,sougo!1:84,39,0)</f>
        <v>7742</v>
      </c>
      <c r="AV55" s="61">
        <f>HLOOKUP(AW16,baidu!1:84,39,0)</f>
        <v>119724</v>
      </c>
      <c r="AW55" s="61">
        <f>HLOOKUP(AW16,'360'!1:84,39,0)</f>
        <v>167055</v>
      </c>
      <c r="AX55" s="61">
        <f>HLOOKUP(AW16,sougo!1:84,39,0)</f>
        <v>7360</v>
      </c>
      <c r="AY55" s="61">
        <f>HLOOKUP(AZ16,baidu!1:84,39,0)</f>
        <v>220108</v>
      </c>
      <c r="AZ55" s="61">
        <f>HLOOKUP(AZ16,'360'!1:84,39,0)</f>
        <v>101264</v>
      </c>
      <c r="BA55" s="61">
        <f>HLOOKUP(AZ16,sougo!1:84,39,0)</f>
        <v>13685</v>
      </c>
      <c r="BB55" s="61">
        <f>HLOOKUP(BC16,baidu!1:84,39,0)</f>
        <v>68769</v>
      </c>
      <c r="BC55" s="61">
        <f>HLOOKUP(BC16,'360'!1:84,39,0)</f>
        <v>27633</v>
      </c>
      <c r="BD55" s="61">
        <f>HLOOKUP(BC16,sougo!1:84,39,0)</f>
        <v>2023</v>
      </c>
      <c r="BE55" s="61">
        <f>HLOOKUP(BF16,baidu!1:84,39,0)</f>
        <v>8974</v>
      </c>
      <c r="BF55" s="61">
        <f>HLOOKUP(BF16,'360'!1:84,39,0)</f>
        <v>9970</v>
      </c>
      <c r="BG55" s="61">
        <f>HLOOKUP(BF16,sougo!1:84,39,0)</f>
        <v>684</v>
      </c>
      <c r="BH55" s="61">
        <f>HLOOKUP(BI16,baidu!1:84,39,0)</f>
        <v>299651</v>
      </c>
      <c r="BI55" s="61">
        <f>HLOOKUP(BI16,'360'!1:84,39,0)</f>
        <v>136978</v>
      </c>
      <c r="BJ55" s="61">
        <f>HLOOKUP(BI16,sougo!1:84,39,0)</f>
        <v>17274</v>
      </c>
      <c r="BK55" s="61">
        <f>HLOOKUP(BL16,baidu!1:84,39,0)</f>
        <v>127040</v>
      </c>
      <c r="BL55" s="61">
        <f>HLOOKUP(BL16,'360'!1:84,39,0)</f>
        <v>29948</v>
      </c>
      <c r="BM55" s="61">
        <f>HLOOKUP(BL16,sougo!1:84,39,0)</f>
        <v>7328</v>
      </c>
      <c r="BN55" s="61">
        <f>HLOOKUP(BO16,baidu!1:84,39,0)</f>
        <v>32536</v>
      </c>
      <c r="BO55" s="61">
        <f>HLOOKUP(BO16,'360'!1:84,39,0)</f>
        <v>9581</v>
      </c>
      <c r="BP55" s="61">
        <f>HLOOKUP(BO16,sougo!1:84,39,0)</f>
        <v>9800</v>
      </c>
      <c r="BQ55" s="61">
        <f>HLOOKUP(BR16,baidu!1:84,39,0)</f>
        <v>208316</v>
      </c>
      <c r="BR55" s="61">
        <f>HLOOKUP(BR16,'360'!1:84,39,0)</f>
        <v>76799</v>
      </c>
      <c r="BS55" s="61">
        <f>HLOOKUP(BR16,sougo!1:84,39,0)</f>
        <v>20746</v>
      </c>
      <c r="BT55" s="61">
        <f>HLOOKUP(BU16,baidu!1:84,39,0)</f>
        <v>65401</v>
      </c>
      <c r="BU55" s="61">
        <f>HLOOKUP(BU16,'360'!1:84,39,0)</f>
        <v>34286</v>
      </c>
      <c r="BV55" s="61">
        <f>HLOOKUP(BU16,sougo!1:84,39,0)</f>
        <v>6298</v>
      </c>
      <c r="BW55" s="61">
        <f>HLOOKUP(BX16,baidu!1:84,39,0)</f>
        <v>617347</v>
      </c>
      <c r="BX55" s="61">
        <f>HLOOKUP(BX16,'360'!1:84,39,0)</f>
        <v>177402</v>
      </c>
      <c r="BY55" s="61">
        <f>HLOOKUP(BX16,sougo!1:84,39,0)</f>
        <v>7368</v>
      </c>
      <c r="BZ55" s="61">
        <f>HLOOKUP(CA16,baidu!1:84,39,0)</f>
        <v>136484</v>
      </c>
      <c r="CA55" s="61">
        <f>HLOOKUP(CA16,'360'!1:84,39,0)</f>
        <v>223702</v>
      </c>
      <c r="CB55" s="61">
        <f>HLOOKUP(CA16,sougo!1:84,39,0)</f>
        <v>44427</v>
      </c>
      <c r="CC55" s="61">
        <f>HLOOKUP(CD16,baidu!1:84,39,0)</f>
        <v>11201</v>
      </c>
      <c r="CD55" s="61">
        <f>HLOOKUP(CD16,'360'!1:84,39,0)</f>
        <v>2841</v>
      </c>
      <c r="CE55" s="61">
        <f>HLOOKUP(CD16,sougo!1:84,39,0)</f>
        <v>2008</v>
      </c>
      <c r="CF55" s="61">
        <f>HLOOKUP(CG16,baidu!1:84,39,0)</f>
        <v>99542</v>
      </c>
      <c r="CG55" s="61">
        <f>HLOOKUP(CG16,'360'!1:84,39,0)</f>
        <v>46974</v>
      </c>
      <c r="CH55" s="61">
        <f>HLOOKUP(CG16,sougo!1:84,39,0)</f>
        <v>5532</v>
      </c>
      <c r="CI55" s="61">
        <f>HLOOKUP(CJ16,baidu!1:84,39,0)</f>
        <v>257056</v>
      </c>
      <c r="CJ55" s="61">
        <f>HLOOKUP(CJ16,'360'!1:84,39,0)</f>
        <v>64351</v>
      </c>
      <c r="CK55" s="61">
        <f>HLOOKUP(CJ16,sougo!1:84,39,0)</f>
        <v>23318</v>
      </c>
      <c r="CL55" s="61">
        <f>HLOOKUP(CM16,baidu!1:84,39,0)</f>
        <v>11094</v>
      </c>
      <c r="CM55" s="61">
        <v>1536</v>
      </c>
      <c r="CN55" s="61">
        <v>125</v>
      </c>
      <c r="CO55" s="61">
        <f>HLOOKUP(CP16,baidu!1:84,39,0)</f>
        <v>147380</v>
      </c>
      <c r="CP55" s="61">
        <f>HLOOKUP(CP16,'360'!1:84,39,0)</f>
        <v>20983</v>
      </c>
      <c r="CQ55" s="61">
        <f>HLOOKUP(CP16,sougo!1:84,39,0)</f>
        <v>8555</v>
      </c>
      <c r="CR55" s="61">
        <f>HLOOKUP(CS16,baidu!1:84,39,0)</f>
        <v>124805</v>
      </c>
      <c r="CS55" s="61">
        <f>HLOOKUP(CS16,'360'!1:84,39,0)</f>
        <v>21165</v>
      </c>
      <c r="CT55" s="61">
        <f>HLOOKUP(CS16,sougo!1:84,39,0)</f>
        <v>8386</v>
      </c>
      <c r="CU55" s="61"/>
      <c r="CV55" s="61">
        <f t="shared" si="0"/>
        <v>75278.115464409741</v>
      </c>
      <c r="CW55" s="61">
        <f t="shared" si="1"/>
        <v>107133.58689450951</v>
      </c>
      <c r="CX55" s="61">
        <f t="shared" si="2"/>
        <v>8980.8295261391831</v>
      </c>
      <c r="CY55" s="61">
        <f t="shared" si="3"/>
        <v>584996.47060246731</v>
      </c>
      <c r="CZ55" s="61">
        <f t="shared" si="4"/>
        <v>600330.91317524633</v>
      </c>
      <c r="DA55" s="61">
        <f t="shared" si="5"/>
        <v>91350.165727579559</v>
      </c>
      <c r="DB55" s="61">
        <f t="shared" si="6"/>
        <v>80868.339136680952</v>
      </c>
      <c r="DC55" s="61">
        <f t="shared" si="7"/>
        <v>111803.84462386364</v>
      </c>
      <c r="DD55" s="61">
        <f t="shared" si="8"/>
        <v>7443.9896324349284</v>
      </c>
      <c r="DE55" s="61">
        <f t="shared" si="9"/>
        <v>294204.22819469508</v>
      </c>
      <c r="DF55" s="61">
        <f t="shared" si="10"/>
        <v>152477.2807959498</v>
      </c>
      <c r="DG55" s="61">
        <f t="shared" si="11"/>
        <v>30932.990200940952</v>
      </c>
      <c r="DH55" s="61">
        <f t="shared" si="12"/>
        <v>297759.58529739711</v>
      </c>
      <c r="DI55" s="61">
        <f t="shared" si="13"/>
        <v>183154.96944335397</v>
      </c>
      <c r="DJ55" s="61">
        <f t="shared" si="14"/>
        <v>24774.311838036097</v>
      </c>
      <c r="DK55" s="62">
        <f t="shared" si="15"/>
        <v>149712.3523947151</v>
      </c>
      <c r="DL55" s="62">
        <f t="shared" si="16"/>
        <v>59199.148164075137</v>
      </c>
      <c r="DM55" s="62">
        <f t="shared" si="17"/>
        <v>13941.602816414495</v>
      </c>
      <c r="DN55" s="61">
        <f t="shared" si="18"/>
        <v>15895.980226247892</v>
      </c>
      <c r="DO55" s="61">
        <f t="shared" si="19"/>
        <v>18467.860408428907</v>
      </c>
      <c r="DP55" s="61">
        <f t="shared" si="20"/>
        <v>1175.2674964538674</v>
      </c>
      <c r="DQ55" s="61">
        <f t="shared" si="21"/>
        <v>386330.35972785199</v>
      </c>
      <c r="DR55" s="61">
        <f t="shared" si="22"/>
        <v>671221.7406124979</v>
      </c>
      <c r="DS55" s="61">
        <f t="shared" si="23"/>
        <v>52089.062780231434</v>
      </c>
      <c r="DT55" s="61">
        <f t="shared" si="24"/>
        <v>288946.02230633376</v>
      </c>
      <c r="DU55" s="61">
        <f t="shared" si="25"/>
        <v>651000.72569357499</v>
      </c>
      <c r="DV55" s="61">
        <f t="shared" si="26"/>
        <v>46439.101059718865</v>
      </c>
      <c r="DW55" s="61">
        <f t="shared" si="27"/>
        <v>21706.92026623194</v>
      </c>
      <c r="DX55" s="61">
        <f t="shared" si="28"/>
        <v>37971.389926895012</v>
      </c>
      <c r="DY55" s="61">
        <f t="shared" si="29"/>
        <v>2661.8016653232853</v>
      </c>
      <c r="DZ55" s="61">
        <f t="shared" si="30"/>
        <v>39977.330704684115</v>
      </c>
      <c r="EA55" s="61">
        <f t="shared" si="31"/>
        <v>26011.832668973075</v>
      </c>
      <c r="EB55" s="61">
        <f t="shared" si="32"/>
        <v>3198.1864563747295</v>
      </c>
      <c r="EC55" s="61">
        <f t="shared" si="33"/>
        <v>25614.417442777863</v>
      </c>
      <c r="ED55" s="61">
        <f t="shared" si="34"/>
        <v>14816.922428540649</v>
      </c>
      <c r="EE55" s="61">
        <f t="shared" si="35"/>
        <v>1185.9574629812701</v>
      </c>
      <c r="EF55" s="61">
        <f t="shared" si="36"/>
        <v>108393.74530162217</v>
      </c>
      <c r="EG55" s="61">
        <f t="shared" si="37"/>
        <v>52721.6572700295</v>
      </c>
      <c r="EH55" s="61">
        <f t="shared" si="38"/>
        <v>3168.0030214738272</v>
      </c>
      <c r="EI55" s="61">
        <f t="shared" si="39"/>
        <v>167934.9723945742</v>
      </c>
      <c r="EJ55" s="61">
        <f t="shared" si="40"/>
        <v>20693.888732370422</v>
      </c>
      <c r="EK55" s="61">
        <f t="shared" si="41"/>
        <v>4868.3365208913001</v>
      </c>
      <c r="EL55" s="61">
        <f t="shared" si="42"/>
        <v>75285.032501574533</v>
      </c>
      <c r="EM55" s="61">
        <f t="shared" si="43"/>
        <v>105047.78577854511</v>
      </c>
      <c r="EN55" s="61">
        <f t="shared" si="44"/>
        <v>4628.1266848049563</v>
      </c>
      <c r="EO55" s="61">
        <f t="shared" si="45"/>
        <v>138408.65602432736</v>
      </c>
      <c r="EP55" s="61">
        <f t="shared" si="46"/>
        <v>63676.98649593602</v>
      </c>
      <c r="EQ55" s="61">
        <f t="shared" si="47"/>
        <v>8605.4230545592163</v>
      </c>
      <c r="ER55" s="61">
        <f t="shared" si="48"/>
        <v>43243.429889585874</v>
      </c>
      <c r="ES55" s="61">
        <f t="shared" si="49"/>
        <v>17376.226179512956</v>
      </c>
      <c r="ET55" s="61">
        <f t="shared" si="50"/>
        <v>1272.1060167609276</v>
      </c>
      <c r="EU55" s="61">
        <f t="shared" si="51"/>
        <v>5643.0446833477818</v>
      </c>
      <c r="EV55" s="61">
        <f t="shared" si="52"/>
        <v>6269.3509575414964</v>
      </c>
      <c r="EW55" s="61">
        <f t="shared" si="53"/>
        <v>430.11394733785193</v>
      </c>
      <c r="EX55" s="60">
        <f t="shared" si="54"/>
        <v>188427.00940604482</v>
      </c>
      <c r="EY55" s="60">
        <f t="shared" si="55"/>
        <v>86134.719705327894</v>
      </c>
      <c r="EZ55" s="58">
        <f t="shared" si="56"/>
        <v>10862.263634962068</v>
      </c>
      <c r="FA55" s="61">
        <f t="shared" si="57"/>
        <v>79885.491037720334</v>
      </c>
      <c r="FB55" s="61">
        <f t="shared" si="58"/>
        <v>18831.948091921036</v>
      </c>
      <c r="FC55" s="61">
        <f t="shared" si="59"/>
        <v>4608.0043948710218</v>
      </c>
      <c r="FD55" s="61">
        <f t="shared" si="60"/>
        <v>20459.338290327996</v>
      </c>
      <c r="FE55" s="61">
        <f t="shared" si="61"/>
        <v>6024.7393705321037</v>
      </c>
      <c r="FF55" s="61">
        <f t="shared" si="62"/>
        <v>6162.4512922674685</v>
      </c>
      <c r="FG55" s="61">
        <f t="shared" si="63"/>
        <v>130993.59218367246</v>
      </c>
      <c r="FH55" s="61">
        <f t="shared" si="64"/>
        <v>48292.867019882586</v>
      </c>
      <c r="FI55" s="61">
        <f t="shared" si="65"/>
        <v>13045.53209279397</v>
      </c>
      <c r="FJ55" s="61">
        <f t="shared" si="66"/>
        <v>41125.558874039256</v>
      </c>
      <c r="FK55" s="61">
        <f t="shared" si="67"/>
        <v>21559.776021090045</v>
      </c>
      <c r="FL55" s="61">
        <f t="shared" si="68"/>
        <v>3960.3181876225021</v>
      </c>
      <c r="FM55" s="61">
        <f t="shared" si="69"/>
        <v>388201.10387014743</v>
      </c>
      <c r="FN55" s="61">
        <f t="shared" si="70"/>
        <v>111554.20246437077</v>
      </c>
      <c r="FO55" s="61">
        <f t="shared" si="71"/>
        <v>4633.1572572884397</v>
      </c>
      <c r="FP55" s="62">
        <f t="shared" si="72"/>
        <v>85824.081854472781</v>
      </c>
      <c r="FQ55" s="62">
        <f t="shared" si="73"/>
        <v>140668.64071253239</v>
      </c>
      <c r="FR55" s="62">
        <f t="shared" si="74"/>
        <v>27936.655465466003</v>
      </c>
      <c r="FS55" s="61">
        <f t="shared" si="75"/>
        <v>7043.4302984375427</v>
      </c>
      <c r="FT55" s="61">
        <f t="shared" si="76"/>
        <v>1786.4820531971304</v>
      </c>
      <c r="FU55" s="61">
        <f t="shared" si="77"/>
        <v>1262.6736933543957</v>
      </c>
      <c r="FV55" s="61">
        <f t="shared" si="78"/>
        <v>62594.155768866163</v>
      </c>
      <c r="FW55" s="61">
        <f t="shared" si="79"/>
        <v>29538.26397989511</v>
      </c>
      <c r="FX55" s="61">
        <f t="shared" si="80"/>
        <v>3478.6408723289428</v>
      </c>
      <c r="FY55" s="61">
        <f t="shared" si="81"/>
        <v>161642.35503929658</v>
      </c>
      <c r="FZ55" s="61">
        <f t="shared" si="82"/>
        <v>40465.296235582027</v>
      </c>
      <c r="GA55" s="61">
        <f t="shared" si="83"/>
        <v>14662.861146233963</v>
      </c>
      <c r="GB55" s="61">
        <f t="shared" si="84"/>
        <v>6976.1463914709493</v>
      </c>
      <c r="GC55" s="61">
        <f t="shared" si="85"/>
        <v>965.86991682886037</v>
      </c>
      <c r="GD55" s="61">
        <f t="shared" si="86"/>
        <v>78.602695054432004</v>
      </c>
      <c r="GE55" s="61">
        <f t="shared" si="87"/>
        <v>92675.721576977507</v>
      </c>
      <c r="GF55" s="61">
        <f t="shared" si="88"/>
        <v>13194.562802617173</v>
      </c>
      <c r="GG55" s="61">
        <f t="shared" si="89"/>
        <v>5379.5684495253263</v>
      </c>
      <c r="GH55" s="61">
        <f t="shared" si="90"/>
        <v>78480.074850147081</v>
      </c>
      <c r="GI55" s="61">
        <f t="shared" si="91"/>
        <v>13309.008326616426</v>
      </c>
      <c r="GJ55" s="61">
        <f t="shared" si="92"/>
        <v>5273.2976058117338</v>
      </c>
    </row>
    <row r="56" spans="1:192" s="45" customFormat="1">
      <c r="A56" s="45" t="s">
        <v>188</v>
      </c>
      <c r="B56" s="46">
        <v>42099</v>
      </c>
      <c r="C56" s="60"/>
      <c r="D56" s="60"/>
      <c r="E56" s="58"/>
      <c r="F56" s="61">
        <f>HLOOKUP(G16,baidu!1:85,40,0)</f>
        <v>79937</v>
      </c>
      <c r="G56" s="61">
        <f>HLOOKUP(G16,'360'!1:85,40,0)</f>
        <v>114167</v>
      </c>
      <c r="H56" s="61">
        <f>HLOOKUP(G16,sougo!1:85,40,0)</f>
        <v>9526</v>
      </c>
      <c r="I56" s="61">
        <f>HLOOKUP(J16,baidu!1:85,40,0)</f>
        <v>961897</v>
      </c>
      <c r="J56" s="61">
        <f>HLOOKUP(J16,'360'!1:85,40,0)</f>
        <v>986366</v>
      </c>
      <c r="K56" s="61">
        <f>HLOOKUP(J16,sougo!1:85,40,0)</f>
        <v>152786</v>
      </c>
      <c r="L56" s="61">
        <f>HLOOKUP(M16,baidu!1:85,40,0)</f>
        <v>130160</v>
      </c>
      <c r="M56" s="61">
        <f>HLOOKUP(M16,'360'!1:85,40,0)</f>
        <v>177588</v>
      </c>
      <c r="N56" s="61">
        <f>HLOOKUP(M16,sougo!1:85,40,0)</f>
        <v>12093</v>
      </c>
      <c r="O56" s="61">
        <f>HLOOKUP(P16,baidu!1:85,40,0)</f>
        <v>414516</v>
      </c>
      <c r="P56" s="61">
        <f>HLOOKUP(P16,'360'!1:85,40,0)</f>
        <v>200695</v>
      </c>
      <c r="Q56" s="61">
        <f>HLOOKUP(P16,sougo!1:85,40,0)</f>
        <v>40584</v>
      </c>
      <c r="R56" s="61">
        <f>HLOOKUP(S16,baidu!1:85,40,0)</f>
        <v>456323</v>
      </c>
      <c r="S56" s="61">
        <f>HLOOKUP(S16,'360'!1:85,40,0)</f>
        <v>288224</v>
      </c>
      <c r="T56" s="61">
        <f>HLOOKUP(S16,sougo!1:85,40,0)</f>
        <v>38332</v>
      </c>
      <c r="U56" s="61">
        <f>HLOOKUP(V16,baidu!1:85,40,0)</f>
        <v>239864</v>
      </c>
      <c r="V56" s="61">
        <f>HLOOKUP(V16,'360'!1:85,40,0)</f>
        <v>99581</v>
      </c>
      <c r="W56" s="61">
        <f>HLOOKUP(V16,sougo!1:85,40,0)</f>
        <v>23466</v>
      </c>
      <c r="X56" s="61">
        <f>HLOOKUP(Y16,baidu!1:85,40,0)</f>
        <v>22630</v>
      </c>
      <c r="Y56" s="61">
        <f>HLOOKUP(Y16,'360'!1:85,40,0)</f>
        <v>28681</v>
      </c>
      <c r="Z56" s="61">
        <f>HLOOKUP(Y16,sougo!1:85,40,0)</f>
        <v>1611</v>
      </c>
      <c r="AA56" s="61">
        <f>HLOOKUP(AB16,baidu!1:85,40,0)</f>
        <v>649914</v>
      </c>
      <c r="AB56" s="61">
        <f>HLOOKUP(AB16,'360'!1:85,40,0)</f>
        <v>1124191</v>
      </c>
      <c r="AC56" s="61">
        <f>HLOOKUP(AB16,sougo!1:85,40,0)</f>
        <v>88524</v>
      </c>
      <c r="AD56" s="61">
        <f>HLOOKUP(AE16,baidu!1:85,40,0)</f>
        <v>507989</v>
      </c>
      <c r="AE56" s="61">
        <f>HLOOKUP(AE16,'360'!1:85,40,0)</f>
        <v>1127939</v>
      </c>
      <c r="AF56" s="61">
        <f>HLOOKUP(AE16,sougo!1:85,40,0)</f>
        <v>83463</v>
      </c>
      <c r="AG56" s="61">
        <f>HLOOKUP(AH16,baidu!1:85,40,0)</f>
        <v>30528</v>
      </c>
      <c r="AH56" s="61">
        <f>HLOOKUP(AH16,'360'!1:85,40,0)</f>
        <v>50978</v>
      </c>
      <c r="AI56" s="61">
        <f>HLOOKUP(AH16,sougo!1:85,40,0)</f>
        <v>3414</v>
      </c>
      <c r="AJ56" s="61">
        <f>HLOOKUP(AK16,baidu!1:85,40,0)</f>
        <v>62325</v>
      </c>
      <c r="AK56" s="61">
        <f>HLOOKUP(AK16,'360'!1:85,40,0)</f>
        <v>35531</v>
      </c>
      <c r="AL56" s="61">
        <f>HLOOKUP(AK16,sougo!1:85,40,0)</f>
        <v>4352</v>
      </c>
      <c r="AM56" s="61">
        <f>HLOOKUP(AN16,baidu!1:85,40,0)</f>
        <v>38190</v>
      </c>
      <c r="AN56" s="61">
        <f>HLOOKUP(AN16,'360'!1:85,40,0)</f>
        <v>20227</v>
      </c>
      <c r="AO56" s="61">
        <f>HLOOKUP(AN16,sougo!1:85,40,0)</f>
        <v>1656</v>
      </c>
      <c r="AP56" s="61">
        <f>HLOOKUP(AQ16,baidu!1:85,40,0)</f>
        <v>176310</v>
      </c>
      <c r="AQ56" s="61">
        <f>HLOOKUP(AQ16,'360'!1:85,40,0)</f>
        <v>91016</v>
      </c>
      <c r="AR56" s="61">
        <f>HLOOKUP(AQ16,sougo!1:85,40,0)</f>
        <v>5787</v>
      </c>
      <c r="AS56" s="61">
        <f>HLOOKUP(AT16,baidu!1:85,40,0)</f>
        <v>269255</v>
      </c>
      <c r="AT56" s="61">
        <f>HLOOKUP(AT16,'360'!1:85,40,0)</f>
        <v>33604</v>
      </c>
      <c r="AU56" s="61">
        <f>HLOOKUP(AT16,sougo!1:85,40,0)</f>
        <v>7942</v>
      </c>
      <c r="AV56" s="61">
        <f>HLOOKUP(AW16,baidu!1:85,40,0)</f>
        <v>121684</v>
      </c>
      <c r="AW56" s="61">
        <f>HLOOKUP(AW16,'360'!1:85,40,0)</f>
        <v>166355</v>
      </c>
      <c r="AX56" s="61">
        <f>HLOOKUP(AW16,sougo!1:85,40,0)</f>
        <v>7949</v>
      </c>
      <c r="AY56" s="61">
        <f>HLOOKUP(AZ16,baidu!1:85,40,0)</f>
        <v>269738</v>
      </c>
      <c r="AZ56" s="61">
        <f>HLOOKUP(AZ16,'360'!1:85,40,0)</f>
        <v>118483</v>
      </c>
      <c r="BA56" s="61">
        <f>HLOOKUP(AZ16,sougo!1:85,40,0)</f>
        <v>14793</v>
      </c>
      <c r="BB56" s="61">
        <f>HLOOKUP(BC16,baidu!1:85,40,0)</f>
        <v>84294</v>
      </c>
      <c r="BC56" s="61">
        <f>HLOOKUP(BC16,'360'!1:85,40,0)</f>
        <v>30830</v>
      </c>
      <c r="BD56" s="61">
        <f>HLOOKUP(BC16,sougo!1:85,40,0)</f>
        <v>2164</v>
      </c>
      <c r="BE56" s="61">
        <f>HLOOKUP(BF16,baidu!1:85,40,0)</f>
        <v>8197</v>
      </c>
      <c r="BF56" s="61">
        <f>HLOOKUP(BF16,'360'!1:85,40,0)</f>
        <v>8963</v>
      </c>
      <c r="BG56" s="61">
        <f>HLOOKUP(BF16,sougo!1:85,40,0)</f>
        <v>670</v>
      </c>
      <c r="BH56" s="61">
        <f>HLOOKUP(BI16,baidu!1:85,40,0)</f>
        <v>241478</v>
      </c>
      <c r="BI56" s="61">
        <f>HLOOKUP(BI16,'360'!1:85,40,0)</f>
        <v>110361</v>
      </c>
      <c r="BJ56" s="61">
        <f>HLOOKUP(BI16,sougo!1:85,40,0)</f>
        <v>13206</v>
      </c>
      <c r="BK56" s="61">
        <f>HLOOKUP(BL16,baidu!1:85,40,0)</f>
        <v>115785</v>
      </c>
      <c r="BL56" s="61">
        <f>HLOOKUP(BL16,'360'!1:85,40,0)</f>
        <v>24153</v>
      </c>
      <c r="BM56" s="61">
        <f>HLOOKUP(BL16,sougo!1:85,40,0)</f>
        <v>5413</v>
      </c>
      <c r="BN56" s="61">
        <f>HLOOKUP(BO16,baidu!1:85,40,0)</f>
        <v>25258</v>
      </c>
      <c r="BO56" s="61">
        <f>HLOOKUP(BO16,'360'!1:85,40,0)</f>
        <v>9858</v>
      </c>
      <c r="BP56" s="61">
        <f>HLOOKUP(BO16,sougo!1:85,40,0)</f>
        <v>8973</v>
      </c>
      <c r="BQ56" s="61">
        <f>HLOOKUP(BR16,baidu!1:85,40,0)</f>
        <v>231240</v>
      </c>
      <c r="BR56" s="61">
        <f>HLOOKUP(BR16,'360'!1:85,40,0)</f>
        <v>84573</v>
      </c>
      <c r="BS56" s="61">
        <f>HLOOKUP(BR16,sougo!1:85,40,0)</f>
        <v>21205</v>
      </c>
      <c r="BT56" s="61">
        <f>HLOOKUP(BU16,baidu!1:85,40,0)</f>
        <v>64322</v>
      </c>
      <c r="BU56" s="61">
        <f>HLOOKUP(BU16,'360'!1:85,40,0)</f>
        <v>35598</v>
      </c>
      <c r="BV56" s="61">
        <f>HLOOKUP(BU16,sougo!1:85,40,0)</f>
        <v>6216</v>
      </c>
      <c r="BW56" s="61">
        <f>HLOOKUP(BX16,baidu!1:85,40,0)</f>
        <v>549530</v>
      </c>
      <c r="BX56" s="61">
        <f>HLOOKUP(BX16,'360'!1:85,40,0)</f>
        <v>158614</v>
      </c>
      <c r="BY56" s="61">
        <f>HLOOKUP(BX16,sougo!1:85,40,0)</f>
        <v>6049</v>
      </c>
      <c r="BZ56" s="61">
        <f>HLOOKUP(CA16,baidu!1:85,40,0)</f>
        <v>163112</v>
      </c>
      <c r="CA56" s="61">
        <f>HLOOKUP(CA16,'360'!1:85,40,0)</f>
        <v>308456</v>
      </c>
      <c r="CB56" s="61">
        <f>HLOOKUP(CA16,sougo!1:85,40,0)</f>
        <v>57836</v>
      </c>
      <c r="CC56" s="61">
        <f>HLOOKUP(CD16,baidu!1:85,40,0)</f>
        <v>8846</v>
      </c>
      <c r="CD56" s="61">
        <f>HLOOKUP(CD16,'360'!1:85,40,0)</f>
        <v>2290</v>
      </c>
      <c r="CE56" s="61">
        <f>HLOOKUP(CD16,sougo!1:85,40,0)</f>
        <v>1632</v>
      </c>
      <c r="CF56" s="61">
        <f>HLOOKUP(CG16,baidu!1:85,40,0)</f>
        <v>90151</v>
      </c>
      <c r="CG56" s="61">
        <f>HLOOKUP(CG16,'360'!1:85,40,0)</f>
        <v>40100</v>
      </c>
      <c r="CH56" s="61">
        <f>HLOOKUP(CG16,sougo!1:85,40,0)</f>
        <v>4732</v>
      </c>
      <c r="CI56" s="61">
        <f>HLOOKUP(CJ16,baidu!1:85,40,0)</f>
        <v>298182</v>
      </c>
      <c r="CJ56" s="61">
        <f>HLOOKUP(CJ16,'360'!1:85,40,0)</f>
        <v>80306</v>
      </c>
      <c r="CK56" s="61">
        <f>HLOOKUP(CJ16,sougo!1:85,40,0)</f>
        <v>24424</v>
      </c>
      <c r="CL56" s="61">
        <f>HLOOKUP(CM16,baidu!1:85,40,0)</f>
        <v>7935</v>
      </c>
      <c r="CM56" s="61">
        <v>1430</v>
      </c>
      <c r="CN56" s="61">
        <v>96</v>
      </c>
      <c r="CO56" s="61">
        <f>HLOOKUP(CP16,baidu!1:85,40,0)</f>
        <v>186802</v>
      </c>
      <c r="CP56" s="61">
        <f>HLOOKUP(CP16,'360'!1:85,40,0)</f>
        <v>28335</v>
      </c>
      <c r="CQ56" s="61">
        <f>HLOOKUP(CP16,sougo!1:85,40,0)</f>
        <v>10102</v>
      </c>
      <c r="CR56" s="61">
        <f>HLOOKUP(CS16,baidu!1:85,40,0)</f>
        <v>130922</v>
      </c>
      <c r="CS56" s="61">
        <f>HLOOKUP(CS16,'360'!1:85,40,0)</f>
        <v>25008</v>
      </c>
      <c r="CT56" s="61">
        <f>HLOOKUP(CS16,sougo!1:85,40,0)</f>
        <v>9258</v>
      </c>
      <c r="CU56" s="61"/>
      <c r="CV56" s="61">
        <f t="shared" si="0"/>
        <v>50266.10907652905</v>
      </c>
      <c r="CW56" s="61">
        <f t="shared" si="1"/>
        <v>71790.671090234711</v>
      </c>
      <c r="CX56" s="61">
        <f t="shared" si="2"/>
        <v>5990.1541847081535</v>
      </c>
      <c r="CY56" s="61">
        <f t="shared" si="3"/>
        <v>604861.57251818385</v>
      </c>
      <c r="CZ56" s="61">
        <f t="shared" si="4"/>
        <v>620248.20728047902</v>
      </c>
      <c r="DA56" s="61">
        <f t="shared" si="5"/>
        <v>96075.13093269158</v>
      </c>
      <c r="DB56" s="61">
        <f t="shared" si="6"/>
        <v>81847.414306278952</v>
      </c>
      <c r="DC56" s="61">
        <f t="shared" si="7"/>
        <v>111671.16327461177</v>
      </c>
      <c r="DD56" s="61">
        <f t="shared" si="8"/>
        <v>7604.3391303459694</v>
      </c>
      <c r="DE56" s="61">
        <f t="shared" si="9"/>
        <v>260656.59794546349</v>
      </c>
      <c r="DF56" s="61">
        <f t="shared" si="10"/>
        <v>126201.34307159384</v>
      </c>
      <c r="DG56" s="61">
        <f t="shared" si="11"/>
        <v>25520.094208712548</v>
      </c>
      <c r="DH56" s="61">
        <f t="shared" si="12"/>
        <v>286945.74092258856</v>
      </c>
      <c r="DI56" s="61">
        <f t="shared" si="13"/>
        <v>181241.46543494888</v>
      </c>
      <c r="DJ56" s="61">
        <f t="shared" si="14"/>
        <v>24103.988054611898</v>
      </c>
      <c r="DK56" s="62">
        <f t="shared" si="15"/>
        <v>150831.65477229023</v>
      </c>
      <c r="DL56" s="62">
        <f t="shared" si="16"/>
        <v>62618.679809723144</v>
      </c>
      <c r="DM56" s="62">
        <f t="shared" si="17"/>
        <v>14755.92673717841</v>
      </c>
      <c r="DN56" s="61">
        <f t="shared" si="18"/>
        <v>14230.23191265437</v>
      </c>
      <c r="DO56" s="61">
        <f t="shared" si="19"/>
        <v>18035.231174849312</v>
      </c>
      <c r="DP56" s="61">
        <f t="shared" si="20"/>
        <v>1013.0315338615196</v>
      </c>
      <c r="DQ56" s="61">
        <f t="shared" si="21"/>
        <v>408679.93562884897</v>
      </c>
      <c r="DR56" s="61">
        <f t="shared" si="22"/>
        <v>706915.53884749569</v>
      </c>
      <c r="DS56" s="61">
        <f t="shared" si="23"/>
        <v>55665.799815988306</v>
      </c>
      <c r="DT56" s="61">
        <f t="shared" si="24"/>
        <v>319434.43566404685</v>
      </c>
      <c r="DU56" s="61">
        <f t="shared" si="25"/>
        <v>709272.36205600784</v>
      </c>
      <c r="DV56" s="61">
        <f t="shared" si="26"/>
        <v>52483.333898624463</v>
      </c>
      <c r="DW56" s="61">
        <f t="shared" si="27"/>
        <v>19196.664596973602</v>
      </c>
      <c r="DX56" s="61">
        <f t="shared" si="28"/>
        <v>32056.065507878677</v>
      </c>
      <c r="DY56" s="61">
        <f t="shared" si="29"/>
        <v>2146.796807326647</v>
      </c>
      <c r="DZ56" s="61">
        <f t="shared" si="30"/>
        <v>39191.303754139793</v>
      </c>
      <c r="EA56" s="61">
        <f t="shared" si="31"/>
        <v>22342.658863832188</v>
      </c>
      <c r="EB56" s="61">
        <f t="shared" si="32"/>
        <v>2736.6314310151047</v>
      </c>
      <c r="EC56" s="61">
        <f t="shared" si="33"/>
        <v>24014.695393030066</v>
      </c>
      <c r="ED56" s="61">
        <f t="shared" si="34"/>
        <v>12719.173702927968</v>
      </c>
      <c r="EE56" s="61">
        <f t="shared" si="35"/>
        <v>1041.3285040811152</v>
      </c>
      <c r="EF56" s="61">
        <f t="shared" si="36"/>
        <v>110867.52932037525</v>
      </c>
      <c r="EG56" s="61">
        <f t="shared" si="37"/>
        <v>57232.823144593465</v>
      </c>
      <c r="EH56" s="61">
        <f t="shared" si="38"/>
        <v>3638.9903702399838</v>
      </c>
      <c r="EI56" s="61">
        <f t="shared" si="39"/>
        <v>169313.3492550487</v>
      </c>
      <c r="EJ56" s="61">
        <f t="shared" si="40"/>
        <v>21130.919716873064</v>
      </c>
      <c r="EK56" s="61">
        <f t="shared" si="41"/>
        <v>4994.1008329783917</v>
      </c>
      <c r="EL56" s="61">
        <f t="shared" si="42"/>
        <v>76517.522760028034</v>
      </c>
      <c r="EM56" s="61">
        <f t="shared" si="43"/>
        <v>104607.61068624028</v>
      </c>
      <c r="EN56" s="61">
        <f t="shared" si="44"/>
        <v>4998.5025839014397</v>
      </c>
      <c r="EO56" s="61">
        <f t="shared" si="45"/>
        <v>169617.07006873903</v>
      </c>
      <c r="EP56" s="61">
        <f t="shared" si="46"/>
        <v>74504.664945074139</v>
      </c>
      <c r="EQ56" s="61">
        <f t="shared" si="47"/>
        <v>9302.1573435217015</v>
      </c>
      <c r="ER56" s="61">
        <f t="shared" si="48"/>
        <v>53005.884615346331</v>
      </c>
      <c r="ES56" s="61">
        <f t="shared" si="49"/>
        <v>19386.56870822511</v>
      </c>
      <c r="ET56" s="61">
        <f t="shared" si="50"/>
        <v>1360.7698567823268</v>
      </c>
      <c r="EU56" s="61">
        <f t="shared" si="51"/>
        <v>5154.4503308894327</v>
      </c>
      <c r="EV56" s="61">
        <f t="shared" si="52"/>
        <v>5636.1276461829921</v>
      </c>
      <c r="EW56" s="61">
        <f t="shared" si="53"/>
        <v>421.3104454917555</v>
      </c>
      <c r="EX56" s="60">
        <f t="shared" si="54"/>
        <v>151846.57277083304</v>
      </c>
      <c r="EY56" s="60">
        <f t="shared" si="55"/>
        <v>69397.376231217364</v>
      </c>
      <c r="EZ56" s="58">
        <f t="shared" si="56"/>
        <v>8304.2175271106316</v>
      </c>
      <c r="FA56" s="61">
        <f t="shared" si="57"/>
        <v>72808.104375019277</v>
      </c>
      <c r="FB56" s="61">
        <f t="shared" si="58"/>
        <v>15187.927149197569</v>
      </c>
      <c r="FC56" s="61">
        <f t="shared" si="59"/>
        <v>3403.8111066371234</v>
      </c>
      <c r="FD56" s="61">
        <f t="shared" si="60"/>
        <v>15882.774973478749</v>
      </c>
      <c r="FE56" s="61">
        <f t="shared" si="61"/>
        <v>6198.922942772725</v>
      </c>
      <c r="FF56" s="61">
        <f t="shared" si="62"/>
        <v>5642.4158617873463</v>
      </c>
      <c r="FG56" s="61">
        <f t="shared" si="63"/>
        <v>145408.69763509484</v>
      </c>
      <c r="FH56" s="61">
        <f t="shared" si="64"/>
        <v>53181.325830707821</v>
      </c>
      <c r="FI56" s="61">
        <f t="shared" si="65"/>
        <v>13334.161189033844</v>
      </c>
      <c r="FJ56" s="61">
        <f t="shared" si="66"/>
        <v>40447.060410329403</v>
      </c>
      <c r="FK56" s="61">
        <f t="shared" si="67"/>
        <v>22384.789908381365</v>
      </c>
      <c r="FL56" s="61">
        <f t="shared" si="68"/>
        <v>3908.7548196667944</v>
      </c>
      <c r="FM56" s="61">
        <f t="shared" si="69"/>
        <v>345556.31210609613</v>
      </c>
      <c r="FN56" s="61">
        <f t="shared" si="70"/>
        <v>99739.902986909423</v>
      </c>
      <c r="FO56" s="61">
        <f t="shared" si="71"/>
        <v>3803.7416190740732</v>
      </c>
      <c r="FP56" s="62">
        <f t="shared" si="72"/>
        <v>102568.3423657481</v>
      </c>
      <c r="FQ56" s="62">
        <f t="shared" si="73"/>
        <v>193963.78324567902</v>
      </c>
      <c r="FR56" s="62">
        <f t="shared" si="74"/>
        <v>36368.523769345033</v>
      </c>
      <c r="FS56" s="61">
        <f t="shared" si="75"/>
        <v>5562.5555236120435</v>
      </c>
      <c r="FT56" s="61">
        <f t="shared" si="76"/>
        <v>1440.0013733971944</v>
      </c>
      <c r="FU56" s="61">
        <f t="shared" si="77"/>
        <v>1026.2367866306643</v>
      </c>
      <c r="FV56" s="61">
        <f t="shared" si="78"/>
        <v>56688.892494816791</v>
      </c>
      <c r="FW56" s="61">
        <f t="shared" si="79"/>
        <v>25215.744573461787</v>
      </c>
      <c r="FX56" s="61">
        <f t="shared" si="80"/>
        <v>2975.5836239805776</v>
      </c>
      <c r="FY56" s="61">
        <f t="shared" si="81"/>
        <v>187503.27053376514</v>
      </c>
      <c r="FZ56" s="61">
        <f t="shared" si="82"/>
        <v>50498.144232329731</v>
      </c>
      <c r="GA56" s="61">
        <f t="shared" si="83"/>
        <v>15358.337792075577</v>
      </c>
      <c r="GB56" s="61">
        <f t="shared" si="84"/>
        <v>4989.6990820553438</v>
      </c>
      <c r="GC56" s="61">
        <f t="shared" si="85"/>
        <v>899.2148314227021</v>
      </c>
      <c r="GD56" s="61">
        <f t="shared" si="86"/>
        <v>60.366869801803773</v>
      </c>
      <c r="GE56" s="61">
        <f t="shared" si="87"/>
        <v>117465.12513246405</v>
      </c>
      <c r="GF56" s="61">
        <f t="shared" si="88"/>
        <v>17817.658914938645</v>
      </c>
      <c r="GG56" s="61">
        <f t="shared" si="89"/>
        <v>6352.3554035189763</v>
      </c>
      <c r="GH56" s="61">
        <f t="shared" si="90"/>
        <v>82326.57633533077</v>
      </c>
      <c r="GI56" s="61">
        <f t="shared" si="91"/>
        <v>15725.569583369885</v>
      </c>
      <c r="GJ56" s="61">
        <f t="shared" si="92"/>
        <v>5821.6300065114519</v>
      </c>
    </row>
    <row r="57" spans="1:192" s="45" customFormat="1">
      <c r="A57" s="45" t="s">
        <v>188</v>
      </c>
      <c r="B57" s="46">
        <v>42098</v>
      </c>
      <c r="C57" s="60"/>
      <c r="D57" s="60"/>
      <c r="E57" s="58"/>
      <c r="F57" s="61">
        <f>HLOOKUP(G16,baidu!1:86,41,0)</f>
        <v>86721</v>
      </c>
      <c r="G57" s="61">
        <f>HLOOKUP(G16,'360'!1:86,41,0)</f>
        <v>119488</v>
      </c>
      <c r="H57" s="61">
        <f>HLOOKUP(G16,sougo!1:86,41,0)</f>
        <v>10451</v>
      </c>
      <c r="I57" s="61">
        <f>HLOOKUP(J16,baidu!1:86,41,0)</f>
        <v>978018</v>
      </c>
      <c r="J57" s="61">
        <f>HLOOKUP(J16,'360'!1:86,41,0)</f>
        <v>988064</v>
      </c>
      <c r="K57" s="61">
        <f>HLOOKUP(J16,sougo!1:86,41,0)</f>
        <v>180756</v>
      </c>
      <c r="L57" s="61">
        <f>HLOOKUP(M16,baidu!1:86,41,0)</f>
        <v>128649</v>
      </c>
      <c r="M57" s="61">
        <f>HLOOKUP(M16,'360'!1:86,41,0)</f>
        <v>174250</v>
      </c>
      <c r="N57" s="61">
        <f>HLOOKUP(M16,sougo!1:86,41,0)</f>
        <v>12015</v>
      </c>
      <c r="O57" s="61">
        <f>HLOOKUP(P16,baidu!1:86,41,0)</f>
        <v>419098</v>
      </c>
      <c r="P57" s="61">
        <f>HLOOKUP(P16,'360'!1:86,41,0)</f>
        <v>205473</v>
      </c>
      <c r="Q57" s="61">
        <f>HLOOKUP(P16,sougo!1:86,41,0)</f>
        <v>45527</v>
      </c>
      <c r="R57" s="61">
        <f>HLOOKUP(S16,baidu!1:86,41,0)</f>
        <v>456719</v>
      </c>
      <c r="S57" s="61">
        <f>HLOOKUP(S16,'360'!1:86,41,0)</f>
        <v>280770</v>
      </c>
      <c r="T57" s="61">
        <f>HLOOKUP(S16,sougo!1:86,41,0)</f>
        <v>42045</v>
      </c>
      <c r="U57" s="61">
        <f>HLOOKUP(V16,baidu!1:86,41,0)</f>
        <v>241188</v>
      </c>
      <c r="V57" s="61">
        <f>HLOOKUP(V16,'360'!1:86,41,0)</f>
        <v>100072</v>
      </c>
      <c r="W57" s="61">
        <f>HLOOKUP(V16,sougo!1:86,41,0)</f>
        <v>25252</v>
      </c>
      <c r="X57" s="61">
        <f>HLOOKUP(Y16,baidu!1:86,41,0)</f>
        <v>23339</v>
      </c>
      <c r="Y57" s="61">
        <f>HLOOKUP(Y16,'360'!1:86,41,0)</f>
        <v>29543</v>
      </c>
      <c r="Z57" s="61">
        <f>HLOOKUP(Y16,sougo!1:86,41,0)</f>
        <v>1919</v>
      </c>
      <c r="AA57" s="61">
        <f>HLOOKUP(AB16,baidu!1:86,41,0)</f>
        <v>651062</v>
      </c>
      <c r="AB57" s="61">
        <f>HLOOKUP(AB16,'360'!1:86,41,0)</f>
        <v>1087804</v>
      </c>
      <c r="AC57" s="61">
        <f>HLOOKUP(AB16,sougo!1:86,41,0)</f>
        <v>94173</v>
      </c>
      <c r="AD57" s="61">
        <f>HLOOKUP(AE16,baidu!1:86,41,0)</f>
        <v>468533</v>
      </c>
      <c r="AE57" s="61">
        <f>HLOOKUP(AE16,'360'!1:86,41,0)</f>
        <v>1074623</v>
      </c>
      <c r="AF57" s="61">
        <f>HLOOKUP(AE16,sougo!1:86,41,0)</f>
        <v>89564</v>
      </c>
      <c r="AG57" s="61">
        <f>HLOOKUP(AH16,baidu!1:86,41,0)</f>
        <v>31920</v>
      </c>
      <c r="AH57" s="61">
        <f>HLOOKUP(AH16,'360'!1:86,41,0)</f>
        <v>52490</v>
      </c>
      <c r="AI57" s="61">
        <f>HLOOKUP(AH16,sougo!1:86,41,0)</f>
        <v>4138</v>
      </c>
      <c r="AJ57" s="61">
        <f>HLOOKUP(AK16,baidu!1:86,41,0)</f>
        <v>74471</v>
      </c>
      <c r="AK57" s="61">
        <f>HLOOKUP(AK16,'360'!1:86,41,0)</f>
        <v>38977</v>
      </c>
      <c r="AL57" s="61">
        <f>HLOOKUP(AK16,sougo!1:86,41,0)</f>
        <v>5553</v>
      </c>
      <c r="AM57" s="61">
        <f>HLOOKUP(AN16,baidu!1:86,41,0)</f>
        <v>44051</v>
      </c>
      <c r="AN57" s="61">
        <f>HLOOKUP(AN16,'360'!1:86,41,0)</f>
        <v>22670</v>
      </c>
      <c r="AO57" s="61">
        <f>HLOOKUP(AN16,sougo!1:86,41,0)</f>
        <v>1976</v>
      </c>
      <c r="AP57" s="61">
        <f>HLOOKUP(AQ16,baidu!1:86,41,0)</f>
        <v>173613</v>
      </c>
      <c r="AQ57" s="61">
        <f>HLOOKUP(AQ16,'360'!1:86,41,0)</f>
        <v>84862</v>
      </c>
      <c r="AR57" s="61">
        <f>HLOOKUP(AQ16,sougo!1:86,41,0)</f>
        <v>6085</v>
      </c>
      <c r="AS57" s="61">
        <f>HLOOKUP(AT16,baidu!1:86,41,0)</f>
        <v>268678</v>
      </c>
      <c r="AT57" s="61">
        <f>HLOOKUP(AT16,'360'!1:86,41,0)</f>
        <v>33341</v>
      </c>
      <c r="AU57" s="61">
        <f>HLOOKUP(AT16,sougo!1:86,41,0)</f>
        <v>8418</v>
      </c>
      <c r="AV57" s="61">
        <f>HLOOKUP(AW16,baidu!1:86,41,0)</f>
        <v>122656</v>
      </c>
      <c r="AW57" s="61">
        <f>HLOOKUP(AW16,'360'!1:86,41,0)</f>
        <v>171515</v>
      </c>
      <c r="AX57" s="61">
        <f>HLOOKUP(AW16,sougo!1:86,41,0)</f>
        <v>10231</v>
      </c>
      <c r="AY57" s="61">
        <f>HLOOKUP(AZ16,baidu!1:86,41,0)</f>
        <v>290067</v>
      </c>
      <c r="AZ57" s="61">
        <f>HLOOKUP(AZ16,'360'!1:86,41,0)</f>
        <v>129143</v>
      </c>
      <c r="BA57" s="61">
        <f>HLOOKUP(AZ16,sougo!1:86,41,0)</f>
        <v>17208</v>
      </c>
      <c r="BB57" s="61">
        <f>HLOOKUP(BC16,baidu!1:86,41,0)</f>
        <v>89430</v>
      </c>
      <c r="BC57" s="61">
        <f>HLOOKUP(BC16,'360'!1:86,41,0)</f>
        <v>32946</v>
      </c>
      <c r="BD57" s="61">
        <f>HLOOKUP(BC16,sougo!1:86,41,0)</f>
        <v>2622</v>
      </c>
      <c r="BE57" s="61">
        <f>HLOOKUP(BF16,baidu!1:86,41,0)</f>
        <v>7842</v>
      </c>
      <c r="BF57" s="61">
        <f>HLOOKUP(BF16,'360'!1:86,41,0)</f>
        <v>8804</v>
      </c>
      <c r="BG57" s="61">
        <f>HLOOKUP(BF16,sougo!1:86,41,0)</f>
        <v>710</v>
      </c>
      <c r="BH57" s="61">
        <f>HLOOKUP(BI16,baidu!1:86,41,0)</f>
        <v>234960</v>
      </c>
      <c r="BI57" s="61">
        <f>HLOOKUP(BI16,'360'!1:86,41,0)</f>
        <v>106643</v>
      </c>
      <c r="BJ57" s="61">
        <f>HLOOKUP(BI16,sougo!1:86,41,0)</f>
        <v>13662</v>
      </c>
      <c r="BK57" s="61">
        <f>HLOOKUP(BL16,baidu!1:86,41,0)</f>
        <v>136739</v>
      </c>
      <c r="BL57" s="61">
        <f>HLOOKUP(BL16,'360'!1:86,41,0)</f>
        <v>30751</v>
      </c>
      <c r="BM57" s="61">
        <f>HLOOKUP(BL16,sougo!1:86,41,0)</f>
        <v>7016</v>
      </c>
      <c r="BN57" s="61">
        <f>HLOOKUP(BO16,baidu!1:86,41,0)</f>
        <v>26362</v>
      </c>
      <c r="BO57" s="61">
        <f>HLOOKUP(BO16,'360'!1:86,41,0)</f>
        <v>9161</v>
      </c>
      <c r="BP57" s="61">
        <f>HLOOKUP(BO16,sougo!1:86,41,0)</f>
        <v>10045</v>
      </c>
      <c r="BQ57" s="61">
        <f>HLOOKUP(BR16,baidu!1:86,41,0)</f>
        <v>238412</v>
      </c>
      <c r="BR57" s="61">
        <f>HLOOKUP(BR16,'360'!1:86,41,0)</f>
        <v>89341</v>
      </c>
      <c r="BS57" s="61">
        <f>HLOOKUP(BR16,sougo!1:86,41,0)</f>
        <v>23698</v>
      </c>
      <c r="BT57" s="61">
        <f>HLOOKUP(BU16,baidu!1:86,41,0)</f>
        <v>63379</v>
      </c>
      <c r="BU57" s="61">
        <f>HLOOKUP(BU16,'360'!1:86,41,0)</f>
        <v>35136</v>
      </c>
      <c r="BV57" s="61">
        <f>HLOOKUP(BU16,sougo!1:86,41,0)</f>
        <v>6881</v>
      </c>
      <c r="BW57" s="61">
        <f>HLOOKUP(BX16,baidu!1:86,41,0)</f>
        <v>575043</v>
      </c>
      <c r="BX57" s="61">
        <f>HLOOKUP(BX16,'360'!1:86,41,0)</f>
        <v>150180</v>
      </c>
      <c r="BY57" s="61">
        <f>HLOOKUP(BX16,sougo!1:86,41,0)</f>
        <v>6355</v>
      </c>
      <c r="BZ57" s="61">
        <f>HLOOKUP(CA16,baidu!1:86,41,0)</f>
        <v>178786</v>
      </c>
      <c r="CA57" s="61">
        <f>HLOOKUP(CA16,'360'!1:86,41,0)</f>
        <v>338237</v>
      </c>
      <c r="CB57" s="61">
        <f>HLOOKUP(CA16,sougo!1:86,41,0)</f>
        <v>73148</v>
      </c>
      <c r="CC57" s="61">
        <f>HLOOKUP(CD16,baidu!1:86,41,0)</f>
        <v>9761</v>
      </c>
      <c r="CD57" s="61">
        <f>HLOOKUP(CD16,'360'!1:86,41,0)</f>
        <v>2662</v>
      </c>
      <c r="CE57" s="61">
        <f>HLOOKUP(CD16,sougo!1:86,41,0)</f>
        <v>2044</v>
      </c>
      <c r="CF57" s="61">
        <f>HLOOKUP(CG16,baidu!1:86,41,0)</f>
        <v>91603</v>
      </c>
      <c r="CG57" s="61">
        <f>HLOOKUP(CG16,'360'!1:86,41,0)</f>
        <v>40461</v>
      </c>
      <c r="CH57" s="61">
        <f>HLOOKUP(CG16,sougo!1:86,41,0)</f>
        <v>5620</v>
      </c>
      <c r="CI57" s="61">
        <f>HLOOKUP(CJ16,baidu!1:86,41,0)</f>
        <v>302045</v>
      </c>
      <c r="CJ57" s="61">
        <f>HLOOKUP(CJ16,'360'!1:86,41,0)</f>
        <v>80370</v>
      </c>
      <c r="CK57" s="61">
        <f>HLOOKUP(CJ16,sougo!1:86,41,0)</f>
        <v>24441</v>
      </c>
      <c r="CL57" s="61">
        <f>HLOOKUP(CM16,baidu!1:86,41,0)</f>
        <v>8729</v>
      </c>
      <c r="CM57" s="61">
        <v>1230</v>
      </c>
      <c r="CN57" s="61">
        <v>161</v>
      </c>
      <c r="CO57" s="61">
        <f>HLOOKUP(CP16,baidu!1:86,41,0)</f>
        <v>194935</v>
      </c>
      <c r="CP57" s="61">
        <f>HLOOKUP(CP16,'360'!1:86,41,0)</f>
        <v>30981</v>
      </c>
      <c r="CQ57" s="61">
        <f>HLOOKUP(CP16,sougo!1:86,41,0)</f>
        <v>10664</v>
      </c>
      <c r="CR57" s="61">
        <f>HLOOKUP(CS16,baidu!1:86,41,0)</f>
        <v>144547</v>
      </c>
      <c r="CS57" s="61">
        <f>HLOOKUP(CS16,'360'!1:86,41,0)</f>
        <v>25149</v>
      </c>
      <c r="CT57" s="61">
        <f>HLOOKUP(CS16,sougo!1:86,41,0)</f>
        <v>9986</v>
      </c>
      <c r="CU57" s="61"/>
      <c r="CV57" s="61">
        <f t="shared" si="0"/>
        <v>54532.034542523179</v>
      </c>
      <c r="CW57" s="61">
        <f t="shared" si="1"/>
        <v>75136.630613311761</v>
      </c>
      <c r="CX57" s="61">
        <f t="shared" si="2"/>
        <v>6571.8141281109511</v>
      </c>
      <c r="CY57" s="61">
        <f t="shared" si="3"/>
        <v>614998.80489396385</v>
      </c>
      <c r="CZ57" s="61">
        <f t="shared" si="4"/>
        <v>621315.94629009836</v>
      </c>
      <c r="DA57" s="61">
        <f t="shared" si="5"/>
        <v>113663.26997807129</v>
      </c>
      <c r="DB57" s="61">
        <f t="shared" si="6"/>
        <v>80897.26492846098</v>
      </c>
      <c r="DC57" s="61">
        <f t="shared" si="7"/>
        <v>109572.1569058782</v>
      </c>
      <c r="DD57" s="61">
        <f t="shared" si="8"/>
        <v>7555.2910486320043</v>
      </c>
      <c r="DE57" s="61">
        <f t="shared" si="9"/>
        <v>263537.85833537875</v>
      </c>
      <c r="DF57" s="61">
        <f t="shared" si="10"/>
        <v>129205.85248735445</v>
      </c>
      <c r="DG57" s="61">
        <f t="shared" si="11"/>
        <v>28628.359181945005</v>
      </c>
      <c r="DH57" s="61">
        <f t="shared" si="12"/>
        <v>287194.75426052103</v>
      </c>
      <c r="DI57" s="61">
        <f t="shared" si="13"/>
        <v>176554.22952346297</v>
      </c>
      <c r="DJ57" s="61">
        <f t="shared" si="14"/>
        <v>26438.802508508747</v>
      </c>
      <c r="DK57" s="62">
        <f t="shared" si="15"/>
        <v>151664.21451830678</v>
      </c>
      <c r="DL57" s="62">
        <f t="shared" si="16"/>
        <v>62927.431195896956</v>
      </c>
      <c r="DM57" s="62">
        <f t="shared" si="17"/>
        <v>15879.002044116136</v>
      </c>
      <c r="DN57" s="61">
        <f t="shared" si="18"/>
        <v>14676.066399003108</v>
      </c>
      <c r="DO57" s="61">
        <f t="shared" si="19"/>
        <v>18577.275359944677</v>
      </c>
      <c r="DP57" s="61">
        <f t="shared" si="20"/>
        <v>1206.70857447564</v>
      </c>
      <c r="DQ57" s="61">
        <f t="shared" si="21"/>
        <v>409401.82278022886</v>
      </c>
      <c r="DR57" s="61">
        <f t="shared" si="22"/>
        <v>684034.60872793081</v>
      </c>
      <c r="DS57" s="61">
        <f t="shared" si="23"/>
        <v>59218.012810888198</v>
      </c>
      <c r="DT57" s="61">
        <f t="shared" si="24"/>
        <v>294623.65217550553</v>
      </c>
      <c r="DU57" s="61">
        <f t="shared" si="25"/>
        <v>675746.11173983105</v>
      </c>
      <c r="DV57" s="61">
        <f t="shared" si="26"/>
        <v>56319.774238841179</v>
      </c>
      <c r="DW57" s="61">
        <f t="shared" si="27"/>
        <v>20071.984209099755</v>
      </c>
      <c r="DX57" s="61">
        <f t="shared" si="28"/>
        <v>33006.843707257089</v>
      </c>
      <c r="DY57" s="61">
        <f t="shared" si="29"/>
        <v>2602.0636170819171</v>
      </c>
      <c r="DZ57" s="61">
        <f t="shared" si="30"/>
        <v>46828.970427188848</v>
      </c>
      <c r="EA57" s="61">
        <f t="shared" si="31"/>
        <v>24509.577961092768</v>
      </c>
      <c r="EB57" s="61">
        <f t="shared" si="32"/>
        <v>3491.8461250980872</v>
      </c>
      <c r="EC57" s="61">
        <f t="shared" si="33"/>
        <v>27700.218558742272</v>
      </c>
      <c r="ED57" s="61">
        <f t="shared" si="34"/>
        <v>14255.384775071787</v>
      </c>
      <c r="EE57" s="61">
        <f t="shared" si="35"/>
        <v>1242.5514034204612</v>
      </c>
      <c r="EF57" s="61">
        <f t="shared" si="36"/>
        <v>109171.59757188082</v>
      </c>
      <c r="EG57" s="61">
        <f t="shared" si="37"/>
        <v>53363.055261673668</v>
      </c>
      <c r="EH57" s="61">
        <f t="shared" si="38"/>
        <v>3826.37919524975</v>
      </c>
      <c r="EI57" s="61">
        <f t="shared" si="39"/>
        <v>168950.51921467745</v>
      </c>
      <c r="EJ57" s="61">
        <f t="shared" si="40"/>
        <v>20965.539646478537</v>
      </c>
      <c r="EK57" s="61">
        <f t="shared" si="41"/>
        <v>5293.4198957456683</v>
      </c>
      <c r="EL57" s="61">
        <f t="shared" si="42"/>
        <v>77128.737316771294</v>
      </c>
      <c r="EM57" s="61">
        <f t="shared" si="43"/>
        <v>107852.32993808723</v>
      </c>
      <c r="EN57" s="61">
        <f t="shared" si="44"/>
        <v>6433.47338481515</v>
      </c>
      <c r="EO57" s="61">
        <f t="shared" si="45"/>
        <v>182400.38357083141</v>
      </c>
      <c r="EP57" s="61">
        <f t="shared" si="46"/>
        <v>81207.902779316093</v>
      </c>
      <c r="EQ57" s="61">
        <f t="shared" si="47"/>
        <v>10820.761411973326</v>
      </c>
      <c r="ER57" s="61">
        <f t="shared" si="48"/>
        <v>56235.512149742834</v>
      </c>
      <c r="ES57" s="61">
        <f t="shared" si="49"/>
        <v>20717.155130106534</v>
      </c>
      <c r="ET57" s="61">
        <f t="shared" si="50"/>
        <v>1648.7701314617657</v>
      </c>
      <c r="EU57" s="61">
        <f t="shared" si="51"/>
        <v>4931.2186769348464</v>
      </c>
      <c r="EV57" s="61">
        <f t="shared" si="52"/>
        <v>5536.1450180737547</v>
      </c>
      <c r="EW57" s="61">
        <f t="shared" si="53"/>
        <v>446.46330790917375</v>
      </c>
      <c r="EX57" s="60">
        <f t="shared" si="54"/>
        <v>147747.91383991475</v>
      </c>
      <c r="EY57" s="60">
        <f t="shared" si="55"/>
        <v>67059.417669518341</v>
      </c>
      <c r="EZ57" s="58">
        <f t="shared" si="56"/>
        <v>8590.9601586692006</v>
      </c>
      <c r="FA57" s="61">
        <f t="shared" si="57"/>
        <v>85984.431352383821</v>
      </c>
      <c r="FB57" s="61">
        <f t="shared" si="58"/>
        <v>19336.891804950708</v>
      </c>
      <c r="FC57" s="61">
        <f t="shared" si="59"/>
        <v>4411.8120680151596</v>
      </c>
      <c r="FD57" s="61">
        <f t="shared" si="60"/>
        <v>16576.99397619949</v>
      </c>
      <c r="FE57" s="61">
        <f t="shared" si="61"/>
        <v>5760.6343151492129</v>
      </c>
      <c r="FF57" s="61">
        <f t="shared" si="62"/>
        <v>6316.5125745741552</v>
      </c>
      <c r="FG57" s="61">
        <f t="shared" si="63"/>
        <v>149918.60586653792</v>
      </c>
      <c r="FH57" s="61">
        <f t="shared" si="64"/>
        <v>56179.547030864072</v>
      </c>
      <c r="FI57" s="61">
        <f t="shared" si="65"/>
        <v>14901.813339199436</v>
      </c>
      <c r="FJ57" s="61">
        <f t="shared" si="66"/>
        <v>39854.081678838767</v>
      </c>
      <c r="FK57" s="61">
        <f t="shared" si="67"/>
        <v>22094.274347460181</v>
      </c>
      <c r="FL57" s="61">
        <f t="shared" si="68"/>
        <v>4326.9211573563725</v>
      </c>
      <c r="FM57" s="61">
        <f t="shared" si="69"/>
        <v>361599.43657748593</v>
      </c>
      <c r="FN57" s="61">
        <f t="shared" si="70"/>
        <v>94436.421946196788</v>
      </c>
      <c r="FO57" s="61">
        <f t="shared" si="71"/>
        <v>3996.1610165673228</v>
      </c>
      <c r="FP57" s="62">
        <f t="shared" si="72"/>
        <v>112424.49150401344</v>
      </c>
      <c r="FQ57" s="62">
        <f t="shared" si="73"/>
        <v>212690.71813700732</v>
      </c>
      <c r="FR57" s="62">
        <f t="shared" si="74"/>
        <v>45997.039502732739</v>
      </c>
      <c r="FS57" s="61">
        <f t="shared" si="75"/>
        <v>6137.927251410486</v>
      </c>
      <c r="FT57" s="61">
        <f t="shared" si="76"/>
        <v>1673.9229938791839</v>
      </c>
      <c r="FU57" s="61">
        <f t="shared" si="77"/>
        <v>1285.311269530072</v>
      </c>
      <c r="FV57" s="61">
        <f t="shared" si="78"/>
        <v>57601.941400569078</v>
      </c>
      <c r="FW57" s="61">
        <f t="shared" si="79"/>
        <v>25442.749156778984</v>
      </c>
      <c r="FX57" s="61">
        <f t="shared" si="80"/>
        <v>3533.9771696472626</v>
      </c>
      <c r="FY57" s="61">
        <f t="shared" si="81"/>
        <v>189932.4082217273</v>
      </c>
      <c r="FZ57" s="61">
        <f t="shared" si="82"/>
        <v>50538.388812197598</v>
      </c>
      <c r="GA57" s="61">
        <f t="shared" si="83"/>
        <v>15369.027758602981</v>
      </c>
      <c r="GB57" s="61">
        <f t="shared" si="84"/>
        <v>5488.9834010410959</v>
      </c>
      <c r="GC57" s="61">
        <f t="shared" si="85"/>
        <v>773.45051933561092</v>
      </c>
      <c r="GD57" s="61">
        <f t="shared" si="86"/>
        <v>101.24027123010842</v>
      </c>
      <c r="GE57" s="61">
        <f t="shared" si="87"/>
        <v>122579.33088348561</v>
      </c>
      <c r="GF57" s="61">
        <f t="shared" si="88"/>
        <v>19481.520763850862</v>
      </c>
      <c r="GG57" s="61">
        <f t="shared" si="89"/>
        <v>6705.7531204837032</v>
      </c>
      <c r="GH57" s="61">
        <f t="shared" si="90"/>
        <v>90894.270096263863</v>
      </c>
      <c r="GI57" s="61">
        <f t="shared" si="91"/>
        <v>15814.233423391282</v>
      </c>
      <c r="GJ57" s="61">
        <f t="shared" si="92"/>
        <v>6279.4121025084632</v>
      </c>
    </row>
    <row r="58" spans="1:192" s="45" customFormat="1">
      <c r="A58" s="45" t="s">
        <v>188</v>
      </c>
      <c r="B58" s="46">
        <v>42097</v>
      </c>
      <c r="C58" s="60"/>
      <c r="D58" s="60"/>
      <c r="E58" s="58"/>
      <c r="F58" s="61">
        <f>HLOOKUP(G16,baidu!1:87,42,0)</f>
        <v>160411</v>
      </c>
      <c r="G58" s="61">
        <f>HLOOKUP(G16,'360'!1:87,42,0)</f>
        <v>243071</v>
      </c>
      <c r="H58" s="61">
        <f>HLOOKUP(G16,sougo!1:87,42,0)</f>
        <v>19290</v>
      </c>
      <c r="I58" s="61">
        <f>HLOOKUP(J16,baidu!1:87,42,0)</f>
        <v>918890</v>
      </c>
      <c r="J58" s="61">
        <f>HLOOKUP(J16,'360'!1:87,42,0)</f>
        <v>1075592</v>
      </c>
      <c r="K58" s="61">
        <f>HLOOKUP(J16,sougo!1:87,42,0)</f>
        <v>151709</v>
      </c>
      <c r="L58" s="61">
        <f>HLOOKUP(M16,baidu!1:87,42,0)</f>
        <v>141690</v>
      </c>
      <c r="M58" s="61">
        <f>HLOOKUP(M16,'360'!1:87,42,0)</f>
        <v>232746</v>
      </c>
      <c r="N58" s="61">
        <f>HLOOKUP(M16,sougo!1:87,42,0)</f>
        <v>12906</v>
      </c>
      <c r="O58" s="61">
        <f>HLOOKUP(P16,baidu!1:87,42,0)</f>
        <v>474141</v>
      </c>
      <c r="P58" s="61">
        <f>HLOOKUP(P16,'360'!1:87,42,0)</f>
        <v>285514</v>
      </c>
      <c r="Q58" s="61">
        <f>HLOOKUP(P16,sougo!1:87,42,0)</f>
        <v>53034</v>
      </c>
      <c r="R58" s="61">
        <f>HLOOKUP(S16,baidu!1:87,42,0)</f>
        <v>492800</v>
      </c>
      <c r="S58" s="61">
        <f>HLOOKUP(S16,'360'!1:87,42,0)</f>
        <v>346153</v>
      </c>
      <c r="T58" s="61">
        <f>HLOOKUP(S16,sougo!1:87,42,0)</f>
        <v>44184</v>
      </c>
      <c r="U58" s="61">
        <f>HLOOKUP(V16,baidu!1:87,42,0)</f>
        <v>234224</v>
      </c>
      <c r="V58" s="61">
        <f>HLOOKUP(V16,'360'!1:87,42,0)</f>
        <v>104530</v>
      </c>
      <c r="W58" s="61">
        <f>HLOOKUP(V16,sougo!1:87,42,0)</f>
        <v>22450</v>
      </c>
      <c r="X58" s="61">
        <f>HLOOKUP(Y16,baidu!1:87,42,0)</f>
        <v>28668</v>
      </c>
      <c r="Y58" s="61">
        <f>HLOOKUP(Y16,'360'!1:87,42,0)</f>
        <v>38365</v>
      </c>
      <c r="Z58" s="61">
        <f>HLOOKUP(Y16,sougo!1:87,42,0)</f>
        <v>2357</v>
      </c>
      <c r="AA58" s="61">
        <f>HLOOKUP(AB16,baidu!1:87,42,0)</f>
        <v>572040</v>
      </c>
      <c r="AB58" s="61">
        <f>HLOOKUP(AB16,'360'!1:87,42,0)</f>
        <v>1025888</v>
      </c>
      <c r="AC58" s="61">
        <f>HLOOKUP(AB16,sougo!1:87,42,0)</f>
        <v>72350</v>
      </c>
      <c r="AD58" s="61">
        <f>HLOOKUP(AE16,baidu!1:87,42,0)</f>
        <v>429077</v>
      </c>
      <c r="AE58" s="61">
        <f>HLOOKUP(AE16,'360'!1:87,42,0)</f>
        <v>1007895</v>
      </c>
      <c r="AF58" s="61">
        <f>HLOOKUP(AE16,sougo!1:87,42,0)</f>
        <v>67510</v>
      </c>
      <c r="AG58" s="61">
        <f>HLOOKUP(AH16,baidu!1:87,42,0)</f>
        <v>37506</v>
      </c>
      <c r="AH58" s="61">
        <f>HLOOKUP(AH16,'360'!1:87,42,0)</f>
        <v>75527</v>
      </c>
      <c r="AI58" s="61">
        <f>HLOOKUP(AH16,sougo!1:87,42,0)</f>
        <v>5027</v>
      </c>
      <c r="AJ58" s="61">
        <f>HLOOKUP(AK16,baidu!1:87,42,0)</f>
        <v>110556</v>
      </c>
      <c r="AK58" s="61">
        <f>HLOOKUP(AK16,'360'!1:87,42,0)</f>
        <v>85362</v>
      </c>
      <c r="AL58" s="61">
        <f>HLOOKUP(AK16,sougo!1:87,42,0)</f>
        <v>8916</v>
      </c>
      <c r="AM58" s="61">
        <f>HLOOKUP(AN16,baidu!1:87,42,0)</f>
        <v>64496</v>
      </c>
      <c r="AN58" s="61">
        <f>HLOOKUP(AN16,'360'!1:87,42,0)</f>
        <v>47482</v>
      </c>
      <c r="AO58" s="61">
        <f>HLOOKUP(AN16,sougo!1:87,42,0)</f>
        <v>3218</v>
      </c>
      <c r="AP58" s="61">
        <f>HLOOKUP(AQ16,baidu!1:87,42,0)</f>
        <v>175698</v>
      </c>
      <c r="AQ58" s="61">
        <f>HLOOKUP(AQ16,'360'!1:87,42,0)</f>
        <v>97082</v>
      </c>
      <c r="AR58" s="61">
        <f>HLOOKUP(AQ16,sougo!1:87,42,0)</f>
        <v>5359</v>
      </c>
      <c r="AS58" s="61">
        <f>HLOOKUP(AT16,baidu!1:87,42,0)</f>
        <v>292656</v>
      </c>
      <c r="AT58" s="61">
        <f>HLOOKUP(AT16,'360'!1:87,42,0)</f>
        <v>46336</v>
      </c>
      <c r="AU58" s="61">
        <f>HLOOKUP(AT16,sougo!1:87,42,0)</f>
        <v>8732</v>
      </c>
      <c r="AV58" s="61">
        <f>HLOOKUP(AW16,baidu!1:87,42,0)</f>
        <v>129691</v>
      </c>
      <c r="AW58" s="61">
        <f>HLOOKUP(AW16,'360'!1:87,42,0)</f>
        <v>240335</v>
      </c>
      <c r="AX58" s="61">
        <f>HLOOKUP(AW16,sougo!1:87,42,0)</f>
        <v>8219</v>
      </c>
      <c r="AY58" s="61">
        <f>HLOOKUP(AZ16,baidu!1:87,42,0)</f>
        <v>260058</v>
      </c>
      <c r="AZ58" s="61">
        <f>HLOOKUP(AZ16,'360'!1:87,42,0)</f>
        <v>164630</v>
      </c>
      <c r="BA58" s="61">
        <f>HLOOKUP(AZ16,sougo!1:87,42,0)</f>
        <v>18145</v>
      </c>
      <c r="BB58" s="61">
        <f>HLOOKUP(BC16,baidu!1:87,42,0)</f>
        <v>90296</v>
      </c>
      <c r="BC58" s="61">
        <f>HLOOKUP(BC16,'360'!1:87,42,0)</f>
        <v>59605</v>
      </c>
      <c r="BD58" s="61">
        <f>HLOOKUP(BC16,sougo!1:87,42,0)</f>
        <v>3482</v>
      </c>
      <c r="BE58" s="61">
        <f>HLOOKUP(BF16,baidu!1:87,42,0)</f>
        <v>9340</v>
      </c>
      <c r="BF58" s="61">
        <f>HLOOKUP(BF16,'360'!1:87,42,0)</f>
        <v>14277</v>
      </c>
      <c r="BG58" s="61">
        <f>HLOOKUP(BF16,sougo!1:87,42,0)</f>
        <v>887</v>
      </c>
      <c r="BH58" s="61">
        <f>HLOOKUP(BI16,baidu!1:87,42,0)</f>
        <v>294369</v>
      </c>
      <c r="BI58" s="61">
        <f>HLOOKUP(BI16,'360'!1:87,42,0)</f>
        <v>122465</v>
      </c>
      <c r="BJ58" s="61">
        <f>HLOOKUP(BI16,sougo!1:87,42,0)</f>
        <v>13092</v>
      </c>
      <c r="BK58" s="61">
        <f>HLOOKUP(BL16,baidu!1:87,42,0)</f>
        <v>217449</v>
      </c>
      <c r="BL58" s="61">
        <f>HLOOKUP(BL16,'360'!1:87,42,0)</f>
        <v>65176</v>
      </c>
      <c r="BM58" s="61">
        <f>HLOOKUP(BL16,sougo!1:87,42,0)</f>
        <v>12747</v>
      </c>
      <c r="BN58" s="61">
        <f>HLOOKUP(BO16,baidu!1:87,42,0)</f>
        <v>24651</v>
      </c>
      <c r="BO58" s="61">
        <f>HLOOKUP(BO16,'360'!1:87,42,0)</f>
        <v>7049</v>
      </c>
      <c r="BP58" s="61">
        <f>HLOOKUP(BO16,sougo!1:87,42,0)</f>
        <v>8947</v>
      </c>
      <c r="BQ58" s="61">
        <f>HLOOKUP(BR16,baidu!1:87,42,0)</f>
        <v>193046</v>
      </c>
      <c r="BR58" s="61">
        <f>HLOOKUP(BR16,'360'!1:87,42,0)</f>
        <v>55902</v>
      </c>
      <c r="BS58" s="61">
        <f>HLOOKUP(BR16,sougo!1:87,42,0)</f>
        <v>16353</v>
      </c>
      <c r="BT58" s="61">
        <f>HLOOKUP(BU16,baidu!1:87,42,0)</f>
        <v>59151</v>
      </c>
      <c r="BU58" s="61">
        <f>HLOOKUP(BU16,'360'!1:87,42,0)</f>
        <v>33342</v>
      </c>
      <c r="BV58" s="61">
        <f>HLOOKUP(BU16,sougo!1:87,42,0)</f>
        <v>5207</v>
      </c>
      <c r="BW58" s="61">
        <f>HLOOKUP(BX16,baidu!1:87,42,0)</f>
        <v>617203</v>
      </c>
      <c r="BX58" s="61">
        <f>HLOOKUP(BX16,'360'!1:87,42,0)</f>
        <v>192109</v>
      </c>
      <c r="BY58" s="61">
        <f>HLOOKUP(BX16,sougo!1:87,42,0)</f>
        <v>6860</v>
      </c>
      <c r="BZ58" s="61">
        <f>HLOOKUP(CA16,baidu!1:87,42,0)</f>
        <v>162927</v>
      </c>
      <c r="CA58" s="61">
        <f>HLOOKUP(CA16,'360'!1:87,42,0)</f>
        <v>283687</v>
      </c>
      <c r="CB58" s="61">
        <f>HLOOKUP(CA16,sougo!1:87,42,0)</f>
        <v>48318</v>
      </c>
      <c r="CC58" s="61">
        <f>HLOOKUP(CD16,baidu!1:87,42,0)</f>
        <v>19122</v>
      </c>
      <c r="CD58" s="61">
        <f>HLOOKUP(CD16,'360'!1:87,42,0)</f>
        <v>5135</v>
      </c>
      <c r="CE58" s="61">
        <f>HLOOKUP(CD16,sougo!1:87,42,0)</f>
        <v>3898</v>
      </c>
      <c r="CF58" s="61">
        <f>HLOOKUP(CG16,baidu!1:87,42,0)</f>
        <v>88108</v>
      </c>
      <c r="CG58" s="61">
        <f>HLOOKUP(CG16,'360'!1:87,42,0)</f>
        <v>40648</v>
      </c>
      <c r="CH58" s="61">
        <f>HLOOKUP(CG16,sougo!1:87,42,0)</f>
        <v>4189</v>
      </c>
      <c r="CI58" s="61">
        <f>HLOOKUP(CJ16,baidu!1:87,42,0)</f>
        <v>249530</v>
      </c>
      <c r="CJ58" s="61">
        <f>HLOOKUP(CJ16,'360'!1:87,42,0)</f>
        <v>61971</v>
      </c>
      <c r="CK58" s="61">
        <f>HLOOKUP(CJ16,sougo!1:87,42,0)</f>
        <v>19784</v>
      </c>
      <c r="CL58" s="61">
        <f>HLOOKUP(CM16,baidu!1:87,42,0)</f>
        <v>21457</v>
      </c>
      <c r="CM58" s="61">
        <v>1638</v>
      </c>
      <c r="CN58" s="61">
        <v>362</v>
      </c>
      <c r="CO58" s="61">
        <f>HLOOKUP(CP16,baidu!1:87,42,0)</f>
        <v>126605</v>
      </c>
      <c r="CP58" s="61">
        <f>HLOOKUP(CP16,'360'!1:87,42,0)</f>
        <v>18113</v>
      </c>
      <c r="CQ58" s="61">
        <f>HLOOKUP(CP16,sougo!1:87,42,0)</f>
        <v>7472</v>
      </c>
      <c r="CR58" s="61">
        <f>HLOOKUP(CS16,baidu!1:87,42,0)</f>
        <v>119194</v>
      </c>
      <c r="CS58" s="61">
        <f>HLOOKUP(CS16,'360'!1:87,42,0)</f>
        <v>22207</v>
      </c>
      <c r="CT58" s="61">
        <f>HLOOKUP(CS16,sougo!1:87,42,0)</f>
        <v>7970</v>
      </c>
      <c r="CU58" s="61"/>
      <c r="CV58" s="61">
        <f t="shared" si="0"/>
        <v>100869.89533101194</v>
      </c>
      <c r="CW58" s="61">
        <f t="shared" si="1"/>
        <v>152848.28551660673</v>
      </c>
      <c r="CX58" s="61">
        <f t="shared" si="2"/>
        <v>12129.967900799946</v>
      </c>
      <c r="CY58" s="61">
        <f t="shared" si="3"/>
        <v>577817.84366853617</v>
      </c>
      <c r="CZ58" s="61">
        <f t="shared" si="4"/>
        <v>676355.43983189296</v>
      </c>
      <c r="DA58" s="61">
        <f t="shared" si="5"/>
        <v>95397.890112102599</v>
      </c>
      <c r="DB58" s="61">
        <f t="shared" si="6"/>
        <v>89097.726898099761</v>
      </c>
      <c r="DC58" s="61">
        <f t="shared" si="7"/>
        <v>146355.70290511064</v>
      </c>
      <c r="DD58" s="61">
        <f t="shared" si="8"/>
        <v>8115.5710589799955</v>
      </c>
      <c r="DE58" s="61">
        <f t="shared" si="9"/>
        <v>298150.08348642755</v>
      </c>
      <c r="DF58" s="61">
        <f t="shared" si="10"/>
        <v>179537.35900616879</v>
      </c>
      <c r="DG58" s="61">
        <f t="shared" si="11"/>
        <v>33348.922636133975</v>
      </c>
      <c r="DH58" s="61">
        <f t="shared" si="12"/>
        <v>309883.26498259272</v>
      </c>
      <c r="DI58" s="61">
        <f t="shared" si="13"/>
        <v>217668.4696094144</v>
      </c>
      <c r="DJ58" s="61">
        <f t="shared" si="14"/>
        <v>27783.851826280188</v>
      </c>
      <c r="DK58" s="62">
        <f t="shared" si="15"/>
        <v>147285.10117143425</v>
      </c>
      <c r="DL58" s="62">
        <f t="shared" si="16"/>
        <v>65730.717712318219</v>
      </c>
      <c r="DM58" s="62">
        <f t="shared" si="17"/>
        <v>14117.044031775988</v>
      </c>
      <c r="DN58" s="61">
        <f t="shared" si="18"/>
        <v>18027.056494563654</v>
      </c>
      <c r="DO58" s="61">
        <f t="shared" si="19"/>
        <v>24124.739166106268</v>
      </c>
      <c r="DP58" s="61">
        <f t="shared" si="20"/>
        <v>1482.1324179463697</v>
      </c>
      <c r="DQ58" s="61">
        <f t="shared" si="21"/>
        <v>359711.08543149824</v>
      </c>
      <c r="DR58" s="61">
        <f t="shared" si="22"/>
        <v>645100.49299200904</v>
      </c>
      <c r="DS58" s="61">
        <f t="shared" si="23"/>
        <v>45495.239897505242</v>
      </c>
      <c r="DT58" s="61">
        <f t="shared" si="24"/>
        <v>269812.86868696415</v>
      </c>
      <c r="DU58" s="61">
        <f t="shared" si="25"/>
        <v>633786.10665509396</v>
      </c>
      <c r="DV58" s="61">
        <f t="shared" si="26"/>
        <v>42451.743544997633</v>
      </c>
      <c r="DW58" s="61">
        <f t="shared" si="27"/>
        <v>23584.581445692213</v>
      </c>
      <c r="DX58" s="61">
        <f t="shared" si="28"/>
        <v>47493.005995008687</v>
      </c>
      <c r="DY58" s="61">
        <f t="shared" si="29"/>
        <v>3161.0859843090375</v>
      </c>
      <c r="DZ58" s="61">
        <f t="shared" si="30"/>
        <v>69519.996435502268</v>
      </c>
      <c r="EA58" s="61">
        <f t="shared" si="31"/>
        <v>53677.466041891399</v>
      </c>
      <c r="EB58" s="61">
        <f t="shared" si="32"/>
        <v>5606.5730328425261</v>
      </c>
      <c r="EC58" s="61">
        <f t="shared" si="33"/>
        <v>40556.475361845172</v>
      </c>
      <c r="ED58" s="61">
        <f t="shared" si="34"/>
        <v>29857.705332596321</v>
      </c>
      <c r="EE58" s="61">
        <f t="shared" si="35"/>
        <v>2023.5477814812975</v>
      </c>
      <c r="EF58" s="61">
        <f t="shared" si="36"/>
        <v>110482.69052538875</v>
      </c>
      <c r="EG58" s="61">
        <f t="shared" si="37"/>
        <v>61047.254730194938</v>
      </c>
      <c r="EH58" s="61">
        <f t="shared" si="38"/>
        <v>3369.8547423736086</v>
      </c>
      <c r="EI58" s="61">
        <f t="shared" si="39"/>
        <v>184028.40259079883</v>
      </c>
      <c r="EJ58" s="61">
        <f t="shared" si="40"/>
        <v>29137.075824337291</v>
      </c>
      <c r="EK58" s="61">
        <f t="shared" si="41"/>
        <v>5490.8698657224022</v>
      </c>
      <c r="EL58" s="61">
        <f t="shared" si="42"/>
        <v>81552.496994434725</v>
      </c>
      <c r="EM58" s="61">
        <f t="shared" si="43"/>
        <v>151127.82972725533</v>
      </c>
      <c r="EN58" s="61">
        <f t="shared" si="44"/>
        <v>5168.284405219013</v>
      </c>
      <c r="EO58" s="61">
        <f t="shared" si="45"/>
        <v>163530.07736372383</v>
      </c>
      <c r="EP58" s="61">
        <f t="shared" si="46"/>
        <v>103522.89349448912</v>
      </c>
      <c r="EQ58" s="61">
        <f t="shared" si="47"/>
        <v>11409.967214101349</v>
      </c>
      <c r="ER58" s="61">
        <f t="shared" si="48"/>
        <v>56780.071621079936</v>
      </c>
      <c r="ES58" s="61">
        <f t="shared" si="49"/>
        <v>37480.909109755354</v>
      </c>
      <c r="ET58" s="61">
        <f t="shared" si="50"/>
        <v>2189.5566734362578</v>
      </c>
      <c r="EU58" s="61">
        <f t="shared" si="51"/>
        <v>5873.1933744671587</v>
      </c>
      <c r="EV58" s="61">
        <f t="shared" si="52"/>
        <v>8977.6854183370051</v>
      </c>
      <c r="EW58" s="61">
        <f t="shared" si="53"/>
        <v>557.76472410624945</v>
      </c>
      <c r="EX58" s="60">
        <f t="shared" si="54"/>
        <v>185105.57392382476</v>
      </c>
      <c r="EY58" s="60">
        <f t="shared" si="55"/>
        <v>77008.632398728121</v>
      </c>
      <c r="EZ58" s="58">
        <f t="shared" si="56"/>
        <v>8232.5318692209894</v>
      </c>
      <c r="FA58" s="61">
        <f t="shared" si="57"/>
        <v>136736.61949512947</v>
      </c>
      <c r="FB58" s="61">
        <f t="shared" si="58"/>
        <v>40984.074022941284</v>
      </c>
      <c r="FC58" s="61">
        <f t="shared" si="59"/>
        <v>8015.5884308707573</v>
      </c>
      <c r="FD58" s="61">
        <f t="shared" si="60"/>
        <v>15501.080286294426</v>
      </c>
      <c r="FE58" s="61">
        <f t="shared" si="61"/>
        <v>4432.5631795095296</v>
      </c>
      <c r="FF58" s="61">
        <f t="shared" si="62"/>
        <v>5626.0665012160252</v>
      </c>
      <c r="FG58" s="61">
        <f t="shared" si="63"/>
        <v>121391.48695582304</v>
      </c>
      <c r="FH58" s="61">
        <f t="shared" si="64"/>
        <v>35152.382871462862</v>
      </c>
      <c r="FI58" s="61">
        <f t="shared" si="65"/>
        <v>10283.118977801012</v>
      </c>
      <c r="FJ58" s="61">
        <f t="shared" si="66"/>
        <v>37195.424121317657</v>
      </c>
      <c r="FK58" s="61">
        <f t="shared" si="67"/>
        <v>20966.168468038974</v>
      </c>
      <c r="FL58" s="61">
        <f t="shared" si="68"/>
        <v>3274.2738651874192</v>
      </c>
      <c r="FM58" s="61">
        <f t="shared" si="69"/>
        <v>388110.55356544477</v>
      </c>
      <c r="FN58" s="61">
        <f t="shared" si="70"/>
        <v>120802.28115369502</v>
      </c>
      <c r="FO58" s="61">
        <f t="shared" si="71"/>
        <v>4313.7159045872286</v>
      </c>
      <c r="FP58" s="62">
        <f t="shared" si="72"/>
        <v>102452.01037706753</v>
      </c>
      <c r="FQ58" s="62">
        <f t="shared" si="73"/>
        <v>178388.50201525321</v>
      </c>
      <c r="FR58" s="62">
        <f t="shared" si="74"/>
        <v>30383.400157120363</v>
      </c>
      <c r="FS58" s="61">
        <f t="shared" si="75"/>
        <v>12024.32587864679</v>
      </c>
      <c r="FT58" s="61">
        <f t="shared" si="76"/>
        <v>3228.9987128360667</v>
      </c>
      <c r="FU58" s="61">
        <f t="shared" si="77"/>
        <v>2451.1464425774075</v>
      </c>
      <c r="FV58" s="61">
        <f t="shared" si="78"/>
        <v>55404.210046847154</v>
      </c>
      <c r="FW58" s="61">
        <f t="shared" si="79"/>
        <v>25560.338788580415</v>
      </c>
      <c r="FX58" s="61">
        <f t="shared" si="80"/>
        <v>2634.1335166641252</v>
      </c>
      <c r="FY58" s="61">
        <f t="shared" si="81"/>
        <v>156909.84397545934</v>
      </c>
      <c r="FZ58" s="61">
        <f t="shared" si="82"/>
        <v>38968.700921745643</v>
      </c>
      <c r="GA58" s="61">
        <f t="shared" si="83"/>
        <v>12440.605751655061</v>
      </c>
      <c r="GB58" s="61">
        <f t="shared" si="84"/>
        <v>13492.624222263579</v>
      </c>
      <c r="GC58" s="61">
        <f t="shared" si="85"/>
        <v>1030.009715993277</v>
      </c>
      <c r="GD58" s="61">
        <f t="shared" si="86"/>
        <v>227.63340487763509</v>
      </c>
      <c r="GE58" s="61">
        <f t="shared" si="87"/>
        <v>79611.953658930914</v>
      </c>
      <c r="GF58" s="61">
        <f t="shared" si="88"/>
        <v>11389.844924167415</v>
      </c>
      <c r="GG58" s="61">
        <f t="shared" si="89"/>
        <v>4698.5546995737277</v>
      </c>
      <c r="GH58" s="61">
        <f t="shared" si="90"/>
        <v>74951.757074543741</v>
      </c>
      <c r="GI58" s="61">
        <f t="shared" si="91"/>
        <v>13964.240392590171</v>
      </c>
      <c r="GJ58" s="61">
        <f t="shared" si="92"/>
        <v>5011.7078366705846</v>
      </c>
    </row>
    <row r="59" spans="1:192" s="45" customFormat="1">
      <c r="A59" s="45" t="s">
        <v>188</v>
      </c>
      <c r="B59" s="46">
        <v>42096</v>
      </c>
      <c r="C59" s="60"/>
      <c r="D59" s="60"/>
      <c r="E59" s="58"/>
      <c r="F59" s="61">
        <f>HLOOKUP(G16,baidu!1:88,43,0)</f>
        <v>213663</v>
      </c>
      <c r="G59" s="61">
        <f>HLOOKUP(G16,'360'!1:88,43,0)</f>
        <v>307113</v>
      </c>
      <c r="H59" s="61">
        <f>HLOOKUP(G16,sougo!1:88,43,0)</f>
        <v>25606</v>
      </c>
      <c r="I59" s="61">
        <f>HLOOKUP(J16,baidu!1:88,43,0)</f>
        <v>924887</v>
      </c>
      <c r="J59" s="61">
        <f>HLOOKUP(J16,'360'!1:88,43,0)</f>
        <v>1109783</v>
      </c>
      <c r="K59" s="61">
        <f>HLOOKUP(J16,sougo!1:88,43,0)</f>
        <v>154646</v>
      </c>
      <c r="L59" s="61">
        <f>HLOOKUP(M16,baidu!1:88,43,0)</f>
        <v>149876</v>
      </c>
      <c r="M59" s="61">
        <f>HLOOKUP(M16,'360'!1:88,43,0)</f>
        <v>246161</v>
      </c>
      <c r="N59" s="61">
        <f>HLOOKUP(M16,sougo!1:88,43,0)</f>
        <v>14460</v>
      </c>
      <c r="O59" s="61">
        <f>HLOOKUP(P16,baidu!1:88,43,0)</f>
        <v>530419</v>
      </c>
      <c r="P59" s="61">
        <f>HLOOKUP(P16,'360'!1:88,43,0)</f>
        <v>324127</v>
      </c>
      <c r="Q59" s="61">
        <f>HLOOKUP(P16,sougo!1:88,43,0)</f>
        <v>62016</v>
      </c>
      <c r="R59" s="61">
        <f>HLOOKUP(S16,baidu!1:88,43,0)</f>
        <v>519150</v>
      </c>
      <c r="S59" s="61">
        <f>HLOOKUP(S16,'360'!1:88,43,0)</f>
        <v>381027</v>
      </c>
      <c r="T59" s="61">
        <f>HLOOKUP(S16,sougo!1:88,43,0)</f>
        <v>51056</v>
      </c>
      <c r="U59" s="61">
        <f>HLOOKUP(V16,baidu!1:88,43,0)</f>
        <v>241976</v>
      </c>
      <c r="V59" s="61">
        <f>HLOOKUP(V16,'360'!1:88,43,0)</f>
        <v>106799</v>
      </c>
      <c r="W59" s="61">
        <f>HLOOKUP(V16,sougo!1:88,43,0)</f>
        <v>23632</v>
      </c>
      <c r="X59" s="61">
        <f>HLOOKUP(Y16,baidu!1:88,43,0)</f>
        <v>31958</v>
      </c>
      <c r="Y59" s="61">
        <f>HLOOKUP(Y16,'360'!1:88,43,0)</f>
        <v>43162</v>
      </c>
      <c r="Z59" s="61">
        <f>HLOOKUP(Y16,sougo!1:88,43,0)</f>
        <v>2751</v>
      </c>
      <c r="AA59" s="61">
        <f>HLOOKUP(AB16,baidu!1:88,43,0)</f>
        <v>518047</v>
      </c>
      <c r="AB59" s="61">
        <f>HLOOKUP(AB16,'360'!1:88,43,0)</f>
        <v>998638</v>
      </c>
      <c r="AC59" s="61">
        <f>HLOOKUP(AB16,sougo!1:88,43,0)</f>
        <v>70151</v>
      </c>
      <c r="AD59" s="61">
        <f>HLOOKUP(AE16,baidu!1:88,43,0)</f>
        <v>372355</v>
      </c>
      <c r="AE59" s="61">
        <f>HLOOKUP(AE16,'360'!1:88,43,0)</f>
        <v>959227</v>
      </c>
      <c r="AF59" s="61">
        <f>HLOOKUP(AE16,sougo!1:88,43,0)</f>
        <v>61807</v>
      </c>
      <c r="AG59" s="61">
        <f>HLOOKUP(AH16,baidu!1:88,43,0)</f>
        <v>51370</v>
      </c>
      <c r="AH59" s="61">
        <f>HLOOKUP(AH16,'360'!1:88,43,0)</f>
        <v>83371</v>
      </c>
      <c r="AI59" s="61">
        <f>HLOOKUP(AH16,sougo!1:88,43,0)</f>
        <v>5662</v>
      </c>
      <c r="AJ59" s="61">
        <f>HLOOKUP(AK16,baidu!1:88,43,0)</f>
        <v>105241</v>
      </c>
      <c r="AK59" s="61">
        <f>HLOOKUP(AK16,'360'!1:88,43,0)</f>
        <v>88156</v>
      </c>
      <c r="AL59" s="61">
        <f>HLOOKUP(AK16,sougo!1:88,43,0)</f>
        <v>9243</v>
      </c>
      <c r="AM59" s="61">
        <f>HLOOKUP(AN16,baidu!1:88,43,0)</f>
        <v>62443</v>
      </c>
      <c r="AN59" s="61">
        <f>HLOOKUP(AN16,'360'!1:88,43,0)</f>
        <v>48796</v>
      </c>
      <c r="AO59" s="61">
        <f>HLOOKUP(AN16,sougo!1:88,43,0)</f>
        <v>3359</v>
      </c>
      <c r="AP59" s="61">
        <f>HLOOKUP(AQ16,baidu!1:88,43,0)</f>
        <v>171102</v>
      </c>
      <c r="AQ59" s="61">
        <f>HLOOKUP(AQ16,'360'!1:88,43,0)</f>
        <v>101032</v>
      </c>
      <c r="AR59" s="61">
        <f>HLOOKUP(AQ16,sougo!1:88,43,0)</f>
        <v>5124</v>
      </c>
      <c r="AS59" s="61">
        <f>HLOOKUP(AT16,baidu!1:88,43,0)</f>
        <v>281020</v>
      </c>
      <c r="AT59" s="61">
        <f>HLOOKUP(AT16,'360'!1:88,43,0)</f>
        <v>44576</v>
      </c>
      <c r="AU59" s="61">
        <f>HLOOKUP(AT16,sougo!1:88,43,0)</f>
        <v>9148</v>
      </c>
      <c r="AV59" s="61">
        <f>HLOOKUP(AW16,baidu!1:88,43,0)</f>
        <v>122409</v>
      </c>
      <c r="AW59" s="61">
        <f>HLOOKUP(AW16,'360'!1:88,43,0)</f>
        <v>236868</v>
      </c>
      <c r="AX59" s="61">
        <f>HLOOKUP(AW16,sougo!1:88,43,0)</f>
        <v>7693</v>
      </c>
      <c r="AY59" s="61">
        <f>HLOOKUP(AZ16,baidu!1:88,43,0)</f>
        <v>218342</v>
      </c>
      <c r="AZ59" s="61">
        <f>HLOOKUP(AZ16,'360'!1:88,43,0)</f>
        <v>150272</v>
      </c>
      <c r="BA59" s="61">
        <f>HLOOKUP(AZ16,sougo!1:88,43,0)</f>
        <v>17542</v>
      </c>
      <c r="BB59" s="61">
        <f>HLOOKUP(BC16,baidu!1:88,43,0)</f>
        <v>71004</v>
      </c>
      <c r="BC59" s="61">
        <f>HLOOKUP(BC16,'360'!1:88,43,0)</f>
        <v>55249</v>
      </c>
      <c r="BD59" s="61">
        <f>HLOOKUP(BC16,sougo!1:88,43,0)</f>
        <v>3138</v>
      </c>
      <c r="BE59" s="61">
        <f>HLOOKUP(BF16,baidu!1:88,43,0)</f>
        <v>10112</v>
      </c>
      <c r="BF59" s="61">
        <f>HLOOKUP(BF16,'360'!1:88,43,0)</f>
        <v>15423</v>
      </c>
      <c r="BG59" s="61">
        <f>HLOOKUP(BF16,sougo!1:88,43,0)</f>
        <v>1079</v>
      </c>
      <c r="BH59" s="61">
        <f>HLOOKUP(BI16,baidu!1:88,43,0)</f>
        <v>334749</v>
      </c>
      <c r="BI59" s="61">
        <f>HLOOKUP(BI16,'360'!1:88,43,0)</f>
        <v>143099</v>
      </c>
      <c r="BJ59" s="61">
        <f>HLOOKUP(BI16,sougo!1:88,43,0)</f>
        <v>15659</v>
      </c>
      <c r="BK59" s="61">
        <f>HLOOKUP(BL16,baidu!1:88,43,0)</f>
        <v>220578</v>
      </c>
      <c r="BL59" s="61">
        <f>HLOOKUP(BL16,'360'!1:88,43,0)</f>
        <v>59740</v>
      </c>
      <c r="BM59" s="61">
        <f>HLOOKUP(BL16,sougo!1:88,43,0)</f>
        <v>12982</v>
      </c>
      <c r="BN59" s="61">
        <f>HLOOKUP(BO16,baidu!1:88,43,0)</f>
        <v>24463</v>
      </c>
      <c r="BO59" s="61">
        <f>HLOOKUP(BO16,'360'!1:88,43,0)</f>
        <v>6573</v>
      </c>
      <c r="BP59" s="61">
        <f>HLOOKUP(BO16,sougo!1:88,43,0)</f>
        <v>9579</v>
      </c>
      <c r="BQ59" s="61">
        <f>HLOOKUP(BR16,baidu!1:88,43,0)</f>
        <v>179275</v>
      </c>
      <c r="BR59" s="61">
        <f>HLOOKUP(BR16,'360'!1:88,43,0)</f>
        <v>41037</v>
      </c>
      <c r="BS59" s="61">
        <f>HLOOKUP(BR16,sougo!1:88,43,0)</f>
        <v>13176</v>
      </c>
      <c r="BT59" s="61">
        <f>HLOOKUP(BU16,baidu!1:88,43,0)</f>
        <v>60105</v>
      </c>
      <c r="BU59" s="61">
        <f>HLOOKUP(BU16,'360'!1:88,43,0)</f>
        <v>33321</v>
      </c>
      <c r="BV59" s="61">
        <f>HLOOKUP(BU16,sougo!1:88,43,0)</f>
        <v>5375</v>
      </c>
      <c r="BW59" s="61">
        <f>HLOOKUP(BX16,baidu!1:88,43,0)</f>
        <v>681300</v>
      </c>
      <c r="BX59" s="61">
        <f>HLOOKUP(BX16,'360'!1:88,43,0)</f>
        <v>219823</v>
      </c>
      <c r="BY59" s="61">
        <f>HLOOKUP(BX16,sougo!1:88,43,0)</f>
        <v>8133</v>
      </c>
      <c r="BZ59" s="61">
        <f>HLOOKUP(CA16,baidu!1:88,43,0)</f>
        <v>138585</v>
      </c>
      <c r="CA59" s="61">
        <f>HLOOKUP(CA16,'360'!1:88,43,0)</f>
        <v>186188</v>
      </c>
      <c r="CB59" s="61">
        <f>HLOOKUP(CA16,sougo!1:88,43,0)</f>
        <v>34726</v>
      </c>
      <c r="CC59" s="61">
        <f>HLOOKUP(CD16,baidu!1:88,43,0)</f>
        <v>19809</v>
      </c>
      <c r="CD59" s="61">
        <f>HLOOKUP(CD16,'360'!1:88,43,0)</f>
        <v>5672</v>
      </c>
      <c r="CE59" s="61">
        <f>HLOOKUP(CD16,sougo!1:88,43,0)</f>
        <v>4219</v>
      </c>
      <c r="CF59" s="61">
        <f>HLOOKUP(CG16,baidu!1:88,43,0)</f>
        <v>87398</v>
      </c>
      <c r="CG59" s="61">
        <f>HLOOKUP(CG16,'360'!1:88,43,0)</f>
        <v>41442</v>
      </c>
      <c r="CH59" s="61">
        <f>HLOOKUP(CG16,sougo!1:88,43,0)</f>
        <v>4459</v>
      </c>
      <c r="CI59" s="61">
        <f>HLOOKUP(CJ16,baidu!1:88,43,0)</f>
        <v>229384</v>
      </c>
      <c r="CJ59" s="61">
        <f>HLOOKUP(CJ16,'360'!1:88,43,0)</f>
        <v>58701</v>
      </c>
      <c r="CK59" s="61">
        <f>HLOOKUP(CJ16,sougo!1:88,43,0)</f>
        <v>20474</v>
      </c>
      <c r="CL59" s="61">
        <f>HLOOKUP(CM16,baidu!1:88,43,0)</f>
        <v>21796</v>
      </c>
      <c r="CM59" s="61">
        <v>3683</v>
      </c>
      <c r="CN59" s="61">
        <v>438</v>
      </c>
      <c r="CO59" s="61">
        <f>HLOOKUP(CP16,baidu!1:88,43,0)</f>
        <v>93465</v>
      </c>
      <c r="CP59" s="61">
        <f>HLOOKUP(CP16,'360'!1:88,43,0)</f>
        <v>13483</v>
      </c>
      <c r="CQ59" s="61">
        <f>HLOOKUP(CP16,sougo!1:88,43,0)</f>
        <v>7045</v>
      </c>
      <c r="CR59" s="61">
        <f>HLOOKUP(CS16,baidu!1:88,43,0)</f>
        <v>111714</v>
      </c>
      <c r="CS59" s="61">
        <f>HLOOKUP(CS16,'360'!1:88,43,0)</f>
        <v>21535</v>
      </c>
      <c r="CT59" s="61">
        <f>HLOOKUP(CS16,sougo!1:88,43,0)</f>
        <v>7848</v>
      </c>
      <c r="CU59" s="61"/>
      <c r="CV59" s="61">
        <f t="shared" si="0"/>
        <v>134355.90106732084</v>
      </c>
      <c r="CW59" s="61">
        <f t="shared" si="1"/>
        <v>193119.27589001419</v>
      </c>
      <c r="CX59" s="61">
        <f t="shared" si="2"/>
        <v>16101.604876510286</v>
      </c>
      <c r="CY59" s="61">
        <f t="shared" si="3"/>
        <v>581588.88656646758</v>
      </c>
      <c r="CZ59" s="61">
        <f t="shared" si="4"/>
        <v>697855.47780474171</v>
      </c>
      <c r="DA59" s="61">
        <f t="shared" si="5"/>
        <v>97244.739035101535</v>
      </c>
      <c r="DB59" s="61">
        <f t="shared" si="6"/>
        <v>94245.260191824404</v>
      </c>
      <c r="DC59" s="61">
        <f t="shared" si="7"/>
        <v>154791.34413835229</v>
      </c>
      <c r="DD59" s="61">
        <f t="shared" si="8"/>
        <v>9092.7597638966945</v>
      </c>
      <c r="DE59" s="61">
        <f t="shared" si="9"/>
        <v>333538.90326461411</v>
      </c>
      <c r="DF59" s="61">
        <f t="shared" si="10"/>
        <v>203818.04591926304</v>
      </c>
      <c r="DG59" s="61">
        <f t="shared" si="11"/>
        <v>38996.997891965242</v>
      </c>
      <c r="DH59" s="61">
        <f t="shared" si="12"/>
        <v>326452.71310006699</v>
      </c>
      <c r="DI59" s="61">
        <f t="shared" si="13"/>
        <v>239597.99270804049</v>
      </c>
      <c r="DJ59" s="61">
        <f t="shared" si="14"/>
        <v>32105.113589592642</v>
      </c>
      <c r="DK59" s="62">
        <f t="shared" si="15"/>
        <v>152159.72590792991</v>
      </c>
      <c r="DL59" s="62">
        <f t="shared" si="16"/>
        <v>67157.513832946264</v>
      </c>
      <c r="DM59" s="62">
        <f t="shared" si="17"/>
        <v>14860.311116210696</v>
      </c>
      <c r="DN59" s="61">
        <f t="shared" si="18"/>
        <v>20095.879428396303</v>
      </c>
      <c r="DO59" s="61">
        <f t="shared" si="19"/>
        <v>27141.196191515151</v>
      </c>
      <c r="DP59" s="61">
        <f t="shared" si="20"/>
        <v>1729.8881127579396</v>
      </c>
      <c r="DQ59" s="61">
        <f t="shared" si="21"/>
        <v>325759.12291890668</v>
      </c>
      <c r="DR59" s="61">
        <f t="shared" si="22"/>
        <v>627965.10547014291</v>
      </c>
      <c r="DS59" s="61">
        <f t="shared" si="23"/>
        <v>44112.461286107675</v>
      </c>
      <c r="DT59" s="61">
        <f t="shared" si="24"/>
        <v>234144.85213594421</v>
      </c>
      <c r="DU59" s="61">
        <f t="shared" si="25"/>
        <v>603182.61895182112</v>
      </c>
      <c r="DV59" s="61">
        <f t="shared" si="26"/>
        <v>38865.57418583423</v>
      </c>
      <c r="DW59" s="61">
        <f t="shared" si="27"/>
        <v>32302.563559569375</v>
      </c>
      <c r="DX59" s="61">
        <f t="shared" si="28"/>
        <v>52425.482315064401</v>
      </c>
      <c r="DY59" s="61">
        <f t="shared" si="29"/>
        <v>3560.3876751855519</v>
      </c>
      <c r="DZ59" s="61">
        <f t="shared" si="30"/>
        <v>66177.809841787821</v>
      </c>
      <c r="EA59" s="61">
        <f t="shared" si="31"/>
        <v>55434.393481748062</v>
      </c>
      <c r="EB59" s="61">
        <f t="shared" si="32"/>
        <v>5812.1976831049196</v>
      </c>
      <c r="EC59" s="61">
        <f t="shared" si="33"/>
        <v>39265.504698271179</v>
      </c>
      <c r="ED59" s="61">
        <f t="shared" si="34"/>
        <v>30683.976863008513</v>
      </c>
      <c r="EE59" s="61">
        <f t="shared" si="35"/>
        <v>2112.2116215026967</v>
      </c>
      <c r="EF59" s="61">
        <f t="shared" si="36"/>
        <v>107592.6266336274</v>
      </c>
      <c r="EG59" s="61">
        <f t="shared" si="37"/>
        <v>63531.099893914994</v>
      </c>
      <c r="EH59" s="61">
        <f t="shared" si="38"/>
        <v>3222.0816756712766</v>
      </c>
      <c r="EI59" s="61">
        <f t="shared" si="39"/>
        <v>176711.43491357184</v>
      </c>
      <c r="EJ59" s="61">
        <f t="shared" si="40"/>
        <v>28030.349877970886</v>
      </c>
      <c r="EK59" s="61">
        <f t="shared" si="41"/>
        <v>5752.4596348635514</v>
      </c>
      <c r="EL59" s="61">
        <f t="shared" si="42"/>
        <v>76973.41839134373</v>
      </c>
      <c r="EM59" s="61">
        <f t="shared" si="43"/>
        <v>148947.70537722559</v>
      </c>
      <c r="EN59" s="61">
        <f t="shared" si="44"/>
        <v>4837.5242644299633</v>
      </c>
      <c r="EO59" s="61">
        <f t="shared" si="45"/>
        <v>137298.15714859834</v>
      </c>
      <c r="EP59" s="61">
        <f t="shared" si="46"/>
        <v>94494.273529756843</v>
      </c>
      <c r="EQ59" s="61">
        <f t="shared" si="47"/>
        <v>11030.787813158769</v>
      </c>
      <c r="ER59" s="61">
        <f t="shared" si="48"/>
        <v>44648.84607715912</v>
      </c>
      <c r="ES59" s="61">
        <f t="shared" si="49"/>
        <v>34741.762392498509</v>
      </c>
      <c r="ET59" s="61">
        <f t="shared" si="50"/>
        <v>1973.2420566464609</v>
      </c>
      <c r="EU59" s="61">
        <f t="shared" si="51"/>
        <v>6358.6436191233315</v>
      </c>
      <c r="EV59" s="61">
        <f t="shared" si="52"/>
        <v>9698.3149265960383</v>
      </c>
      <c r="EW59" s="61">
        <f t="shared" si="53"/>
        <v>678.49846370985699</v>
      </c>
      <c r="EX59" s="60">
        <f t="shared" si="54"/>
        <v>210497.38853420847</v>
      </c>
      <c r="EY59" s="60">
        <f t="shared" si="55"/>
        <v>89983.736476753314</v>
      </c>
      <c r="EZ59" s="58">
        <f t="shared" si="56"/>
        <v>9846.7168148588062</v>
      </c>
      <c r="FA59" s="61">
        <f t="shared" si="57"/>
        <v>138704.20215773201</v>
      </c>
      <c r="FB59" s="61">
        <f t="shared" si="58"/>
        <v>37565.800020414143</v>
      </c>
      <c r="FC59" s="61">
        <f t="shared" si="59"/>
        <v>8163.3614975730898</v>
      </c>
      <c r="FD59" s="61">
        <f t="shared" si="60"/>
        <v>15382.86183293256</v>
      </c>
      <c r="FE59" s="61">
        <f t="shared" si="61"/>
        <v>4133.2441167422521</v>
      </c>
      <c r="FF59" s="61">
        <f t="shared" si="62"/>
        <v>6023.4817274112329</v>
      </c>
      <c r="FG59" s="61">
        <f t="shared" si="63"/>
        <v>112731.98524706638</v>
      </c>
      <c r="FH59" s="61">
        <f t="shared" si="64"/>
        <v>25804.950375589808</v>
      </c>
      <c r="FI59" s="61">
        <f t="shared" si="65"/>
        <v>8285.3528802975688</v>
      </c>
      <c r="FJ59" s="61">
        <f t="shared" si="66"/>
        <v>37795.319889973085</v>
      </c>
      <c r="FK59" s="61">
        <f t="shared" si="67"/>
        <v>20952.963215269829</v>
      </c>
      <c r="FL59" s="61">
        <f t="shared" si="68"/>
        <v>3379.9158873405759</v>
      </c>
      <c r="FM59" s="61">
        <f t="shared" si="69"/>
        <v>428416.12912467617</v>
      </c>
      <c r="FN59" s="61">
        <f t="shared" si="70"/>
        <v>138229.44187960326</v>
      </c>
      <c r="FO59" s="61">
        <f t="shared" si="71"/>
        <v>5114.2057510215636</v>
      </c>
      <c r="FP59" s="62">
        <f t="shared" si="72"/>
        <v>87145.235952947667</v>
      </c>
      <c r="FQ59" s="62">
        <f t="shared" si="73"/>
        <v>117079.02869435669</v>
      </c>
      <c r="FR59" s="62">
        <f t="shared" si="74"/>
        <v>21836.457507681644</v>
      </c>
      <c r="FS59" s="61">
        <f t="shared" si="75"/>
        <v>12456.326290665947</v>
      </c>
      <c r="FT59" s="61">
        <f t="shared" si="76"/>
        <v>3566.6758907899066</v>
      </c>
      <c r="FU59" s="61">
        <f t="shared" si="77"/>
        <v>2652.9981634771889</v>
      </c>
      <c r="FV59" s="61">
        <f t="shared" si="78"/>
        <v>54957.746738937982</v>
      </c>
      <c r="FW59" s="61">
        <f t="shared" si="79"/>
        <v>26059.623107566167</v>
      </c>
      <c r="FX59" s="61">
        <f t="shared" si="80"/>
        <v>2803.9153379816985</v>
      </c>
      <c r="FY59" s="61">
        <f t="shared" si="81"/>
        <v>144241.60481892663</v>
      </c>
      <c r="FZ59" s="61">
        <f t="shared" si="82"/>
        <v>36912.454419121706</v>
      </c>
      <c r="GA59" s="61">
        <f t="shared" si="83"/>
        <v>12874.492628355527</v>
      </c>
      <c r="GB59" s="61">
        <f t="shared" si="84"/>
        <v>13705.794731251199</v>
      </c>
      <c r="GC59" s="61">
        <f t="shared" si="85"/>
        <v>2315.9498070837844</v>
      </c>
      <c r="GD59" s="61">
        <f t="shared" si="86"/>
        <v>275.42384347072971</v>
      </c>
      <c r="GE59" s="61">
        <f t="shared" si="87"/>
        <v>58772.807146099898</v>
      </c>
      <c r="GF59" s="61">
        <f t="shared" si="88"/>
        <v>8478.4010993512529</v>
      </c>
      <c r="GG59" s="61">
        <f t="shared" si="89"/>
        <v>4430.0478932677879</v>
      </c>
      <c r="GH59" s="61">
        <f t="shared" si="90"/>
        <v>70248.171802486526</v>
      </c>
      <c r="GI59" s="61">
        <f t="shared" si="91"/>
        <v>13541.672303977544</v>
      </c>
      <c r="GJ59" s="61">
        <f t="shared" si="92"/>
        <v>4934.9916062974589</v>
      </c>
    </row>
    <row r="60" spans="1:192" s="45" customFormat="1">
      <c r="A60" s="45" t="s">
        <v>188</v>
      </c>
      <c r="B60" s="46">
        <v>42095</v>
      </c>
      <c r="C60" s="60"/>
      <c r="D60" s="60"/>
      <c r="E60" s="58"/>
      <c r="F60" s="61">
        <f>HLOOKUP(G16,baidu!1:89,44,0)</f>
        <v>218209</v>
      </c>
      <c r="G60" s="61">
        <f>HLOOKUP(G16,'360'!1:89,44,0)</f>
        <v>319423</v>
      </c>
      <c r="H60" s="61">
        <f>HLOOKUP(G16,sougo!1:89,44,0)</f>
        <v>24263</v>
      </c>
      <c r="I60" s="61">
        <f>HLOOKUP(J16,baidu!1:89,44,0)</f>
        <v>949543</v>
      </c>
      <c r="J60" s="61">
        <f>HLOOKUP(J16,'360'!1:89,44,0)</f>
        <v>1154662</v>
      </c>
      <c r="K60" s="61">
        <f>HLOOKUP(J16,sougo!1:89,44,0)</f>
        <v>157969</v>
      </c>
      <c r="L60" s="61">
        <f>HLOOKUP(M16,baidu!1:89,44,0)</f>
        <v>149837</v>
      </c>
      <c r="M60" s="61">
        <f>HLOOKUP(M16,'360'!1:89,44,0)</f>
        <v>261517</v>
      </c>
      <c r="N60" s="61">
        <f>HLOOKUP(M16,sougo!1:89,44,0)</f>
        <v>13721</v>
      </c>
      <c r="O60" s="61">
        <f>HLOOKUP(P16,baidu!1:89,44,0)</f>
        <v>523621</v>
      </c>
      <c r="P60" s="61">
        <f>HLOOKUP(P16,'360'!1:89,44,0)</f>
        <v>327558</v>
      </c>
      <c r="Q60" s="61">
        <f>HLOOKUP(P16,sougo!1:89,44,0)</f>
        <v>59612</v>
      </c>
      <c r="R60" s="61">
        <f>HLOOKUP(S16,baidu!1:89,44,0)</f>
        <v>528133</v>
      </c>
      <c r="S60" s="61">
        <f>HLOOKUP(S16,'360'!1:89,44,0)</f>
        <v>403453</v>
      </c>
      <c r="T60" s="61">
        <f>HLOOKUP(S16,sougo!1:89,44,0)</f>
        <v>51383</v>
      </c>
      <c r="U60" s="61">
        <f>HLOOKUP(V16,baidu!1:89,44,0)</f>
        <v>251710</v>
      </c>
      <c r="V60" s="61">
        <f>HLOOKUP(V16,'360'!1:89,44,0)</f>
        <v>113047</v>
      </c>
      <c r="W60" s="61">
        <f>HLOOKUP(V16,sougo!1:89,44,0)</f>
        <v>23290</v>
      </c>
      <c r="X60" s="61">
        <f>HLOOKUP(Y16,baidu!1:89,44,0)</f>
        <v>31999</v>
      </c>
      <c r="Y60" s="61">
        <f>HLOOKUP(Y16,'360'!1:89,44,0)</f>
        <v>44494</v>
      </c>
      <c r="Z60" s="61">
        <f>HLOOKUP(Y16,sougo!1:89,44,0)</f>
        <v>2817</v>
      </c>
      <c r="AA60" s="61">
        <f>HLOOKUP(AB16,baidu!1:89,44,0)</f>
        <v>512633</v>
      </c>
      <c r="AB60" s="61">
        <f>HLOOKUP(AB16,'360'!1:89,44,0)</f>
        <v>1012640</v>
      </c>
      <c r="AC60" s="61">
        <f>HLOOKUP(AB16,sougo!1:89,44,0)</f>
        <v>68787</v>
      </c>
      <c r="AD60" s="61">
        <f>HLOOKUP(AE16,baidu!1:89,44,0)</f>
        <v>360609</v>
      </c>
      <c r="AE60" s="61">
        <f>HLOOKUP(AE16,'360'!1:89,44,0)</f>
        <v>958799</v>
      </c>
      <c r="AF60" s="61">
        <f>HLOOKUP(AE16,sougo!1:89,44,0)</f>
        <v>58472</v>
      </c>
      <c r="AG60" s="61">
        <f>HLOOKUP(AH16,baidu!1:89,44,0)</f>
        <v>50050</v>
      </c>
      <c r="AH60" s="61">
        <f>HLOOKUP(AH16,'360'!1:89,44,0)</f>
        <v>83075</v>
      </c>
      <c r="AI60" s="61">
        <f>HLOOKUP(AH16,sougo!1:89,44,0)</f>
        <v>5095</v>
      </c>
      <c r="AJ60" s="61">
        <f>HLOOKUP(AK16,baidu!1:89,44,0)</f>
        <v>98300</v>
      </c>
      <c r="AK60" s="61">
        <f>HLOOKUP(AK16,'360'!1:89,44,0)</f>
        <v>81053</v>
      </c>
      <c r="AL60" s="61">
        <f>HLOOKUP(AK16,sougo!1:89,44,0)</f>
        <v>8445</v>
      </c>
      <c r="AM60" s="61">
        <f>HLOOKUP(AN16,baidu!1:89,44,0)</f>
        <v>59239</v>
      </c>
      <c r="AN60" s="61">
        <f>HLOOKUP(AN16,'360'!1:89,44,0)</f>
        <v>48820</v>
      </c>
      <c r="AO60" s="61">
        <f>HLOOKUP(AN16,sougo!1:89,44,0)</f>
        <v>3157</v>
      </c>
      <c r="AP60" s="61">
        <f>HLOOKUP(AQ16,baidu!1:89,44,0)</f>
        <v>171062</v>
      </c>
      <c r="AQ60" s="61">
        <f>HLOOKUP(AQ16,'360'!1:89,44,0)</f>
        <v>101029</v>
      </c>
      <c r="AR60" s="61">
        <f>HLOOKUP(AQ16,sougo!1:89,44,0)</f>
        <v>5344</v>
      </c>
      <c r="AS60" s="61">
        <f>HLOOKUP(AT16,baidu!1:89,44,0)</f>
        <v>279128</v>
      </c>
      <c r="AT60" s="61">
        <f>HLOOKUP(AT16,'360'!1:89,44,0)</f>
        <v>45002</v>
      </c>
      <c r="AU60" s="61">
        <f>HLOOKUP(AT16,sougo!1:89,44,0)</f>
        <v>9237</v>
      </c>
      <c r="AV60" s="61">
        <f>HLOOKUP(AW16,baidu!1:89,44,0)</f>
        <v>124902</v>
      </c>
      <c r="AW60" s="61">
        <f>HLOOKUP(AW16,'360'!1:89,44,0)</f>
        <v>243433</v>
      </c>
      <c r="AX60" s="61">
        <f>HLOOKUP(AW16,sougo!1:89,44,0)</f>
        <v>7856</v>
      </c>
      <c r="AY60" s="61">
        <f>HLOOKUP(AZ16,baidu!1:89,44,0)</f>
        <v>187955</v>
      </c>
      <c r="AZ60" s="61">
        <f>HLOOKUP(AZ16,'360'!1:89,44,0)</f>
        <v>132333</v>
      </c>
      <c r="BA60" s="61">
        <f>HLOOKUP(AZ16,sougo!1:89,44,0)</f>
        <v>14586</v>
      </c>
      <c r="BB60" s="61">
        <f>HLOOKUP(BC16,baidu!1:89,44,0)</f>
        <v>64620</v>
      </c>
      <c r="BC60" s="61">
        <f>HLOOKUP(BC16,'360'!1:89,44,0)</f>
        <v>53072</v>
      </c>
      <c r="BD60" s="61">
        <f>HLOOKUP(BC16,sougo!1:89,44,0)</f>
        <v>2935</v>
      </c>
      <c r="BE60" s="61">
        <f>HLOOKUP(BF16,baidu!1:89,44,0)</f>
        <v>10829</v>
      </c>
      <c r="BF60" s="61">
        <f>HLOOKUP(BF16,'360'!1:89,44,0)</f>
        <v>15940</v>
      </c>
      <c r="BG60" s="61">
        <f>HLOOKUP(BF16,sougo!1:89,44,0)</f>
        <v>1029</v>
      </c>
      <c r="BH60" s="61">
        <f>HLOOKUP(BI16,baidu!1:89,44,0)</f>
        <v>342555</v>
      </c>
      <c r="BI60" s="61">
        <f>HLOOKUP(BI16,'360'!1:89,44,0)</f>
        <v>146925</v>
      </c>
      <c r="BJ60" s="61">
        <f>HLOOKUP(BI16,sougo!1:89,44,0)</f>
        <v>15072</v>
      </c>
      <c r="BK60" s="61">
        <f>HLOOKUP(BL16,baidu!1:89,44,0)</f>
        <v>204127</v>
      </c>
      <c r="BL60" s="61">
        <f>HLOOKUP(BL16,'360'!1:89,44,0)</f>
        <v>56291</v>
      </c>
      <c r="BM60" s="61">
        <f>HLOOKUP(BL16,sougo!1:89,44,0)</f>
        <v>11139</v>
      </c>
      <c r="BN60" s="61">
        <f>HLOOKUP(BO16,baidu!1:89,44,0)</f>
        <v>23768</v>
      </c>
      <c r="BO60" s="61">
        <f>HLOOKUP(BO16,'360'!1:89,44,0)</f>
        <v>6061</v>
      </c>
      <c r="BP60" s="61">
        <f>HLOOKUP(BO16,sougo!1:89,44,0)</f>
        <v>12315</v>
      </c>
      <c r="BQ60" s="61">
        <f>HLOOKUP(BR16,baidu!1:89,44,0)</f>
        <v>180249</v>
      </c>
      <c r="BR60" s="61">
        <f>HLOOKUP(BR16,'360'!1:89,44,0)</f>
        <v>41435</v>
      </c>
      <c r="BS60" s="61">
        <f>HLOOKUP(BR16,sougo!1:89,44,0)</f>
        <v>12357</v>
      </c>
      <c r="BT60" s="61">
        <f>HLOOKUP(BU16,baidu!1:89,44,0)</f>
        <v>66183</v>
      </c>
      <c r="BU60" s="61">
        <f>HLOOKUP(BU16,'360'!1:89,44,0)</f>
        <v>35101</v>
      </c>
      <c r="BV60" s="61">
        <f>HLOOKUP(BU16,sougo!1:89,44,0)</f>
        <v>5428</v>
      </c>
      <c r="BW60" s="61">
        <f>HLOOKUP(BX16,baidu!1:89,44,0)</f>
        <v>687564</v>
      </c>
      <c r="BX60" s="61">
        <f>HLOOKUP(BX16,'360'!1:89,44,0)</f>
        <v>236057</v>
      </c>
      <c r="BY60" s="61">
        <f>HLOOKUP(BX16,sougo!1:89,44,0)</f>
        <v>7991</v>
      </c>
      <c r="BZ60" s="61">
        <f>HLOOKUP(CA16,baidu!1:89,44,0)</f>
        <v>167638</v>
      </c>
      <c r="CA60" s="61">
        <f>HLOOKUP(CA16,'360'!1:89,44,0)</f>
        <v>200106</v>
      </c>
      <c r="CB60" s="61">
        <f>HLOOKUP(CA16,sougo!1:89,44,0)</f>
        <v>34272</v>
      </c>
      <c r="CC60" s="61">
        <f>HLOOKUP(CD16,baidu!1:89,44,0)</f>
        <v>22217</v>
      </c>
      <c r="CD60" s="61">
        <f>HLOOKUP(CD16,'360'!1:89,44,0)</f>
        <v>6529</v>
      </c>
      <c r="CE60" s="61">
        <f>HLOOKUP(CD16,sougo!1:89,44,0)</f>
        <v>4398</v>
      </c>
      <c r="CF60" s="61">
        <f>HLOOKUP(CG16,baidu!1:89,44,0)</f>
        <v>101012</v>
      </c>
      <c r="CG60" s="61">
        <f>HLOOKUP(CG16,'360'!1:89,44,0)</f>
        <v>46950</v>
      </c>
      <c r="CH60" s="61">
        <f>HLOOKUP(CG16,sougo!1:89,44,0)</f>
        <v>4503</v>
      </c>
      <c r="CI60" s="61">
        <f>HLOOKUP(CJ16,baidu!1:89,44,0)</f>
        <v>235193</v>
      </c>
      <c r="CJ60" s="61">
        <f>HLOOKUP(CJ16,'360'!1:89,44,0)</f>
        <v>57753</v>
      </c>
      <c r="CK60" s="61">
        <f>HLOOKUP(CJ16,sougo!1:89,44,0)</f>
        <v>19923</v>
      </c>
      <c r="CL60" s="61">
        <f>HLOOKUP(CM16,baidu!1:89,44,0)</f>
        <v>21075</v>
      </c>
      <c r="CM60" s="61">
        <v>4020</v>
      </c>
      <c r="CN60" s="61">
        <v>288</v>
      </c>
      <c r="CO60" s="61">
        <f>HLOOKUP(CP16,baidu!1:89,44,0)</f>
        <v>93536</v>
      </c>
      <c r="CP60" s="61">
        <f>HLOOKUP(CP16,'360'!1:89,44,0)</f>
        <v>13728</v>
      </c>
      <c r="CQ60" s="61">
        <f>HLOOKUP(CP16,sougo!1:89,44,0)</f>
        <v>6397</v>
      </c>
      <c r="CR60" s="61">
        <f>HLOOKUP(CS16,baidu!1:89,44,0)</f>
        <v>120537</v>
      </c>
      <c r="CS60" s="61">
        <f>HLOOKUP(CS16,'360'!1:89,44,0)</f>
        <v>21685</v>
      </c>
      <c r="CT60" s="61">
        <f>HLOOKUP(CS16,sougo!1:89,44,0)</f>
        <v>7943</v>
      </c>
      <c r="CU60" s="61"/>
      <c r="CV60" s="61">
        <f t="shared" si="0"/>
        <v>137214.52388106042</v>
      </c>
      <c r="CW60" s="61">
        <f t="shared" si="1"/>
        <v>200860.06929897467</v>
      </c>
      <c r="CX60" s="61">
        <f t="shared" si="2"/>
        <v>15257.097520845469</v>
      </c>
      <c r="CY60" s="61">
        <f t="shared" si="3"/>
        <v>597093.11096056423</v>
      </c>
      <c r="CZ60" s="61">
        <f t="shared" si="4"/>
        <v>726076.36061552446</v>
      </c>
      <c r="DA60" s="61">
        <f t="shared" si="5"/>
        <v>99334.313080428547</v>
      </c>
      <c r="DB60" s="61">
        <f t="shared" si="6"/>
        <v>94220.736150967423</v>
      </c>
      <c r="DC60" s="61">
        <f t="shared" si="7"/>
        <v>164447.52802039916</v>
      </c>
      <c r="DD60" s="61">
        <f t="shared" si="8"/>
        <v>8628.0606307348917</v>
      </c>
      <c r="DE60" s="61">
        <f t="shared" si="9"/>
        <v>329264.17429677391</v>
      </c>
      <c r="DF60" s="61">
        <f t="shared" si="10"/>
        <v>205975.5326931171</v>
      </c>
      <c r="DG60" s="61">
        <f t="shared" si="11"/>
        <v>37485.310860678401</v>
      </c>
      <c r="DH60" s="61">
        <f t="shared" si="12"/>
        <v>332101.4171774587</v>
      </c>
      <c r="DI60" s="61">
        <f t="shared" si="13"/>
        <v>253699.94502236604</v>
      </c>
      <c r="DJ60" s="61">
        <f t="shared" si="14"/>
        <v>32310.738239855036</v>
      </c>
      <c r="DK60" s="62">
        <f t="shared" si="15"/>
        <v>158280.67497720863</v>
      </c>
      <c r="DL60" s="62">
        <f t="shared" si="16"/>
        <v>71086.39094254699</v>
      </c>
      <c r="DM60" s="62">
        <f t="shared" si="17"/>
        <v>14645.254142541771</v>
      </c>
      <c r="DN60" s="61">
        <f t="shared" si="18"/>
        <v>20121.661112374157</v>
      </c>
      <c r="DO60" s="61">
        <f t="shared" si="19"/>
        <v>27978.786510015179</v>
      </c>
      <c r="DP60" s="61">
        <f t="shared" si="20"/>
        <v>1771.3903357466795</v>
      </c>
      <c r="DQ60" s="61">
        <f t="shared" si="21"/>
        <v>322354.68299070915</v>
      </c>
      <c r="DR60" s="61">
        <f t="shared" si="22"/>
        <v>636769.86495936022</v>
      </c>
      <c r="DS60" s="61">
        <f t="shared" si="23"/>
        <v>43254.748677673713</v>
      </c>
      <c r="DT60" s="61">
        <f t="shared" si="24"/>
        <v>226758.71408706935</v>
      </c>
      <c r="DU60" s="61">
        <f t="shared" si="25"/>
        <v>602913.48332395474</v>
      </c>
      <c r="DV60" s="61">
        <f t="shared" si="26"/>
        <v>36768.454281781982</v>
      </c>
      <c r="DW60" s="61">
        <f t="shared" si="27"/>
        <v>31472.519099794572</v>
      </c>
      <c r="DX60" s="61">
        <f t="shared" si="28"/>
        <v>52239.351133175507</v>
      </c>
      <c r="DY60" s="61">
        <f t="shared" si="29"/>
        <v>3203.8458504186483</v>
      </c>
      <c r="DZ60" s="61">
        <f t="shared" si="30"/>
        <v>61813.159390805326</v>
      </c>
      <c r="EA60" s="61">
        <f t="shared" si="31"/>
        <v>50967.873937975019</v>
      </c>
      <c r="EB60" s="61">
        <f t="shared" si="32"/>
        <v>5310.3980778774257</v>
      </c>
      <c r="EC60" s="61">
        <f t="shared" si="33"/>
        <v>37250.760418635975</v>
      </c>
      <c r="ED60" s="61">
        <f t="shared" si="34"/>
        <v>30699.068580458963</v>
      </c>
      <c r="EE60" s="61">
        <f t="shared" si="35"/>
        <v>1985.1896662947347</v>
      </c>
      <c r="EF60" s="61">
        <f t="shared" si="36"/>
        <v>107567.47377120997</v>
      </c>
      <c r="EG60" s="61">
        <f t="shared" si="37"/>
        <v>63529.213429233685</v>
      </c>
      <c r="EH60" s="61">
        <f t="shared" si="38"/>
        <v>3360.4224189670767</v>
      </c>
      <c r="EI60" s="61">
        <f t="shared" si="39"/>
        <v>175521.70452122798</v>
      </c>
      <c r="EJ60" s="61">
        <f t="shared" si="40"/>
        <v>28298.227862716391</v>
      </c>
      <c r="EK60" s="61">
        <f t="shared" si="41"/>
        <v>5808.4247537423071</v>
      </c>
      <c r="EL60" s="61">
        <f t="shared" si="42"/>
        <v>78541.070541509325</v>
      </c>
      <c r="EM60" s="61">
        <f t="shared" si="43"/>
        <v>153075.91892148435</v>
      </c>
      <c r="EN60" s="61">
        <f t="shared" si="44"/>
        <v>4940.0221787809423</v>
      </c>
      <c r="EO60" s="61">
        <f t="shared" si="45"/>
        <v>118190.15639164613</v>
      </c>
      <c r="EP60" s="61">
        <f t="shared" si="46"/>
        <v>83213.843557105196</v>
      </c>
      <c r="EQ60" s="61">
        <f t="shared" si="47"/>
        <v>9171.9912805115619</v>
      </c>
      <c r="ER60" s="61">
        <f t="shared" si="48"/>
        <v>40634.449235339169</v>
      </c>
      <c r="ES60" s="61">
        <f t="shared" si="49"/>
        <v>33372.81785543052</v>
      </c>
      <c r="ET60" s="61">
        <f t="shared" si="50"/>
        <v>1845.5912798780635</v>
      </c>
      <c r="EU60" s="61">
        <f t="shared" si="51"/>
        <v>6809.5086779555531</v>
      </c>
      <c r="EV60" s="61">
        <f t="shared" si="52"/>
        <v>10023.415673341169</v>
      </c>
      <c r="EW60" s="61">
        <f t="shared" si="53"/>
        <v>647.0573856880842</v>
      </c>
      <c r="EX60" s="60">
        <f t="shared" si="54"/>
        <v>215405.96963496762</v>
      </c>
      <c r="EY60" s="60">
        <f t="shared" si="55"/>
        <v>92389.607766979374</v>
      </c>
      <c r="EZ60" s="58">
        <f t="shared" si="56"/>
        <v>9477.5985588831936</v>
      </c>
      <c r="FA60" s="61">
        <f t="shared" si="57"/>
        <v>128359.45866700832</v>
      </c>
      <c r="FB60" s="61">
        <f t="shared" si="58"/>
        <v>35396.994458472254</v>
      </c>
      <c r="FC60" s="61">
        <f t="shared" si="59"/>
        <v>7004.4433616905444</v>
      </c>
      <c r="FD60" s="61">
        <f t="shared" si="60"/>
        <v>14945.830848429918</v>
      </c>
      <c r="FE60" s="61">
        <f t="shared" si="61"/>
        <v>3811.2874777992988</v>
      </c>
      <c r="FF60" s="61">
        <f t="shared" si="62"/>
        <v>7743.9375167626404</v>
      </c>
      <c r="FG60" s="61">
        <f t="shared" si="63"/>
        <v>113344.45744693051</v>
      </c>
      <c r="FH60" s="61">
        <f t="shared" si="64"/>
        <v>26055.22135664312</v>
      </c>
      <c r="FI60" s="61">
        <f t="shared" si="65"/>
        <v>7770.3480223009301</v>
      </c>
      <c r="FJ60" s="61">
        <f t="shared" si="66"/>
        <v>41617.297334299787</v>
      </c>
      <c r="FK60" s="61">
        <f t="shared" si="67"/>
        <v>22072.265592844942</v>
      </c>
      <c r="FL60" s="61">
        <f t="shared" si="68"/>
        <v>3413.2434300436553</v>
      </c>
      <c r="FM60" s="61">
        <f t="shared" si="69"/>
        <v>432355.06737924385</v>
      </c>
      <c r="FN60" s="61">
        <f t="shared" si="70"/>
        <v>148437.73109171243</v>
      </c>
      <c r="FO60" s="61">
        <f t="shared" si="71"/>
        <v>5024.9130894397285</v>
      </c>
      <c r="FP60" s="62">
        <f t="shared" si="72"/>
        <v>105414.38874827897</v>
      </c>
      <c r="FQ60" s="62">
        <f t="shared" si="73"/>
        <v>125830.96717249736</v>
      </c>
      <c r="FR60" s="62">
        <f t="shared" si="74"/>
        <v>21550.972519243947</v>
      </c>
      <c r="FS60" s="61">
        <f t="shared" si="75"/>
        <v>13970.528608194527</v>
      </c>
      <c r="FT60" s="61">
        <f t="shared" si="76"/>
        <v>4105.5759680830924</v>
      </c>
      <c r="FU60" s="61">
        <f t="shared" si="77"/>
        <v>2765.5572227951357</v>
      </c>
      <c r="FV60" s="61">
        <f t="shared" si="78"/>
        <v>63518.523462706282</v>
      </c>
      <c r="FW60" s="61">
        <f t="shared" si="79"/>
        <v>29523.172262444659</v>
      </c>
      <c r="FX60" s="61">
        <f t="shared" si="80"/>
        <v>2831.5834866408586</v>
      </c>
      <c r="FY60" s="61">
        <f t="shared" si="81"/>
        <v>147894.42926349622</v>
      </c>
      <c r="FZ60" s="61">
        <f t="shared" si="82"/>
        <v>36316.33157982889</v>
      </c>
      <c r="GA60" s="61">
        <f t="shared" si="83"/>
        <v>12528.01194855559</v>
      </c>
      <c r="GB60" s="61">
        <f t="shared" si="84"/>
        <v>13252.414386177235</v>
      </c>
      <c r="GC60" s="61">
        <f t="shared" si="85"/>
        <v>2527.8626729505331</v>
      </c>
      <c r="GD60" s="61">
        <f t="shared" si="86"/>
        <v>181.10060940541132</v>
      </c>
      <c r="GE60" s="61">
        <f t="shared" si="87"/>
        <v>58817.453476890812</v>
      </c>
      <c r="GF60" s="61">
        <f t="shared" si="88"/>
        <v>8632.4623816579406</v>
      </c>
      <c r="GG60" s="61">
        <f t="shared" si="89"/>
        <v>4022.5715221056121</v>
      </c>
      <c r="GH60" s="61">
        <f t="shared" si="90"/>
        <v>75796.264430208554</v>
      </c>
      <c r="GI60" s="61">
        <f t="shared" si="91"/>
        <v>13635.995538042864</v>
      </c>
      <c r="GJ60" s="61">
        <f t="shared" si="92"/>
        <v>4994.7296545388272</v>
      </c>
    </row>
    <row r="61" spans="1:192" s="45" customFormat="1">
      <c r="A61" s="45" t="s">
        <v>63</v>
      </c>
      <c r="B61" s="46">
        <v>42094</v>
      </c>
      <c r="C61" s="60"/>
      <c r="D61" s="60"/>
      <c r="E61" s="58"/>
      <c r="F61" s="61">
        <f>HLOOKUP(G16,baidu!1:90,45,0)</f>
        <v>215987</v>
      </c>
      <c r="G61" s="61">
        <f>HLOOKUP(G16,'360'!1:90,45,0)</f>
        <v>330881</v>
      </c>
      <c r="H61" s="61">
        <f>HLOOKUP(G16,sougo!1:90,45,0)</f>
        <v>25610</v>
      </c>
      <c r="I61" s="61">
        <f>HLOOKUP(J16,baidu!1:90,45,0)</f>
        <v>926717</v>
      </c>
      <c r="J61" s="61">
        <f>HLOOKUP(J16,'360'!1:90,45,0)</f>
        <v>1161074</v>
      </c>
      <c r="K61" s="61">
        <f>HLOOKUP(J16,sougo!1:90,45,0)</f>
        <v>165763</v>
      </c>
      <c r="L61" s="61">
        <f>HLOOKUP(M16,baidu!1:90,45,0)</f>
        <v>144880</v>
      </c>
      <c r="M61" s="61">
        <f>HLOOKUP(M16,'360'!1:90,45,0)</f>
        <v>264537</v>
      </c>
      <c r="N61" s="61">
        <f>HLOOKUP(M16,sougo!1:90,45,0)</f>
        <v>14033</v>
      </c>
      <c r="O61" s="61">
        <f>HLOOKUP(P16,baidu!1:90,45,0)</f>
        <v>509466</v>
      </c>
      <c r="P61" s="61">
        <f>HLOOKUP(P16,'360'!1:90,45,0)</f>
        <v>365994</v>
      </c>
      <c r="Q61" s="61">
        <f>HLOOKUP(P16,sougo!1:90,45,0)</f>
        <v>53359</v>
      </c>
      <c r="R61" s="61">
        <f>HLOOKUP(S16,baidu!1:90,45,0)</f>
        <v>529439</v>
      </c>
      <c r="S61" s="61">
        <f>HLOOKUP(S16,'360'!1:90,45,0)</f>
        <v>413078</v>
      </c>
      <c r="T61" s="61">
        <f>HLOOKUP(S16,sougo!1:90,45,0)</f>
        <v>70695</v>
      </c>
      <c r="U61" s="61">
        <f>HLOOKUP(V16,baidu!1:90,45,0)</f>
        <v>245621</v>
      </c>
      <c r="V61" s="61">
        <f>HLOOKUP(V16,'360'!1:90,45,0)</f>
        <v>128476</v>
      </c>
      <c r="W61" s="61">
        <f>HLOOKUP(V16,sougo!1:90,45,0)</f>
        <v>17453</v>
      </c>
      <c r="X61" s="61">
        <f>HLOOKUP(Y16,baidu!1:90,45,0)</f>
        <v>31996</v>
      </c>
      <c r="Y61" s="61">
        <f>HLOOKUP(Y16,'360'!1:90,45,0)</f>
        <v>46339</v>
      </c>
      <c r="Z61" s="61">
        <f>HLOOKUP(Y16,sougo!1:90,45,0)</f>
        <v>3053</v>
      </c>
      <c r="AA61" s="61">
        <f>HLOOKUP(AB16,baidu!1:90,45,0)</f>
        <v>510512</v>
      </c>
      <c r="AB61" s="61">
        <f>HLOOKUP(AB16,'360'!1:90,45,0)</f>
        <v>984268</v>
      </c>
      <c r="AC61" s="61">
        <f>HLOOKUP(AB16,sougo!1:90,45,0)</f>
        <v>71681</v>
      </c>
      <c r="AD61" s="61">
        <f>HLOOKUP(AE16,baidu!1:90,45,0)</f>
        <v>267660</v>
      </c>
      <c r="AE61" s="61">
        <f>HLOOKUP(AE16,'360'!1:90,45,0)</f>
        <v>923808</v>
      </c>
      <c r="AF61" s="61">
        <f>HLOOKUP(AE16,sougo!1:90,45,0)</f>
        <v>58157</v>
      </c>
      <c r="AG61" s="61">
        <f>HLOOKUP(AH16,baidu!1:90,45,0)</f>
        <v>40567</v>
      </c>
      <c r="AH61" s="61">
        <f>HLOOKUP(AH16,'360'!1:90,45,0)</f>
        <v>82013</v>
      </c>
      <c r="AI61" s="61">
        <f>HLOOKUP(AH16,sougo!1:90,45,0)</f>
        <v>5202</v>
      </c>
      <c r="AJ61" s="61">
        <f>HLOOKUP(AK16,baidu!1:90,45,0)</f>
        <v>96774</v>
      </c>
      <c r="AK61" s="61">
        <f>HLOOKUP(AK16,'360'!1:90,45,0)</f>
        <v>85381</v>
      </c>
      <c r="AL61" s="61">
        <f>HLOOKUP(AK16,sougo!1:90,45,0)</f>
        <v>7824</v>
      </c>
      <c r="AM61" s="61">
        <f>HLOOKUP(AN16,baidu!1:90,45,0)</f>
        <v>55605</v>
      </c>
      <c r="AN61" s="61">
        <f>HLOOKUP(AN16,'360'!1:90,45,0)</f>
        <v>46609</v>
      </c>
      <c r="AO61" s="61">
        <f>HLOOKUP(AN16,sougo!1:90,45,0)</f>
        <v>3285</v>
      </c>
      <c r="AP61" s="61">
        <f>HLOOKUP(AQ16,baidu!1:90,45,0)</f>
        <v>169973</v>
      </c>
      <c r="AQ61" s="61">
        <f>HLOOKUP(AQ16,'360'!1:90,45,0)</f>
        <v>97232</v>
      </c>
      <c r="AR61" s="61">
        <f>HLOOKUP(AQ16,sougo!1:90,45,0)</f>
        <v>5302</v>
      </c>
      <c r="AS61" s="61">
        <f>HLOOKUP(AT16,baidu!1:90,45,0)</f>
        <v>282506</v>
      </c>
      <c r="AT61" s="61">
        <f>HLOOKUP(AT16,'360'!1:90,45,0)</f>
        <v>46296</v>
      </c>
      <c r="AU61" s="61">
        <f>HLOOKUP(AT16,sougo!1:90,45,0)</f>
        <v>9277</v>
      </c>
      <c r="AV61" s="61">
        <f>HLOOKUP(AW16,baidu!1:90,45,0)</f>
        <v>118923</v>
      </c>
      <c r="AW61" s="61">
        <f>HLOOKUP(AW16,'360'!1:90,45,0)</f>
        <v>232963</v>
      </c>
      <c r="AX61" s="61">
        <f>HLOOKUP(AW16,sougo!1:90,45,0)</f>
        <v>7615</v>
      </c>
      <c r="AY61" s="61">
        <f>HLOOKUP(AZ16,baidu!1:90,45,0)</f>
        <v>177285</v>
      </c>
      <c r="AZ61" s="61">
        <f>HLOOKUP(AZ16,'360'!1:90,45,0)</f>
        <v>126079</v>
      </c>
      <c r="BA61" s="61">
        <f>HLOOKUP(AZ16,sougo!1:90,45,0)</f>
        <v>13630</v>
      </c>
      <c r="BB61" s="61">
        <f>HLOOKUP(BC16,baidu!1:90,45,0)</f>
        <v>63263</v>
      </c>
      <c r="BC61" s="61">
        <f>HLOOKUP(BC16,'360'!1:90,45,0)</f>
        <v>51051</v>
      </c>
      <c r="BD61" s="61">
        <f>HLOOKUP(BC16,sougo!1:90,45,0)</f>
        <v>2724</v>
      </c>
      <c r="BE61" s="61">
        <f>HLOOKUP(BF16,baidu!1:90,45,0)</f>
        <v>12236</v>
      </c>
      <c r="BF61" s="61">
        <f>HLOOKUP(BF16,'360'!1:90,45,0)</f>
        <v>17693</v>
      </c>
      <c r="BG61" s="61">
        <f>HLOOKUP(BF16,sougo!1:90,45,0)</f>
        <v>1026</v>
      </c>
      <c r="BH61" s="61">
        <f>HLOOKUP(BI16,baidu!1:90,45,0)</f>
        <v>339552</v>
      </c>
      <c r="BI61" s="61">
        <f>HLOOKUP(BI16,'360'!1:90,45,0)</f>
        <v>145904</v>
      </c>
      <c r="BJ61" s="61">
        <f>HLOOKUP(BI16,sougo!1:90,45,0)</f>
        <v>16087</v>
      </c>
      <c r="BK61" s="61">
        <f>HLOOKUP(BL16,baidu!1:90,45,0)</f>
        <v>201116</v>
      </c>
      <c r="BL61" s="61">
        <f>HLOOKUP(BL16,'360'!1:90,45,0)</f>
        <v>56979</v>
      </c>
      <c r="BM61" s="61">
        <f>HLOOKUP(BL16,sougo!1:90,45,0)</f>
        <v>11073</v>
      </c>
      <c r="BN61" s="61">
        <f>HLOOKUP(BO16,baidu!1:90,45,0)</f>
        <v>19377</v>
      </c>
      <c r="BO61" s="61">
        <f>HLOOKUP(BO16,'360'!1:90,45,0)</f>
        <v>6398</v>
      </c>
      <c r="BP61" s="61">
        <f>HLOOKUP(BO16,sougo!1:90,45,0)</f>
        <v>11358</v>
      </c>
      <c r="BQ61" s="61">
        <f>HLOOKUP(BR16,baidu!1:90,45,0)</f>
        <v>161334</v>
      </c>
      <c r="BR61" s="61">
        <f>HLOOKUP(BR16,'360'!1:90,45,0)</f>
        <v>39538</v>
      </c>
      <c r="BS61" s="61">
        <f>HLOOKUP(BR16,sougo!1:90,45,0)</f>
        <v>12078</v>
      </c>
      <c r="BT61" s="61">
        <f>HLOOKUP(BU16,baidu!1:90,45,0)</f>
        <v>80602</v>
      </c>
      <c r="BU61" s="61">
        <f>HLOOKUP(BU16,'360'!1:90,45,0)</f>
        <v>46133</v>
      </c>
      <c r="BV61" s="61">
        <f>HLOOKUP(BU16,sougo!1:90,45,0)</f>
        <v>5992</v>
      </c>
      <c r="BW61" s="61">
        <f>HLOOKUP(BX16,baidu!1:90,45,0)</f>
        <v>637338</v>
      </c>
      <c r="BX61" s="61">
        <f>HLOOKUP(BX16,'360'!1:90,45,0)</f>
        <v>218981</v>
      </c>
      <c r="BY61" s="61">
        <f>HLOOKUP(BX16,sougo!1:90,45,0)</f>
        <v>7879</v>
      </c>
      <c r="BZ61" s="61">
        <f>HLOOKUP(CA16,baidu!1:90,45,0)</f>
        <v>146136</v>
      </c>
      <c r="CA61" s="61">
        <f>HLOOKUP(CA16,'360'!1:90,45,0)</f>
        <v>196776</v>
      </c>
      <c r="CB61" s="61">
        <f>HLOOKUP(CA16,sougo!1:90,45,0)</f>
        <v>38362</v>
      </c>
      <c r="CC61" s="61">
        <f>HLOOKUP(CD16,baidu!1:90,45,0)</f>
        <v>20373</v>
      </c>
      <c r="CD61" s="61">
        <f>HLOOKUP(CD16,'360'!1:90,45,0)</f>
        <v>6111</v>
      </c>
      <c r="CE61" s="61">
        <f>HLOOKUP(CD16,sougo!1:90,45,0)</f>
        <v>4782</v>
      </c>
      <c r="CF61" s="61">
        <f>HLOOKUP(CG16,baidu!1:90,45,0)</f>
        <v>89504</v>
      </c>
      <c r="CG61" s="61">
        <f>HLOOKUP(CG16,'360'!1:90,45,0)</f>
        <v>46857</v>
      </c>
      <c r="CH61" s="61">
        <f>HLOOKUP(CG16,sougo!1:90,45,0)</f>
        <v>4683</v>
      </c>
      <c r="CI61" s="61">
        <f>HLOOKUP(CJ16,baidu!1:90,45,0)</f>
        <v>226685</v>
      </c>
      <c r="CJ61" s="61">
        <f>HLOOKUP(CJ16,'360'!1:90,45,0)</f>
        <v>57291</v>
      </c>
      <c r="CK61" s="61">
        <f>HLOOKUP(CJ16,sougo!1:90,45,0)</f>
        <v>19982</v>
      </c>
      <c r="CL61" s="61">
        <f>HLOOKUP(CM16,baidu!1:90,45,0)</f>
        <v>24469</v>
      </c>
      <c r="CM61" s="61">
        <v>2733</v>
      </c>
      <c r="CN61" s="61">
        <v>191</v>
      </c>
      <c r="CO61" s="61">
        <f>HLOOKUP(CP16,baidu!1:90,45,0)</f>
        <v>94737</v>
      </c>
      <c r="CP61" s="61">
        <f>HLOOKUP(CP16,'360'!1:90,45,0)</f>
        <v>13430</v>
      </c>
      <c r="CQ61" s="61">
        <f>HLOOKUP(CP16,sougo!1:90,45,0)</f>
        <v>6340</v>
      </c>
      <c r="CR61" s="61">
        <f>HLOOKUP(CS16,baidu!1:90,45,0)</f>
        <v>112073</v>
      </c>
      <c r="CS61" s="61">
        <f>HLOOKUP(CS16,'360'!1:90,45,0)</f>
        <v>20941</v>
      </c>
      <c r="CT61" s="61">
        <f>HLOOKUP(CS16,sougo!1:90,45,0)</f>
        <v>7936</v>
      </c>
      <c r="CU61" s="61"/>
      <c r="CV61" s="61">
        <f t="shared" si="0"/>
        <v>135817.28237377285</v>
      </c>
      <c r="CW61" s="61">
        <f t="shared" si="1"/>
        <v>208065.10673844413</v>
      </c>
      <c r="CX61" s="61">
        <f t="shared" si="2"/>
        <v>16104.120162752028</v>
      </c>
      <c r="CY61" s="61">
        <f t="shared" si="3"/>
        <v>582739.63002206443</v>
      </c>
      <c r="CZ61" s="61">
        <f t="shared" si="4"/>
        <v>730108.36446103663</v>
      </c>
      <c r="DA61" s="61">
        <f t="shared" si="5"/>
        <v>104235.34832246249</v>
      </c>
      <c r="DB61" s="61">
        <f t="shared" si="6"/>
        <v>91103.667675888864</v>
      </c>
      <c r="DC61" s="61">
        <f t="shared" si="7"/>
        <v>166346.56913291421</v>
      </c>
      <c r="DD61" s="61">
        <f t="shared" si="8"/>
        <v>8824.2529575907538</v>
      </c>
      <c r="DE61" s="61">
        <f t="shared" si="9"/>
        <v>320363.20510881004</v>
      </c>
      <c r="DF61" s="61">
        <f t="shared" si="10"/>
        <v>230144.91819001429</v>
      </c>
      <c r="DG61" s="61">
        <f t="shared" si="11"/>
        <v>33553.289643275501</v>
      </c>
      <c r="DH61" s="61">
        <f t="shared" si="12"/>
        <v>332922.65813538741</v>
      </c>
      <c r="DI61" s="61">
        <f t="shared" si="13"/>
        <v>259752.35254155731</v>
      </c>
      <c r="DJ61" s="61">
        <f t="shared" si="14"/>
        <v>44454.540214984561</v>
      </c>
      <c r="DK61" s="62">
        <f t="shared" si="15"/>
        <v>154451.78049571713</v>
      </c>
      <c r="DL61" s="62">
        <f t="shared" si="16"/>
        <v>80788.478798505646</v>
      </c>
      <c r="DM61" s="62">
        <f t="shared" si="17"/>
        <v>10974.822694280014</v>
      </c>
      <c r="DN61" s="61">
        <f t="shared" si="18"/>
        <v>20119.774647692851</v>
      </c>
      <c r="DO61" s="61">
        <f t="shared" si="19"/>
        <v>29138.962289018596</v>
      </c>
      <c r="DP61" s="61">
        <f t="shared" si="20"/>
        <v>1919.7922240094472</v>
      </c>
      <c r="DQ61" s="61">
        <f t="shared" si="21"/>
        <v>321020.9524610255</v>
      </c>
      <c r="DR61" s="61">
        <f t="shared" si="22"/>
        <v>618928.93964668538</v>
      </c>
      <c r="DS61" s="61">
        <f t="shared" si="23"/>
        <v>45074.558273573923</v>
      </c>
      <c r="DT61" s="61">
        <f t="shared" si="24"/>
        <v>168310.37886615415</v>
      </c>
      <c r="DU61" s="61">
        <f t="shared" si="25"/>
        <v>580910.38810275774</v>
      </c>
      <c r="DV61" s="61">
        <f t="shared" si="26"/>
        <v>36570.375490244813</v>
      </c>
      <c r="DW61" s="61">
        <f t="shared" si="27"/>
        <v>25509.404242185145</v>
      </c>
      <c r="DX61" s="61">
        <f t="shared" si="28"/>
        <v>51571.542635993057</v>
      </c>
      <c r="DY61" s="61">
        <f t="shared" si="29"/>
        <v>3271.1297573852421</v>
      </c>
      <c r="DZ61" s="61">
        <f t="shared" si="30"/>
        <v>60853.577689580823</v>
      </c>
      <c r="EA61" s="61">
        <f t="shared" si="31"/>
        <v>53689.413651539668</v>
      </c>
      <c r="EB61" s="61">
        <f t="shared" si="32"/>
        <v>4919.8998888470078</v>
      </c>
      <c r="EC61" s="61">
        <f t="shared" si="33"/>
        <v>34965.622868013532</v>
      </c>
      <c r="ED61" s="61">
        <f t="shared" si="34"/>
        <v>29308.744110336171</v>
      </c>
      <c r="EE61" s="61">
        <f t="shared" si="35"/>
        <v>2065.6788260304729</v>
      </c>
      <c r="EF61" s="61">
        <f t="shared" si="36"/>
        <v>106882.68709189576</v>
      </c>
      <c r="EG61" s="61">
        <f t="shared" si="37"/>
        <v>61141.577964260257</v>
      </c>
      <c r="EH61" s="61">
        <f t="shared" si="38"/>
        <v>3334.0119134287879</v>
      </c>
      <c r="EI61" s="61">
        <f t="shared" si="39"/>
        <v>177645.86375237894</v>
      </c>
      <c r="EJ61" s="61">
        <f t="shared" si="40"/>
        <v>29111.92296191987</v>
      </c>
      <c r="EK61" s="61">
        <f t="shared" si="41"/>
        <v>5833.577616159725</v>
      </c>
      <c r="EL61" s="61">
        <f t="shared" si="42"/>
        <v>74781.346431665734</v>
      </c>
      <c r="EM61" s="61">
        <f t="shared" si="43"/>
        <v>146492.15718372512</v>
      </c>
      <c r="EN61" s="61">
        <f t="shared" si="44"/>
        <v>4788.4761827159973</v>
      </c>
      <c r="EO61" s="61">
        <f t="shared" si="45"/>
        <v>111480.63034179981</v>
      </c>
      <c r="EP61" s="61">
        <f t="shared" si="46"/>
        <v>79281.193518141852</v>
      </c>
      <c r="EQ61" s="61">
        <f t="shared" si="47"/>
        <v>8570.8378687352651</v>
      </c>
      <c r="ER61" s="61">
        <f t="shared" si="48"/>
        <v>39781.138377828254</v>
      </c>
      <c r="ES61" s="61">
        <f t="shared" si="49"/>
        <v>32101.969481790464</v>
      </c>
      <c r="ET61" s="61">
        <f t="shared" si="50"/>
        <v>1712.9099306261821</v>
      </c>
      <c r="EU61" s="61">
        <f t="shared" si="51"/>
        <v>7694.2606134882399</v>
      </c>
      <c r="EV61" s="61">
        <f t="shared" si="52"/>
        <v>11125.739868784523</v>
      </c>
      <c r="EW61" s="61">
        <f t="shared" si="53"/>
        <v>645.17092100677792</v>
      </c>
      <c r="EX61" s="60">
        <f t="shared" si="54"/>
        <v>213517.61848897996</v>
      </c>
      <c r="EY61" s="60">
        <f t="shared" si="55"/>
        <v>91747.58095377477</v>
      </c>
      <c r="EZ61" s="58">
        <f t="shared" si="56"/>
        <v>10115.852442725181</v>
      </c>
      <c r="FA61" s="61">
        <f t="shared" si="57"/>
        <v>126466.07694853717</v>
      </c>
      <c r="FB61" s="61">
        <f t="shared" si="58"/>
        <v>35829.62369205185</v>
      </c>
      <c r="FC61" s="61">
        <f t="shared" si="59"/>
        <v>6962.9411387018044</v>
      </c>
      <c r="FD61" s="61">
        <f t="shared" si="60"/>
        <v>12184.675376557831</v>
      </c>
      <c r="FE61" s="61">
        <f t="shared" si="61"/>
        <v>4023.2003436660475</v>
      </c>
      <c r="FF61" s="61">
        <f t="shared" si="62"/>
        <v>7142.1552834259091</v>
      </c>
      <c r="FG61" s="61">
        <f t="shared" si="63"/>
        <v>101450.29763129386</v>
      </c>
      <c r="FH61" s="61">
        <f t="shared" si="64"/>
        <v>24862.346856497061</v>
      </c>
      <c r="FI61" s="61">
        <f t="shared" si="65"/>
        <v>7594.906806939438</v>
      </c>
      <c r="FJ61" s="61">
        <f t="shared" si="66"/>
        <v>50684.275414218624</v>
      </c>
      <c r="FK61" s="61">
        <f t="shared" si="67"/>
        <v>29009.425047568893</v>
      </c>
      <c r="FL61" s="61">
        <f t="shared" si="68"/>
        <v>3767.8987901292526</v>
      </c>
      <c r="FM61" s="61">
        <f t="shared" si="69"/>
        <v>400771.87568481266</v>
      </c>
      <c r="FN61" s="61">
        <f t="shared" si="70"/>
        <v>137699.9741257166</v>
      </c>
      <c r="FO61" s="61">
        <f t="shared" si="71"/>
        <v>4954.4850746709581</v>
      </c>
      <c r="FP61" s="62">
        <f t="shared" si="72"/>
        <v>91893.467555795796</v>
      </c>
      <c r="FQ61" s="62">
        <f t="shared" si="73"/>
        <v>123736.99137624729</v>
      </c>
      <c r="FR61" s="62">
        <f t="shared" si="74"/>
        <v>24122.852701424963</v>
      </c>
      <c r="FS61" s="61">
        <f t="shared" si="75"/>
        <v>12810.981650751546</v>
      </c>
      <c r="FT61" s="61">
        <f t="shared" si="76"/>
        <v>3842.7285558210715</v>
      </c>
      <c r="FU61" s="61">
        <f t="shared" si="77"/>
        <v>3007.0247020023508</v>
      </c>
      <c r="FV61" s="61">
        <f t="shared" si="78"/>
        <v>56282.044945215057</v>
      </c>
      <c r="FW61" s="61">
        <f t="shared" si="79"/>
        <v>29464.691857324164</v>
      </c>
      <c r="FX61" s="61">
        <f t="shared" si="80"/>
        <v>2944.7713675192404</v>
      </c>
      <c r="FY61" s="61">
        <f t="shared" si="81"/>
        <v>142544.41542731135</v>
      </c>
      <c r="FZ61" s="61">
        <f t="shared" si="82"/>
        <v>36025.81601890771</v>
      </c>
      <c r="GA61" s="61">
        <f t="shared" si="83"/>
        <v>12565.112420621283</v>
      </c>
      <c r="GB61" s="61">
        <f t="shared" si="84"/>
        <v>15386.634762295173</v>
      </c>
      <c r="GC61" s="61">
        <f t="shared" si="85"/>
        <v>1718.5693246701012</v>
      </c>
      <c r="GD61" s="61">
        <f t="shared" si="86"/>
        <v>120.10491804317209</v>
      </c>
      <c r="GE61" s="61">
        <f t="shared" si="87"/>
        <v>59572.668170973797</v>
      </c>
      <c r="GF61" s="61">
        <f t="shared" si="88"/>
        <v>8445.0735566481744</v>
      </c>
      <c r="GG61" s="61">
        <f t="shared" si="89"/>
        <v>3986.728693160791</v>
      </c>
      <c r="GH61" s="61">
        <f t="shared" si="90"/>
        <v>70473.918742682858</v>
      </c>
      <c r="GI61" s="61">
        <f t="shared" si="91"/>
        <v>13168.152297078885</v>
      </c>
      <c r="GJ61" s="61">
        <f t="shared" si="92"/>
        <v>4990.3279036157792</v>
      </c>
    </row>
    <row r="62" spans="1:192" s="45" customFormat="1">
      <c r="A62" s="45" t="s">
        <v>63</v>
      </c>
      <c r="B62" s="46">
        <v>42093</v>
      </c>
      <c r="C62" s="60"/>
      <c r="D62" s="60"/>
      <c r="E62" s="58"/>
      <c r="F62" s="61">
        <f>HLOOKUP(G16,baidu!1:91,46,0)</f>
        <v>227042</v>
      </c>
      <c r="G62" s="61">
        <f>HLOOKUP(G16,'360'!1:91,46,0)</f>
        <v>348578</v>
      </c>
      <c r="H62" s="61">
        <f>HLOOKUP(G16,sougo!1:91,46,0)</f>
        <v>27724</v>
      </c>
      <c r="I62" s="61">
        <f>HLOOKUP(J16,baidu!1:91,46,0)</f>
        <v>917812</v>
      </c>
      <c r="J62" s="61">
        <f>HLOOKUP(J16,'360'!1:91,46,0)</f>
        <v>1157027</v>
      </c>
      <c r="K62" s="61">
        <f>HLOOKUP(J16,sougo!1:91,46,0)</f>
        <v>162077</v>
      </c>
      <c r="L62" s="61">
        <f>HLOOKUP(M16,baidu!1:91,46,0)</f>
        <v>146444</v>
      </c>
      <c r="M62" s="61">
        <f>HLOOKUP(M16,'360'!1:91,46,0)</f>
        <v>256291</v>
      </c>
      <c r="N62" s="61">
        <f>HLOOKUP(M16,sougo!1:91,46,0)</f>
        <v>13138</v>
      </c>
      <c r="O62" s="61">
        <f>HLOOKUP(P16,baidu!1:91,46,0)</f>
        <v>517435</v>
      </c>
      <c r="P62" s="61">
        <f>HLOOKUP(P16,'360'!1:91,46,0)</f>
        <v>370965</v>
      </c>
      <c r="Q62" s="61">
        <f>HLOOKUP(P16,sougo!1:91,46,0)</f>
        <v>54632</v>
      </c>
      <c r="R62" s="61">
        <f>HLOOKUP(S16,baidu!1:91,46,0)</f>
        <v>525043</v>
      </c>
      <c r="S62" s="61">
        <f>HLOOKUP(S16,'360'!1:91,46,0)</f>
        <v>414299</v>
      </c>
      <c r="T62" s="61">
        <f>HLOOKUP(S16,sougo!1:91,46,0)</f>
        <v>70018</v>
      </c>
      <c r="U62" s="61">
        <f>HLOOKUP(V16,baidu!1:91,46,0)</f>
        <v>246532</v>
      </c>
      <c r="V62" s="61">
        <f>HLOOKUP(V16,'360'!1:91,46,0)</f>
        <v>134433</v>
      </c>
      <c r="W62" s="61">
        <f>HLOOKUP(V16,sougo!1:91,46,0)</f>
        <v>17310</v>
      </c>
      <c r="X62" s="61">
        <f>HLOOKUP(Y16,baidu!1:91,46,0)</f>
        <v>33538</v>
      </c>
      <c r="Y62" s="61">
        <f>HLOOKUP(Y16,'360'!1:91,46,0)</f>
        <v>47688</v>
      </c>
      <c r="Z62" s="61">
        <f>HLOOKUP(Y16,sougo!1:91,46,0)</f>
        <v>2910</v>
      </c>
      <c r="AA62" s="61">
        <f>HLOOKUP(AB16,baidu!1:91,46,0)</f>
        <v>503464</v>
      </c>
      <c r="AB62" s="61">
        <f>HLOOKUP(AB16,'360'!1:91,46,0)</f>
        <v>981407</v>
      </c>
      <c r="AC62" s="61">
        <f>HLOOKUP(AB16,sougo!1:91,46,0)</f>
        <v>66083</v>
      </c>
      <c r="AD62" s="61">
        <f>HLOOKUP(AE16,baidu!1:91,46,0)</f>
        <v>345833</v>
      </c>
      <c r="AE62" s="61">
        <f>HLOOKUP(AE16,'360'!1:91,46,0)</f>
        <v>915977</v>
      </c>
      <c r="AF62" s="61">
        <f>HLOOKUP(AE16,sougo!1:91,46,0)</f>
        <v>54877</v>
      </c>
      <c r="AG62" s="61">
        <f>HLOOKUP(AH16,baidu!1:91,46,0)</f>
        <v>42115</v>
      </c>
      <c r="AH62" s="61">
        <f>HLOOKUP(AH16,'360'!1:91,46,0)</f>
        <v>82677</v>
      </c>
      <c r="AI62" s="61">
        <f>HLOOKUP(AH16,sougo!1:91,46,0)</f>
        <v>5090</v>
      </c>
      <c r="AJ62" s="61">
        <f>HLOOKUP(AK16,baidu!1:91,46,0)</f>
        <v>99901</v>
      </c>
      <c r="AK62" s="61">
        <f>HLOOKUP(AK16,'360'!1:91,46,0)</f>
        <v>91571</v>
      </c>
      <c r="AL62" s="61">
        <f>HLOOKUP(AK16,sougo!1:91,46,0)</f>
        <v>7862</v>
      </c>
      <c r="AM62" s="61">
        <f>HLOOKUP(AN16,baidu!1:91,46,0)</f>
        <v>57183</v>
      </c>
      <c r="AN62" s="61">
        <f>HLOOKUP(AN16,'360'!1:91,46,0)</f>
        <v>49197</v>
      </c>
      <c r="AO62" s="61">
        <f>HLOOKUP(AN16,sougo!1:91,46,0)</f>
        <v>3454</v>
      </c>
      <c r="AP62" s="61">
        <f>HLOOKUP(AQ16,baidu!1:91,46,0)</f>
        <v>166446</v>
      </c>
      <c r="AQ62" s="61">
        <f>HLOOKUP(AQ16,'360'!1:91,46,0)</f>
        <v>95780</v>
      </c>
      <c r="AR62" s="61">
        <f>HLOOKUP(AQ16,sougo!1:91,46,0)</f>
        <v>5261</v>
      </c>
      <c r="AS62" s="61">
        <f>HLOOKUP(AT16,baidu!1:91,46,0)</f>
        <v>275721</v>
      </c>
      <c r="AT62" s="61">
        <f>HLOOKUP(AT16,'360'!1:91,46,0)</f>
        <v>46064</v>
      </c>
      <c r="AU62" s="61">
        <f>HLOOKUP(AT16,sougo!1:91,46,0)</f>
        <v>8599</v>
      </c>
      <c r="AV62" s="61">
        <f>HLOOKUP(AW16,baidu!1:91,46,0)</f>
        <v>117768</v>
      </c>
      <c r="AW62" s="61">
        <f>HLOOKUP(AW16,'360'!1:91,46,0)</f>
        <v>231894</v>
      </c>
      <c r="AX62" s="61">
        <f>HLOOKUP(AW16,sougo!1:91,46,0)</f>
        <v>7153</v>
      </c>
      <c r="AY62" s="61">
        <f>HLOOKUP(AZ16,baidu!1:91,46,0)</f>
        <v>171765</v>
      </c>
      <c r="AZ62" s="61">
        <f>HLOOKUP(AZ16,'360'!1:91,46,0)</f>
        <v>122192</v>
      </c>
      <c r="BA62" s="61">
        <f>HLOOKUP(AZ16,sougo!1:91,46,0)</f>
        <v>12724</v>
      </c>
      <c r="BB62" s="61">
        <f>HLOOKUP(BC16,baidu!1:91,46,0)</f>
        <v>63292</v>
      </c>
      <c r="BC62" s="61">
        <f>HLOOKUP(BC16,'360'!1:91,46,0)</f>
        <v>50050</v>
      </c>
      <c r="BD62" s="61">
        <f>HLOOKUP(BC16,sougo!1:91,46,0)</f>
        <v>2962</v>
      </c>
      <c r="BE62" s="61">
        <f>HLOOKUP(BF16,baidu!1:91,46,0)</f>
        <v>12087</v>
      </c>
      <c r="BF62" s="61">
        <f>HLOOKUP(BF16,'360'!1:91,46,0)</f>
        <v>16433</v>
      </c>
      <c r="BG62" s="61">
        <f>HLOOKUP(BF16,sougo!1:91,46,0)</f>
        <v>923</v>
      </c>
      <c r="BH62" s="61">
        <f>HLOOKUP(BI16,baidu!1:91,46,0)</f>
        <v>340680</v>
      </c>
      <c r="BI62" s="61">
        <f>HLOOKUP(BI16,'360'!1:91,46,0)</f>
        <v>148762</v>
      </c>
      <c r="BJ62" s="61">
        <f>HLOOKUP(BI16,sougo!1:91,46,0)</f>
        <v>15348</v>
      </c>
      <c r="BK62" s="61">
        <f>HLOOKUP(BL16,baidu!1:91,46,0)</f>
        <v>193331</v>
      </c>
      <c r="BL62" s="61">
        <f>HLOOKUP(BL16,'360'!1:91,46,0)</f>
        <v>62780</v>
      </c>
      <c r="BM62" s="61">
        <f>HLOOKUP(BL16,sougo!1:91,46,0)</f>
        <v>11424</v>
      </c>
      <c r="BN62" s="61">
        <f>HLOOKUP(BO16,baidu!1:91,46,0)</f>
        <v>19286</v>
      </c>
      <c r="BO62" s="61">
        <f>HLOOKUP(BO16,'360'!1:91,46,0)</f>
        <v>5885</v>
      </c>
      <c r="BP62" s="61">
        <f>HLOOKUP(BO16,sougo!1:91,46,0)</f>
        <v>10674</v>
      </c>
      <c r="BQ62" s="61">
        <f>HLOOKUP(BR16,baidu!1:91,46,0)</f>
        <v>152323</v>
      </c>
      <c r="BR62" s="61">
        <f>HLOOKUP(BR16,'360'!1:91,46,0)</f>
        <v>39206</v>
      </c>
      <c r="BS62" s="61">
        <f>HLOOKUP(BR16,sougo!1:91,46,0)</f>
        <v>11094</v>
      </c>
      <c r="BT62" s="61">
        <f>HLOOKUP(BU16,baidu!1:91,46,0)</f>
        <v>57026</v>
      </c>
      <c r="BU62" s="61">
        <f>HLOOKUP(BU16,'360'!1:91,46,0)</f>
        <v>34174</v>
      </c>
      <c r="BV62" s="61">
        <f>HLOOKUP(BU16,sougo!1:91,46,0)</f>
        <v>5500</v>
      </c>
      <c r="BW62" s="61">
        <f>HLOOKUP(BX16,baidu!1:91,46,0)</f>
        <v>550131</v>
      </c>
      <c r="BX62" s="61">
        <f>HLOOKUP(BX16,'360'!1:91,46,0)</f>
        <v>212413</v>
      </c>
      <c r="BY62" s="61">
        <f>HLOOKUP(BX16,sougo!1:91,46,0)</f>
        <v>6171</v>
      </c>
      <c r="BZ62" s="61">
        <f>HLOOKUP(CA16,baidu!1:91,46,0)</f>
        <v>131204</v>
      </c>
      <c r="CA62" s="61">
        <f>HLOOKUP(CA16,'360'!1:91,46,0)</f>
        <v>173228</v>
      </c>
      <c r="CB62" s="61">
        <f>HLOOKUP(CA16,sougo!1:91,46,0)</f>
        <v>30835</v>
      </c>
      <c r="CC62" s="61">
        <f>HLOOKUP(CD16,baidu!1:91,46,0)</f>
        <v>22349</v>
      </c>
      <c r="CD62" s="61">
        <f>HLOOKUP(CD16,'360'!1:91,46,0)</f>
        <v>6557</v>
      </c>
      <c r="CE62" s="61">
        <f>HLOOKUP(CD16,sougo!1:91,46,0)</f>
        <v>4607</v>
      </c>
      <c r="CF62" s="61">
        <f>HLOOKUP(CG16,baidu!1:91,46,0)</f>
        <v>96957</v>
      </c>
      <c r="CG62" s="61">
        <f>HLOOKUP(CG16,'360'!1:91,46,0)</f>
        <v>51683</v>
      </c>
      <c r="CH62" s="61">
        <f>HLOOKUP(CG16,sougo!1:91,46,0)</f>
        <v>5599</v>
      </c>
      <c r="CI62" s="61">
        <f>HLOOKUP(CJ16,baidu!1:91,46,0)</f>
        <v>220501</v>
      </c>
      <c r="CJ62" s="61">
        <f>HLOOKUP(CJ16,'360'!1:91,46,0)</f>
        <v>54400</v>
      </c>
      <c r="CK62" s="61">
        <f>HLOOKUP(CJ16,sougo!1:91,46,0)</f>
        <v>18988</v>
      </c>
      <c r="CL62" s="61">
        <f>HLOOKUP(CM16,baidu!1:91,46,0)</f>
        <v>21133</v>
      </c>
      <c r="CM62" s="61">
        <v>2070</v>
      </c>
      <c r="CN62" s="61">
        <v>520</v>
      </c>
      <c r="CO62" s="61">
        <f>HLOOKUP(CP16,baidu!1:91,46,0)</f>
        <v>90803</v>
      </c>
      <c r="CP62" s="61">
        <f>HLOOKUP(CP16,'360'!1:91,46,0)</f>
        <v>12841</v>
      </c>
      <c r="CQ62" s="61">
        <f>HLOOKUP(CP16,sougo!1:91,46,0)</f>
        <v>5751</v>
      </c>
      <c r="CR62" s="61">
        <f>HLOOKUP(CS16,baidu!1:91,46,0)</f>
        <v>108464</v>
      </c>
      <c r="CS62" s="61">
        <f>HLOOKUP(CS16,'360'!1:91,46,0)</f>
        <v>20775</v>
      </c>
      <c r="CT62" s="61">
        <f>HLOOKUP(CS16,sougo!1:91,46,0)</f>
        <v>7206</v>
      </c>
      <c r="CU62" s="61"/>
      <c r="CV62" s="61">
        <f t="shared" si="0"/>
        <v>142768.90472438681</v>
      </c>
      <c r="CW62" s="61">
        <f t="shared" si="1"/>
        <v>219193.36189347037</v>
      </c>
      <c r="CX62" s="61">
        <f t="shared" si="2"/>
        <v>17433.448941512583</v>
      </c>
      <c r="CY62" s="61">
        <f t="shared" si="3"/>
        <v>577139.97402638674</v>
      </c>
      <c r="CZ62" s="61">
        <f t="shared" si="4"/>
        <v>727563.52360595437</v>
      </c>
      <c r="DA62" s="61">
        <f t="shared" si="5"/>
        <v>101917.51205069741</v>
      </c>
      <c r="DB62" s="61">
        <f t="shared" si="6"/>
        <v>92087.144596409926</v>
      </c>
      <c r="DC62" s="61">
        <f t="shared" si="7"/>
        <v>161161.30654556345</v>
      </c>
      <c r="DD62" s="61">
        <f t="shared" si="8"/>
        <v>8261.4576610010208</v>
      </c>
      <c r="DE62" s="61">
        <f t="shared" si="9"/>
        <v>325374.2841239202</v>
      </c>
      <c r="DF62" s="61">
        <f t="shared" si="10"/>
        <v>233270.79016693894</v>
      </c>
      <c r="DG62" s="61">
        <f t="shared" si="11"/>
        <v>34353.779489709836</v>
      </c>
      <c r="DH62" s="61">
        <f t="shared" si="12"/>
        <v>330158.35855571314</v>
      </c>
      <c r="DI62" s="61">
        <f t="shared" si="13"/>
        <v>260520.14366684898</v>
      </c>
      <c r="DJ62" s="61">
        <f t="shared" si="14"/>
        <v>44028.828018569759</v>
      </c>
      <c r="DK62" s="62">
        <f t="shared" si="15"/>
        <v>155024.63693727384</v>
      </c>
      <c r="DL62" s="62">
        <f t="shared" si="16"/>
        <v>84534.368834019653</v>
      </c>
      <c r="DM62" s="62">
        <f t="shared" si="17"/>
        <v>10884.901211137743</v>
      </c>
      <c r="DN62" s="61">
        <f t="shared" si="18"/>
        <v>21089.417493884324</v>
      </c>
      <c r="DO62" s="61">
        <f t="shared" si="19"/>
        <v>29987.242574046028</v>
      </c>
      <c r="DP62" s="61">
        <f t="shared" si="20"/>
        <v>1829.8707408671769</v>
      </c>
      <c r="DQ62" s="61">
        <f t="shared" si="21"/>
        <v>316589.01810307644</v>
      </c>
      <c r="DR62" s="61">
        <f t="shared" si="22"/>
        <v>617129.88116227952</v>
      </c>
      <c r="DS62" s="61">
        <f t="shared" si="23"/>
        <v>41554.41517825624</v>
      </c>
      <c r="DT62" s="61">
        <f t="shared" si="24"/>
        <v>217467.24671007507</v>
      </c>
      <c r="DU62" s="61">
        <f t="shared" si="25"/>
        <v>575986.0864629877</v>
      </c>
      <c r="DV62" s="61">
        <f t="shared" si="26"/>
        <v>34507.84077201652</v>
      </c>
      <c r="DW62" s="61">
        <f t="shared" si="27"/>
        <v>26482.820017739228</v>
      </c>
      <c r="DX62" s="61">
        <f t="shared" si="28"/>
        <v>51989.080152122195</v>
      </c>
      <c r="DY62" s="61">
        <f t="shared" si="29"/>
        <v>3200.7017426164712</v>
      </c>
      <c r="DZ62" s="61">
        <f t="shared" si="30"/>
        <v>62819.902709062488</v>
      </c>
      <c r="EA62" s="61">
        <f t="shared" si="31"/>
        <v>57581.819110635144</v>
      </c>
      <c r="EB62" s="61">
        <f t="shared" si="32"/>
        <v>4943.7951081435549</v>
      </c>
      <c r="EC62" s="61">
        <f t="shared" si="33"/>
        <v>35957.90329038068</v>
      </c>
      <c r="ED62" s="61">
        <f t="shared" si="34"/>
        <v>30936.134308743131</v>
      </c>
      <c r="EE62" s="61">
        <f t="shared" si="35"/>
        <v>2171.949669744065</v>
      </c>
      <c r="EF62" s="61">
        <f t="shared" si="36"/>
        <v>104664.83344823991</v>
      </c>
      <c r="EG62" s="61">
        <f t="shared" si="37"/>
        <v>60228.529058507978</v>
      </c>
      <c r="EH62" s="61">
        <f t="shared" si="38"/>
        <v>3308.2302294509341</v>
      </c>
      <c r="EI62" s="61">
        <f t="shared" si="39"/>
        <v>173379.30946482436</v>
      </c>
      <c r="EJ62" s="61">
        <f t="shared" si="40"/>
        <v>28966.036359898844</v>
      </c>
      <c r="EK62" s="61">
        <f t="shared" si="41"/>
        <v>5407.236598184486</v>
      </c>
      <c r="EL62" s="61">
        <f t="shared" si="42"/>
        <v>74055.057529362777</v>
      </c>
      <c r="EM62" s="61">
        <f t="shared" si="43"/>
        <v>145819.94693561964</v>
      </c>
      <c r="EN62" s="61">
        <f t="shared" si="44"/>
        <v>4497.9606217948167</v>
      </c>
      <c r="EO62" s="61">
        <f t="shared" si="45"/>
        <v>108009.5353281961</v>
      </c>
      <c r="EP62" s="61">
        <f t="shared" si="46"/>
        <v>76836.964112729242</v>
      </c>
      <c r="EQ62" s="61">
        <f t="shared" si="47"/>
        <v>8001.1255349807425</v>
      </c>
      <c r="ER62" s="61">
        <f t="shared" si="48"/>
        <v>39799.374203080879</v>
      </c>
      <c r="ES62" s="61">
        <f t="shared" si="49"/>
        <v>31472.519099794572</v>
      </c>
      <c r="ET62" s="61">
        <f t="shared" si="50"/>
        <v>1862.5694620098207</v>
      </c>
      <c r="EU62" s="61">
        <f t="shared" si="51"/>
        <v>7600.5662009833568</v>
      </c>
      <c r="EV62" s="61">
        <f t="shared" si="52"/>
        <v>10333.424702635848</v>
      </c>
      <c r="EW62" s="61">
        <f t="shared" si="53"/>
        <v>580.40230028192593</v>
      </c>
      <c r="EX62" s="60">
        <f t="shared" si="54"/>
        <v>214226.92920915116</v>
      </c>
      <c r="EY62" s="60">
        <f t="shared" si="55"/>
        <v>93544.7529734993</v>
      </c>
      <c r="EZ62" s="58">
        <f t="shared" si="56"/>
        <v>9651.1533095633786</v>
      </c>
      <c r="FA62" s="61">
        <f t="shared" si="57"/>
        <v>121570.70110054714</v>
      </c>
      <c r="FB62" s="61">
        <f t="shared" si="58"/>
        <v>39477.417564137926</v>
      </c>
      <c r="FC62" s="61">
        <f t="shared" si="59"/>
        <v>7183.6575064146491</v>
      </c>
      <c r="FD62" s="61">
        <f t="shared" si="60"/>
        <v>12127.452614558204</v>
      </c>
      <c r="FE62" s="61">
        <f t="shared" si="61"/>
        <v>3700.6148831626588</v>
      </c>
      <c r="FF62" s="61">
        <f t="shared" si="62"/>
        <v>6712.0413360880575</v>
      </c>
      <c r="FG62" s="61">
        <f t="shared" si="63"/>
        <v>95783.986550209971</v>
      </c>
      <c r="FH62" s="61">
        <f t="shared" si="64"/>
        <v>24653.578098432488</v>
      </c>
      <c r="FI62" s="61">
        <f t="shared" si="65"/>
        <v>6976.1463914709493</v>
      </c>
      <c r="FJ62" s="61">
        <f t="shared" si="66"/>
        <v>35859.178305392314</v>
      </c>
      <c r="FK62" s="61">
        <f t="shared" si="67"/>
        <v>21489.348006321274</v>
      </c>
      <c r="FL62" s="61">
        <f t="shared" si="68"/>
        <v>3458.5185823950083</v>
      </c>
      <c r="FM62" s="61">
        <f t="shared" si="69"/>
        <v>345934.23386391782</v>
      </c>
      <c r="FN62" s="61">
        <f t="shared" si="70"/>
        <v>133569.87411677651</v>
      </c>
      <c r="FO62" s="61">
        <f t="shared" si="71"/>
        <v>3880.4578494471989</v>
      </c>
      <c r="FP62" s="62">
        <f t="shared" si="72"/>
        <v>82503.90401537357</v>
      </c>
      <c r="FQ62" s="62">
        <f t="shared" si="73"/>
        <v>108929.50127111317</v>
      </c>
      <c r="FR62" s="62">
        <f t="shared" si="74"/>
        <v>19389.712816027284</v>
      </c>
      <c r="FS62" s="61">
        <f t="shared" si="75"/>
        <v>14053.533054172007</v>
      </c>
      <c r="FT62" s="61">
        <f t="shared" si="76"/>
        <v>4123.1829717752853</v>
      </c>
      <c r="FU62" s="61">
        <f t="shared" si="77"/>
        <v>2896.9809289261457</v>
      </c>
      <c r="FV62" s="61">
        <f t="shared" si="78"/>
        <v>60968.652035140505</v>
      </c>
      <c r="FW62" s="61">
        <f t="shared" si="79"/>
        <v>32499.384707985671</v>
      </c>
      <c r="FX62" s="61">
        <f t="shared" si="80"/>
        <v>3520.7719168781182</v>
      </c>
      <c r="FY62" s="61">
        <f t="shared" si="81"/>
        <v>138655.78289757849</v>
      </c>
      <c r="FZ62" s="61">
        <f t="shared" si="82"/>
        <v>34207.892887688809</v>
      </c>
      <c r="GA62" s="61">
        <f t="shared" si="83"/>
        <v>11940.063789548438</v>
      </c>
      <c r="GB62" s="61">
        <f t="shared" si="84"/>
        <v>13288.886036682492</v>
      </c>
      <c r="GC62" s="61">
        <f t="shared" si="85"/>
        <v>1301.660630101394</v>
      </c>
      <c r="GD62" s="61">
        <f t="shared" si="86"/>
        <v>326.98721142643711</v>
      </c>
      <c r="GE62" s="61">
        <f t="shared" si="87"/>
        <v>57098.884152220715</v>
      </c>
      <c r="GF62" s="61">
        <f t="shared" si="88"/>
        <v>8074.697657551691</v>
      </c>
      <c r="GG62" s="61">
        <f t="shared" si="89"/>
        <v>3616.3527940643075</v>
      </c>
      <c r="GH62" s="61">
        <f t="shared" si="90"/>
        <v>68204.501731071301</v>
      </c>
      <c r="GI62" s="61">
        <f t="shared" si="91"/>
        <v>13063.767918046598</v>
      </c>
      <c r="GJ62" s="61">
        <f t="shared" si="92"/>
        <v>4531.2881644978961</v>
      </c>
    </row>
    <row r="63" spans="1:192" s="45" customFormat="1">
      <c r="A63" s="45" t="s">
        <v>63</v>
      </c>
      <c r="B63" s="46">
        <v>42092</v>
      </c>
      <c r="C63" s="60"/>
      <c r="D63" s="60"/>
      <c r="E63" s="58"/>
      <c r="F63" s="61">
        <v>118572</v>
      </c>
      <c r="G63" s="61">
        <v>173643</v>
      </c>
      <c r="H63" s="61">
        <v>13341</v>
      </c>
      <c r="I63" s="61">
        <v>936914</v>
      </c>
      <c r="J63" s="61">
        <v>1016918</v>
      </c>
      <c r="K63" s="61">
        <v>166156</v>
      </c>
      <c r="L63" s="61">
        <v>125600</v>
      </c>
      <c r="M63" s="61">
        <v>193087</v>
      </c>
      <c r="N63" s="61">
        <v>11576</v>
      </c>
      <c r="O63" s="61">
        <v>445648</v>
      </c>
      <c r="P63" s="61">
        <v>243527</v>
      </c>
      <c r="Q63" s="61">
        <v>87700</v>
      </c>
      <c r="R63" s="61">
        <v>462964</v>
      </c>
      <c r="S63" s="61">
        <v>311922</v>
      </c>
      <c r="T63" s="61">
        <v>57302</v>
      </c>
      <c r="U63" s="61">
        <v>250350</v>
      </c>
      <c r="V63" s="61">
        <v>121735</v>
      </c>
      <c r="W63" s="61">
        <v>17924</v>
      </c>
      <c r="X63" s="61">
        <v>27553</v>
      </c>
      <c r="Y63" s="61">
        <v>35790</v>
      </c>
      <c r="Z63" s="61">
        <v>2395</v>
      </c>
      <c r="AA63" s="61">
        <v>593791</v>
      </c>
      <c r="AB63" s="61">
        <v>1084506</v>
      </c>
      <c r="AC63" s="61">
        <v>82505</v>
      </c>
      <c r="AD63" s="61">
        <v>453019</v>
      </c>
      <c r="AE63" s="61">
        <v>1082739</v>
      </c>
      <c r="AF63" s="61">
        <v>72720</v>
      </c>
      <c r="AG63" s="61">
        <v>33269</v>
      </c>
      <c r="AH63" s="61">
        <v>57134</v>
      </c>
      <c r="AI63" s="61">
        <v>3902</v>
      </c>
      <c r="AJ63" s="61">
        <v>82819</v>
      </c>
      <c r="AK63" s="61">
        <v>41414</v>
      </c>
      <c r="AL63" s="61">
        <v>3972</v>
      </c>
      <c r="AM63" s="61">
        <v>38554</v>
      </c>
      <c r="AN63" s="61">
        <v>24164</v>
      </c>
      <c r="AO63" s="61">
        <v>1734</v>
      </c>
      <c r="AP63" s="61">
        <v>174766</v>
      </c>
      <c r="AQ63" s="61">
        <v>84882</v>
      </c>
      <c r="AR63" s="61">
        <v>4717</v>
      </c>
      <c r="AS63" s="61">
        <v>258526</v>
      </c>
      <c r="AT63" s="61">
        <v>30696</v>
      </c>
      <c r="AU63" s="61">
        <v>7208</v>
      </c>
      <c r="AV63" s="61">
        <v>113998</v>
      </c>
      <c r="AW63" s="61">
        <v>172215</v>
      </c>
      <c r="AX63" s="61">
        <v>7655</v>
      </c>
      <c r="AY63" s="61">
        <v>190783</v>
      </c>
      <c r="AZ63" s="61">
        <v>98284</v>
      </c>
      <c r="BA63" s="61">
        <v>11951</v>
      </c>
      <c r="BB63" s="61">
        <v>61288</v>
      </c>
      <c r="BC63" s="61">
        <v>25870</v>
      </c>
      <c r="BD63" s="61">
        <v>1793</v>
      </c>
      <c r="BE63" s="61">
        <v>8114</v>
      </c>
      <c r="BF63" s="61">
        <v>9083</v>
      </c>
      <c r="BG63" s="61">
        <v>644</v>
      </c>
      <c r="BH63" s="61">
        <v>283028</v>
      </c>
      <c r="BI63" s="61">
        <v>137521</v>
      </c>
      <c r="BJ63" s="61">
        <v>15348</v>
      </c>
      <c r="BK63" s="61">
        <v>127295</v>
      </c>
      <c r="BL63" s="61">
        <v>29462</v>
      </c>
      <c r="BM63" s="61">
        <v>5587</v>
      </c>
      <c r="BN63" s="61">
        <v>25639</v>
      </c>
      <c r="BO63" s="61">
        <v>8303</v>
      </c>
      <c r="BP63" s="61">
        <v>11413</v>
      </c>
      <c r="BQ63" s="61">
        <v>205933</v>
      </c>
      <c r="BR63" s="61">
        <v>81440</v>
      </c>
      <c r="BS63" s="61">
        <v>20206</v>
      </c>
      <c r="BT63" s="61">
        <v>58038</v>
      </c>
      <c r="BU63" s="61">
        <v>36028</v>
      </c>
      <c r="BV63" s="61">
        <v>5918</v>
      </c>
      <c r="BW63" s="61">
        <v>488218</v>
      </c>
      <c r="BX63" s="61">
        <v>166979</v>
      </c>
      <c r="BY63" s="61">
        <v>4664</v>
      </c>
      <c r="BZ63" s="61">
        <v>157870</v>
      </c>
      <c r="CA63" s="61">
        <v>282487</v>
      </c>
      <c r="CB63" s="61">
        <v>49918</v>
      </c>
      <c r="CC63" s="61">
        <v>10205</v>
      </c>
      <c r="CD63" s="61">
        <v>2891</v>
      </c>
      <c r="CE63" s="61">
        <v>2050</v>
      </c>
      <c r="CF63" s="61">
        <v>83196</v>
      </c>
      <c r="CG63" s="61">
        <v>38527</v>
      </c>
      <c r="CH63" s="61">
        <v>4609</v>
      </c>
      <c r="CI63" s="61">
        <v>262129</v>
      </c>
      <c r="CJ63" s="61">
        <v>71224</v>
      </c>
      <c r="CK63" s="61">
        <v>21367</v>
      </c>
      <c r="CL63" s="61">
        <v>6396</v>
      </c>
      <c r="CM63" s="61">
        <v>7732</v>
      </c>
      <c r="CN63" s="61">
        <v>334</v>
      </c>
      <c r="CO63" s="61">
        <v>163673</v>
      </c>
      <c r="CP63" s="61">
        <v>23274</v>
      </c>
      <c r="CQ63" s="61">
        <v>8960</v>
      </c>
      <c r="CR63" s="61">
        <v>134286</v>
      </c>
      <c r="CS63" s="61">
        <v>23305</v>
      </c>
      <c r="CT63" s="61">
        <v>8646</v>
      </c>
      <c r="CU63" s="61"/>
      <c r="CV63" s="61">
        <f t="shared" si="0"/>
        <v>74560.630063952893</v>
      </c>
      <c r="CW63" s="61">
        <f t="shared" si="1"/>
        <v>109190.46221869389</v>
      </c>
      <c r="CX63" s="61">
        <f t="shared" si="2"/>
        <v>8389.1084377694187</v>
      </c>
      <c r="CY63" s="61">
        <f t="shared" si="3"/>
        <v>589151.72347382479</v>
      </c>
      <c r="CZ63" s="61">
        <f t="shared" si="4"/>
        <v>639459.96359490301</v>
      </c>
      <c r="DA63" s="61">
        <f t="shared" si="5"/>
        <v>104482.47519571363</v>
      </c>
      <c r="DB63" s="61">
        <f t="shared" si="6"/>
        <v>78979.987990693277</v>
      </c>
      <c r="DC63" s="61">
        <f t="shared" si="7"/>
        <v>121417.2686398009</v>
      </c>
      <c r="DD63" s="61">
        <f t="shared" si="8"/>
        <v>7279.2383836008385</v>
      </c>
      <c r="DE63" s="61">
        <f t="shared" si="9"/>
        <v>280233.07076494012</v>
      </c>
      <c r="DF63" s="61">
        <f t="shared" si="10"/>
        <v>153135.02814816529</v>
      </c>
      <c r="DG63" s="61">
        <f t="shared" si="11"/>
        <v>55147.650850189493</v>
      </c>
      <c r="DH63" s="61">
        <f t="shared" si="12"/>
        <v>291121.74490544043</v>
      </c>
      <c r="DI63" s="61">
        <f t="shared" si="13"/>
        <v>196143.27877414832</v>
      </c>
      <c r="DJ63" s="61">
        <f t="shared" si="14"/>
        <v>36032.733056072502</v>
      </c>
      <c r="DK63" s="62">
        <f t="shared" si="15"/>
        <v>157425.47765501641</v>
      </c>
      <c r="DL63" s="62">
        <f t="shared" si="16"/>
        <v>76549.592659610236</v>
      </c>
      <c r="DM63" s="62">
        <f t="shared" si="17"/>
        <v>11270.997649245113</v>
      </c>
      <c r="DN63" s="61">
        <f t="shared" si="18"/>
        <v>17325.920454678118</v>
      </c>
      <c r="DO63" s="61">
        <f t="shared" si="19"/>
        <v>22505.52364798497</v>
      </c>
      <c r="DP63" s="61">
        <f t="shared" si="20"/>
        <v>1506.0276372429171</v>
      </c>
      <c r="DQ63" s="61">
        <f t="shared" si="21"/>
        <v>373388.58319252986</v>
      </c>
      <c r="DR63" s="61">
        <f t="shared" si="22"/>
        <v>681960.75522161461</v>
      </c>
      <c r="DS63" s="61">
        <f t="shared" si="23"/>
        <v>51880.922843727298</v>
      </c>
      <c r="DT63" s="61">
        <f t="shared" si="24"/>
        <v>284868.11448690982</v>
      </c>
      <c r="DU63" s="61">
        <f t="shared" si="25"/>
        <v>680849.62752432516</v>
      </c>
      <c r="DV63" s="61">
        <f t="shared" si="26"/>
        <v>45727.903874866359</v>
      </c>
      <c r="DW63" s="61">
        <f t="shared" si="27"/>
        <v>20920.264494127186</v>
      </c>
      <c r="DX63" s="61">
        <f t="shared" si="28"/>
        <v>35927.091033919343</v>
      </c>
      <c r="DY63" s="61">
        <f t="shared" si="29"/>
        <v>2453.6617288191492</v>
      </c>
      <c r="DZ63" s="61">
        <f t="shared" si="30"/>
        <v>52078.372813704031</v>
      </c>
      <c r="EA63" s="61">
        <f t="shared" si="31"/>
        <v>26042.016103873975</v>
      </c>
      <c r="EB63" s="61">
        <f t="shared" si="32"/>
        <v>2497.6792380496313</v>
      </c>
      <c r="EC63" s="61">
        <f t="shared" si="33"/>
        <v>24243.586441028572</v>
      </c>
      <c r="ED63" s="61">
        <f t="shared" si="34"/>
        <v>15194.844186362359</v>
      </c>
      <c r="EE63" s="61">
        <f t="shared" si="35"/>
        <v>1090.3765857950807</v>
      </c>
      <c r="EF63" s="61">
        <f t="shared" si="36"/>
        <v>109896.6288310629</v>
      </c>
      <c r="EG63" s="61">
        <f t="shared" si="37"/>
        <v>53375.63169288238</v>
      </c>
      <c r="EH63" s="61">
        <f t="shared" si="38"/>
        <v>2966.1513005740458</v>
      </c>
      <c r="EI63" s="61">
        <f t="shared" si="39"/>
        <v>162566.7227331367</v>
      </c>
      <c r="EJ63" s="61">
        <f t="shared" si="40"/>
        <v>19302.306619126757</v>
      </c>
      <c r="EK63" s="61">
        <f t="shared" si="41"/>
        <v>4532.545807618767</v>
      </c>
      <c r="EL63" s="61">
        <f t="shared" si="42"/>
        <v>71684.400246521109</v>
      </c>
      <c r="EM63" s="61">
        <f t="shared" si="43"/>
        <v>108292.50503039206</v>
      </c>
      <c r="EN63" s="61">
        <f t="shared" si="44"/>
        <v>4813.6290451334153</v>
      </c>
      <c r="EO63" s="61">
        <f t="shared" si="45"/>
        <v>119968.4637645576</v>
      </c>
      <c r="EP63" s="61">
        <f t="shared" si="46"/>
        <v>61803.098245838359</v>
      </c>
      <c r="EQ63" s="61">
        <f t="shared" si="47"/>
        <v>7515.0464687641352</v>
      </c>
      <c r="ER63" s="61">
        <f t="shared" si="48"/>
        <v>38539.21579596823</v>
      </c>
      <c r="ES63" s="61">
        <f t="shared" si="49"/>
        <v>16267.613768465248</v>
      </c>
      <c r="ET63" s="61">
        <f t="shared" si="50"/>
        <v>1127.4770578607727</v>
      </c>
      <c r="EU63" s="61">
        <f t="shared" si="51"/>
        <v>5102.2581413732896</v>
      </c>
      <c r="EV63" s="61">
        <f t="shared" si="52"/>
        <v>5711.5862334352469</v>
      </c>
      <c r="EW63" s="61">
        <f t="shared" si="53"/>
        <v>404.96108492043368</v>
      </c>
      <c r="EX63" s="60">
        <f t="shared" si="54"/>
        <v>177974.10860692625</v>
      </c>
      <c r="EY63" s="60">
        <f t="shared" si="55"/>
        <v>86476.169812644352</v>
      </c>
      <c r="EZ63" s="58">
        <f t="shared" si="56"/>
        <v>9651.1533095633786</v>
      </c>
      <c r="FA63" s="61">
        <f t="shared" si="57"/>
        <v>80045.840535631374</v>
      </c>
      <c r="FB63" s="61">
        <f t="shared" si="58"/>
        <v>18526.340813549406</v>
      </c>
      <c r="FC63" s="61">
        <f t="shared" si="59"/>
        <v>3513.2260581528926</v>
      </c>
      <c r="FD63" s="61">
        <f t="shared" si="60"/>
        <v>16122.355988004656</v>
      </c>
      <c r="FE63" s="61">
        <f t="shared" si="61"/>
        <v>5221.1054162955916</v>
      </c>
      <c r="FF63" s="61">
        <f t="shared" si="62"/>
        <v>7176.7404692498594</v>
      </c>
      <c r="FG63" s="61">
        <f t="shared" si="63"/>
        <v>129495.11040515476</v>
      </c>
      <c r="FH63" s="61">
        <f t="shared" si="64"/>
        <v>51211.227881863539</v>
      </c>
      <c r="FI63" s="61">
        <f t="shared" si="65"/>
        <v>12705.968450158824</v>
      </c>
      <c r="FJ63" s="61">
        <f t="shared" si="66"/>
        <v>36495.545724552998</v>
      </c>
      <c r="FK63" s="61">
        <f t="shared" si="67"/>
        <v>22655.183179368611</v>
      </c>
      <c r="FL63" s="61">
        <f t="shared" si="68"/>
        <v>3721.3659946570288</v>
      </c>
      <c r="FM63" s="61">
        <f t="shared" si="69"/>
        <v>307002.00459267746</v>
      </c>
      <c r="FN63" s="61">
        <f t="shared" si="70"/>
        <v>104999.995339952</v>
      </c>
      <c r="FO63" s="61">
        <f t="shared" si="71"/>
        <v>2932.8237578709668</v>
      </c>
      <c r="FP63" s="62">
        <f t="shared" si="72"/>
        <v>99272.059745945444</v>
      </c>
      <c r="FQ63" s="62">
        <f t="shared" si="73"/>
        <v>177633.91614273065</v>
      </c>
      <c r="FR63" s="62">
        <f t="shared" si="74"/>
        <v>31389.514653817092</v>
      </c>
      <c r="FS63" s="61">
        <f t="shared" si="75"/>
        <v>6417.1240242438289</v>
      </c>
      <c r="FT63" s="61">
        <f t="shared" si="76"/>
        <v>1817.9231312189033</v>
      </c>
      <c r="FU63" s="61">
        <f t="shared" si="77"/>
        <v>1289.0841988926848</v>
      </c>
      <c r="FV63" s="61">
        <f t="shared" si="78"/>
        <v>52315.438541988195</v>
      </c>
      <c r="FW63" s="61">
        <f t="shared" si="79"/>
        <v>24226.608258896813</v>
      </c>
      <c r="FX63" s="61">
        <f t="shared" si="80"/>
        <v>2898.2385720470165</v>
      </c>
      <c r="FY63" s="61">
        <f t="shared" si="81"/>
        <v>164832.36681538564</v>
      </c>
      <c r="FZ63" s="61">
        <f t="shared" si="82"/>
        <v>44787.186820454917</v>
      </c>
      <c r="GA63" s="61">
        <f t="shared" si="83"/>
        <v>13436.030281824389</v>
      </c>
      <c r="GB63" s="61">
        <f t="shared" si="84"/>
        <v>4021.9427005451766</v>
      </c>
      <c r="GC63" s="61">
        <f t="shared" si="85"/>
        <v>4862.0483052869458</v>
      </c>
      <c r="GD63" s="61">
        <f t="shared" si="86"/>
        <v>210.0264011854423</v>
      </c>
      <c r="GE63" s="61">
        <f t="shared" si="87"/>
        <v>102921.11126115239</v>
      </c>
      <c r="GF63" s="61">
        <f t="shared" si="88"/>
        <v>14635.192997574803</v>
      </c>
      <c r="GG63" s="61">
        <f t="shared" si="89"/>
        <v>5634.2411815016858</v>
      </c>
      <c r="GH63" s="61">
        <f t="shared" si="90"/>
        <v>84441.93206463565</v>
      </c>
      <c r="GI63" s="61">
        <f t="shared" si="91"/>
        <v>14654.686465948302</v>
      </c>
      <c r="GJ63" s="61">
        <f t="shared" si="92"/>
        <v>5436.7912115249528</v>
      </c>
    </row>
    <row r="64" spans="1:192" s="45" customFormat="1">
      <c r="A64" s="45" t="s">
        <v>63</v>
      </c>
      <c r="B64" s="46">
        <v>42091</v>
      </c>
      <c r="C64" s="60"/>
      <c r="D64" s="60"/>
      <c r="E64" s="58"/>
      <c r="F64" s="61">
        <v>117574</v>
      </c>
      <c r="G64" s="61">
        <v>173103</v>
      </c>
      <c r="H64" s="61">
        <v>13883</v>
      </c>
      <c r="I64" s="61">
        <v>945212</v>
      </c>
      <c r="J64" s="61">
        <v>1020842</v>
      </c>
      <c r="K64" s="61">
        <v>170830</v>
      </c>
      <c r="L64" s="61">
        <v>128529</v>
      </c>
      <c r="M64" s="61">
        <v>190859</v>
      </c>
      <c r="N64" s="61">
        <v>12325</v>
      </c>
      <c r="O64" s="61">
        <v>446821</v>
      </c>
      <c r="P64" s="61">
        <v>249531</v>
      </c>
      <c r="Q64" s="61">
        <v>79933</v>
      </c>
      <c r="R64" s="61">
        <v>465988</v>
      </c>
      <c r="S64" s="61">
        <v>312838</v>
      </c>
      <c r="T64" s="61">
        <v>58814</v>
      </c>
      <c r="U64" s="61">
        <v>250311</v>
      </c>
      <c r="V64" s="61">
        <v>121988</v>
      </c>
      <c r="W64" s="61">
        <v>18091</v>
      </c>
      <c r="X64" s="61">
        <v>26795</v>
      </c>
      <c r="Y64" s="61">
        <v>33880</v>
      </c>
      <c r="Z64" s="61">
        <v>2743</v>
      </c>
      <c r="AA64" s="61">
        <v>631491</v>
      </c>
      <c r="AB64" s="61">
        <v>1076458</v>
      </c>
      <c r="AC64" s="61">
        <v>90546</v>
      </c>
      <c r="AD64" s="61">
        <v>476311</v>
      </c>
      <c r="AE64" s="61">
        <v>1048754</v>
      </c>
      <c r="AF64" s="61">
        <v>80140</v>
      </c>
      <c r="AG64" s="61">
        <v>34261</v>
      </c>
      <c r="AH64" s="61">
        <v>60541</v>
      </c>
      <c r="AI64" s="61">
        <v>3782</v>
      </c>
      <c r="AJ64" s="61">
        <v>83700</v>
      </c>
      <c r="AK64" s="61">
        <v>42514</v>
      </c>
      <c r="AL64" s="61">
        <v>4280</v>
      </c>
      <c r="AM64" s="61">
        <v>38075</v>
      </c>
      <c r="AN64" s="61">
        <v>24591</v>
      </c>
      <c r="AO64" s="61">
        <v>1829</v>
      </c>
      <c r="AP64" s="61">
        <v>174234</v>
      </c>
      <c r="AQ64" s="61">
        <v>81809</v>
      </c>
      <c r="AR64" s="61">
        <v>5525</v>
      </c>
      <c r="AS64" s="61">
        <v>266228</v>
      </c>
      <c r="AT64" s="61">
        <v>32370</v>
      </c>
      <c r="AU64" s="61">
        <v>8208</v>
      </c>
      <c r="AV64" s="61">
        <v>118765</v>
      </c>
      <c r="AW64" s="61">
        <v>182587</v>
      </c>
      <c r="AX64" s="61">
        <v>9188</v>
      </c>
      <c r="AY64" s="61">
        <v>225364</v>
      </c>
      <c r="AZ64" s="61">
        <v>123014</v>
      </c>
      <c r="BA64" s="61">
        <v>14409</v>
      </c>
      <c r="BB64" s="61">
        <v>72000</v>
      </c>
      <c r="BC64" s="61">
        <v>29964</v>
      </c>
      <c r="BD64" s="61">
        <v>2226</v>
      </c>
      <c r="BE64" s="61">
        <v>7858</v>
      </c>
      <c r="BF64" s="61">
        <v>9134</v>
      </c>
      <c r="BG64" s="61">
        <v>655</v>
      </c>
      <c r="BH64" s="61">
        <v>266245</v>
      </c>
      <c r="BI64" s="61">
        <v>125304</v>
      </c>
      <c r="BJ64" s="61">
        <v>14806</v>
      </c>
      <c r="BK64" s="61">
        <v>151388</v>
      </c>
      <c r="BL64" s="61">
        <v>39807</v>
      </c>
      <c r="BM64" s="61">
        <v>7879</v>
      </c>
      <c r="BN64" s="61">
        <v>25208</v>
      </c>
      <c r="BO64" s="61">
        <v>8838</v>
      </c>
      <c r="BP64" s="61">
        <v>11787</v>
      </c>
      <c r="BQ64" s="61">
        <v>219385</v>
      </c>
      <c r="BR64" s="61">
        <v>90126</v>
      </c>
      <c r="BS64" s="61">
        <v>22613</v>
      </c>
      <c r="BT64" s="61">
        <v>60491</v>
      </c>
      <c r="BU64" s="61">
        <v>41384</v>
      </c>
      <c r="BV64" s="61">
        <v>5926</v>
      </c>
      <c r="BW64" s="61">
        <v>397780</v>
      </c>
      <c r="BX64" s="61">
        <v>130058</v>
      </c>
      <c r="BY64" s="61">
        <v>3549</v>
      </c>
      <c r="BZ64" s="61">
        <v>170394</v>
      </c>
      <c r="CA64" s="61">
        <v>311796</v>
      </c>
      <c r="CB64" s="61">
        <v>65329</v>
      </c>
      <c r="CC64" s="61">
        <v>11112</v>
      </c>
      <c r="CD64" s="61">
        <v>3390</v>
      </c>
      <c r="CE64" s="61">
        <v>2162</v>
      </c>
      <c r="CF64" s="61">
        <v>83815</v>
      </c>
      <c r="CG64" s="61">
        <v>38556</v>
      </c>
      <c r="CH64" s="61">
        <v>4998</v>
      </c>
      <c r="CI64" s="61">
        <v>276793</v>
      </c>
      <c r="CJ64" s="61">
        <v>72641</v>
      </c>
      <c r="CK64" s="61">
        <v>22235</v>
      </c>
      <c r="CL64" s="61">
        <v>6721</v>
      </c>
      <c r="CM64" s="61">
        <v>2600</v>
      </c>
      <c r="CN64" s="61">
        <v>340</v>
      </c>
      <c r="CO64" s="61">
        <v>197539</v>
      </c>
      <c r="CP64" s="61">
        <v>27674</v>
      </c>
      <c r="CQ64" s="61">
        <v>10307</v>
      </c>
      <c r="CR64" s="61">
        <v>144122</v>
      </c>
      <c r="CS64" s="61">
        <v>24959</v>
      </c>
      <c r="CT64" s="61">
        <v>9156</v>
      </c>
      <c r="CU64" s="61"/>
      <c r="CV64" s="61">
        <f t="shared" si="0"/>
        <v>73933.066146638303</v>
      </c>
      <c r="CW64" s="61">
        <f t="shared" si="1"/>
        <v>108850.89857605874</v>
      </c>
      <c r="CX64" s="61">
        <f t="shared" si="2"/>
        <v>8729.9297235254362</v>
      </c>
      <c r="CY64" s="61">
        <f t="shared" si="3"/>
        <v>594369.68478231819</v>
      </c>
      <c r="CZ64" s="61">
        <f t="shared" si="4"/>
        <v>641927.45939805172</v>
      </c>
      <c r="DA64" s="61">
        <f t="shared" si="5"/>
        <v>107421.58716918895</v>
      </c>
      <c r="DB64" s="61">
        <f t="shared" si="6"/>
        <v>80821.806341208721</v>
      </c>
      <c r="DC64" s="61">
        <f t="shared" si="7"/>
        <v>120016.2542031507</v>
      </c>
      <c r="DD64" s="61">
        <f t="shared" si="8"/>
        <v>7750.2257323669955</v>
      </c>
      <c r="DE64" s="61">
        <f t="shared" si="9"/>
        <v>280970.6784553309</v>
      </c>
      <c r="DF64" s="61">
        <f t="shared" si="10"/>
        <v>156910.47279701979</v>
      </c>
      <c r="DG64" s="61">
        <f t="shared" si="11"/>
        <v>50263.593790287305</v>
      </c>
      <c r="DH64" s="61">
        <f t="shared" si="12"/>
        <v>293023.30130419729</v>
      </c>
      <c r="DI64" s="61">
        <f t="shared" si="13"/>
        <v>196719.27932350719</v>
      </c>
      <c r="DJ64" s="61">
        <f t="shared" si="14"/>
        <v>36983.511255450911</v>
      </c>
      <c r="DK64" s="62">
        <f t="shared" si="15"/>
        <v>157400.95361415943</v>
      </c>
      <c r="DL64" s="62">
        <f t="shared" si="16"/>
        <v>76708.684514400404</v>
      </c>
      <c r="DM64" s="62">
        <f t="shared" si="17"/>
        <v>11376.010849837834</v>
      </c>
      <c r="DN64" s="61">
        <f t="shared" si="18"/>
        <v>16849.273711868045</v>
      </c>
      <c r="DO64" s="61">
        <f t="shared" si="19"/>
        <v>21304.474467553249</v>
      </c>
      <c r="DP64" s="61">
        <f t="shared" si="20"/>
        <v>1724.8575402744559</v>
      </c>
      <c r="DQ64" s="61">
        <f t="shared" si="21"/>
        <v>397095.15602094657</v>
      </c>
      <c r="DR64" s="61">
        <f t="shared" si="22"/>
        <v>676899.99930323008</v>
      </c>
      <c r="DS64" s="61">
        <f t="shared" si="23"/>
        <v>56937.277011188802</v>
      </c>
      <c r="DT64" s="61">
        <f t="shared" si="24"/>
        <v>299514.6262725725</v>
      </c>
      <c r="DU64" s="61">
        <f t="shared" si="25"/>
        <v>659479.12679292622</v>
      </c>
      <c r="DV64" s="61">
        <f t="shared" si="26"/>
        <v>50393.759853297444</v>
      </c>
      <c r="DW64" s="61">
        <f t="shared" si="27"/>
        <v>21544.055482079159</v>
      </c>
      <c r="DX64" s="61">
        <f t="shared" si="28"/>
        <v>38069.486090322942</v>
      </c>
      <c r="DY64" s="61">
        <f t="shared" si="29"/>
        <v>2378.2031415668948</v>
      </c>
      <c r="DZ64" s="61">
        <f t="shared" si="30"/>
        <v>52632.364608447671</v>
      </c>
      <c r="EA64" s="61">
        <f t="shared" si="31"/>
        <v>26733.719820352977</v>
      </c>
      <c r="EB64" s="61">
        <f t="shared" si="32"/>
        <v>2691.3562786637517</v>
      </c>
      <c r="EC64" s="61">
        <f t="shared" si="33"/>
        <v>23942.380913579986</v>
      </c>
      <c r="ED64" s="61">
        <f t="shared" si="34"/>
        <v>15463.350992668298</v>
      </c>
      <c r="EE64" s="61">
        <f t="shared" si="35"/>
        <v>1150.1146340364489</v>
      </c>
      <c r="EF64" s="61">
        <f t="shared" si="36"/>
        <v>109562.09576091124</v>
      </c>
      <c r="EG64" s="61">
        <f t="shared" si="37"/>
        <v>51443.263037664219</v>
      </c>
      <c r="EH64" s="61">
        <f t="shared" si="38"/>
        <v>3474.2391214058944</v>
      </c>
      <c r="EI64" s="61">
        <f t="shared" si="39"/>
        <v>167409.9063916106</v>
      </c>
      <c r="EJ64" s="61">
        <f t="shared" si="40"/>
        <v>20354.95391129571</v>
      </c>
      <c r="EK64" s="61">
        <f t="shared" si="41"/>
        <v>5161.3673680542233</v>
      </c>
      <c r="EL64" s="61">
        <f t="shared" si="42"/>
        <v>74681.992625116938</v>
      </c>
      <c r="EM64" s="61">
        <f t="shared" si="43"/>
        <v>114814.64225522861</v>
      </c>
      <c r="EN64" s="61">
        <f t="shared" si="44"/>
        <v>5777.6124972809694</v>
      </c>
      <c r="EO64" s="61">
        <f t="shared" si="45"/>
        <v>141713.74214597611</v>
      </c>
      <c r="EP64" s="61">
        <f t="shared" si="46"/>
        <v>77353.855435407182</v>
      </c>
      <c r="EQ64" s="61">
        <f t="shared" si="47"/>
        <v>9060.689864314485</v>
      </c>
      <c r="ER64" s="61">
        <f t="shared" si="48"/>
        <v>45275.15235135283</v>
      </c>
      <c r="ES64" s="61">
        <f t="shared" si="49"/>
        <v>18842.009236888003</v>
      </c>
      <c r="ET64" s="61">
        <f t="shared" si="50"/>
        <v>1399.756793529325</v>
      </c>
      <c r="EU64" s="61">
        <f t="shared" si="51"/>
        <v>4941.2798219018132</v>
      </c>
      <c r="EV64" s="61">
        <f t="shared" si="52"/>
        <v>5743.6561330174554</v>
      </c>
      <c r="EW64" s="61">
        <f t="shared" si="53"/>
        <v>411.87812208522371</v>
      </c>
      <c r="EX64" s="60">
        <f t="shared" si="54"/>
        <v>167420.59635813799</v>
      </c>
      <c r="EY64" s="60">
        <f t="shared" si="55"/>
        <v>78793.856808804383</v>
      </c>
      <c r="EZ64" s="58">
        <f t="shared" si="56"/>
        <v>9310.3320238073611</v>
      </c>
      <c r="FA64" s="61">
        <f t="shared" si="57"/>
        <v>95196.038391202819</v>
      </c>
      <c r="FB64" s="61">
        <f t="shared" si="58"/>
        <v>25031.499856254199</v>
      </c>
      <c r="FC64" s="61">
        <f t="shared" si="59"/>
        <v>4954.4850746709581</v>
      </c>
      <c r="FD64" s="61">
        <f t="shared" si="60"/>
        <v>15851.333895456975</v>
      </c>
      <c r="FE64" s="61">
        <f t="shared" si="61"/>
        <v>5557.5249511285601</v>
      </c>
      <c r="FF64" s="61">
        <f t="shared" si="62"/>
        <v>7411.9197328527198</v>
      </c>
      <c r="FG64" s="61">
        <f t="shared" si="63"/>
        <v>137954.0180361325</v>
      </c>
      <c r="FH64" s="61">
        <f t="shared" si="64"/>
        <v>56673.171955805905</v>
      </c>
      <c r="FI64" s="61">
        <f t="shared" si="65"/>
        <v>14219.541946126967</v>
      </c>
      <c r="FJ64" s="61">
        <f t="shared" si="66"/>
        <v>38038.045012301169</v>
      </c>
      <c r="FK64" s="61">
        <f t="shared" si="67"/>
        <v>26023.151457060911</v>
      </c>
      <c r="FL64" s="61">
        <f t="shared" si="68"/>
        <v>3726.3965671405122</v>
      </c>
      <c r="FM64" s="61">
        <f t="shared" si="69"/>
        <v>250132.6403100157</v>
      </c>
      <c r="FN64" s="61">
        <f t="shared" si="70"/>
        <v>81783.274507114533</v>
      </c>
      <c r="FO64" s="61">
        <f t="shared" si="71"/>
        <v>2231.6877179854332</v>
      </c>
      <c r="FP64" s="62">
        <f t="shared" si="72"/>
        <v>107147.42096883908</v>
      </c>
      <c r="FQ64" s="62">
        <f t="shared" si="73"/>
        <v>196064.04725753344</v>
      </c>
      <c r="FR64" s="62">
        <f t="shared" si="74"/>
        <v>41080.283721687905</v>
      </c>
      <c r="FS64" s="61">
        <f t="shared" si="75"/>
        <v>6987.465179558787</v>
      </c>
      <c r="FT64" s="61">
        <f t="shared" si="76"/>
        <v>2131.7050898761959</v>
      </c>
      <c r="FU64" s="61">
        <f t="shared" si="77"/>
        <v>1359.5122136614559</v>
      </c>
      <c r="FV64" s="61">
        <f t="shared" si="78"/>
        <v>52704.679087897748</v>
      </c>
      <c r="FW64" s="61">
        <f t="shared" si="79"/>
        <v>24244.844084149441</v>
      </c>
      <c r="FX64" s="61">
        <f t="shared" si="80"/>
        <v>3142.8501590564092</v>
      </c>
      <c r="FY64" s="61">
        <f t="shared" si="81"/>
        <v>174053.40617761118</v>
      </c>
      <c r="FZ64" s="61">
        <f t="shared" si="82"/>
        <v>45678.226971591961</v>
      </c>
      <c r="GA64" s="61">
        <f t="shared" si="83"/>
        <v>13981.847396282365</v>
      </c>
      <c r="GB64" s="61">
        <f t="shared" si="84"/>
        <v>4226.3097076866998</v>
      </c>
      <c r="GC64" s="61">
        <f t="shared" si="85"/>
        <v>1634.9360571321856</v>
      </c>
      <c r="GD64" s="61">
        <f t="shared" si="86"/>
        <v>213.79933054805505</v>
      </c>
      <c r="GE64" s="61">
        <f t="shared" si="87"/>
        <v>124216.78222685955</v>
      </c>
      <c r="GF64" s="61">
        <f t="shared" si="88"/>
        <v>17402.00786349081</v>
      </c>
      <c r="GG64" s="61">
        <f t="shared" si="89"/>
        <v>6481.2638234082451</v>
      </c>
      <c r="GH64" s="61">
        <f t="shared" si="90"/>
        <v>90627.020933078791</v>
      </c>
      <c r="GI64" s="61">
        <f t="shared" si="91"/>
        <v>15694.757326908546</v>
      </c>
      <c r="GJ64" s="61">
        <f t="shared" si="92"/>
        <v>5757.4902073470348</v>
      </c>
    </row>
    <row r="65" spans="1:192" s="45" customFormat="1">
      <c r="A65" s="45" t="s">
        <v>63</v>
      </c>
      <c r="B65" s="46">
        <v>42090</v>
      </c>
      <c r="C65" s="60"/>
      <c r="D65" s="60"/>
      <c r="E65" s="58"/>
      <c r="F65" s="61">
        <v>166746</v>
      </c>
      <c r="G65" s="61">
        <v>289301</v>
      </c>
      <c r="H65" s="61">
        <v>22598</v>
      </c>
      <c r="I65" s="61">
        <v>894471</v>
      </c>
      <c r="J65" s="61">
        <v>1105693</v>
      </c>
      <c r="K65" s="61">
        <v>164509</v>
      </c>
      <c r="L65" s="61">
        <v>136855</v>
      </c>
      <c r="M65" s="61">
        <v>237780</v>
      </c>
      <c r="N65" s="61">
        <v>13474</v>
      </c>
      <c r="O65" s="61">
        <v>481211</v>
      </c>
      <c r="P65" s="61">
        <v>330767</v>
      </c>
      <c r="Q65" s="61">
        <v>74804</v>
      </c>
      <c r="R65" s="61">
        <v>500948</v>
      </c>
      <c r="S65" s="61">
        <v>379162</v>
      </c>
      <c r="T65" s="61">
        <v>66509</v>
      </c>
      <c r="U65" s="61">
        <v>248298</v>
      </c>
      <c r="V65" s="61">
        <v>129416</v>
      </c>
      <c r="W65" s="61">
        <v>18017</v>
      </c>
      <c r="X65" s="61">
        <v>31394</v>
      </c>
      <c r="Y65" s="61">
        <v>46297</v>
      </c>
      <c r="Z65" s="61">
        <v>3408</v>
      </c>
      <c r="AA65" s="61">
        <v>547102</v>
      </c>
      <c r="AB65" s="61">
        <v>1039758</v>
      </c>
      <c r="AC65" s="61">
        <v>77257</v>
      </c>
      <c r="AD65" s="61">
        <v>322995</v>
      </c>
      <c r="AE65" s="61">
        <v>1029399</v>
      </c>
      <c r="AF65" s="61">
        <v>66140</v>
      </c>
      <c r="AG65" s="61">
        <v>38303</v>
      </c>
      <c r="AH65" s="61">
        <v>76865</v>
      </c>
      <c r="AI65" s="61">
        <v>4738</v>
      </c>
      <c r="AJ65" s="61">
        <v>112214</v>
      </c>
      <c r="AK65" s="61">
        <v>77716</v>
      </c>
      <c r="AL65" s="61">
        <v>7012</v>
      </c>
      <c r="AM65" s="61">
        <v>51905</v>
      </c>
      <c r="AN65" s="61">
        <v>42675</v>
      </c>
      <c r="AO65" s="61">
        <v>3060</v>
      </c>
      <c r="AP65" s="61">
        <v>170350</v>
      </c>
      <c r="AQ65" s="61">
        <v>96978</v>
      </c>
      <c r="AR65" s="61">
        <v>5548</v>
      </c>
      <c r="AS65" s="61">
        <v>268808</v>
      </c>
      <c r="AT65" s="61">
        <v>44073</v>
      </c>
      <c r="AU65" s="61">
        <v>8683</v>
      </c>
      <c r="AV65" s="61">
        <v>119382</v>
      </c>
      <c r="AW65" s="61">
        <v>230617</v>
      </c>
      <c r="AX65" s="61">
        <v>8493</v>
      </c>
      <c r="AY65" s="61">
        <v>209812</v>
      </c>
      <c r="AZ65" s="61">
        <v>149229</v>
      </c>
      <c r="BA65" s="61">
        <v>15846</v>
      </c>
      <c r="BB65" s="61">
        <v>79949</v>
      </c>
      <c r="BC65" s="61">
        <v>56063</v>
      </c>
      <c r="BD65" s="61">
        <v>3138</v>
      </c>
      <c r="BE65" s="61">
        <v>8766</v>
      </c>
      <c r="BF65" s="61">
        <v>13025</v>
      </c>
      <c r="BG65" s="61">
        <v>837</v>
      </c>
      <c r="BH65" s="61">
        <v>306790</v>
      </c>
      <c r="BI65" s="61">
        <v>133709</v>
      </c>
      <c r="BJ65" s="61">
        <v>13870</v>
      </c>
      <c r="BK65" s="61">
        <v>208984</v>
      </c>
      <c r="BL65" s="61">
        <v>66089</v>
      </c>
      <c r="BM65" s="61">
        <v>11681</v>
      </c>
      <c r="BN65" s="61">
        <v>21462</v>
      </c>
      <c r="BO65" s="61">
        <v>7075</v>
      </c>
      <c r="BP65" s="61">
        <v>10915</v>
      </c>
      <c r="BQ65" s="61">
        <v>171199</v>
      </c>
      <c r="BR65" s="61">
        <v>52876</v>
      </c>
      <c r="BS65" s="61">
        <v>14364</v>
      </c>
      <c r="BT65" s="61">
        <v>60842</v>
      </c>
      <c r="BU65" s="61">
        <v>36396</v>
      </c>
      <c r="BV65" s="61">
        <v>5551</v>
      </c>
      <c r="BW65" s="61">
        <v>359696</v>
      </c>
      <c r="BX65" s="61">
        <v>148695</v>
      </c>
      <c r="BY65" s="61">
        <v>4324</v>
      </c>
      <c r="BZ65" s="61">
        <v>156645</v>
      </c>
      <c r="CA65" s="61">
        <v>271015</v>
      </c>
      <c r="CB65" s="61">
        <v>47633</v>
      </c>
      <c r="CC65" s="61">
        <v>18860</v>
      </c>
      <c r="CD65" s="61">
        <v>6020</v>
      </c>
      <c r="CE65" s="61">
        <v>4176</v>
      </c>
      <c r="CF65" s="61">
        <v>84003</v>
      </c>
      <c r="CG65" s="61">
        <v>41461</v>
      </c>
      <c r="CH65" s="61">
        <v>4584</v>
      </c>
      <c r="CI65" s="61">
        <v>243398</v>
      </c>
      <c r="CJ65" s="61">
        <v>59822</v>
      </c>
      <c r="CK65" s="61">
        <v>20721</v>
      </c>
      <c r="CL65" s="61">
        <v>18096</v>
      </c>
      <c r="CM65" s="61">
        <v>2694</v>
      </c>
      <c r="CN65" s="61">
        <v>925</v>
      </c>
      <c r="CO65" s="61">
        <v>125932</v>
      </c>
      <c r="CP65" s="61">
        <v>18069</v>
      </c>
      <c r="CQ65" s="61">
        <v>7073</v>
      </c>
      <c r="CR65" s="61">
        <v>122930</v>
      </c>
      <c r="CS65" s="61">
        <v>22045</v>
      </c>
      <c r="CT65" s="61">
        <v>8033</v>
      </c>
      <c r="CU65" s="61"/>
      <c r="CV65" s="61">
        <f t="shared" si="0"/>
        <v>104853.47991637055</v>
      </c>
      <c r="CW65" s="61">
        <f t="shared" si="1"/>
        <v>181918.70625553787</v>
      </c>
      <c r="CX65" s="61">
        <f t="shared" si="2"/>
        <v>14210.109622720434</v>
      </c>
      <c r="CY65" s="61">
        <f t="shared" si="3"/>
        <v>562462.64998426277</v>
      </c>
      <c r="CZ65" s="61">
        <f t="shared" si="4"/>
        <v>695283.59762256069</v>
      </c>
      <c r="DA65" s="61">
        <f t="shared" si="5"/>
        <v>103446.80608567644</v>
      </c>
      <c r="DB65" s="61">
        <f t="shared" si="6"/>
        <v>86057.374653394334</v>
      </c>
      <c r="DC65" s="61">
        <f t="shared" si="7"/>
        <v>149521.19064034274</v>
      </c>
      <c r="DD65" s="61">
        <f t="shared" si="8"/>
        <v>8472.741705307335</v>
      </c>
      <c r="DE65" s="61">
        <f t="shared" si="9"/>
        <v>302595.8519187062</v>
      </c>
      <c r="DF65" s="61">
        <f t="shared" si="10"/>
        <v>207993.42108055449</v>
      </c>
      <c r="DG65" s="61">
        <f t="shared" si="11"/>
        <v>47038.368006813849</v>
      </c>
      <c r="DH65" s="61">
        <f t="shared" si="12"/>
        <v>315006.9030570208</v>
      </c>
      <c r="DI65" s="61">
        <f t="shared" si="13"/>
        <v>238425.24049782837</v>
      </c>
      <c r="DJ65" s="61">
        <f t="shared" si="14"/>
        <v>41822.293163001741</v>
      </c>
      <c r="DK65" s="62">
        <f t="shared" si="15"/>
        <v>156135.13581300285</v>
      </c>
      <c r="DL65" s="62">
        <f t="shared" si="16"/>
        <v>81379.571065314973</v>
      </c>
      <c r="DM65" s="62">
        <f t="shared" si="17"/>
        <v>11329.478054365611</v>
      </c>
      <c r="DN65" s="61">
        <f t="shared" si="18"/>
        <v>19741.224068310705</v>
      </c>
      <c r="DO65" s="61">
        <f t="shared" si="19"/>
        <v>29112.551783480307</v>
      </c>
      <c r="DP65" s="61">
        <f t="shared" si="20"/>
        <v>2143.023877964034</v>
      </c>
      <c r="DQ65" s="61">
        <f t="shared" si="21"/>
        <v>344029.53335735883</v>
      </c>
      <c r="DR65" s="61">
        <f t="shared" si="22"/>
        <v>653822.24803524883</v>
      </c>
      <c r="DS65" s="61">
        <f t="shared" si="23"/>
        <v>48580.867294562027</v>
      </c>
      <c r="DT65" s="61">
        <f t="shared" si="24"/>
        <v>203106.21991285012</v>
      </c>
      <c r="DU65" s="61">
        <f t="shared" si="25"/>
        <v>647308.28549069795</v>
      </c>
      <c r="DV65" s="61">
        <f t="shared" si="26"/>
        <v>41590.258007201061</v>
      </c>
      <c r="DW65" s="61">
        <f t="shared" si="27"/>
        <v>24085.75222935927</v>
      </c>
      <c r="DX65" s="61">
        <f t="shared" si="28"/>
        <v>48334.369242871326</v>
      </c>
      <c r="DY65" s="61">
        <f t="shared" si="29"/>
        <v>2979.3565533431906</v>
      </c>
      <c r="DZ65" s="61">
        <f t="shared" si="30"/>
        <v>70562.582582704257</v>
      </c>
      <c r="EA65" s="61">
        <f t="shared" si="31"/>
        <v>48869.496390801898</v>
      </c>
      <c r="EB65" s="61">
        <f t="shared" si="32"/>
        <v>4409.2967817734179</v>
      </c>
      <c r="EC65" s="61">
        <f t="shared" si="33"/>
        <v>32638.983094402345</v>
      </c>
      <c r="ED65" s="61">
        <f t="shared" si="34"/>
        <v>26834.960091583085</v>
      </c>
      <c r="EE65" s="61">
        <f t="shared" si="35"/>
        <v>1924.1939749324954</v>
      </c>
      <c r="EF65" s="61">
        <f t="shared" si="36"/>
        <v>107119.75282017993</v>
      </c>
      <c r="EG65" s="61">
        <f t="shared" si="37"/>
        <v>60981.857287909654</v>
      </c>
      <c r="EH65" s="61">
        <f t="shared" si="38"/>
        <v>3488.7020172959101</v>
      </c>
      <c r="EI65" s="61">
        <f t="shared" si="39"/>
        <v>169032.26601753407</v>
      </c>
      <c r="EJ65" s="61">
        <f t="shared" si="40"/>
        <v>27714.052633071853</v>
      </c>
      <c r="EK65" s="61">
        <f t="shared" si="41"/>
        <v>5460.0576092610645</v>
      </c>
      <c r="EL65" s="61">
        <f t="shared" si="42"/>
        <v>75069.975527905612</v>
      </c>
      <c r="EM65" s="61">
        <f t="shared" si="43"/>
        <v>145016.94180294356</v>
      </c>
      <c r="EN65" s="61">
        <f t="shared" si="44"/>
        <v>5340.581512778328</v>
      </c>
      <c r="EO65" s="61">
        <f t="shared" si="45"/>
        <v>131934.30923808389</v>
      </c>
      <c r="EP65" s="61">
        <f t="shared" si="46"/>
        <v>93838.412642222669</v>
      </c>
      <c r="EQ65" s="61">
        <f t="shared" si="47"/>
        <v>9964.3064466602355</v>
      </c>
      <c r="ER65" s="61">
        <f t="shared" si="48"/>
        <v>50273.654935254272</v>
      </c>
      <c r="ES65" s="61">
        <f t="shared" si="49"/>
        <v>35253.623142692973</v>
      </c>
      <c r="ET65" s="61">
        <f t="shared" si="50"/>
        <v>1973.2420566464609</v>
      </c>
      <c r="EU65" s="61">
        <f t="shared" si="51"/>
        <v>5512.2497987772076</v>
      </c>
      <c r="EV65" s="61">
        <f t="shared" si="52"/>
        <v>8190.4008246718149</v>
      </c>
      <c r="EW65" s="61">
        <f t="shared" si="53"/>
        <v>526.32364608447665</v>
      </c>
      <c r="EX65" s="60">
        <f t="shared" si="54"/>
        <v>192916.16652599355</v>
      </c>
      <c r="EY65" s="60">
        <f t="shared" si="55"/>
        <v>84079.102024264386</v>
      </c>
      <c r="EZ65" s="58">
        <f t="shared" si="56"/>
        <v>8721.7550432397747</v>
      </c>
      <c r="FA65" s="61">
        <f t="shared" si="57"/>
        <v>131413.64498604333</v>
      </c>
      <c r="FB65" s="61">
        <f t="shared" si="58"/>
        <v>41558.188107618851</v>
      </c>
      <c r="FC65" s="61">
        <f t="shared" si="59"/>
        <v>7345.2646474465619</v>
      </c>
      <c r="FD65" s="61">
        <f t="shared" si="60"/>
        <v>13495.768330065757</v>
      </c>
      <c r="FE65" s="61">
        <f t="shared" si="61"/>
        <v>4448.9125400808516</v>
      </c>
      <c r="FF65" s="61">
        <f t="shared" si="62"/>
        <v>6863.5873321530025</v>
      </c>
      <c r="FG65" s="61">
        <f t="shared" si="63"/>
        <v>107653.62232498963</v>
      </c>
      <c r="FH65" s="61">
        <f t="shared" si="64"/>
        <v>33249.568829585172</v>
      </c>
      <c r="FI65" s="61">
        <f t="shared" si="65"/>
        <v>9032.3928940948899</v>
      </c>
      <c r="FJ65" s="61">
        <f t="shared" si="66"/>
        <v>38258.761380014017</v>
      </c>
      <c r="FK65" s="61">
        <f t="shared" si="67"/>
        <v>22886.589513608858</v>
      </c>
      <c r="FL65" s="61">
        <f t="shared" si="68"/>
        <v>3490.5884819772164</v>
      </c>
      <c r="FM65" s="61">
        <f t="shared" si="69"/>
        <v>226184.60000239179</v>
      </c>
      <c r="FN65" s="61">
        <f t="shared" si="70"/>
        <v>93502.621928950131</v>
      </c>
      <c r="FO65" s="61">
        <f t="shared" si="71"/>
        <v>2719.0244273229118</v>
      </c>
      <c r="FP65" s="62">
        <f t="shared" si="72"/>
        <v>98501.753334412002</v>
      </c>
      <c r="FQ65" s="62">
        <f t="shared" si="73"/>
        <v>170420.07520141511</v>
      </c>
      <c r="FR65" s="62">
        <f t="shared" si="74"/>
        <v>29952.657388222076</v>
      </c>
      <c r="FS65" s="61">
        <f t="shared" si="75"/>
        <v>11859.5746298127</v>
      </c>
      <c r="FT65" s="61">
        <f t="shared" si="76"/>
        <v>3785.505793821445</v>
      </c>
      <c r="FU65" s="61">
        <f t="shared" si="77"/>
        <v>2625.9588363784642</v>
      </c>
      <c r="FV65" s="61">
        <f t="shared" si="78"/>
        <v>52822.897541259612</v>
      </c>
      <c r="FW65" s="61">
        <f t="shared" si="79"/>
        <v>26071.570717214443</v>
      </c>
      <c r="FX65" s="61">
        <f t="shared" si="80"/>
        <v>2882.5180330361304</v>
      </c>
      <c r="FY65" s="61">
        <f t="shared" si="81"/>
        <v>153053.91016686911</v>
      </c>
      <c r="FZ65" s="61">
        <f t="shared" si="82"/>
        <v>37617.363388369849</v>
      </c>
      <c r="GA65" s="61">
        <f t="shared" si="83"/>
        <v>13029.811553783084</v>
      </c>
      <c r="GB65" s="61">
        <f t="shared" si="84"/>
        <v>11379.154957640012</v>
      </c>
      <c r="GC65" s="61">
        <f t="shared" si="85"/>
        <v>1694.0452838131184</v>
      </c>
      <c r="GD65" s="61">
        <f t="shared" si="86"/>
        <v>581.65994340279678</v>
      </c>
      <c r="GE65" s="61">
        <f t="shared" si="87"/>
        <v>79188.756748757849</v>
      </c>
      <c r="GF65" s="61">
        <f t="shared" si="88"/>
        <v>11362.176775508255</v>
      </c>
      <c r="GG65" s="61">
        <f t="shared" si="89"/>
        <v>4447.6548969599808</v>
      </c>
      <c r="GH65" s="61">
        <f t="shared" si="90"/>
        <v>77301.034424330603</v>
      </c>
      <c r="GI65" s="61">
        <f t="shared" si="91"/>
        <v>13862.371299799628</v>
      </c>
      <c r="GJ65" s="61">
        <f t="shared" si="92"/>
        <v>5051.3235949780183</v>
      </c>
    </row>
    <row r="66" spans="1:192" s="45" customFormat="1">
      <c r="A66" s="45" t="s">
        <v>63</v>
      </c>
      <c r="B66" s="46">
        <v>42089</v>
      </c>
      <c r="C66" s="60"/>
      <c r="D66" s="60"/>
      <c r="E66" s="58"/>
      <c r="F66" s="61">
        <v>215918</v>
      </c>
      <c r="G66" s="61">
        <v>336436</v>
      </c>
      <c r="H66" s="61">
        <v>26381</v>
      </c>
      <c r="I66" s="61">
        <v>890677</v>
      </c>
      <c r="J66" s="61">
        <v>1125783</v>
      </c>
      <c r="K66" s="61">
        <v>161564</v>
      </c>
      <c r="L66" s="61">
        <v>139270</v>
      </c>
      <c r="M66" s="61">
        <v>251470</v>
      </c>
      <c r="N66" s="61">
        <v>12781</v>
      </c>
      <c r="O66" s="61">
        <v>507733</v>
      </c>
      <c r="P66" s="61">
        <v>355626</v>
      </c>
      <c r="Q66" s="61">
        <v>71394</v>
      </c>
      <c r="R66" s="61">
        <v>511508</v>
      </c>
      <c r="S66" s="61">
        <v>394476</v>
      </c>
      <c r="T66" s="61">
        <v>68208</v>
      </c>
      <c r="U66" s="61">
        <v>250873</v>
      </c>
      <c r="V66" s="61">
        <v>130792</v>
      </c>
      <c r="W66" s="61">
        <v>17519</v>
      </c>
      <c r="X66" s="61">
        <v>34209</v>
      </c>
      <c r="Y66" s="61">
        <v>49919</v>
      </c>
      <c r="Z66" s="61">
        <v>3528</v>
      </c>
      <c r="AA66" s="61">
        <v>520981</v>
      </c>
      <c r="AB66" s="61">
        <v>1004102</v>
      </c>
      <c r="AC66" s="61">
        <v>71343</v>
      </c>
      <c r="AD66" s="61">
        <v>362619</v>
      </c>
      <c r="AE66" s="61">
        <v>966319</v>
      </c>
      <c r="AF66" s="61">
        <v>59595</v>
      </c>
      <c r="AG66" s="61">
        <v>40694</v>
      </c>
      <c r="AH66" s="61">
        <v>84990</v>
      </c>
      <c r="AI66" s="61">
        <v>4852</v>
      </c>
      <c r="AJ66" s="61">
        <v>115948</v>
      </c>
      <c r="AK66" s="61">
        <v>84094</v>
      </c>
      <c r="AL66" s="61">
        <v>7362</v>
      </c>
      <c r="AM66" s="61">
        <v>54375</v>
      </c>
      <c r="AN66" s="61">
        <v>46400</v>
      </c>
      <c r="AO66" s="61">
        <v>3140</v>
      </c>
      <c r="AP66" s="61">
        <v>168346</v>
      </c>
      <c r="AQ66" s="61">
        <v>97803</v>
      </c>
      <c r="AR66" s="61">
        <v>5027</v>
      </c>
      <c r="AS66" s="61">
        <v>271557</v>
      </c>
      <c r="AT66" s="61">
        <v>45419</v>
      </c>
      <c r="AU66" s="61">
        <v>9101</v>
      </c>
      <c r="AV66" s="61">
        <v>121442</v>
      </c>
      <c r="AW66" s="61">
        <v>242835</v>
      </c>
      <c r="AX66" s="61">
        <v>7991</v>
      </c>
      <c r="AY66" s="61">
        <v>176754</v>
      </c>
      <c r="AZ66" s="61">
        <v>134604</v>
      </c>
      <c r="BA66" s="61">
        <v>14082</v>
      </c>
      <c r="BB66" s="61">
        <v>73596</v>
      </c>
      <c r="BC66" s="61">
        <v>53739</v>
      </c>
      <c r="BD66" s="61">
        <v>3041</v>
      </c>
      <c r="BE66" s="61">
        <v>9189</v>
      </c>
      <c r="BF66" s="61">
        <v>14350</v>
      </c>
      <c r="BG66" s="61">
        <v>818</v>
      </c>
      <c r="BH66" s="61">
        <v>340715</v>
      </c>
      <c r="BI66" s="61">
        <v>148015</v>
      </c>
      <c r="BJ66" s="61">
        <v>15148</v>
      </c>
      <c r="BK66" s="61">
        <v>215715</v>
      </c>
      <c r="BL66" s="61">
        <v>67155</v>
      </c>
      <c r="BM66" s="61">
        <v>11673</v>
      </c>
      <c r="BN66" s="61">
        <v>18956</v>
      </c>
      <c r="BO66" s="61">
        <v>6544</v>
      </c>
      <c r="BP66" s="61">
        <v>12163</v>
      </c>
      <c r="BQ66" s="61">
        <v>152064</v>
      </c>
      <c r="BR66" s="61">
        <v>39758</v>
      </c>
      <c r="BS66" s="61">
        <v>11210</v>
      </c>
      <c r="BT66" s="61">
        <v>57698</v>
      </c>
      <c r="BU66" s="61">
        <v>33860</v>
      </c>
      <c r="BV66" s="61">
        <v>5143</v>
      </c>
      <c r="BW66" s="61">
        <v>400500</v>
      </c>
      <c r="BX66" s="61">
        <v>161091</v>
      </c>
      <c r="BY66" s="61">
        <v>5084</v>
      </c>
      <c r="BZ66" s="61">
        <v>124740</v>
      </c>
      <c r="CA66" s="61">
        <v>172854</v>
      </c>
      <c r="CB66" s="61">
        <v>32657</v>
      </c>
      <c r="CC66" s="61">
        <v>19637</v>
      </c>
      <c r="CD66" s="61">
        <v>6374</v>
      </c>
      <c r="CE66" s="61">
        <v>4119</v>
      </c>
      <c r="CF66" s="61">
        <v>84880</v>
      </c>
      <c r="CG66" s="61">
        <v>42444</v>
      </c>
      <c r="CH66" s="61">
        <v>4582</v>
      </c>
      <c r="CI66" s="61">
        <v>231164</v>
      </c>
      <c r="CJ66" s="61">
        <v>58320</v>
      </c>
      <c r="CK66" s="61">
        <v>17880</v>
      </c>
      <c r="CL66" s="61">
        <v>23529</v>
      </c>
      <c r="CM66" s="61">
        <v>6533</v>
      </c>
      <c r="CN66" s="61">
        <v>1221</v>
      </c>
      <c r="CO66" s="61">
        <v>93605</v>
      </c>
      <c r="CP66" s="61">
        <v>14172</v>
      </c>
      <c r="CQ66" s="61">
        <v>5795</v>
      </c>
      <c r="CR66" s="61">
        <v>126535</v>
      </c>
      <c r="CS66" s="61">
        <v>21587</v>
      </c>
      <c r="CT66" s="61">
        <v>7829</v>
      </c>
      <c r="CU66" s="61"/>
      <c r="CV66" s="61">
        <f t="shared" si="0"/>
        <v>135773.89368610279</v>
      </c>
      <c r="CW66" s="61">
        <f t="shared" si="1"/>
        <v>211558.21050666308</v>
      </c>
      <c r="CX66" s="61">
        <f t="shared" si="2"/>
        <v>16588.941585847766</v>
      </c>
      <c r="CY66" s="61">
        <f t="shared" si="3"/>
        <v>560076.90098397061</v>
      </c>
      <c r="CZ66" s="61">
        <f t="shared" si="4"/>
        <v>707916.62277170899</v>
      </c>
      <c r="DA66" s="61">
        <f t="shared" si="5"/>
        <v>101594.92659019401</v>
      </c>
      <c r="DB66" s="61">
        <f t="shared" si="6"/>
        <v>87575.978721845953</v>
      </c>
      <c r="DC66" s="61">
        <f t="shared" si="7"/>
        <v>158129.75780270412</v>
      </c>
      <c r="DD66" s="61">
        <f t="shared" si="8"/>
        <v>8036.9683639255636</v>
      </c>
      <c r="DE66" s="61">
        <f t="shared" si="9"/>
        <v>319273.45734457538</v>
      </c>
      <c r="DF66" s="61">
        <f t="shared" si="10"/>
        <v>223625.29625141947</v>
      </c>
      <c r="DG66" s="61">
        <f t="shared" si="11"/>
        <v>44894.086485728949</v>
      </c>
      <c r="DH66" s="61">
        <f t="shared" si="12"/>
        <v>321647.25873521925</v>
      </c>
      <c r="DI66" s="61">
        <f t="shared" si="13"/>
        <v>248055.01387433693</v>
      </c>
      <c r="DJ66" s="61">
        <f t="shared" si="14"/>
        <v>42890.660994181584</v>
      </c>
      <c r="DK66" s="62">
        <f t="shared" si="15"/>
        <v>157754.35133112414</v>
      </c>
      <c r="DL66" s="62">
        <f t="shared" si="16"/>
        <v>82244.829532474163</v>
      </c>
      <c r="DM66" s="62">
        <f t="shared" si="17"/>
        <v>11016.324917268754</v>
      </c>
      <c r="DN66" s="61">
        <f t="shared" si="18"/>
        <v>21511.356760936513</v>
      </c>
      <c r="DO66" s="61">
        <f t="shared" si="19"/>
        <v>31390.143475377528</v>
      </c>
      <c r="DP66" s="61">
        <f t="shared" si="20"/>
        <v>2218.4824652162888</v>
      </c>
      <c r="DQ66" s="61">
        <f t="shared" si="21"/>
        <v>327604.08537722431</v>
      </c>
      <c r="DR66" s="61">
        <f t="shared" si="22"/>
        <v>631400.98647636222</v>
      </c>
      <c r="DS66" s="61">
        <f t="shared" si="23"/>
        <v>44862.016586146739</v>
      </c>
      <c r="DT66" s="61">
        <f t="shared" si="24"/>
        <v>228022.64542354463</v>
      </c>
      <c r="DU66" s="61">
        <f t="shared" si="25"/>
        <v>607642.22145842947</v>
      </c>
      <c r="DV66" s="61">
        <f t="shared" si="26"/>
        <v>37474.620894150998</v>
      </c>
      <c r="DW66" s="61">
        <f t="shared" si="27"/>
        <v>25589.264580360446</v>
      </c>
      <c r="DX66" s="61">
        <f t="shared" si="28"/>
        <v>53443.54442140941</v>
      </c>
      <c r="DY66" s="61">
        <f t="shared" si="29"/>
        <v>3051.0422112328324</v>
      </c>
      <c r="DZ66" s="61">
        <f t="shared" si="30"/>
        <v>72910.602289370247</v>
      </c>
      <c r="EA66" s="61">
        <f t="shared" si="31"/>
        <v>52880.120303259238</v>
      </c>
      <c r="EB66" s="61">
        <f t="shared" si="32"/>
        <v>4629.3843279258272</v>
      </c>
      <c r="EC66" s="61">
        <f t="shared" si="33"/>
        <v>34192.172348677923</v>
      </c>
      <c r="ED66" s="61">
        <f t="shared" si="34"/>
        <v>29177.320404205158</v>
      </c>
      <c r="EE66" s="61">
        <f t="shared" si="35"/>
        <v>1974.4996997673318</v>
      </c>
      <c r="EF66" s="61">
        <f t="shared" si="36"/>
        <v>105859.59441306727</v>
      </c>
      <c r="EG66" s="61">
        <f t="shared" si="37"/>
        <v>61500.635075268903</v>
      </c>
      <c r="EH66" s="61">
        <f t="shared" si="38"/>
        <v>3161.0859843090375</v>
      </c>
      <c r="EI66" s="61">
        <f t="shared" si="39"/>
        <v>170760.89648717112</v>
      </c>
      <c r="EJ66" s="61">
        <f t="shared" si="40"/>
        <v>28560.446453417975</v>
      </c>
      <c r="EK66" s="61">
        <f t="shared" si="41"/>
        <v>5722.9050215230855</v>
      </c>
      <c r="EL66" s="61">
        <f t="shared" si="42"/>
        <v>76365.347942402645</v>
      </c>
      <c r="EM66" s="61">
        <f t="shared" si="43"/>
        <v>152699.88362834396</v>
      </c>
      <c r="EN66" s="61">
        <f t="shared" si="44"/>
        <v>5024.9130894397285</v>
      </c>
      <c r="EO66" s="61">
        <f t="shared" si="45"/>
        <v>111146.72609320859</v>
      </c>
      <c r="EP66" s="61">
        <f t="shared" si="46"/>
        <v>84641.897320854114</v>
      </c>
      <c r="EQ66" s="61">
        <f t="shared" si="47"/>
        <v>8855.0652140520906</v>
      </c>
      <c r="ER66" s="61">
        <f t="shared" si="48"/>
        <v>46278.751561807818</v>
      </c>
      <c r="ES66" s="61">
        <f t="shared" si="49"/>
        <v>33792.241836240973</v>
      </c>
      <c r="ET66" s="61">
        <f t="shared" si="50"/>
        <v>1912.2463652842216</v>
      </c>
      <c r="EU66" s="61">
        <f t="shared" si="51"/>
        <v>5778.2413188414048</v>
      </c>
      <c r="EV66" s="61">
        <f t="shared" si="52"/>
        <v>9023.589392248794</v>
      </c>
      <c r="EW66" s="61">
        <f t="shared" si="53"/>
        <v>514.37603643620298</v>
      </c>
      <c r="EX66" s="60">
        <f t="shared" si="54"/>
        <v>214248.9379637664</v>
      </c>
      <c r="EY66" s="60">
        <f t="shared" si="55"/>
        <v>93075.02326785402</v>
      </c>
      <c r="EZ66" s="58">
        <f t="shared" si="56"/>
        <v>9525.3889974762878</v>
      </c>
      <c r="FA66" s="61">
        <f t="shared" si="57"/>
        <v>135646.2429093344</v>
      </c>
      <c r="FB66" s="61">
        <f t="shared" si="58"/>
        <v>42228.511891043046</v>
      </c>
      <c r="FC66" s="61">
        <f t="shared" si="59"/>
        <v>7340.2340749630775</v>
      </c>
      <c r="FD66" s="61">
        <f t="shared" si="60"/>
        <v>11919.941499614504</v>
      </c>
      <c r="FE66" s="61">
        <f t="shared" si="61"/>
        <v>4115.0082914896238</v>
      </c>
      <c r="FF66" s="61">
        <f t="shared" si="62"/>
        <v>7648.356639576451</v>
      </c>
      <c r="FG66" s="61">
        <f t="shared" si="63"/>
        <v>95621.121766057186</v>
      </c>
      <c r="FH66" s="61">
        <f t="shared" si="64"/>
        <v>25000.687599792858</v>
      </c>
      <c r="FI66" s="61">
        <f t="shared" si="65"/>
        <v>7049.0896924814615</v>
      </c>
      <c r="FJ66" s="61">
        <f t="shared" si="66"/>
        <v>36281.746394004942</v>
      </c>
      <c r="FK66" s="61">
        <f t="shared" si="67"/>
        <v>21291.898036344541</v>
      </c>
      <c r="FL66" s="61">
        <f t="shared" si="68"/>
        <v>3234.0292853195501</v>
      </c>
      <c r="FM66" s="61">
        <f t="shared" si="69"/>
        <v>251843.03495440012</v>
      </c>
      <c r="FN66" s="61">
        <f t="shared" si="70"/>
        <v>101297.49399210804</v>
      </c>
      <c r="FO66" s="61">
        <f t="shared" si="71"/>
        <v>3196.9288132538582</v>
      </c>
      <c r="FP66" s="62">
        <f t="shared" si="72"/>
        <v>78439.201448718784</v>
      </c>
      <c r="FQ66" s="62">
        <f t="shared" si="73"/>
        <v>108694.32200751032</v>
      </c>
      <c r="FR66" s="62">
        <f t="shared" si="74"/>
        <v>20535.425699140687</v>
      </c>
      <c r="FS66" s="61">
        <f t="shared" si="75"/>
        <v>12348.16898227105</v>
      </c>
      <c r="FT66" s="61">
        <f t="shared" si="76"/>
        <v>4008.1086262155964</v>
      </c>
      <c r="FU66" s="61">
        <f t="shared" si="77"/>
        <v>2590.1160074336431</v>
      </c>
      <c r="FV66" s="61">
        <f t="shared" si="78"/>
        <v>53374.374049761507</v>
      </c>
      <c r="FW66" s="61">
        <f t="shared" si="79"/>
        <v>26689.702311122495</v>
      </c>
      <c r="FX66" s="61">
        <f t="shared" si="80"/>
        <v>2881.2603899152596</v>
      </c>
      <c r="FY66" s="61">
        <f t="shared" si="81"/>
        <v>145360.90719650176</v>
      </c>
      <c r="FZ66" s="61">
        <f t="shared" si="82"/>
        <v>36672.873404595797</v>
      </c>
      <c r="GA66" s="61">
        <f t="shared" si="83"/>
        <v>11243.329500585953</v>
      </c>
      <c r="GB66" s="61">
        <f t="shared" si="84"/>
        <v>14795.542495485844</v>
      </c>
      <c r="GC66" s="61">
        <f t="shared" si="85"/>
        <v>4108.0912543248342</v>
      </c>
      <c r="GD66" s="61">
        <f t="shared" si="86"/>
        <v>767.79112529169174</v>
      </c>
      <c r="GE66" s="61">
        <f t="shared" si="87"/>
        <v>58860.842164560861</v>
      </c>
      <c r="GF66" s="61">
        <f t="shared" si="88"/>
        <v>8911.6591544912826</v>
      </c>
      <c r="GG66" s="61">
        <f t="shared" si="89"/>
        <v>3644.0209427234677</v>
      </c>
      <c r="GH66" s="61">
        <f t="shared" si="90"/>
        <v>79567.936149700428</v>
      </c>
      <c r="GI66" s="61">
        <f t="shared" si="91"/>
        <v>13574.371025120188</v>
      </c>
      <c r="GJ66" s="61">
        <f t="shared" si="92"/>
        <v>4923.0439966491849</v>
      </c>
    </row>
    <row r="67" spans="1:192" s="45" customFormat="1">
      <c r="A67" s="45" t="s">
        <v>63</v>
      </c>
      <c r="B67" s="46">
        <v>42088</v>
      </c>
      <c r="C67" s="60"/>
      <c r="D67" s="60"/>
      <c r="E67" s="58"/>
      <c r="F67" s="61">
        <v>229017</v>
      </c>
      <c r="G67" s="61">
        <v>353268</v>
      </c>
      <c r="H67" s="61">
        <v>26639</v>
      </c>
      <c r="I67" s="61">
        <v>910817</v>
      </c>
      <c r="J67" s="61">
        <v>1158267</v>
      </c>
      <c r="K67" s="61">
        <v>163287</v>
      </c>
      <c r="L67" s="61">
        <v>151574</v>
      </c>
      <c r="M67" s="61">
        <v>262788</v>
      </c>
      <c r="N67" s="61">
        <v>14992</v>
      </c>
      <c r="O67" s="61">
        <v>518753</v>
      </c>
      <c r="P67" s="61">
        <v>368006</v>
      </c>
      <c r="Q67" s="61">
        <v>64071</v>
      </c>
      <c r="R67" s="61">
        <v>522067</v>
      </c>
      <c r="S67" s="61">
        <v>411450</v>
      </c>
      <c r="T67" s="61">
        <v>68555</v>
      </c>
      <c r="U67" s="61">
        <v>255993</v>
      </c>
      <c r="V67" s="61">
        <v>138441</v>
      </c>
      <c r="W67" s="61">
        <v>18213</v>
      </c>
      <c r="X67" s="61">
        <v>35459</v>
      </c>
      <c r="Y67" s="61">
        <v>49696</v>
      </c>
      <c r="Z67" s="61">
        <v>3687</v>
      </c>
      <c r="AA67" s="61">
        <v>508285</v>
      </c>
      <c r="AB67" s="61">
        <v>1001940</v>
      </c>
      <c r="AC67" s="61">
        <v>68016</v>
      </c>
      <c r="AD67" s="61">
        <v>262488</v>
      </c>
      <c r="AE67" s="61">
        <v>947353</v>
      </c>
      <c r="AF67" s="61">
        <v>56029</v>
      </c>
      <c r="AG67" s="61">
        <v>41577</v>
      </c>
      <c r="AH67" s="61">
        <v>85889</v>
      </c>
      <c r="AI67" s="61">
        <v>4938</v>
      </c>
      <c r="AJ67" s="61">
        <v>118798</v>
      </c>
      <c r="AK67" s="61">
        <v>89288</v>
      </c>
      <c r="AL67" s="61">
        <v>7740</v>
      </c>
      <c r="AM67" s="61">
        <v>55919</v>
      </c>
      <c r="AN67" s="61">
        <v>48304</v>
      </c>
      <c r="AO67" s="61">
        <v>3199</v>
      </c>
      <c r="AP67" s="61">
        <v>165989</v>
      </c>
      <c r="AQ67" s="61">
        <v>97049</v>
      </c>
      <c r="AR67" s="61">
        <v>5238</v>
      </c>
      <c r="AS67" s="61">
        <v>267085</v>
      </c>
      <c r="AT67" s="61">
        <v>45448</v>
      </c>
      <c r="AU67" s="61">
        <v>8515</v>
      </c>
      <c r="AV67" s="61">
        <v>117809</v>
      </c>
      <c r="AW67" s="61">
        <v>234890</v>
      </c>
      <c r="AX67" s="61">
        <v>7085</v>
      </c>
      <c r="AY67" s="61">
        <v>167100</v>
      </c>
      <c r="AZ67" s="61">
        <v>127890</v>
      </c>
      <c r="BA67" s="61">
        <v>13009</v>
      </c>
      <c r="BB67" s="61">
        <v>69620</v>
      </c>
      <c r="BC67" s="61">
        <v>53378</v>
      </c>
      <c r="BD67" s="61">
        <v>3106</v>
      </c>
      <c r="BE67" s="61">
        <v>9767</v>
      </c>
      <c r="BF67" s="61">
        <v>14116</v>
      </c>
      <c r="BG67" s="61">
        <v>807</v>
      </c>
      <c r="BH67" s="61">
        <v>347687</v>
      </c>
      <c r="BI67" s="61">
        <v>153427</v>
      </c>
      <c r="BJ67" s="61">
        <v>15266</v>
      </c>
      <c r="BK67" s="61">
        <v>218341</v>
      </c>
      <c r="BL67" s="61">
        <v>76837</v>
      </c>
      <c r="BM67" s="61">
        <v>11054</v>
      </c>
      <c r="BN67" s="61">
        <v>18014</v>
      </c>
      <c r="BO67" s="61">
        <v>6582</v>
      </c>
      <c r="BP67" s="61">
        <v>12205</v>
      </c>
      <c r="BQ67" s="61">
        <v>145522</v>
      </c>
      <c r="BR67" s="61">
        <v>39157</v>
      </c>
      <c r="BS67" s="61">
        <v>11455</v>
      </c>
      <c r="BT67" s="61">
        <v>55937</v>
      </c>
      <c r="BU67" s="61">
        <v>34584</v>
      </c>
      <c r="BV67" s="61">
        <v>4875</v>
      </c>
      <c r="BW67" s="61">
        <v>361213</v>
      </c>
      <c r="BX67" s="61">
        <v>146423</v>
      </c>
      <c r="BY67" s="61">
        <v>4392</v>
      </c>
      <c r="BZ67" s="61">
        <v>124054</v>
      </c>
      <c r="CA67" s="61">
        <v>176264</v>
      </c>
      <c r="CB67" s="61">
        <v>31876</v>
      </c>
      <c r="CC67" s="61">
        <v>20377</v>
      </c>
      <c r="CD67" s="61">
        <v>5943</v>
      </c>
      <c r="CE67" s="61">
        <v>4337</v>
      </c>
      <c r="CF67" s="61">
        <v>89341</v>
      </c>
      <c r="CG67" s="61">
        <v>46157</v>
      </c>
      <c r="CH67" s="61">
        <v>4928</v>
      </c>
      <c r="CI67" s="61">
        <v>218754</v>
      </c>
      <c r="CJ67" s="61">
        <v>55465</v>
      </c>
      <c r="CK67" s="61">
        <v>17789</v>
      </c>
      <c r="CL67" s="61">
        <v>25435</v>
      </c>
      <c r="CM67" s="61">
        <v>8307</v>
      </c>
      <c r="CN67" s="61">
        <v>1189</v>
      </c>
      <c r="CO67" s="61">
        <v>92704</v>
      </c>
      <c r="CP67" s="61">
        <v>13825</v>
      </c>
      <c r="CQ67" s="61">
        <v>5595</v>
      </c>
      <c r="CR67" s="61">
        <v>115692</v>
      </c>
      <c r="CS67" s="61">
        <v>21141</v>
      </c>
      <c r="CT67" s="61">
        <v>7197</v>
      </c>
      <c r="CU67" s="61"/>
      <c r="CV67" s="61">
        <f t="shared" si="0"/>
        <v>144010.82730624682</v>
      </c>
      <c r="CW67" s="61">
        <f t="shared" si="1"/>
        <v>222142.53501191267</v>
      </c>
      <c r="CX67" s="61">
        <f t="shared" si="2"/>
        <v>16751.177548440111</v>
      </c>
      <c r="CY67" s="61">
        <f t="shared" si="3"/>
        <v>572741.36721114069</v>
      </c>
      <c r="CZ67" s="61">
        <f t="shared" si="4"/>
        <v>728343.26234089432</v>
      </c>
      <c r="DA67" s="61">
        <f t="shared" si="5"/>
        <v>102678.38613882431</v>
      </c>
      <c r="DB67" s="61">
        <f t="shared" si="6"/>
        <v>95312.999201443803</v>
      </c>
      <c r="DC67" s="61">
        <f t="shared" si="7"/>
        <v>165246.76022371263</v>
      </c>
      <c r="DD67" s="61">
        <f t="shared" si="8"/>
        <v>9427.2928340483559</v>
      </c>
      <c r="DE67" s="61">
        <f t="shared" si="9"/>
        <v>326203.07094057411</v>
      </c>
      <c r="DF67" s="61">
        <f t="shared" si="10"/>
        <v>231410.10716961042</v>
      </c>
      <c r="DG67" s="61">
        <f t="shared" si="11"/>
        <v>40289.226198660101</v>
      </c>
      <c r="DH67" s="61">
        <f t="shared" si="12"/>
        <v>328286.98559185723</v>
      </c>
      <c r="DI67" s="61">
        <f t="shared" si="13"/>
        <v>258728.63104116838</v>
      </c>
      <c r="DJ67" s="61">
        <f t="shared" si="14"/>
        <v>43108.862075652687</v>
      </c>
      <c r="DK67" s="62">
        <f t="shared" si="15"/>
        <v>160973.9177205537</v>
      </c>
      <c r="DL67" s="62">
        <f t="shared" si="16"/>
        <v>87054.685648244966</v>
      </c>
      <c r="DM67" s="62">
        <f t="shared" si="17"/>
        <v>11452.72708021096</v>
      </c>
      <c r="DN67" s="61">
        <f t="shared" si="18"/>
        <v>22297.383711480834</v>
      </c>
      <c r="DO67" s="61">
        <f t="shared" si="19"/>
        <v>31249.916267400422</v>
      </c>
      <c r="DP67" s="61">
        <f t="shared" si="20"/>
        <v>2318.4650933255261</v>
      </c>
      <c r="DQ67" s="61">
        <f t="shared" si="21"/>
        <v>319620.56684593577</v>
      </c>
      <c r="DR67" s="61">
        <f t="shared" si="22"/>
        <v>630041.47426270077</v>
      </c>
      <c r="DS67" s="61">
        <f t="shared" si="23"/>
        <v>42769.927254577975</v>
      </c>
      <c r="DT67" s="61">
        <f t="shared" si="24"/>
        <v>165058.11375558199</v>
      </c>
      <c r="DU67" s="61">
        <f t="shared" si="25"/>
        <v>595715.99174321059</v>
      </c>
      <c r="DV67" s="61">
        <f t="shared" si="26"/>
        <v>35232.243209638167</v>
      </c>
      <c r="DW67" s="61">
        <f t="shared" si="27"/>
        <v>26144.514018224956</v>
      </c>
      <c r="DX67" s="61">
        <f t="shared" si="28"/>
        <v>54008.855004240882</v>
      </c>
      <c r="DY67" s="61">
        <f t="shared" si="29"/>
        <v>3105.1208654302818</v>
      </c>
      <c r="DZ67" s="61">
        <f t="shared" si="30"/>
        <v>74702.743736611301</v>
      </c>
      <c r="EA67" s="61">
        <f t="shared" si="31"/>
        <v>56146.219488160998</v>
      </c>
      <c r="EB67" s="61">
        <f t="shared" si="32"/>
        <v>4867.0788777704292</v>
      </c>
      <c r="EC67" s="61">
        <f t="shared" si="33"/>
        <v>35163.072837990265</v>
      </c>
      <c r="ED67" s="61">
        <f t="shared" si="34"/>
        <v>30374.596655274268</v>
      </c>
      <c r="EE67" s="61">
        <f t="shared" si="35"/>
        <v>2011.6001718330238</v>
      </c>
      <c r="EF67" s="61">
        <f t="shared" si="36"/>
        <v>104377.4619951209</v>
      </c>
      <c r="EG67" s="61">
        <f t="shared" si="37"/>
        <v>61026.503618700568</v>
      </c>
      <c r="EH67" s="61">
        <f t="shared" si="38"/>
        <v>3293.7673335609184</v>
      </c>
      <c r="EI67" s="61">
        <f t="shared" si="39"/>
        <v>167948.80646890376</v>
      </c>
      <c r="EJ67" s="61">
        <f t="shared" si="40"/>
        <v>28578.682278670603</v>
      </c>
      <c r="EK67" s="61">
        <f t="shared" si="41"/>
        <v>5354.4155871079083</v>
      </c>
      <c r="EL67" s="61">
        <f t="shared" si="42"/>
        <v>74080.839213340631</v>
      </c>
      <c r="EM67" s="61">
        <f t="shared" si="43"/>
        <v>147703.89633068425</v>
      </c>
      <c r="EN67" s="61">
        <f t="shared" si="44"/>
        <v>4455.2007556852059</v>
      </c>
      <c r="EO67" s="61">
        <f t="shared" si="45"/>
        <v>105076.0827487647</v>
      </c>
      <c r="EP67" s="61">
        <f t="shared" si="46"/>
        <v>80419.989364090463</v>
      </c>
      <c r="EQ67" s="61">
        <f t="shared" si="47"/>
        <v>8180.3396797048472</v>
      </c>
      <c r="ER67" s="61">
        <f t="shared" si="48"/>
        <v>43778.557037516446</v>
      </c>
      <c r="ES67" s="61">
        <f t="shared" si="49"/>
        <v>33565.237252923769</v>
      </c>
      <c r="ET67" s="61">
        <f t="shared" si="50"/>
        <v>1953.1197667125264</v>
      </c>
      <c r="EU67" s="61">
        <f t="shared" si="51"/>
        <v>6141.7001807730985</v>
      </c>
      <c r="EV67" s="61">
        <f t="shared" si="52"/>
        <v>8876.4451471068969</v>
      </c>
      <c r="EW67" s="61">
        <f t="shared" si="53"/>
        <v>507.45899927141301</v>
      </c>
      <c r="EX67" s="60">
        <f t="shared" si="54"/>
        <v>218633.08188312239</v>
      </c>
      <c r="EY67" s="60">
        <f t="shared" si="55"/>
        <v>96478.205552930711</v>
      </c>
      <c r="EZ67" s="58">
        <f t="shared" si="56"/>
        <v>9599.5899416076718</v>
      </c>
      <c r="FA67" s="61">
        <f t="shared" si="57"/>
        <v>137297.5283270379</v>
      </c>
      <c r="FB67" s="61">
        <f t="shared" si="58"/>
        <v>48316.76223917913</v>
      </c>
      <c r="FC67" s="61">
        <f t="shared" si="59"/>
        <v>6950.9935290535304</v>
      </c>
      <c r="FD67" s="61">
        <f t="shared" si="60"/>
        <v>11327.591589684305</v>
      </c>
      <c r="FE67" s="61">
        <f t="shared" si="61"/>
        <v>4138.9035107861719</v>
      </c>
      <c r="FF67" s="61">
        <f t="shared" si="62"/>
        <v>7674.7671451147407</v>
      </c>
      <c r="FG67" s="61">
        <f t="shared" si="63"/>
        <v>91507.371117688424</v>
      </c>
      <c r="FH67" s="61">
        <f t="shared" si="64"/>
        <v>24622.765841971152</v>
      </c>
      <c r="FI67" s="61">
        <f t="shared" si="65"/>
        <v>7203.1509747881482</v>
      </c>
      <c r="FJ67" s="61">
        <f t="shared" si="66"/>
        <v>35174.391626078104</v>
      </c>
      <c r="FK67" s="61">
        <f t="shared" si="67"/>
        <v>21747.164846099811</v>
      </c>
      <c r="FL67" s="61">
        <f t="shared" si="68"/>
        <v>3065.5051071228481</v>
      </c>
      <c r="FM67" s="61">
        <f t="shared" si="69"/>
        <v>227138.52230957238</v>
      </c>
      <c r="FN67" s="61">
        <f t="shared" si="70"/>
        <v>92073.93934364077</v>
      </c>
      <c r="FO67" s="61">
        <f t="shared" si="71"/>
        <v>2761.7842934325226</v>
      </c>
      <c r="FP67" s="62">
        <f t="shared" si="72"/>
        <v>78007.829858260055</v>
      </c>
      <c r="FQ67" s="62">
        <f t="shared" si="73"/>
        <v>110838.60352859522</v>
      </c>
      <c r="FR67" s="62">
        <f t="shared" si="74"/>
        <v>20044.316060440597</v>
      </c>
      <c r="FS67" s="61">
        <f t="shared" si="75"/>
        <v>12813.496936993288</v>
      </c>
      <c r="FT67" s="61">
        <f t="shared" si="76"/>
        <v>3737.0865336679149</v>
      </c>
      <c r="FU67" s="61">
        <f t="shared" si="77"/>
        <v>2727.1991076085728</v>
      </c>
      <c r="FV67" s="61">
        <f t="shared" si="78"/>
        <v>56179.547030864072</v>
      </c>
      <c r="FW67" s="61">
        <f t="shared" si="79"/>
        <v>29024.516765019343</v>
      </c>
      <c r="FX67" s="61">
        <f t="shared" si="80"/>
        <v>3098.8326498259271</v>
      </c>
      <c r="FY67" s="61">
        <f t="shared" si="81"/>
        <v>137557.23163149774</v>
      </c>
      <c r="FZ67" s="61">
        <f t="shared" si="82"/>
        <v>34877.587849552569</v>
      </c>
      <c r="GA67" s="61">
        <f t="shared" si="83"/>
        <v>11186.106738586326</v>
      </c>
      <c r="GB67" s="61">
        <f t="shared" si="84"/>
        <v>15994.076389675824</v>
      </c>
      <c r="GC67" s="61">
        <f t="shared" si="85"/>
        <v>5223.6207025373333</v>
      </c>
      <c r="GD67" s="61">
        <f t="shared" si="86"/>
        <v>747.66883535775719</v>
      </c>
      <c r="GE67" s="61">
        <f t="shared" si="87"/>
        <v>58294.273938608516</v>
      </c>
      <c r="GF67" s="61">
        <f t="shared" si="88"/>
        <v>8693.4580730201797</v>
      </c>
      <c r="GG67" s="61">
        <f t="shared" si="89"/>
        <v>3518.2566306363765</v>
      </c>
      <c r="GH67" s="61">
        <f t="shared" si="90"/>
        <v>72749.623969898777</v>
      </c>
      <c r="GI67" s="61">
        <f t="shared" si="91"/>
        <v>13293.916609165975</v>
      </c>
      <c r="GJ67" s="61">
        <f t="shared" si="92"/>
        <v>4525.6287704539773</v>
      </c>
    </row>
    <row r="68" spans="1:192" s="45" customFormat="1">
      <c r="A68" s="45" t="s">
        <v>63</v>
      </c>
      <c r="B68" s="46">
        <v>42087</v>
      </c>
      <c r="C68" s="60"/>
      <c r="D68" s="60"/>
      <c r="E68" s="58"/>
      <c r="F68" s="61">
        <v>237963</v>
      </c>
      <c r="G68" s="61">
        <v>358022</v>
      </c>
      <c r="H68" s="61">
        <v>28395</v>
      </c>
      <c r="I68" s="61">
        <v>939412</v>
      </c>
      <c r="J68" s="61">
        <v>1165254</v>
      </c>
      <c r="K68" s="61">
        <v>168317</v>
      </c>
      <c r="L68" s="61">
        <v>152124</v>
      </c>
      <c r="M68" s="61">
        <v>258453</v>
      </c>
      <c r="N68" s="61">
        <v>15023</v>
      </c>
      <c r="O68" s="61">
        <v>537635</v>
      </c>
      <c r="P68" s="61">
        <v>372253</v>
      </c>
      <c r="Q68" s="61">
        <v>62880</v>
      </c>
      <c r="R68" s="61">
        <v>543323</v>
      </c>
      <c r="S68" s="61">
        <v>428053</v>
      </c>
      <c r="T68" s="61">
        <v>71160</v>
      </c>
      <c r="U68" s="61">
        <v>260901</v>
      </c>
      <c r="V68" s="61">
        <v>138059</v>
      </c>
      <c r="W68" s="61">
        <v>18203</v>
      </c>
      <c r="X68" s="61">
        <v>37268</v>
      </c>
      <c r="Y68" s="61">
        <v>49924</v>
      </c>
      <c r="Z68" s="61">
        <v>3604</v>
      </c>
      <c r="AA68" s="61">
        <v>517387</v>
      </c>
      <c r="AB68" s="61">
        <v>995069</v>
      </c>
      <c r="AC68" s="61">
        <v>71377</v>
      </c>
      <c r="AD68" s="61">
        <v>262665</v>
      </c>
      <c r="AE68" s="61">
        <v>940523</v>
      </c>
      <c r="AF68" s="61">
        <v>58109</v>
      </c>
      <c r="AG68" s="61">
        <v>43083</v>
      </c>
      <c r="AH68" s="61">
        <v>84166</v>
      </c>
      <c r="AI68" s="61">
        <v>4960</v>
      </c>
      <c r="AJ68" s="61">
        <v>119940</v>
      </c>
      <c r="AK68" s="61">
        <v>88298</v>
      </c>
      <c r="AL68" s="61">
        <v>7752</v>
      </c>
      <c r="AM68" s="61">
        <v>57920</v>
      </c>
      <c r="AN68" s="61">
        <v>49653</v>
      </c>
      <c r="AO68" s="61">
        <v>3442</v>
      </c>
      <c r="AP68" s="61">
        <v>167100</v>
      </c>
      <c r="AQ68" s="61">
        <v>94956</v>
      </c>
      <c r="AR68" s="61">
        <v>5086</v>
      </c>
      <c r="AS68" s="61">
        <v>269102</v>
      </c>
      <c r="AT68" s="61">
        <v>43945</v>
      </c>
      <c r="AU68" s="61">
        <v>8757</v>
      </c>
      <c r="AV68" s="61">
        <v>118179</v>
      </c>
      <c r="AW68" s="61">
        <v>228703</v>
      </c>
      <c r="AX68" s="61">
        <v>7527</v>
      </c>
      <c r="AY68" s="61">
        <v>165130</v>
      </c>
      <c r="AZ68" s="61">
        <v>122085</v>
      </c>
      <c r="BA68" s="61">
        <v>12680</v>
      </c>
      <c r="BB68" s="61">
        <v>68728</v>
      </c>
      <c r="BC68" s="61">
        <v>51157</v>
      </c>
      <c r="BD68" s="61">
        <v>2954</v>
      </c>
      <c r="BE68" s="61">
        <v>9421</v>
      </c>
      <c r="BF68" s="61">
        <v>14058</v>
      </c>
      <c r="BG68" s="61">
        <v>834</v>
      </c>
      <c r="BH68" s="61">
        <v>351051</v>
      </c>
      <c r="BI68" s="61">
        <v>154270</v>
      </c>
      <c r="BJ68" s="61">
        <v>15614</v>
      </c>
      <c r="BK68" s="61">
        <v>210762</v>
      </c>
      <c r="BL68" s="61">
        <v>69751</v>
      </c>
      <c r="BM68" s="61">
        <v>10733</v>
      </c>
      <c r="BN68" s="61">
        <v>18486</v>
      </c>
      <c r="BO68" s="61">
        <v>6666</v>
      </c>
      <c r="BP68" s="61">
        <v>11848</v>
      </c>
      <c r="BQ68" s="61">
        <v>146834</v>
      </c>
      <c r="BR68" s="61">
        <v>38404</v>
      </c>
      <c r="BS68" s="61">
        <v>11198</v>
      </c>
      <c r="BT68" s="61">
        <v>56832</v>
      </c>
      <c r="BU68" s="61">
        <v>34946</v>
      </c>
      <c r="BV68" s="61">
        <v>5358</v>
      </c>
      <c r="BW68" s="61">
        <v>363828</v>
      </c>
      <c r="BX68" s="61">
        <v>143781</v>
      </c>
      <c r="BY68" s="61">
        <v>4107</v>
      </c>
      <c r="BZ68" s="61">
        <v>146031</v>
      </c>
      <c r="CA68" s="61">
        <v>202670</v>
      </c>
      <c r="CB68" s="61">
        <v>39806</v>
      </c>
      <c r="CC68" s="61">
        <v>20474</v>
      </c>
      <c r="CD68" s="61">
        <v>5914</v>
      </c>
      <c r="CE68" s="61">
        <v>4126</v>
      </c>
      <c r="CF68" s="61">
        <v>98496</v>
      </c>
      <c r="CG68" s="61">
        <v>50766</v>
      </c>
      <c r="CH68" s="61">
        <v>5346</v>
      </c>
      <c r="CI68" s="61">
        <v>223226</v>
      </c>
      <c r="CJ68" s="61">
        <v>56251</v>
      </c>
      <c r="CK68" s="61">
        <v>19636</v>
      </c>
      <c r="CL68" s="61">
        <v>28626</v>
      </c>
      <c r="CM68" s="61">
        <v>9590</v>
      </c>
      <c r="CN68" s="61">
        <v>1221</v>
      </c>
      <c r="CO68" s="61">
        <v>94245</v>
      </c>
      <c r="CP68" s="61">
        <v>13538</v>
      </c>
      <c r="CQ68" s="61">
        <v>5686</v>
      </c>
      <c r="CR68" s="61">
        <v>116936</v>
      </c>
      <c r="CS68" s="61">
        <v>20574</v>
      </c>
      <c r="CT68" s="61">
        <v>7263</v>
      </c>
      <c r="CU68" s="61"/>
      <c r="CV68" s="61">
        <f t="shared" si="0"/>
        <v>149636.26498590241</v>
      </c>
      <c r="CW68" s="61">
        <f t="shared" si="1"/>
        <v>225131.95271022283</v>
      </c>
      <c r="CX68" s="61">
        <f t="shared" si="2"/>
        <v>17855.388208564775</v>
      </c>
      <c r="CY68" s="61">
        <f t="shared" si="3"/>
        <v>590722.51973179262</v>
      </c>
      <c r="CZ68" s="61">
        <f t="shared" si="4"/>
        <v>732736.83858365682</v>
      </c>
      <c r="DA68" s="61">
        <f t="shared" si="5"/>
        <v>105841.35858781466</v>
      </c>
      <c r="DB68" s="61">
        <f t="shared" si="6"/>
        <v>95658.851059683308</v>
      </c>
      <c r="DC68" s="61">
        <f t="shared" si="7"/>
        <v>162520.8187592249</v>
      </c>
      <c r="DD68" s="61">
        <f t="shared" si="8"/>
        <v>9446.786302421855</v>
      </c>
      <c r="DE68" s="61">
        <f t="shared" si="9"/>
        <v>338076.47964471637</v>
      </c>
      <c r="DF68" s="61">
        <f t="shared" si="10"/>
        <v>234080.7123367798</v>
      </c>
      <c r="DG68" s="61">
        <f t="shared" si="11"/>
        <v>39540.299720181472</v>
      </c>
      <c r="DH68" s="61">
        <f t="shared" si="12"/>
        <v>341653.21668047324</v>
      </c>
      <c r="DI68" s="61">
        <f t="shared" si="13"/>
        <v>269168.95540907828</v>
      </c>
      <c r="DJ68" s="61">
        <f t="shared" si="14"/>
        <v>44746.94224058705</v>
      </c>
      <c r="DK68" s="62">
        <f t="shared" si="15"/>
        <v>164060.1739391709</v>
      </c>
      <c r="DL68" s="62">
        <f t="shared" si="16"/>
        <v>86814.47581215862</v>
      </c>
      <c r="DM68" s="62">
        <f t="shared" si="17"/>
        <v>11446.438864606605</v>
      </c>
      <c r="DN68" s="61">
        <f t="shared" si="18"/>
        <v>23434.921914308576</v>
      </c>
      <c r="DO68" s="61">
        <f t="shared" si="19"/>
        <v>31393.287583179706</v>
      </c>
      <c r="DP68" s="61">
        <f t="shared" si="20"/>
        <v>2266.2729038093835</v>
      </c>
      <c r="DQ68" s="61">
        <f t="shared" si="21"/>
        <v>325344.10068901925</v>
      </c>
      <c r="DR68" s="61">
        <f t="shared" si="22"/>
        <v>625720.84132094879</v>
      </c>
      <c r="DS68" s="61">
        <f t="shared" si="23"/>
        <v>44883.396519201546</v>
      </c>
      <c r="DT68" s="61">
        <f t="shared" si="24"/>
        <v>165169.41517177905</v>
      </c>
      <c r="DU68" s="61">
        <f t="shared" si="25"/>
        <v>591421.14048543642</v>
      </c>
      <c r="DV68" s="61">
        <f t="shared" si="26"/>
        <v>36540.192055343912</v>
      </c>
      <c r="DW68" s="61">
        <f t="shared" si="27"/>
        <v>27091.51928824075</v>
      </c>
      <c r="DX68" s="61">
        <f t="shared" si="28"/>
        <v>52925.395455610589</v>
      </c>
      <c r="DY68" s="61">
        <f t="shared" si="29"/>
        <v>3118.9549397598616</v>
      </c>
      <c r="DZ68" s="61">
        <f t="shared" si="30"/>
        <v>75420.857958628592</v>
      </c>
      <c r="EA68" s="61">
        <f t="shared" si="31"/>
        <v>55523.686143329891</v>
      </c>
      <c r="EB68" s="61">
        <f t="shared" si="32"/>
        <v>4874.6247364956553</v>
      </c>
      <c r="EC68" s="61">
        <f t="shared" si="33"/>
        <v>36421.344780421612</v>
      </c>
      <c r="ED68" s="61">
        <f t="shared" si="34"/>
        <v>31222.876940301696</v>
      </c>
      <c r="EE68" s="61">
        <f t="shared" si="35"/>
        <v>2164.4038110188394</v>
      </c>
      <c r="EF68" s="61">
        <f t="shared" si="36"/>
        <v>105076.0827487647</v>
      </c>
      <c r="EG68" s="61">
        <f t="shared" si="37"/>
        <v>59710.380092709158</v>
      </c>
      <c r="EH68" s="61">
        <f t="shared" si="38"/>
        <v>3198.1864563747295</v>
      </c>
      <c r="EI68" s="61">
        <f t="shared" si="39"/>
        <v>169217.13955630208</v>
      </c>
      <c r="EJ68" s="61">
        <f t="shared" si="40"/>
        <v>27633.563473336115</v>
      </c>
      <c r="EK68" s="61">
        <f t="shared" si="41"/>
        <v>5506.5904047332879</v>
      </c>
      <c r="EL68" s="61">
        <f t="shared" si="42"/>
        <v>74313.503190701755</v>
      </c>
      <c r="EM68" s="61">
        <f t="shared" si="43"/>
        <v>143813.37733627009</v>
      </c>
      <c r="EN68" s="61">
        <f t="shared" si="44"/>
        <v>4733.1398853976771</v>
      </c>
      <c r="EO68" s="61">
        <f t="shared" si="45"/>
        <v>103837.30427470685</v>
      </c>
      <c r="EP68" s="61">
        <f t="shared" si="46"/>
        <v>76769.680205762648</v>
      </c>
      <c r="EQ68" s="61">
        <f t="shared" si="47"/>
        <v>7973.4573863215819</v>
      </c>
      <c r="ER68" s="61">
        <f t="shared" si="48"/>
        <v>43217.64820560802</v>
      </c>
      <c r="ES68" s="61">
        <f t="shared" si="49"/>
        <v>32168.624567196624</v>
      </c>
      <c r="ET68" s="61">
        <f t="shared" si="50"/>
        <v>1857.538889526337</v>
      </c>
      <c r="EU68" s="61">
        <f t="shared" si="51"/>
        <v>5924.127920862431</v>
      </c>
      <c r="EV68" s="61">
        <f t="shared" si="52"/>
        <v>8839.9734966016404</v>
      </c>
      <c r="EW68" s="61">
        <f t="shared" si="53"/>
        <v>524.43718140317026</v>
      </c>
      <c r="EX68" s="60">
        <f t="shared" si="54"/>
        <v>220748.43761242725</v>
      </c>
      <c r="EY68" s="60">
        <f t="shared" si="55"/>
        <v>97008.302128377793</v>
      </c>
      <c r="EZ68" s="58">
        <f t="shared" si="56"/>
        <v>9818.4198446392093</v>
      </c>
      <c r="FA68" s="61">
        <f t="shared" si="57"/>
        <v>132531.68972049758</v>
      </c>
      <c r="FB68" s="61">
        <f t="shared" si="58"/>
        <v>43860.93266193349</v>
      </c>
      <c r="FC68" s="61">
        <f t="shared" si="59"/>
        <v>6749.1418081537495</v>
      </c>
      <c r="FD68" s="61">
        <f t="shared" si="60"/>
        <v>11624.395366209839</v>
      </c>
      <c r="FE68" s="61">
        <f t="shared" si="61"/>
        <v>4191.7245218627495</v>
      </c>
      <c r="FF68" s="61">
        <f t="shared" si="62"/>
        <v>7450.2778480392826</v>
      </c>
      <c r="FG68" s="61">
        <f t="shared" si="63"/>
        <v>92332.385004979747</v>
      </c>
      <c r="FH68" s="61">
        <f t="shared" si="64"/>
        <v>24149.263206963253</v>
      </c>
      <c r="FI68" s="61">
        <f t="shared" si="65"/>
        <v>7041.5438337562364</v>
      </c>
      <c r="FJ68" s="61">
        <f t="shared" si="66"/>
        <v>35737.186922667839</v>
      </c>
      <c r="FK68" s="61">
        <f t="shared" si="67"/>
        <v>21974.798250977445</v>
      </c>
      <c r="FL68" s="61">
        <f t="shared" si="68"/>
        <v>3369.2259208131732</v>
      </c>
      <c r="FM68" s="61">
        <f t="shared" si="69"/>
        <v>228782.89069011109</v>
      </c>
      <c r="FN68" s="61">
        <f t="shared" si="70"/>
        <v>90412.592780970299</v>
      </c>
      <c r="FO68" s="61">
        <f t="shared" si="71"/>
        <v>2582.5701487084179</v>
      </c>
      <c r="FP68" s="62">
        <f t="shared" si="72"/>
        <v>91827.441291950076</v>
      </c>
      <c r="FQ68" s="62">
        <f t="shared" si="73"/>
        <v>127443.26565345387</v>
      </c>
      <c r="FR68" s="62">
        <f t="shared" si="74"/>
        <v>25030.871034693762</v>
      </c>
      <c r="FS68" s="61">
        <f t="shared" si="75"/>
        <v>12874.492628355527</v>
      </c>
      <c r="FT68" s="61">
        <f t="shared" si="76"/>
        <v>3718.850708415287</v>
      </c>
      <c r="FU68" s="61">
        <f t="shared" si="77"/>
        <v>2594.5177583566915</v>
      </c>
      <c r="FV68" s="61">
        <f t="shared" si="78"/>
        <v>61936.408416650673</v>
      </c>
      <c r="FW68" s="61">
        <f t="shared" si="79"/>
        <v>31922.755337066359</v>
      </c>
      <c r="FX68" s="61">
        <f t="shared" si="80"/>
        <v>3361.6800620879476</v>
      </c>
      <c r="FY68" s="61">
        <f t="shared" si="81"/>
        <v>140369.3216497651</v>
      </c>
      <c r="FZ68" s="61">
        <f t="shared" si="82"/>
        <v>35371.841596054837</v>
      </c>
      <c r="GA68" s="61">
        <f t="shared" si="83"/>
        <v>12347.540160710614</v>
      </c>
      <c r="GB68" s="61">
        <f t="shared" si="84"/>
        <v>18000.645989025365</v>
      </c>
      <c r="GC68" s="61">
        <f t="shared" si="85"/>
        <v>6030.3987645760235</v>
      </c>
      <c r="GD68" s="61">
        <f t="shared" si="86"/>
        <v>767.79112529169174</v>
      </c>
      <c r="GE68" s="61">
        <f t="shared" si="87"/>
        <v>59263.287963239549</v>
      </c>
      <c r="GF68" s="61">
        <f t="shared" si="88"/>
        <v>8512.9862851752041</v>
      </c>
      <c r="GG68" s="61">
        <f t="shared" si="89"/>
        <v>3575.479392636003</v>
      </c>
      <c r="GH68" s="61">
        <f t="shared" si="90"/>
        <v>73531.877991080488</v>
      </c>
      <c r="GI68" s="61">
        <f t="shared" si="91"/>
        <v>12937.374784399071</v>
      </c>
      <c r="GJ68" s="61">
        <f t="shared" si="92"/>
        <v>4567.1309934427172</v>
      </c>
    </row>
    <row r="69" spans="1:192" s="45" customFormat="1">
      <c r="A69" s="45" t="s">
        <v>63</v>
      </c>
      <c r="B69" s="46">
        <v>42086</v>
      </c>
      <c r="C69" s="60"/>
      <c r="D69" s="60"/>
      <c r="E69" s="58"/>
      <c r="F69" s="61">
        <v>245657</v>
      </c>
      <c r="G69" s="61">
        <v>376701</v>
      </c>
      <c r="H69" s="61">
        <v>30291</v>
      </c>
      <c r="I69" s="61">
        <v>984355</v>
      </c>
      <c r="J69" s="61">
        <v>1201427</v>
      </c>
      <c r="K69" s="61">
        <v>172947</v>
      </c>
      <c r="L69" s="61">
        <v>148921</v>
      </c>
      <c r="M69" s="61">
        <v>258805</v>
      </c>
      <c r="N69" s="61">
        <v>14436</v>
      </c>
      <c r="O69" s="61">
        <v>558351</v>
      </c>
      <c r="P69" s="61">
        <v>400883</v>
      </c>
      <c r="Q69" s="61">
        <v>62732</v>
      </c>
      <c r="R69" s="61">
        <v>570100</v>
      </c>
      <c r="S69" s="61">
        <v>449997</v>
      </c>
      <c r="T69" s="61">
        <v>73364</v>
      </c>
      <c r="U69" s="61">
        <v>284813</v>
      </c>
      <c r="V69" s="61">
        <v>149401</v>
      </c>
      <c r="W69" s="61">
        <v>19545</v>
      </c>
      <c r="X69" s="61">
        <v>37174</v>
      </c>
      <c r="Y69" s="61">
        <v>51996</v>
      </c>
      <c r="Z69" s="61">
        <v>4054</v>
      </c>
      <c r="AA69" s="61">
        <v>519073</v>
      </c>
      <c r="AB69" s="61">
        <v>991564</v>
      </c>
      <c r="AC69" s="61">
        <v>70957</v>
      </c>
      <c r="AD69" s="61">
        <v>350206</v>
      </c>
      <c r="AE69" s="61">
        <v>929957</v>
      </c>
      <c r="AF69" s="61">
        <v>57644</v>
      </c>
      <c r="AG69" s="61">
        <v>45018</v>
      </c>
      <c r="AH69" s="61">
        <v>87182</v>
      </c>
      <c r="AI69" s="61">
        <v>5257</v>
      </c>
      <c r="AJ69" s="61">
        <v>123123</v>
      </c>
      <c r="AK69" s="61">
        <v>94082</v>
      </c>
      <c r="AL69" s="61">
        <v>8057</v>
      </c>
      <c r="AM69" s="61">
        <v>59021</v>
      </c>
      <c r="AN69" s="61">
        <v>50345</v>
      </c>
      <c r="AO69" s="61">
        <v>3433</v>
      </c>
      <c r="AP69" s="61">
        <v>169349</v>
      </c>
      <c r="AQ69" s="61">
        <v>96637</v>
      </c>
      <c r="AR69" s="61">
        <v>5354</v>
      </c>
      <c r="AS69" s="61">
        <v>277765</v>
      </c>
      <c r="AT69" s="61">
        <v>46382</v>
      </c>
      <c r="AU69" s="61">
        <v>9536</v>
      </c>
      <c r="AV69" s="61">
        <v>121581</v>
      </c>
      <c r="AW69" s="61">
        <v>232638</v>
      </c>
      <c r="AX69" s="61">
        <v>7543</v>
      </c>
      <c r="AY69" s="61">
        <v>162690</v>
      </c>
      <c r="AZ69" s="61">
        <v>119516</v>
      </c>
      <c r="BA69" s="61">
        <v>12329</v>
      </c>
      <c r="BB69" s="61">
        <v>66200</v>
      </c>
      <c r="BC69" s="61">
        <v>50388</v>
      </c>
      <c r="BD69" s="61">
        <v>2699</v>
      </c>
      <c r="BE69" s="61">
        <v>10190</v>
      </c>
      <c r="BF69" s="61">
        <v>15360</v>
      </c>
      <c r="BG69" s="61">
        <v>841</v>
      </c>
      <c r="BH69" s="61">
        <v>351397</v>
      </c>
      <c r="BI69" s="61">
        <v>152776</v>
      </c>
      <c r="BJ69" s="61">
        <v>15428</v>
      </c>
      <c r="BK69" s="61">
        <v>197961</v>
      </c>
      <c r="BL69" s="61">
        <v>69831</v>
      </c>
      <c r="BM69" s="61">
        <v>10341</v>
      </c>
      <c r="BN69" s="61">
        <v>18234</v>
      </c>
      <c r="BO69" s="61">
        <v>6321</v>
      </c>
      <c r="BP69" s="61">
        <v>11555</v>
      </c>
      <c r="BQ69" s="61">
        <v>145649</v>
      </c>
      <c r="BR69" s="61">
        <v>38020</v>
      </c>
      <c r="BS69" s="61">
        <v>11145</v>
      </c>
      <c r="BT69" s="61">
        <v>58271</v>
      </c>
      <c r="BU69" s="61">
        <v>36583</v>
      </c>
      <c r="BV69" s="61">
        <v>5466</v>
      </c>
      <c r="BW69" s="61">
        <v>406461</v>
      </c>
      <c r="BX69" s="61">
        <v>158415</v>
      </c>
      <c r="BY69" s="61">
        <v>4772</v>
      </c>
      <c r="BZ69" s="61">
        <v>127844</v>
      </c>
      <c r="CA69" s="61">
        <v>178708</v>
      </c>
      <c r="CB69" s="61">
        <v>33593</v>
      </c>
      <c r="CC69" s="61">
        <v>21209</v>
      </c>
      <c r="CD69" s="61">
        <v>6402</v>
      </c>
      <c r="CE69" s="61">
        <v>4615</v>
      </c>
      <c r="CF69" s="61">
        <v>123291</v>
      </c>
      <c r="CG69" s="61">
        <v>68853</v>
      </c>
      <c r="CH69" s="61">
        <v>7524</v>
      </c>
      <c r="CI69" s="61">
        <v>227694</v>
      </c>
      <c r="CJ69" s="61">
        <v>57086</v>
      </c>
      <c r="CK69" s="61">
        <v>19241</v>
      </c>
      <c r="CL69" s="61">
        <v>21743</v>
      </c>
      <c r="CM69" s="61">
        <v>10051</v>
      </c>
      <c r="CN69" s="61">
        <v>1121</v>
      </c>
      <c r="CO69" s="61">
        <v>92414</v>
      </c>
      <c r="CP69" s="61">
        <v>13199</v>
      </c>
      <c r="CQ69" s="61">
        <v>5897</v>
      </c>
      <c r="CR69" s="61">
        <v>117773</v>
      </c>
      <c r="CS69" s="61">
        <v>19996</v>
      </c>
      <c r="CT69" s="61">
        <v>7062</v>
      </c>
      <c r="CU69" s="61"/>
      <c r="CV69" s="61">
        <f t="shared" si="0"/>
        <v>154474.41807189281</v>
      </c>
      <c r="CW69" s="61">
        <f t="shared" si="1"/>
        <v>236877.71063759673</v>
      </c>
      <c r="CX69" s="61">
        <f t="shared" si="2"/>
        <v>19047.633887150398</v>
      </c>
      <c r="CY69" s="61">
        <f t="shared" si="3"/>
        <v>618983.6471224433</v>
      </c>
      <c r="CZ69" s="61">
        <f t="shared" si="4"/>
        <v>755483.20088928856</v>
      </c>
      <c r="DA69" s="61">
        <f t="shared" si="5"/>
        <v>108752.80241263082</v>
      </c>
      <c r="DB69" s="61">
        <f t="shared" si="6"/>
        <v>93644.73560160854</v>
      </c>
      <c r="DC69" s="61">
        <f t="shared" si="7"/>
        <v>162742.1639484982</v>
      </c>
      <c r="DD69" s="61">
        <f t="shared" si="8"/>
        <v>9077.6680464462424</v>
      </c>
      <c r="DE69" s="61">
        <f t="shared" si="9"/>
        <v>351103.14709069731</v>
      </c>
      <c r="DF69" s="61">
        <f t="shared" si="10"/>
        <v>252083.87361204691</v>
      </c>
      <c r="DG69" s="61">
        <f t="shared" si="11"/>
        <v>39447.234129237026</v>
      </c>
      <c r="DH69" s="61">
        <f t="shared" si="12"/>
        <v>358491.17160425347</v>
      </c>
      <c r="DI69" s="61">
        <f t="shared" si="13"/>
        <v>282967.81573127391</v>
      </c>
      <c r="DJ69" s="61">
        <f t="shared" si="14"/>
        <v>46132.864959786792</v>
      </c>
      <c r="DK69" s="62">
        <f t="shared" si="15"/>
        <v>179096.55509230352</v>
      </c>
      <c r="DL69" s="62">
        <f t="shared" si="16"/>
        <v>93946.569950617559</v>
      </c>
      <c r="DM69" s="62">
        <f t="shared" si="17"/>
        <v>12290.317398710988</v>
      </c>
      <c r="DN69" s="61">
        <f t="shared" si="18"/>
        <v>23375.81268762764</v>
      </c>
      <c r="DO69" s="61">
        <f t="shared" si="19"/>
        <v>32696.205856401972</v>
      </c>
      <c r="DP69" s="61">
        <f t="shared" si="20"/>
        <v>2549.2426060053385</v>
      </c>
      <c r="DQ69" s="61">
        <f t="shared" si="21"/>
        <v>326404.29383991344</v>
      </c>
      <c r="DR69" s="61">
        <f t="shared" si="22"/>
        <v>623516.82175162248</v>
      </c>
      <c r="DS69" s="61">
        <f t="shared" si="23"/>
        <v>44619.291463818648</v>
      </c>
      <c r="DT69" s="61">
        <f t="shared" si="24"/>
        <v>220217.0833938593</v>
      </c>
      <c r="DU69" s="61">
        <f t="shared" si="25"/>
        <v>584777.01187787531</v>
      </c>
      <c r="DV69" s="61">
        <f t="shared" si="26"/>
        <v>36247.790029741423</v>
      </c>
      <c r="DW69" s="61">
        <f t="shared" si="27"/>
        <v>28308.289007683357</v>
      </c>
      <c r="DX69" s="61">
        <f t="shared" si="28"/>
        <v>54821.921281883922</v>
      </c>
      <c r="DY69" s="61">
        <f t="shared" si="29"/>
        <v>3305.7149432091924</v>
      </c>
      <c r="DZ69" s="61">
        <f t="shared" si="30"/>
        <v>77422.396985494648</v>
      </c>
      <c r="EA69" s="61">
        <f t="shared" si="31"/>
        <v>59160.790048888572</v>
      </c>
      <c r="EB69" s="61">
        <f t="shared" si="32"/>
        <v>5066.4153124284694</v>
      </c>
      <c r="EC69" s="61">
        <f t="shared" si="33"/>
        <v>37113.67731846105</v>
      </c>
      <c r="ED69" s="61">
        <f t="shared" si="34"/>
        <v>31658.021460123033</v>
      </c>
      <c r="EE69" s="61">
        <f t="shared" si="35"/>
        <v>2158.7444169749206</v>
      </c>
      <c r="EF69" s="61">
        <f t="shared" si="36"/>
        <v>106490.30243818404</v>
      </c>
      <c r="EG69" s="61">
        <f t="shared" si="37"/>
        <v>60767.429135801161</v>
      </c>
      <c r="EH69" s="61">
        <f t="shared" si="38"/>
        <v>3366.7106345714315</v>
      </c>
      <c r="EI69" s="61">
        <f t="shared" si="39"/>
        <v>174664.62073435445</v>
      </c>
      <c r="EJ69" s="61">
        <f t="shared" si="40"/>
        <v>29166.001616117319</v>
      </c>
      <c r="EK69" s="61">
        <f t="shared" si="41"/>
        <v>5996.4424003125087</v>
      </c>
      <c r="EL69" s="61">
        <f t="shared" si="42"/>
        <v>76452.754139303172</v>
      </c>
      <c r="EM69" s="61">
        <f t="shared" si="43"/>
        <v>146287.79017658363</v>
      </c>
      <c r="EN69" s="61">
        <f t="shared" si="44"/>
        <v>4743.2010303646448</v>
      </c>
      <c r="EO69" s="61">
        <f t="shared" si="45"/>
        <v>102302.97966724433</v>
      </c>
      <c r="EP69" s="61">
        <f t="shared" si="46"/>
        <v>75154.237617003964</v>
      </c>
      <c r="EQ69" s="61">
        <f t="shared" si="47"/>
        <v>7752.7410186087372</v>
      </c>
      <c r="ER69" s="61">
        <f t="shared" si="48"/>
        <v>41627.98730082719</v>
      </c>
      <c r="ES69" s="61">
        <f t="shared" si="49"/>
        <v>31685.060787221759</v>
      </c>
      <c r="ET69" s="61">
        <f t="shared" si="50"/>
        <v>1697.1893916152958</v>
      </c>
      <c r="EU69" s="61">
        <f t="shared" si="51"/>
        <v>6407.6917008372966</v>
      </c>
      <c r="EV69" s="61">
        <f t="shared" si="52"/>
        <v>9658.6991682886037</v>
      </c>
      <c r="EW69" s="61">
        <f t="shared" si="53"/>
        <v>528.83893232621847</v>
      </c>
      <c r="EX69" s="60">
        <f t="shared" si="54"/>
        <v>220966.00987233792</v>
      </c>
      <c r="EY69" s="60">
        <f t="shared" si="55"/>
        <v>96068.842717087231</v>
      </c>
      <c r="EZ69" s="58">
        <f t="shared" si="56"/>
        <v>9701.4590343982145</v>
      </c>
      <c r="FA69" s="61">
        <f t="shared" si="57"/>
        <v>124482.1449253633</v>
      </c>
      <c r="FB69" s="61">
        <f t="shared" si="58"/>
        <v>43911.238386768331</v>
      </c>
      <c r="FC69" s="61">
        <f t="shared" si="59"/>
        <v>6502.6437564630505</v>
      </c>
      <c r="FD69" s="61">
        <f t="shared" si="60"/>
        <v>11465.932332980105</v>
      </c>
      <c r="FE69" s="61">
        <f t="shared" si="61"/>
        <v>3974.7810835125174</v>
      </c>
      <c r="FF69" s="61">
        <f t="shared" si="62"/>
        <v>7266.0331308316945</v>
      </c>
      <c r="FG69" s="61">
        <f t="shared" si="63"/>
        <v>91587.23145586373</v>
      </c>
      <c r="FH69" s="61">
        <f t="shared" si="64"/>
        <v>23907.795727756038</v>
      </c>
      <c r="FI69" s="61">
        <f t="shared" si="65"/>
        <v>7008.216291053157</v>
      </c>
      <c r="FJ69" s="61">
        <f t="shared" si="66"/>
        <v>36642.06114813446</v>
      </c>
      <c r="FK69" s="61">
        <f t="shared" si="67"/>
        <v>23004.179145410286</v>
      </c>
      <c r="FL69" s="61">
        <f t="shared" si="68"/>
        <v>3437.1386493402024</v>
      </c>
      <c r="FM69" s="61">
        <f t="shared" si="69"/>
        <v>255591.44027615589</v>
      </c>
      <c r="FN69" s="61">
        <f t="shared" si="70"/>
        <v>99614.767496382759</v>
      </c>
      <c r="FO69" s="61">
        <f t="shared" si="71"/>
        <v>3000.736486397996</v>
      </c>
      <c r="FP69" s="62">
        <f t="shared" si="72"/>
        <v>80391.063572310435</v>
      </c>
      <c r="FQ69" s="62">
        <f t="shared" si="73"/>
        <v>112375.44342229948</v>
      </c>
      <c r="FR69" s="62">
        <f t="shared" si="74"/>
        <v>21124.002679708272</v>
      </c>
      <c r="FS69" s="61">
        <f t="shared" si="75"/>
        <v>13336.676475275586</v>
      </c>
      <c r="FT69" s="61">
        <f t="shared" si="76"/>
        <v>4025.7156299077892</v>
      </c>
      <c r="FU69" s="61">
        <f t="shared" si="77"/>
        <v>2902.0115014096295</v>
      </c>
      <c r="FV69" s="61">
        <f t="shared" si="78"/>
        <v>77528.039007647807</v>
      </c>
      <c r="FW69" s="61">
        <f t="shared" si="79"/>
        <v>43296.250900662453</v>
      </c>
      <c r="FX69" s="61">
        <f t="shared" si="80"/>
        <v>4731.2534207163708</v>
      </c>
      <c r="FY69" s="61">
        <f t="shared" si="81"/>
        <v>143178.89638179072</v>
      </c>
      <c r="FZ69" s="61">
        <f t="shared" si="82"/>
        <v>35896.907599018443</v>
      </c>
      <c r="GA69" s="61">
        <f t="shared" si="83"/>
        <v>12099.155644338609</v>
      </c>
      <c r="GB69" s="61">
        <f t="shared" si="84"/>
        <v>13672.46718854812</v>
      </c>
      <c r="GC69" s="61">
        <f t="shared" si="85"/>
        <v>6320.2855039367687</v>
      </c>
      <c r="GD69" s="61">
        <f t="shared" si="86"/>
        <v>704.90896924814615</v>
      </c>
      <c r="GE69" s="61">
        <f t="shared" si="87"/>
        <v>58111.915686082233</v>
      </c>
      <c r="GF69" s="61">
        <f t="shared" si="88"/>
        <v>8299.8157761875846</v>
      </c>
      <c r="GG69" s="61">
        <f t="shared" si="89"/>
        <v>3708.1607418878839</v>
      </c>
      <c r="GH69" s="61">
        <f t="shared" si="90"/>
        <v>74058.201637164966</v>
      </c>
      <c r="GI69" s="61">
        <f t="shared" si="91"/>
        <v>12573.915922467379</v>
      </c>
      <c r="GJ69" s="61">
        <f t="shared" si="92"/>
        <v>4440.7378597951902</v>
      </c>
    </row>
    <row r="70" spans="1:192" s="45" customFormat="1">
      <c r="A70" s="45" t="s">
        <v>63</v>
      </c>
      <c r="B70" s="46">
        <v>42085</v>
      </c>
      <c r="C70" s="60"/>
      <c r="D70" s="60"/>
      <c r="E70" s="58"/>
      <c r="F70" s="61">
        <v>125731</v>
      </c>
      <c r="G70" s="61">
        <v>188177</v>
      </c>
      <c r="H70" s="61">
        <v>14293</v>
      </c>
      <c r="I70" s="61">
        <v>1035218</v>
      </c>
      <c r="J70" s="61">
        <v>1061341</v>
      </c>
      <c r="K70" s="61">
        <v>173420</v>
      </c>
      <c r="L70" s="61">
        <v>145154</v>
      </c>
      <c r="M70" s="61">
        <v>195146</v>
      </c>
      <c r="N70" s="61">
        <v>12051</v>
      </c>
      <c r="O70" s="61">
        <v>481356</v>
      </c>
      <c r="P70" s="61">
        <v>260083</v>
      </c>
      <c r="Q70" s="61">
        <v>62675</v>
      </c>
      <c r="R70" s="61">
        <v>491900</v>
      </c>
      <c r="S70" s="61">
        <v>343884</v>
      </c>
      <c r="T70" s="61">
        <v>60076</v>
      </c>
      <c r="U70" s="61">
        <v>267684</v>
      </c>
      <c r="V70" s="61">
        <v>131222</v>
      </c>
      <c r="W70" s="61">
        <v>19397</v>
      </c>
      <c r="X70" s="61">
        <v>29467</v>
      </c>
      <c r="Y70" s="61">
        <v>37582</v>
      </c>
      <c r="Z70" s="61">
        <v>2808</v>
      </c>
      <c r="AA70" s="61">
        <v>612288</v>
      </c>
      <c r="AB70" s="61">
        <v>1081293</v>
      </c>
      <c r="AC70" s="61">
        <v>85904</v>
      </c>
      <c r="AD70" s="61">
        <v>425205</v>
      </c>
      <c r="AE70" s="61">
        <v>1075058</v>
      </c>
      <c r="AF70" s="61">
        <v>72973</v>
      </c>
      <c r="AG70" s="61">
        <v>36844</v>
      </c>
      <c r="AH70" s="61">
        <v>59705</v>
      </c>
      <c r="AI70" s="61">
        <v>3988</v>
      </c>
      <c r="AJ70" s="61">
        <v>87895</v>
      </c>
      <c r="AK70" s="61">
        <v>41181</v>
      </c>
      <c r="AL70" s="61">
        <v>3822</v>
      </c>
      <c r="AM70" s="61">
        <v>39065</v>
      </c>
      <c r="AN70" s="61">
        <v>25417</v>
      </c>
      <c r="AO70" s="61">
        <v>1818</v>
      </c>
      <c r="AP70" s="61">
        <v>188490</v>
      </c>
      <c r="AQ70" s="61">
        <v>89580</v>
      </c>
      <c r="AR70" s="61">
        <v>5160</v>
      </c>
      <c r="AS70" s="61">
        <v>279221</v>
      </c>
      <c r="AT70" s="61">
        <v>35349</v>
      </c>
      <c r="AU70" s="61">
        <v>8772</v>
      </c>
      <c r="AV70" s="61">
        <v>121116</v>
      </c>
      <c r="AW70" s="61">
        <v>178011</v>
      </c>
      <c r="AX70" s="61">
        <v>8223</v>
      </c>
      <c r="AY70" s="61">
        <v>187145</v>
      </c>
      <c r="AZ70" s="61">
        <v>100193</v>
      </c>
      <c r="BA70" s="61">
        <v>11316</v>
      </c>
      <c r="BB70" s="61">
        <v>64094</v>
      </c>
      <c r="BC70" s="61">
        <v>25696</v>
      </c>
      <c r="BD70" s="61">
        <v>1727</v>
      </c>
      <c r="BE70" s="61">
        <v>8495</v>
      </c>
      <c r="BF70" s="61">
        <v>9365</v>
      </c>
      <c r="BG70" s="61">
        <v>689</v>
      </c>
      <c r="BH70" s="61">
        <v>291335</v>
      </c>
      <c r="BI70" s="61">
        <v>138606</v>
      </c>
      <c r="BJ70" s="61">
        <v>15543</v>
      </c>
      <c r="BK70" s="61">
        <v>133762</v>
      </c>
      <c r="BL70" s="61">
        <v>33018</v>
      </c>
      <c r="BM70" s="61">
        <v>5620</v>
      </c>
      <c r="BN70" s="61">
        <v>23374</v>
      </c>
      <c r="BO70" s="61">
        <v>8428</v>
      </c>
      <c r="BP70" s="61">
        <v>13385</v>
      </c>
      <c r="BQ70" s="61">
        <v>204082</v>
      </c>
      <c r="BR70" s="61">
        <v>80312</v>
      </c>
      <c r="BS70" s="61">
        <v>19549</v>
      </c>
      <c r="BT70" s="61">
        <v>60538</v>
      </c>
      <c r="BU70" s="61">
        <v>37361</v>
      </c>
      <c r="BV70" s="61">
        <v>5874</v>
      </c>
      <c r="BW70" s="61">
        <v>448843</v>
      </c>
      <c r="BX70" s="61">
        <v>136829</v>
      </c>
      <c r="BY70" s="61">
        <v>4674</v>
      </c>
      <c r="BZ70" s="61">
        <v>158497</v>
      </c>
      <c r="CA70" s="61">
        <v>297435</v>
      </c>
      <c r="CB70" s="61">
        <v>54039</v>
      </c>
      <c r="CC70" s="61">
        <v>10512</v>
      </c>
      <c r="CD70" s="61">
        <v>2750</v>
      </c>
      <c r="CE70" s="61">
        <v>2188</v>
      </c>
      <c r="CF70" s="61">
        <v>94263</v>
      </c>
      <c r="CG70" s="61">
        <v>44768</v>
      </c>
      <c r="CH70" s="61">
        <v>5500</v>
      </c>
      <c r="CI70" s="61">
        <v>276562</v>
      </c>
      <c r="CJ70" s="61">
        <v>73559</v>
      </c>
      <c r="CK70" s="61">
        <v>22273</v>
      </c>
      <c r="CL70" s="61">
        <v>6175</v>
      </c>
      <c r="CM70" s="61">
        <v>8525</v>
      </c>
      <c r="CN70" s="61">
        <v>324</v>
      </c>
      <c r="CO70" s="61">
        <v>172344</v>
      </c>
      <c r="CP70" s="61">
        <v>24356</v>
      </c>
      <c r="CQ70" s="61">
        <v>9180</v>
      </c>
      <c r="CR70" s="61">
        <v>137730</v>
      </c>
      <c r="CS70" s="61">
        <v>23511</v>
      </c>
      <c r="CT70" s="61">
        <v>8439</v>
      </c>
      <c r="CU70" s="61"/>
      <c r="CV70" s="61">
        <f t="shared" si="0"/>
        <v>79062.363615110313</v>
      </c>
      <c r="CW70" s="61">
        <f t="shared" si="1"/>
        <v>118329.75477806281</v>
      </c>
      <c r="CX70" s="61">
        <f t="shared" si="2"/>
        <v>8987.7465633039719</v>
      </c>
      <c r="CY70" s="61">
        <f t="shared" si="3"/>
        <v>650967.39815087186</v>
      </c>
      <c r="CZ70" s="61">
        <f t="shared" si="4"/>
        <v>667394.10377412732</v>
      </c>
      <c r="DA70" s="61">
        <f t="shared" si="5"/>
        <v>109050.23501071679</v>
      </c>
      <c r="DB70" s="61">
        <f t="shared" si="6"/>
        <v>91275.964783448188</v>
      </c>
      <c r="DC70" s="61">
        <f t="shared" si="7"/>
        <v>122712.0122327375</v>
      </c>
      <c r="DD70" s="61">
        <f t="shared" si="8"/>
        <v>7577.9286248076805</v>
      </c>
      <c r="DE70" s="61">
        <f t="shared" si="9"/>
        <v>302687.03104496934</v>
      </c>
      <c r="DF70" s="61">
        <f t="shared" si="10"/>
        <v>163545.79790273472</v>
      </c>
      <c r="DG70" s="61">
        <f t="shared" si="11"/>
        <v>39411.391300292205</v>
      </c>
      <c r="DH70" s="61">
        <f t="shared" si="12"/>
        <v>309317.32557820081</v>
      </c>
      <c r="DI70" s="61">
        <f t="shared" si="13"/>
        <v>216241.67348878636</v>
      </c>
      <c r="DJ70" s="61">
        <f t="shared" si="14"/>
        <v>37777.084064720453</v>
      </c>
      <c r="DK70" s="62">
        <f t="shared" si="15"/>
        <v>168325.47058360462</v>
      </c>
      <c r="DL70" s="62">
        <f t="shared" si="16"/>
        <v>82515.222803461409</v>
      </c>
      <c r="DM70" s="62">
        <f t="shared" si="17"/>
        <v>12197.251807766541</v>
      </c>
      <c r="DN70" s="61">
        <f t="shared" si="18"/>
        <v>18529.484921351581</v>
      </c>
      <c r="DO70" s="61">
        <f t="shared" si="19"/>
        <v>23632.371884285309</v>
      </c>
      <c r="DP70" s="61">
        <f t="shared" si="20"/>
        <v>1765.7309417027604</v>
      </c>
      <c r="DQ70" s="61">
        <f t="shared" si="21"/>
        <v>385019.8955959045</v>
      </c>
      <c r="DR70" s="61">
        <f t="shared" si="22"/>
        <v>679940.35154793551</v>
      </c>
      <c r="DS70" s="61">
        <f t="shared" si="23"/>
        <v>54018.287327647413</v>
      </c>
      <c r="DT70" s="61">
        <f t="shared" si="24"/>
        <v>267378.0716049581</v>
      </c>
      <c r="DU70" s="61">
        <f t="shared" si="25"/>
        <v>676019.64911862044</v>
      </c>
      <c r="DV70" s="61">
        <f t="shared" si="26"/>
        <v>45886.995729656534</v>
      </c>
      <c r="DW70" s="61">
        <f t="shared" si="27"/>
        <v>23168.30157268394</v>
      </c>
      <c r="DX70" s="61">
        <f t="shared" si="28"/>
        <v>37543.7912657989</v>
      </c>
      <c r="DY70" s="61">
        <f t="shared" si="29"/>
        <v>2507.7403830165986</v>
      </c>
      <c r="DZ70" s="61">
        <f t="shared" si="30"/>
        <v>55270.271054474404</v>
      </c>
      <c r="EA70" s="61">
        <f t="shared" si="31"/>
        <v>25895.500680292513</v>
      </c>
      <c r="EB70" s="61">
        <f t="shared" si="32"/>
        <v>2403.3560039843128</v>
      </c>
      <c r="EC70" s="61">
        <f t="shared" si="33"/>
        <v>24564.914258411089</v>
      </c>
      <c r="ED70" s="61">
        <f t="shared" si="34"/>
        <v>15982.757601587986</v>
      </c>
      <c r="EE70" s="61">
        <f t="shared" si="35"/>
        <v>1143.197596871659</v>
      </c>
      <c r="EF70" s="61">
        <f t="shared" si="36"/>
        <v>118526.5759264791</v>
      </c>
      <c r="EG70" s="61">
        <f t="shared" si="37"/>
        <v>56329.835383808146</v>
      </c>
      <c r="EH70" s="61">
        <f t="shared" si="38"/>
        <v>3244.7192518469528</v>
      </c>
      <c r="EI70" s="61">
        <f t="shared" si="39"/>
        <v>175580.18492634845</v>
      </c>
      <c r="EJ70" s="61">
        <f t="shared" si="40"/>
        <v>22228.213339832935</v>
      </c>
      <c r="EK70" s="61">
        <f t="shared" si="41"/>
        <v>5516.0227281398202</v>
      </c>
      <c r="EL70" s="61">
        <f t="shared" si="42"/>
        <v>76160.35211370069</v>
      </c>
      <c r="EM70" s="61">
        <f t="shared" si="43"/>
        <v>111937.15479467595</v>
      </c>
      <c r="EN70" s="61">
        <f t="shared" si="44"/>
        <v>5170.7996914607547</v>
      </c>
      <c r="EO70" s="61">
        <f t="shared" si="45"/>
        <v>117680.81092769341</v>
      </c>
      <c r="EP70" s="61">
        <f t="shared" si="46"/>
        <v>63003.518604709643</v>
      </c>
      <c r="EQ70" s="61">
        <f t="shared" si="47"/>
        <v>7115.7447778876203</v>
      </c>
      <c r="ER70" s="61">
        <f t="shared" si="48"/>
        <v>40303.689094550115</v>
      </c>
      <c r="ES70" s="61">
        <f t="shared" si="49"/>
        <v>16158.198816949478</v>
      </c>
      <c r="ET70" s="61">
        <f t="shared" si="50"/>
        <v>1085.9748348720325</v>
      </c>
      <c r="EU70" s="61">
        <f t="shared" si="51"/>
        <v>5341.8391558991989</v>
      </c>
      <c r="EV70" s="61">
        <f t="shared" si="52"/>
        <v>5888.9139134780453</v>
      </c>
      <c r="EW70" s="61">
        <f t="shared" si="53"/>
        <v>433.25805514002917</v>
      </c>
      <c r="EX70" s="60">
        <f t="shared" si="54"/>
        <v>183197.72930946358</v>
      </c>
      <c r="EY70" s="60">
        <f t="shared" si="55"/>
        <v>87158.441205716808</v>
      </c>
      <c r="EZ70" s="58">
        <f t="shared" si="56"/>
        <v>9773.7735138482931</v>
      </c>
      <c r="FA70" s="61">
        <f t="shared" si="57"/>
        <v>84112.429566967461</v>
      </c>
      <c r="FB70" s="61">
        <f t="shared" si="58"/>
        <v>20762.430282457888</v>
      </c>
      <c r="FC70" s="61">
        <f t="shared" si="59"/>
        <v>3533.9771696472626</v>
      </c>
      <c r="FD70" s="61">
        <f t="shared" si="60"/>
        <v>14698.075153618349</v>
      </c>
      <c r="FE70" s="61">
        <f t="shared" si="61"/>
        <v>5299.7081113500235</v>
      </c>
      <c r="FF70" s="61">
        <f t="shared" si="62"/>
        <v>8416.7765864285793</v>
      </c>
      <c r="FG70" s="61">
        <f t="shared" si="63"/>
        <v>128331.16169678874</v>
      </c>
      <c r="FH70" s="61">
        <f t="shared" si="64"/>
        <v>50501.917161692341</v>
      </c>
      <c r="FI70" s="61">
        <f t="shared" si="65"/>
        <v>12292.832684952729</v>
      </c>
      <c r="FJ70" s="61">
        <f t="shared" si="66"/>
        <v>38067.599625641633</v>
      </c>
      <c r="FK70" s="61">
        <f t="shared" si="67"/>
        <v>23493.402319429071</v>
      </c>
      <c r="FL70" s="61">
        <f t="shared" si="68"/>
        <v>3693.6978459978686</v>
      </c>
      <c r="FM70" s="61">
        <f t="shared" si="69"/>
        <v>282242.15565053141</v>
      </c>
      <c r="FN70" s="61">
        <f t="shared" si="70"/>
        <v>86041.025292823004</v>
      </c>
      <c r="FO70" s="61">
        <f t="shared" si="71"/>
        <v>2939.1119734753215</v>
      </c>
      <c r="FP70" s="62">
        <f t="shared" si="72"/>
        <v>99666.330864338466</v>
      </c>
      <c r="FQ70" s="62">
        <f t="shared" si="73"/>
        <v>187033.54082811985</v>
      </c>
      <c r="FR70" s="62">
        <f t="shared" si="74"/>
        <v>33980.888304371605</v>
      </c>
      <c r="FS70" s="61">
        <f t="shared" si="75"/>
        <v>6610.1722432975139</v>
      </c>
      <c r="FT70" s="61">
        <f t="shared" si="76"/>
        <v>1729.2592911975041</v>
      </c>
      <c r="FU70" s="61">
        <f t="shared" si="77"/>
        <v>1375.8615742327777</v>
      </c>
      <c r="FV70" s="61">
        <f t="shared" si="78"/>
        <v>59274.606751327388</v>
      </c>
      <c r="FW70" s="61">
        <f t="shared" si="79"/>
        <v>28151.083617574495</v>
      </c>
      <c r="FX70" s="61">
        <f t="shared" si="80"/>
        <v>3458.5185823950083</v>
      </c>
      <c r="FY70" s="61">
        <f t="shared" si="81"/>
        <v>173908.14839715059</v>
      </c>
      <c r="FZ70" s="61">
        <f t="shared" si="82"/>
        <v>46255.48516407171</v>
      </c>
      <c r="GA70" s="61">
        <f t="shared" si="83"/>
        <v>14005.742615578911</v>
      </c>
      <c r="GB70" s="61">
        <f t="shared" si="84"/>
        <v>3882.9731356889411</v>
      </c>
      <c r="GC70" s="61">
        <f t="shared" si="85"/>
        <v>5360.7038027122626</v>
      </c>
      <c r="GD70" s="61">
        <f t="shared" si="86"/>
        <v>203.73818558108775</v>
      </c>
      <c r="GE70" s="61">
        <f t="shared" si="87"/>
        <v>108373.62301168824</v>
      </c>
      <c r="GF70" s="61">
        <f t="shared" si="88"/>
        <v>15315.577925965967</v>
      </c>
      <c r="GG70" s="61">
        <f t="shared" si="89"/>
        <v>5772.581924797486</v>
      </c>
      <c r="GH70" s="61">
        <f t="shared" si="90"/>
        <v>86607.593518775349</v>
      </c>
      <c r="GI70" s="61">
        <f t="shared" si="91"/>
        <v>14784.223707398007</v>
      </c>
      <c r="GJ70" s="61">
        <f t="shared" si="92"/>
        <v>5306.6251485148132</v>
      </c>
    </row>
    <row r="71" spans="1:192" s="45" customFormat="1">
      <c r="A71" s="45" t="s">
        <v>63</v>
      </c>
      <c r="B71" s="46">
        <v>42084</v>
      </c>
      <c r="C71" s="60"/>
      <c r="D71" s="60"/>
      <c r="E71" s="58"/>
      <c r="F71" s="61">
        <v>123631</v>
      </c>
      <c r="G71" s="61">
        <v>184149</v>
      </c>
      <c r="H71" s="61">
        <v>14618</v>
      </c>
      <c r="I71" s="61">
        <v>1011540</v>
      </c>
      <c r="J71" s="61">
        <v>1085518</v>
      </c>
      <c r="K71" s="61">
        <v>184476</v>
      </c>
      <c r="L71" s="61">
        <v>149154</v>
      </c>
      <c r="M71" s="61">
        <v>188013</v>
      </c>
      <c r="N71" s="61">
        <v>12868</v>
      </c>
      <c r="O71" s="61">
        <v>468633</v>
      </c>
      <c r="P71" s="61">
        <v>265224</v>
      </c>
      <c r="Q71" s="61">
        <v>60537</v>
      </c>
      <c r="R71" s="61">
        <v>496845</v>
      </c>
      <c r="S71" s="61">
        <v>353211</v>
      </c>
      <c r="T71" s="61">
        <v>63631</v>
      </c>
      <c r="U71" s="61">
        <v>265360</v>
      </c>
      <c r="V71" s="61">
        <v>137737</v>
      </c>
      <c r="W71" s="61">
        <v>20455</v>
      </c>
      <c r="X71" s="61">
        <v>28290</v>
      </c>
      <c r="Y71" s="61">
        <v>37132</v>
      </c>
      <c r="Z71" s="61">
        <v>2688</v>
      </c>
      <c r="AA71" s="61">
        <v>650652</v>
      </c>
      <c r="AB71" s="61">
        <v>1081950</v>
      </c>
      <c r="AC71" s="61">
        <v>89966</v>
      </c>
      <c r="AD71" s="61">
        <v>464513</v>
      </c>
      <c r="AE71" s="61">
        <v>1034913</v>
      </c>
      <c r="AF71" s="61">
        <v>74594</v>
      </c>
      <c r="AG71" s="61">
        <v>36998</v>
      </c>
      <c r="AH71" s="61">
        <v>62525</v>
      </c>
      <c r="AI71" s="61">
        <v>4216</v>
      </c>
      <c r="AJ71" s="61">
        <v>91530</v>
      </c>
      <c r="AK71" s="61">
        <v>43160</v>
      </c>
      <c r="AL71" s="61">
        <v>4337</v>
      </c>
      <c r="AM71" s="61">
        <v>40208</v>
      </c>
      <c r="AN71" s="61">
        <v>25816</v>
      </c>
      <c r="AO71" s="61">
        <v>1848</v>
      </c>
      <c r="AP71" s="61">
        <v>171664</v>
      </c>
      <c r="AQ71" s="61">
        <v>82187</v>
      </c>
      <c r="AR71" s="61">
        <v>4710</v>
      </c>
      <c r="AS71" s="61">
        <v>260831</v>
      </c>
      <c r="AT71" s="61">
        <v>32651</v>
      </c>
      <c r="AU71" s="61">
        <v>7672</v>
      </c>
      <c r="AV71" s="61">
        <v>121777</v>
      </c>
      <c r="AW71" s="61">
        <v>183506</v>
      </c>
      <c r="AX71" s="61">
        <v>8859</v>
      </c>
      <c r="AY71" s="61">
        <v>227115</v>
      </c>
      <c r="AZ71" s="61">
        <v>124975</v>
      </c>
      <c r="BA71" s="61">
        <v>14970</v>
      </c>
      <c r="BB71" s="61">
        <v>74403</v>
      </c>
      <c r="BC71" s="61">
        <v>30998</v>
      </c>
      <c r="BD71" s="61">
        <v>2202</v>
      </c>
      <c r="BE71" s="61">
        <v>8281</v>
      </c>
      <c r="BF71" s="61">
        <v>8940</v>
      </c>
      <c r="BG71" s="61">
        <v>596</v>
      </c>
      <c r="BH71" s="61">
        <v>264367</v>
      </c>
      <c r="BI71" s="61">
        <v>124722</v>
      </c>
      <c r="BJ71" s="61">
        <v>14136</v>
      </c>
      <c r="BK71" s="61">
        <v>152484</v>
      </c>
      <c r="BL71" s="61">
        <v>38519</v>
      </c>
      <c r="BM71" s="61">
        <v>7520</v>
      </c>
      <c r="BN71" s="61">
        <v>23454</v>
      </c>
      <c r="BO71" s="61">
        <v>7981</v>
      </c>
      <c r="BP71" s="61">
        <v>12760</v>
      </c>
      <c r="BQ71" s="61">
        <v>220458</v>
      </c>
      <c r="BR71" s="61">
        <v>87458</v>
      </c>
      <c r="BS71" s="61">
        <v>21074</v>
      </c>
      <c r="BT71" s="61">
        <v>65702</v>
      </c>
      <c r="BU71" s="61">
        <v>37339</v>
      </c>
      <c r="BV71" s="61">
        <v>6399</v>
      </c>
      <c r="BW71" s="61">
        <v>375541</v>
      </c>
      <c r="BX71" s="61">
        <v>113967</v>
      </c>
      <c r="BY71" s="61">
        <v>3929</v>
      </c>
      <c r="BZ71" s="61">
        <v>169192</v>
      </c>
      <c r="CA71" s="61">
        <v>331102</v>
      </c>
      <c r="CB71" s="61">
        <v>67429</v>
      </c>
      <c r="CC71" s="61">
        <v>13605</v>
      </c>
      <c r="CD71" s="61">
        <v>3060</v>
      </c>
      <c r="CE71" s="61">
        <v>2365</v>
      </c>
      <c r="CF71" s="61">
        <v>95257</v>
      </c>
      <c r="CG71" s="61">
        <v>43870</v>
      </c>
      <c r="CH71" s="61">
        <v>5644</v>
      </c>
      <c r="CI71" s="61">
        <v>292084</v>
      </c>
      <c r="CJ71" s="61">
        <v>75791</v>
      </c>
      <c r="CK71" s="61">
        <v>23092</v>
      </c>
      <c r="CL71" s="61">
        <v>6560</v>
      </c>
      <c r="CM71" s="61">
        <v>2502</v>
      </c>
      <c r="CN71" s="61">
        <v>364</v>
      </c>
      <c r="CO71" s="61">
        <v>201703</v>
      </c>
      <c r="CP71" s="61">
        <v>29049</v>
      </c>
      <c r="CQ71" s="61">
        <v>10227</v>
      </c>
      <c r="CR71" s="61">
        <v>147079</v>
      </c>
      <c r="CS71" s="61">
        <v>24784</v>
      </c>
      <c r="CT71" s="61">
        <v>9344</v>
      </c>
      <c r="CU71" s="61"/>
      <c r="CV71" s="61">
        <f t="shared" si="0"/>
        <v>77741.838338195856</v>
      </c>
      <c r="CW71" s="61">
        <f t="shared" si="1"/>
        <v>115796.86153262878</v>
      </c>
      <c r="CX71" s="61">
        <f t="shared" si="2"/>
        <v>9192.1135704454955</v>
      </c>
      <c r="CY71" s="61">
        <f t="shared" si="3"/>
        <v>636078.16124288121</v>
      </c>
      <c r="CZ71" s="61">
        <f t="shared" si="4"/>
        <v>682597.12264077528</v>
      </c>
      <c r="DA71" s="61">
        <f t="shared" si="5"/>
        <v>116002.48618289118</v>
      </c>
      <c r="DB71" s="61">
        <f t="shared" si="6"/>
        <v>93791.251025190009</v>
      </c>
      <c r="DC71" s="61">
        <f t="shared" si="7"/>
        <v>118226.62804215139</v>
      </c>
      <c r="DD71" s="61">
        <f t="shared" si="8"/>
        <v>8091.6758396834475</v>
      </c>
      <c r="DE71" s="61">
        <f t="shared" si="9"/>
        <v>294686.53433154908</v>
      </c>
      <c r="DF71" s="61">
        <f t="shared" si="10"/>
        <v>166778.56954493339</v>
      </c>
      <c r="DG71" s="61">
        <f t="shared" si="11"/>
        <v>38066.970804081204</v>
      </c>
      <c r="DH71" s="61">
        <f t="shared" si="12"/>
        <v>312426.84819455416</v>
      </c>
      <c r="DI71" s="61">
        <f t="shared" si="13"/>
        <v>222106.69218296785</v>
      </c>
      <c r="DJ71" s="61">
        <f t="shared" si="14"/>
        <v>40012.544712068498</v>
      </c>
      <c r="DK71" s="62">
        <f t="shared" si="15"/>
        <v>166864.08927715261</v>
      </c>
      <c r="DL71" s="62">
        <f t="shared" si="16"/>
        <v>86611.995269698411</v>
      </c>
      <c r="DM71" s="62">
        <f t="shared" si="17"/>
        <v>12862.545018707253</v>
      </c>
      <c r="DN71" s="61">
        <f t="shared" si="18"/>
        <v>17789.36194471905</v>
      </c>
      <c r="DO71" s="61">
        <f t="shared" si="19"/>
        <v>23349.402182089354</v>
      </c>
      <c r="DP71" s="61">
        <f t="shared" si="20"/>
        <v>1690.2723544505056</v>
      </c>
      <c r="DQ71" s="61">
        <f t="shared" si="21"/>
        <v>409144.0059404503</v>
      </c>
      <c r="DR71" s="61">
        <f t="shared" si="22"/>
        <v>680353.48731314158</v>
      </c>
      <c r="DS71" s="61">
        <f t="shared" si="23"/>
        <v>56572.560506136237</v>
      </c>
      <c r="DT71" s="61">
        <f t="shared" si="24"/>
        <v>292095.78950255498</v>
      </c>
      <c r="DU71" s="61">
        <f t="shared" si="25"/>
        <v>650775.60757493903</v>
      </c>
      <c r="DV71" s="61">
        <f t="shared" si="26"/>
        <v>46906.315479122408</v>
      </c>
      <c r="DW71" s="61">
        <f t="shared" si="27"/>
        <v>23265.140092991001</v>
      </c>
      <c r="DX71" s="61">
        <f t="shared" si="28"/>
        <v>39317.068066226886</v>
      </c>
      <c r="DY71" s="61">
        <f t="shared" si="29"/>
        <v>2651.1116987958826</v>
      </c>
      <c r="DZ71" s="61">
        <f t="shared" si="30"/>
        <v>57556.037426657291</v>
      </c>
      <c r="EA71" s="61">
        <f t="shared" si="31"/>
        <v>27139.938548394282</v>
      </c>
      <c r="EB71" s="61">
        <f t="shared" si="32"/>
        <v>2727.1991076085728</v>
      </c>
      <c r="EC71" s="61">
        <f t="shared" si="33"/>
        <v>25283.657301988816</v>
      </c>
      <c r="ED71" s="61">
        <f t="shared" si="34"/>
        <v>16233.657404201733</v>
      </c>
      <c r="EE71" s="61">
        <f t="shared" si="35"/>
        <v>1162.0622436847227</v>
      </c>
      <c r="EF71" s="61">
        <f t="shared" si="36"/>
        <v>107946.02435059212</v>
      </c>
      <c r="EG71" s="61">
        <f t="shared" si="37"/>
        <v>51680.957587508819</v>
      </c>
      <c r="EH71" s="61">
        <f t="shared" si="38"/>
        <v>2961.7495496509978</v>
      </c>
      <c r="EI71" s="61">
        <f t="shared" si="39"/>
        <v>164016.15642994043</v>
      </c>
      <c r="EJ71" s="61">
        <f t="shared" si="40"/>
        <v>20531.652769778073</v>
      </c>
      <c r="EK71" s="61">
        <f t="shared" si="41"/>
        <v>4824.3190116608184</v>
      </c>
      <c r="EL71" s="61">
        <f t="shared" si="42"/>
        <v>76576.003165148533</v>
      </c>
      <c r="EM71" s="61">
        <f t="shared" si="43"/>
        <v>115392.52926926879</v>
      </c>
      <c r="EN71" s="61">
        <f t="shared" si="44"/>
        <v>5570.730203897705</v>
      </c>
      <c r="EO71" s="61">
        <f t="shared" si="45"/>
        <v>142814.80869829858</v>
      </c>
      <c r="EP71" s="61">
        <f t="shared" si="46"/>
        <v>78586.974515421112</v>
      </c>
      <c r="EQ71" s="61">
        <f t="shared" si="47"/>
        <v>9413.4587597187765</v>
      </c>
      <c r="ER71" s="61">
        <f t="shared" si="48"/>
        <v>46786.210561079235</v>
      </c>
      <c r="ES71" s="61">
        <f t="shared" si="49"/>
        <v>19492.210730378265</v>
      </c>
      <c r="ET71" s="61">
        <f t="shared" si="50"/>
        <v>1384.6650760788741</v>
      </c>
      <c r="EU71" s="61">
        <f t="shared" si="51"/>
        <v>5207.2713419660113</v>
      </c>
      <c r="EV71" s="61">
        <f t="shared" si="52"/>
        <v>5621.6647502929764</v>
      </c>
      <c r="EW71" s="61">
        <f t="shared" si="53"/>
        <v>374.77765001953179</v>
      </c>
      <c r="EX71" s="60">
        <f t="shared" si="54"/>
        <v>166239.6694676402</v>
      </c>
      <c r="EY71" s="60">
        <f t="shared" si="55"/>
        <v>78427.882660630945</v>
      </c>
      <c r="EZ71" s="58">
        <f t="shared" si="56"/>
        <v>8889.0215783156054</v>
      </c>
      <c r="FA71" s="61">
        <f t="shared" si="57"/>
        <v>95885.226821440068</v>
      </c>
      <c r="FB71" s="61">
        <f t="shared" si="58"/>
        <v>24221.57768641333</v>
      </c>
      <c r="FC71" s="61">
        <f t="shared" si="59"/>
        <v>4728.7381344746291</v>
      </c>
      <c r="FD71" s="61">
        <f t="shared" si="60"/>
        <v>14748.380878453185</v>
      </c>
      <c r="FE71" s="61">
        <f t="shared" si="61"/>
        <v>5018.6248738353743</v>
      </c>
      <c r="FF71" s="61">
        <f t="shared" si="62"/>
        <v>8023.7631111564187</v>
      </c>
      <c r="FG71" s="61">
        <f t="shared" si="63"/>
        <v>138628.74357047977</v>
      </c>
      <c r="FH71" s="61">
        <f t="shared" si="64"/>
        <v>54995.476032564111</v>
      </c>
      <c r="FI71" s="61">
        <f t="shared" si="65"/>
        <v>13251.785564616799</v>
      </c>
      <c r="FJ71" s="61">
        <f t="shared" si="66"/>
        <v>41314.834163730331</v>
      </c>
      <c r="FK71" s="61">
        <f t="shared" si="67"/>
        <v>23479.56824509949</v>
      </c>
      <c r="FL71" s="61">
        <f t="shared" si="68"/>
        <v>4023.8291652264829</v>
      </c>
      <c r="FM71" s="61">
        <f t="shared" si="69"/>
        <v>236148.2776274916</v>
      </c>
      <c r="FN71" s="61">
        <f t="shared" si="70"/>
        <v>71664.906778147619</v>
      </c>
      <c r="FO71" s="61">
        <f t="shared" si="71"/>
        <v>2470.6399109509066</v>
      </c>
      <c r="FP71" s="62">
        <f t="shared" si="72"/>
        <v>106391.57745319567</v>
      </c>
      <c r="FQ71" s="62">
        <f t="shared" si="73"/>
        <v>208204.07630330036</v>
      </c>
      <c r="FR71" s="62">
        <f t="shared" si="74"/>
        <v>42400.808998602362</v>
      </c>
      <c r="FS71" s="61">
        <f t="shared" si="75"/>
        <v>8555.1173297243786</v>
      </c>
      <c r="FT71" s="61">
        <f t="shared" si="76"/>
        <v>1924.1939749324954</v>
      </c>
      <c r="FU71" s="61">
        <f t="shared" si="77"/>
        <v>1487.1629904298534</v>
      </c>
      <c r="FV71" s="61">
        <f t="shared" si="78"/>
        <v>59899.655382400233</v>
      </c>
      <c r="FW71" s="61">
        <f t="shared" si="79"/>
        <v>27586.401856303455</v>
      </c>
      <c r="FX71" s="61">
        <f t="shared" si="80"/>
        <v>3549.0688870977137</v>
      </c>
      <c r="FY71" s="61">
        <f t="shared" si="81"/>
        <v>183668.71665822974</v>
      </c>
      <c r="FZ71" s="61">
        <f t="shared" si="82"/>
        <v>47659.014886963647</v>
      </c>
      <c r="GA71" s="61">
        <f t="shared" si="83"/>
        <v>14520.74747357555</v>
      </c>
      <c r="GB71" s="61">
        <f t="shared" si="84"/>
        <v>4125.0694364565916</v>
      </c>
      <c r="GC71" s="61">
        <f t="shared" si="85"/>
        <v>1573.3115442095109</v>
      </c>
      <c r="GD71" s="61">
        <f t="shared" si="86"/>
        <v>228.891047998506</v>
      </c>
      <c r="GE71" s="61">
        <f t="shared" si="87"/>
        <v>126835.19520451278</v>
      </c>
      <c r="GF71" s="61">
        <f t="shared" si="88"/>
        <v>18266.63750908956</v>
      </c>
      <c r="GG71" s="61">
        <f t="shared" si="89"/>
        <v>6430.9580985734083</v>
      </c>
      <c r="GH71" s="61">
        <f t="shared" si="90"/>
        <v>92486.446287286439</v>
      </c>
      <c r="GI71" s="61">
        <f t="shared" si="91"/>
        <v>15584.713553832342</v>
      </c>
      <c r="GJ71" s="61">
        <f t="shared" si="92"/>
        <v>5875.7086607089013</v>
      </c>
    </row>
    <row r="72" spans="1:192" s="45" customFormat="1">
      <c r="A72" s="45" t="s">
        <v>63</v>
      </c>
      <c r="B72" s="46">
        <v>42083</v>
      </c>
      <c r="C72" s="60"/>
      <c r="D72" s="60"/>
      <c r="E72" s="58"/>
      <c r="F72" s="61">
        <v>205381</v>
      </c>
      <c r="G72" s="61">
        <v>312456</v>
      </c>
      <c r="H72" s="61">
        <v>24185</v>
      </c>
      <c r="I72" s="61">
        <v>975833</v>
      </c>
      <c r="J72" s="61">
        <v>1159110</v>
      </c>
      <c r="K72" s="61">
        <v>176382</v>
      </c>
      <c r="L72" s="61">
        <v>150825</v>
      </c>
      <c r="M72" s="61">
        <v>243774</v>
      </c>
      <c r="N72" s="61">
        <v>14189</v>
      </c>
      <c r="O72" s="61">
        <v>526940</v>
      </c>
      <c r="P72" s="61">
        <v>349898</v>
      </c>
      <c r="Q72" s="61">
        <v>59842</v>
      </c>
      <c r="R72" s="61">
        <v>557667</v>
      </c>
      <c r="S72" s="61">
        <v>427162</v>
      </c>
      <c r="T72" s="61">
        <v>71766</v>
      </c>
      <c r="U72" s="61">
        <v>261543</v>
      </c>
      <c r="V72" s="61">
        <v>135058</v>
      </c>
      <c r="W72" s="61">
        <v>19446</v>
      </c>
      <c r="X72" s="61">
        <v>35009</v>
      </c>
      <c r="Y72" s="61">
        <v>49012</v>
      </c>
      <c r="Z72" s="61">
        <v>3201</v>
      </c>
      <c r="AA72" s="61">
        <v>582545</v>
      </c>
      <c r="AB72" s="61">
        <v>1038615</v>
      </c>
      <c r="AC72" s="61">
        <v>78238</v>
      </c>
      <c r="AD72" s="61">
        <v>411748</v>
      </c>
      <c r="AE72" s="61">
        <v>1005227</v>
      </c>
      <c r="AF72" s="61">
        <v>65399</v>
      </c>
      <c r="AG72" s="61">
        <v>43234</v>
      </c>
      <c r="AH72" s="61">
        <v>79365</v>
      </c>
      <c r="AI72" s="61">
        <v>5025</v>
      </c>
      <c r="AJ72" s="61">
        <v>126685</v>
      </c>
      <c r="AK72" s="61">
        <v>80572</v>
      </c>
      <c r="AL72" s="61">
        <v>7501</v>
      </c>
      <c r="AM72" s="61">
        <v>57077</v>
      </c>
      <c r="AN72" s="61">
        <v>44687</v>
      </c>
      <c r="AO72" s="61">
        <v>3154</v>
      </c>
      <c r="AP72" s="61">
        <v>172611</v>
      </c>
      <c r="AQ72" s="61">
        <v>96575</v>
      </c>
      <c r="AR72" s="61">
        <v>5454</v>
      </c>
      <c r="AS72" s="61">
        <v>271135</v>
      </c>
      <c r="AT72" s="61">
        <v>44009</v>
      </c>
      <c r="AU72" s="61">
        <v>9756</v>
      </c>
      <c r="AV72" s="61">
        <v>129035</v>
      </c>
      <c r="AW72" s="61">
        <v>234697</v>
      </c>
      <c r="AX72" s="61">
        <v>9078</v>
      </c>
      <c r="AY72" s="61">
        <v>226940</v>
      </c>
      <c r="AZ72" s="61">
        <v>154732</v>
      </c>
      <c r="BA72" s="61">
        <v>16562</v>
      </c>
      <c r="BB72" s="61">
        <v>89444</v>
      </c>
      <c r="BC72" s="61">
        <v>59367</v>
      </c>
      <c r="BD72" s="61">
        <v>3573</v>
      </c>
      <c r="BE72" s="61">
        <v>9208</v>
      </c>
      <c r="BF72" s="61">
        <v>13393</v>
      </c>
      <c r="BG72" s="61">
        <v>894</v>
      </c>
      <c r="BH72" s="61">
        <v>317773</v>
      </c>
      <c r="BI72" s="61">
        <v>131974</v>
      </c>
      <c r="BJ72" s="61">
        <v>13674</v>
      </c>
      <c r="BK72" s="61">
        <v>215024</v>
      </c>
      <c r="BL72" s="61">
        <v>68448</v>
      </c>
      <c r="BM72" s="61">
        <v>10818</v>
      </c>
      <c r="BN72" s="61">
        <v>21152</v>
      </c>
      <c r="BO72" s="61">
        <v>6301</v>
      </c>
      <c r="BP72" s="61">
        <v>13991</v>
      </c>
      <c r="BQ72" s="61">
        <v>173317</v>
      </c>
      <c r="BR72" s="61">
        <v>50935</v>
      </c>
      <c r="BS72" s="61">
        <v>15249</v>
      </c>
      <c r="BT72" s="61">
        <v>61644</v>
      </c>
      <c r="BU72" s="61">
        <v>37641</v>
      </c>
      <c r="BV72" s="61">
        <v>5802</v>
      </c>
      <c r="BW72" s="61">
        <v>380178</v>
      </c>
      <c r="BX72" s="61">
        <v>140065</v>
      </c>
      <c r="BY72" s="61">
        <v>3963</v>
      </c>
      <c r="BZ72" s="61">
        <v>156650</v>
      </c>
      <c r="CA72" s="61">
        <v>281532</v>
      </c>
      <c r="CB72" s="61">
        <v>51852</v>
      </c>
      <c r="CC72" s="61">
        <v>20047</v>
      </c>
      <c r="CD72" s="61">
        <v>5560</v>
      </c>
      <c r="CE72" s="61">
        <v>4142</v>
      </c>
      <c r="CF72" s="61">
        <v>97396</v>
      </c>
      <c r="CG72" s="61">
        <v>47825</v>
      </c>
      <c r="CH72" s="61">
        <v>5641</v>
      </c>
      <c r="CI72" s="61">
        <v>260801</v>
      </c>
      <c r="CJ72" s="61">
        <v>64715</v>
      </c>
      <c r="CK72" s="61">
        <v>19758</v>
      </c>
      <c r="CL72" s="61">
        <v>17473</v>
      </c>
      <c r="CM72" s="61">
        <v>2591</v>
      </c>
      <c r="CN72" s="61">
        <v>868</v>
      </c>
      <c r="CO72" s="61">
        <v>130691</v>
      </c>
      <c r="CP72" s="61">
        <v>18766</v>
      </c>
      <c r="CQ72" s="61">
        <v>7370</v>
      </c>
      <c r="CR72" s="61">
        <v>133274</v>
      </c>
      <c r="CS72" s="61">
        <v>22387</v>
      </c>
      <c r="CT72" s="61">
        <v>8688</v>
      </c>
      <c r="CU72" s="61"/>
      <c r="CV72" s="61">
        <f t="shared" si="0"/>
        <v>129148.0009037944</v>
      </c>
      <c r="CW72" s="61">
        <f t="shared" si="1"/>
        <v>196479.06948742084</v>
      </c>
      <c r="CX72" s="61">
        <f t="shared" si="2"/>
        <v>15208.049439131504</v>
      </c>
      <c r="CY72" s="61">
        <f t="shared" si="3"/>
        <v>613624.82978441229</v>
      </c>
      <c r="CZ72" s="61">
        <f t="shared" si="4"/>
        <v>728873.35891634144</v>
      </c>
      <c r="DA72" s="61">
        <f t="shared" si="5"/>
        <v>110912.8044727266</v>
      </c>
      <c r="DB72" s="61">
        <f t="shared" si="6"/>
        <v>94842.01185267765</v>
      </c>
      <c r="DC72" s="61">
        <f t="shared" si="7"/>
        <v>153290.34707359286</v>
      </c>
      <c r="DD72" s="61">
        <f t="shared" si="8"/>
        <v>8922.3491210186858</v>
      </c>
      <c r="DE72" s="61">
        <f t="shared" si="9"/>
        <v>331351.23305585916</v>
      </c>
      <c r="DF72" s="61">
        <f t="shared" si="10"/>
        <v>220023.4063532452</v>
      </c>
      <c r="DG72" s="61">
        <f t="shared" si="11"/>
        <v>37629.939819578562</v>
      </c>
      <c r="DH72" s="61">
        <f t="shared" si="12"/>
        <v>350673.03314335947</v>
      </c>
      <c r="DI72" s="61">
        <f t="shared" si="13"/>
        <v>268608.67539873027</v>
      </c>
      <c r="DJ72" s="61">
        <f t="shared" si="14"/>
        <v>45128.008106210938</v>
      </c>
      <c r="DK72" s="62">
        <f t="shared" si="15"/>
        <v>164463.87738097046</v>
      </c>
      <c r="DL72" s="62">
        <f t="shared" si="16"/>
        <v>84927.382309291817</v>
      </c>
      <c r="DM72" s="62">
        <f t="shared" si="17"/>
        <v>12228.064064227878</v>
      </c>
      <c r="DN72" s="61">
        <f t="shared" si="18"/>
        <v>22014.414009284879</v>
      </c>
      <c r="DO72" s="61">
        <f t="shared" si="19"/>
        <v>30819.802320062568</v>
      </c>
      <c r="DP72" s="61">
        <f t="shared" si="20"/>
        <v>2012.8578149538946</v>
      </c>
      <c r="DQ72" s="61">
        <f t="shared" si="21"/>
        <v>366316.85592387273</v>
      </c>
      <c r="DR72" s="61">
        <f t="shared" si="22"/>
        <v>653103.50499167119</v>
      </c>
      <c r="DS72" s="61">
        <f t="shared" si="23"/>
        <v>49197.741245349207</v>
      </c>
      <c r="DT72" s="61">
        <f t="shared" si="24"/>
        <v>258916.01986617813</v>
      </c>
      <c r="DU72" s="61">
        <f t="shared" si="25"/>
        <v>632108.41073185217</v>
      </c>
      <c r="DV72" s="61">
        <f t="shared" si="26"/>
        <v>41124.301230918391</v>
      </c>
      <c r="DW72" s="61">
        <f t="shared" si="27"/>
        <v>27186.471343866506</v>
      </c>
      <c r="DX72" s="61">
        <f t="shared" si="28"/>
        <v>49906.423143959968</v>
      </c>
      <c r="DY72" s="61">
        <f t="shared" si="29"/>
        <v>3159.8283411881666</v>
      </c>
      <c r="DZ72" s="61">
        <f t="shared" si="30"/>
        <v>79662.259383765748</v>
      </c>
      <c r="EA72" s="61">
        <f t="shared" si="31"/>
        <v>50665.410767405563</v>
      </c>
      <c r="EB72" s="61">
        <f t="shared" si="32"/>
        <v>4716.7905248263551</v>
      </c>
      <c r="EC72" s="61">
        <f t="shared" si="33"/>
        <v>35891.248204974523</v>
      </c>
      <c r="ED72" s="61">
        <f t="shared" si="34"/>
        <v>28100.149071179221</v>
      </c>
      <c r="EE72" s="61">
        <f t="shared" si="35"/>
        <v>1983.3032016134282</v>
      </c>
      <c r="EF72" s="61">
        <f t="shared" si="36"/>
        <v>108541.5183683245</v>
      </c>
      <c r="EG72" s="61">
        <f t="shared" si="37"/>
        <v>60728.442199054167</v>
      </c>
      <c r="EH72" s="61">
        <f t="shared" si="38"/>
        <v>3429.5927906149773</v>
      </c>
      <c r="EI72" s="61">
        <f t="shared" si="39"/>
        <v>170495.53378866735</v>
      </c>
      <c r="EJ72" s="61">
        <f t="shared" si="40"/>
        <v>27673.808053203982</v>
      </c>
      <c r="EK72" s="61">
        <f t="shared" si="41"/>
        <v>6134.7831436083088</v>
      </c>
      <c r="EL72" s="61">
        <f t="shared" si="42"/>
        <v>81139.990050789071</v>
      </c>
      <c r="EM72" s="61">
        <f t="shared" si="43"/>
        <v>147582.53376952023</v>
      </c>
      <c r="EN72" s="61">
        <f t="shared" si="44"/>
        <v>5708.4421256330697</v>
      </c>
      <c r="EO72" s="61">
        <f t="shared" si="45"/>
        <v>142704.76492522238</v>
      </c>
      <c r="EP72" s="61">
        <f t="shared" si="46"/>
        <v>97298.817689298972</v>
      </c>
      <c r="EQ72" s="61">
        <f t="shared" si="47"/>
        <v>10414.542683932023</v>
      </c>
      <c r="ER72" s="61">
        <f t="shared" si="48"/>
        <v>56244.315651588928</v>
      </c>
      <c r="ES72" s="61">
        <f t="shared" si="49"/>
        <v>37331.249578371717</v>
      </c>
      <c r="ET72" s="61">
        <f t="shared" si="50"/>
        <v>2246.7794354358844</v>
      </c>
      <c r="EU72" s="61">
        <f t="shared" si="51"/>
        <v>5790.1889284896788</v>
      </c>
      <c r="EV72" s="61">
        <f t="shared" si="52"/>
        <v>8421.8071589120627</v>
      </c>
      <c r="EW72" s="61">
        <f t="shared" si="53"/>
        <v>562.16647502929766</v>
      </c>
      <c r="EX72" s="60">
        <f t="shared" si="54"/>
        <v>199822.51372425616</v>
      </c>
      <c r="EY72" s="60">
        <f t="shared" si="55"/>
        <v>82988.096616908864</v>
      </c>
      <c r="EZ72" s="58">
        <f t="shared" si="56"/>
        <v>8598.5060173944257</v>
      </c>
      <c r="FA72" s="61">
        <f t="shared" si="57"/>
        <v>135211.72721107351</v>
      </c>
      <c r="FB72" s="61">
        <f t="shared" si="58"/>
        <v>43041.578168686094</v>
      </c>
      <c r="FC72" s="61">
        <f t="shared" si="59"/>
        <v>6802.5916407907634</v>
      </c>
      <c r="FD72" s="61">
        <f t="shared" si="60"/>
        <v>13300.833646330766</v>
      </c>
      <c r="FE72" s="61">
        <f t="shared" si="61"/>
        <v>3962.2046523038084</v>
      </c>
      <c r="FF72" s="61">
        <f t="shared" si="62"/>
        <v>8797.8424520524659</v>
      </c>
      <c r="FG72" s="61">
        <f t="shared" si="63"/>
        <v>108985.46638999193</v>
      </c>
      <c r="FH72" s="61">
        <f t="shared" si="64"/>
        <v>32029.026180779951</v>
      </c>
      <c r="FI72" s="61">
        <f t="shared" si="65"/>
        <v>9588.8999750802686</v>
      </c>
      <c r="FJ72" s="61">
        <f t="shared" si="66"/>
        <v>38763.076271483253</v>
      </c>
      <c r="FK72" s="61">
        <f t="shared" si="67"/>
        <v>23669.472356350998</v>
      </c>
      <c r="FL72" s="61">
        <f t="shared" si="68"/>
        <v>3648.4226936465157</v>
      </c>
      <c r="FM72" s="61">
        <f t="shared" si="69"/>
        <v>239064.12320323079</v>
      </c>
      <c r="FN72" s="61">
        <f t="shared" si="70"/>
        <v>88075.891862392149</v>
      </c>
      <c r="FO72" s="61">
        <f t="shared" si="71"/>
        <v>2492.019844005712</v>
      </c>
      <c r="FP72" s="62">
        <f t="shared" si="72"/>
        <v>98504.897442214176</v>
      </c>
      <c r="FQ72" s="62">
        <f t="shared" si="73"/>
        <v>177033.3915525148</v>
      </c>
      <c r="FR72" s="62">
        <f t="shared" si="74"/>
        <v>32605.655551699267</v>
      </c>
      <c r="FS72" s="61">
        <f t="shared" si="75"/>
        <v>12605.985822049586</v>
      </c>
      <c r="FT72" s="61">
        <f t="shared" si="76"/>
        <v>3496.2478760211352</v>
      </c>
      <c r="FU72" s="61">
        <f t="shared" si="77"/>
        <v>2604.5789033236588</v>
      </c>
      <c r="FV72" s="61">
        <f t="shared" si="78"/>
        <v>61244.704700171671</v>
      </c>
      <c r="FW72" s="61">
        <f t="shared" si="79"/>
        <v>30073.391127825682</v>
      </c>
      <c r="FX72" s="61">
        <f t="shared" si="80"/>
        <v>3547.1824224164075</v>
      </c>
      <c r="FY72" s="61">
        <f t="shared" si="81"/>
        <v>163997.29178312735</v>
      </c>
      <c r="FZ72" s="61">
        <f t="shared" si="82"/>
        <v>40694.187283580533</v>
      </c>
      <c r="GA72" s="61">
        <f t="shared" si="83"/>
        <v>12424.25639108374</v>
      </c>
      <c r="GB72" s="61">
        <f t="shared" si="84"/>
        <v>10987.399125488722</v>
      </c>
      <c r="GC72" s="61">
        <f t="shared" si="85"/>
        <v>1629.2766630882666</v>
      </c>
      <c r="GD72" s="61">
        <f t="shared" si="86"/>
        <v>545.81711445797578</v>
      </c>
      <c r="GE72" s="61">
        <f t="shared" si="87"/>
        <v>82181.318554870188</v>
      </c>
      <c r="GF72" s="61">
        <f t="shared" si="88"/>
        <v>11800.465403131768</v>
      </c>
      <c r="GG72" s="61">
        <f t="shared" si="89"/>
        <v>4634.4149004093106</v>
      </c>
      <c r="GH72" s="61">
        <f t="shared" si="90"/>
        <v>83805.564645474966</v>
      </c>
      <c r="GI72" s="61">
        <f t="shared" si="91"/>
        <v>14077.428273468553</v>
      </c>
      <c r="GJ72" s="61">
        <f t="shared" si="92"/>
        <v>5463.2017170632416</v>
      </c>
    </row>
    <row r="73" spans="1:192" s="45" customFormat="1">
      <c r="A73" s="45" t="s">
        <v>63</v>
      </c>
      <c r="B73" s="46">
        <v>42082</v>
      </c>
      <c r="C73" s="60"/>
      <c r="D73" s="60"/>
      <c r="E73" s="58"/>
      <c r="F73" s="61">
        <v>234715</v>
      </c>
      <c r="G73" s="61">
        <v>363229</v>
      </c>
      <c r="H73" s="61">
        <v>27994</v>
      </c>
      <c r="I73" s="61">
        <v>985584</v>
      </c>
      <c r="J73" s="61">
        <v>1157265</v>
      </c>
      <c r="K73" s="61">
        <v>165134</v>
      </c>
      <c r="L73" s="61">
        <v>155950</v>
      </c>
      <c r="M73" s="61">
        <v>261447</v>
      </c>
      <c r="N73" s="61">
        <v>14719</v>
      </c>
      <c r="O73" s="61">
        <v>551332</v>
      </c>
      <c r="P73" s="61">
        <v>390567</v>
      </c>
      <c r="Q73" s="61">
        <v>59559</v>
      </c>
      <c r="R73" s="61">
        <v>584015</v>
      </c>
      <c r="S73" s="61">
        <v>450517</v>
      </c>
      <c r="T73" s="61">
        <v>70450</v>
      </c>
      <c r="U73" s="61">
        <v>274327</v>
      </c>
      <c r="V73" s="61">
        <v>134241</v>
      </c>
      <c r="W73" s="61">
        <v>20539</v>
      </c>
      <c r="X73" s="61">
        <v>37443</v>
      </c>
      <c r="Y73" s="61">
        <v>53277</v>
      </c>
      <c r="Z73" s="61">
        <v>3059</v>
      </c>
      <c r="AA73" s="61">
        <v>545499</v>
      </c>
      <c r="AB73" s="61">
        <v>999398</v>
      </c>
      <c r="AC73" s="61">
        <v>75276</v>
      </c>
      <c r="AD73" s="61">
        <v>361792</v>
      </c>
      <c r="AE73" s="61">
        <v>955436</v>
      </c>
      <c r="AF73" s="61">
        <v>58483</v>
      </c>
      <c r="AG73" s="61">
        <v>45288</v>
      </c>
      <c r="AH73" s="61">
        <v>86236</v>
      </c>
      <c r="AI73" s="61">
        <v>5394</v>
      </c>
      <c r="AJ73" s="61">
        <v>125208</v>
      </c>
      <c r="AK73" s="61">
        <v>83969</v>
      </c>
      <c r="AL73" s="61">
        <v>7318</v>
      </c>
      <c r="AM73" s="61">
        <v>59985</v>
      </c>
      <c r="AN73" s="61">
        <v>48211</v>
      </c>
      <c r="AO73" s="61">
        <v>3459</v>
      </c>
      <c r="AP73" s="61">
        <v>179295</v>
      </c>
      <c r="AQ73" s="61">
        <v>99948</v>
      </c>
      <c r="AR73" s="61">
        <v>5802</v>
      </c>
      <c r="AS73" s="61">
        <v>294523</v>
      </c>
      <c r="AT73" s="61">
        <v>47950</v>
      </c>
      <c r="AU73" s="61">
        <v>10279</v>
      </c>
      <c r="AV73" s="61">
        <v>133427</v>
      </c>
      <c r="AW73" s="61">
        <v>231580</v>
      </c>
      <c r="AX73" s="61">
        <v>8462</v>
      </c>
      <c r="AY73" s="61">
        <v>182656</v>
      </c>
      <c r="AZ73" s="61">
        <v>133306</v>
      </c>
      <c r="BA73" s="61">
        <v>12828</v>
      </c>
      <c r="BB73" s="61">
        <v>78173</v>
      </c>
      <c r="BC73" s="61">
        <v>55166</v>
      </c>
      <c r="BD73" s="61">
        <v>2971</v>
      </c>
      <c r="BE73" s="61">
        <v>9293</v>
      </c>
      <c r="BF73" s="61">
        <v>13798</v>
      </c>
      <c r="BG73" s="61">
        <v>894</v>
      </c>
      <c r="BH73" s="61">
        <v>356537</v>
      </c>
      <c r="BI73" s="61">
        <v>149366</v>
      </c>
      <c r="BJ73" s="61">
        <v>15209</v>
      </c>
      <c r="BK73" s="61">
        <v>238047</v>
      </c>
      <c r="BL73" s="61">
        <v>72764</v>
      </c>
      <c r="BM73" s="61">
        <v>11177</v>
      </c>
      <c r="BN73" s="61">
        <v>21000</v>
      </c>
      <c r="BO73" s="61">
        <v>6280</v>
      </c>
      <c r="BP73" s="61">
        <v>15714</v>
      </c>
      <c r="BQ73" s="61">
        <v>159081</v>
      </c>
      <c r="BR73" s="61">
        <v>41008</v>
      </c>
      <c r="BS73" s="61">
        <v>11751</v>
      </c>
      <c r="BT73" s="61">
        <v>63873</v>
      </c>
      <c r="BU73" s="61">
        <v>37028</v>
      </c>
      <c r="BV73" s="61">
        <v>5285</v>
      </c>
      <c r="BW73" s="61">
        <v>436016</v>
      </c>
      <c r="BX73" s="61">
        <v>154093</v>
      </c>
      <c r="BY73" s="61">
        <v>4668</v>
      </c>
      <c r="BZ73" s="61">
        <v>132782</v>
      </c>
      <c r="CA73" s="61">
        <v>185854</v>
      </c>
      <c r="CB73" s="61">
        <v>36119</v>
      </c>
      <c r="CC73" s="61">
        <v>19526</v>
      </c>
      <c r="CD73" s="61">
        <v>5581</v>
      </c>
      <c r="CE73" s="61">
        <v>3999</v>
      </c>
      <c r="CF73" s="61">
        <v>96742</v>
      </c>
      <c r="CG73" s="61">
        <v>48117</v>
      </c>
      <c r="CH73" s="61">
        <v>5310</v>
      </c>
      <c r="CI73" s="61">
        <v>239336</v>
      </c>
      <c r="CJ73" s="61">
        <v>59313</v>
      </c>
      <c r="CK73" s="61">
        <v>19524</v>
      </c>
      <c r="CL73" s="61">
        <v>20240</v>
      </c>
      <c r="CM73" s="61">
        <v>6351</v>
      </c>
      <c r="CN73" s="61">
        <v>913</v>
      </c>
      <c r="CO73" s="61">
        <v>97958</v>
      </c>
      <c r="CP73" s="61">
        <v>14527</v>
      </c>
      <c r="CQ73" s="61">
        <v>5977</v>
      </c>
      <c r="CR73" s="61">
        <v>123462</v>
      </c>
      <c r="CS73" s="61">
        <v>21109</v>
      </c>
      <c r="CT73" s="61">
        <v>7852</v>
      </c>
      <c r="CU73" s="61"/>
      <c r="CV73" s="61">
        <f t="shared" si="0"/>
        <v>147593.85255760804</v>
      </c>
      <c r="CW73" s="61">
        <f t="shared" si="1"/>
        <v>228406.22657541026</v>
      </c>
      <c r="CX73" s="61">
        <f t="shared" si="2"/>
        <v>17603.230762830157</v>
      </c>
      <c r="CY73" s="61">
        <f t="shared" si="3"/>
        <v>619756.46882021846</v>
      </c>
      <c r="CZ73" s="61">
        <f t="shared" si="4"/>
        <v>727713.18313733803</v>
      </c>
      <c r="DA73" s="61">
        <f t="shared" si="5"/>
        <v>103839.8195609486</v>
      </c>
      <c r="DB73" s="61">
        <f t="shared" si="6"/>
        <v>98064.722349909367</v>
      </c>
      <c r="DC73" s="61">
        <f t="shared" si="7"/>
        <v>164403.51051116866</v>
      </c>
      <c r="DD73" s="61">
        <f t="shared" si="8"/>
        <v>9255.6245480494763</v>
      </c>
      <c r="DE73" s="61">
        <f t="shared" si="9"/>
        <v>346689.44855800085</v>
      </c>
      <c r="DF73" s="61">
        <f t="shared" si="10"/>
        <v>245596.95039459475</v>
      </c>
      <c r="DG73" s="61">
        <f t="shared" si="11"/>
        <v>37451.983317975326</v>
      </c>
      <c r="DH73" s="61">
        <f t="shared" si="12"/>
        <v>367241.22361771285</v>
      </c>
      <c r="DI73" s="61">
        <f t="shared" si="13"/>
        <v>283294.80294270033</v>
      </c>
      <c r="DJ73" s="61">
        <f t="shared" si="14"/>
        <v>44300.478932677877</v>
      </c>
      <c r="DK73" s="62">
        <f t="shared" si="15"/>
        <v>172502.73220957734</v>
      </c>
      <c r="DL73" s="62">
        <f t="shared" si="16"/>
        <v>84413.635094416051</v>
      </c>
      <c r="DM73" s="62">
        <f t="shared" si="17"/>
        <v>12915.366029783831</v>
      </c>
      <c r="DN73" s="61">
        <f t="shared" si="18"/>
        <v>23544.965687384778</v>
      </c>
      <c r="DO73" s="61">
        <f t="shared" si="19"/>
        <v>33501.726275319787</v>
      </c>
      <c r="DP73" s="61">
        <f t="shared" si="20"/>
        <v>1923.56515337206</v>
      </c>
      <c r="DQ73" s="61">
        <f t="shared" si="21"/>
        <v>343021.53239598084</v>
      </c>
      <c r="DR73" s="61">
        <f t="shared" si="22"/>
        <v>628443.00985607388</v>
      </c>
      <c r="DS73" s="61">
        <f t="shared" si="23"/>
        <v>47335.171783339385</v>
      </c>
      <c r="DT73" s="61">
        <f t="shared" si="24"/>
        <v>227502.60999306449</v>
      </c>
      <c r="DU73" s="61">
        <f t="shared" si="25"/>
        <v>600798.75641621032</v>
      </c>
      <c r="DV73" s="61">
        <f t="shared" si="26"/>
        <v>36775.371318946774</v>
      </c>
      <c r="DW73" s="61">
        <f t="shared" si="27"/>
        <v>28478.070829000932</v>
      </c>
      <c r="DX73" s="61">
        <f t="shared" si="28"/>
        <v>54227.056085711985</v>
      </c>
      <c r="DY73" s="61">
        <f t="shared" si="29"/>
        <v>3391.8634969888499</v>
      </c>
      <c r="DZ73" s="61">
        <f t="shared" si="30"/>
        <v>78733.489939002582</v>
      </c>
      <c r="EA73" s="61">
        <f t="shared" si="31"/>
        <v>52801.517608204806</v>
      </c>
      <c r="EB73" s="61">
        <f t="shared" si="32"/>
        <v>4601.7161792666675</v>
      </c>
      <c r="EC73" s="61">
        <f t="shared" si="33"/>
        <v>37719.861302720827</v>
      </c>
      <c r="ED73" s="61">
        <f t="shared" si="34"/>
        <v>30316.116250153769</v>
      </c>
      <c r="EE73" s="61">
        <f t="shared" si="35"/>
        <v>2175.0937775462421</v>
      </c>
      <c r="EF73" s="61">
        <f t="shared" si="36"/>
        <v>112744.56167827509</v>
      </c>
      <c r="EG73" s="61">
        <f t="shared" si="37"/>
        <v>62849.457322402959</v>
      </c>
      <c r="EH73" s="61">
        <f t="shared" si="38"/>
        <v>3648.4226936465157</v>
      </c>
      <c r="EI73" s="61">
        <f t="shared" si="39"/>
        <v>185202.4124441318</v>
      </c>
      <c r="EJ73" s="61">
        <f t="shared" si="40"/>
        <v>30151.993822880115</v>
      </c>
      <c r="EK73" s="61">
        <f t="shared" si="41"/>
        <v>6463.6568197160523</v>
      </c>
      <c r="EL73" s="61">
        <f t="shared" si="42"/>
        <v>83901.774344221587</v>
      </c>
      <c r="EM73" s="61">
        <f t="shared" si="43"/>
        <v>145622.4969656429</v>
      </c>
      <c r="EN73" s="61">
        <f t="shared" si="44"/>
        <v>5321.0880444048289</v>
      </c>
      <c r="EO73" s="61">
        <f t="shared" si="45"/>
        <v>114858.03094289865</v>
      </c>
      <c r="EP73" s="61">
        <f t="shared" si="46"/>
        <v>83825.686935408899</v>
      </c>
      <c r="EQ73" s="61">
        <f t="shared" si="47"/>
        <v>8066.5229772660296</v>
      </c>
      <c r="ER73" s="61">
        <f t="shared" si="48"/>
        <v>49156.867843920903</v>
      </c>
      <c r="ES73" s="61">
        <f t="shared" si="49"/>
        <v>34689.570202982366</v>
      </c>
      <c r="ET73" s="61">
        <f t="shared" si="50"/>
        <v>1868.2288560537397</v>
      </c>
      <c r="EU73" s="61">
        <f t="shared" si="51"/>
        <v>5843.6387611266928</v>
      </c>
      <c r="EV73" s="61">
        <f t="shared" si="52"/>
        <v>8676.4798908884222</v>
      </c>
      <c r="EW73" s="61">
        <f t="shared" si="53"/>
        <v>562.16647502929766</v>
      </c>
      <c r="EX73" s="60">
        <f t="shared" si="54"/>
        <v>224198.15269297617</v>
      </c>
      <c r="EY73" s="60">
        <f t="shared" si="55"/>
        <v>93924.561196002323</v>
      </c>
      <c r="EZ73" s="58">
        <f t="shared" si="56"/>
        <v>9563.7471126628498</v>
      </c>
      <c r="FA73" s="61">
        <f t="shared" si="57"/>
        <v>149689.085996979</v>
      </c>
      <c r="FB73" s="61">
        <f t="shared" si="58"/>
        <v>45755.572023525521</v>
      </c>
      <c r="FC73" s="61">
        <f t="shared" si="59"/>
        <v>7028.3385809870915</v>
      </c>
      <c r="FD73" s="61">
        <f t="shared" si="60"/>
        <v>13205.252769144576</v>
      </c>
      <c r="FE73" s="61">
        <f t="shared" si="61"/>
        <v>3948.9993995346636</v>
      </c>
      <c r="FF73" s="61">
        <f t="shared" si="62"/>
        <v>9881.3020006827555</v>
      </c>
      <c r="FG73" s="61">
        <f t="shared" si="63"/>
        <v>100033.56265563278</v>
      </c>
      <c r="FH73" s="61">
        <f t="shared" si="64"/>
        <v>25786.714550337179</v>
      </c>
      <c r="FI73" s="61">
        <f t="shared" si="65"/>
        <v>7389.2821566770435</v>
      </c>
      <c r="FJ73" s="61">
        <f t="shared" si="66"/>
        <v>40164.719529693881</v>
      </c>
      <c r="FK73" s="61">
        <f t="shared" si="67"/>
        <v>23284.004739804066</v>
      </c>
      <c r="FL73" s="61">
        <f t="shared" si="68"/>
        <v>3323.3219469013852</v>
      </c>
      <c r="FM73" s="61">
        <f t="shared" si="69"/>
        <v>274176.26149482577</v>
      </c>
      <c r="FN73" s="61">
        <f t="shared" si="70"/>
        <v>96897.000712180728</v>
      </c>
      <c r="FO73" s="61">
        <f t="shared" si="71"/>
        <v>2935.3390441127085</v>
      </c>
      <c r="FP73" s="62">
        <f t="shared" si="72"/>
        <v>83496.184437740725</v>
      </c>
      <c r="FQ73" s="62">
        <f t="shared" si="73"/>
        <v>116869.00229317124</v>
      </c>
      <c r="FR73" s="62">
        <f t="shared" si="74"/>
        <v>22712.405941368237</v>
      </c>
      <c r="FS73" s="61">
        <f t="shared" si="75"/>
        <v>12278.369789062714</v>
      </c>
      <c r="FT73" s="61">
        <f t="shared" si="76"/>
        <v>3509.4531287902801</v>
      </c>
      <c r="FU73" s="61">
        <f t="shared" si="77"/>
        <v>2514.6574201813887</v>
      </c>
      <c r="FV73" s="61">
        <f t="shared" si="78"/>
        <v>60833.455399646882</v>
      </c>
      <c r="FW73" s="61">
        <f t="shared" si="79"/>
        <v>30257.007023472837</v>
      </c>
      <c r="FX73" s="61">
        <f t="shared" si="80"/>
        <v>3339.0424859122713</v>
      </c>
      <c r="FY73" s="61">
        <f t="shared" si="81"/>
        <v>150499.63698838031</v>
      </c>
      <c r="FZ73" s="61">
        <f t="shared" si="82"/>
        <v>37297.293214108206</v>
      </c>
      <c r="GA73" s="61">
        <f t="shared" si="83"/>
        <v>12277.112145941843</v>
      </c>
      <c r="GB73" s="61">
        <f t="shared" si="84"/>
        <v>12727.34838321363</v>
      </c>
      <c r="GC73" s="61">
        <f t="shared" si="85"/>
        <v>3993.6457303255811</v>
      </c>
      <c r="GD73" s="61">
        <f t="shared" si="86"/>
        <v>574.11408467757133</v>
      </c>
      <c r="GE73" s="61">
        <f t="shared" si="87"/>
        <v>61598.102417136397</v>
      </c>
      <c r="GF73" s="61">
        <f t="shared" si="88"/>
        <v>9134.890808445869</v>
      </c>
      <c r="GG73" s="61">
        <f t="shared" si="89"/>
        <v>3758.4664667227207</v>
      </c>
      <c r="GH73" s="61">
        <f t="shared" si="90"/>
        <v>77635.567494482268</v>
      </c>
      <c r="GI73" s="61">
        <f t="shared" si="91"/>
        <v>13273.794319232042</v>
      </c>
      <c r="GJ73" s="61">
        <f t="shared" si="92"/>
        <v>4937.5068925392006</v>
      </c>
    </row>
    <row r="74" spans="1:192" s="45" customFormat="1">
      <c r="A74" s="45" t="s">
        <v>63</v>
      </c>
      <c r="B74" s="46">
        <v>42081</v>
      </c>
      <c r="C74" s="60"/>
      <c r="D74" s="60"/>
      <c r="E74" s="58"/>
      <c r="F74" s="61">
        <v>244376</v>
      </c>
      <c r="G74" s="61">
        <v>369139</v>
      </c>
      <c r="H74" s="61">
        <v>28547</v>
      </c>
      <c r="I74" s="61">
        <v>989688</v>
      </c>
      <c r="J74" s="61">
        <v>1157157</v>
      </c>
      <c r="K74" s="61">
        <v>164161</v>
      </c>
      <c r="L74" s="61">
        <v>163933</v>
      </c>
      <c r="M74" s="61">
        <v>256964</v>
      </c>
      <c r="N74" s="61">
        <v>15004</v>
      </c>
      <c r="O74" s="61">
        <v>575723</v>
      </c>
      <c r="P74" s="61">
        <v>405701</v>
      </c>
      <c r="Q74" s="61">
        <v>58132</v>
      </c>
      <c r="R74" s="61">
        <v>598720</v>
      </c>
      <c r="S74" s="61">
        <v>466173</v>
      </c>
      <c r="T74" s="61">
        <v>72196</v>
      </c>
      <c r="U74" s="61">
        <v>269209</v>
      </c>
      <c r="V74" s="61">
        <v>135739</v>
      </c>
      <c r="W74" s="61">
        <v>19100</v>
      </c>
      <c r="X74" s="61">
        <v>38901</v>
      </c>
      <c r="Y74" s="61">
        <v>52868</v>
      </c>
      <c r="Z74" s="61">
        <v>3269</v>
      </c>
      <c r="AA74" s="61">
        <v>549294</v>
      </c>
      <c r="AB74" s="61">
        <v>1003434</v>
      </c>
      <c r="AC74" s="61">
        <v>74423</v>
      </c>
      <c r="AD74" s="61">
        <v>276857</v>
      </c>
      <c r="AE74" s="61">
        <v>931097</v>
      </c>
      <c r="AF74" s="61">
        <v>57929</v>
      </c>
      <c r="AG74" s="61">
        <v>46895</v>
      </c>
      <c r="AH74" s="61">
        <v>85962</v>
      </c>
      <c r="AI74" s="61">
        <v>5557</v>
      </c>
      <c r="AJ74" s="61">
        <v>128048</v>
      </c>
      <c r="AK74" s="61">
        <v>82888</v>
      </c>
      <c r="AL74" s="61">
        <v>7499</v>
      </c>
      <c r="AM74" s="61">
        <v>60269</v>
      </c>
      <c r="AN74" s="61">
        <v>46799</v>
      </c>
      <c r="AO74" s="61">
        <v>3420</v>
      </c>
      <c r="AP74" s="61">
        <v>178318</v>
      </c>
      <c r="AQ74" s="61">
        <v>99777</v>
      </c>
      <c r="AR74" s="61">
        <v>5652</v>
      </c>
      <c r="AS74" s="61">
        <v>297801</v>
      </c>
      <c r="AT74" s="61">
        <v>47839</v>
      </c>
      <c r="AU74" s="61">
        <v>10978</v>
      </c>
      <c r="AV74" s="61">
        <v>130266</v>
      </c>
      <c r="AW74" s="61">
        <v>223799</v>
      </c>
      <c r="AX74" s="61">
        <v>8460</v>
      </c>
      <c r="AY74" s="61">
        <v>169515</v>
      </c>
      <c r="AZ74" s="61">
        <v>124122</v>
      </c>
      <c r="BA74" s="61">
        <v>12441</v>
      </c>
      <c r="BB74" s="61">
        <v>73310</v>
      </c>
      <c r="BC74" s="61">
        <v>52893</v>
      </c>
      <c r="BD74" s="61">
        <v>2907</v>
      </c>
      <c r="BE74" s="61">
        <v>9943</v>
      </c>
      <c r="BF74" s="61">
        <v>14259</v>
      </c>
      <c r="BG74" s="61">
        <v>917</v>
      </c>
      <c r="BH74" s="61">
        <v>354157</v>
      </c>
      <c r="BI74" s="61">
        <v>146899</v>
      </c>
      <c r="BJ74" s="61">
        <v>15382</v>
      </c>
      <c r="BK74" s="61">
        <v>231433</v>
      </c>
      <c r="BL74" s="61">
        <v>70390</v>
      </c>
      <c r="BM74" s="61">
        <v>11071</v>
      </c>
      <c r="BN74" s="61">
        <v>21892</v>
      </c>
      <c r="BO74" s="61">
        <v>6186</v>
      </c>
      <c r="BP74" s="61">
        <v>20166</v>
      </c>
      <c r="BQ74" s="61">
        <v>161030</v>
      </c>
      <c r="BR74" s="61">
        <v>39305</v>
      </c>
      <c r="BS74" s="61">
        <v>11968</v>
      </c>
      <c r="BT74" s="61">
        <v>65969</v>
      </c>
      <c r="BU74" s="61">
        <v>38692</v>
      </c>
      <c r="BV74" s="61">
        <v>5758</v>
      </c>
      <c r="BW74" s="61">
        <v>441111</v>
      </c>
      <c r="BX74" s="61">
        <v>158592</v>
      </c>
      <c r="BY74" s="61">
        <v>5198</v>
      </c>
      <c r="BZ74" s="61">
        <v>133707</v>
      </c>
      <c r="CA74" s="61">
        <v>174026</v>
      </c>
      <c r="CB74" s="61">
        <v>33994</v>
      </c>
      <c r="CC74" s="61">
        <v>19354</v>
      </c>
      <c r="CD74" s="61">
        <v>5548</v>
      </c>
      <c r="CE74" s="61">
        <v>3982</v>
      </c>
      <c r="CF74" s="61">
        <v>103372</v>
      </c>
      <c r="CG74" s="61">
        <v>51941</v>
      </c>
      <c r="CH74" s="61">
        <v>5272</v>
      </c>
      <c r="CI74" s="61">
        <v>249252</v>
      </c>
      <c r="CJ74" s="61">
        <v>61444</v>
      </c>
      <c r="CK74" s="61">
        <v>20219</v>
      </c>
      <c r="CL74" s="61">
        <v>20089</v>
      </c>
      <c r="CM74" s="61">
        <v>7560</v>
      </c>
      <c r="CN74" s="61">
        <v>927</v>
      </c>
      <c r="CO74" s="61">
        <v>97366</v>
      </c>
      <c r="CP74" s="61">
        <v>14959</v>
      </c>
      <c r="CQ74" s="61">
        <v>6180</v>
      </c>
      <c r="CR74" s="61">
        <v>124113</v>
      </c>
      <c r="CS74" s="61">
        <v>20323</v>
      </c>
      <c r="CT74" s="61">
        <v>7506</v>
      </c>
      <c r="CU74" s="61"/>
      <c r="CV74" s="61">
        <f t="shared" si="0"/>
        <v>153668.89765297499</v>
      </c>
      <c r="CW74" s="61">
        <f t="shared" si="1"/>
        <v>232122.56199758381</v>
      </c>
      <c r="CX74" s="61">
        <f t="shared" si="2"/>
        <v>17950.969085750963</v>
      </c>
      <c r="CY74" s="61">
        <f t="shared" si="3"/>
        <v>622337.15250424563</v>
      </c>
      <c r="CZ74" s="61">
        <f t="shared" si="4"/>
        <v>727645.27040881093</v>
      </c>
      <c r="DA74" s="61">
        <f t="shared" si="5"/>
        <v>103227.9761826449</v>
      </c>
      <c r="DB74" s="61">
        <f t="shared" si="6"/>
        <v>103084.60486686561</v>
      </c>
      <c r="DC74" s="61">
        <f t="shared" si="7"/>
        <v>161584.50345573653</v>
      </c>
      <c r="DD74" s="61">
        <f t="shared" si="8"/>
        <v>9434.8386927735828</v>
      </c>
      <c r="DE74" s="61">
        <f t="shared" si="9"/>
        <v>362027.03523858206</v>
      </c>
      <c r="DF74" s="61">
        <f t="shared" si="10"/>
        <v>255113.53589022494</v>
      </c>
      <c r="DG74" s="61">
        <f t="shared" si="11"/>
        <v>36554.654951233926</v>
      </c>
      <c r="DH74" s="61">
        <f t="shared" si="12"/>
        <v>376488.04466391623</v>
      </c>
      <c r="DI74" s="61">
        <f t="shared" si="13"/>
        <v>293139.63329287781</v>
      </c>
      <c r="DJ74" s="61">
        <f t="shared" si="14"/>
        <v>45398.401377198184</v>
      </c>
      <c r="DK74" s="62">
        <f t="shared" si="15"/>
        <v>169284.42346326867</v>
      </c>
      <c r="DL74" s="62">
        <f t="shared" si="16"/>
        <v>85355.609791948358</v>
      </c>
      <c r="DM74" s="62">
        <f t="shared" si="17"/>
        <v>12010.491804317209</v>
      </c>
      <c r="DN74" s="61">
        <f t="shared" si="18"/>
        <v>24461.787522499675</v>
      </c>
      <c r="DO74" s="61">
        <f t="shared" si="19"/>
        <v>33244.538257101689</v>
      </c>
      <c r="DP74" s="61">
        <f t="shared" si="20"/>
        <v>2055.6176810635056</v>
      </c>
      <c r="DQ74" s="61">
        <f t="shared" si="21"/>
        <v>345407.91021783336</v>
      </c>
      <c r="DR74" s="61">
        <f t="shared" si="22"/>
        <v>630980.93367399136</v>
      </c>
      <c r="DS74" s="61">
        <f t="shared" si="23"/>
        <v>46798.78699228794</v>
      </c>
      <c r="DT74" s="61">
        <f t="shared" si="24"/>
        <v>174093.65075747904</v>
      </c>
      <c r="DU74" s="61">
        <f t="shared" si="25"/>
        <v>585493.86845677183</v>
      </c>
      <c r="DV74" s="61">
        <f t="shared" si="26"/>
        <v>36427.004174465532</v>
      </c>
      <c r="DW74" s="61">
        <f t="shared" si="27"/>
        <v>29488.587076620708</v>
      </c>
      <c r="DX74" s="61">
        <f t="shared" si="28"/>
        <v>54054.758978152669</v>
      </c>
      <c r="DY74" s="61">
        <f t="shared" si="29"/>
        <v>3494.3614113398289</v>
      </c>
      <c r="DZ74" s="61">
        <f t="shared" si="30"/>
        <v>80519.343170639273</v>
      </c>
      <c r="EA74" s="61">
        <f t="shared" si="31"/>
        <v>52121.76150137408</v>
      </c>
      <c r="EB74" s="61">
        <f t="shared" si="32"/>
        <v>4715.5328817054842</v>
      </c>
      <c r="EC74" s="61">
        <f t="shared" si="33"/>
        <v>37898.446625884499</v>
      </c>
      <c r="ED74" s="61">
        <f t="shared" si="34"/>
        <v>29428.220206818907</v>
      </c>
      <c r="EE74" s="61">
        <f t="shared" si="35"/>
        <v>2150.5697366892596</v>
      </c>
      <c r="EF74" s="61">
        <f t="shared" si="36"/>
        <v>112130.20301372964</v>
      </c>
      <c r="EG74" s="61">
        <f t="shared" si="37"/>
        <v>62741.928835568491</v>
      </c>
      <c r="EH74" s="61">
        <f t="shared" si="38"/>
        <v>3554.0994595811972</v>
      </c>
      <c r="EI74" s="61">
        <f t="shared" si="39"/>
        <v>187263.68951923924</v>
      </c>
      <c r="EJ74" s="61">
        <f t="shared" si="40"/>
        <v>30082.19462967178</v>
      </c>
      <c r="EK74" s="61">
        <f t="shared" si="41"/>
        <v>6903.2030904604362</v>
      </c>
      <c r="EL74" s="61">
        <f t="shared" si="42"/>
        <v>81914.069391685116</v>
      </c>
      <c r="EM74" s="61">
        <f t="shared" si="43"/>
        <v>140729.6364038946</v>
      </c>
      <c r="EN74" s="61">
        <f t="shared" si="44"/>
        <v>5319.8304012839581</v>
      </c>
      <c r="EO74" s="61">
        <f t="shared" si="45"/>
        <v>106594.68681721632</v>
      </c>
      <c r="EP74" s="61">
        <f t="shared" si="46"/>
        <v>78050.589724369667</v>
      </c>
      <c r="EQ74" s="61">
        <f t="shared" si="47"/>
        <v>7823.1690333775077</v>
      </c>
      <c r="ER74" s="61">
        <f t="shared" si="48"/>
        <v>46098.90859552328</v>
      </c>
      <c r="ES74" s="61">
        <f t="shared" si="49"/>
        <v>33260.258796112576</v>
      </c>
      <c r="ET74" s="61">
        <f t="shared" si="50"/>
        <v>1827.9842761858706</v>
      </c>
      <c r="EU74" s="61">
        <f t="shared" si="51"/>
        <v>6252.372775409739</v>
      </c>
      <c r="EV74" s="61">
        <f t="shared" si="52"/>
        <v>8966.3666302491674</v>
      </c>
      <c r="EW74" s="61">
        <f t="shared" si="53"/>
        <v>576.62937091931315</v>
      </c>
      <c r="EX74" s="60">
        <f t="shared" si="54"/>
        <v>222701.55737913979</v>
      </c>
      <c r="EY74" s="60">
        <f t="shared" si="55"/>
        <v>92373.258406408058</v>
      </c>
      <c r="EZ74" s="58">
        <f t="shared" si="56"/>
        <v>9672.5332426181849</v>
      </c>
      <c r="FA74" s="61">
        <f t="shared" si="57"/>
        <v>145530.06019625888</v>
      </c>
      <c r="FB74" s="61">
        <f t="shared" si="58"/>
        <v>44262.749639051748</v>
      </c>
      <c r="FC74" s="61">
        <f t="shared" si="59"/>
        <v>6961.6834955809336</v>
      </c>
      <c r="FD74" s="61">
        <f t="shared" si="60"/>
        <v>13766.161601053003</v>
      </c>
      <c r="FE74" s="61">
        <f t="shared" si="61"/>
        <v>3889.8901728537307</v>
      </c>
      <c r="FF74" s="61">
        <f t="shared" si="62"/>
        <v>12680.815587741406</v>
      </c>
      <c r="FG74" s="61">
        <f t="shared" si="63"/>
        <v>101259.13587692149</v>
      </c>
      <c r="FH74" s="61">
        <f t="shared" si="64"/>
        <v>24715.831432915598</v>
      </c>
      <c r="FI74" s="61">
        <f t="shared" si="65"/>
        <v>7525.7364352915374</v>
      </c>
      <c r="FJ74" s="61">
        <f t="shared" si="66"/>
        <v>41482.7295203666</v>
      </c>
      <c r="FK74" s="61">
        <f t="shared" si="67"/>
        <v>24330.363816368663</v>
      </c>
      <c r="FL74" s="61">
        <f t="shared" si="68"/>
        <v>3620.7545449873555</v>
      </c>
      <c r="FM74" s="61">
        <f t="shared" si="69"/>
        <v>277380.10734524444</v>
      </c>
      <c r="FN74" s="61">
        <f t="shared" si="70"/>
        <v>99726.068912579838</v>
      </c>
      <c r="FO74" s="61">
        <f t="shared" si="71"/>
        <v>3268.6144711435004</v>
      </c>
      <c r="FP74" s="62">
        <f t="shared" si="72"/>
        <v>84077.844381143514</v>
      </c>
      <c r="FQ74" s="62">
        <f t="shared" si="73"/>
        <v>109431.30087634067</v>
      </c>
      <c r="FR74" s="62">
        <f t="shared" si="74"/>
        <v>21376.16012544289</v>
      </c>
      <c r="FS74" s="61">
        <f t="shared" si="75"/>
        <v>12170.212480667815</v>
      </c>
      <c r="FT74" s="61">
        <f t="shared" si="76"/>
        <v>3488.7020172959101</v>
      </c>
      <c r="FU74" s="61">
        <f t="shared" si="77"/>
        <v>2503.967453653986</v>
      </c>
      <c r="FV74" s="61">
        <f t="shared" si="78"/>
        <v>65002.542345333961</v>
      </c>
      <c r="FW74" s="61">
        <f t="shared" si="79"/>
        <v>32661.620670578021</v>
      </c>
      <c r="FX74" s="61">
        <f t="shared" si="80"/>
        <v>3315.1472666157242</v>
      </c>
      <c r="FY74" s="61">
        <f t="shared" si="81"/>
        <v>156735.03158165829</v>
      </c>
      <c r="FZ74" s="61">
        <f t="shared" si="82"/>
        <v>38637.31195939616</v>
      </c>
      <c r="GA74" s="61">
        <f t="shared" si="83"/>
        <v>12714.143130444485</v>
      </c>
      <c r="GB74" s="61">
        <f t="shared" si="84"/>
        <v>12632.396327587876</v>
      </c>
      <c r="GC74" s="61">
        <f t="shared" si="85"/>
        <v>4753.890996892047</v>
      </c>
      <c r="GD74" s="61">
        <f t="shared" si="86"/>
        <v>582.91758652366775</v>
      </c>
      <c r="GE74" s="61">
        <f t="shared" si="87"/>
        <v>61225.84005335861</v>
      </c>
      <c r="GF74" s="61">
        <f t="shared" si="88"/>
        <v>9406.5417225539859</v>
      </c>
      <c r="GG74" s="61">
        <f t="shared" si="89"/>
        <v>3886.1172434911182</v>
      </c>
      <c r="GH74" s="61">
        <f t="shared" si="90"/>
        <v>78044.930330325747</v>
      </c>
      <c r="GI74" s="61">
        <f t="shared" si="91"/>
        <v>12779.540572729773</v>
      </c>
      <c r="GJ74" s="61">
        <f t="shared" si="92"/>
        <v>4719.9346326285331</v>
      </c>
    </row>
    <row r="75" spans="1:192" s="45" customFormat="1">
      <c r="A75" s="45" t="s">
        <v>63</v>
      </c>
      <c r="B75" s="46">
        <v>42080</v>
      </c>
      <c r="C75" s="60"/>
      <c r="D75" s="60"/>
      <c r="E75" s="58"/>
      <c r="F75" s="61">
        <v>254883</v>
      </c>
      <c r="G75" s="61">
        <v>379767</v>
      </c>
      <c r="H75" s="61">
        <v>30485</v>
      </c>
      <c r="I75" s="61">
        <v>1022812</v>
      </c>
      <c r="J75" s="61">
        <v>1175754</v>
      </c>
      <c r="K75" s="61">
        <v>165106</v>
      </c>
      <c r="L75" s="61">
        <v>161967</v>
      </c>
      <c r="M75" s="61">
        <v>253943</v>
      </c>
      <c r="N75" s="61">
        <v>15055</v>
      </c>
      <c r="O75" s="61">
        <v>586894</v>
      </c>
      <c r="P75" s="61">
        <v>396706</v>
      </c>
      <c r="Q75" s="61">
        <v>57853</v>
      </c>
      <c r="R75" s="61">
        <v>622285</v>
      </c>
      <c r="S75" s="61">
        <v>481312</v>
      </c>
      <c r="T75" s="61">
        <v>75477</v>
      </c>
      <c r="U75" s="61">
        <v>276749</v>
      </c>
      <c r="V75" s="61">
        <v>140812</v>
      </c>
      <c r="W75" s="61">
        <v>19357</v>
      </c>
      <c r="X75" s="61">
        <v>40211</v>
      </c>
      <c r="Y75" s="61">
        <v>55150</v>
      </c>
      <c r="Z75" s="61">
        <v>3724</v>
      </c>
      <c r="AA75" s="61">
        <v>528005</v>
      </c>
      <c r="AB75" s="61">
        <v>986216</v>
      </c>
      <c r="AC75" s="61">
        <v>71238</v>
      </c>
      <c r="AD75" s="61">
        <v>269572</v>
      </c>
      <c r="AE75" s="61">
        <v>916720</v>
      </c>
      <c r="AF75" s="61">
        <v>56722</v>
      </c>
      <c r="AG75" s="61">
        <v>48418</v>
      </c>
      <c r="AH75" s="61">
        <v>87583</v>
      </c>
      <c r="AI75" s="61">
        <v>5453</v>
      </c>
      <c r="AJ75" s="61">
        <v>126071</v>
      </c>
      <c r="AK75" s="61">
        <v>87059</v>
      </c>
      <c r="AL75" s="61">
        <v>7269</v>
      </c>
      <c r="AM75" s="61">
        <v>62301</v>
      </c>
      <c r="AN75" s="61">
        <v>49997</v>
      </c>
      <c r="AO75" s="61">
        <v>3427</v>
      </c>
      <c r="AP75" s="61">
        <v>182610</v>
      </c>
      <c r="AQ75" s="61">
        <v>102435</v>
      </c>
      <c r="AR75" s="61">
        <v>5844</v>
      </c>
      <c r="AS75" s="61">
        <v>306718</v>
      </c>
      <c r="AT75" s="61">
        <v>48079</v>
      </c>
      <c r="AU75" s="61">
        <v>10482</v>
      </c>
      <c r="AV75" s="61">
        <v>126893</v>
      </c>
      <c r="AW75" s="61">
        <v>220437</v>
      </c>
      <c r="AX75" s="61">
        <v>7763</v>
      </c>
      <c r="AY75" s="61">
        <v>165879</v>
      </c>
      <c r="AZ75" s="61">
        <v>122521</v>
      </c>
      <c r="BA75" s="61">
        <v>12000</v>
      </c>
      <c r="BB75" s="61">
        <v>72412</v>
      </c>
      <c r="BC75" s="61">
        <v>52476</v>
      </c>
      <c r="BD75" s="61">
        <v>2870</v>
      </c>
      <c r="BE75" s="61">
        <v>10443</v>
      </c>
      <c r="BF75" s="61">
        <v>13758</v>
      </c>
      <c r="BG75" s="61">
        <v>826</v>
      </c>
      <c r="BH75" s="61">
        <v>349479</v>
      </c>
      <c r="BI75" s="61">
        <v>147532</v>
      </c>
      <c r="BJ75" s="61">
        <v>15070</v>
      </c>
      <c r="BK75" s="61">
        <v>219609</v>
      </c>
      <c r="BL75" s="61">
        <v>64202</v>
      </c>
      <c r="BM75" s="61">
        <v>10869</v>
      </c>
      <c r="BN75" s="61">
        <v>21962</v>
      </c>
      <c r="BO75" s="61">
        <v>6281</v>
      </c>
      <c r="BP75" s="61">
        <v>15998</v>
      </c>
      <c r="BQ75" s="61">
        <v>158473</v>
      </c>
      <c r="BR75" s="61">
        <v>38680</v>
      </c>
      <c r="BS75" s="61">
        <v>12340</v>
      </c>
      <c r="BT75" s="61">
        <v>63843</v>
      </c>
      <c r="BU75" s="61">
        <v>38528</v>
      </c>
      <c r="BV75" s="61">
        <v>5430</v>
      </c>
      <c r="BW75" s="61">
        <v>492247</v>
      </c>
      <c r="BX75" s="61">
        <v>172438</v>
      </c>
      <c r="BY75" s="61">
        <v>5527</v>
      </c>
      <c r="BZ75" s="61">
        <v>127228</v>
      </c>
      <c r="CA75" s="61">
        <v>170664</v>
      </c>
      <c r="CB75" s="61">
        <v>33210</v>
      </c>
      <c r="CC75" s="61">
        <v>20150</v>
      </c>
      <c r="CD75" s="61">
        <v>5356</v>
      </c>
      <c r="CE75" s="61">
        <v>4453</v>
      </c>
      <c r="CF75" s="61">
        <v>115892</v>
      </c>
      <c r="CG75" s="61">
        <v>57587</v>
      </c>
      <c r="CH75" s="61">
        <v>5802</v>
      </c>
      <c r="CI75" s="61">
        <v>251670</v>
      </c>
      <c r="CJ75" s="61">
        <v>62665</v>
      </c>
      <c r="CK75" s="61">
        <v>19780</v>
      </c>
      <c r="CL75" s="61">
        <v>17073</v>
      </c>
      <c r="CM75" s="61">
        <v>7217</v>
      </c>
      <c r="CN75" s="61">
        <v>818</v>
      </c>
      <c r="CO75" s="61">
        <v>93679</v>
      </c>
      <c r="CP75" s="61">
        <v>14319</v>
      </c>
      <c r="CQ75" s="61">
        <v>5971</v>
      </c>
      <c r="CR75" s="61">
        <v>121802</v>
      </c>
      <c r="CS75" s="61">
        <v>20182</v>
      </c>
      <c r="CT75" s="61">
        <v>7535</v>
      </c>
      <c r="CU75" s="61"/>
      <c r="CV75" s="61">
        <f t="shared" si="0"/>
        <v>160275.92578847034</v>
      </c>
      <c r="CW75" s="61">
        <f t="shared" si="1"/>
        <v>238805.67754189181</v>
      </c>
      <c r="CX75" s="61">
        <f t="shared" si="2"/>
        <v>19169.625269874876</v>
      </c>
      <c r="CY75" s="61">
        <f t="shared" si="3"/>
        <v>643166.23787210963</v>
      </c>
      <c r="CZ75" s="61">
        <f t="shared" si="4"/>
        <v>739339.46496822918</v>
      </c>
      <c r="DA75" s="61">
        <f t="shared" si="5"/>
        <v>103822.2125572564</v>
      </c>
      <c r="DB75" s="61">
        <f t="shared" si="6"/>
        <v>101848.3416790495</v>
      </c>
      <c r="DC75" s="61">
        <f t="shared" si="7"/>
        <v>159684.833521661</v>
      </c>
      <c r="DD75" s="61">
        <f t="shared" si="8"/>
        <v>9466.9085923557905</v>
      </c>
      <c r="DE75" s="61">
        <f t="shared" si="9"/>
        <v>369051.60089020652</v>
      </c>
      <c r="DF75" s="61">
        <f t="shared" si="10"/>
        <v>249457.285954108</v>
      </c>
      <c r="DG75" s="61">
        <f t="shared" si="11"/>
        <v>36379.213735872436</v>
      </c>
      <c r="DH75" s="61">
        <f t="shared" si="12"/>
        <v>391306.22473557777</v>
      </c>
      <c r="DI75" s="61">
        <f t="shared" si="13"/>
        <v>302659.36289631022</v>
      </c>
      <c r="DJ75" s="61">
        <f t="shared" si="14"/>
        <v>47461.564916986914</v>
      </c>
      <c r="DK75" s="62">
        <f t="shared" si="15"/>
        <v>174025.73802895201</v>
      </c>
      <c r="DL75" s="62">
        <f t="shared" si="16"/>
        <v>88545.62156803743</v>
      </c>
      <c r="DM75" s="62">
        <f t="shared" si="17"/>
        <v>12172.098945349122</v>
      </c>
      <c r="DN75" s="61">
        <f t="shared" si="18"/>
        <v>25285.543766670122</v>
      </c>
      <c r="DO75" s="61">
        <f t="shared" si="19"/>
        <v>34679.509058015399</v>
      </c>
      <c r="DP75" s="61">
        <f t="shared" si="20"/>
        <v>2341.7314910616383</v>
      </c>
      <c r="DQ75" s="61">
        <f t="shared" si="21"/>
        <v>332020.92801772297</v>
      </c>
      <c r="DR75" s="61">
        <f t="shared" si="22"/>
        <v>620153.8840464137</v>
      </c>
      <c r="DS75" s="61">
        <f t="shared" si="23"/>
        <v>44795.990322301011</v>
      </c>
      <c r="DT75" s="61">
        <f t="shared" si="24"/>
        <v>169512.68568970673</v>
      </c>
      <c r="DU75" s="61">
        <f t="shared" si="25"/>
        <v>576453.30088239128</v>
      </c>
      <c r="DV75" s="61">
        <f t="shared" si="26"/>
        <v>35668.016551019937</v>
      </c>
      <c r="DW75" s="61">
        <f t="shared" si="27"/>
        <v>30446.282313163909</v>
      </c>
      <c r="DX75" s="61">
        <f t="shared" si="28"/>
        <v>55074.078727618544</v>
      </c>
      <c r="DY75" s="61">
        <f t="shared" si="29"/>
        <v>3428.9639690545414</v>
      </c>
      <c r="DZ75" s="61">
        <f t="shared" si="30"/>
        <v>79276.162945658376</v>
      </c>
      <c r="EA75" s="61">
        <f t="shared" si="31"/>
        <v>54744.576229950362</v>
      </c>
      <c r="EB75" s="61">
        <f t="shared" si="32"/>
        <v>4570.9039228053298</v>
      </c>
      <c r="EC75" s="61">
        <f t="shared" si="33"/>
        <v>39176.212036689343</v>
      </c>
      <c r="ED75" s="61">
        <f t="shared" si="34"/>
        <v>31439.191557091493</v>
      </c>
      <c r="EE75" s="61">
        <f t="shared" si="35"/>
        <v>2154.9714876123076</v>
      </c>
      <c r="EF75" s="61">
        <f t="shared" si="36"/>
        <v>114829.10515111862</v>
      </c>
      <c r="EG75" s="61">
        <f t="shared" si="37"/>
        <v>64413.336543205936</v>
      </c>
      <c r="EH75" s="61">
        <f t="shared" si="38"/>
        <v>3674.8331991848049</v>
      </c>
      <c r="EI75" s="61">
        <f t="shared" si="39"/>
        <v>192870.8913736422</v>
      </c>
      <c r="EJ75" s="61">
        <f t="shared" si="40"/>
        <v>30233.111804176289</v>
      </c>
      <c r="EK75" s="61">
        <f t="shared" si="41"/>
        <v>6591.3075964844502</v>
      </c>
      <c r="EL75" s="61">
        <f t="shared" si="42"/>
        <v>79793.054268336316</v>
      </c>
      <c r="EM75" s="61">
        <f t="shared" si="43"/>
        <v>138615.53831771063</v>
      </c>
      <c r="EN75" s="61">
        <f t="shared" si="44"/>
        <v>4881.541773660445</v>
      </c>
      <c r="EO75" s="61">
        <f t="shared" si="45"/>
        <v>104308.29162347301</v>
      </c>
      <c r="EP75" s="61">
        <f t="shared" si="46"/>
        <v>77043.846406112512</v>
      </c>
      <c r="EQ75" s="61">
        <f t="shared" si="47"/>
        <v>7545.858725225472</v>
      </c>
      <c r="ER75" s="61">
        <f t="shared" si="48"/>
        <v>45534.226834252244</v>
      </c>
      <c r="ES75" s="61">
        <f t="shared" si="49"/>
        <v>32998.040205410987</v>
      </c>
      <c r="ET75" s="61">
        <f t="shared" si="50"/>
        <v>1804.7178784497587</v>
      </c>
      <c r="EU75" s="61">
        <f t="shared" si="51"/>
        <v>6566.7835556274667</v>
      </c>
      <c r="EV75" s="61">
        <f t="shared" si="52"/>
        <v>8651.3270284710034</v>
      </c>
      <c r="EW75" s="61">
        <f t="shared" si="53"/>
        <v>519.40660891968662</v>
      </c>
      <c r="EX75" s="60">
        <f t="shared" si="54"/>
        <v>219759.93011942273</v>
      </c>
      <c r="EY75" s="60">
        <f t="shared" si="55"/>
        <v>92771.302454163699</v>
      </c>
      <c r="EZ75" s="58">
        <f t="shared" si="56"/>
        <v>9476.3409157623228</v>
      </c>
      <c r="FA75" s="61">
        <f t="shared" si="57"/>
        <v>138094.87406567007</v>
      </c>
      <c r="FB75" s="61">
        <f t="shared" si="58"/>
        <v>40371.601823077144</v>
      </c>
      <c r="FC75" s="61">
        <f t="shared" si="59"/>
        <v>6834.6615403729711</v>
      </c>
      <c r="FD75" s="61">
        <f t="shared" si="60"/>
        <v>13810.179110283485</v>
      </c>
      <c r="FE75" s="61">
        <f t="shared" si="61"/>
        <v>3949.628221095099</v>
      </c>
      <c r="FF75" s="61">
        <f t="shared" si="62"/>
        <v>10059.887323846426</v>
      </c>
      <c r="FG75" s="61">
        <f t="shared" si="63"/>
        <v>99651.239146888023</v>
      </c>
      <c r="FH75" s="61">
        <f t="shared" si="64"/>
        <v>24322.817957643438</v>
      </c>
      <c r="FI75" s="61">
        <f t="shared" si="65"/>
        <v>7759.6580557735269</v>
      </c>
      <c r="FJ75" s="61">
        <f t="shared" si="66"/>
        <v>40145.85488288082</v>
      </c>
      <c r="FK75" s="61">
        <f t="shared" si="67"/>
        <v>24227.237080457249</v>
      </c>
      <c r="FL75" s="61">
        <f t="shared" si="68"/>
        <v>3414.5010731645261</v>
      </c>
      <c r="FM75" s="61">
        <f t="shared" si="69"/>
        <v>309535.52665967192</v>
      </c>
      <c r="FN75" s="61">
        <f t="shared" si="70"/>
        <v>108432.73223836916</v>
      </c>
      <c r="FO75" s="61">
        <f t="shared" si="71"/>
        <v>3475.4967645267652</v>
      </c>
      <c r="FP75" s="62">
        <f t="shared" si="72"/>
        <v>80003.709491082191</v>
      </c>
      <c r="FQ75" s="62">
        <f t="shared" si="73"/>
        <v>107317.20279015666</v>
      </c>
      <c r="FR75" s="62">
        <f t="shared" si="74"/>
        <v>20883.164022061494</v>
      </c>
      <c r="FS75" s="61">
        <f t="shared" si="75"/>
        <v>12670.754442774438</v>
      </c>
      <c r="FT75" s="61">
        <f t="shared" si="76"/>
        <v>3367.9682776923023</v>
      </c>
      <c r="FU75" s="61">
        <f t="shared" si="77"/>
        <v>2800.1424086190855</v>
      </c>
      <c r="FV75" s="61">
        <f t="shared" si="78"/>
        <v>72875.38828198587</v>
      </c>
      <c r="FW75" s="61">
        <f t="shared" si="79"/>
        <v>36211.947200796603</v>
      </c>
      <c r="FX75" s="61">
        <f t="shared" si="80"/>
        <v>3648.4226936465157</v>
      </c>
      <c r="FY75" s="61">
        <f t="shared" si="81"/>
        <v>158255.52211479121</v>
      </c>
      <c r="FZ75" s="61">
        <f t="shared" si="82"/>
        <v>39405.103084687849</v>
      </c>
      <c r="GA75" s="61">
        <f t="shared" si="83"/>
        <v>12438.090465413319</v>
      </c>
      <c r="GB75" s="61">
        <f t="shared" si="84"/>
        <v>10735.870501314541</v>
      </c>
      <c r="GC75" s="61">
        <f t="shared" si="85"/>
        <v>4538.2052016626858</v>
      </c>
      <c r="GD75" s="61">
        <f t="shared" si="86"/>
        <v>514.37603643620298</v>
      </c>
      <c r="GE75" s="61">
        <f t="shared" si="87"/>
        <v>58907.374960033085</v>
      </c>
      <c r="GF75" s="61">
        <f t="shared" si="88"/>
        <v>9004.0959238752948</v>
      </c>
      <c r="GG75" s="61">
        <f t="shared" si="89"/>
        <v>3754.6935373601077</v>
      </c>
      <c r="GH75" s="61">
        <f t="shared" si="90"/>
        <v>76591.723704159405</v>
      </c>
      <c r="GI75" s="61">
        <f t="shared" si="91"/>
        <v>12690.876732708373</v>
      </c>
      <c r="GJ75" s="61">
        <f t="shared" si="92"/>
        <v>4738.1704578811614</v>
      </c>
    </row>
    <row r="76" spans="1:192" s="45" customFormat="1">
      <c r="A76" s="45" t="s">
        <v>63</v>
      </c>
      <c r="B76" s="46">
        <v>42079</v>
      </c>
      <c r="C76" s="60"/>
      <c r="D76" s="60"/>
      <c r="E76" s="58"/>
      <c r="F76" s="61">
        <v>267209</v>
      </c>
      <c r="G76" s="61">
        <v>402770</v>
      </c>
      <c r="H76" s="61">
        <v>32615</v>
      </c>
      <c r="I76" s="61">
        <v>1015185</v>
      </c>
      <c r="J76" s="61">
        <v>1182060</v>
      </c>
      <c r="K76" s="61">
        <v>160441</v>
      </c>
      <c r="L76" s="61">
        <v>161648</v>
      </c>
      <c r="M76" s="61">
        <v>263301</v>
      </c>
      <c r="N76" s="61">
        <v>14734</v>
      </c>
      <c r="O76" s="61">
        <v>597807</v>
      </c>
      <c r="P76" s="61">
        <v>423796</v>
      </c>
      <c r="Q76" s="61">
        <v>57535</v>
      </c>
      <c r="R76" s="61">
        <v>621446</v>
      </c>
      <c r="S76" s="61">
        <v>487056</v>
      </c>
      <c r="T76" s="61">
        <v>73435</v>
      </c>
      <c r="U76" s="61">
        <v>272394</v>
      </c>
      <c r="V76" s="61">
        <v>142458</v>
      </c>
      <c r="W76" s="61">
        <v>19471</v>
      </c>
      <c r="X76" s="61">
        <v>40832</v>
      </c>
      <c r="Y76" s="61">
        <v>55427</v>
      </c>
      <c r="Z76" s="61">
        <v>3813</v>
      </c>
      <c r="AA76" s="61">
        <v>522031</v>
      </c>
      <c r="AB76" s="61">
        <v>976576</v>
      </c>
      <c r="AC76" s="61">
        <v>68534</v>
      </c>
      <c r="AD76" s="61">
        <v>354493</v>
      </c>
      <c r="AE76" s="61">
        <v>906081</v>
      </c>
      <c r="AF76" s="61">
        <v>54303</v>
      </c>
      <c r="AG76" s="61">
        <v>49831</v>
      </c>
      <c r="AH76" s="61">
        <v>90025</v>
      </c>
      <c r="AI76" s="61">
        <v>5403</v>
      </c>
      <c r="AJ76" s="61">
        <v>123310</v>
      </c>
      <c r="AK76" s="61">
        <v>89288</v>
      </c>
      <c r="AL76" s="61">
        <v>7666</v>
      </c>
      <c r="AM76" s="61">
        <v>62087</v>
      </c>
      <c r="AN76" s="61">
        <v>50681</v>
      </c>
      <c r="AO76" s="61">
        <v>3397</v>
      </c>
      <c r="AP76" s="61">
        <v>174885</v>
      </c>
      <c r="AQ76" s="61">
        <v>99705</v>
      </c>
      <c r="AR76" s="61">
        <v>5447</v>
      </c>
      <c r="AS76" s="61">
        <v>287620</v>
      </c>
      <c r="AT76" s="61">
        <v>44937</v>
      </c>
      <c r="AU76" s="61">
        <v>8979</v>
      </c>
      <c r="AV76" s="61">
        <v>122712</v>
      </c>
      <c r="AW76" s="61">
        <v>215904</v>
      </c>
      <c r="AX76" s="61">
        <v>7634</v>
      </c>
      <c r="AY76" s="61">
        <v>162933</v>
      </c>
      <c r="AZ76" s="61">
        <v>117621</v>
      </c>
      <c r="BA76" s="61">
        <v>11151</v>
      </c>
      <c r="BB76" s="61">
        <v>69051</v>
      </c>
      <c r="BC76" s="61">
        <v>50270</v>
      </c>
      <c r="BD76" s="61">
        <v>2736</v>
      </c>
      <c r="BE76" s="61">
        <v>10632</v>
      </c>
      <c r="BF76" s="61">
        <v>14643</v>
      </c>
      <c r="BG76" s="61">
        <v>807</v>
      </c>
      <c r="BH76" s="61">
        <v>370463</v>
      </c>
      <c r="BI76" s="61">
        <v>144326</v>
      </c>
      <c r="BJ76" s="61">
        <v>14459</v>
      </c>
      <c r="BK76" s="61">
        <v>192865</v>
      </c>
      <c r="BL76" s="61">
        <v>57979</v>
      </c>
      <c r="BM76" s="61">
        <v>9367</v>
      </c>
      <c r="BN76" s="61">
        <v>19914</v>
      </c>
      <c r="BO76" s="61">
        <v>5722</v>
      </c>
      <c r="BP76" s="61">
        <v>11859</v>
      </c>
      <c r="BQ76" s="61">
        <v>151240</v>
      </c>
      <c r="BR76" s="61">
        <v>37099</v>
      </c>
      <c r="BS76" s="61">
        <v>11829</v>
      </c>
      <c r="BT76" s="61">
        <v>63317</v>
      </c>
      <c r="BU76" s="61">
        <v>38187</v>
      </c>
      <c r="BV76" s="61">
        <v>5424</v>
      </c>
      <c r="BW76" s="61">
        <v>459836</v>
      </c>
      <c r="BX76" s="61">
        <v>172196</v>
      </c>
      <c r="BY76" s="61">
        <v>5033</v>
      </c>
      <c r="BZ76" s="61">
        <v>133501</v>
      </c>
      <c r="CA76" s="61">
        <v>182535</v>
      </c>
      <c r="CB76" s="61">
        <v>32216</v>
      </c>
      <c r="CC76" s="61">
        <v>20934</v>
      </c>
      <c r="CD76" s="61">
        <v>6103</v>
      </c>
      <c r="CE76" s="61">
        <v>4180</v>
      </c>
      <c r="CF76" s="61">
        <v>141435</v>
      </c>
      <c r="CG76" s="61">
        <v>74375</v>
      </c>
      <c r="CH76" s="61">
        <v>7634</v>
      </c>
      <c r="CI76" s="61">
        <v>243151</v>
      </c>
      <c r="CJ76" s="61">
        <v>60395</v>
      </c>
      <c r="CK76" s="61">
        <v>19273</v>
      </c>
      <c r="CL76" s="61">
        <v>13058</v>
      </c>
      <c r="CM76" s="61">
        <v>5613</v>
      </c>
      <c r="CN76" s="61">
        <v>592</v>
      </c>
      <c r="CO76" s="61">
        <v>87997</v>
      </c>
      <c r="CP76" s="61">
        <v>13350</v>
      </c>
      <c r="CQ76" s="61">
        <v>5441</v>
      </c>
      <c r="CR76" s="61">
        <v>115676</v>
      </c>
      <c r="CS76" s="61">
        <v>18991</v>
      </c>
      <c r="CT76" s="61">
        <v>6902</v>
      </c>
      <c r="CU76" s="61"/>
      <c r="CV76" s="61">
        <f t="shared" si="0"/>
        <v>168026.78034239777</v>
      </c>
      <c r="CW76" s="61">
        <f t="shared" si="1"/>
        <v>253270.45989658861</v>
      </c>
      <c r="CX76" s="61">
        <f t="shared" si="2"/>
        <v>20509.015193602398</v>
      </c>
      <c r="CY76" s="61">
        <f t="shared" si="3"/>
        <v>638370.21583066846</v>
      </c>
      <c r="CZ76" s="61">
        <f t="shared" si="4"/>
        <v>743304.81372833508</v>
      </c>
      <c r="DA76" s="61">
        <f t="shared" si="5"/>
        <v>100888.759977825</v>
      </c>
      <c r="DB76" s="61">
        <f t="shared" si="6"/>
        <v>101647.74760127059</v>
      </c>
      <c r="DC76" s="61">
        <f t="shared" si="7"/>
        <v>165569.34568421601</v>
      </c>
      <c r="DD76" s="61">
        <f t="shared" si="8"/>
        <v>9265.0568714560086</v>
      </c>
      <c r="DE76" s="61">
        <f t="shared" si="9"/>
        <v>375913.93057923863</v>
      </c>
      <c r="DF76" s="61">
        <f t="shared" si="10"/>
        <v>266492.06202630454</v>
      </c>
      <c r="DG76" s="61">
        <f t="shared" si="11"/>
        <v>36179.248479653965</v>
      </c>
      <c r="DH76" s="61">
        <f t="shared" si="12"/>
        <v>390778.64344637241</v>
      </c>
      <c r="DI76" s="61">
        <f t="shared" si="13"/>
        <v>306271.31393945147</v>
      </c>
      <c r="DJ76" s="61">
        <f t="shared" si="14"/>
        <v>46177.511290577713</v>
      </c>
      <c r="DK76" s="62">
        <f t="shared" si="15"/>
        <v>171287.22013325561</v>
      </c>
      <c r="DL76" s="62">
        <f t="shared" si="16"/>
        <v>89580.661856514198</v>
      </c>
      <c r="DM76" s="62">
        <f t="shared" si="17"/>
        <v>12243.784603238764</v>
      </c>
      <c r="DN76" s="61">
        <f t="shared" si="18"/>
        <v>25676.041955700541</v>
      </c>
      <c r="DO76" s="61">
        <f t="shared" si="19"/>
        <v>34853.692630256017</v>
      </c>
      <c r="DP76" s="61">
        <f t="shared" si="20"/>
        <v>2397.696609940394</v>
      </c>
      <c r="DQ76" s="61">
        <f t="shared" si="21"/>
        <v>328264.34801568155</v>
      </c>
      <c r="DR76" s="61">
        <f t="shared" si="22"/>
        <v>614092.04420381587</v>
      </c>
      <c r="DS76" s="61">
        <f t="shared" si="23"/>
        <v>43095.656822883539</v>
      </c>
      <c r="DT76" s="61">
        <f t="shared" si="24"/>
        <v>222912.84142344611</v>
      </c>
      <c r="DU76" s="61">
        <f t="shared" si="25"/>
        <v>569763.2683009184</v>
      </c>
      <c r="DV76" s="61">
        <f t="shared" si="26"/>
        <v>34146.897196326565</v>
      </c>
      <c r="DW76" s="61">
        <f t="shared" si="27"/>
        <v>31334.807178059207</v>
      </c>
      <c r="DX76" s="61">
        <f t="shared" si="28"/>
        <v>56609.66097820193</v>
      </c>
      <c r="DY76" s="61">
        <f t="shared" si="29"/>
        <v>3397.5228910327687</v>
      </c>
      <c r="DZ76" s="61">
        <f t="shared" si="30"/>
        <v>77539.986617296076</v>
      </c>
      <c r="EA76" s="61">
        <f t="shared" si="31"/>
        <v>56146.219488160998</v>
      </c>
      <c r="EB76" s="61">
        <f t="shared" si="32"/>
        <v>4820.5460822982059</v>
      </c>
      <c r="EC76" s="61">
        <f t="shared" si="33"/>
        <v>39041.644222756157</v>
      </c>
      <c r="ED76" s="61">
        <f t="shared" si="34"/>
        <v>31869.305504429347</v>
      </c>
      <c r="EE76" s="61">
        <f t="shared" si="35"/>
        <v>2136.1068407992439</v>
      </c>
      <c r="EF76" s="61">
        <f t="shared" si="36"/>
        <v>109971.45859675472</v>
      </c>
      <c r="EG76" s="61">
        <f t="shared" si="37"/>
        <v>62696.65368321714</v>
      </c>
      <c r="EH76" s="61">
        <f t="shared" si="38"/>
        <v>3425.1910396919288</v>
      </c>
      <c r="EI76" s="61">
        <f t="shared" si="39"/>
        <v>180861.65721244586</v>
      </c>
      <c r="EJ76" s="61">
        <f t="shared" si="40"/>
        <v>28257.354461288087</v>
      </c>
      <c r="EK76" s="61">
        <f t="shared" si="41"/>
        <v>5646.1887911499598</v>
      </c>
      <c r="EL76" s="61">
        <f t="shared" si="42"/>
        <v>77163.951324155671</v>
      </c>
      <c r="EM76" s="61">
        <f t="shared" si="43"/>
        <v>135765.0901842567</v>
      </c>
      <c r="EN76" s="61">
        <f t="shared" si="44"/>
        <v>4800.4237923642713</v>
      </c>
      <c r="EO76" s="61">
        <f t="shared" si="45"/>
        <v>102455.78330643015</v>
      </c>
      <c r="EP76" s="61">
        <f t="shared" si="46"/>
        <v>73962.620759978774</v>
      </c>
      <c r="EQ76" s="61">
        <f t="shared" si="47"/>
        <v>7011.9892204157695</v>
      </c>
      <c r="ER76" s="61">
        <f t="shared" si="48"/>
        <v>43420.757569628673</v>
      </c>
      <c r="ES76" s="61">
        <f t="shared" si="49"/>
        <v>31610.859843090373</v>
      </c>
      <c r="ET76" s="61">
        <f t="shared" si="50"/>
        <v>1720.4557893514077</v>
      </c>
      <c r="EU76" s="61">
        <f t="shared" si="51"/>
        <v>6685.6308305497687</v>
      </c>
      <c r="EV76" s="61">
        <f t="shared" si="52"/>
        <v>9207.8341094563821</v>
      </c>
      <c r="EW76" s="61">
        <f t="shared" si="53"/>
        <v>507.45899927141301</v>
      </c>
      <c r="EX76" s="60">
        <f t="shared" si="54"/>
        <v>232955.12174360035</v>
      </c>
      <c r="EY76" s="60">
        <f t="shared" si="55"/>
        <v>90755.300531407629</v>
      </c>
      <c r="EZ76" s="58">
        <f t="shared" si="56"/>
        <v>9092.1309423362582</v>
      </c>
      <c r="FA76" s="61">
        <f t="shared" si="57"/>
        <v>121277.67025338422</v>
      </c>
      <c r="FB76" s="61">
        <f t="shared" si="58"/>
        <v>36458.445252487305</v>
      </c>
      <c r="FC76" s="61">
        <f t="shared" si="59"/>
        <v>5890.1715565989161</v>
      </c>
      <c r="FD76" s="61">
        <f t="shared" si="60"/>
        <v>12522.352554511672</v>
      </c>
      <c r="FE76" s="61">
        <f t="shared" si="61"/>
        <v>3598.1169688116793</v>
      </c>
      <c r="FF76" s="61">
        <f t="shared" si="62"/>
        <v>7457.1948852040732</v>
      </c>
      <c r="FG76" s="61">
        <f t="shared" si="63"/>
        <v>95102.972800258372</v>
      </c>
      <c r="FH76" s="61">
        <f t="shared" si="64"/>
        <v>23328.651070594984</v>
      </c>
      <c r="FI76" s="61">
        <f t="shared" si="65"/>
        <v>7438.3302383910095</v>
      </c>
      <c r="FJ76" s="61">
        <f t="shared" si="66"/>
        <v>39815.094742091766</v>
      </c>
      <c r="FK76" s="61">
        <f t="shared" si="67"/>
        <v>24012.808928348757</v>
      </c>
      <c r="FL76" s="61">
        <f t="shared" si="68"/>
        <v>3410.7281438019136</v>
      </c>
      <c r="FM76" s="61">
        <f t="shared" si="69"/>
        <v>289154.79106439836</v>
      </c>
      <c r="FN76" s="61">
        <f t="shared" si="70"/>
        <v>108280.55742074379</v>
      </c>
      <c r="FO76" s="61">
        <f t="shared" si="71"/>
        <v>3164.85891367165</v>
      </c>
      <c r="FP76" s="62">
        <f t="shared" si="72"/>
        <v>83948.307139693818</v>
      </c>
      <c r="FQ76" s="62">
        <f t="shared" si="73"/>
        <v>114781.94353408596</v>
      </c>
      <c r="FR76" s="62">
        <f t="shared" si="74"/>
        <v>20258.115390988653</v>
      </c>
      <c r="FS76" s="61">
        <f t="shared" si="75"/>
        <v>13163.750546155836</v>
      </c>
      <c r="FT76" s="61">
        <f t="shared" si="76"/>
        <v>3837.6979833375881</v>
      </c>
      <c r="FU76" s="61">
        <f t="shared" si="77"/>
        <v>2628.4741226202059</v>
      </c>
      <c r="FV76" s="61">
        <f t="shared" si="78"/>
        <v>88937.377400188721</v>
      </c>
      <c r="FW76" s="61">
        <f t="shared" si="79"/>
        <v>46768.603557387039</v>
      </c>
      <c r="FX76" s="61">
        <f t="shared" si="80"/>
        <v>4800.4237923642713</v>
      </c>
      <c r="FY76" s="61">
        <f t="shared" si="81"/>
        <v>152898.59124144155</v>
      </c>
      <c r="FZ76" s="61">
        <f t="shared" si="82"/>
        <v>37977.678142499368</v>
      </c>
      <c r="GA76" s="61">
        <f t="shared" si="83"/>
        <v>12119.277934272544</v>
      </c>
      <c r="GB76" s="61">
        <f t="shared" si="84"/>
        <v>8211.1519361661849</v>
      </c>
      <c r="GC76" s="61">
        <f t="shared" si="85"/>
        <v>3529.5754187242146</v>
      </c>
      <c r="GD76" s="61">
        <f t="shared" si="86"/>
        <v>372.26236377778997</v>
      </c>
      <c r="GE76" s="61">
        <f t="shared" si="87"/>
        <v>55334.410853638823</v>
      </c>
      <c r="GF76" s="61">
        <f t="shared" si="88"/>
        <v>8394.7678318133385</v>
      </c>
      <c r="GG76" s="61">
        <f t="shared" si="89"/>
        <v>3421.4181103293163</v>
      </c>
      <c r="GH76" s="61">
        <f t="shared" si="90"/>
        <v>72739.562824931811</v>
      </c>
      <c r="GI76" s="61">
        <f t="shared" si="91"/>
        <v>11941.950254229745</v>
      </c>
      <c r="GJ76" s="61">
        <f t="shared" si="92"/>
        <v>4340.1264101255174</v>
      </c>
    </row>
    <row r="77" spans="1:192" s="45" customFormat="1">
      <c r="A77" s="45" t="s">
        <v>63</v>
      </c>
      <c r="B77" s="46">
        <v>42078</v>
      </c>
      <c r="C77" s="60"/>
      <c r="D77" s="60"/>
      <c r="E77" s="58"/>
      <c r="F77" s="61">
        <v>142014</v>
      </c>
      <c r="G77" s="61">
        <v>208413</v>
      </c>
      <c r="H77" s="61">
        <v>15819</v>
      </c>
      <c r="I77" s="61">
        <v>1272889</v>
      </c>
      <c r="J77" s="61">
        <v>1056563</v>
      </c>
      <c r="K77" s="61">
        <v>156675</v>
      </c>
      <c r="L77" s="61">
        <v>190287</v>
      </c>
      <c r="M77" s="61">
        <v>226482</v>
      </c>
      <c r="N77" s="61">
        <v>13803</v>
      </c>
      <c r="O77" s="61">
        <v>528465</v>
      </c>
      <c r="P77" s="61">
        <v>284606</v>
      </c>
      <c r="Q77" s="61">
        <v>56618</v>
      </c>
      <c r="R77" s="61">
        <v>603364</v>
      </c>
      <c r="S77" s="61">
        <v>390196</v>
      </c>
      <c r="T77" s="61">
        <v>59756</v>
      </c>
      <c r="U77" s="61">
        <v>297483</v>
      </c>
      <c r="V77" s="61">
        <v>132030</v>
      </c>
      <c r="W77" s="61">
        <v>18910</v>
      </c>
      <c r="X77" s="61">
        <v>33938</v>
      </c>
      <c r="Y77" s="61">
        <v>42244</v>
      </c>
      <c r="Z77" s="61">
        <v>2262</v>
      </c>
      <c r="AA77" s="61">
        <v>679444</v>
      </c>
      <c r="AB77" s="61">
        <v>1105773</v>
      </c>
      <c r="AC77" s="61">
        <v>84270</v>
      </c>
      <c r="AD77" s="61">
        <v>472725</v>
      </c>
      <c r="AE77" s="61">
        <v>1071327</v>
      </c>
      <c r="AF77" s="61">
        <v>67434</v>
      </c>
      <c r="AG77" s="61">
        <v>40883</v>
      </c>
      <c r="AH77" s="61">
        <v>61888</v>
      </c>
      <c r="AI77" s="61">
        <v>3923</v>
      </c>
      <c r="AJ77" s="61">
        <v>93298</v>
      </c>
      <c r="AK77" s="61">
        <v>38267</v>
      </c>
      <c r="AL77" s="61">
        <v>3604</v>
      </c>
      <c r="AM77" s="61">
        <v>39665</v>
      </c>
      <c r="AN77" s="61">
        <v>23898</v>
      </c>
      <c r="AO77" s="61">
        <v>1757</v>
      </c>
      <c r="AP77" s="61">
        <v>188543</v>
      </c>
      <c r="AQ77" s="61">
        <v>88158</v>
      </c>
      <c r="AR77" s="61">
        <v>5329</v>
      </c>
      <c r="AS77" s="61">
        <v>286683</v>
      </c>
      <c r="AT77" s="61">
        <v>33414</v>
      </c>
      <c r="AU77" s="61">
        <v>7544</v>
      </c>
      <c r="AV77" s="61">
        <v>124712</v>
      </c>
      <c r="AW77" s="61">
        <v>167864</v>
      </c>
      <c r="AX77" s="61">
        <v>8057</v>
      </c>
      <c r="AY77" s="61">
        <v>190474</v>
      </c>
      <c r="AZ77" s="61">
        <v>96876</v>
      </c>
      <c r="BA77" s="61">
        <v>10028</v>
      </c>
      <c r="BB77" s="61">
        <v>71418</v>
      </c>
      <c r="BC77" s="61">
        <v>26344</v>
      </c>
      <c r="BD77" s="61">
        <v>1713</v>
      </c>
      <c r="BE77" s="61">
        <v>9096</v>
      </c>
      <c r="BF77" s="61">
        <v>9190</v>
      </c>
      <c r="BG77" s="61">
        <v>606</v>
      </c>
      <c r="BH77" s="61">
        <v>292695</v>
      </c>
      <c r="BI77" s="61">
        <v>133999</v>
      </c>
      <c r="BJ77" s="61">
        <v>15357</v>
      </c>
      <c r="BK77" s="61">
        <v>154031</v>
      </c>
      <c r="BL77" s="61">
        <v>31245</v>
      </c>
      <c r="BM77" s="61">
        <v>5285</v>
      </c>
      <c r="BN77" s="61">
        <v>23736</v>
      </c>
      <c r="BO77" s="61">
        <v>7316</v>
      </c>
      <c r="BP77" s="61">
        <v>9699</v>
      </c>
      <c r="BQ77" s="61">
        <v>208991</v>
      </c>
      <c r="BR77" s="61">
        <v>73746</v>
      </c>
      <c r="BS77" s="61">
        <v>18756</v>
      </c>
      <c r="BT77" s="61">
        <v>68870</v>
      </c>
      <c r="BU77" s="61">
        <v>38523</v>
      </c>
      <c r="BV77" s="61">
        <v>6433</v>
      </c>
      <c r="BW77" s="61">
        <v>422967</v>
      </c>
      <c r="BX77" s="61">
        <v>143480</v>
      </c>
      <c r="BY77" s="61">
        <v>4679</v>
      </c>
      <c r="BZ77" s="61">
        <v>177601</v>
      </c>
      <c r="CA77" s="61">
        <v>290253</v>
      </c>
      <c r="CB77" s="61">
        <v>49154</v>
      </c>
      <c r="CC77" s="61">
        <v>10482</v>
      </c>
      <c r="CD77" s="61">
        <v>2836</v>
      </c>
      <c r="CE77" s="61">
        <v>1938</v>
      </c>
      <c r="CF77" s="61">
        <v>107296</v>
      </c>
      <c r="CG77" s="61">
        <v>50342</v>
      </c>
      <c r="CH77" s="61">
        <v>5546</v>
      </c>
      <c r="CI77" s="61">
        <v>279741</v>
      </c>
      <c r="CJ77" s="61">
        <v>74926</v>
      </c>
      <c r="CK77" s="61">
        <v>21701</v>
      </c>
      <c r="CL77" s="61">
        <v>3281</v>
      </c>
      <c r="CM77" s="61">
        <v>4060</v>
      </c>
      <c r="CN77" s="61">
        <v>199</v>
      </c>
      <c r="CO77" s="61">
        <v>162008</v>
      </c>
      <c r="CP77" s="61">
        <v>23442</v>
      </c>
      <c r="CQ77" s="61">
        <v>8113</v>
      </c>
      <c r="CR77" s="61">
        <v>134571</v>
      </c>
      <c r="CS77" s="61">
        <v>22705</v>
      </c>
      <c r="CT77" s="61">
        <v>8048</v>
      </c>
      <c r="CU77" s="61"/>
      <c r="CV77" s="61">
        <f t="shared" si="0"/>
        <v>89301.465083680843</v>
      </c>
      <c r="CW77" s="61">
        <f t="shared" si="1"/>
        <v>131054.58787503469</v>
      </c>
      <c r="CX77" s="61">
        <f t="shared" si="2"/>
        <v>9947.328264528478</v>
      </c>
      <c r="CY77" s="61">
        <f t="shared" si="3"/>
        <v>800420.04724112712</v>
      </c>
      <c r="CZ77" s="61">
        <f t="shared" si="4"/>
        <v>664389.59435836668</v>
      </c>
      <c r="DA77" s="61">
        <f t="shared" si="5"/>
        <v>98520.617981225063</v>
      </c>
      <c r="DB77" s="61">
        <f t="shared" si="6"/>
        <v>119656.56827058161</v>
      </c>
      <c r="DC77" s="61">
        <f t="shared" si="7"/>
        <v>142416.76465054296</v>
      </c>
      <c r="DD77" s="61">
        <f t="shared" si="8"/>
        <v>8679.6239986905985</v>
      </c>
      <c r="DE77" s="61">
        <f t="shared" si="9"/>
        <v>332310.18593552324</v>
      </c>
      <c r="DF77" s="61">
        <f t="shared" si="10"/>
        <v>178966.38902929338</v>
      </c>
      <c r="DG77" s="61">
        <f t="shared" si="11"/>
        <v>35602.619108734645</v>
      </c>
      <c r="DH77" s="61">
        <f t="shared" si="12"/>
        <v>379408.29199057847</v>
      </c>
      <c r="DI77" s="61">
        <f t="shared" si="13"/>
        <v>245363.6575956732</v>
      </c>
      <c r="DJ77" s="61">
        <f t="shared" si="14"/>
        <v>37575.861165381109</v>
      </c>
      <c r="DK77" s="62">
        <f t="shared" si="15"/>
        <v>187063.72426302076</v>
      </c>
      <c r="DL77" s="62">
        <f t="shared" si="16"/>
        <v>83023.310624293255</v>
      </c>
      <c r="DM77" s="62">
        <f t="shared" si="17"/>
        <v>11891.015707834473</v>
      </c>
      <c r="DN77" s="61">
        <f t="shared" si="18"/>
        <v>21340.946118058506</v>
      </c>
      <c r="DO77" s="61">
        <f t="shared" si="19"/>
        <v>26563.937999035403</v>
      </c>
      <c r="DP77" s="61">
        <f t="shared" si="20"/>
        <v>1422.3943697050015</v>
      </c>
      <c r="DQ77" s="61">
        <f t="shared" si="21"/>
        <v>427249.03630850796</v>
      </c>
      <c r="DR77" s="61">
        <f t="shared" si="22"/>
        <v>695333.90334739548</v>
      </c>
      <c r="DS77" s="61">
        <f t="shared" si="23"/>
        <v>52990.792897895881</v>
      </c>
      <c r="DT77" s="61">
        <f t="shared" si="24"/>
        <v>297259.67215685092</v>
      </c>
      <c r="DU77" s="61">
        <f t="shared" si="25"/>
        <v>673673.51587663579</v>
      </c>
      <c r="DV77" s="61">
        <f t="shared" si="26"/>
        <v>42403.953106404537</v>
      </c>
      <c r="DW77" s="61">
        <f t="shared" si="27"/>
        <v>25708.111855282747</v>
      </c>
      <c r="DX77" s="61">
        <f t="shared" si="28"/>
        <v>38916.5087322295</v>
      </c>
      <c r="DY77" s="61">
        <f t="shared" si="29"/>
        <v>2466.866981588294</v>
      </c>
      <c r="DZ77" s="61">
        <f t="shared" si="30"/>
        <v>58667.793945507176</v>
      </c>
      <c r="EA77" s="61">
        <f t="shared" si="31"/>
        <v>24063.114653183595</v>
      </c>
      <c r="EB77" s="61">
        <f t="shared" si="32"/>
        <v>2266.2729038093835</v>
      </c>
      <c r="EC77" s="61">
        <f t="shared" si="33"/>
        <v>24942.207194672363</v>
      </c>
      <c r="ED77" s="61">
        <f t="shared" si="34"/>
        <v>15027.577651286527</v>
      </c>
      <c r="EE77" s="61">
        <f t="shared" si="35"/>
        <v>1104.8394816850962</v>
      </c>
      <c r="EF77" s="61">
        <f t="shared" si="36"/>
        <v>118559.90346918219</v>
      </c>
      <c r="EG77" s="61">
        <f t="shared" si="37"/>
        <v>55435.651124868928</v>
      </c>
      <c r="EH77" s="61">
        <f t="shared" si="38"/>
        <v>3350.9900955605449</v>
      </c>
      <c r="EI77" s="61">
        <f t="shared" si="39"/>
        <v>180272.45141031782</v>
      </c>
      <c r="EJ77" s="61">
        <f t="shared" si="40"/>
        <v>21011.443620390328</v>
      </c>
      <c r="EK77" s="61">
        <f t="shared" si="41"/>
        <v>4743.8298519250802</v>
      </c>
      <c r="EL77" s="61">
        <f t="shared" si="42"/>
        <v>78421.594445026596</v>
      </c>
      <c r="EM77" s="61">
        <f t="shared" si="43"/>
        <v>105556.50242093738</v>
      </c>
      <c r="EN77" s="61">
        <f t="shared" si="44"/>
        <v>5066.4153124284694</v>
      </c>
      <c r="EO77" s="61">
        <f t="shared" si="45"/>
        <v>119774.15790238304</v>
      </c>
      <c r="EP77" s="61">
        <f t="shared" si="46"/>
        <v>60917.717488745235</v>
      </c>
      <c r="EQ77" s="61">
        <f t="shared" si="47"/>
        <v>6305.822608046753</v>
      </c>
      <c r="ER77" s="61">
        <f t="shared" si="48"/>
        <v>44909.178203179399</v>
      </c>
      <c r="ES77" s="61">
        <f t="shared" si="49"/>
        <v>16565.675188111654</v>
      </c>
      <c r="ET77" s="61">
        <f t="shared" si="50"/>
        <v>1077.1713330259361</v>
      </c>
      <c r="EU77" s="61">
        <f t="shared" si="51"/>
        <v>5719.7609137209074</v>
      </c>
      <c r="EV77" s="61">
        <f t="shared" si="52"/>
        <v>5778.8701404018411</v>
      </c>
      <c r="EW77" s="61">
        <f t="shared" si="53"/>
        <v>381.06586562388634</v>
      </c>
      <c r="EX77" s="60">
        <f t="shared" si="54"/>
        <v>184052.92663165581</v>
      </c>
      <c r="EY77" s="60">
        <f t="shared" si="55"/>
        <v>84261.460276790676</v>
      </c>
      <c r="EZ77" s="58">
        <f t="shared" si="56"/>
        <v>9656.8127036072983</v>
      </c>
      <c r="FA77" s="61">
        <f t="shared" si="57"/>
        <v>96858.013775433719</v>
      </c>
      <c r="FB77" s="61">
        <f t="shared" si="58"/>
        <v>19647.529655805822</v>
      </c>
      <c r="FC77" s="61">
        <f t="shared" si="59"/>
        <v>3323.3219469013852</v>
      </c>
      <c r="FD77" s="61">
        <f t="shared" si="60"/>
        <v>14925.708558495984</v>
      </c>
      <c r="FE77" s="61">
        <f t="shared" si="61"/>
        <v>4600.4585361457957</v>
      </c>
      <c r="FF77" s="61">
        <f t="shared" si="62"/>
        <v>6098.9403146634877</v>
      </c>
      <c r="FG77" s="61">
        <f t="shared" si="63"/>
        <v>131418.04673696638</v>
      </c>
      <c r="FH77" s="61">
        <f t="shared" si="64"/>
        <v>46373.074795873137</v>
      </c>
      <c r="FI77" s="61">
        <f t="shared" si="65"/>
        <v>11794.177187527413</v>
      </c>
      <c r="FJ77" s="61">
        <f t="shared" si="66"/>
        <v>43306.940867189856</v>
      </c>
      <c r="FK77" s="61">
        <f t="shared" si="67"/>
        <v>24224.092972655071</v>
      </c>
      <c r="FL77" s="61">
        <f t="shared" si="68"/>
        <v>4045.2090982812883</v>
      </c>
      <c r="FM77" s="61">
        <f t="shared" si="69"/>
        <v>265970.76895270351</v>
      </c>
      <c r="FN77" s="61">
        <f t="shared" si="70"/>
        <v>90223.317491279231</v>
      </c>
      <c r="FO77" s="61">
        <f t="shared" si="71"/>
        <v>2942.2560812774987</v>
      </c>
      <c r="FP77" s="62">
        <f t="shared" si="72"/>
        <v>111679.33795489742</v>
      </c>
      <c r="FQ77" s="62">
        <f t="shared" si="73"/>
        <v>182517.34438107241</v>
      </c>
      <c r="FR77" s="62">
        <f t="shared" si="74"/>
        <v>30909.094981644404</v>
      </c>
      <c r="FS77" s="61">
        <f t="shared" si="75"/>
        <v>6591.3075964844502</v>
      </c>
      <c r="FT77" s="61">
        <f t="shared" si="76"/>
        <v>1783.3379453949533</v>
      </c>
      <c r="FU77" s="61">
        <f t="shared" si="77"/>
        <v>1218.6561841239138</v>
      </c>
      <c r="FV77" s="61">
        <f t="shared" si="78"/>
        <v>67470.038148482694</v>
      </c>
      <c r="FW77" s="61">
        <f t="shared" si="79"/>
        <v>31656.134995441727</v>
      </c>
      <c r="FX77" s="61">
        <f t="shared" si="80"/>
        <v>3487.4443741750392</v>
      </c>
      <c r="FY77" s="61">
        <f t="shared" si="81"/>
        <v>175907.17213777491</v>
      </c>
      <c r="FZ77" s="61">
        <f t="shared" si="82"/>
        <v>47115.08423718698</v>
      </c>
      <c r="GA77" s="61">
        <f t="shared" si="83"/>
        <v>13646.056683009831</v>
      </c>
      <c r="GB77" s="61">
        <f t="shared" si="84"/>
        <v>2063.1635397887312</v>
      </c>
      <c r="GC77" s="61">
        <f t="shared" si="85"/>
        <v>2553.0155353679515</v>
      </c>
      <c r="GD77" s="61">
        <f t="shared" si="86"/>
        <v>125.13549052665574</v>
      </c>
      <c r="GE77" s="61">
        <f t="shared" si="87"/>
        <v>101874.12336302736</v>
      </c>
      <c r="GF77" s="61">
        <f t="shared" si="88"/>
        <v>14740.83501972796</v>
      </c>
      <c r="GG77" s="61">
        <f t="shared" si="89"/>
        <v>5101.6293198128542</v>
      </c>
      <c r="GH77" s="61">
        <f t="shared" si="90"/>
        <v>84621.146209359751</v>
      </c>
      <c r="GI77" s="61">
        <f t="shared" si="91"/>
        <v>14277.39352968703</v>
      </c>
      <c r="GJ77" s="61">
        <f t="shared" si="92"/>
        <v>5060.7559183845497</v>
      </c>
    </row>
    <row r="78" spans="1:192" s="45" customFormat="1">
      <c r="A78" s="45" t="s">
        <v>63</v>
      </c>
      <c r="B78" s="46">
        <v>42077</v>
      </c>
      <c r="C78" s="60"/>
      <c r="D78" s="60"/>
      <c r="E78" s="58"/>
      <c r="F78" s="61">
        <v>142828</v>
      </c>
      <c r="G78" s="61">
        <v>210311</v>
      </c>
      <c r="H78" s="61">
        <v>16505</v>
      </c>
      <c r="I78" s="61">
        <v>1090129</v>
      </c>
      <c r="J78" s="61">
        <v>1071278</v>
      </c>
      <c r="K78" s="61">
        <v>168832</v>
      </c>
      <c r="L78" s="61">
        <v>194287</v>
      </c>
      <c r="M78" s="61">
        <v>218757</v>
      </c>
      <c r="N78" s="61">
        <v>14795</v>
      </c>
      <c r="O78" s="61">
        <v>539949</v>
      </c>
      <c r="P78" s="61">
        <v>294068</v>
      </c>
      <c r="Q78" s="61">
        <v>56534</v>
      </c>
      <c r="R78" s="61">
        <v>575267</v>
      </c>
      <c r="S78" s="61">
        <v>392783</v>
      </c>
      <c r="T78" s="61">
        <v>62994</v>
      </c>
      <c r="U78" s="61">
        <v>281708</v>
      </c>
      <c r="V78" s="61">
        <v>133752</v>
      </c>
      <c r="W78" s="61">
        <v>18950</v>
      </c>
      <c r="X78" s="61">
        <v>33038</v>
      </c>
      <c r="Y78" s="61">
        <v>41336</v>
      </c>
      <c r="Z78" s="61">
        <v>3490</v>
      </c>
      <c r="AA78" s="61">
        <v>692738</v>
      </c>
      <c r="AB78" s="61">
        <v>1073267</v>
      </c>
      <c r="AC78" s="61">
        <v>87690</v>
      </c>
      <c r="AD78" s="61">
        <v>490602</v>
      </c>
      <c r="AE78" s="61">
        <v>1033614</v>
      </c>
      <c r="AF78" s="61">
        <v>73049</v>
      </c>
      <c r="AG78" s="61">
        <v>41894</v>
      </c>
      <c r="AH78" s="61">
        <v>64316</v>
      </c>
      <c r="AI78" s="61">
        <v>4276</v>
      </c>
      <c r="AJ78" s="61">
        <v>63286</v>
      </c>
      <c r="AK78" s="61">
        <v>40284</v>
      </c>
      <c r="AL78" s="61">
        <v>3967</v>
      </c>
      <c r="AM78" s="61">
        <v>41152</v>
      </c>
      <c r="AN78" s="61">
        <v>24610</v>
      </c>
      <c r="AO78" s="61">
        <v>1981</v>
      </c>
      <c r="AP78" s="61">
        <v>178027</v>
      </c>
      <c r="AQ78" s="61">
        <v>84740</v>
      </c>
      <c r="AR78" s="61">
        <v>4582</v>
      </c>
      <c r="AS78" s="61">
        <v>268239</v>
      </c>
      <c r="AT78" s="61">
        <v>32327</v>
      </c>
      <c r="AU78" s="61">
        <v>7499</v>
      </c>
      <c r="AV78" s="61">
        <v>123575</v>
      </c>
      <c r="AW78" s="61">
        <v>166919</v>
      </c>
      <c r="AX78" s="61">
        <v>8515</v>
      </c>
      <c r="AY78" s="61">
        <v>234847</v>
      </c>
      <c r="AZ78" s="61">
        <v>124372</v>
      </c>
      <c r="BA78" s="61">
        <v>13083</v>
      </c>
      <c r="BB78" s="61">
        <v>83640</v>
      </c>
      <c r="BC78" s="61">
        <v>31018</v>
      </c>
      <c r="BD78" s="61">
        <v>2076</v>
      </c>
      <c r="BE78" s="61">
        <v>8885</v>
      </c>
      <c r="BF78" s="61">
        <v>8719</v>
      </c>
      <c r="BG78" s="61">
        <v>651</v>
      </c>
      <c r="BH78" s="61">
        <v>269367</v>
      </c>
      <c r="BI78" s="61">
        <v>122203</v>
      </c>
      <c r="BJ78" s="61">
        <v>14039</v>
      </c>
      <c r="BK78" s="61">
        <v>164075</v>
      </c>
      <c r="BL78" s="61">
        <v>38499</v>
      </c>
      <c r="BM78" s="61">
        <v>6929</v>
      </c>
      <c r="BN78" s="61">
        <v>24496</v>
      </c>
      <c r="BO78" s="61">
        <v>7541</v>
      </c>
      <c r="BP78" s="61">
        <v>11390</v>
      </c>
      <c r="BQ78" s="61">
        <v>226748</v>
      </c>
      <c r="BR78" s="61">
        <v>82844</v>
      </c>
      <c r="BS78" s="61">
        <v>21532</v>
      </c>
      <c r="BT78" s="61">
        <v>75680</v>
      </c>
      <c r="BU78" s="61">
        <v>40456</v>
      </c>
      <c r="BV78" s="61">
        <v>6710</v>
      </c>
      <c r="BW78" s="61">
        <v>395993</v>
      </c>
      <c r="BX78" s="61">
        <v>128090</v>
      </c>
      <c r="BY78" s="61">
        <v>4212</v>
      </c>
      <c r="BZ78" s="61">
        <v>187599</v>
      </c>
      <c r="CA78" s="61">
        <v>306155</v>
      </c>
      <c r="CB78" s="61">
        <v>60756</v>
      </c>
      <c r="CC78" s="61">
        <v>13516</v>
      </c>
      <c r="CD78" s="61">
        <v>2931</v>
      </c>
      <c r="CE78" s="61">
        <v>2245</v>
      </c>
      <c r="CF78" s="61">
        <v>108247</v>
      </c>
      <c r="CG78" s="61">
        <v>49697</v>
      </c>
      <c r="CH78" s="61">
        <v>5831</v>
      </c>
      <c r="CI78" s="61">
        <v>302018</v>
      </c>
      <c r="CJ78" s="61">
        <v>77691</v>
      </c>
      <c r="CK78" s="61">
        <v>22125</v>
      </c>
      <c r="CL78" s="61">
        <v>3710</v>
      </c>
      <c r="CM78" s="61">
        <v>1474</v>
      </c>
      <c r="CN78" s="61">
        <v>228</v>
      </c>
      <c r="CO78" s="61">
        <v>204800</v>
      </c>
      <c r="CP78" s="61">
        <v>27268</v>
      </c>
      <c r="CQ78" s="61">
        <v>9553</v>
      </c>
      <c r="CR78" s="61">
        <v>144864</v>
      </c>
      <c r="CS78" s="61">
        <v>22225</v>
      </c>
      <c r="CT78" s="61">
        <v>8479</v>
      </c>
      <c r="CU78" s="61"/>
      <c r="CV78" s="61">
        <f t="shared" si="0"/>
        <v>89813.325833875308</v>
      </c>
      <c r="CW78" s="61">
        <f t="shared" si="1"/>
        <v>132248.09119674118</v>
      </c>
      <c r="CX78" s="61">
        <f t="shared" si="2"/>
        <v>10378.699854987201</v>
      </c>
      <c r="CY78" s="61">
        <f t="shared" si="3"/>
        <v>685496.6188559432</v>
      </c>
      <c r="CZ78" s="61">
        <f t="shared" si="4"/>
        <v>673642.70362017443</v>
      </c>
      <c r="DA78" s="61">
        <f t="shared" si="5"/>
        <v>106165.20169143891</v>
      </c>
      <c r="DB78" s="61">
        <f t="shared" si="6"/>
        <v>122171.85451232344</v>
      </c>
      <c r="DC78" s="61">
        <f t="shared" si="7"/>
        <v>137559.11809617904</v>
      </c>
      <c r="DD78" s="61">
        <f t="shared" si="8"/>
        <v>9303.4149866425723</v>
      </c>
      <c r="DE78" s="61">
        <f t="shared" si="9"/>
        <v>339531.57273556403</v>
      </c>
      <c r="DF78" s="61">
        <f t="shared" si="10"/>
        <v>184916.29863413368</v>
      </c>
      <c r="DG78" s="61">
        <f t="shared" si="11"/>
        <v>35549.798097658073</v>
      </c>
      <c r="DH78" s="61">
        <f t="shared" si="12"/>
        <v>361740.2926070235</v>
      </c>
      <c r="DI78" s="61">
        <f t="shared" si="13"/>
        <v>246990.41897251972</v>
      </c>
      <c r="DJ78" s="61">
        <f t="shared" si="14"/>
        <v>39611.985378071113</v>
      </c>
      <c r="DK78" s="62">
        <f t="shared" si="15"/>
        <v>177144.06414715145</v>
      </c>
      <c r="DL78" s="62">
        <f t="shared" si="16"/>
        <v>84106.141351363112</v>
      </c>
      <c r="DM78" s="62">
        <f t="shared" si="17"/>
        <v>11916.168570251892</v>
      </c>
      <c r="DN78" s="61">
        <f t="shared" si="18"/>
        <v>20775.006713666597</v>
      </c>
      <c r="DO78" s="61">
        <f t="shared" si="19"/>
        <v>25992.96802216001</v>
      </c>
      <c r="DP78" s="61">
        <f t="shared" si="20"/>
        <v>2194.5872459197412</v>
      </c>
      <c r="DQ78" s="61">
        <f t="shared" si="21"/>
        <v>435608.59013293695</v>
      </c>
      <c r="DR78" s="61">
        <f t="shared" si="22"/>
        <v>674893.42970388057</v>
      </c>
      <c r="DS78" s="61">
        <f t="shared" si="23"/>
        <v>55141.362634585137</v>
      </c>
      <c r="DT78" s="61">
        <f t="shared" si="24"/>
        <v>308501.11519275559</v>
      </c>
      <c r="DU78" s="61">
        <f t="shared" si="25"/>
        <v>649958.76836793346</v>
      </c>
      <c r="DV78" s="61">
        <f t="shared" si="26"/>
        <v>45934.786168249622</v>
      </c>
      <c r="DW78" s="61">
        <f t="shared" si="27"/>
        <v>26343.850452882994</v>
      </c>
      <c r="DX78" s="61">
        <f t="shared" si="28"/>
        <v>40443.287480966792</v>
      </c>
      <c r="DY78" s="61">
        <f t="shared" si="29"/>
        <v>2688.84099242201</v>
      </c>
      <c r="DZ78" s="61">
        <f t="shared" si="30"/>
        <v>39795.601273718268</v>
      </c>
      <c r="EA78" s="61">
        <f t="shared" si="31"/>
        <v>25331.447740581909</v>
      </c>
      <c r="EB78" s="61">
        <f t="shared" si="32"/>
        <v>2494.5351302474542</v>
      </c>
      <c r="EC78" s="61">
        <f t="shared" si="33"/>
        <v>25877.264855039884</v>
      </c>
      <c r="ED78" s="61">
        <f t="shared" si="34"/>
        <v>15475.298602316572</v>
      </c>
      <c r="EE78" s="61">
        <f t="shared" si="35"/>
        <v>1245.6955112226383</v>
      </c>
      <c r="EF78" s="61">
        <f t="shared" si="36"/>
        <v>111947.21593964292</v>
      </c>
      <c r="EG78" s="61">
        <f t="shared" si="37"/>
        <v>53286.339031300544</v>
      </c>
      <c r="EH78" s="61">
        <f t="shared" si="38"/>
        <v>2881.2603899152596</v>
      </c>
      <c r="EI78" s="61">
        <f t="shared" si="39"/>
        <v>168674.46654964628</v>
      </c>
      <c r="EJ78" s="61">
        <f t="shared" si="40"/>
        <v>20327.914584196988</v>
      </c>
      <c r="EK78" s="61">
        <f t="shared" si="41"/>
        <v>4715.5328817054842</v>
      </c>
      <c r="EL78" s="61">
        <f t="shared" si="42"/>
        <v>77706.624330811479</v>
      </c>
      <c r="EM78" s="61">
        <f t="shared" si="43"/>
        <v>104962.26604632588</v>
      </c>
      <c r="EN78" s="61">
        <f t="shared" si="44"/>
        <v>5354.4155871079083</v>
      </c>
      <c r="EO78" s="61">
        <f t="shared" si="45"/>
        <v>147676.85700358552</v>
      </c>
      <c r="EP78" s="61">
        <f t="shared" si="46"/>
        <v>78207.795114478533</v>
      </c>
      <c r="EQ78" s="61">
        <f t="shared" si="47"/>
        <v>8226.8724751770715</v>
      </c>
      <c r="ER78" s="61">
        <f t="shared" si="48"/>
        <v>52594.635314821542</v>
      </c>
      <c r="ES78" s="61">
        <f t="shared" si="49"/>
        <v>19504.787161586974</v>
      </c>
      <c r="ET78" s="61">
        <f t="shared" si="50"/>
        <v>1305.4335594640067</v>
      </c>
      <c r="EU78" s="61">
        <f t="shared" si="51"/>
        <v>5587.079564469027</v>
      </c>
      <c r="EV78" s="61">
        <f t="shared" si="52"/>
        <v>5482.6951854367408</v>
      </c>
      <c r="EW78" s="61">
        <f t="shared" si="53"/>
        <v>409.36283584348183</v>
      </c>
      <c r="EX78" s="60">
        <f t="shared" si="54"/>
        <v>169383.77726981748</v>
      </c>
      <c r="EY78" s="60">
        <f t="shared" si="55"/>
        <v>76843.881149894034</v>
      </c>
      <c r="EZ78" s="58">
        <f t="shared" si="56"/>
        <v>8828.0258869533664</v>
      </c>
      <c r="FA78" s="61">
        <f t="shared" si="57"/>
        <v>103173.89752844744</v>
      </c>
      <c r="FB78" s="61">
        <f t="shared" si="58"/>
        <v>24209.001255204621</v>
      </c>
      <c r="FC78" s="61">
        <f t="shared" si="59"/>
        <v>4357.1045922572748</v>
      </c>
      <c r="FD78" s="61">
        <f t="shared" si="60"/>
        <v>15403.61294442693</v>
      </c>
      <c r="FE78" s="61">
        <f t="shared" si="61"/>
        <v>4741.9433872437739</v>
      </c>
      <c r="FF78" s="61">
        <f t="shared" si="62"/>
        <v>7162.2775733598437</v>
      </c>
      <c r="FG78" s="61">
        <f t="shared" si="63"/>
        <v>142584.03118561878</v>
      </c>
      <c r="FH78" s="61">
        <f t="shared" si="64"/>
        <v>52094.093352714917</v>
      </c>
      <c r="FI78" s="61">
        <f t="shared" si="65"/>
        <v>13539.785839296239</v>
      </c>
      <c r="FJ78" s="61">
        <f t="shared" si="66"/>
        <v>47589.215693755308</v>
      </c>
      <c r="FK78" s="61">
        <f t="shared" si="67"/>
        <v>25439.605048976809</v>
      </c>
      <c r="FL78" s="61">
        <f t="shared" si="68"/>
        <v>4219.3926705219101</v>
      </c>
      <c r="FM78" s="61">
        <f t="shared" si="69"/>
        <v>249008.93618151752</v>
      </c>
      <c r="FN78" s="61">
        <f t="shared" si="70"/>
        <v>80545.753676177555</v>
      </c>
      <c r="FO78" s="61">
        <f t="shared" si="71"/>
        <v>2648.5964125541409</v>
      </c>
      <c r="FP78" s="62">
        <f t="shared" si="72"/>
        <v>117966.29591613112</v>
      </c>
      <c r="FQ78" s="62">
        <f t="shared" si="73"/>
        <v>192516.86483511704</v>
      </c>
      <c r="FR78" s="62">
        <f t="shared" si="74"/>
        <v>38204.682725816565</v>
      </c>
      <c r="FS78" s="61">
        <f t="shared" si="75"/>
        <v>8499.1522108456229</v>
      </c>
      <c r="FT78" s="61">
        <f t="shared" si="76"/>
        <v>1843.0759936363215</v>
      </c>
      <c r="FU78" s="61">
        <f t="shared" si="77"/>
        <v>1411.7044031775988</v>
      </c>
      <c r="FV78" s="61">
        <f t="shared" si="78"/>
        <v>68068.047452456813</v>
      </c>
      <c r="FW78" s="61">
        <f t="shared" si="79"/>
        <v>31250.545088960858</v>
      </c>
      <c r="FX78" s="61">
        <f t="shared" si="80"/>
        <v>3666.6585188991439</v>
      </c>
      <c r="FY78" s="61">
        <f t="shared" si="81"/>
        <v>189915.43003959555</v>
      </c>
      <c r="FZ78" s="61">
        <f t="shared" si="82"/>
        <v>48853.775851791012</v>
      </c>
      <c r="GA78" s="61">
        <f t="shared" si="83"/>
        <v>13912.677024634464</v>
      </c>
      <c r="GB78" s="61">
        <f t="shared" si="84"/>
        <v>2332.9279892155419</v>
      </c>
      <c r="GC78" s="61">
        <f t="shared" si="85"/>
        <v>926.88298008186212</v>
      </c>
      <c r="GD78" s="61">
        <f t="shared" si="86"/>
        <v>143.37131577928398</v>
      </c>
      <c r="GE78" s="61">
        <f t="shared" si="87"/>
        <v>128782.65557718139</v>
      </c>
      <c r="GF78" s="61">
        <f t="shared" si="88"/>
        <v>17146.706309954014</v>
      </c>
      <c r="GG78" s="61">
        <f t="shared" si="89"/>
        <v>6007.1323668399109</v>
      </c>
      <c r="GH78" s="61">
        <f t="shared" si="90"/>
        <v>91093.606530921898</v>
      </c>
      <c r="GI78" s="61">
        <f t="shared" si="91"/>
        <v>13975.55918067801</v>
      </c>
      <c r="GJ78" s="61">
        <f t="shared" si="92"/>
        <v>5331.7780109322312</v>
      </c>
    </row>
    <row r="79" spans="1:192" s="45" customFormat="1">
      <c r="A79" s="45" t="s">
        <v>63</v>
      </c>
      <c r="B79" s="46">
        <v>42076</v>
      </c>
      <c r="C79" s="60"/>
      <c r="D79" s="60"/>
      <c r="E79" s="58"/>
      <c r="F79" s="61">
        <v>221784</v>
      </c>
      <c r="G79" s="61">
        <v>351911</v>
      </c>
      <c r="H79" s="61">
        <v>27025</v>
      </c>
      <c r="I79" s="61">
        <v>993018</v>
      </c>
      <c r="J79" s="61">
        <v>1156559</v>
      </c>
      <c r="K79" s="61">
        <v>162818</v>
      </c>
      <c r="L79" s="61">
        <v>151831</v>
      </c>
      <c r="M79" s="61">
        <v>240524</v>
      </c>
      <c r="N79" s="61">
        <v>13472</v>
      </c>
      <c r="O79" s="61">
        <v>576083</v>
      </c>
      <c r="P79" s="61">
        <v>390944</v>
      </c>
      <c r="Q79" s="61">
        <v>55930</v>
      </c>
      <c r="R79" s="61">
        <v>591599</v>
      </c>
      <c r="S79" s="61">
        <v>480285</v>
      </c>
      <c r="T79" s="61">
        <v>69359</v>
      </c>
      <c r="U79" s="61">
        <v>255779</v>
      </c>
      <c r="V79" s="61">
        <v>134850</v>
      </c>
      <c r="W79" s="61">
        <v>19374</v>
      </c>
      <c r="X79" s="61">
        <v>37973</v>
      </c>
      <c r="Y79" s="61">
        <v>54511</v>
      </c>
      <c r="Z79" s="61">
        <v>3433</v>
      </c>
      <c r="AA79" s="61">
        <v>568080</v>
      </c>
      <c r="AB79" s="61">
        <v>1023391</v>
      </c>
      <c r="AC79" s="61">
        <v>75405</v>
      </c>
      <c r="AD79" s="61">
        <v>402125</v>
      </c>
      <c r="AE79" s="61">
        <v>1001816</v>
      </c>
      <c r="AF79" s="61">
        <v>63146</v>
      </c>
      <c r="AG79" s="61">
        <v>46981</v>
      </c>
      <c r="AH79" s="61">
        <v>84337</v>
      </c>
      <c r="AI79" s="61">
        <v>5390</v>
      </c>
      <c r="AJ79" s="61">
        <v>93031</v>
      </c>
      <c r="AK79" s="61">
        <v>76130</v>
      </c>
      <c r="AL79" s="61">
        <v>6957</v>
      </c>
      <c r="AM79" s="61">
        <v>56155</v>
      </c>
      <c r="AN79" s="61">
        <v>44164</v>
      </c>
      <c r="AO79" s="61">
        <v>2986</v>
      </c>
      <c r="AP79" s="61">
        <v>168580</v>
      </c>
      <c r="AQ79" s="61">
        <v>96283</v>
      </c>
      <c r="AR79" s="61">
        <v>4886</v>
      </c>
      <c r="AS79" s="61">
        <v>285650</v>
      </c>
      <c r="AT79" s="61">
        <v>48022</v>
      </c>
      <c r="AU79" s="61">
        <v>10529</v>
      </c>
      <c r="AV79" s="61">
        <v>109848</v>
      </c>
      <c r="AW79" s="61">
        <v>219820</v>
      </c>
      <c r="AX79" s="61">
        <v>8323</v>
      </c>
      <c r="AY79" s="61">
        <v>212195</v>
      </c>
      <c r="AZ79" s="61">
        <v>150850</v>
      </c>
      <c r="BA79" s="61">
        <v>14025</v>
      </c>
      <c r="BB79" s="61">
        <v>87128</v>
      </c>
      <c r="BC79" s="61">
        <v>58421</v>
      </c>
      <c r="BD79" s="61">
        <v>3142</v>
      </c>
      <c r="BE79" s="61">
        <v>10017</v>
      </c>
      <c r="BF79" s="61">
        <v>13372</v>
      </c>
      <c r="BG79" s="61">
        <v>786</v>
      </c>
      <c r="BH79" s="61">
        <v>296036</v>
      </c>
      <c r="BI79" s="61">
        <v>125096</v>
      </c>
      <c r="BJ79" s="61">
        <v>12902</v>
      </c>
      <c r="BK79" s="61">
        <v>216142</v>
      </c>
      <c r="BL79" s="61">
        <v>74284</v>
      </c>
      <c r="BM79" s="61">
        <v>10792</v>
      </c>
      <c r="BN79" s="61">
        <v>20656</v>
      </c>
      <c r="BO79" s="61">
        <v>6083</v>
      </c>
      <c r="BP79" s="61">
        <v>10985</v>
      </c>
      <c r="BQ79" s="61">
        <v>173314</v>
      </c>
      <c r="BR79" s="61">
        <v>49590</v>
      </c>
      <c r="BS79" s="61">
        <v>13946</v>
      </c>
      <c r="BT79" s="61">
        <v>69889</v>
      </c>
      <c r="BU79" s="61">
        <v>38080</v>
      </c>
      <c r="BV79" s="61">
        <v>6104</v>
      </c>
      <c r="BW79" s="61">
        <v>364964</v>
      </c>
      <c r="BX79" s="61">
        <v>145006</v>
      </c>
      <c r="BY79" s="61">
        <v>4624</v>
      </c>
      <c r="BZ79" s="61">
        <v>153268</v>
      </c>
      <c r="CA79" s="61">
        <v>254346</v>
      </c>
      <c r="CB79" s="61">
        <v>45921</v>
      </c>
      <c r="CC79" s="61">
        <v>18369</v>
      </c>
      <c r="CD79" s="61">
        <v>5391</v>
      </c>
      <c r="CE79" s="61">
        <v>3708</v>
      </c>
      <c r="CF79" s="61">
        <v>111429</v>
      </c>
      <c r="CG79" s="61">
        <v>56391</v>
      </c>
      <c r="CH79" s="61">
        <v>5694</v>
      </c>
      <c r="CI79" s="61">
        <v>255066</v>
      </c>
      <c r="CJ79" s="61">
        <v>65269</v>
      </c>
      <c r="CK79" s="61">
        <v>19043</v>
      </c>
      <c r="CL79" s="61">
        <v>8965</v>
      </c>
      <c r="CM79" s="61">
        <v>1487</v>
      </c>
      <c r="CN79" s="61">
        <v>520</v>
      </c>
      <c r="CO79" s="61">
        <v>127272</v>
      </c>
      <c r="CP79" s="61">
        <v>18358</v>
      </c>
      <c r="CQ79" s="61">
        <v>6640</v>
      </c>
      <c r="CR79" s="61">
        <v>121572</v>
      </c>
      <c r="CS79" s="61">
        <v>20631</v>
      </c>
      <c r="CT79" s="61">
        <v>7375</v>
      </c>
      <c r="CU79" s="61"/>
      <c r="CV79" s="61">
        <f t="shared" si="0"/>
        <v>139462.56095961717</v>
      </c>
      <c r="CW79" s="61">
        <f t="shared" si="1"/>
        <v>221289.22415440175</v>
      </c>
      <c r="CX79" s="61">
        <f t="shared" si="2"/>
        <v>16993.902670768199</v>
      </c>
      <c r="CY79" s="61">
        <f t="shared" si="3"/>
        <v>624431.12830049568</v>
      </c>
      <c r="CZ79" s="61">
        <f t="shared" si="4"/>
        <v>727269.2351156706</v>
      </c>
      <c r="DA79" s="61">
        <f t="shared" si="5"/>
        <v>102383.46882698008</v>
      </c>
      <c r="DB79" s="61">
        <f t="shared" si="6"/>
        <v>95474.606342475716</v>
      </c>
      <c r="DC79" s="61">
        <f t="shared" si="7"/>
        <v>151246.67700217763</v>
      </c>
      <c r="DD79" s="61">
        <f t="shared" si="8"/>
        <v>8471.4840621864641</v>
      </c>
      <c r="DE79" s="61">
        <f t="shared" si="9"/>
        <v>362253.41100033879</v>
      </c>
      <c r="DF79" s="61">
        <f t="shared" si="10"/>
        <v>245834.01612287891</v>
      </c>
      <c r="DG79" s="61">
        <f t="shared" si="11"/>
        <v>35169.989875155057</v>
      </c>
      <c r="DH79" s="61">
        <f t="shared" si="12"/>
        <v>372010.20633205533</v>
      </c>
      <c r="DI79" s="61">
        <f t="shared" si="13"/>
        <v>302013.56315374299</v>
      </c>
      <c r="DJ79" s="61">
        <f t="shared" si="14"/>
        <v>43614.434610242795</v>
      </c>
      <c r="DK79" s="62">
        <f t="shared" si="15"/>
        <v>160839.34990662051</v>
      </c>
      <c r="DL79" s="62">
        <f t="shared" si="16"/>
        <v>84796.587424721249</v>
      </c>
      <c r="DM79" s="62">
        <f t="shared" si="17"/>
        <v>12182.788911876525</v>
      </c>
      <c r="DN79" s="61">
        <f t="shared" si="18"/>
        <v>23878.24111441557</v>
      </c>
      <c r="DO79" s="61">
        <f t="shared" si="19"/>
        <v>34277.692080897141</v>
      </c>
      <c r="DP79" s="61">
        <f t="shared" si="20"/>
        <v>2158.7444169749206</v>
      </c>
      <c r="DQ79" s="61">
        <f t="shared" si="21"/>
        <v>357220.95205217385</v>
      </c>
      <c r="DR79" s="61">
        <f t="shared" si="22"/>
        <v>643530.32555560174</v>
      </c>
      <c r="DS79" s="61">
        <f t="shared" si="23"/>
        <v>47416.289764635563</v>
      </c>
      <c r="DT79" s="61">
        <f t="shared" si="24"/>
        <v>252864.86999010775</v>
      </c>
      <c r="DU79" s="61">
        <f t="shared" si="25"/>
        <v>629963.50038920681</v>
      </c>
      <c r="DV79" s="61">
        <f t="shared" si="26"/>
        <v>39707.566255257305</v>
      </c>
      <c r="DW79" s="61">
        <f t="shared" si="27"/>
        <v>29542.66573081816</v>
      </c>
      <c r="DX79" s="61">
        <f t="shared" si="28"/>
        <v>53032.92394244505</v>
      </c>
      <c r="DY79" s="61">
        <f t="shared" si="29"/>
        <v>3389.3482107471077</v>
      </c>
      <c r="DZ79" s="61">
        <f t="shared" si="30"/>
        <v>58499.898588870907</v>
      </c>
      <c r="EA79" s="61">
        <f t="shared" si="31"/>
        <v>47872.185395951266</v>
      </c>
      <c r="EB79" s="61">
        <f t="shared" si="32"/>
        <v>4374.7115959494677</v>
      </c>
      <c r="EC79" s="61">
        <f t="shared" si="33"/>
        <v>35311.474726253029</v>
      </c>
      <c r="ED79" s="61">
        <f t="shared" si="34"/>
        <v>27771.27539507148</v>
      </c>
      <c r="EE79" s="61">
        <f t="shared" si="35"/>
        <v>1877.6611794602716</v>
      </c>
      <c r="EF79" s="61">
        <f t="shared" si="36"/>
        <v>106006.73865820917</v>
      </c>
      <c r="EG79" s="61">
        <f t="shared" si="37"/>
        <v>60544.826303407011</v>
      </c>
      <c r="EH79" s="61">
        <f t="shared" si="38"/>
        <v>3072.4221442876378</v>
      </c>
      <c r="EI79" s="61">
        <f t="shared" si="39"/>
        <v>179622.87873838801</v>
      </c>
      <c r="EJ79" s="61">
        <f t="shared" si="40"/>
        <v>30197.268975231469</v>
      </c>
      <c r="EK79" s="61">
        <f t="shared" si="41"/>
        <v>6620.8622098249161</v>
      </c>
      <c r="EL79" s="61">
        <f t="shared" si="42"/>
        <v>69074.790770713968</v>
      </c>
      <c r="EM79" s="61">
        <f t="shared" si="43"/>
        <v>138227.55541492195</v>
      </c>
      <c r="EN79" s="61">
        <f t="shared" si="44"/>
        <v>5233.6818475043001</v>
      </c>
      <c r="EO79" s="61">
        <f t="shared" si="45"/>
        <v>133432.79101660158</v>
      </c>
      <c r="EP79" s="61">
        <f t="shared" si="46"/>
        <v>94857.732391688536</v>
      </c>
      <c r="EQ79" s="61">
        <f t="shared" si="47"/>
        <v>8819.2223851072704</v>
      </c>
      <c r="ER79" s="61">
        <f t="shared" si="48"/>
        <v>54787.964917620411</v>
      </c>
      <c r="ES79" s="61">
        <f t="shared" si="49"/>
        <v>36736.384382199773</v>
      </c>
      <c r="ET79" s="61">
        <f t="shared" si="50"/>
        <v>1975.7573428882029</v>
      </c>
      <c r="EU79" s="61">
        <f t="shared" si="51"/>
        <v>6298.9055708819624</v>
      </c>
      <c r="EV79" s="61">
        <f t="shared" si="52"/>
        <v>8408.6019061429179</v>
      </c>
      <c r="EW79" s="61">
        <f t="shared" si="53"/>
        <v>494.25374650226843</v>
      </c>
      <c r="EX79" s="60">
        <f t="shared" si="54"/>
        <v>186153.81946507064</v>
      </c>
      <c r="EY79" s="60">
        <f t="shared" si="55"/>
        <v>78663.0619242338</v>
      </c>
      <c r="EZ79" s="58">
        <f t="shared" si="56"/>
        <v>8113.0557727382538</v>
      </c>
      <c r="FA79" s="61">
        <f t="shared" si="57"/>
        <v>135914.74971564033</v>
      </c>
      <c r="FB79" s="61">
        <f t="shared" si="58"/>
        <v>46711.380795387413</v>
      </c>
      <c r="FC79" s="61">
        <f t="shared" si="59"/>
        <v>6786.2422802194415</v>
      </c>
      <c r="FD79" s="61">
        <f t="shared" si="60"/>
        <v>12988.93815235478</v>
      </c>
      <c r="FE79" s="61">
        <f t="shared" si="61"/>
        <v>3825.1215521288791</v>
      </c>
      <c r="FF79" s="61">
        <f t="shared" si="62"/>
        <v>6907.6048413834842</v>
      </c>
      <c r="FG79" s="61">
        <f t="shared" si="63"/>
        <v>108983.57992531062</v>
      </c>
      <c r="FH79" s="61">
        <f t="shared" si="64"/>
        <v>31183.261181994265</v>
      </c>
      <c r="FI79" s="61">
        <f t="shared" si="65"/>
        <v>8769.545481832869</v>
      </c>
      <c r="FJ79" s="61">
        <f t="shared" si="66"/>
        <v>43947.710037273588</v>
      </c>
      <c r="FK79" s="61">
        <f t="shared" si="67"/>
        <v>23945.525021382164</v>
      </c>
      <c r="FL79" s="61">
        <f t="shared" si="68"/>
        <v>3838.3268048980235</v>
      </c>
      <c r="FM79" s="61">
        <f t="shared" si="69"/>
        <v>229497.23198276578</v>
      </c>
      <c r="FN79" s="61">
        <f t="shared" si="70"/>
        <v>91182.899192503741</v>
      </c>
      <c r="FO79" s="61">
        <f t="shared" si="71"/>
        <v>2907.6708954535484</v>
      </c>
      <c r="FP79" s="62">
        <f t="shared" si="72"/>
        <v>96378.222924821472</v>
      </c>
      <c r="FQ79" s="62">
        <f t="shared" si="73"/>
        <v>159938.24861051649</v>
      </c>
      <c r="FR79" s="62">
        <f t="shared" si="74"/>
        <v>28876.114876756576</v>
      </c>
      <c r="FS79" s="61">
        <f t="shared" si="75"/>
        <v>11550.823243638892</v>
      </c>
      <c r="FT79" s="61">
        <f t="shared" si="76"/>
        <v>3389.9770323075431</v>
      </c>
      <c r="FU79" s="61">
        <f t="shared" si="77"/>
        <v>2331.670346094671</v>
      </c>
      <c r="FV79" s="61">
        <f t="shared" si="78"/>
        <v>70068.957657762425</v>
      </c>
      <c r="FW79" s="61">
        <f t="shared" si="79"/>
        <v>35459.876614515801</v>
      </c>
      <c r="FX79" s="61">
        <f t="shared" si="80"/>
        <v>3580.5099651194864</v>
      </c>
      <c r="FY79" s="61">
        <f t="shared" si="81"/>
        <v>160391.00013403001</v>
      </c>
      <c r="FZ79" s="61">
        <f t="shared" si="82"/>
        <v>41042.554428061776</v>
      </c>
      <c r="GA79" s="61">
        <f t="shared" si="83"/>
        <v>11974.648975372389</v>
      </c>
      <c r="GB79" s="61">
        <f t="shared" si="84"/>
        <v>5637.3852893038629</v>
      </c>
      <c r="GC79" s="61">
        <f t="shared" si="85"/>
        <v>935.05766036752311</v>
      </c>
      <c r="GD79" s="61">
        <f t="shared" si="86"/>
        <v>326.98721142643711</v>
      </c>
      <c r="GE79" s="61">
        <f t="shared" si="87"/>
        <v>80031.37763974136</v>
      </c>
      <c r="GF79" s="61">
        <f t="shared" si="88"/>
        <v>11543.906206474101</v>
      </c>
      <c r="GG79" s="61">
        <f t="shared" si="89"/>
        <v>4175.3751612914275</v>
      </c>
      <c r="GH79" s="61">
        <f t="shared" si="90"/>
        <v>76447.094745259252</v>
      </c>
      <c r="GI79" s="61">
        <f t="shared" si="91"/>
        <v>12973.217613343893</v>
      </c>
      <c r="GJ79" s="61">
        <f t="shared" si="92"/>
        <v>4637.5590082114877</v>
      </c>
    </row>
    <row r="80" spans="1:192" s="45" customFormat="1">
      <c r="A80" s="45" t="s">
        <v>63</v>
      </c>
      <c r="B80" s="46">
        <v>42075</v>
      </c>
      <c r="C80" s="60"/>
      <c r="D80" s="60"/>
      <c r="E80" s="58"/>
      <c r="F80" s="61">
        <v>258630</v>
      </c>
      <c r="G80" s="61">
        <v>407426</v>
      </c>
      <c r="H80" s="61">
        <v>31167</v>
      </c>
      <c r="I80" s="61">
        <v>982581</v>
      </c>
      <c r="J80" s="61">
        <v>1166588</v>
      </c>
      <c r="K80" s="61">
        <v>154107</v>
      </c>
      <c r="L80" s="61">
        <v>148774</v>
      </c>
      <c r="M80" s="61">
        <v>241835</v>
      </c>
      <c r="N80" s="61">
        <v>13037</v>
      </c>
      <c r="O80" s="61">
        <v>607108</v>
      </c>
      <c r="P80" s="61">
        <v>431295</v>
      </c>
      <c r="Q80" s="61">
        <v>55719</v>
      </c>
      <c r="R80" s="61">
        <v>611797</v>
      </c>
      <c r="S80" s="61">
        <v>512992</v>
      </c>
      <c r="T80" s="61">
        <v>69956</v>
      </c>
      <c r="U80" s="61">
        <v>253851</v>
      </c>
      <c r="V80" s="61">
        <v>136287</v>
      </c>
      <c r="W80" s="61">
        <v>17548</v>
      </c>
      <c r="X80" s="61">
        <v>42579</v>
      </c>
      <c r="Y80" s="61">
        <v>59878</v>
      </c>
      <c r="Z80" s="61">
        <v>3043</v>
      </c>
      <c r="AA80" s="61">
        <v>518834</v>
      </c>
      <c r="AB80" s="61">
        <v>999324</v>
      </c>
      <c r="AC80" s="61">
        <v>68377</v>
      </c>
      <c r="AD80" s="61">
        <v>369615</v>
      </c>
      <c r="AE80" s="61">
        <v>981445</v>
      </c>
      <c r="AF80" s="61">
        <v>57720</v>
      </c>
      <c r="AG80" s="61">
        <v>49708</v>
      </c>
      <c r="AH80" s="61">
        <v>91241</v>
      </c>
      <c r="AI80" s="61">
        <v>5662</v>
      </c>
      <c r="AJ80" s="61">
        <v>97442</v>
      </c>
      <c r="AK80" s="61">
        <v>82741</v>
      </c>
      <c r="AL80" s="61">
        <v>11637</v>
      </c>
      <c r="AM80" s="61">
        <v>58781</v>
      </c>
      <c r="AN80" s="61">
        <v>48303</v>
      </c>
      <c r="AO80" s="61">
        <v>3192</v>
      </c>
      <c r="AP80" s="61">
        <v>169797</v>
      </c>
      <c r="AQ80" s="61">
        <v>98939</v>
      </c>
      <c r="AR80" s="61">
        <v>4541</v>
      </c>
      <c r="AS80" s="61">
        <v>292516</v>
      </c>
      <c r="AT80" s="61">
        <v>48815</v>
      </c>
      <c r="AU80" s="61">
        <v>9558</v>
      </c>
      <c r="AV80" s="61">
        <v>120030</v>
      </c>
      <c r="AW80" s="61">
        <v>218220</v>
      </c>
      <c r="AX80" s="61">
        <v>7311</v>
      </c>
      <c r="AY80" s="61">
        <v>175527</v>
      </c>
      <c r="AZ80" s="61">
        <v>134009</v>
      </c>
      <c r="BA80" s="61">
        <v>11745</v>
      </c>
      <c r="BB80" s="61">
        <v>75065</v>
      </c>
      <c r="BC80" s="61">
        <v>56692</v>
      </c>
      <c r="BD80" s="61">
        <v>2964</v>
      </c>
      <c r="BE80" s="61">
        <v>10646</v>
      </c>
      <c r="BF80" s="61">
        <v>14649</v>
      </c>
      <c r="BG80" s="61">
        <v>824</v>
      </c>
      <c r="BH80" s="61">
        <v>335195</v>
      </c>
      <c r="BI80" s="61">
        <v>142833</v>
      </c>
      <c r="BJ80" s="61">
        <v>14253</v>
      </c>
      <c r="BK80" s="61">
        <v>219697</v>
      </c>
      <c r="BL80" s="61">
        <v>68479</v>
      </c>
      <c r="BM80" s="61">
        <v>10505</v>
      </c>
      <c r="BN80" s="61">
        <v>20387</v>
      </c>
      <c r="BO80" s="61">
        <v>6051</v>
      </c>
      <c r="BP80" s="61">
        <v>10275</v>
      </c>
      <c r="BQ80" s="61">
        <v>154960</v>
      </c>
      <c r="BR80" s="61">
        <v>37628</v>
      </c>
      <c r="BS80" s="61">
        <v>11253</v>
      </c>
      <c r="BT80" s="61">
        <v>78887</v>
      </c>
      <c r="BU80" s="61">
        <v>43644</v>
      </c>
      <c r="BV80" s="61">
        <v>6066</v>
      </c>
      <c r="BW80" s="61">
        <v>346262</v>
      </c>
      <c r="BX80" s="61">
        <v>146037</v>
      </c>
      <c r="BY80" s="61">
        <v>3887</v>
      </c>
      <c r="BZ80" s="61">
        <v>126206</v>
      </c>
      <c r="CA80" s="61">
        <v>176266</v>
      </c>
      <c r="CB80" s="61">
        <v>32725</v>
      </c>
      <c r="CC80" s="61">
        <v>19548</v>
      </c>
      <c r="CD80" s="61">
        <v>5522</v>
      </c>
      <c r="CE80" s="61">
        <v>4014</v>
      </c>
      <c r="CF80" s="61">
        <v>109775</v>
      </c>
      <c r="CG80" s="61">
        <v>56482</v>
      </c>
      <c r="CH80" s="61">
        <v>5527</v>
      </c>
      <c r="CI80" s="61">
        <v>225443</v>
      </c>
      <c r="CJ80" s="61">
        <v>61355</v>
      </c>
      <c r="CK80" s="61">
        <v>18080</v>
      </c>
      <c r="CL80" s="61">
        <v>9577</v>
      </c>
      <c r="CM80" s="61">
        <v>2922</v>
      </c>
      <c r="CN80" s="61">
        <v>570</v>
      </c>
      <c r="CO80" s="61">
        <v>96428</v>
      </c>
      <c r="CP80" s="61">
        <v>14649</v>
      </c>
      <c r="CQ80" s="61">
        <v>5682</v>
      </c>
      <c r="CR80" s="61">
        <v>116680</v>
      </c>
      <c r="CS80" s="61">
        <v>19348</v>
      </c>
      <c r="CT80" s="61">
        <v>6741</v>
      </c>
      <c r="CU80" s="61"/>
      <c r="CV80" s="61">
        <f t="shared" si="0"/>
        <v>162632.12017542199</v>
      </c>
      <c r="CW80" s="61">
        <f t="shared" si="1"/>
        <v>256198.25308197609</v>
      </c>
      <c r="CX80" s="61">
        <f t="shared" si="2"/>
        <v>19598.481574091857</v>
      </c>
      <c r="CY80" s="61">
        <f t="shared" si="3"/>
        <v>617868.11767423083</v>
      </c>
      <c r="CZ80" s="61">
        <f t="shared" si="4"/>
        <v>733575.68654527771</v>
      </c>
      <c r="DA80" s="61">
        <f t="shared" si="5"/>
        <v>96905.804214026823</v>
      </c>
      <c r="DB80" s="61">
        <f t="shared" si="6"/>
        <v>93552.298832224536</v>
      </c>
      <c r="DC80" s="61">
        <f t="shared" si="7"/>
        <v>152071.0620679085</v>
      </c>
      <c r="DD80" s="61">
        <f t="shared" si="8"/>
        <v>8197.94668339704</v>
      </c>
      <c r="DE80" s="61">
        <f t="shared" si="9"/>
        <v>381762.59991284885</v>
      </c>
      <c r="DF80" s="61">
        <f t="shared" si="10"/>
        <v>271207.59490800998</v>
      </c>
      <c r="DG80" s="61">
        <f t="shared" si="11"/>
        <v>35037.308525903172</v>
      </c>
      <c r="DH80" s="61">
        <f t="shared" si="12"/>
        <v>384711.14420973067</v>
      </c>
      <c r="DI80" s="61">
        <f t="shared" si="13"/>
        <v>322580.42993090546</v>
      </c>
      <c r="DJ80" s="61">
        <f t="shared" si="14"/>
        <v>43989.841081822764</v>
      </c>
      <c r="DK80" s="62">
        <f t="shared" si="15"/>
        <v>159626.98193810094</v>
      </c>
      <c r="DL80" s="62">
        <f t="shared" si="16"/>
        <v>85700.20400706699</v>
      </c>
      <c r="DM80" s="62">
        <f t="shared" si="17"/>
        <v>11034.560742521382</v>
      </c>
      <c r="DN80" s="61">
        <f t="shared" si="18"/>
        <v>26774.593221781281</v>
      </c>
      <c r="DO80" s="61">
        <f t="shared" si="19"/>
        <v>37652.577395754233</v>
      </c>
      <c r="DP80" s="61">
        <f t="shared" si="20"/>
        <v>1913.5040084050927</v>
      </c>
      <c r="DQ80" s="61">
        <f t="shared" si="21"/>
        <v>326254.00548696937</v>
      </c>
      <c r="DR80" s="61">
        <f t="shared" si="22"/>
        <v>628396.47706060158</v>
      </c>
      <c r="DS80" s="61">
        <f t="shared" si="23"/>
        <v>42996.931837895172</v>
      </c>
      <c r="DT80" s="61">
        <f t="shared" si="24"/>
        <v>232421.88106035106</v>
      </c>
      <c r="DU80" s="61">
        <f t="shared" si="25"/>
        <v>617153.77638157608</v>
      </c>
      <c r="DV80" s="61">
        <f t="shared" si="26"/>
        <v>36295.58046833452</v>
      </c>
      <c r="DW80" s="61">
        <f t="shared" si="27"/>
        <v>31257.462126125647</v>
      </c>
      <c r="DX80" s="61">
        <f t="shared" si="28"/>
        <v>57374.307995691444</v>
      </c>
      <c r="DY80" s="61">
        <f t="shared" si="29"/>
        <v>3560.3876751855519</v>
      </c>
      <c r="DZ80" s="61">
        <f t="shared" si="30"/>
        <v>61273.630491951706</v>
      </c>
      <c r="EA80" s="61">
        <f t="shared" si="31"/>
        <v>52029.324731990062</v>
      </c>
      <c r="EB80" s="61">
        <f t="shared" si="32"/>
        <v>7317.5964987874013</v>
      </c>
      <c r="EC80" s="61">
        <f t="shared" si="33"/>
        <v>36962.760143956541</v>
      </c>
      <c r="ED80" s="61">
        <f t="shared" si="34"/>
        <v>30373.967833713832</v>
      </c>
      <c r="EE80" s="61">
        <f t="shared" si="35"/>
        <v>2007.1984209099755</v>
      </c>
      <c r="EF80" s="61">
        <f t="shared" si="36"/>
        <v>106772.01449725912</v>
      </c>
      <c r="EG80" s="61">
        <f t="shared" si="37"/>
        <v>62214.976367923584</v>
      </c>
      <c r="EH80" s="61">
        <f t="shared" si="38"/>
        <v>2855.4787059374057</v>
      </c>
      <c r="EI80" s="61">
        <f t="shared" si="39"/>
        <v>183940.36757233785</v>
      </c>
      <c r="EJ80" s="61">
        <f t="shared" si="40"/>
        <v>30695.924472656785</v>
      </c>
      <c r="EK80" s="61">
        <f t="shared" si="41"/>
        <v>6010.2764746420889</v>
      </c>
      <c r="EL80" s="61">
        <f t="shared" si="42"/>
        <v>75477.45189906779</v>
      </c>
      <c r="EM80" s="61">
        <f t="shared" si="43"/>
        <v>137221.44091822521</v>
      </c>
      <c r="EN80" s="61">
        <f t="shared" si="44"/>
        <v>4597.3144283436186</v>
      </c>
      <c r="EO80" s="61">
        <f t="shared" si="45"/>
        <v>110375.16203855429</v>
      </c>
      <c r="EP80" s="61">
        <f t="shared" si="46"/>
        <v>84267.748492395025</v>
      </c>
      <c r="EQ80" s="61">
        <f t="shared" si="47"/>
        <v>7385.509227314431</v>
      </c>
      <c r="ER80" s="61">
        <f t="shared" si="48"/>
        <v>47202.490434087507</v>
      </c>
      <c r="ES80" s="61">
        <f t="shared" si="49"/>
        <v>35649.151904206868</v>
      </c>
      <c r="ET80" s="61">
        <f t="shared" si="50"/>
        <v>1863.8271051306915</v>
      </c>
      <c r="EU80" s="61">
        <f t="shared" si="51"/>
        <v>6694.4343323958647</v>
      </c>
      <c r="EV80" s="61">
        <f t="shared" si="52"/>
        <v>9211.6070388189946</v>
      </c>
      <c r="EW80" s="61">
        <f t="shared" si="53"/>
        <v>518.14896579881577</v>
      </c>
      <c r="EX80" s="60">
        <f t="shared" si="54"/>
        <v>210777.84295016268</v>
      </c>
      <c r="EY80" s="60">
        <f t="shared" si="55"/>
        <v>89816.469941677482</v>
      </c>
      <c r="EZ80" s="58">
        <f t="shared" si="56"/>
        <v>8962.5937008865549</v>
      </c>
      <c r="FA80" s="61">
        <f t="shared" si="57"/>
        <v>138150.21036298838</v>
      </c>
      <c r="FB80" s="61">
        <f t="shared" si="58"/>
        <v>43061.071637059591</v>
      </c>
      <c r="FC80" s="61">
        <f t="shared" si="59"/>
        <v>6605.770492374465</v>
      </c>
      <c r="FD80" s="61">
        <f t="shared" si="60"/>
        <v>12819.785152597642</v>
      </c>
      <c r="FE80" s="61">
        <f t="shared" si="61"/>
        <v>3804.9992621949441</v>
      </c>
      <c r="FF80" s="61">
        <f t="shared" si="62"/>
        <v>6461.1415334743106</v>
      </c>
      <c r="FG80" s="61">
        <f t="shared" si="63"/>
        <v>97442.189005078268</v>
      </c>
      <c r="FH80" s="61">
        <f t="shared" si="64"/>
        <v>23661.29767606534</v>
      </c>
      <c r="FI80" s="61">
        <f t="shared" si="65"/>
        <v>7076.1290195801867</v>
      </c>
      <c r="FJ80" s="61">
        <f t="shared" si="66"/>
        <v>49605.846438071821</v>
      </c>
      <c r="FK80" s="61">
        <f t="shared" si="67"/>
        <v>27444.288183645043</v>
      </c>
      <c r="FL80" s="61">
        <f t="shared" si="68"/>
        <v>3814.4315856014759</v>
      </c>
      <c r="FM80" s="61">
        <f t="shared" si="69"/>
        <v>217737.01115950185</v>
      </c>
      <c r="FN80" s="61">
        <f t="shared" si="70"/>
        <v>91831.214221312694</v>
      </c>
      <c r="FO80" s="61">
        <f t="shared" si="71"/>
        <v>2444.2294054126173</v>
      </c>
      <c r="FP80" s="62">
        <f t="shared" si="72"/>
        <v>79361.053856317158</v>
      </c>
      <c r="FQ80" s="62">
        <f t="shared" si="73"/>
        <v>110839.86117171608</v>
      </c>
      <c r="FR80" s="62">
        <f t="shared" si="74"/>
        <v>20578.185565250296</v>
      </c>
      <c r="FS80" s="61">
        <f t="shared" si="75"/>
        <v>12292.203863392295</v>
      </c>
      <c r="FT80" s="61">
        <f t="shared" si="76"/>
        <v>3472.3526567245881</v>
      </c>
      <c r="FU80" s="61">
        <f t="shared" si="77"/>
        <v>2524.0897435879206</v>
      </c>
      <c r="FV80" s="61">
        <f t="shared" si="78"/>
        <v>69028.88679680218</v>
      </c>
      <c r="FW80" s="61">
        <f t="shared" si="79"/>
        <v>35517.099376515427</v>
      </c>
      <c r="FX80" s="61">
        <f t="shared" si="80"/>
        <v>3475.4967645267652</v>
      </c>
      <c r="FY80" s="61">
        <f t="shared" si="81"/>
        <v>141763.41904925051</v>
      </c>
      <c r="FZ80" s="61">
        <f t="shared" si="82"/>
        <v>38581.346840517406</v>
      </c>
      <c r="GA80" s="61">
        <f t="shared" si="83"/>
        <v>11369.093812673045</v>
      </c>
      <c r="GB80" s="61">
        <f t="shared" si="84"/>
        <v>6022.224084290362</v>
      </c>
      <c r="GC80" s="61">
        <f t="shared" si="85"/>
        <v>1837.4165995924025</v>
      </c>
      <c r="GD80" s="61">
        <f t="shared" si="86"/>
        <v>358.42828944820991</v>
      </c>
      <c r="GE80" s="61">
        <f t="shared" si="87"/>
        <v>60636.005429670149</v>
      </c>
      <c r="GF80" s="61">
        <f t="shared" si="88"/>
        <v>9211.6070388189946</v>
      </c>
      <c r="GG80" s="61">
        <f t="shared" si="89"/>
        <v>3572.9641063942609</v>
      </c>
      <c r="GH80" s="61">
        <f t="shared" si="90"/>
        <v>73370.899671609004</v>
      </c>
      <c r="GI80" s="61">
        <f t="shared" si="91"/>
        <v>12166.439551305202</v>
      </c>
      <c r="GJ80" s="61">
        <f t="shared" si="92"/>
        <v>4238.8861388954092</v>
      </c>
    </row>
    <row r="81" spans="1:192" s="45" customFormat="1">
      <c r="A81" s="45" t="s">
        <v>63</v>
      </c>
      <c r="B81" s="46">
        <v>42074</v>
      </c>
      <c r="C81" s="60"/>
      <c r="D81" s="60"/>
      <c r="E81" s="58"/>
      <c r="F81" s="61">
        <v>270546</v>
      </c>
      <c r="G81" s="61">
        <v>423494</v>
      </c>
      <c r="H81" s="61">
        <v>32575</v>
      </c>
      <c r="I81" s="61">
        <v>983393</v>
      </c>
      <c r="J81" s="61">
        <v>1168446</v>
      </c>
      <c r="K81" s="61">
        <v>147413</v>
      </c>
      <c r="L81" s="61">
        <v>147527</v>
      </c>
      <c r="M81" s="61">
        <v>248099</v>
      </c>
      <c r="N81" s="61">
        <v>13809</v>
      </c>
      <c r="O81" s="61">
        <v>631563</v>
      </c>
      <c r="P81" s="61">
        <v>452926</v>
      </c>
      <c r="Q81" s="61">
        <v>54632</v>
      </c>
      <c r="R81" s="61">
        <v>620078</v>
      </c>
      <c r="S81" s="61">
        <v>520913</v>
      </c>
      <c r="T81" s="61">
        <v>74233</v>
      </c>
      <c r="U81" s="61">
        <v>251923</v>
      </c>
      <c r="V81" s="61">
        <v>137183</v>
      </c>
      <c r="W81" s="61">
        <v>17177</v>
      </c>
      <c r="X81" s="61">
        <v>45458</v>
      </c>
      <c r="Y81" s="61">
        <v>64990</v>
      </c>
      <c r="Z81" s="61">
        <v>2717</v>
      </c>
      <c r="AA81" s="61">
        <v>536738</v>
      </c>
      <c r="AB81" s="61">
        <v>1039783</v>
      </c>
      <c r="AC81" s="61">
        <v>67444</v>
      </c>
      <c r="AD81" s="61">
        <v>380962</v>
      </c>
      <c r="AE81" s="61">
        <v>1000931</v>
      </c>
      <c r="AF81" s="61">
        <v>58134</v>
      </c>
      <c r="AG81" s="61">
        <v>51241</v>
      </c>
      <c r="AH81" s="61">
        <v>93515</v>
      </c>
      <c r="AI81" s="61">
        <v>5548</v>
      </c>
      <c r="AJ81" s="61">
        <v>98712</v>
      </c>
      <c r="AK81" s="61">
        <v>84363</v>
      </c>
      <c r="AL81" s="61">
        <v>7220</v>
      </c>
      <c r="AM81" s="61">
        <v>59276</v>
      </c>
      <c r="AN81" s="61">
        <v>49286</v>
      </c>
      <c r="AO81" s="61">
        <v>3311</v>
      </c>
      <c r="AP81" s="61">
        <v>166617</v>
      </c>
      <c r="AQ81" s="61">
        <v>101385</v>
      </c>
      <c r="AR81" s="61">
        <v>4409</v>
      </c>
      <c r="AS81" s="61">
        <v>275904</v>
      </c>
      <c r="AT81" s="61">
        <v>45417</v>
      </c>
      <c r="AU81" s="61">
        <v>8797</v>
      </c>
      <c r="AV81" s="61">
        <v>120624</v>
      </c>
      <c r="AW81" s="61">
        <v>220331</v>
      </c>
      <c r="AX81" s="61">
        <v>6895</v>
      </c>
      <c r="AY81" s="61">
        <v>168326</v>
      </c>
      <c r="AZ81" s="61">
        <v>126936</v>
      </c>
      <c r="BA81" s="61">
        <v>11384</v>
      </c>
      <c r="BB81" s="61">
        <v>69375</v>
      </c>
      <c r="BC81" s="61">
        <v>53452</v>
      </c>
      <c r="BD81" s="61">
        <v>3000</v>
      </c>
      <c r="BE81" s="61">
        <v>10988</v>
      </c>
      <c r="BF81" s="61">
        <v>14622</v>
      </c>
      <c r="BG81" s="61">
        <v>828</v>
      </c>
      <c r="BH81" s="61">
        <v>336129</v>
      </c>
      <c r="BI81" s="61">
        <v>148000</v>
      </c>
      <c r="BJ81" s="61">
        <v>14206</v>
      </c>
      <c r="BK81" s="61">
        <v>218845</v>
      </c>
      <c r="BL81" s="61">
        <v>76007</v>
      </c>
      <c r="BM81" s="61">
        <v>10615</v>
      </c>
      <c r="BN81" s="61">
        <v>20218</v>
      </c>
      <c r="BO81" s="61">
        <v>6196</v>
      </c>
      <c r="BP81" s="61">
        <v>11031</v>
      </c>
      <c r="BQ81" s="61">
        <v>154103</v>
      </c>
      <c r="BR81" s="61">
        <v>37948</v>
      </c>
      <c r="BS81" s="61">
        <v>11759</v>
      </c>
      <c r="BT81" s="61">
        <v>96698</v>
      </c>
      <c r="BU81" s="61">
        <v>53194</v>
      </c>
      <c r="BV81" s="61">
        <v>6513</v>
      </c>
      <c r="BW81" s="61">
        <v>329261</v>
      </c>
      <c r="BX81" s="61">
        <v>142556</v>
      </c>
      <c r="BY81" s="61">
        <v>3893</v>
      </c>
      <c r="BZ81" s="61">
        <v>124764</v>
      </c>
      <c r="CA81" s="61">
        <v>175171</v>
      </c>
      <c r="CB81" s="61">
        <v>30734</v>
      </c>
      <c r="CC81" s="61">
        <v>19712</v>
      </c>
      <c r="CD81" s="61">
        <v>5582</v>
      </c>
      <c r="CE81" s="61">
        <v>4016</v>
      </c>
      <c r="CF81" s="61">
        <v>113439</v>
      </c>
      <c r="CG81" s="61">
        <v>56737</v>
      </c>
      <c r="CH81" s="61">
        <v>5641</v>
      </c>
      <c r="CI81" s="61">
        <v>232763</v>
      </c>
      <c r="CJ81" s="61">
        <v>63989</v>
      </c>
      <c r="CK81" s="61">
        <v>18274</v>
      </c>
      <c r="CL81" s="61">
        <v>9233</v>
      </c>
      <c r="CM81" s="61">
        <v>3141</v>
      </c>
      <c r="CN81" s="61">
        <v>547</v>
      </c>
      <c r="CO81" s="61">
        <v>96797</v>
      </c>
      <c r="CP81" s="61">
        <v>14226</v>
      </c>
      <c r="CQ81" s="61">
        <v>5513</v>
      </c>
      <c r="CR81" s="61">
        <v>115616</v>
      </c>
      <c r="CS81" s="61">
        <v>18882</v>
      </c>
      <c r="CT81" s="61">
        <v>6190</v>
      </c>
      <c r="CU81" s="61"/>
      <c r="CV81" s="61">
        <f t="shared" si="0"/>
        <v>170125.15788957087</v>
      </c>
      <c r="CW81" s="61">
        <f t="shared" si="1"/>
        <v>266302.15791505302</v>
      </c>
      <c r="CX81" s="61">
        <f t="shared" si="2"/>
        <v>20483.862331184981</v>
      </c>
      <c r="CY81" s="61">
        <f t="shared" si="3"/>
        <v>618378.72078130441</v>
      </c>
      <c r="CZ81" s="61">
        <f t="shared" si="4"/>
        <v>734744.03700456687</v>
      </c>
      <c r="DA81" s="61">
        <f t="shared" si="5"/>
        <v>92696.472688471869</v>
      </c>
      <c r="DB81" s="61">
        <f t="shared" si="6"/>
        <v>92768.158346361524</v>
      </c>
      <c r="DC81" s="61">
        <f t="shared" si="7"/>
        <v>156010.0003224762</v>
      </c>
      <c r="DD81" s="61">
        <f t="shared" si="8"/>
        <v>8683.3969280532128</v>
      </c>
      <c r="DE81" s="61">
        <f t="shared" si="9"/>
        <v>397140.43117329793</v>
      </c>
      <c r="DF81" s="61">
        <f t="shared" si="10"/>
        <v>284809.63408178935</v>
      </c>
      <c r="DG81" s="61">
        <f t="shared" si="11"/>
        <v>34353.779489709836</v>
      </c>
      <c r="DH81" s="61">
        <f t="shared" si="12"/>
        <v>389918.41555169667</v>
      </c>
      <c r="DI81" s="61">
        <f t="shared" si="13"/>
        <v>327561.32551111467</v>
      </c>
      <c r="DJ81" s="61">
        <f t="shared" si="14"/>
        <v>46679.310895805203</v>
      </c>
      <c r="DK81" s="62">
        <f t="shared" si="15"/>
        <v>158414.61396958138</v>
      </c>
      <c r="DL81" s="62">
        <f t="shared" si="16"/>
        <v>86263.628125217161</v>
      </c>
      <c r="DM81" s="62">
        <f t="shared" si="17"/>
        <v>10801.267943599827</v>
      </c>
      <c r="DN81" s="61">
        <f t="shared" si="18"/>
        <v>28584.970494274959</v>
      </c>
      <c r="DO81" s="61">
        <f t="shared" si="19"/>
        <v>40867.113212700286</v>
      </c>
      <c r="DP81" s="61">
        <f t="shared" si="20"/>
        <v>1708.5081797031339</v>
      </c>
      <c r="DQ81" s="61">
        <f t="shared" si="21"/>
        <v>337512.42670500581</v>
      </c>
      <c r="DR81" s="61">
        <f t="shared" si="22"/>
        <v>653837.96857425978</v>
      </c>
      <c r="DS81" s="61">
        <f t="shared" si="23"/>
        <v>42410.241322008893</v>
      </c>
      <c r="DT81" s="61">
        <f t="shared" si="24"/>
        <v>239557.11930661218</v>
      </c>
      <c r="DU81" s="61">
        <f t="shared" si="25"/>
        <v>629406.99330822146</v>
      </c>
      <c r="DV81" s="61">
        <f t="shared" si="26"/>
        <v>36555.912594354799</v>
      </c>
      <c r="DW81" s="61">
        <f t="shared" si="27"/>
        <v>32221.4455782732</v>
      </c>
      <c r="DX81" s="61">
        <f t="shared" si="28"/>
        <v>58804.248224121671</v>
      </c>
      <c r="DY81" s="61">
        <f t="shared" si="29"/>
        <v>3488.7020172959101</v>
      </c>
      <c r="DZ81" s="61">
        <f t="shared" si="30"/>
        <v>62072.233873704732</v>
      </c>
      <c r="EA81" s="61">
        <f t="shared" si="31"/>
        <v>53049.273303016373</v>
      </c>
      <c r="EB81" s="61">
        <f t="shared" si="32"/>
        <v>4540.0916663439921</v>
      </c>
      <c r="EC81" s="61">
        <f t="shared" si="33"/>
        <v>37274.02681637209</v>
      </c>
      <c r="ED81" s="61">
        <f t="shared" si="34"/>
        <v>30992.099427621884</v>
      </c>
      <c r="EE81" s="61">
        <f t="shared" si="35"/>
        <v>2082.0281866017949</v>
      </c>
      <c r="EF81" s="61">
        <f t="shared" si="36"/>
        <v>104772.36193507437</v>
      </c>
      <c r="EG81" s="61">
        <f t="shared" si="37"/>
        <v>63753.073904748708</v>
      </c>
      <c r="EH81" s="61">
        <f t="shared" si="38"/>
        <v>2772.4742599599253</v>
      </c>
      <c r="EI81" s="61">
        <f t="shared" si="39"/>
        <v>173494.38381038405</v>
      </c>
      <c r="EJ81" s="61">
        <f t="shared" si="40"/>
        <v>28559.188810297106</v>
      </c>
      <c r="EK81" s="61">
        <f t="shared" si="41"/>
        <v>5531.7432671507067</v>
      </c>
      <c r="EL81" s="61">
        <f t="shared" si="42"/>
        <v>75850.971905966449</v>
      </c>
      <c r="EM81" s="61">
        <f t="shared" si="43"/>
        <v>138548.88323230445</v>
      </c>
      <c r="EN81" s="61">
        <f t="shared" si="44"/>
        <v>4335.7246592024694</v>
      </c>
      <c r="EO81" s="61">
        <f t="shared" si="45"/>
        <v>105847.01798185857</v>
      </c>
      <c r="EP81" s="61">
        <f t="shared" si="46"/>
        <v>79820.093595435043</v>
      </c>
      <c r="EQ81" s="61">
        <f t="shared" si="47"/>
        <v>7158.5046439972311</v>
      </c>
      <c r="ER81" s="61">
        <f t="shared" si="48"/>
        <v>43624.495755209762</v>
      </c>
      <c r="ES81" s="61">
        <f t="shared" si="49"/>
        <v>33611.770048395992</v>
      </c>
      <c r="ET81" s="61">
        <f t="shared" si="50"/>
        <v>1886.464681306368</v>
      </c>
      <c r="EU81" s="61">
        <f t="shared" si="51"/>
        <v>6909.4913060647905</v>
      </c>
      <c r="EV81" s="61">
        <f t="shared" si="52"/>
        <v>9194.6288566872372</v>
      </c>
      <c r="EW81" s="61">
        <f t="shared" si="53"/>
        <v>520.66425204055759</v>
      </c>
      <c r="EX81" s="60">
        <f t="shared" si="54"/>
        <v>211365.16228760939</v>
      </c>
      <c r="EY81" s="60">
        <f t="shared" si="55"/>
        <v>93065.590944447482</v>
      </c>
      <c r="EZ81" s="58">
        <f t="shared" si="56"/>
        <v>8933.0390875460889</v>
      </c>
      <c r="FA81" s="61">
        <f t="shared" si="57"/>
        <v>137614.45439349738</v>
      </c>
      <c r="FB81" s="61">
        <f t="shared" si="58"/>
        <v>47794.840344017706</v>
      </c>
      <c r="FC81" s="61">
        <f t="shared" si="59"/>
        <v>6674.9408640223655</v>
      </c>
      <c r="FD81" s="61">
        <f t="shared" si="60"/>
        <v>12713.514308884049</v>
      </c>
      <c r="FE81" s="61">
        <f t="shared" si="61"/>
        <v>3896.1783884580855</v>
      </c>
      <c r="FF81" s="61">
        <f t="shared" si="62"/>
        <v>6936.5306331635156</v>
      </c>
      <c r="FG81" s="61">
        <f t="shared" si="63"/>
        <v>96903.288927785077</v>
      </c>
      <c r="FH81" s="61">
        <f t="shared" si="64"/>
        <v>23862.520575404684</v>
      </c>
      <c r="FI81" s="61">
        <f t="shared" si="65"/>
        <v>7394.3127291605269</v>
      </c>
      <c r="FJ81" s="61">
        <f t="shared" si="66"/>
        <v>60805.787250987727</v>
      </c>
      <c r="FK81" s="61">
        <f t="shared" si="67"/>
        <v>33449.534085803643</v>
      </c>
      <c r="FL81" s="61">
        <f t="shared" si="68"/>
        <v>4095.5148231161252</v>
      </c>
      <c r="FM81" s="61">
        <f t="shared" si="69"/>
        <v>207046.41581053869</v>
      </c>
      <c r="FN81" s="61">
        <f t="shared" si="70"/>
        <v>89642.286369436872</v>
      </c>
      <c r="FO81" s="61">
        <f t="shared" si="71"/>
        <v>2448.0023347752303</v>
      </c>
      <c r="FP81" s="62">
        <f t="shared" si="72"/>
        <v>78454.293166169227</v>
      </c>
      <c r="FQ81" s="62">
        <f t="shared" si="73"/>
        <v>110151.30156303926</v>
      </c>
      <c r="FR81" s="62">
        <f t="shared" si="74"/>
        <v>19326.201838423305</v>
      </c>
      <c r="FS81" s="61">
        <f t="shared" si="75"/>
        <v>12395.330599303708</v>
      </c>
      <c r="FT81" s="61">
        <f t="shared" si="76"/>
        <v>3510.0819503507155</v>
      </c>
      <c r="FU81" s="61">
        <f t="shared" si="77"/>
        <v>2525.3473867087914</v>
      </c>
      <c r="FV81" s="61">
        <f t="shared" si="78"/>
        <v>71332.888994237699</v>
      </c>
      <c r="FW81" s="61">
        <f t="shared" si="79"/>
        <v>35677.448874426467</v>
      </c>
      <c r="FX81" s="61">
        <f t="shared" si="80"/>
        <v>3547.1824224164075</v>
      </c>
      <c r="FY81" s="61">
        <f t="shared" si="81"/>
        <v>146366.39287163803</v>
      </c>
      <c r="FZ81" s="61">
        <f t="shared" si="82"/>
        <v>40237.662830704394</v>
      </c>
      <c r="GA81" s="61">
        <f t="shared" si="83"/>
        <v>11491.085195397523</v>
      </c>
      <c r="GB81" s="61">
        <f t="shared" si="84"/>
        <v>5805.9094675005654</v>
      </c>
      <c r="GC81" s="61">
        <f t="shared" si="85"/>
        <v>1975.1285213277672</v>
      </c>
      <c r="GD81" s="61">
        <f t="shared" si="86"/>
        <v>343.96539355819442</v>
      </c>
      <c r="GE81" s="61">
        <f t="shared" si="87"/>
        <v>60868.040585470837</v>
      </c>
      <c r="GF81" s="61">
        <f t="shared" si="88"/>
        <v>8945.6155187547974</v>
      </c>
      <c r="GG81" s="61">
        <f t="shared" si="89"/>
        <v>3466.6932626806688</v>
      </c>
      <c r="GH81" s="61">
        <f t="shared" si="90"/>
        <v>72701.833531305689</v>
      </c>
      <c r="GI81" s="61">
        <f t="shared" si="91"/>
        <v>11873.408704142281</v>
      </c>
      <c r="GJ81" s="61">
        <f t="shared" si="92"/>
        <v>3892.4054590954725</v>
      </c>
    </row>
    <row r="82" spans="1:192" s="45" customFormat="1">
      <c r="A82" s="45" t="s">
        <v>63</v>
      </c>
      <c r="B82" s="46">
        <v>42073</v>
      </c>
      <c r="C82" s="60"/>
      <c r="D82" s="60"/>
      <c r="E82" s="58"/>
      <c r="F82" s="61">
        <v>274418</v>
      </c>
      <c r="G82" s="61">
        <v>430878</v>
      </c>
      <c r="H82" s="61">
        <v>32320</v>
      </c>
      <c r="I82" s="61">
        <v>987882</v>
      </c>
      <c r="J82" s="61">
        <v>1178320</v>
      </c>
      <c r="K82" s="61">
        <v>151675</v>
      </c>
      <c r="L82" s="61">
        <v>149475</v>
      </c>
      <c r="M82" s="61">
        <v>250781</v>
      </c>
      <c r="N82" s="61">
        <v>13317</v>
      </c>
      <c r="O82" s="61">
        <v>645407</v>
      </c>
      <c r="P82" s="61">
        <v>468309</v>
      </c>
      <c r="Q82" s="61">
        <v>53333</v>
      </c>
      <c r="R82" s="61">
        <v>639159</v>
      </c>
      <c r="S82" s="61">
        <v>545416</v>
      </c>
      <c r="T82" s="61">
        <v>71831</v>
      </c>
      <c r="U82" s="61">
        <v>258087</v>
      </c>
      <c r="V82" s="61">
        <v>140932</v>
      </c>
      <c r="W82" s="61">
        <v>17337</v>
      </c>
      <c r="X82" s="61">
        <v>46442</v>
      </c>
      <c r="Y82" s="61">
        <v>62861</v>
      </c>
      <c r="Z82" s="61">
        <v>1426</v>
      </c>
      <c r="AA82" s="61">
        <v>542684</v>
      </c>
      <c r="AB82" s="61">
        <v>1014881</v>
      </c>
      <c r="AC82" s="61">
        <v>66357</v>
      </c>
      <c r="AD82" s="61">
        <v>370165</v>
      </c>
      <c r="AE82" s="61">
        <v>964501</v>
      </c>
      <c r="AF82" s="61">
        <v>55280</v>
      </c>
      <c r="AG82" s="61">
        <v>51720</v>
      </c>
      <c r="AH82" s="61">
        <v>92311</v>
      </c>
      <c r="AI82" s="61">
        <v>5745</v>
      </c>
      <c r="AJ82" s="61">
        <v>98807</v>
      </c>
      <c r="AK82" s="61">
        <v>83078</v>
      </c>
      <c r="AL82" s="61">
        <v>7351</v>
      </c>
      <c r="AM82" s="61">
        <v>59240</v>
      </c>
      <c r="AN82" s="61">
        <v>49045</v>
      </c>
      <c r="AO82" s="61">
        <v>3184</v>
      </c>
      <c r="AP82" s="61">
        <v>168973</v>
      </c>
      <c r="AQ82" s="61">
        <v>102507</v>
      </c>
      <c r="AR82" s="61">
        <v>4696</v>
      </c>
      <c r="AS82" s="61">
        <v>280664</v>
      </c>
      <c r="AT82" s="61">
        <v>46024</v>
      </c>
      <c r="AU82" s="61">
        <v>9129</v>
      </c>
      <c r="AV82" s="61">
        <v>121773</v>
      </c>
      <c r="AW82" s="61">
        <v>216279</v>
      </c>
      <c r="AX82" s="61">
        <v>7020</v>
      </c>
      <c r="AY82" s="61">
        <v>159920</v>
      </c>
      <c r="AZ82" s="61">
        <v>121249</v>
      </c>
      <c r="BA82" s="61">
        <v>10784</v>
      </c>
      <c r="BB82" s="61">
        <v>63257</v>
      </c>
      <c r="BC82" s="61">
        <v>51803</v>
      </c>
      <c r="BD82" s="61">
        <v>2736</v>
      </c>
      <c r="BE82" s="61">
        <v>10698</v>
      </c>
      <c r="BF82" s="61">
        <v>13829</v>
      </c>
      <c r="BG82" s="61">
        <v>832</v>
      </c>
      <c r="BH82" s="61">
        <v>329230</v>
      </c>
      <c r="BI82" s="61">
        <v>140590</v>
      </c>
      <c r="BJ82" s="61">
        <v>14158</v>
      </c>
      <c r="BK82" s="61">
        <v>209246</v>
      </c>
      <c r="BL82" s="61">
        <v>69038</v>
      </c>
      <c r="BM82" s="61">
        <v>9693</v>
      </c>
      <c r="BN82" s="61">
        <v>20744</v>
      </c>
      <c r="BO82" s="61">
        <v>6343</v>
      </c>
      <c r="BP82" s="61">
        <v>12555</v>
      </c>
      <c r="BQ82" s="61">
        <v>150465</v>
      </c>
      <c r="BR82" s="61">
        <v>36550</v>
      </c>
      <c r="BS82" s="61">
        <v>11772</v>
      </c>
      <c r="BT82" s="61">
        <v>180304</v>
      </c>
      <c r="BU82" s="61">
        <v>85451</v>
      </c>
      <c r="BV82" s="61">
        <v>8969</v>
      </c>
      <c r="BW82" s="61">
        <v>332038</v>
      </c>
      <c r="BX82" s="61">
        <v>151071</v>
      </c>
      <c r="BY82" s="61">
        <v>3999</v>
      </c>
      <c r="BZ82" s="61">
        <v>128046</v>
      </c>
      <c r="CA82" s="61">
        <v>180827</v>
      </c>
      <c r="CB82" s="61">
        <v>31376</v>
      </c>
      <c r="CC82" s="61">
        <v>21205</v>
      </c>
      <c r="CD82" s="61">
        <v>6010</v>
      </c>
      <c r="CE82" s="61">
        <v>3796</v>
      </c>
      <c r="CF82" s="61">
        <v>129573</v>
      </c>
      <c r="CG82" s="61">
        <v>68040</v>
      </c>
      <c r="CH82" s="61">
        <v>6815</v>
      </c>
      <c r="CI82" s="61">
        <v>241386</v>
      </c>
      <c r="CJ82" s="61">
        <v>64017</v>
      </c>
      <c r="CK82" s="61">
        <v>18618</v>
      </c>
      <c r="CL82" s="61">
        <v>9470</v>
      </c>
      <c r="CM82" s="61">
        <v>3035</v>
      </c>
      <c r="CN82" s="61">
        <v>585</v>
      </c>
      <c r="CO82" s="61">
        <v>90866</v>
      </c>
      <c r="CP82" s="61">
        <v>13996</v>
      </c>
      <c r="CQ82" s="61">
        <v>5456</v>
      </c>
      <c r="CR82" s="61">
        <v>110650</v>
      </c>
      <c r="CS82" s="61">
        <v>18049</v>
      </c>
      <c r="CT82" s="61">
        <v>6245</v>
      </c>
      <c r="CU82" s="61"/>
      <c r="CV82" s="61">
        <f t="shared" ref="CV82:CV107" si="93">F82*$C$191</f>
        <v>172559.95497157695</v>
      </c>
      <c r="CW82" s="61">
        <f t="shared" ref="CW82:CW107" si="94">G82*$C$191</f>
        <v>270945.3763173084</v>
      </c>
      <c r="CX82" s="61">
        <f t="shared" ref="CX82:CX107" si="95">H82*$C$191</f>
        <v>20323.512833273937</v>
      </c>
      <c r="CY82" s="61">
        <f t="shared" ref="CY82:CY107" si="96">I82*$C$191</f>
        <v>621201.5007660992</v>
      </c>
      <c r="CZ82" s="61">
        <f t="shared" ref="CZ82:CZ107" si="97">J82*$C$191</f>
        <v>740953.02109230647</v>
      </c>
      <c r="DA82" s="61">
        <f t="shared" ref="DA82:DA107" si="98">K82*$C$191</f>
        <v>95376.510179047793</v>
      </c>
      <c r="DB82" s="61">
        <f t="shared" ref="DB82:DB107" si="99">L82*$C$191</f>
        <v>93993.102746089789</v>
      </c>
      <c r="DC82" s="61">
        <f t="shared" ref="DC82:DC107" si="100">M82*$C$191</f>
        <v>157696.49974756408</v>
      </c>
      <c r="DD82" s="61">
        <f t="shared" ref="DD82:DD107" si="101">N82*$C$191</f>
        <v>8374.0167203189685</v>
      </c>
      <c r="DE82" s="61">
        <f t="shared" ref="DE82:DE107" si="102">O82*$C$191</f>
        <v>405845.83685596636</v>
      </c>
      <c r="DF82" s="61">
        <f t="shared" ref="DF82:DF107" si="103">P82*$C$191</f>
        <v>294482.79614596796</v>
      </c>
      <c r="DG82" s="61">
        <f t="shared" ref="DG82:DG107" si="104">Q82*$C$191</f>
        <v>33536.940282704178</v>
      </c>
      <c r="DH82" s="61">
        <f t="shared" ref="DH82:DH107" si="105">R82*$C$191</f>
        <v>401916.95974636561</v>
      </c>
      <c r="DI82" s="61">
        <f t="shared" ref="DI82:DI107" si="106">S82*$C$191</f>
        <v>342969.34020646469</v>
      </c>
      <c r="DJ82" s="61">
        <f t="shared" ref="DJ82:DJ107" si="107">T82*$C$191</f>
        <v>45168.881507639242</v>
      </c>
      <c r="DK82" s="62">
        <f t="shared" ref="DK82:DK107" si="108">U82*$C$191</f>
        <v>162290.67006810554</v>
      </c>
      <c r="DL82" s="62">
        <f t="shared" ref="DL82:DL107" si="109">V82*$C$191</f>
        <v>88621.080155289688</v>
      </c>
      <c r="DM82" s="62">
        <f t="shared" ref="DM82:DM107" si="110">W82*$C$191</f>
        <v>10901.879393269501</v>
      </c>
      <c r="DN82" s="61">
        <f t="shared" ref="DN82:DN107" si="111">X82*$C$191</f>
        <v>29203.730909743448</v>
      </c>
      <c r="DO82" s="61">
        <f t="shared" ref="DO82:DO107" si="112">Y82*$C$191</f>
        <v>39528.352110533197</v>
      </c>
      <c r="DP82" s="61">
        <f t="shared" ref="DP82:DP107" si="113">Z82*$C$191</f>
        <v>896.69954518096029</v>
      </c>
      <c r="DQ82" s="61">
        <f t="shared" ref="DQ82:DQ107" si="114">AA82*$C$191</f>
        <v>341251.39970335498</v>
      </c>
      <c r="DR82" s="61">
        <f t="shared" ref="DR82:DR107" si="115">AB82*$C$191</f>
        <v>638179.05407629604</v>
      </c>
      <c r="DS82" s="61">
        <f t="shared" ref="DS82:DS107" si="116">AC82*$C$191</f>
        <v>41726.712285815556</v>
      </c>
      <c r="DT82" s="61">
        <f t="shared" ref="DT82:DT107" si="117">AD82*$C$191</f>
        <v>232767.73291859057</v>
      </c>
      <c r="DU82" s="61">
        <f t="shared" ref="DU82:DU107" si="118">AE82*$C$191</f>
        <v>606499.02386155771</v>
      </c>
      <c r="DV82" s="61">
        <f t="shared" ref="DV82:DV107" si="119">AF82*$C$191</f>
        <v>34761.255860872006</v>
      </c>
      <c r="DW82" s="61">
        <f t="shared" ref="DW82:DW107" si="120">AG82*$C$191</f>
        <v>32522.651105721783</v>
      </c>
      <c r="DX82" s="61">
        <f t="shared" ref="DX82:DX107" si="121">AH82*$C$191</f>
        <v>58047.147065357378</v>
      </c>
      <c r="DY82" s="61">
        <f t="shared" ref="DY82:DY107" si="122">AI82*$C$191</f>
        <v>3612.5798647016945</v>
      </c>
      <c r="DZ82" s="61">
        <f t="shared" ref="DZ82:DZ107" si="123">AJ82*$C$191</f>
        <v>62131.971921946104</v>
      </c>
      <c r="EA82" s="61">
        <f t="shared" ref="EA82:EA107" si="124">AK82*$C$191</f>
        <v>52241.237597856816</v>
      </c>
      <c r="EB82" s="61">
        <f t="shared" ref="EB82:EB107" si="125">AL82*$C$191</f>
        <v>4622.4672907610375</v>
      </c>
      <c r="EC82" s="61">
        <f t="shared" ref="EC82:EC107" si="126">AM82*$C$191</f>
        <v>37251.389240196411</v>
      </c>
      <c r="ED82" s="61">
        <f t="shared" ref="ED82:ED107" si="127">AN82*$C$191</f>
        <v>30840.553431556938</v>
      </c>
      <c r="EE82" s="61">
        <f t="shared" ref="EE82:EE107" si="128">AO82*$C$191</f>
        <v>2002.1678484264919</v>
      </c>
      <c r="EF82" s="61">
        <f t="shared" ref="EF82:EF107" si="129">AP82*$C$191</f>
        <v>106253.86553146031</v>
      </c>
      <c r="EG82" s="61">
        <f t="shared" ref="EG82:EG107" si="130">AQ82*$C$191</f>
        <v>64458.611695557287</v>
      </c>
      <c r="EH82" s="61">
        <f t="shared" ref="EH82:EH107" si="131">AR82*$C$191</f>
        <v>2952.9460478049014</v>
      </c>
      <c r="EI82" s="61">
        <f t="shared" ref="EI82:EI107" si="132">AS82*$C$191</f>
        <v>176487.57443805682</v>
      </c>
      <c r="EJ82" s="61">
        <f t="shared" ref="EJ82:EJ107" si="133">AT82*$C$191</f>
        <v>28940.883497481427</v>
      </c>
      <c r="EK82" s="61">
        <f t="shared" ref="EK82:EK107" si="134">AU82*$C$191</f>
        <v>5740.5120252152783</v>
      </c>
      <c r="EL82" s="61">
        <f t="shared" ref="EL82:EL107" si="135">AV82*$C$191</f>
        <v>76573.487878906788</v>
      </c>
      <c r="EM82" s="61">
        <f t="shared" ref="EM82:EM107" si="136">AW82*$C$191</f>
        <v>136000.89826941999</v>
      </c>
      <c r="EN82" s="61">
        <f t="shared" ref="EN82:EN107" si="137">AX82*$C$191</f>
        <v>4414.3273542569013</v>
      </c>
      <c r="EO82" s="61">
        <f t="shared" ref="EO82:EO107" si="138">AY82*$C$191</f>
        <v>100561.14394483813</v>
      </c>
      <c r="EP82" s="61">
        <f t="shared" ref="EP82:EP107" si="139">AZ82*$C$191</f>
        <v>76243.985381238599</v>
      </c>
      <c r="EQ82" s="61">
        <f t="shared" ref="EQ82:EQ107" si="140">BA82*$C$191</f>
        <v>6781.2117077359571</v>
      </c>
      <c r="ER82" s="61">
        <f t="shared" ref="ER82:ER107" si="141">BB82*$C$191</f>
        <v>39777.365448465644</v>
      </c>
      <c r="ES82" s="61">
        <f t="shared" ref="ES82:ES107" si="142">BC82*$C$191</f>
        <v>32574.843295237926</v>
      </c>
      <c r="ET82" s="61">
        <f t="shared" ref="ET82:ET107" si="143">BD82*$C$191</f>
        <v>1720.4557893514077</v>
      </c>
      <c r="EU82" s="61">
        <f t="shared" ref="EU82:EU107" si="144">BE82*$C$191</f>
        <v>6727.1330535385086</v>
      </c>
      <c r="EV82" s="61">
        <f t="shared" ref="EV82:EV107" si="145">BF82*$C$191</f>
        <v>8695.9733592619214</v>
      </c>
      <c r="EW82" s="61">
        <f t="shared" ref="EW82:EW107" si="146">BG82*$C$191</f>
        <v>523.1795382822994</v>
      </c>
      <c r="EX82" s="60">
        <f t="shared" ref="EX82:EX107" si="147">BH82*$C$191</f>
        <v>207026.92234216517</v>
      </c>
      <c r="EY82" s="60">
        <f t="shared" ref="EY82:EY107" si="148">BI82*$C$191</f>
        <v>88406.023181620767</v>
      </c>
      <c r="EZ82" s="58">
        <f t="shared" ref="EZ82:EZ107" si="149">BJ82*$C$191</f>
        <v>8902.8556526451866</v>
      </c>
      <c r="FA82" s="61">
        <f t="shared" ref="FA82:FA107" si="150">BK82*$C$191</f>
        <v>131578.39623487744</v>
      </c>
      <c r="FB82" s="61">
        <f t="shared" ref="FB82:FB107" si="151">BL82*$C$191</f>
        <v>43412.582889343015</v>
      </c>
      <c r="FC82" s="61">
        <f t="shared" ref="FC82:FC107" si="152">BM82*$C$191</f>
        <v>6095.1673853008751</v>
      </c>
      <c r="FD82" s="61">
        <f t="shared" ref="FD82:FD107" si="153">BN82*$C$191</f>
        <v>13044.274449673099</v>
      </c>
      <c r="FE82" s="61">
        <f t="shared" ref="FE82:FE107" si="154">BO82*$C$191</f>
        <v>3988.6151578420972</v>
      </c>
      <c r="FF82" s="61">
        <f t="shared" ref="FF82:FF107" si="155">BP82*$C$191</f>
        <v>7894.85469126715</v>
      </c>
      <c r="FG82" s="61">
        <f t="shared" ref="FG82:FG107" si="156">BQ82*$C$191</f>
        <v>94615.636090920889</v>
      </c>
      <c r="FH82" s="61">
        <f t="shared" ref="FH82:FH107" si="157">BR82*$C$191</f>
        <v>22983.428033915916</v>
      </c>
      <c r="FI82" s="61">
        <f t="shared" ref="FI82:FI107" si="158">BS82*$C$191</f>
        <v>7402.4874094461884</v>
      </c>
      <c r="FJ82" s="61">
        <f t="shared" ref="FJ82:FJ107" si="159">BT82*$C$191</f>
        <v>113379.04263275446</v>
      </c>
      <c r="FK82" s="61">
        <f t="shared" ref="FK82:FK107" si="160">BU82*$C$191</f>
        <v>53733.431160770153</v>
      </c>
      <c r="FL82" s="61">
        <f t="shared" ref="FL82:FL107" si="161">BV82*$C$191</f>
        <v>5639.9005755456046</v>
      </c>
      <c r="FM82" s="61">
        <f t="shared" ref="FM82:FM107" si="162">BW82*$C$191</f>
        <v>208792.65328386796</v>
      </c>
      <c r="FN82" s="61">
        <f t="shared" ref="FN82:FN107" si="163">BX82*$C$191</f>
        <v>94996.70195654477</v>
      </c>
      <c r="FO82" s="61">
        <f t="shared" ref="FO82:FO107" si="164">BY82*$C$191</f>
        <v>2514.6574201813887</v>
      </c>
      <c r="FP82" s="62">
        <f t="shared" ref="FP82:FP107" si="165">BZ82*$C$191</f>
        <v>80518.0855275184</v>
      </c>
      <c r="FQ82" s="62">
        <f t="shared" ref="FQ82:FQ107" si="166">CA82*$C$191</f>
        <v>113707.9163088622</v>
      </c>
      <c r="FR82" s="62">
        <f t="shared" ref="FR82:FR107" si="167">CB82*$C$191</f>
        <v>19729.905280222869</v>
      </c>
      <c r="FS82" s="61">
        <f t="shared" ref="FS82:FS107" si="168">CC82*$C$191</f>
        <v>13334.161189033844</v>
      </c>
      <c r="FT82" s="61">
        <f t="shared" ref="FT82:FT107" si="169">CD82*$C$191</f>
        <v>3779.2175782170907</v>
      </c>
      <c r="FU82" s="61">
        <f t="shared" ref="FU82:FU107" si="170">CE82*$C$191</f>
        <v>2387.0066434129908</v>
      </c>
      <c r="FV82" s="61">
        <f t="shared" ref="FV82:FV107" si="171">CF82*$C$191</f>
        <v>81478.296050303339</v>
      </c>
      <c r="FW82" s="61">
        <f t="shared" ref="FW82:FW107" si="172">CG82*$C$191</f>
        <v>42785.018972028425</v>
      </c>
      <c r="FX82" s="61">
        <f t="shared" ref="FX82:FX107" si="173">CH82*$C$191</f>
        <v>4285.4189343676326</v>
      </c>
      <c r="FY82" s="61">
        <f t="shared" ref="FY82:FY107" si="174">CI82*$C$191</f>
        <v>151788.72118727298</v>
      </c>
      <c r="FZ82" s="61">
        <f t="shared" ref="FZ82:FZ107" si="175">CJ82*$C$191</f>
        <v>40255.269834396589</v>
      </c>
      <c r="GA82" s="61">
        <f t="shared" ref="GA82:GA107" si="176">CK82*$C$191</f>
        <v>11707.399812187319</v>
      </c>
      <c r="GB82" s="61">
        <f t="shared" ref="GB82:GB107" si="177">CL82*$C$191</f>
        <v>5954.9401773237687</v>
      </c>
      <c r="GC82" s="61">
        <f t="shared" ref="GC82:GC107" si="178">CM82*$C$191</f>
        <v>1908.4734359216091</v>
      </c>
      <c r="GD82" s="61">
        <f t="shared" ref="GD82:GD107" si="179">CN82*$C$191</f>
        <v>367.86061285474176</v>
      </c>
      <c r="GE82" s="61">
        <f t="shared" ref="GE82:GE107" si="180">CO82*$C$191</f>
        <v>57138.499910528146</v>
      </c>
      <c r="GF82" s="61">
        <f t="shared" ref="GF82:GF107" si="181">CP82*$C$191</f>
        <v>8800.9865598546421</v>
      </c>
      <c r="GG82" s="61">
        <f t="shared" ref="GG82:GG107" si="182">CQ82*$C$191</f>
        <v>3430.8504337358481</v>
      </c>
      <c r="GH82" s="61">
        <f t="shared" ref="GH82:GH107" si="183">CR82*$C$191</f>
        <v>69579.10566218321</v>
      </c>
      <c r="GI82" s="61">
        <f t="shared" ref="GI82:GI107" si="184">CS82*$C$191</f>
        <v>11349.600344299546</v>
      </c>
      <c r="GJ82" s="61">
        <f t="shared" ref="GJ82:GJ107" si="185">CT82*$C$191</f>
        <v>3926.9906449194227</v>
      </c>
    </row>
    <row r="83" spans="1:192" s="45" customFormat="1">
      <c r="A83" s="45" t="s">
        <v>63</v>
      </c>
      <c r="B83" s="46">
        <v>42072</v>
      </c>
      <c r="C83" s="60"/>
      <c r="D83" s="60"/>
      <c r="E83" s="58"/>
      <c r="F83" s="61">
        <v>285853</v>
      </c>
      <c r="G83" s="61">
        <v>447681</v>
      </c>
      <c r="H83" s="61">
        <v>33871</v>
      </c>
      <c r="I83" s="61">
        <v>996101</v>
      </c>
      <c r="J83" s="61">
        <v>1193841</v>
      </c>
      <c r="K83" s="61">
        <v>153523</v>
      </c>
      <c r="L83" s="61">
        <v>152603</v>
      </c>
      <c r="M83" s="61">
        <v>244366</v>
      </c>
      <c r="N83" s="61">
        <v>13786</v>
      </c>
      <c r="O83" s="61">
        <v>668407</v>
      </c>
      <c r="P83" s="61">
        <v>509921</v>
      </c>
      <c r="Q83" s="61">
        <v>53091</v>
      </c>
      <c r="R83" s="61">
        <v>721855</v>
      </c>
      <c r="S83" s="61">
        <v>617889</v>
      </c>
      <c r="T83" s="61">
        <v>74700</v>
      </c>
      <c r="U83" s="61">
        <v>264632</v>
      </c>
      <c r="V83" s="61">
        <v>154608</v>
      </c>
      <c r="W83" s="61">
        <v>19505</v>
      </c>
      <c r="X83" s="61">
        <v>48560</v>
      </c>
      <c r="Y83" s="61">
        <v>64424</v>
      </c>
      <c r="Z83" s="61">
        <v>1225</v>
      </c>
      <c r="AA83" s="61">
        <v>552007</v>
      </c>
      <c r="AB83" s="61">
        <v>1013372</v>
      </c>
      <c r="AC83" s="61">
        <v>68360</v>
      </c>
      <c r="AD83" s="61">
        <v>367577</v>
      </c>
      <c r="AE83" s="61">
        <v>951909</v>
      </c>
      <c r="AF83" s="61">
        <v>56570</v>
      </c>
      <c r="AG83" s="61">
        <v>47931</v>
      </c>
      <c r="AH83" s="61">
        <v>94513</v>
      </c>
      <c r="AI83" s="61">
        <v>5977</v>
      </c>
      <c r="AJ83" s="61">
        <v>100025</v>
      </c>
      <c r="AK83" s="61">
        <v>86727</v>
      </c>
      <c r="AL83" s="61">
        <v>7499</v>
      </c>
      <c r="AM83" s="61">
        <v>61205</v>
      </c>
      <c r="AN83" s="61">
        <v>50228</v>
      </c>
      <c r="AO83" s="61">
        <v>3412</v>
      </c>
      <c r="AP83" s="61">
        <v>169705</v>
      </c>
      <c r="AQ83" s="61">
        <v>109402</v>
      </c>
      <c r="AR83" s="61">
        <v>5031</v>
      </c>
      <c r="AS83" s="61">
        <v>276848</v>
      </c>
      <c r="AT83" s="61">
        <v>46315</v>
      </c>
      <c r="AU83" s="61">
        <v>9123</v>
      </c>
      <c r="AV83" s="61">
        <v>119537</v>
      </c>
      <c r="AW83" s="61">
        <v>219840</v>
      </c>
      <c r="AX83" s="61">
        <v>7373</v>
      </c>
      <c r="AY83" s="61">
        <v>158113</v>
      </c>
      <c r="AZ83" s="61">
        <v>118211</v>
      </c>
      <c r="BA83" s="61">
        <v>10478</v>
      </c>
      <c r="BB83" s="61">
        <v>60545</v>
      </c>
      <c r="BC83" s="61">
        <v>50645</v>
      </c>
      <c r="BD83" s="61">
        <v>2707</v>
      </c>
      <c r="BE83" s="61">
        <v>12808</v>
      </c>
      <c r="BF83" s="61">
        <v>14515</v>
      </c>
      <c r="BG83" s="61">
        <v>953</v>
      </c>
      <c r="BH83" s="61">
        <v>320736</v>
      </c>
      <c r="BI83" s="61">
        <v>137714</v>
      </c>
      <c r="BJ83" s="61">
        <v>13431</v>
      </c>
      <c r="BK83" s="61">
        <v>193423</v>
      </c>
      <c r="BL83" s="61">
        <v>65051</v>
      </c>
      <c r="BM83" s="61">
        <v>9294</v>
      </c>
      <c r="BN83" s="61">
        <v>20498</v>
      </c>
      <c r="BO83" s="61">
        <v>6075</v>
      </c>
      <c r="BP83" s="61">
        <v>11658</v>
      </c>
      <c r="BQ83" s="61">
        <v>151337</v>
      </c>
      <c r="BR83" s="61">
        <v>37134</v>
      </c>
      <c r="BS83" s="61">
        <v>12389</v>
      </c>
      <c r="BT83" s="61">
        <v>79506</v>
      </c>
      <c r="BU83" s="61">
        <v>41547</v>
      </c>
      <c r="BV83" s="61">
        <v>5916</v>
      </c>
      <c r="BW83" s="61">
        <v>377308</v>
      </c>
      <c r="BX83" s="61">
        <v>174217</v>
      </c>
      <c r="BY83" s="61">
        <v>4514</v>
      </c>
      <c r="BZ83" s="61">
        <v>130777</v>
      </c>
      <c r="CA83" s="61">
        <v>192299</v>
      </c>
      <c r="CB83" s="61">
        <v>32009</v>
      </c>
      <c r="CC83" s="61">
        <v>19633</v>
      </c>
      <c r="CD83" s="61">
        <v>5821</v>
      </c>
      <c r="CE83" s="61">
        <v>4155</v>
      </c>
      <c r="CF83" s="61">
        <v>159021</v>
      </c>
      <c r="CG83" s="61">
        <v>87025</v>
      </c>
      <c r="CH83" s="61">
        <v>9161</v>
      </c>
      <c r="CI83" s="61">
        <v>247455</v>
      </c>
      <c r="CJ83" s="61">
        <v>64858</v>
      </c>
      <c r="CK83" s="61">
        <v>20263</v>
      </c>
      <c r="CL83" s="61">
        <v>10700</v>
      </c>
      <c r="CM83" s="61">
        <v>3173</v>
      </c>
      <c r="CN83" s="61">
        <v>490</v>
      </c>
      <c r="CO83" s="61">
        <v>83372</v>
      </c>
      <c r="CP83" s="61">
        <v>13423</v>
      </c>
      <c r="CQ83" s="61">
        <v>5605</v>
      </c>
      <c r="CR83" s="61">
        <v>108666</v>
      </c>
      <c r="CS83" s="61">
        <v>18038</v>
      </c>
      <c r="CT83" s="61">
        <v>6492</v>
      </c>
      <c r="CU83" s="61"/>
      <c r="CV83" s="61">
        <f t="shared" si="93"/>
        <v>179750.52951515641</v>
      </c>
      <c r="CW83" s="61">
        <f t="shared" si="94"/>
        <v>281511.46499730536</v>
      </c>
      <c r="CX83" s="61">
        <f t="shared" si="95"/>
        <v>21298.81507350933</v>
      </c>
      <c r="CY83" s="61">
        <f t="shared" si="96"/>
        <v>626369.78517131822</v>
      </c>
      <c r="CZ83" s="61">
        <f t="shared" si="97"/>
        <v>750712.9605318252</v>
      </c>
      <c r="DA83" s="61">
        <f t="shared" si="98"/>
        <v>96538.572422732512</v>
      </c>
      <c r="DB83" s="61">
        <f t="shared" si="99"/>
        <v>95960.056587131898</v>
      </c>
      <c r="DC83" s="61">
        <f t="shared" si="100"/>
        <v>153662.60943737064</v>
      </c>
      <c r="DD83" s="61">
        <f t="shared" si="101"/>
        <v>8668.9340321631971</v>
      </c>
      <c r="DE83" s="61">
        <f t="shared" si="102"/>
        <v>420308.73274598183</v>
      </c>
      <c r="DF83" s="61">
        <f t="shared" si="103"/>
        <v>320649.31891880819</v>
      </c>
      <c r="DG83" s="61">
        <f t="shared" si="104"/>
        <v>33384.765465078795</v>
      </c>
      <c r="DH83" s="61">
        <f t="shared" si="105"/>
        <v>453917.98750813608</v>
      </c>
      <c r="DI83" s="61">
        <f t="shared" si="106"/>
        <v>388541.9251559035</v>
      </c>
      <c r="DJ83" s="61">
        <f t="shared" si="107"/>
        <v>46972.970564528565</v>
      </c>
      <c r="DK83" s="62">
        <f t="shared" si="108"/>
        <v>166406.3071811556</v>
      </c>
      <c r="DL83" s="62">
        <f t="shared" si="109"/>
        <v>97220.843815804983</v>
      </c>
      <c r="DM83" s="62">
        <f t="shared" si="110"/>
        <v>12265.164536293569</v>
      </c>
      <c r="DN83" s="61">
        <f t="shared" si="111"/>
        <v>30535.574974745745</v>
      </c>
      <c r="DO83" s="61">
        <f t="shared" si="112"/>
        <v>40511.200209493814</v>
      </c>
      <c r="DP83" s="61">
        <f t="shared" si="113"/>
        <v>770.30641153343356</v>
      </c>
      <c r="DQ83" s="61">
        <f t="shared" si="114"/>
        <v>347113.90311129479</v>
      </c>
      <c r="DR83" s="61">
        <f t="shared" si="115"/>
        <v>637230.16234159889</v>
      </c>
      <c r="DS83" s="61">
        <f t="shared" si="116"/>
        <v>42986.241871367776</v>
      </c>
      <c r="DT83" s="61">
        <f t="shared" si="117"/>
        <v>231140.3427201836</v>
      </c>
      <c r="DU83" s="61">
        <f t="shared" si="118"/>
        <v>598580.90277255455</v>
      </c>
      <c r="DV83" s="61">
        <f t="shared" si="119"/>
        <v>35572.435673833745</v>
      </c>
      <c r="DW83" s="61">
        <f t="shared" si="120"/>
        <v>30140.046213231843</v>
      </c>
      <c r="DX83" s="61">
        <f t="shared" si="121"/>
        <v>59431.812141436254</v>
      </c>
      <c r="DY83" s="61">
        <f t="shared" si="122"/>
        <v>3758.4664667227207</v>
      </c>
      <c r="DZ83" s="61">
        <f t="shared" si="123"/>
        <v>62897.876582556484</v>
      </c>
      <c r="EA83" s="61">
        <f t="shared" si="124"/>
        <v>54535.80747188579</v>
      </c>
      <c r="EB83" s="61">
        <f t="shared" si="125"/>
        <v>4715.5328817054842</v>
      </c>
      <c r="EC83" s="61">
        <f t="shared" si="126"/>
        <v>38487.023606452087</v>
      </c>
      <c r="ED83" s="61">
        <f t="shared" si="127"/>
        <v>31584.449337552083</v>
      </c>
      <c r="EE83" s="61">
        <f t="shared" si="128"/>
        <v>2145.5391642057757</v>
      </c>
      <c r="EF83" s="61">
        <f t="shared" si="129"/>
        <v>106714.16291369907</v>
      </c>
      <c r="EG83" s="61">
        <f t="shared" si="130"/>
        <v>68794.336354759755</v>
      </c>
      <c r="EH83" s="61">
        <f t="shared" si="131"/>
        <v>3163.6012705507792</v>
      </c>
      <c r="EI83" s="61">
        <f t="shared" si="132"/>
        <v>174087.99136343511</v>
      </c>
      <c r="EJ83" s="61">
        <f t="shared" si="133"/>
        <v>29123.870571568146</v>
      </c>
      <c r="EK83" s="61">
        <f t="shared" si="134"/>
        <v>5736.7390958526648</v>
      </c>
      <c r="EL83" s="61">
        <f t="shared" si="135"/>
        <v>75167.442869773105</v>
      </c>
      <c r="EM83" s="61">
        <f t="shared" si="136"/>
        <v>138240.13184613065</v>
      </c>
      <c r="EN83" s="61">
        <f t="shared" si="137"/>
        <v>4636.3013650906169</v>
      </c>
      <c r="EO83" s="61">
        <f t="shared" si="138"/>
        <v>99424.863385131262</v>
      </c>
      <c r="EP83" s="61">
        <f t="shared" si="139"/>
        <v>74333.625480635688</v>
      </c>
      <c r="EQ83" s="61">
        <f t="shared" si="140"/>
        <v>6588.7923102427085</v>
      </c>
      <c r="ER83" s="61">
        <f t="shared" si="141"/>
        <v>38072.001376564687</v>
      </c>
      <c r="ES83" s="61">
        <f t="shared" si="142"/>
        <v>31846.667928253668</v>
      </c>
      <c r="ET83" s="61">
        <f t="shared" si="143"/>
        <v>1702.2199640987794</v>
      </c>
      <c r="EU83" s="61">
        <f t="shared" si="144"/>
        <v>8053.9465460573201</v>
      </c>
      <c r="EV83" s="61">
        <f t="shared" si="145"/>
        <v>9127.3449497206439</v>
      </c>
      <c r="EW83" s="61">
        <f t="shared" si="146"/>
        <v>599.26694709498952</v>
      </c>
      <c r="EX83" s="60">
        <f t="shared" si="147"/>
        <v>201685.71200782643</v>
      </c>
      <c r="EY83" s="60">
        <f t="shared" si="148"/>
        <v>86597.532373808383</v>
      </c>
      <c r="EZ83" s="58">
        <f t="shared" si="149"/>
        <v>8445.7023782086089</v>
      </c>
      <c r="FA83" s="61">
        <f t="shared" si="150"/>
        <v>121628.55268410721</v>
      </c>
      <c r="FB83" s="61">
        <f t="shared" si="151"/>
        <v>40905.471327886851</v>
      </c>
      <c r="FC83" s="61">
        <f t="shared" si="152"/>
        <v>5844.2675826871282</v>
      </c>
      <c r="FD83" s="61">
        <f t="shared" si="153"/>
        <v>12889.584345805977</v>
      </c>
      <c r="FE83" s="61">
        <f t="shared" si="154"/>
        <v>3820.0909796453952</v>
      </c>
      <c r="FF83" s="61">
        <f t="shared" si="155"/>
        <v>7330.8017515565462</v>
      </c>
      <c r="FG83" s="61">
        <f t="shared" si="156"/>
        <v>95163.968491620602</v>
      </c>
      <c r="FH83" s="61">
        <f t="shared" si="157"/>
        <v>23350.659825210223</v>
      </c>
      <c r="FI83" s="61">
        <f t="shared" si="158"/>
        <v>7790.4703122348647</v>
      </c>
      <c r="FJ83" s="61">
        <f t="shared" si="159"/>
        <v>49995.086983981368</v>
      </c>
      <c r="FK83" s="61">
        <f t="shared" si="160"/>
        <v>26125.649371411891</v>
      </c>
      <c r="FL83" s="61">
        <f t="shared" si="161"/>
        <v>3720.1083515361579</v>
      </c>
      <c r="FM83" s="61">
        <f t="shared" si="162"/>
        <v>237259.40532478102</v>
      </c>
      <c r="FN83" s="61">
        <f t="shared" si="163"/>
        <v>109551.40579438384</v>
      </c>
      <c r="FO83" s="61">
        <f t="shared" si="164"/>
        <v>2838.5005238056483</v>
      </c>
      <c r="FP83" s="62">
        <f t="shared" si="165"/>
        <v>82235.397209067625</v>
      </c>
      <c r="FQ83" s="62">
        <f t="shared" si="166"/>
        <v>120921.75725017776</v>
      </c>
      <c r="FR83" s="62">
        <f t="shared" si="167"/>
        <v>20127.949327978513</v>
      </c>
      <c r="FS83" s="61">
        <f t="shared" si="168"/>
        <v>12345.653696029307</v>
      </c>
      <c r="FT83" s="61">
        <f t="shared" si="169"/>
        <v>3660.3703032947892</v>
      </c>
      <c r="FU83" s="61">
        <f t="shared" si="170"/>
        <v>2612.7535836093198</v>
      </c>
      <c r="FV83" s="61">
        <f t="shared" si="171"/>
        <v>99995.833362006655</v>
      </c>
      <c r="FW83" s="61">
        <f t="shared" si="172"/>
        <v>54723.196296895556</v>
      </c>
      <c r="FX83" s="61">
        <f t="shared" si="173"/>
        <v>5760.6343151492129</v>
      </c>
      <c r="FY83" s="61">
        <f t="shared" si="174"/>
        <v>155605.03923755576</v>
      </c>
      <c r="FZ83" s="61">
        <f t="shared" si="175"/>
        <v>40784.108766722806</v>
      </c>
      <c r="GA83" s="61">
        <f t="shared" si="176"/>
        <v>12741.811279103646</v>
      </c>
      <c r="GB83" s="61">
        <f t="shared" si="177"/>
        <v>6728.3906966593795</v>
      </c>
      <c r="GC83" s="61">
        <f t="shared" si="178"/>
        <v>1995.250811261702</v>
      </c>
      <c r="GD83" s="61">
        <f t="shared" si="179"/>
        <v>308.12256461337347</v>
      </c>
      <c r="GE83" s="61">
        <f t="shared" si="180"/>
        <v>52426.111136624837</v>
      </c>
      <c r="GF83" s="61">
        <f t="shared" si="181"/>
        <v>8440.6718057251255</v>
      </c>
      <c r="GG83" s="61">
        <f t="shared" si="182"/>
        <v>3524.5448462407307</v>
      </c>
      <c r="GH83" s="61">
        <f t="shared" si="183"/>
        <v>68331.523686279266</v>
      </c>
      <c r="GI83" s="61">
        <f t="shared" si="184"/>
        <v>11342.683307134756</v>
      </c>
      <c r="GJ83" s="61">
        <f t="shared" si="185"/>
        <v>4082.3095703469803</v>
      </c>
    </row>
    <row r="84" spans="1:192" s="45" customFormat="1">
      <c r="A84" s="45" t="s">
        <v>63</v>
      </c>
      <c r="B84" s="46">
        <v>42071</v>
      </c>
      <c r="C84" s="60"/>
      <c r="D84" s="60"/>
      <c r="E84" s="58"/>
      <c r="F84" s="61">
        <v>147729</v>
      </c>
      <c r="G84" s="61">
        <v>246828</v>
      </c>
      <c r="H84" s="61">
        <v>17495</v>
      </c>
      <c r="I84" s="61">
        <v>1031604</v>
      </c>
      <c r="J84" s="61">
        <v>1119248</v>
      </c>
      <c r="K84" s="61">
        <v>153379</v>
      </c>
      <c r="L84" s="61">
        <v>172634</v>
      </c>
      <c r="M84" s="61">
        <v>213458</v>
      </c>
      <c r="N84" s="61">
        <v>13381</v>
      </c>
      <c r="O84" s="61">
        <v>547521</v>
      </c>
      <c r="P84" s="61">
        <v>336571</v>
      </c>
      <c r="Q84" s="61">
        <v>52799</v>
      </c>
      <c r="R84" s="61">
        <v>576378</v>
      </c>
      <c r="S84" s="61">
        <v>456635</v>
      </c>
      <c r="T84" s="61">
        <v>53467</v>
      </c>
      <c r="U84" s="61">
        <v>269409</v>
      </c>
      <c r="V84" s="61">
        <v>151845</v>
      </c>
      <c r="W84" s="61">
        <v>18418</v>
      </c>
      <c r="X84" s="61">
        <v>35372</v>
      </c>
      <c r="Y84" s="61">
        <v>49077</v>
      </c>
      <c r="Z84" s="61">
        <v>1088</v>
      </c>
      <c r="AA84" s="61">
        <v>627985</v>
      </c>
      <c r="AB84" s="61">
        <v>1154163</v>
      </c>
      <c r="AC84" s="61">
        <v>78525</v>
      </c>
      <c r="AD84" s="61">
        <v>458294</v>
      </c>
      <c r="AE84" s="61">
        <v>1140020</v>
      </c>
      <c r="AF84" s="61">
        <v>66870</v>
      </c>
      <c r="AG84" s="61">
        <v>38241</v>
      </c>
      <c r="AH84" s="61">
        <v>68284</v>
      </c>
      <c r="AI84" s="61">
        <v>4271</v>
      </c>
      <c r="AJ84" s="61">
        <v>57768</v>
      </c>
      <c r="AK84" s="61">
        <v>39589</v>
      </c>
      <c r="AL84" s="61">
        <v>3737</v>
      </c>
      <c r="AM84" s="61">
        <v>39569</v>
      </c>
      <c r="AN84" s="61">
        <v>25669</v>
      </c>
      <c r="AO84" s="61">
        <v>1862</v>
      </c>
      <c r="AP84" s="61">
        <v>178330</v>
      </c>
      <c r="AQ84" s="61">
        <v>95509</v>
      </c>
      <c r="AR84" s="61">
        <v>4873</v>
      </c>
      <c r="AS84" s="61">
        <v>277738</v>
      </c>
      <c r="AT84" s="61">
        <v>36252</v>
      </c>
      <c r="AU84" s="61">
        <v>8428</v>
      </c>
      <c r="AV84" s="61">
        <v>115510</v>
      </c>
      <c r="AW84" s="61">
        <v>172251</v>
      </c>
      <c r="AX84" s="61">
        <v>7288</v>
      </c>
      <c r="AY84" s="61">
        <v>203778</v>
      </c>
      <c r="AZ84" s="61">
        <v>108248</v>
      </c>
      <c r="BA84" s="61">
        <v>10389</v>
      </c>
      <c r="BB84" s="61">
        <v>61126</v>
      </c>
      <c r="BC84" s="61">
        <v>28125</v>
      </c>
      <c r="BD84" s="61">
        <v>1761</v>
      </c>
      <c r="BE84" s="61">
        <v>9482</v>
      </c>
      <c r="BF84" s="61">
        <v>9463</v>
      </c>
      <c r="BG84" s="61">
        <v>651</v>
      </c>
      <c r="BH84" s="61">
        <v>254399</v>
      </c>
      <c r="BI84" s="61">
        <v>127413</v>
      </c>
      <c r="BJ84" s="61">
        <v>12978</v>
      </c>
      <c r="BK84" s="61">
        <v>133340</v>
      </c>
      <c r="BL84" s="61">
        <v>33710</v>
      </c>
      <c r="BM84" s="61">
        <v>5162</v>
      </c>
      <c r="BN84" s="61">
        <v>23155</v>
      </c>
      <c r="BO84" s="61">
        <v>7818</v>
      </c>
      <c r="BP84" s="61">
        <v>12237</v>
      </c>
      <c r="BQ84" s="61">
        <v>200237</v>
      </c>
      <c r="BR84" s="61">
        <v>72949</v>
      </c>
      <c r="BS84" s="61">
        <v>19665</v>
      </c>
      <c r="BT84" s="61">
        <v>61544</v>
      </c>
      <c r="BU84" s="61">
        <v>37299</v>
      </c>
      <c r="BV84" s="61">
        <v>5665</v>
      </c>
      <c r="BW84" s="61">
        <v>374591</v>
      </c>
      <c r="BX84" s="61">
        <v>164130</v>
      </c>
      <c r="BY84" s="61">
        <v>4354</v>
      </c>
      <c r="BZ84" s="61">
        <v>156783</v>
      </c>
      <c r="CA84" s="61">
        <v>279045</v>
      </c>
      <c r="CB84" s="61">
        <v>45400</v>
      </c>
      <c r="CC84" s="61">
        <v>10443</v>
      </c>
      <c r="CD84" s="61">
        <v>2859</v>
      </c>
      <c r="CE84" s="61">
        <v>1882</v>
      </c>
      <c r="CF84" s="61">
        <v>114923</v>
      </c>
      <c r="CG84" s="61">
        <v>57919</v>
      </c>
      <c r="CH84" s="61">
        <v>6218</v>
      </c>
      <c r="CI84" s="61">
        <v>278788</v>
      </c>
      <c r="CJ84" s="61">
        <v>80531</v>
      </c>
      <c r="CK84" s="61">
        <v>22701</v>
      </c>
      <c r="CL84" s="61">
        <v>3169</v>
      </c>
      <c r="CM84" s="61">
        <v>3548</v>
      </c>
      <c r="CN84" s="61">
        <v>174</v>
      </c>
      <c r="CO84" s="61">
        <v>143175</v>
      </c>
      <c r="CP84" s="61">
        <v>21757</v>
      </c>
      <c r="CQ84" s="61">
        <v>7719</v>
      </c>
      <c r="CR84" s="61">
        <v>118461</v>
      </c>
      <c r="CS84" s="61">
        <v>20686</v>
      </c>
      <c r="CT84" s="61">
        <v>6815</v>
      </c>
      <c r="CU84" s="61"/>
      <c r="CV84" s="61">
        <f t="shared" si="93"/>
        <v>92895.180301569475</v>
      </c>
      <c r="CW84" s="61">
        <f t="shared" si="94"/>
        <v>155210.76811916273</v>
      </c>
      <c r="CX84" s="61">
        <f t="shared" si="95"/>
        <v>11001.233199818304</v>
      </c>
      <c r="CY84" s="61">
        <f t="shared" si="96"/>
        <v>648694.83703145816</v>
      </c>
      <c r="CZ84" s="61">
        <f t="shared" si="97"/>
        <v>703807.27387426328</v>
      </c>
      <c r="DA84" s="61">
        <f t="shared" si="98"/>
        <v>96448.02211802981</v>
      </c>
      <c r="DB84" s="61">
        <f t="shared" si="99"/>
        <v>108555.98126421451</v>
      </c>
      <c r="DC84" s="61">
        <f t="shared" si="100"/>
        <v>134226.99264743156</v>
      </c>
      <c r="DD84" s="61">
        <f t="shared" si="101"/>
        <v>8414.2613001868376</v>
      </c>
      <c r="DE84" s="61">
        <f t="shared" si="102"/>
        <v>344293.0095911813</v>
      </c>
      <c r="DF84" s="61">
        <f t="shared" si="103"/>
        <v>211643.10141732186</v>
      </c>
      <c r="DG84" s="61">
        <f t="shared" si="104"/>
        <v>33201.14956943164</v>
      </c>
      <c r="DH84" s="61">
        <f t="shared" si="105"/>
        <v>362438.91336066724</v>
      </c>
      <c r="DI84" s="61">
        <f t="shared" si="106"/>
        <v>287141.93324944447</v>
      </c>
      <c r="DJ84" s="61">
        <f t="shared" si="107"/>
        <v>33621.202371802523</v>
      </c>
      <c r="DK84" s="62">
        <f t="shared" si="108"/>
        <v>169410.18777535576</v>
      </c>
      <c r="DL84" s="62">
        <f t="shared" si="109"/>
        <v>95483.409844321824</v>
      </c>
      <c r="DM84" s="62">
        <f t="shared" si="110"/>
        <v>11581.635500100228</v>
      </c>
      <c r="DN84" s="61">
        <f t="shared" si="111"/>
        <v>22242.676235722949</v>
      </c>
      <c r="DO84" s="61">
        <f t="shared" si="112"/>
        <v>30860.675721490876</v>
      </c>
      <c r="DP84" s="61">
        <f t="shared" si="113"/>
        <v>684.15785775377617</v>
      </c>
      <c r="DQ84" s="61">
        <f t="shared" si="114"/>
        <v>394890.50763005984</v>
      </c>
      <c r="DR84" s="61">
        <f t="shared" si="115"/>
        <v>725762.57865686726</v>
      </c>
      <c r="DS84" s="61">
        <f t="shared" si="116"/>
        <v>49378.213033194181</v>
      </c>
      <c r="DT84" s="61">
        <f t="shared" si="117"/>
        <v>288185.14821820689</v>
      </c>
      <c r="DU84" s="61">
        <f t="shared" si="118"/>
        <v>716869.1553276286</v>
      </c>
      <c r="DV84" s="61">
        <f t="shared" si="119"/>
        <v>42049.297746318945</v>
      </c>
      <c r="DW84" s="61">
        <f t="shared" si="120"/>
        <v>24046.765292612272</v>
      </c>
      <c r="DX84" s="61">
        <f t="shared" si="121"/>
        <v>42938.45143277468</v>
      </c>
      <c r="DY84" s="61">
        <f t="shared" si="122"/>
        <v>2685.6968846198324</v>
      </c>
      <c r="DZ84" s="61">
        <f t="shared" si="123"/>
        <v>36325.76390323542</v>
      </c>
      <c r="EA84" s="61">
        <f t="shared" si="124"/>
        <v>24894.416756079267</v>
      </c>
      <c r="EB84" s="61">
        <f t="shared" si="125"/>
        <v>2349.9061713472993</v>
      </c>
      <c r="EC84" s="61">
        <f t="shared" si="126"/>
        <v>24881.840324870558</v>
      </c>
      <c r="ED84" s="61">
        <f t="shared" si="127"/>
        <v>16141.220634817721</v>
      </c>
      <c r="EE84" s="61">
        <f t="shared" si="128"/>
        <v>1170.8657455308191</v>
      </c>
      <c r="EF84" s="61">
        <f t="shared" si="129"/>
        <v>112137.74887245487</v>
      </c>
      <c r="EG84" s="61">
        <f t="shared" si="130"/>
        <v>60058.118415629964</v>
      </c>
      <c r="EH84" s="61">
        <f t="shared" si="131"/>
        <v>3064.2474640019773</v>
      </c>
      <c r="EI84" s="61">
        <f t="shared" si="132"/>
        <v>174647.64255222268</v>
      </c>
      <c r="EJ84" s="61">
        <f t="shared" si="133"/>
        <v>22796.03920890615</v>
      </c>
      <c r="EK84" s="61">
        <f t="shared" si="134"/>
        <v>5299.7081113500235</v>
      </c>
      <c r="EL84" s="61">
        <f t="shared" si="135"/>
        <v>72635.178445899524</v>
      </c>
      <c r="EM84" s="61">
        <f t="shared" si="136"/>
        <v>108315.14260656774</v>
      </c>
      <c r="EN84" s="61">
        <f t="shared" si="137"/>
        <v>4582.8515324536038</v>
      </c>
      <c r="EO84" s="61">
        <f t="shared" si="138"/>
        <v>128139.99994241635</v>
      </c>
      <c r="EP84" s="61">
        <f t="shared" si="139"/>
        <v>68068.676274017242</v>
      </c>
      <c r="EQ84" s="61">
        <f t="shared" si="140"/>
        <v>6532.8271913639528</v>
      </c>
      <c r="ER84" s="61">
        <f t="shared" si="141"/>
        <v>38437.346703177682</v>
      </c>
      <c r="ES84" s="61">
        <f t="shared" si="142"/>
        <v>17685.6063872472</v>
      </c>
      <c r="ET84" s="61">
        <f t="shared" si="143"/>
        <v>1107.3547679268381</v>
      </c>
      <c r="EU84" s="61">
        <f t="shared" si="144"/>
        <v>5962.4860360489938</v>
      </c>
      <c r="EV84" s="61">
        <f t="shared" si="145"/>
        <v>5950.5384264007198</v>
      </c>
      <c r="EW84" s="61">
        <f t="shared" si="146"/>
        <v>409.36283584348183</v>
      </c>
      <c r="EX84" s="60">
        <f t="shared" si="147"/>
        <v>159971.57615321956</v>
      </c>
      <c r="EY84" s="60">
        <f t="shared" si="148"/>
        <v>80120.04147976276</v>
      </c>
      <c r="EZ84" s="58">
        <f t="shared" si="149"/>
        <v>8160.8462113313481</v>
      </c>
      <c r="FA84" s="61">
        <f t="shared" si="150"/>
        <v>83847.066868463706</v>
      </c>
      <c r="FB84" s="61">
        <f t="shared" si="151"/>
        <v>21197.574802279221</v>
      </c>
      <c r="FC84" s="61">
        <f t="shared" si="152"/>
        <v>3245.9768949678237</v>
      </c>
      <c r="FD84" s="61">
        <f t="shared" si="153"/>
        <v>14560.363231882984</v>
      </c>
      <c r="FE84" s="61">
        <f t="shared" si="154"/>
        <v>4916.1269594843952</v>
      </c>
      <c r="FF84" s="61">
        <f t="shared" si="155"/>
        <v>7694.8894350486753</v>
      </c>
      <c r="FG84" s="61">
        <f t="shared" si="156"/>
        <v>125913.34279691441</v>
      </c>
      <c r="FH84" s="61">
        <f t="shared" si="157"/>
        <v>45871.904012206083</v>
      </c>
      <c r="FI84" s="61">
        <f t="shared" si="158"/>
        <v>12365.775985963242</v>
      </c>
      <c r="FJ84" s="61">
        <f t="shared" si="159"/>
        <v>38700.194115439706</v>
      </c>
      <c r="FK84" s="61">
        <f t="shared" si="160"/>
        <v>23454.415382682073</v>
      </c>
      <c r="FL84" s="61">
        <f t="shared" si="161"/>
        <v>3562.2741398668581</v>
      </c>
      <c r="FM84" s="61">
        <f t="shared" si="162"/>
        <v>235550.89714507791</v>
      </c>
      <c r="FN84" s="61">
        <f t="shared" si="163"/>
        <v>103208.48271427139</v>
      </c>
      <c r="FO84" s="61">
        <f t="shared" si="164"/>
        <v>2737.8890741359755</v>
      </c>
      <c r="FP84" s="62">
        <f t="shared" si="165"/>
        <v>98588.5307097521</v>
      </c>
      <c r="FQ84" s="62">
        <f t="shared" si="166"/>
        <v>175469.51233171183</v>
      </c>
      <c r="FR84" s="62">
        <f t="shared" si="167"/>
        <v>28548.498843769703</v>
      </c>
      <c r="FS84" s="61">
        <f t="shared" si="168"/>
        <v>6566.7835556274667</v>
      </c>
      <c r="FT84" s="61">
        <f t="shared" si="169"/>
        <v>1797.8008412849688</v>
      </c>
      <c r="FU84" s="61">
        <f t="shared" si="170"/>
        <v>1183.4421767395281</v>
      </c>
      <c r="FV84" s="61">
        <f t="shared" si="171"/>
        <v>72266.060189923912</v>
      </c>
      <c r="FW84" s="61">
        <f t="shared" si="172"/>
        <v>36420.715958861176</v>
      </c>
      <c r="FX84" s="61">
        <f t="shared" si="173"/>
        <v>3910.0124627876653</v>
      </c>
      <c r="FY84" s="61">
        <f t="shared" si="174"/>
        <v>175307.90519067991</v>
      </c>
      <c r="FZ84" s="61">
        <f t="shared" si="175"/>
        <v>50639.62908342771</v>
      </c>
      <c r="GA84" s="61">
        <f t="shared" si="176"/>
        <v>14274.878243445286</v>
      </c>
      <c r="GB84" s="61">
        <f t="shared" si="177"/>
        <v>1992.7355250199601</v>
      </c>
      <c r="GC84" s="61">
        <f t="shared" si="178"/>
        <v>2231.0588964249978</v>
      </c>
      <c r="GD84" s="61">
        <f t="shared" si="179"/>
        <v>109.41495151576935</v>
      </c>
      <c r="GE84" s="61">
        <f t="shared" si="180"/>
        <v>90031.526915346418</v>
      </c>
      <c r="GF84" s="61">
        <f t="shared" si="181"/>
        <v>13681.270690394216</v>
      </c>
      <c r="GG84" s="61">
        <f t="shared" si="182"/>
        <v>4853.8736250012853</v>
      </c>
      <c r="GH84" s="61">
        <f t="shared" si="183"/>
        <v>74490.830870744554</v>
      </c>
      <c r="GI84" s="61">
        <f t="shared" si="184"/>
        <v>13007.802799167843</v>
      </c>
      <c r="GJ84" s="61">
        <f t="shared" si="185"/>
        <v>4285.4189343676326</v>
      </c>
    </row>
    <row r="85" spans="1:192" s="45" customFormat="1">
      <c r="A85" s="45" t="s">
        <v>63</v>
      </c>
      <c r="B85" s="46">
        <v>42070</v>
      </c>
      <c r="C85" s="60"/>
      <c r="D85" s="60"/>
      <c r="E85" s="58"/>
      <c r="F85" s="61">
        <v>145354</v>
      </c>
      <c r="G85" s="61">
        <v>243524</v>
      </c>
      <c r="H85" s="61">
        <v>18015</v>
      </c>
      <c r="I85" s="61">
        <v>961906</v>
      </c>
      <c r="J85" s="61">
        <v>1075408</v>
      </c>
      <c r="K85" s="61">
        <v>149649</v>
      </c>
      <c r="L85" s="61">
        <v>141443</v>
      </c>
      <c r="M85" s="61">
        <v>200114</v>
      </c>
      <c r="N85" s="61">
        <v>11854</v>
      </c>
      <c r="O85" s="61">
        <v>555214</v>
      </c>
      <c r="P85" s="61">
        <v>348451</v>
      </c>
      <c r="Q85" s="61">
        <v>50141</v>
      </c>
      <c r="R85" s="61">
        <v>556291</v>
      </c>
      <c r="S85" s="61">
        <v>438703</v>
      </c>
      <c r="T85" s="61">
        <v>53663</v>
      </c>
      <c r="U85" s="61">
        <v>251630</v>
      </c>
      <c r="V85" s="61">
        <v>143515</v>
      </c>
      <c r="W85" s="61">
        <v>17753</v>
      </c>
      <c r="X85" s="61">
        <v>33307</v>
      </c>
      <c r="Y85" s="61">
        <v>45259</v>
      </c>
      <c r="Z85" s="61">
        <v>913</v>
      </c>
      <c r="AA85" s="61">
        <v>642361</v>
      </c>
      <c r="AB85" s="61">
        <v>1117862</v>
      </c>
      <c r="AC85" s="61">
        <v>79587</v>
      </c>
      <c r="AD85" s="61">
        <v>319503</v>
      </c>
      <c r="AE85" s="61">
        <v>1093220</v>
      </c>
      <c r="AF85" s="61">
        <v>67404</v>
      </c>
      <c r="AG85" s="61">
        <v>43528</v>
      </c>
      <c r="AH85" s="61">
        <v>70662</v>
      </c>
      <c r="AI85" s="61">
        <v>4548</v>
      </c>
      <c r="AJ85" s="61">
        <v>60834</v>
      </c>
      <c r="AK85" s="61">
        <v>44348</v>
      </c>
      <c r="AL85" s="61">
        <v>4081</v>
      </c>
      <c r="AM85" s="61">
        <v>41934</v>
      </c>
      <c r="AN85" s="61">
        <v>26414</v>
      </c>
      <c r="AO85" s="61">
        <v>1869</v>
      </c>
      <c r="AP85" s="61">
        <v>171342</v>
      </c>
      <c r="AQ85" s="61">
        <v>90591</v>
      </c>
      <c r="AR85" s="61">
        <v>4428</v>
      </c>
      <c r="AS85" s="61">
        <v>264290</v>
      </c>
      <c r="AT85" s="61">
        <v>35211</v>
      </c>
      <c r="AU85" s="61">
        <v>7915</v>
      </c>
      <c r="AV85" s="61">
        <v>115331</v>
      </c>
      <c r="AW85" s="61">
        <v>174389</v>
      </c>
      <c r="AX85" s="61">
        <v>7807</v>
      </c>
      <c r="AY85" s="61">
        <v>268321</v>
      </c>
      <c r="AZ85" s="61">
        <v>141480</v>
      </c>
      <c r="BA85" s="61">
        <v>13921</v>
      </c>
      <c r="BB85" s="61">
        <v>79304</v>
      </c>
      <c r="BC85" s="61">
        <v>32034</v>
      </c>
      <c r="BD85" s="61">
        <v>1968</v>
      </c>
      <c r="BE85" s="61">
        <v>8565</v>
      </c>
      <c r="BF85" s="61">
        <v>9685</v>
      </c>
      <c r="BG85" s="61">
        <v>611</v>
      </c>
      <c r="BH85" s="61">
        <v>235782</v>
      </c>
      <c r="BI85" s="61">
        <v>120219</v>
      </c>
      <c r="BJ85" s="61">
        <v>12167</v>
      </c>
      <c r="BK85" s="61">
        <v>147778</v>
      </c>
      <c r="BL85" s="61">
        <v>43772</v>
      </c>
      <c r="BM85" s="61">
        <v>6441</v>
      </c>
      <c r="BN85" s="61">
        <v>23422</v>
      </c>
      <c r="BO85" s="61">
        <v>7636</v>
      </c>
      <c r="BP85" s="61">
        <v>13528</v>
      </c>
      <c r="BQ85" s="61">
        <v>211183</v>
      </c>
      <c r="BR85" s="61">
        <v>78250</v>
      </c>
      <c r="BS85" s="61">
        <v>20730</v>
      </c>
      <c r="BT85" s="61">
        <v>62140</v>
      </c>
      <c r="BU85" s="61">
        <v>37776</v>
      </c>
      <c r="BV85" s="61">
        <v>5893</v>
      </c>
      <c r="BW85" s="61">
        <v>308665</v>
      </c>
      <c r="BX85" s="61">
        <v>135497</v>
      </c>
      <c r="BY85" s="61">
        <v>3691</v>
      </c>
      <c r="BZ85" s="61">
        <v>165569</v>
      </c>
      <c r="CA85" s="61">
        <v>290687</v>
      </c>
      <c r="CB85" s="61">
        <v>52728</v>
      </c>
      <c r="CC85" s="61">
        <v>10257</v>
      </c>
      <c r="CD85" s="61">
        <v>3208</v>
      </c>
      <c r="CE85" s="61">
        <v>2257</v>
      </c>
      <c r="CF85" s="61">
        <v>115033</v>
      </c>
      <c r="CG85" s="61">
        <v>57668</v>
      </c>
      <c r="CH85" s="61">
        <v>6118</v>
      </c>
      <c r="CI85" s="61">
        <v>287856</v>
      </c>
      <c r="CJ85" s="61">
        <v>80244</v>
      </c>
      <c r="CK85" s="61">
        <v>23126</v>
      </c>
      <c r="CL85" s="61">
        <v>3366</v>
      </c>
      <c r="CM85" s="61">
        <v>1351</v>
      </c>
      <c r="CN85" s="61">
        <v>218</v>
      </c>
      <c r="CO85" s="61">
        <v>172827</v>
      </c>
      <c r="CP85" s="61">
        <v>24066</v>
      </c>
      <c r="CQ85" s="61">
        <v>8455</v>
      </c>
      <c r="CR85" s="61">
        <v>117429</v>
      </c>
      <c r="CS85" s="61">
        <v>20866</v>
      </c>
      <c r="CT85" s="61">
        <v>7383</v>
      </c>
      <c r="CU85" s="61"/>
      <c r="CV85" s="61">
        <f t="shared" si="93"/>
        <v>91401.729095535266</v>
      </c>
      <c r="CW85" s="61">
        <f t="shared" si="94"/>
        <v>153133.14168348399</v>
      </c>
      <c r="CX85" s="61">
        <f t="shared" si="95"/>
        <v>11328.22041124474</v>
      </c>
      <c r="CY85" s="61">
        <f t="shared" si="96"/>
        <v>604867.2319122277</v>
      </c>
      <c r="CZ85" s="61">
        <f t="shared" si="97"/>
        <v>676239.73666477285</v>
      </c>
      <c r="DA85" s="61">
        <f t="shared" si="98"/>
        <v>94102.517697605552</v>
      </c>
      <c r="DB85" s="61">
        <f t="shared" si="99"/>
        <v>88942.407972672198</v>
      </c>
      <c r="DC85" s="61">
        <f t="shared" si="100"/>
        <v>125835.99774498085</v>
      </c>
      <c r="DD85" s="61">
        <f t="shared" si="101"/>
        <v>7454.0507774018952</v>
      </c>
      <c r="DE85" s="61">
        <f t="shared" si="102"/>
        <v>349130.53385561128</v>
      </c>
      <c r="DF85" s="61">
        <f t="shared" si="103"/>
        <v>219113.50155529508</v>
      </c>
      <c r="DG85" s="61">
        <f t="shared" si="104"/>
        <v>31529.741861794198</v>
      </c>
      <c r="DH85" s="61">
        <f t="shared" si="105"/>
        <v>349807.77467620024</v>
      </c>
      <c r="DI85" s="61">
        <f t="shared" si="106"/>
        <v>275865.90502771584</v>
      </c>
      <c r="DJ85" s="61">
        <f t="shared" si="107"/>
        <v>33744.451397647877</v>
      </c>
      <c r="DK85" s="62">
        <f t="shared" si="108"/>
        <v>158230.36925237378</v>
      </c>
      <c r="DL85" s="62">
        <f t="shared" si="109"/>
        <v>90245.326245894466</v>
      </c>
      <c r="DM85" s="62">
        <f t="shared" si="110"/>
        <v>11163.469162410651</v>
      </c>
      <c r="DN85" s="61">
        <f t="shared" si="111"/>
        <v>20944.159713423735</v>
      </c>
      <c r="DO85" s="61">
        <f t="shared" si="112"/>
        <v>28459.835003748303</v>
      </c>
      <c r="DP85" s="61">
        <f t="shared" si="113"/>
        <v>574.11408467757133</v>
      </c>
      <c r="DQ85" s="61">
        <f t="shared" si="114"/>
        <v>403930.44638287998</v>
      </c>
      <c r="DR85" s="61">
        <f t="shared" si="115"/>
        <v>702935.72719149967</v>
      </c>
      <c r="DS85" s="61">
        <f t="shared" si="116"/>
        <v>50046.021530376638</v>
      </c>
      <c r="DT85" s="61">
        <f t="shared" si="117"/>
        <v>200910.37502380949</v>
      </c>
      <c r="DU85" s="61">
        <f t="shared" si="118"/>
        <v>687440.30629924918</v>
      </c>
      <c r="DV85" s="61">
        <f t="shared" si="119"/>
        <v>42385.088459591476</v>
      </c>
      <c r="DW85" s="61">
        <f t="shared" si="120"/>
        <v>27371.34488263453</v>
      </c>
      <c r="DX85" s="61">
        <f t="shared" si="121"/>
        <v>44433.789103490191</v>
      </c>
      <c r="DY85" s="61">
        <f t="shared" si="122"/>
        <v>2859.8804568604537</v>
      </c>
      <c r="DZ85" s="61">
        <f t="shared" si="123"/>
        <v>38253.730807530534</v>
      </c>
      <c r="EA85" s="61">
        <f t="shared" si="124"/>
        <v>27886.978562191602</v>
      </c>
      <c r="EB85" s="61">
        <f t="shared" si="125"/>
        <v>2566.220788137096</v>
      </c>
      <c r="EC85" s="61">
        <f t="shared" si="126"/>
        <v>26369.003315300411</v>
      </c>
      <c r="ED85" s="61">
        <f t="shared" si="127"/>
        <v>16609.692697342136</v>
      </c>
      <c r="EE85" s="61">
        <f t="shared" si="128"/>
        <v>1175.2674964538674</v>
      </c>
      <c r="EF85" s="61">
        <f t="shared" si="129"/>
        <v>107743.5438081319</v>
      </c>
      <c r="EG85" s="61">
        <f t="shared" si="130"/>
        <v>56965.573981408394</v>
      </c>
      <c r="EH85" s="61">
        <f t="shared" si="131"/>
        <v>2784.4218696081994</v>
      </c>
      <c r="EI85" s="61">
        <f t="shared" si="132"/>
        <v>166191.25020748668</v>
      </c>
      <c r="EJ85" s="61">
        <f t="shared" si="133"/>
        <v>22141.435964492841</v>
      </c>
      <c r="EK85" s="61">
        <f t="shared" si="134"/>
        <v>4977.1226508466343</v>
      </c>
      <c r="EL85" s="61">
        <f t="shared" si="135"/>
        <v>72522.619386581573</v>
      </c>
      <c r="EM85" s="61">
        <f t="shared" si="136"/>
        <v>109659.56310277873</v>
      </c>
      <c r="EN85" s="61">
        <f t="shared" si="137"/>
        <v>4909.2099223196046</v>
      </c>
      <c r="EO85" s="61">
        <f t="shared" si="138"/>
        <v>168726.02991760199</v>
      </c>
      <c r="EP85" s="61">
        <f t="shared" si="139"/>
        <v>88965.67437040832</v>
      </c>
      <c r="EQ85" s="61">
        <f t="shared" si="140"/>
        <v>8753.8249428219824</v>
      </c>
      <c r="ER85" s="61">
        <f t="shared" si="141"/>
        <v>49868.065028773402</v>
      </c>
      <c r="ES85" s="61">
        <f t="shared" si="142"/>
        <v>20143.669866989399</v>
      </c>
      <c r="ET85" s="61">
        <f t="shared" si="143"/>
        <v>1237.5208309369775</v>
      </c>
      <c r="EU85" s="61">
        <f t="shared" si="144"/>
        <v>5385.8566651296806</v>
      </c>
      <c r="EV85" s="61">
        <f t="shared" si="145"/>
        <v>6090.1368128173917</v>
      </c>
      <c r="EW85" s="61">
        <f t="shared" si="146"/>
        <v>384.20997342606364</v>
      </c>
      <c r="EX85" s="60">
        <f t="shared" si="147"/>
        <v>148264.80516259267</v>
      </c>
      <c r="EY85" s="60">
        <f t="shared" si="148"/>
        <v>75596.29917399009</v>
      </c>
      <c r="EZ85" s="58">
        <f t="shared" si="149"/>
        <v>7650.8719258181936</v>
      </c>
      <c r="FA85" s="61">
        <f t="shared" si="150"/>
        <v>92925.992558030819</v>
      </c>
      <c r="FB85" s="61">
        <f t="shared" si="151"/>
        <v>27524.777343380782</v>
      </c>
      <c r="FC85" s="61">
        <f t="shared" si="152"/>
        <v>4050.2396707647722</v>
      </c>
      <c r="FD85" s="61">
        <f t="shared" si="153"/>
        <v>14728.258588519251</v>
      </c>
      <c r="FE85" s="61">
        <f t="shared" si="154"/>
        <v>4801.6814354851422</v>
      </c>
      <c r="FF85" s="61">
        <f t="shared" si="155"/>
        <v>8506.698069570848</v>
      </c>
      <c r="FG85" s="61">
        <f t="shared" si="156"/>
        <v>132796.42359744091</v>
      </c>
      <c r="FH85" s="61">
        <f t="shared" si="157"/>
        <v>49205.287104074436</v>
      </c>
      <c r="FI85" s="61">
        <f t="shared" si="158"/>
        <v>13035.470947827003</v>
      </c>
      <c r="FJ85" s="61">
        <f t="shared" si="159"/>
        <v>39074.971765459239</v>
      </c>
      <c r="FK85" s="61">
        <f t="shared" si="160"/>
        <v>23754.363267009787</v>
      </c>
      <c r="FL85" s="61">
        <f t="shared" si="161"/>
        <v>3705.6454556461422</v>
      </c>
      <c r="FM85" s="61">
        <f t="shared" si="162"/>
        <v>194095.20695181002</v>
      </c>
      <c r="FN85" s="61">
        <f t="shared" si="163"/>
        <v>85203.434974322983</v>
      </c>
      <c r="FO85" s="61">
        <f t="shared" si="164"/>
        <v>2320.9803795672683</v>
      </c>
      <c r="FP85" s="62">
        <f t="shared" si="165"/>
        <v>104113.35693973802</v>
      </c>
      <c r="FQ85" s="62">
        <f t="shared" si="166"/>
        <v>182790.25293830139</v>
      </c>
      <c r="FR85" s="62">
        <f t="shared" si="167"/>
        <v>33156.503238640726</v>
      </c>
      <c r="FS85" s="61">
        <f t="shared" si="168"/>
        <v>6449.822745386472</v>
      </c>
      <c r="FT85" s="61">
        <f t="shared" si="169"/>
        <v>2017.2595658769428</v>
      </c>
      <c r="FU85" s="61">
        <f t="shared" si="170"/>
        <v>1419.2502619028241</v>
      </c>
      <c r="FV85" s="61">
        <f t="shared" si="171"/>
        <v>72335.230561571807</v>
      </c>
      <c r="FW85" s="61">
        <f t="shared" si="172"/>
        <v>36262.881747191874</v>
      </c>
      <c r="FX85" s="61">
        <f t="shared" si="173"/>
        <v>3847.1303067441199</v>
      </c>
      <c r="FY85" s="61">
        <f t="shared" si="174"/>
        <v>181010.05910070863</v>
      </c>
      <c r="FZ85" s="61">
        <f t="shared" si="175"/>
        <v>50459.157295582729</v>
      </c>
      <c r="GA85" s="61">
        <f t="shared" si="176"/>
        <v>14542.127406630356</v>
      </c>
      <c r="GB85" s="61">
        <f t="shared" si="177"/>
        <v>2116.6133724257447</v>
      </c>
      <c r="GC85" s="61">
        <f t="shared" si="178"/>
        <v>849.53792814830103</v>
      </c>
      <c r="GD85" s="61">
        <f t="shared" si="179"/>
        <v>137.0831001749294</v>
      </c>
      <c r="GE85" s="61">
        <f t="shared" si="180"/>
        <v>108677.34382537856</v>
      </c>
      <c r="GF85" s="61">
        <f t="shared" si="181"/>
        <v>15133.219673439684</v>
      </c>
      <c r="GG85" s="61">
        <f t="shared" si="182"/>
        <v>5316.6862934817809</v>
      </c>
      <c r="GH85" s="61">
        <f t="shared" si="183"/>
        <v>73841.887020375158</v>
      </c>
      <c r="GI85" s="61">
        <f t="shared" si="184"/>
        <v>13120.990680046225</v>
      </c>
      <c r="GJ85" s="61">
        <f t="shared" si="185"/>
        <v>4642.589580694972</v>
      </c>
    </row>
    <row r="86" spans="1:192" s="45" customFormat="1">
      <c r="A86" s="45" t="s">
        <v>63</v>
      </c>
      <c r="B86" s="46">
        <v>42069</v>
      </c>
      <c r="C86" s="60"/>
      <c r="D86" s="60"/>
      <c r="E86" s="58"/>
      <c r="F86" s="61">
        <v>224894</v>
      </c>
      <c r="G86" s="61">
        <v>351326</v>
      </c>
      <c r="H86" s="61">
        <v>26662</v>
      </c>
      <c r="I86" s="61">
        <v>923466</v>
      </c>
      <c r="J86" s="61">
        <v>1107076</v>
      </c>
      <c r="K86" s="61">
        <v>150981</v>
      </c>
      <c r="L86" s="61">
        <v>147858</v>
      </c>
      <c r="M86" s="61">
        <v>233488</v>
      </c>
      <c r="N86" s="61">
        <v>13113</v>
      </c>
      <c r="O86" s="61">
        <v>586336</v>
      </c>
      <c r="P86" s="61">
        <v>423317</v>
      </c>
      <c r="Q86" s="61">
        <v>49493</v>
      </c>
      <c r="R86" s="61">
        <v>604559</v>
      </c>
      <c r="S86" s="61">
        <v>503215</v>
      </c>
      <c r="T86" s="61">
        <v>61991</v>
      </c>
      <c r="U86" s="61">
        <v>245765</v>
      </c>
      <c r="V86" s="61">
        <v>142033</v>
      </c>
      <c r="W86" s="61">
        <v>17535</v>
      </c>
      <c r="X86" s="61">
        <v>38408</v>
      </c>
      <c r="Y86" s="61">
        <v>55536</v>
      </c>
      <c r="Z86" s="61">
        <v>727</v>
      </c>
      <c r="AA86" s="61">
        <v>593584</v>
      </c>
      <c r="AB86" s="61">
        <v>1045218</v>
      </c>
      <c r="AC86" s="61">
        <v>76750</v>
      </c>
      <c r="AD86" s="61">
        <v>392114</v>
      </c>
      <c r="AE86" s="61">
        <v>1068425</v>
      </c>
      <c r="AF86" s="61">
        <v>66900</v>
      </c>
      <c r="AG86" s="61">
        <v>48200</v>
      </c>
      <c r="AH86" s="61">
        <v>81803</v>
      </c>
      <c r="AI86" s="61">
        <v>5690</v>
      </c>
      <c r="AJ86" s="61">
        <v>91435</v>
      </c>
      <c r="AK86" s="61">
        <v>76505</v>
      </c>
      <c r="AL86" s="61">
        <v>6796</v>
      </c>
      <c r="AM86" s="61">
        <v>57784</v>
      </c>
      <c r="AN86" s="61">
        <v>43911</v>
      </c>
      <c r="AO86" s="61">
        <v>3148</v>
      </c>
      <c r="AP86" s="61">
        <v>171096</v>
      </c>
      <c r="AQ86" s="61">
        <v>99550</v>
      </c>
      <c r="AR86" s="61">
        <v>4905</v>
      </c>
      <c r="AS86" s="61">
        <v>259944</v>
      </c>
      <c r="AT86" s="61">
        <v>42312</v>
      </c>
      <c r="AU86" s="61">
        <v>8641</v>
      </c>
      <c r="AV86" s="61">
        <v>118275</v>
      </c>
      <c r="AW86" s="61">
        <v>208538</v>
      </c>
      <c r="AX86" s="61">
        <v>8477</v>
      </c>
      <c r="AY86" s="61">
        <v>219831</v>
      </c>
      <c r="AZ86" s="61">
        <v>146160</v>
      </c>
      <c r="BA86" s="61">
        <v>13900</v>
      </c>
      <c r="BB86" s="61">
        <v>82858</v>
      </c>
      <c r="BC86" s="61">
        <v>58912</v>
      </c>
      <c r="BD86" s="61">
        <v>3117</v>
      </c>
      <c r="BE86" s="61">
        <v>10077</v>
      </c>
      <c r="BF86" s="61">
        <v>12579</v>
      </c>
      <c r="BG86" s="61">
        <v>868</v>
      </c>
      <c r="BH86" s="61">
        <v>276443</v>
      </c>
      <c r="BI86" s="61">
        <v>122160</v>
      </c>
      <c r="BJ86" s="61">
        <v>12340</v>
      </c>
      <c r="BK86" s="61">
        <v>191606</v>
      </c>
      <c r="BL86" s="61">
        <v>61482</v>
      </c>
      <c r="BM86" s="61">
        <v>9338</v>
      </c>
      <c r="BN86" s="61">
        <v>22297</v>
      </c>
      <c r="BO86" s="61">
        <v>6863</v>
      </c>
      <c r="BP86" s="61">
        <v>14835</v>
      </c>
      <c r="BQ86" s="61">
        <v>185584</v>
      </c>
      <c r="BR86" s="61">
        <v>57740</v>
      </c>
      <c r="BS86" s="61">
        <v>16457</v>
      </c>
      <c r="BT86" s="61">
        <v>61595</v>
      </c>
      <c r="BU86" s="61">
        <v>37274</v>
      </c>
      <c r="BV86" s="61">
        <v>5703</v>
      </c>
      <c r="BW86" s="61">
        <v>313562</v>
      </c>
      <c r="BX86" s="61">
        <v>153556</v>
      </c>
      <c r="BY86" s="61">
        <v>4237</v>
      </c>
      <c r="BZ86" s="61">
        <v>165646</v>
      </c>
      <c r="CA86" s="61">
        <v>253174</v>
      </c>
      <c r="CB86" s="61">
        <v>43492</v>
      </c>
      <c r="CC86" s="61">
        <v>17503</v>
      </c>
      <c r="CD86" s="61">
        <v>4731</v>
      </c>
      <c r="CE86" s="61">
        <v>3473</v>
      </c>
      <c r="CF86" s="61">
        <v>133295</v>
      </c>
      <c r="CG86" s="61">
        <v>64543</v>
      </c>
      <c r="CH86" s="61">
        <v>6672</v>
      </c>
      <c r="CI86" s="61">
        <v>267288</v>
      </c>
      <c r="CJ86" s="61">
        <v>69173</v>
      </c>
      <c r="CK86" s="61">
        <v>21794</v>
      </c>
      <c r="CL86" s="61">
        <v>8958</v>
      </c>
      <c r="CM86" s="61">
        <v>1405</v>
      </c>
      <c r="CN86" s="61">
        <v>547</v>
      </c>
      <c r="CO86" s="61">
        <v>133955</v>
      </c>
      <c r="CP86" s="61">
        <v>18688</v>
      </c>
      <c r="CQ86" s="61">
        <v>7829</v>
      </c>
      <c r="CR86" s="61">
        <v>110210</v>
      </c>
      <c r="CS86" s="61">
        <v>18905</v>
      </c>
      <c r="CT86" s="61">
        <v>6950</v>
      </c>
      <c r="CU86" s="61"/>
      <c r="CV86" s="61">
        <f t="shared" si="93"/>
        <v>141418.19601257145</v>
      </c>
      <c r="CW86" s="61">
        <f t="shared" si="94"/>
        <v>220921.36354154701</v>
      </c>
      <c r="CX86" s="61">
        <f t="shared" si="95"/>
        <v>16765.640444330129</v>
      </c>
      <c r="CY86" s="61">
        <f t="shared" si="96"/>
        <v>580695.33112908877</v>
      </c>
      <c r="CZ86" s="61">
        <f t="shared" si="97"/>
        <v>696153.25784064294</v>
      </c>
      <c r="DA86" s="61">
        <f t="shared" si="98"/>
        <v>94940.108016105587</v>
      </c>
      <c r="DB86" s="61">
        <f t="shared" si="99"/>
        <v>92976.298282865653</v>
      </c>
      <c r="DC86" s="61">
        <f t="shared" si="100"/>
        <v>146822.28850295374</v>
      </c>
      <c r="DD86" s="61">
        <f t="shared" si="101"/>
        <v>8245.7371219901343</v>
      </c>
      <c r="DE86" s="61">
        <f t="shared" si="102"/>
        <v>368700.71845948353</v>
      </c>
      <c r="DF86" s="61">
        <f t="shared" si="103"/>
        <v>266190.85649885592</v>
      </c>
      <c r="DG86" s="61">
        <f t="shared" si="104"/>
        <v>31122.265490632024</v>
      </c>
      <c r="DH86" s="61">
        <f t="shared" si="105"/>
        <v>380159.73375529883</v>
      </c>
      <c r="DI86" s="61">
        <f t="shared" si="106"/>
        <v>316432.44153452798</v>
      </c>
      <c r="DJ86" s="61">
        <f t="shared" si="107"/>
        <v>38981.277352954356</v>
      </c>
      <c r="DK86" s="62">
        <f t="shared" si="108"/>
        <v>154542.33080041985</v>
      </c>
      <c r="DL86" s="62">
        <f t="shared" si="109"/>
        <v>89313.412693329126</v>
      </c>
      <c r="DM86" s="62">
        <f t="shared" si="110"/>
        <v>11026.386062235721</v>
      </c>
      <c r="DN86" s="61">
        <f t="shared" si="111"/>
        <v>24151.778493204994</v>
      </c>
      <c r="DO86" s="61">
        <f t="shared" si="112"/>
        <v>34922.234180343483</v>
      </c>
      <c r="DP86" s="61">
        <f t="shared" si="113"/>
        <v>457.15327443657651</v>
      </c>
      <c r="DQ86" s="61">
        <f t="shared" si="114"/>
        <v>373258.41712951974</v>
      </c>
      <c r="DR86" s="61">
        <f t="shared" si="115"/>
        <v>657255.61375522648</v>
      </c>
      <c r="DS86" s="61">
        <f t="shared" si="116"/>
        <v>48262.054763421249</v>
      </c>
      <c r="DT86" s="61">
        <f t="shared" si="117"/>
        <v>246569.73734858839</v>
      </c>
      <c r="DU86" s="61">
        <f t="shared" si="118"/>
        <v>671848.67570825212</v>
      </c>
      <c r="DV86" s="61">
        <f t="shared" si="119"/>
        <v>42068.162393132006</v>
      </c>
      <c r="DW86" s="61">
        <f t="shared" si="120"/>
        <v>30309.19921298898</v>
      </c>
      <c r="DX86" s="61">
        <f t="shared" si="121"/>
        <v>51439.490108301608</v>
      </c>
      <c r="DY86" s="61">
        <f t="shared" si="122"/>
        <v>3577.9946788777447</v>
      </c>
      <c r="DZ86" s="61">
        <f t="shared" si="123"/>
        <v>57496.299378415919</v>
      </c>
      <c r="EA86" s="61">
        <f t="shared" si="124"/>
        <v>48107.993481114565</v>
      </c>
      <c r="EB86" s="61">
        <f t="shared" si="125"/>
        <v>4273.4713247193595</v>
      </c>
      <c r="EC86" s="61">
        <f t="shared" si="126"/>
        <v>36335.825048202387</v>
      </c>
      <c r="ED86" s="61">
        <f t="shared" si="127"/>
        <v>27612.183540281309</v>
      </c>
      <c r="EE86" s="61">
        <f t="shared" si="128"/>
        <v>1979.5302722508154</v>
      </c>
      <c r="EF86" s="61">
        <f t="shared" si="129"/>
        <v>107588.85370426478</v>
      </c>
      <c r="EG86" s="61">
        <f t="shared" si="130"/>
        <v>62599.186341349647</v>
      </c>
      <c r="EH86" s="61">
        <f t="shared" si="131"/>
        <v>3084.3697539359118</v>
      </c>
      <c r="EI86" s="61">
        <f t="shared" si="132"/>
        <v>163458.39170583419</v>
      </c>
      <c r="EJ86" s="61">
        <f t="shared" si="133"/>
        <v>26606.697865145015</v>
      </c>
      <c r="EK86" s="61">
        <f t="shared" si="134"/>
        <v>5433.6471037227757</v>
      </c>
      <c r="EL86" s="61">
        <f t="shared" si="135"/>
        <v>74373.870060503556</v>
      </c>
      <c r="EM86" s="61">
        <f t="shared" si="136"/>
        <v>131133.19057008912</v>
      </c>
      <c r="EN86" s="61">
        <f t="shared" si="137"/>
        <v>5330.5203678113603</v>
      </c>
      <c r="EO86" s="61">
        <f t="shared" si="138"/>
        <v>138234.47245208672</v>
      </c>
      <c r="EP86" s="61">
        <f t="shared" si="139"/>
        <v>91908.559273246254</v>
      </c>
      <c r="EQ86" s="61">
        <f t="shared" si="140"/>
        <v>8740.6196900528394</v>
      </c>
      <c r="ER86" s="61">
        <f t="shared" si="141"/>
        <v>52102.896854561011</v>
      </c>
      <c r="ES86" s="61">
        <f t="shared" si="142"/>
        <v>37045.135768373584</v>
      </c>
      <c r="ET86" s="61">
        <f t="shared" si="143"/>
        <v>1960.0368038773163</v>
      </c>
      <c r="EU86" s="61">
        <f t="shared" si="144"/>
        <v>6336.6348645080898</v>
      </c>
      <c r="EV86" s="61">
        <f t="shared" si="145"/>
        <v>7909.9464087176011</v>
      </c>
      <c r="EW86" s="61">
        <f t="shared" si="146"/>
        <v>545.81711445797578</v>
      </c>
      <c r="EX86" s="60">
        <f t="shared" si="147"/>
        <v>173833.31863145877</v>
      </c>
      <c r="EY86" s="60">
        <f t="shared" si="148"/>
        <v>76816.841822795308</v>
      </c>
      <c r="EZ86" s="58">
        <f t="shared" si="149"/>
        <v>7759.6580557735269</v>
      </c>
      <c r="FA86" s="61">
        <f t="shared" si="150"/>
        <v>120485.98390879598</v>
      </c>
      <c r="FB86" s="61">
        <f t="shared" si="151"/>
        <v>38661.207178692704</v>
      </c>
      <c r="FC86" s="61">
        <f t="shared" si="152"/>
        <v>5871.9357313462879</v>
      </c>
      <c r="FD86" s="61">
        <f t="shared" si="153"/>
        <v>14020.834333029363</v>
      </c>
      <c r="FE86" s="61">
        <f t="shared" si="154"/>
        <v>4315.6023692685349</v>
      </c>
      <c r="FF86" s="61">
        <f t="shared" si="155"/>
        <v>9328.5678490599894</v>
      </c>
      <c r="FG86" s="61">
        <f t="shared" si="156"/>
        <v>116699.22047185367</v>
      </c>
      <c r="FH86" s="61">
        <f t="shared" si="157"/>
        <v>36308.156899543232</v>
      </c>
      <c r="FI86" s="61">
        <f t="shared" si="158"/>
        <v>10348.5164200863</v>
      </c>
      <c r="FJ86" s="61">
        <f t="shared" si="159"/>
        <v>38732.264015021916</v>
      </c>
      <c r="FK86" s="61">
        <f t="shared" si="160"/>
        <v>23438.694843671186</v>
      </c>
      <c r="FL86" s="61">
        <f t="shared" si="161"/>
        <v>3586.1693591634057</v>
      </c>
      <c r="FM86" s="61">
        <f t="shared" si="162"/>
        <v>197174.54613326245</v>
      </c>
      <c r="FN86" s="61">
        <f t="shared" si="163"/>
        <v>96559.323534226889</v>
      </c>
      <c r="FO86" s="61">
        <f t="shared" si="164"/>
        <v>2664.316951565027</v>
      </c>
      <c r="FP86" s="62">
        <f t="shared" si="165"/>
        <v>104161.77619989155</v>
      </c>
      <c r="FQ86" s="62">
        <f t="shared" si="166"/>
        <v>159201.26974168615</v>
      </c>
      <c r="FR86" s="62">
        <f t="shared" si="167"/>
        <v>27348.707306458851</v>
      </c>
      <c r="FS86" s="61">
        <f t="shared" si="168"/>
        <v>11006.263772301787</v>
      </c>
      <c r="FT86" s="61">
        <f t="shared" si="169"/>
        <v>2974.9548024201422</v>
      </c>
      <c r="FU86" s="61">
        <f t="shared" si="170"/>
        <v>2183.8972793923385</v>
      </c>
      <c r="FV86" s="61">
        <f t="shared" si="171"/>
        <v>83818.769898244107</v>
      </c>
      <c r="FW86" s="61">
        <f t="shared" si="172"/>
        <v>40586.029975185636</v>
      </c>
      <c r="FX86" s="61">
        <f t="shared" si="173"/>
        <v>4195.4974512253621</v>
      </c>
      <c r="FY86" s="61">
        <f t="shared" si="174"/>
        <v>168076.45724567215</v>
      </c>
      <c r="FZ86" s="61">
        <f t="shared" si="175"/>
        <v>43497.473800001797</v>
      </c>
      <c r="GA86" s="61">
        <f t="shared" si="176"/>
        <v>13704.537088130328</v>
      </c>
      <c r="GB86" s="61">
        <f t="shared" si="177"/>
        <v>5632.9835383808149</v>
      </c>
      <c r="GC86" s="61">
        <f t="shared" si="178"/>
        <v>883.49429241181565</v>
      </c>
      <c r="GD86" s="61">
        <f t="shared" si="179"/>
        <v>343.96539355819442</v>
      </c>
      <c r="GE86" s="61">
        <f t="shared" si="180"/>
        <v>84233.792128131507</v>
      </c>
      <c r="GF86" s="61">
        <f t="shared" si="181"/>
        <v>11751.417321417803</v>
      </c>
      <c r="GG86" s="61">
        <f t="shared" si="182"/>
        <v>4923.0439966491849</v>
      </c>
      <c r="GH86" s="61">
        <f t="shared" si="183"/>
        <v>69302.424175591601</v>
      </c>
      <c r="GI86" s="61">
        <f t="shared" si="184"/>
        <v>11887.871600032297</v>
      </c>
      <c r="GJ86" s="61">
        <f t="shared" si="185"/>
        <v>4370.3098450264197</v>
      </c>
    </row>
    <row r="87" spans="1:192" s="45" customFormat="1">
      <c r="A87" s="45" t="s">
        <v>63</v>
      </c>
      <c r="B87" s="46">
        <v>42068</v>
      </c>
      <c r="C87" s="60"/>
      <c r="D87" s="60"/>
      <c r="E87" s="58"/>
      <c r="F87" s="61">
        <v>262311</v>
      </c>
      <c r="G87" s="61">
        <v>334523</v>
      </c>
      <c r="H87" s="61">
        <v>24521</v>
      </c>
      <c r="I87" s="61">
        <v>953488</v>
      </c>
      <c r="J87" s="61">
        <v>1071547</v>
      </c>
      <c r="K87" s="61">
        <v>124246</v>
      </c>
      <c r="L87" s="61">
        <v>148179</v>
      </c>
      <c r="M87" s="61">
        <v>210715</v>
      </c>
      <c r="N87" s="61">
        <v>11808</v>
      </c>
      <c r="O87" s="61">
        <v>562888</v>
      </c>
      <c r="P87" s="61">
        <v>372471</v>
      </c>
      <c r="Q87" s="61">
        <v>49189</v>
      </c>
      <c r="R87" s="61">
        <v>680104</v>
      </c>
      <c r="S87" s="61">
        <v>486991</v>
      </c>
      <c r="T87" s="61">
        <v>53213</v>
      </c>
      <c r="U87" s="61">
        <v>252328</v>
      </c>
      <c r="V87" s="61">
        <v>128826</v>
      </c>
      <c r="W87" s="61">
        <v>16402</v>
      </c>
      <c r="X87" s="61">
        <v>42188</v>
      </c>
      <c r="Y87" s="61">
        <v>52739</v>
      </c>
      <c r="Z87" s="61">
        <v>661</v>
      </c>
      <c r="AA87" s="61">
        <v>649391</v>
      </c>
      <c r="AB87" s="61">
        <v>1037930</v>
      </c>
      <c r="AC87" s="61">
        <v>73623</v>
      </c>
      <c r="AD87" s="61">
        <v>359842</v>
      </c>
      <c r="AE87" s="61">
        <v>1044356</v>
      </c>
      <c r="AF87" s="61">
        <v>67681</v>
      </c>
      <c r="AG87" s="61">
        <v>50388</v>
      </c>
      <c r="AH87" s="61">
        <v>73671</v>
      </c>
      <c r="AI87" s="61">
        <v>5069</v>
      </c>
      <c r="AJ87" s="61">
        <v>99903</v>
      </c>
      <c r="AK87" s="61">
        <v>73006</v>
      </c>
      <c r="AL87" s="61">
        <v>6684</v>
      </c>
      <c r="AM87" s="61">
        <v>62022</v>
      </c>
      <c r="AN87" s="61">
        <v>40938</v>
      </c>
      <c r="AO87" s="61">
        <v>2901</v>
      </c>
      <c r="AP87" s="61">
        <v>182300</v>
      </c>
      <c r="AQ87" s="61">
        <v>102257</v>
      </c>
      <c r="AR87" s="61">
        <v>4987</v>
      </c>
      <c r="AS87" s="61">
        <v>289874</v>
      </c>
      <c r="AT87" s="61">
        <v>45273</v>
      </c>
      <c r="AU87" s="61">
        <v>9384</v>
      </c>
      <c r="AV87" s="61">
        <v>128120</v>
      </c>
      <c r="AW87" s="61">
        <v>214307</v>
      </c>
      <c r="AX87" s="61">
        <v>8496</v>
      </c>
      <c r="AY87" s="61">
        <v>218832</v>
      </c>
      <c r="AZ87" s="61">
        <v>135213</v>
      </c>
      <c r="BA87" s="61">
        <v>11546</v>
      </c>
      <c r="BB87" s="61">
        <v>82300</v>
      </c>
      <c r="BC87" s="61">
        <v>54309</v>
      </c>
      <c r="BD87" s="61">
        <v>3041</v>
      </c>
      <c r="BE87" s="61">
        <v>10897</v>
      </c>
      <c r="BF87" s="61">
        <v>11417</v>
      </c>
      <c r="BG87" s="61">
        <v>824</v>
      </c>
      <c r="BH87" s="61">
        <v>326081</v>
      </c>
      <c r="BI87" s="61">
        <v>129218</v>
      </c>
      <c r="BJ87" s="61">
        <v>13592</v>
      </c>
      <c r="BK87" s="61">
        <v>230571</v>
      </c>
      <c r="BL87" s="61">
        <v>65364</v>
      </c>
      <c r="BM87" s="61">
        <v>8475</v>
      </c>
      <c r="BN87" s="61">
        <v>23849</v>
      </c>
      <c r="BO87" s="61">
        <v>7031</v>
      </c>
      <c r="BP87" s="61">
        <v>13558</v>
      </c>
      <c r="BQ87" s="61">
        <v>194410</v>
      </c>
      <c r="BR87" s="61">
        <v>55107</v>
      </c>
      <c r="BS87" s="61">
        <v>14149</v>
      </c>
      <c r="BT87" s="61">
        <v>69756</v>
      </c>
      <c r="BU87" s="61">
        <v>37648</v>
      </c>
      <c r="BV87" s="61">
        <v>5654</v>
      </c>
      <c r="BW87" s="61">
        <v>338774</v>
      </c>
      <c r="BX87" s="61">
        <v>149698</v>
      </c>
      <c r="BY87" s="61">
        <v>4579</v>
      </c>
      <c r="BZ87" s="61">
        <v>165722</v>
      </c>
      <c r="CA87" s="61">
        <v>255903</v>
      </c>
      <c r="CB87" s="61">
        <v>45335</v>
      </c>
      <c r="CC87" s="61">
        <v>20925</v>
      </c>
      <c r="CD87" s="61">
        <v>4616</v>
      </c>
      <c r="CE87" s="61">
        <v>3353</v>
      </c>
      <c r="CF87" s="61">
        <v>160023</v>
      </c>
      <c r="CG87" s="61">
        <v>67839</v>
      </c>
      <c r="CH87" s="61">
        <v>6313</v>
      </c>
      <c r="CI87" s="61">
        <v>279963</v>
      </c>
      <c r="CJ87" s="61">
        <v>69789</v>
      </c>
      <c r="CK87" s="61">
        <v>21736</v>
      </c>
      <c r="CL87" s="61">
        <v>9604</v>
      </c>
      <c r="CM87" s="61">
        <v>3005</v>
      </c>
      <c r="CN87" s="61">
        <v>554</v>
      </c>
      <c r="CO87" s="61">
        <v>120301</v>
      </c>
      <c r="CP87" s="61">
        <v>18593</v>
      </c>
      <c r="CQ87" s="61">
        <v>7525</v>
      </c>
      <c r="CR87" s="61">
        <v>126666</v>
      </c>
      <c r="CS87" s="61">
        <v>19314</v>
      </c>
      <c r="CT87" s="61">
        <v>6486</v>
      </c>
      <c r="CU87" s="61"/>
      <c r="CV87" s="61">
        <f t="shared" si="93"/>
        <v>164946.81233938489</v>
      </c>
      <c r="CW87" s="61">
        <f t="shared" si="94"/>
        <v>210355.27486155005</v>
      </c>
      <c r="CX87" s="61">
        <f t="shared" si="95"/>
        <v>15419.333483437817</v>
      </c>
      <c r="CY87" s="61">
        <f t="shared" si="96"/>
        <v>599573.81201648212</v>
      </c>
      <c r="CZ87" s="61">
        <f t="shared" si="97"/>
        <v>673811.85661993152</v>
      </c>
      <c r="DA87" s="61">
        <f t="shared" si="98"/>
        <v>78128.563597863671</v>
      </c>
      <c r="DB87" s="61">
        <f t="shared" si="99"/>
        <v>93178.150003765433</v>
      </c>
      <c r="DC87" s="61">
        <f t="shared" si="100"/>
        <v>132502.13510715711</v>
      </c>
      <c r="DD87" s="61">
        <f t="shared" si="101"/>
        <v>7425.1249856218647</v>
      </c>
      <c r="DE87" s="61">
        <f t="shared" si="102"/>
        <v>353956.11051039299</v>
      </c>
      <c r="DF87" s="61">
        <f t="shared" si="103"/>
        <v>234217.79543695474</v>
      </c>
      <c r="DG87" s="61">
        <f t="shared" si="104"/>
        <v>30931.103736259647</v>
      </c>
      <c r="DH87" s="61">
        <f t="shared" si="105"/>
        <v>427664.05853839539</v>
      </c>
      <c r="DI87" s="61">
        <f t="shared" si="106"/>
        <v>306230.44053802313</v>
      </c>
      <c r="DJ87" s="61">
        <f t="shared" si="107"/>
        <v>33461.481695451919</v>
      </c>
      <c r="DK87" s="62">
        <f t="shared" si="108"/>
        <v>158669.28670155775</v>
      </c>
      <c r="DL87" s="62">
        <f t="shared" si="109"/>
        <v>81008.566344658058</v>
      </c>
      <c r="DM87" s="62">
        <f t="shared" si="110"/>
        <v>10313.931234262349</v>
      </c>
      <c r="DN87" s="61">
        <f t="shared" si="111"/>
        <v>26528.723991651019</v>
      </c>
      <c r="DO87" s="61">
        <f t="shared" si="112"/>
        <v>33163.420275805511</v>
      </c>
      <c r="DP87" s="61">
        <f t="shared" si="113"/>
        <v>415.65105144783644</v>
      </c>
      <c r="DQ87" s="61">
        <f t="shared" si="114"/>
        <v>408351.06195274123</v>
      </c>
      <c r="DR87" s="61">
        <f t="shared" si="115"/>
        <v>652672.76222277281</v>
      </c>
      <c r="DS87" s="61">
        <f t="shared" si="116"/>
        <v>46295.729743939577</v>
      </c>
      <c r="DT87" s="61">
        <f t="shared" si="117"/>
        <v>226276.40795021536</v>
      </c>
      <c r="DU87" s="61">
        <f t="shared" si="118"/>
        <v>656713.56957013113</v>
      </c>
      <c r="DV87" s="61">
        <f t="shared" si="119"/>
        <v>42559.272031832101</v>
      </c>
      <c r="DW87" s="61">
        <f t="shared" si="120"/>
        <v>31685.060787221759</v>
      </c>
      <c r="DX87" s="61">
        <f t="shared" si="121"/>
        <v>46325.913178840477</v>
      </c>
      <c r="DY87" s="61">
        <f t="shared" si="122"/>
        <v>3187.4964898473263</v>
      </c>
      <c r="DZ87" s="61">
        <f t="shared" si="123"/>
        <v>62821.16035218336</v>
      </c>
      <c r="EA87" s="61">
        <f t="shared" si="124"/>
        <v>45907.746841150903</v>
      </c>
      <c r="EB87" s="61">
        <f t="shared" si="125"/>
        <v>4203.0433099505881</v>
      </c>
      <c r="EC87" s="61">
        <f t="shared" si="126"/>
        <v>39000.770821327853</v>
      </c>
      <c r="ED87" s="61">
        <f t="shared" si="127"/>
        <v>25742.697041106698</v>
      </c>
      <c r="EE87" s="61">
        <f t="shared" si="128"/>
        <v>1824.2113468232578</v>
      </c>
      <c r="EF87" s="61">
        <f t="shared" si="129"/>
        <v>114634.17046738364</v>
      </c>
      <c r="EG87" s="61">
        <f t="shared" si="130"/>
        <v>64301.406305448421</v>
      </c>
      <c r="EH87" s="61">
        <f t="shared" si="131"/>
        <v>3135.9331218916191</v>
      </c>
      <c r="EI87" s="61">
        <f t="shared" si="132"/>
        <v>182279.02100966737</v>
      </c>
      <c r="EJ87" s="61">
        <f t="shared" si="133"/>
        <v>28468.638505594401</v>
      </c>
      <c r="EK87" s="61">
        <f t="shared" si="134"/>
        <v>5900.8615231263193</v>
      </c>
      <c r="EL87" s="61">
        <f t="shared" si="135"/>
        <v>80564.618322990616</v>
      </c>
      <c r="EM87" s="61">
        <f t="shared" si="136"/>
        <v>134760.86215224126</v>
      </c>
      <c r="EN87" s="61">
        <f t="shared" si="137"/>
        <v>5342.4679774596343</v>
      </c>
      <c r="EO87" s="61">
        <f t="shared" si="138"/>
        <v>137606.2797132117</v>
      </c>
      <c r="EP87" s="61">
        <f t="shared" si="139"/>
        <v>85024.849651159311</v>
      </c>
      <c r="EQ87" s="61">
        <f t="shared" si="140"/>
        <v>7260.3737367877748</v>
      </c>
      <c r="ER87" s="61">
        <f t="shared" si="141"/>
        <v>51752.014423838031</v>
      </c>
      <c r="ES87" s="61">
        <f t="shared" si="142"/>
        <v>34150.670125689183</v>
      </c>
      <c r="ET87" s="61">
        <f t="shared" si="143"/>
        <v>1912.2463652842216</v>
      </c>
      <c r="EU87" s="61">
        <f t="shared" si="144"/>
        <v>6852.268544065164</v>
      </c>
      <c r="EV87" s="61">
        <f t="shared" si="145"/>
        <v>7179.2557554916011</v>
      </c>
      <c r="EW87" s="61">
        <f t="shared" si="146"/>
        <v>518.14896579881577</v>
      </c>
      <c r="EX87" s="60">
        <f t="shared" si="147"/>
        <v>205046.76324835393</v>
      </c>
      <c r="EY87" s="60">
        <f t="shared" si="148"/>
        <v>81255.064396348753</v>
      </c>
      <c r="EZ87" s="58">
        <f t="shared" si="149"/>
        <v>8546.9426494387189</v>
      </c>
      <c r="FA87" s="61">
        <f t="shared" si="150"/>
        <v>144988.01601116353</v>
      </c>
      <c r="FB87" s="61">
        <f t="shared" si="151"/>
        <v>41102.292476303148</v>
      </c>
      <c r="FC87" s="61">
        <f t="shared" si="152"/>
        <v>5329.2627246904894</v>
      </c>
      <c r="FD87" s="61">
        <f t="shared" si="153"/>
        <v>14996.76539482519</v>
      </c>
      <c r="FE87" s="61">
        <f t="shared" si="154"/>
        <v>4421.244391421691</v>
      </c>
      <c r="FF87" s="61">
        <f t="shared" si="155"/>
        <v>8525.5627163839126</v>
      </c>
      <c r="FG87" s="61">
        <f t="shared" si="156"/>
        <v>122249.199564257</v>
      </c>
      <c r="FH87" s="61">
        <f t="shared" si="157"/>
        <v>34652.469730916673</v>
      </c>
      <c r="FI87" s="61">
        <f t="shared" si="158"/>
        <v>8897.1962586012669</v>
      </c>
      <c r="FJ87" s="61">
        <f t="shared" si="159"/>
        <v>43864.076769735671</v>
      </c>
      <c r="FK87" s="61">
        <f t="shared" si="160"/>
        <v>23673.874107274049</v>
      </c>
      <c r="FL87" s="61">
        <f t="shared" si="161"/>
        <v>3555.3571027020685</v>
      </c>
      <c r="FM87" s="61">
        <f t="shared" si="162"/>
        <v>213028.39531496118</v>
      </c>
      <c r="FN87" s="61">
        <f t="shared" si="163"/>
        <v>94133.329954066896</v>
      </c>
      <c r="FO87" s="61">
        <f t="shared" si="164"/>
        <v>2879.3739252339528</v>
      </c>
      <c r="FP87" s="62">
        <f t="shared" si="165"/>
        <v>104209.56663848464</v>
      </c>
      <c r="FQ87" s="62">
        <f t="shared" si="166"/>
        <v>160917.3237801145</v>
      </c>
      <c r="FR87" s="62">
        <f t="shared" si="167"/>
        <v>28507.625442341399</v>
      </c>
      <c r="FS87" s="61">
        <f t="shared" si="168"/>
        <v>13158.091152111918</v>
      </c>
      <c r="FT87" s="61">
        <f t="shared" si="169"/>
        <v>2902.640322970065</v>
      </c>
      <c r="FU87" s="61">
        <f t="shared" si="170"/>
        <v>2108.4386921400842</v>
      </c>
      <c r="FV87" s="61">
        <f t="shared" si="171"/>
        <v>100625.91256556298</v>
      </c>
      <c r="FW87" s="61">
        <f t="shared" si="172"/>
        <v>42658.625838380904</v>
      </c>
      <c r="FX87" s="61">
        <f t="shared" si="173"/>
        <v>3969.750511029034</v>
      </c>
      <c r="FY87" s="61">
        <f t="shared" si="174"/>
        <v>176046.77052419158</v>
      </c>
      <c r="FZ87" s="61">
        <f t="shared" si="175"/>
        <v>43884.827881230041</v>
      </c>
      <c r="GA87" s="61">
        <f t="shared" si="176"/>
        <v>13668.065437625071</v>
      </c>
      <c r="GB87" s="61">
        <f t="shared" si="177"/>
        <v>6039.2022664221195</v>
      </c>
      <c r="GC87" s="61">
        <f t="shared" si="178"/>
        <v>1889.6087891085454</v>
      </c>
      <c r="GD87" s="61">
        <f t="shared" si="179"/>
        <v>348.36714448124263</v>
      </c>
      <c r="GE87" s="61">
        <f t="shared" si="180"/>
        <v>75647.862541945797</v>
      </c>
      <c r="GF87" s="61">
        <f t="shared" si="181"/>
        <v>11691.679273176433</v>
      </c>
      <c r="GG87" s="61">
        <f t="shared" si="182"/>
        <v>4731.8822422768062</v>
      </c>
      <c r="GH87" s="61">
        <f t="shared" si="183"/>
        <v>79650.311774117465</v>
      </c>
      <c r="GI87" s="61">
        <f t="shared" si="184"/>
        <v>12145.059618250398</v>
      </c>
      <c r="GJ87" s="61">
        <f t="shared" si="185"/>
        <v>4078.5366409843678</v>
      </c>
    </row>
    <row r="88" spans="1:192" s="45" customFormat="1">
      <c r="A88" s="45" t="s">
        <v>63</v>
      </c>
      <c r="B88" s="46">
        <v>42067</v>
      </c>
      <c r="C88" s="60"/>
      <c r="D88" s="60"/>
      <c r="E88" s="58"/>
      <c r="F88" s="61">
        <v>354937</v>
      </c>
      <c r="G88" s="61">
        <v>367218</v>
      </c>
      <c r="H88" s="61">
        <v>29339</v>
      </c>
      <c r="I88" s="61">
        <v>1132957</v>
      </c>
      <c r="J88" s="61">
        <v>1102767</v>
      </c>
      <c r="K88" s="61">
        <v>131390</v>
      </c>
      <c r="L88" s="61">
        <v>185776</v>
      </c>
      <c r="M88" s="61">
        <v>226255</v>
      </c>
      <c r="N88" s="61">
        <v>14061</v>
      </c>
      <c r="O88" s="61">
        <v>733331</v>
      </c>
      <c r="P88" s="61">
        <v>407147</v>
      </c>
      <c r="Q88" s="61">
        <v>48227</v>
      </c>
      <c r="R88" s="61">
        <v>872162</v>
      </c>
      <c r="S88" s="61">
        <v>502126</v>
      </c>
      <c r="T88" s="61">
        <v>57482</v>
      </c>
      <c r="U88" s="61">
        <v>241229</v>
      </c>
      <c r="V88" s="61">
        <v>123841</v>
      </c>
      <c r="W88" s="61">
        <v>17527</v>
      </c>
      <c r="X88" s="61">
        <v>56709</v>
      </c>
      <c r="Y88" s="61">
        <v>55843</v>
      </c>
      <c r="Z88" s="61">
        <v>543</v>
      </c>
      <c r="AA88" s="61">
        <v>788550</v>
      </c>
      <c r="AB88" s="61">
        <v>995596</v>
      </c>
      <c r="AC88" s="61">
        <v>72610</v>
      </c>
      <c r="AD88" s="61">
        <v>412750</v>
      </c>
      <c r="AE88" s="61">
        <v>971258</v>
      </c>
      <c r="AF88" s="61">
        <v>64356</v>
      </c>
      <c r="AG88" s="61">
        <v>54531</v>
      </c>
      <c r="AH88" s="61">
        <v>81023</v>
      </c>
      <c r="AI88" s="61">
        <v>5880</v>
      </c>
      <c r="AJ88" s="61">
        <v>126165</v>
      </c>
      <c r="AK88" s="61">
        <v>78736</v>
      </c>
      <c r="AL88" s="61">
        <v>6845</v>
      </c>
      <c r="AM88" s="61">
        <v>78971</v>
      </c>
      <c r="AN88" s="61">
        <v>44448</v>
      </c>
      <c r="AO88" s="61">
        <v>3366</v>
      </c>
      <c r="AP88" s="61">
        <v>195352</v>
      </c>
      <c r="AQ88" s="61">
        <v>100008</v>
      </c>
      <c r="AR88" s="61">
        <v>5052</v>
      </c>
      <c r="AS88" s="61">
        <v>311826</v>
      </c>
      <c r="AT88" s="61">
        <v>46283</v>
      </c>
      <c r="AU88" s="61">
        <v>9568</v>
      </c>
      <c r="AV88" s="61">
        <v>146661</v>
      </c>
      <c r="AW88" s="61">
        <v>208033</v>
      </c>
      <c r="AX88" s="61">
        <v>8637</v>
      </c>
      <c r="AY88" s="61">
        <v>241274</v>
      </c>
      <c r="AZ88" s="61">
        <v>126439</v>
      </c>
      <c r="BA88" s="61">
        <v>11610</v>
      </c>
      <c r="BB88" s="61">
        <v>88857</v>
      </c>
      <c r="BC88" s="61">
        <v>53819</v>
      </c>
      <c r="BD88" s="61">
        <v>3072</v>
      </c>
      <c r="BE88" s="61">
        <v>14778</v>
      </c>
      <c r="BF88" s="61">
        <v>12573</v>
      </c>
      <c r="BG88" s="61">
        <v>999</v>
      </c>
      <c r="BH88" s="61">
        <v>412067</v>
      </c>
      <c r="BI88" s="61">
        <v>132720</v>
      </c>
      <c r="BJ88" s="61">
        <v>13788</v>
      </c>
      <c r="BK88" s="61">
        <v>276302</v>
      </c>
      <c r="BL88" s="61">
        <v>69085</v>
      </c>
      <c r="BM88" s="61">
        <v>9652</v>
      </c>
      <c r="BN88" s="61">
        <v>26607</v>
      </c>
      <c r="BO88" s="61">
        <v>6769</v>
      </c>
      <c r="BP88" s="61">
        <v>11671</v>
      </c>
      <c r="BQ88" s="61">
        <v>194190</v>
      </c>
      <c r="BR88" s="61">
        <v>53199</v>
      </c>
      <c r="BS88" s="61">
        <v>14440</v>
      </c>
      <c r="BT88" s="61">
        <v>82362</v>
      </c>
      <c r="BU88" s="61">
        <v>37042</v>
      </c>
      <c r="BV88" s="61">
        <v>5834</v>
      </c>
      <c r="BW88" s="61">
        <v>361438</v>
      </c>
      <c r="BX88" s="61">
        <v>152506</v>
      </c>
      <c r="BY88" s="61">
        <v>5964</v>
      </c>
      <c r="BZ88" s="61">
        <v>206399</v>
      </c>
      <c r="CA88" s="61">
        <v>183871</v>
      </c>
      <c r="CB88" s="61">
        <v>32220</v>
      </c>
      <c r="CC88" s="61">
        <v>27777</v>
      </c>
      <c r="CD88" s="61">
        <v>4683</v>
      </c>
      <c r="CE88" s="61">
        <v>3672</v>
      </c>
      <c r="CF88" s="61">
        <v>144385</v>
      </c>
      <c r="CG88" s="61">
        <v>54291</v>
      </c>
      <c r="CH88" s="61">
        <v>5787</v>
      </c>
      <c r="CI88" s="61">
        <v>337191</v>
      </c>
      <c r="CJ88" s="61">
        <v>69352</v>
      </c>
      <c r="CK88" s="61">
        <v>22116</v>
      </c>
      <c r="CL88" s="61">
        <v>10701</v>
      </c>
      <c r="CM88" s="61">
        <v>3353</v>
      </c>
      <c r="CN88" s="61">
        <v>552</v>
      </c>
      <c r="CO88" s="61">
        <v>141677</v>
      </c>
      <c r="CP88" s="61">
        <v>16879</v>
      </c>
      <c r="CQ88" s="61">
        <v>7273</v>
      </c>
      <c r="CR88" s="61">
        <v>140745</v>
      </c>
      <c r="CS88" s="61">
        <v>17934</v>
      </c>
      <c r="CT88" s="61">
        <v>6304</v>
      </c>
      <c r="CU88" s="61"/>
      <c r="CV88" s="61">
        <f t="shared" si="93"/>
        <v>223192.03819627943</v>
      </c>
      <c r="CW88" s="61">
        <f t="shared" si="94"/>
        <v>230914.59577998728</v>
      </c>
      <c r="CX88" s="61">
        <f t="shared" si="95"/>
        <v>18448.995761615843</v>
      </c>
      <c r="CY88" s="61">
        <f t="shared" si="96"/>
        <v>712427.78864627297</v>
      </c>
      <c r="CZ88" s="61">
        <f t="shared" si="97"/>
        <v>693443.66573672649</v>
      </c>
      <c r="DA88" s="61">
        <f t="shared" si="98"/>
        <v>82620.864825614568</v>
      </c>
      <c r="DB88" s="61">
        <f t="shared" si="99"/>
        <v>116819.95421145727</v>
      </c>
      <c r="DC88" s="61">
        <f t="shared" si="100"/>
        <v>142274.02215632409</v>
      </c>
      <c r="DD88" s="61">
        <f t="shared" si="101"/>
        <v>8841.8599612829476</v>
      </c>
      <c r="DE88" s="61">
        <f t="shared" si="102"/>
        <v>461134.34373569337</v>
      </c>
      <c r="DF88" s="61">
        <f t="shared" si="103"/>
        <v>256022.81186661462</v>
      </c>
      <c r="DG88" s="61">
        <f t="shared" si="104"/>
        <v>30326.177395120736</v>
      </c>
      <c r="DH88" s="61">
        <f t="shared" si="105"/>
        <v>548434.26979250822</v>
      </c>
      <c r="DI88" s="61">
        <f t="shared" si="106"/>
        <v>315747.65485521377</v>
      </c>
      <c r="DJ88" s="61">
        <f t="shared" si="107"/>
        <v>36145.920936950883</v>
      </c>
      <c r="DK88" s="62">
        <f t="shared" si="108"/>
        <v>151689.99620228462</v>
      </c>
      <c r="DL88" s="62">
        <f t="shared" si="109"/>
        <v>77873.890865887312</v>
      </c>
      <c r="DM88" s="62">
        <f t="shared" si="110"/>
        <v>11021.355489752237</v>
      </c>
      <c r="DN88" s="61">
        <f t="shared" si="111"/>
        <v>35659.841870734272</v>
      </c>
      <c r="DO88" s="61">
        <f t="shared" si="112"/>
        <v>35115.282399397169</v>
      </c>
      <c r="DP88" s="61">
        <f t="shared" si="113"/>
        <v>341.4501073164526</v>
      </c>
      <c r="DQ88" s="61">
        <f t="shared" si="114"/>
        <v>495857.24148137885</v>
      </c>
      <c r="DR88" s="61">
        <f t="shared" si="115"/>
        <v>626052.2302832983</v>
      </c>
      <c r="DS88" s="61">
        <f t="shared" si="116"/>
        <v>45658.733503218464</v>
      </c>
      <c r="DT88" s="61">
        <f t="shared" si="117"/>
        <v>259546.09906973445</v>
      </c>
      <c r="DU88" s="61">
        <f t="shared" si="118"/>
        <v>610747.9711454201</v>
      </c>
      <c r="DV88" s="61">
        <f t="shared" si="119"/>
        <v>40468.440343384209</v>
      </c>
      <c r="DW88" s="61">
        <f t="shared" si="120"/>
        <v>34290.268512105853</v>
      </c>
      <c r="DX88" s="61">
        <f t="shared" si="121"/>
        <v>50949.00929116195</v>
      </c>
      <c r="DY88" s="61">
        <f t="shared" si="122"/>
        <v>3697.4707753604812</v>
      </c>
      <c r="DZ88" s="61">
        <f t="shared" si="123"/>
        <v>79335.272172339304</v>
      </c>
      <c r="EA88" s="61">
        <f t="shared" si="124"/>
        <v>49510.894382446066</v>
      </c>
      <c r="EB88" s="61">
        <f t="shared" si="125"/>
        <v>4304.2835811806963</v>
      </c>
      <c r="EC88" s="61">
        <f t="shared" si="126"/>
        <v>49658.667449148394</v>
      </c>
      <c r="ED88" s="61">
        <f t="shared" si="127"/>
        <v>27949.860718235148</v>
      </c>
      <c r="EE88" s="61">
        <f t="shared" si="128"/>
        <v>2116.6133724257447</v>
      </c>
      <c r="EF88" s="61">
        <f t="shared" si="129"/>
        <v>122841.5494741872</v>
      </c>
      <c r="EG88" s="61">
        <f t="shared" si="130"/>
        <v>62887.186616029081</v>
      </c>
      <c r="EH88" s="61">
        <f t="shared" si="131"/>
        <v>3176.8065233199236</v>
      </c>
      <c r="EI88" s="61">
        <f t="shared" si="132"/>
        <v>196082.91190434652</v>
      </c>
      <c r="EJ88" s="61">
        <f t="shared" si="133"/>
        <v>29103.748281634209</v>
      </c>
      <c r="EK88" s="61">
        <f t="shared" si="134"/>
        <v>6016.5646902464432</v>
      </c>
      <c r="EL88" s="61">
        <f t="shared" si="135"/>
        <v>92223.598875024414</v>
      </c>
      <c r="EM88" s="61">
        <f t="shared" si="136"/>
        <v>130815.63568206922</v>
      </c>
      <c r="EN88" s="61">
        <f t="shared" si="137"/>
        <v>5431.131817481034</v>
      </c>
      <c r="EO88" s="61">
        <f t="shared" si="138"/>
        <v>151718.2931725042</v>
      </c>
      <c r="EP88" s="61">
        <f t="shared" si="139"/>
        <v>79507.569279898627</v>
      </c>
      <c r="EQ88" s="61">
        <f t="shared" si="140"/>
        <v>7300.6183166556439</v>
      </c>
      <c r="ER88" s="61">
        <f t="shared" si="141"/>
        <v>55875.197395613315</v>
      </c>
      <c r="ES88" s="61">
        <f t="shared" si="142"/>
        <v>33842.547561075808</v>
      </c>
      <c r="ET88" s="61">
        <f t="shared" si="143"/>
        <v>1931.7398336577207</v>
      </c>
      <c r="EU88" s="61">
        <f t="shared" si="144"/>
        <v>9292.7250201151692</v>
      </c>
      <c r="EV88" s="61">
        <f t="shared" si="145"/>
        <v>7906.1734793549886</v>
      </c>
      <c r="EW88" s="61">
        <f t="shared" si="146"/>
        <v>628.1927388750205</v>
      </c>
      <c r="EX88" s="60">
        <f t="shared" si="147"/>
        <v>259116.61394395705</v>
      </c>
      <c r="EY88" s="60">
        <f t="shared" si="148"/>
        <v>83457.197500993716</v>
      </c>
      <c r="EZ88" s="58">
        <f t="shared" si="149"/>
        <v>8670.191675284068</v>
      </c>
      <c r="FA88" s="61">
        <f t="shared" si="150"/>
        <v>173744.65479143735</v>
      </c>
      <c r="FB88" s="61">
        <f t="shared" si="151"/>
        <v>43442.137502683479</v>
      </c>
      <c r="FC88" s="61">
        <f t="shared" si="152"/>
        <v>6069.3857013230217</v>
      </c>
      <c r="FD88" s="61">
        <f t="shared" si="153"/>
        <v>16731.055258506178</v>
      </c>
      <c r="FE88" s="61">
        <f t="shared" si="154"/>
        <v>4256.4931425876021</v>
      </c>
      <c r="FF88" s="61">
        <f t="shared" si="155"/>
        <v>7338.9764318422067</v>
      </c>
      <c r="FG88" s="61">
        <f t="shared" si="156"/>
        <v>122110.85882096121</v>
      </c>
      <c r="FH88" s="61">
        <f t="shared" si="157"/>
        <v>33452.678193605825</v>
      </c>
      <c r="FI88" s="61">
        <f t="shared" si="158"/>
        <v>9080.1833326879841</v>
      </c>
      <c r="FJ88" s="61">
        <f t="shared" si="159"/>
        <v>51791.001360585025</v>
      </c>
      <c r="FK88" s="61">
        <f t="shared" si="160"/>
        <v>23292.80824165016</v>
      </c>
      <c r="FL88" s="61">
        <f t="shared" si="161"/>
        <v>3668.5449835804502</v>
      </c>
      <c r="FM88" s="61">
        <f t="shared" si="162"/>
        <v>227280.00716067036</v>
      </c>
      <c r="FN88" s="61">
        <f t="shared" si="163"/>
        <v>95899.060895769653</v>
      </c>
      <c r="FO88" s="61">
        <f t="shared" si="164"/>
        <v>3750.2917864370597</v>
      </c>
      <c r="FP88" s="62">
        <f t="shared" si="165"/>
        <v>129788.14125231768</v>
      </c>
      <c r="FQ88" s="62">
        <f t="shared" si="166"/>
        <v>115622.04913882773</v>
      </c>
      <c r="FR88" s="62">
        <f t="shared" si="167"/>
        <v>20260.630677230394</v>
      </c>
      <c r="FS88" s="61">
        <f t="shared" si="168"/>
        <v>17466.776484215661</v>
      </c>
      <c r="FT88" s="61">
        <f t="shared" si="169"/>
        <v>2944.7713675192404</v>
      </c>
      <c r="FU88" s="61">
        <f t="shared" si="170"/>
        <v>2309.0327699189943</v>
      </c>
      <c r="FV88" s="61">
        <f t="shared" si="171"/>
        <v>90792.401003473322</v>
      </c>
      <c r="FW88" s="61">
        <f t="shared" si="172"/>
        <v>34139.351337601343</v>
      </c>
      <c r="FX88" s="61">
        <f t="shared" si="173"/>
        <v>3638.9903702399838</v>
      </c>
      <c r="FY88" s="61">
        <f t="shared" si="174"/>
        <v>212032.97078479183</v>
      </c>
      <c r="FZ88" s="61">
        <f t="shared" si="175"/>
        <v>43610.032859319748</v>
      </c>
      <c r="GA88" s="61">
        <f t="shared" si="176"/>
        <v>13907.017630590544</v>
      </c>
      <c r="GB88" s="61">
        <f t="shared" si="177"/>
        <v>6729.0195182198149</v>
      </c>
      <c r="GC88" s="61">
        <f t="shared" si="178"/>
        <v>2108.4386921400842</v>
      </c>
      <c r="GD88" s="61">
        <f t="shared" si="179"/>
        <v>347.10950136037172</v>
      </c>
      <c r="GE88" s="61">
        <f t="shared" si="180"/>
        <v>89089.552217814096</v>
      </c>
      <c r="GF88" s="61">
        <f t="shared" si="181"/>
        <v>10613.879118590063</v>
      </c>
      <c r="GG88" s="61">
        <f t="shared" si="182"/>
        <v>4573.4192090470715</v>
      </c>
      <c r="GH88" s="61">
        <f t="shared" si="183"/>
        <v>88503.490523488261</v>
      </c>
      <c r="GI88" s="61">
        <f t="shared" si="184"/>
        <v>11277.285864849468</v>
      </c>
      <c r="GJ88" s="61">
        <f t="shared" si="185"/>
        <v>3964.0911169851147</v>
      </c>
    </row>
    <row r="89" spans="1:192" s="45" customFormat="1">
      <c r="A89" s="45" t="s">
        <v>63</v>
      </c>
      <c r="B89" s="46">
        <v>42066</v>
      </c>
      <c r="C89" s="60"/>
      <c r="D89" s="60"/>
      <c r="E89" s="58"/>
      <c r="F89" s="61">
        <v>299901</v>
      </c>
      <c r="G89" s="61">
        <v>381250</v>
      </c>
      <c r="H89" s="61">
        <v>31484</v>
      </c>
      <c r="I89" s="61">
        <v>1006654</v>
      </c>
      <c r="J89" s="61">
        <v>1100042</v>
      </c>
      <c r="K89" s="61">
        <v>138426</v>
      </c>
      <c r="L89" s="61">
        <v>159446</v>
      </c>
      <c r="M89" s="61">
        <v>226032</v>
      </c>
      <c r="N89" s="61">
        <v>14755</v>
      </c>
      <c r="O89" s="61">
        <v>689987</v>
      </c>
      <c r="P89" s="61">
        <v>453213</v>
      </c>
      <c r="Q89" s="61">
        <v>47714</v>
      </c>
      <c r="R89" s="61">
        <v>594426</v>
      </c>
      <c r="S89" s="61">
        <v>522513</v>
      </c>
      <c r="T89" s="61">
        <v>63017</v>
      </c>
      <c r="U89" s="61">
        <v>212711</v>
      </c>
      <c r="V89" s="61">
        <v>114070</v>
      </c>
      <c r="W89" s="61">
        <v>18667</v>
      </c>
      <c r="X89" s="61">
        <v>48247</v>
      </c>
      <c r="Y89" s="61">
        <v>56485</v>
      </c>
      <c r="Z89" s="61">
        <v>1016</v>
      </c>
      <c r="AA89" s="61">
        <v>663500</v>
      </c>
      <c r="AB89" s="61">
        <v>969825</v>
      </c>
      <c r="AC89" s="61">
        <v>71593</v>
      </c>
      <c r="AD89" s="61">
        <v>362278</v>
      </c>
      <c r="AE89" s="61">
        <v>941075</v>
      </c>
      <c r="AF89" s="61">
        <v>63855</v>
      </c>
      <c r="AG89" s="61">
        <v>58054</v>
      </c>
      <c r="AH89" s="61">
        <v>80972</v>
      </c>
      <c r="AI89" s="61">
        <v>6475</v>
      </c>
      <c r="AJ89" s="61">
        <v>108842</v>
      </c>
      <c r="AK89" s="61">
        <v>80940</v>
      </c>
      <c r="AL89" s="61">
        <v>7778</v>
      </c>
      <c r="AM89" s="61">
        <v>69352</v>
      </c>
      <c r="AN89" s="61">
        <v>45738</v>
      </c>
      <c r="AO89" s="61">
        <v>3982</v>
      </c>
      <c r="AP89" s="61">
        <v>184963</v>
      </c>
      <c r="AQ89" s="61">
        <v>101482</v>
      </c>
      <c r="AR89" s="61">
        <v>5437</v>
      </c>
      <c r="AS89" s="61">
        <v>297902</v>
      </c>
      <c r="AT89" s="61">
        <v>45032</v>
      </c>
      <c r="AU89" s="61">
        <v>9864</v>
      </c>
      <c r="AV89" s="61">
        <v>130019</v>
      </c>
      <c r="AW89" s="61">
        <v>198509</v>
      </c>
      <c r="AX89" s="61">
        <v>8358</v>
      </c>
      <c r="AY89" s="61">
        <v>195483</v>
      </c>
      <c r="AZ89" s="61">
        <v>118880</v>
      </c>
      <c r="BA89" s="61">
        <v>11173</v>
      </c>
      <c r="BB89" s="61">
        <v>75503</v>
      </c>
      <c r="BC89" s="61">
        <v>51655</v>
      </c>
      <c r="BD89" s="61">
        <v>2861</v>
      </c>
      <c r="BE89" s="61">
        <v>12876</v>
      </c>
      <c r="BF89" s="61">
        <v>12914</v>
      </c>
      <c r="BG89" s="61">
        <v>1419</v>
      </c>
      <c r="BH89" s="61">
        <v>345324</v>
      </c>
      <c r="BI89" s="61">
        <v>127347</v>
      </c>
      <c r="BJ89" s="61">
        <v>14529</v>
      </c>
      <c r="BK89" s="61">
        <v>223137</v>
      </c>
      <c r="BL89" s="61">
        <v>64777</v>
      </c>
      <c r="BM89" s="61">
        <v>9481</v>
      </c>
      <c r="BN89" s="61">
        <v>25149</v>
      </c>
      <c r="BO89" s="61">
        <v>6897</v>
      </c>
      <c r="BP89" s="61">
        <v>13269</v>
      </c>
      <c r="BQ89" s="61">
        <v>193970</v>
      </c>
      <c r="BR89" s="61">
        <v>51811</v>
      </c>
      <c r="BS89" s="61">
        <v>15148</v>
      </c>
      <c r="BT89" s="61">
        <v>74708</v>
      </c>
      <c r="BU89" s="61">
        <v>39202</v>
      </c>
      <c r="BV89" s="61">
        <v>6520</v>
      </c>
      <c r="BW89" s="61">
        <v>366909</v>
      </c>
      <c r="BX89" s="61">
        <v>156130</v>
      </c>
      <c r="BY89" s="61">
        <v>5966</v>
      </c>
      <c r="BZ89" s="61">
        <v>155094</v>
      </c>
      <c r="CA89" s="61">
        <v>170217</v>
      </c>
      <c r="CB89" s="61">
        <v>30510</v>
      </c>
      <c r="CC89" s="61">
        <v>22531</v>
      </c>
      <c r="CD89" s="61">
        <v>5216</v>
      </c>
      <c r="CE89" s="61">
        <v>3676</v>
      </c>
      <c r="CF89" s="61">
        <v>139894</v>
      </c>
      <c r="CG89" s="61">
        <v>62761</v>
      </c>
      <c r="CH89" s="61">
        <v>6707</v>
      </c>
      <c r="CI89" s="61">
        <v>305149</v>
      </c>
      <c r="CJ89" s="61">
        <v>75437</v>
      </c>
      <c r="CK89" s="61">
        <v>23575</v>
      </c>
      <c r="CL89" s="61">
        <v>13332</v>
      </c>
      <c r="CM89" s="61">
        <v>3870</v>
      </c>
      <c r="CN89" s="61">
        <v>640</v>
      </c>
      <c r="CO89" s="61">
        <v>130696</v>
      </c>
      <c r="CP89" s="61">
        <v>17485</v>
      </c>
      <c r="CQ89" s="61">
        <v>7052</v>
      </c>
      <c r="CR89" s="61">
        <v>125712</v>
      </c>
      <c r="CS89" s="61">
        <v>17481</v>
      </c>
      <c r="CT89" s="61">
        <v>6716</v>
      </c>
      <c r="CU89" s="61"/>
      <c r="CV89" s="61">
        <f t="shared" si="93"/>
        <v>188584.21479615368</v>
      </c>
      <c r="CW89" s="61">
        <f t="shared" si="94"/>
        <v>239738.21991601761</v>
      </c>
      <c r="CX89" s="61">
        <f t="shared" si="95"/>
        <v>19797.818008749899</v>
      </c>
      <c r="CY89" s="61">
        <f t="shared" si="96"/>
        <v>633005.73909859348</v>
      </c>
      <c r="CZ89" s="61">
        <f t="shared" si="97"/>
        <v>691730.12698453991</v>
      </c>
      <c r="DA89" s="61">
        <f t="shared" si="98"/>
        <v>87045.253324838428</v>
      </c>
      <c r="DB89" s="61">
        <f t="shared" si="99"/>
        <v>100263.08252519171</v>
      </c>
      <c r="DC89" s="61">
        <f t="shared" si="100"/>
        <v>142133.794948347</v>
      </c>
      <c r="DD89" s="61">
        <f t="shared" si="101"/>
        <v>9278.2621242251535</v>
      </c>
      <c r="DE89" s="61">
        <f t="shared" si="102"/>
        <v>433878.70202017896</v>
      </c>
      <c r="DF89" s="61">
        <f t="shared" si="103"/>
        <v>284990.10586963431</v>
      </c>
      <c r="DG89" s="61">
        <f t="shared" si="104"/>
        <v>30003.591934617347</v>
      </c>
      <c r="DH89" s="61">
        <f t="shared" si="105"/>
        <v>373787.8848834064</v>
      </c>
      <c r="DI89" s="61">
        <f t="shared" si="106"/>
        <v>328567.44000781141</v>
      </c>
      <c r="DJ89" s="61">
        <f t="shared" si="107"/>
        <v>39626.448273961134</v>
      </c>
      <c r="DK89" s="62">
        <f t="shared" si="108"/>
        <v>133757.26294178629</v>
      </c>
      <c r="DL89" s="62">
        <f t="shared" si="109"/>
        <v>71729.675398872467</v>
      </c>
      <c r="DM89" s="62">
        <f t="shared" si="110"/>
        <v>11738.212068648658</v>
      </c>
      <c r="DN89" s="61">
        <f t="shared" si="111"/>
        <v>30338.753826329445</v>
      </c>
      <c r="DO89" s="61">
        <f t="shared" si="112"/>
        <v>35518.985841196736</v>
      </c>
      <c r="DP89" s="61">
        <f t="shared" si="113"/>
        <v>638.88270540242331</v>
      </c>
      <c r="DQ89" s="61">
        <f t="shared" si="114"/>
        <v>417223.10534892505</v>
      </c>
      <c r="DR89" s="61">
        <f t="shared" si="115"/>
        <v>609846.86984931608</v>
      </c>
      <c r="DS89" s="61">
        <f t="shared" si="116"/>
        <v>45019.221976255605</v>
      </c>
      <c r="DT89" s="61">
        <f t="shared" si="117"/>
        <v>227808.21727143612</v>
      </c>
      <c r="DU89" s="61">
        <f t="shared" si="118"/>
        <v>591768.24998679676</v>
      </c>
      <c r="DV89" s="61">
        <f t="shared" si="119"/>
        <v>40153.400741606041</v>
      </c>
      <c r="DW89" s="61">
        <f t="shared" si="120"/>
        <v>36505.606869519965</v>
      </c>
      <c r="DX89" s="61">
        <f t="shared" si="121"/>
        <v>50916.939391579741</v>
      </c>
      <c r="DY89" s="61">
        <f t="shared" si="122"/>
        <v>4071.6196038195776</v>
      </c>
      <c r="DZ89" s="61">
        <f t="shared" si="123"/>
        <v>68442.196280915901</v>
      </c>
      <c r="EA89" s="61">
        <f t="shared" si="124"/>
        <v>50896.817101645807</v>
      </c>
      <c r="EB89" s="61">
        <f t="shared" si="125"/>
        <v>4890.9740970669773</v>
      </c>
      <c r="EC89" s="61">
        <f t="shared" si="126"/>
        <v>43610.032859319748</v>
      </c>
      <c r="ED89" s="61">
        <f t="shared" si="127"/>
        <v>28761.040531196886</v>
      </c>
      <c r="EE89" s="61">
        <f t="shared" si="128"/>
        <v>2503.967453653986</v>
      </c>
      <c r="EF89" s="61">
        <f t="shared" si="129"/>
        <v>116308.72228282325</v>
      </c>
      <c r="EG89" s="61">
        <f t="shared" si="130"/>
        <v>63814.069596110945</v>
      </c>
      <c r="EH89" s="61">
        <f t="shared" si="131"/>
        <v>3418.9028240875741</v>
      </c>
      <c r="EI89" s="61">
        <f t="shared" si="132"/>
        <v>187327.2004968432</v>
      </c>
      <c r="EJ89" s="61">
        <f t="shared" si="133"/>
        <v>28317.092509529455</v>
      </c>
      <c r="EK89" s="61">
        <f t="shared" si="134"/>
        <v>6202.6958721353376</v>
      </c>
      <c r="EL89" s="61">
        <f t="shared" si="135"/>
        <v>81758.750466257552</v>
      </c>
      <c r="EM89" s="61">
        <f t="shared" si="136"/>
        <v>124826.73914048194</v>
      </c>
      <c r="EN89" s="61">
        <f t="shared" si="137"/>
        <v>5255.6906021195409</v>
      </c>
      <c r="EO89" s="61">
        <f t="shared" si="138"/>
        <v>122923.92509860425</v>
      </c>
      <c r="EP89" s="61">
        <f t="shared" si="139"/>
        <v>74754.307104567008</v>
      </c>
      <c r="EQ89" s="61">
        <f t="shared" si="140"/>
        <v>7025.8232947453498</v>
      </c>
      <c r="ER89" s="61">
        <f t="shared" si="141"/>
        <v>47477.914277558237</v>
      </c>
      <c r="ES89" s="61">
        <f t="shared" si="142"/>
        <v>32481.777704293479</v>
      </c>
      <c r="ET89" s="61">
        <f t="shared" si="143"/>
        <v>1799.0584844058396</v>
      </c>
      <c r="EU89" s="61">
        <f t="shared" si="144"/>
        <v>8096.7064121669318</v>
      </c>
      <c r="EV89" s="61">
        <f t="shared" si="145"/>
        <v>8120.601631463479</v>
      </c>
      <c r="EW89" s="61">
        <f t="shared" si="146"/>
        <v>892.29779425791207</v>
      </c>
      <c r="EX89" s="60">
        <f t="shared" si="147"/>
        <v>217147.1765358134</v>
      </c>
      <c r="EY89" s="60">
        <f t="shared" si="148"/>
        <v>80078.53925677402</v>
      </c>
      <c r="EZ89" s="58">
        <f t="shared" si="149"/>
        <v>9136.1484515667398</v>
      </c>
      <c r="FA89" s="61">
        <f t="shared" si="150"/>
        <v>140313.35653088635</v>
      </c>
      <c r="FB89" s="61">
        <f t="shared" si="151"/>
        <v>40733.174220327535</v>
      </c>
      <c r="FC89" s="61">
        <f t="shared" si="152"/>
        <v>5961.8572144885584</v>
      </c>
      <c r="FD89" s="61">
        <f t="shared" si="153"/>
        <v>15814.233423391282</v>
      </c>
      <c r="FE89" s="61">
        <f t="shared" si="154"/>
        <v>4336.9823023233403</v>
      </c>
      <c r="FF89" s="61">
        <f t="shared" si="155"/>
        <v>8343.8332854180662</v>
      </c>
      <c r="FG89" s="61">
        <f t="shared" si="156"/>
        <v>121972.5180776654</v>
      </c>
      <c r="FH89" s="61">
        <f t="shared" si="157"/>
        <v>32579.87386772141</v>
      </c>
      <c r="FI89" s="61">
        <f t="shared" si="158"/>
        <v>9525.3889974762878</v>
      </c>
      <c r="FJ89" s="61">
        <f t="shared" si="159"/>
        <v>46978.001137012048</v>
      </c>
      <c r="FK89" s="61">
        <f t="shared" si="160"/>
        <v>24651.062812190747</v>
      </c>
      <c r="FL89" s="61">
        <f t="shared" si="161"/>
        <v>4099.9165740391736</v>
      </c>
      <c r="FM89" s="61">
        <f t="shared" si="162"/>
        <v>230720.28991781274</v>
      </c>
      <c r="FN89" s="61">
        <f t="shared" si="163"/>
        <v>98177.910230787747</v>
      </c>
      <c r="FO89" s="61">
        <f t="shared" si="164"/>
        <v>3751.5494295579306</v>
      </c>
      <c r="FP89" s="62">
        <f t="shared" si="165"/>
        <v>97526.45109417662</v>
      </c>
      <c r="FQ89" s="62">
        <f t="shared" si="166"/>
        <v>107036.11955264202</v>
      </c>
      <c r="FR89" s="62">
        <f t="shared" si="167"/>
        <v>19185.345808885762</v>
      </c>
      <c r="FS89" s="61">
        <f t="shared" si="168"/>
        <v>14167.97857817126</v>
      </c>
      <c r="FT89" s="61">
        <f t="shared" si="169"/>
        <v>3279.9332592313385</v>
      </c>
      <c r="FU89" s="61">
        <f t="shared" si="170"/>
        <v>2311.5480561607365</v>
      </c>
      <c r="FV89" s="61">
        <f t="shared" si="171"/>
        <v>87968.363375557688</v>
      </c>
      <c r="FW89" s="61">
        <f t="shared" si="172"/>
        <v>39465.469954489658</v>
      </c>
      <c r="FX89" s="61">
        <f t="shared" si="173"/>
        <v>4217.5062058406038</v>
      </c>
      <c r="FY89" s="61">
        <f t="shared" si="174"/>
        <v>191884.27034531898</v>
      </c>
      <c r="FZ89" s="61">
        <f t="shared" si="175"/>
        <v>47436.412054569497</v>
      </c>
      <c r="GA89" s="61">
        <f t="shared" si="176"/>
        <v>14824.468287265876</v>
      </c>
      <c r="GB89" s="61">
        <f t="shared" si="177"/>
        <v>8383.449043725499</v>
      </c>
      <c r="GC89" s="61">
        <f t="shared" si="178"/>
        <v>2433.5394388852146</v>
      </c>
      <c r="GD89" s="61">
        <f t="shared" si="179"/>
        <v>402.44579867869186</v>
      </c>
      <c r="GE89" s="61">
        <f t="shared" si="180"/>
        <v>82184.462662672362</v>
      </c>
      <c r="GF89" s="61">
        <f t="shared" si="181"/>
        <v>10994.944984213947</v>
      </c>
      <c r="GG89" s="61">
        <f t="shared" si="182"/>
        <v>4434.4496441908359</v>
      </c>
      <c r="GH89" s="61">
        <f t="shared" si="183"/>
        <v>79050.416005462044</v>
      </c>
      <c r="GI89" s="61">
        <f t="shared" si="184"/>
        <v>10992.429697972206</v>
      </c>
      <c r="GJ89" s="61">
        <f t="shared" si="185"/>
        <v>4223.1655998845226</v>
      </c>
    </row>
    <row r="90" spans="1:192" s="45" customFormat="1">
      <c r="A90" s="45" t="s">
        <v>63</v>
      </c>
      <c r="B90" s="46">
        <v>42065</v>
      </c>
      <c r="C90" s="60"/>
      <c r="D90" s="60"/>
      <c r="E90" s="58"/>
      <c r="F90" s="61">
        <v>376414</v>
      </c>
      <c r="G90" s="61">
        <v>389940</v>
      </c>
      <c r="H90" s="61">
        <v>32562</v>
      </c>
      <c r="I90" s="61">
        <v>1115589</v>
      </c>
      <c r="J90" s="61">
        <v>1131826</v>
      </c>
      <c r="K90" s="61">
        <v>138221</v>
      </c>
      <c r="L90" s="61">
        <v>187430</v>
      </c>
      <c r="M90" s="61">
        <v>231524</v>
      </c>
      <c r="N90" s="61">
        <v>14801</v>
      </c>
      <c r="O90" s="61">
        <v>778093</v>
      </c>
      <c r="P90" s="61">
        <v>477464</v>
      </c>
      <c r="Q90" s="61">
        <v>46303</v>
      </c>
      <c r="R90" s="61">
        <v>902117</v>
      </c>
      <c r="S90" s="61">
        <v>530797</v>
      </c>
      <c r="T90" s="61">
        <v>63007</v>
      </c>
      <c r="U90" s="61">
        <v>298691</v>
      </c>
      <c r="V90" s="61">
        <v>116287</v>
      </c>
      <c r="W90" s="61">
        <v>18378</v>
      </c>
      <c r="X90" s="61">
        <v>55772</v>
      </c>
      <c r="Y90" s="61">
        <v>54997</v>
      </c>
      <c r="Z90" s="61">
        <v>1311</v>
      </c>
      <c r="AA90" s="61">
        <v>742701</v>
      </c>
      <c r="AB90" s="61">
        <v>986791</v>
      </c>
      <c r="AC90" s="61">
        <v>71730</v>
      </c>
      <c r="AD90" s="61">
        <v>384295</v>
      </c>
      <c r="AE90" s="61">
        <v>945077</v>
      </c>
      <c r="AF90" s="61">
        <v>61816</v>
      </c>
      <c r="AG90" s="61">
        <v>57978</v>
      </c>
      <c r="AH90" s="61">
        <v>83345</v>
      </c>
      <c r="AI90" s="61">
        <v>6289</v>
      </c>
      <c r="AJ90" s="61">
        <v>127847</v>
      </c>
      <c r="AK90" s="61">
        <v>84143</v>
      </c>
      <c r="AL90" s="61">
        <v>7668</v>
      </c>
      <c r="AM90" s="61">
        <v>81216</v>
      </c>
      <c r="AN90" s="61">
        <v>46858</v>
      </c>
      <c r="AO90" s="61">
        <v>3971</v>
      </c>
      <c r="AP90" s="61">
        <v>184887</v>
      </c>
      <c r="AQ90" s="61">
        <v>102742</v>
      </c>
      <c r="AR90" s="61">
        <v>5021</v>
      </c>
      <c r="AS90" s="61">
        <v>286028</v>
      </c>
      <c r="AT90" s="61">
        <v>43961</v>
      </c>
      <c r="AU90" s="61">
        <v>8439</v>
      </c>
      <c r="AV90" s="61">
        <v>137556</v>
      </c>
      <c r="AW90" s="61">
        <v>200721</v>
      </c>
      <c r="AX90" s="61">
        <v>8094</v>
      </c>
      <c r="AY90" s="61">
        <v>218541</v>
      </c>
      <c r="AZ90" s="61">
        <v>117738</v>
      </c>
      <c r="BA90" s="61">
        <v>11236</v>
      </c>
      <c r="BB90" s="61">
        <v>82916</v>
      </c>
      <c r="BC90" s="61">
        <v>52962</v>
      </c>
      <c r="BD90" s="61">
        <v>2836</v>
      </c>
      <c r="BE90" s="61">
        <v>14724</v>
      </c>
      <c r="BF90" s="61">
        <v>13686</v>
      </c>
      <c r="BG90" s="61">
        <v>1438</v>
      </c>
      <c r="BH90" s="61">
        <v>368686</v>
      </c>
      <c r="BI90" s="61">
        <v>124487</v>
      </c>
      <c r="BJ90" s="61">
        <v>13883</v>
      </c>
      <c r="BK90" s="61">
        <v>253108</v>
      </c>
      <c r="BL90" s="61">
        <v>61713</v>
      </c>
      <c r="BM90" s="61">
        <v>9076</v>
      </c>
      <c r="BN90" s="61">
        <v>25246</v>
      </c>
      <c r="BO90" s="61">
        <v>7079</v>
      </c>
      <c r="BP90" s="61">
        <v>14972</v>
      </c>
      <c r="BQ90" s="61">
        <v>205247</v>
      </c>
      <c r="BR90" s="61">
        <v>52672</v>
      </c>
      <c r="BS90" s="61">
        <v>14274</v>
      </c>
      <c r="BT90" s="61">
        <v>84547</v>
      </c>
      <c r="BU90" s="61">
        <v>41946</v>
      </c>
      <c r="BV90" s="61">
        <v>6748</v>
      </c>
      <c r="BW90" s="61">
        <v>353339</v>
      </c>
      <c r="BX90" s="61">
        <v>168863</v>
      </c>
      <c r="BY90" s="61">
        <v>5791</v>
      </c>
      <c r="BZ90" s="61">
        <v>172881</v>
      </c>
      <c r="CA90" s="61">
        <v>180572</v>
      </c>
      <c r="CB90" s="61">
        <v>29453</v>
      </c>
      <c r="CC90" s="61">
        <v>29987</v>
      </c>
      <c r="CD90" s="61">
        <v>5636</v>
      </c>
      <c r="CE90" s="61">
        <v>4166</v>
      </c>
      <c r="CF90" s="61">
        <v>199914</v>
      </c>
      <c r="CG90" s="61">
        <v>83773</v>
      </c>
      <c r="CH90" s="61">
        <v>8555</v>
      </c>
      <c r="CI90" s="61">
        <v>332826</v>
      </c>
      <c r="CJ90" s="61">
        <v>77765</v>
      </c>
      <c r="CK90" s="61">
        <v>23428</v>
      </c>
      <c r="CL90" s="61">
        <v>11797</v>
      </c>
      <c r="CM90" s="61">
        <v>3968</v>
      </c>
      <c r="CN90" s="61">
        <v>583</v>
      </c>
      <c r="CO90" s="61">
        <v>142395</v>
      </c>
      <c r="CP90" s="61">
        <v>17268</v>
      </c>
      <c r="CQ90" s="61">
        <v>7125</v>
      </c>
      <c r="CR90" s="61">
        <v>125543</v>
      </c>
      <c r="CS90" s="61">
        <v>17067</v>
      </c>
      <c r="CT90" s="61">
        <v>6370</v>
      </c>
      <c r="CU90" s="61"/>
      <c r="CV90" s="61">
        <f t="shared" si="93"/>
        <v>236697.23884975174</v>
      </c>
      <c r="CW90" s="61">
        <f t="shared" si="94"/>
        <v>245202.67927620173</v>
      </c>
      <c r="CX90" s="61">
        <f t="shared" si="95"/>
        <v>20475.687650899319</v>
      </c>
      <c r="CY90" s="61">
        <f t="shared" si="96"/>
        <v>701506.41578462988</v>
      </c>
      <c r="CZ90" s="61">
        <f t="shared" si="97"/>
        <v>711716.59146142041</v>
      </c>
      <c r="DA90" s="61">
        <f t="shared" si="98"/>
        <v>86916.344904949161</v>
      </c>
      <c r="DB90" s="61">
        <f t="shared" si="99"/>
        <v>117860.02507241751</v>
      </c>
      <c r="DC90" s="61">
        <f t="shared" si="100"/>
        <v>145587.28295825853</v>
      </c>
      <c r="DD90" s="61">
        <f t="shared" si="101"/>
        <v>9307.1879160051849</v>
      </c>
      <c r="DE90" s="61">
        <f t="shared" si="102"/>
        <v>489281.65442390525</v>
      </c>
      <c r="DF90" s="61">
        <f t="shared" si="103"/>
        <v>300239.65753175458</v>
      </c>
      <c r="DG90" s="61">
        <f t="shared" si="104"/>
        <v>29116.324712842921</v>
      </c>
      <c r="DH90" s="61">
        <f t="shared" si="105"/>
        <v>567270.61963535228</v>
      </c>
      <c r="DI90" s="61">
        <f t="shared" si="106"/>
        <v>333776.59781445871</v>
      </c>
      <c r="DJ90" s="61">
        <f t="shared" si="107"/>
        <v>39620.160058356778</v>
      </c>
      <c r="DK90" s="62">
        <f t="shared" si="108"/>
        <v>187823.34070802678</v>
      </c>
      <c r="DL90" s="62">
        <f t="shared" si="109"/>
        <v>73123.772798357866</v>
      </c>
      <c r="DM90" s="62">
        <f t="shared" si="110"/>
        <v>11556.48263768281</v>
      </c>
      <c r="DN90" s="61">
        <f t="shared" si="111"/>
        <v>35070.636068606254</v>
      </c>
      <c r="DO90" s="61">
        <f t="shared" si="112"/>
        <v>34583.299359268771</v>
      </c>
      <c r="DP90" s="61">
        <f t="shared" si="113"/>
        <v>824.38506573088284</v>
      </c>
      <c r="DQ90" s="61">
        <f t="shared" si="114"/>
        <v>467026.40175697359</v>
      </c>
      <c r="DR90" s="61">
        <f t="shared" si="115"/>
        <v>620515.45644366404</v>
      </c>
      <c r="DS90" s="61">
        <f t="shared" si="116"/>
        <v>45105.370530035259</v>
      </c>
      <c r="DT90" s="61">
        <f t="shared" si="117"/>
        <v>241652.98156754355</v>
      </c>
      <c r="DU90" s="61">
        <f t="shared" si="118"/>
        <v>594284.79387165944</v>
      </c>
      <c r="DV90" s="61">
        <f t="shared" si="119"/>
        <v>38871.23357987815</v>
      </c>
      <c r="DW90" s="61">
        <f t="shared" si="120"/>
        <v>36457.816430926869</v>
      </c>
      <c r="DX90" s="61">
        <f t="shared" si="121"/>
        <v>52409.132954493078</v>
      </c>
      <c r="DY90" s="61">
        <f t="shared" si="122"/>
        <v>3954.6587935785828</v>
      </c>
      <c r="DZ90" s="61">
        <f t="shared" si="123"/>
        <v>80392.950036991737</v>
      </c>
      <c r="EA90" s="61">
        <f t="shared" si="124"/>
        <v>52910.932559720575</v>
      </c>
      <c r="EB90" s="61">
        <f t="shared" si="125"/>
        <v>4821.8037254190767</v>
      </c>
      <c r="EC90" s="61">
        <f t="shared" si="126"/>
        <v>51070.371852325996</v>
      </c>
      <c r="ED90" s="61">
        <f t="shared" si="127"/>
        <v>29465.320678884596</v>
      </c>
      <c r="EE90" s="61">
        <f t="shared" si="128"/>
        <v>2497.0504164891959</v>
      </c>
      <c r="EF90" s="61">
        <f t="shared" si="129"/>
        <v>116260.93184423016</v>
      </c>
      <c r="EG90" s="61">
        <f t="shared" si="130"/>
        <v>64606.384762259622</v>
      </c>
      <c r="EH90" s="61">
        <f t="shared" si="131"/>
        <v>3157.3130549464245</v>
      </c>
      <c r="EI90" s="61">
        <f t="shared" si="132"/>
        <v>179860.57328823261</v>
      </c>
      <c r="EJ90" s="61">
        <f t="shared" si="133"/>
        <v>27643.624618303082</v>
      </c>
      <c r="EK90" s="61">
        <f t="shared" si="134"/>
        <v>5306.6251485148132</v>
      </c>
      <c r="EL90" s="61">
        <f t="shared" si="135"/>
        <v>86498.178567259587</v>
      </c>
      <c r="EM90" s="61">
        <f t="shared" si="136"/>
        <v>126217.69243216516</v>
      </c>
      <c r="EN90" s="61">
        <f t="shared" si="137"/>
        <v>5089.6817101645811</v>
      </c>
      <c r="EO90" s="61">
        <f t="shared" si="138"/>
        <v>137423.29263912499</v>
      </c>
      <c r="EP90" s="61">
        <f t="shared" si="139"/>
        <v>74036.192882549716</v>
      </c>
      <c r="EQ90" s="61">
        <f t="shared" si="140"/>
        <v>7065.4390530527835</v>
      </c>
      <c r="ER90" s="61">
        <f t="shared" si="141"/>
        <v>52139.368505066268</v>
      </c>
      <c r="ES90" s="61">
        <f t="shared" si="142"/>
        <v>33303.647483782624</v>
      </c>
      <c r="ET90" s="61">
        <f t="shared" si="143"/>
        <v>1783.3379453949533</v>
      </c>
      <c r="EU90" s="61">
        <f t="shared" si="144"/>
        <v>9258.7686558516543</v>
      </c>
      <c r="EV90" s="61">
        <f t="shared" si="145"/>
        <v>8606.0518761196508</v>
      </c>
      <c r="EW90" s="61">
        <f t="shared" si="146"/>
        <v>904.24540390618574</v>
      </c>
      <c r="EX90" s="60">
        <f t="shared" si="147"/>
        <v>231837.70583070655</v>
      </c>
      <c r="EY90" s="60">
        <f t="shared" si="148"/>
        <v>78280.109593928617</v>
      </c>
      <c r="EZ90" s="58">
        <f t="shared" si="149"/>
        <v>8729.9297235254362</v>
      </c>
      <c r="FA90" s="61">
        <f t="shared" si="150"/>
        <v>159159.76751869739</v>
      </c>
      <c r="FB90" s="61">
        <f t="shared" si="151"/>
        <v>38806.464959153294</v>
      </c>
      <c r="FC90" s="61">
        <f t="shared" si="152"/>
        <v>5707.1844825121989</v>
      </c>
      <c r="FD90" s="61">
        <f t="shared" si="153"/>
        <v>15875.229114753522</v>
      </c>
      <c r="FE90" s="61">
        <f t="shared" si="154"/>
        <v>4451.4278263225933</v>
      </c>
      <c r="FF90" s="61">
        <f t="shared" si="155"/>
        <v>9414.7164028396473</v>
      </c>
      <c r="FG90" s="61">
        <f t="shared" si="156"/>
        <v>129063.73881469604</v>
      </c>
      <c r="FH90" s="61">
        <f t="shared" si="157"/>
        <v>33121.289231256342</v>
      </c>
      <c r="FI90" s="61">
        <f t="shared" si="158"/>
        <v>8975.7989536556997</v>
      </c>
      <c r="FJ90" s="61">
        <f t="shared" si="159"/>
        <v>53164.976470136498</v>
      </c>
      <c r="FK90" s="61">
        <f t="shared" si="160"/>
        <v>26376.549174025637</v>
      </c>
      <c r="FL90" s="61">
        <f t="shared" si="161"/>
        <v>4243.2878898184572</v>
      </c>
      <c r="FM90" s="61">
        <f t="shared" si="162"/>
        <v>222187.18134270358</v>
      </c>
      <c r="FN90" s="61">
        <f t="shared" si="163"/>
        <v>106184.69515981241</v>
      </c>
      <c r="FO90" s="61">
        <f t="shared" si="164"/>
        <v>3641.5056564817255</v>
      </c>
      <c r="FP90" s="62">
        <f t="shared" si="165"/>
        <v>108711.30018964208</v>
      </c>
      <c r="FQ90" s="62">
        <f t="shared" si="166"/>
        <v>113547.56681095116</v>
      </c>
      <c r="FR90" s="62">
        <f t="shared" si="167"/>
        <v>18520.681419505487</v>
      </c>
      <c r="FS90" s="61">
        <f t="shared" si="168"/>
        <v>18856.472132778021</v>
      </c>
      <c r="FT90" s="61">
        <f t="shared" si="169"/>
        <v>3544.0383146142299</v>
      </c>
      <c r="FU90" s="61">
        <f t="shared" si="170"/>
        <v>2619.6706207741099</v>
      </c>
      <c r="FV90" s="61">
        <f t="shared" si="171"/>
        <v>125710.23343289376</v>
      </c>
      <c r="FW90" s="61">
        <f t="shared" si="172"/>
        <v>52678.268582359458</v>
      </c>
      <c r="FX90" s="61">
        <f t="shared" si="173"/>
        <v>5379.5684495253263</v>
      </c>
      <c r="FY90" s="61">
        <f t="shared" si="174"/>
        <v>209288.16467349109</v>
      </c>
      <c r="FZ90" s="61">
        <f t="shared" si="175"/>
        <v>48900.308647263235</v>
      </c>
      <c r="GA90" s="61">
        <f t="shared" si="176"/>
        <v>14732.031517881864</v>
      </c>
      <c r="GB90" s="61">
        <f t="shared" si="177"/>
        <v>7418.2079484570741</v>
      </c>
      <c r="GC90" s="61">
        <f t="shared" si="178"/>
        <v>2495.1639518078896</v>
      </c>
      <c r="GD90" s="61">
        <f t="shared" si="179"/>
        <v>366.60296973387085</v>
      </c>
      <c r="GE90" s="61">
        <f t="shared" si="180"/>
        <v>89541.04609820676</v>
      </c>
      <c r="GF90" s="61">
        <f t="shared" si="181"/>
        <v>10858.490705599454</v>
      </c>
      <c r="GG90" s="61">
        <f t="shared" si="182"/>
        <v>4480.3536181026238</v>
      </c>
      <c r="GH90" s="61">
        <f t="shared" si="183"/>
        <v>78944.145161748456</v>
      </c>
      <c r="GI90" s="61">
        <f t="shared" si="184"/>
        <v>10732.097571951928</v>
      </c>
      <c r="GJ90" s="61">
        <f t="shared" si="185"/>
        <v>4005.5933399738547</v>
      </c>
    </row>
    <row r="91" spans="1:192" s="45" customFormat="1">
      <c r="A91" s="45" t="s">
        <v>63</v>
      </c>
      <c r="B91" s="46">
        <v>42064</v>
      </c>
      <c r="C91" s="60"/>
      <c r="D91" s="60"/>
      <c r="E91" s="58"/>
      <c r="F91" s="61">
        <v>218632</v>
      </c>
      <c r="G91" s="61">
        <v>254634</v>
      </c>
      <c r="H91" s="61">
        <v>18912</v>
      </c>
      <c r="I91" s="61">
        <v>1035274</v>
      </c>
      <c r="J91" s="61">
        <v>1042217</v>
      </c>
      <c r="K91" s="61">
        <v>123560</v>
      </c>
      <c r="L91" s="61">
        <v>175745</v>
      </c>
      <c r="M91" s="61">
        <v>183199</v>
      </c>
      <c r="N91" s="61">
        <v>11819</v>
      </c>
      <c r="O91" s="61">
        <v>677252</v>
      </c>
      <c r="P91" s="61">
        <v>373160</v>
      </c>
      <c r="Q91" s="61">
        <v>44503</v>
      </c>
      <c r="R91" s="61">
        <v>560105</v>
      </c>
      <c r="S91" s="61">
        <v>429042</v>
      </c>
      <c r="T91" s="61">
        <v>46534</v>
      </c>
      <c r="U91" s="61">
        <v>212936</v>
      </c>
      <c r="V91" s="61">
        <v>104870</v>
      </c>
      <c r="W91" s="61">
        <v>16391</v>
      </c>
      <c r="X91" s="61">
        <v>36839</v>
      </c>
      <c r="Y91" s="61">
        <v>38891</v>
      </c>
      <c r="Z91" s="61">
        <v>1539</v>
      </c>
      <c r="AA91" s="61">
        <v>834553</v>
      </c>
      <c r="AB91" s="61">
        <v>1128392</v>
      </c>
      <c r="AC91" s="61">
        <v>76547</v>
      </c>
      <c r="AD91" s="61">
        <v>434876</v>
      </c>
      <c r="AE91" s="61">
        <v>1098578</v>
      </c>
      <c r="AF91" s="61">
        <v>67104</v>
      </c>
      <c r="AG91" s="61">
        <v>46341</v>
      </c>
      <c r="AH91" s="61">
        <v>66494</v>
      </c>
      <c r="AI91" s="61">
        <v>4694</v>
      </c>
      <c r="AJ91" s="61">
        <v>79621</v>
      </c>
      <c r="AK91" s="61">
        <v>47168</v>
      </c>
      <c r="AL91" s="61">
        <v>4453</v>
      </c>
      <c r="AM91" s="61">
        <v>57451</v>
      </c>
      <c r="AN91" s="61">
        <v>29290</v>
      </c>
      <c r="AO91" s="61">
        <v>2753</v>
      </c>
      <c r="AP91" s="61">
        <v>190375</v>
      </c>
      <c r="AQ91" s="61">
        <v>154401</v>
      </c>
      <c r="AR91" s="61">
        <v>5109</v>
      </c>
      <c r="AS91" s="61">
        <v>262081</v>
      </c>
      <c r="AT91" s="61">
        <v>33945</v>
      </c>
      <c r="AU91" s="61">
        <v>7153</v>
      </c>
      <c r="AV91" s="61">
        <v>129052</v>
      </c>
      <c r="AW91" s="61">
        <v>163547</v>
      </c>
      <c r="AX91" s="61">
        <v>7151</v>
      </c>
      <c r="AY91" s="61">
        <v>222261</v>
      </c>
      <c r="AZ91" s="61">
        <v>100146</v>
      </c>
      <c r="BA91" s="61">
        <v>9283</v>
      </c>
      <c r="BB91" s="61">
        <v>71780</v>
      </c>
      <c r="BC91" s="61">
        <v>28927</v>
      </c>
      <c r="BD91" s="61">
        <v>1658</v>
      </c>
      <c r="BE91" s="61">
        <v>11073</v>
      </c>
      <c r="BF91" s="61">
        <v>9141</v>
      </c>
      <c r="BG91" s="61">
        <v>1197</v>
      </c>
      <c r="BH91" s="61">
        <v>281933</v>
      </c>
      <c r="BI91" s="61">
        <v>107701</v>
      </c>
      <c r="BJ91" s="61">
        <v>10968</v>
      </c>
      <c r="BK91" s="61">
        <v>203885</v>
      </c>
      <c r="BL91" s="61">
        <v>40536</v>
      </c>
      <c r="BM91" s="61">
        <v>5561</v>
      </c>
      <c r="BN91" s="61">
        <v>28486</v>
      </c>
      <c r="BO91" s="61">
        <v>8677</v>
      </c>
      <c r="BP91" s="61">
        <v>13186</v>
      </c>
      <c r="BQ91" s="61">
        <v>255875</v>
      </c>
      <c r="BR91" s="61">
        <v>72983</v>
      </c>
      <c r="BS91" s="61">
        <v>16754</v>
      </c>
      <c r="BT91" s="61">
        <v>75948</v>
      </c>
      <c r="BU91" s="61">
        <v>37801</v>
      </c>
      <c r="BV91" s="61">
        <v>6059</v>
      </c>
      <c r="BW91" s="61">
        <v>332649</v>
      </c>
      <c r="BX91" s="61">
        <v>153459</v>
      </c>
      <c r="BY91" s="61">
        <v>5082</v>
      </c>
      <c r="BZ91" s="61">
        <v>204844</v>
      </c>
      <c r="CA91" s="61">
        <v>243071</v>
      </c>
      <c r="CB91" s="61">
        <v>34749</v>
      </c>
      <c r="CC91" s="61">
        <v>20784</v>
      </c>
      <c r="CD91" s="61">
        <v>3571</v>
      </c>
      <c r="CE91" s="61">
        <v>2072</v>
      </c>
      <c r="CF91" s="61">
        <v>143292</v>
      </c>
      <c r="CG91" s="61">
        <v>59706</v>
      </c>
      <c r="CH91" s="61">
        <v>6021</v>
      </c>
      <c r="CI91" s="61">
        <v>361069</v>
      </c>
      <c r="CJ91" s="61">
        <v>93385</v>
      </c>
      <c r="CK91" s="61">
        <v>22382</v>
      </c>
      <c r="CL91" s="61">
        <v>4592</v>
      </c>
      <c r="CM91" s="61">
        <v>4089</v>
      </c>
      <c r="CN91" s="61">
        <v>203</v>
      </c>
      <c r="CO91" s="61">
        <v>174776</v>
      </c>
      <c r="CP91" s="61">
        <v>23581</v>
      </c>
      <c r="CQ91" s="61">
        <v>8120</v>
      </c>
      <c r="CR91" s="61">
        <v>130612</v>
      </c>
      <c r="CS91" s="61">
        <v>19229</v>
      </c>
      <c r="CT91" s="61">
        <v>6676</v>
      </c>
      <c r="CU91" s="61"/>
      <c r="CV91" s="61">
        <f t="shared" si="93"/>
        <v>137480.5154011246</v>
      </c>
      <c r="CW91" s="61">
        <f t="shared" si="94"/>
        <v>160119.34921992192</v>
      </c>
      <c r="CX91" s="61">
        <f t="shared" si="95"/>
        <v>11892.273350955344</v>
      </c>
      <c r="CY91" s="61">
        <f t="shared" si="96"/>
        <v>651002.61215825623</v>
      </c>
      <c r="CZ91" s="61">
        <f t="shared" si="97"/>
        <v>655368.52025235968</v>
      </c>
      <c r="DA91" s="61">
        <f t="shared" si="98"/>
        <v>77697.192007404941</v>
      </c>
      <c r="DB91" s="61">
        <f t="shared" si="99"/>
        <v>110512.24513872921</v>
      </c>
      <c r="DC91" s="61">
        <f t="shared" si="100"/>
        <v>115199.48105021511</v>
      </c>
      <c r="DD91" s="61">
        <f t="shared" si="101"/>
        <v>7432.0420227866543</v>
      </c>
      <c r="DE91" s="61">
        <f t="shared" si="102"/>
        <v>425870.65944803343</v>
      </c>
      <c r="DF91" s="61">
        <f t="shared" si="103"/>
        <v>234651.05349209477</v>
      </c>
      <c r="DG91" s="61">
        <f t="shared" si="104"/>
        <v>27984.445904059099</v>
      </c>
      <c r="DH91" s="61">
        <f t="shared" si="105"/>
        <v>352206.10010770109</v>
      </c>
      <c r="DI91" s="61">
        <f t="shared" si="106"/>
        <v>269790.85993234889</v>
      </c>
      <c r="DJ91" s="61">
        <f t="shared" si="107"/>
        <v>29261.582493303511</v>
      </c>
      <c r="DK91" s="62">
        <f t="shared" si="108"/>
        <v>133898.74779288427</v>
      </c>
      <c r="DL91" s="62">
        <f t="shared" si="109"/>
        <v>65944.517042866268</v>
      </c>
      <c r="DM91" s="62">
        <f t="shared" si="110"/>
        <v>10307.01419709756</v>
      </c>
      <c r="DN91" s="61">
        <f t="shared" si="111"/>
        <v>23165.157464881762</v>
      </c>
      <c r="DO91" s="61">
        <f t="shared" si="112"/>
        <v>24455.499306895319</v>
      </c>
      <c r="DP91" s="61">
        <f t="shared" si="113"/>
        <v>967.75638151016676</v>
      </c>
      <c r="DQ91" s="61">
        <f t="shared" si="114"/>
        <v>524784.91972609109</v>
      </c>
      <c r="DR91" s="61">
        <f t="shared" si="115"/>
        <v>709557.21822288504</v>
      </c>
      <c r="DS91" s="61">
        <f t="shared" si="116"/>
        <v>48134.403986652847</v>
      </c>
      <c r="DT91" s="61">
        <f t="shared" si="117"/>
        <v>273459.40491592936</v>
      </c>
      <c r="DU91" s="61">
        <f t="shared" si="118"/>
        <v>690809.53222006233</v>
      </c>
      <c r="DV91" s="61">
        <f t="shared" si="119"/>
        <v>42196.441991460837</v>
      </c>
      <c r="DW91" s="61">
        <f t="shared" si="120"/>
        <v>29140.219932139466</v>
      </c>
      <c r="DX91" s="61">
        <f t="shared" si="121"/>
        <v>41812.860839595211</v>
      </c>
      <c r="DY91" s="61">
        <f t="shared" si="122"/>
        <v>2951.6884046840305</v>
      </c>
      <c r="DZ91" s="61">
        <f t="shared" si="123"/>
        <v>50067.401463431444</v>
      </c>
      <c r="EA91" s="61">
        <f t="shared" si="124"/>
        <v>29660.255362619588</v>
      </c>
      <c r="EB91" s="61">
        <f t="shared" si="125"/>
        <v>2800.1424086190855</v>
      </c>
      <c r="EC91" s="61">
        <f t="shared" si="126"/>
        <v>36126.427468577385</v>
      </c>
      <c r="ED91" s="61">
        <f t="shared" si="127"/>
        <v>18418.183505154506</v>
      </c>
      <c r="EE91" s="61">
        <f t="shared" si="128"/>
        <v>1731.1457558788104</v>
      </c>
      <c r="EF91" s="61">
        <f t="shared" si="129"/>
        <v>119711.90456789994</v>
      </c>
      <c r="EG91" s="61">
        <f t="shared" si="130"/>
        <v>97090.677752794843</v>
      </c>
      <c r="EH91" s="61">
        <f t="shared" si="131"/>
        <v>3212.6493522647447</v>
      </c>
      <c r="EI91" s="61">
        <f t="shared" si="132"/>
        <v>164802.18338048476</v>
      </c>
      <c r="EJ91" s="61">
        <f t="shared" si="133"/>
        <v>21345.347868981553</v>
      </c>
      <c r="EK91" s="61">
        <f t="shared" si="134"/>
        <v>4497.9606217948167</v>
      </c>
      <c r="EL91" s="61">
        <f t="shared" si="135"/>
        <v>81150.680017316467</v>
      </c>
      <c r="EM91" s="61">
        <f t="shared" si="136"/>
        <v>102841.87974453752</v>
      </c>
      <c r="EN91" s="61">
        <f t="shared" si="137"/>
        <v>4496.7029786739458</v>
      </c>
      <c r="EO91" s="61">
        <f t="shared" si="138"/>
        <v>139762.50884394487</v>
      </c>
      <c r="EP91" s="61">
        <f t="shared" si="139"/>
        <v>62973.963991369179</v>
      </c>
      <c r="EQ91" s="61">
        <f t="shared" si="140"/>
        <v>5837.3505455223385</v>
      </c>
      <c r="ER91" s="61">
        <f t="shared" si="141"/>
        <v>45136.811608057033</v>
      </c>
      <c r="ES91" s="61">
        <f t="shared" si="142"/>
        <v>18189.921278716436</v>
      </c>
      <c r="ET91" s="61">
        <f t="shared" si="143"/>
        <v>1042.586147201986</v>
      </c>
      <c r="EU91" s="61">
        <f t="shared" si="144"/>
        <v>6962.9411387018044</v>
      </c>
      <c r="EV91" s="61">
        <f t="shared" si="145"/>
        <v>5748.0578839405034</v>
      </c>
      <c r="EW91" s="61">
        <f t="shared" si="146"/>
        <v>752.69940784124083</v>
      </c>
      <c r="EX91" s="60">
        <f t="shared" si="147"/>
        <v>177285.5489982494</v>
      </c>
      <c r="EY91" s="60">
        <f t="shared" si="148"/>
        <v>67724.710880459053</v>
      </c>
      <c r="EZ91" s="58">
        <f t="shared" si="149"/>
        <v>6896.914874856081</v>
      </c>
      <c r="FA91" s="61">
        <f t="shared" si="150"/>
        <v>128207.28384938295</v>
      </c>
      <c r="FB91" s="61">
        <f t="shared" si="151"/>
        <v>25489.910773811644</v>
      </c>
      <c r="FC91" s="61">
        <f t="shared" si="152"/>
        <v>3496.8766975815706</v>
      </c>
      <c r="FD91" s="61">
        <f t="shared" si="153"/>
        <v>17912.610970564401</v>
      </c>
      <c r="FE91" s="61">
        <f t="shared" si="154"/>
        <v>5456.2846798984519</v>
      </c>
      <c r="FF91" s="61">
        <f t="shared" si="155"/>
        <v>8291.6410959019231</v>
      </c>
      <c r="FG91" s="61">
        <f t="shared" si="156"/>
        <v>160899.71677642231</v>
      </c>
      <c r="FH91" s="61">
        <f t="shared" si="157"/>
        <v>45893.283945260882</v>
      </c>
      <c r="FI91" s="61">
        <f t="shared" si="158"/>
        <v>10535.27642353563</v>
      </c>
      <c r="FJ91" s="61">
        <f t="shared" si="159"/>
        <v>47757.739871952013</v>
      </c>
      <c r="FK91" s="61">
        <f t="shared" si="160"/>
        <v>23770.083806020673</v>
      </c>
      <c r="FL91" s="61">
        <f t="shared" si="161"/>
        <v>3810.029834678428</v>
      </c>
      <c r="FM91" s="61">
        <f t="shared" si="162"/>
        <v>209176.863257294</v>
      </c>
      <c r="FN91" s="61">
        <f t="shared" si="163"/>
        <v>96498.327842864644</v>
      </c>
      <c r="FO91" s="61">
        <f t="shared" si="164"/>
        <v>3195.6711701329873</v>
      </c>
      <c r="FP91" s="62">
        <f t="shared" si="165"/>
        <v>128810.32372584056</v>
      </c>
      <c r="FQ91" s="62">
        <f t="shared" si="166"/>
        <v>152848.28551660673</v>
      </c>
      <c r="FR91" s="62">
        <f t="shared" si="167"/>
        <v>21850.920403571661</v>
      </c>
      <c r="FS91" s="61">
        <f t="shared" si="168"/>
        <v>13069.427312090518</v>
      </c>
      <c r="FT91" s="61">
        <f t="shared" si="169"/>
        <v>2245.5217923150135</v>
      </c>
      <c r="FU91" s="61">
        <f t="shared" si="170"/>
        <v>1302.9182732222648</v>
      </c>
      <c r="FV91" s="61">
        <f t="shared" si="171"/>
        <v>90105.09903791736</v>
      </c>
      <c r="FW91" s="61">
        <f t="shared" si="172"/>
        <v>37544.420087359336</v>
      </c>
      <c r="FX91" s="61">
        <f t="shared" si="173"/>
        <v>3786.1346153818804</v>
      </c>
      <c r="FY91" s="61">
        <f t="shared" si="174"/>
        <v>227047.97200486966</v>
      </c>
      <c r="FZ91" s="61">
        <f t="shared" si="175"/>
        <v>58722.501421265057</v>
      </c>
      <c r="GA91" s="61">
        <f t="shared" si="176"/>
        <v>14074.284165666377</v>
      </c>
      <c r="GB91" s="61">
        <f t="shared" si="177"/>
        <v>2887.5486055196138</v>
      </c>
      <c r="GC91" s="61">
        <f t="shared" si="178"/>
        <v>2571.2513606205798</v>
      </c>
      <c r="GD91" s="61">
        <f t="shared" si="179"/>
        <v>127.65077676839756</v>
      </c>
      <c r="GE91" s="61">
        <f t="shared" si="180"/>
        <v>109902.91704666727</v>
      </c>
      <c r="GF91" s="61">
        <f t="shared" si="181"/>
        <v>14828.241216628488</v>
      </c>
      <c r="GG91" s="61">
        <f t="shared" si="182"/>
        <v>5106.0310707359031</v>
      </c>
      <c r="GH91" s="61">
        <f t="shared" si="183"/>
        <v>82131.641651595783</v>
      </c>
      <c r="GI91" s="61">
        <f t="shared" si="184"/>
        <v>12091.609785613384</v>
      </c>
      <c r="GJ91" s="61">
        <f t="shared" si="185"/>
        <v>4198.0127374671047</v>
      </c>
    </row>
    <row r="92" spans="1:192" s="45" customFormat="1">
      <c r="A92" s="45" t="s">
        <v>63</v>
      </c>
      <c r="B92" s="46">
        <v>42063</v>
      </c>
      <c r="C92" s="60"/>
      <c r="D92" s="60"/>
      <c r="E92" s="58"/>
      <c r="F92" s="61">
        <v>241756</v>
      </c>
      <c r="G92" s="61">
        <v>266426</v>
      </c>
      <c r="H92" s="61">
        <v>22708</v>
      </c>
      <c r="I92" s="61">
        <v>1029942</v>
      </c>
      <c r="J92" s="61">
        <v>982985</v>
      </c>
      <c r="K92" s="61">
        <v>129602</v>
      </c>
      <c r="L92" s="61">
        <v>203262</v>
      </c>
      <c r="M92" s="61">
        <v>251329</v>
      </c>
      <c r="N92" s="61">
        <v>15296</v>
      </c>
      <c r="O92" s="61">
        <v>675468</v>
      </c>
      <c r="P92" s="61">
        <v>376348</v>
      </c>
      <c r="Q92" s="61">
        <v>43996</v>
      </c>
      <c r="R92" s="61">
        <v>735148</v>
      </c>
      <c r="S92" s="61">
        <v>431485</v>
      </c>
      <c r="T92" s="61">
        <v>53996</v>
      </c>
      <c r="U92" s="61">
        <v>215676</v>
      </c>
      <c r="V92" s="61">
        <v>116976</v>
      </c>
      <c r="W92" s="61">
        <v>16904</v>
      </c>
      <c r="X92" s="61">
        <v>39973</v>
      </c>
      <c r="Y92" s="61">
        <v>41160</v>
      </c>
      <c r="Z92" s="61">
        <v>1404</v>
      </c>
      <c r="AA92" s="61">
        <v>796644</v>
      </c>
      <c r="AB92" s="61">
        <v>966666</v>
      </c>
      <c r="AC92" s="61">
        <v>77065</v>
      </c>
      <c r="AD92" s="61">
        <v>455420</v>
      </c>
      <c r="AE92" s="61">
        <v>962417</v>
      </c>
      <c r="AF92" s="61">
        <v>69697</v>
      </c>
      <c r="AG92" s="61">
        <v>47040</v>
      </c>
      <c r="AH92" s="61">
        <v>63346</v>
      </c>
      <c r="AI92" s="61">
        <v>5101</v>
      </c>
      <c r="AJ92" s="61">
        <v>108541</v>
      </c>
      <c r="AK92" s="61">
        <v>66855</v>
      </c>
      <c r="AL92" s="61">
        <v>6395</v>
      </c>
      <c r="AM92" s="61">
        <v>72913</v>
      </c>
      <c r="AN92" s="61">
        <v>37980</v>
      </c>
      <c r="AO92" s="61">
        <v>3581</v>
      </c>
      <c r="AP92" s="61">
        <v>177883</v>
      </c>
      <c r="AQ92" s="61">
        <v>93412</v>
      </c>
      <c r="AR92" s="61">
        <v>5014</v>
      </c>
      <c r="AS92" s="61">
        <v>267289</v>
      </c>
      <c r="AT92" s="61">
        <v>37506</v>
      </c>
      <c r="AU92" s="61">
        <v>8453</v>
      </c>
      <c r="AV92" s="61">
        <v>134864</v>
      </c>
      <c r="AW92" s="61">
        <v>169662</v>
      </c>
      <c r="AX92" s="61">
        <v>8052</v>
      </c>
      <c r="AY92" s="61">
        <v>248695</v>
      </c>
      <c r="AZ92" s="61">
        <v>121001</v>
      </c>
      <c r="BA92" s="61">
        <v>12169</v>
      </c>
      <c r="BB92" s="61">
        <v>89233</v>
      </c>
      <c r="BC92" s="61">
        <v>51302</v>
      </c>
      <c r="BD92" s="61">
        <v>3102</v>
      </c>
      <c r="BE92" s="61">
        <v>12190</v>
      </c>
      <c r="BF92" s="61">
        <v>10687</v>
      </c>
      <c r="BG92" s="61">
        <v>1326</v>
      </c>
      <c r="BH92" s="61">
        <v>343463</v>
      </c>
      <c r="BI92" s="61">
        <v>119615</v>
      </c>
      <c r="BJ92" s="61">
        <v>15158</v>
      </c>
      <c r="BK92" s="61">
        <v>244587</v>
      </c>
      <c r="BL92" s="61">
        <v>51115</v>
      </c>
      <c r="BM92" s="61">
        <v>8384</v>
      </c>
      <c r="BN92" s="61">
        <v>29026</v>
      </c>
      <c r="BO92" s="61">
        <v>7473</v>
      </c>
      <c r="BP92" s="61">
        <v>11090</v>
      </c>
      <c r="BQ92" s="61">
        <v>278044</v>
      </c>
      <c r="BR92" s="61">
        <v>70154</v>
      </c>
      <c r="BS92" s="61">
        <v>18164</v>
      </c>
      <c r="BT92" s="61">
        <v>83083</v>
      </c>
      <c r="BU92" s="61">
        <v>37495</v>
      </c>
      <c r="BV92" s="61">
        <v>7151</v>
      </c>
      <c r="BW92" s="61">
        <v>383734</v>
      </c>
      <c r="BX92" s="61">
        <v>161056</v>
      </c>
      <c r="BY92" s="61">
        <v>6898</v>
      </c>
      <c r="BZ92" s="61">
        <v>205981</v>
      </c>
      <c r="CA92" s="61">
        <v>218192</v>
      </c>
      <c r="CB92" s="61">
        <v>36835</v>
      </c>
      <c r="CC92" s="61">
        <v>22593</v>
      </c>
      <c r="CD92" s="61">
        <v>4375</v>
      </c>
      <c r="CE92" s="61">
        <v>3180</v>
      </c>
      <c r="CF92" s="61">
        <v>173003</v>
      </c>
      <c r="CG92" s="61">
        <v>64657</v>
      </c>
      <c r="CH92" s="61">
        <v>7886</v>
      </c>
      <c r="CI92" s="61">
        <v>382994</v>
      </c>
      <c r="CJ92" s="61">
        <v>82374</v>
      </c>
      <c r="CK92" s="61">
        <v>25087</v>
      </c>
      <c r="CL92" s="61">
        <v>6655</v>
      </c>
      <c r="CM92" s="61">
        <v>1714</v>
      </c>
      <c r="CN92" s="61">
        <v>286</v>
      </c>
      <c r="CO92" s="61">
        <v>203315</v>
      </c>
      <c r="CP92" s="61">
        <v>22095</v>
      </c>
      <c r="CQ92" s="61">
        <v>9197</v>
      </c>
      <c r="CR92" s="61">
        <v>135499</v>
      </c>
      <c r="CS92" s="61">
        <v>17185</v>
      </c>
      <c r="CT92" s="61">
        <v>6883</v>
      </c>
      <c r="CU92" s="61"/>
      <c r="CV92" s="61">
        <f t="shared" si="93"/>
        <v>152021.38516463409</v>
      </c>
      <c r="CW92" s="61">
        <f t="shared" si="94"/>
        <v>167534.4130605768</v>
      </c>
      <c r="CX92" s="61">
        <f t="shared" si="95"/>
        <v>14279.279994368335</v>
      </c>
      <c r="CY92" s="61">
        <f t="shared" si="96"/>
        <v>647649.73559801443</v>
      </c>
      <c r="CZ92" s="61">
        <f t="shared" si="97"/>
        <v>618122.16158464667</v>
      </c>
      <c r="DA92" s="61">
        <f t="shared" si="98"/>
        <v>81496.531875555971</v>
      </c>
      <c r="DB92" s="61">
        <f t="shared" si="99"/>
        <v>127815.52801723166</v>
      </c>
      <c r="DC92" s="61">
        <f t="shared" si="100"/>
        <v>158041.09396268273</v>
      </c>
      <c r="DD92" s="61">
        <f t="shared" si="101"/>
        <v>9618.4545884207346</v>
      </c>
      <c r="DE92" s="61">
        <f t="shared" si="102"/>
        <v>424748.84178421658</v>
      </c>
      <c r="DF92" s="61">
        <f t="shared" si="103"/>
        <v>236655.73662676298</v>
      </c>
      <c r="DG92" s="61">
        <f t="shared" si="104"/>
        <v>27665.633372918321</v>
      </c>
      <c r="DH92" s="61">
        <f t="shared" si="105"/>
        <v>462276.9125110046</v>
      </c>
      <c r="DI92" s="61">
        <f t="shared" si="106"/>
        <v>271327.07100449275</v>
      </c>
      <c r="DJ92" s="61">
        <f t="shared" si="107"/>
        <v>33953.848977272879</v>
      </c>
      <c r="DK92" s="62">
        <f t="shared" si="108"/>
        <v>135621.71886847742</v>
      </c>
      <c r="DL92" s="62">
        <f t="shared" si="109"/>
        <v>73557.030853497898</v>
      </c>
      <c r="DM92" s="62">
        <f t="shared" si="110"/>
        <v>10629.599657600947</v>
      </c>
      <c r="DN92" s="61">
        <f t="shared" si="111"/>
        <v>25135.884235286481</v>
      </c>
      <c r="DO92" s="61">
        <f t="shared" si="112"/>
        <v>25882.295427523368</v>
      </c>
      <c r="DP92" s="61">
        <f t="shared" si="113"/>
        <v>882.86547085138022</v>
      </c>
      <c r="DQ92" s="61">
        <f t="shared" si="114"/>
        <v>500946.92319154344</v>
      </c>
      <c r="DR92" s="61">
        <f t="shared" si="115"/>
        <v>607860.42253990052</v>
      </c>
      <c r="DS92" s="61">
        <f t="shared" si="116"/>
        <v>48460.133554958418</v>
      </c>
      <c r="DT92" s="61">
        <f t="shared" si="117"/>
        <v>286377.91505351535</v>
      </c>
      <c r="DU92" s="61">
        <f t="shared" si="118"/>
        <v>605188.55972961022</v>
      </c>
      <c r="DV92" s="61">
        <f t="shared" si="119"/>
        <v>43826.976297669979</v>
      </c>
      <c r="DW92" s="61">
        <f t="shared" si="120"/>
        <v>29579.766202883849</v>
      </c>
      <c r="DX92" s="61">
        <f t="shared" si="121"/>
        <v>39833.330567344397</v>
      </c>
      <c r="DY92" s="61">
        <f t="shared" si="122"/>
        <v>3207.6187797812613</v>
      </c>
      <c r="DZ92" s="61">
        <f t="shared" si="123"/>
        <v>68252.920991224833</v>
      </c>
      <c r="EA92" s="61">
        <f t="shared" si="124"/>
        <v>42039.865422912408</v>
      </c>
      <c r="EB92" s="61">
        <f t="shared" si="125"/>
        <v>4021.3138789847412</v>
      </c>
      <c r="EC92" s="61">
        <f t="shared" si="126"/>
        <v>45849.266436030404</v>
      </c>
      <c r="ED92" s="61">
        <f t="shared" si="127"/>
        <v>23882.642865338617</v>
      </c>
      <c r="EE92" s="61">
        <f t="shared" si="128"/>
        <v>2251.8100079193678</v>
      </c>
      <c r="EF92" s="61">
        <f t="shared" si="129"/>
        <v>111856.66563494022</v>
      </c>
      <c r="EG92" s="61">
        <f t="shared" si="130"/>
        <v>58739.479603396816</v>
      </c>
      <c r="EH92" s="61">
        <f t="shared" si="131"/>
        <v>3152.9113040233765</v>
      </c>
      <c r="EI92" s="61">
        <f t="shared" si="132"/>
        <v>168077.08606723259</v>
      </c>
      <c r="EJ92" s="61">
        <f t="shared" si="133"/>
        <v>23584.581445692213</v>
      </c>
      <c r="EK92" s="61">
        <f t="shared" si="134"/>
        <v>5315.4286503609101</v>
      </c>
      <c r="EL92" s="61">
        <f t="shared" si="135"/>
        <v>84805.390926567343</v>
      </c>
      <c r="EM92" s="61">
        <f t="shared" si="136"/>
        <v>106687.12358660034</v>
      </c>
      <c r="EN92" s="61">
        <f t="shared" si="137"/>
        <v>5063.2712046262914</v>
      </c>
      <c r="EO92" s="61">
        <f t="shared" si="138"/>
        <v>156384.77797249574</v>
      </c>
      <c r="EP92" s="61">
        <f t="shared" si="139"/>
        <v>76088.037634250606</v>
      </c>
      <c r="EQ92" s="61">
        <f t="shared" si="140"/>
        <v>7652.1295689390645</v>
      </c>
      <c r="ER92" s="61">
        <f t="shared" si="141"/>
        <v>56111.634302337043</v>
      </c>
      <c r="ES92" s="61">
        <f t="shared" si="142"/>
        <v>32259.803693459766</v>
      </c>
      <c r="ET92" s="61">
        <f t="shared" si="143"/>
        <v>1950.6044804707844</v>
      </c>
      <c r="EU92" s="61">
        <f t="shared" si="144"/>
        <v>7665.3348217082084</v>
      </c>
      <c r="EV92" s="61">
        <f t="shared" si="145"/>
        <v>6720.216016373718</v>
      </c>
      <c r="EW92" s="61">
        <f t="shared" si="146"/>
        <v>833.81738913741469</v>
      </c>
      <c r="EX92" s="60">
        <f t="shared" si="147"/>
        <v>215976.93961184303</v>
      </c>
      <c r="EY92" s="60">
        <f t="shared" si="148"/>
        <v>75216.490951487067</v>
      </c>
      <c r="EZ92" s="58">
        <f t="shared" si="149"/>
        <v>9531.6772130806421</v>
      </c>
      <c r="FA92" s="61">
        <f t="shared" si="150"/>
        <v>153801.57900222688</v>
      </c>
      <c r="FB92" s="61">
        <f t="shared" si="151"/>
        <v>32142.214061658335</v>
      </c>
      <c r="FC92" s="61">
        <f t="shared" si="152"/>
        <v>5272.0399626908629</v>
      </c>
      <c r="FD92" s="61">
        <f t="shared" si="153"/>
        <v>18252.174613199546</v>
      </c>
      <c r="FE92" s="61">
        <f t="shared" si="154"/>
        <v>4699.1835211341631</v>
      </c>
      <c r="FF92" s="61">
        <f t="shared" si="155"/>
        <v>6973.6311052292067</v>
      </c>
      <c r="FG92" s="61">
        <f t="shared" si="156"/>
        <v>174840.06194971592</v>
      </c>
      <c r="FH92" s="61">
        <f t="shared" si="157"/>
        <v>44114.347750788984</v>
      </c>
      <c r="FI92" s="61">
        <f t="shared" si="158"/>
        <v>11421.914823749623</v>
      </c>
      <c r="FJ92" s="61">
        <f t="shared" si="159"/>
        <v>52244.381705658991</v>
      </c>
      <c r="FK92" s="61">
        <f t="shared" si="160"/>
        <v>23577.664408527424</v>
      </c>
      <c r="FL92" s="61">
        <f t="shared" si="161"/>
        <v>4496.7029786739458</v>
      </c>
      <c r="FM92" s="61">
        <f t="shared" si="162"/>
        <v>241300.21267213929</v>
      </c>
      <c r="FN92" s="61">
        <f t="shared" si="163"/>
        <v>101275.4852374928</v>
      </c>
      <c r="FO92" s="61">
        <f t="shared" si="164"/>
        <v>4337.6111238837757</v>
      </c>
      <c r="FP92" s="62">
        <f t="shared" si="165"/>
        <v>129525.29384005566</v>
      </c>
      <c r="FQ92" s="62">
        <f t="shared" si="166"/>
        <v>137203.83391453302</v>
      </c>
      <c r="FR92" s="62">
        <f t="shared" si="167"/>
        <v>23162.642178640021</v>
      </c>
      <c r="FS92" s="61">
        <f t="shared" si="168"/>
        <v>14206.965514918258</v>
      </c>
      <c r="FT92" s="61">
        <f t="shared" si="169"/>
        <v>2751.0943269051199</v>
      </c>
      <c r="FU92" s="61">
        <f t="shared" si="170"/>
        <v>1999.6525621847502</v>
      </c>
      <c r="FV92" s="61">
        <f t="shared" si="171"/>
        <v>108788.01642001519</v>
      </c>
      <c r="FW92" s="61">
        <f t="shared" si="172"/>
        <v>40657.715633075277</v>
      </c>
      <c r="FX92" s="61">
        <f t="shared" si="173"/>
        <v>4958.886825594006</v>
      </c>
      <c r="FY92" s="61">
        <f t="shared" si="174"/>
        <v>240834.88471741704</v>
      </c>
      <c r="FZ92" s="61">
        <f t="shared" si="175"/>
        <v>51798.547219310254</v>
      </c>
      <c r="GA92" s="61">
        <f t="shared" si="176"/>
        <v>15775.246486644284</v>
      </c>
      <c r="GB92" s="61">
        <f t="shared" si="177"/>
        <v>4184.8074846979598</v>
      </c>
      <c r="GC92" s="61">
        <f t="shared" si="178"/>
        <v>1077.8001545863715</v>
      </c>
      <c r="GD92" s="61">
        <f t="shared" si="179"/>
        <v>179.84296628454041</v>
      </c>
      <c r="GE92" s="61">
        <f t="shared" si="180"/>
        <v>127848.85555993473</v>
      </c>
      <c r="GF92" s="61">
        <f t="shared" si="181"/>
        <v>13893.812377821401</v>
      </c>
      <c r="GG92" s="61">
        <f t="shared" si="182"/>
        <v>5783.2718913248891</v>
      </c>
      <c r="GH92" s="61">
        <f t="shared" si="183"/>
        <v>85204.692617443856</v>
      </c>
      <c r="GI92" s="61">
        <f t="shared" si="184"/>
        <v>10806.298516083312</v>
      </c>
      <c r="GJ92" s="61">
        <f t="shared" si="185"/>
        <v>4328.1788004772434</v>
      </c>
    </row>
    <row r="93" spans="1:192" s="45" customFormat="1">
      <c r="A93" s="45" t="s">
        <v>63</v>
      </c>
      <c r="B93" s="46">
        <v>42062</v>
      </c>
      <c r="C93" s="60"/>
      <c r="D93" s="60"/>
      <c r="E93" s="58"/>
      <c r="F93" s="61">
        <v>221805</v>
      </c>
      <c r="G93" s="61">
        <v>274305</v>
      </c>
      <c r="H93" s="61">
        <v>24207</v>
      </c>
      <c r="I93" s="61">
        <v>910617</v>
      </c>
      <c r="J93" s="61">
        <v>979716</v>
      </c>
      <c r="K93" s="61">
        <v>125886</v>
      </c>
      <c r="L93" s="61">
        <v>171865</v>
      </c>
      <c r="M93" s="61">
        <v>214434</v>
      </c>
      <c r="N93" s="61">
        <v>15040</v>
      </c>
      <c r="O93" s="61">
        <v>623088</v>
      </c>
      <c r="P93" s="61">
        <v>484427</v>
      </c>
      <c r="Q93" s="61">
        <v>43080</v>
      </c>
      <c r="R93" s="61">
        <v>644022</v>
      </c>
      <c r="S93" s="61">
        <v>444755</v>
      </c>
      <c r="T93" s="61">
        <v>54780</v>
      </c>
      <c r="U93" s="61">
        <v>238885</v>
      </c>
      <c r="V93" s="61">
        <v>121654</v>
      </c>
      <c r="W93" s="61">
        <v>16784</v>
      </c>
      <c r="X93" s="61">
        <v>33928</v>
      </c>
      <c r="Y93" s="61">
        <v>38931</v>
      </c>
      <c r="Z93" s="61">
        <v>2084</v>
      </c>
      <c r="AA93" s="61">
        <v>687667</v>
      </c>
      <c r="AB93" s="61">
        <v>960553</v>
      </c>
      <c r="AC93" s="61">
        <v>76391</v>
      </c>
      <c r="AD93" s="61">
        <v>419125</v>
      </c>
      <c r="AE93" s="61">
        <v>957175</v>
      </c>
      <c r="AF93" s="61">
        <v>70645</v>
      </c>
      <c r="AG93" s="61">
        <v>43765</v>
      </c>
      <c r="AH93" s="61">
        <v>63660</v>
      </c>
      <c r="AI93" s="61">
        <v>5071</v>
      </c>
      <c r="AJ93" s="61">
        <v>105982</v>
      </c>
      <c r="AK93" s="61">
        <v>73134</v>
      </c>
      <c r="AL93" s="61">
        <v>7484</v>
      </c>
      <c r="AM93" s="61">
        <v>70462</v>
      </c>
      <c r="AN93" s="61">
        <v>40336</v>
      </c>
      <c r="AO93" s="61">
        <v>3978</v>
      </c>
      <c r="AP93" s="61">
        <v>179426</v>
      </c>
      <c r="AQ93" s="61">
        <v>95616</v>
      </c>
      <c r="AR93" s="61">
        <v>4808</v>
      </c>
      <c r="AS93" s="61">
        <v>269023</v>
      </c>
      <c r="AT93" s="61">
        <v>38953</v>
      </c>
      <c r="AU93" s="61">
        <v>9422</v>
      </c>
      <c r="AV93" s="61">
        <v>124722</v>
      </c>
      <c r="AW93" s="61">
        <v>169626</v>
      </c>
      <c r="AX93" s="61">
        <v>7945</v>
      </c>
      <c r="AY93" s="61">
        <v>217425</v>
      </c>
      <c r="AZ93" s="61">
        <v>116200</v>
      </c>
      <c r="BA93" s="61">
        <v>12312</v>
      </c>
      <c r="BB93" s="61">
        <v>77290</v>
      </c>
      <c r="BC93" s="61">
        <v>48768</v>
      </c>
      <c r="BD93" s="61">
        <v>3079</v>
      </c>
      <c r="BE93" s="61">
        <v>10723</v>
      </c>
      <c r="BF93" s="61">
        <v>10278</v>
      </c>
      <c r="BG93" s="61">
        <v>1295</v>
      </c>
      <c r="BH93" s="61">
        <v>312581</v>
      </c>
      <c r="BI93" s="61">
        <v>120223</v>
      </c>
      <c r="BJ93" s="61">
        <v>14880</v>
      </c>
      <c r="BK93" s="61">
        <v>221585</v>
      </c>
      <c r="BL93" s="61">
        <v>52365</v>
      </c>
      <c r="BM93" s="61">
        <v>8316</v>
      </c>
      <c r="BN93" s="61">
        <v>27862</v>
      </c>
      <c r="BO93" s="61">
        <v>8180</v>
      </c>
      <c r="BP93" s="61">
        <v>11852</v>
      </c>
      <c r="BQ93" s="61">
        <v>261980</v>
      </c>
      <c r="BR93" s="61">
        <v>71684</v>
      </c>
      <c r="BS93" s="61">
        <v>18357</v>
      </c>
      <c r="BT93" s="61">
        <v>79282</v>
      </c>
      <c r="BU93" s="61">
        <v>39999</v>
      </c>
      <c r="BV93" s="61">
        <v>7104</v>
      </c>
      <c r="BW93" s="61">
        <v>411069</v>
      </c>
      <c r="BX93" s="61">
        <v>177383</v>
      </c>
      <c r="BY93" s="61">
        <v>7940</v>
      </c>
      <c r="BZ93" s="61">
        <v>176319</v>
      </c>
      <c r="CA93" s="61">
        <v>225217</v>
      </c>
      <c r="CB93" s="61">
        <v>37823</v>
      </c>
      <c r="CC93" s="61">
        <v>18961</v>
      </c>
      <c r="CD93" s="61">
        <v>4698</v>
      </c>
      <c r="CE93" s="61">
        <v>3296</v>
      </c>
      <c r="CF93" s="61">
        <v>138887</v>
      </c>
      <c r="CG93" s="61">
        <v>57682</v>
      </c>
      <c r="CH93" s="61">
        <v>6627</v>
      </c>
      <c r="CI93" s="61">
        <v>357135</v>
      </c>
      <c r="CJ93" s="61">
        <v>86049</v>
      </c>
      <c r="CK93" s="61">
        <v>26233</v>
      </c>
      <c r="CL93" s="61">
        <v>9587</v>
      </c>
      <c r="CM93" s="61">
        <v>2167</v>
      </c>
      <c r="CN93" s="61">
        <v>475</v>
      </c>
      <c r="CO93" s="61">
        <v>198325</v>
      </c>
      <c r="CP93" s="61">
        <v>23049</v>
      </c>
      <c r="CQ93" s="61">
        <v>9680</v>
      </c>
      <c r="CR93" s="61">
        <v>131829</v>
      </c>
      <c r="CS93" s="61">
        <v>17142</v>
      </c>
      <c r="CT93" s="61">
        <v>6648</v>
      </c>
      <c r="CU93" s="61"/>
      <c r="CV93" s="61">
        <f t="shared" si="93"/>
        <v>139475.76621238631</v>
      </c>
      <c r="CW93" s="61">
        <f t="shared" si="94"/>
        <v>172488.89813524776</v>
      </c>
      <c r="CX93" s="61">
        <f t="shared" si="95"/>
        <v>15221.883513461084</v>
      </c>
      <c r="CY93" s="61">
        <f t="shared" si="96"/>
        <v>572615.6028990536</v>
      </c>
      <c r="CZ93" s="61">
        <f t="shared" si="97"/>
        <v>616066.5439035832</v>
      </c>
      <c r="DA93" s="61">
        <f t="shared" si="98"/>
        <v>79159.830956977821</v>
      </c>
      <c r="DB93" s="61">
        <f t="shared" si="99"/>
        <v>108072.41748423965</v>
      </c>
      <c r="DC93" s="61">
        <f t="shared" si="100"/>
        <v>134840.72249041658</v>
      </c>
      <c r="DD93" s="61">
        <f t="shared" si="101"/>
        <v>9457.4762689492582</v>
      </c>
      <c r="DE93" s="61">
        <f t="shared" si="102"/>
        <v>391811.16844860744</v>
      </c>
      <c r="DF93" s="61">
        <f t="shared" si="103"/>
        <v>304618.14205706667</v>
      </c>
      <c r="DG93" s="61">
        <f t="shared" si="104"/>
        <v>27089.632823559445</v>
      </c>
      <c r="DH93" s="61">
        <f t="shared" si="105"/>
        <v>404974.91899476323</v>
      </c>
      <c r="DI93" s="61">
        <f t="shared" si="106"/>
        <v>279671.53311147122</v>
      </c>
      <c r="DJ93" s="61">
        <f t="shared" si="107"/>
        <v>34446.845080654282</v>
      </c>
      <c r="DK93" s="62">
        <f t="shared" si="108"/>
        <v>150216.03846462391</v>
      </c>
      <c r="DL93" s="62">
        <f t="shared" si="109"/>
        <v>76498.658113214959</v>
      </c>
      <c r="DM93" s="62">
        <f t="shared" si="110"/>
        <v>10554.141070348694</v>
      </c>
      <c r="DN93" s="61">
        <f t="shared" si="111"/>
        <v>21334.65790245415</v>
      </c>
      <c r="DO93" s="61">
        <f t="shared" si="112"/>
        <v>24480.652169312736</v>
      </c>
      <c r="DP93" s="61">
        <f t="shared" si="113"/>
        <v>1310.4641319474904</v>
      </c>
      <c r="DQ93" s="61">
        <f t="shared" si="114"/>
        <v>432419.83599996875</v>
      </c>
      <c r="DR93" s="61">
        <f t="shared" si="115"/>
        <v>604016.43634095858</v>
      </c>
      <c r="DS93" s="61">
        <f t="shared" si="116"/>
        <v>48036.307823224917</v>
      </c>
      <c r="DT93" s="61">
        <f t="shared" si="117"/>
        <v>263554.83651751047</v>
      </c>
      <c r="DU93" s="61">
        <f t="shared" si="118"/>
        <v>601892.27710980759</v>
      </c>
      <c r="DV93" s="61">
        <f t="shared" si="119"/>
        <v>44423.099136962788</v>
      </c>
      <c r="DW93" s="61">
        <f t="shared" si="120"/>
        <v>27520.375592457731</v>
      </c>
      <c r="DX93" s="61">
        <f t="shared" si="121"/>
        <v>40030.78053732113</v>
      </c>
      <c r="DY93" s="61">
        <f t="shared" si="122"/>
        <v>3188.7541329681976</v>
      </c>
      <c r="DZ93" s="61">
        <f t="shared" si="123"/>
        <v>66643.766618070498</v>
      </c>
      <c r="EA93" s="61">
        <f t="shared" si="124"/>
        <v>45988.236000886638</v>
      </c>
      <c r="EB93" s="61">
        <f t="shared" si="125"/>
        <v>4706.1005582989528</v>
      </c>
      <c r="EC93" s="61">
        <f t="shared" si="126"/>
        <v>44308.024791403099</v>
      </c>
      <c r="ED93" s="61">
        <f t="shared" si="127"/>
        <v>25364.146461724555</v>
      </c>
      <c r="EE93" s="61">
        <f t="shared" si="128"/>
        <v>2501.4521674122439</v>
      </c>
      <c r="EF93" s="61">
        <f t="shared" si="129"/>
        <v>112826.93730269212</v>
      </c>
      <c r="EG93" s="61">
        <f t="shared" si="130"/>
        <v>60125.402322596565</v>
      </c>
      <c r="EH93" s="61">
        <f t="shared" si="131"/>
        <v>3023.3740625736723</v>
      </c>
      <c r="EI93" s="61">
        <f t="shared" si="132"/>
        <v>169167.46265302767</v>
      </c>
      <c r="EJ93" s="61">
        <f t="shared" si="133"/>
        <v>24494.486243642317</v>
      </c>
      <c r="EK93" s="61">
        <f t="shared" si="134"/>
        <v>5924.7567424228664</v>
      </c>
      <c r="EL93" s="61">
        <f t="shared" si="135"/>
        <v>78427.882660630945</v>
      </c>
      <c r="EM93" s="61">
        <f t="shared" si="136"/>
        <v>106664.48601042466</v>
      </c>
      <c r="EN93" s="61">
        <f t="shared" si="137"/>
        <v>4995.987297659698</v>
      </c>
      <c r="EO93" s="61">
        <f t="shared" si="138"/>
        <v>136721.52777767903</v>
      </c>
      <c r="EP93" s="61">
        <f t="shared" si="139"/>
        <v>73069.065322599985</v>
      </c>
      <c r="EQ93" s="61">
        <f t="shared" si="140"/>
        <v>7742.0510520813341</v>
      </c>
      <c r="ER93" s="61">
        <f t="shared" si="141"/>
        <v>48601.618406056397</v>
      </c>
      <c r="ES93" s="61">
        <f t="shared" si="142"/>
        <v>30666.369859316317</v>
      </c>
      <c r="ET93" s="61">
        <f t="shared" si="143"/>
        <v>1936.1415845807689</v>
      </c>
      <c r="EU93" s="61">
        <f t="shared" si="144"/>
        <v>6742.8535925493943</v>
      </c>
      <c r="EV93" s="61">
        <f t="shared" si="145"/>
        <v>6463.0279981556168</v>
      </c>
      <c r="EW93" s="61">
        <f t="shared" si="146"/>
        <v>814.32392076391557</v>
      </c>
      <c r="EX93" s="60">
        <f t="shared" si="147"/>
        <v>196557.67218247527</v>
      </c>
      <c r="EY93" s="60">
        <f t="shared" si="148"/>
        <v>75598.814460231821</v>
      </c>
      <c r="EZ93" s="58">
        <f t="shared" si="149"/>
        <v>9356.8648192795845</v>
      </c>
      <c r="FA93" s="61">
        <f t="shared" si="150"/>
        <v>139337.42546909052</v>
      </c>
      <c r="FB93" s="61">
        <f t="shared" si="151"/>
        <v>32928.241012202656</v>
      </c>
      <c r="FC93" s="61">
        <f t="shared" si="152"/>
        <v>5229.2800965812521</v>
      </c>
      <c r="FD93" s="61">
        <f t="shared" si="153"/>
        <v>17520.226316852677</v>
      </c>
      <c r="FE93" s="61">
        <f t="shared" si="154"/>
        <v>5143.7603643620305</v>
      </c>
      <c r="FF93" s="61">
        <f t="shared" si="155"/>
        <v>7452.7931342810243</v>
      </c>
      <c r="FG93" s="61">
        <f t="shared" si="156"/>
        <v>164738.67240288077</v>
      </c>
      <c r="FH93" s="61">
        <f t="shared" si="157"/>
        <v>45076.444738255232</v>
      </c>
      <c r="FI93" s="61">
        <f t="shared" si="158"/>
        <v>11543.277384913667</v>
      </c>
      <c r="FJ93" s="61">
        <f t="shared" si="159"/>
        <v>49854.230954443825</v>
      </c>
      <c r="FK93" s="61">
        <f t="shared" si="160"/>
        <v>25152.233595857804</v>
      </c>
      <c r="FL93" s="61">
        <f t="shared" si="161"/>
        <v>4467.1483653334799</v>
      </c>
      <c r="FM93" s="61">
        <f t="shared" si="162"/>
        <v>258489.05002664248</v>
      </c>
      <c r="FN93" s="61">
        <f t="shared" si="163"/>
        <v>111542.25485472249</v>
      </c>
      <c r="FO93" s="61">
        <f t="shared" si="164"/>
        <v>4992.8431898575209</v>
      </c>
      <c r="FP93" s="62">
        <f t="shared" si="165"/>
        <v>110873.18871441917</v>
      </c>
      <c r="FQ93" s="62">
        <f t="shared" si="166"/>
        <v>141621.30537659209</v>
      </c>
      <c r="FR93" s="62">
        <f t="shared" si="167"/>
        <v>23783.917880350251</v>
      </c>
      <c r="FS93" s="61">
        <f t="shared" si="168"/>
        <v>11923.08560741668</v>
      </c>
      <c r="FT93" s="61">
        <f t="shared" si="169"/>
        <v>2954.2036909257722</v>
      </c>
      <c r="FU93" s="61">
        <f t="shared" si="170"/>
        <v>2072.5958631952631</v>
      </c>
      <c r="FV93" s="61">
        <f t="shared" si="171"/>
        <v>87335.140064199179</v>
      </c>
      <c r="FW93" s="61">
        <f t="shared" si="172"/>
        <v>36271.685249037975</v>
      </c>
      <c r="FX93" s="61">
        <f t="shared" si="173"/>
        <v>4167.200481005767</v>
      </c>
      <c r="FY93" s="61">
        <f t="shared" si="174"/>
        <v>224574.18798611659</v>
      </c>
      <c r="FZ93" s="61">
        <f t="shared" si="175"/>
        <v>54109.466453910551</v>
      </c>
      <c r="GA93" s="61">
        <f t="shared" si="176"/>
        <v>16495.875994903319</v>
      </c>
      <c r="GB93" s="61">
        <f t="shared" si="177"/>
        <v>6028.5122998947163</v>
      </c>
      <c r="GC93" s="61">
        <f t="shared" si="178"/>
        <v>1362.6563214636333</v>
      </c>
      <c r="GD93" s="61">
        <f t="shared" si="179"/>
        <v>298.69024120684162</v>
      </c>
      <c r="GE93" s="61">
        <f t="shared" si="180"/>
        <v>124711.03597336181</v>
      </c>
      <c r="GF93" s="61">
        <f t="shared" si="181"/>
        <v>14493.708146476825</v>
      </c>
      <c r="GG93" s="61">
        <f t="shared" si="182"/>
        <v>6086.9927050152137</v>
      </c>
      <c r="GH93" s="61">
        <f t="shared" si="183"/>
        <v>82896.917490645734</v>
      </c>
      <c r="GI93" s="61">
        <f t="shared" si="184"/>
        <v>10779.259188984586</v>
      </c>
      <c r="GJ93" s="61">
        <f t="shared" si="185"/>
        <v>4180.4057337749118</v>
      </c>
    </row>
    <row r="94" spans="1:192" s="45" customFormat="1">
      <c r="A94" s="45" t="s">
        <v>63</v>
      </c>
      <c r="B94" s="46">
        <v>42061</v>
      </c>
      <c r="C94" s="60"/>
      <c r="D94" s="60"/>
      <c r="E94" s="58"/>
      <c r="F94" s="61">
        <v>189409</v>
      </c>
      <c r="G94" s="61">
        <v>264806</v>
      </c>
      <c r="H94" s="61">
        <v>23218</v>
      </c>
      <c r="I94" s="61">
        <v>811186</v>
      </c>
      <c r="J94" s="61">
        <v>980617</v>
      </c>
      <c r="K94" s="61">
        <v>120992</v>
      </c>
      <c r="L94" s="61">
        <v>127657</v>
      </c>
      <c r="M94" s="61">
        <v>204134</v>
      </c>
      <c r="N94" s="61">
        <v>13060</v>
      </c>
      <c r="O94" s="61">
        <v>580452</v>
      </c>
      <c r="P94" s="61">
        <v>390585</v>
      </c>
      <c r="Q94" s="61">
        <v>42379</v>
      </c>
      <c r="R94" s="61">
        <v>561546</v>
      </c>
      <c r="S94" s="61">
        <v>446258</v>
      </c>
      <c r="T94" s="61">
        <v>52343</v>
      </c>
      <c r="U94" s="61">
        <v>207719</v>
      </c>
      <c r="V94" s="61">
        <v>122820</v>
      </c>
      <c r="W94" s="61">
        <v>17290</v>
      </c>
      <c r="X94" s="61">
        <v>28980</v>
      </c>
      <c r="Y94" s="61">
        <v>39402</v>
      </c>
      <c r="Z94" s="61">
        <v>2468</v>
      </c>
      <c r="AA94" s="61">
        <v>560409</v>
      </c>
      <c r="AB94" s="61">
        <v>963687</v>
      </c>
      <c r="AC94" s="61">
        <v>75610</v>
      </c>
      <c r="AD94" s="61">
        <v>366635</v>
      </c>
      <c r="AE94" s="61">
        <v>972176</v>
      </c>
      <c r="AF94" s="61">
        <v>69845</v>
      </c>
      <c r="AG94" s="61">
        <v>44668</v>
      </c>
      <c r="AH94" s="61">
        <v>62904</v>
      </c>
      <c r="AI94" s="61">
        <v>5014</v>
      </c>
      <c r="AJ94" s="61">
        <v>101846</v>
      </c>
      <c r="AK94" s="61">
        <v>76014</v>
      </c>
      <c r="AL94" s="61">
        <v>7379</v>
      </c>
      <c r="AM94" s="61">
        <v>67481</v>
      </c>
      <c r="AN94" s="61">
        <v>42860</v>
      </c>
      <c r="AO94" s="61">
        <v>3836</v>
      </c>
      <c r="AP94" s="61">
        <v>173582</v>
      </c>
      <c r="AQ94" s="61">
        <v>97553</v>
      </c>
      <c r="AR94" s="61">
        <v>5082</v>
      </c>
      <c r="AS94" s="61">
        <v>267185</v>
      </c>
      <c r="AT94" s="61">
        <v>38754</v>
      </c>
      <c r="AU94" s="61">
        <v>8673</v>
      </c>
      <c r="AV94" s="61">
        <v>115990</v>
      </c>
      <c r="AW94" s="61">
        <v>170527</v>
      </c>
      <c r="AX94" s="61">
        <v>7632</v>
      </c>
      <c r="AY94" s="61">
        <v>205405</v>
      </c>
      <c r="AZ94" s="61">
        <v>117297</v>
      </c>
      <c r="BA94" s="61">
        <v>11132</v>
      </c>
      <c r="BB94" s="61">
        <v>73039</v>
      </c>
      <c r="BC94" s="61">
        <v>49662</v>
      </c>
      <c r="BD94" s="61">
        <v>2924</v>
      </c>
      <c r="BE94" s="61">
        <v>9884</v>
      </c>
      <c r="BF94" s="61">
        <v>10623</v>
      </c>
      <c r="BG94" s="61">
        <v>1064</v>
      </c>
      <c r="BH94" s="61">
        <v>245298</v>
      </c>
      <c r="BI94" s="61">
        <v>117336</v>
      </c>
      <c r="BJ94" s="61">
        <v>13902</v>
      </c>
      <c r="BK94" s="61">
        <v>159373</v>
      </c>
      <c r="BL94" s="61">
        <v>46068</v>
      </c>
      <c r="BM94" s="61">
        <v>6526</v>
      </c>
      <c r="BN94" s="61">
        <v>26279</v>
      </c>
      <c r="BO94" s="61">
        <v>8152</v>
      </c>
      <c r="BP94" s="61">
        <v>10978</v>
      </c>
      <c r="BQ94" s="61">
        <v>245179</v>
      </c>
      <c r="BR94" s="61">
        <v>79448</v>
      </c>
      <c r="BS94" s="61">
        <v>18589</v>
      </c>
      <c r="BT94" s="61">
        <v>69272</v>
      </c>
      <c r="BU94" s="61">
        <v>42462</v>
      </c>
      <c r="BV94" s="61">
        <v>7178</v>
      </c>
      <c r="BW94" s="61">
        <v>324407</v>
      </c>
      <c r="BX94" s="61">
        <v>154768</v>
      </c>
      <c r="BY94" s="61">
        <v>7569</v>
      </c>
      <c r="BZ94" s="61">
        <v>118764</v>
      </c>
      <c r="CA94" s="61">
        <v>197722</v>
      </c>
      <c r="CB94" s="61">
        <v>36972</v>
      </c>
      <c r="CC94" s="61">
        <v>17700</v>
      </c>
      <c r="CD94" s="61">
        <v>4663</v>
      </c>
      <c r="CE94" s="61">
        <v>3163</v>
      </c>
      <c r="CF94" s="61">
        <v>119240</v>
      </c>
      <c r="CG94" s="61">
        <v>59470</v>
      </c>
      <c r="CH94" s="61">
        <v>6547</v>
      </c>
      <c r="CI94" s="61">
        <v>320245</v>
      </c>
      <c r="CJ94" s="61">
        <v>91586</v>
      </c>
      <c r="CK94" s="61">
        <v>27166</v>
      </c>
      <c r="CL94" s="61">
        <v>9712</v>
      </c>
      <c r="CM94" s="61">
        <v>3292</v>
      </c>
      <c r="CN94" s="61">
        <v>414</v>
      </c>
      <c r="CO94" s="61">
        <v>191039</v>
      </c>
      <c r="CP94" s="61">
        <v>24942</v>
      </c>
      <c r="CQ94" s="61">
        <v>9251</v>
      </c>
      <c r="CR94" s="61">
        <v>113960</v>
      </c>
      <c r="CS94" s="61">
        <v>17585</v>
      </c>
      <c r="CT94" s="61">
        <v>6522</v>
      </c>
      <c r="CU94" s="61"/>
      <c r="CV94" s="61">
        <f t="shared" si="93"/>
        <v>119104.46294051928</v>
      </c>
      <c r="CW94" s="61">
        <f t="shared" si="94"/>
        <v>166515.72213267136</v>
      </c>
      <c r="CX94" s="61">
        <f t="shared" si="95"/>
        <v>14599.978990190417</v>
      </c>
      <c r="CY94" s="61">
        <f t="shared" si="96"/>
        <v>510091.24632339581</v>
      </c>
      <c r="CZ94" s="61">
        <f t="shared" si="97"/>
        <v>616633.11212953553</v>
      </c>
      <c r="DA94" s="61">
        <f t="shared" si="98"/>
        <v>76082.378240206686</v>
      </c>
      <c r="DB94" s="61">
        <f t="shared" si="99"/>
        <v>80273.473940509008</v>
      </c>
      <c r="DC94" s="61">
        <f t="shared" si="100"/>
        <v>128363.86041793137</v>
      </c>
      <c r="DD94" s="61">
        <f t="shared" si="101"/>
        <v>8212.4095792870557</v>
      </c>
      <c r="DE94" s="61">
        <f t="shared" si="102"/>
        <v>365000.73239788134</v>
      </c>
      <c r="DF94" s="61">
        <f t="shared" si="103"/>
        <v>245608.26918268259</v>
      </c>
      <c r="DG94" s="61">
        <f t="shared" si="104"/>
        <v>26648.828909694192</v>
      </c>
      <c r="DH94" s="61">
        <f t="shared" si="105"/>
        <v>353112.2319762886</v>
      </c>
      <c r="DI94" s="61">
        <f t="shared" si="106"/>
        <v>280616.65191680571</v>
      </c>
      <c r="DJ94" s="61">
        <f t="shared" si="107"/>
        <v>32914.406937873071</v>
      </c>
      <c r="DK94" s="62">
        <f t="shared" si="108"/>
        <v>130618.18571209248</v>
      </c>
      <c r="DL94" s="62">
        <f t="shared" si="109"/>
        <v>77231.864052682708</v>
      </c>
      <c r="DM94" s="62">
        <f t="shared" si="110"/>
        <v>10872.324779929035</v>
      </c>
      <c r="DN94" s="61">
        <f t="shared" si="111"/>
        <v>18223.248821419515</v>
      </c>
      <c r="DO94" s="61">
        <f t="shared" si="112"/>
        <v>24776.827124277839</v>
      </c>
      <c r="DP94" s="61">
        <f t="shared" si="113"/>
        <v>1551.9316111547055</v>
      </c>
      <c r="DQ94" s="61">
        <f t="shared" si="114"/>
        <v>352397.26186207344</v>
      </c>
      <c r="DR94" s="61">
        <f t="shared" si="115"/>
        <v>605987.1631113633</v>
      </c>
      <c r="DS94" s="61">
        <f t="shared" si="116"/>
        <v>47545.19818452483</v>
      </c>
      <c r="DT94" s="61">
        <f t="shared" si="117"/>
        <v>230547.9928102534</v>
      </c>
      <c r="DU94" s="61">
        <f t="shared" si="118"/>
        <v>611325.22933789983</v>
      </c>
      <c r="DV94" s="61">
        <f t="shared" si="119"/>
        <v>43920.041888614425</v>
      </c>
      <c r="DW94" s="61">
        <f t="shared" si="120"/>
        <v>28088.201461530949</v>
      </c>
      <c r="DX94" s="61">
        <f t="shared" si="121"/>
        <v>39555.391437631923</v>
      </c>
      <c r="DY94" s="61">
        <f t="shared" si="122"/>
        <v>3152.9113040233765</v>
      </c>
      <c r="DZ94" s="61">
        <f t="shared" si="123"/>
        <v>64042.960644109451</v>
      </c>
      <c r="EA94" s="61">
        <f t="shared" si="124"/>
        <v>47799.242094940753</v>
      </c>
      <c r="EB94" s="61">
        <f t="shared" si="125"/>
        <v>4640.0742944532303</v>
      </c>
      <c r="EC94" s="61">
        <f t="shared" si="126"/>
        <v>42433.507719745008</v>
      </c>
      <c r="ED94" s="61">
        <f t="shared" si="127"/>
        <v>26951.292080263644</v>
      </c>
      <c r="EE94" s="61">
        <f t="shared" si="128"/>
        <v>2412.1595058304092</v>
      </c>
      <c r="EF94" s="61">
        <f t="shared" si="129"/>
        <v>109152.10410350733</v>
      </c>
      <c r="EG94" s="61">
        <f t="shared" si="130"/>
        <v>61343.429685160037</v>
      </c>
      <c r="EH94" s="61">
        <f t="shared" si="131"/>
        <v>3195.6711701329873</v>
      </c>
      <c r="EI94" s="61">
        <f t="shared" si="132"/>
        <v>168011.6886249473</v>
      </c>
      <c r="EJ94" s="61">
        <f t="shared" si="133"/>
        <v>24369.350753115661</v>
      </c>
      <c r="EK94" s="61">
        <f t="shared" si="134"/>
        <v>5453.7693936567102</v>
      </c>
      <c r="EL94" s="61">
        <f t="shared" si="135"/>
        <v>72937.012794908544</v>
      </c>
      <c r="EM94" s="61">
        <f t="shared" si="136"/>
        <v>107231.05423637701</v>
      </c>
      <c r="EN94" s="61">
        <f t="shared" si="137"/>
        <v>4799.1661492434005</v>
      </c>
      <c r="EO94" s="61">
        <f t="shared" si="138"/>
        <v>129163.09262124484</v>
      </c>
      <c r="EP94" s="61">
        <f t="shared" si="139"/>
        <v>73758.882574397678</v>
      </c>
      <c r="EQ94" s="61">
        <f t="shared" si="140"/>
        <v>7000.0416107674964</v>
      </c>
      <c r="ER94" s="61">
        <f t="shared" si="141"/>
        <v>45928.497952645273</v>
      </c>
      <c r="ES94" s="61">
        <f t="shared" si="142"/>
        <v>31228.536334345616</v>
      </c>
      <c r="ET94" s="61">
        <f t="shared" si="143"/>
        <v>1838.6742427132733</v>
      </c>
      <c r="EU94" s="61">
        <f t="shared" si="144"/>
        <v>6215.272303344047</v>
      </c>
      <c r="EV94" s="61">
        <f t="shared" si="145"/>
        <v>6679.9714365058489</v>
      </c>
      <c r="EW94" s="61">
        <f t="shared" si="146"/>
        <v>669.06614030332514</v>
      </c>
      <c r="EX94" s="60">
        <f t="shared" si="147"/>
        <v>154248.67113169649</v>
      </c>
      <c r="EY94" s="60">
        <f t="shared" si="148"/>
        <v>73783.406615254673</v>
      </c>
      <c r="EZ94" s="58">
        <f t="shared" si="149"/>
        <v>8741.8773331737102</v>
      </c>
      <c r="FA94" s="61">
        <f t="shared" si="150"/>
        <v>100217.17855127993</v>
      </c>
      <c r="FB94" s="61">
        <f t="shared" si="151"/>
        <v>28968.551646140586</v>
      </c>
      <c r="FC94" s="61">
        <f t="shared" si="152"/>
        <v>4103.6895034017862</v>
      </c>
      <c r="FD94" s="61">
        <f t="shared" si="153"/>
        <v>16524.801786683347</v>
      </c>
      <c r="FE94" s="61">
        <f t="shared" si="154"/>
        <v>5126.1533606698376</v>
      </c>
      <c r="FF94" s="61">
        <f t="shared" si="155"/>
        <v>6903.2030904604362</v>
      </c>
      <c r="FG94" s="61">
        <f t="shared" si="156"/>
        <v>154173.84136600466</v>
      </c>
      <c r="FH94" s="61">
        <f t="shared" si="157"/>
        <v>49958.615333476111</v>
      </c>
      <c r="FI94" s="61">
        <f t="shared" si="158"/>
        <v>11689.163986934691</v>
      </c>
      <c r="FJ94" s="61">
        <f t="shared" si="159"/>
        <v>43559.727134484907</v>
      </c>
      <c r="FK94" s="61">
        <f t="shared" si="160"/>
        <v>26701.021099210331</v>
      </c>
      <c r="FL94" s="61">
        <f t="shared" si="161"/>
        <v>4513.6811608057033</v>
      </c>
      <c r="FM94" s="61">
        <f t="shared" si="162"/>
        <v>203994.11595618498</v>
      </c>
      <c r="FN94" s="61">
        <f t="shared" si="163"/>
        <v>97321.455265474651</v>
      </c>
      <c r="FO94" s="61">
        <f t="shared" si="164"/>
        <v>4759.5503909359668</v>
      </c>
      <c r="FP94" s="62">
        <f t="shared" si="165"/>
        <v>74681.363803556495</v>
      </c>
      <c r="FQ94" s="62">
        <f t="shared" si="166"/>
        <v>124331.85657241923</v>
      </c>
      <c r="FR94" s="62">
        <f t="shared" si="167"/>
        <v>23248.790732419679</v>
      </c>
      <c r="FS94" s="61">
        <f t="shared" si="168"/>
        <v>11130.14161970757</v>
      </c>
      <c r="FT94" s="61">
        <f t="shared" si="169"/>
        <v>2932.1949363105314</v>
      </c>
      <c r="FU94" s="61">
        <f t="shared" si="170"/>
        <v>1988.9625956573473</v>
      </c>
      <c r="FV94" s="61">
        <f t="shared" si="171"/>
        <v>74980.682866323768</v>
      </c>
      <c r="FW94" s="61">
        <f t="shared" si="172"/>
        <v>37396.018199096572</v>
      </c>
      <c r="FX94" s="61">
        <f t="shared" si="173"/>
        <v>4116.8947561709301</v>
      </c>
      <c r="FY94" s="61">
        <f t="shared" si="174"/>
        <v>201376.9606216526</v>
      </c>
      <c r="FZ94" s="61">
        <f t="shared" si="175"/>
        <v>57591.251434041675</v>
      </c>
      <c r="GA94" s="61">
        <f t="shared" si="176"/>
        <v>17082.566510789598</v>
      </c>
      <c r="GB94" s="61">
        <f t="shared" si="177"/>
        <v>6107.1149949491491</v>
      </c>
      <c r="GC94" s="61">
        <f t="shared" si="178"/>
        <v>2070.0805769535214</v>
      </c>
      <c r="GD94" s="61">
        <f t="shared" si="179"/>
        <v>260.33212602027879</v>
      </c>
      <c r="GE94" s="61">
        <f t="shared" si="180"/>
        <v>120129.44208402908</v>
      </c>
      <c r="GF94" s="61">
        <f t="shared" si="181"/>
        <v>15684.067360381143</v>
      </c>
      <c r="GG94" s="61">
        <f t="shared" si="182"/>
        <v>5817.228255588404</v>
      </c>
      <c r="GH94" s="61">
        <f t="shared" si="183"/>
        <v>71660.505027224572</v>
      </c>
      <c r="GI94" s="61">
        <f t="shared" si="184"/>
        <v>11057.827140257494</v>
      </c>
      <c r="GJ94" s="61">
        <f t="shared" si="185"/>
        <v>4101.1742171600445</v>
      </c>
    </row>
    <row r="95" spans="1:192" s="45" customFormat="1">
      <c r="A95" s="45" t="s">
        <v>63</v>
      </c>
      <c r="B95" s="46">
        <v>42060</v>
      </c>
      <c r="C95" s="60"/>
      <c r="D95" s="60"/>
      <c r="E95" s="58"/>
      <c r="F95" s="61">
        <v>149398</v>
      </c>
      <c r="G95" s="61">
        <v>213749</v>
      </c>
      <c r="H95" s="61">
        <v>16476</v>
      </c>
      <c r="I95" s="61">
        <v>765686</v>
      </c>
      <c r="J95" s="61">
        <v>952757</v>
      </c>
      <c r="K95" s="61">
        <v>105343</v>
      </c>
      <c r="L95" s="61">
        <v>119974</v>
      </c>
      <c r="M95" s="61">
        <v>196700</v>
      </c>
      <c r="N95" s="61">
        <v>12460</v>
      </c>
      <c r="O95" s="61">
        <v>492890</v>
      </c>
      <c r="P95" s="61">
        <v>324198</v>
      </c>
      <c r="Q95" s="61">
        <v>39537</v>
      </c>
      <c r="R95" s="61">
        <v>535908</v>
      </c>
      <c r="S95" s="61">
        <v>433461</v>
      </c>
      <c r="T95" s="61">
        <v>44969</v>
      </c>
      <c r="U95" s="61">
        <v>199894</v>
      </c>
      <c r="V95" s="61">
        <v>118828</v>
      </c>
      <c r="W95" s="61">
        <v>14573</v>
      </c>
      <c r="X95" s="61">
        <v>26133</v>
      </c>
      <c r="Y95" s="61">
        <v>36450</v>
      </c>
      <c r="Z95" s="61">
        <v>2597</v>
      </c>
      <c r="AA95" s="61">
        <v>571009</v>
      </c>
      <c r="AB95" s="61">
        <v>1021381</v>
      </c>
      <c r="AC95" s="61">
        <v>76324</v>
      </c>
      <c r="AD95" s="61">
        <v>365241</v>
      </c>
      <c r="AE95" s="61">
        <v>1017842</v>
      </c>
      <c r="AF95" s="61">
        <v>69462</v>
      </c>
      <c r="AG95" s="61">
        <v>38322</v>
      </c>
      <c r="AH95" s="61">
        <v>52371</v>
      </c>
      <c r="AI95" s="61">
        <v>3925</v>
      </c>
      <c r="AJ95" s="61">
        <v>102036</v>
      </c>
      <c r="AK95" s="61">
        <v>75312</v>
      </c>
      <c r="AL95" s="61">
        <v>6737</v>
      </c>
      <c r="AM95" s="61">
        <v>65903</v>
      </c>
      <c r="AN95" s="61">
        <v>43339</v>
      </c>
      <c r="AO95" s="61">
        <v>3340</v>
      </c>
      <c r="AP95" s="61">
        <v>182351</v>
      </c>
      <c r="AQ95" s="61">
        <v>103518</v>
      </c>
      <c r="AR95" s="61">
        <v>4930</v>
      </c>
      <c r="AS95" s="61">
        <v>283329</v>
      </c>
      <c r="AT95" s="61">
        <v>41761</v>
      </c>
      <c r="AU95" s="61">
        <v>9701</v>
      </c>
      <c r="AV95" s="61">
        <v>114929</v>
      </c>
      <c r="AW95" s="61">
        <v>172324</v>
      </c>
      <c r="AX95" s="61">
        <v>7630</v>
      </c>
      <c r="AY95" s="61">
        <v>209312</v>
      </c>
      <c r="AZ95" s="61">
        <v>117158</v>
      </c>
      <c r="BA95" s="61">
        <v>10562</v>
      </c>
      <c r="BB95" s="61">
        <v>68958</v>
      </c>
      <c r="BC95" s="61">
        <v>50136</v>
      </c>
      <c r="BD95" s="61">
        <v>2699</v>
      </c>
      <c r="BE95" s="61">
        <v>9110</v>
      </c>
      <c r="BF95" s="61">
        <v>9633</v>
      </c>
      <c r="BG95" s="61">
        <v>632</v>
      </c>
      <c r="BH95" s="61">
        <v>225808</v>
      </c>
      <c r="BI95" s="61">
        <v>108745</v>
      </c>
      <c r="BJ95" s="61">
        <v>12652</v>
      </c>
      <c r="BK95" s="61">
        <v>127770</v>
      </c>
      <c r="BL95" s="61">
        <v>34594</v>
      </c>
      <c r="BM95" s="61">
        <v>4322</v>
      </c>
      <c r="BN95" s="61">
        <v>26228</v>
      </c>
      <c r="BO95" s="61">
        <v>8934</v>
      </c>
      <c r="BP95" s="61">
        <v>12433</v>
      </c>
      <c r="BQ95" s="61">
        <v>242045</v>
      </c>
      <c r="BR95" s="61">
        <v>80501</v>
      </c>
      <c r="BS95" s="61">
        <v>18667</v>
      </c>
      <c r="BT95" s="61">
        <v>71410</v>
      </c>
      <c r="BU95" s="61">
        <v>43710</v>
      </c>
      <c r="BV95" s="61">
        <v>7210</v>
      </c>
      <c r="BW95" s="61">
        <v>310251</v>
      </c>
      <c r="BX95" s="61">
        <v>157636</v>
      </c>
      <c r="BY95" s="61">
        <v>7976</v>
      </c>
      <c r="BZ95" s="61">
        <v>122889</v>
      </c>
      <c r="CA95" s="61">
        <v>217755</v>
      </c>
      <c r="CB95" s="61">
        <v>37637</v>
      </c>
      <c r="CC95" s="61">
        <v>16119</v>
      </c>
      <c r="CD95" s="61">
        <v>4461</v>
      </c>
      <c r="CE95" s="61">
        <v>2918</v>
      </c>
      <c r="CF95" s="61">
        <v>117425</v>
      </c>
      <c r="CG95" s="61">
        <v>61958</v>
      </c>
      <c r="CH95" s="61">
        <v>6308</v>
      </c>
      <c r="CI95" s="61">
        <v>318719</v>
      </c>
      <c r="CJ95" s="61">
        <v>97554</v>
      </c>
      <c r="CK95" s="61">
        <v>26419</v>
      </c>
      <c r="CL95" s="61">
        <v>12143</v>
      </c>
      <c r="CM95" s="61">
        <v>3012</v>
      </c>
      <c r="CN95" s="61">
        <v>490</v>
      </c>
      <c r="CO95" s="61">
        <v>7305</v>
      </c>
      <c r="CP95" s="61">
        <v>27111</v>
      </c>
      <c r="CQ95" s="61">
        <v>9737</v>
      </c>
      <c r="CR95" s="61">
        <v>116693</v>
      </c>
      <c r="CS95" s="61">
        <v>17629</v>
      </c>
      <c r="CT95" s="61">
        <v>6446</v>
      </c>
      <c r="CU95" s="61"/>
      <c r="CV95" s="61">
        <f t="shared" si="93"/>
        <v>93944.683485936257</v>
      </c>
      <c r="CW95" s="61">
        <f t="shared" si="94"/>
        <v>134409.97972151829</v>
      </c>
      <c r="CX95" s="61">
        <f t="shared" si="95"/>
        <v>10360.464029734572</v>
      </c>
      <c r="CY95" s="61">
        <f t="shared" si="96"/>
        <v>481479.86532358255</v>
      </c>
      <c r="CZ95" s="61">
        <f t="shared" si="97"/>
        <v>599114.14345580374</v>
      </c>
      <c r="DA95" s="61">
        <f t="shared" si="98"/>
        <v>66241.94964095224</v>
      </c>
      <c r="DB95" s="61">
        <f t="shared" si="99"/>
        <v>75442.237891683399</v>
      </c>
      <c r="DC95" s="61">
        <f t="shared" si="100"/>
        <v>123689.2009376542</v>
      </c>
      <c r="DD95" s="61">
        <f t="shared" si="101"/>
        <v>7835.1166430257817</v>
      </c>
      <c r="DE95" s="61">
        <f t="shared" si="102"/>
        <v>309939.85892303189</v>
      </c>
      <c r="DF95" s="61">
        <f t="shared" si="103"/>
        <v>203862.69225005398</v>
      </c>
      <c r="DG95" s="61">
        <f t="shared" si="104"/>
        <v>24861.718034936624</v>
      </c>
      <c r="DH95" s="61">
        <f t="shared" si="105"/>
        <v>336990.50480984437</v>
      </c>
      <c r="DI95" s="61">
        <f t="shared" si="106"/>
        <v>272569.62240791321</v>
      </c>
      <c r="DJ95" s="61">
        <f t="shared" si="107"/>
        <v>28277.476751222021</v>
      </c>
      <c r="DK95" s="62">
        <f t="shared" si="108"/>
        <v>125697.65700168505</v>
      </c>
      <c r="DL95" s="62">
        <f t="shared" si="109"/>
        <v>74721.608383424362</v>
      </c>
      <c r="DM95" s="62">
        <f t="shared" si="110"/>
        <v>9163.8166002259004</v>
      </c>
      <c r="DN95" s="61">
        <f t="shared" si="111"/>
        <v>16432.993838859773</v>
      </c>
      <c r="DO95" s="61">
        <f t="shared" si="112"/>
        <v>22920.545877872373</v>
      </c>
      <c r="DP95" s="61">
        <f t="shared" si="113"/>
        <v>1633.0495924508793</v>
      </c>
      <c r="DQ95" s="61">
        <f t="shared" si="114"/>
        <v>359062.77040268929</v>
      </c>
      <c r="DR95" s="61">
        <f t="shared" si="115"/>
        <v>642266.39421912644</v>
      </c>
      <c r="DS95" s="61">
        <f t="shared" si="116"/>
        <v>47994.176778675741</v>
      </c>
      <c r="DT95" s="61">
        <f t="shared" si="117"/>
        <v>229671.41555500639</v>
      </c>
      <c r="DU95" s="61">
        <f t="shared" si="118"/>
        <v>640040.99471674545</v>
      </c>
      <c r="DV95" s="61">
        <f t="shared" si="119"/>
        <v>43679.203230967643</v>
      </c>
      <c r="DW95" s="61">
        <f t="shared" si="120"/>
        <v>24097.699839007546</v>
      </c>
      <c r="DX95" s="61">
        <f t="shared" si="121"/>
        <v>32932.013941565267</v>
      </c>
      <c r="DY95" s="61">
        <f t="shared" si="122"/>
        <v>2468.1246247091649</v>
      </c>
      <c r="DZ95" s="61">
        <f t="shared" si="123"/>
        <v>64162.436740592188</v>
      </c>
      <c r="EA95" s="61">
        <f t="shared" si="124"/>
        <v>47357.809359515064</v>
      </c>
      <c r="EB95" s="61">
        <f t="shared" si="125"/>
        <v>4236.3708526536675</v>
      </c>
      <c r="EC95" s="61">
        <f t="shared" si="126"/>
        <v>41441.22729737786</v>
      </c>
      <c r="ED95" s="61">
        <f t="shared" si="127"/>
        <v>27252.497607712226</v>
      </c>
      <c r="EE95" s="61">
        <f t="shared" si="128"/>
        <v>2100.2640118544232</v>
      </c>
      <c r="EF95" s="61">
        <f t="shared" si="129"/>
        <v>114666.24036696584</v>
      </c>
      <c r="EG95" s="61">
        <f t="shared" si="130"/>
        <v>65094.350293157535</v>
      </c>
      <c r="EH95" s="61">
        <f t="shared" si="131"/>
        <v>3100.0902929467979</v>
      </c>
      <c r="EI95" s="61">
        <f t="shared" si="132"/>
        <v>178163.38389661731</v>
      </c>
      <c r="EJ95" s="61">
        <f t="shared" si="133"/>
        <v>26260.217185345078</v>
      </c>
      <c r="EK95" s="61">
        <f t="shared" si="134"/>
        <v>6100.1979577843586</v>
      </c>
      <c r="EL95" s="61">
        <f t="shared" si="135"/>
        <v>72269.83311928653</v>
      </c>
      <c r="EM95" s="61">
        <f t="shared" si="136"/>
        <v>108361.04658047952</v>
      </c>
      <c r="EN95" s="61">
        <f t="shared" si="137"/>
        <v>4797.9085061225296</v>
      </c>
      <c r="EO95" s="61">
        <f t="shared" si="138"/>
        <v>131619.89845786616</v>
      </c>
      <c r="EP95" s="61">
        <f t="shared" si="139"/>
        <v>73671.476377497151</v>
      </c>
      <c r="EQ95" s="61">
        <f t="shared" si="140"/>
        <v>6641.6133213192861</v>
      </c>
      <c r="ER95" s="61">
        <f t="shared" si="141"/>
        <v>43362.277164508174</v>
      </c>
      <c r="ES95" s="61">
        <f t="shared" si="142"/>
        <v>31526.597753992024</v>
      </c>
      <c r="ET95" s="61">
        <f t="shared" si="143"/>
        <v>1697.1893916152958</v>
      </c>
      <c r="EU95" s="61">
        <f t="shared" si="144"/>
        <v>5728.5644155670043</v>
      </c>
      <c r="EV95" s="61">
        <f t="shared" si="145"/>
        <v>6057.4380916747477</v>
      </c>
      <c r="EW95" s="61">
        <f t="shared" si="146"/>
        <v>397.41522619520822</v>
      </c>
      <c r="EX95" s="60">
        <f t="shared" si="147"/>
        <v>141992.93891880944</v>
      </c>
      <c r="EY95" s="60">
        <f t="shared" si="148"/>
        <v>68381.200589553657</v>
      </c>
      <c r="EZ95" s="58">
        <f t="shared" si="149"/>
        <v>7955.8503826293891</v>
      </c>
      <c r="FA95" s="61">
        <f t="shared" si="150"/>
        <v>80344.530776838219</v>
      </c>
      <c r="FB95" s="61">
        <f t="shared" si="151"/>
        <v>21753.453061704164</v>
      </c>
      <c r="FC95" s="61">
        <f t="shared" si="152"/>
        <v>2717.766784202041</v>
      </c>
      <c r="FD95" s="61">
        <f t="shared" si="153"/>
        <v>16492.731887101141</v>
      </c>
      <c r="FE95" s="61">
        <f t="shared" si="154"/>
        <v>5617.8918209303638</v>
      </c>
      <c r="FF95" s="61">
        <f t="shared" si="155"/>
        <v>7818.1384608940243</v>
      </c>
      <c r="FG95" s="61">
        <f t="shared" si="156"/>
        <v>152203.11459559994</v>
      </c>
      <c r="FH95" s="61">
        <f t="shared" si="157"/>
        <v>50620.764436614641</v>
      </c>
      <c r="FI95" s="61">
        <f t="shared" si="158"/>
        <v>11738.212068648658</v>
      </c>
      <c r="FJ95" s="61">
        <f t="shared" si="159"/>
        <v>44904.147630695916</v>
      </c>
      <c r="FK95" s="61">
        <f t="shared" si="160"/>
        <v>27485.790406633783</v>
      </c>
      <c r="FL95" s="61">
        <f t="shared" si="161"/>
        <v>4533.8034507396378</v>
      </c>
      <c r="FM95" s="61">
        <f t="shared" si="162"/>
        <v>195092.51794666066</v>
      </c>
      <c r="FN95" s="61">
        <f t="shared" si="163"/>
        <v>99124.915500803545</v>
      </c>
      <c r="FO95" s="61">
        <f t="shared" si="164"/>
        <v>5015.4807660331971</v>
      </c>
      <c r="FP95" s="62">
        <f t="shared" si="165"/>
        <v>77275.252740352749</v>
      </c>
      <c r="FQ95" s="62">
        <f t="shared" si="166"/>
        <v>136929.03889262272</v>
      </c>
      <c r="FR95" s="62">
        <f t="shared" si="167"/>
        <v>23666.957070109256</v>
      </c>
      <c r="FS95" s="61">
        <f t="shared" si="168"/>
        <v>10135.974732659115</v>
      </c>
      <c r="FT95" s="61">
        <f t="shared" si="169"/>
        <v>2805.1729811025693</v>
      </c>
      <c r="FU95" s="61">
        <f t="shared" si="170"/>
        <v>1834.9013133506605</v>
      </c>
      <c r="FV95" s="61">
        <f t="shared" si="171"/>
        <v>73839.371734133427</v>
      </c>
      <c r="FW95" s="61">
        <f t="shared" si="172"/>
        <v>38960.526241459986</v>
      </c>
      <c r="FX95" s="61">
        <f t="shared" si="173"/>
        <v>3966.6064032268564</v>
      </c>
      <c r="FY95" s="61">
        <f t="shared" si="174"/>
        <v>200417.37892042811</v>
      </c>
      <c r="FZ95" s="61">
        <f t="shared" si="175"/>
        <v>61344.058506720474</v>
      </c>
      <c r="GA95" s="61">
        <f t="shared" si="176"/>
        <v>16612.836805144314</v>
      </c>
      <c r="GB95" s="61">
        <f t="shared" si="177"/>
        <v>7635.7802083677425</v>
      </c>
      <c r="GC95" s="61">
        <f t="shared" si="178"/>
        <v>1894.0105400315936</v>
      </c>
      <c r="GD95" s="61">
        <f t="shared" si="179"/>
        <v>308.12256461337347</v>
      </c>
      <c r="GE95" s="61">
        <f t="shared" si="180"/>
        <v>4593.541498981006</v>
      </c>
      <c r="GF95" s="61">
        <f t="shared" si="181"/>
        <v>17047.981324965647</v>
      </c>
      <c r="GG95" s="61">
        <f t="shared" si="182"/>
        <v>6122.8355339600348</v>
      </c>
      <c r="GH95" s="61">
        <f t="shared" si="183"/>
        <v>73379.074351894669</v>
      </c>
      <c r="GI95" s="61">
        <f t="shared" si="184"/>
        <v>11085.495288916654</v>
      </c>
      <c r="GJ95" s="61">
        <f t="shared" si="185"/>
        <v>4053.3837785669493</v>
      </c>
    </row>
    <row r="96" spans="1:192" s="45" customFormat="1">
      <c r="A96" s="45" t="s">
        <v>63</v>
      </c>
      <c r="B96" s="46">
        <v>42059</v>
      </c>
      <c r="C96" s="60"/>
      <c r="D96" s="60"/>
      <c r="E96" s="58"/>
      <c r="F96" s="61">
        <v>70570</v>
      </c>
      <c r="G96" s="61">
        <v>113976</v>
      </c>
      <c r="H96" s="61">
        <v>7860</v>
      </c>
      <c r="I96" s="61">
        <v>624627</v>
      </c>
      <c r="J96" s="61">
        <v>865898</v>
      </c>
      <c r="K96" s="61">
        <v>82925</v>
      </c>
      <c r="L96" s="61">
        <v>94436</v>
      </c>
      <c r="M96" s="61">
        <v>146296</v>
      </c>
      <c r="N96" s="61">
        <v>8249</v>
      </c>
      <c r="O96" s="61">
        <v>410672</v>
      </c>
      <c r="P96" s="61">
        <v>228906</v>
      </c>
      <c r="Q96" s="61">
        <v>39103</v>
      </c>
      <c r="R96" s="61">
        <v>404095</v>
      </c>
      <c r="S96" s="61">
        <v>354430</v>
      </c>
      <c r="T96" s="61">
        <v>31376</v>
      </c>
      <c r="U96" s="61">
        <v>157316</v>
      </c>
      <c r="V96" s="61">
        <v>105688</v>
      </c>
      <c r="W96" s="61">
        <v>11312</v>
      </c>
      <c r="X96" s="61">
        <v>16387</v>
      </c>
      <c r="Y96" s="61">
        <v>23926</v>
      </c>
      <c r="Z96" s="61">
        <v>3171</v>
      </c>
      <c r="AA96" s="61">
        <v>528843</v>
      </c>
      <c r="AB96" s="61">
        <v>1152088</v>
      </c>
      <c r="AC96" s="61">
        <v>72080</v>
      </c>
      <c r="AD96" s="61">
        <v>341487</v>
      </c>
      <c r="AE96" s="61">
        <v>1127666</v>
      </c>
      <c r="AF96" s="61">
        <v>65143</v>
      </c>
      <c r="AG96" s="61">
        <v>29506</v>
      </c>
      <c r="AH96" s="61">
        <v>38280</v>
      </c>
      <c r="AI96" s="61">
        <v>2466</v>
      </c>
      <c r="AJ96" s="61">
        <v>72167</v>
      </c>
      <c r="AK96" s="61">
        <v>53818</v>
      </c>
      <c r="AL96" s="61">
        <v>4024</v>
      </c>
      <c r="AM96" s="61">
        <v>52658</v>
      </c>
      <c r="AN96" s="61">
        <v>33077</v>
      </c>
      <c r="AO96" s="61">
        <v>2314</v>
      </c>
      <c r="AP96" s="61">
        <v>166897</v>
      </c>
      <c r="AQ96" s="61">
        <v>101255</v>
      </c>
      <c r="AR96" s="61">
        <v>4193</v>
      </c>
      <c r="AS96" s="61">
        <v>242400</v>
      </c>
      <c r="AT96" s="61">
        <v>32698</v>
      </c>
      <c r="AU96" s="61">
        <v>7041</v>
      </c>
      <c r="AV96" s="61">
        <v>100489</v>
      </c>
      <c r="AW96" s="61">
        <v>146506</v>
      </c>
      <c r="AX96" s="61">
        <v>6228</v>
      </c>
      <c r="AY96" s="61">
        <v>192414</v>
      </c>
      <c r="AZ96" s="61">
        <v>101618</v>
      </c>
      <c r="BA96" s="61">
        <v>8181</v>
      </c>
      <c r="BB96" s="61">
        <v>65804</v>
      </c>
      <c r="BC96" s="61">
        <v>31234</v>
      </c>
      <c r="BD96" s="61">
        <v>1537</v>
      </c>
      <c r="BE96" s="61">
        <v>6084</v>
      </c>
      <c r="BF96" s="61">
        <v>5360</v>
      </c>
      <c r="BG96" s="61">
        <v>389</v>
      </c>
      <c r="BH96" s="61">
        <v>178208</v>
      </c>
      <c r="BI96" s="61">
        <v>102434</v>
      </c>
      <c r="BJ96" s="61">
        <v>9709</v>
      </c>
      <c r="BK96" s="61">
        <v>75590</v>
      </c>
      <c r="BL96" s="61">
        <v>21435</v>
      </c>
      <c r="BM96" s="61">
        <v>2209</v>
      </c>
      <c r="BN96" s="61">
        <v>25680</v>
      </c>
      <c r="BO96" s="61">
        <v>10167</v>
      </c>
      <c r="BP96" s="61">
        <v>11616</v>
      </c>
      <c r="BQ96" s="61">
        <v>232453</v>
      </c>
      <c r="BR96" s="61">
        <v>87907</v>
      </c>
      <c r="BS96" s="61">
        <v>18312</v>
      </c>
      <c r="BT96" s="61">
        <v>62360</v>
      </c>
      <c r="BU96" s="61">
        <v>41750</v>
      </c>
      <c r="BV96" s="61">
        <v>6220</v>
      </c>
      <c r="BW96" s="61">
        <v>291950</v>
      </c>
      <c r="BX96" s="61">
        <v>161071</v>
      </c>
      <c r="BY96" s="61">
        <v>7453</v>
      </c>
      <c r="BZ96" s="61">
        <v>121224</v>
      </c>
      <c r="CA96" s="61">
        <v>266407</v>
      </c>
      <c r="CB96" s="61">
        <v>38748</v>
      </c>
      <c r="CC96" s="61">
        <v>9682</v>
      </c>
      <c r="CD96" s="61">
        <v>2664</v>
      </c>
      <c r="CE96" s="61">
        <v>1271</v>
      </c>
      <c r="CF96" s="61">
        <v>100293</v>
      </c>
      <c r="CG96" s="61">
        <v>59531</v>
      </c>
      <c r="CH96" s="61">
        <v>5325</v>
      </c>
      <c r="CI96" s="61">
        <v>309209</v>
      </c>
      <c r="CJ96" s="61">
        <v>113450</v>
      </c>
      <c r="CK96" s="61">
        <v>26343</v>
      </c>
      <c r="CL96" s="61">
        <v>6165</v>
      </c>
      <c r="CM96" s="61">
        <v>4162</v>
      </c>
      <c r="CN96" s="61">
        <v>262</v>
      </c>
      <c r="CO96" s="61">
        <v>192223</v>
      </c>
      <c r="CP96" s="61">
        <v>35015</v>
      </c>
      <c r="CQ96" s="61">
        <v>10037</v>
      </c>
      <c r="CR96" s="61">
        <v>110285</v>
      </c>
      <c r="CS96" s="61">
        <v>19898</v>
      </c>
      <c r="CT96" s="61">
        <v>5785</v>
      </c>
      <c r="CU96" s="61"/>
      <c r="CV96" s="61">
        <f t="shared" si="93"/>
        <v>44375.937519930128</v>
      </c>
      <c r="CW96" s="61">
        <f t="shared" si="94"/>
        <v>71670.566172191538</v>
      </c>
      <c r="CX96" s="61">
        <f t="shared" si="95"/>
        <v>4942.537465022684</v>
      </c>
      <c r="CY96" s="61">
        <f t="shared" si="96"/>
        <v>392778.92483011755</v>
      </c>
      <c r="CZ96" s="61">
        <f t="shared" si="97"/>
        <v>544495.33153794054</v>
      </c>
      <c r="DA96" s="61">
        <f t="shared" si="98"/>
        <v>52145.027899110188</v>
      </c>
      <c r="DB96" s="61">
        <f t="shared" si="99"/>
        <v>59383.392881282722</v>
      </c>
      <c r="DC96" s="61">
        <f t="shared" si="100"/>
        <v>91994.079005465479</v>
      </c>
      <c r="DD96" s="61">
        <f t="shared" si="101"/>
        <v>5187.1490520320767</v>
      </c>
      <c r="DE96" s="61">
        <f t="shared" si="102"/>
        <v>258239.4078671496</v>
      </c>
      <c r="DF96" s="61">
        <f t="shared" si="103"/>
        <v>143941.02811303848</v>
      </c>
      <c r="DG96" s="61">
        <f t="shared" si="104"/>
        <v>24588.809477707637</v>
      </c>
      <c r="DH96" s="61">
        <f t="shared" si="105"/>
        <v>254103.6484641656</v>
      </c>
      <c r="DI96" s="61">
        <f t="shared" si="106"/>
        <v>222873.22566513869</v>
      </c>
      <c r="DJ96" s="61">
        <f t="shared" si="107"/>
        <v>19729.905280222869</v>
      </c>
      <c r="DK96" s="62">
        <f t="shared" si="108"/>
        <v>98923.692601464194</v>
      </c>
      <c r="DL96" s="62">
        <f t="shared" si="109"/>
        <v>66458.893079302477</v>
      </c>
      <c r="DM96" s="62">
        <f t="shared" si="110"/>
        <v>7113.2294916458786</v>
      </c>
      <c r="DN96" s="61">
        <f t="shared" si="111"/>
        <v>10304.498910855818</v>
      </c>
      <c r="DO96" s="61">
        <f t="shared" si="112"/>
        <v>15045.184654978721</v>
      </c>
      <c r="DP96" s="61">
        <f t="shared" si="113"/>
        <v>1993.9931681408309</v>
      </c>
      <c r="DQ96" s="61">
        <f t="shared" si="114"/>
        <v>332547.88048536784</v>
      </c>
      <c r="DR96" s="61">
        <f t="shared" si="115"/>
        <v>724457.77391896362</v>
      </c>
      <c r="DS96" s="61">
        <f t="shared" si="116"/>
        <v>45325.458076187671</v>
      </c>
      <c r="DT96" s="61">
        <f t="shared" si="117"/>
        <v>214734.38820842258</v>
      </c>
      <c r="DU96" s="61">
        <f t="shared" si="118"/>
        <v>709100.69377000898</v>
      </c>
      <c r="DV96" s="61">
        <f t="shared" si="119"/>
        <v>40963.322911446914</v>
      </c>
      <c r="DW96" s="61">
        <f t="shared" si="120"/>
        <v>18554.008962208565</v>
      </c>
      <c r="DX96" s="61">
        <f t="shared" si="121"/>
        <v>24071.289333469256</v>
      </c>
      <c r="DY96" s="61">
        <f t="shared" si="122"/>
        <v>1550.6739680338344</v>
      </c>
      <c r="DZ96" s="61">
        <f t="shared" si="123"/>
        <v>45380.165551945553</v>
      </c>
      <c r="EA96" s="61">
        <f t="shared" si="124"/>
        <v>33841.918739515371</v>
      </c>
      <c r="EB96" s="61">
        <f t="shared" si="125"/>
        <v>2530.3779591922748</v>
      </c>
      <c r="EC96" s="61">
        <f t="shared" si="126"/>
        <v>33112.48572941024</v>
      </c>
      <c r="ED96" s="61">
        <f t="shared" si="127"/>
        <v>20799.530754523577</v>
      </c>
      <c r="EE96" s="61">
        <f t="shared" si="128"/>
        <v>1455.0930908476453</v>
      </c>
      <c r="EF96" s="61">
        <f t="shared" si="129"/>
        <v>104948.4319719963</v>
      </c>
      <c r="EG96" s="61">
        <f t="shared" si="130"/>
        <v>63671.3271018921</v>
      </c>
      <c r="EH96" s="61">
        <f t="shared" si="131"/>
        <v>2636.6488029058669</v>
      </c>
      <c r="EI96" s="61">
        <f t="shared" si="132"/>
        <v>152426.34624955454</v>
      </c>
      <c r="EJ96" s="61">
        <f t="shared" si="133"/>
        <v>20561.207383118541</v>
      </c>
      <c r="EK96" s="61">
        <f t="shared" si="134"/>
        <v>4427.5326070260453</v>
      </c>
      <c r="EL96" s="61">
        <f t="shared" si="135"/>
        <v>63189.649786598537</v>
      </c>
      <c r="EM96" s="61">
        <f t="shared" si="136"/>
        <v>92126.13153315692</v>
      </c>
      <c r="EN96" s="61">
        <f t="shared" si="137"/>
        <v>3916.30067839202</v>
      </c>
      <c r="EO96" s="61">
        <f t="shared" si="138"/>
        <v>120994.07172962783</v>
      </c>
      <c r="EP96" s="61">
        <f t="shared" si="139"/>
        <v>63899.58932833017</v>
      </c>
      <c r="EQ96" s="61">
        <f t="shared" si="140"/>
        <v>5144.3891859224659</v>
      </c>
      <c r="ER96" s="61">
        <f t="shared" si="141"/>
        <v>41378.97396289475</v>
      </c>
      <c r="ES96" s="61">
        <f t="shared" si="142"/>
        <v>19640.612618641033</v>
      </c>
      <c r="ET96" s="61">
        <f t="shared" si="143"/>
        <v>966.49873838929591</v>
      </c>
      <c r="EU96" s="61">
        <f t="shared" si="144"/>
        <v>3825.7503736893145</v>
      </c>
      <c r="EV96" s="61">
        <f t="shared" si="145"/>
        <v>3370.483563934044</v>
      </c>
      <c r="EW96" s="61">
        <f t="shared" si="146"/>
        <v>244.61158700939239</v>
      </c>
      <c r="EX96" s="60">
        <f t="shared" si="147"/>
        <v>112061.03264208174</v>
      </c>
      <c r="EY96" s="60">
        <f t="shared" si="148"/>
        <v>64412.7077216455</v>
      </c>
      <c r="EZ96" s="58">
        <f t="shared" si="149"/>
        <v>6105.228530267842</v>
      </c>
      <c r="FA96" s="61">
        <f t="shared" si="150"/>
        <v>47532.621753316118</v>
      </c>
      <c r="FB96" s="61">
        <f t="shared" si="151"/>
        <v>13478.790147934</v>
      </c>
      <c r="FC96" s="61">
        <f t="shared" si="152"/>
        <v>1389.0668270019223</v>
      </c>
      <c r="FD96" s="61">
        <f t="shared" si="153"/>
        <v>16148.137671982509</v>
      </c>
      <c r="FE96" s="61">
        <f t="shared" si="154"/>
        <v>6393.2288049472809</v>
      </c>
      <c r="FF96" s="61">
        <f t="shared" si="155"/>
        <v>7304.3912460182573</v>
      </c>
      <c r="FG96" s="61">
        <f t="shared" si="156"/>
        <v>146171.45818790304</v>
      </c>
      <c r="FH96" s="61">
        <f t="shared" si="157"/>
        <v>55277.816913199633</v>
      </c>
      <c r="FI96" s="61">
        <f t="shared" si="158"/>
        <v>11514.98041469407</v>
      </c>
      <c r="FJ96" s="61">
        <f t="shared" si="159"/>
        <v>39213.312508755036</v>
      </c>
      <c r="FK96" s="61">
        <f t="shared" si="160"/>
        <v>26253.300148180289</v>
      </c>
      <c r="FL96" s="61">
        <f t="shared" si="161"/>
        <v>3911.2701059085362</v>
      </c>
      <c r="FM96" s="61">
        <f t="shared" si="162"/>
        <v>183584.45456913137</v>
      </c>
      <c r="FN96" s="61">
        <f t="shared" si="163"/>
        <v>101284.91756089934</v>
      </c>
      <c r="FO96" s="61">
        <f t="shared" si="164"/>
        <v>4686.6070899254537</v>
      </c>
      <c r="FP96" s="62">
        <f t="shared" si="165"/>
        <v>76228.264842227713</v>
      </c>
      <c r="FQ96" s="62">
        <f t="shared" si="166"/>
        <v>167522.46545092852</v>
      </c>
      <c r="FR96" s="62">
        <f t="shared" si="167"/>
        <v>24365.57782375305</v>
      </c>
      <c r="FS96" s="61">
        <f t="shared" si="168"/>
        <v>6088.2503481360854</v>
      </c>
      <c r="FT96" s="61">
        <f t="shared" si="169"/>
        <v>1675.1806370000547</v>
      </c>
      <c r="FU96" s="61">
        <f t="shared" si="170"/>
        <v>799.23220331346454</v>
      </c>
      <c r="FV96" s="61">
        <f t="shared" si="171"/>
        <v>63066.400760753189</v>
      </c>
      <c r="FW96" s="61">
        <f t="shared" si="172"/>
        <v>37434.37631428313</v>
      </c>
      <c r="FX96" s="61">
        <f t="shared" si="173"/>
        <v>3348.4748093188032</v>
      </c>
      <c r="FY96" s="61">
        <f t="shared" si="174"/>
        <v>194437.28588068692</v>
      </c>
      <c r="FZ96" s="61">
        <f t="shared" si="175"/>
        <v>71339.806031402477</v>
      </c>
      <c r="GA96" s="61">
        <f t="shared" si="176"/>
        <v>16565.046366551218</v>
      </c>
      <c r="GB96" s="61">
        <f t="shared" si="177"/>
        <v>3876.6849200845863</v>
      </c>
      <c r="GC96" s="61">
        <f t="shared" si="178"/>
        <v>2617.1553345323678</v>
      </c>
      <c r="GD96" s="61">
        <f t="shared" si="179"/>
        <v>164.75124883408947</v>
      </c>
      <c r="GE96" s="61">
        <f t="shared" si="180"/>
        <v>120873.96681158466</v>
      </c>
      <c r="GF96" s="61">
        <f t="shared" si="181"/>
        <v>22018.186938647494</v>
      </c>
      <c r="GG96" s="61">
        <f t="shared" si="182"/>
        <v>6311.4820020906718</v>
      </c>
      <c r="GH96" s="61">
        <f t="shared" si="183"/>
        <v>69349.585792624261</v>
      </c>
      <c r="GI96" s="61">
        <f t="shared" si="184"/>
        <v>12512.291409544703</v>
      </c>
      <c r="GJ96" s="61">
        <f t="shared" si="185"/>
        <v>3637.732727119113</v>
      </c>
    </row>
    <row r="97" spans="1:192" s="45" customFormat="1">
      <c r="A97" s="45" t="s">
        <v>63</v>
      </c>
      <c r="B97" s="46">
        <v>42058</v>
      </c>
      <c r="C97" s="60"/>
      <c r="D97" s="60"/>
      <c r="E97" s="58"/>
      <c r="F97" s="61">
        <v>47237</v>
      </c>
      <c r="G97" s="61">
        <v>78147</v>
      </c>
      <c r="H97" s="61">
        <v>5120</v>
      </c>
      <c r="I97" s="61">
        <v>572352</v>
      </c>
      <c r="J97" s="61">
        <v>824790</v>
      </c>
      <c r="K97" s="61">
        <v>74953</v>
      </c>
      <c r="L97" s="61">
        <v>88419</v>
      </c>
      <c r="M97" s="61">
        <v>136508</v>
      </c>
      <c r="N97" s="61">
        <v>7577</v>
      </c>
      <c r="O97" s="61">
        <v>330377</v>
      </c>
      <c r="P97" s="61">
        <v>182185</v>
      </c>
      <c r="Q97" s="61">
        <v>38967</v>
      </c>
      <c r="R97" s="61">
        <v>372790</v>
      </c>
      <c r="S97" s="61">
        <v>336803</v>
      </c>
      <c r="T97" s="61">
        <v>29153</v>
      </c>
      <c r="U97" s="61">
        <v>142350</v>
      </c>
      <c r="V97" s="61">
        <v>99519</v>
      </c>
      <c r="W97" s="61">
        <v>10470</v>
      </c>
      <c r="X97" s="61">
        <v>13872</v>
      </c>
      <c r="Y97" s="61">
        <v>20286</v>
      </c>
      <c r="Z97" s="61">
        <v>3437</v>
      </c>
      <c r="AA97" s="61">
        <v>534206</v>
      </c>
      <c r="AB97" s="61">
        <v>1225166</v>
      </c>
      <c r="AC97" s="61">
        <v>73197</v>
      </c>
      <c r="AD97" s="61">
        <v>432882</v>
      </c>
      <c r="AE97" s="61">
        <v>1180361</v>
      </c>
      <c r="AF97" s="61">
        <v>64478</v>
      </c>
      <c r="AG97" s="61">
        <v>23492</v>
      </c>
      <c r="AH97" s="61">
        <v>29408</v>
      </c>
      <c r="AI97" s="61">
        <v>1924</v>
      </c>
      <c r="AJ97" s="61">
        <v>73276</v>
      </c>
      <c r="AK97" s="61">
        <v>54191</v>
      </c>
      <c r="AL97" s="61">
        <v>4033</v>
      </c>
      <c r="AM97" s="61">
        <v>52413</v>
      </c>
      <c r="AN97" s="61">
        <v>33330</v>
      </c>
      <c r="AO97" s="61">
        <v>2183</v>
      </c>
      <c r="AP97" s="61">
        <v>159301</v>
      </c>
      <c r="AQ97" s="61">
        <v>106148</v>
      </c>
      <c r="AR97" s="61">
        <v>4077</v>
      </c>
      <c r="AS97" s="61">
        <v>224749</v>
      </c>
      <c r="AT97" s="61">
        <v>31023</v>
      </c>
      <c r="AU97" s="61">
        <v>6262</v>
      </c>
      <c r="AV97" s="61">
        <v>100223</v>
      </c>
      <c r="AW97" s="61">
        <v>145979</v>
      </c>
      <c r="AX97" s="61">
        <v>6114</v>
      </c>
      <c r="AY97" s="61">
        <v>195540</v>
      </c>
      <c r="AZ97" s="61">
        <v>103498</v>
      </c>
      <c r="BA97" s="61">
        <v>7812</v>
      </c>
      <c r="BB97" s="61">
        <v>69874</v>
      </c>
      <c r="BC97" s="61">
        <v>33263</v>
      </c>
      <c r="BD97" s="61">
        <v>1531</v>
      </c>
      <c r="BE97" s="61">
        <v>4746</v>
      </c>
      <c r="BF97" s="61">
        <v>3820</v>
      </c>
      <c r="BG97" s="61">
        <v>285</v>
      </c>
      <c r="BH97" s="61">
        <v>164908</v>
      </c>
      <c r="BI97" s="61">
        <v>95721</v>
      </c>
      <c r="BJ97" s="61">
        <v>8873</v>
      </c>
      <c r="BK97" s="61">
        <v>55145</v>
      </c>
      <c r="BL97" s="61">
        <v>15199</v>
      </c>
      <c r="BM97" s="61">
        <v>1508</v>
      </c>
      <c r="BN97" s="61">
        <v>25049</v>
      </c>
      <c r="BO97" s="61">
        <v>10320</v>
      </c>
      <c r="BP97" s="61">
        <v>10108</v>
      </c>
      <c r="BQ97" s="61">
        <v>231720</v>
      </c>
      <c r="BR97" s="61">
        <v>89165</v>
      </c>
      <c r="BS97" s="61">
        <v>17462</v>
      </c>
      <c r="BT97" s="61">
        <v>55949</v>
      </c>
      <c r="BU97" s="61">
        <v>39070</v>
      </c>
      <c r="BV97" s="61">
        <v>5766</v>
      </c>
      <c r="BW97" s="61">
        <v>288811</v>
      </c>
      <c r="BX97" s="61">
        <v>165652</v>
      </c>
      <c r="BY97" s="61">
        <v>6574</v>
      </c>
      <c r="BZ97" s="61">
        <v>125905</v>
      </c>
      <c r="CA97" s="61">
        <v>299578</v>
      </c>
      <c r="CB97" s="61">
        <v>40097</v>
      </c>
      <c r="CC97" s="61">
        <v>6935</v>
      </c>
      <c r="CD97" s="61">
        <v>2504</v>
      </c>
      <c r="CE97" s="61">
        <v>1037</v>
      </c>
      <c r="CF97" s="61">
        <v>105912</v>
      </c>
      <c r="CG97" s="61">
        <v>64799</v>
      </c>
      <c r="CH97" s="61">
        <v>5836</v>
      </c>
      <c r="CI97" s="61">
        <v>310590</v>
      </c>
      <c r="CJ97" s="61">
        <v>117043</v>
      </c>
      <c r="CK97" s="61">
        <v>26292</v>
      </c>
      <c r="CL97" s="61">
        <v>4235</v>
      </c>
      <c r="CM97" s="61">
        <v>4480</v>
      </c>
      <c r="CN97" s="61">
        <v>195</v>
      </c>
      <c r="CO97" s="61">
        <v>203096</v>
      </c>
      <c r="CP97" s="61">
        <v>38232</v>
      </c>
      <c r="CQ97" s="61">
        <v>10822</v>
      </c>
      <c r="CR97" s="61">
        <v>107919</v>
      </c>
      <c r="CS97" s="61">
        <v>20562</v>
      </c>
      <c r="CT97" s="61">
        <v>6087</v>
      </c>
      <c r="CU97" s="61"/>
      <c r="CV97" s="61">
        <f t="shared" si="93"/>
        <v>29703.644050289637</v>
      </c>
      <c r="CW97" s="61">
        <f t="shared" si="94"/>
        <v>49140.51848334958</v>
      </c>
      <c r="CX97" s="61">
        <f t="shared" si="95"/>
        <v>3219.5663894295349</v>
      </c>
      <c r="CY97" s="61">
        <f t="shared" si="96"/>
        <v>359907.27775835409</v>
      </c>
      <c r="CZ97" s="61">
        <f t="shared" si="97"/>
        <v>518645.73483155976</v>
      </c>
      <c r="DA97" s="61">
        <f t="shared" si="98"/>
        <v>47132.062419318732</v>
      </c>
      <c r="DB97" s="61">
        <f t="shared" si="99"/>
        <v>55599.773552142586</v>
      </c>
      <c r="DC97" s="61">
        <f t="shared" si="100"/>
        <v>85839.173571923224</v>
      </c>
      <c r="DD97" s="61">
        <f t="shared" si="101"/>
        <v>4764.5809634194502</v>
      </c>
      <c r="DE97" s="61">
        <f t="shared" si="102"/>
        <v>207748.18067198465</v>
      </c>
      <c r="DF97" s="61">
        <f t="shared" si="103"/>
        <v>114561.85598793355</v>
      </c>
      <c r="DG97" s="61">
        <f t="shared" si="104"/>
        <v>24503.289745488415</v>
      </c>
      <c r="DH97" s="61">
        <f t="shared" si="105"/>
        <v>234418.38951473366</v>
      </c>
      <c r="DI97" s="61">
        <f t="shared" si="106"/>
        <v>211788.98801934288</v>
      </c>
      <c r="DJ97" s="61">
        <f t="shared" si="107"/>
        <v>18332.034951374848</v>
      </c>
      <c r="DK97" s="62">
        <f t="shared" si="108"/>
        <v>89512.749127987161</v>
      </c>
      <c r="DL97" s="62">
        <f t="shared" si="109"/>
        <v>62579.692872976149</v>
      </c>
      <c r="DM97" s="62">
        <f t="shared" si="110"/>
        <v>6583.7617377592242</v>
      </c>
      <c r="DN97" s="61">
        <f t="shared" si="111"/>
        <v>8723.0126863606456</v>
      </c>
      <c r="DO97" s="61">
        <f t="shared" si="112"/>
        <v>12756.274174993661</v>
      </c>
      <c r="DP97" s="61">
        <f t="shared" si="113"/>
        <v>2161.2597032166623</v>
      </c>
      <c r="DQ97" s="61">
        <f t="shared" si="114"/>
        <v>335920.25051398319</v>
      </c>
      <c r="DR97" s="61">
        <f t="shared" si="115"/>
        <v>770410.7959124659</v>
      </c>
      <c r="DS97" s="61">
        <f t="shared" si="116"/>
        <v>46027.851759194076</v>
      </c>
      <c r="DT97" s="61">
        <f t="shared" si="117"/>
        <v>272205.53472442104</v>
      </c>
      <c r="DU97" s="61">
        <f t="shared" si="118"/>
        <v>742236.44589715532</v>
      </c>
      <c r="DV97" s="61">
        <f t="shared" si="119"/>
        <v>40545.156573757333</v>
      </c>
      <c r="DW97" s="61">
        <f t="shared" si="120"/>
        <v>14772.276097749733</v>
      </c>
      <c r="DX97" s="61">
        <f t="shared" si="121"/>
        <v>18492.384449285892</v>
      </c>
      <c r="DY97" s="61">
        <f t="shared" si="122"/>
        <v>1209.8526822778174</v>
      </c>
      <c r="DZ97" s="61">
        <f t="shared" si="123"/>
        <v>46077.528662468474</v>
      </c>
      <c r="EA97" s="61">
        <f t="shared" si="124"/>
        <v>34076.469181557797</v>
      </c>
      <c r="EB97" s="61">
        <f t="shared" si="125"/>
        <v>2536.0373532361941</v>
      </c>
      <c r="EC97" s="61">
        <f t="shared" si="126"/>
        <v>32958.424447103556</v>
      </c>
      <c r="ED97" s="61">
        <f t="shared" si="127"/>
        <v>20958.622609313748</v>
      </c>
      <c r="EE97" s="61">
        <f t="shared" si="128"/>
        <v>1372.7174664306006</v>
      </c>
      <c r="EF97" s="61">
        <f t="shared" si="129"/>
        <v>100171.90339892858</v>
      </c>
      <c r="EG97" s="61">
        <f t="shared" si="130"/>
        <v>66748.150997102784</v>
      </c>
      <c r="EH97" s="61">
        <f t="shared" si="131"/>
        <v>2563.7055018953542</v>
      </c>
      <c r="EI97" s="61">
        <f t="shared" si="132"/>
        <v>141327.01688630829</v>
      </c>
      <c r="EJ97" s="61">
        <f t="shared" si="133"/>
        <v>19507.931269389152</v>
      </c>
      <c r="EK97" s="61">
        <f t="shared" si="134"/>
        <v>3937.6806114468254</v>
      </c>
      <c r="EL97" s="61">
        <f t="shared" si="135"/>
        <v>63022.383251522704</v>
      </c>
      <c r="EM97" s="61">
        <f t="shared" si="136"/>
        <v>91794.74257080743</v>
      </c>
      <c r="EN97" s="61">
        <f t="shared" si="137"/>
        <v>3844.6150205023782</v>
      </c>
      <c r="EO97" s="61">
        <f t="shared" si="138"/>
        <v>122959.76792754907</v>
      </c>
      <c r="EP97" s="61">
        <f t="shared" si="139"/>
        <v>65081.773861948823</v>
      </c>
      <c r="EQ97" s="61">
        <f t="shared" si="140"/>
        <v>4912.3540301217827</v>
      </c>
      <c r="ER97" s="61">
        <f t="shared" si="141"/>
        <v>43938.27771386705</v>
      </c>
      <c r="ES97" s="61">
        <f t="shared" si="142"/>
        <v>20916.491564764572</v>
      </c>
      <c r="ET97" s="61">
        <f t="shared" si="143"/>
        <v>962.72580902668312</v>
      </c>
      <c r="EU97" s="61">
        <f t="shared" si="144"/>
        <v>2984.387125826674</v>
      </c>
      <c r="EV97" s="61">
        <f t="shared" si="145"/>
        <v>2402.0983608634419</v>
      </c>
      <c r="EW97" s="61">
        <f t="shared" si="146"/>
        <v>179.21414472410495</v>
      </c>
      <c r="EX97" s="60">
        <f t="shared" si="147"/>
        <v>103697.70588829018</v>
      </c>
      <c r="EY97" s="60">
        <f t="shared" si="148"/>
        <v>60191.428586442285</v>
      </c>
      <c r="EZ97" s="58">
        <f t="shared" si="149"/>
        <v>5579.533705743801</v>
      </c>
      <c r="FA97" s="61">
        <f t="shared" si="150"/>
        <v>34676.364950213225</v>
      </c>
      <c r="FB97" s="61">
        <f t="shared" si="151"/>
        <v>9557.4588970584955</v>
      </c>
      <c r="FC97" s="61">
        <f t="shared" si="152"/>
        <v>948.26291313666763</v>
      </c>
      <c r="FD97" s="61">
        <f t="shared" si="153"/>
        <v>15751.351267347738</v>
      </c>
      <c r="FE97" s="61">
        <f t="shared" si="154"/>
        <v>6489.4385036939057</v>
      </c>
      <c r="FF97" s="61">
        <f t="shared" si="155"/>
        <v>6356.1283328815889</v>
      </c>
      <c r="FG97" s="61">
        <f t="shared" si="156"/>
        <v>145710.53198410387</v>
      </c>
      <c r="FH97" s="61">
        <f t="shared" si="157"/>
        <v>56068.874436227437</v>
      </c>
      <c r="FI97" s="61">
        <f t="shared" si="158"/>
        <v>10980.482088323934</v>
      </c>
      <c r="FJ97" s="61">
        <f t="shared" si="159"/>
        <v>35181.937484803326</v>
      </c>
      <c r="FK97" s="61">
        <f t="shared" si="160"/>
        <v>24568.058366213267</v>
      </c>
      <c r="FL97" s="61">
        <f t="shared" si="161"/>
        <v>3625.7851174708394</v>
      </c>
      <c r="FM97" s="61">
        <f t="shared" si="162"/>
        <v>181610.58369092448</v>
      </c>
      <c r="FN97" s="61">
        <f t="shared" si="163"/>
        <v>104165.54912925416</v>
      </c>
      <c r="FO97" s="61">
        <f t="shared" si="164"/>
        <v>4133.8729383026875</v>
      </c>
      <c r="FP97" s="62">
        <f t="shared" si="165"/>
        <v>79171.77856662609</v>
      </c>
      <c r="FQ97" s="62">
        <f t="shared" si="166"/>
        <v>188381.10543213304</v>
      </c>
      <c r="FR97" s="62">
        <f t="shared" si="167"/>
        <v>25213.858108780478</v>
      </c>
      <c r="FS97" s="61">
        <f t="shared" si="168"/>
        <v>4360.8775216198874</v>
      </c>
      <c r="FT97" s="61">
        <f t="shared" si="169"/>
        <v>1574.5691873303817</v>
      </c>
      <c r="FU97" s="61">
        <f t="shared" si="170"/>
        <v>652.08795817156783</v>
      </c>
      <c r="FV97" s="61">
        <f t="shared" si="171"/>
        <v>66599.749108840013</v>
      </c>
      <c r="FW97" s="61">
        <f t="shared" si="172"/>
        <v>40747.008294657113</v>
      </c>
      <c r="FX97" s="61">
        <f t="shared" si="173"/>
        <v>3669.8026267013211</v>
      </c>
      <c r="FY97" s="61">
        <f t="shared" si="174"/>
        <v>195305.68845564828</v>
      </c>
      <c r="FZ97" s="61">
        <f t="shared" si="175"/>
        <v>73599.161898047081</v>
      </c>
      <c r="GA97" s="61">
        <f t="shared" si="176"/>
        <v>16532.976466969008</v>
      </c>
      <c r="GB97" s="61">
        <f t="shared" si="177"/>
        <v>2663.0593084441562</v>
      </c>
      <c r="GC97" s="61">
        <f t="shared" si="178"/>
        <v>2817.1205907508429</v>
      </c>
      <c r="GD97" s="61">
        <f t="shared" si="179"/>
        <v>122.62020428491392</v>
      </c>
      <c r="GE97" s="61">
        <f t="shared" si="180"/>
        <v>127711.14363819937</v>
      </c>
      <c r="GF97" s="61">
        <f t="shared" si="181"/>
        <v>24041.105898568356</v>
      </c>
      <c r="GG97" s="61">
        <f t="shared" si="182"/>
        <v>6805.1069270325052</v>
      </c>
      <c r="GH97" s="61">
        <f t="shared" si="183"/>
        <v>67861.793980633971</v>
      </c>
      <c r="GI97" s="61">
        <f t="shared" si="184"/>
        <v>12929.828925673846</v>
      </c>
      <c r="GJ97" s="61">
        <f t="shared" si="185"/>
        <v>3827.6368383706208</v>
      </c>
    </row>
    <row r="98" spans="1:192" s="45" customFormat="1">
      <c r="A98" s="45" t="s">
        <v>63</v>
      </c>
      <c r="B98" s="46">
        <v>42057</v>
      </c>
      <c r="C98" s="60"/>
      <c r="D98" s="60"/>
      <c r="E98" s="58"/>
      <c r="F98" s="61">
        <v>35708</v>
      </c>
      <c r="G98" s="61">
        <v>61088</v>
      </c>
      <c r="H98" s="61">
        <v>3712</v>
      </c>
      <c r="I98" s="61">
        <v>618036</v>
      </c>
      <c r="J98" s="61">
        <v>793283</v>
      </c>
      <c r="K98" s="61">
        <v>69144</v>
      </c>
      <c r="L98" s="61">
        <v>82014</v>
      </c>
      <c r="M98" s="61">
        <v>130792</v>
      </c>
      <c r="N98" s="61">
        <v>6718</v>
      </c>
      <c r="O98" s="61">
        <v>277819</v>
      </c>
      <c r="P98" s="61">
        <v>156326</v>
      </c>
      <c r="Q98" s="61">
        <v>37853</v>
      </c>
      <c r="R98" s="61">
        <v>335585</v>
      </c>
      <c r="S98" s="61">
        <v>322818</v>
      </c>
      <c r="T98" s="61">
        <v>24922</v>
      </c>
      <c r="U98" s="61">
        <v>130449</v>
      </c>
      <c r="V98" s="61">
        <v>93844</v>
      </c>
      <c r="W98" s="61">
        <v>9040</v>
      </c>
      <c r="X98" s="61">
        <v>12343</v>
      </c>
      <c r="Y98" s="61">
        <v>17930</v>
      </c>
      <c r="Z98" s="61">
        <v>2375</v>
      </c>
      <c r="AA98" s="61">
        <v>517941</v>
      </c>
      <c r="AB98" s="61">
        <v>1246362</v>
      </c>
      <c r="AC98" s="61">
        <v>71755</v>
      </c>
      <c r="AD98" s="61">
        <v>440328</v>
      </c>
      <c r="AE98" s="61">
        <v>1250454</v>
      </c>
      <c r="AF98" s="61">
        <v>64102</v>
      </c>
      <c r="AG98" s="61">
        <v>19744</v>
      </c>
      <c r="AH98" s="61">
        <v>24056</v>
      </c>
      <c r="AI98" s="61">
        <v>1573</v>
      </c>
      <c r="AJ98" s="61">
        <v>77705</v>
      </c>
      <c r="AK98" s="61">
        <v>55848</v>
      </c>
      <c r="AL98" s="61">
        <v>3955</v>
      </c>
      <c r="AM98" s="61">
        <v>52450</v>
      </c>
      <c r="AN98" s="61">
        <v>32396</v>
      </c>
      <c r="AO98" s="61">
        <v>2133</v>
      </c>
      <c r="AP98" s="61">
        <v>158115</v>
      </c>
      <c r="AQ98" s="61">
        <v>110487</v>
      </c>
      <c r="AR98" s="61">
        <v>4187</v>
      </c>
      <c r="AS98" s="61">
        <v>219965</v>
      </c>
      <c r="AT98" s="61">
        <v>31002</v>
      </c>
      <c r="AU98" s="61">
        <v>5871</v>
      </c>
      <c r="AV98" s="61">
        <v>96929</v>
      </c>
      <c r="AW98" s="61">
        <v>146826</v>
      </c>
      <c r="AX98" s="61">
        <v>6011</v>
      </c>
      <c r="AY98" s="61">
        <v>191073</v>
      </c>
      <c r="AZ98" s="61">
        <v>104385</v>
      </c>
      <c r="BA98" s="61">
        <v>7548</v>
      </c>
      <c r="BB98" s="61">
        <v>73023</v>
      </c>
      <c r="BC98" s="61">
        <v>34537</v>
      </c>
      <c r="BD98" s="61">
        <v>1597</v>
      </c>
      <c r="BE98" s="61">
        <v>4558</v>
      </c>
      <c r="BF98" s="61">
        <v>3721</v>
      </c>
      <c r="BG98" s="61">
        <v>262</v>
      </c>
      <c r="BH98" s="61">
        <v>148782</v>
      </c>
      <c r="BI98" s="61">
        <v>90930</v>
      </c>
      <c r="BJ98" s="61">
        <v>8132</v>
      </c>
      <c r="BK98" s="61">
        <v>44650</v>
      </c>
      <c r="BL98" s="61">
        <v>13245</v>
      </c>
      <c r="BM98" s="61">
        <v>1179</v>
      </c>
      <c r="BN98" s="61">
        <v>25039</v>
      </c>
      <c r="BO98" s="61">
        <v>11576</v>
      </c>
      <c r="BP98" s="61">
        <v>10640</v>
      </c>
      <c r="BQ98" s="61">
        <v>224907</v>
      </c>
      <c r="BR98" s="61">
        <v>89811</v>
      </c>
      <c r="BS98" s="61">
        <v>16254</v>
      </c>
      <c r="BT98" s="61">
        <v>51931</v>
      </c>
      <c r="BU98" s="61">
        <v>38911</v>
      </c>
      <c r="BV98" s="61">
        <v>5449</v>
      </c>
      <c r="BW98" s="61">
        <v>302741</v>
      </c>
      <c r="BX98" s="61">
        <v>170200</v>
      </c>
      <c r="BY98" s="61">
        <v>6841</v>
      </c>
      <c r="BZ98" s="61">
        <v>131237</v>
      </c>
      <c r="CA98" s="61">
        <v>330446</v>
      </c>
      <c r="CB98" s="61">
        <v>41649</v>
      </c>
      <c r="CC98" s="61">
        <v>5711</v>
      </c>
      <c r="CD98" s="61">
        <v>2117</v>
      </c>
      <c r="CE98" s="61">
        <v>851</v>
      </c>
      <c r="CF98" s="61">
        <v>90923</v>
      </c>
      <c r="CG98" s="61">
        <v>53814</v>
      </c>
      <c r="CH98" s="61">
        <v>4696</v>
      </c>
      <c r="CI98" s="61">
        <v>296234</v>
      </c>
      <c r="CJ98" s="61">
        <v>121370</v>
      </c>
      <c r="CK98" s="61">
        <v>26182</v>
      </c>
      <c r="CL98" s="61">
        <v>2856</v>
      </c>
      <c r="CM98" s="61">
        <v>2982</v>
      </c>
      <c r="CN98" s="61">
        <v>115</v>
      </c>
      <c r="CO98" s="61">
        <v>204843</v>
      </c>
      <c r="CP98" s="61">
        <v>41992</v>
      </c>
      <c r="CQ98" s="61">
        <v>11145</v>
      </c>
      <c r="CR98" s="61">
        <v>97489</v>
      </c>
      <c r="CS98" s="61">
        <v>20813</v>
      </c>
      <c r="CT98" s="61">
        <v>5582</v>
      </c>
      <c r="CU98" s="61"/>
      <c r="CV98" s="61">
        <f t="shared" si="93"/>
        <v>22453.960280029263</v>
      </c>
      <c r="CW98" s="61">
        <f t="shared" si="94"/>
        <v>38413.451483881137</v>
      </c>
      <c r="CX98" s="61">
        <f t="shared" si="95"/>
        <v>2334.1856323364127</v>
      </c>
      <c r="CY98" s="61">
        <f t="shared" si="96"/>
        <v>388634.36192528746</v>
      </c>
      <c r="CZ98" s="61">
        <f t="shared" si="97"/>
        <v>498833.45392691984</v>
      </c>
      <c r="DA98" s="61">
        <f t="shared" si="98"/>
        <v>43479.237974749172</v>
      </c>
      <c r="DB98" s="61">
        <f t="shared" si="99"/>
        <v>51572.171457553486</v>
      </c>
      <c r="DC98" s="61">
        <f t="shared" si="100"/>
        <v>82244.829532474163</v>
      </c>
      <c r="DD98" s="61">
        <f t="shared" si="101"/>
        <v>4224.4232430053935</v>
      </c>
      <c r="DE98" s="61">
        <f t="shared" si="102"/>
        <v>174698.57709861794</v>
      </c>
      <c r="DF98" s="61">
        <f t="shared" si="103"/>
        <v>98301.159256633095</v>
      </c>
      <c r="DG98" s="61">
        <f t="shared" si="104"/>
        <v>23802.782527163316</v>
      </c>
      <c r="DH98" s="61">
        <f t="shared" si="105"/>
        <v>211023.08335873252</v>
      </c>
      <c r="DI98" s="61">
        <f t="shared" si="106"/>
        <v>202994.91849665303</v>
      </c>
      <c r="DJ98" s="61">
        <f t="shared" si="107"/>
        <v>15671.490929172434</v>
      </c>
      <c r="DK98" s="62">
        <f t="shared" si="108"/>
        <v>82029.143737244798</v>
      </c>
      <c r="DL98" s="62">
        <f t="shared" si="109"/>
        <v>59011.130517504935</v>
      </c>
      <c r="DM98" s="62">
        <f t="shared" si="110"/>
        <v>5684.5469063365226</v>
      </c>
      <c r="DN98" s="61">
        <f t="shared" si="111"/>
        <v>7761.5445204548332</v>
      </c>
      <c r="DO98" s="61">
        <f t="shared" si="112"/>
        <v>11274.770578607726</v>
      </c>
      <c r="DP98" s="61">
        <f t="shared" si="113"/>
        <v>1493.4512060342081</v>
      </c>
      <c r="DQ98" s="61">
        <f t="shared" si="114"/>
        <v>325692.46783350053</v>
      </c>
      <c r="DR98" s="61">
        <f t="shared" si="115"/>
        <v>783739.29770745581</v>
      </c>
      <c r="DS98" s="61">
        <f t="shared" si="116"/>
        <v>45121.091069046146</v>
      </c>
      <c r="DT98" s="61">
        <f t="shared" si="117"/>
        <v>276887.74006342347</v>
      </c>
      <c r="DU98" s="61">
        <f t="shared" si="118"/>
        <v>786312.43553275766</v>
      </c>
      <c r="DV98" s="61">
        <f t="shared" si="119"/>
        <v>40308.719667033598</v>
      </c>
      <c r="DW98" s="61">
        <f t="shared" si="120"/>
        <v>12415.452889237644</v>
      </c>
      <c r="DX98" s="61">
        <f t="shared" si="121"/>
        <v>15126.93145783533</v>
      </c>
      <c r="DY98" s="61">
        <f t="shared" si="122"/>
        <v>989.13631456497228</v>
      </c>
      <c r="DZ98" s="61">
        <f t="shared" si="123"/>
        <v>48862.579353637106</v>
      </c>
      <c r="EA98" s="61">
        <f t="shared" si="124"/>
        <v>35118.42650719935</v>
      </c>
      <c r="EB98" s="61">
        <f t="shared" si="125"/>
        <v>2486.9892715222286</v>
      </c>
      <c r="EC98" s="61">
        <f t="shared" si="126"/>
        <v>32981.690844839664</v>
      </c>
      <c r="ED98" s="61">
        <f t="shared" si="127"/>
        <v>20371.303271867033</v>
      </c>
      <c r="EE98" s="61">
        <f t="shared" si="128"/>
        <v>1341.2763884088276</v>
      </c>
      <c r="EF98" s="61">
        <f t="shared" si="129"/>
        <v>99426.121028252121</v>
      </c>
      <c r="EG98" s="61">
        <f t="shared" si="130"/>
        <v>69476.607747832226</v>
      </c>
      <c r="EH98" s="61">
        <f t="shared" si="131"/>
        <v>2632.8758735432543</v>
      </c>
      <c r="EI98" s="61">
        <f t="shared" si="132"/>
        <v>138318.73454118508</v>
      </c>
      <c r="EJ98" s="61">
        <f t="shared" si="133"/>
        <v>19494.726016620007</v>
      </c>
      <c r="EK98" s="61">
        <f t="shared" si="134"/>
        <v>3691.8113813165623</v>
      </c>
      <c r="EL98" s="61">
        <f t="shared" si="135"/>
        <v>60951.045031448317</v>
      </c>
      <c r="EM98" s="61">
        <f t="shared" si="136"/>
        <v>92327.354432496257</v>
      </c>
      <c r="EN98" s="61">
        <f t="shared" si="137"/>
        <v>3779.8463997775261</v>
      </c>
      <c r="EO98" s="61">
        <f t="shared" si="138"/>
        <v>120150.82201708389</v>
      </c>
      <c r="EP98" s="61">
        <f t="shared" si="139"/>
        <v>65639.538586055074</v>
      </c>
      <c r="EQ98" s="61">
        <f t="shared" si="140"/>
        <v>4746.3451381668219</v>
      </c>
      <c r="ER98" s="61">
        <f t="shared" si="141"/>
        <v>45918.436807678307</v>
      </c>
      <c r="ES98" s="61">
        <f t="shared" si="142"/>
        <v>21717.610232759343</v>
      </c>
      <c r="ET98" s="61">
        <f t="shared" si="143"/>
        <v>1004.2280320154232</v>
      </c>
      <c r="EU98" s="61">
        <f t="shared" si="144"/>
        <v>2866.1686724648084</v>
      </c>
      <c r="EV98" s="61">
        <f t="shared" si="145"/>
        <v>2339.845026380332</v>
      </c>
      <c r="EW98" s="61">
        <f t="shared" si="146"/>
        <v>164.75124883408947</v>
      </c>
      <c r="EX98" s="60">
        <f t="shared" si="147"/>
        <v>93557.329404708013</v>
      </c>
      <c r="EY98" s="60">
        <f t="shared" si="148"/>
        <v>57178.744490396013</v>
      </c>
      <c r="EZ98" s="58">
        <f t="shared" si="149"/>
        <v>5113.5769294611282</v>
      </c>
      <c r="FA98" s="61">
        <f t="shared" si="150"/>
        <v>28076.88267344311</v>
      </c>
      <c r="FB98" s="61">
        <f t="shared" si="151"/>
        <v>8328.7415679676142</v>
      </c>
      <c r="FC98" s="61">
        <f t="shared" si="152"/>
        <v>741.38061975340258</v>
      </c>
      <c r="FD98" s="61">
        <f t="shared" si="153"/>
        <v>15745.063051743384</v>
      </c>
      <c r="FE98" s="61">
        <f t="shared" si="154"/>
        <v>7279.2383836008385</v>
      </c>
      <c r="FF98" s="61">
        <f t="shared" si="155"/>
        <v>6690.6614030332521</v>
      </c>
      <c r="FG98" s="61">
        <f t="shared" si="156"/>
        <v>141426.3706928571</v>
      </c>
      <c r="FH98" s="61">
        <f t="shared" si="157"/>
        <v>56475.093164268743</v>
      </c>
      <c r="FI98" s="61">
        <f t="shared" si="158"/>
        <v>10220.865643317902</v>
      </c>
      <c r="FJ98" s="61">
        <f t="shared" si="159"/>
        <v>32655.332454973664</v>
      </c>
      <c r="FK98" s="61">
        <f t="shared" si="160"/>
        <v>24468.075738104028</v>
      </c>
      <c r="FL98" s="61">
        <f t="shared" si="161"/>
        <v>3426.4486828127997</v>
      </c>
      <c r="FM98" s="61">
        <f t="shared" si="162"/>
        <v>190370.06802779037</v>
      </c>
      <c r="FN98" s="61">
        <f t="shared" si="163"/>
        <v>107025.42958611461</v>
      </c>
      <c r="FO98" s="61">
        <f t="shared" si="164"/>
        <v>4301.7682949389546</v>
      </c>
      <c r="FP98" s="62">
        <f t="shared" si="165"/>
        <v>82524.655126867947</v>
      </c>
      <c r="FQ98" s="62">
        <f t="shared" si="166"/>
        <v>207791.56935965471</v>
      </c>
      <c r="FR98" s="62">
        <f t="shared" si="167"/>
        <v>26189.789170576307</v>
      </c>
      <c r="FS98" s="61">
        <f t="shared" si="168"/>
        <v>3591.1999316468891</v>
      </c>
      <c r="FT98" s="61">
        <f t="shared" si="169"/>
        <v>1331.2152434418604</v>
      </c>
      <c r="FU98" s="61">
        <f t="shared" si="170"/>
        <v>535.12714793057307</v>
      </c>
      <c r="FV98" s="61">
        <f t="shared" si="171"/>
        <v>57174.342739472966</v>
      </c>
      <c r="FW98" s="61">
        <f t="shared" si="172"/>
        <v>33839.403453273626</v>
      </c>
      <c r="FX98" s="61">
        <f t="shared" si="173"/>
        <v>2952.9460478049014</v>
      </c>
      <c r="FY98" s="61">
        <f t="shared" si="174"/>
        <v>186278.32613403688</v>
      </c>
      <c r="FZ98" s="61">
        <f t="shared" si="175"/>
        <v>76320.072790051301</v>
      </c>
      <c r="GA98" s="61">
        <f t="shared" si="176"/>
        <v>16463.80609532111</v>
      </c>
      <c r="GB98" s="61">
        <f t="shared" si="177"/>
        <v>1795.9143766036623</v>
      </c>
      <c r="GC98" s="61">
        <f t="shared" si="178"/>
        <v>1875.1458932185299</v>
      </c>
      <c r="GD98" s="61">
        <f t="shared" si="179"/>
        <v>72.314479450077442</v>
      </c>
      <c r="GE98" s="61">
        <f t="shared" si="180"/>
        <v>128809.69490428011</v>
      </c>
      <c r="GF98" s="61">
        <f t="shared" si="181"/>
        <v>26405.474965805668</v>
      </c>
      <c r="GG98" s="61">
        <f t="shared" si="182"/>
        <v>7008.216291053157</v>
      </c>
      <c r="GH98" s="61">
        <f t="shared" si="183"/>
        <v>61303.18510529217</v>
      </c>
      <c r="GI98" s="61">
        <f t="shared" si="184"/>
        <v>13087.663137343146</v>
      </c>
      <c r="GJ98" s="61">
        <f t="shared" si="185"/>
        <v>3510.0819503507155</v>
      </c>
    </row>
    <row r="99" spans="1:192" s="45" customFormat="1">
      <c r="A99" s="45" t="s">
        <v>63</v>
      </c>
      <c r="B99" s="46">
        <v>42056</v>
      </c>
      <c r="C99" s="60"/>
      <c r="D99" s="60"/>
      <c r="E99" s="58"/>
      <c r="F99" s="61">
        <v>28998</v>
      </c>
      <c r="G99" s="61">
        <v>50088</v>
      </c>
      <c r="H99" s="61">
        <v>2990</v>
      </c>
      <c r="I99" s="61">
        <v>541902</v>
      </c>
      <c r="J99" s="61">
        <v>770258</v>
      </c>
      <c r="K99" s="61">
        <v>62447</v>
      </c>
      <c r="L99" s="61">
        <v>78072</v>
      </c>
      <c r="M99" s="61">
        <v>121090</v>
      </c>
      <c r="N99" s="61">
        <v>6156</v>
      </c>
      <c r="O99" s="61">
        <v>217079</v>
      </c>
      <c r="P99" s="61">
        <v>132921</v>
      </c>
      <c r="Q99" s="61">
        <v>37247</v>
      </c>
      <c r="R99" s="61">
        <v>324520</v>
      </c>
      <c r="S99" s="61">
        <v>302494</v>
      </c>
      <c r="T99" s="61">
        <v>22193</v>
      </c>
      <c r="U99" s="61">
        <v>117771</v>
      </c>
      <c r="V99" s="61">
        <v>89682</v>
      </c>
      <c r="W99" s="61">
        <v>8225</v>
      </c>
      <c r="X99" s="61">
        <v>10516</v>
      </c>
      <c r="Y99" s="61">
        <v>16070</v>
      </c>
      <c r="Z99" s="61">
        <v>2487</v>
      </c>
      <c r="AA99" s="61">
        <v>533137</v>
      </c>
      <c r="AB99" s="61">
        <v>1288349</v>
      </c>
      <c r="AC99" s="61">
        <v>70421</v>
      </c>
      <c r="AD99" s="61">
        <v>332506</v>
      </c>
      <c r="AE99" s="61">
        <v>1261934</v>
      </c>
      <c r="AF99" s="61">
        <v>62876</v>
      </c>
      <c r="AG99" s="61">
        <v>16588</v>
      </c>
      <c r="AH99" s="61">
        <v>20537</v>
      </c>
      <c r="AI99" s="61">
        <v>1214</v>
      </c>
      <c r="AJ99" s="61">
        <v>77586</v>
      </c>
      <c r="AK99" s="61">
        <v>59685</v>
      </c>
      <c r="AL99" s="61">
        <v>4050</v>
      </c>
      <c r="AM99" s="61">
        <v>51887</v>
      </c>
      <c r="AN99" s="61">
        <v>33352</v>
      </c>
      <c r="AO99" s="61">
        <v>1979</v>
      </c>
      <c r="AP99" s="61">
        <v>156695</v>
      </c>
      <c r="AQ99" s="61">
        <v>112220</v>
      </c>
      <c r="AR99" s="61">
        <v>3972</v>
      </c>
      <c r="AS99" s="61">
        <v>220693</v>
      </c>
      <c r="AT99" s="61">
        <v>34048</v>
      </c>
      <c r="AU99" s="61">
        <v>5574</v>
      </c>
      <c r="AV99" s="61">
        <v>98853</v>
      </c>
      <c r="AW99" s="61">
        <v>154267</v>
      </c>
      <c r="AX99" s="61">
        <v>5836</v>
      </c>
      <c r="AY99" s="61">
        <v>181509</v>
      </c>
      <c r="AZ99" s="61">
        <v>104618</v>
      </c>
      <c r="BA99" s="61">
        <v>6990</v>
      </c>
      <c r="BB99" s="61">
        <v>68471</v>
      </c>
      <c r="BC99" s="61">
        <v>34883</v>
      </c>
      <c r="BD99" s="61">
        <v>1651</v>
      </c>
      <c r="BE99" s="61">
        <v>4048</v>
      </c>
      <c r="BF99" s="61">
        <v>3243</v>
      </c>
      <c r="BG99" s="61">
        <v>197</v>
      </c>
      <c r="BH99" s="61">
        <v>138748</v>
      </c>
      <c r="BI99" s="61">
        <v>86000</v>
      </c>
      <c r="BJ99" s="61">
        <v>7411</v>
      </c>
      <c r="BK99" s="61">
        <v>41105</v>
      </c>
      <c r="BL99" s="61">
        <v>10795</v>
      </c>
      <c r="BM99" s="61">
        <v>1130</v>
      </c>
      <c r="BN99" s="61">
        <v>25544</v>
      </c>
      <c r="BO99" s="61">
        <v>10920</v>
      </c>
      <c r="BP99" s="61">
        <v>11508</v>
      </c>
      <c r="BQ99" s="61">
        <v>220330</v>
      </c>
      <c r="BR99" s="61">
        <v>94368</v>
      </c>
      <c r="BS99" s="61">
        <v>16486</v>
      </c>
      <c r="BT99" s="61">
        <v>50335</v>
      </c>
      <c r="BU99" s="61">
        <v>39236</v>
      </c>
      <c r="BV99" s="61">
        <v>5046</v>
      </c>
      <c r="BW99" s="61">
        <v>302838</v>
      </c>
      <c r="BX99" s="61">
        <v>178643</v>
      </c>
      <c r="BY99" s="61">
        <v>6686</v>
      </c>
      <c r="BZ99" s="61">
        <v>134979</v>
      </c>
      <c r="CA99" s="61">
        <v>357958</v>
      </c>
      <c r="CB99" s="61">
        <v>41993</v>
      </c>
      <c r="CC99" s="61">
        <v>5361</v>
      </c>
      <c r="CD99" s="61">
        <v>1994</v>
      </c>
      <c r="CE99" s="61">
        <v>813</v>
      </c>
      <c r="CF99" s="61">
        <v>84073</v>
      </c>
      <c r="CG99" s="61">
        <v>49931</v>
      </c>
      <c r="CH99" s="61">
        <v>4375</v>
      </c>
      <c r="CI99" s="61">
        <v>283248</v>
      </c>
      <c r="CJ99" s="61">
        <v>123398</v>
      </c>
      <c r="CK99" s="61">
        <v>25376</v>
      </c>
      <c r="CL99" s="61">
        <v>2586</v>
      </c>
      <c r="CM99" s="61">
        <v>2147</v>
      </c>
      <c r="CN99" s="61">
        <v>95</v>
      </c>
      <c r="CO99" s="61">
        <v>203738</v>
      </c>
      <c r="CP99" s="61">
        <v>44850</v>
      </c>
      <c r="CQ99" s="61">
        <v>11058</v>
      </c>
      <c r="CR99" s="61">
        <v>102717</v>
      </c>
      <c r="CS99" s="61">
        <v>21195</v>
      </c>
      <c r="CT99" s="61">
        <v>5485</v>
      </c>
      <c r="CU99" s="61"/>
      <c r="CV99" s="61">
        <f t="shared" si="93"/>
        <v>18234.567609507354</v>
      </c>
      <c r="CW99" s="61">
        <f t="shared" si="94"/>
        <v>31496.41431909112</v>
      </c>
      <c r="CX99" s="61">
        <f t="shared" si="95"/>
        <v>1880.1764657020135</v>
      </c>
      <c r="CY99" s="61">
        <f t="shared" si="96"/>
        <v>340759.66124309448</v>
      </c>
      <c r="CZ99" s="61">
        <f t="shared" si="97"/>
        <v>484354.83749789349</v>
      </c>
      <c r="DA99" s="61">
        <f t="shared" si="98"/>
        <v>39268.019984512925</v>
      </c>
      <c r="DB99" s="61">
        <f t="shared" si="99"/>
        <v>49093.356866316921</v>
      </c>
      <c r="DC99" s="61">
        <f t="shared" si="100"/>
        <v>76144.002753129374</v>
      </c>
      <c r="DD99" s="61">
        <f t="shared" si="101"/>
        <v>3871.025526040667</v>
      </c>
      <c r="DE99" s="61">
        <f t="shared" si="102"/>
        <v>136503.95551776837</v>
      </c>
      <c r="DF99" s="61">
        <f t="shared" si="103"/>
        <v>83583.590634641252</v>
      </c>
      <c r="DG99" s="61">
        <f t="shared" si="104"/>
        <v>23421.716661539431</v>
      </c>
      <c r="DH99" s="61">
        <f t="shared" si="105"/>
        <v>204065.17279251417</v>
      </c>
      <c r="DI99" s="61">
        <f t="shared" si="106"/>
        <v>190214.74910236284</v>
      </c>
      <c r="DJ99" s="61">
        <f t="shared" si="107"/>
        <v>13955.436890744075</v>
      </c>
      <c r="DK99" s="62">
        <f t="shared" si="108"/>
        <v>74056.943994044093</v>
      </c>
      <c r="DL99" s="62">
        <f t="shared" si="109"/>
        <v>56393.975182972565</v>
      </c>
      <c r="DM99" s="62">
        <f t="shared" si="110"/>
        <v>5172.0573345816256</v>
      </c>
      <c r="DN99" s="61">
        <f t="shared" si="111"/>
        <v>6612.6875295392556</v>
      </c>
      <c r="DO99" s="61">
        <f t="shared" si="112"/>
        <v>10105.162476197778</v>
      </c>
      <c r="DP99" s="61">
        <f t="shared" si="113"/>
        <v>1563.879220802979</v>
      </c>
      <c r="DQ99" s="61">
        <f t="shared" si="114"/>
        <v>335248.04026587773</v>
      </c>
      <c r="DR99" s="61">
        <f t="shared" si="115"/>
        <v>810141.62856545928</v>
      </c>
      <c r="DS99" s="61">
        <f t="shared" si="116"/>
        <v>44282.243107425245</v>
      </c>
      <c r="DT99" s="61">
        <f t="shared" si="117"/>
        <v>209086.94177415172</v>
      </c>
      <c r="DU99" s="61">
        <f t="shared" si="118"/>
        <v>793531.30704655673</v>
      </c>
      <c r="DV99" s="61">
        <f t="shared" si="119"/>
        <v>39537.784433939734</v>
      </c>
      <c r="DW99" s="61">
        <f t="shared" si="120"/>
        <v>10430.892044503344</v>
      </c>
      <c r="DX99" s="61">
        <f t="shared" si="121"/>
        <v>12914.10838666296</v>
      </c>
      <c r="DY99" s="61">
        <f t="shared" si="122"/>
        <v>763.38937436864364</v>
      </c>
      <c r="DZ99" s="61">
        <f t="shared" si="123"/>
        <v>48787.749587945291</v>
      </c>
      <c r="EA99" s="61">
        <f t="shared" si="124"/>
        <v>37531.214834590195</v>
      </c>
      <c r="EB99" s="61">
        <f t="shared" si="125"/>
        <v>2546.7273197635968</v>
      </c>
      <c r="EC99" s="61">
        <f t="shared" si="126"/>
        <v>32627.664306314506</v>
      </c>
      <c r="ED99" s="61">
        <f t="shared" si="127"/>
        <v>20972.45668364333</v>
      </c>
      <c r="EE99" s="61">
        <f t="shared" si="128"/>
        <v>1244.4378681017674</v>
      </c>
      <c r="EF99" s="61">
        <f t="shared" si="129"/>
        <v>98533.194412433775</v>
      </c>
      <c r="EG99" s="61">
        <f t="shared" si="130"/>
        <v>70566.355512066875</v>
      </c>
      <c r="EH99" s="61">
        <f t="shared" si="131"/>
        <v>2497.6792380496313</v>
      </c>
      <c r="EI99" s="61">
        <f t="shared" si="132"/>
        <v>138776.5166371821</v>
      </c>
      <c r="EJ99" s="61">
        <f t="shared" si="133"/>
        <v>21410.116489706405</v>
      </c>
      <c r="EK99" s="61">
        <f t="shared" si="134"/>
        <v>3505.0513778672316</v>
      </c>
      <c r="EL99" s="61">
        <f t="shared" si="135"/>
        <v>62160.897713726132</v>
      </c>
      <c r="EM99" s="61">
        <f t="shared" si="136"/>
        <v>97006.415663696491</v>
      </c>
      <c r="EN99" s="61">
        <f t="shared" si="137"/>
        <v>3669.8026267013211</v>
      </c>
      <c r="EO99" s="61">
        <f t="shared" si="138"/>
        <v>114136.77261307919</v>
      </c>
      <c r="EP99" s="61">
        <f t="shared" si="139"/>
        <v>65786.054009636529</v>
      </c>
      <c r="EQ99" s="61">
        <f t="shared" si="140"/>
        <v>4395.4627074438376</v>
      </c>
      <c r="ER99" s="61">
        <f t="shared" si="141"/>
        <v>43056.041064576108</v>
      </c>
      <c r="ES99" s="61">
        <f t="shared" si="142"/>
        <v>21935.18249267001</v>
      </c>
      <c r="ET99" s="61">
        <f t="shared" si="143"/>
        <v>1038.1843962789378</v>
      </c>
      <c r="EU99" s="61">
        <f t="shared" si="144"/>
        <v>2545.469676642726</v>
      </c>
      <c r="EV99" s="61">
        <f t="shared" si="145"/>
        <v>2039.2683204921839</v>
      </c>
      <c r="EW99" s="61">
        <f t="shared" si="146"/>
        <v>123.87784740578483</v>
      </c>
      <c r="EX99" s="60">
        <f t="shared" si="147"/>
        <v>87247.733867298652</v>
      </c>
      <c r="EY99" s="60">
        <f t="shared" si="148"/>
        <v>54078.654197449214</v>
      </c>
      <c r="EZ99" s="58">
        <f t="shared" si="149"/>
        <v>4660.1965843871649</v>
      </c>
      <c r="FA99" s="61">
        <f t="shared" si="150"/>
        <v>25847.71024169942</v>
      </c>
      <c r="FB99" s="61">
        <f t="shared" si="151"/>
        <v>6788.1287449007477</v>
      </c>
      <c r="FC99" s="61">
        <f t="shared" si="152"/>
        <v>710.56836329206533</v>
      </c>
      <c r="FD99" s="61">
        <f t="shared" si="153"/>
        <v>16062.617939763288</v>
      </c>
      <c r="FE99" s="61">
        <f t="shared" si="154"/>
        <v>6866.7314399551797</v>
      </c>
      <c r="FF99" s="61">
        <f t="shared" si="155"/>
        <v>7236.4785174912276</v>
      </c>
      <c r="FG99" s="61">
        <f t="shared" si="156"/>
        <v>138548.25441074403</v>
      </c>
      <c r="FH99" s="61">
        <f t="shared" si="157"/>
        <v>59340.633015173109</v>
      </c>
      <c r="FI99" s="61">
        <f t="shared" si="158"/>
        <v>10366.752245338928</v>
      </c>
      <c r="FJ99" s="61">
        <f t="shared" si="159"/>
        <v>31651.733244518677</v>
      </c>
      <c r="FK99" s="61">
        <f t="shared" si="160"/>
        <v>24672.442745245553</v>
      </c>
      <c r="FL99" s="61">
        <f t="shared" si="161"/>
        <v>3173.033593957311</v>
      </c>
      <c r="FM99" s="61">
        <f t="shared" si="162"/>
        <v>190431.06371915262</v>
      </c>
      <c r="FN99" s="61">
        <f t="shared" si="163"/>
        <v>112334.57002087116</v>
      </c>
      <c r="FO99" s="61">
        <f t="shared" si="164"/>
        <v>4204.3009530714589</v>
      </c>
      <c r="FP99" s="62">
        <f t="shared" si="165"/>
        <v>84877.705406017412</v>
      </c>
      <c r="FQ99" s="62">
        <f t="shared" si="166"/>
        <v>225091.70813035496</v>
      </c>
      <c r="FR99" s="62">
        <f t="shared" si="167"/>
        <v>26406.103787366104</v>
      </c>
      <c r="FS99" s="61">
        <f t="shared" si="168"/>
        <v>3371.1123854944794</v>
      </c>
      <c r="FT99" s="61">
        <f t="shared" si="169"/>
        <v>1253.8701915082993</v>
      </c>
      <c r="FU99" s="61">
        <f t="shared" si="170"/>
        <v>511.23192863402573</v>
      </c>
      <c r="FV99" s="61">
        <f t="shared" si="171"/>
        <v>52866.91505049009</v>
      </c>
      <c r="FW99" s="61">
        <f t="shared" si="172"/>
        <v>31397.689334102753</v>
      </c>
      <c r="FX99" s="61">
        <f t="shared" si="173"/>
        <v>2751.0943269051199</v>
      </c>
      <c r="FY99" s="61">
        <f t="shared" si="174"/>
        <v>178112.44935022204</v>
      </c>
      <c r="FZ99" s="61">
        <f t="shared" si="175"/>
        <v>77595.3229146144</v>
      </c>
      <c r="GA99" s="61">
        <f t="shared" si="176"/>
        <v>15956.975917610132</v>
      </c>
      <c r="GB99" s="61">
        <f t="shared" si="177"/>
        <v>1626.1325552860892</v>
      </c>
      <c r="GC99" s="61">
        <f t="shared" si="178"/>
        <v>1350.0798902549241</v>
      </c>
      <c r="GD99" s="61">
        <f t="shared" si="179"/>
        <v>59.738048241368318</v>
      </c>
      <c r="GE99" s="61">
        <f t="shared" si="180"/>
        <v>128114.84707999893</v>
      </c>
      <c r="GF99" s="61">
        <f t="shared" si="181"/>
        <v>28202.646985530202</v>
      </c>
      <c r="GG99" s="61">
        <f t="shared" si="182"/>
        <v>6953.5088152952721</v>
      </c>
      <c r="GH99" s="61">
        <f t="shared" si="183"/>
        <v>64590.664223248736</v>
      </c>
      <c r="GI99" s="61">
        <f t="shared" si="184"/>
        <v>13327.87297342949</v>
      </c>
      <c r="GJ99" s="61">
        <f t="shared" si="185"/>
        <v>3449.0862589884764</v>
      </c>
    </row>
    <row r="100" spans="1:192" s="45" customFormat="1">
      <c r="A100" s="45" t="s">
        <v>63</v>
      </c>
      <c r="B100" s="46">
        <v>42055</v>
      </c>
      <c r="C100" s="60"/>
      <c r="D100" s="60"/>
      <c r="E100" s="58"/>
      <c r="F100" s="61">
        <v>24440</v>
      </c>
      <c r="G100" s="61">
        <v>41336</v>
      </c>
      <c r="H100" s="61">
        <v>2403</v>
      </c>
      <c r="I100" s="61">
        <v>471329</v>
      </c>
      <c r="J100" s="61">
        <v>755550</v>
      </c>
      <c r="K100" s="61">
        <v>59091</v>
      </c>
      <c r="L100" s="61">
        <v>73746</v>
      </c>
      <c r="M100" s="61">
        <v>116332</v>
      </c>
      <c r="N100" s="61">
        <v>5789</v>
      </c>
      <c r="O100" s="61">
        <v>189818</v>
      </c>
      <c r="P100" s="61">
        <v>112195</v>
      </c>
      <c r="Q100" s="61">
        <v>37207</v>
      </c>
      <c r="R100" s="61">
        <v>284017</v>
      </c>
      <c r="S100" s="61">
        <v>287876</v>
      </c>
      <c r="T100" s="61">
        <v>20045</v>
      </c>
      <c r="U100" s="61">
        <v>111763</v>
      </c>
      <c r="V100" s="61">
        <v>83586</v>
      </c>
      <c r="W100" s="61">
        <v>7410</v>
      </c>
      <c r="X100" s="61">
        <v>9526</v>
      </c>
      <c r="Y100" s="61">
        <v>14340</v>
      </c>
      <c r="Z100" s="61">
        <v>3104</v>
      </c>
      <c r="AA100" s="61">
        <v>511708</v>
      </c>
      <c r="AB100" s="61">
        <v>1339071</v>
      </c>
      <c r="AC100" s="61">
        <v>68797</v>
      </c>
      <c r="AD100" s="61">
        <v>344612</v>
      </c>
      <c r="AE100" s="61">
        <v>1331082</v>
      </c>
      <c r="AF100" s="61">
        <v>65006</v>
      </c>
      <c r="AG100" s="61">
        <v>14830</v>
      </c>
      <c r="AH100" s="61">
        <v>18561</v>
      </c>
      <c r="AI100" s="61">
        <v>1065</v>
      </c>
      <c r="AJ100" s="61">
        <v>73564</v>
      </c>
      <c r="AK100" s="61">
        <v>57904</v>
      </c>
      <c r="AL100" s="61">
        <v>3697</v>
      </c>
      <c r="AM100" s="61">
        <v>51130</v>
      </c>
      <c r="AN100" s="61">
        <v>33218</v>
      </c>
      <c r="AO100" s="61">
        <v>1776</v>
      </c>
      <c r="AP100" s="61">
        <v>158623</v>
      </c>
      <c r="AQ100" s="61">
        <v>116423</v>
      </c>
      <c r="AR100" s="61">
        <v>3625</v>
      </c>
      <c r="AS100" s="61">
        <v>218625</v>
      </c>
      <c r="AT100" s="61">
        <v>34351</v>
      </c>
      <c r="AU100" s="61">
        <v>4786</v>
      </c>
      <c r="AV100" s="61">
        <v>99482</v>
      </c>
      <c r="AW100" s="61">
        <v>154646</v>
      </c>
      <c r="AX100" s="61">
        <v>5675</v>
      </c>
      <c r="AY100" s="61">
        <v>162060</v>
      </c>
      <c r="AZ100" s="61">
        <v>96878</v>
      </c>
      <c r="BA100" s="61">
        <v>6437</v>
      </c>
      <c r="BB100" s="61">
        <v>51803</v>
      </c>
      <c r="BC100" s="61">
        <v>33723</v>
      </c>
      <c r="BD100" s="61">
        <v>1501</v>
      </c>
      <c r="BE100" s="61">
        <v>3732</v>
      </c>
      <c r="BF100" s="61">
        <v>2893</v>
      </c>
      <c r="BG100" s="61">
        <v>254</v>
      </c>
      <c r="BH100" s="61">
        <v>143244</v>
      </c>
      <c r="BI100" s="61">
        <v>82868</v>
      </c>
      <c r="BJ100" s="61">
        <v>6821</v>
      </c>
      <c r="BK100" s="61">
        <v>40254</v>
      </c>
      <c r="BL100" s="61">
        <v>9685</v>
      </c>
      <c r="BM100" s="61">
        <v>953</v>
      </c>
      <c r="BN100" s="61">
        <v>24515</v>
      </c>
      <c r="BO100" s="61">
        <v>10850</v>
      </c>
      <c r="BP100" s="61">
        <v>10841</v>
      </c>
      <c r="BQ100" s="61">
        <v>213776</v>
      </c>
      <c r="BR100" s="61">
        <v>90514</v>
      </c>
      <c r="BS100" s="61">
        <v>15217</v>
      </c>
      <c r="BT100" s="61">
        <v>50909</v>
      </c>
      <c r="BU100" s="61">
        <v>38099</v>
      </c>
      <c r="BV100" s="61">
        <v>4981</v>
      </c>
      <c r="BW100" s="61">
        <v>355493</v>
      </c>
      <c r="BX100" s="61">
        <v>210769</v>
      </c>
      <c r="BY100" s="61">
        <v>7313</v>
      </c>
      <c r="BZ100" s="61">
        <v>147411</v>
      </c>
      <c r="CA100" s="61">
        <v>401172</v>
      </c>
      <c r="CB100" s="61">
        <v>44746</v>
      </c>
      <c r="CC100" s="61">
        <v>5578</v>
      </c>
      <c r="CD100" s="61">
        <v>1896</v>
      </c>
      <c r="CE100" s="61">
        <v>824</v>
      </c>
      <c r="CF100" s="61">
        <v>83169</v>
      </c>
      <c r="CG100" s="61">
        <v>49047</v>
      </c>
      <c r="CH100" s="61">
        <v>3984</v>
      </c>
      <c r="CI100" s="61">
        <v>269282</v>
      </c>
      <c r="CJ100" s="61">
        <v>124897</v>
      </c>
      <c r="CK100" s="61">
        <v>25080</v>
      </c>
      <c r="CL100" s="61">
        <v>2443</v>
      </c>
      <c r="CM100" s="61">
        <v>1536</v>
      </c>
      <c r="CN100" s="61">
        <v>125</v>
      </c>
      <c r="CO100" s="61">
        <v>213526</v>
      </c>
      <c r="CP100" s="61">
        <v>49041</v>
      </c>
      <c r="CQ100" s="61">
        <v>11417</v>
      </c>
      <c r="CR100" s="61">
        <v>106405</v>
      </c>
      <c r="CS100" s="61">
        <v>22471</v>
      </c>
      <c r="CT100" s="61">
        <v>5432</v>
      </c>
      <c r="CU100" s="61"/>
      <c r="CV100" s="61">
        <f t="shared" si="93"/>
        <v>15368.398937042544</v>
      </c>
      <c r="CW100" s="61">
        <f t="shared" si="94"/>
        <v>25992.96802216001</v>
      </c>
      <c r="CX100" s="61">
        <f t="shared" si="95"/>
        <v>1511.0582097264007</v>
      </c>
      <c r="CY100" s="61">
        <f t="shared" si="96"/>
        <v>296381.83725848305</v>
      </c>
      <c r="CZ100" s="61">
        <f t="shared" si="97"/>
        <v>475106.12998700881</v>
      </c>
      <c r="DA100" s="61">
        <f t="shared" si="98"/>
        <v>37157.694827691528</v>
      </c>
      <c r="DB100" s="61">
        <f t="shared" si="99"/>
        <v>46373.074795873137</v>
      </c>
      <c r="DC100" s="61">
        <f t="shared" si="100"/>
        <v>73152.069768577465</v>
      </c>
      <c r="DD100" s="61">
        <f t="shared" si="101"/>
        <v>3640.2480133608547</v>
      </c>
      <c r="DE100" s="61">
        <f t="shared" si="102"/>
        <v>119361.65095873739</v>
      </c>
      <c r="DF100" s="61">
        <f t="shared" si="103"/>
        <v>70550.634973055989</v>
      </c>
      <c r="DG100" s="61">
        <f t="shared" si="104"/>
        <v>23396.56379912201</v>
      </c>
      <c r="DH100" s="61">
        <f t="shared" si="105"/>
        <v>178596.01313019689</v>
      </c>
      <c r="DI100" s="61">
        <f t="shared" si="106"/>
        <v>181022.63553191733</v>
      </c>
      <c r="DJ100" s="61">
        <f t="shared" si="107"/>
        <v>12604.728178928715</v>
      </c>
      <c r="DK100" s="62">
        <f t="shared" si="108"/>
        <v>70278.98405894787</v>
      </c>
      <c r="DL100" s="62">
        <f t="shared" si="109"/>
        <v>52560.678950558024</v>
      </c>
      <c r="DM100" s="62">
        <f t="shared" si="110"/>
        <v>4659.5677628267294</v>
      </c>
      <c r="DN100" s="61">
        <f t="shared" si="111"/>
        <v>5990.1541847081535</v>
      </c>
      <c r="DO100" s="61">
        <f t="shared" si="112"/>
        <v>9017.3011766444397</v>
      </c>
      <c r="DP100" s="61">
        <f t="shared" si="113"/>
        <v>1951.8621235916555</v>
      </c>
      <c r="DQ100" s="61">
        <f t="shared" si="114"/>
        <v>321773.02304730634</v>
      </c>
      <c r="DR100" s="61">
        <f t="shared" si="115"/>
        <v>842036.71575386648</v>
      </c>
      <c r="DS100" s="61">
        <f t="shared" si="116"/>
        <v>43261.036893278069</v>
      </c>
      <c r="DT100" s="61">
        <f t="shared" si="117"/>
        <v>216699.45558478337</v>
      </c>
      <c r="DU100" s="61">
        <f t="shared" si="118"/>
        <v>837013.06030754768</v>
      </c>
      <c r="DV100" s="61">
        <f t="shared" si="119"/>
        <v>40877.174357667252</v>
      </c>
      <c r="DW100" s="61">
        <f t="shared" si="120"/>
        <v>9325.4237412578132</v>
      </c>
      <c r="DX100" s="61">
        <f t="shared" si="121"/>
        <v>11671.556983242499</v>
      </c>
      <c r="DY100" s="61">
        <f t="shared" si="122"/>
        <v>669.69496186376068</v>
      </c>
      <c r="DZ100" s="61">
        <f t="shared" si="123"/>
        <v>46258.629271873884</v>
      </c>
      <c r="EA100" s="61">
        <f t="shared" si="124"/>
        <v>36411.283635454645</v>
      </c>
      <c r="EB100" s="61">
        <f t="shared" si="125"/>
        <v>2324.7533089298809</v>
      </c>
      <c r="EC100" s="61">
        <f t="shared" si="126"/>
        <v>32151.646385064865</v>
      </c>
      <c r="ED100" s="61">
        <f t="shared" si="127"/>
        <v>20888.194594544977</v>
      </c>
      <c r="EE100" s="61">
        <f t="shared" si="128"/>
        <v>1116.78709133337</v>
      </c>
      <c r="EF100" s="61">
        <f t="shared" si="129"/>
        <v>99745.562380953343</v>
      </c>
      <c r="EG100" s="61">
        <f t="shared" si="130"/>
        <v>73209.292530577091</v>
      </c>
      <c r="EH100" s="61">
        <f t="shared" si="131"/>
        <v>2279.4781565785279</v>
      </c>
      <c r="EI100" s="61">
        <f t="shared" si="132"/>
        <v>137476.11365020156</v>
      </c>
      <c r="EJ100" s="61">
        <f t="shared" si="133"/>
        <v>21600.649422518349</v>
      </c>
      <c r="EK100" s="61">
        <f t="shared" si="134"/>
        <v>3009.5399882440925</v>
      </c>
      <c r="EL100" s="61">
        <f t="shared" si="135"/>
        <v>62556.426475240034</v>
      </c>
      <c r="EM100" s="61">
        <f t="shared" si="136"/>
        <v>97244.739035101535</v>
      </c>
      <c r="EN100" s="61">
        <f t="shared" si="137"/>
        <v>3568.5623554712129</v>
      </c>
      <c r="EO100" s="61">
        <f t="shared" si="138"/>
        <v>101906.82208416999</v>
      </c>
      <c r="EP100" s="61">
        <f t="shared" si="139"/>
        <v>60918.975131866107</v>
      </c>
      <c r="EQ100" s="61">
        <f t="shared" si="140"/>
        <v>4047.7243845230305</v>
      </c>
      <c r="ER100" s="61">
        <f t="shared" si="141"/>
        <v>32574.843295237926</v>
      </c>
      <c r="ES100" s="61">
        <f t="shared" si="142"/>
        <v>21205.749482564883</v>
      </c>
      <c r="ET100" s="61">
        <f t="shared" si="143"/>
        <v>943.86116221361942</v>
      </c>
      <c r="EU100" s="61">
        <f t="shared" si="144"/>
        <v>2346.7620635451217</v>
      </c>
      <c r="EV100" s="61">
        <f t="shared" si="145"/>
        <v>1819.1807743397742</v>
      </c>
      <c r="EW100" s="61">
        <f t="shared" si="146"/>
        <v>159.72067635060583</v>
      </c>
      <c r="EX100" s="60">
        <f t="shared" si="147"/>
        <v>90074.915603016459</v>
      </c>
      <c r="EY100" s="60">
        <f t="shared" si="148"/>
        <v>52109.185070165368</v>
      </c>
      <c r="EZ100" s="58">
        <f t="shared" si="149"/>
        <v>4289.1918637302451</v>
      </c>
      <c r="FA100" s="61">
        <f t="shared" si="150"/>
        <v>25312.583093768844</v>
      </c>
      <c r="FB100" s="61">
        <f t="shared" si="151"/>
        <v>6090.1368128173917</v>
      </c>
      <c r="FC100" s="61">
        <f t="shared" si="152"/>
        <v>599.26694709498952</v>
      </c>
      <c r="FD100" s="61">
        <f t="shared" si="153"/>
        <v>15415.560554075204</v>
      </c>
      <c r="FE100" s="61">
        <f t="shared" si="154"/>
        <v>6822.713930724698</v>
      </c>
      <c r="FF100" s="61">
        <f t="shared" si="155"/>
        <v>6817.0545366807783</v>
      </c>
      <c r="FG100" s="61">
        <f t="shared" si="156"/>
        <v>134426.95790365004</v>
      </c>
      <c r="FH100" s="61">
        <f t="shared" si="157"/>
        <v>56917.154721254868</v>
      </c>
      <c r="FI100" s="61">
        <f t="shared" si="158"/>
        <v>9568.7776851463332</v>
      </c>
      <c r="FJ100" s="61">
        <f t="shared" si="159"/>
        <v>32012.676820208631</v>
      </c>
      <c r="FK100" s="61">
        <f t="shared" si="160"/>
        <v>23957.47263103044</v>
      </c>
      <c r="FL100" s="61">
        <f t="shared" si="161"/>
        <v>3132.1601925290065</v>
      </c>
      <c r="FM100" s="61">
        <f t="shared" si="162"/>
        <v>223541.66298388157</v>
      </c>
      <c r="FN100" s="61">
        <f t="shared" si="163"/>
        <v>132536.09147142063</v>
      </c>
      <c r="FO100" s="61">
        <f t="shared" si="164"/>
        <v>4598.5720714644895</v>
      </c>
      <c r="FP100" s="62">
        <f t="shared" si="165"/>
        <v>92695.215045351011</v>
      </c>
      <c r="FQ100" s="62">
        <f t="shared" si="166"/>
        <v>252265.60304301276</v>
      </c>
      <c r="FR100" s="62">
        <f t="shared" si="167"/>
        <v>28137.249543244914</v>
      </c>
      <c r="FS100" s="61">
        <f t="shared" si="168"/>
        <v>3507.5666641089738</v>
      </c>
      <c r="FT100" s="61">
        <f t="shared" si="169"/>
        <v>1192.2456785856245</v>
      </c>
      <c r="FU100" s="61">
        <f t="shared" si="170"/>
        <v>518.14896579881577</v>
      </c>
      <c r="FV100" s="61">
        <f t="shared" si="171"/>
        <v>52298.460359856443</v>
      </c>
      <c r="FW100" s="61">
        <f t="shared" si="172"/>
        <v>30841.811074677811</v>
      </c>
      <c r="FX100" s="61">
        <f t="shared" si="173"/>
        <v>2505.2250967748569</v>
      </c>
      <c r="FY100" s="61">
        <f t="shared" si="174"/>
        <v>169330.32743718047</v>
      </c>
      <c r="FZ100" s="61">
        <f t="shared" si="175"/>
        <v>78537.926433707151</v>
      </c>
      <c r="GA100" s="61">
        <f t="shared" si="176"/>
        <v>15770.844735721237</v>
      </c>
      <c r="GB100" s="61">
        <f t="shared" si="177"/>
        <v>1536.2110721438189</v>
      </c>
      <c r="GC100" s="61">
        <f t="shared" si="178"/>
        <v>965.86991682886037</v>
      </c>
      <c r="GD100" s="61">
        <f t="shared" si="179"/>
        <v>78.602695054432004</v>
      </c>
      <c r="GE100" s="61">
        <f t="shared" si="180"/>
        <v>134269.75251354117</v>
      </c>
      <c r="GF100" s="61">
        <f t="shared" si="181"/>
        <v>30838.038145315197</v>
      </c>
      <c r="GG100" s="61">
        <f t="shared" si="182"/>
        <v>7179.2557554916011</v>
      </c>
      <c r="GH100" s="61">
        <f t="shared" si="183"/>
        <v>66909.758138134697</v>
      </c>
      <c r="GI100" s="61">
        <f t="shared" si="184"/>
        <v>14130.249284545132</v>
      </c>
      <c r="GJ100" s="61">
        <f t="shared" si="185"/>
        <v>3415.758716285397</v>
      </c>
    </row>
    <row r="101" spans="1:192" s="45" customFormat="1">
      <c r="A101" s="45" t="s">
        <v>63</v>
      </c>
      <c r="B101" s="46">
        <v>42054</v>
      </c>
      <c r="C101" s="60"/>
      <c r="D101" s="60"/>
      <c r="E101" s="58"/>
      <c r="F101" s="61">
        <v>19544</v>
      </c>
      <c r="G101" s="61">
        <v>32168</v>
      </c>
      <c r="H101" s="61">
        <v>1892</v>
      </c>
      <c r="I101" s="61">
        <v>445930</v>
      </c>
      <c r="J101" s="61">
        <v>718158</v>
      </c>
      <c r="K101" s="61">
        <v>57400</v>
      </c>
      <c r="L101" s="61">
        <v>69399</v>
      </c>
      <c r="M101" s="61">
        <v>109113</v>
      </c>
      <c r="N101" s="61">
        <v>5348</v>
      </c>
      <c r="O101" s="61">
        <v>149204</v>
      </c>
      <c r="P101" s="61">
        <v>86075</v>
      </c>
      <c r="Q101" s="61">
        <v>37165</v>
      </c>
      <c r="R101" s="61">
        <v>265317</v>
      </c>
      <c r="S101" s="61">
        <v>269122</v>
      </c>
      <c r="T101" s="61">
        <v>18840</v>
      </c>
      <c r="U101" s="61">
        <v>108713</v>
      </c>
      <c r="V101" s="61">
        <v>75771</v>
      </c>
      <c r="W101" s="61">
        <v>7600</v>
      </c>
      <c r="X101" s="61">
        <v>9083</v>
      </c>
      <c r="Y101" s="61">
        <v>12877</v>
      </c>
      <c r="Z101" s="61">
        <v>3408</v>
      </c>
      <c r="AA101" s="61">
        <v>526573</v>
      </c>
      <c r="AB101" s="61">
        <v>1353147</v>
      </c>
      <c r="AC101" s="61">
        <v>70638</v>
      </c>
      <c r="AD101" s="61">
        <v>376353</v>
      </c>
      <c r="AE101" s="61">
        <v>1415507</v>
      </c>
      <c r="AF101" s="61">
        <v>72543</v>
      </c>
      <c r="AG101" s="61">
        <v>12083</v>
      </c>
      <c r="AH101" s="61">
        <v>14101</v>
      </c>
      <c r="AI101" s="61">
        <v>881</v>
      </c>
      <c r="AJ101" s="61">
        <v>61571</v>
      </c>
      <c r="AK101" s="61">
        <v>51089</v>
      </c>
      <c r="AL101" s="61">
        <v>3319</v>
      </c>
      <c r="AM101" s="61">
        <v>42702</v>
      </c>
      <c r="AN101" s="61">
        <v>28729</v>
      </c>
      <c r="AO101" s="61">
        <v>1742</v>
      </c>
      <c r="AP101" s="61">
        <v>166121</v>
      </c>
      <c r="AQ101" s="61">
        <v>118106</v>
      </c>
      <c r="AR101" s="61">
        <v>4026</v>
      </c>
      <c r="AS101" s="61">
        <v>229058</v>
      </c>
      <c r="AT101" s="61">
        <v>32670</v>
      </c>
      <c r="AU101" s="61">
        <v>5105</v>
      </c>
      <c r="AV101" s="61">
        <v>104725</v>
      </c>
      <c r="AW101" s="61">
        <v>161790</v>
      </c>
      <c r="AX101" s="61">
        <v>6366</v>
      </c>
      <c r="AY101" s="61">
        <v>159063</v>
      </c>
      <c r="AZ101" s="61">
        <v>94209</v>
      </c>
      <c r="BA101" s="61">
        <v>6425</v>
      </c>
      <c r="BB101" s="61">
        <v>45450</v>
      </c>
      <c r="BC101" s="61">
        <v>28240</v>
      </c>
      <c r="BD101" s="61">
        <v>1179</v>
      </c>
      <c r="BE101" s="61">
        <v>3043</v>
      </c>
      <c r="BF101" s="61">
        <v>2491</v>
      </c>
      <c r="BG101" s="61">
        <v>182</v>
      </c>
      <c r="BH101" s="61">
        <v>138701</v>
      </c>
      <c r="BI101" s="61">
        <v>78771</v>
      </c>
      <c r="BJ101" s="61">
        <v>6739</v>
      </c>
      <c r="BK101" s="61">
        <v>37131</v>
      </c>
      <c r="BL101" s="61">
        <v>8057</v>
      </c>
      <c r="BM101" s="61">
        <v>940</v>
      </c>
      <c r="BN101" s="61">
        <v>24262</v>
      </c>
      <c r="BO101" s="61">
        <v>10850</v>
      </c>
      <c r="BP101" s="61">
        <v>10280</v>
      </c>
      <c r="BQ101" s="61">
        <v>224930</v>
      </c>
      <c r="BR101" s="61">
        <v>97315</v>
      </c>
      <c r="BS101" s="61">
        <v>17020</v>
      </c>
      <c r="BT101" s="61">
        <v>44725</v>
      </c>
      <c r="BU101" s="61">
        <v>35664</v>
      </c>
      <c r="BV101" s="61">
        <v>4835</v>
      </c>
      <c r="BW101" s="61">
        <v>335771</v>
      </c>
      <c r="BX101" s="61">
        <v>205688</v>
      </c>
      <c r="BY101" s="61">
        <v>7153</v>
      </c>
      <c r="BZ101" s="61">
        <v>151708</v>
      </c>
      <c r="CA101" s="61">
        <v>418273</v>
      </c>
      <c r="CB101" s="61">
        <v>44450</v>
      </c>
      <c r="CC101" s="61">
        <v>6951</v>
      </c>
      <c r="CD101" s="61">
        <v>1807</v>
      </c>
      <c r="CE101" s="61">
        <v>839</v>
      </c>
      <c r="CF101" s="61">
        <v>74881</v>
      </c>
      <c r="CG101" s="61">
        <v>47110</v>
      </c>
      <c r="CH101" s="61">
        <v>3893</v>
      </c>
      <c r="CI101" s="61">
        <v>262133</v>
      </c>
      <c r="CJ101" s="61">
        <v>121777</v>
      </c>
      <c r="CK101" s="61">
        <v>25226</v>
      </c>
      <c r="CL101" s="61">
        <v>2228</v>
      </c>
      <c r="CM101" s="61">
        <v>1430</v>
      </c>
      <c r="CN101" s="61">
        <v>96</v>
      </c>
      <c r="CO101" s="61">
        <v>210781</v>
      </c>
      <c r="CP101" s="61">
        <v>49595</v>
      </c>
      <c r="CQ101" s="61">
        <v>12046</v>
      </c>
      <c r="CR101" s="61">
        <v>100343</v>
      </c>
      <c r="CS101" s="61">
        <v>23966</v>
      </c>
      <c r="CT101" s="61">
        <v>5933</v>
      </c>
      <c r="CU101" s="61"/>
      <c r="CV101" s="61">
        <f t="shared" si="93"/>
        <v>12289.688577150551</v>
      </c>
      <c r="CW101" s="61">
        <f t="shared" si="94"/>
        <v>20227.931956087748</v>
      </c>
      <c r="CX101" s="61">
        <f t="shared" si="95"/>
        <v>1189.7303923438828</v>
      </c>
      <c r="CY101" s="61">
        <f t="shared" si="96"/>
        <v>280410.39844498289</v>
      </c>
      <c r="CZ101" s="61">
        <f t="shared" si="97"/>
        <v>451593.23419920623</v>
      </c>
      <c r="DA101" s="61">
        <f t="shared" si="98"/>
        <v>36094.357568995176</v>
      </c>
      <c r="DB101" s="61">
        <f t="shared" si="99"/>
        <v>43639.587472660212</v>
      </c>
      <c r="DC101" s="61">
        <f t="shared" si="100"/>
        <v>68612.606923793908</v>
      </c>
      <c r="DD101" s="61">
        <f t="shared" si="101"/>
        <v>3362.9377052088189</v>
      </c>
      <c r="DE101" s="61">
        <f t="shared" si="102"/>
        <v>93822.692103211783</v>
      </c>
      <c r="DF101" s="61">
        <f t="shared" si="103"/>
        <v>54125.815814481874</v>
      </c>
      <c r="DG101" s="61">
        <f t="shared" si="104"/>
        <v>23370.153293583724</v>
      </c>
      <c r="DH101" s="61">
        <f t="shared" si="105"/>
        <v>166837.04995005389</v>
      </c>
      <c r="DI101" s="61">
        <f t="shared" si="106"/>
        <v>169229.7159875108</v>
      </c>
      <c r="DJ101" s="61">
        <f t="shared" si="107"/>
        <v>11846.998198603991</v>
      </c>
      <c r="DK101" s="62">
        <f t="shared" si="108"/>
        <v>68361.078299619723</v>
      </c>
      <c r="DL101" s="62">
        <f t="shared" si="109"/>
        <v>47646.438455754935</v>
      </c>
      <c r="DM101" s="62">
        <f t="shared" si="110"/>
        <v>4779.0438593094659</v>
      </c>
      <c r="DN101" s="61">
        <f t="shared" si="111"/>
        <v>5711.5862334352469</v>
      </c>
      <c r="DO101" s="61">
        <f t="shared" si="112"/>
        <v>8097.3352337273673</v>
      </c>
      <c r="DP101" s="61">
        <f t="shared" si="113"/>
        <v>2143.023877964034</v>
      </c>
      <c r="DQ101" s="61">
        <f t="shared" si="114"/>
        <v>331120.45554317936</v>
      </c>
      <c r="DR101" s="61">
        <f t="shared" si="115"/>
        <v>850888.00803855597</v>
      </c>
      <c r="DS101" s="61">
        <f t="shared" si="116"/>
        <v>44418.697386039741</v>
      </c>
      <c r="DT101" s="61">
        <f t="shared" si="117"/>
        <v>236658.88073456517</v>
      </c>
      <c r="DU101" s="61">
        <f t="shared" si="118"/>
        <v>890101.32054731098</v>
      </c>
      <c r="DV101" s="61">
        <f t="shared" si="119"/>
        <v>45616.602458669287</v>
      </c>
      <c r="DW101" s="61">
        <f t="shared" si="120"/>
        <v>7598.0509147416151</v>
      </c>
      <c r="DX101" s="61">
        <f t="shared" si="121"/>
        <v>8867.0128237003646</v>
      </c>
      <c r="DY101" s="61">
        <f t="shared" si="122"/>
        <v>553.99179474363677</v>
      </c>
      <c r="DZ101" s="61">
        <f t="shared" si="123"/>
        <v>38717.172297571458</v>
      </c>
      <c r="EA101" s="61">
        <f t="shared" si="124"/>
        <v>32125.864701087012</v>
      </c>
      <c r="EB101" s="61">
        <f t="shared" si="125"/>
        <v>2087.0587590852783</v>
      </c>
      <c r="EC101" s="61">
        <f t="shared" si="126"/>
        <v>26851.938273714841</v>
      </c>
      <c r="ED101" s="61">
        <f t="shared" si="127"/>
        <v>18065.414609750216</v>
      </c>
      <c r="EE101" s="61">
        <f t="shared" si="128"/>
        <v>1095.4071582785643</v>
      </c>
      <c r="EF101" s="61">
        <f t="shared" si="129"/>
        <v>104460.46644109838</v>
      </c>
      <c r="EG101" s="61">
        <f t="shared" si="130"/>
        <v>74267.599216789968</v>
      </c>
      <c r="EH101" s="61">
        <f t="shared" si="131"/>
        <v>2531.6356023131457</v>
      </c>
      <c r="EI101" s="61">
        <f t="shared" si="132"/>
        <v>144036.60899022469</v>
      </c>
      <c r="EJ101" s="61">
        <f t="shared" si="133"/>
        <v>20543.600379426349</v>
      </c>
      <c r="EK101" s="61">
        <f t="shared" si="134"/>
        <v>3210.134066023003</v>
      </c>
      <c r="EL101" s="61">
        <f t="shared" si="135"/>
        <v>65853.337916603137</v>
      </c>
      <c r="EM101" s="61">
        <f t="shared" si="136"/>
        <v>101737.04026285243</v>
      </c>
      <c r="EN101" s="61">
        <f t="shared" si="137"/>
        <v>4003.0780537321129</v>
      </c>
      <c r="EO101" s="61">
        <f t="shared" si="138"/>
        <v>100022.24386754494</v>
      </c>
      <c r="EP101" s="61">
        <f t="shared" si="139"/>
        <v>59240.650387063877</v>
      </c>
      <c r="EQ101" s="61">
        <f t="shared" si="140"/>
        <v>4040.1785257978049</v>
      </c>
      <c r="ER101" s="61">
        <f t="shared" si="141"/>
        <v>28579.939921791476</v>
      </c>
      <c r="ES101" s="61">
        <f t="shared" si="142"/>
        <v>17757.920866697277</v>
      </c>
      <c r="ET101" s="61">
        <f t="shared" si="143"/>
        <v>741.38061975340258</v>
      </c>
      <c r="EU101" s="61">
        <f t="shared" si="144"/>
        <v>1913.5040084050927</v>
      </c>
      <c r="EV101" s="61">
        <f t="shared" si="145"/>
        <v>1566.394507044721</v>
      </c>
      <c r="EW101" s="61">
        <f t="shared" si="146"/>
        <v>114.445523999253</v>
      </c>
      <c r="EX101" s="60">
        <f t="shared" si="147"/>
        <v>87218.17925395818</v>
      </c>
      <c r="EY101" s="60">
        <f t="shared" si="148"/>
        <v>49532.903137061308</v>
      </c>
      <c r="EZ101" s="58">
        <f t="shared" si="149"/>
        <v>4237.6284957745384</v>
      </c>
      <c r="FA101" s="61">
        <f t="shared" si="150"/>
        <v>23348.773360528918</v>
      </c>
      <c r="FB101" s="61">
        <f t="shared" si="151"/>
        <v>5066.4153124284694</v>
      </c>
      <c r="FC101" s="61">
        <f t="shared" si="152"/>
        <v>591.09226680932863</v>
      </c>
      <c r="FD101" s="61">
        <f t="shared" si="153"/>
        <v>15256.468699285033</v>
      </c>
      <c r="FE101" s="61">
        <f t="shared" si="154"/>
        <v>6822.713930724698</v>
      </c>
      <c r="FF101" s="61">
        <f t="shared" si="155"/>
        <v>6464.2856412764877</v>
      </c>
      <c r="FG101" s="61">
        <f t="shared" si="156"/>
        <v>141440.83358874713</v>
      </c>
      <c r="FH101" s="61">
        <f t="shared" si="157"/>
        <v>61193.770153776401</v>
      </c>
      <c r="FI101" s="61">
        <f t="shared" si="158"/>
        <v>10702.542958611461</v>
      </c>
      <c r="FJ101" s="61">
        <f t="shared" si="159"/>
        <v>28124.044290475769</v>
      </c>
      <c r="FK101" s="61">
        <f t="shared" si="160"/>
        <v>22426.292131370104</v>
      </c>
      <c r="FL101" s="61">
        <f t="shared" si="161"/>
        <v>3040.3522447054297</v>
      </c>
      <c r="FM101" s="61">
        <f t="shared" si="162"/>
        <v>211140.04416897349</v>
      </c>
      <c r="FN101" s="61">
        <f t="shared" si="163"/>
        <v>129341.04912284807</v>
      </c>
      <c r="FO101" s="61">
        <f t="shared" si="164"/>
        <v>4497.9606217948167</v>
      </c>
      <c r="FP101" s="62">
        <f t="shared" si="165"/>
        <v>95397.261290542156</v>
      </c>
      <c r="FQ101" s="62">
        <f t="shared" si="166"/>
        <v>263019.0805480195</v>
      </c>
      <c r="FR101" s="62">
        <f t="shared" si="167"/>
        <v>27951.118361356021</v>
      </c>
      <c r="FS101" s="61">
        <f t="shared" si="168"/>
        <v>4370.9386665868551</v>
      </c>
      <c r="FT101" s="61">
        <f t="shared" si="169"/>
        <v>1136.2805597068691</v>
      </c>
      <c r="FU101" s="61">
        <f t="shared" si="170"/>
        <v>527.58128920534762</v>
      </c>
      <c r="FV101" s="61">
        <f t="shared" si="171"/>
        <v>47086.787266967382</v>
      </c>
      <c r="FW101" s="61">
        <f t="shared" si="172"/>
        <v>29623.783712114331</v>
      </c>
      <c r="FX101" s="61">
        <f t="shared" si="173"/>
        <v>2448.0023347752303</v>
      </c>
      <c r="FY101" s="61">
        <f t="shared" si="174"/>
        <v>164834.88210162739</v>
      </c>
      <c r="FZ101" s="61">
        <f t="shared" si="175"/>
        <v>76576.003165148533</v>
      </c>
      <c r="GA101" s="61">
        <f t="shared" si="176"/>
        <v>15862.652683544813</v>
      </c>
      <c r="GB101" s="61">
        <f t="shared" si="177"/>
        <v>1401.0144366501959</v>
      </c>
      <c r="GC101" s="61">
        <f t="shared" si="178"/>
        <v>899.2148314227021</v>
      </c>
      <c r="GD101" s="61">
        <f t="shared" si="179"/>
        <v>60.366869801803773</v>
      </c>
      <c r="GE101" s="61">
        <f t="shared" si="180"/>
        <v>132543.63733014587</v>
      </c>
      <c r="GF101" s="61">
        <f t="shared" si="181"/>
        <v>31186.405289796439</v>
      </c>
      <c r="GG101" s="61">
        <f t="shared" si="182"/>
        <v>7574.7845170055034</v>
      </c>
      <c r="GH101" s="61">
        <f t="shared" si="183"/>
        <v>63097.841838774963</v>
      </c>
      <c r="GI101" s="61">
        <f t="shared" si="184"/>
        <v>15070.337517396139</v>
      </c>
      <c r="GJ101" s="61">
        <f t="shared" si="185"/>
        <v>3730.7983180635606</v>
      </c>
    </row>
    <row r="102" spans="1:192" s="45" customFormat="1">
      <c r="A102" s="45" t="s">
        <v>63</v>
      </c>
      <c r="B102" s="46">
        <v>42053</v>
      </c>
      <c r="C102" s="60"/>
      <c r="D102" s="60"/>
      <c r="E102" s="58"/>
      <c r="F102" s="61">
        <v>12830</v>
      </c>
      <c r="G102" s="61">
        <v>23161</v>
      </c>
      <c r="H102" s="61">
        <v>1341</v>
      </c>
      <c r="I102" s="61">
        <v>407377</v>
      </c>
      <c r="J102" s="61">
        <v>720183</v>
      </c>
      <c r="K102" s="61">
        <v>52618</v>
      </c>
      <c r="L102" s="61">
        <v>49827</v>
      </c>
      <c r="M102" s="61">
        <v>82645</v>
      </c>
      <c r="N102" s="61">
        <v>3879</v>
      </c>
      <c r="O102" s="61">
        <v>96004</v>
      </c>
      <c r="P102" s="61">
        <v>66044</v>
      </c>
      <c r="Q102" s="61">
        <v>36172</v>
      </c>
      <c r="R102" s="61">
        <v>224139</v>
      </c>
      <c r="S102" s="61">
        <v>247901</v>
      </c>
      <c r="T102" s="61">
        <v>15914</v>
      </c>
      <c r="U102" s="61">
        <v>92765</v>
      </c>
      <c r="V102" s="61">
        <v>72970</v>
      </c>
      <c r="W102" s="61">
        <v>5667</v>
      </c>
      <c r="X102" s="61">
        <v>6812</v>
      </c>
      <c r="Y102" s="61">
        <v>10717</v>
      </c>
      <c r="Z102" s="61">
        <v>3461</v>
      </c>
      <c r="AA102" s="61">
        <v>457050</v>
      </c>
      <c r="AB102" s="61">
        <v>1361473</v>
      </c>
      <c r="AC102" s="61">
        <v>65920</v>
      </c>
      <c r="AD102" s="61">
        <v>388796</v>
      </c>
      <c r="AE102" s="61">
        <v>1659447</v>
      </c>
      <c r="AF102" s="61">
        <v>95480</v>
      </c>
      <c r="AG102" s="61">
        <v>7855</v>
      </c>
      <c r="AH102" s="61">
        <v>10527</v>
      </c>
      <c r="AI102" s="61">
        <v>627</v>
      </c>
      <c r="AJ102" s="61">
        <v>41874</v>
      </c>
      <c r="AK102" s="61">
        <v>40411</v>
      </c>
      <c r="AL102" s="61">
        <v>2538</v>
      </c>
      <c r="AM102" s="61">
        <v>29705</v>
      </c>
      <c r="AN102" s="61">
        <v>23330</v>
      </c>
      <c r="AO102" s="61">
        <v>1242</v>
      </c>
      <c r="AP102" s="61">
        <v>138383</v>
      </c>
      <c r="AQ102" s="61">
        <v>115799</v>
      </c>
      <c r="AR102" s="61">
        <v>4193</v>
      </c>
      <c r="AS102" s="61">
        <v>202473</v>
      </c>
      <c r="AT102" s="61">
        <v>40303</v>
      </c>
      <c r="AU102" s="61">
        <v>5266</v>
      </c>
      <c r="AV102" s="61">
        <v>101836</v>
      </c>
      <c r="AW102" s="61">
        <v>191450</v>
      </c>
      <c r="AX102" s="61">
        <v>7425</v>
      </c>
      <c r="AY102" s="61">
        <v>75605</v>
      </c>
      <c r="AZ102" s="61">
        <v>54744</v>
      </c>
      <c r="BA102" s="61">
        <v>3853</v>
      </c>
      <c r="BB102" s="61">
        <v>25355</v>
      </c>
      <c r="BC102" s="61">
        <v>19092</v>
      </c>
      <c r="BD102" s="61">
        <v>729</v>
      </c>
      <c r="BE102" s="61">
        <v>2228</v>
      </c>
      <c r="BF102" s="61">
        <v>1875</v>
      </c>
      <c r="BG102" s="61">
        <v>172</v>
      </c>
      <c r="BH102" s="61">
        <v>136678</v>
      </c>
      <c r="BI102" s="61">
        <v>89198</v>
      </c>
      <c r="BJ102" s="61">
        <v>6794</v>
      </c>
      <c r="BK102" s="61">
        <v>49012</v>
      </c>
      <c r="BL102" s="61">
        <v>11211</v>
      </c>
      <c r="BM102" s="61">
        <v>1155</v>
      </c>
      <c r="BN102" s="61">
        <v>19699</v>
      </c>
      <c r="BO102" s="61">
        <v>9397</v>
      </c>
      <c r="BP102" s="61">
        <v>7294</v>
      </c>
      <c r="BQ102" s="61">
        <v>170090</v>
      </c>
      <c r="BR102" s="61">
        <v>77032</v>
      </c>
      <c r="BS102" s="61">
        <v>12914</v>
      </c>
      <c r="BT102" s="61">
        <v>38152</v>
      </c>
      <c r="BU102" s="61">
        <v>32930</v>
      </c>
      <c r="BV102" s="61">
        <v>3952</v>
      </c>
      <c r="BW102" s="61">
        <v>241770</v>
      </c>
      <c r="BX102" s="61">
        <v>171484</v>
      </c>
      <c r="BY102" s="61">
        <v>6583</v>
      </c>
      <c r="BZ102" s="61">
        <v>133237</v>
      </c>
      <c r="CA102" s="61">
        <v>504976</v>
      </c>
      <c r="CB102" s="61">
        <v>48064</v>
      </c>
      <c r="CC102" s="61">
        <v>9407</v>
      </c>
      <c r="CD102" s="61">
        <v>3026</v>
      </c>
      <c r="CE102" s="61">
        <v>1377</v>
      </c>
      <c r="CF102" s="61">
        <v>59916</v>
      </c>
      <c r="CG102" s="61">
        <v>39382</v>
      </c>
      <c r="CH102" s="61">
        <v>2838</v>
      </c>
      <c r="CI102" s="61">
        <v>195615</v>
      </c>
      <c r="CJ102" s="61">
        <v>91927</v>
      </c>
      <c r="CK102" s="61">
        <v>35161</v>
      </c>
      <c r="CL102" s="61">
        <v>2759</v>
      </c>
      <c r="CM102" s="61">
        <v>1230</v>
      </c>
      <c r="CN102" s="61">
        <v>161</v>
      </c>
      <c r="CO102" s="61">
        <v>195508</v>
      </c>
      <c r="CP102" s="61">
        <v>48265</v>
      </c>
      <c r="CQ102" s="61">
        <v>10396</v>
      </c>
      <c r="CR102" s="61">
        <v>106227</v>
      </c>
      <c r="CS102" s="61">
        <v>30195</v>
      </c>
      <c r="CT102" s="61">
        <v>6213</v>
      </c>
      <c r="CU102" s="61"/>
      <c r="CV102" s="61">
        <f t="shared" si="93"/>
        <v>8067.7806203869004</v>
      </c>
      <c r="CW102" s="61">
        <f t="shared" si="94"/>
        <v>14564.136161245597</v>
      </c>
      <c r="CX102" s="61">
        <f t="shared" si="95"/>
        <v>843.24971254394654</v>
      </c>
      <c r="CY102" s="61">
        <f t="shared" si="96"/>
        <v>256167.44082551476</v>
      </c>
      <c r="CZ102" s="61">
        <f t="shared" si="97"/>
        <v>452866.59785908804</v>
      </c>
      <c r="DA102" s="61">
        <f t="shared" si="98"/>
        <v>33087.332866992823</v>
      </c>
      <c r="DB102" s="61">
        <f t="shared" si="99"/>
        <v>31332.291891817466</v>
      </c>
      <c r="DC102" s="61">
        <f t="shared" si="100"/>
        <v>51968.957862188261</v>
      </c>
      <c r="DD102" s="61">
        <f t="shared" si="101"/>
        <v>2439.1988329291339</v>
      </c>
      <c r="DE102" s="61">
        <f t="shared" si="102"/>
        <v>60369.385088045521</v>
      </c>
      <c r="DF102" s="61">
        <f t="shared" si="103"/>
        <v>41529.89113739926</v>
      </c>
      <c r="DG102" s="61">
        <f t="shared" si="104"/>
        <v>22745.733484071316</v>
      </c>
      <c r="DH102" s="61">
        <f t="shared" si="105"/>
        <v>140943.43573444267</v>
      </c>
      <c r="DI102" s="61">
        <f t="shared" si="106"/>
        <v>155885.49365350997</v>
      </c>
      <c r="DJ102" s="61">
        <f t="shared" si="107"/>
        <v>10007.066312769846</v>
      </c>
      <c r="DK102" s="62">
        <f t="shared" si="108"/>
        <v>58332.632053795074</v>
      </c>
      <c r="DL102" s="62">
        <f t="shared" si="109"/>
        <v>45885.109264975225</v>
      </c>
      <c r="DM102" s="62">
        <f t="shared" si="110"/>
        <v>3563.531782987729</v>
      </c>
      <c r="DN102" s="61">
        <f t="shared" si="111"/>
        <v>4283.5324696863263</v>
      </c>
      <c r="DO102" s="61">
        <f t="shared" si="112"/>
        <v>6739.0806631867817</v>
      </c>
      <c r="DP102" s="61">
        <f t="shared" si="113"/>
        <v>2176.3514206671134</v>
      </c>
      <c r="DQ102" s="61">
        <f t="shared" si="114"/>
        <v>287402.89419702516</v>
      </c>
      <c r="DR102" s="61">
        <f t="shared" si="115"/>
        <v>856123.57635074155</v>
      </c>
      <c r="DS102" s="61">
        <f t="shared" si="116"/>
        <v>41451.917263905263</v>
      </c>
      <c r="DT102" s="61">
        <f t="shared" si="117"/>
        <v>244483.30741106355</v>
      </c>
      <c r="DU102" s="61">
        <f t="shared" si="118"/>
        <v>1043496.0519999361</v>
      </c>
      <c r="DV102" s="61">
        <f t="shared" si="119"/>
        <v>60039.88259037734</v>
      </c>
      <c r="DW102" s="61">
        <f t="shared" si="120"/>
        <v>4939.3933572205069</v>
      </c>
      <c r="DX102" s="61">
        <f t="shared" si="121"/>
        <v>6619.6045667040453</v>
      </c>
      <c r="DY102" s="61">
        <f t="shared" si="122"/>
        <v>394.27111839303092</v>
      </c>
      <c r="DZ102" s="61">
        <f t="shared" si="123"/>
        <v>26331.274021674286</v>
      </c>
      <c r="EA102" s="61">
        <f t="shared" si="124"/>
        <v>25411.308078757214</v>
      </c>
      <c r="EB102" s="61">
        <f t="shared" si="125"/>
        <v>1595.9491203851874</v>
      </c>
      <c r="EC102" s="61">
        <f t="shared" si="126"/>
        <v>18679.144452735221</v>
      </c>
      <c r="ED102" s="61">
        <f t="shared" si="127"/>
        <v>14670.407004959188</v>
      </c>
      <c r="EE102" s="61">
        <f t="shared" si="128"/>
        <v>780.99637806083638</v>
      </c>
      <c r="EF102" s="61">
        <f t="shared" si="129"/>
        <v>87018.213997739702</v>
      </c>
      <c r="EG102" s="61">
        <f t="shared" si="130"/>
        <v>72816.907876865371</v>
      </c>
      <c r="EH102" s="61">
        <f t="shared" si="131"/>
        <v>2636.6488029058669</v>
      </c>
      <c r="EI102" s="61">
        <f t="shared" si="132"/>
        <v>127319.38780604808</v>
      </c>
      <c r="EJ102" s="61">
        <f t="shared" si="133"/>
        <v>25343.395350230185</v>
      </c>
      <c r="EK102" s="61">
        <f t="shared" si="134"/>
        <v>3311.3743372531112</v>
      </c>
      <c r="EL102" s="61">
        <f t="shared" si="135"/>
        <v>64036.672428505095</v>
      </c>
      <c r="EM102" s="61">
        <f t="shared" si="136"/>
        <v>120387.88774536805</v>
      </c>
      <c r="EN102" s="61">
        <f t="shared" si="137"/>
        <v>4669.0000862332608</v>
      </c>
      <c r="EO102" s="61">
        <f t="shared" si="138"/>
        <v>47542.054076722648</v>
      </c>
      <c r="EP102" s="61">
        <f t="shared" si="139"/>
        <v>34424.207504478603</v>
      </c>
      <c r="EQ102" s="61">
        <f t="shared" si="140"/>
        <v>2422.8494723578119</v>
      </c>
      <c r="ER102" s="61">
        <f t="shared" si="141"/>
        <v>15943.770664840988</v>
      </c>
      <c r="ES102" s="61">
        <f t="shared" si="142"/>
        <v>12005.461231833726</v>
      </c>
      <c r="ET102" s="61">
        <f t="shared" si="143"/>
        <v>458.41091755744742</v>
      </c>
      <c r="EU102" s="61">
        <f t="shared" si="144"/>
        <v>1401.0144366501959</v>
      </c>
      <c r="EV102" s="61">
        <f t="shared" si="145"/>
        <v>1179.0404258164799</v>
      </c>
      <c r="EW102" s="61">
        <f t="shared" si="146"/>
        <v>108.15730839489844</v>
      </c>
      <c r="EX102" s="60">
        <f t="shared" si="147"/>
        <v>85946.073237197255</v>
      </c>
      <c r="EY102" s="60">
        <f t="shared" si="148"/>
        <v>56089.625547721807</v>
      </c>
      <c r="EZ102" s="58">
        <f t="shared" si="149"/>
        <v>4272.2136815984877</v>
      </c>
      <c r="FA102" s="61">
        <f t="shared" si="150"/>
        <v>30819.802320062568</v>
      </c>
      <c r="FB102" s="61">
        <f t="shared" si="151"/>
        <v>7049.7185140418969</v>
      </c>
      <c r="FC102" s="61">
        <f t="shared" si="152"/>
        <v>726.28890230295167</v>
      </c>
      <c r="FD102" s="61">
        <f t="shared" si="153"/>
        <v>12387.155919018049</v>
      </c>
      <c r="FE102" s="61">
        <f t="shared" si="154"/>
        <v>5909.0362034119798</v>
      </c>
      <c r="FF102" s="61">
        <f t="shared" si="155"/>
        <v>4586.6244618162164</v>
      </c>
      <c r="FG102" s="61">
        <f t="shared" si="156"/>
        <v>106956.25921446671</v>
      </c>
      <c r="FH102" s="61">
        <f t="shared" si="157"/>
        <v>48439.382443464048</v>
      </c>
      <c r="FI102" s="61">
        <f t="shared" si="158"/>
        <v>8120.601631463479</v>
      </c>
      <c r="FJ102" s="61">
        <f t="shared" si="159"/>
        <v>23990.800173733518</v>
      </c>
      <c r="FK102" s="61">
        <f t="shared" si="160"/>
        <v>20707.093985139567</v>
      </c>
      <c r="FL102" s="61">
        <f t="shared" si="161"/>
        <v>2485.1028068409223</v>
      </c>
      <c r="FM102" s="61">
        <f t="shared" si="162"/>
        <v>152030.18866648019</v>
      </c>
      <c r="FN102" s="61">
        <f t="shared" si="163"/>
        <v>107832.83646971374</v>
      </c>
      <c r="FO102" s="61">
        <f t="shared" si="164"/>
        <v>4139.5323323466073</v>
      </c>
      <c r="FP102" s="62">
        <f t="shared" si="165"/>
        <v>83782.298247738858</v>
      </c>
      <c r="FQ102" s="62">
        <f t="shared" si="166"/>
        <v>317539.79630245484</v>
      </c>
      <c r="FR102" s="62">
        <f t="shared" si="167"/>
        <v>30223.679480769759</v>
      </c>
      <c r="FS102" s="61">
        <f t="shared" si="168"/>
        <v>5915.324419016335</v>
      </c>
      <c r="FT102" s="61">
        <f t="shared" si="169"/>
        <v>1902.81404187769</v>
      </c>
      <c r="FU102" s="61">
        <f t="shared" si="170"/>
        <v>865.88728871962292</v>
      </c>
      <c r="FV102" s="61">
        <f t="shared" si="171"/>
        <v>37676.472615050785</v>
      </c>
      <c r="FW102" s="61">
        <f t="shared" si="172"/>
        <v>24764.250693069127</v>
      </c>
      <c r="FX102" s="61">
        <f t="shared" si="173"/>
        <v>1784.5955885158241</v>
      </c>
      <c r="FY102" s="61">
        <f t="shared" si="174"/>
        <v>123006.92954458173</v>
      </c>
      <c r="FZ102" s="61">
        <f t="shared" si="175"/>
        <v>57805.679586150167</v>
      </c>
      <c r="GA102" s="61">
        <f t="shared" si="176"/>
        <v>22109.994886471068</v>
      </c>
      <c r="GB102" s="61">
        <f t="shared" si="177"/>
        <v>1734.9186852414232</v>
      </c>
      <c r="GC102" s="61">
        <f t="shared" si="178"/>
        <v>773.45051933561092</v>
      </c>
      <c r="GD102" s="61">
        <f t="shared" si="179"/>
        <v>101.24027123010842</v>
      </c>
      <c r="GE102" s="61">
        <f t="shared" si="180"/>
        <v>122939.64563761513</v>
      </c>
      <c r="GF102" s="61">
        <f t="shared" si="181"/>
        <v>30350.072614417284</v>
      </c>
      <c r="GG102" s="61">
        <f t="shared" si="182"/>
        <v>6537.2289422870008</v>
      </c>
      <c r="GH102" s="61">
        <f t="shared" si="183"/>
        <v>66797.82790037719</v>
      </c>
      <c r="GI102" s="61">
        <f t="shared" si="184"/>
        <v>18987.267017348593</v>
      </c>
      <c r="GJ102" s="61">
        <f t="shared" si="185"/>
        <v>3906.8683549854882</v>
      </c>
    </row>
    <row r="103" spans="1:192" s="45" customFormat="1">
      <c r="A103" s="45" t="s">
        <v>63</v>
      </c>
      <c r="B103" s="46">
        <v>42052</v>
      </c>
      <c r="C103" s="60"/>
      <c r="D103" s="60"/>
      <c r="E103" s="58"/>
      <c r="F103" s="61">
        <v>24147</v>
      </c>
      <c r="G103" s="61">
        <v>39592</v>
      </c>
      <c r="H103" s="61">
        <v>2329</v>
      </c>
      <c r="I103" s="61">
        <v>579867</v>
      </c>
      <c r="J103" s="61">
        <v>785029</v>
      </c>
      <c r="K103" s="61">
        <v>64463</v>
      </c>
      <c r="L103" s="61">
        <v>65789</v>
      </c>
      <c r="M103" s="61">
        <v>123014</v>
      </c>
      <c r="N103" s="61">
        <v>6154</v>
      </c>
      <c r="O103" s="61">
        <v>147948</v>
      </c>
      <c r="P103" s="61">
        <v>93056</v>
      </c>
      <c r="Q103" s="61">
        <v>36069</v>
      </c>
      <c r="R103" s="61">
        <v>315451</v>
      </c>
      <c r="S103" s="61">
        <v>298681</v>
      </c>
      <c r="T103" s="61">
        <v>23286</v>
      </c>
      <c r="U103" s="61">
        <v>120648</v>
      </c>
      <c r="V103" s="61">
        <v>82293</v>
      </c>
      <c r="W103" s="61">
        <v>8124</v>
      </c>
      <c r="X103" s="61">
        <v>10151</v>
      </c>
      <c r="Y103" s="61">
        <v>16512</v>
      </c>
      <c r="Z103" s="61">
        <v>3648</v>
      </c>
      <c r="AA103" s="61">
        <v>540024</v>
      </c>
      <c r="AB103" s="61">
        <v>1251273</v>
      </c>
      <c r="AC103" s="61">
        <v>70279</v>
      </c>
      <c r="AD103" s="61">
        <v>421083</v>
      </c>
      <c r="AE103" s="61">
        <v>1243066</v>
      </c>
      <c r="AF103" s="61">
        <v>62418</v>
      </c>
      <c r="AG103" s="61">
        <v>10617</v>
      </c>
      <c r="AH103" s="61">
        <v>14953</v>
      </c>
      <c r="AI103" s="61">
        <v>974</v>
      </c>
      <c r="AJ103" s="61">
        <v>63120</v>
      </c>
      <c r="AK103" s="61">
        <v>59961</v>
      </c>
      <c r="AL103" s="61">
        <v>4060</v>
      </c>
      <c r="AM103" s="61">
        <v>43154</v>
      </c>
      <c r="AN103" s="61">
        <v>34746</v>
      </c>
      <c r="AO103" s="61">
        <v>2044</v>
      </c>
      <c r="AP103" s="61">
        <v>161274</v>
      </c>
      <c r="AQ103" s="61">
        <v>109563</v>
      </c>
      <c r="AR103" s="61">
        <v>4446</v>
      </c>
      <c r="AS103" s="61">
        <v>234870</v>
      </c>
      <c r="AT103" s="61">
        <v>40197</v>
      </c>
      <c r="AU103" s="61">
        <v>6479</v>
      </c>
      <c r="AV103" s="61">
        <v>104798</v>
      </c>
      <c r="AW103" s="61">
        <v>186826</v>
      </c>
      <c r="AX103" s="61">
        <v>6900</v>
      </c>
      <c r="AY103" s="61">
        <v>114506</v>
      </c>
      <c r="AZ103" s="61">
        <v>77781</v>
      </c>
      <c r="BA103" s="61">
        <v>6138</v>
      </c>
      <c r="BB103" s="61">
        <v>42096</v>
      </c>
      <c r="BC103" s="61">
        <v>37054</v>
      </c>
      <c r="BD103" s="61">
        <v>1442</v>
      </c>
      <c r="BE103" s="61">
        <v>3334</v>
      </c>
      <c r="BF103" s="61">
        <v>2952</v>
      </c>
      <c r="BG103" s="61">
        <v>235</v>
      </c>
      <c r="BH103" s="61">
        <v>160619</v>
      </c>
      <c r="BI103" s="61">
        <v>98518</v>
      </c>
      <c r="BJ103" s="61">
        <v>8612</v>
      </c>
      <c r="BK103" s="61">
        <v>90169</v>
      </c>
      <c r="BL103" s="61">
        <v>22855</v>
      </c>
      <c r="BM103" s="61">
        <v>2840</v>
      </c>
      <c r="BN103" s="61">
        <v>25087</v>
      </c>
      <c r="BO103" s="61">
        <v>10814</v>
      </c>
      <c r="BP103" s="61">
        <v>11441</v>
      </c>
      <c r="BQ103" s="61">
        <v>207545</v>
      </c>
      <c r="BR103" s="61">
        <v>87617</v>
      </c>
      <c r="BS103" s="61">
        <v>15790</v>
      </c>
      <c r="BT103" s="61">
        <v>48521</v>
      </c>
      <c r="BU103" s="61">
        <v>37797</v>
      </c>
      <c r="BV103" s="61">
        <v>4949</v>
      </c>
      <c r="BW103" s="61">
        <v>267138</v>
      </c>
      <c r="BX103" s="61">
        <v>212134</v>
      </c>
      <c r="BY103" s="61">
        <v>7121</v>
      </c>
      <c r="BZ103" s="61">
        <v>171174</v>
      </c>
      <c r="CA103" s="61">
        <v>448332</v>
      </c>
      <c r="CB103" s="61">
        <v>49377</v>
      </c>
      <c r="CC103" s="61">
        <v>14843</v>
      </c>
      <c r="CD103" s="61">
        <v>5778</v>
      </c>
      <c r="CE103" s="61">
        <v>3385</v>
      </c>
      <c r="CF103" s="61">
        <v>76490</v>
      </c>
      <c r="CG103" s="61">
        <v>46424</v>
      </c>
      <c r="CH103" s="61">
        <v>3847</v>
      </c>
      <c r="CI103" s="61">
        <v>262602</v>
      </c>
      <c r="CJ103" s="61">
        <v>105402</v>
      </c>
      <c r="CK103" s="61">
        <v>42474</v>
      </c>
      <c r="CL103" s="61">
        <v>7046</v>
      </c>
      <c r="CM103" s="61">
        <v>1638</v>
      </c>
      <c r="CN103" s="61">
        <v>362</v>
      </c>
      <c r="CO103" s="61">
        <v>190307</v>
      </c>
      <c r="CP103" s="61">
        <v>39897</v>
      </c>
      <c r="CQ103" s="61">
        <v>10206</v>
      </c>
      <c r="CR103" s="61">
        <v>121980</v>
      </c>
      <c r="CS103" s="61">
        <v>26228</v>
      </c>
      <c r="CT103" s="61">
        <v>6520</v>
      </c>
      <c r="CU103" s="61"/>
      <c r="CV103" s="61">
        <f t="shared" si="93"/>
        <v>15184.154219834956</v>
      </c>
      <c r="CW103" s="61">
        <f t="shared" si="94"/>
        <v>24896.303220760576</v>
      </c>
      <c r="CX103" s="61">
        <f t="shared" si="95"/>
        <v>1464.5254142541771</v>
      </c>
      <c r="CY103" s="61">
        <f t="shared" si="96"/>
        <v>364632.87178502657</v>
      </c>
      <c r="CZ103" s="61">
        <f t="shared" si="97"/>
        <v>493643.16076708562</v>
      </c>
      <c r="DA103" s="61">
        <f t="shared" si="98"/>
        <v>40535.724250350802</v>
      </c>
      <c r="DB103" s="61">
        <f t="shared" si="99"/>
        <v>41369.541639488212</v>
      </c>
      <c r="DC103" s="61">
        <f t="shared" si="100"/>
        <v>77353.855435407182</v>
      </c>
      <c r="DD103" s="61">
        <f t="shared" si="101"/>
        <v>3869.7678829197962</v>
      </c>
      <c r="DE103" s="61">
        <f t="shared" si="102"/>
        <v>93032.892223304851</v>
      </c>
      <c r="DF103" s="61">
        <f t="shared" si="103"/>
        <v>58515.619127881793</v>
      </c>
      <c r="DG103" s="61">
        <f t="shared" si="104"/>
        <v>22680.964863346464</v>
      </c>
      <c r="DH103" s="61">
        <f t="shared" si="105"/>
        <v>198362.39006092504</v>
      </c>
      <c r="DI103" s="61">
        <f t="shared" si="106"/>
        <v>187817.05249242243</v>
      </c>
      <c r="DJ103" s="61">
        <f t="shared" si="107"/>
        <v>14642.738856300028</v>
      </c>
      <c r="DK103" s="62">
        <f t="shared" si="108"/>
        <v>75866.063623416892</v>
      </c>
      <c r="DL103" s="62">
        <f t="shared" si="109"/>
        <v>51747.612672914984</v>
      </c>
      <c r="DM103" s="62">
        <f t="shared" si="110"/>
        <v>5108.5463569776448</v>
      </c>
      <c r="DN103" s="61">
        <f t="shared" si="111"/>
        <v>6383.1676599803141</v>
      </c>
      <c r="DO103" s="61">
        <f t="shared" si="112"/>
        <v>10383.101605910249</v>
      </c>
      <c r="DP103" s="61">
        <f t="shared" si="113"/>
        <v>2293.9410524685436</v>
      </c>
      <c r="DQ103" s="61">
        <f t="shared" si="114"/>
        <v>339578.73435259669</v>
      </c>
      <c r="DR103" s="61">
        <f t="shared" si="115"/>
        <v>786827.44039075437</v>
      </c>
      <c r="DS103" s="61">
        <f t="shared" si="116"/>
        <v>44192.950445843409</v>
      </c>
      <c r="DT103" s="61">
        <f t="shared" si="117"/>
        <v>264786.06913284311</v>
      </c>
      <c r="DU103" s="61">
        <f t="shared" si="118"/>
        <v>781666.70184426056</v>
      </c>
      <c r="DV103" s="61">
        <f t="shared" si="119"/>
        <v>39249.784159260293</v>
      </c>
      <c r="DW103" s="61">
        <f t="shared" si="120"/>
        <v>6676.1985071432364</v>
      </c>
      <c r="DX103" s="61">
        <f t="shared" si="121"/>
        <v>9402.7687931913733</v>
      </c>
      <c r="DY103" s="61">
        <f t="shared" si="122"/>
        <v>612.47219986413415</v>
      </c>
      <c r="DZ103" s="61">
        <f t="shared" si="123"/>
        <v>39691.216894685982</v>
      </c>
      <c r="EA103" s="61">
        <f t="shared" si="124"/>
        <v>37704.769585270376</v>
      </c>
      <c r="EB103" s="61">
        <f t="shared" si="125"/>
        <v>2553.0155353679515</v>
      </c>
      <c r="EC103" s="61">
        <f t="shared" si="126"/>
        <v>27136.165619031668</v>
      </c>
      <c r="ED103" s="61">
        <f t="shared" si="127"/>
        <v>21849.033938890356</v>
      </c>
      <c r="EE103" s="61">
        <f t="shared" si="128"/>
        <v>1285.311269530072</v>
      </c>
      <c r="EF103" s="61">
        <f t="shared" si="129"/>
        <v>101412.56833766773</v>
      </c>
      <c r="EG103" s="61">
        <f t="shared" si="130"/>
        <v>68895.576625989866</v>
      </c>
      <c r="EH103" s="61">
        <f t="shared" si="131"/>
        <v>2795.7406576960375</v>
      </c>
      <c r="EI103" s="61">
        <f t="shared" si="132"/>
        <v>147691.31989947555</v>
      </c>
      <c r="EJ103" s="61">
        <f t="shared" si="133"/>
        <v>25276.740264824024</v>
      </c>
      <c r="EK103" s="61">
        <f t="shared" si="134"/>
        <v>4074.1348900613193</v>
      </c>
      <c r="EL103" s="61">
        <f t="shared" si="135"/>
        <v>65899.241890514924</v>
      </c>
      <c r="EM103" s="61">
        <f t="shared" si="136"/>
        <v>117480.2168499145</v>
      </c>
      <c r="EN103" s="61">
        <f t="shared" si="137"/>
        <v>4338.8687670046465</v>
      </c>
      <c r="EO103" s="61">
        <f t="shared" si="138"/>
        <v>72003.841599222331</v>
      </c>
      <c r="EP103" s="61">
        <f t="shared" si="139"/>
        <v>48910.369792230202</v>
      </c>
      <c r="EQ103" s="61">
        <f t="shared" si="140"/>
        <v>3859.7067379528289</v>
      </c>
      <c r="ER103" s="61">
        <f t="shared" si="141"/>
        <v>26470.872408090956</v>
      </c>
      <c r="ES103" s="61">
        <f t="shared" si="142"/>
        <v>23300.354100375385</v>
      </c>
      <c r="ET103" s="61">
        <f t="shared" si="143"/>
        <v>906.76069014792756</v>
      </c>
      <c r="EU103" s="61">
        <f t="shared" si="144"/>
        <v>2096.4910824918102</v>
      </c>
      <c r="EV103" s="61">
        <f t="shared" si="145"/>
        <v>1856.2812464054662</v>
      </c>
      <c r="EW103" s="61">
        <f t="shared" si="146"/>
        <v>147.77306670233216</v>
      </c>
      <c r="EX103" s="60">
        <f t="shared" si="147"/>
        <v>101000.69021558251</v>
      </c>
      <c r="EY103" s="60">
        <f t="shared" si="148"/>
        <v>61950.242490980258</v>
      </c>
      <c r="EZ103" s="58">
        <f t="shared" si="149"/>
        <v>5415.4112784701474</v>
      </c>
      <c r="FA103" s="61">
        <f t="shared" si="150"/>
        <v>56700.211282904631</v>
      </c>
      <c r="FB103" s="61">
        <f t="shared" si="151"/>
        <v>14371.716763752347</v>
      </c>
      <c r="FC103" s="61">
        <f t="shared" si="152"/>
        <v>1785.853231636695</v>
      </c>
      <c r="FD103" s="61">
        <f t="shared" si="153"/>
        <v>15775.246486644284</v>
      </c>
      <c r="FE103" s="61">
        <f t="shared" si="154"/>
        <v>6800.0763545490208</v>
      </c>
      <c r="FF103" s="61">
        <f t="shared" si="155"/>
        <v>7194.3474729420523</v>
      </c>
      <c r="FG103" s="61">
        <f t="shared" si="156"/>
        <v>130508.77076057672</v>
      </c>
      <c r="FH103" s="61">
        <f t="shared" si="157"/>
        <v>55095.45866067335</v>
      </c>
      <c r="FI103" s="61">
        <f t="shared" si="158"/>
        <v>9929.0924392758498</v>
      </c>
      <c r="FJ103" s="61">
        <f t="shared" si="159"/>
        <v>30511.05093388876</v>
      </c>
      <c r="FK103" s="61">
        <f t="shared" si="160"/>
        <v>23767.568519778932</v>
      </c>
      <c r="FL103" s="61">
        <f t="shared" si="161"/>
        <v>3112.037902595072</v>
      </c>
      <c r="FM103" s="61">
        <f t="shared" si="162"/>
        <v>167982.13401160686</v>
      </c>
      <c r="FN103" s="61">
        <f t="shared" si="163"/>
        <v>133394.43290141501</v>
      </c>
      <c r="FO103" s="61">
        <f t="shared" si="164"/>
        <v>4477.8383318608821</v>
      </c>
      <c r="FP103" s="62">
        <f t="shared" si="165"/>
        <v>107637.90178597874</v>
      </c>
      <c r="FQ103" s="62">
        <f t="shared" si="166"/>
        <v>281920.82783314888</v>
      </c>
      <c r="FR103" s="62">
        <f t="shared" si="167"/>
        <v>31049.322189621511</v>
      </c>
      <c r="FS103" s="61">
        <f t="shared" si="168"/>
        <v>9333.5984215434728</v>
      </c>
      <c r="FT103" s="61">
        <f t="shared" si="169"/>
        <v>3633.330976196065</v>
      </c>
      <c r="FU103" s="61">
        <f t="shared" si="170"/>
        <v>2128.5609820740187</v>
      </c>
      <c r="FV103" s="61">
        <f t="shared" si="171"/>
        <v>48098.561157708027</v>
      </c>
      <c r="FW103" s="61">
        <f t="shared" si="172"/>
        <v>29192.412121655609</v>
      </c>
      <c r="FX103" s="61">
        <f t="shared" si="173"/>
        <v>2419.0765429951994</v>
      </c>
      <c r="FY103" s="61">
        <f t="shared" si="174"/>
        <v>165129.79941347163</v>
      </c>
      <c r="FZ103" s="61">
        <f t="shared" si="175"/>
        <v>66279.050113017933</v>
      </c>
      <c r="GA103" s="61">
        <f t="shared" si="176"/>
        <v>26708.56695793556</v>
      </c>
      <c r="GB103" s="61">
        <f t="shared" si="177"/>
        <v>4430.6767148282233</v>
      </c>
      <c r="GC103" s="61">
        <f t="shared" si="178"/>
        <v>1030.009715993277</v>
      </c>
      <c r="GD103" s="61">
        <f t="shared" si="179"/>
        <v>227.63340487763509</v>
      </c>
      <c r="GE103" s="61">
        <f t="shared" si="180"/>
        <v>119669.14470179033</v>
      </c>
      <c r="GF103" s="61">
        <f t="shared" si="181"/>
        <v>25088.093796693389</v>
      </c>
      <c r="GG103" s="61">
        <f t="shared" si="182"/>
        <v>6417.7528458042643</v>
      </c>
      <c r="GH103" s="61">
        <f t="shared" si="183"/>
        <v>76703.653941916928</v>
      </c>
      <c r="GI103" s="61">
        <f t="shared" si="184"/>
        <v>16492.731887101141</v>
      </c>
      <c r="GJ103" s="61">
        <f t="shared" si="185"/>
        <v>4099.9165740391736</v>
      </c>
    </row>
    <row r="104" spans="1:192" s="45" customFormat="1">
      <c r="A104" s="45" t="s">
        <v>63</v>
      </c>
      <c r="B104" s="46">
        <v>42051</v>
      </c>
      <c r="C104" s="60"/>
      <c r="D104" s="60"/>
      <c r="E104" s="58"/>
      <c r="F104" s="61">
        <v>31897</v>
      </c>
      <c r="G104" s="61">
        <v>52870</v>
      </c>
      <c r="H104" s="61">
        <v>3231</v>
      </c>
      <c r="I104" s="61">
        <v>530957</v>
      </c>
      <c r="J104" s="61">
        <v>804676</v>
      </c>
      <c r="K104" s="61">
        <v>71073</v>
      </c>
      <c r="L104" s="61">
        <v>76014</v>
      </c>
      <c r="M104" s="61">
        <v>142799</v>
      </c>
      <c r="N104" s="61">
        <v>7520</v>
      </c>
      <c r="O104" s="61">
        <v>176627</v>
      </c>
      <c r="P104" s="61">
        <v>109477</v>
      </c>
      <c r="Q104" s="61">
        <v>35575</v>
      </c>
      <c r="R104" s="61">
        <v>366248</v>
      </c>
      <c r="S104" s="61">
        <v>333531</v>
      </c>
      <c r="T104" s="61">
        <v>29398</v>
      </c>
      <c r="U104" s="61">
        <v>131580</v>
      </c>
      <c r="V104" s="61">
        <v>86629</v>
      </c>
      <c r="W104" s="61">
        <v>9574</v>
      </c>
      <c r="X104" s="61">
        <v>12824</v>
      </c>
      <c r="Y104" s="61">
        <v>19791</v>
      </c>
      <c r="Z104" s="61">
        <v>3558</v>
      </c>
      <c r="AA104" s="61">
        <v>548217</v>
      </c>
      <c r="AB104" s="61">
        <v>1174894</v>
      </c>
      <c r="AC104" s="61">
        <v>73900</v>
      </c>
      <c r="AD104" s="61">
        <v>433756</v>
      </c>
      <c r="AE104" s="61">
        <v>1182239</v>
      </c>
      <c r="AF104" s="61">
        <v>65905</v>
      </c>
      <c r="AG104" s="61">
        <v>12710</v>
      </c>
      <c r="AH104" s="61">
        <v>17946</v>
      </c>
      <c r="AI104" s="61">
        <v>1105</v>
      </c>
      <c r="AJ104" s="61">
        <v>72983</v>
      </c>
      <c r="AK104" s="61">
        <v>68322</v>
      </c>
      <c r="AL104" s="61">
        <v>5240</v>
      </c>
      <c r="AM104" s="61">
        <v>48572</v>
      </c>
      <c r="AN104" s="61">
        <v>39392</v>
      </c>
      <c r="AO104" s="61">
        <v>2496</v>
      </c>
      <c r="AP104" s="61">
        <v>163664</v>
      </c>
      <c r="AQ104" s="61">
        <v>108751</v>
      </c>
      <c r="AR104" s="61">
        <v>4700</v>
      </c>
      <c r="AS104" s="61">
        <v>258786</v>
      </c>
      <c r="AT104" s="61">
        <v>50417</v>
      </c>
      <c r="AU104" s="61">
        <v>9520</v>
      </c>
      <c r="AV104" s="61">
        <v>115041</v>
      </c>
      <c r="AW104" s="61">
        <v>211987</v>
      </c>
      <c r="AX104" s="61">
        <v>7459</v>
      </c>
      <c r="AY104" s="61">
        <v>146038</v>
      </c>
      <c r="AZ104" s="61">
        <v>99649</v>
      </c>
      <c r="BA104" s="61">
        <v>7945</v>
      </c>
      <c r="BB104" s="61">
        <v>58836</v>
      </c>
      <c r="BC104" s="61">
        <v>48458</v>
      </c>
      <c r="BD104" s="61">
        <v>2112</v>
      </c>
      <c r="BE104" s="61">
        <v>4019</v>
      </c>
      <c r="BF104" s="61">
        <v>4200</v>
      </c>
      <c r="BG104" s="61">
        <v>305</v>
      </c>
      <c r="BH104" s="61">
        <v>171490</v>
      </c>
      <c r="BI104" s="61">
        <v>100179</v>
      </c>
      <c r="BJ104" s="61">
        <v>9469</v>
      </c>
      <c r="BK104" s="61">
        <v>124897</v>
      </c>
      <c r="BL104" s="61">
        <v>39423</v>
      </c>
      <c r="BM104" s="61">
        <v>4928</v>
      </c>
      <c r="BN104" s="61">
        <v>25724</v>
      </c>
      <c r="BO104" s="61">
        <v>10040</v>
      </c>
      <c r="BP104" s="61">
        <v>11039</v>
      </c>
      <c r="BQ104" s="61">
        <v>216891</v>
      </c>
      <c r="BR104" s="61">
        <v>83882</v>
      </c>
      <c r="BS104" s="61">
        <v>17856</v>
      </c>
      <c r="BT104" s="61">
        <v>53962</v>
      </c>
      <c r="BU104" s="61">
        <v>39588</v>
      </c>
      <c r="BV104" s="61">
        <v>5449</v>
      </c>
      <c r="BW104" s="61">
        <v>291230</v>
      </c>
      <c r="BX104" s="61">
        <v>222166</v>
      </c>
      <c r="BY104" s="61">
        <v>7244</v>
      </c>
      <c r="BZ104" s="61">
        <v>141766</v>
      </c>
      <c r="CA104" s="61">
        <v>419686</v>
      </c>
      <c r="CB104" s="61">
        <v>53289</v>
      </c>
      <c r="CC104" s="61">
        <v>19522</v>
      </c>
      <c r="CD104" s="61">
        <v>7818</v>
      </c>
      <c r="CE104" s="61">
        <v>4366</v>
      </c>
      <c r="CF104" s="61">
        <v>88288</v>
      </c>
      <c r="CG104" s="61">
        <v>51293</v>
      </c>
      <c r="CH104" s="61">
        <v>4447</v>
      </c>
      <c r="CI104" s="61">
        <v>272626</v>
      </c>
      <c r="CJ104" s="61">
        <v>96417</v>
      </c>
      <c r="CK104" s="61">
        <v>45607</v>
      </c>
      <c r="CL104" s="61">
        <v>7789</v>
      </c>
      <c r="CM104" s="61">
        <v>3683</v>
      </c>
      <c r="CN104" s="61">
        <v>438</v>
      </c>
      <c r="CO104" s="61">
        <v>192465</v>
      </c>
      <c r="CP104" s="61">
        <v>36006</v>
      </c>
      <c r="CQ104" s="61">
        <v>10579</v>
      </c>
      <c r="CR104" s="61">
        <v>123101</v>
      </c>
      <c r="CS104" s="61">
        <v>24950</v>
      </c>
      <c r="CT104" s="61">
        <v>6560</v>
      </c>
      <c r="CU104" s="61"/>
      <c r="CV104" s="61">
        <f t="shared" si="93"/>
        <v>20057.521313209741</v>
      </c>
      <c r="CW104" s="61">
        <f t="shared" si="94"/>
        <v>33245.795900222562</v>
      </c>
      <c r="CX104" s="61">
        <f t="shared" si="95"/>
        <v>2031.7224617669583</v>
      </c>
      <c r="CY104" s="61">
        <f t="shared" si="96"/>
        <v>333877.20926412841</v>
      </c>
      <c r="CZ104" s="61">
        <f t="shared" si="97"/>
        <v>505997.61796496098</v>
      </c>
      <c r="DA104" s="61">
        <f t="shared" si="98"/>
        <v>44692.234764829162</v>
      </c>
      <c r="DB104" s="61">
        <f t="shared" si="99"/>
        <v>47799.242094940753</v>
      </c>
      <c r="DC104" s="61">
        <f t="shared" si="100"/>
        <v>89795.090008622676</v>
      </c>
      <c r="DD104" s="61">
        <f t="shared" si="101"/>
        <v>4728.7381344746291</v>
      </c>
      <c r="DE104" s="61">
        <f t="shared" si="102"/>
        <v>111066.86575503329</v>
      </c>
      <c r="DF104" s="61">
        <f t="shared" si="103"/>
        <v>68841.497971792414</v>
      </c>
      <c r="DG104" s="61">
        <f t="shared" si="104"/>
        <v>22370.327012491347</v>
      </c>
      <c r="DH104" s="61">
        <f t="shared" si="105"/>
        <v>230304.6388663649</v>
      </c>
      <c r="DI104" s="61">
        <f t="shared" si="106"/>
        <v>209731.48387359807</v>
      </c>
      <c r="DJ104" s="61">
        <f t="shared" si="107"/>
        <v>18486.096233681536</v>
      </c>
      <c r="DK104" s="62">
        <f t="shared" si="108"/>
        <v>82740.340922097297</v>
      </c>
      <c r="DL104" s="62">
        <f t="shared" si="109"/>
        <v>54474.182958963116</v>
      </c>
      <c r="DM104" s="62">
        <f t="shared" si="110"/>
        <v>6020.3376196090558</v>
      </c>
      <c r="DN104" s="61">
        <f t="shared" si="111"/>
        <v>8064.0076910242879</v>
      </c>
      <c r="DO104" s="61">
        <f t="shared" si="112"/>
        <v>12445.00750257811</v>
      </c>
      <c r="DP104" s="61">
        <f t="shared" si="113"/>
        <v>2237.3471120293525</v>
      </c>
      <c r="DQ104" s="61">
        <f t="shared" si="114"/>
        <v>344730.6693972444</v>
      </c>
      <c r="DR104" s="61">
        <f t="shared" si="115"/>
        <v>738798.67842625466</v>
      </c>
      <c r="DS104" s="61">
        <f t="shared" si="116"/>
        <v>46469.913316180202</v>
      </c>
      <c r="DT104" s="61">
        <f t="shared" si="117"/>
        <v>272755.12476824166</v>
      </c>
      <c r="DU104" s="61">
        <f t="shared" si="118"/>
        <v>743417.37278765312</v>
      </c>
      <c r="DV104" s="61">
        <f t="shared" si="119"/>
        <v>41442.484940498725</v>
      </c>
      <c r="DW104" s="61">
        <f t="shared" si="120"/>
        <v>7992.3220331346456</v>
      </c>
      <c r="DX104" s="61">
        <f t="shared" si="121"/>
        <v>11284.831723574693</v>
      </c>
      <c r="DY104" s="61">
        <f t="shared" si="122"/>
        <v>694.84782428117887</v>
      </c>
      <c r="DZ104" s="61">
        <f t="shared" si="123"/>
        <v>45893.283945260882</v>
      </c>
      <c r="EA104" s="61">
        <f t="shared" si="124"/>
        <v>42962.346652071225</v>
      </c>
      <c r="EB104" s="61">
        <f t="shared" si="125"/>
        <v>3295.0249766817897</v>
      </c>
      <c r="EC104" s="61">
        <f t="shared" si="126"/>
        <v>30543.12083347097</v>
      </c>
      <c r="ED104" s="61">
        <f t="shared" si="127"/>
        <v>24770.538908673483</v>
      </c>
      <c r="EE104" s="61">
        <f t="shared" si="128"/>
        <v>1569.5386148468981</v>
      </c>
      <c r="EF104" s="61">
        <f t="shared" si="129"/>
        <v>102915.45186710847</v>
      </c>
      <c r="EG104" s="61">
        <f t="shared" si="130"/>
        <v>68384.973518916275</v>
      </c>
      <c r="EH104" s="61">
        <f t="shared" si="131"/>
        <v>2955.4613340466431</v>
      </c>
      <c r="EI104" s="61">
        <f t="shared" si="132"/>
        <v>162730.21633884992</v>
      </c>
      <c r="EJ104" s="61">
        <f t="shared" si="133"/>
        <v>31703.296612474387</v>
      </c>
      <c r="EK104" s="61">
        <f t="shared" si="134"/>
        <v>5986.3812553455409</v>
      </c>
      <c r="EL104" s="61">
        <f t="shared" si="135"/>
        <v>72340.261134055298</v>
      </c>
      <c r="EM104" s="61">
        <f t="shared" si="136"/>
        <v>133301.99613203102</v>
      </c>
      <c r="EN104" s="61">
        <f t="shared" si="137"/>
        <v>4690.3800192880663</v>
      </c>
      <c r="EO104" s="61">
        <f t="shared" si="138"/>
        <v>91831.843042873123</v>
      </c>
      <c r="EP104" s="61">
        <f t="shared" si="139"/>
        <v>62661.439675832757</v>
      </c>
      <c r="EQ104" s="61">
        <f t="shared" si="140"/>
        <v>4995.987297659698</v>
      </c>
      <c r="ER104" s="61">
        <f t="shared" si="141"/>
        <v>36997.345329780488</v>
      </c>
      <c r="ES104" s="61">
        <f t="shared" si="142"/>
        <v>30471.435175581326</v>
      </c>
      <c r="ET104" s="61">
        <f t="shared" si="143"/>
        <v>1328.071135639683</v>
      </c>
      <c r="EU104" s="61">
        <f t="shared" si="144"/>
        <v>2527.2338513900977</v>
      </c>
      <c r="EV104" s="61">
        <f t="shared" si="145"/>
        <v>2641.0505538289153</v>
      </c>
      <c r="EW104" s="61">
        <f t="shared" si="146"/>
        <v>191.79057593281408</v>
      </c>
      <c r="EX104" s="60">
        <f t="shared" si="147"/>
        <v>107836.60939907635</v>
      </c>
      <c r="EY104" s="60">
        <f t="shared" si="148"/>
        <v>62994.715102863549</v>
      </c>
      <c r="EZ104" s="58">
        <f t="shared" si="149"/>
        <v>5954.3113557633333</v>
      </c>
      <c r="FA104" s="61">
        <f t="shared" si="150"/>
        <v>78537.926433707151</v>
      </c>
      <c r="FB104" s="61">
        <f t="shared" si="151"/>
        <v>24790.03237704698</v>
      </c>
      <c r="FC104" s="61">
        <f t="shared" si="152"/>
        <v>3098.8326498259271</v>
      </c>
      <c r="FD104" s="61">
        <f t="shared" si="153"/>
        <v>16175.80582064167</v>
      </c>
      <c r="FE104" s="61">
        <f t="shared" si="154"/>
        <v>6313.3684667719781</v>
      </c>
      <c r="FF104" s="61">
        <f t="shared" si="155"/>
        <v>6941.561205646999</v>
      </c>
      <c r="FG104" s="61">
        <f t="shared" si="156"/>
        <v>136385.73706440648</v>
      </c>
      <c r="FH104" s="61">
        <f t="shared" si="157"/>
        <v>52746.810132446917</v>
      </c>
      <c r="FI104" s="61">
        <f t="shared" si="158"/>
        <v>11228.237783135502</v>
      </c>
      <c r="FJ104" s="61">
        <f t="shared" si="159"/>
        <v>33932.46904421808</v>
      </c>
      <c r="FK104" s="61">
        <f t="shared" si="160"/>
        <v>24893.787934518834</v>
      </c>
      <c r="FL104" s="61">
        <f t="shared" si="161"/>
        <v>3426.4486828127997</v>
      </c>
      <c r="FM104" s="61">
        <f t="shared" si="162"/>
        <v>183131.70304561785</v>
      </c>
      <c r="FN104" s="61">
        <f t="shared" si="163"/>
        <v>139702.77079570352</v>
      </c>
      <c r="FO104" s="61">
        <f t="shared" si="164"/>
        <v>4555.1833837944432</v>
      </c>
      <c r="FP104" s="62">
        <f t="shared" si="165"/>
        <v>89145.51733669285</v>
      </c>
      <c r="FQ104" s="62">
        <f t="shared" si="166"/>
        <v>263907.60541291477</v>
      </c>
      <c r="FR104" s="62">
        <f t="shared" si="167"/>
        <v>33509.272134045015</v>
      </c>
      <c r="FS104" s="61">
        <f t="shared" si="168"/>
        <v>12275.854502820972</v>
      </c>
      <c r="FT104" s="61">
        <f t="shared" si="169"/>
        <v>4916.1269594843952</v>
      </c>
      <c r="FU104" s="61">
        <f t="shared" si="170"/>
        <v>2745.4349328612011</v>
      </c>
      <c r="FV104" s="61">
        <f t="shared" si="171"/>
        <v>55517.397927725542</v>
      </c>
      <c r="FW104" s="61">
        <f t="shared" si="172"/>
        <v>32254.144299415846</v>
      </c>
      <c r="FX104" s="61">
        <f t="shared" si="173"/>
        <v>2796.3694792564729</v>
      </c>
      <c r="FY104" s="61">
        <f t="shared" si="174"/>
        <v>171433.10673527664</v>
      </c>
      <c r="FZ104" s="61">
        <f t="shared" si="175"/>
        <v>60629.088392505364</v>
      </c>
      <c r="GA104" s="61">
        <f t="shared" si="176"/>
        <v>28678.664906779843</v>
      </c>
      <c r="GB104" s="61">
        <f t="shared" si="177"/>
        <v>4897.891134231767</v>
      </c>
      <c r="GC104" s="61">
        <f t="shared" si="178"/>
        <v>2315.9498070837844</v>
      </c>
      <c r="GD104" s="61">
        <f t="shared" si="179"/>
        <v>275.42384347072971</v>
      </c>
      <c r="GE104" s="61">
        <f t="shared" si="180"/>
        <v>121026.14162921003</v>
      </c>
      <c r="GF104" s="61">
        <f t="shared" si="181"/>
        <v>22641.349105039029</v>
      </c>
      <c r="GG104" s="61">
        <f t="shared" si="182"/>
        <v>6652.3032878466893</v>
      </c>
      <c r="GH104" s="61">
        <f t="shared" si="183"/>
        <v>77408.562911165063</v>
      </c>
      <c r="GI104" s="61">
        <f t="shared" si="184"/>
        <v>15689.097932864628</v>
      </c>
      <c r="GJ104" s="61">
        <f t="shared" si="185"/>
        <v>4125.0694364565916</v>
      </c>
    </row>
    <row r="105" spans="1:192" s="45" customFormat="1">
      <c r="A105" s="45" t="s">
        <v>63</v>
      </c>
      <c r="B105" s="46">
        <v>42050</v>
      </c>
      <c r="C105" s="60"/>
      <c r="D105" s="60"/>
      <c r="E105" s="58"/>
      <c r="F105" s="61">
        <v>38110</v>
      </c>
      <c r="G105" s="61">
        <v>62799</v>
      </c>
      <c r="H105" s="61">
        <v>4124</v>
      </c>
      <c r="I105" s="61">
        <v>590769</v>
      </c>
      <c r="J105" s="61">
        <v>829204</v>
      </c>
      <c r="K105" s="61">
        <v>79469</v>
      </c>
      <c r="L105" s="61">
        <v>91939</v>
      </c>
      <c r="M105" s="61">
        <v>165459</v>
      </c>
      <c r="N105" s="61">
        <v>8812</v>
      </c>
      <c r="O105" s="61">
        <v>211807</v>
      </c>
      <c r="P105" s="61">
        <v>123344</v>
      </c>
      <c r="Q105" s="61">
        <v>35199</v>
      </c>
      <c r="R105" s="61">
        <v>417679</v>
      </c>
      <c r="S105" s="61">
        <v>367214</v>
      </c>
      <c r="T105" s="61">
        <v>34245</v>
      </c>
      <c r="U105" s="61">
        <v>152009</v>
      </c>
      <c r="V105" s="61">
        <v>91573</v>
      </c>
      <c r="W105" s="61">
        <v>10138</v>
      </c>
      <c r="X105" s="61">
        <v>15788</v>
      </c>
      <c r="Y105" s="61">
        <v>24164</v>
      </c>
      <c r="Z105" s="61">
        <v>2409</v>
      </c>
      <c r="AA105" s="61">
        <v>561386</v>
      </c>
      <c r="AB105" s="61">
        <v>1117884</v>
      </c>
      <c r="AC105" s="61">
        <v>75620</v>
      </c>
      <c r="AD105" s="61">
        <v>364841</v>
      </c>
      <c r="AE105" s="61">
        <v>1187610</v>
      </c>
      <c r="AF105" s="61">
        <v>69638</v>
      </c>
      <c r="AG105" s="61">
        <v>14594</v>
      </c>
      <c r="AH105" s="61">
        <v>21086</v>
      </c>
      <c r="AI105" s="61">
        <v>1362</v>
      </c>
      <c r="AJ105" s="61">
        <v>76600</v>
      </c>
      <c r="AK105" s="61">
        <v>68907</v>
      </c>
      <c r="AL105" s="61">
        <v>5430</v>
      </c>
      <c r="AM105" s="61">
        <v>50268</v>
      </c>
      <c r="AN105" s="61">
        <v>38654</v>
      </c>
      <c r="AO105" s="61">
        <v>2471</v>
      </c>
      <c r="AP105" s="61">
        <v>167917</v>
      </c>
      <c r="AQ105" s="61">
        <v>109596</v>
      </c>
      <c r="AR105" s="61">
        <v>5147</v>
      </c>
      <c r="AS105" s="61">
        <v>261532</v>
      </c>
      <c r="AT105" s="61">
        <v>50248</v>
      </c>
      <c r="AU105" s="61">
        <v>9243</v>
      </c>
      <c r="AV105" s="61">
        <v>118215</v>
      </c>
      <c r="AW105" s="61">
        <v>202156</v>
      </c>
      <c r="AX105" s="61">
        <v>7879</v>
      </c>
      <c r="AY105" s="61">
        <v>169498</v>
      </c>
      <c r="AZ105" s="61">
        <v>112703</v>
      </c>
      <c r="BA105" s="61">
        <v>9340</v>
      </c>
      <c r="BB105" s="61">
        <v>62252</v>
      </c>
      <c r="BC105" s="61">
        <v>53771</v>
      </c>
      <c r="BD105" s="61">
        <v>2559</v>
      </c>
      <c r="BE105" s="61">
        <v>4713</v>
      </c>
      <c r="BF105" s="61">
        <v>5203</v>
      </c>
      <c r="BG105" s="61">
        <v>326</v>
      </c>
      <c r="BH105" s="61">
        <v>196645</v>
      </c>
      <c r="BI105" s="61">
        <v>99989</v>
      </c>
      <c r="BJ105" s="61">
        <v>10140</v>
      </c>
      <c r="BK105" s="61">
        <v>206812</v>
      </c>
      <c r="BL105" s="61">
        <v>58510</v>
      </c>
      <c r="BM105" s="61">
        <v>7848</v>
      </c>
      <c r="BN105" s="61">
        <v>26256</v>
      </c>
      <c r="BO105" s="61">
        <v>9693</v>
      </c>
      <c r="BP105" s="61">
        <v>12671</v>
      </c>
      <c r="BQ105" s="61">
        <v>234181</v>
      </c>
      <c r="BR105" s="61">
        <v>80530</v>
      </c>
      <c r="BS105" s="61">
        <v>18034</v>
      </c>
      <c r="BT105" s="61">
        <v>58017</v>
      </c>
      <c r="BU105" s="61">
        <v>40162</v>
      </c>
      <c r="BV105" s="61">
        <v>5671</v>
      </c>
      <c r="BW105" s="61">
        <v>364327</v>
      </c>
      <c r="BX105" s="61">
        <v>258699</v>
      </c>
      <c r="BY105" s="61">
        <v>8253</v>
      </c>
      <c r="BZ105" s="61">
        <v>194006</v>
      </c>
      <c r="CA105" s="61">
        <v>410655</v>
      </c>
      <c r="CB105" s="61">
        <v>55348</v>
      </c>
      <c r="CC105" s="61">
        <v>18297</v>
      </c>
      <c r="CD105" s="61">
        <v>6759</v>
      </c>
      <c r="CE105" s="61">
        <v>4197</v>
      </c>
      <c r="CF105" s="61">
        <v>89080</v>
      </c>
      <c r="CG105" s="61">
        <v>48917</v>
      </c>
      <c r="CH105" s="61">
        <v>4400</v>
      </c>
      <c r="CI105" s="61">
        <v>281519</v>
      </c>
      <c r="CJ105" s="61">
        <v>92827</v>
      </c>
      <c r="CK105" s="61">
        <v>35492</v>
      </c>
      <c r="CL105" s="61">
        <v>4325</v>
      </c>
      <c r="CM105" s="61">
        <v>4020</v>
      </c>
      <c r="CN105" s="61">
        <v>288</v>
      </c>
      <c r="CO105" s="61">
        <v>196599</v>
      </c>
      <c r="CP105" s="61">
        <v>35404</v>
      </c>
      <c r="CQ105" s="61">
        <v>10317</v>
      </c>
      <c r="CR105" s="61">
        <v>129441</v>
      </c>
      <c r="CS105" s="61">
        <v>23853</v>
      </c>
      <c r="CT105" s="61">
        <v>6817</v>
      </c>
      <c r="CU105" s="61"/>
      <c r="CV105" s="61">
        <f t="shared" si="93"/>
        <v>23964.389668195228</v>
      </c>
      <c r="CW105" s="61">
        <f t="shared" si="94"/>
        <v>39489.365173786202</v>
      </c>
      <c r="CX105" s="61">
        <f t="shared" si="95"/>
        <v>2593.2601152358206</v>
      </c>
      <c r="CY105" s="61">
        <f t="shared" si="96"/>
        <v>371488.28443689388</v>
      </c>
      <c r="CZ105" s="61">
        <f t="shared" si="97"/>
        <v>521421.35319932183</v>
      </c>
      <c r="DA105" s="61">
        <f t="shared" si="98"/>
        <v>49971.820586245252</v>
      </c>
      <c r="DB105" s="61">
        <f t="shared" si="99"/>
        <v>57813.225444875388</v>
      </c>
      <c r="DC105" s="61">
        <f t="shared" si="100"/>
        <v>104044.18656809011</v>
      </c>
      <c r="DD105" s="61">
        <f t="shared" si="101"/>
        <v>5541.1755905572381</v>
      </c>
      <c r="DE105" s="61">
        <f t="shared" si="102"/>
        <v>133188.80825115263</v>
      </c>
      <c r="DF105" s="61">
        <f t="shared" si="103"/>
        <v>77561.366550350882</v>
      </c>
      <c r="DG105" s="61">
        <f t="shared" si="104"/>
        <v>22133.890105767616</v>
      </c>
      <c r="DH105" s="61">
        <f t="shared" si="105"/>
        <v>262645.56054112082</v>
      </c>
      <c r="DI105" s="61">
        <f t="shared" si="106"/>
        <v>230912.08049374554</v>
      </c>
      <c r="DJ105" s="61">
        <f t="shared" si="107"/>
        <v>21533.994337112192</v>
      </c>
      <c r="DK105" s="62">
        <f t="shared" si="108"/>
        <v>95586.536580233238</v>
      </c>
      <c r="DL105" s="62">
        <f t="shared" si="109"/>
        <v>57583.07675375601</v>
      </c>
      <c r="DM105" s="62">
        <f t="shared" si="110"/>
        <v>6374.9929796946526</v>
      </c>
      <c r="DN105" s="61">
        <f t="shared" si="111"/>
        <v>9927.8347961549789</v>
      </c>
      <c r="DO105" s="61">
        <f t="shared" si="112"/>
        <v>15194.844186362359</v>
      </c>
      <c r="DP105" s="61">
        <f t="shared" si="113"/>
        <v>1514.8311390890135</v>
      </c>
      <c r="DQ105" s="61">
        <f t="shared" si="114"/>
        <v>353011.62052661891</v>
      </c>
      <c r="DR105" s="61">
        <f t="shared" si="115"/>
        <v>702949.56126582925</v>
      </c>
      <c r="DS105" s="61">
        <f t="shared" si="116"/>
        <v>47551.486400129186</v>
      </c>
      <c r="DT105" s="61">
        <f t="shared" si="117"/>
        <v>229419.8869308322</v>
      </c>
      <c r="DU105" s="61">
        <f t="shared" si="118"/>
        <v>746794.7733887519</v>
      </c>
      <c r="DV105" s="61">
        <f t="shared" si="119"/>
        <v>43789.875825604286</v>
      </c>
      <c r="DW105" s="61">
        <f t="shared" si="120"/>
        <v>9177.0218529950453</v>
      </c>
      <c r="DX105" s="61">
        <f t="shared" si="121"/>
        <v>13259.331423342026</v>
      </c>
      <c r="DY105" s="61">
        <f t="shared" si="122"/>
        <v>856.45496531309107</v>
      </c>
      <c r="DZ105" s="61">
        <f t="shared" si="123"/>
        <v>48167.73152935593</v>
      </c>
      <c r="EA105" s="61">
        <f t="shared" si="124"/>
        <v>43330.207264925964</v>
      </c>
      <c r="EB105" s="61">
        <f t="shared" si="125"/>
        <v>3414.5010731645261</v>
      </c>
      <c r="EC105" s="61">
        <f t="shared" si="126"/>
        <v>31609.602199969504</v>
      </c>
      <c r="ED105" s="61">
        <f t="shared" si="127"/>
        <v>24306.468597072115</v>
      </c>
      <c r="EE105" s="61">
        <f t="shared" si="128"/>
        <v>1553.8180758360118</v>
      </c>
      <c r="EF105" s="61">
        <f t="shared" si="129"/>
        <v>105589.82996364047</v>
      </c>
      <c r="EG105" s="61">
        <f t="shared" si="130"/>
        <v>68916.327737484244</v>
      </c>
      <c r="EH105" s="61">
        <f t="shared" si="131"/>
        <v>3236.5445715612923</v>
      </c>
      <c r="EI105" s="61">
        <f t="shared" si="132"/>
        <v>164456.96034380569</v>
      </c>
      <c r="EJ105" s="61">
        <f t="shared" si="133"/>
        <v>31597.025768760792</v>
      </c>
      <c r="EK105" s="61">
        <f t="shared" si="134"/>
        <v>5812.1976831049196</v>
      </c>
      <c r="EL105" s="61">
        <f t="shared" si="135"/>
        <v>74336.140766877434</v>
      </c>
      <c r="EM105" s="61">
        <f t="shared" si="136"/>
        <v>127120.05137139004</v>
      </c>
      <c r="EN105" s="61">
        <f t="shared" si="137"/>
        <v>4954.4850746709581</v>
      </c>
      <c r="EO105" s="61">
        <f t="shared" si="138"/>
        <v>106583.99685068893</v>
      </c>
      <c r="EP105" s="61">
        <f t="shared" si="139"/>
        <v>70870.076325757196</v>
      </c>
      <c r="EQ105" s="61">
        <f t="shared" si="140"/>
        <v>5873.1933744671587</v>
      </c>
      <c r="ER105" s="61">
        <f t="shared" si="141"/>
        <v>39145.399780228006</v>
      </c>
      <c r="ES105" s="61">
        <f t="shared" si="142"/>
        <v>33812.364126174907</v>
      </c>
      <c r="ET105" s="61">
        <f t="shared" si="143"/>
        <v>1609.154373154332</v>
      </c>
      <c r="EU105" s="61">
        <f t="shared" si="144"/>
        <v>2963.6360143323041</v>
      </c>
      <c r="EV105" s="61">
        <f t="shared" si="145"/>
        <v>3271.7585789456775</v>
      </c>
      <c r="EW105" s="61">
        <f t="shared" si="146"/>
        <v>204.99582870195866</v>
      </c>
      <c r="EX105" s="60">
        <f t="shared" si="147"/>
        <v>123654.61575183025</v>
      </c>
      <c r="EY105" s="60">
        <f t="shared" si="148"/>
        <v>62875.239006380812</v>
      </c>
      <c r="EZ105" s="58">
        <f t="shared" si="149"/>
        <v>6376.2506228155235</v>
      </c>
      <c r="FA105" s="61">
        <f t="shared" si="150"/>
        <v>130047.84455677753</v>
      </c>
      <c r="FB105" s="61">
        <f t="shared" si="151"/>
        <v>36792.349501078534</v>
      </c>
      <c r="FC105" s="61">
        <f t="shared" si="152"/>
        <v>4934.9916062974589</v>
      </c>
      <c r="FD105" s="61">
        <f t="shared" si="153"/>
        <v>16510.338890793333</v>
      </c>
      <c r="FE105" s="61">
        <f t="shared" si="154"/>
        <v>6095.1673853008751</v>
      </c>
      <c r="FF105" s="61">
        <f t="shared" si="155"/>
        <v>7967.7979922776631</v>
      </c>
      <c r="FG105" s="61">
        <f t="shared" si="156"/>
        <v>147258.06184433552</v>
      </c>
      <c r="FH105" s="61">
        <f t="shared" si="157"/>
        <v>50639.000261867273</v>
      </c>
      <c r="FI105" s="61">
        <f t="shared" si="158"/>
        <v>11340.168020893014</v>
      </c>
      <c r="FJ105" s="61">
        <f t="shared" si="159"/>
        <v>36482.340471783849</v>
      </c>
      <c r="FK105" s="61">
        <f t="shared" si="160"/>
        <v>25254.731510208785</v>
      </c>
      <c r="FL105" s="61">
        <f t="shared" si="161"/>
        <v>3566.0470692294712</v>
      </c>
      <c r="FM105" s="61">
        <f t="shared" si="162"/>
        <v>229096.67264876838</v>
      </c>
      <c r="FN105" s="61">
        <f t="shared" si="163"/>
        <v>162675.50886309202</v>
      </c>
      <c r="FO105" s="61">
        <f t="shared" si="164"/>
        <v>5189.6643382738184</v>
      </c>
      <c r="FP105" s="62">
        <f t="shared" si="165"/>
        <v>121995.15565384108</v>
      </c>
      <c r="FQ105" s="62">
        <f t="shared" si="166"/>
        <v>258228.7179006222</v>
      </c>
      <c r="FR105" s="62">
        <f t="shared" si="167"/>
        <v>34804.015726981619</v>
      </c>
      <c r="FS105" s="61">
        <f t="shared" si="168"/>
        <v>11505.548091287539</v>
      </c>
      <c r="FT105" s="61">
        <f t="shared" si="169"/>
        <v>4250.2049269832469</v>
      </c>
      <c r="FU105" s="61">
        <f t="shared" si="170"/>
        <v>2639.164089147609</v>
      </c>
      <c r="FV105" s="61">
        <f t="shared" si="171"/>
        <v>56015.424603590422</v>
      </c>
      <c r="FW105" s="61">
        <f t="shared" si="172"/>
        <v>30760.0642718212</v>
      </c>
      <c r="FX105" s="61">
        <f t="shared" si="173"/>
        <v>2766.8148659160065</v>
      </c>
      <c r="FY105" s="61">
        <f t="shared" si="174"/>
        <v>177025.21687222915</v>
      </c>
      <c r="FZ105" s="61">
        <f t="shared" si="175"/>
        <v>58371.618990542076</v>
      </c>
      <c r="GA105" s="61">
        <f t="shared" si="176"/>
        <v>22318.134822975204</v>
      </c>
      <c r="GB105" s="61">
        <f t="shared" si="177"/>
        <v>2719.6532488833473</v>
      </c>
      <c r="GC105" s="61">
        <f t="shared" si="178"/>
        <v>2527.8626729505331</v>
      </c>
      <c r="GD105" s="61">
        <f t="shared" si="179"/>
        <v>181.10060940541132</v>
      </c>
      <c r="GE105" s="61">
        <f t="shared" si="180"/>
        <v>123625.68996005022</v>
      </c>
      <c r="GF105" s="61">
        <f t="shared" si="181"/>
        <v>22262.798525656883</v>
      </c>
      <c r="GG105" s="61">
        <f t="shared" si="182"/>
        <v>6487.5520390125994</v>
      </c>
      <c r="GH105" s="61">
        <f t="shared" si="183"/>
        <v>81395.291604325859</v>
      </c>
      <c r="GI105" s="61">
        <f t="shared" si="184"/>
        <v>14999.280681066932</v>
      </c>
      <c r="GJ105" s="61">
        <f t="shared" si="185"/>
        <v>4286.6765774885034</v>
      </c>
    </row>
    <row r="106" spans="1:192" s="45" customFormat="1">
      <c r="A106" s="45" t="s">
        <v>63</v>
      </c>
      <c r="B106" s="46">
        <v>42049</v>
      </c>
      <c r="C106" s="60"/>
      <c r="D106" s="60"/>
      <c r="E106" s="58"/>
      <c r="F106" s="61">
        <v>30437</v>
      </c>
      <c r="G106" s="61">
        <v>58230</v>
      </c>
      <c r="H106" s="61">
        <v>3089</v>
      </c>
      <c r="I106" s="61">
        <v>566480</v>
      </c>
      <c r="J106" s="61">
        <v>825052</v>
      </c>
      <c r="K106" s="61">
        <v>73870</v>
      </c>
      <c r="L106" s="61">
        <v>91908</v>
      </c>
      <c r="M106" s="61">
        <v>147098</v>
      </c>
      <c r="N106" s="61">
        <v>7674</v>
      </c>
      <c r="O106" s="61">
        <v>197508</v>
      </c>
      <c r="P106" s="61">
        <v>121990</v>
      </c>
      <c r="Q106" s="61">
        <v>35009</v>
      </c>
      <c r="R106" s="61">
        <v>395535</v>
      </c>
      <c r="S106" s="61">
        <v>357345</v>
      </c>
      <c r="T106" s="61">
        <v>32028</v>
      </c>
      <c r="U106" s="61">
        <v>150948</v>
      </c>
      <c r="V106" s="61">
        <v>94704</v>
      </c>
      <c r="W106" s="61">
        <v>10128</v>
      </c>
      <c r="X106" s="61">
        <v>14228</v>
      </c>
      <c r="Y106" s="61">
        <v>21637</v>
      </c>
      <c r="Z106" s="61">
        <v>2036</v>
      </c>
      <c r="AA106" s="61">
        <v>529619</v>
      </c>
      <c r="AB106" s="61">
        <v>1175108</v>
      </c>
      <c r="AC106" s="61">
        <v>72633</v>
      </c>
      <c r="AD106" s="61">
        <v>327078</v>
      </c>
      <c r="AE106" s="61">
        <v>1206069</v>
      </c>
      <c r="AF106" s="61">
        <v>65071</v>
      </c>
      <c r="AG106" s="61">
        <v>13525</v>
      </c>
      <c r="AH106" s="61">
        <v>22351</v>
      </c>
      <c r="AI106" s="61">
        <v>1250</v>
      </c>
      <c r="AJ106" s="61">
        <v>59247</v>
      </c>
      <c r="AK106" s="61">
        <v>54840</v>
      </c>
      <c r="AL106" s="61">
        <v>3933</v>
      </c>
      <c r="AM106" s="61">
        <v>39753</v>
      </c>
      <c r="AN106" s="61">
        <v>31324</v>
      </c>
      <c r="AO106" s="61">
        <v>1886</v>
      </c>
      <c r="AP106" s="61">
        <v>162293</v>
      </c>
      <c r="AQ106" s="61">
        <v>101521</v>
      </c>
      <c r="AR106" s="61">
        <v>4385</v>
      </c>
      <c r="AS106" s="61">
        <v>247910</v>
      </c>
      <c r="AT106" s="61">
        <v>40041</v>
      </c>
      <c r="AU106" s="61">
        <v>7666</v>
      </c>
      <c r="AV106" s="61">
        <v>109463</v>
      </c>
      <c r="AW106" s="61">
        <v>181169</v>
      </c>
      <c r="AX106" s="61">
        <v>7176</v>
      </c>
      <c r="AY106" s="61">
        <v>231403</v>
      </c>
      <c r="AZ106" s="61">
        <v>148868</v>
      </c>
      <c r="BA106" s="61">
        <v>12217</v>
      </c>
      <c r="BB106" s="61">
        <v>73495</v>
      </c>
      <c r="BC106" s="61">
        <v>41913</v>
      </c>
      <c r="BD106" s="61">
        <v>1957</v>
      </c>
      <c r="BE106" s="61">
        <v>4044</v>
      </c>
      <c r="BF106" s="61">
        <v>4435</v>
      </c>
      <c r="BG106" s="61">
        <v>319</v>
      </c>
      <c r="BH106" s="61">
        <v>179330</v>
      </c>
      <c r="BI106" s="61">
        <v>106107</v>
      </c>
      <c r="BJ106" s="61">
        <v>9916</v>
      </c>
      <c r="BK106" s="61">
        <v>225882</v>
      </c>
      <c r="BL106" s="61">
        <v>73034</v>
      </c>
      <c r="BM106" s="61">
        <v>9152</v>
      </c>
      <c r="BN106" s="61">
        <v>25503</v>
      </c>
      <c r="BO106" s="61">
        <v>10572</v>
      </c>
      <c r="BP106" s="61">
        <v>13657</v>
      </c>
      <c r="BQ106" s="61">
        <v>210738</v>
      </c>
      <c r="BR106" s="61">
        <v>87919</v>
      </c>
      <c r="BS106" s="61">
        <v>18040</v>
      </c>
      <c r="BT106" s="61">
        <v>53813</v>
      </c>
      <c r="BU106" s="61">
        <v>37337</v>
      </c>
      <c r="BV106" s="61">
        <v>5245</v>
      </c>
      <c r="BW106" s="61">
        <v>334702</v>
      </c>
      <c r="BX106" s="61">
        <v>256757</v>
      </c>
      <c r="BY106" s="61">
        <v>7620</v>
      </c>
      <c r="BZ106" s="61">
        <v>160772</v>
      </c>
      <c r="CA106" s="61">
        <v>396501</v>
      </c>
      <c r="CB106" s="61">
        <v>50344</v>
      </c>
      <c r="CC106" s="61">
        <v>14150</v>
      </c>
      <c r="CD106" s="61">
        <v>5433</v>
      </c>
      <c r="CE106" s="61">
        <v>2920</v>
      </c>
      <c r="CF106" s="61">
        <v>84924</v>
      </c>
      <c r="CG106" s="61">
        <v>49519</v>
      </c>
      <c r="CH106" s="61">
        <v>4402</v>
      </c>
      <c r="CI106" s="61">
        <v>264218</v>
      </c>
      <c r="CJ106" s="61">
        <v>96206</v>
      </c>
      <c r="CK106" s="61">
        <v>23998</v>
      </c>
      <c r="CL106" s="61">
        <v>3368</v>
      </c>
      <c r="CM106" s="61">
        <v>2733</v>
      </c>
      <c r="CN106" s="61">
        <v>191</v>
      </c>
      <c r="CO106" s="61">
        <v>170722</v>
      </c>
      <c r="CP106" s="61">
        <v>36238</v>
      </c>
      <c r="CQ106" s="61">
        <v>10267</v>
      </c>
      <c r="CR106" s="61">
        <v>125464</v>
      </c>
      <c r="CS106" s="61">
        <v>25017</v>
      </c>
      <c r="CT106" s="61">
        <v>6847</v>
      </c>
      <c r="CU106" s="61"/>
      <c r="CV106" s="61">
        <f t="shared" si="93"/>
        <v>19139.441834973975</v>
      </c>
      <c r="CW106" s="61">
        <f t="shared" si="94"/>
        <v>36616.2794641566</v>
      </c>
      <c r="CX106" s="61">
        <f t="shared" si="95"/>
        <v>1942.4298001851237</v>
      </c>
      <c r="CY106" s="61">
        <f t="shared" si="96"/>
        <v>356214.8375554771</v>
      </c>
      <c r="CZ106" s="61">
        <f t="shared" si="97"/>
        <v>518810.48608039384</v>
      </c>
      <c r="DA106" s="61">
        <f t="shared" si="98"/>
        <v>46451.048669367134</v>
      </c>
      <c r="DB106" s="61">
        <f t="shared" si="99"/>
        <v>57793.731976501891</v>
      </c>
      <c r="DC106" s="61">
        <f t="shared" si="100"/>
        <v>92498.393896934707</v>
      </c>
      <c r="DD106" s="61">
        <f t="shared" si="101"/>
        <v>4825.5766547816893</v>
      </c>
      <c r="DE106" s="61">
        <f t="shared" si="102"/>
        <v>124197.28875848604</v>
      </c>
      <c r="DF106" s="61">
        <f t="shared" si="103"/>
        <v>76709.942157521276</v>
      </c>
      <c r="DG106" s="61">
        <f t="shared" si="104"/>
        <v>22014.414009284879</v>
      </c>
      <c r="DH106" s="61">
        <f t="shared" si="105"/>
        <v>248720.9359068381</v>
      </c>
      <c r="DI106" s="61">
        <f t="shared" si="106"/>
        <v>224706.24051380804</v>
      </c>
      <c r="DJ106" s="61">
        <f t="shared" si="107"/>
        <v>20139.896937626785</v>
      </c>
      <c r="DK106" s="62">
        <f t="shared" si="108"/>
        <v>94919.35690461121</v>
      </c>
      <c r="DL106" s="62">
        <f t="shared" si="109"/>
        <v>59551.917059479427</v>
      </c>
      <c r="DM106" s="62">
        <f t="shared" si="110"/>
        <v>6368.7047640902983</v>
      </c>
      <c r="DN106" s="61">
        <f t="shared" si="111"/>
        <v>8946.8731618756683</v>
      </c>
      <c r="DO106" s="61">
        <f t="shared" si="112"/>
        <v>13605.812103141961</v>
      </c>
      <c r="DP106" s="61">
        <f t="shared" si="113"/>
        <v>1280.2806970465883</v>
      </c>
      <c r="DQ106" s="61">
        <f t="shared" si="114"/>
        <v>333035.8460162658</v>
      </c>
      <c r="DR106" s="61">
        <f t="shared" si="115"/>
        <v>738933.24624018779</v>
      </c>
      <c r="DS106" s="61">
        <f t="shared" si="116"/>
        <v>45673.196399108478</v>
      </c>
      <c r="DT106" s="61">
        <f t="shared" si="117"/>
        <v>205673.69834410807</v>
      </c>
      <c r="DU106" s="61">
        <f t="shared" si="118"/>
        <v>758402.19057283003</v>
      </c>
      <c r="DV106" s="61">
        <f t="shared" si="119"/>
        <v>40918.047759095556</v>
      </c>
      <c r="DW106" s="61">
        <f t="shared" si="120"/>
        <v>8504.8116048895427</v>
      </c>
      <c r="DX106" s="61">
        <f t="shared" si="121"/>
        <v>14054.790697292878</v>
      </c>
      <c r="DY106" s="61">
        <f t="shared" si="122"/>
        <v>786.02695054432002</v>
      </c>
      <c r="DZ106" s="61">
        <f t="shared" si="123"/>
        <v>37255.790991119466</v>
      </c>
      <c r="EA106" s="61">
        <f t="shared" si="124"/>
        <v>34484.574374280404</v>
      </c>
      <c r="EB106" s="61">
        <f t="shared" si="125"/>
        <v>2473.1551971926483</v>
      </c>
      <c r="EC106" s="61">
        <f t="shared" si="126"/>
        <v>24997.543491990684</v>
      </c>
      <c r="ED106" s="61">
        <f t="shared" si="127"/>
        <v>19697.206559080223</v>
      </c>
      <c r="EE106" s="61">
        <f t="shared" si="128"/>
        <v>1185.9574629812701</v>
      </c>
      <c r="EF106" s="61">
        <f t="shared" si="129"/>
        <v>102053.33750775146</v>
      </c>
      <c r="EG106" s="61">
        <f t="shared" si="130"/>
        <v>63838.593636967926</v>
      </c>
      <c r="EH106" s="61">
        <f t="shared" si="131"/>
        <v>2757.3825425094747</v>
      </c>
      <c r="EI106" s="61">
        <f t="shared" si="132"/>
        <v>155891.1530475539</v>
      </c>
      <c r="EJ106" s="61">
        <f t="shared" si="133"/>
        <v>25178.644101396094</v>
      </c>
      <c r="EK106" s="61">
        <f t="shared" si="134"/>
        <v>4820.5460822982059</v>
      </c>
      <c r="EL106" s="61">
        <f t="shared" si="135"/>
        <v>68832.69446994632</v>
      </c>
      <c r="EM106" s="61">
        <f t="shared" si="136"/>
        <v>113922.97328253112</v>
      </c>
      <c r="EN106" s="61">
        <f t="shared" si="137"/>
        <v>4512.4235176848324</v>
      </c>
      <c r="EO106" s="61">
        <f t="shared" si="138"/>
        <v>145511.19554944584</v>
      </c>
      <c r="EP106" s="61">
        <f t="shared" si="139"/>
        <v>93611.408058905465</v>
      </c>
      <c r="EQ106" s="61">
        <f t="shared" si="140"/>
        <v>7682.3130038399659</v>
      </c>
      <c r="ER106" s="61">
        <f t="shared" si="141"/>
        <v>46215.240584203842</v>
      </c>
      <c r="ES106" s="61">
        <f t="shared" si="142"/>
        <v>26355.798062531267</v>
      </c>
      <c r="ET106" s="61">
        <f t="shared" si="143"/>
        <v>1230.6037937721874</v>
      </c>
      <c r="EU106" s="61">
        <f t="shared" si="144"/>
        <v>2542.9543904009843</v>
      </c>
      <c r="EV106" s="61">
        <f t="shared" si="145"/>
        <v>2788.8236205312473</v>
      </c>
      <c r="EW106" s="61">
        <f t="shared" si="146"/>
        <v>200.59407777891047</v>
      </c>
      <c r="EX106" s="60">
        <f t="shared" si="147"/>
        <v>112766.57043289032</v>
      </c>
      <c r="EY106" s="60">
        <f t="shared" si="148"/>
        <v>66722.369313124931</v>
      </c>
      <c r="EZ106" s="58">
        <f t="shared" si="149"/>
        <v>6235.3945932779816</v>
      </c>
      <c r="FA106" s="61">
        <f t="shared" si="150"/>
        <v>142039.47171428168</v>
      </c>
      <c r="FB106" s="61">
        <f t="shared" si="151"/>
        <v>45925.353844843092</v>
      </c>
      <c r="FC106" s="61">
        <f t="shared" si="152"/>
        <v>5754.9749211052931</v>
      </c>
      <c r="FD106" s="61">
        <f t="shared" si="153"/>
        <v>16036.836255785434</v>
      </c>
      <c r="FE106" s="61">
        <f t="shared" si="154"/>
        <v>6647.9015369236413</v>
      </c>
      <c r="FF106" s="61">
        <f t="shared" si="155"/>
        <v>8587.8160508670226</v>
      </c>
      <c r="FG106" s="61">
        <f t="shared" si="156"/>
        <v>132516.59800304714</v>
      </c>
      <c r="FH106" s="61">
        <f t="shared" si="157"/>
        <v>55285.362771924854</v>
      </c>
      <c r="FI106" s="61">
        <f t="shared" si="158"/>
        <v>11343.940950255626</v>
      </c>
      <c r="FJ106" s="61">
        <f t="shared" si="159"/>
        <v>33838.774631713197</v>
      </c>
      <c r="FK106" s="61">
        <f t="shared" si="160"/>
        <v>23478.310601978621</v>
      </c>
      <c r="FL106" s="61">
        <f t="shared" si="161"/>
        <v>3298.1690844839668</v>
      </c>
      <c r="FM106" s="61">
        <f t="shared" si="162"/>
        <v>210467.833920868</v>
      </c>
      <c r="FN106" s="61">
        <f t="shared" si="163"/>
        <v>161454.33739272639</v>
      </c>
      <c r="FO106" s="61">
        <f t="shared" si="164"/>
        <v>4791.6202905181744</v>
      </c>
      <c r="FP106" s="62">
        <f t="shared" si="165"/>
        <v>101096.89991432913</v>
      </c>
      <c r="FQ106" s="62">
        <f t="shared" si="166"/>
        <v>249328.37753421874</v>
      </c>
      <c r="FR106" s="62">
        <f t="shared" si="167"/>
        <v>31657.392638562596</v>
      </c>
      <c r="FS106" s="61">
        <f t="shared" si="168"/>
        <v>8897.8250801617032</v>
      </c>
      <c r="FT106" s="61">
        <f t="shared" si="169"/>
        <v>3416.3875378458324</v>
      </c>
      <c r="FU106" s="61">
        <f t="shared" si="170"/>
        <v>1836.1589564715316</v>
      </c>
      <c r="FV106" s="61">
        <f t="shared" si="171"/>
        <v>53402.042198420662</v>
      </c>
      <c r="FW106" s="61">
        <f t="shared" si="172"/>
        <v>31138.614851203347</v>
      </c>
      <c r="FX106" s="61">
        <f t="shared" si="173"/>
        <v>2768.0725090368774</v>
      </c>
      <c r="FY106" s="61">
        <f t="shared" si="174"/>
        <v>166145.97505513532</v>
      </c>
      <c r="FZ106" s="61">
        <f t="shared" si="175"/>
        <v>60496.407043253479</v>
      </c>
      <c r="GA106" s="61">
        <f t="shared" si="176"/>
        <v>15090.459807330073</v>
      </c>
      <c r="GB106" s="61">
        <f t="shared" si="177"/>
        <v>2117.871015546616</v>
      </c>
      <c r="GC106" s="61">
        <f t="shared" si="178"/>
        <v>1718.5693246701012</v>
      </c>
      <c r="GD106" s="61">
        <f t="shared" si="179"/>
        <v>120.10491804317209</v>
      </c>
      <c r="GE106" s="61">
        <f t="shared" si="180"/>
        <v>107353.67444066193</v>
      </c>
      <c r="GF106" s="61">
        <f t="shared" si="181"/>
        <v>22787.235707060056</v>
      </c>
      <c r="GG106" s="61">
        <f t="shared" si="182"/>
        <v>6456.1109609908272</v>
      </c>
      <c r="GH106" s="61">
        <f t="shared" si="183"/>
        <v>78894.468258474051</v>
      </c>
      <c r="GI106" s="61">
        <f t="shared" si="184"/>
        <v>15731.228977413803</v>
      </c>
      <c r="GJ106" s="61">
        <f t="shared" si="185"/>
        <v>4305.5412243015671</v>
      </c>
    </row>
    <row r="107" spans="1:192" s="45" customFormat="1">
      <c r="A107" s="45" t="s">
        <v>63</v>
      </c>
      <c r="B107" s="46">
        <v>42048</v>
      </c>
      <c r="C107" s="60"/>
      <c r="D107" s="60"/>
      <c r="E107" s="58"/>
      <c r="F107" s="61">
        <v>48845</v>
      </c>
      <c r="G107" s="61">
        <v>86574</v>
      </c>
      <c r="H107" s="61">
        <v>5420</v>
      </c>
      <c r="I107" s="61">
        <v>645591</v>
      </c>
      <c r="J107" s="61">
        <v>891521</v>
      </c>
      <c r="K107" s="61">
        <v>89235</v>
      </c>
      <c r="L107" s="61">
        <v>102161</v>
      </c>
      <c r="M107" s="61">
        <v>186429</v>
      </c>
      <c r="N107" s="61">
        <v>10123</v>
      </c>
      <c r="O107" s="61">
        <v>228481</v>
      </c>
      <c r="P107" s="61">
        <v>145372</v>
      </c>
      <c r="Q107" s="61">
        <v>34857</v>
      </c>
      <c r="R107" s="61">
        <v>495773</v>
      </c>
      <c r="S107" s="61">
        <v>437873</v>
      </c>
      <c r="T107" s="61">
        <v>43179</v>
      </c>
      <c r="U107" s="61">
        <v>172222</v>
      </c>
      <c r="V107" s="61">
        <v>102949</v>
      </c>
      <c r="W107" s="61">
        <v>13157</v>
      </c>
      <c r="X107" s="61">
        <v>20001</v>
      </c>
      <c r="Y107" s="61">
        <v>30611</v>
      </c>
      <c r="Z107" s="61">
        <v>2781</v>
      </c>
      <c r="AA107" s="61">
        <v>553322</v>
      </c>
      <c r="AB107" s="61">
        <v>1092839</v>
      </c>
      <c r="AC107" s="61">
        <v>74782</v>
      </c>
      <c r="AD107" s="61">
        <v>436291</v>
      </c>
      <c r="AE107" s="61">
        <v>1146779</v>
      </c>
      <c r="AF107" s="61">
        <v>68903</v>
      </c>
      <c r="AG107" s="61">
        <v>16277</v>
      </c>
      <c r="AH107" s="61">
        <v>26196</v>
      </c>
      <c r="AI107" s="61">
        <v>1521</v>
      </c>
      <c r="AJ107" s="61">
        <v>79331</v>
      </c>
      <c r="AK107" s="61">
        <v>77842</v>
      </c>
      <c r="AL107" s="61">
        <v>6068</v>
      </c>
      <c r="AM107" s="61">
        <v>52516</v>
      </c>
      <c r="AN107" s="61">
        <v>42862</v>
      </c>
      <c r="AO107" s="61">
        <v>2832</v>
      </c>
      <c r="AP107" s="61">
        <v>166671</v>
      </c>
      <c r="AQ107" s="61">
        <v>104163</v>
      </c>
      <c r="AR107" s="61">
        <v>4900</v>
      </c>
      <c r="AS107" s="61">
        <v>251971</v>
      </c>
      <c r="AT107" s="61">
        <v>42257</v>
      </c>
      <c r="AU107" s="61">
        <v>8054</v>
      </c>
      <c r="AV107" s="61">
        <v>110983</v>
      </c>
      <c r="AW107" s="61">
        <v>203104</v>
      </c>
      <c r="AX107" s="61">
        <v>7164</v>
      </c>
      <c r="AY107" s="61">
        <v>226105</v>
      </c>
      <c r="AZ107" s="61">
        <v>164906</v>
      </c>
      <c r="BA107" s="61">
        <v>13509</v>
      </c>
      <c r="BB107" s="61">
        <v>89070</v>
      </c>
      <c r="BC107" s="61">
        <v>72961</v>
      </c>
      <c r="BD107" s="61">
        <v>3564</v>
      </c>
      <c r="BE107" s="61">
        <v>5073</v>
      </c>
      <c r="BF107" s="61">
        <v>6908</v>
      </c>
      <c r="BG107" s="61">
        <v>400</v>
      </c>
      <c r="BH107" s="61">
        <v>203703</v>
      </c>
      <c r="BI107" s="61">
        <v>114429</v>
      </c>
      <c r="BJ107" s="61">
        <v>11768</v>
      </c>
      <c r="BK107" s="61">
        <v>360459</v>
      </c>
      <c r="BL107" s="61">
        <v>135042</v>
      </c>
      <c r="BM107" s="61">
        <v>18222</v>
      </c>
      <c r="BN107" s="61">
        <v>23256</v>
      </c>
      <c r="BO107" s="61">
        <v>10214</v>
      </c>
      <c r="BP107" s="61">
        <v>13195</v>
      </c>
      <c r="BQ107" s="61">
        <v>214412</v>
      </c>
      <c r="BR107" s="61">
        <v>78678</v>
      </c>
      <c r="BS107" s="61">
        <v>18230</v>
      </c>
      <c r="BT107" s="61">
        <v>58565</v>
      </c>
      <c r="BU107" s="61">
        <v>38655</v>
      </c>
      <c r="BV107" s="61">
        <v>5852</v>
      </c>
      <c r="BW107" s="61">
        <v>274675</v>
      </c>
      <c r="BX107" s="61">
        <v>248239</v>
      </c>
      <c r="BY107" s="61">
        <v>7674</v>
      </c>
      <c r="BZ107" s="61">
        <v>152595</v>
      </c>
      <c r="CA107" s="61">
        <v>308025</v>
      </c>
      <c r="CB107" s="61">
        <v>45341</v>
      </c>
      <c r="CC107" s="61">
        <v>21794</v>
      </c>
      <c r="CD107" s="61">
        <v>7411</v>
      </c>
      <c r="CE107" s="61">
        <v>5130</v>
      </c>
      <c r="CF107" s="61">
        <v>95284</v>
      </c>
      <c r="CG107" s="61">
        <v>53815</v>
      </c>
      <c r="CH107" s="61">
        <v>4932</v>
      </c>
      <c r="CI107" s="61">
        <v>266626</v>
      </c>
      <c r="CJ107" s="61">
        <v>87221</v>
      </c>
      <c r="CK107" s="61">
        <v>24017</v>
      </c>
      <c r="CL107" s="61">
        <v>8756</v>
      </c>
      <c r="CM107" s="61">
        <v>2070</v>
      </c>
      <c r="CN107" s="61">
        <v>520</v>
      </c>
      <c r="CO107" s="61">
        <v>168704</v>
      </c>
      <c r="CP107" s="61">
        <v>30962</v>
      </c>
      <c r="CQ107" s="61">
        <v>10556</v>
      </c>
      <c r="CR107" s="61">
        <v>143229</v>
      </c>
      <c r="CS107" s="61">
        <v>23620</v>
      </c>
      <c r="CT107" s="61">
        <v>6359</v>
      </c>
      <c r="CU107" s="61"/>
      <c r="CV107" s="61">
        <f t="shared" si="93"/>
        <v>30714.78911946985</v>
      </c>
      <c r="CW107" s="61">
        <f t="shared" si="94"/>
        <v>54439.597773139169</v>
      </c>
      <c r="CX107" s="61">
        <f t="shared" si="95"/>
        <v>3408.2128575601714</v>
      </c>
      <c r="CY107" s="61">
        <f t="shared" si="96"/>
        <v>405961.54002308648</v>
      </c>
      <c r="CZ107" s="61">
        <f t="shared" si="97"/>
        <v>560607.62638097815</v>
      </c>
      <c r="DA107" s="61">
        <f t="shared" si="98"/>
        <v>56112.891945457915</v>
      </c>
      <c r="DB107" s="61">
        <f t="shared" si="99"/>
        <v>64241.03943564662</v>
      </c>
      <c r="DC107" s="61">
        <f t="shared" si="100"/>
        <v>117230.57469042162</v>
      </c>
      <c r="DD107" s="61">
        <f t="shared" si="101"/>
        <v>6365.5606562881212</v>
      </c>
      <c r="DE107" s="61">
        <f t="shared" si="102"/>
        <v>143673.77894985341</v>
      </c>
      <c r="DF107" s="61">
        <f t="shared" si="103"/>
        <v>91413.047883623105</v>
      </c>
      <c r="DG107" s="61">
        <f t="shared" si="104"/>
        <v>21918.833132098691</v>
      </c>
      <c r="DH107" s="61">
        <f t="shared" si="105"/>
        <v>311752.75148176734</v>
      </c>
      <c r="DI107" s="61">
        <f t="shared" si="106"/>
        <v>275343.98313255445</v>
      </c>
      <c r="DJ107" s="61">
        <f t="shared" si="107"/>
        <v>27151.886158042555</v>
      </c>
      <c r="DK107" s="62">
        <f t="shared" si="108"/>
        <v>108296.90678131511</v>
      </c>
      <c r="DL107" s="62">
        <f t="shared" si="109"/>
        <v>64736.550825269762</v>
      </c>
      <c r="DM107" s="62">
        <f t="shared" si="110"/>
        <v>8273.4052706492948</v>
      </c>
      <c r="DN107" s="61">
        <f t="shared" si="111"/>
        <v>12577.060030269555</v>
      </c>
      <c r="DO107" s="61">
        <f t="shared" si="112"/>
        <v>19248.856786489745</v>
      </c>
      <c r="DP107" s="61">
        <f t="shared" si="113"/>
        <v>1748.7527595710033</v>
      </c>
      <c r="DQ107" s="61">
        <f t="shared" si="114"/>
        <v>347940.8034632674</v>
      </c>
      <c r="DR107" s="61">
        <f t="shared" si="115"/>
        <v>687200.72528472333</v>
      </c>
      <c r="DS107" s="61">
        <f t="shared" si="116"/>
        <v>47024.533932484272</v>
      </c>
      <c r="DT107" s="61">
        <f t="shared" si="117"/>
        <v>274349.18742394552</v>
      </c>
      <c r="DU107" s="61">
        <f t="shared" si="118"/>
        <v>721119.36025461182</v>
      </c>
      <c r="DV107" s="61">
        <f t="shared" si="119"/>
        <v>43327.691978684226</v>
      </c>
      <c r="DW107" s="61">
        <f t="shared" si="120"/>
        <v>10235.328539207918</v>
      </c>
      <c r="DX107" s="61">
        <f t="shared" si="121"/>
        <v>16472.609597167204</v>
      </c>
      <c r="DY107" s="61">
        <f t="shared" si="122"/>
        <v>956.43759342232863</v>
      </c>
      <c r="DZ107" s="61">
        <f t="shared" si="123"/>
        <v>49885.043210905162</v>
      </c>
      <c r="EA107" s="61">
        <f t="shared" si="124"/>
        <v>48948.727907416767</v>
      </c>
      <c r="EB107" s="61">
        <f t="shared" si="125"/>
        <v>3815.6892287223473</v>
      </c>
      <c r="EC107" s="61">
        <f t="shared" si="126"/>
        <v>33023.193067828404</v>
      </c>
      <c r="ED107" s="61">
        <f t="shared" si="127"/>
        <v>26952.549723384516</v>
      </c>
      <c r="EE107" s="61">
        <f t="shared" si="128"/>
        <v>1780.8226591532114</v>
      </c>
      <c r="EF107" s="61">
        <f t="shared" si="129"/>
        <v>104806.31829933789</v>
      </c>
      <c r="EG107" s="61">
        <f t="shared" si="130"/>
        <v>65499.940199638404</v>
      </c>
      <c r="EH107" s="61">
        <f t="shared" si="131"/>
        <v>3081.2256461337342</v>
      </c>
      <c r="EI107" s="61">
        <f t="shared" si="132"/>
        <v>158444.79740448229</v>
      </c>
      <c r="EJ107" s="61">
        <f t="shared" si="133"/>
        <v>26572.112679321064</v>
      </c>
      <c r="EK107" s="61">
        <f t="shared" si="134"/>
        <v>5064.5288477471631</v>
      </c>
      <c r="EL107" s="61">
        <f t="shared" si="135"/>
        <v>69788.503241808212</v>
      </c>
      <c r="EM107" s="61">
        <f t="shared" si="136"/>
        <v>127716.17421068286</v>
      </c>
      <c r="EN107" s="61">
        <f t="shared" si="137"/>
        <v>4504.8776589596064</v>
      </c>
      <c r="EO107" s="61">
        <f t="shared" si="138"/>
        <v>142179.69892225877</v>
      </c>
      <c r="EP107" s="61">
        <f t="shared" si="139"/>
        <v>103696.4482451693</v>
      </c>
      <c r="EQ107" s="61">
        <f t="shared" si="140"/>
        <v>8494.7504599225758</v>
      </c>
      <c r="ER107" s="61">
        <f t="shared" si="141"/>
        <v>56009.136387986066</v>
      </c>
      <c r="ES107" s="61">
        <f t="shared" si="142"/>
        <v>45879.449870931305</v>
      </c>
      <c r="ET107" s="61">
        <f t="shared" si="143"/>
        <v>2241.1200413919651</v>
      </c>
      <c r="EU107" s="61">
        <f t="shared" si="144"/>
        <v>3190.0117760890685</v>
      </c>
      <c r="EV107" s="61">
        <f t="shared" si="145"/>
        <v>4343.89933948813</v>
      </c>
      <c r="EW107" s="61">
        <f t="shared" si="146"/>
        <v>251.5286241741824</v>
      </c>
      <c r="EX107" s="60">
        <f t="shared" si="147"/>
        <v>128092.83832538369</v>
      </c>
      <c r="EY107" s="60">
        <f t="shared" si="148"/>
        <v>71955.422339068798</v>
      </c>
      <c r="EZ107" s="58">
        <f t="shared" si="149"/>
        <v>7399.9721232044467</v>
      </c>
      <c r="FA107" s="61">
        <f t="shared" si="150"/>
        <v>226664.39085300404</v>
      </c>
      <c r="FB107" s="61">
        <f t="shared" si="151"/>
        <v>84917.321164324851</v>
      </c>
      <c r="FC107" s="61">
        <f t="shared" si="152"/>
        <v>11458.386474254879</v>
      </c>
      <c r="FD107" s="61">
        <f t="shared" si="153"/>
        <v>14623.874209486965</v>
      </c>
      <c r="FE107" s="61">
        <f t="shared" si="154"/>
        <v>6422.7834182877477</v>
      </c>
      <c r="FF107" s="61">
        <f t="shared" si="155"/>
        <v>8297.3004899458429</v>
      </c>
      <c r="FG107" s="61">
        <f t="shared" si="156"/>
        <v>134826.88841608699</v>
      </c>
      <c r="FH107" s="61">
        <f t="shared" si="157"/>
        <v>49474.422731940809</v>
      </c>
      <c r="FI107" s="61">
        <f t="shared" si="158"/>
        <v>11463.417046738363</v>
      </c>
      <c r="FJ107" s="61">
        <f t="shared" si="159"/>
        <v>36826.934686902481</v>
      </c>
      <c r="FK107" s="61">
        <f t="shared" si="160"/>
        <v>24307.097418632551</v>
      </c>
      <c r="FL107" s="61">
        <f t="shared" si="161"/>
        <v>3679.8637716682883</v>
      </c>
      <c r="FM107" s="61">
        <f t="shared" si="162"/>
        <v>172721.56211260887</v>
      </c>
      <c r="FN107" s="61">
        <f t="shared" si="163"/>
        <v>156098.03534093717</v>
      </c>
      <c r="FO107" s="61">
        <f t="shared" si="164"/>
        <v>4825.5766547816893</v>
      </c>
      <c r="FP107" s="62">
        <f t="shared" si="165"/>
        <v>95955.026014648407</v>
      </c>
      <c r="FQ107" s="62">
        <f t="shared" si="166"/>
        <v>193692.76115313135</v>
      </c>
      <c r="FR107" s="62">
        <f t="shared" si="167"/>
        <v>28511.39837170401</v>
      </c>
      <c r="FS107" s="61">
        <f t="shared" si="168"/>
        <v>13704.537088130328</v>
      </c>
      <c r="FT107" s="61">
        <f t="shared" si="169"/>
        <v>4660.1965843871649</v>
      </c>
      <c r="FU107" s="61">
        <f t="shared" si="170"/>
        <v>3225.8546050338891</v>
      </c>
      <c r="FV107" s="61">
        <f t="shared" si="171"/>
        <v>59916.633564531992</v>
      </c>
      <c r="FW107" s="61">
        <f t="shared" si="172"/>
        <v>33840.032274834062</v>
      </c>
      <c r="FX107" s="61">
        <f t="shared" si="173"/>
        <v>3101.3479360676688</v>
      </c>
      <c r="FY107" s="61">
        <f t="shared" si="174"/>
        <v>167660.17737266389</v>
      </c>
      <c r="FZ107" s="61">
        <f t="shared" si="175"/>
        <v>54846.44532274091</v>
      </c>
      <c r="GA107" s="61">
        <f t="shared" si="176"/>
        <v>15102.407416978347</v>
      </c>
      <c r="GB107" s="61">
        <f t="shared" si="177"/>
        <v>5505.9615831728524</v>
      </c>
      <c r="GC107" s="61">
        <f t="shared" si="178"/>
        <v>1301.660630101394</v>
      </c>
      <c r="GD107" s="61">
        <f t="shared" si="179"/>
        <v>326.98721142643711</v>
      </c>
      <c r="GE107" s="61">
        <f t="shared" si="180"/>
        <v>106084.71253170318</v>
      </c>
      <c r="GF107" s="61">
        <f t="shared" si="181"/>
        <v>19469.57315420259</v>
      </c>
      <c r="GG107" s="61">
        <f t="shared" si="182"/>
        <v>6637.8403919566736</v>
      </c>
      <c r="GH107" s="61">
        <f t="shared" si="183"/>
        <v>90065.483279609922</v>
      </c>
      <c r="GI107" s="61">
        <f t="shared" si="184"/>
        <v>14852.765257485471</v>
      </c>
      <c r="GJ107" s="61">
        <f t="shared" si="185"/>
        <v>3998.676302809065</v>
      </c>
    </row>
    <row r="108" spans="1:192" s="45" customFormat="1">
      <c r="A108" s="45" t="s">
        <v>63</v>
      </c>
      <c r="B108" s="46">
        <v>42047</v>
      </c>
      <c r="C108" s="60"/>
      <c r="D108" s="60"/>
      <c r="E108" s="58"/>
      <c r="F108" s="61">
        <v>58602</v>
      </c>
      <c r="G108" s="61">
        <v>100711</v>
      </c>
      <c r="H108" s="61">
        <v>6309</v>
      </c>
      <c r="I108" s="61">
        <v>690831</v>
      </c>
      <c r="J108" s="61">
        <v>936367</v>
      </c>
      <c r="K108" s="61">
        <v>96979</v>
      </c>
      <c r="L108" s="61">
        <v>108600</v>
      </c>
      <c r="M108" s="61">
        <v>201338</v>
      </c>
      <c r="N108" s="61">
        <v>11335</v>
      </c>
      <c r="O108" s="61">
        <v>245113</v>
      </c>
      <c r="P108" s="61">
        <v>149437</v>
      </c>
      <c r="Q108" s="61">
        <v>34825</v>
      </c>
      <c r="R108" s="61">
        <v>512849</v>
      </c>
      <c r="S108" s="61">
        <v>450116</v>
      </c>
      <c r="T108" s="61">
        <v>46722</v>
      </c>
      <c r="U108" s="61">
        <v>187060</v>
      </c>
      <c r="V108" s="61">
        <v>112376</v>
      </c>
      <c r="W108" s="61">
        <v>13822</v>
      </c>
      <c r="X108" s="61">
        <v>22286</v>
      </c>
      <c r="Y108" s="61">
        <v>33551</v>
      </c>
      <c r="Z108" s="61">
        <v>2525</v>
      </c>
      <c r="AA108" s="61">
        <v>540814</v>
      </c>
      <c r="AB108" s="61">
        <v>1068716</v>
      </c>
      <c r="AC108" s="61">
        <v>76047</v>
      </c>
      <c r="AD108" s="61">
        <v>434075</v>
      </c>
      <c r="AE108" s="61">
        <v>1130788</v>
      </c>
      <c r="AF108" s="61">
        <v>69910</v>
      </c>
      <c r="AG108" s="61">
        <v>17511</v>
      </c>
      <c r="AH108" s="61">
        <v>27797</v>
      </c>
      <c r="AI108" s="61">
        <v>1666</v>
      </c>
      <c r="AJ108" s="61">
        <v>82887</v>
      </c>
      <c r="AK108" s="61">
        <v>83128</v>
      </c>
      <c r="AL108" s="61">
        <v>6553</v>
      </c>
      <c r="AM108" s="61">
        <v>53627</v>
      </c>
      <c r="AN108" s="61">
        <v>44035</v>
      </c>
      <c r="AO108" s="61">
        <v>2872</v>
      </c>
      <c r="AP108" s="61">
        <v>171186</v>
      </c>
      <c r="AQ108" s="61">
        <v>103131</v>
      </c>
      <c r="AR108" s="61">
        <v>5152</v>
      </c>
      <c r="AS108" s="61">
        <v>273801</v>
      </c>
      <c r="AT108" s="61">
        <v>47677</v>
      </c>
      <c r="AU108" s="61">
        <v>9874</v>
      </c>
      <c r="AV108" s="61">
        <v>118099</v>
      </c>
      <c r="AW108" s="61">
        <v>204570</v>
      </c>
      <c r="AX108" s="61">
        <v>7301</v>
      </c>
      <c r="AY108" s="61">
        <v>205822</v>
      </c>
      <c r="AZ108" s="61">
        <v>152166</v>
      </c>
      <c r="BA108" s="61">
        <v>12762</v>
      </c>
      <c r="BB108" s="61">
        <v>79340</v>
      </c>
      <c r="BC108" s="61">
        <v>66935</v>
      </c>
      <c r="BD108" s="61">
        <v>3306</v>
      </c>
      <c r="BE108" s="61">
        <v>5633</v>
      </c>
      <c r="BF108" s="61">
        <v>7353</v>
      </c>
      <c r="BG108" s="61">
        <v>533</v>
      </c>
      <c r="BH108" s="61">
        <v>212439</v>
      </c>
      <c r="BI108" s="61">
        <v>118068</v>
      </c>
      <c r="BJ108" s="61">
        <v>12446</v>
      </c>
      <c r="BK108" s="61">
        <v>357243</v>
      </c>
      <c r="BL108" s="61">
        <v>134778</v>
      </c>
      <c r="BM108" s="61">
        <v>19254</v>
      </c>
      <c r="BN108" s="61">
        <v>24202</v>
      </c>
      <c r="BO108" s="61">
        <v>9924</v>
      </c>
      <c r="BP108" s="61">
        <v>11023</v>
      </c>
      <c r="BQ108" s="61">
        <v>208934</v>
      </c>
      <c r="BR108" s="61">
        <v>76899</v>
      </c>
      <c r="BS108" s="61">
        <v>18249</v>
      </c>
      <c r="BT108" s="61">
        <v>60473</v>
      </c>
      <c r="BU108" s="61">
        <v>39697</v>
      </c>
      <c r="BV108" s="61">
        <v>6482</v>
      </c>
      <c r="BW108" s="61">
        <v>251818</v>
      </c>
      <c r="BX108" s="61">
        <v>238042</v>
      </c>
      <c r="BY108" s="61">
        <v>7256</v>
      </c>
      <c r="BZ108" s="61">
        <v>132255</v>
      </c>
      <c r="CA108" s="61">
        <v>257264</v>
      </c>
      <c r="CB108" s="61">
        <v>42430</v>
      </c>
      <c r="CC108" s="61">
        <v>20227</v>
      </c>
      <c r="CD108" s="61">
        <v>6873</v>
      </c>
      <c r="CE108" s="61">
        <v>4841</v>
      </c>
      <c r="CF108" s="61">
        <v>94604</v>
      </c>
      <c r="CG108" s="61">
        <v>50326</v>
      </c>
      <c r="CH108" s="61">
        <v>4913</v>
      </c>
      <c r="CI108" s="61">
        <v>264480</v>
      </c>
      <c r="CJ108" s="61">
        <v>81598</v>
      </c>
      <c r="CK108" s="61">
        <v>23501</v>
      </c>
      <c r="CL108" s="61">
        <v>7791</v>
      </c>
      <c r="CM108" s="61">
        <v>4386</v>
      </c>
      <c r="CN108" s="61">
        <v>410</v>
      </c>
      <c r="CO108" s="61">
        <v>165358</v>
      </c>
      <c r="CP108" s="61">
        <v>29803</v>
      </c>
      <c r="CQ108" s="61">
        <v>10087</v>
      </c>
      <c r="CR108" s="61">
        <v>128550</v>
      </c>
      <c r="CS108" s="61">
        <v>22546</v>
      </c>
      <c r="CT108" s="61">
        <v>6380</v>
      </c>
      <c r="CU108" s="61"/>
      <c r="CV108" s="61">
        <f>F108*$C$191</f>
        <v>36850.201084638597</v>
      </c>
      <c r="CW108" s="61">
        <f>G108*$C$191</f>
        <v>63329.248173015207</v>
      </c>
      <c r="CX108" s="61">
        <f>H108*$C$191</f>
        <v>3967.2352247872918</v>
      </c>
      <c r="CY108" s="61">
        <f>I108*$C$191</f>
        <v>434409.4274171865</v>
      </c>
      <c r="CZ108" s="61">
        <f>J108*$C$191</f>
        <v>588807.75808026665</v>
      </c>
      <c r="DA108" s="61">
        <f>K108*$C$191</f>
        <v>60982.48610947009</v>
      </c>
      <c r="DB108" s="61">
        <f>L108*$C$191</f>
        <v>68290.021463290526</v>
      </c>
      <c r="DC108" s="61">
        <f>M108*$C$191</f>
        <v>126605.67533495385</v>
      </c>
      <c r="DD108" s="61">
        <f>N108*$C$191</f>
        <v>7127.6923875358934</v>
      </c>
      <c r="DE108" s="61">
        <f>O108*$C$191</f>
        <v>154132.33914301594</v>
      </c>
      <c r="DF108" s="61">
        <f>P108*$C$191</f>
        <v>93969.207526793238</v>
      </c>
      <c r="DG108" s="61">
        <f>Q108*$C$191</f>
        <v>21898.710842164757</v>
      </c>
      <c r="DH108" s="61">
        <f>R108*$C$191</f>
        <v>322490.50844776316</v>
      </c>
      <c r="DI108" s="61">
        <f>S108*$C$191</f>
        <v>283042.64549696574</v>
      </c>
      <c r="DJ108" s="61">
        <f>T108*$C$191</f>
        <v>29379.800946665375</v>
      </c>
      <c r="DK108" s="62">
        <f>U108*$C$191</f>
        <v>117627.3610950564</v>
      </c>
      <c r="DL108" s="62">
        <f>V108*$C$191</f>
        <v>70664.451675494798</v>
      </c>
      <c r="DM108" s="62">
        <f>W108*$C$191</f>
        <v>8691.5716083388725</v>
      </c>
      <c r="DN108" s="61">
        <f>X108*$C$191</f>
        <v>14013.917295864572</v>
      </c>
      <c r="DO108" s="61">
        <f>Y108*$C$191</f>
        <v>21097.592174169986</v>
      </c>
      <c r="DP108" s="61">
        <f>Z108*$C$191</f>
        <v>1587.7744400995264</v>
      </c>
      <c r="DQ108" s="61">
        <f>AA108*$C$191</f>
        <v>340075.50338534068</v>
      </c>
      <c r="DR108" s="61">
        <f>AB108*$C$191</f>
        <v>672031.6627823388</v>
      </c>
      <c r="DS108" s="61">
        <f>AC108*$C$191</f>
        <v>47819.993206435123</v>
      </c>
      <c r="DT108" s="61">
        <f>AD108*$C$191</f>
        <v>272955.71884602058</v>
      </c>
      <c r="DU108" s="61">
        <f>AE108*$C$191</f>
        <v>711063.87468168838</v>
      </c>
      <c r="DV108" s="61">
        <f>AF108*$C$191</f>
        <v>43960.915290042729</v>
      </c>
      <c r="DW108" s="61">
        <f>AG108*$C$191</f>
        <v>11011.29434478527</v>
      </c>
      <c r="DX108" s="61">
        <f>AH108*$C$191</f>
        <v>17479.35291542437</v>
      </c>
      <c r="DY108" s="61">
        <f>AI108*$C$191</f>
        <v>1047.6167196854697</v>
      </c>
      <c r="DZ108" s="61">
        <f>AJ108*$C$191</f>
        <v>52121.132679813643</v>
      </c>
      <c r="EA108" s="61">
        <f>AK108*$C$191</f>
        <v>52272.678675878589</v>
      </c>
      <c r="EB108" s="61">
        <f>AL108*$C$191</f>
        <v>4120.6676855335436</v>
      </c>
      <c r="EC108" s="61">
        <f>AM108*$C$191</f>
        <v>33721.813821472198</v>
      </c>
      <c r="ED108" s="61">
        <f>AN108*$C$191</f>
        <v>27690.157413775305</v>
      </c>
      <c r="EE108" s="61">
        <f>AO108*$C$191</f>
        <v>1805.9755215706296</v>
      </c>
      <c r="EF108" s="61">
        <f>AP108*$C$191</f>
        <v>107645.44764470398</v>
      </c>
      <c r="EG108" s="61">
        <f>AQ108*$C$191</f>
        <v>64850.996349269015</v>
      </c>
      <c r="EH108" s="61">
        <f>AR108*$C$191</f>
        <v>3239.6886793634694</v>
      </c>
      <c r="EI108" s="61">
        <f>AS108*$C$191</f>
        <v>172171.97206878828</v>
      </c>
      <c r="EJ108" s="61">
        <f>AT108*$C$191</f>
        <v>29980.325536881235</v>
      </c>
      <c r="EK108" s="61">
        <f>AU108*$C$191</f>
        <v>6208.9840877396928</v>
      </c>
      <c r="EL108" s="61">
        <f>AV108*$C$191</f>
        <v>74263.197465866921</v>
      </c>
      <c r="EM108" s="61">
        <f>AW108*$C$191</f>
        <v>128638.02661828123</v>
      </c>
      <c r="EN108" s="61">
        <f>AX108*$C$191</f>
        <v>4591.0262127392643</v>
      </c>
      <c r="EO108" s="61">
        <f>AY108*$C$191</f>
        <v>129425.31121194642</v>
      </c>
      <c r="EP108" s="61">
        <f>AZ108*$C$191</f>
        <v>95685.261565221605</v>
      </c>
      <c r="EQ108" s="61">
        <f>BA108*$C$191</f>
        <v>8025.0207542772896</v>
      </c>
      <c r="ER108" s="61">
        <f>BB108*$C$191</f>
        <v>49890.702604949081</v>
      </c>
      <c r="ES108" s="61">
        <f>BC108*$C$191</f>
        <v>42090.171147747249</v>
      </c>
      <c r="ET108" s="61">
        <f>BD108*$C$191</f>
        <v>2078.8840787996178</v>
      </c>
      <c r="EU108" s="61">
        <f>BE108*$C$191</f>
        <v>3542.1518499329236</v>
      </c>
      <c r="EV108" s="61">
        <f>BF108*$C$191</f>
        <v>4623.7249338819083</v>
      </c>
      <c r="EW108" s="61">
        <f>BG108*$C$191</f>
        <v>335.16189171209805</v>
      </c>
      <c r="EX108" s="60">
        <f>BH108*$C$191</f>
        <v>133586.22347734784</v>
      </c>
      <c r="EY108" s="60">
        <f>BI108*$C$191</f>
        <v>74243.703997493416</v>
      </c>
      <c r="EZ108" s="58">
        <f>BJ108*$C$191</f>
        <v>7826.3131411796858</v>
      </c>
      <c r="FA108" s="61">
        <f>BK108*$C$191</f>
        <v>224642.1007146436</v>
      </c>
      <c r="FB108" s="61">
        <f>BL108*$C$191</f>
        <v>84751.312272369891</v>
      </c>
      <c r="FC108" s="61">
        <f>BM108*$C$191</f>
        <v>12107.33032462427</v>
      </c>
      <c r="FD108" s="61">
        <f>BN108*$C$191</f>
        <v>15218.739405658906</v>
      </c>
      <c r="FE108" s="61">
        <f>BO108*$C$191</f>
        <v>6240.425165761465</v>
      </c>
      <c r="FF108" s="61">
        <f>BP108*$C$191</f>
        <v>6931.5000606800313</v>
      </c>
      <c r="FG108" s="61">
        <f>BQ108*$C$191</f>
        <v>131382.20390802156</v>
      </c>
      <c r="FH108" s="61">
        <f>BR108*$C$191</f>
        <v>48355.749175926132</v>
      </c>
      <c r="FI108" s="61">
        <f>BS108*$C$191</f>
        <v>11475.364656386637</v>
      </c>
      <c r="FJ108" s="61">
        <f>BT108*$C$191</f>
        <v>38026.726224213329</v>
      </c>
      <c r="FK108" s="61">
        <f>BU108*$C$191</f>
        <v>24962.329484606296</v>
      </c>
      <c r="FL108" s="61">
        <f>BV108*$C$191</f>
        <v>4076.021354742626</v>
      </c>
      <c r="FM108" s="61">
        <f>BW108*$C$191</f>
        <v>158348.58770573567</v>
      </c>
      <c r="FN108" s="61">
        <f>BX108*$C$191</f>
        <v>149685.94188917681</v>
      </c>
      <c r="FO108" s="61">
        <f>BY108*$C$191</f>
        <v>4562.7292425196683</v>
      </c>
      <c r="FP108" s="62">
        <f>BZ108*$C$191</f>
        <v>83164.795475391235</v>
      </c>
      <c r="FQ108" s="62">
        <f>CA108*$C$191</f>
        <v>161773.14992386717</v>
      </c>
      <c r="FR108" s="62">
        <f>CB108*$C$191</f>
        <v>26680.898809276398</v>
      </c>
      <c r="FS108" s="61">
        <f>CC108*$C$191</f>
        <v>12719.173702927968</v>
      </c>
      <c r="FT108" s="61">
        <f>CD108*$C$191</f>
        <v>4321.8905848728891</v>
      </c>
      <c r="FU108" s="61">
        <f>CE108*$C$191</f>
        <v>3044.1251740680427</v>
      </c>
      <c r="FV108" s="61">
        <f>CF108*$C$191</f>
        <v>59489.034903435881</v>
      </c>
      <c r="FW108" s="61">
        <f>CG108*$C$191</f>
        <v>31646.073850474761</v>
      </c>
      <c r="FX108" s="61">
        <f>CH108*$C$191</f>
        <v>3089.4003264193952</v>
      </c>
      <c r="FY108" s="61">
        <f>CI108*$C$191</f>
        <v>166310.72630396939</v>
      </c>
      <c r="FZ108" s="61">
        <f>CJ108*$C$191</f>
        <v>51310.581688412341</v>
      </c>
      <c r="GA108" s="61">
        <f>CK108*$C$191</f>
        <v>14777.935491793651</v>
      </c>
      <c r="GB108" s="61">
        <f>CL108*$C$191</f>
        <v>4899.1487773526378</v>
      </c>
      <c r="GC108" s="61">
        <f>CM108*$C$191</f>
        <v>2758.0113640699101</v>
      </c>
      <c r="GD108" s="61">
        <f>CN108*$C$191</f>
        <v>257.81683977853697</v>
      </c>
      <c r="GE108" s="61">
        <f>CO108*$C$191</f>
        <v>103980.67559048613</v>
      </c>
      <c r="GF108" s="61">
        <f>CP108*$C$191</f>
        <v>18740.768965657895</v>
      </c>
      <c r="GG108" s="61">
        <f>CQ108*$C$191</f>
        <v>6342.9230801124449</v>
      </c>
      <c r="GH108" s="61">
        <f>CR108*$C$191</f>
        <v>80835.011593977863</v>
      </c>
      <c r="GI108" s="61">
        <f>CS108*$C$191</f>
        <v>14177.41090157779</v>
      </c>
      <c r="GJ108" s="61">
        <f>CT108*$C$191</f>
        <v>4011.8815555782094</v>
      </c>
    </row>
    <row r="109" spans="1:192" s="45" customFormat="1">
      <c r="A109" s="45" t="s">
        <v>63</v>
      </c>
      <c r="B109" s="46">
        <v>42046</v>
      </c>
      <c r="C109" s="60"/>
      <c r="D109" s="60"/>
      <c r="E109" s="58"/>
      <c r="F109" s="61">
        <v>59474</v>
      </c>
      <c r="G109" s="61">
        <v>101400</v>
      </c>
      <c r="H109" s="61">
        <v>6634</v>
      </c>
      <c r="I109" s="61">
        <v>760360</v>
      </c>
      <c r="J109" s="61">
        <v>1004325</v>
      </c>
      <c r="K109" s="61">
        <v>103812</v>
      </c>
      <c r="L109" s="61">
        <v>120320</v>
      </c>
      <c r="M109" s="61">
        <v>220297</v>
      </c>
      <c r="N109" s="61">
        <v>12823</v>
      </c>
      <c r="O109" s="61">
        <v>246644</v>
      </c>
      <c r="P109" s="61">
        <v>156249</v>
      </c>
      <c r="Q109" s="61">
        <v>34787</v>
      </c>
      <c r="R109" s="61">
        <v>552542</v>
      </c>
      <c r="S109" s="61">
        <v>485743</v>
      </c>
      <c r="T109" s="61">
        <v>49476</v>
      </c>
      <c r="U109" s="61">
        <v>214052</v>
      </c>
      <c r="V109" s="61">
        <v>127464</v>
      </c>
      <c r="W109" s="61">
        <v>14609</v>
      </c>
      <c r="X109" s="61">
        <v>23969</v>
      </c>
      <c r="Y109" s="61">
        <v>36072</v>
      </c>
      <c r="Z109" s="61">
        <v>2500</v>
      </c>
      <c r="AA109" s="61">
        <v>550687</v>
      </c>
      <c r="AB109" s="61">
        <v>1077317</v>
      </c>
      <c r="AC109" s="61">
        <v>75441</v>
      </c>
      <c r="AD109" s="61">
        <v>356326</v>
      </c>
      <c r="AE109" s="61">
        <v>1172310</v>
      </c>
      <c r="AF109" s="61">
        <v>76104</v>
      </c>
      <c r="AG109" s="61">
        <v>18742</v>
      </c>
      <c r="AH109" s="61">
        <v>30805</v>
      </c>
      <c r="AI109" s="61">
        <v>1901</v>
      </c>
      <c r="AJ109" s="61">
        <v>82353</v>
      </c>
      <c r="AK109" s="61">
        <v>84687</v>
      </c>
      <c r="AL109" s="61">
        <v>6389</v>
      </c>
      <c r="AM109" s="61">
        <v>53905</v>
      </c>
      <c r="AN109" s="61">
        <v>44416</v>
      </c>
      <c r="AO109" s="61">
        <v>2908</v>
      </c>
      <c r="AP109" s="61">
        <v>171059</v>
      </c>
      <c r="AQ109" s="61">
        <v>102184</v>
      </c>
      <c r="AR109" s="61">
        <v>5109</v>
      </c>
      <c r="AS109" s="61">
        <v>260606</v>
      </c>
      <c r="AT109" s="61">
        <v>44508</v>
      </c>
      <c r="AU109" s="61">
        <v>8787</v>
      </c>
      <c r="AV109" s="61">
        <v>117911</v>
      </c>
      <c r="AW109" s="61">
        <v>210100</v>
      </c>
      <c r="AX109" s="61">
        <v>7658</v>
      </c>
      <c r="AY109" s="61">
        <v>201314</v>
      </c>
      <c r="AZ109" s="61">
        <v>144764</v>
      </c>
      <c r="BA109" s="61">
        <v>11597</v>
      </c>
      <c r="BB109" s="61">
        <v>83523</v>
      </c>
      <c r="BC109" s="61">
        <v>64845</v>
      </c>
      <c r="BD109" s="61">
        <v>3136</v>
      </c>
      <c r="BE109" s="61">
        <v>5884</v>
      </c>
      <c r="BF109" s="61">
        <v>8264</v>
      </c>
      <c r="BG109" s="61">
        <v>526</v>
      </c>
      <c r="BH109" s="61">
        <v>215858</v>
      </c>
      <c r="BI109" s="61">
        <v>119567</v>
      </c>
      <c r="BJ109" s="61">
        <v>12357</v>
      </c>
      <c r="BK109" s="61">
        <v>331212</v>
      </c>
      <c r="BL109" s="61">
        <v>136837</v>
      </c>
      <c r="BM109" s="61">
        <v>18734</v>
      </c>
      <c r="BN109" s="61">
        <v>24909</v>
      </c>
      <c r="BO109" s="61">
        <v>8496</v>
      </c>
      <c r="BP109" s="61">
        <v>10632</v>
      </c>
      <c r="BQ109" s="61">
        <v>198143</v>
      </c>
      <c r="BR109" s="61">
        <v>75765</v>
      </c>
      <c r="BS109" s="61">
        <v>17229</v>
      </c>
      <c r="BT109" s="61">
        <v>62416</v>
      </c>
      <c r="BU109" s="61">
        <v>40113</v>
      </c>
      <c r="BV109" s="61">
        <v>5861</v>
      </c>
      <c r="BW109" s="61">
        <v>235676</v>
      </c>
      <c r="BX109" s="61">
        <v>222374</v>
      </c>
      <c r="BY109" s="61">
        <v>6697</v>
      </c>
      <c r="BZ109" s="61">
        <v>137659</v>
      </c>
      <c r="CA109" s="61">
        <v>253894</v>
      </c>
      <c r="CB109" s="61">
        <v>43152</v>
      </c>
      <c r="CC109" s="61">
        <v>20492</v>
      </c>
      <c r="CD109" s="61">
        <v>7085</v>
      </c>
      <c r="CE109" s="61">
        <v>4700</v>
      </c>
      <c r="CF109" s="61">
        <v>101447</v>
      </c>
      <c r="CG109" s="61">
        <v>53153</v>
      </c>
      <c r="CH109" s="61">
        <v>5017</v>
      </c>
      <c r="CI109" s="61">
        <v>265925</v>
      </c>
      <c r="CJ109" s="61">
        <v>81391</v>
      </c>
      <c r="CK109" s="61">
        <v>23073</v>
      </c>
      <c r="CL109" s="61">
        <v>7962</v>
      </c>
      <c r="CM109" s="61">
        <v>3266</v>
      </c>
      <c r="CN109" s="61">
        <v>393</v>
      </c>
      <c r="CO109" s="61">
        <v>164404</v>
      </c>
      <c r="CP109" s="61">
        <v>29534</v>
      </c>
      <c r="CQ109" s="61">
        <v>9961</v>
      </c>
      <c r="CR109" s="61">
        <v>130886</v>
      </c>
      <c r="CS109" s="61">
        <v>22996</v>
      </c>
      <c r="CT109" s="61">
        <v>6864</v>
      </c>
      <c r="CU109" s="61"/>
      <c r="CV109" s="61">
        <f>F109*$C$191</f>
        <v>37398.53348533831</v>
      </c>
      <c r="CW109" s="61">
        <f>G109*$C$191</f>
        <v>63762.506228155238</v>
      </c>
      <c r="CX109" s="61">
        <f>H109*$C$191</f>
        <v>4171.6022319288149</v>
      </c>
      <c r="CY109" s="61">
        <f>I109*$C$191</f>
        <v>478130.76169270335</v>
      </c>
      <c r="CZ109" s="61">
        <f>J109*$C$191</f>
        <v>631541.21368433931</v>
      </c>
      <c r="DA109" s="61">
        <f>K109*$C$191</f>
        <v>65279.223831925556</v>
      </c>
      <c r="DB109" s="61">
        <f>L109*$C$191</f>
        <v>75659.810151594065</v>
      </c>
      <c r="DC109" s="61">
        <f>M109*$C$191</f>
        <v>138527.50329924966</v>
      </c>
      <c r="DD109" s="61">
        <f>N109*$C$191</f>
        <v>8063.3788694638524</v>
      </c>
      <c r="DE109" s="61">
        <f>O109*$C$191</f>
        <v>155095.06495204262</v>
      </c>
      <c r="DF109" s="61">
        <f>P109*$C$191</f>
        <v>98252.739996479562</v>
      </c>
      <c r="DG109" s="61">
        <f>Q109*$C$191</f>
        <v>21874.815622868209</v>
      </c>
      <c r="DH109" s="61">
        <f>R109*$C$191</f>
        <v>347450.32264612772</v>
      </c>
      <c r="DI109" s="61">
        <f>S109*$C$191</f>
        <v>305445.67123059969</v>
      </c>
      <c r="DJ109" s="61">
        <f>T109*$C$191</f>
        <v>31111.575524104621</v>
      </c>
      <c r="DK109" s="62">
        <f>U109*$C$191</f>
        <v>134600.51265433023</v>
      </c>
      <c r="DL109" s="62">
        <f>V109*$C$191</f>
        <v>80152.111379344962</v>
      </c>
      <c r="DM109" s="62">
        <f>W109*$C$191</f>
        <v>9186.4541764015776</v>
      </c>
      <c r="DN109" s="61">
        <f>X109*$C$191</f>
        <v>15072.223982077445</v>
      </c>
      <c r="DO109" s="61">
        <f>Y109*$C$191</f>
        <v>22682.851328027769</v>
      </c>
      <c r="DP109" s="61">
        <f>Z109*$C$191</f>
        <v>1572.05390108864</v>
      </c>
      <c r="DQ109" s="61">
        <f>AA109*$C$191</f>
        <v>346283.85865151999</v>
      </c>
      <c r="DR109" s="61">
        <f>AB109*$C$191</f>
        <v>677440.15702364419</v>
      </c>
      <c r="DS109" s="61">
        <f>AC109*$C$191</f>
        <v>47438.927340811235</v>
      </c>
      <c r="DT109" s="61">
        <f>AD109*$C$191</f>
        <v>224065.47134372429</v>
      </c>
      <c r="DU109" s="61">
        <f>AE109*$C$191</f>
        <v>737173.80351408944</v>
      </c>
      <c r="DV109" s="61">
        <f>AF109*$C$191</f>
        <v>47855.836035379943</v>
      </c>
      <c r="DW109" s="61">
        <f>AG109*$C$191</f>
        <v>11785.373685681316</v>
      </c>
      <c r="DX109" s="61">
        <f>AH109*$C$191</f>
        <v>19370.848169214223</v>
      </c>
      <c r="DY109" s="61">
        <f>AI109*$C$191</f>
        <v>1195.3897863878019</v>
      </c>
      <c r="DZ109" s="61">
        <f>AJ109*$C$191</f>
        <v>51785.341966541106</v>
      </c>
      <c r="EA109" s="61">
        <f>AK109*$C$191</f>
        <v>53253.011488597462</v>
      </c>
      <c r="EB109" s="61">
        <f>AL109*$C$191</f>
        <v>4017.5409496221282</v>
      </c>
      <c r="EC109" s="61">
        <f>AM109*$C$191</f>
        <v>33896.626215273252</v>
      </c>
      <c r="ED109" s="61">
        <f>AN109*$C$191</f>
        <v>27929.738428301214</v>
      </c>
      <c r="EE109" s="61">
        <f>AO109*$C$191</f>
        <v>1828.613097746306</v>
      </c>
      <c r="EF109" s="61">
        <f>AP109*$C$191</f>
        <v>107565.58730652867</v>
      </c>
      <c r="EG109" s="61">
        <f>AQ109*$C$191</f>
        <v>64255.502331536634</v>
      </c>
      <c r="EH109" s="61">
        <f>AR109*$C$191</f>
        <v>3212.6493522647447</v>
      </c>
      <c r="EI109" s="61">
        <f>AS109*$C$191</f>
        <v>163874.67157884245</v>
      </c>
      <c r="EJ109" s="61">
        <f>AT109*$C$191</f>
        <v>27987.590011861277</v>
      </c>
      <c r="EK109" s="61">
        <f>AU109*$C$191</f>
        <v>5525.4550515463516</v>
      </c>
      <c r="EL109" s="61">
        <f>AV109*$C$191</f>
        <v>74144.979012505049</v>
      </c>
      <c r="EM109" s="61">
        <f>AW109*$C$191</f>
        <v>132115.4098474893</v>
      </c>
      <c r="EN109" s="61">
        <f>AX109*$C$191</f>
        <v>4815.5155098147225</v>
      </c>
      <c r="EO109" s="61">
        <f>AY109*$C$191</f>
        <v>126590.58361750339</v>
      </c>
      <c r="EP109" s="61">
        <f>AZ109*$C$191</f>
        <v>91030.724374878351</v>
      </c>
      <c r="EQ109" s="61">
        <f>BA109*$C$191</f>
        <v>7292.4436363699833</v>
      </c>
      <c r="ER109" s="61">
        <f>BB109*$C$191</f>
        <v>52521.063192250593</v>
      </c>
      <c r="ES109" s="61">
        <f>BC109*$C$191</f>
        <v>40775.934086437148</v>
      </c>
      <c r="ET109" s="61">
        <f>BD109*$C$191</f>
        <v>1971.9844135255901</v>
      </c>
      <c r="EU109" s="61">
        <f>BE109*$C$191</f>
        <v>3699.9860616022233</v>
      </c>
      <c r="EV109" s="61">
        <f>BF109*$C$191</f>
        <v>5196.5813754386081</v>
      </c>
      <c r="EW109" s="61">
        <f>BG109*$C$191</f>
        <v>330.76014078904984</v>
      </c>
      <c r="EX109" s="60">
        <f>BH109*$C$191</f>
        <v>135736.16439247667</v>
      </c>
      <c r="EY109" s="60">
        <f>BI109*$C$191</f>
        <v>75186.307516586166</v>
      </c>
      <c r="EZ109" s="58">
        <f>BJ109*$C$191</f>
        <v>7770.3480223009301</v>
      </c>
      <c r="FA109" s="61">
        <f>BK109*$C$191</f>
        <v>208273.24667494826</v>
      </c>
      <c r="FB109" s="61">
        <f>BL109*$C$191</f>
        <v>86046.055865306495</v>
      </c>
      <c r="FC109" s="61">
        <f>BM109*$C$191</f>
        <v>11780.343113197832</v>
      </c>
      <c r="FD109" s="61">
        <f>BN109*$C$191</f>
        <v>15663.316248886773</v>
      </c>
      <c r="FE109" s="61">
        <f>BO109*$C$191</f>
        <v>5342.4679774596343</v>
      </c>
      <c r="FF109" s="61">
        <f>BP109*$C$191</f>
        <v>6685.6308305497687</v>
      </c>
      <c r="FG109" s="61">
        <f>BQ109*$C$191</f>
        <v>124596.59044936256</v>
      </c>
      <c r="FH109" s="61">
        <f>BR109*$C$191</f>
        <v>47642.665526392324</v>
      </c>
      <c r="FI109" s="61">
        <f>BS109*$C$191</f>
        <v>10833.966664742471</v>
      </c>
      <c r="FJ109" s="61">
        <f>BT109*$C$191</f>
        <v>39248.52651613942</v>
      </c>
      <c r="FK109" s="61">
        <f>BU109*$C$191</f>
        <v>25223.919253747448</v>
      </c>
      <c r="FL109" s="61">
        <f>BV109*$C$191</f>
        <v>3685.5231657122076</v>
      </c>
      <c r="FM109" s="61">
        <f>BW109*$C$191</f>
        <v>148198.15007718652</v>
      </c>
      <c r="FN109" s="61">
        <f>BX109*$C$191</f>
        <v>139833.5656802741</v>
      </c>
      <c r="FO109" s="61">
        <f>BY109*$C$191</f>
        <v>4211.2179902362486</v>
      </c>
      <c r="FP109" s="62">
        <f>BZ109*$C$191</f>
        <v>86562.947187984435</v>
      </c>
      <c r="FQ109" s="62">
        <f>CA109*$C$191</f>
        <v>159654.02126519967</v>
      </c>
      <c r="FR109" s="62">
        <f>CB109*$C$191</f>
        <v>27134.907975910799</v>
      </c>
      <c r="FS109" s="61">
        <f>CC109*$C$191</f>
        <v>12885.811416443365</v>
      </c>
      <c r="FT109" s="61">
        <f>CD109*$C$191</f>
        <v>4455.2007556852059</v>
      </c>
      <c r="FU109" s="61">
        <f>CE109*$C$191</f>
        <v>2955.4613340466431</v>
      </c>
      <c r="FV109" s="61">
        <f>CF109*$C$191</f>
        <v>63792.060841495702</v>
      </c>
      <c r="FW109" s="61">
        <f>CG109*$C$191</f>
        <v>33423.75240182579</v>
      </c>
      <c r="FX109" s="61">
        <f>CH109*$C$191</f>
        <v>3154.7977687046828</v>
      </c>
      <c r="FY109" s="61">
        <f>CI109*$C$191</f>
        <v>167219.37345879863</v>
      </c>
      <c r="FZ109" s="61">
        <f>CJ109*$C$191</f>
        <v>51180.415625402202</v>
      </c>
      <c r="GA109" s="61">
        <f>CK109*$C$191</f>
        <v>14508.799863927277</v>
      </c>
      <c r="GB109" s="61">
        <f>CL109*$C$191</f>
        <v>5006.6772641871012</v>
      </c>
      <c r="GC109" s="61">
        <f>CM109*$C$191</f>
        <v>2053.7312163821994</v>
      </c>
      <c r="GD109" s="61">
        <f>CN109*$C$191</f>
        <v>247.12687325113421</v>
      </c>
      <c r="GE109" s="61">
        <f>CO109*$C$191</f>
        <v>103380.77982183071</v>
      </c>
      <c r="GF109" s="61">
        <f>CP109*$C$191</f>
        <v>18571.615965900757</v>
      </c>
      <c r="GG109" s="61">
        <f>CQ109*$C$191</f>
        <v>6263.6915634975776</v>
      </c>
      <c r="GH109" s="61">
        <f>CR109*$C$191</f>
        <v>82303.938759155091</v>
      </c>
      <c r="GI109" s="61">
        <f>CS109*$C$191</f>
        <v>14460.380603773747</v>
      </c>
      <c r="GJ109" s="61">
        <f>CT109*$C$191</f>
        <v>4316.2311908289703</v>
      </c>
    </row>
    <row r="110" spans="1:192" s="45" customFormat="1">
      <c r="A110" s="45" t="s">
        <v>63</v>
      </c>
      <c r="B110" s="46">
        <v>42045</v>
      </c>
      <c r="C110" s="60"/>
      <c r="D110" s="60"/>
      <c r="E110" s="58"/>
      <c r="F110" s="61">
        <v>68335</v>
      </c>
      <c r="G110" s="61">
        <v>111730</v>
      </c>
      <c r="H110" s="61">
        <v>8209</v>
      </c>
      <c r="I110" s="61">
        <v>956323</v>
      </c>
      <c r="J110" s="61">
        <v>1053242</v>
      </c>
      <c r="K110" s="61">
        <v>113595</v>
      </c>
      <c r="L110" s="61">
        <v>144631</v>
      </c>
      <c r="M110" s="61">
        <v>226658</v>
      </c>
      <c r="N110" s="61">
        <v>14033</v>
      </c>
      <c r="O110" s="61">
        <v>260956</v>
      </c>
      <c r="P110" s="61">
        <v>166771</v>
      </c>
      <c r="Q110" s="61">
        <v>34581</v>
      </c>
      <c r="R110" s="61">
        <v>590601</v>
      </c>
      <c r="S110" s="61">
        <v>507258</v>
      </c>
      <c r="T110" s="61">
        <v>54828</v>
      </c>
      <c r="U110" s="61">
        <v>230640</v>
      </c>
      <c r="V110" s="61">
        <v>137105</v>
      </c>
      <c r="W110" s="61">
        <v>16271</v>
      </c>
      <c r="X110" s="61">
        <v>27082</v>
      </c>
      <c r="Y110" s="61">
        <v>40357</v>
      </c>
      <c r="Z110" s="61">
        <v>2642</v>
      </c>
      <c r="AA110" s="61">
        <v>560266</v>
      </c>
      <c r="AB110" s="61">
        <v>1081074</v>
      </c>
      <c r="AC110" s="61">
        <v>78164</v>
      </c>
      <c r="AD110" s="61">
        <v>432197</v>
      </c>
      <c r="AE110" s="61">
        <v>1103732</v>
      </c>
      <c r="AF110" s="61">
        <v>70864</v>
      </c>
      <c r="AG110" s="61">
        <v>20134</v>
      </c>
      <c r="AH110" s="61">
        <v>32601</v>
      </c>
      <c r="AI110" s="61">
        <v>2059</v>
      </c>
      <c r="AJ110" s="61">
        <v>87959</v>
      </c>
      <c r="AK110" s="61">
        <v>88436</v>
      </c>
      <c r="AL110" s="61">
        <v>6900</v>
      </c>
      <c r="AM110" s="61">
        <v>56516</v>
      </c>
      <c r="AN110" s="61">
        <v>45357</v>
      </c>
      <c r="AO110" s="61">
        <v>3064</v>
      </c>
      <c r="AP110" s="61">
        <v>170150</v>
      </c>
      <c r="AQ110" s="61">
        <v>101077</v>
      </c>
      <c r="AR110" s="61">
        <v>5891</v>
      </c>
      <c r="AS110" s="61">
        <v>258329</v>
      </c>
      <c r="AT110" s="61">
        <v>42190</v>
      </c>
      <c r="AU110" s="61">
        <v>8624</v>
      </c>
      <c r="AV110" s="61">
        <v>114511</v>
      </c>
      <c r="AW110" s="61">
        <v>202274</v>
      </c>
      <c r="AX110" s="61">
        <v>7590</v>
      </c>
      <c r="AY110" s="61">
        <v>209948</v>
      </c>
      <c r="AZ110" s="61">
        <v>148678</v>
      </c>
      <c r="BA110" s="61">
        <v>12481</v>
      </c>
      <c r="BB110" s="61">
        <v>82758</v>
      </c>
      <c r="BC110" s="61">
        <v>64843</v>
      </c>
      <c r="BD110" s="61">
        <v>3349</v>
      </c>
      <c r="BE110" s="61">
        <v>6517</v>
      </c>
      <c r="BF110" s="61">
        <v>8559</v>
      </c>
      <c r="BG110" s="61">
        <v>549</v>
      </c>
      <c r="BH110" s="61">
        <v>225826</v>
      </c>
      <c r="BI110" s="61">
        <v>123162</v>
      </c>
      <c r="BJ110" s="61">
        <v>13341</v>
      </c>
      <c r="BK110" s="61">
        <v>303736</v>
      </c>
      <c r="BL110" s="61">
        <v>128875</v>
      </c>
      <c r="BM110" s="61">
        <v>17385</v>
      </c>
      <c r="BN110" s="61">
        <v>23733</v>
      </c>
      <c r="BO110" s="61">
        <v>8405</v>
      </c>
      <c r="BP110" s="61">
        <v>8918</v>
      </c>
      <c r="BQ110" s="61">
        <v>203106</v>
      </c>
      <c r="BR110" s="61">
        <v>74463</v>
      </c>
      <c r="BS110" s="61">
        <v>17926</v>
      </c>
      <c r="BT110" s="61">
        <v>60743</v>
      </c>
      <c r="BU110" s="61">
        <v>39524</v>
      </c>
      <c r="BV110" s="61">
        <v>5973</v>
      </c>
      <c r="BW110" s="61">
        <v>225570</v>
      </c>
      <c r="BX110" s="61">
        <v>225935</v>
      </c>
      <c r="BY110" s="61">
        <v>6828</v>
      </c>
      <c r="BZ110" s="61">
        <v>143454</v>
      </c>
      <c r="CA110" s="61">
        <v>246580</v>
      </c>
      <c r="CB110" s="61">
        <v>45516</v>
      </c>
      <c r="CC110" s="61">
        <v>21379</v>
      </c>
      <c r="CD110" s="61">
        <v>6897</v>
      </c>
      <c r="CE110" s="61">
        <v>4805</v>
      </c>
      <c r="CF110" s="61">
        <v>116630</v>
      </c>
      <c r="CG110" s="61">
        <v>61621</v>
      </c>
      <c r="CH110" s="61">
        <v>5966</v>
      </c>
      <c r="CI110" s="61">
        <v>268546</v>
      </c>
      <c r="CJ110" s="61">
        <v>80125</v>
      </c>
      <c r="CK110" s="61">
        <v>24437</v>
      </c>
      <c r="CL110" s="61">
        <v>8628</v>
      </c>
      <c r="CM110" s="61">
        <v>2857</v>
      </c>
      <c r="CN110" s="61">
        <v>391</v>
      </c>
      <c r="CO110" s="61">
        <v>162680</v>
      </c>
      <c r="CP110" s="61">
        <v>28323</v>
      </c>
      <c r="CQ110" s="61">
        <v>10469</v>
      </c>
      <c r="CR110" s="61">
        <v>119391</v>
      </c>
      <c r="CS110" s="61">
        <v>22247</v>
      </c>
      <c r="CT110" s="61">
        <v>7387</v>
      </c>
      <c r="CU110" s="61"/>
      <c r="CV110" s="61">
        <f>F110*$C$191</f>
        <v>42970.52133235689</v>
      </c>
      <c r="CW110" s="61">
        <f>G110*$C$191</f>
        <v>70258.232947453493</v>
      </c>
      <c r="CX110" s="61">
        <f>H110*$C$191</f>
        <v>5161.9961896146588</v>
      </c>
      <c r="CY110" s="61">
        <f>I110*$C$191</f>
        <v>601356.52114031662</v>
      </c>
      <c r="CZ110" s="61">
        <f>J110*$C$191</f>
        <v>662301.2779561606</v>
      </c>
      <c r="DA110" s="61">
        <f>K110*$C$191</f>
        <v>71430.985157665622</v>
      </c>
      <c r="DB110" s="61">
        <f>L110*$C$191</f>
        <v>90947.091107340442</v>
      </c>
      <c r="DC110" s="61">
        <f>M110*$C$191</f>
        <v>142527.43724517958</v>
      </c>
      <c r="DD110" s="61">
        <f>N110*$C$191</f>
        <v>8824.2529575907538</v>
      </c>
      <c r="DE110" s="61">
        <f>O110*$C$191</f>
        <v>164094.75912499486</v>
      </c>
      <c r="DF110" s="61">
        <f>P110*$C$191</f>
        <v>104869.20045538143</v>
      </c>
      <c r="DG110" s="61">
        <f>Q110*$C$191</f>
        <v>21745.278381418506</v>
      </c>
      <c r="DH110" s="61">
        <f>R110*$C$191</f>
        <v>371382.64241474075</v>
      </c>
      <c r="DI110" s="61">
        <f>S110*$C$191</f>
        <v>318974.76710336853</v>
      </c>
      <c r="DJ110" s="61">
        <f>T110*$C$191</f>
        <v>34477.028515555183</v>
      </c>
      <c r="DK110" s="62">
        <f>U110*$C$191</f>
        <v>145031.40469883356</v>
      </c>
      <c r="DL110" s="62">
        <f>V110*$C$191</f>
        <v>86214.5800435032</v>
      </c>
      <c r="DM110" s="62">
        <f>W110*$C$191</f>
        <v>10231.555609845305</v>
      </c>
      <c r="DN110" s="61">
        <f>X110*$C$191</f>
        <v>17029.745499713019</v>
      </c>
      <c r="DO110" s="61">
        <f>Y110*$C$191</f>
        <v>25377.3517144937</v>
      </c>
      <c r="DP110" s="61">
        <f>Z110*$C$191</f>
        <v>1661.3465626704747</v>
      </c>
      <c r="DQ110" s="61">
        <f>AA110*$C$191</f>
        <v>352307.3403789312</v>
      </c>
      <c r="DR110" s="61">
        <f>AB110*$C$191</f>
        <v>679802.63962620019</v>
      </c>
      <c r="DS110" s="61">
        <f>AC110*$C$191</f>
        <v>49151.208449876984</v>
      </c>
      <c r="DT110" s="61">
        <f>AD110*$C$191</f>
        <v>271774.79195552279</v>
      </c>
      <c r="DU110" s="61">
        <f>AE110*$C$191</f>
        <v>694050.47854254674</v>
      </c>
      <c r="DV110" s="61">
        <f>AF110*$C$191</f>
        <v>44560.811058698157</v>
      </c>
      <c r="DW110" s="61">
        <f>AG110*$C$191</f>
        <v>12660.693297807471</v>
      </c>
      <c r="DX110" s="61">
        <f>AH110*$C$191</f>
        <v>20500.2116917563</v>
      </c>
      <c r="DY110" s="61">
        <f>AI110*$C$191</f>
        <v>1294.7435929366038</v>
      </c>
      <c r="DZ110" s="61">
        <f>AJ110*$C$191</f>
        <v>55310.515634342271</v>
      </c>
      <c r="EA110" s="61">
        <f>AK110*$C$191</f>
        <v>55610.463518669989</v>
      </c>
      <c r="EB110" s="61">
        <f>AL110*$C$191</f>
        <v>4338.8687670046465</v>
      </c>
      <c r="EC110" s="61">
        <f>AM110*$C$191</f>
        <v>35538.479309570233</v>
      </c>
      <c r="ED110" s="61">
        <f>AN110*$C$191</f>
        <v>28521.459516670977</v>
      </c>
      <c r="EE110" s="61">
        <f>AO110*$C$191</f>
        <v>1926.7092611742371</v>
      </c>
      <c r="EF110" s="61">
        <f>AP110*$C$191</f>
        <v>106993.98850809284</v>
      </c>
      <c r="EG110" s="61">
        <f>AQ110*$C$191</f>
        <v>63559.396864134585</v>
      </c>
      <c r="EH110" s="61">
        <f>AR110*$C$191</f>
        <v>3704.3878125252713</v>
      </c>
      <c r="EI110" s="61">
        <f>AS110*$C$191</f>
        <v>162442.84488573091</v>
      </c>
      <c r="EJ110" s="61">
        <f>AT110*$C$191</f>
        <v>26529.981634771888</v>
      </c>
      <c r="EK110" s="61">
        <f>AU110*$C$191</f>
        <v>5422.9571371953725</v>
      </c>
      <c r="EL110" s="61">
        <f>AV110*$C$191</f>
        <v>72006.985707024505</v>
      </c>
      <c r="EM110" s="61">
        <f>AW110*$C$191</f>
        <v>127194.25231552143</v>
      </c>
      <c r="EN110" s="61">
        <f>AX110*$C$191</f>
        <v>4772.7556437051107</v>
      </c>
      <c r="EO110" s="61">
        <f>AY110*$C$191</f>
        <v>132019.82897030312</v>
      </c>
      <c r="EP110" s="61">
        <f>AZ110*$C$191</f>
        <v>93491.931962422721</v>
      </c>
      <c r="EQ110" s="61">
        <f>BA110*$C$191</f>
        <v>7848.3218957949266</v>
      </c>
      <c r="ER110" s="61">
        <f>BB110*$C$191</f>
        <v>52040.014698517465</v>
      </c>
      <c r="ES110" s="61">
        <f>BC110*$C$191</f>
        <v>40774.676443316275</v>
      </c>
      <c r="ET110" s="61">
        <f>BD110*$C$191</f>
        <v>2105.923405898342</v>
      </c>
      <c r="EU110" s="61">
        <f>BE110*$C$191</f>
        <v>4098.0301093578664</v>
      </c>
      <c r="EV110" s="61">
        <f>BF110*$C$191</f>
        <v>5382.083735767068</v>
      </c>
      <c r="EW110" s="61">
        <f>BG110*$C$191</f>
        <v>345.22303667906533</v>
      </c>
      <c r="EX110" s="60">
        <f>BH110*$C$191</f>
        <v>142004.25770689728</v>
      </c>
      <c r="EY110" s="60">
        <f>BI110*$C$191</f>
        <v>77446.921026351629</v>
      </c>
      <c r="EZ110" s="58">
        <f>BJ110*$C$191</f>
        <v>8389.1084377694187</v>
      </c>
      <c r="FA110" s="61">
        <f>BK110*$C$191</f>
        <v>190995.74548042368</v>
      </c>
      <c r="FB110" s="61">
        <f>BL110*$C$191</f>
        <v>81039.378601119388</v>
      </c>
      <c r="FC110" s="61">
        <f>BM110*$C$191</f>
        <v>10932.062828170403</v>
      </c>
      <c r="FD110" s="61">
        <f>BN110*$C$191</f>
        <v>14923.822093814677</v>
      </c>
      <c r="FE110" s="61">
        <f>BO110*$C$191</f>
        <v>5285.2452154600078</v>
      </c>
      <c r="FF110" s="61">
        <f>BP110*$C$191</f>
        <v>5607.830675963397</v>
      </c>
      <c r="FG110" s="61">
        <f>BQ110*$C$191</f>
        <v>127717.43185380373</v>
      </c>
      <c r="FH110" s="61">
        <f>BR110*$C$191</f>
        <v>46823.939854705357</v>
      </c>
      <c r="FI110" s="61">
        <f>BS110*$C$191</f>
        <v>11272.255292365984</v>
      </c>
      <c r="FJ110" s="61">
        <f>BT110*$C$191</f>
        <v>38196.508045530907</v>
      </c>
      <c r="FK110" s="61">
        <f>BU110*$C$191</f>
        <v>24853.543354650963</v>
      </c>
      <c r="FL110" s="61">
        <f>BV110*$C$191</f>
        <v>3755.9511804809786</v>
      </c>
      <c r="FM110" s="61">
        <f>BW110*$C$191</f>
        <v>141843.27938742581</v>
      </c>
      <c r="FN110" s="61">
        <f>BX110*$C$191</f>
        <v>142072.79925698476</v>
      </c>
      <c r="FO110" s="61">
        <f>BY110*$C$191</f>
        <v>4293.593614653294</v>
      </c>
      <c r="FP110" s="62">
        <f>BZ110*$C$191</f>
        <v>90206.968130707901</v>
      </c>
      <c r="FQ110" s="62">
        <f>CA110*$C$191</f>
        <v>155054.82037217476</v>
      </c>
      <c r="FR110" s="62">
        <f>CB110*$C$191</f>
        <v>28621.442144780216</v>
      </c>
      <c r="FS110" s="61">
        <f>CC110*$C$191</f>
        <v>13443.576140549614</v>
      </c>
      <c r="FT110" s="61">
        <f>CD110*$C$191</f>
        <v>4336.9823023233403</v>
      </c>
      <c r="FU110" s="61">
        <f>CE110*$C$191</f>
        <v>3021.487597892366</v>
      </c>
      <c r="FV110" s="61">
        <f>CF110*$C$191</f>
        <v>73339.458593587231</v>
      </c>
      <c r="FW110" s="61">
        <f>CG110*$C$191</f>
        <v>38748.613375593231</v>
      </c>
      <c r="FX110" s="61">
        <f>CH110*$C$191</f>
        <v>3751.5494295579306</v>
      </c>
      <c r="FY110" s="61">
        <f>CI110*$C$191</f>
        <v>168867.51476869997</v>
      </c>
      <c r="FZ110" s="61">
        <f>CJ110*$C$191</f>
        <v>50384.327529890914</v>
      </c>
      <c r="GA110" s="61">
        <f>CK110*$C$191</f>
        <v>15366.512472361239</v>
      </c>
      <c r="GB110" s="61">
        <f>CL110*$C$191</f>
        <v>5425.4724234371142</v>
      </c>
      <c r="GC110" s="61">
        <f>CM110*$C$191</f>
        <v>1796.5431981640977</v>
      </c>
      <c r="GD110" s="61">
        <f>CN110*$C$191</f>
        <v>245.8692301302633</v>
      </c>
      <c r="GE110" s="61">
        <f>CO110*$C$191</f>
        <v>102296.69145163998</v>
      </c>
      <c r="GF110" s="61">
        <f>CP110*$C$191</f>
        <v>17810.11305621342</v>
      </c>
      <c r="GG110" s="61">
        <f>CQ110*$C$191</f>
        <v>6583.1329161987887</v>
      </c>
      <c r="GH110" s="61">
        <f>CR110*$C$191</f>
        <v>75075.634921949531</v>
      </c>
      <c r="GI110" s="61">
        <f>CS110*$C$191</f>
        <v>13989.39325500759</v>
      </c>
      <c r="GJ110" s="61">
        <f>CT110*$C$191</f>
        <v>4645.1048669367137</v>
      </c>
    </row>
    <row r="111" spans="1:192" s="45" customFormat="1">
      <c r="A111" s="45" t="s">
        <v>63</v>
      </c>
      <c r="B111" s="46">
        <v>42044</v>
      </c>
      <c r="C111" s="60"/>
      <c r="D111" s="60"/>
      <c r="E111" s="58"/>
      <c r="F111" s="61">
        <v>72620</v>
      </c>
      <c r="G111" s="61">
        <v>120702</v>
      </c>
      <c r="H111" s="61">
        <v>8848</v>
      </c>
      <c r="I111" s="61">
        <v>837461</v>
      </c>
      <c r="J111" s="61">
        <v>1109508</v>
      </c>
      <c r="K111" s="61">
        <v>122111</v>
      </c>
      <c r="L111" s="61">
        <v>157360</v>
      </c>
      <c r="M111" s="61">
        <v>255793</v>
      </c>
      <c r="N111" s="61">
        <v>15733</v>
      </c>
      <c r="O111" s="61">
        <v>235734</v>
      </c>
      <c r="P111" s="61">
        <v>181377</v>
      </c>
      <c r="Q111" s="61">
        <v>34220</v>
      </c>
      <c r="R111" s="61">
        <v>617088</v>
      </c>
      <c r="S111" s="61">
        <v>541733</v>
      </c>
      <c r="T111" s="61">
        <v>58508</v>
      </c>
      <c r="U111" s="61">
        <v>247598</v>
      </c>
      <c r="V111" s="61">
        <v>153736</v>
      </c>
      <c r="W111" s="61">
        <v>17595</v>
      </c>
      <c r="X111" s="61">
        <v>28793</v>
      </c>
      <c r="Y111" s="61">
        <v>43116</v>
      </c>
      <c r="Z111" s="61">
        <v>2684</v>
      </c>
      <c r="AA111" s="61">
        <v>572304</v>
      </c>
      <c r="AB111" s="61">
        <v>1097833</v>
      </c>
      <c r="AC111" s="61">
        <v>80100</v>
      </c>
      <c r="AD111" s="61">
        <v>363079</v>
      </c>
      <c r="AE111" s="61">
        <v>1105787</v>
      </c>
      <c r="AF111" s="61">
        <v>70225</v>
      </c>
      <c r="AG111" s="61">
        <v>19365</v>
      </c>
      <c r="AH111" s="61">
        <v>34532</v>
      </c>
      <c r="AI111" s="61">
        <v>2015</v>
      </c>
      <c r="AJ111" s="61">
        <v>92823</v>
      </c>
      <c r="AK111" s="61">
        <v>94924</v>
      </c>
      <c r="AL111" s="61">
        <v>7104</v>
      </c>
      <c r="AM111" s="61">
        <v>59717</v>
      </c>
      <c r="AN111" s="61">
        <v>48158</v>
      </c>
      <c r="AO111" s="61">
        <v>3330</v>
      </c>
      <c r="AP111" s="61">
        <v>171422</v>
      </c>
      <c r="AQ111" s="61">
        <v>100977</v>
      </c>
      <c r="AR111" s="61">
        <v>5496</v>
      </c>
      <c r="AS111" s="61">
        <v>262496</v>
      </c>
      <c r="AT111" s="61">
        <v>43832</v>
      </c>
      <c r="AU111" s="61">
        <v>8696</v>
      </c>
      <c r="AV111" s="61">
        <v>116766</v>
      </c>
      <c r="AW111" s="61">
        <v>207643</v>
      </c>
      <c r="AX111" s="61">
        <v>8010</v>
      </c>
      <c r="AY111" s="61">
        <v>196176</v>
      </c>
      <c r="AZ111" s="61">
        <v>140292</v>
      </c>
      <c r="BA111" s="61">
        <v>11504</v>
      </c>
      <c r="BB111" s="61">
        <v>75493</v>
      </c>
      <c r="BC111" s="61">
        <v>62317</v>
      </c>
      <c r="BD111" s="61">
        <v>3165</v>
      </c>
      <c r="BE111" s="61">
        <v>6991</v>
      </c>
      <c r="BF111" s="61">
        <v>9088</v>
      </c>
      <c r="BG111" s="61">
        <v>518</v>
      </c>
      <c r="BH111" s="61">
        <v>272045</v>
      </c>
      <c r="BI111" s="61">
        <v>125849</v>
      </c>
      <c r="BJ111" s="61">
        <v>13186</v>
      </c>
      <c r="BK111" s="61">
        <v>300285</v>
      </c>
      <c r="BL111" s="61">
        <v>116346</v>
      </c>
      <c r="BM111" s="61">
        <v>15838</v>
      </c>
      <c r="BN111" s="61">
        <v>22660</v>
      </c>
      <c r="BO111" s="61">
        <v>7475</v>
      </c>
      <c r="BP111" s="61">
        <v>8379</v>
      </c>
      <c r="BQ111" s="61">
        <v>195359</v>
      </c>
      <c r="BR111" s="61">
        <v>74698</v>
      </c>
      <c r="BS111" s="61">
        <v>18063</v>
      </c>
      <c r="BT111" s="61">
        <v>63487</v>
      </c>
      <c r="BU111" s="61">
        <v>41296</v>
      </c>
      <c r="BV111" s="61">
        <v>6726</v>
      </c>
      <c r="BW111" s="61">
        <v>222557</v>
      </c>
      <c r="BX111" s="61">
        <v>210225</v>
      </c>
      <c r="BY111" s="61">
        <v>6264</v>
      </c>
      <c r="BZ111" s="61">
        <v>129848</v>
      </c>
      <c r="CA111" s="61">
        <v>239056</v>
      </c>
      <c r="CB111" s="61">
        <v>44235</v>
      </c>
      <c r="CC111" s="61">
        <v>20447</v>
      </c>
      <c r="CD111" s="61">
        <v>6586</v>
      </c>
      <c r="CE111" s="61">
        <v>4767</v>
      </c>
      <c r="CF111" s="61">
        <v>140342</v>
      </c>
      <c r="CG111" s="61">
        <v>79025</v>
      </c>
      <c r="CH111" s="61">
        <v>7531</v>
      </c>
      <c r="CI111" s="61">
        <v>275149</v>
      </c>
      <c r="CJ111" s="61">
        <v>78813</v>
      </c>
      <c r="CK111" s="61">
        <v>23286</v>
      </c>
      <c r="CL111" s="61">
        <v>10228</v>
      </c>
      <c r="CM111" s="61">
        <v>2918</v>
      </c>
      <c r="CN111" s="61">
        <v>425</v>
      </c>
      <c r="CO111" s="61">
        <v>161639</v>
      </c>
      <c r="CP111" s="61">
        <v>29292</v>
      </c>
      <c r="CQ111" s="61">
        <v>10381</v>
      </c>
      <c r="CR111" s="61">
        <v>129674</v>
      </c>
      <c r="CS111" s="61">
        <v>21715</v>
      </c>
      <c r="CT111" s="61">
        <v>7073</v>
      </c>
      <c r="CU111" s="61"/>
      <c r="CV111" s="61">
        <f>F111*$C$191</f>
        <v>45665.021718822813</v>
      </c>
      <c r="CW111" s="61">
        <f>G111*$C$191</f>
        <v>75900.019987680411</v>
      </c>
      <c r="CX111" s="61">
        <f>H111*$C$191</f>
        <v>5563.8131667329144</v>
      </c>
      <c r="CY111" s="61">
        <f>I111*$C$191</f>
        <v>526613.53282383748</v>
      </c>
      <c r="CZ111" s="61">
        <f>J111*$C$191</f>
        <v>697682.5518756219</v>
      </c>
      <c r="DA111" s="61">
        <f>K111*$C$191</f>
        <v>76786.029566333964</v>
      </c>
      <c r="DB111" s="61">
        <f>L111*$C$191</f>
        <v>98951.360750123364</v>
      </c>
      <c r="DC111" s="61">
        <f>M111*$C$191</f>
        <v>160848.15340846661</v>
      </c>
      <c r="DD111" s="61">
        <f>N111*$C$191</f>
        <v>9893.2496103310295</v>
      </c>
      <c r="DE111" s="61">
        <f>O111*$C$191</f>
        <v>148234.62172769179</v>
      </c>
      <c r="DF111" s="61">
        <f>P111*$C$191</f>
        <v>114053.76816710171</v>
      </c>
      <c r="DG111" s="61">
        <f>Q111*$C$191</f>
        <v>21518.273798101305</v>
      </c>
      <c r="DH111" s="61">
        <f>R111*$C$191</f>
        <v>388038.23908599466</v>
      </c>
      <c r="DI111" s="61">
        <f>S111*$C$191</f>
        <v>340653.39039938088</v>
      </c>
      <c r="DJ111" s="61">
        <f>T111*$C$191</f>
        <v>36791.091857957661</v>
      </c>
      <c r="DK111" s="62">
        <f>U111*$C$191</f>
        <v>155694.96072069803</v>
      </c>
      <c r="DL111" s="62">
        <f>V111*$C$191</f>
        <v>96672.511415105269</v>
      </c>
      <c r="DM111" s="62">
        <f>W111*$C$191</f>
        <v>11064.115355861848</v>
      </c>
      <c r="DN111" s="61">
        <f>X111*$C$191</f>
        <v>18105.659189618083</v>
      </c>
      <c r="DO111" s="61">
        <f>Y111*$C$191</f>
        <v>27112.27039973512</v>
      </c>
      <c r="DP111" s="61">
        <f>Z111*$C$191</f>
        <v>1687.7570682087639</v>
      </c>
      <c r="DQ111" s="61">
        <f>AA111*$C$191</f>
        <v>359877.0943234532</v>
      </c>
      <c r="DR111" s="61">
        <f>AB111*$C$191</f>
        <v>690341.06015753793</v>
      </c>
      <c r="DS111" s="61">
        <f>AC111*$C$191</f>
        <v>50368.606990880027</v>
      </c>
      <c r="DT111" s="61">
        <f>AD111*$C$191</f>
        <v>228311.90334134494</v>
      </c>
      <c r="DU111" s="61">
        <f>AE111*$C$191</f>
        <v>695342.70684924163</v>
      </c>
      <c r="DV111" s="61">
        <f>AF111*$C$191</f>
        <v>44158.994081579898</v>
      </c>
      <c r="DW111" s="61">
        <f>AG111*$C$191</f>
        <v>12177.129517832605</v>
      </c>
      <c r="DX111" s="61">
        <f>AH111*$C$191</f>
        <v>21714.466124957165</v>
      </c>
      <c r="DY111" s="61">
        <f>AI111*$C$191</f>
        <v>1267.0754442774439</v>
      </c>
      <c r="DZ111" s="61">
        <f>AJ111*$C$191</f>
        <v>58369.103704300331</v>
      </c>
      <c r="EA111" s="61">
        <f>AK111*$C$191</f>
        <v>59690.257802775224</v>
      </c>
      <c r="EB111" s="61">
        <f>AL111*$C$191</f>
        <v>4467.1483653334799</v>
      </c>
      <c r="EC111" s="61">
        <f>AM111*$C$191</f>
        <v>37551.337124524129</v>
      </c>
      <c r="ED111" s="61">
        <f>AN111*$C$191</f>
        <v>30282.788707450691</v>
      </c>
      <c r="EE111" s="61">
        <f>AO111*$C$191</f>
        <v>2093.9757962500685</v>
      </c>
      <c r="EF111" s="61">
        <f>AP111*$C$191</f>
        <v>107793.84953296673</v>
      </c>
      <c r="EG111" s="61">
        <f>AQ111*$C$191</f>
        <v>63496.514708091039</v>
      </c>
      <c r="EH111" s="61">
        <f>AR111*$C$191</f>
        <v>3456.0032961532661</v>
      </c>
      <c r="EI111" s="61">
        <f>AS111*$C$191</f>
        <v>165063.14432806545</v>
      </c>
      <c r="EJ111" s="61">
        <f>AT111*$C$191</f>
        <v>27562.506637006907</v>
      </c>
      <c r="EK111" s="61">
        <f>AU111*$C$191</f>
        <v>5468.232289546725</v>
      </c>
      <c r="EL111" s="61">
        <f>AV111*$C$191</f>
        <v>73424.978325806456</v>
      </c>
      <c r="EM111" s="61">
        <f>AW111*$C$191</f>
        <v>130570.39527349939</v>
      </c>
      <c r="EN111" s="61">
        <f>AX111*$C$191</f>
        <v>5036.8606990880025</v>
      </c>
      <c r="EO111" s="61">
        <f>AY111*$C$191</f>
        <v>123359.69843998602</v>
      </c>
      <c r="EP111" s="61">
        <f>AZ111*$C$191</f>
        <v>88218.634356611001</v>
      </c>
      <c r="EQ111" s="61">
        <f>BA111*$C$191</f>
        <v>7233.9632312494859</v>
      </c>
      <c r="ER111" s="61">
        <f>BB111*$C$191</f>
        <v>47471.626061953881</v>
      </c>
      <c r="ES111" s="61">
        <f>BC111*$C$191</f>
        <v>39186.27318165631</v>
      </c>
      <c r="ET111" s="61">
        <f>BD111*$C$191</f>
        <v>1990.2202387782183</v>
      </c>
      <c r="EU111" s="61">
        <f>BE111*$C$191</f>
        <v>4396.0915290042731</v>
      </c>
      <c r="EV111" s="61">
        <f>BF111*$C$191</f>
        <v>5714.730341237424</v>
      </c>
      <c r="EW111" s="61">
        <f>BG111*$C$191</f>
        <v>325.7295683055662</v>
      </c>
      <c r="EX111" s="60">
        <f>BH111*$C$191</f>
        <v>171067.76140866362</v>
      </c>
      <c r="EY111" s="60">
        <f>BI111*$C$191</f>
        <v>79136.564559241699</v>
      </c>
      <c r="EZ111" s="58">
        <f>BJ111*$C$191</f>
        <v>8291.6410959019231</v>
      </c>
      <c r="FA111" s="61">
        <f>BK111*$C$191</f>
        <v>188825.68227536092</v>
      </c>
      <c r="FB111" s="61">
        <f>BL111*$C$191</f>
        <v>73160.873270423559</v>
      </c>
      <c r="FC111" s="61">
        <f>BM111*$C$191</f>
        <v>9959.275874176752</v>
      </c>
      <c r="FD111" s="61">
        <f>BN111*$C$191</f>
        <v>14249.096559467433</v>
      </c>
      <c r="FE111" s="61">
        <f>BO111*$C$191</f>
        <v>4700.441164255034</v>
      </c>
      <c r="FF111" s="61">
        <f>BP111*$C$191</f>
        <v>5268.8958548886858</v>
      </c>
      <c r="FG111" s="61">
        <f>BQ111*$C$191</f>
        <v>122845.95122511026</v>
      </c>
      <c r="FH111" s="61">
        <f>BR111*$C$191</f>
        <v>46971.712921407692</v>
      </c>
      <c r="FI111" s="61">
        <f>BS111*$C$191</f>
        <v>11358.403846145642</v>
      </c>
      <c r="FJ111" s="61">
        <f>BT111*$C$191</f>
        <v>39921.994407365797</v>
      </c>
      <c r="FK111" s="61">
        <f>BU111*$C$191</f>
        <v>25967.815159742589</v>
      </c>
      <c r="FL111" s="61">
        <f>BV111*$C$191</f>
        <v>4229.4538154888769</v>
      </c>
      <c r="FM111" s="61">
        <f>BW111*$C$191</f>
        <v>139948.6400258338</v>
      </c>
      <c r="FN111" s="61">
        <f>BX111*$C$191</f>
        <v>132194.01254254373</v>
      </c>
      <c r="FO111" s="61">
        <f>BY111*$C$191</f>
        <v>3938.9382545676963</v>
      </c>
      <c r="FP111" s="62">
        <f>BZ111*$C$191</f>
        <v>81651.221979423091</v>
      </c>
      <c r="FQ111" s="62">
        <f>CA111*$C$191</f>
        <v>150323.56695145837</v>
      </c>
      <c r="FR111" s="62">
        <f>CB111*$C$191</f>
        <v>27815.921725862398</v>
      </c>
      <c r="FS111" s="61">
        <f>CC111*$C$191</f>
        <v>12857.514446223769</v>
      </c>
      <c r="FT111" s="61">
        <f>CD111*$C$191</f>
        <v>4141.4187970279136</v>
      </c>
      <c r="FU111" s="61">
        <f>CE111*$C$191</f>
        <v>2997.5923785958189</v>
      </c>
      <c r="FV111" s="61">
        <f>CF111*$C$191</f>
        <v>88250.075434632774</v>
      </c>
      <c r="FW111" s="61">
        <f>CG111*$C$191</f>
        <v>49692.623813411912</v>
      </c>
      <c r="FX111" s="61">
        <f>CH111*$C$191</f>
        <v>4735.6551716394188</v>
      </c>
      <c r="FY111" s="61">
        <f>CI111*$C$191</f>
        <v>173019.6235322553</v>
      </c>
      <c r="FZ111" s="61">
        <f>CJ111*$C$191</f>
        <v>49559.313642599591</v>
      </c>
      <c r="GA111" s="61">
        <f>CK111*$C$191</f>
        <v>14642.738856300028</v>
      </c>
      <c r="GB111" s="61">
        <f>CL111*$C$191</f>
        <v>6431.5869201338437</v>
      </c>
      <c r="GC111" s="61">
        <f>CM111*$C$191</f>
        <v>1834.9013133506605</v>
      </c>
      <c r="GD111" s="61">
        <f>CN111*$C$191</f>
        <v>267.24916318506882</v>
      </c>
      <c r="GE111" s="61">
        <f>CO111*$C$191</f>
        <v>101642.08820722667</v>
      </c>
      <c r="GF111" s="61">
        <f>CP111*$C$191</f>
        <v>18419.441148275379</v>
      </c>
      <c r="GG111" s="61">
        <f>CQ111*$C$191</f>
        <v>6527.7966188804685</v>
      </c>
      <c r="GH111" s="61">
        <f>CR111*$C$191</f>
        <v>81541.807027907329</v>
      </c>
      <c r="GI111" s="61">
        <f>CS111*$C$191</f>
        <v>13654.860184855926</v>
      </c>
      <c r="GJ111" s="61">
        <f>CT111*$C$191</f>
        <v>4447.6548969599808</v>
      </c>
    </row>
    <row r="112" spans="1:192" s="45" customFormat="1">
      <c r="A112" s="45" t="s">
        <v>63</v>
      </c>
      <c r="B112" s="46">
        <v>42043</v>
      </c>
      <c r="C112" s="60"/>
      <c r="D112" s="60"/>
      <c r="E112" s="58"/>
      <c r="F112" s="61">
        <v>41455</v>
      </c>
      <c r="G112" s="61">
        <v>71873</v>
      </c>
      <c r="H112" s="61">
        <v>4548</v>
      </c>
      <c r="I112" s="61">
        <v>809778</v>
      </c>
      <c r="J112" s="61">
        <v>1071303</v>
      </c>
      <c r="K112" s="61">
        <v>113962</v>
      </c>
      <c r="L112" s="61">
        <v>138891</v>
      </c>
      <c r="M112" s="61">
        <v>226588</v>
      </c>
      <c r="N112" s="61">
        <v>13083</v>
      </c>
      <c r="O112" s="61">
        <v>258383</v>
      </c>
      <c r="P112" s="61">
        <v>152738</v>
      </c>
      <c r="Q112" s="61">
        <v>34070</v>
      </c>
      <c r="R112" s="61">
        <v>504227</v>
      </c>
      <c r="S112" s="61">
        <v>456881</v>
      </c>
      <c r="T112" s="61">
        <v>44332</v>
      </c>
      <c r="U112" s="61">
        <v>233512</v>
      </c>
      <c r="V112" s="61">
        <v>151216</v>
      </c>
      <c r="W112" s="61">
        <v>16328</v>
      </c>
      <c r="X112" s="61">
        <v>23282</v>
      </c>
      <c r="Y112" s="61">
        <v>35679</v>
      </c>
      <c r="Z112" s="61">
        <v>1953</v>
      </c>
      <c r="AA112" s="61">
        <v>564146</v>
      </c>
      <c r="AB112" s="61">
        <v>1210919</v>
      </c>
      <c r="AC112" s="61">
        <v>77977</v>
      </c>
      <c r="AD112" s="61">
        <v>447351</v>
      </c>
      <c r="AE112" s="61">
        <v>1276351</v>
      </c>
      <c r="AF112" s="61">
        <v>69464</v>
      </c>
      <c r="AG112" s="61">
        <v>18481</v>
      </c>
      <c r="AH112" s="61">
        <v>30961</v>
      </c>
      <c r="AI112" s="61">
        <v>1787</v>
      </c>
      <c r="AJ112" s="61">
        <v>62491</v>
      </c>
      <c r="AK112" s="61">
        <v>60184</v>
      </c>
      <c r="AL112" s="61">
        <v>4043</v>
      </c>
      <c r="AM112" s="61">
        <v>43323</v>
      </c>
      <c r="AN112" s="61">
        <v>31258</v>
      </c>
      <c r="AO112" s="61">
        <v>2055</v>
      </c>
      <c r="AP112" s="61">
        <v>175110</v>
      </c>
      <c r="AQ112" s="61">
        <v>100463</v>
      </c>
      <c r="AR112" s="61">
        <v>4892</v>
      </c>
      <c r="AS112" s="61">
        <v>251812</v>
      </c>
      <c r="AT112" s="61">
        <v>34914</v>
      </c>
      <c r="AU112" s="61">
        <v>7632</v>
      </c>
      <c r="AV112" s="61">
        <v>111054</v>
      </c>
      <c r="AW112" s="61">
        <v>181091</v>
      </c>
      <c r="AX112" s="61">
        <v>6906</v>
      </c>
      <c r="AY112" s="61">
        <v>193188</v>
      </c>
      <c r="AZ112" s="61">
        <v>112809</v>
      </c>
      <c r="BA112" s="61">
        <v>9287</v>
      </c>
      <c r="BB112" s="61">
        <v>69086</v>
      </c>
      <c r="BC112" s="61">
        <v>34177</v>
      </c>
      <c r="BD112" s="61">
        <v>1869</v>
      </c>
      <c r="BE112" s="61">
        <v>5410</v>
      </c>
      <c r="BF112" s="61">
        <v>6669</v>
      </c>
      <c r="BG112" s="61">
        <v>410</v>
      </c>
      <c r="BH112" s="61">
        <v>193445</v>
      </c>
      <c r="BI112" s="61">
        <v>103393</v>
      </c>
      <c r="BJ112" s="61">
        <v>10280</v>
      </c>
      <c r="BK112" s="61">
        <v>200648</v>
      </c>
      <c r="BL112" s="61">
        <v>73167</v>
      </c>
      <c r="BM112" s="61">
        <v>8897</v>
      </c>
      <c r="BN112" s="61">
        <v>23896</v>
      </c>
      <c r="BO112" s="61">
        <v>9782</v>
      </c>
      <c r="BP112" s="61">
        <v>8696</v>
      </c>
      <c r="BQ112" s="61">
        <v>196877</v>
      </c>
      <c r="BR112" s="61">
        <v>80627</v>
      </c>
      <c r="BS112" s="61">
        <v>17789</v>
      </c>
      <c r="BT112" s="61">
        <v>61761</v>
      </c>
      <c r="BU112" s="61">
        <v>40649</v>
      </c>
      <c r="BV112" s="61">
        <v>6936</v>
      </c>
      <c r="BW112" s="61">
        <v>220246</v>
      </c>
      <c r="BX112" s="61">
        <v>193235</v>
      </c>
      <c r="BY112" s="61">
        <v>5928</v>
      </c>
      <c r="BZ112" s="61">
        <v>135459</v>
      </c>
      <c r="CA112" s="61">
        <v>296895</v>
      </c>
      <c r="CB112" s="61">
        <v>44579</v>
      </c>
      <c r="CC112" s="61">
        <v>10210</v>
      </c>
      <c r="CD112" s="61">
        <v>3937</v>
      </c>
      <c r="CE112" s="61">
        <v>2357</v>
      </c>
      <c r="CF112" s="61">
        <v>97175</v>
      </c>
      <c r="CG112" s="61">
        <v>55451</v>
      </c>
      <c r="CH112" s="61">
        <v>5171</v>
      </c>
      <c r="CI112" s="61">
        <v>283803</v>
      </c>
      <c r="CJ112" s="61">
        <v>92084</v>
      </c>
      <c r="CK112" s="61">
        <v>23719</v>
      </c>
      <c r="CL112" s="61">
        <v>3426</v>
      </c>
      <c r="CM112" s="61">
        <v>2831</v>
      </c>
      <c r="CN112" s="61">
        <v>180</v>
      </c>
      <c r="CO112" s="61">
        <v>163694</v>
      </c>
      <c r="CP112" s="61">
        <v>32799</v>
      </c>
      <c r="CQ112" s="61">
        <v>10111</v>
      </c>
      <c r="CR112" s="61">
        <v>123041</v>
      </c>
      <c r="CS112" s="61">
        <v>24499</v>
      </c>
      <c r="CT112" s="61">
        <v>7643</v>
      </c>
      <c r="CU112" s="61"/>
      <c r="CV112" s="61">
        <f>F112*$C$191</f>
        <v>26067.797787851829</v>
      </c>
      <c r="CW112" s="61">
        <f>G112*$C$191</f>
        <v>45195.292013177532</v>
      </c>
      <c r="CX112" s="61">
        <f>H112*$C$191</f>
        <v>2859.8804568604537</v>
      </c>
      <c r="CY112" s="61">
        <f>I112*$C$191</f>
        <v>509205.86556630267</v>
      </c>
      <c r="CZ112" s="61">
        <f>J112*$C$191</f>
        <v>673658.42415918538</v>
      </c>
      <c r="DA112" s="61">
        <f>K112*$C$191</f>
        <v>71661.762670345444</v>
      </c>
      <c r="DB112" s="61">
        <f>L112*$C$191</f>
        <v>87337.655350440924</v>
      </c>
      <c r="DC112" s="61">
        <f>M112*$C$191</f>
        <v>142483.41973594911</v>
      </c>
      <c r="DD112" s="61">
        <f>N112*$C$191</f>
        <v>8226.8724751770715</v>
      </c>
      <c r="DE112" s="61">
        <f>O112*$C$191</f>
        <v>162476.80124999443</v>
      </c>
      <c r="DF112" s="61">
        <f>P112*$C$191</f>
        <v>96044.947497790679</v>
      </c>
      <c r="DG112" s="61">
        <f>Q112*$C$191</f>
        <v>21423.950564035986</v>
      </c>
      <c r="DH112" s="61">
        <f>R112*$C$191</f>
        <v>317068.80895368865</v>
      </c>
      <c r="DI112" s="61">
        <f>S112*$C$191</f>
        <v>287296.62335331156</v>
      </c>
      <c r="DJ112" s="61">
        <f>T112*$C$191</f>
        <v>27876.917417224635</v>
      </c>
      <c r="DK112" s="62">
        <f>U112*$C$191</f>
        <v>146837.38022040421</v>
      </c>
      <c r="DL112" s="62">
        <f>V112*$C$191</f>
        <v>95087.881082807915</v>
      </c>
      <c r="DM112" s="62">
        <f>W112*$C$191</f>
        <v>10267.398438790126</v>
      </c>
      <c r="DN112" s="61">
        <f>X112*$C$191</f>
        <v>14640.223570058286</v>
      </c>
      <c r="DO112" s="61">
        <f>Y112*$C$191</f>
        <v>22435.724454776635</v>
      </c>
      <c r="DP112" s="61">
        <f>Z112*$C$191</f>
        <v>1228.0885075304457</v>
      </c>
      <c r="DQ112" s="61">
        <f>AA112*$C$191</f>
        <v>354747.16803342075</v>
      </c>
      <c r="DR112" s="61">
        <f>AB112*$C$191</f>
        <v>761451.97514094191</v>
      </c>
      <c r="DS112" s="61">
        <f>AC112*$C$191</f>
        <v>49033.618818075556</v>
      </c>
      <c r="DT112" s="61">
        <f>AD112*$C$191</f>
        <v>281303.9538823617</v>
      </c>
      <c r="DU112" s="61">
        <f>AE112*$C$191</f>
        <v>802597.02748335467</v>
      </c>
      <c r="DV112" s="61">
        <f>AF112*$C$191</f>
        <v>43680.460874088516</v>
      </c>
      <c r="DW112" s="61">
        <f>AG112*$C$191</f>
        <v>11621.251258407663</v>
      </c>
      <c r="DX112" s="61">
        <f>AH112*$C$191</f>
        <v>19468.944332642153</v>
      </c>
      <c r="DY112" s="61">
        <f>AI112*$C$191</f>
        <v>1123.7041284981599</v>
      </c>
      <c r="DZ112" s="61">
        <f>AJ112*$C$191</f>
        <v>39295.68813317208</v>
      </c>
      <c r="EA112" s="61">
        <f>AK112*$C$191</f>
        <v>37844.996793247483</v>
      </c>
      <c r="EB112" s="61">
        <f>AL112*$C$191</f>
        <v>2542.3255688405488</v>
      </c>
      <c r="EC112" s="61">
        <f>AM112*$C$191</f>
        <v>27242.43646274526</v>
      </c>
      <c r="ED112" s="61">
        <f>AN112*$C$191</f>
        <v>19655.704336091483</v>
      </c>
      <c r="EE112" s="61">
        <f>AO112*$C$191</f>
        <v>1292.2283066948621</v>
      </c>
      <c r="EF112" s="61">
        <f>AP112*$C$191</f>
        <v>110112.9434478527</v>
      </c>
      <c r="EG112" s="61">
        <f>AQ112*$C$191</f>
        <v>63173.300426027214</v>
      </c>
      <c r="EH112" s="61">
        <f>AR112*$C$191</f>
        <v>3076.1950736502508</v>
      </c>
      <c r="EI112" s="61">
        <f>AS112*$C$191</f>
        <v>158344.81477637304</v>
      </c>
      <c r="EJ112" s="61">
        <f>AT112*$C$191</f>
        <v>21954.675961043511</v>
      </c>
      <c r="EK112" s="61">
        <f>AU112*$C$191</f>
        <v>4799.1661492434005</v>
      </c>
      <c r="EL112" s="61">
        <f>AV112*$C$191</f>
        <v>69833.149572599126</v>
      </c>
      <c r="EM112" s="61">
        <f>AW112*$C$191</f>
        <v>113873.92520081716</v>
      </c>
      <c r="EN112" s="61">
        <f>AX112*$C$191</f>
        <v>4342.6416963672591</v>
      </c>
      <c r="EO112" s="61">
        <f>AY112*$C$191</f>
        <v>121480.77961740487</v>
      </c>
      <c r="EP112" s="61">
        <f>AZ112*$C$191</f>
        <v>70936.73141116336</v>
      </c>
      <c r="EQ112" s="61">
        <f>BA112*$C$191</f>
        <v>5839.8658317640802</v>
      </c>
      <c r="ER112" s="61">
        <f>BB112*$C$191</f>
        <v>43442.766324243916</v>
      </c>
      <c r="ES112" s="61">
        <f>BC112*$C$191</f>
        <v>21491.234471002579</v>
      </c>
      <c r="ET112" s="61">
        <f>BD112*$C$191</f>
        <v>1175.2674964538674</v>
      </c>
      <c r="EU112" s="61">
        <f>BE112*$C$191</f>
        <v>3401.9246419558172</v>
      </c>
      <c r="EV112" s="61">
        <f>BF112*$C$191</f>
        <v>4193.6109865440558</v>
      </c>
      <c r="EW112" s="61">
        <f>BG112*$C$191</f>
        <v>257.81683977853697</v>
      </c>
      <c r="EX112" s="60">
        <f>BH112*$C$191</f>
        <v>121642.38675843678</v>
      </c>
      <c r="EY112" s="60">
        <f>BI112*$C$191</f>
        <v>65015.747598103102</v>
      </c>
      <c r="EZ112" s="58">
        <f>BJ112*$C$191</f>
        <v>6464.2856412764877</v>
      </c>
      <c r="FA112" s="61">
        <f>BK112*$C$191</f>
        <v>126171.78845825337</v>
      </c>
      <c r="FB112" s="61">
        <f>BL112*$C$191</f>
        <v>46008.987112381008</v>
      </c>
      <c r="FC112" s="61">
        <f>BM112*$C$191</f>
        <v>5594.6254231942521</v>
      </c>
      <c r="FD112" s="61">
        <f>BN112*$C$191</f>
        <v>15026.320008165656</v>
      </c>
      <c r="FE112" s="61">
        <f>BO112*$C$191</f>
        <v>6151.1325041796308</v>
      </c>
      <c r="FF112" s="61">
        <f>BP112*$C$191</f>
        <v>5468.232289546725</v>
      </c>
      <c r="FG112" s="61">
        <f>BQ112*$C$191</f>
        <v>123800.50235385128</v>
      </c>
      <c r="FH112" s="61">
        <f>BR112*$C$191</f>
        <v>50699.995953229511</v>
      </c>
      <c r="FI112" s="61">
        <f>BS112*$C$191</f>
        <v>11186.106738586326</v>
      </c>
      <c r="FJ112" s="61">
        <f>BT112*$C$191</f>
        <v>38836.648394054195</v>
      </c>
      <c r="FK112" s="61">
        <f>BU112*$C$191</f>
        <v>25560.967610140851</v>
      </c>
      <c r="FL112" s="61">
        <f>BV112*$C$191</f>
        <v>4361.5063431803228</v>
      </c>
      <c r="FM112" s="61">
        <f>BW112*$C$191</f>
        <v>138495.43339966744</v>
      </c>
      <c r="FN112" s="61">
        <f>BX112*$C$191</f>
        <v>121510.33423074534</v>
      </c>
      <c r="FO112" s="61">
        <f>BY112*$C$191</f>
        <v>3727.654210261383</v>
      </c>
      <c r="FP112" s="62">
        <f>BZ112*$C$191</f>
        <v>85179.539755026432</v>
      </c>
      <c r="FQ112" s="62">
        <f>CA112*$C$191</f>
        <v>186693.97718548472</v>
      </c>
      <c r="FR112" s="62">
        <f>CB112*$C$191</f>
        <v>28032.236342652192</v>
      </c>
      <c r="FS112" s="61">
        <f>CC112*$C$191</f>
        <v>6420.268132046006</v>
      </c>
      <c r="FT112" s="61">
        <f>CD112*$C$191</f>
        <v>2475.6704834343905</v>
      </c>
      <c r="FU112" s="61">
        <f>CE112*$C$191</f>
        <v>1482.1324179463697</v>
      </c>
      <c r="FV112" s="61">
        <f>CF112*$C$191</f>
        <v>61105.735135315437</v>
      </c>
      <c r="FW112" s="61">
        <f>CG112*$C$191</f>
        <v>34868.784347706474</v>
      </c>
      <c r="FX112" s="61">
        <f>CH112*$C$191</f>
        <v>3251.636289011743</v>
      </c>
      <c r="FY112" s="61">
        <f>CI112*$C$191</f>
        <v>178461.44531626371</v>
      </c>
      <c r="FZ112" s="61">
        <f>CJ112*$C$191</f>
        <v>57904.404571138533</v>
      </c>
      <c r="GA112" s="61">
        <f>CK112*$C$191</f>
        <v>14915.018591968581</v>
      </c>
      <c r="GB112" s="61">
        <f>CL112*$C$191</f>
        <v>2154.3426660518721</v>
      </c>
      <c r="GC112" s="61">
        <f>CM112*$C$191</f>
        <v>1780.1938375927759</v>
      </c>
      <c r="GD112" s="61">
        <f>CN112*$C$191</f>
        <v>113.18788087838207</v>
      </c>
      <c r="GE112" s="61">
        <f>CO112*$C$191</f>
        <v>102934.31651392154</v>
      </c>
      <c r="GF112" s="61">
        <f>CP112*$C$191</f>
        <v>20624.718360722523</v>
      </c>
      <c r="GG112" s="61">
        <f>CQ112*$C$191</f>
        <v>6358.0147975628961</v>
      </c>
      <c r="GH112" s="61">
        <f>CR112*$C$191</f>
        <v>77370.833617538941</v>
      </c>
      <c r="GI112" s="61">
        <f>CS112*$C$191</f>
        <v>15405.499409108237</v>
      </c>
      <c r="GJ112" s="61">
        <f>CT112*$C$191</f>
        <v>4806.0831864081902</v>
      </c>
    </row>
    <row r="113" spans="1:194" s="45" customFormat="1">
      <c r="A113" s="45" t="s">
        <v>63</v>
      </c>
      <c r="B113" s="46">
        <v>42042</v>
      </c>
      <c r="C113" s="60"/>
      <c r="D113" s="60"/>
      <c r="E113" s="58"/>
      <c r="F113" s="61">
        <v>44590</v>
      </c>
      <c r="G113" s="61">
        <v>80427</v>
      </c>
      <c r="H113" s="61">
        <v>5475</v>
      </c>
      <c r="I113" s="61">
        <v>830823</v>
      </c>
      <c r="J113" s="61">
        <v>1103127</v>
      </c>
      <c r="K113" s="61">
        <v>119871</v>
      </c>
      <c r="L113" s="61">
        <v>159361</v>
      </c>
      <c r="M113" s="61">
        <v>227981</v>
      </c>
      <c r="N113" s="61">
        <v>13315</v>
      </c>
      <c r="O113" s="61">
        <v>262322</v>
      </c>
      <c r="P113" s="61">
        <v>159258</v>
      </c>
      <c r="Q113" s="61">
        <v>32828</v>
      </c>
      <c r="R113" s="61">
        <v>504703</v>
      </c>
      <c r="S113" s="61">
        <v>462966</v>
      </c>
      <c r="T113" s="61">
        <v>46962</v>
      </c>
      <c r="U113" s="61">
        <v>234260</v>
      </c>
      <c r="V113" s="61">
        <v>157751</v>
      </c>
      <c r="W113" s="61">
        <v>17398</v>
      </c>
      <c r="X113" s="61">
        <v>23111</v>
      </c>
      <c r="Y113" s="61">
        <v>37104</v>
      </c>
      <c r="Z113" s="61">
        <v>2033</v>
      </c>
      <c r="AA113" s="61">
        <v>568476</v>
      </c>
      <c r="AB113" s="61">
        <v>1170781</v>
      </c>
      <c r="AC113" s="61">
        <v>79361</v>
      </c>
      <c r="AD113" s="61">
        <v>438878</v>
      </c>
      <c r="AE113" s="61">
        <v>1213253</v>
      </c>
      <c r="AF113" s="61">
        <v>69627</v>
      </c>
      <c r="AG113" s="61">
        <v>18883</v>
      </c>
      <c r="AH113" s="61">
        <v>32902</v>
      </c>
      <c r="AI113" s="61">
        <v>1905</v>
      </c>
      <c r="AJ113" s="61">
        <v>63011</v>
      </c>
      <c r="AK113" s="61">
        <v>62704</v>
      </c>
      <c r="AL113" s="61">
        <v>4552</v>
      </c>
      <c r="AM113" s="61">
        <v>41851</v>
      </c>
      <c r="AN113" s="61">
        <v>32707</v>
      </c>
      <c r="AO113" s="61">
        <v>2082</v>
      </c>
      <c r="AP113" s="61">
        <v>170354</v>
      </c>
      <c r="AQ113" s="61">
        <v>95241</v>
      </c>
      <c r="AR113" s="61">
        <v>4603</v>
      </c>
      <c r="AS113" s="61">
        <v>252928</v>
      </c>
      <c r="AT113" s="61">
        <v>37019</v>
      </c>
      <c r="AU113" s="61">
        <v>8291</v>
      </c>
      <c r="AV113" s="61">
        <v>111455</v>
      </c>
      <c r="AW113" s="61">
        <v>192379</v>
      </c>
      <c r="AX113" s="61">
        <v>7672</v>
      </c>
      <c r="AY113" s="61">
        <v>209905</v>
      </c>
      <c r="AZ113" s="61">
        <v>132721</v>
      </c>
      <c r="BA113" s="61">
        <v>10666</v>
      </c>
      <c r="BB113" s="61">
        <v>69570</v>
      </c>
      <c r="BC113" s="61">
        <v>37665</v>
      </c>
      <c r="BD113" s="61">
        <v>2224</v>
      </c>
      <c r="BE113" s="61">
        <v>5477</v>
      </c>
      <c r="BF113" s="61">
        <v>6978</v>
      </c>
      <c r="BG113" s="61">
        <v>450</v>
      </c>
      <c r="BH113" s="61">
        <v>199379</v>
      </c>
      <c r="BI113" s="61">
        <v>110235</v>
      </c>
      <c r="BJ113" s="61">
        <v>11096</v>
      </c>
      <c r="BK113" s="61">
        <v>207849</v>
      </c>
      <c r="BL113" s="61">
        <v>77204</v>
      </c>
      <c r="BM113" s="61">
        <v>10318</v>
      </c>
      <c r="BN113" s="61">
        <v>24567</v>
      </c>
      <c r="BO113" s="61">
        <v>9027</v>
      </c>
      <c r="BP113" s="61">
        <v>8911</v>
      </c>
      <c r="BQ113" s="61">
        <v>203245</v>
      </c>
      <c r="BR113" s="61">
        <v>80280</v>
      </c>
      <c r="BS113" s="61">
        <v>18426</v>
      </c>
      <c r="BT113" s="61">
        <v>60968</v>
      </c>
      <c r="BU113" s="61">
        <v>40071</v>
      </c>
      <c r="BV113" s="61">
        <v>6053</v>
      </c>
      <c r="BW113" s="61">
        <v>228858</v>
      </c>
      <c r="BX113" s="61">
        <v>191823</v>
      </c>
      <c r="BY113" s="61">
        <v>5880</v>
      </c>
      <c r="BZ113" s="61">
        <v>139543</v>
      </c>
      <c r="CA113" s="61">
        <v>286203</v>
      </c>
      <c r="CB113" s="61">
        <v>43378</v>
      </c>
      <c r="CC113" s="61">
        <v>10131</v>
      </c>
      <c r="CD113" s="61">
        <v>4559</v>
      </c>
      <c r="CE113" s="61">
        <v>2580</v>
      </c>
      <c r="CF113" s="61">
        <v>97849</v>
      </c>
      <c r="CG113" s="61">
        <v>54038</v>
      </c>
      <c r="CH113" s="61">
        <v>4772</v>
      </c>
      <c r="CI113" s="61">
        <v>288277</v>
      </c>
      <c r="CJ113" s="61">
        <v>90396</v>
      </c>
      <c r="CK113" s="61">
        <v>24893</v>
      </c>
      <c r="CL113" s="61">
        <v>4029</v>
      </c>
      <c r="CM113" s="61">
        <v>1284</v>
      </c>
      <c r="CN113" s="61">
        <v>157</v>
      </c>
      <c r="CO113" s="61">
        <v>164146</v>
      </c>
      <c r="CP113" s="61">
        <v>31594</v>
      </c>
      <c r="CQ113" s="61">
        <v>9598</v>
      </c>
      <c r="CR113" s="61">
        <v>125680</v>
      </c>
      <c r="CS113" s="61">
        <v>24364</v>
      </c>
      <c r="CT113" s="61">
        <v>7269</v>
      </c>
      <c r="CU113" s="61"/>
      <c r="CV113" s="61">
        <f>F113*$C$191</f>
        <v>28039.153379816984</v>
      </c>
      <c r="CW113" s="61">
        <f>G113*$C$191</f>
        <v>50574.231641142418</v>
      </c>
      <c r="CX113" s="61">
        <f>H113*$C$191</f>
        <v>3442.7980433841217</v>
      </c>
      <c r="CY113" s="61">
        <f>I113*$C$191</f>
        <v>522439.41530566686</v>
      </c>
      <c r="CZ113" s="61">
        <f>J113*$C$191</f>
        <v>693670.04149848328</v>
      </c>
      <c r="DA113" s="61">
        <f>K113*$C$191</f>
        <v>75377.469270958551</v>
      </c>
      <c r="DB113" s="61">
        <f>L113*$C$191</f>
        <v>100209.6326925547</v>
      </c>
      <c r="DC113" s="61">
        <f>M113*$C$191</f>
        <v>143359.36816963571</v>
      </c>
      <c r="DD113" s="61">
        <f>N113*$C$191</f>
        <v>8372.7590771980958</v>
      </c>
      <c r="DE113" s="61">
        <f>O113*$C$191</f>
        <v>164953.72937654969</v>
      </c>
      <c r="DF113" s="61">
        <f>P113*$C$191</f>
        <v>100144.86407182986</v>
      </c>
      <c r="DG113" s="61">
        <f>Q113*$C$191</f>
        <v>20642.954185975148</v>
      </c>
      <c r="DH113" s="61">
        <f>R113*$C$191</f>
        <v>317368.12801645597</v>
      </c>
      <c r="DI113" s="61">
        <f>S113*$C$191</f>
        <v>291123.00254856132</v>
      </c>
      <c r="DJ113" s="61">
        <f>T113*$C$191</f>
        <v>29530.718121169884</v>
      </c>
      <c r="DK113" s="62">
        <f>U113*$C$191</f>
        <v>147307.73874760992</v>
      </c>
      <c r="DL113" s="62">
        <f>V113*$C$191</f>
        <v>99197.229980253614</v>
      </c>
      <c r="DM113" s="62">
        <f>W113*$C$191</f>
        <v>10940.237508456064</v>
      </c>
      <c r="DN113" s="61">
        <f>X113*$C$191</f>
        <v>14532.695083223824</v>
      </c>
      <c r="DO113" s="61">
        <f>Y113*$C$191</f>
        <v>23331.795178397158</v>
      </c>
      <c r="DP113" s="61">
        <f>Z113*$C$191</f>
        <v>1278.3942323652821</v>
      </c>
      <c r="DQ113" s="61">
        <f>AA113*$C$191</f>
        <v>357469.96539010631</v>
      </c>
      <c r="DR113" s="61">
        <f>AB113*$C$191</f>
        <v>736212.33534818364</v>
      </c>
      <c r="DS113" s="61">
        <f>AC113*$C$191</f>
        <v>49903.907857718223</v>
      </c>
      <c r="DT113" s="61">
        <f>AD113*$C$191</f>
        <v>275975.94880079204</v>
      </c>
      <c r="DU113" s="61">
        <f>AE113*$C$191</f>
        <v>762919.64466299827</v>
      </c>
      <c r="DV113" s="61">
        <f>AF113*$C$191</f>
        <v>43782.958788439493</v>
      </c>
      <c r="DW113" s="61">
        <f>AG113*$C$191</f>
        <v>11874.037525702715</v>
      </c>
      <c r="DX113" s="61">
        <f>AH113*$C$191</f>
        <v>20689.486981447375</v>
      </c>
      <c r="DY113" s="61">
        <f>AI113*$C$191</f>
        <v>1197.9050726295436</v>
      </c>
      <c r="DZ113" s="61">
        <f>AJ113*$C$191</f>
        <v>39622.675344598516</v>
      </c>
      <c r="EA113" s="61">
        <f>AK113*$C$191</f>
        <v>39429.62712554483</v>
      </c>
      <c r="EB113" s="61">
        <f>AL113*$C$191</f>
        <v>2862.3957431021959</v>
      </c>
      <c r="EC113" s="61">
        <f>AM113*$C$191</f>
        <v>26316.811125784268</v>
      </c>
      <c r="ED113" s="61">
        <f>AN113*$C$191</f>
        <v>20566.86677716246</v>
      </c>
      <c r="EE113" s="61">
        <f>AO113*$C$191</f>
        <v>1309.2064888266193</v>
      </c>
      <c r="EF113" s="61">
        <f>AP113*$C$191</f>
        <v>107122.26810642167</v>
      </c>
      <c r="EG113" s="61">
        <f>AQ113*$C$191</f>
        <v>59889.594237433266</v>
      </c>
      <c r="EH113" s="61">
        <f>AR113*$C$191</f>
        <v>2894.465642684404</v>
      </c>
      <c r="EI113" s="61">
        <f>AS113*$C$191</f>
        <v>159046.57963781903</v>
      </c>
      <c r="EJ113" s="61">
        <f>AT113*$C$191</f>
        <v>23278.345345760146</v>
      </c>
      <c r="EK113" s="61">
        <f>AU113*$C$191</f>
        <v>5213.5595575703655</v>
      </c>
      <c r="EL113" s="61">
        <f>AV113*$C$191</f>
        <v>70085.307018333755</v>
      </c>
      <c r="EM113" s="61">
        <f>AW113*$C$191</f>
        <v>120972.0629750126</v>
      </c>
      <c r="EN113" s="61">
        <f>AX113*$C$191</f>
        <v>4824.3190116608184</v>
      </c>
      <c r="EO113" s="61">
        <f>AY113*$C$191</f>
        <v>131992.78964320439</v>
      </c>
      <c r="EP113" s="61">
        <f>AZ113*$C$191</f>
        <v>83457.82632255416</v>
      </c>
      <c r="EQ113" s="61">
        <f>BA113*$C$191</f>
        <v>6707.0107636045741</v>
      </c>
      <c r="ER113" s="61">
        <f>BB113*$C$191</f>
        <v>43747.115959494673</v>
      </c>
      <c r="ES113" s="61">
        <f>BC113*$C$191</f>
        <v>23684.564073801452</v>
      </c>
      <c r="ET113" s="61">
        <f>BD113*$C$191</f>
        <v>1398.4991504084542</v>
      </c>
      <c r="EU113" s="61">
        <f>BE113*$C$191</f>
        <v>3444.0556865049925</v>
      </c>
      <c r="EV113" s="61">
        <f>BF113*$C$191</f>
        <v>4387.9168487186116</v>
      </c>
      <c r="EW113" s="61">
        <f>BG113*$C$191</f>
        <v>282.96970219595522</v>
      </c>
      <c r="EX113" s="60">
        <f>BH113*$C$191</f>
        <v>125373.81389806078</v>
      </c>
      <c r="EY113" s="60">
        <f>BI113*$C$191</f>
        <v>69318.144714602488</v>
      </c>
      <c r="EZ113" s="58">
        <f>BJ113*$C$191</f>
        <v>6977.4040345918202</v>
      </c>
      <c r="FA113" s="61">
        <f>BK113*$C$191</f>
        <v>130699.93251494909</v>
      </c>
      <c r="FB113" s="61">
        <f>BL113*$C$191</f>
        <v>48547.539751858945</v>
      </c>
      <c r="FC113" s="61">
        <f>BM113*$C$191</f>
        <v>6488.1808605730348</v>
      </c>
      <c r="FD113" s="61">
        <f>BN113*$C$191</f>
        <v>15448.259275217848</v>
      </c>
      <c r="FE113" s="61">
        <f>BO113*$C$191</f>
        <v>5676.3722260508612</v>
      </c>
      <c r="FF113" s="61">
        <f>BP113*$C$191</f>
        <v>5603.4289250403481</v>
      </c>
      <c r="FG113" s="61">
        <f>BQ113*$C$191</f>
        <v>127804.83805070426</v>
      </c>
      <c r="FH113" s="61">
        <f>BR113*$C$191</f>
        <v>50481.794871758408</v>
      </c>
      <c r="FI113" s="61">
        <f>BS113*$C$191</f>
        <v>11586.666072583712</v>
      </c>
      <c r="FJ113" s="61">
        <f>BT113*$C$191</f>
        <v>38337.992896628879</v>
      </c>
      <c r="FK113" s="61">
        <f>BU113*$C$191</f>
        <v>25197.508748209159</v>
      </c>
      <c r="FL113" s="61">
        <f>BV113*$C$191</f>
        <v>3806.2569053158154</v>
      </c>
      <c r="FM113" s="61">
        <f>BW113*$C$191</f>
        <v>143910.8446781376</v>
      </c>
      <c r="FN113" s="61">
        <f>BX113*$C$191</f>
        <v>120622.43818741047</v>
      </c>
      <c r="FO113" s="61">
        <f>BY113*$C$191</f>
        <v>3697.4707753604812</v>
      </c>
      <c r="FP113" s="62">
        <f>BZ113*$C$191</f>
        <v>87747.647007844833</v>
      </c>
      <c r="FQ113" s="62">
        <f>CA113*$C$191</f>
        <v>179970.61706130882</v>
      </c>
      <c r="FR113" s="62">
        <f>CB113*$C$191</f>
        <v>27277.021648569211</v>
      </c>
      <c r="FS113" s="61">
        <f>CC113*$C$191</f>
        <v>6370.5912287716046</v>
      </c>
      <c r="FT113" s="61">
        <f>CD113*$C$191</f>
        <v>2866.7974940252439</v>
      </c>
      <c r="FU113" s="61">
        <f>CE113*$C$191</f>
        <v>1622.3596259234764</v>
      </c>
      <c r="FV113" s="61">
        <f>CF113*$C$191</f>
        <v>61529.560867048938</v>
      </c>
      <c r="FW113" s="61">
        <f>CG113*$C$191</f>
        <v>33980.259482811169</v>
      </c>
      <c r="FX113" s="61">
        <f>CH113*$C$191</f>
        <v>3000.736486397996</v>
      </c>
      <c r="FY113" s="61">
        <f>CI113*$C$191</f>
        <v>181274.79297765196</v>
      </c>
      <c r="FZ113" s="61">
        <f>CJ113*$C$191</f>
        <v>56842.953777123483</v>
      </c>
      <c r="GA113" s="61">
        <f>CK113*$C$191</f>
        <v>15653.255103919806</v>
      </c>
      <c r="GB113" s="61">
        <f>CL113*$C$191</f>
        <v>2533.5220669944524</v>
      </c>
      <c r="GC113" s="61">
        <f>CM113*$C$191</f>
        <v>807.40688359912554</v>
      </c>
      <c r="GD113" s="61">
        <f>CN113*$C$191</f>
        <v>98.724984988366586</v>
      </c>
      <c r="GE113" s="61">
        <f>CO113*$C$191</f>
        <v>103218.54385923836</v>
      </c>
      <c r="GF113" s="61">
        <f>CP113*$C$191</f>
        <v>19866.988380397797</v>
      </c>
      <c r="GG113" s="61">
        <f>CQ113*$C$191</f>
        <v>6035.4293370595069</v>
      </c>
      <c r="GH113" s="61">
        <f>CR113*$C$191</f>
        <v>79030.293715528111</v>
      </c>
      <c r="GI113" s="61">
        <f>CS113*$C$191</f>
        <v>15320.60849844945</v>
      </c>
      <c r="GJ113" s="61">
        <f>CT113*$C$191</f>
        <v>4570.9039228053298</v>
      </c>
    </row>
    <row r="114" spans="1:194" s="45" customFormat="1">
      <c r="A114" s="45" t="s">
        <v>63</v>
      </c>
      <c r="B114" s="46">
        <v>42041</v>
      </c>
      <c r="C114" s="60"/>
      <c r="D114" s="60"/>
      <c r="E114" s="58"/>
      <c r="F114" s="61">
        <v>68706</v>
      </c>
      <c r="G114" s="61">
        <v>94466</v>
      </c>
      <c r="H114" s="61">
        <v>8189</v>
      </c>
      <c r="I114" s="61">
        <v>865035</v>
      </c>
      <c r="J114" s="61">
        <v>1209935</v>
      </c>
      <c r="K114" s="61">
        <v>129952</v>
      </c>
      <c r="L114" s="61">
        <v>159374</v>
      </c>
      <c r="M114" s="61">
        <v>265877</v>
      </c>
      <c r="N114" s="61">
        <v>15352</v>
      </c>
      <c r="O114" s="61">
        <v>278189</v>
      </c>
      <c r="P114" s="61">
        <v>181734</v>
      </c>
      <c r="Q114" s="61">
        <v>31490</v>
      </c>
      <c r="R114" s="61">
        <v>548270</v>
      </c>
      <c r="S114" s="61">
        <v>444130</v>
      </c>
      <c r="T114" s="61">
        <v>54699</v>
      </c>
      <c r="U114" s="61">
        <v>243308</v>
      </c>
      <c r="V114" s="61">
        <v>165224</v>
      </c>
      <c r="W114" s="61">
        <v>18838</v>
      </c>
      <c r="X114" s="61">
        <v>28233</v>
      </c>
      <c r="Y114" s="61">
        <v>46967</v>
      </c>
      <c r="Z114" s="61">
        <v>2272</v>
      </c>
      <c r="AA114" s="61">
        <v>553975</v>
      </c>
      <c r="AB114" s="61">
        <v>1136651</v>
      </c>
      <c r="AC114" s="61">
        <v>77383</v>
      </c>
      <c r="AD114" s="61">
        <v>323550</v>
      </c>
      <c r="AE114" s="61">
        <v>1181851</v>
      </c>
      <c r="AF114" s="61">
        <v>68274</v>
      </c>
      <c r="AG114" s="61">
        <v>20509</v>
      </c>
      <c r="AH114" s="61">
        <v>38808</v>
      </c>
      <c r="AI114" s="61">
        <v>2183</v>
      </c>
      <c r="AJ114" s="61">
        <v>85305</v>
      </c>
      <c r="AK114" s="61">
        <v>92418</v>
      </c>
      <c r="AL114" s="61">
        <v>6612</v>
      </c>
      <c r="AM114" s="61">
        <v>52753</v>
      </c>
      <c r="AN114" s="61">
        <v>48547</v>
      </c>
      <c r="AO114" s="61">
        <v>3072</v>
      </c>
      <c r="AP114" s="61">
        <v>170113</v>
      </c>
      <c r="AQ114" s="61">
        <v>105469</v>
      </c>
      <c r="AR114" s="61">
        <v>5209</v>
      </c>
      <c r="AS114" s="61">
        <v>257893</v>
      </c>
      <c r="AT114" s="61">
        <v>44673</v>
      </c>
      <c r="AU114" s="61">
        <v>9184</v>
      </c>
      <c r="AV114" s="61">
        <v>113693</v>
      </c>
      <c r="AW114" s="61">
        <v>222806</v>
      </c>
      <c r="AX114" s="61">
        <v>8031</v>
      </c>
      <c r="AY114" s="61">
        <v>218270</v>
      </c>
      <c r="AZ114" s="61">
        <v>167768</v>
      </c>
      <c r="BA114" s="61">
        <v>13184</v>
      </c>
      <c r="BB114" s="61">
        <v>85891</v>
      </c>
      <c r="BC114" s="61">
        <v>66588</v>
      </c>
      <c r="BD114" s="61">
        <v>3287</v>
      </c>
      <c r="BE114" s="61">
        <v>6472</v>
      </c>
      <c r="BF114" s="61">
        <v>9837</v>
      </c>
      <c r="BG114" s="61">
        <v>558</v>
      </c>
      <c r="BH114" s="61">
        <v>252804</v>
      </c>
      <c r="BI114" s="61">
        <v>130048</v>
      </c>
      <c r="BJ114" s="61">
        <v>12562</v>
      </c>
      <c r="BK114" s="61">
        <v>251955</v>
      </c>
      <c r="BL114" s="61">
        <v>95645</v>
      </c>
      <c r="BM114" s="61">
        <v>13757</v>
      </c>
      <c r="BN114" s="61">
        <v>26421</v>
      </c>
      <c r="BO114" s="61">
        <v>8292</v>
      </c>
      <c r="BP114" s="61">
        <v>9870</v>
      </c>
      <c r="BQ114" s="61">
        <v>206238</v>
      </c>
      <c r="BR114" s="61">
        <v>70181</v>
      </c>
      <c r="BS114" s="61">
        <v>17766</v>
      </c>
      <c r="BT114" s="61">
        <v>64457</v>
      </c>
      <c r="BU114" s="61">
        <v>39746</v>
      </c>
      <c r="BV114" s="61">
        <v>6159</v>
      </c>
      <c r="BW114" s="61">
        <v>200163</v>
      </c>
      <c r="BX114" s="61">
        <v>185688</v>
      </c>
      <c r="BY114" s="61">
        <v>5912</v>
      </c>
      <c r="BZ114" s="61">
        <v>143601</v>
      </c>
      <c r="CA114" s="61">
        <v>269519</v>
      </c>
      <c r="CB114" s="61">
        <v>42755</v>
      </c>
      <c r="CC114" s="61">
        <v>18417</v>
      </c>
      <c r="CD114" s="61">
        <v>6159</v>
      </c>
      <c r="CE114" s="61">
        <v>4225</v>
      </c>
      <c r="CF114" s="61">
        <v>105131</v>
      </c>
      <c r="CG114" s="61">
        <v>58728</v>
      </c>
      <c r="CH114" s="61">
        <v>5416</v>
      </c>
      <c r="CI114" s="61">
        <v>283374</v>
      </c>
      <c r="CJ114" s="61">
        <v>78523</v>
      </c>
      <c r="CK114" s="61">
        <v>23102</v>
      </c>
      <c r="CL114" s="61">
        <v>11808</v>
      </c>
      <c r="CM114" s="61">
        <v>1212</v>
      </c>
      <c r="CN114" s="61">
        <v>535</v>
      </c>
      <c r="CO114" s="61">
        <v>155174</v>
      </c>
      <c r="CP114" s="61">
        <v>27329</v>
      </c>
      <c r="CQ114" s="61">
        <v>9473</v>
      </c>
      <c r="CR114" s="61">
        <v>120505</v>
      </c>
      <c r="CS114" s="61">
        <v>22281</v>
      </c>
      <c r="CT114" s="61">
        <v>6942</v>
      </c>
      <c r="CU114" s="61"/>
      <c r="CV114" s="61">
        <f>F114*$C$191</f>
        <v>43203.814131278443</v>
      </c>
      <c r="CW114" s="61">
        <f>G114*$C$191</f>
        <v>59402.25752809579</v>
      </c>
      <c r="CX114" s="61">
        <f>H114*$C$191</f>
        <v>5149.4197584059493</v>
      </c>
      <c r="CY114" s="61">
        <f>I114*$C$191</f>
        <v>543952.65853128466</v>
      </c>
      <c r="CZ114" s="61">
        <f>J114*$C$191</f>
        <v>760833.21472547343</v>
      </c>
      <c r="DA114" s="61">
        <f>K114*$C$191</f>
        <v>81716.619421708383</v>
      </c>
      <c r="DB114" s="61">
        <f>L114*$C$191</f>
        <v>100217.80737284037</v>
      </c>
      <c r="DC114" s="61">
        <f>M114*$C$191</f>
        <v>167189.19002389774</v>
      </c>
      <c r="DD114" s="61">
        <f>N114*$C$191</f>
        <v>9653.6685958051203</v>
      </c>
      <c r="DE114" s="61">
        <f>O114*$C$191</f>
        <v>174931.24107597908</v>
      </c>
      <c r="DF114" s="61">
        <f>P114*$C$191</f>
        <v>114278.25746417716</v>
      </c>
      <c r="DG114" s="61">
        <f>Q114*$C$191</f>
        <v>19801.590938112509</v>
      </c>
      <c r="DH114" s="61">
        <f>R114*$C$191</f>
        <v>344763.99693994748</v>
      </c>
      <c r="DI114" s="61">
        <f>S114*$C$191</f>
        <v>279278.51963619905</v>
      </c>
      <c r="DJ114" s="61">
        <f>T114*$C$191</f>
        <v>34395.910534259005</v>
      </c>
      <c r="DK114" s="62">
        <f>U114*$C$191</f>
        <v>152997.31622642992</v>
      </c>
      <c r="DL114" s="62">
        <f>V114*$C$191</f>
        <v>103896.41350138778</v>
      </c>
      <c r="DM114" s="62">
        <f>W114*$C$191</f>
        <v>11845.74055548312</v>
      </c>
      <c r="DN114" s="61">
        <f>X114*$C$191</f>
        <v>17753.51911577423</v>
      </c>
      <c r="DO114" s="61">
        <f>Y114*$C$191</f>
        <v>29533.862228972062</v>
      </c>
      <c r="DP114" s="61">
        <f>Z114*$C$191</f>
        <v>1428.682585309356</v>
      </c>
      <c r="DQ114" s="61">
        <f>AA114*$C$191</f>
        <v>348351.42394223175</v>
      </c>
      <c r="DR114" s="61">
        <f>AB114*$C$191</f>
        <v>714750.65549052146</v>
      </c>
      <c r="DS114" s="61">
        <f>AC114*$C$191</f>
        <v>48660.098811176889</v>
      </c>
      <c r="DT114" s="61">
        <f>AD114*$C$191</f>
        <v>203455.21587889179</v>
      </c>
      <c r="DU114" s="61">
        <f>AE114*$C$191</f>
        <v>743173.39002220414</v>
      </c>
      <c r="DV114" s="61">
        <f>AF114*$C$191</f>
        <v>42932.163217170324</v>
      </c>
      <c r="DW114" s="61">
        <f>AG114*$C$191</f>
        <v>12896.501382970768</v>
      </c>
      <c r="DX114" s="61">
        <f>AH114*$C$191</f>
        <v>24403.307117379176</v>
      </c>
      <c r="DY114" s="61">
        <f>AI114*$C$191</f>
        <v>1372.7174664306006</v>
      </c>
      <c r="DZ114" s="61">
        <f>AJ114*$C$191</f>
        <v>53641.623212946572</v>
      </c>
      <c r="EA114" s="61">
        <f>AK114*$C$191</f>
        <v>58114.430972323971</v>
      </c>
      <c r="EB114" s="61">
        <f>AL114*$C$191</f>
        <v>4157.7681575992356</v>
      </c>
      <c r="EC114" s="61">
        <f>AM114*$C$191</f>
        <v>33172.223777651612</v>
      </c>
      <c r="ED114" s="61">
        <f>AN114*$C$191</f>
        <v>30527.400294460083</v>
      </c>
      <c r="EE114" s="61">
        <f>AO114*$C$191</f>
        <v>1931.7398336577207</v>
      </c>
      <c r="EF114" s="61">
        <f>AP114*$C$191</f>
        <v>106970.72211035673</v>
      </c>
      <c r="EG114" s="61">
        <f>AQ114*$C$191</f>
        <v>66321.181157567116</v>
      </c>
      <c r="EH114" s="61">
        <f>AR114*$C$191</f>
        <v>3275.5315083082905</v>
      </c>
      <c r="EI114" s="61">
        <f>AS114*$C$191</f>
        <v>162168.67868538105</v>
      </c>
      <c r="EJ114" s="61">
        <f>AT114*$C$191</f>
        <v>28091.345569333127</v>
      </c>
      <c r="EK114" s="61">
        <f>AU114*$C$191</f>
        <v>5775.0972110392277</v>
      </c>
      <c r="EL114" s="61">
        <f>AV114*$C$191</f>
        <v>71492.609670588296</v>
      </c>
      <c r="EM114" s="61">
        <f>AW114*$C$191</f>
        <v>140105.21659438222</v>
      </c>
      <c r="EN114" s="61">
        <f>AX114*$C$191</f>
        <v>5050.0659518571474</v>
      </c>
      <c r="EO114" s="61">
        <f>AY114*$C$191</f>
        <v>137252.88199624699</v>
      </c>
      <c r="EP114" s="61">
        <f>AZ114*$C$191</f>
        <v>105496.13555113558</v>
      </c>
      <c r="EQ114" s="61">
        <f>BA114*$C$191</f>
        <v>8290.3834527810523</v>
      </c>
      <c r="ER114" s="61">
        <f>BB114*$C$191</f>
        <v>54010.112647361755</v>
      </c>
      <c r="ES114" s="61">
        <f>BC114*$C$191</f>
        <v>41871.970066276146</v>
      </c>
      <c r="ET114" s="61">
        <f>BD114*$C$191</f>
        <v>2066.9364691513438</v>
      </c>
      <c r="EU114" s="61">
        <f>BE114*$C$191</f>
        <v>4069.7331391382713</v>
      </c>
      <c r="EV114" s="61">
        <f>BF114*$C$191</f>
        <v>6185.7176900035811</v>
      </c>
      <c r="EW114" s="61">
        <f>BG114*$C$191</f>
        <v>350.88243072298445</v>
      </c>
      <c r="EX114" s="60">
        <f>BH114*$C$191</f>
        <v>158968.60576432501</v>
      </c>
      <c r="EY114" s="60">
        <f>BI114*$C$191</f>
        <v>81776.986291510184</v>
      </c>
      <c r="EZ114" s="58">
        <f>BJ114*$C$191</f>
        <v>7899.256442190198</v>
      </c>
      <c r="FA114" s="61">
        <f>BK114*$C$191</f>
        <v>158434.73625951531</v>
      </c>
      <c r="FB114" s="61">
        <f>BL114*$C$191</f>
        <v>60143.638147849189</v>
      </c>
      <c r="FC114" s="61">
        <f>BM114*$C$191</f>
        <v>8650.6982069105688</v>
      </c>
      <c r="FD114" s="61">
        <f>BN114*$C$191</f>
        <v>16614.094448265183</v>
      </c>
      <c r="FE114" s="61">
        <f>BO114*$C$191</f>
        <v>5214.188379130801</v>
      </c>
      <c r="FF114" s="61">
        <f>BP114*$C$191</f>
        <v>6206.4688014979511</v>
      </c>
      <c r="FG114" s="61">
        <f>BQ114*$C$191</f>
        <v>129686.90098108757</v>
      </c>
      <c r="FH114" s="61">
        <f>BR114*$C$191</f>
        <v>44131.325932920736</v>
      </c>
      <c r="FI114" s="61">
        <f>BS114*$C$191</f>
        <v>11171.643842696312</v>
      </c>
      <c r="FJ114" s="61">
        <f>BT114*$C$191</f>
        <v>40531.951320988184</v>
      </c>
      <c r="FK114" s="61">
        <f>BU114*$C$191</f>
        <v>24993.141741067633</v>
      </c>
      <c r="FL114" s="61">
        <f>BV114*$C$191</f>
        <v>3872.9119907219733</v>
      </c>
      <c r="FM114" s="61">
        <f>BW114*$C$191</f>
        <v>125866.81000144218</v>
      </c>
      <c r="FN114" s="61">
        <f>BX114*$C$191</f>
        <v>116764.61791413896</v>
      </c>
      <c r="FO114" s="61">
        <f>BY114*$C$191</f>
        <v>3717.5930652944157</v>
      </c>
      <c r="FP114" s="62">
        <f>BZ114*$C$191</f>
        <v>90299.404900091919</v>
      </c>
      <c r="FQ114" s="62">
        <f>CA114*$C$191</f>
        <v>169479.35814700366</v>
      </c>
      <c r="FR114" s="62">
        <f>CB114*$C$191</f>
        <v>26885.265816417923</v>
      </c>
      <c r="FS114" s="61">
        <f>CC114*$C$191</f>
        <v>11581.006678539794</v>
      </c>
      <c r="FT114" s="61">
        <f>CD114*$C$191</f>
        <v>3872.9119907219733</v>
      </c>
      <c r="FU114" s="61">
        <f>CE114*$C$191</f>
        <v>2656.7710928398014</v>
      </c>
      <c r="FV114" s="61">
        <f>CF114*$C$191</f>
        <v>66108.639470139926</v>
      </c>
      <c r="FW114" s="61">
        <f>CG114*$C$191</f>
        <v>36929.432601253458</v>
      </c>
      <c r="FX114" s="61">
        <f>CH114*$C$191</f>
        <v>3405.6975713184297</v>
      </c>
      <c r="FY114" s="61">
        <f>CI114*$C$191</f>
        <v>178191.68086683692</v>
      </c>
      <c r="FZ114" s="61">
        <f>CJ114*$C$191</f>
        <v>49376.955390073315</v>
      </c>
      <c r="GA114" s="61">
        <f>CK114*$C$191</f>
        <v>14527.035689179904</v>
      </c>
      <c r="GB114" s="61">
        <f>CL114*$C$191</f>
        <v>7425.1249856218647</v>
      </c>
      <c r="GC114" s="61">
        <f>CM114*$C$191</f>
        <v>762.13173124777268</v>
      </c>
      <c r="GD114" s="61">
        <f>CN114*$C$191</f>
        <v>336.41953483296896</v>
      </c>
      <c r="GE114" s="61">
        <f>CO114*$C$191</f>
        <v>97576.756819011454</v>
      </c>
      <c r="GF114" s="61">
        <f>CP114*$C$191</f>
        <v>17185.064425140576</v>
      </c>
      <c r="GG114" s="61">
        <f>CQ114*$C$191</f>
        <v>5956.826642005075</v>
      </c>
      <c r="GH114" s="61">
        <f>CR114*$C$191</f>
        <v>75776.14214027462</v>
      </c>
      <c r="GI114" s="61">
        <f>CS114*$C$191</f>
        <v>14010.773188062396</v>
      </c>
      <c r="GJ114" s="61">
        <f>CT114*$C$191</f>
        <v>4365.2792725429354</v>
      </c>
    </row>
    <row r="115" spans="1:194" s="45" customFormat="1">
      <c r="A115" s="45" t="s">
        <v>63</v>
      </c>
      <c r="B115" s="46">
        <v>42040</v>
      </c>
      <c r="C115" s="60"/>
      <c r="D115" s="60"/>
      <c r="E115" s="58"/>
      <c r="F115" s="61">
        <v>76487</v>
      </c>
      <c r="G115" s="61">
        <v>114925</v>
      </c>
      <c r="H115" s="61">
        <v>9355</v>
      </c>
      <c r="I115" s="61">
        <v>892708</v>
      </c>
      <c r="J115" s="61">
        <v>1284057</v>
      </c>
      <c r="K115" s="61">
        <v>135065</v>
      </c>
      <c r="L115" s="61">
        <v>163170</v>
      </c>
      <c r="M115" s="61">
        <v>287177</v>
      </c>
      <c r="N115" s="61">
        <v>16351</v>
      </c>
      <c r="O115" s="61">
        <v>246287</v>
      </c>
      <c r="P115" s="61">
        <v>197438</v>
      </c>
      <c r="Q115" s="61">
        <v>30992</v>
      </c>
      <c r="R115" s="61">
        <v>569803</v>
      </c>
      <c r="S115" s="61">
        <v>444031</v>
      </c>
      <c r="T115" s="61">
        <v>56340</v>
      </c>
      <c r="U115" s="61">
        <v>256568</v>
      </c>
      <c r="V115" s="61">
        <v>178678</v>
      </c>
      <c r="W115" s="61">
        <v>18794</v>
      </c>
      <c r="X115" s="61">
        <v>29906</v>
      </c>
      <c r="Y115" s="61">
        <v>49356</v>
      </c>
      <c r="Z115" s="61">
        <v>2542</v>
      </c>
      <c r="AA115" s="61">
        <v>554434</v>
      </c>
      <c r="AB115" s="61">
        <v>1155722</v>
      </c>
      <c r="AC115" s="61">
        <v>78555</v>
      </c>
      <c r="AD115" s="61">
        <v>420408</v>
      </c>
      <c r="AE115" s="61">
        <v>1216293</v>
      </c>
      <c r="AF115" s="61">
        <v>72686</v>
      </c>
      <c r="AG115" s="61">
        <v>20378</v>
      </c>
      <c r="AH115" s="61">
        <v>40936</v>
      </c>
      <c r="AI115" s="61">
        <v>2357</v>
      </c>
      <c r="AJ115" s="61">
        <v>91170</v>
      </c>
      <c r="AK115" s="61">
        <v>98514</v>
      </c>
      <c r="AL115" s="61">
        <v>6965</v>
      </c>
      <c r="AM115" s="61">
        <v>58748</v>
      </c>
      <c r="AN115" s="61">
        <v>56577</v>
      </c>
      <c r="AO115" s="61">
        <v>3402</v>
      </c>
      <c r="AP115" s="61">
        <v>173133</v>
      </c>
      <c r="AQ115" s="61">
        <v>107371</v>
      </c>
      <c r="AR115" s="61">
        <v>4979</v>
      </c>
      <c r="AS115" s="61">
        <v>264045</v>
      </c>
      <c r="AT115" s="61">
        <v>46778</v>
      </c>
      <c r="AU115" s="61">
        <v>9258</v>
      </c>
      <c r="AV115" s="61">
        <v>117693</v>
      </c>
      <c r="AW115" s="61">
        <v>244739</v>
      </c>
      <c r="AX115" s="61">
        <v>8365</v>
      </c>
      <c r="AY115" s="61">
        <v>195537</v>
      </c>
      <c r="AZ115" s="61">
        <v>159026</v>
      </c>
      <c r="BA115" s="61">
        <v>11666</v>
      </c>
      <c r="BB115" s="61">
        <v>76335</v>
      </c>
      <c r="BC115" s="61">
        <v>62815</v>
      </c>
      <c r="BD115" s="61">
        <v>3097</v>
      </c>
      <c r="BE115" s="61">
        <v>6631</v>
      </c>
      <c r="BF115" s="61">
        <v>10141</v>
      </c>
      <c r="BG115" s="61">
        <v>611</v>
      </c>
      <c r="BH115" s="61">
        <v>268197</v>
      </c>
      <c r="BI115" s="61">
        <v>135321</v>
      </c>
      <c r="BJ115" s="61">
        <v>13338</v>
      </c>
      <c r="BK115" s="61">
        <v>245513</v>
      </c>
      <c r="BL115" s="61">
        <v>94173</v>
      </c>
      <c r="BM115" s="61">
        <v>12996</v>
      </c>
      <c r="BN115" s="61">
        <v>25277</v>
      </c>
      <c r="BO115" s="61">
        <v>7099</v>
      </c>
      <c r="BP115" s="61">
        <v>10592</v>
      </c>
      <c r="BQ115" s="61">
        <v>197386</v>
      </c>
      <c r="BR115" s="61">
        <v>66678</v>
      </c>
      <c r="BS115" s="61">
        <v>17196</v>
      </c>
      <c r="BT115" s="61">
        <v>63323</v>
      </c>
      <c r="BU115" s="61">
        <v>38403</v>
      </c>
      <c r="BV115" s="61">
        <v>6005</v>
      </c>
      <c r="BW115" s="61">
        <v>202260</v>
      </c>
      <c r="BX115" s="61">
        <v>194179</v>
      </c>
      <c r="BY115" s="61">
        <v>6650</v>
      </c>
      <c r="BZ115" s="61">
        <v>158766</v>
      </c>
      <c r="CA115" s="61">
        <v>274660</v>
      </c>
      <c r="CB115" s="61">
        <v>46597</v>
      </c>
      <c r="CC115" s="61">
        <v>19121</v>
      </c>
      <c r="CD115" s="61">
        <v>6927</v>
      </c>
      <c r="CE115" s="61">
        <v>4535</v>
      </c>
      <c r="CF115" s="61">
        <v>119155</v>
      </c>
      <c r="CG115" s="61">
        <v>68738</v>
      </c>
      <c r="CH115" s="61">
        <v>5770</v>
      </c>
      <c r="CI115" s="61">
        <v>276060</v>
      </c>
      <c r="CJ115" s="61">
        <v>73295</v>
      </c>
      <c r="CK115" s="61">
        <v>22380</v>
      </c>
      <c r="CL115" s="61">
        <v>13231</v>
      </c>
      <c r="CM115" s="61">
        <v>3271</v>
      </c>
      <c r="CN115" s="61">
        <v>560</v>
      </c>
      <c r="CO115" s="61">
        <v>147683</v>
      </c>
      <c r="CP115" s="61">
        <v>23456</v>
      </c>
      <c r="CQ115" s="61">
        <v>9515</v>
      </c>
      <c r="CR115" s="61">
        <v>118220</v>
      </c>
      <c r="CS115" s="61">
        <v>21234</v>
      </c>
      <c r="CT115" s="61">
        <v>7259</v>
      </c>
      <c r="CU115" s="61"/>
      <c r="CV115" s="61">
        <f>F115*$C$191</f>
        <v>48096.674693026725</v>
      </c>
      <c r="CW115" s="61">
        <f>G115*$C$191</f>
        <v>72267.317833044784</v>
      </c>
      <c r="CX115" s="61">
        <f>H115*$C$191</f>
        <v>5882.625697873691</v>
      </c>
      <c r="CY115" s="61">
        <f>I115*$C$191</f>
        <v>561354.03757321509</v>
      </c>
      <c r="CZ115" s="61">
        <f>J115*$C$191</f>
        <v>807442.72642807034</v>
      </c>
      <c r="DA115" s="61">
        <f>K115*$C$191</f>
        <v>84931.784060214864</v>
      </c>
      <c r="DB115" s="61">
        <f>L115*$C$191</f>
        <v>102604.81401625335</v>
      </c>
      <c r="DC115" s="61">
        <f>M115*$C$191</f>
        <v>180583.08926117295</v>
      </c>
      <c r="DD115" s="61">
        <f>N115*$C$191</f>
        <v>10281.861334680141</v>
      </c>
      <c r="DE115" s="61">
        <f>O115*$C$191</f>
        <v>154870.57565496716</v>
      </c>
      <c r="DF115" s="61">
        <f>P115*$C$191</f>
        <v>124153.27124925556</v>
      </c>
      <c r="DG115" s="61">
        <f>Q115*$C$191</f>
        <v>19488.437801015654</v>
      </c>
      <c r="DH115" s="61">
        <f>R115*$C$191</f>
        <v>358304.41160080413</v>
      </c>
      <c r="DI115" s="61">
        <f>S115*$C$191</f>
        <v>279216.26630171598</v>
      </c>
      <c r="DJ115" s="61">
        <f>T115*$C$191</f>
        <v>35427.806714933591</v>
      </c>
      <c r="DK115" s="62">
        <f>U115*$C$191</f>
        <v>161335.49011780409</v>
      </c>
      <c r="DL115" s="62">
        <f>V115*$C$191</f>
        <v>112356.57877548641</v>
      </c>
      <c r="DM115" s="62">
        <f>W115*$C$191</f>
        <v>11818.07240682396</v>
      </c>
      <c r="DN115" s="61">
        <f>X115*$C$191</f>
        <v>18805.537586382747</v>
      </c>
      <c r="DO115" s="61">
        <f>Y115*$C$191</f>
        <v>31036.116936852366</v>
      </c>
      <c r="DP115" s="61">
        <f>Z115*$C$191</f>
        <v>1598.4644066269291</v>
      </c>
      <c r="DQ115" s="61">
        <f>AA115*$C$191</f>
        <v>348640.05303847161</v>
      </c>
      <c r="DR115" s="61">
        <f>AB115*$C$191</f>
        <v>726742.91146958608</v>
      </c>
      <c r="DS115" s="61">
        <f>AC115*$C$191</f>
        <v>49397.077680007249</v>
      </c>
      <c r="DT115" s="61">
        <f>AD115*$C$191</f>
        <v>264361.61457954918</v>
      </c>
      <c r="DU115" s="61">
        <f>AE115*$C$191</f>
        <v>764831.26220672205</v>
      </c>
      <c r="DV115" s="61">
        <f>AF115*$C$191</f>
        <v>45706.523941811553</v>
      </c>
      <c r="DW115" s="61">
        <f>AG115*$C$191</f>
        <v>12814.125758553722</v>
      </c>
      <c r="DX115" s="61">
        <f>AH115*$C$191</f>
        <v>25741.439397985829</v>
      </c>
      <c r="DY115" s="61">
        <f>AI115*$C$191</f>
        <v>1482.1324179463697</v>
      </c>
      <c r="DZ115" s="61">
        <f>AJ115*$C$191</f>
        <v>57329.661664900523</v>
      </c>
      <c r="EA115" s="61">
        <f>AK115*$C$191</f>
        <v>61947.727204738512</v>
      </c>
      <c r="EB115" s="61">
        <f>AL115*$C$191</f>
        <v>4379.7421684329511</v>
      </c>
      <c r="EC115" s="61">
        <f>AM115*$C$191</f>
        <v>36942.009032462171</v>
      </c>
      <c r="ED115" s="61">
        <f>AN115*$C$191</f>
        <v>35576.837424756792</v>
      </c>
      <c r="EE115" s="61">
        <f>AO115*$C$191</f>
        <v>2139.2509486014214</v>
      </c>
      <c r="EF115" s="61">
        <f>AP115*$C$191</f>
        <v>108869.7632228718</v>
      </c>
      <c r="EG115" s="61">
        <f>AQ115*$C$191</f>
        <v>67517.199765515354</v>
      </c>
      <c r="EH115" s="61">
        <f>AR115*$C$191</f>
        <v>3130.9025494081357</v>
      </c>
      <c r="EI115" s="61">
        <f>AS115*$C$191</f>
        <v>166037.18892517997</v>
      </c>
      <c r="EJ115" s="61">
        <f>AT115*$C$191</f>
        <v>29415.014954049762</v>
      </c>
      <c r="EK115" s="61">
        <f>AU115*$C$191</f>
        <v>5821.6300065114519</v>
      </c>
      <c r="EL115" s="61">
        <f>AV115*$C$191</f>
        <v>74007.895912330117</v>
      </c>
      <c r="EM115" s="61">
        <f>AW115*$C$191</f>
        <v>153897.15987941306</v>
      </c>
      <c r="EN115" s="61">
        <f>AX115*$C$191</f>
        <v>5260.0923530425898</v>
      </c>
      <c r="EO115" s="61">
        <f>AY115*$C$191</f>
        <v>122957.88146286776</v>
      </c>
      <c r="EP115" s="61">
        <f>AZ115*$C$191</f>
        <v>99998.977469808829</v>
      </c>
      <c r="EQ115" s="61">
        <f>BA115*$C$191</f>
        <v>7335.8323240400296</v>
      </c>
      <c r="ER115" s="61">
        <f>BB115*$C$191</f>
        <v>48001.093815840533</v>
      </c>
      <c r="ES115" s="61">
        <f>BC115*$C$191</f>
        <v>39499.426318753169</v>
      </c>
      <c r="ET115" s="61">
        <f>BD115*$C$191</f>
        <v>1947.4603726686073</v>
      </c>
      <c r="EU115" s="61">
        <f>BE115*$C$191</f>
        <v>4169.7157672475087</v>
      </c>
      <c r="EV115" s="61">
        <f>BF115*$C$191</f>
        <v>6376.8794443759598</v>
      </c>
      <c r="EW115" s="61">
        <f>BG115*$C$191</f>
        <v>384.20997342606364</v>
      </c>
      <c r="EX115" s="60">
        <f>BH115*$C$191</f>
        <v>168648.056044108</v>
      </c>
      <c r="EY115" s="60">
        <f>BI115*$C$191</f>
        <v>85092.762379686348</v>
      </c>
      <c r="EZ115" s="58">
        <f>BJ115*$C$191</f>
        <v>8387.2219730881116</v>
      </c>
      <c r="FA115" s="61">
        <f>BK115*$C$191</f>
        <v>154383.86776719012</v>
      </c>
      <c r="FB115" s="61">
        <f>BL115*$C$191</f>
        <v>59218.012810888198</v>
      </c>
      <c r="FC115" s="61">
        <f>BM115*$C$191</f>
        <v>8172.1649994191866</v>
      </c>
      <c r="FD115" s="61">
        <f>BN115*$C$191</f>
        <v>15894.722583127021</v>
      </c>
      <c r="FE115" s="61">
        <f>BO115*$C$191</f>
        <v>4464.0042575313018</v>
      </c>
      <c r="FF115" s="61">
        <f>BP115*$C$191</f>
        <v>6660.4779681323498</v>
      </c>
      <c r="FG115" s="61">
        <f>BQ115*$C$191</f>
        <v>124120.57252811291</v>
      </c>
      <c r="FH115" s="61">
        <f>BR115*$C$191</f>
        <v>41928.564006715336</v>
      </c>
      <c r="FI115" s="61">
        <f>BS115*$C$191</f>
        <v>10813.215553248101</v>
      </c>
      <c r="FJ115" s="61">
        <f>BT115*$C$191</f>
        <v>39818.867671454384</v>
      </c>
      <c r="FK115" s="61">
        <f>BU115*$C$191</f>
        <v>24148.634385402816</v>
      </c>
      <c r="FL115" s="61">
        <f>BV115*$C$191</f>
        <v>3776.0734704149131</v>
      </c>
      <c r="FM115" s="61">
        <f>BW115*$C$191</f>
        <v>127185.44881367534</v>
      </c>
      <c r="FN115" s="61">
        <f>BX115*$C$191</f>
        <v>122103.94178379641</v>
      </c>
      <c r="FO115" s="61">
        <f>BY115*$C$191</f>
        <v>4181.6633768957827</v>
      </c>
      <c r="FP115" s="62">
        <f>BZ115*$C$191</f>
        <v>99835.483864095615</v>
      </c>
      <c r="FQ115" s="62">
        <f>CA115*$C$191</f>
        <v>172712.12978920236</v>
      </c>
      <c r="FR115" s="62">
        <f>CB115*$C$191</f>
        <v>29301.198251610942</v>
      </c>
      <c r="FS115" s="61">
        <f>CC115*$C$191</f>
        <v>12023.697057086354</v>
      </c>
      <c r="FT115" s="61">
        <f>CD115*$C$191</f>
        <v>4355.846949136404</v>
      </c>
      <c r="FU115" s="61">
        <f>CE115*$C$191</f>
        <v>2851.7057765747932</v>
      </c>
      <c r="FV115" s="61">
        <f>CF115*$C$191</f>
        <v>74927.23303368676</v>
      </c>
      <c r="FW115" s="61">
        <f>CG115*$C$191</f>
        <v>43223.936421212376</v>
      </c>
      <c r="FX115" s="61">
        <f>CH115*$C$191</f>
        <v>3628.3004037125811</v>
      </c>
      <c r="FY115" s="61">
        <f>CI115*$C$191</f>
        <v>173592.47997381198</v>
      </c>
      <c r="FZ115" s="61">
        <f>CJ115*$C$191</f>
        <v>46089.47627211675</v>
      </c>
      <c r="GA115" s="61">
        <f>CK115*$C$191</f>
        <v>14073.026522545506</v>
      </c>
      <c r="GB115" s="61">
        <f>CL115*$C$191</f>
        <v>8319.9380661215182</v>
      </c>
      <c r="GC115" s="61">
        <f>CM115*$C$191</f>
        <v>2056.8753241843765</v>
      </c>
      <c r="GD115" s="61">
        <f>CN115*$C$191</f>
        <v>352.14007384385536</v>
      </c>
      <c r="GE115" s="61">
        <f>CO115*$C$191</f>
        <v>92866.254509789447</v>
      </c>
      <c r="GF115" s="61">
        <f>CP115*$C$191</f>
        <v>14749.638521574056</v>
      </c>
      <c r="GG115" s="61">
        <f>CQ115*$C$191</f>
        <v>5983.2371475433638</v>
      </c>
      <c r="GH115" s="61">
        <f>CR115*$C$191</f>
        <v>74339.284874679608</v>
      </c>
      <c r="GI115" s="61">
        <f>CS115*$C$191</f>
        <v>13352.397014286473</v>
      </c>
      <c r="GJ115" s="61">
        <f>CT115*$C$191</f>
        <v>4564.6157072009755</v>
      </c>
    </row>
    <row r="116" spans="1:194" s="45" customFormat="1">
      <c r="A116" s="45" t="s">
        <v>63</v>
      </c>
      <c r="B116" s="46">
        <v>42039</v>
      </c>
      <c r="C116" s="60"/>
      <c r="D116" s="60"/>
      <c r="E116" s="58"/>
      <c r="F116" s="61">
        <v>82941</v>
      </c>
      <c r="G116" s="61">
        <v>132574</v>
      </c>
      <c r="H116" s="61">
        <v>10165</v>
      </c>
      <c r="I116" s="61">
        <v>888161</v>
      </c>
      <c r="J116" s="61">
        <v>1201928</v>
      </c>
      <c r="K116" s="61">
        <v>136492</v>
      </c>
      <c r="L116" s="61">
        <v>168321</v>
      </c>
      <c r="M116" s="61">
        <v>277710</v>
      </c>
      <c r="N116" s="61">
        <v>17096</v>
      </c>
      <c r="O116" s="61">
        <v>300877</v>
      </c>
      <c r="P116" s="61">
        <v>194258</v>
      </c>
      <c r="Q116" s="61">
        <v>30677</v>
      </c>
      <c r="R116" s="61">
        <v>576688</v>
      </c>
      <c r="S116" s="61">
        <v>544397</v>
      </c>
      <c r="T116" s="61">
        <v>57923</v>
      </c>
      <c r="U116" s="61">
        <v>261003</v>
      </c>
      <c r="V116" s="61">
        <v>168109</v>
      </c>
      <c r="W116" s="61">
        <v>19693</v>
      </c>
      <c r="X116" s="61">
        <v>30686</v>
      </c>
      <c r="Y116" s="61">
        <v>47887</v>
      </c>
      <c r="Z116" s="61">
        <v>2694</v>
      </c>
      <c r="AA116" s="61">
        <v>556716</v>
      </c>
      <c r="AB116" s="61">
        <v>1081843</v>
      </c>
      <c r="AC116" s="61">
        <v>77259</v>
      </c>
      <c r="AD116" s="61">
        <v>426683</v>
      </c>
      <c r="AE116" s="61">
        <v>1156942</v>
      </c>
      <c r="AF116" s="61">
        <v>72454</v>
      </c>
      <c r="AG116" s="61">
        <v>21876</v>
      </c>
      <c r="AH116" s="61">
        <v>36973</v>
      </c>
      <c r="AI116" s="61">
        <v>2462</v>
      </c>
      <c r="AJ116" s="61">
        <v>94262</v>
      </c>
      <c r="AK116" s="61">
        <v>96103</v>
      </c>
      <c r="AL116" s="61">
        <v>7094</v>
      </c>
      <c r="AM116" s="61">
        <v>58701</v>
      </c>
      <c r="AN116" s="61">
        <v>54159</v>
      </c>
      <c r="AO116" s="61">
        <v>3383</v>
      </c>
      <c r="AP116" s="61">
        <v>171748</v>
      </c>
      <c r="AQ116" s="61">
        <v>100936</v>
      </c>
      <c r="AR116" s="61">
        <v>5388</v>
      </c>
      <c r="AS116" s="61">
        <v>254164</v>
      </c>
      <c r="AT116" s="61">
        <v>42971</v>
      </c>
      <c r="AU116" s="61">
        <v>7934</v>
      </c>
      <c r="AV116" s="61">
        <v>114868</v>
      </c>
      <c r="AW116" s="61">
        <v>211694</v>
      </c>
      <c r="AX116" s="61">
        <v>8128</v>
      </c>
      <c r="AY116" s="61">
        <v>191617</v>
      </c>
      <c r="AZ116" s="61">
        <v>143025</v>
      </c>
      <c r="BA116" s="61">
        <v>11740</v>
      </c>
      <c r="BB116" s="61">
        <v>76925</v>
      </c>
      <c r="BC116" s="61">
        <v>59490</v>
      </c>
      <c r="BD116" s="61">
        <v>3233</v>
      </c>
      <c r="BE116" s="61">
        <v>6830</v>
      </c>
      <c r="BF116" s="61">
        <v>9919</v>
      </c>
      <c r="BG116" s="61">
        <v>609</v>
      </c>
      <c r="BH116" s="61">
        <v>273438</v>
      </c>
      <c r="BI116" s="61">
        <v>125481</v>
      </c>
      <c r="BJ116" s="61">
        <v>13636</v>
      </c>
      <c r="BK116" s="61">
        <v>235094</v>
      </c>
      <c r="BL116" s="61">
        <v>81685</v>
      </c>
      <c r="BM116" s="61">
        <v>12864</v>
      </c>
      <c r="BN116" s="61">
        <v>23655</v>
      </c>
      <c r="BO116" s="61">
        <v>7934</v>
      </c>
      <c r="BP116" s="61">
        <v>9509</v>
      </c>
      <c r="BQ116" s="61">
        <v>188049</v>
      </c>
      <c r="BR116" s="61">
        <v>71309</v>
      </c>
      <c r="BS116" s="61">
        <v>16615</v>
      </c>
      <c r="BT116" s="61">
        <v>66089</v>
      </c>
      <c r="BU116" s="61">
        <v>45442</v>
      </c>
      <c r="BV116" s="61">
        <v>7503</v>
      </c>
      <c r="BW116" s="61">
        <v>199085</v>
      </c>
      <c r="BX116" s="61">
        <v>191713</v>
      </c>
      <c r="BY116" s="61">
        <v>7284</v>
      </c>
      <c r="BZ116" s="61">
        <v>118997</v>
      </c>
      <c r="CA116" s="61">
        <v>203341</v>
      </c>
      <c r="CB116" s="61">
        <v>36219</v>
      </c>
      <c r="CC116" s="61">
        <v>18653</v>
      </c>
      <c r="CD116" s="61">
        <v>6669</v>
      </c>
      <c r="CE116" s="61">
        <v>4468</v>
      </c>
      <c r="CF116" s="61">
        <v>109439</v>
      </c>
      <c r="CG116" s="61">
        <v>58769</v>
      </c>
      <c r="CH116" s="61">
        <v>5443</v>
      </c>
      <c r="CI116" s="61">
        <v>268710</v>
      </c>
      <c r="CJ116" s="61">
        <v>73071</v>
      </c>
      <c r="CK116" s="61">
        <v>22554</v>
      </c>
      <c r="CL116" s="61">
        <v>10375</v>
      </c>
      <c r="CM116" s="61">
        <v>3497</v>
      </c>
      <c r="CN116" s="61">
        <v>414</v>
      </c>
      <c r="CO116" s="61">
        <v>142352</v>
      </c>
      <c r="CP116" s="61">
        <v>27413</v>
      </c>
      <c r="CQ116" s="61">
        <v>8865</v>
      </c>
      <c r="CR116" s="61">
        <v>116602</v>
      </c>
      <c r="CS116" s="61">
        <v>21477</v>
      </c>
      <c r="CT116" s="61">
        <v>7069</v>
      </c>
      <c r="CU116" s="61"/>
      <c r="CV116" s="61">
        <f>F116*$C$191</f>
        <v>52155.089044077155</v>
      </c>
      <c r="CW116" s="61">
        <f>G116*$C$191</f>
        <v>83365.389553170142</v>
      </c>
      <c r="CX116" s="61">
        <f>H116*$C$191</f>
        <v>6391.97116182641</v>
      </c>
      <c r="CY116" s="61">
        <f>I116*$C$191</f>
        <v>558494.78593791509</v>
      </c>
      <c r="CZ116" s="61">
        <f>J116*$C$191</f>
        <v>755798.24049106671</v>
      </c>
      <c r="DA116" s="61">
        <f>K116*$C$191</f>
        <v>85829.112426956257</v>
      </c>
      <c r="DB116" s="61">
        <f>L116*$C$191</f>
        <v>105843.87387405639</v>
      </c>
      <c r="DC116" s="61">
        <f>M116*$C$191</f>
        <v>174630.03554853049</v>
      </c>
      <c r="DD116" s="61">
        <f>N116*$C$191</f>
        <v>10750.333397204557</v>
      </c>
      <c r="DE116" s="61">
        <f>O116*$C$191</f>
        <v>189197.9446391387</v>
      </c>
      <c r="DF116" s="61">
        <f>P116*$C$191</f>
        <v>122153.61868707082</v>
      </c>
      <c r="DG116" s="61">
        <f>Q116*$C$191</f>
        <v>19290.359009478485</v>
      </c>
      <c r="DH116" s="61">
        <f>R116*$C$191</f>
        <v>362633.84804440226</v>
      </c>
      <c r="DI116" s="61">
        <f>S116*$C$191</f>
        <v>342328.57103638095</v>
      </c>
      <c r="DJ116" s="61">
        <f>T116*$C$191</f>
        <v>36423.231245102921</v>
      </c>
      <c r="DK116" s="62">
        <f>U116*$C$191</f>
        <v>164124.31373833533</v>
      </c>
      <c r="DL116" s="62">
        <f>V116*$C$191</f>
        <v>105710.56370324407</v>
      </c>
      <c r="DM116" s="62">
        <f>W116*$C$191</f>
        <v>12383.382989655434</v>
      </c>
      <c r="DN116" s="61">
        <f>X116*$C$191</f>
        <v>19296.018403522405</v>
      </c>
      <c r="DO116" s="61">
        <f>Y116*$C$191</f>
        <v>30112.37806457268</v>
      </c>
      <c r="DP116" s="61">
        <f>Z116*$C$191</f>
        <v>1694.0452838131184</v>
      </c>
      <c r="DQ116" s="61">
        <f>AA116*$C$191</f>
        <v>350075.02383938531</v>
      </c>
      <c r="DR116" s="61">
        <f>AB116*$C$191</f>
        <v>680286.20340617502</v>
      </c>
      <c r="DS116" s="61">
        <f>AC116*$C$191</f>
        <v>48582.124937682893</v>
      </c>
      <c r="DT116" s="61">
        <f>AD116*$C$191</f>
        <v>268307.46987128165</v>
      </c>
      <c r="DU116" s="61">
        <f>AE116*$C$191</f>
        <v>727510.07377331739</v>
      </c>
      <c r="DV116" s="61">
        <f>AF116*$C$191</f>
        <v>45560.637339790526</v>
      </c>
      <c r="DW116" s="61">
        <f>AG116*$C$191</f>
        <v>13756.100456086035</v>
      </c>
      <c r="DX116" s="61">
        <f>AH116*$C$191</f>
        <v>23249.419553980115</v>
      </c>
      <c r="DY116" s="61">
        <f>AI116*$C$191</f>
        <v>1548.1586817920927</v>
      </c>
      <c r="DZ116" s="61">
        <f>AJ116*$C$191</f>
        <v>59273.977929766952</v>
      </c>
      <c r="EA116" s="61">
        <f>AK116*$C$191</f>
        <v>60431.638422528631</v>
      </c>
      <c r="EB116" s="61">
        <f>AL116*$C$191</f>
        <v>4460.8601497291247</v>
      </c>
      <c r="EC116" s="61">
        <f>AM116*$C$191</f>
        <v>36912.454419121706</v>
      </c>
      <c r="ED116" s="61">
        <f>AN116*$C$191</f>
        <v>34056.346891623863</v>
      </c>
      <c r="EE116" s="61">
        <f>AO116*$C$191</f>
        <v>2127.3033389531479</v>
      </c>
      <c r="EF116" s="61">
        <f>AP116*$C$191</f>
        <v>107998.8453616687</v>
      </c>
      <c r="EG116" s="61">
        <f>AQ116*$C$191</f>
        <v>63470.733024113186</v>
      </c>
      <c r="EH116" s="61">
        <f>AR116*$C$191</f>
        <v>3388.0905676262369</v>
      </c>
      <c r="EI116" s="61">
        <f>AS116*$C$191</f>
        <v>159823.80308651723</v>
      </c>
      <c r="EJ116" s="61">
        <f>AT116*$C$191</f>
        <v>27021.091273471979</v>
      </c>
      <c r="EK116" s="61">
        <f>AU116*$C$191</f>
        <v>4989.0702604949083</v>
      </c>
      <c r="EL116" s="61">
        <f>AV116*$C$191</f>
        <v>72231.475004099964</v>
      </c>
      <c r="EM116" s="61">
        <f>AW116*$C$191</f>
        <v>133117.75141482343</v>
      </c>
      <c r="EN116" s="61">
        <f>AX116*$C$191</f>
        <v>5111.0616432193865</v>
      </c>
      <c r="EO116" s="61">
        <f>AY116*$C$191</f>
        <v>120492.90094596078</v>
      </c>
      <c r="EP116" s="61">
        <f>AZ116*$C$191</f>
        <v>89937.203681281098</v>
      </c>
      <c r="EQ116" s="61">
        <f>BA116*$C$191</f>
        <v>7382.3651195122538</v>
      </c>
      <c r="ER116" s="61">
        <f>BB116*$C$191</f>
        <v>48372.098536497455</v>
      </c>
      <c r="ES116" s="61">
        <f>BC116*$C$191</f>
        <v>37408.594630305277</v>
      </c>
      <c r="ET116" s="61">
        <f>BD116*$C$191</f>
        <v>2032.9801048878292</v>
      </c>
      <c r="EU116" s="61">
        <f>BE116*$C$191</f>
        <v>4294.8512577741649</v>
      </c>
      <c r="EV116" s="61">
        <f>BF116*$C$191</f>
        <v>6237.2810579592879</v>
      </c>
      <c r="EW116" s="61">
        <f>BG116*$C$191</f>
        <v>382.95233030519273</v>
      </c>
      <c r="EX116" s="60">
        <f>BH116*$C$191</f>
        <v>171943.70984235022</v>
      </c>
      <c r="EY116" s="60">
        <f>BI116*$C$191</f>
        <v>78905.158225001462</v>
      </c>
      <c r="EZ116" s="58">
        <f>BJ116*$C$191</f>
        <v>8574.6107980978777</v>
      </c>
      <c r="FA116" s="61">
        <f>BK116*$C$191</f>
        <v>147832.17592901309</v>
      </c>
      <c r="FB116" s="61">
        <f>BL116*$C$191</f>
        <v>51365.289164170223</v>
      </c>
      <c r="FC116" s="61">
        <f>BM116*$C$191</f>
        <v>8089.1605534417058</v>
      </c>
      <c r="FD116" s="61">
        <f>BN116*$C$191</f>
        <v>14874.774012100712</v>
      </c>
      <c r="FE116" s="61">
        <f>BO116*$C$191</f>
        <v>4989.0702604949083</v>
      </c>
      <c r="FF116" s="61">
        <f>BP116*$C$191</f>
        <v>5979.4642181807512</v>
      </c>
      <c r="FG116" s="61">
        <f>BQ116*$C$191</f>
        <v>118249.26561832707</v>
      </c>
      <c r="FH116" s="61">
        <f>BR116*$C$191</f>
        <v>44840.636653091933</v>
      </c>
      <c r="FI116" s="61">
        <f>BS116*$C$191</f>
        <v>10447.870226635101</v>
      </c>
      <c r="FJ116" s="61">
        <f>BT116*$C$191</f>
        <v>41558.188107618851</v>
      </c>
      <c r="FK116" s="61">
        <f>BU116*$C$191</f>
        <v>28574.909349307993</v>
      </c>
      <c r="FL116" s="61">
        <f>BV116*$C$191</f>
        <v>4718.0481679472268</v>
      </c>
      <c r="FM116" s="61">
        <f>BW116*$C$191</f>
        <v>125188.94035929276</v>
      </c>
      <c r="FN116" s="61">
        <f>BX116*$C$191</f>
        <v>120553.26781576258</v>
      </c>
      <c r="FO116" s="61">
        <f>BY116*$C$191</f>
        <v>4580.3362462118612</v>
      </c>
      <c r="FP116" s="62">
        <f>BZ116*$C$191</f>
        <v>74827.879227137964</v>
      </c>
      <c r="FQ116" s="62">
        <f>CA116*$C$191</f>
        <v>127865.20492050606</v>
      </c>
      <c r="FR116" s="62">
        <f>CB116*$C$191</f>
        <v>22775.28809741178</v>
      </c>
      <c r="FS116" s="61">
        <f>CC116*$C$191</f>
        <v>11729.40856680256</v>
      </c>
      <c r="FT116" s="61">
        <f>CD116*$C$191</f>
        <v>4193.6109865440558</v>
      </c>
      <c r="FU116" s="61">
        <f>CE116*$C$191</f>
        <v>2809.5747320256173</v>
      </c>
      <c r="FV116" s="61">
        <f>CF116*$C$191</f>
        <v>68817.602752495863</v>
      </c>
      <c r="FW116" s="61">
        <f>CG116*$C$191</f>
        <v>36955.214285231312</v>
      </c>
      <c r="FX116" s="61">
        <f>CH116*$C$191</f>
        <v>3422.6757534501871</v>
      </c>
      <c r="FY116" s="61">
        <f>CI116*$C$191</f>
        <v>168970.64150461138</v>
      </c>
      <c r="FZ116" s="61">
        <f>CJ116*$C$191</f>
        <v>45948.620242579207</v>
      </c>
      <c r="GA116" s="61">
        <f>CK116*$C$191</f>
        <v>14182.441474061276</v>
      </c>
      <c r="GB116" s="61">
        <f>CL116*$C$191</f>
        <v>6524.0236895178559</v>
      </c>
      <c r="GC116" s="61">
        <f>CM116*$C$191</f>
        <v>2198.9889968427897</v>
      </c>
      <c r="GD116" s="61">
        <f>CN116*$C$191</f>
        <v>260.33212602027879</v>
      </c>
      <c r="GE116" s="61">
        <f>CO116*$C$191</f>
        <v>89514.006771108034</v>
      </c>
      <c r="GF116" s="61">
        <f>CP116*$C$191</f>
        <v>17237.885436217155</v>
      </c>
      <c r="GG116" s="61">
        <f>CQ116*$C$191</f>
        <v>5574.5031332603176</v>
      </c>
      <c r="GH116" s="61">
        <f>CR116*$C$191</f>
        <v>73321.851589895043</v>
      </c>
      <c r="GI116" s="61">
        <f>CS116*$C$191</f>
        <v>13505.200653472288</v>
      </c>
      <c r="GJ116" s="61">
        <f>CT116*$C$191</f>
        <v>4445.1396107182381</v>
      </c>
    </row>
    <row r="117" spans="1:194" s="45" customFormat="1">
      <c r="A117" s="45" t="s">
        <v>63</v>
      </c>
      <c r="B117" s="46">
        <v>42038</v>
      </c>
      <c r="C117" s="60"/>
      <c r="D117" s="60"/>
      <c r="E117" s="58"/>
      <c r="F117" s="61">
        <v>88073</v>
      </c>
      <c r="G117" s="61">
        <v>138141</v>
      </c>
      <c r="H117" s="61">
        <v>10493</v>
      </c>
      <c r="I117" s="61">
        <v>910379</v>
      </c>
      <c r="J117" s="61">
        <v>1226075</v>
      </c>
      <c r="K117" s="61">
        <v>140634</v>
      </c>
      <c r="L117" s="61">
        <v>170365</v>
      </c>
      <c r="M117" s="61">
        <v>280148</v>
      </c>
      <c r="N117" s="61">
        <v>17778</v>
      </c>
      <c r="O117" s="61">
        <v>265081</v>
      </c>
      <c r="P117" s="61">
        <v>199848</v>
      </c>
      <c r="Q117" s="61">
        <v>30489</v>
      </c>
      <c r="R117" s="61">
        <v>593259</v>
      </c>
      <c r="S117" s="61">
        <v>552683</v>
      </c>
      <c r="T117" s="61">
        <v>58827</v>
      </c>
      <c r="U117" s="61">
        <v>269834</v>
      </c>
      <c r="V117" s="61">
        <v>172846</v>
      </c>
      <c r="W117" s="61">
        <v>18804</v>
      </c>
      <c r="X117" s="61">
        <v>31221</v>
      </c>
      <c r="Y117" s="61">
        <v>48648</v>
      </c>
      <c r="Z117" s="61">
        <v>2692</v>
      </c>
      <c r="AA117" s="61">
        <v>565712</v>
      </c>
      <c r="AB117" s="61">
        <v>1094251</v>
      </c>
      <c r="AC117" s="61">
        <v>79433</v>
      </c>
      <c r="AD117" s="61">
        <v>322216</v>
      </c>
      <c r="AE117" s="61">
        <v>1156198</v>
      </c>
      <c r="AF117" s="61">
        <v>71694</v>
      </c>
      <c r="AG117" s="61">
        <v>21610</v>
      </c>
      <c r="AH117" s="61">
        <v>37815</v>
      </c>
      <c r="AI117" s="61">
        <v>2471</v>
      </c>
      <c r="AJ117" s="61">
        <v>110194</v>
      </c>
      <c r="AK117" s="61">
        <v>99903</v>
      </c>
      <c r="AL117" s="61">
        <v>7470</v>
      </c>
      <c r="AM117" s="61">
        <v>62697</v>
      </c>
      <c r="AN117" s="61">
        <v>55666</v>
      </c>
      <c r="AO117" s="61">
        <v>3646</v>
      </c>
      <c r="AP117" s="61">
        <v>169607</v>
      </c>
      <c r="AQ117" s="61">
        <v>102886</v>
      </c>
      <c r="AR117" s="61">
        <v>4983</v>
      </c>
      <c r="AS117" s="61">
        <v>256446</v>
      </c>
      <c r="AT117" s="61">
        <v>42965</v>
      </c>
      <c r="AU117" s="61">
        <v>8491</v>
      </c>
      <c r="AV117" s="61">
        <v>115600</v>
      </c>
      <c r="AW117" s="61">
        <v>211498</v>
      </c>
      <c r="AX117" s="61">
        <v>7820</v>
      </c>
      <c r="AY117" s="61">
        <v>191432</v>
      </c>
      <c r="AZ117" s="61">
        <v>139910</v>
      </c>
      <c r="BA117" s="61">
        <v>11525</v>
      </c>
      <c r="BB117" s="61">
        <v>75181</v>
      </c>
      <c r="BC117" s="61">
        <v>58500</v>
      </c>
      <c r="BD117" s="61">
        <v>3089</v>
      </c>
      <c r="BE117" s="61">
        <v>7119</v>
      </c>
      <c r="BF117" s="61">
        <v>10195</v>
      </c>
      <c r="BG117" s="61">
        <v>579</v>
      </c>
      <c r="BH117" s="61">
        <v>273456</v>
      </c>
      <c r="BI117" s="61">
        <v>126276</v>
      </c>
      <c r="BJ117" s="61">
        <v>13997</v>
      </c>
      <c r="BK117" s="61">
        <v>224836</v>
      </c>
      <c r="BL117" s="61">
        <v>77143</v>
      </c>
      <c r="BM117" s="61">
        <v>11987</v>
      </c>
      <c r="BN117" s="61">
        <v>23238</v>
      </c>
      <c r="BO117" s="61">
        <v>7747</v>
      </c>
      <c r="BP117" s="61">
        <v>10052</v>
      </c>
      <c r="BQ117" s="61">
        <v>184786</v>
      </c>
      <c r="BR117" s="61">
        <v>68095</v>
      </c>
      <c r="BS117" s="61">
        <v>15504</v>
      </c>
      <c r="BT117" s="61">
        <v>62989</v>
      </c>
      <c r="BU117" s="61">
        <v>43085</v>
      </c>
      <c r="BV117" s="61">
        <v>5935</v>
      </c>
      <c r="BW117" s="61">
        <v>198608</v>
      </c>
      <c r="BX117" s="61">
        <v>193663</v>
      </c>
      <c r="BY117" s="61">
        <v>6942</v>
      </c>
      <c r="BZ117" s="61">
        <v>114080</v>
      </c>
      <c r="CA117" s="61">
        <v>196497</v>
      </c>
      <c r="CB117" s="61">
        <v>33856</v>
      </c>
      <c r="CC117" s="61">
        <v>19192</v>
      </c>
      <c r="CD117" s="61">
        <v>6810</v>
      </c>
      <c r="CE117" s="61">
        <v>4518</v>
      </c>
      <c r="CF117" s="61">
        <v>117042</v>
      </c>
      <c r="CG117" s="61">
        <v>63260</v>
      </c>
      <c r="CH117" s="61">
        <v>5920</v>
      </c>
      <c r="CI117" s="61">
        <v>271939</v>
      </c>
      <c r="CJ117" s="61">
        <v>72743</v>
      </c>
      <c r="CK117" s="61">
        <v>22572</v>
      </c>
      <c r="CL117" s="61">
        <v>10972</v>
      </c>
      <c r="CM117" s="61">
        <v>2947</v>
      </c>
      <c r="CN117" s="61">
        <v>651</v>
      </c>
      <c r="CO117" s="61">
        <v>137279</v>
      </c>
      <c r="CP117" s="61">
        <v>25569</v>
      </c>
      <c r="CQ117" s="61">
        <v>8120</v>
      </c>
      <c r="CR117" s="61">
        <v>116185</v>
      </c>
      <c r="CS117" s="61">
        <v>20759</v>
      </c>
      <c r="CT117" s="61">
        <v>6781</v>
      </c>
      <c r="CU117" s="61"/>
      <c r="CV117" s="61">
        <f>F117*$C$191</f>
        <v>55382.201292231919</v>
      </c>
      <c r="CW117" s="61">
        <f>G117*$C$191</f>
        <v>86866.039180114327</v>
      </c>
      <c r="CX117" s="61">
        <f>H117*$C$191</f>
        <v>6598.2246336492399</v>
      </c>
      <c r="CY117" s="61">
        <f>I117*$C$191</f>
        <v>572465.94336767006</v>
      </c>
      <c r="CZ117" s="61">
        <f>J117*$C$191</f>
        <v>770982.39471090178</v>
      </c>
      <c r="DA117" s="61">
        <f>K117*$C$191</f>
        <v>88433.691330279922</v>
      </c>
      <c r="DB117" s="61">
        <f>L117*$C$191</f>
        <v>107129.18514358647</v>
      </c>
      <c r="DC117" s="61">
        <f>M117*$C$191</f>
        <v>176163.10251287214</v>
      </c>
      <c r="DD117" s="61">
        <f>N117*$C$191</f>
        <v>11179.189701421537</v>
      </c>
      <c r="DE117" s="61">
        <f>O117*$C$191</f>
        <v>166688.64806179111</v>
      </c>
      <c r="DF117" s="61">
        <f>P117*$C$191</f>
        <v>125668.73120990502</v>
      </c>
      <c r="DG117" s="61">
        <f>Q117*$C$191</f>
        <v>19172.140556116618</v>
      </c>
      <c r="DH117" s="61">
        <f>R117*$C$191</f>
        <v>373054.05012237822</v>
      </c>
      <c r="DI117" s="61">
        <f>S117*$C$191</f>
        <v>347538.98648614914</v>
      </c>
      <c r="DJ117" s="61">
        <f>T117*$C$191</f>
        <v>36991.685935736568</v>
      </c>
      <c r="DK117" s="62">
        <f>U117*$C$191</f>
        <v>169677.43693854084</v>
      </c>
      <c r="DL117" s="62">
        <f>V117*$C$191</f>
        <v>108689.29143502683</v>
      </c>
      <c r="DM117" s="62">
        <f>W117*$C$191</f>
        <v>11824.360622428314</v>
      </c>
      <c r="DN117" s="61">
        <f>X117*$C$191</f>
        <v>19632.437938355371</v>
      </c>
      <c r="DO117" s="61">
        <f>Y117*$C$191</f>
        <v>30590.911272064062</v>
      </c>
      <c r="DP117" s="61">
        <f>Z117*$C$191</f>
        <v>1692.7876406922476</v>
      </c>
      <c r="DQ117" s="61">
        <f>AA117*$C$191</f>
        <v>355731.9025970627</v>
      </c>
      <c r="DR117" s="61">
        <f>AB117*$C$191</f>
        <v>688088.62132805819</v>
      </c>
      <c r="DS117" s="61">
        <f>AC117*$C$191</f>
        <v>49949.183010069573</v>
      </c>
      <c r="DT117" s="61">
        <f>AD117*$C$191</f>
        <v>202616.36791727089</v>
      </c>
      <c r="DU117" s="61">
        <f>AE117*$C$191</f>
        <v>727042.23053235339</v>
      </c>
      <c r="DV117" s="61">
        <f>AF117*$C$191</f>
        <v>45082.73295385958</v>
      </c>
      <c r="DW117" s="61">
        <f>AG117*$C$191</f>
        <v>13588.833921010204</v>
      </c>
      <c r="DX117" s="61">
        <f>AH117*$C$191</f>
        <v>23778.887307866768</v>
      </c>
      <c r="DY117" s="61">
        <f>AI117*$C$191</f>
        <v>1553.8180758360118</v>
      </c>
      <c r="DZ117" s="61">
        <f>AJ117*$C$191</f>
        <v>69292.363030624634</v>
      </c>
      <c r="EA117" s="61">
        <f>AK117*$C$191</f>
        <v>62821.16035218336</v>
      </c>
      <c r="EB117" s="61">
        <f>AL117*$C$191</f>
        <v>4697.2970564528559</v>
      </c>
      <c r="EC117" s="61">
        <f>AM117*$C$191</f>
        <v>39425.225374621783</v>
      </c>
      <c r="ED117" s="61">
        <f>AN117*$C$191</f>
        <v>35003.980983200097</v>
      </c>
      <c r="EE117" s="61">
        <f>AO117*$C$191</f>
        <v>2292.6834093476728</v>
      </c>
      <c r="EF117" s="61">
        <f>AP117*$C$191</f>
        <v>106652.53840077639</v>
      </c>
      <c r="EG117" s="61">
        <f>AQ117*$C$191</f>
        <v>64696.935066962324</v>
      </c>
      <c r="EH117" s="61">
        <f>AR117*$C$191</f>
        <v>3133.4178356498774</v>
      </c>
      <c r="EI117" s="61">
        <f>AS117*$C$191</f>
        <v>161258.77388743096</v>
      </c>
      <c r="EJ117" s="61">
        <f>AT117*$C$191</f>
        <v>27017.318344109368</v>
      </c>
      <c r="EK117" s="61">
        <f>AU117*$C$191</f>
        <v>5339.3238696574572</v>
      </c>
      <c r="EL117" s="61">
        <f>AV117*$C$191</f>
        <v>72691.772386338707</v>
      </c>
      <c r="EM117" s="61">
        <f>AW117*$C$191</f>
        <v>132994.50238897809</v>
      </c>
      <c r="EN117" s="61">
        <f>AX117*$C$191</f>
        <v>4917.3846026052661</v>
      </c>
      <c r="EO117" s="61">
        <f>AY117*$C$191</f>
        <v>120376.56895728021</v>
      </c>
      <c r="EP117" s="61">
        <f>AZ117*$C$191</f>
        <v>87978.424520524655</v>
      </c>
      <c r="EQ117" s="61">
        <f>BA117*$C$191</f>
        <v>7247.1684840186308</v>
      </c>
      <c r="ER117" s="61">
        <f>BB117*$C$191</f>
        <v>47275.43373509802</v>
      </c>
      <c r="ES117" s="61">
        <f>BC117*$C$191</f>
        <v>36786.061285474178</v>
      </c>
      <c r="ET117" s="61">
        <f>BD117*$C$191</f>
        <v>1942.4298001851237</v>
      </c>
      <c r="EU117" s="61">
        <f>BE117*$C$191</f>
        <v>4476.5806887400113</v>
      </c>
      <c r="EV117" s="61">
        <f>BF117*$C$191</f>
        <v>6410.8358086394737</v>
      </c>
      <c r="EW117" s="61">
        <f>BG117*$C$191</f>
        <v>364.08768349212903</v>
      </c>
      <c r="EX117" s="60">
        <f>BH117*$C$191</f>
        <v>171955.02863043806</v>
      </c>
      <c r="EY117" s="60">
        <f>BI117*$C$191</f>
        <v>79405.071365547643</v>
      </c>
      <c r="EZ117" s="58">
        <f>BJ117*$C$191</f>
        <v>8801.6153814150784</v>
      </c>
      <c r="FA117" s="61">
        <f>BK117*$C$191</f>
        <v>141381.72436206619</v>
      </c>
      <c r="FB117" s="61">
        <f>BL117*$C$191</f>
        <v>48509.18163667238</v>
      </c>
      <c r="FC117" s="61">
        <f>BM117*$C$191</f>
        <v>7537.6840449398114</v>
      </c>
      <c r="FD117" s="61">
        <f>BN117*$C$191</f>
        <v>14612.555421399127</v>
      </c>
      <c r="FE117" s="61">
        <f>BO117*$C$191</f>
        <v>4871.4806286934772</v>
      </c>
      <c r="FF117" s="61">
        <f>BP117*$C$191</f>
        <v>6320.9143254972041</v>
      </c>
      <c r="FG117" s="61">
        <f>BQ117*$C$191</f>
        <v>116197.42086662617</v>
      </c>
      <c r="FH117" s="61">
        <f>BR117*$C$191</f>
        <v>42819.60415785238</v>
      </c>
      <c r="FI117" s="61">
        <f>BS117*$C$191</f>
        <v>9749.2494729913105</v>
      </c>
      <c r="FJ117" s="61">
        <f>BT117*$C$191</f>
        <v>39608.841270268938</v>
      </c>
      <c r="FK117" s="61">
        <f>BU117*$C$191</f>
        <v>27092.776931361623</v>
      </c>
      <c r="FL117" s="61">
        <f>BV117*$C$191</f>
        <v>3732.0559611844315</v>
      </c>
      <c r="FM117" s="61">
        <f>BW117*$C$191</f>
        <v>124888.99247496505</v>
      </c>
      <c r="FN117" s="61">
        <f>BX117*$C$191</f>
        <v>121779.46985861172</v>
      </c>
      <c r="FO117" s="61">
        <f>BY117*$C$191</f>
        <v>4365.2792725429354</v>
      </c>
      <c r="FP117" s="62">
        <f>BZ117*$C$191</f>
        <v>71735.963614476816</v>
      </c>
      <c r="FQ117" s="62">
        <f>CA117*$C$191</f>
        <v>123561.5501608858</v>
      </c>
      <c r="FR117" s="62">
        <f>CB117*$C$191</f>
        <v>21289.382750102799</v>
      </c>
      <c r="FS117" s="61">
        <f>CC117*$C$191</f>
        <v>12068.343387877272</v>
      </c>
      <c r="FT117" s="61">
        <f>CD117*$C$191</f>
        <v>4282.2748265654554</v>
      </c>
      <c r="FU117" s="61">
        <f>CE117*$C$191</f>
        <v>2841.0158100473905</v>
      </c>
      <c r="FV117" s="61">
        <f>CF117*$C$191</f>
        <v>73598.533076486638</v>
      </c>
      <c r="FW117" s="61">
        <f>CG117*$C$191</f>
        <v>39779.251913146945</v>
      </c>
      <c r="FX117" s="61">
        <f>CH117*$C$191</f>
        <v>3722.6236377778996</v>
      </c>
      <c r="FY117" s="61">
        <f>CI117*$C$191</f>
        <v>171001.10632325747</v>
      </c>
      <c r="FZ117" s="61">
        <f>CJ117*$C$191</f>
        <v>45742.366770756373</v>
      </c>
      <c r="GA117" s="61">
        <f>CK117*$C$191</f>
        <v>14193.760262149113</v>
      </c>
      <c r="GB117" s="61">
        <f>CL117*$C$191</f>
        <v>6899.4301610978237</v>
      </c>
      <c r="GC117" s="61">
        <f>CM117*$C$191</f>
        <v>1853.1371386032888</v>
      </c>
      <c r="GD117" s="61">
        <f>CN117*$C$191</f>
        <v>409.36283584348183</v>
      </c>
      <c r="GE117" s="61">
        <f>CO117*$C$191</f>
        <v>86323.994995018962</v>
      </c>
      <c r="GF117" s="61">
        <f>CP117*$C$191</f>
        <v>16078.338478774174</v>
      </c>
      <c r="GG117" s="61">
        <f>CQ117*$C$191</f>
        <v>5106.0310707359031</v>
      </c>
      <c r="GH117" s="61">
        <f>CR117*$C$191</f>
        <v>73059.632999193462</v>
      </c>
      <c r="GI117" s="61">
        <f>CS117*$C$191</f>
        <v>13053.706773079632</v>
      </c>
      <c r="GJ117" s="61">
        <f>CT117*$C$191</f>
        <v>4264.0390013128272</v>
      </c>
    </row>
    <row r="118" spans="1:194" s="45" customFormat="1">
      <c r="A118" s="45" t="s">
        <v>63</v>
      </c>
      <c r="B118" s="46">
        <v>42037</v>
      </c>
      <c r="C118" s="60"/>
      <c r="D118" s="60"/>
      <c r="E118" s="58"/>
      <c r="F118" s="61">
        <v>91989</v>
      </c>
      <c r="G118" s="61">
        <v>145539</v>
      </c>
      <c r="H118" s="61">
        <v>11371</v>
      </c>
      <c r="I118" s="61">
        <v>925930</v>
      </c>
      <c r="J118" s="61">
        <v>1254566</v>
      </c>
      <c r="K118" s="61">
        <v>141627</v>
      </c>
      <c r="L118" s="61">
        <v>175701</v>
      </c>
      <c r="M118" s="61">
        <v>285377</v>
      </c>
      <c r="N118" s="61">
        <v>17860</v>
      </c>
      <c r="O118" s="61">
        <v>317845</v>
      </c>
      <c r="P118" s="61">
        <v>207889</v>
      </c>
      <c r="Q118" s="61">
        <v>30166</v>
      </c>
      <c r="R118" s="61">
        <v>596166</v>
      </c>
      <c r="S118" s="61">
        <v>555165</v>
      </c>
      <c r="T118" s="61">
        <v>58191</v>
      </c>
      <c r="U118" s="61">
        <v>271723</v>
      </c>
      <c r="V118" s="61">
        <v>178878</v>
      </c>
      <c r="W118" s="61">
        <v>19815</v>
      </c>
      <c r="X118" s="61">
        <v>31799</v>
      </c>
      <c r="Y118" s="61">
        <v>50400</v>
      </c>
      <c r="Z118" s="61">
        <v>2635</v>
      </c>
      <c r="AA118" s="61">
        <v>560636</v>
      </c>
      <c r="AB118" s="61">
        <v>1114732</v>
      </c>
      <c r="AC118" s="61">
        <v>81268</v>
      </c>
      <c r="AD118" s="61">
        <v>320885</v>
      </c>
      <c r="AE118" s="61">
        <v>1165341</v>
      </c>
      <c r="AF118" s="61">
        <v>71576</v>
      </c>
      <c r="AG118" s="61">
        <v>23461</v>
      </c>
      <c r="AH118" s="61">
        <v>38189</v>
      </c>
      <c r="AI118" s="61">
        <v>2530</v>
      </c>
      <c r="AJ118" s="61">
        <v>98494</v>
      </c>
      <c r="AK118" s="61">
        <v>100602</v>
      </c>
      <c r="AL118" s="61">
        <v>7693</v>
      </c>
      <c r="AM118" s="61">
        <v>61454</v>
      </c>
      <c r="AN118" s="61">
        <v>54591</v>
      </c>
      <c r="AO118" s="61">
        <v>3431</v>
      </c>
      <c r="AP118" s="61">
        <v>168986</v>
      </c>
      <c r="AQ118" s="61">
        <v>102183</v>
      </c>
      <c r="AR118" s="61">
        <v>4905</v>
      </c>
      <c r="AS118" s="61">
        <v>254496</v>
      </c>
      <c r="AT118" s="61">
        <v>45703</v>
      </c>
      <c r="AU118" s="61">
        <v>8462</v>
      </c>
      <c r="AV118" s="61">
        <v>111942</v>
      </c>
      <c r="AW118" s="61">
        <v>207491</v>
      </c>
      <c r="AX118" s="61">
        <v>8040</v>
      </c>
      <c r="AY118" s="61">
        <v>191596</v>
      </c>
      <c r="AZ118" s="61">
        <v>137867</v>
      </c>
      <c r="BA118" s="61">
        <v>10890</v>
      </c>
      <c r="BB118" s="61">
        <v>69176</v>
      </c>
      <c r="BC118" s="61">
        <v>57043</v>
      </c>
      <c r="BD118" s="61">
        <v>2935</v>
      </c>
      <c r="BE118" s="61">
        <v>7884</v>
      </c>
      <c r="BF118" s="61">
        <v>11012</v>
      </c>
      <c r="BG118" s="61">
        <v>663</v>
      </c>
      <c r="BH118" s="61">
        <v>269029</v>
      </c>
      <c r="BI118" s="61">
        <v>125232</v>
      </c>
      <c r="BJ118" s="61">
        <v>14014</v>
      </c>
      <c r="BK118" s="61">
        <v>201284</v>
      </c>
      <c r="BL118" s="61">
        <v>72632</v>
      </c>
      <c r="BM118" s="61">
        <v>10687</v>
      </c>
      <c r="BN118" s="61">
        <v>23459</v>
      </c>
      <c r="BO118" s="61">
        <v>7655</v>
      </c>
      <c r="BP118" s="61">
        <v>8156</v>
      </c>
      <c r="BQ118" s="61">
        <v>182738</v>
      </c>
      <c r="BR118" s="61">
        <v>64512</v>
      </c>
      <c r="BS118" s="61">
        <v>14688</v>
      </c>
      <c r="BT118" s="61">
        <v>62869</v>
      </c>
      <c r="BU118" s="61">
        <v>44118</v>
      </c>
      <c r="BV118" s="61">
        <v>6013</v>
      </c>
      <c r="BW118" s="61">
        <v>216119</v>
      </c>
      <c r="BX118" s="61">
        <v>209317</v>
      </c>
      <c r="BY118" s="61">
        <v>8019</v>
      </c>
      <c r="BZ118" s="61">
        <v>118174</v>
      </c>
      <c r="CA118" s="61">
        <v>200060</v>
      </c>
      <c r="CB118" s="61">
        <v>31735</v>
      </c>
      <c r="CC118" s="61">
        <v>12591</v>
      </c>
      <c r="CD118" s="61">
        <v>7709</v>
      </c>
      <c r="CE118" s="61">
        <v>5173</v>
      </c>
      <c r="CF118" s="61">
        <v>140028</v>
      </c>
      <c r="CG118" s="61">
        <v>78827</v>
      </c>
      <c r="CH118" s="61">
        <v>7632</v>
      </c>
      <c r="CI118" s="61">
        <v>272782</v>
      </c>
      <c r="CJ118" s="61">
        <v>72250</v>
      </c>
      <c r="CK118" s="61">
        <v>22665</v>
      </c>
      <c r="CL118" s="61">
        <v>13820</v>
      </c>
      <c r="CM118" s="61">
        <v>3156</v>
      </c>
      <c r="CN118" s="61">
        <v>581</v>
      </c>
      <c r="CO118" s="61">
        <v>130175</v>
      </c>
      <c r="CP118" s="61">
        <v>23754</v>
      </c>
      <c r="CQ118" s="61">
        <v>7890</v>
      </c>
      <c r="CR118" s="61">
        <v>113888</v>
      </c>
      <c r="CS118" s="61">
        <v>19426</v>
      </c>
      <c r="CT118" s="61">
        <v>6551</v>
      </c>
      <c r="CU118" s="61"/>
      <c r="CV118" s="61">
        <f>F118*$C$191</f>
        <v>57844.666522897161</v>
      </c>
      <c r="CW118" s="61">
        <f>G118*$C$191</f>
        <v>91518.061084215835</v>
      </c>
      <c r="CX118" s="61">
        <f>H118*$C$191</f>
        <v>7150.3299637115706</v>
      </c>
      <c r="CY118" s="61">
        <f>I118*$C$191</f>
        <v>582244.7474540018</v>
      </c>
      <c r="CZ118" s="61">
        <f>J118*$C$191</f>
        <v>788898.14978926827</v>
      </c>
      <c r="DA118" s="61">
        <f>K118*$C$191</f>
        <v>89058.111139792323</v>
      </c>
      <c r="DB118" s="61">
        <f>L118*$C$191</f>
        <v>110484.57699007005</v>
      </c>
      <c r="DC118" s="61">
        <f>M118*$C$191</f>
        <v>179451.21045238912</v>
      </c>
      <c r="DD118" s="61">
        <f>N118*$C$191</f>
        <v>11230.753069377244</v>
      </c>
      <c r="DE118" s="61">
        <f>O118*$C$191</f>
        <v>199867.78887660752</v>
      </c>
      <c r="DF118" s="61">
        <f>P118*$C$191</f>
        <v>130725.08537736651</v>
      </c>
      <c r="DG118" s="61">
        <f>Q118*$C$191</f>
        <v>18969.031192095965</v>
      </c>
      <c r="DH118" s="61">
        <f>R118*$C$191</f>
        <v>374882.03439856408</v>
      </c>
      <c r="DI118" s="61">
        <f>S118*$C$191</f>
        <v>349099.72159914993</v>
      </c>
      <c r="DJ118" s="61">
        <f>T118*$C$191</f>
        <v>36591.755423299619</v>
      </c>
      <c r="DK118" s="62">
        <f>U118*$C$191</f>
        <v>170865.28086620342</v>
      </c>
      <c r="DL118" s="62">
        <f>V118*$C$191</f>
        <v>112482.34308757351</v>
      </c>
      <c r="DM118" s="62">
        <f>W118*$C$191</f>
        <v>12460.09922002856</v>
      </c>
      <c r="DN118" s="61">
        <f>X118*$C$191</f>
        <v>19995.896800287064</v>
      </c>
      <c r="DO118" s="61">
        <f>Y118*$C$191</f>
        <v>31692.606645946984</v>
      </c>
      <c r="DP118" s="61">
        <f>Z118*$C$191</f>
        <v>1656.9448117474267</v>
      </c>
      <c r="DQ118" s="61">
        <f>AA118*$C$191</f>
        <v>352540.00435629231</v>
      </c>
      <c r="DR118" s="61">
        <f>AB118*$C$191</f>
        <v>700967.51570733672</v>
      </c>
      <c r="DS118" s="61">
        <f>AC118*$C$191</f>
        <v>51103.070573468642</v>
      </c>
      <c r="DT118" s="61">
        <f>AD118*$C$191</f>
        <v>201779.4064203313</v>
      </c>
      <c r="DU118" s="61">
        <f>AE118*$C$191</f>
        <v>732791.54605941474</v>
      </c>
      <c r="DV118" s="61">
        <f>AF118*$C$191</f>
        <v>45008.532009728202</v>
      </c>
      <c r="DW118" s="61">
        <f>AG118*$C$191</f>
        <v>14752.782629376234</v>
      </c>
      <c r="DX118" s="61">
        <f>AH118*$C$191</f>
        <v>24014.06657146963</v>
      </c>
      <c r="DY118" s="61">
        <f>AI118*$C$191</f>
        <v>1590.9185479017037</v>
      </c>
      <c r="DZ118" s="61">
        <f>AJ118*$C$191</f>
        <v>61935.150773529807</v>
      </c>
      <c r="EA118" s="61">
        <f>AK118*$C$191</f>
        <v>63260.706622927748</v>
      </c>
      <c r="EB118" s="61">
        <f>AL118*$C$191</f>
        <v>4837.5242644299633</v>
      </c>
      <c r="EC118" s="61">
        <f>AM118*$C$191</f>
        <v>38643.600175000516</v>
      </c>
      <c r="ED118" s="61">
        <f>AN118*$C$191</f>
        <v>34327.997805731982</v>
      </c>
      <c r="EE118" s="61">
        <f>AO118*$C$191</f>
        <v>2157.4867738540497</v>
      </c>
      <c r="EF118" s="61">
        <f>AP118*$C$191</f>
        <v>106262.04021174597</v>
      </c>
      <c r="EG118" s="61">
        <f>AQ118*$C$191</f>
        <v>64254.873509976198</v>
      </c>
      <c r="EH118" s="61">
        <f>AR118*$C$191</f>
        <v>3084.3697539359118</v>
      </c>
      <c r="EI118" s="61">
        <f>AS118*$C$191</f>
        <v>160032.57184458181</v>
      </c>
      <c r="EJ118" s="61">
        <f>AT118*$C$191</f>
        <v>28739.031776581647</v>
      </c>
      <c r="EK118" s="61">
        <f>AU118*$C$191</f>
        <v>5321.0880444048289</v>
      </c>
      <c r="EL118" s="61">
        <f>AV118*$C$191</f>
        <v>70391.543118265821</v>
      </c>
      <c r="EM118" s="61">
        <f>AW118*$C$191</f>
        <v>130474.8143963132</v>
      </c>
      <c r="EN118" s="61">
        <f>AX118*$C$191</f>
        <v>5055.7253459010662</v>
      </c>
      <c r="EO118" s="61">
        <f>AY118*$C$191</f>
        <v>120479.69569319164</v>
      </c>
      <c r="EP118" s="61">
        <f>AZ118*$C$191</f>
        <v>86693.742072555018</v>
      </c>
      <c r="EQ118" s="61">
        <f>BA118*$C$191</f>
        <v>6847.866793142116</v>
      </c>
      <c r="ER118" s="61">
        <f>BB118*$C$191</f>
        <v>43499.360264683106</v>
      </c>
      <c r="ES118" s="61">
        <f>BC118*$C$191</f>
        <v>35869.868271919717</v>
      </c>
      <c r="ET118" s="61">
        <f>BD118*$C$191</f>
        <v>1845.5912798780635</v>
      </c>
      <c r="EU118" s="61">
        <f>BE118*$C$191</f>
        <v>4957.6291824731352</v>
      </c>
      <c r="EV118" s="61">
        <f>BF118*$C$191</f>
        <v>6924.5830235152416</v>
      </c>
      <c r="EW118" s="61">
        <f>BG118*$C$191</f>
        <v>416.90869456870735</v>
      </c>
      <c r="EX118" s="60">
        <f>BH118*$C$191</f>
        <v>169171.23558239031</v>
      </c>
      <c r="EY118" s="60">
        <f>BI118*$C$191</f>
        <v>78748.581656453025</v>
      </c>
      <c r="EZ118" s="58">
        <f>BJ118*$C$191</f>
        <v>8812.3053479424798</v>
      </c>
      <c r="FA118" s="61">
        <f>BK118*$C$191</f>
        <v>126571.71897069033</v>
      </c>
      <c r="FB118" s="61">
        <f>BL118*$C$191</f>
        <v>45672.567577548041</v>
      </c>
      <c r="FC118" s="61">
        <f>BM118*$C$191</f>
        <v>6720.216016373718</v>
      </c>
      <c r="FD118" s="61">
        <f>BN118*$C$191</f>
        <v>14751.524986255363</v>
      </c>
      <c r="FE118" s="61">
        <f>BO118*$C$191</f>
        <v>4813.6290451334153</v>
      </c>
      <c r="FF118" s="61">
        <f>BP118*$C$191</f>
        <v>5128.6686469115793</v>
      </c>
      <c r="FG118" s="61">
        <f>BQ118*$C$191</f>
        <v>114909.59431085436</v>
      </c>
      <c r="FH118" s="61">
        <f>BR118*$C$191</f>
        <v>40566.536506812139</v>
      </c>
      <c r="FI118" s="61">
        <f>BS118*$C$191</f>
        <v>9236.1310796759772</v>
      </c>
      <c r="FJ118" s="61">
        <f>BT118*$C$191</f>
        <v>39533.382683016687</v>
      </c>
      <c r="FK118" s="61">
        <f>BU118*$C$191</f>
        <v>27742.349603291448</v>
      </c>
      <c r="FL118" s="61">
        <f>BV118*$C$191</f>
        <v>3781.104042898397</v>
      </c>
      <c r="FM118" s="61">
        <f>BW118*$C$191</f>
        <v>135900.28681975033</v>
      </c>
      <c r="FN118" s="61">
        <f>BX118*$C$191</f>
        <v>131623.04256566835</v>
      </c>
      <c r="FO118" s="61">
        <f>BY118*$C$191</f>
        <v>5042.5200931319214</v>
      </c>
      <c r="FP118" s="62">
        <f>BZ118*$C$191</f>
        <v>74310.35908289958</v>
      </c>
      <c r="FQ118" s="62">
        <f>CA118*$C$191</f>
        <v>125802.04138071733</v>
      </c>
      <c r="FR118" s="62">
        <f>CB118*$C$191</f>
        <v>19955.652220419197</v>
      </c>
      <c r="FS118" s="61">
        <f>CC118*$C$191</f>
        <v>7917.4922674428262</v>
      </c>
      <c r="FT118" s="61">
        <f>CD118*$C$191</f>
        <v>4847.5854093969301</v>
      </c>
      <c r="FU118" s="61">
        <f>CE118*$C$191</f>
        <v>3252.8939321326138</v>
      </c>
      <c r="FV118" s="61">
        <f>CF118*$C$191</f>
        <v>88052.625464656026</v>
      </c>
      <c r="FW118" s="61">
        <f>CG118*$C$191</f>
        <v>49568.117144445692</v>
      </c>
      <c r="FX118" s="61">
        <f>CH118*$C$191</f>
        <v>4799.1661492434005</v>
      </c>
      <c r="FY118" s="61">
        <f>CI118*$C$191</f>
        <v>171531.20289870456</v>
      </c>
      <c r="FZ118" s="61">
        <f>CJ118*$C$191</f>
        <v>45432.357741461696</v>
      </c>
      <c r="GA118" s="61">
        <f>CK118*$C$191</f>
        <v>14252.240667269611</v>
      </c>
      <c r="GB118" s="61">
        <f>CL118*$C$191</f>
        <v>8690.3139652180016</v>
      </c>
      <c r="GC118" s="61">
        <f>CM118*$C$191</f>
        <v>1984.5608447342991</v>
      </c>
      <c r="GD118" s="61">
        <f>CN118*$C$191</f>
        <v>365.34532661299994</v>
      </c>
      <c r="GE118" s="61">
        <f>CO118*$C$191</f>
        <v>81856.846629685489</v>
      </c>
      <c r="GF118" s="61">
        <f>CP118*$C$191</f>
        <v>14937.027346583822</v>
      </c>
      <c r="GG118" s="61">
        <f>CQ118*$C$191</f>
        <v>4961.4021118357477</v>
      </c>
      <c r="GH118" s="61">
        <f>CR118*$C$191</f>
        <v>71615.229874873214</v>
      </c>
      <c r="GI118" s="61">
        <f>CS118*$C$191</f>
        <v>12215.487633019169</v>
      </c>
      <c r="GJ118" s="61">
        <f>CT118*$C$191</f>
        <v>4119.4100424126727</v>
      </c>
    </row>
    <row r="119" spans="1:194" s="45" customFormat="1">
      <c r="A119" s="45" t="s">
        <v>63</v>
      </c>
      <c r="B119" s="46">
        <v>42036</v>
      </c>
      <c r="C119" s="60"/>
      <c r="D119" s="60"/>
      <c r="E119" s="58"/>
      <c r="F119" s="61">
        <v>53030</v>
      </c>
      <c r="G119" s="61">
        <v>80708</v>
      </c>
      <c r="H119" s="61">
        <v>5549</v>
      </c>
      <c r="I119" s="61">
        <v>931471</v>
      </c>
      <c r="J119" s="61">
        <v>1174226</v>
      </c>
      <c r="K119" s="61">
        <v>125785</v>
      </c>
      <c r="L119" s="61">
        <v>167487</v>
      </c>
      <c r="M119" s="61">
        <v>237962</v>
      </c>
      <c r="N119" s="61">
        <v>15272</v>
      </c>
      <c r="O119" s="61">
        <v>248400</v>
      </c>
      <c r="P119" s="61">
        <v>167228</v>
      </c>
      <c r="Q119" s="61">
        <v>29936</v>
      </c>
      <c r="R119" s="61">
        <v>511210</v>
      </c>
      <c r="S119" s="61">
        <v>461966</v>
      </c>
      <c r="T119" s="61">
        <v>44843</v>
      </c>
      <c r="U119" s="61">
        <v>261544</v>
      </c>
      <c r="V119" s="61">
        <v>169650</v>
      </c>
      <c r="W119" s="61">
        <v>18291</v>
      </c>
      <c r="X119" s="61">
        <v>24838</v>
      </c>
      <c r="Y119" s="61">
        <v>37637</v>
      </c>
      <c r="Z119" s="61">
        <v>1719</v>
      </c>
      <c r="AA119" s="61">
        <v>610319</v>
      </c>
      <c r="AB119" s="61">
        <v>1238374</v>
      </c>
      <c r="AC119" s="61">
        <v>88237</v>
      </c>
      <c r="AD119" s="61">
        <v>485617</v>
      </c>
      <c r="AE119" s="61">
        <v>1362220</v>
      </c>
      <c r="AF119" s="61">
        <v>80073</v>
      </c>
      <c r="AG119" s="61">
        <v>19235</v>
      </c>
      <c r="AH119" s="61">
        <v>31307</v>
      </c>
      <c r="AI119" s="61">
        <v>2069</v>
      </c>
      <c r="AJ119" s="61">
        <v>61081</v>
      </c>
      <c r="AK119" s="61">
        <v>57360</v>
      </c>
      <c r="AL119" s="61">
        <v>4142</v>
      </c>
      <c r="AM119" s="61">
        <v>39313</v>
      </c>
      <c r="AN119" s="61">
        <v>32591</v>
      </c>
      <c r="AO119" s="61">
        <v>1932</v>
      </c>
      <c r="AP119" s="61">
        <v>183950</v>
      </c>
      <c r="AQ119" s="61">
        <v>102489</v>
      </c>
      <c r="AR119" s="61">
        <v>5010</v>
      </c>
      <c r="AS119" s="61">
        <v>263230</v>
      </c>
      <c r="AT119" s="61">
        <v>37958</v>
      </c>
      <c r="AU119" s="61">
        <v>8931</v>
      </c>
      <c r="AV119" s="61">
        <v>117533</v>
      </c>
      <c r="AW119" s="61">
        <v>178983</v>
      </c>
      <c r="AX119" s="61">
        <v>7423</v>
      </c>
      <c r="AY119" s="61">
        <v>208854</v>
      </c>
      <c r="AZ119" s="61">
        <v>118303</v>
      </c>
      <c r="BA119" s="61">
        <v>9380</v>
      </c>
      <c r="BB119" s="61">
        <v>66463</v>
      </c>
      <c r="BC119" s="61">
        <v>31996</v>
      </c>
      <c r="BD119" s="61">
        <v>1658</v>
      </c>
      <c r="BE119" s="61">
        <v>5968</v>
      </c>
      <c r="BF119" s="61">
        <v>7883</v>
      </c>
      <c r="BG119" s="61">
        <v>438</v>
      </c>
      <c r="BH119" s="61">
        <v>202042</v>
      </c>
      <c r="BI119" s="61">
        <v>104750</v>
      </c>
      <c r="BJ119" s="61">
        <v>12116</v>
      </c>
      <c r="BK119" s="61">
        <v>139664</v>
      </c>
      <c r="BL119" s="61">
        <v>42905</v>
      </c>
      <c r="BM119" s="61">
        <v>6030</v>
      </c>
      <c r="BN119" s="61">
        <v>26962</v>
      </c>
      <c r="BO119" s="61">
        <v>9427</v>
      </c>
      <c r="BP119" s="61">
        <v>9083</v>
      </c>
      <c r="BQ119" s="61">
        <v>205245</v>
      </c>
      <c r="BR119" s="61">
        <v>79122</v>
      </c>
      <c r="BS119" s="61">
        <v>16178</v>
      </c>
      <c r="BT119" s="61">
        <v>62716</v>
      </c>
      <c r="BU119" s="61">
        <v>41315</v>
      </c>
      <c r="BV119" s="61">
        <v>5867</v>
      </c>
      <c r="BW119" s="61">
        <v>218691</v>
      </c>
      <c r="BX119" s="61">
        <v>214161</v>
      </c>
      <c r="BY119" s="61">
        <v>7193</v>
      </c>
      <c r="BZ119" s="61">
        <v>135754</v>
      </c>
      <c r="CA119" s="61">
        <v>262675</v>
      </c>
      <c r="CB119" s="61">
        <v>35754</v>
      </c>
      <c r="CC119" s="61">
        <v>7942</v>
      </c>
      <c r="CD119" s="61">
        <v>4328</v>
      </c>
      <c r="CE119" s="61">
        <v>2452</v>
      </c>
      <c r="CF119" s="61">
        <v>115974</v>
      </c>
      <c r="CG119" s="61">
        <v>61868</v>
      </c>
      <c r="CH119" s="61">
        <v>5962</v>
      </c>
      <c r="CI119" s="61">
        <v>301918</v>
      </c>
      <c r="CJ119" s="61">
        <v>89998</v>
      </c>
      <c r="CK119" s="61">
        <v>23814</v>
      </c>
      <c r="CL119" s="61">
        <v>4143</v>
      </c>
      <c r="CM119" s="61">
        <v>3838</v>
      </c>
      <c r="CN119" s="61">
        <v>144</v>
      </c>
      <c r="CO119" s="61">
        <v>154224</v>
      </c>
      <c r="CP119" s="61">
        <v>28059</v>
      </c>
      <c r="CQ119" s="61">
        <v>8274</v>
      </c>
      <c r="CR119" s="61">
        <v>124948</v>
      </c>
      <c r="CS119" s="61">
        <v>22748</v>
      </c>
      <c r="CT119" s="61">
        <v>7451</v>
      </c>
      <c r="CU119" s="61"/>
      <c r="CV119" s="61">
        <f>F119*$C$191</f>
        <v>33346.40734989223</v>
      </c>
      <c r="CW119" s="61">
        <f>G119*$C$191</f>
        <v>50750.930499624781</v>
      </c>
      <c r="CX119" s="61">
        <f>H119*$C$191</f>
        <v>3489.3308388563455</v>
      </c>
      <c r="CY119" s="61">
        <f>I119*$C$191</f>
        <v>585729.04772037466</v>
      </c>
      <c r="CZ119" s="61">
        <f>J119*$C$191</f>
        <v>738378.6256238838</v>
      </c>
      <c r="DA119" s="61">
        <f>K119*$C$191</f>
        <v>79096.319979373831</v>
      </c>
      <c r="DB119" s="61">
        <f>L119*$C$191</f>
        <v>105319.43669265322</v>
      </c>
      <c r="DC119" s="61">
        <f>M119*$C$191</f>
        <v>149635.636164342</v>
      </c>
      <c r="DD119" s="61">
        <f>N119*$C$191</f>
        <v>9603.3628709702843</v>
      </c>
      <c r="DE119" s="61">
        <f>O119*$C$191</f>
        <v>156199.27561216729</v>
      </c>
      <c r="DF119" s="61">
        <f>P119*$C$191</f>
        <v>105156.57190850044</v>
      </c>
      <c r="DG119" s="61">
        <f>Q119*$C$191</f>
        <v>18824.402233195811</v>
      </c>
      <c r="DH119" s="61">
        <f>R119*$C$191</f>
        <v>321459.86991020944</v>
      </c>
      <c r="DI119" s="61">
        <f>S119*$C$191</f>
        <v>290494.18098812585</v>
      </c>
      <c r="DJ119" s="61">
        <f>T119*$C$191</f>
        <v>28198.245234607155</v>
      </c>
      <c r="DK119" s="62">
        <f>U119*$C$191</f>
        <v>164464.5062025309</v>
      </c>
      <c r="DL119" s="62">
        <f>V119*$C$191</f>
        <v>106679.5777278751</v>
      </c>
      <c r="DM119" s="62">
        <f>W119*$C$191</f>
        <v>11501.775161924927</v>
      </c>
      <c r="DN119" s="61">
        <f>X119*$C$191</f>
        <v>15618.669918095857</v>
      </c>
      <c r="DO119" s="61">
        <f>Y119*$C$191</f>
        <v>23666.957070109256</v>
      </c>
      <c r="DP119" s="61">
        <f>Z119*$C$191</f>
        <v>1080.9442623885489</v>
      </c>
      <c r="DQ119" s="61">
        <f>AA119*$C$191</f>
        <v>383781.74594340706</v>
      </c>
      <c r="DR119" s="61">
        <f>AB119*$C$191</f>
        <v>778716.27108269744</v>
      </c>
      <c r="DS119" s="61">
        <f>AC119*$C$191</f>
        <v>55485.328028143333</v>
      </c>
      <c r="DT119" s="61">
        <f>AD119*$C$191</f>
        <v>305366.43971398484</v>
      </c>
      <c r="DU119" s="61">
        <f>AE119*$C$191</f>
        <v>856593.30605638691</v>
      </c>
      <c r="DV119" s="61">
        <f>AF119*$C$191</f>
        <v>50351.628808748268</v>
      </c>
      <c r="DW119" s="61">
        <f>AG119*$C$191</f>
        <v>12095.382714975996</v>
      </c>
      <c r="DX119" s="61">
        <f>AH119*$C$191</f>
        <v>19686.51659255282</v>
      </c>
      <c r="DY119" s="61">
        <f>AI119*$C$191</f>
        <v>1301.0318085409585</v>
      </c>
      <c r="DZ119" s="61">
        <f>AJ119*$C$191</f>
        <v>38409.04973295809</v>
      </c>
      <c r="EA119" s="61">
        <f>AK119*$C$191</f>
        <v>36069.204706577759</v>
      </c>
      <c r="EB119" s="61">
        <f>AL119*$C$191</f>
        <v>2604.5789033236588</v>
      </c>
      <c r="EC119" s="61">
        <f>AM119*$C$191</f>
        <v>24720.862005399082</v>
      </c>
      <c r="ED119" s="61">
        <f>AN119*$C$191</f>
        <v>20493.923476151947</v>
      </c>
      <c r="EE119" s="61">
        <f>AO119*$C$191</f>
        <v>1214.883254761301</v>
      </c>
      <c r="EF119" s="61">
        <f>AP119*$C$191</f>
        <v>115671.72604210213</v>
      </c>
      <c r="EG119" s="61">
        <f>AQ119*$C$191</f>
        <v>64447.292907469448</v>
      </c>
      <c r="EH119" s="61">
        <f>AR119*$C$191</f>
        <v>3150.3960177816348</v>
      </c>
      <c r="EI119" s="61">
        <f>AS119*$C$191</f>
        <v>165524.69935342509</v>
      </c>
      <c r="EJ119" s="61">
        <f>AT119*$C$191</f>
        <v>23868.80879100904</v>
      </c>
      <c r="EK119" s="61">
        <f>AU119*$C$191</f>
        <v>5616.0053562490575</v>
      </c>
      <c r="EL119" s="61">
        <f>AV119*$C$191</f>
        <v>73907.284462660449</v>
      </c>
      <c r="EM119" s="61">
        <f>AW119*$C$191</f>
        <v>112548.36935141923</v>
      </c>
      <c r="EN119" s="61">
        <f>AX119*$C$191</f>
        <v>4667.74244311239</v>
      </c>
      <c r="EO119" s="61">
        <f>AY119*$C$191</f>
        <v>131331.89818318674</v>
      </c>
      <c r="EP119" s="61">
        <f>AZ119*$C$191</f>
        <v>74391.477064195758</v>
      </c>
      <c r="EQ119" s="61">
        <f>BA119*$C$191</f>
        <v>5898.3462368845776</v>
      </c>
      <c r="ER119" s="61">
        <f>BB119*$C$191</f>
        <v>41793.367371221713</v>
      </c>
      <c r="ES119" s="61">
        <f>BC119*$C$191</f>
        <v>20119.774647692851</v>
      </c>
      <c r="ET119" s="61">
        <f>BD119*$C$191</f>
        <v>1042.586147201986</v>
      </c>
      <c r="EU119" s="61">
        <f>BE119*$C$191</f>
        <v>3752.8070726788014</v>
      </c>
      <c r="EV119" s="61">
        <f>BF119*$C$191</f>
        <v>4957.0003609126998</v>
      </c>
      <c r="EW119" s="61">
        <f>BG119*$C$191</f>
        <v>275.42384347072971</v>
      </c>
      <c r="EX119" s="60">
        <f>BH119*$C$191</f>
        <v>127048.3657135004</v>
      </c>
      <c r="EY119" s="60">
        <f>BI119*$C$191</f>
        <v>65869.058455614024</v>
      </c>
      <c r="EZ119" s="58">
        <f>BJ119*$C$191</f>
        <v>7618.8020262359851</v>
      </c>
      <c r="FA119" s="61">
        <f>BK119*$C$191</f>
        <v>87823.734416657535</v>
      </c>
      <c r="FB119" s="61">
        <f>BL119*$C$191</f>
        <v>26979.589050483239</v>
      </c>
      <c r="FC119" s="61">
        <f>BM119*$C$191</f>
        <v>3791.7940094257997</v>
      </c>
      <c r="FD119" s="61">
        <f>BN119*$C$191</f>
        <v>16954.286912460764</v>
      </c>
      <c r="FE119" s="61">
        <f>BO119*$C$191</f>
        <v>5927.9008502250435</v>
      </c>
      <c r="FF119" s="61">
        <f>BP119*$C$191</f>
        <v>5711.5862334352469</v>
      </c>
      <c r="FG119" s="61">
        <f>BQ119*$C$191</f>
        <v>129062.48117157517</v>
      </c>
      <c r="FH119" s="61">
        <f>BR119*$C$191</f>
        <v>49753.619504774149</v>
      </c>
      <c r="FI119" s="61">
        <f>BS119*$C$191</f>
        <v>10173.075204724808</v>
      </c>
      <c r="FJ119" s="61">
        <f>BT119*$C$191</f>
        <v>39437.172984270059</v>
      </c>
      <c r="FK119" s="61">
        <f>BU119*$C$191</f>
        <v>25979.762769390865</v>
      </c>
      <c r="FL119" s="61">
        <f>BV119*$C$191</f>
        <v>3689.2960950748202</v>
      </c>
      <c r="FM119" s="61">
        <f>BW119*$C$191</f>
        <v>137517.61587319031</v>
      </c>
      <c r="FN119" s="61">
        <f>BX119*$C$191</f>
        <v>134669.05420441768</v>
      </c>
      <c r="FO119" s="61">
        <f>BY119*$C$191</f>
        <v>4523.1134842122347</v>
      </c>
      <c r="FP119" s="62">
        <f>BZ119*$C$191</f>
        <v>85365.042115354896</v>
      </c>
      <c r="FQ119" s="62">
        <f>CA119*$C$191</f>
        <v>165175.7033873834</v>
      </c>
      <c r="FR119" s="62">
        <f>CB119*$C$191</f>
        <v>22482.886071809295</v>
      </c>
      <c r="FS119" s="61">
        <f>CC119*$C$191</f>
        <v>4994.1008329783917</v>
      </c>
      <c r="FT119" s="61">
        <f>CD119*$C$191</f>
        <v>2721.5397135646535</v>
      </c>
      <c r="FU119" s="61">
        <f>CE119*$C$191</f>
        <v>1541.8704661877382</v>
      </c>
      <c r="FV119" s="61">
        <f>CF119*$C$191</f>
        <v>72926.951649941577</v>
      </c>
      <c r="FW119" s="61">
        <f>CG119*$C$191</f>
        <v>38903.932301020795</v>
      </c>
      <c r="FX119" s="61">
        <f>CH119*$C$191</f>
        <v>3749.0341433161889</v>
      </c>
      <c r="FY119" s="61">
        <f>CI119*$C$191</f>
        <v>189852.547883552</v>
      </c>
      <c r="FZ119" s="61">
        <f>CJ119*$C$191</f>
        <v>56592.68279607017</v>
      </c>
      <c r="GA119" s="61">
        <f>CK119*$C$191</f>
        <v>14974.756640209949</v>
      </c>
      <c r="GB119" s="61">
        <f>CL119*$C$191</f>
        <v>2605.2077248840942</v>
      </c>
      <c r="GC119" s="61">
        <f>CM119*$C$191</f>
        <v>2413.4171489512801</v>
      </c>
      <c r="GD119" s="61">
        <f>CN119*$C$191</f>
        <v>90.55030470270566</v>
      </c>
      <c r="GE119" s="61">
        <f>CO119*$C$191</f>
        <v>96979.376336597765</v>
      </c>
      <c r="GF119" s="61">
        <f>CP119*$C$191</f>
        <v>17644.104164258461</v>
      </c>
      <c r="GG119" s="61">
        <f>CQ119*$C$191</f>
        <v>5202.8695910429633</v>
      </c>
      <c r="GH119" s="61">
        <f>CR119*$C$191</f>
        <v>78569.996333289353</v>
      </c>
      <c r="GI119" s="61">
        <f>CS119*$C$191</f>
        <v>14304.432856785754</v>
      </c>
      <c r="GJ119" s="61">
        <f>CT119*$C$191</f>
        <v>4685.3494468045828</v>
      </c>
    </row>
    <row r="120" spans="1:194" s="45" customFormat="1">
      <c r="A120" s="45" t="s">
        <v>63</v>
      </c>
      <c r="B120" s="46">
        <v>42035</v>
      </c>
      <c r="C120" s="60"/>
      <c r="D120" s="60"/>
      <c r="E120" s="58"/>
      <c r="F120" s="61">
        <v>49995</v>
      </c>
      <c r="G120" s="61">
        <v>87220</v>
      </c>
      <c r="H120" s="61">
        <v>6087</v>
      </c>
      <c r="I120" s="61">
        <v>892141</v>
      </c>
      <c r="J120" s="61">
        <v>1151106</v>
      </c>
      <c r="K120" s="61">
        <v>129253</v>
      </c>
      <c r="L120" s="61">
        <v>169733</v>
      </c>
      <c r="M120" s="61">
        <v>234447</v>
      </c>
      <c r="N120" s="61">
        <v>15304</v>
      </c>
      <c r="O120" s="61">
        <v>276968</v>
      </c>
      <c r="P120" s="61">
        <v>168217</v>
      </c>
      <c r="Q120" s="61">
        <v>29660</v>
      </c>
      <c r="R120" s="61">
        <v>486028</v>
      </c>
      <c r="S120" s="61">
        <v>444515</v>
      </c>
      <c r="T120" s="61">
        <v>45712</v>
      </c>
      <c r="U120" s="61">
        <v>248997</v>
      </c>
      <c r="V120" s="61">
        <v>172572</v>
      </c>
      <c r="W120" s="61">
        <v>18456</v>
      </c>
      <c r="X120" s="61">
        <v>24354</v>
      </c>
      <c r="Y120" s="61">
        <v>37170</v>
      </c>
      <c r="Z120" s="61">
        <v>1713</v>
      </c>
      <c r="AA120" s="61">
        <v>634366</v>
      </c>
      <c r="AB120" s="61">
        <v>1206259</v>
      </c>
      <c r="AC120" s="61">
        <v>89693</v>
      </c>
      <c r="AD120" s="61">
        <v>495616</v>
      </c>
      <c r="AE120" s="61">
        <v>1305661</v>
      </c>
      <c r="AF120" s="61">
        <v>80366</v>
      </c>
      <c r="AG120" s="61">
        <v>19501</v>
      </c>
      <c r="AH120" s="61">
        <v>34225</v>
      </c>
      <c r="AI120" s="61">
        <v>2122</v>
      </c>
      <c r="AJ120" s="61">
        <v>61876</v>
      </c>
      <c r="AK120" s="61">
        <v>59468</v>
      </c>
      <c r="AL120" s="61">
        <v>4309</v>
      </c>
      <c r="AM120" s="61">
        <v>39016</v>
      </c>
      <c r="AN120" s="61">
        <v>31814</v>
      </c>
      <c r="AO120" s="61">
        <v>2052</v>
      </c>
      <c r="AP120" s="61">
        <v>178746</v>
      </c>
      <c r="AQ120" s="61">
        <v>97826</v>
      </c>
      <c r="AR120" s="61">
        <v>4788</v>
      </c>
      <c r="AS120" s="61">
        <v>260239</v>
      </c>
      <c r="AT120" s="61">
        <v>40747</v>
      </c>
      <c r="AU120" s="61">
        <v>8878</v>
      </c>
      <c r="AV120" s="61">
        <v>114124</v>
      </c>
      <c r="AW120" s="61">
        <v>184166</v>
      </c>
      <c r="AX120" s="61">
        <v>8474</v>
      </c>
      <c r="AY120" s="61">
        <v>237126</v>
      </c>
      <c r="AZ120" s="61">
        <v>146479</v>
      </c>
      <c r="BA120" s="61">
        <v>11124</v>
      </c>
      <c r="BB120" s="61">
        <v>68776</v>
      </c>
      <c r="BC120" s="61">
        <v>37886</v>
      </c>
      <c r="BD120" s="61">
        <v>2103</v>
      </c>
      <c r="BE120" s="61">
        <v>5451</v>
      </c>
      <c r="BF120" s="61">
        <v>7171</v>
      </c>
      <c r="BG120" s="61">
        <v>459</v>
      </c>
      <c r="BH120" s="61">
        <v>200679</v>
      </c>
      <c r="BI120" s="61">
        <v>105065</v>
      </c>
      <c r="BJ120" s="61">
        <v>11325</v>
      </c>
      <c r="BK120" s="61">
        <v>155669</v>
      </c>
      <c r="BL120" s="61">
        <v>50646</v>
      </c>
      <c r="BM120" s="61">
        <v>7537</v>
      </c>
      <c r="BN120" s="61">
        <v>26457</v>
      </c>
      <c r="BO120" s="61">
        <v>9983</v>
      </c>
      <c r="BP120" s="61">
        <v>8652</v>
      </c>
      <c r="BQ120" s="61">
        <v>200635</v>
      </c>
      <c r="BR120" s="61">
        <v>83581</v>
      </c>
      <c r="BS120" s="61">
        <v>17977</v>
      </c>
      <c r="BT120" s="61">
        <v>61935</v>
      </c>
      <c r="BU120" s="61">
        <v>42260</v>
      </c>
      <c r="BV120" s="61">
        <v>6023</v>
      </c>
      <c r="BW120" s="61">
        <v>221263</v>
      </c>
      <c r="BX120" s="61">
        <v>204520</v>
      </c>
      <c r="BY120" s="61">
        <v>7951</v>
      </c>
      <c r="BZ120" s="61">
        <v>138050</v>
      </c>
      <c r="CA120" s="61">
        <v>268392</v>
      </c>
      <c r="CB120" s="61">
        <v>40169</v>
      </c>
      <c r="CC120" s="61">
        <v>8484</v>
      </c>
      <c r="CD120" s="61">
        <v>4506</v>
      </c>
      <c r="CE120" s="61">
        <v>2753</v>
      </c>
      <c r="CF120" s="61">
        <v>116409</v>
      </c>
      <c r="CG120" s="61">
        <v>61043</v>
      </c>
      <c r="CH120" s="61">
        <v>6418</v>
      </c>
      <c r="CI120" s="61">
        <v>307254</v>
      </c>
      <c r="CJ120" s="61">
        <v>87536</v>
      </c>
      <c r="CK120" s="61">
        <v>24131</v>
      </c>
      <c r="CL120" s="61">
        <v>4403</v>
      </c>
      <c r="CM120" s="61">
        <v>1453</v>
      </c>
      <c r="CN120" s="61">
        <v>186</v>
      </c>
      <c r="CO120" s="61">
        <v>165636</v>
      </c>
      <c r="CP120" s="61">
        <v>30283</v>
      </c>
      <c r="CQ120" s="61">
        <v>9448</v>
      </c>
      <c r="CR120" s="61">
        <v>132240</v>
      </c>
      <c r="CS120" s="61">
        <v>24286</v>
      </c>
      <c r="CT120" s="61">
        <v>7833</v>
      </c>
      <c r="CU120" s="61"/>
      <c r="CV120" s="61">
        <f>F120*$C$191</f>
        <v>31437.933913970624</v>
      </c>
      <c r="CW120" s="61">
        <f>G120*$C$191</f>
        <v>54845.816501180474</v>
      </c>
      <c r="CX120" s="61">
        <f>H120*$C$191</f>
        <v>3827.6368383706208</v>
      </c>
      <c r="CY120" s="61">
        <f>I120*$C$191</f>
        <v>560997.49574844819</v>
      </c>
      <c r="CZ120" s="61">
        <f>J120*$C$191</f>
        <v>723840.27114661597</v>
      </c>
      <c r="DA120" s="61">
        <f>K120*$C$191</f>
        <v>81277.073150963988</v>
      </c>
      <c r="DB120" s="61">
        <f>L120*$C$191</f>
        <v>106731.76991739126</v>
      </c>
      <c r="DC120" s="61">
        <f>M120*$C$191</f>
        <v>147425.32837941137</v>
      </c>
      <c r="DD120" s="61">
        <f>N120*$C$191</f>
        <v>9623.485160904218</v>
      </c>
      <c r="DE120" s="61">
        <f>O120*$C$191</f>
        <v>174163.44995068738</v>
      </c>
      <c r="DF120" s="61">
        <f>P120*$C$191</f>
        <v>105778.47643177111</v>
      </c>
      <c r="DG120" s="61">
        <f>Q120*$C$191</f>
        <v>18650.847482515626</v>
      </c>
      <c r="DH120" s="61">
        <f>R120*$C$191</f>
        <v>305624.88537532382</v>
      </c>
      <c r="DI120" s="61">
        <f>S120*$C$191</f>
        <v>279520.61593696673</v>
      </c>
      <c r="DJ120" s="61">
        <f>T120*$C$191</f>
        <v>28744.691170625563</v>
      </c>
      <c r="DK120" s="62">
        <f>U120*$C$191</f>
        <v>156574.68208374723</v>
      </c>
      <c r="DL120" s="62">
        <f>V120*$C$191</f>
        <v>108516.99432746752</v>
      </c>
      <c r="DM120" s="62">
        <f>W120*$C$191</f>
        <v>11605.530719396776</v>
      </c>
      <c r="DN120" s="61">
        <f>X120*$C$191</f>
        <v>15314.320282845096</v>
      </c>
      <c r="DO120" s="61">
        <f>Y120*$C$191</f>
        <v>23373.297401385898</v>
      </c>
      <c r="DP120" s="61">
        <f>Z120*$C$191</f>
        <v>1077.1713330259361</v>
      </c>
      <c r="DQ120" s="61">
        <f>AA120*$C$191</f>
        <v>398903.01800719847</v>
      </c>
      <c r="DR120" s="61">
        <f>AB120*$C$191</f>
        <v>758521.66666931275</v>
      </c>
      <c r="DS120" s="61">
        <f>AC120*$C$191</f>
        <v>56400.892220137357</v>
      </c>
      <c r="DT120" s="61">
        <f>AD120*$C$191</f>
        <v>311654.02649677894</v>
      </c>
      <c r="DU120" s="61">
        <f>AE120*$C$191</f>
        <v>821027.78741971788</v>
      </c>
      <c r="DV120" s="61">
        <f>AF120*$C$191</f>
        <v>50535.87352595586</v>
      </c>
      <c r="DW120" s="61">
        <f>AG120*$C$191</f>
        <v>12262.649250051827</v>
      </c>
      <c r="DX120" s="61">
        <f>AH120*$C$191</f>
        <v>21521.417905903483</v>
      </c>
      <c r="DY120" s="61">
        <f>AI120*$C$191</f>
        <v>1334.3593512440377</v>
      </c>
      <c r="DZ120" s="61">
        <f>AJ120*$C$191</f>
        <v>38908.962873504279</v>
      </c>
      <c r="EA120" s="61">
        <f>AK120*$C$191</f>
        <v>37394.760555975699</v>
      </c>
      <c r="EB120" s="61">
        <f>AL120*$C$191</f>
        <v>2709.59210391638</v>
      </c>
      <c r="EC120" s="61">
        <f>AM120*$C$191</f>
        <v>24534.102001949752</v>
      </c>
      <c r="ED120" s="61">
        <f>AN120*$C$191</f>
        <v>20005.329123693598</v>
      </c>
      <c r="EE120" s="61">
        <f>AO120*$C$191</f>
        <v>1290.3418420135558</v>
      </c>
      <c r="EF120" s="61">
        <f>AP120*$C$191</f>
        <v>112399.33864159601</v>
      </c>
      <c r="EG120" s="61">
        <f>AQ120*$C$191</f>
        <v>61515.097971158917</v>
      </c>
      <c r="EH120" s="61">
        <f>AR120*$C$191</f>
        <v>3010.7976313649633</v>
      </c>
      <c r="EI120" s="61">
        <f>AS120*$C$191</f>
        <v>163643.89406616264</v>
      </c>
      <c r="EJ120" s="61">
        <f>AT120*$C$191</f>
        <v>25622.592123063525</v>
      </c>
      <c r="EK120" s="61">
        <f>AU120*$C$191</f>
        <v>5582.6778135459781</v>
      </c>
      <c r="EL120" s="61">
        <f>AV120*$C$191</f>
        <v>71763.631763135985</v>
      </c>
      <c r="EM120" s="61">
        <f>AW120*$C$191</f>
        <v>115807.55149915619</v>
      </c>
      <c r="EN120" s="61">
        <f>AX120*$C$191</f>
        <v>5328.633903130054</v>
      </c>
      <c r="EO120" s="61">
        <f>AY120*$C$191</f>
        <v>149109.94133981795</v>
      </c>
      <c r="EP120" s="61">
        <f>AZ120*$C$191</f>
        <v>92109.153351025161</v>
      </c>
      <c r="EQ120" s="61">
        <f>BA120*$C$191</f>
        <v>6995.011038284013</v>
      </c>
      <c r="ER120" s="61">
        <f>BB120*$C$191</f>
        <v>43247.831640508921</v>
      </c>
      <c r="ES120" s="61">
        <f>BC120*$C$191</f>
        <v>23823.533638657686</v>
      </c>
      <c r="ET120" s="61">
        <f>BD120*$C$191</f>
        <v>1322.4117415957639</v>
      </c>
      <c r="EU120" s="61">
        <f>BE120*$C$191</f>
        <v>3427.7063259336705</v>
      </c>
      <c r="EV120" s="61">
        <f>BF120*$C$191</f>
        <v>4509.2794098826553</v>
      </c>
      <c r="EW120" s="61">
        <f>BG120*$C$191</f>
        <v>288.62909623987429</v>
      </c>
      <c r="EX120" s="60">
        <f>BH120*$C$191</f>
        <v>126191.28192662688</v>
      </c>
      <c r="EY120" s="60">
        <f>BI120*$C$191</f>
        <v>66067.137247151186</v>
      </c>
      <c r="EZ120" s="58">
        <f>BJ120*$C$191</f>
        <v>7121.4041719315392</v>
      </c>
      <c r="FA120" s="61">
        <f>BK120*$C$191</f>
        <v>97888.023491426997</v>
      </c>
      <c r="FB120" s="61">
        <f>BL120*$C$191</f>
        <v>31847.296749814104</v>
      </c>
      <c r="FC120" s="61">
        <f>BM120*$C$191</f>
        <v>4739.4281010020322</v>
      </c>
      <c r="FD120" s="61">
        <f>BN120*$C$191</f>
        <v>16636.732024440858</v>
      </c>
      <c r="FE120" s="61">
        <f>BO120*$C$191</f>
        <v>6277.525637827157</v>
      </c>
      <c r="FF120" s="61">
        <f>BP120*$C$191</f>
        <v>5440.5641408875654</v>
      </c>
      <c r="FG120" s="61">
        <f>BQ120*$C$191</f>
        <v>126163.61377796772</v>
      </c>
      <c r="FH120" s="61">
        <f>BR120*$C$191</f>
        <v>52557.534842755849</v>
      </c>
      <c r="FI120" s="61">
        <f>BS120*$C$191</f>
        <v>11304.325191948192</v>
      </c>
      <c r="FJ120" s="61">
        <f>BT120*$C$191</f>
        <v>38946.063345569964</v>
      </c>
      <c r="FK120" s="61">
        <f>BU120*$C$191</f>
        <v>26573.99914400237</v>
      </c>
      <c r="FL120" s="61">
        <f>BV120*$C$191</f>
        <v>3787.3922585027517</v>
      </c>
      <c r="FM120" s="61">
        <f>BW120*$C$191</f>
        <v>139134.9449266303</v>
      </c>
      <c r="FN120" s="61">
        <f>BX120*$C$191</f>
        <v>128606.58554025946</v>
      </c>
      <c r="FO120" s="61">
        <f>BY120*$C$191</f>
        <v>4999.7602270223106</v>
      </c>
      <c r="FP120" s="62">
        <f>BZ120*$C$191</f>
        <v>86808.8164181147</v>
      </c>
      <c r="FQ120" s="62">
        <f>CA120*$C$191</f>
        <v>168770.67624839291</v>
      </c>
      <c r="FR120" s="62">
        <f>CB120*$C$191</f>
        <v>25259.133261131832</v>
      </c>
      <c r="FS120" s="61">
        <f>CC120*$C$191</f>
        <v>5334.9221187344092</v>
      </c>
      <c r="FT120" s="61">
        <f>CD120*$C$191</f>
        <v>2833.4699513221649</v>
      </c>
      <c r="FU120" s="61">
        <f>CE120*$C$191</f>
        <v>1731.1457558788104</v>
      </c>
      <c r="FV120" s="61">
        <f>CF120*$C$191</f>
        <v>73200.489028730997</v>
      </c>
      <c r="FW120" s="61">
        <f>CG120*$C$191</f>
        <v>38385.154513661539</v>
      </c>
      <c r="FX120" s="61">
        <f>CH120*$C$191</f>
        <v>4035.7767748747565</v>
      </c>
      <c r="FY120" s="61">
        <f>CI120*$C$191</f>
        <v>193207.93973003561</v>
      </c>
      <c r="FZ120" s="61">
        <f>CJ120*$C$191</f>
        <v>55044.52411427808</v>
      </c>
      <c r="GA120" s="61">
        <f>CK120*$C$191</f>
        <v>15174.093074867989</v>
      </c>
      <c r="GB120" s="61">
        <f>CL120*$C$191</f>
        <v>2768.7013305973128</v>
      </c>
      <c r="GC120" s="61">
        <f>CM120*$C$191</f>
        <v>913.67772731271759</v>
      </c>
      <c r="GD120" s="61">
        <f>CN120*$C$191</f>
        <v>116.96081024099482</v>
      </c>
      <c r="GE120" s="61">
        <f>CO120*$C$191</f>
        <v>104155.48798428719</v>
      </c>
      <c r="GF120" s="61">
        <f>CP120*$C$191</f>
        <v>19042.603314666914</v>
      </c>
      <c r="GG120" s="61">
        <f>CQ120*$C$191</f>
        <v>5941.1061029941884</v>
      </c>
      <c r="GH120" s="61">
        <f>CR120*$C$191</f>
        <v>83155.363151984697</v>
      </c>
      <c r="GI120" s="61">
        <f>CS120*$C$191</f>
        <v>15271.560416735485</v>
      </c>
      <c r="GJ120" s="61">
        <f>CT120*$C$191</f>
        <v>4925.5592828909266</v>
      </c>
    </row>
    <row r="121" spans="1:194" s="45" customFormat="1">
      <c r="A121" s="45" t="s">
        <v>63</v>
      </c>
      <c r="B121" s="46">
        <v>42034</v>
      </c>
      <c r="C121" s="60"/>
      <c r="D121" s="60"/>
      <c r="E121" s="58"/>
      <c r="F121" s="61">
        <v>79889</v>
      </c>
      <c r="G121" s="61">
        <v>133225</v>
      </c>
      <c r="H121" s="61">
        <v>9845</v>
      </c>
      <c r="I121" s="61">
        <v>862365</v>
      </c>
      <c r="J121" s="61">
        <v>1172049</v>
      </c>
      <c r="K121" s="61">
        <v>137449</v>
      </c>
      <c r="L121" s="61">
        <v>163460</v>
      </c>
      <c r="M121" s="61">
        <v>265242</v>
      </c>
      <c r="N121" s="61">
        <v>17067</v>
      </c>
      <c r="O121" s="61">
        <v>291459</v>
      </c>
      <c r="P121" s="61">
        <v>196707</v>
      </c>
      <c r="Q121" s="61">
        <v>29537</v>
      </c>
      <c r="R121" s="61">
        <v>524305</v>
      </c>
      <c r="S121" s="61">
        <v>493391</v>
      </c>
      <c r="T121" s="61">
        <v>53426</v>
      </c>
      <c r="U121" s="61">
        <v>245444</v>
      </c>
      <c r="V121" s="61">
        <v>165291</v>
      </c>
      <c r="W121" s="61">
        <v>18564</v>
      </c>
      <c r="X121" s="61">
        <v>28462</v>
      </c>
      <c r="Y121" s="61">
        <v>45381</v>
      </c>
      <c r="Z121" s="61">
        <v>2306</v>
      </c>
      <c r="AA121" s="61">
        <v>610794</v>
      </c>
      <c r="AB121" s="61">
        <v>1153207</v>
      </c>
      <c r="AC121" s="61">
        <v>88374</v>
      </c>
      <c r="AD121" s="61">
        <v>454632</v>
      </c>
      <c r="AE121" s="61">
        <v>1210344</v>
      </c>
      <c r="AF121" s="61">
        <v>74438</v>
      </c>
      <c r="AG121" s="61">
        <v>21648</v>
      </c>
      <c r="AH121" s="61">
        <v>37992</v>
      </c>
      <c r="AI121" s="61">
        <v>2566</v>
      </c>
      <c r="AJ121" s="61">
        <v>83377</v>
      </c>
      <c r="AK121" s="61">
        <v>84698</v>
      </c>
      <c r="AL121" s="61">
        <v>6708</v>
      </c>
      <c r="AM121" s="61">
        <v>49842</v>
      </c>
      <c r="AN121" s="61">
        <v>45646</v>
      </c>
      <c r="AO121" s="61">
        <v>2899</v>
      </c>
      <c r="AP121" s="61">
        <v>173467</v>
      </c>
      <c r="AQ121" s="61">
        <v>105837</v>
      </c>
      <c r="AR121" s="61">
        <v>5323</v>
      </c>
      <c r="AS121" s="61">
        <v>259875</v>
      </c>
      <c r="AT121" s="61">
        <v>51813</v>
      </c>
      <c r="AU121" s="61">
        <v>9612</v>
      </c>
      <c r="AV121" s="61">
        <v>115157</v>
      </c>
      <c r="AW121" s="61">
        <v>211405</v>
      </c>
      <c r="AX121" s="61">
        <v>8109</v>
      </c>
      <c r="AY121" s="61">
        <v>237567</v>
      </c>
      <c r="AZ121" s="61">
        <v>174931</v>
      </c>
      <c r="BA121" s="61">
        <v>13324</v>
      </c>
      <c r="BB121" s="61">
        <v>86589</v>
      </c>
      <c r="BC121" s="61">
        <v>66639</v>
      </c>
      <c r="BD121" s="61">
        <v>3621</v>
      </c>
      <c r="BE121" s="61">
        <v>6395</v>
      </c>
      <c r="BF121" s="61">
        <v>9846</v>
      </c>
      <c r="BG121" s="61">
        <v>627</v>
      </c>
      <c r="BH121" s="61">
        <v>251242</v>
      </c>
      <c r="BI121" s="61">
        <v>117381</v>
      </c>
      <c r="BJ121" s="61">
        <v>12484</v>
      </c>
      <c r="BK121" s="61">
        <v>193698</v>
      </c>
      <c r="BL121" s="61">
        <v>71635</v>
      </c>
      <c r="BM121" s="61">
        <v>11863</v>
      </c>
      <c r="BN121" s="61">
        <v>23927</v>
      </c>
      <c r="BO121" s="61">
        <v>9259</v>
      </c>
      <c r="BP121" s="61">
        <v>9106</v>
      </c>
      <c r="BQ121" s="61">
        <v>180139</v>
      </c>
      <c r="BR121" s="61">
        <v>66801</v>
      </c>
      <c r="BS121" s="61">
        <v>14888</v>
      </c>
      <c r="BT121" s="61">
        <v>74911</v>
      </c>
      <c r="BU121" s="61">
        <v>43808</v>
      </c>
      <c r="BV121" s="61">
        <v>5846</v>
      </c>
      <c r="BW121" s="61">
        <v>265388</v>
      </c>
      <c r="BX121" s="61">
        <v>225701</v>
      </c>
      <c r="BY121" s="61">
        <v>6893</v>
      </c>
      <c r="BZ121" s="61">
        <v>135522</v>
      </c>
      <c r="CA121" s="61">
        <v>234224</v>
      </c>
      <c r="CB121" s="61">
        <v>35395</v>
      </c>
      <c r="CC121" s="61">
        <v>11745</v>
      </c>
      <c r="CD121" s="61">
        <v>6610</v>
      </c>
      <c r="CE121" s="61">
        <v>4468</v>
      </c>
      <c r="CF121" s="61">
        <v>131052</v>
      </c>
      <c r="CG121" s="61">
        <v>68067</v>
      </c>
      <c r="CH121" s="61">
        <v>7121</v>
      </c>
      <c r="CI121" s="61">
        <v>289513</v>
      </c>
      <c r="CJ121" s="61">
        <v>73129</v>
      </c>
      <c r="CK121" s="61">
        <v>45254</v>
      </c>
      <c r="CL121" s="61">
        <v>11585</v>
      </c>
      <c r="CM121" s="61">
        <v>1597</v>
      </c>
      <c r="CN121" s="61">
        <v>604</v>
      </c>
      <c r="CO121" s="61">
        <v>134299</v>
      </c>
      <c r="CP121" s="61">
        <v>23903</v>
      </c>
      <c r="CQ121" s="61">
        <v>8576</v>
      </c>
      <c r="CR121" s="61">
        <v>120559</v>
      </c>
      <c r="CS121" s="61">
        <v>21643</v>
      </c>
      <c r="CT121" s="61">
        <v>6948</v>
      </c>
      <c r="CU121" s="61"/>
      <c r="CV121" s="61">
        <f>F121*$C$191</f>
        <v>50235.925641628142</v>
      </c>
      <c r="CW121" s="61">
        <f>G121*$C$191</f>
        <v>83774.752389013622</v>
      </c>
      <c r="CX121" s="61">
        <f>H121*$C$191</f>
        <v>6190.7482624870645</v>
      </c>
      <c r="CY121" s="61">
        <f>I121*$C$191</f>
        <v>542273.70496492204</v>
      </c>
      <c r="CZ121" s="61">
        <f>J121*$C$191</f>
        <v>737009.68108681578</v>
      </c>
      <c r="DA121" s="61">
        <f>K121*$C$191</f>
        <v>86430.894660292994</v>
      </c>
      <c r="DB121" s="61">
        <f>L121*$C$191</f>
        <v>102787.17226877964</v>
      </c>
      <c r="DC121" s="61">
        <f>M121*$C$191</f>
        <v>166789.88833302123</v>
      </c>
      <c r="DD121" s="61">
        <f>N121*$C$191</f>
        <v>10732.097571951928</v>
      </c>
      <c r="DE121" s="61">
        <f>O121*$C$191</f>
        <v>183275.70318295757</v>
      </c>
      <c r="DF121" s="61">
        <f>P121*$C$191</f>
        <v>123693.60268857724</v>
      </c>
      <c r="DG121" s="61">
        <f>Q121*$C$191</f>
        <v>18573.502430582063</v>
      </c>
      <c r="DH121" s="61">
        <f>R121*$C$191</f>
        <v>329694.28824411175</v>
      </c>
      <c r="DI121" s="61">
        <f>S121*$C$191</f>
        <v>310254.89852481009</v>
      </c>
      <c r="DJ121" s="61">
        <f>T121*$C$191</f>
        <v>33595.42068782467</v>
      </c>
      <c r="DK121" s="62">
        <f>U121*$C$191</f>
        <v>154340.47907952007</v>
      </c>
      <c r="DL121" s="62">
        <f>V121*$C$191</f>
        <v>103938.54454593697</v>
      </c>
      <c r="DM121" s="62">
        <f>W121*$C$191</f>
        <v>11673.443447923806</v>
      </c>
      <c r="DN121" s="61">
        <f>X121*$C$191</f>
        <v>17897.519253113947</v>
      </c>
      <c r="DO121" s="61">
        <f>Y121*$C$191</f>
        <v>28536.551234121431</v>
      </c>
      <c r="DP121" s="61">
        <f>Z121*$C$191</f>
        <v>1450.0625183641616</v>
      </c>
      <c r="DQ121" s="61">
        <f>AA121*$C$191</f>
        <v>384080.43618461391</v>
      </c>
      <c r="DR121" s="61">
        <f>AB121*$C$191</f>
        <v>725161.42524509097</v>
      </c>
      <c r="DS121" s="61">
        <f>AC121*$C$191</f>
        <v>55571.476581922987</v>
      </c>
      <c r="DT121" s="61">
        <f>AD121*$C$191</f>
        <v>285882.40366389224</v>
      </c>
      <c r="DU121" s="61">
        <f>AE121*$C$191</f>
        <v>761090.40274369158</v>
      </c>
      <c r="DV121" s="61">
        <f>AF121*$C$191</f>
        <v>46808.219315694478</v>
      </c>
      <c r="DW121" s="61">
        <f>AG121*$C$191</f>
        <v>13612.729140306752</v>
      </c>
      <c r="DX121" s="61">
        <f>AH121*$C$191</f>
        <v>23890.188724063846</v>
      </c>
      <c r="DY121" s="61">
        <f>AI121*$C$191</f>
        <v>1613.5561240773802</v>
      </c>
      <c r="DZ121" s="61">
        <f>AJ121*$C$191</f>
        <v>52429.255244427019</v>
      </c>
      <c r="EA121" s="61">
        <f>AK121*$C$191</f>
        <v>53259.928525762254</v>
      </c>
      <c r="EB121" s="61">
        <f>AL121*$C$191</f>
        <v>4218.1350274010392</v>
      </c>
      <c r="EC121" s="61">
        <f>AM121*$C$191</f>
        <v>31341.724215224</v>
      </c>
      <c r="ED121" s="61">
        <f>AN121*$C$191</f>
        <v>28703.188947636823</v>
      </c>
      <c r="EE121" s="61">
        <f>AO121*$C$191</f>
        <v>1822.953703702387</v>
      </c>
      <c r="EF121" s="61">
        <f>AP121*$C$191</f>
        <v>109079.78962405724</v>
      </c>
      <c r="EG121" s="61">
        <f>AQ121*$C$191</f>
        <v>66552.587491807353</v>
      </c>
      <c r="EH121" s="61">
        <f>AR121*$C$191</f>
        <v>3347.2171661979323</v>
      </c>
      <c r="EI121" s="61">
        <f>AS121*$C$191</f>
        <v>163415.00301816413</v>
      </c>
      <c r="EJ121" s="61">
        <f>AT121*$C$191</f>
        <v>32581.131510842282</v>
      </c>
      <c r="EK121" s="61">
        <f>AU121*$C$191</f>
        <v>6044.2328389056029</v>
      </c>
      <c r="EL121" s="61">
        <f>AV121*$C$191</f>
        <v>72413.204435065811</v>
      </c>
      <c r="EM121" s="61">
        <f>AW121*$C$191</f>
        <v>132936.02198385759</v>
      </c>
      <c r="EN121" s="61">
        <f>AX121*$C$191</f>
        <v>5099.1140335711125</v>
      </c>
      <c r="EO121" s="61">
        <f>AY121*$C$191</f>
        <v>149387.25164796997</v>
      </c>
      <c r="EP121" s="61">
        <f>AZ121*$C$191</f>
        <v>110000.38438853476</v>
      </c>
      <c r="EQ121" s="61">
        <f>BA121*$C$191</f>
        <v>8378.4184712420156</v>
      </c>
      <c r="ER121" s="61">
        <f>BB121*$C$191</f>
        <v>54449.030096545699</v>
      </c>
      <c r="ES121" s="61">
        <f>BC121*$C$191</f>
        <v>41904.039965858356</v>
      </c>
      <c r="ET121" s="61">
        <f>BD121*$C$191</f>
        <v>2276.9628703367862</v>
      </c>
      <c r="EU121" s="61">
        <f>BE121*$C$191</f>
        <v>4021.3138789847412</v>
      </c>
      <c r="EV121" s="61">
        <f>BF121*$C$191</f>
        <v>6191.3770840474999</v>
      </c>
      <c r="EW121" s="61">
        <f>BG121*$C$191</f>
        <v>394.27111839303092</v>
      </c>
      <c r="EX121" s="60">
        <f>BH121*$C$191</f>
        <v>157986.38648692484</v>
      </c>
      <c r="EY121" s="60">
        <f>BI121*$C$191</f>
        <v>73811.703585474257</v>
      </c>
      <c r="EZ121" s="58">
        <f>BJ121*$C$191</f>
        <v>7850.2083604762329</v>
      </c>
      <c r="FA121" s="61">
        <f>BK121*$C$191</f>
        <v>121801.47861322695</v>
      </c>
      <c r="FB121" s="61">
        <f>BL121*$C$191</f>
        <v>45045.632481793888</v>
      </c>
      <c r="FC121" s="61">
        <f>BM121*$C$191</f>
        <v>7459.7101714458149</v>
      </c>
      <c r="FD121" s="61">
        <f>BN121*$C$191</f>
        <v>15045.813476539155</v>
      </c>
      <c r="FE121" s="61">
        <f>BO121*$C$191</f>
        <v>5822.2588280718874</v>
      </c>
      <c r="FF121" s="61">
        <f>BP121*$C$191</f>
        <v>5726.0491293252626</v>
      </c>
      <c r="FG121" s="61">
        <f>BQ121*$C$191</f>
        <v>113275.28707528261</v>
      </c>
      <c r="FH121" s="61">
        <f>BR121*$C$191</f>
        <v>42005.909058648896</v>
      </c>
      <c r="FI121" s="61">
        <f>BS121*$C$191</f>
        <v>9361.8953917630697</v>
      </c>
      <c r="FJ121" s="61">
        <f>BT121*$C$191</f>
        <v>47105.651913780443</v>
      </c>
      <c r="FK121" s="61">
        <f>BU121*$C$191</f>
        <v>27547.414919556457</v>
      </c>
      <c r="FL121" s="61">
        <f>BV121*$C$191</f>
        <v>3676.0908423056758</v>
      </c>
      <c r="FM121" s="61">
        <f>BW121*$C$191</f>
        <v>166881.6962808448</v>
      </c>
      <c r="FN121" s="61">
        <f>BX121*$C$191</f>
        <v>141925.65501184284</v>
      </c>
      <c r="FO121" s="61">
        <f>BY121*$C$191</f>
        <v>4334.4670160815986</v>
      </c>
      <c r="FP121" s="62">
        <f>BZ121*$C$191</f>
        <v>85219.15551333387</v>
      </c>
      <c r="FQ121" s="62">
        <f>CA121*$C$191</f>
        <v>147285.10117143425</v>
      </c>
      <c r="FR121" s="62">
        <f>CB121*$C$191</f>
        <v>22257.139131612967</v>
      </c>
      <c r="FS121" s="61">
        <f>CC121*$C$191</f>
        <v>7385.509227314431</v>
      </c>
      <c r="FT121" s="61">
        <f>CD121*$C$191</f>
        <v>4156.5105144783638</v>
      </c>
      <c r="FU121" s="61">
        <f>CE121*$C$191</f>
        <v>2809.5747320256173</v>
      </c>
      <c r="FV121" s="61">
        <f>CF121*$C$191</f>
        <v>82408.323138187377</v>
      </c>
      <c r="FW121" s="61">
        <f>CG121*$C$191</f>
        <v>42801.997154160184</v>
      </c>
      <c r="FX121" s="61">
        <f>CH121*$C$191</f>
        <v>4477.8383318608821</v>
      </c>
      <c r="FY121" s="61">
        <f>CI121*$C$191</f>
        <v>182052.01642635016</v>
      </c>
      <c r="FZ121" s="61">
        <f>CJ121*$C$191</f>
        <v>45985.091893084464</v>
      </c>
      <c r="GA121" s="61">
        <f>CK121*$C$191</f>
        <v>28456.690895946125</v>
      </c>
      <c r="GB121" s="61">
        <f>CL121*$C$191</f>
        <v>7284.8977776447582</v>
      </c>
      <c r="GC121" s="61">
        <f>CM121*$C$191</f>
        <v>1004.2280320154232</v>
      </c>
      <c r="GD121" s="61">
        <f>CN121*$C$191</f>
        <v>379.80822250301543</v>
      </c>
      <c r="GE121" s="61">
        <f>CO121*$C$191</f>
        <v>84450.106744921301</v>
      </c>
      <c r="GF121" s="61">
        <f>CP121*$C$191</f>
        <v>15030.721759088705</v>
      </c>
      <c r="GG121" s="61">
        <f>CQ121*$C$191</f>
        <v>5392.7737022944711</v>
      </c>
      <c r="GH121" s="61">
        <f>CR121*$C$191</f>
        <v>75810.098504538139</v>
      </c>
      <c r="GI121" s="61">
        <f>CS121*$C$191</f>
        <v>13609.585032504574</v>
      </c>
      <c r="GJ121" s="61">
        <f>CT121*$C$191</f>
        <v>4369.0522019055479</v>
      </c>
    </row>
    <row r="122" spans="1:194" s="45" customFormat="1">
      <c r="A122" s="45" t="s">
        <v>63</v>
      </c>
      <c r="B122" s="46">
        <v>42033</v>
      </c>
      <c r="C122" s="60"/>
      <c r="D122" s="60"/>
      <c r="E122" s="58"/>
      <c r="F122" s="61">
        <v>92924</v>
      </c>
      <c r="G122" s="61">
        <v>141425</v>
      </c>
      <c r="H122" s="61">
        <v>11460</v>
      </c>
      <c r="I122" s="61">
        <v>874811</v>
      </c>
      <c r="J122" s="61">
        <v>1086958</v>
      </c>
      <c r="K122" s="61">
        <v>136581</v>
      </c>
      <c r="L122" s="61">
        <v>164273</v>
      </c>
      <c r="M122" s="61">
        <v>242388</v>
      </c>
      <c r="N122" s="61">
        <v>18084</v>
      </c>
      <c r="O122" s="61">
        <v>306575</v>
      </c>
      <c r="P122" s="61">
        <v>201137</v>
      </c>
      <c r="Q122" s="61">
        <v>29073</v>
      </c>
      <c r="R122" s="61">
        <v>529761</v>
      </c>
      <c r="S122" s="61">
        <v>441946</v>
      </c>
      <c r="T122" s="61">
        <v>53190</v>
      </c>
      <c r="U122" s="61">
        <v>208482</v>
      </c>
      <c r="V122" s="61">
        <v>148233</v>
      </c>
      <c r="W122" s="61">
        <v>18481</v>
      </c>
      <c r="X122" s="61">
        <v>29488</v>
      </c>
      <c r="Y122" s="61">
        <v>40596</v>
      </c>
      <c r="Z122" s="61">
        <v>2348</v>
      </c>
      <c r="AA122" s="61">
        <v>576909</v>
      </c>
      <c r="AB122" s="61">
        <v>1092754</v>
      </c>
      <c r="AC122" s="61">
        <v>77903</v>
      </c>
      <c r="AD122" s="61">
        <v>437993</v>
      </c>
      <c r="AE122" s="61">
        <v>1191532</v>
      </c>
      <c r="AF122" s="61">
        <v>71856</v>
      </c>
      <c r="AG122" s="61">
        <v>22917</v>
      </c>
      <c r="AH122" s="61">
        <v>35630</v>
      </c>
      <c r="AI122" s="61">
        <v>2479</v>
      </c>
      <c r="AJ122" s="61">
        <v>88690</v>
      </c>
      <c r="AK122" s="61">
        <v>70423</v>
      </c>
      <c r="AL122" s="61">
        <v>6809</v>
      </c>
      <c r="AM122" s="61">
        <v>54104</v>
      </c>
      <c r="AN122" s="61">
        <v>44104</v>
      </c>
      <c r="AO122" s="61">
        <v>3068</v>
      </c>
      <c r="AP122" s="61">
        <v>172073</v>
      </c>
      <c r="AQ122" s="61">
        <v>107369</v>
      </c>
      <c r="AR122" s="61">
        <v>5036</v>
      </c>
      <c r="AS122" s="61">
        <v>266943</v>
      </c>
      <c r="AT122" s="61">
        <v>50908</v>
      </c>
      <c r="AU122" s="61">
        <v>9608</v>
      </c>
      <c r="AV122" s="61">
        <v>118078</v>
      </c>
      <c r="AW122" s="61">
        <v>205039</v>
      </c>
      <c r="AX122" s="61">
        <v>8019</v>
      </c>
      <c r="AY122" s="61">
        <v>197898</v>
      </c>
      <c r="AZ122" s="61">
        <v>131686</v>
      </c>
      <c r="BA122" s="61">
        <v>11398</v>
      </c>
      <c r="BB122" s="61">
        <v>73519</v>
      </c>
      <c r="BC122" s="61">
        <v>58613</v>
      </c>
      <c r="BD122" s="61">
        <v>3062</v>
      </c>
      <c r="BE122" s="61">
        <v>7035</v>
      </c>
      <c r="BF122" s="61">
        <v>9999</v>
      </c>
      <c r="BG122" s="61">
        <v>634</v>
      </c>
      <c r="BH122" s="61">
        <v>268840</v>
      </c>
      <c r="BI122" s="61">
        <v>120477</v>
      </c>
      <c r="BJ122" s="61">
        <v>13037</v>
      </c>
      <c r="BK122" s="61">
        <v>232745</v>
      </c>
      <c r="BL122" s="61">
        <v>70362</v>
      </c>
      <c r="BM122" s="61">
        <v>12363</v>
      </c>
      <c r="BN122" s="61">
        <v>22423</v>
      </c>
      <c r="BO122" s="61">
        <v>9120</v>
      </c>
      <c r="BP122" s="61">
        <v>9194</v>
      </c>
      <c r="BQ122" s="61">
        <v>171437</v>
      </c>
      <c r="BR122" s="61">
        <v>55870</v>
      </c>
      <c r="BS122" s="61">
        <v>12752</v>
      </c>
      <c r="BT122" s="61">
        <v>66711</v>
      </c>
      <c r="BU122" s="61">
        <v>38748</v>
      </c>
      <c r="BV122" s="61">
        <v>5614</v>
      </c>
      <c r="BW122" s="61">
        <v>390601</v>
      </c>
      <c r="BX122" s="61">
        <v>248212</v>
      </c>
      <c r="BY122" s="61">
        <v>7193</v>
      </c>
      <c r="BZ122" s="61">
        <v>116529</v>
      </c>
      <c r="CA122" s="61">
        <v>177829</v>
      </c>
      <c r="CB122" s="61">
        <v>29531</v>
      </c>
      <c r="CC122" s="61">
        <v>11202</v>
      </c>
      <c r="CD122" s="61">
        <v>5274</v>
      </c>
      <c r="CE122" s="61">
        <v>4337</v>
      </c>
      <c r="CF122" s="61">
        <v>169475</v>
      </c>
      <c r="CG122" s="61">
        <v>75950</v>
      </c>
      <c r="CH122" s="61">
        <v>8019</v>
      </c>
      <c r="CI122" s="61">
        <v>282983</v>
      </c>
      <c r="CJ122" s="61">
        <v>69817</v>
      </c>
      <c r="CK122" s="61">
        <v>43876</v>
      </c>
      <c r="CL122" s="61">
        <v>10187</v>
      </c>
      <c r="CM122" s="61">
        <v>3497</v>
      </c>
      <c r="CN122" s="61">
        <v>520</v>
      </c>
      <c r="CO122" s="61">
        <v>120141</v>
      </c>
      <c r="CP122" s="61">
        <v>21394</v>
      </c>
      <c r="CQ122" s="61">
        <v>7256</v>
      </c>
      <c r="CR122" s="61">
        <v>119799</v>
      </c>
      <c r="CS122" s="61">
        <v>20873</v>
      </c>
      <c r="CT122" s="61">
        <v>7003</v>
      </c>
      <c r="CU122" s="61"/>
      <c r="CV122" s="61">
        <f>F122*$C$191</f>
        <v>58432.614681904313</v>
      </c>
      <c r="CW122" s="61">
        <f>G122*$C$191</f>
        <v>88931.089184584373</v>
      </c>
      <c r="CX122" s="61">
        <f>H122*$C$191</f>
        <v>7206.2950825903263</v>
      </c>
      <c r="CY122" s="61">
        <f>I122*$C$191</f>
        <v>550100.01810610166</v>
      </c>
      <c r="CZ122" s="61">
        <f>J122*$C$191</f>
        <v>683502.62568780244</v>
      </c>
      <c r="DA122" s="61">
        <f>K122*$C$191</f>
        <v>85885.077545835011</v>
      </c>
      <c r="DB122" s="61">
        <f>L122*$C$191</f>
        <v>103298.40419741366</v>
      </c>
      <c r="DC122" s="61">
        <f>M122*$C$191</f>
        <v>152418.8003908293</v>
      </c>
      <c r="DD122" s="61">
        <f>N122*$C$191</f>
        <v>11371.609098914787</v>
      </c>
      <c r="DE122" s="61">
        <f>O122*$C$191</f>
        <v>192780.96989049992</v>
      </c>
      <c r="DF122" s="61">
        <f>P122*$C$191</f>
        <v>126479.28220130631</v>
      </c>
      <c r="DG122" s="61">
        <f>Q122*$C$191</f>
        <v>18281.729226540014</v>
      </c>
      <c r="DH122" s="61">
        <f>R122*$C$191</f>
        <v>333125.13867784763</v>
      </c>
      <c r="DI122" s="61">
        <f>S122*$C$191</f>
        <v>277905.17334820802</v>
      </c>
      <c r="DJ122" s="61">
        <f>T122*$C$191</f>
        <v>33447.018799561905</v>
      </c>
      <c r="DK122" s="62">
        <f>U122*$C$191</f>
        <v>131097.97656270475</v>
      </c>
      <c r="DL122" s="62">
        <f>V122*$C$191</f>
        <v>93212.106368028952</v>
      </c>
      <c r="DM122" s="62">
        <f>W122*$C$191</f>
        <v>11621.251258407663</v>
      </c>
      <c r="DN122" s="61">
        <f>X122*$C$191</f>
        <v>18542.690174120726</v>
      </c>
      <c r="DO122" s="61">
        <f>Y122*$C$191</f>
        <v>25527.640067437773</v>
      </c>
      <c r="DP122" s="61">
        <f>Z122*$C$191</f>
        <v>1476.4730239024507</v>
      </c>
      <c r="DQ122" s="61">
        <f>AA122*$C$191</f>
        <v>362772.81760925846</v>
      </c>
      <c r="DR122" s="61">
        <f>AB122*$C$191</f>
        <v>687147.27545208624</v>
      </c>
      <c r="DS122" s="61">
        <f>AC122*$C$191</f>
        <v>48987.086022603333</v>
      </c>
      <c r="DT122" s="61">
        <f>AD122*$C$191</f>
        <v>275419.44171980669</v>
      </c>
      <c r="DU122" s="61">
        <f>AE122*$C$191</f>
        <v>749261.01154877979</v>
      </c>
      <c r="DV122" s="61">
        <f>AF122*$C$191</f>
        <v>45184.602046650129</v>
      </c>
      <c r="DW122" s="61">
        <f>AG122*$C$191</f>
        <v>14410.703700499345</v>
      </c>
      <c r="DX122" s="61">
        <f>AH122*$C$191</f>
        <v>22404.912198315298</v>
      </c>
      <c r="DY122" s="61">
        <f>AI122*$C$191</f>
        <v>1558.8486483194954</v>
      </c>
      <c r="DZ122" s="61">
        <f>AJ122*$C$191</f>
        <v>55770.184195020593</v>
      </c>
      <c r="EA122" s="61">
        <f>AK122*$C$191</f>
        <v>44283.500750546118</v>
      </c>
      <c r="EB122" s="61">
        <f>AL122*$C$191</f>
        <v>4281.64600500502</v>
      </c>
      <c r="EC122" s="61">
        <f>AM122*$C$191</f>
        <v>34021.761705799909</v>
      </c>
      <c r="ED122" s="61">
        <f>AN122*$C$191</f>
        <v>27733.54610144535</v>
      </c>
      <c r="EE122" s="61">
        <f>AO122*$C$191</f>
        <v>1929.224547415979</v>
      </c>
      <c r="EF122" s="61">
        <f>AP122*$C$191</f>
        <v>108203.21236881021</v>
      </c>
      <c r="EG122" s="61">
        <f>AQ122*$C$191</f>
        <v>67515.942122394481</v>
      </c>
      <c r="EH122" s="61">
        <f>AR122*$C$191</f>
        <v>3166.7453783529563</v>
      </c>
      <c r="EI122" s="61">
        <f>AS122*$C$191</f>
        <v>167859.51380732193</v>
      </c>
      <c r="EJ122" s="61">
        <f>AT122*$C$191</f>
        <v>32012.047998648195</v>
      </c>
      <c r="EK122" s="61">
        <f>AU122*$C$191</f>
        <v>6041.7175526638612</v>
      </c>
      <c r="EL122" s="61">
        <f>AV122*$C$191</f>
        <v>74249.992213097779</v>
      </c>
      <c r="EM122" s="61">
        <f>AW122*$C$191</f>
        <v>128932.94393012546</v>
      </c>
      <c r="EN122" s="61">
        <f>AX122*$C$191</f>
        <v>5042.5200931319214</v>
      </c>
      <c r="EO122" s="61">
        <f>AY122*$C$191</f>
        <v>124442.52916705588</v>
      </c>
      <c r="EP122" s="61">
        <f>AZ122*$C$191</f>
        <v>82806.996007503461</v>
      </c>
      <c r="EQ122" s="61">
        <f>BA122*$C$191</f>
        <v>7167.3081458433271</v>
      </c>
      <c r="ER122" s="61">
        <f>BB122*$C$191</f>
        <v>46230.332301654293</v>
      </c>
      <c r="ES122" s="61">
        <f>BC122*$C$191</f>
        <v>36857.118121803382</v>
      </c>
      <c r="ET122" s="61">
        <f>BD122*$C$191</f>
        <v>1925.4516180533662</v>
      </c>
      <c r="EU122" s="61">
        <f>BE122*$C$191</f>
        <v>4423.7596776634327</v>
      </c>
      <c r="EV122" s="61">
        <f>BF122*$C$191</f>
        <v>6287.5867827941247</v>
      </c>
      <c r="EW122" s="61">
        <f>BG122*$C$191</f>
        <v>398.67286931607913</v>
      </c>
      <c r="EX122" s="60">
        <f>BH122*$C$191</f>
        <v>169052.38830746801</v>
      </c>
      <c r="EY122" s="60">
        <f>BI122*$C$191</f>
        <v>75758.535136582432</v>
      </c>
      <c r="EZ122" s="58">
        <f>BJ122*$C$191</f>
        <v>8197.94668339704</v>
      </c>
      <c r="FA122" s="61">
        <f>BK122*$C$191</f>
        <v>146355.07408355022</v>
      </c>
      <c r="FB122" s="61">
        <f>BL122*$C$191</f>
        <v>44245.142635359553</v>
      </c>
      <c r="FC122" s="61">
        <f>BM122*$C$191</f>
        <v>7774.1209516635427</v>
      </c>
      <c r="FD122" s="61">
        <f>BN122*$C$191</f>
        <v>14100.06584964423</v>
      </c>
      <c r="FE122" s="61">
        <f>BO122*$C$191</f>
        <v>5734.8526311713586</v>
      </c>
      <c r="FF122" s="61">
        <f>BP122*$C$191</f>
        <v>5781.3854266435828</v>
      </c>
      <c r="FG122" s="61">
        <f>BQ122*$C$191</f>
        <v>107803.28185637327</v>
      </c>
      <c r="FH122" s="61">
        <f>BR122*$C$191</f>
        <v>35132.260581528928</v>
      </c>
      <c r="FI122" s="61">
        <f>BS122*$C$191</f>
        <v>8018.7325386729353</v>
      </c>
      <c r="FJ122" s="61">
        <f>BT122*$C$191</f>
        <v>41949.315118209706</v>
      </c>
      <c r="FK122" s="61">
        <f>BU122*$C$191</f>
        <v>24365.57782375305</v>
      </c>
      <c r="FL122" s="61">
        <f>BV122*$C$191</f>
        <v>3530.20424028465</v>
      </c>
      <c r="FM122" s="61">
        <f>BW122*$C$191</f>
        <v>245618.33032764954</v>
      </c>
      <c r="FN122" s="61">
        <f>BX122*$C$191</f>
        <v>156081.0571588054</v>
      </c>
      <c r="FO122" s="61">
        <f>BY122*$C$191</f>
        <v>4523.1134842122347</v>
      </c>
      <c r="FP122" s="62">
        <f>BZ122*$C$191</f>
        <v>73275.947615983256</v>
      </c>
      <c r="FQ122" s="62">
        <f>CA122*$C$191</f>
        <v>111822.7092706767</v>
      </c>
      <c r="FR122" s="62">
        <f>CB122*$C$191</f>
        <v>18569.729501219452</v>
      </c>
      <c r="FS122" s="61">
        <f>CC122*$C$191</f>
        <v>7044.0591199979781</v>
      </c>
      <c r="FT122" s="61">
        <f>CD122*$C$191</f>
        <v>3316.4049097365951</v>
      </c>
      <c r="FU122" s="61">
        <f>CE122*$C$191</f>
        <v>2727.1991076085728</v>
      </c>
      <c r="FV122" s="61">
        <f>CF122*$C$191</f>
        <v>106569.53395479891</v>
      </c>
      <c r="FW122" s="61">
        <f>CG122*$C$191</f>
        <v>47758.997515072886</v>
      </c>
      <c r="FX122" s="61">
        <f>CH122*$C$191</f>
        <v>5042.5200931319214</v>
      </c>
      <c r="FY122" s="61">
        <f>CI122*$C$191</f>
        <v>177945.81163670664</v>
      </c>
      <c r="FZ122" s="61">
        <f>CJ122*$C$191</f>
        <v>43902.43488492223</v>
      </c>
      <c r="GA122" s="61">
        <f>CK122*$C$191</f>
        <v>27590.17478566607</v>
      </c>
      <c r="GB122" s="61">
        <f>CL122*$C$191</f>
        <v>6405.8052361559903</v>
      </c>
      <c r="GC122" s="61">
        <f>CM122*$C$191</f>
        <v>2198.9889968427897</v>
      </c>
      <c r="GD122" s="61">
        <f>CN122*$C$191</f>
        <v>326.98721142643711</v>
      </c>
      <c r="GE122" s="61">
        <f>CO122*$C$191</f>
        <v>75547.251092276114</v>
      </c>
      <c r="GF122" s="61">
        <f>CP122*$C$191</f>
        <v>13453.008463956146</v>
      </c>
      <c r="GG122" s="61">
        <f>CQ122*$C$191</f>
        <v>4562.7292425196683</v>
      </c>
      <c r="GH122" s="61">
        <f>CR122*$C$191</f>
        <v>75332.194118607193</v>
      </c>
      <c r="GI122" s="61">
        <f>CS122*$C$191</f>
        <v>13125.392430969274</v>
      </c>
      <c r="GJ122" s="61">
        <f>CT122*$C$191</f>
        <v>4403.6373877294982</v>
      </c>
    </row>
    <row r="123" spans="1:194" s="45" customFormat="1">
      <c r="A123" s="45" t="s">
        <v>63</v>
      </c>
      <c r="B123" s="46">
        <v>42032</v>
      </c>
      <c r="C123" s="47"/>
      <c r="D123" s="47"/>
      <c r="E123" s="47"/>
      <c r="F123" s="48">
        <v>101558</v>
      </c>
      <c r="G123" s="49">
        <v>153829</v>
      </c>
      <c r="H123" s="49">
        <v>11913</v>
      </c>
      <c r="I123" s="49">
        <v>876381</v>
      </c>
      <c r="J123" s="48">
        <v>1121637</v>
      </c>
      <c r="K123" s="48">
        <v>143963</v>
      </c>
      <c r="L123" s="48">
        <v>169340</v>
      </c>
      <c r="M123" s="49">
        <v>259264</v>
      </c>
      <c r="N123" s="49">
        <v>18979</v>
      </c>
      <c r="O123" s="48">
        <v>327558</v>
      </c>
      <c r="P123" s="49">
        <v>228293</v>
      </c>
      <c r="Q123" s="49">
        <v>32828</v>
      </c>
      <c r="R123" s="48">
        <v>565979</v>
      </c>
      <c r="S123" s="49">
        <v>456604</v>
      </c>
      <c r="T123" s="49">
        <v>57651</v>
      </c>
      <c r="U123" s="48">
        <v>264814</v>
      </c>
      <c r="V123" s="49">
        <v>158177</v>
      </c>
      <c r="W123" s="49">
        <v>20179</v>
      </c>
      <c r="X123" s="48">
        <v>30476</v>
      </c>
      <c r="Y123" s="49">
        <v>39889</v>
      </c>
      <c r="Z123" s="49">
        <v>2642</v>
      </c>
      <c r="AA123" s="48">
        <v>570265</v>
      </c>
      <c r="AB123" s="49">
        <v>1095180</v>
      </c>
      <c r="AC123" s="49">
        <v>76165</v>
      </c>
      <c r="AD123" s="48">
        <v>481091</v>
      </c>
      <c r="AE123" s="49">
        <v>1220855</v>
      </c>
      <c r="AF123" s="49">
        <v>71331</v>
      </c>
      <c r="AG123" s="48">
        <v>24121</v>
      </c>
      <c r="AH123" s="49">
        <v>37679</v>
      </c>
      <c r="AI123" s="49">
        <v>2764</v>
      </c>
      <c r="AJ123" s="48">
        <v>94210</v>
      </c>
      <c r="AK123" s="49">
        <v>74168</v>
      </c>
      <c r="AL123" s="49">
        <v>7419</v>
      </c>
      <c r="AM123" s="48">
        <v>56330</v>
      </c>
      <c r="AN123" s="49">
        <v>44556</v>
      </c>
      <c r="AO123" s="49">
        <v>3364</v>
      </c>
      <c r="AP123" s="48">
        <v>173558</v>
      </c>
      <c r="AQ123" s="49">
        <v>108446</v>
      </c>
      <c r="AR123" s="49">
        <v>5141</v>
      </c>
      <c r="AS123" s="48">
        <v>263603</v>
      </c>
      <c r="AT123" s="49">
        <v>48495</v>
      </c>
      <c r="AU123" s="49">
        <v>8688</v>
      </c>
      <c r="AV123" s="48">
        <v>116185</v>
      </c>
      <c r="AW123" s="49">
        <v>196762</v>
      </c>
      <c r="AX123" s="49">
        <v>7658</v>
      </c>
      <c r="AY123" s="48">
        <v>183381</v>
      </c>
      <c r="AZ123" s="49">
        <v>124606</v>
      </c>
      <c r="BA123" s="49">
        <v>10765</v>
      </c>
      <c r="BB123" s="48">
        <v>66459</v>
      </c>
      <c r="BC123" s="49">
        <v>55939</v>
      </c>
      <c r="BD123" s="49">
        <v>3157</v>
      </c>
      <c r="BE123" s="48">
        <v>7720</v>
      </c>
      <c r="BF123" s="49">
        <v>10334</v>
      </c>
      <c r="BG123" s="49">
        <v>727</v>
      </c>
      <c r="BH123" s="50">
        <f>AVERAGE(BH17,BH124)</f>
        <v>276100</v>
      </c>
      <c r="BI123" s="50">
        <v>117190</v>
      </c>
      <c r="BJ123" s="50">
        <v>12511</v>
      </c>
      <c r="BK123" s="50">
        <f>AVERAGE(BK17,BK124)</f>
        <v>199944</v>
      </c>
      <c r="BL123" s="50">
        <v>64315</v>
      </c>
      <c r="BM123" s="50">
        <v>10600</v>
      </c>
      <c r="BN123" s="50">
        <f>AVERAGE(BN17,BN124)</f>
        <v>22826</v>
      </c>
      <c r="BO123" s="50">
        <v>8496</v>
      </c>
      <c r="BP123" s="50">
        <v>10013</v>
      </c>
      <c r="BQ123" s="50">
        <f>AVERAGE(BQ17,BQ124)</f>
        <v>168994</v>
      </c>
      <c r="BR123" s="50">
        <v>50794</v>
      </c>
      <c r="BS123" s="50">
        <v>12289</v>
      </c>
      <c r="BT123" s="50">
        <f>AVERAGE(BT17,BT124)</f>
        <v>62434</v>
      </c>
      <c r="BU123" s="50">
        <v>38970</v>
      </c>
      <c r="BV123" s="50">
        <v>5757</v>
      </c>
      <c r="BW123" s="61">
        <f>HLOOKUP(BX16,baidu!1:107,62,0)</f>
        <v>395993</v>
      </c>
      <c r="BX123" s="50">
        <v>255856</v>
      </c>
      <c r="BY123" s="50">
        <v>7134</v>
      </c>
      <c r="BZ123" s="61">
        <f>HLOOKUP(CA16,baidu!1:107,62,0)</f>
        <v>187599</v>
      </c>
      <c r="CA123" s="50">
        <v>168434</v>
      </c>
      <c r="CB123" s="50">
        <v>28412</v>
      </c>
      <c r="CC123" s="61">
        <f>HLOOKUP(CD16,baidu!1:107,62,0)</f>
        <v>13516</v>
      </c>
      <c r="CD123" s="50">
        <v>5829</v>
      </c>
      <c r="CE123" s="50">
        <v>4362</v>
      </c>
      <c r="CF123" s="61">
        <f>HLOOKUP(CG16,baidu!1:107,62,0)</f>
        <v>108247</v>
      </c>
      <c r="CG123" s="50">
        <v>62230</v>
      </c>
      <c r="CH123" s="50">
        <v>6674</v>
      </c>
      <c r="CI123" s="61">
        <f>HLOOKUP(CJ16,baidu!1:107,62,0)</f>
        <v>302018</v>
      </c>
      <c r="CJ123" s="50">
        <v>69435</v>
      </c>
      <c r="CK123" s="50">
        <v>35771</v>
      </c>
      <c r="CL123" s="61">
        <f>HLOOKUP(CM16,baidu!1:107,62,0)</f>
        <v>3710</v>
      </c>
      <c r="CM123" s="50">
        <v>2787</v>
      </c>
      <c r="CN123" s="50">
        <v>562</v>
      </c>
      <c r="CO123" s="61">
        <f>HLOOKUP(CP16,baidu!1:107,62,0)</f>
        <v>204800</v>
      </c>
      <c r="CP123" s="50">
        <v>19948</v>
      </c>
      <c r="CQ123" s="50">
        <v>6965</v>
      </c>
      <c r="CR123" s="61">
        <f>HLOOKUP(CS16,baidu!1:107,62,0)</f>
        <v>144864</v>
      </c>
      <c r="CS123" s="50">
        <v>20118</v>
      </c>
      <c r="CT123" s="50">
        <v>6737</v>
      </c>
      <c r="CU123" s="51"/>
      <c r="CV123" s="54">
        <f t="shared" ref="CV123" si="186">F123*$C$191</f>
        <v>63861.860034704041</v>
      </c>
      <c r="CW123" s="54">
        <f t="shared" ref="CW123" si="187">G123*$C$191</f>
        <v>96730.991820225769</v>
      </c>
      <c r="CX123" s="54">
        <f t="shared" ref="CX123" si="188">H123*$C$191</f>
        <v>7491.1512494675871</v>
      </c>
      <c r="CY123" s="54">
        <f t="shared" ref="CY123" si="189">I123*$C$191</f>
        <v>551087.26795598539</v>
      </c>
      <c r="CZ123" s="54">
        <f t="shared" ref="CZ123" si="190">J123*$C$191</f>
        <v>705309.5285821436</v>
      </c>
      <c r="DA123" s="54">
        <f t="shared" ref="DA123" si="191">K123*$C$191</f>
        <v>90527.038304969552</v>
      </c>
      <c r="DB123" s="54">
        <f t="shared" ref="DB123" si="192">L123*$C$191</f>
        <v>106484.64304414012</v>
      </c>
      <c r="DC123" s="54">
        <f t="shared" ref="DC123" si="193">M123*$C$191</f>
        <v>163030.79304473806</v>
      </c>
      <c r="DD123" s="54">
        <f t="shared" ref="DD123" si="194">N123*$C$191</f>
        <v>11934.40439550452</v>
      </c>
      <c r="DE123" s="54">
        <f t="shared" ref="DE123" si="195">O123*$C$191</f>
        <v>205975.5326931171</v>
      </c>
      <c r="DF123" s="54">
        <f t="shared" ref="DF123" si="196">P123*$C$191</f>
        <v>143555.56049649155</v>
      </c>
      <c r="DG123" s="54">
        <f t="shared" ref="DG123" si="197">Q123*$C$191</f>
        <v>20642.954185975148</v>
      </c>
      <c r="DH123" s="54">
        <f t="shared" ref="DH123" si="198">R123*$C$191</f>
        <v>355899.79795369896</v>
      </c>
      <c r="DI123" s="54">
        <f t="shared" ref="DI123" si="199">S123*$C$191</f>
        <v>287122.43978107098</v>
      </c>
      <c r="DJ123" s="54">
        <f t="shared" ref="DJ123" si="200">T123*$C$191</f>
        <v>36252.191780664478</v>
      </c>
      <c r="DK123" s="54">
        <f t="shared" ref="DK123" si="201">U123*$C$191</f>
        <v>166520.75270515485</v>
      </c>
      <c r="DL123" s="54">
        <f t="shared" ref="DL123" si="202">V123*$C$191</f>
        <v>99465.10796499913</v>
      </c>
      <c r="DM123" s="54">
        <f t="shared" ref="DM123" si="203">W123*$C$191</f>
        <v>12688.990268027066</v>
      </c>
      <c r="DN123" s="54">
        <f t="shared" ref="DN123" si="204">X123*$C$191</f>
        <v>19163.965875830956</v>
      </c>
      <c r="DO123" s="54">
        <f t="shared" ref="DO123" si="205">Y123*$C$191</f>
        <v>25083.063224209905</v>
      </c>
      <c r="DP123" s="54">
        <f t="shared" ref="DP123" si="206">Z123*$C$191</f>
        <v>1661.3465626704747</v>
      </c>
      <c r="DQ123" s="54">
        <f t="shared" ref="DQ123" si="207">AA123*$C$191</f>
        <v>358594.9271617253</v>
      </c>
      <c r="DR123" s="54">
        <f t="shared" ref="DR123" si="208">AB123*$C$191</f>
        <v>688672.79655770271</v>
      </c>
      <c r="DS123" s="54">
        <f t="shared" ref="DS123" si="209">AC123*$C$191</f>
        <v>47894.194150566509</v>
      </c>
      <c r="DT123" s="54">
        <f t="shared" ref="DT123" si="210">AD123*$C$191</f>
        <v>302520.39333145396</v>
      </c>
      <c r="DU123" s="54">
        <f t="shared" ref="DU123" si="211">AE123*$C$191</f>
        <v>767699.94616542861</v>
      </c>
      <c r="DV123" s="54">
        <f t="shared" ref="DV123" si="212">AF123*$C$191</f>
        <v>44854.470727421511</v>
      </c>
      <c r="DW123" s="54">
        <f t="shared" ref="DW123" si="213">AG123*$C$191</f>
        <v>15167.804859263635</v>
      </c>
      <c r="DX123" s="54">
        <f t="shared" ref="DX123" si="214">AH123*$C$191</f>
        <v>23693.367575647546</v>
      </c>
      <c r="DY123" s="54">
        <f t="shared" ref="DY123" si="215">AI123*$C$191</f>
        <v>1738.0627930436003</v>
      </c>
      <c r="DZ123" s="54">
        <f t="shared" ref="DZ123" si="216">AJ123*$C$191</f>
        <v>59241.279208624313</v>
      </c>
      <c r="EA123" s="54">
        <f t="shared" ref="EA123" si="217">AK123*$C$191</f>
        <v>46638.4374943769</v>
      </c>
      <c r="EB123" s="54">
        <f t="shared" ref="EB123" si="218">AL123*$C$191</f>
        <v>4665.2271568706483</v>
      </c>
      <c r="EC123" s="54">
        <f t="shared" ref="EC123" si="219">AM123*$C$191</f>
        <v>35421.518499329235</v>
      </c>
      <c r="ED123" s="54">
        <f t="shared" ref="ED123" si="220">AN123*$C$191</f>
        <v>28017.773446762178</v>
      </c>
      <c r="EE123" s="54">
        <f t="shared" ref="EE123" si="221">AO123*$C$191</f>
        <v>2115.3557293048739</v>
      </c>
      <c r="EF123" s="54">
        <f t="shared" ref="EF123" si="222">AP123*$C$191</f>
        <v>109137.01238605687</v>
      </c>
      <c r="EG123" s="54">
        <f t="shared" ref="EG123" si="223">AQ123*$C$191</f>
        <v>68193.182942983462</v>
      </c>
      <c r="EH123" s="54">
        <f t="shared" ref="EH123" si="224">AR123*$C$191</f>
        <v>3232.7716421986793</v>
      </c>
      <c r="EI123" s="54">
        <f t="shared" ref="EI123" si="225">AS123*$C$191</f>
        <v>165759.24979546751</v>
      </c>
      <c r="EJ123" s="54">
        <f t="shared" ref="EJ123" si="226">AT123*$C$191</f>
        <v>30494.701573317438</v>
      </c>
      <c r="EK123" s="54">
        <f>AU123*$C$191</f>
        <v>5463.2017170632416</v>
      </c>
      <c r="EL123" s="54">
        <f t="shared" ref="EL123" si="227">AV123*$C$191</f>
        <v>73059.632999193462</v>
      </c>
      <c r="EM123" s="54">
        <f t="shared" ref="EM123" si="228">AW123*$C$191</f>
        <v>123728.18787440119</v>
      </c>
      <c r="EN123" s="54">
        <f t="shared" ref="EN123" si="229">AX123*$C$191</f>
        <v>4815.5155098147225</v>
      </c>
      <c r="EO123" s="54">
        <f t="shared" ref="EO123" si="230">AY123*$C$191</f>
        <v>115313.92657421436</v>
      </c>
      <c r="EP123" s="54">
        <f t="shared" ref="EP123" si="231">AZ123*$C$191</f>
        <v>78354.939359620432</v>
      </c>
      <c r="EQ123" s="54">
        <f t="shared" ref="EQ123" si="232">BA123*$C$191</f>
        <v>6769.264098087684</v>
      </c>
      <c r="ER123" s="54">
        <f t="shared" ref="ER123" si="233">BB123*$C$191</f>
        <v>41790.852084979968</v>
      </c>
      <c r="ES123" s="54">
        <f t="shared" ref="ES123" si="234">BC123*$C$191</f>
        <v>35175.649269198977</v>
      </c>
      <c r="ET123" s="54">
        <f t="shared" ref="ET123" si="235">BD123*$C$191</f>
        <v>1985.1896662947347</v>
      </c>
      <c r="EU123" s="54">
        <f t="shared" ref="EU123" si="236">BE123*$C$191</f>
        <v>4854.5024465617207</v>
      </c>
      <c r="EV123" s="54">
        <f t="shared" ref="EV123" si="237">BF123*$C$191</f>
        <v>6498.2420055400025</v>
      </c>
      <c r="EW123" s="54">
        <f t="shared" ref="EW123" si="238">BG123*$C$191</f>
        <v>457.15327443657651</v>
      </c>
      <c r="EX123" s="54">
        <f t="shared" ref="EX123" si="239">BH123*$C$191</f>
        <v>173617.6328362294</v>
      </c>
      <c r="EY123" s="54">
        <f t="shared" ref="EY123" si="240">BI123*$C$191</f>
        <v>73691.598667431084</v>
      </c>
      <c r="EZ123" s="54">
        <f t="shared" ref="EZ123" si="241">BJ123*$C$191</f>
        <v>7867.1865426079903</v>
      </c>
      <c r="FA123" s="54">
        <f t="shared" ref="FA123" si="242">BK123*$C$191</f>
        <v>125729.09807970682</v>
      </c>
      <c r="FB123" s="54">
        <f t="shared" ref="FB123" si="243">BL123*$C$191</f>
        <v>40442.658659406356</v>
      </c>
      <c r="FC123" s="54">
        <f t="shared" ref="FC123" si="244">BM123*$C$191</f>
        <v>6665.5085406158332</v>
      </c>
      <c r="FD123" s="54">
        <f t="shared" ref="FD123" si="245">BN123*$C$191</f>
        <v>14353.480938499719</v>
      </c>
      <c r="FE123" s="54">
        <f t="shared" ref="FE123" si="246">BO123*$C$191</f>
        <v>5342.4679774596343</v>
      </c>
      <c r="FF123" s="54">
        <f t="shared" ref="FF123" si="247">BP123*$C$191</f>
        <v>6296.3902846402207</v>
      </c>
      <c r="FG123" s="54">
        <f t="shared" ref="FG123" si="248">BQ123*$C$191</f>
        <v>106267.07078422945</v>
      </c>
      <c r="FH123" s="54">
        <f t="shared" ref="FH123" si="249">BR123*$C$191</f>
        <v>31940.362340758551</v>
      </c>
      <c r="FI123" s="54">
        <f t="shared" ref="FI123" si="250">BS123*$C$191</f>
        <v>7727.5881561913193</v>
      </c>
      <c r="FJ123" s="54">
        <f t="shared" ref="FJ123" si="251">BT123*$C$191</f>
        <v>39259.845304227259</v>
      </c>
      <c r="FK123" s="54">
        <f t="shared" ref="FK123" si="252">BU123*$C$191</f>
        <v>24505.17621016972</v>
      </c>
      <c r="FL123" s="54">
        <f t="shared" ref="FL123" si="253">BV123*$C$191</f>
        <v>3620.1257234269201</v>
      </c>
      <c r="FM123" s="54">
        <f t="shared" ref="FM123" si="254">BW123*$C$191</f>
        <v>249008.93618151752</v>
      </c>
      <c r="FN123" s="54">
        <f t="shared" ref="FN123" si="255">BX123*$C$191</f>
        <v>160887.76916677403</v>
      </c>
      <c r="FO123" s="54">
        <f t="shared" ref="FO123" si="256">BY123*$C$191</f>
        <v>4486.0130121465436</v>
      </c>
      <c r="FP123" s="54">
        <f t="shared" ref="FP123" si="257">BZ123*$C$191</f>
        <v>117966.29591613112</v>
      </c>
      <c r="FQ123" s="54">
        <f t="shared" ref="FQ123" si="258">CA123*$C$191</f>
        <v>105914.9307103856</v>
      </c>
      <c r="FR123" s="54">
        <f t="shared" ref="FR123" si="259">CB123*$C$191</f>
        <v>17866.078175092178</v>
      </c>
      <c r="FS123" s="54">
        <f t="shared" ref="FS123" si="260">CC123*$C$191</f>
        <v>8499.1522108456229</v>
      </c>
      <c r="FT123" s="54">
        <f t="shared" ref="FT123" si="261">CD123*$C$191</f>
        <v>3665.4008757782731</v>
      </c>
      <c r="FU123" s="54">
        <f t="shared" ref="FU123" si="262">CE123*$C$191</f>
        <v>2742.9196466194589</v>
      </c>
      <c r="FV123" s="54">
        <f t="shared" ref="FV123" si="263">CF123*$C$191</f>
        <v>68068.047452456813</v>
      </c>
      <c r="FW123" s="54">
        <f t="shared" ref="FW123" si="264">CG123*$C$191</f>
        <v>39131.565705898429</v>
      </c>
      <c r="FX123" s="54">
        <f t="shared" ref="FX123" si="265">CH123*$C$191</f>
        <v>4196.7550943462338</v>
      </c>
      <c r="FY123" s="54">
        <f t="shared" ref="FY123" si="266">CI123*$C$191</f>
        <v>189915.43003959555</v>
      </c>
      <c r="FZ123" s="54">
        <f t="shared" ref="FZ123" si="267">CJ123*$C$191</f>
        <v>43662.225048835891</v>
      </c>
      <c r="GA123" s="54">
        <f t="shared" ref="GA123" si="268">CK123*$C$191</f>
        <v>22493.576038336698</v>
      </c>
      <c r="GB123" s="54">
        <f t="shared" ref="GB123" si="269">CL123*$C$191</f>
        <v>2332.9279892155419</v>
      </c>
      <c r="GC123" s="54">
        <f t="shared" ref="GC123" si="270">CM123*$C$191</f>
        <v>1752.5256889336158</v>
      </c>
      <c r="GD123" s="54">
        <f t="shared" ref="GD123" si="271">CN123*$C$191</f>
        <v>353.39771696472627</v>
      </c>
      <c r="GE123" s="54">
        <f t="shared" ref="GE123" si="272">CO123*$C$191</f>
        <v>128782.65557718139</v>
      </c>
      <c r="GF123" s="54">
        <f t="shared" ref="GF123" si="273">CP123*$C$191</f>
        <v>12543.732487566476</v>
      </c>
      <c r="GG123" s="54">
        <f t="shared" ref="GG123" si="274">CQ123*$C$191</f>
        <v>4379.7421684329511</v>
      </c>
      <c r="GH123" s="54">
        <f t="shared" ref="GH123" si="275">CR123*$C$191</f>
        <v>91093.606530921898</v>
      </c>
      <c r="GI123" s="54">
        <f t="shared" ref="GI123" si="276">CS123*$C$191</f>
        <v>12650.632152840504</v>
      </c>
      <c r="GJ123" s="54">
        <f t="shared" ref="GJ123" si="277">CT123*$C$191</f>
        <v>4236.3708526536675</v>
      </c>
    </row>
    <row r="124" spans="1:194" s="45" customFormat="1">
      <c r="A124" s="45" t="s">
        <v>63</v>
      </c>
      <c r="B124" s="46">
        <v>42031</v>
      </c>
      <c r="C124" s="47"/>
      <c r="D124" s="47"/>
      <c r="E124" s="47"/>
      <c r="F124" s="48">
        <v>108269</v>
      </c>
      <c r="G124" s="49">
        <v>160423</v>
      </c>
      <c r="H124" s="49">
        <v>13127</v>
      </c>
      <c r="I124" s="49">
        <v>876381</v>
      </c>
      <c r="J124" s="48">
        <v>1120891</v>
      </c>
      <c r="K124" s="48">
        <v>144065</v>
      </c>
      <c r="L124" s="48">
        <v>171737</v>
      </c>
      <c r="M124" s="49">
        <v>256363</v>
      </c>
      <c r="N124" s="49">
        <v>17977</v>
      </c>
      <c r="O124" s="48">
        <v>345995</v>
      </c>
      <c r="P124" s="49">
        <v>231760</v>
      </c>
      <c r="Q124" s="49">
        <v>34581</v>
      </c>
      <c r="R124" s="48">
        <v>591077</v>
      </c>
      <c r="S124" s="49">
        <v>456604</v>
      </c>
      <c r="T124" s="49">
        <v>58588</v>
      </c>
      <c r="U124" s="48">
        <v>270880</v>
      </c>
      <c r="V124" s="49">
        <v>154391</v>
      </c>
      <c r="W124" s="49">
        <v>18122</v>
      </c>
      <c r="X124" s="48">
        <v>31017</v>
      </c>
      <c r="Y124" s="49">
        <v>40778</v>
      </c>
      <c r="Z124" s="49">
        <v>2684</v>
      </c>
      <c r="AA124" s="48">
        <v>584832</v>
      </c>
      <c r="AB124" s="49">
        <v>1092117</v>
      </c>
      <c r="AC124" s="49">
        <v>76514</v>
      </c>
      <c r="AD124" s="48">
        <v>491128</v>
      </c>
      <c r="AE124" s="49">
        <v>1230046</v>
      </c>
      <c r="AF124" s="49">
        <v>71913</v>
      </c>
      <c r="AG124" s="48">
        <v>25401</v>
      </c>
      <c r="AH124" s="49">
        <v>38823</v>
      </c>
      <c r="AI124" s="49">
        <v>2882</v>
      </c>
      <c r="AJ124" s="48">
        <v>102428</v>
      </c>
      <c r="AK124" s="49">
        <v>77744</v>
      </c>
      <c r="AL124" s="49">
        <v>7702</v>
      </c>
      <c r="AM124" s="48">
        <v>58238</v>
      </c>
      <c r="AN124" s="49">
        <v>46822</v>
      </c>
      <c r="AO124" s="49">
        <v>3551</v>
      </c>
      <c r="AP124" s="48">
        <v>176170</v>
      </c>
      <c r="AQ124" s="49">
        <v>107790</v>
      </c>
      <c r="AR124" s="49">
        <v>5219</v>
      </c>
      <c r="AS124" s="48">
        <v>273230</v>
      </c>
      <c r="AT124" s="49">
        <v>52621</v>
      </c>
      <c r="AU124" s="49">
        <v>9541</v>
      </c>
      <c r="AV124" s="48">
        <v>118401</v>
      </c>
      <c r="AW124" s="49">
        <v>199712</v>
      </c>
      <c r="AX124" s="49">
        <v>7847</v>
      </c>
      <c r="AY124" s="48">
        <v>184290</v>
      </c>
      <c r="AZ124" s="49">
        <v>121240</v>
      </c>
      <c r="BA124" s="49">
        <v>10887</v>
      </c>
      <c r="BB124" s="48">
        <v>68507</v>
      </c>
      <c r="BC124" s="49">
        <v>54179</v>
      </c>
      <c r="BD124" s="49">
        <v>3064</v>
      </c>
      <c r="BE124" s="48">
        <v>8488</v>
      </c>
      <c r="BF124" s="49">
        <v>10756</v>
      </c>
      <c r="BG124" s="49">
        <v>773</v>
      </c>
      <c r="BH124" s="50">
        <v>276100</v>
      </c>
      <c r="BI124" s="50">
        <v>115954</v>
      </c>
      <c r="BJ124" s="50">
        <v>12899</v>
      </c>
      <c r="BK124" s="50">
        <v>199944</v>
      </c>
      <c r="BL124" s="50">
        <v>63184</v>
      </c>
      <c r="BM124" s="50">
        <v>10375</v>
      </c>
      <c r="BN124" s="50">
        <v>22826</v>
      </c>
      <c r="BO124" s="50">
        <v>8237</v>
      </c>
      <c r="BP124" s="50">
        <v>10389</v>
      </c>
      <c r="BQ124" s="50">
        <v>168994</v>
      </c>
      <c r="BR124" s="50">
        <v>48894</v>
      </c>
      <c r="BS124" s="50">
        <v>12171</v>
      </c>
      <c r="BT124" s="50">
        <v>62434</v>
      </c>
      <c r="BU124" s="50">
        <v>39893</v>
      </c>
      <c r="BV124" s="50">
        <v>5597</v>
      </c>
      <c r="BW124" s="50">
        <v>431565</v>
      </c>
      <c r="BX124" s="50">
        <v>241277</v>
      </c>
      <c r="BY124" s="50">
        <v>6281</v>
      </c>
      <c r="BZ124" s="50">
        <v>125107</v>
      </c>
      <c r="CA124" s="50">
        <v>169432</v>
      </c>
      <c r="CB124" s="50">
        <v>28484</v>
      </c>
      <c r="CC124" s="50">
        <v>11855</v>
      </c>
      <c r="CD124" s="50">
        <v>6190</v>
      </c>
      <c r="CE124" s="50">
        <v>4767</v>
      </c>
      <c r="CF124" s="50">
        <v>109968</v>
      </c>
      <c r="CG124" s="50">
        <v>63628</v>
      </c>
      <c r="CH124" s="50">
        <v>6973</v>
      </c>
      <c r="CI124" s="50">
        <v>281794</v>
      </c>
      <c r="CJ124" s="50">
        <v>70258</v>
      </c>
      <c r="CK124" s="50">
        <v>32011</v>
      </c>
      <c r="CL124" s="50">
        <v>12528</v>
      </c>
      <c r="CM124" s="50">
        <v>2868</v>
      </c>
      <c r="CN124" s="50">
        <v>533</v>
      </c>
      <c r="CO124" s="50">
        <v>107072</v>
      </c>
      <c r="CP124" s="50">
        <v>18267</v>
      </c>
      <c r="CQ124" s="50">
        <v>7018</v>
      </c>
      <c r="CR124" s="50">
        <v>119141</v>
      </c>
      <c r="CS124" s="50">
        <v>18840</v>
      </c>
      <c r="CT124" s="50">
        <v>6716</v>
      </c>
      <c r="CU124" s="51"/>
      <c r="CV124" s="54">
        <f t="shared" ref="CV124:CV186" si="278">F124*$C$191</f>
        <v>68081.881526786383</v>
      </c>
      <c r="CW124" s="54">
        <f t="shared" ref="CW124:CW186" si="279">G124*$C$191</f>
        <v>100877.44118973716</v>
      </c>
      <c r="CX124" s="54">
        <f t="shared" ref="CX124:CX186" si="280">H124*$C$191</f>
        <v>8254.5406238362302</v>
      </c>
      <c r="CY124" s="54">
        <f t="shared" ref="CY124:CY186" si="281">I124*$C$191</f>
        <v>551087.26795598539</v>
      </c>
      <c r="CZ124" s="54">
        <f t="shared" ref="CZ124:CZ186" si="282">J124*$C$191</f>
        <v>704840.42769805877</v>
      </c>
      <c r="DA124" s="54">
        <f t="shared" ref="DA124:DA186" si="283">K124*$C$191</f>
        <v>90591.178104133971</v>
      </c>
      <c r="DB124" s="54">
        <f t="shared" ref="DB124:DB186" si="284">L124*$C$191</f>
        <v>107991.92832450391</v>
      </c>
      <c r="DC124" s="54">
        <f t="shared" ref="DC124:DC186" si="285">M124*$C$191</f>
        <v>161206.58169791481</v>
      </c>
      <c r="DD124" s="54">
        <f t="shared" ref="DD124:DD186" si="286">N124*$C$191</f>
        <v>11304.325191948192</v>
      </c>
      <c r="DE124" s="54">
        <f t="shared" ref="DE124:DE186" si="287">O124*$C$191</f>
        <v>217569.11580286559</v>
      </c>
      <c r="DF124" s="54">
        <f t="shared" ref="DF124:DF186" si="288">P124*$C$191</f>
        <v>145735.6848465213</v>
      </c>
      <c r="DG124" s="54">
        <f t="shared" ref="DG124:DG186" si="289">Q124*$C$191</f>
        <v>21745.278381418506</v>
      </c>
      <c r="DH124" s="54">
        <f t="shared" ref="DH124:DH186" si="290">R124*$C$191</f>
        <v>371681.96147750801</v>
      </c>
      <c r="DI124" s="54">
        <f t="shared" ref="DI124:DI186" si="291">S124*$C$191</f>
        <v>287122.43978107098</v>
      </c>
      <c r="DJ124" s="54">
        <f t="shared" ref="DJ124:DJ186" si="292">T124*$C$191</f>
        <v>36841.397582792495</v>
      </c>
      <c r="DK124" s="54">
        <f t="shared" ref="DK124:DK186" si="293">U124*$C$191</f>
        <v>170335.18429075633</v>
      </c>
      <c r="DL124" s="54">
        <f t="shared" ref="DL124:DL186" si="294">V124*$C$191</f>
        <v>97084.389537190495</v>
      </c>
      <c r="DM124" s="54">
        <f t="shared" ref="DM124:DM186" si="295">W124*$C$191</f>
        <v>11395.504318211333</v>
      </c>
      <c r="DN124" s="54">
        <f t="shared" ref="DN124:DN186" si="296">X124*$C$191</f>
        <v>19504.158340026537</v>
      </c>
      <c r="DO124" s="54">
        <f t="shared" ref="DO124:DO186" si="297">Y124*$C$191</f>
        <v>25642.085591437026</v>
      </c>
      <c r="DP124" s="54">
        <f t="shared" ref="DP124:DP186" si="298">Z124*$C$191</f>
        <v>1687.7570682087639</v>
      </c>
      <c r="DQ124" s="54">
        <f t="shared" ref="DQ124:DQ186" si="299">AA124*$C$191</f>
        <v>367754.97083258862</v>
      </c>
      <c r="DR124" s="54">
        <f t="shared" ref="DR124:DR186" si="300">AB124*$C$191</f>
        <v>686746.71611808892</v>
      </c>
      <c r="DS124" s="54">
        <f t="shared" ref="DS124:DS186" si="301">AC124*$C$191</f>
        <v>48113.652875158477</v>
      </c>
      <c r="DT124" s="54">
        <f t="shared" ref="DT124:DT186" si="302">AD124*$C$191</f>
        <v>308831.87533354462</v>
      </c>
      <c r="DU124" s="54">
        <f t="shared" ref="DU124:DU186" si="303">AE124*$C$191</f>
        <v>773479.44512739091</v>
      </c>
      <c r="DV124" s="54">
        <f t="shared" ref="DV124:DV186" si="304">AF124*$C$191</f>
        <v>45220.444875594949</v>
      </c>
      <c r="DW124" s="54">
        <f t="shared" ref="DW124:DW186" si="305">AG124*$C$191</f>
        <v>15972.696456621017</v>
      </c>
      <c r="DX124" s="54">
        <f t="shared" ref="DX124:DX186" si="306">AH124*$C$191</f>
        <v>24412.73944078571</v>
      </c>
      <c r="DY124" s="54">
        <f t="shared" ref="DY124:DY186" si="307">AI124*$C$191</f>
        <v>1812.2637371749843</v>
      </c>
      <c r="DZ124" s="54">
        <f t="shared" ref="DZ124:DZ186" si="308">AJ124*$C$191</f>
        <v>64408.934792282889</v>
      </c>
      <c r="EA124" s="54">
        <f t="shared" ref="EA124:EA186" si="309">AK124*$C$191</f>
        <v>48887.103394494094</v>
      </c>
      <c r="EB124" s="54">
        <f t="shared" ref="EB124:EB186" si="310">AL124*$C$191</f>
        <v>4843.1836584738821</v>
      </c>
      <c r="EC124" s="54">
        <f t="shared" ref="EC124:EC186" si="311">AM124*$C$191</f>
        <v>36621.31003664009</v>
      </c>
      <c r="ED124" s="54">
        <f t="shared" ref="ED124:ED186" si="312">AN124*$C$191</f>
        <v>29442.683102708921</v>
      </c>
      <c r="EE124" s="54">
        <f t="shared" ref="EE124:EE186" si="313">AO124*$C$191</f>
        <v>2232.9453611063041</v>
      </c>
      <c r="EF124" s="54">
        <f t="shared" ref="EF124:EF186" si="314">AP124*$C$191</f>
        <v>110779.49430191428</v>
      </c>
      <c r="EG124" s="54">
        <f t="shared" ref="EG124:EG186" si="315">AQ124*$C$191</f>
        <v>67780.675999337807</v>
      </c>
      <c r="EH124" s="54">
        <f t="shared" ref="EH124:EH186" si="316">AR124*$C$191</f>
        <v>3281.8197239126448</v>
      </c>
      <c r="EI124" s="54">
        <f t="shared" ref="EI124:EI186" si="317">AS124*$C$191</f>
        <v>171812.91495777963</v>
      </c>
      <c r="EJ124" s="54">
        <f t="shared" ref="EJ124:EJ186" si="318">AT124*$C$191</f>
        <v>33089.219331674132</v>
      </c>
      <c r="EK124" s="54">
        <f t="shared" ref="EK124:EK186" si="319">AU124*$C$191</f>
        <v>5999.5865081146858</v>
      </c>
      <c r="EL124" s="54">
        <f t="shared" ref="EL124:EL186" si="320">AV124*$C$191</f>
        <v>74453.101577118432</v>
      </c>
      <c r="EM124" s="54">
        <f t="shared" ref="EM124:EM186" si="321">AW124*$C$191</f>
        <v>125583.21147768579</v>
      </c>
      <c r="EN124" s="54">
        <f t="shared" ref="EN124:EN186" si="322">AX124*$C$191</f>
        <v>4934.3627847370235</v>
      </c>
      <c r="EO124" s="54">
        <f t="shared" ref="EO124:EO186" si="323">AY124*$C$191</f>
        <v>115885.52537265018</v>
      </c>
      <c r="EP124" s="54">
        <f t="shared" ref="EP124:EP186" si="324">AZ124*$C$191</f>
        <v>76238.325987194679</v>
      </c>
      <c r="EQ124" s="54">
        <f t="shared" ref="EQ124:EQ186" si="325">BA124*$C$191</f>
        <v>6845.9803284608097</v>
      </c>
      <c r="ER124" s="54">
        <f t="shared" ref="ER124:ER186" si="326">BB124*$C$191</f>
        <v>43078.678640751787</v>
      </c>
      <c r="ES124" s="54">
        <f t="shared" ref="ES124:ES186" si="327">BC124*$C$191</f>
        <v>34068.923322832568</v>
      </c>
      <c r="ET124" s="54">
        <f t="shared" ref="ET124:ET186" si="328">BD124*$C$191</f>
        <v>1926.7092611742371</v>
      </c>
      <c r="EU124" s="54">
        <f t="shared" ref="EU124:EU186" si="329">BE124*$C$191</f>
        <v>5337.4374049761509</v>
      </c>
      <c r="EV124" s="54">
        <f t="shared" ref="EV124:EV186" si="330">BF124*$C$191</f>
        <v>6763.6047040437652</v>
      </c>
      <c r="EW124" s="54">
        <f t="shared" ref="EW124:EW186" si="331">BG124*$C$191</f>
        <v>486.07906621660749</v>
      </c>
      <c r="EX124" s="54">
        <f t="shared" ref="EX124:EX186" si="332">BH124*$C$191</f>
        <v>173617.6328362294</v>
      </c>
      <c r="EY124" s="54">
        <f t="shared" ref="EY124:EY186" si="333">BI124*$C$191</f>
        <v>72914.375218732865</v>
      </c>
      <c r="EZ124" s="54">
        <f t="shared" ref="EZ124:EZ186" si="334">BJ124*$C$191</f>
        <v>8111.1693080569466</v>
      </c>
      <c r="FA124" s="54">
        <f t="shared" ref="FA124:FA186" si="335">BK124*$C$191</f>
        <v>125729.09807970682</v>
      </c>
      <c r="FB124" s="54">
        <f t="shared" ref="FB124:FB186" si="336">BL124*$C$191</f>
        <v>39731.461474553849</v>
      </c>
      <c r="FC124" s="54">
        <f t="shared" ref="FC124:FC186" si="337">BM124*$C$191</f>
        <v>6524.0236895178559</v>
      </c>
      <c r="FD124" s="54">
        <f t="shared" ref="FD124:FD186" si="338">BN124*$C$191</f>
        <v>14353.480938499719</v>
      </c>
      <c r="FE124" s="54">
        <f t="shared" ref="FE124:FE186" si="339">BO124*$C$191</f>
        <v>5179.6031933068507</v>
      </c>
      <c r="FF124" s="54">
        <f t="shared" ref="FF124:FF186" si="340">BP124*$C$191</f>
        <v>6532.8271913639528</v>
      </c>
      <c r="FG124" s="54">
        <f t="shared" ref="FG124:FG186" si="341">BQ124*$C$191</f>
        <v>106267.07078422945</v>
      </c>
      <c r="FH124" s="54">
        <f t="shared" ref="FH124:FH186" si="342">BR124*$C$191</f>
        <v>30745.601375931186</v>
      </c>
      <c r="FI124" s="54">
        <f t="shared" ref="FI124:FI186" si="343">BS124*$C$191</f>
        <v>7653.3872120599353</v>
      </c>
      <c r="FJ124" s="54">
        <f t="shared" ref="FJ124:FJ186" si="344">BT124*$C$191</f>
        <v>39259.845304227259</v>
      </c>
      <c r="FK124" s="54">
        <f t="shared" ref="FK124:FK186" si="345">BU124*$C$191</f>
        <v>25085.578510451647</v>
      </c>
      <c r="FL124" s="54">
        <f t="shared" ref="FL124:FL186" si="346">BV124*$C$191</f>
        <v>3519.5142737572473</v>
      </c>
      <c r="FM124" s="54">
        <f t="shared" ref="FM124:FM186" si="347">BW124*$C$191</f>
        <v>271377.37672932755</v>
      </c>
      <c r="FN124" s="54">
        <f t="shared" ref="FN124:FN186" si="348">BX124*$C$191</f>
        <v>151720.17963718553</v>
      </c>
      <c r="FO124" s="54">
        <f t="shared" ref="FO124:FO186" si="349">BY124*$C$191</f>
        <v>3949.628221095099</v>
      </c>
      <c r="FP124" s="54">
        <f t="shared" ref="FP124:FP186" si="350">BZ124*$C$191</f>
        <v>78669.978961398592</v>
      </c>
      <c r="FQ124" s="54">
        <f t="shared" ref="FQ124:FQ186" si="351">CA124*$C$191</f>
        <v>106542.49462770019</v>
      </c>
      <c r="FR124" s="54">
        <f t="shared" ref="FR124:FR186" si="352">CB124*$C$191</f>
        <v>17911.353327443529</v>
      </c>
      <c r="FS124" s="54">
        <f t="shared" ref="FS124:FS186" si="353">CC124*$C$191</f>
        <v>7454.6795989623306</v>
      </c>
      <c r="FT124" s="54">
        <f t="shared" ref="FT124:FT186" si="354">CD124*$C$191</f>
        <v>3892.4054590954725</v>
      </c>
      <c r="FU124" s="54">
        <f t="shared" ref="FU124:FU186" si="355">CE124*$C$191</f>
        <v>2997.5923785958189</v>
      </c>
      <c r="FV124" s="54">
        <f t="shared" ref="FV124:FV186" si="356">CF124*$C$191</f>
        <v>69150.249357966226</v>
      </c>
      <c r="FW124" s="54">
        <f t="shared" ref="FW124:FW186" si="357">CG124*$C$191</f>
        <v>40010.658247387197</v>
      </c>
      <c r="FX124" s="54">
        <f t="shared" ref="FX124:FX186" si="358">CH124*$C$191</f>
        <v>4384.7727409164345</v>
      </c>
      <c r="FY124" s="54">
        <f t="shared" ref="FY124:FY186" si="359">CI124*$C$191</f>
        <v>177198.14280134888</v>
      </c>
      <c r="FZ124" s="54">
        <f t="shared" ref="FZ124:FZ186" si="360">CJ124*$C$191</f>
        <v>44179.745193074268</v>
      </c>
      <c r="GA124" s="54">
        <f t="shared" ref="GA124:GA186" si="361">CK124*$C$191</f>
        <v>20129.206971099382</v>
      </c>
      <c r="GB124" s="54">
        <f t="shared" ref="GB124:GB186" si="362">CL124*$C$191</f>
        <v>7877.8765091353926</v>
      </c>
      <c r="GC124" s="54">
        <f t="shared" ref="GC124:GC186" si="363">CM124*$C$191</f>
        <v>1803.4602353288878</v>
      </c>
      <c r="GD124" s="54">
        <f t="shared" ref="GD124:GD186" si="364">CN124*$C$191</f>
        <v>335.16189171209805</v>
      </c>
      <c r="GE124" s="54">
        <f t="shared" ref="GE124:GE186" si="365">CO124*$C$191</f>
        <v>67329.182118945144</v>
      </c>
      <c r="GF124" s="54">
        <f t="shared" ref="GF124:GF186" si="366">CP124*$C$191</f>
        <v>11486.683444474475</v>
      </c>
      <c r="GG124" s="54">
        <f t="shared" ref="GG124:GG186" si="367">CQ124*$C$191</f>
        <v>4413.0697111360305</v>
      </c>
      <c r="GH124" s="54">
        <f t="shared" ref="GH124:GH186" si="368">CR124*$C$191</f>
        <v>74918.429531840666</v>
      </c>
      <c r="GI124" s="54">
        <f t="shared" ref="GI124:GI186" si="369">CS124*$C$191</f>
        <v>11846.998198603991</v>
      </c>
      <c r="GJ124" s="54">
        <f t="shared" ref="GJ124:GJ186" si="370">CT124*$C$191</f>
        <v>4223.1655998845226</v>
      </c>
      <c r="GL124" s="55"/>
    </row>
    <row r="125" spans="1:194" s="45" customFormat="1">
      <c r="A125" s="45" t="s">
        <v>63</v>
      </c>
      <c r="B125" s="46">
        <v>42030</v>
      </c>
      <c r="C125" s="47"/>
      <c r="D125" s="47"/>
      <c r="E125" s="47"/>
      <c r="F125" s="48">
        <v>55705</v>
      </c>
      <c r="G125" s="49">
        <v>83238</v>
      </c>
      <c r="H125" s="49">
        <v>6469</v>
      </c>
      <c r="I125" s="49">
        <v>876381</v>
      </c>
      <c r="J125" s="48">
        <v>1002399</v>
      </c>
      <c r="K125" s="48">
        <v>136226</v>
      </c>
      <c r="L125" s="48">
        <v>171537</v>
      </c>
      <c r="M125" s="49">
        <v>202272</v>
      </c>
      <c r="N125" s="49">
        <v>14506</v>
      </c>
      <c r="O125" s="48">
        <v>315040</v>
      </c>
      <c r="P125" s="49">
        <v>174074</v>
      </c>
      <c r="Q125" s="49">
        <v>27909</v>
      </c>
      <c r="R125" s="48">
        <v>483402</v>
      </c>
      <c r="S125" s="49">
        <v>360449</v>
      </c>
      <c r="T125" s="49">
        <v>44864</v>
      </c>
      <c r="U125" s="48">
        <v>253221</v>
      </c>
      <c r="V125" s="49">
        <v>143353</v>
      </c>
      <c r="W125" s="49">
        <v>18107</v>
      </c>
      <c r="X125" s="48">
        <v>23807</v>
      </c>
      <c r="Y125" s="49">
        <v>28883</v>
      </c>
      <c r="Z125" s="49">
        <v>1953</v>
      </c>
      <c r="AA125" s="48">
        <v>646783</v>
      </c>
      <c r="AB125" s="49">
        <v>1176405</v>
      </c>
      <c r="AC125" s="49">
        <v>87118</v>
      </c>
      <c r="AD125" s="48">
        <v>557408</v>
      </c>
      <c r="AE125" s="49">
        <v>1374756</v>
      </c>
      <c r="AF125" s="49">
        <v>83109</v>
      </c>
      <c r="AG125" s="48">
        <v>21609</v>
      </c>
      <c r="AH125" s="49">
        <v>29604</v>
      </c>
      <c r="AI125" s="49">
        <v>2333</v>
      </c>
      <c r="AJ125" s="48">
        <v>64039</v>
      </c>
      <c r="AK125" s="49">
        <v>40627</v>
      </c>
      <c r="AL125" s="49">
        <v>4242</v>
      </c>
      <c r="AM125" s="48">
        <v>40819</v>
      </c>
      <c r="AN125" s="49">
        <v>26851</v>
      </c>
      <c r="AO125" s="49">
        <v>2042</v>
      </c>
      <c r="AP125" s="48">
        <v>188513</v>
      </c>
      <c r="AQ125" s="49">
        <v>104667</v>
      </c>
      <c r="AR125" s="49">
        <v>5029</v>
      </c>
      <c r="AS125" s="48">
        <v>261180</v>
      </c>
      <c r="AT125" s="49">
        <v>38457</v>
      </c>
      <c r="AU125" s="49">
        <v>8434</v>
      </c>
      <c r="AV125" s="48">
        <v>118937</v>
      </c>
      <c r="AW125" s="49">
        <v>161727</v>
      </c>
      <c r="AX125" s="49">
        <v>7744</v>
      </c>
      <c r="AY125" s="48">
        <v>209176</v>
      </c>
      <c r="AZ125" s="49">
        <v>100469</v>
      </c>
      <c r="BA125" s="49">
        <v>9619</v>
      </c>
      <c r="BB125" s="48">
        <v>59814</v>
      </c>
      <c r="BC125" s="49">
        <v>30497</v>
      </c>
      <c r="BD125" s="49">
        <v>1865</v>
      </c>
      <c r="BE125" s="48">
        <v>6653</v>
      </c>
      <c r="BF125" s="49">
        <v>7567</v>
      </c>
      <c r="BG125" s="49">
        <v>554</v>
      </c>
      <c r="BH125" s="50">
        <v>277525</v>
      </c>
      <c r="BI125" s="50">
        <v>101863</v>
      </c>
      <c r="BJ125" s="50">
        <v>12469</v>
      </c>
      <c r="BK125" s="50">
        <v>198391</v>
      </c>
      <c r="BL125" s="50">
        <v>33840</v>
      </c>
      <c r="BM125" s="50">
        <v>5730</v>
      </c>
      <c r="BN125" s="50">
        <v>21690</v>
      </c>
      <c r="BO125" s="50">
        <v>10781</v>
      </c>
      <c r="BP125" s="50">
        <v>10385</v>
      </c>
      <c r="BQ125" s="50">
        <v>166247</v>
      </c>
      <c r="BR125" s="50">
        <v>73242</v>
      </c>
      <c r="BS125" s="50">
        <v>16754</v>
      </c>
      <c r="BT125" s="50">
        <v>66294</v>
      </c>
      <c r="BU125" s="50">
        <v>41209</v>
      </c>
      <c r="BV125" s="50">
        <v>6321</v>
      </c>
      <c r="BW125" s="50">
        <v>397251</v>
      </c>
      <c r="BX125" s="50">
        <v>220586</v>
      </c>
      <c r="BY125" s="50">
        <v>5878</v>
      </c>
      <c r="BZ125" s="50">
        <v>137993</v>
      </c>
      <c r="CA125" s="50">
        <v>223183</v>
      </c>
      <c r="CB125" s="50">
        <v>36318</v>
      </c>
      <c r="CC125" s="50">
        <v>21933</v>
      </c>
      <c r="CD125" s="50">
        <v>3127</v>
      </c>
      <c r="CE125" s="50">
        <v>2316</v>
      </c>
      <c r="CF125" s="50">
        <v>117427</v>
      </c>
      <c r="CG125" s="50">
        <v>48483</v>
      </c>
      <c r="CH125" s="50">
        <v>5316</v>
      </c>
      <c r="CI125" s="50">
        <v>282922</v>
      </c>
      <c r="CJ125" s="50">
        <v>86401</v>
      </c>
      <c r="CK125" s="50">
        <v>26043</v>
      </c>
      <c r="CL125" s="50">
        <v>12065</v>
      </c>
      <c r="CM125" s="50">
        <v>3084</v>
      </c>
      <c r="CN125" s="50">
        <v>564</v>
      </c>
      <c r="CO125" s="50">
        <v>119685</v>
      </c>
      <c r="CP125" s="50">
        <v>26459</v>
      </c>
      <c r="CQ125" s="50">
        <v>8546</v>
      </c>
      <c r="CR125" s="50">
        <v>117793</v>
      </c>
      <c r="CS125" s="50">
        <v>22218</v>
      </c>
      <c r="CT125" s="50">
        <v>7991</v>
      </c>
      <c r="CU125" s="51"/>
      <c r="CV125" s="54">
        <f t="shared" si="278"/>
        <v>35028.505024057078</v>
      </c>
      <c r="CW125" s="54">
        <f t="shared" si="279"/>
        <v>52341.849047526484</v>
      </c>
      <c r="CX125" s="54">
        <f t="shared" si="280"/>
        <v>4067.846674456965</v>
      </c>
      <c r="CY125" s="54">
        <f t="shared" si="281"/>
        <v>551087.26795598539</v>
      </c>
      <c r="CZ125" s="54">
        <f t="shared" si="282"/>
        <v>630330.10335894069</v>
      </c>
      <c r="DA125" s="54">
        <f t="shared" si="283"/>
        <v>85661.845891880424</v>
      </c>
      <c r="DB125" s="54">
        <f t="shared" si="284"/>
        <v>107866.16401241682</v>
      </c>
      <c r="DC125" s="54">
        <f t="shared" si="285"/>
        <v>127192.99467240056</v>
      </c>
      <c r="DD125" s="54">
        <f t="shared" si="286"/>
        <v>9121.6855556767241</v>
      </c>
      <c r="DE125" s="54">
        <f t="shared" si="287"/>
        <v>198103.94439958606</v>
      </c>
      <c r="DF125" s="54">
        <f t="shared" si="288"/>
        <v>109461.48431124157</v>
      </c>
      <c r="DG125" s="54">
        <f t="shared" si="289"/>
        <v>17549.780930193141</v>
      </c>
      <c r="DH125" s="54">
        <f t="shared" si="290"/>
        <v>303973.59995762032</v>
      </c>
      <c r="DI125" s="54">
        <f t="shared" si="291"/>
        <v>226658.10263739969</v>
      </c>
      <c r="DJ125" s="54">
        <f t="shared" si="292"/>
        <v>28211.4504873763</v>
      </c>
      <c r="DK125" s="54">
        <f t="shared" si="293"/>
        <v>159230.82435502662</v>
      </c>
      <c r="DL125" s="54">
        <f t="shared" si="294"/>
        <v>90143.457153103926</v>
      </c>
      <c r="DM125" s="54">
        <f t="shared" si="295"/>
        <v>11386.071994804803</v>
      </c>
      <c r="DN125" s="54">
        <f t="shared" si="296"/>
        <v>14970.3548892869</v>
      </c>
      <c r="DO125" s="54">
        <f t="shared" si="297"/>
        <v>18162.253130057277</v>
      </c>
      <c r="DP125" s="54">
        <f t="shared" si="298"/>
        <v>1228.0885075304457</v>
      </c>
      <c r="DQ125" s="54">
        <f t="shared" si="299"/>
        <v>406711.09532312554</v>
      </c>
      <c r="DR125" s="54">
        <f t="shared" si="300"/>
        <v>739748.82780407264</v>
      </c>
      <c r="DS125" s="54">
        <f t="shared" si="301"/>
        <v>54781.676702016055</v>
      </c>
      <c r="DT125" s="54">
        <f t="shared" si="302"/>
        <v>350510.16835920664</v>
      </c>
      <c r="DU125" s="54">
        <f t="shared" si="303"/>
        <v>864476.21313800581</v>
      </c>
      <c r="DV125" s="54">
        <f t="shared" si="304"/>
        <v>52260.731066230313</v>
      </c>
      <c r="DW125" s="54">
        <f t="shared" si="305"/>
        <v>13588.205099449769</v>
      </c>
      <c r="DX125" s="54">
        <f t="shared" si="306"/>
        <v>18615.633475131239</v>
      </c>
      <c r="DY125" s="54">
        <f t="shared" si="307"/>
        <v>1467.0407004959188</v>
      </c>
      <c r="DZ125" s="54">
        <f t="shared" si="308"/>
        <v>40269.103908726167</v>
      </c>
      <c r="EA125" s="54">
        <f t="shared" si="309"/>
        <v>25547.13353581127</v>
      </c>
      <c r="EB125" s="54">
        <f t="shared" si="310"/>
        <v>2667.4610593672046</v>
      </c>
      <c r="EC125" s="54">
        <f t="shared" si="311"/>
        <v>25667.867275414879</v>
      </c>
      <c r="ED125" s="54">
        <f t="shared" si="312"/>
        <v>16884.487719252429</v>
      </c>
      <c r="EE125" s="54">
        <f t="shared" si="313"/>
        <v>1284.0536264092011</v>
      </c>
      <c r="EF125" s="54">
        <f t="shared" si="314"/>
        <v>118541.03882236911</v>
      </c>
      <c r="EG125" s="54">
        <f t="shared" si="315"/>
        <v>65816.866266097873</v>
      </c>
      <c r="EH125" s="54">
        <f t="shared" si="316"/>
        <v>3162.3436274299083</v>
      </c>
      <c r="EI125" s="54">
        <f t="shared" si="317"/>
        <v>164235.6151545324</v>
      </c>
      <c r="EJ125" s="54">
        <f t="shared" si="318"/>
        <v>24182.590749666331</v>
      </c>
      <c r="EK125" s="54">
        <f t="shared" si="319"/>
        <v>5303.4810407126361</v>
      </c>
      <c r="EL125" s="54">
        <f t="shared" si="320"/>
        <v>74790.149933511828</v>
      </c>
      <c r="EM125" s="54">
        <f t="shared" si="321"/>
        <v>101697.42450454499</v>
      </c>
      <c r="EN125" s="54">
        <f t="shared" si="322"/>
        <v>4869.5941640121709</v>
      </c>
      <c r="EO125" s="54">
        <f t="shared" si="323"/>
        <v>131534.37872564694</v>
      </c>
      <c r="EP125" s="54">
        <f t="shared" si="324"/>
        <v>63177.073355389832</v>
      </c>
      <c r="EQ125" s="54">
        <f t="shared" si="325"/>
        <v>6048.6345898286518</v>
      </c>
      <c r="ER125" s="54">
        <f t="shared" si="326"/>
        <v>37612.332815886366</v>
      </c>
      <c r="ES125" s="54">
        <f t="shared" si="327"/>
        <v>19177.171128600101</v>
      </c>
      <c r="ET125" s="54">
        <f t="shared" si="328"/>
        <v>1172.7522102121254</v>
      </c>
      <c r="EU125" s="54">
        <f t="shared" si="329"/>
        <v>4183.549841577089</v>
      </c>
      <c r="EV125" s="54">
        <f t="shared" si="330"/>
        <v>4758.2927478150959</v>
      </c>
      <c r="EW125" s="54">
        <f t="shared" si="331"/>
        <v>348.36714448124263</v>
      </c>
      <c r="EX125" s="54">
        <f t="shared" si="332"/>
        <v>174513.70355984994</v>
      </c>
      <c r="EY125" s="54">
        <f t="shared" si="333"/>
        <v>64053.650610636854</v>
      </c>
      <c r="EZ125" s="54">
        <f t="shared" si="334"/>
        <v>7840.7760370697006</v>
      </c>
      <c r="FA125" s="54">
        <f t="shared" si="335"/>
        <v>124752.53819635055</v>
      </c>
      <c r="FB125" s="54">
        <f t="shared" si="336"/>
        <v>21279.321605135832</v>
      </c>
      <c r="FC125" s="54">
        <f t="shared" si="337"/>
        <v>3603.1475412951631</v>
      </c>
      <c r="FD125" s="54">
        <f t="shared" si="338"/>
        <v>13639.13964584504</v>
      </c>
      <c r="FE125" s="54">
        <f t="shared" si="339"/>
        <v>6779.3252430546509</v>
      </c>
      <c r="FF125" s="54">
        <f t="shared" si="340"/>
        <v>6530.3119051222102</v>
      </c>
      <c r="FG125" s="54">
        <f t="shared" si="341"/>
        <v>104539.69795771326</v>
      </c>
      <c r="FH125" s="54">
        <f t="shared" si="342"/>
        <v>46056.148729413668</v>
      </c>
      <c r="FI125" s="54">
        <f t="shared" si="343"/>
        <v>10535.27642353563</v>
      </c>
      <c r="FJ125" s="54">
        <f t="shared" si="344"/>
        <v>41687.096527508118</v>
      </c>
      <c r="FK125" s="54">
        <f t="shared" si="345"/>
        <v>25913.107683984708</v>
      </c>
      <c r="FL125" s="54">
        <f t="shared" si="346"/>
        <v>3974.7810835125174</v>
      </c>
      <c r="FM125" s="54">
        <f t="shared" si="347"/>
        <v>249799.99370454534</v>
      </c>
      <c r="FN125" s="54">
        <f t="shared" si="348"/>
        <v>138709.2327302155</v>
      </c>
      <c r="FO125" s="54">
        <f t="shared" si="349"/>
        <v>3696.2131322396103</v>
      </c>
      <c r="FP125" s="54">
        <f t="shared" si="350"/>
        <v>86772.97358916988</v>
      </c>
      <c r="FQ125" s="54">
        <f t="shared" si="351"/>
        <v>140342.28232266637</v>
      </c>
      <c r="FR125" s="54">
        <f t="shared" si="352"/>
        <v>22837.54143189489</v>
      </c>
      <c r="FS125" s="54">
        <f t="shared" si="353"/>
        <v>13791.943285030857</v>
      </c>
      <c r="FT125" s="54">
        <f t="shared" si="354"/>
        <v>1966.325019481671</v>
      </c>
      <c r="FU125" s="54">
        <f t="shared" si="355"/>
        <v>1456.3507339685161</v>
      </c>
      <c r="FV125" s="54">
        <f t="shared" si="356"/>
        <v>73840.629377254299</v>
      </c>
      <c r="FW125" s="54">
        <f t="shared" si="357"/>
        <v>30487.155714592212</v>
      </c>
      <c r="FX125" s="54">
        <f t="shared" si="358"/>
        <v>3342.8154152748843</v>
      </c>
      <c r="FY125" s="54">
        <f t="shared" si="359"/>
        <v>177907.45352152007</v>
      </c>
      <c r="FZ125" s="54">
        <f t="shared" si="360"/>
        <v>54330.811643183835</v>
      </c>
      <c r="GA125" s="54">
        <f t="shared" si="361"/>
        <v>16376.399898420581</v>
      </c>
      <c r="GB125" s="54">
        <f t="shared" si="362"/>
        <v>7586.7321266537765</v>
      </c>
      <c r="GC125" s="54">
        <f t="shared" si="363"/>
        <v>1939.2856923829463</v>
      </c>
      <c r="GD125" s="54">
        <f t="shared" si="364"/>
        <v>354.65536008559718</v>
      </c>
      <c r="GE125" s="54">
        <f t="shared" si="365"/>
        <v>75260.508460717552</v>
      </c>
      <c r="GF125" s="54">
        <f t="shared" si="366"/>
        <v>16637.989667561731</v>
      </c>
      <c r="GG125" s="54">
        <f t="shared" si="367"/>
        <v>5373.9090554814074</v>
      </c>
      <c r="GH125" s="54">
        <f t="shared" si="368"/>
        <v>74070.778068373664</v>
      </c>
      <c r="GI125" s="54">
        <f t="shared" si="369"/>
        <v>13971.157429754961</v>
      </c>
      <c r="GJ125" s="54">
        <f t="shared" si="370"/>
        <v>5024.9130894397285</v>
      </c>
    </row>
    <row r="126" spans="1:194" s="45" customFormat="1">
      <c r="A126" s="45" t="s">
        <v>63</v>
      </c>
      <c r="B126" s="46">
        <v>42029</v>
      </c>
      <c r="C126" s="47"/>
      <c r="D126" s="47"/>
      <c r="E126" s="47"/>
      <c r="F126" s="48">
        <v>57135</v>
      </c>
      <c r="G126" s="49">
        <v>87272</v>
      </c>
      <c r="H126" s="49">
        <v>7155</v>
      </c>
      <c r="I126" s="49">
        <v>876381</v>
      </c>
      <c r="J126" s="48">
        <v>996201</v>
      </c>
      <c r="K126" s="48">
        <v>142718</v>
      </c>
      <c r="L126" s="48">
        <v>168664</v>
      </c>
      <c r="M126" s="49">
        <v>195546</v>
      </c>
      <c r="N126" s="49">
        <v>16474</v>
      </c>
      <c r="O126" s="48">
        <v>308412</v>
      </c>
      <c r="P126" s="49">
        <v>176653</v>
      </c>
      <c r="Q126" s="49">
        <v>29660</v>
      </c>
      <c r="R126" s="48">
        <v>479090</v>
      </c>
      <c r="S126" s="49">
        <v>343417</v>
      </c>
      <c r="T126" s="49">
        <v>46095</v>
      </c>
      <c r="U126" s="48">
        <v>249933</v>
      </c>
      <c r="V126" s="49">
        <v>142165</v>
      </c>
      <c r="W126" s="49">
        <v>18749</v>
      </c>
      <c r="X126" s="48">
        <v>23125</v>
      </c>
      <c r="Y126" s="49">
        <v>27963</v>
      </c>
      <c r="Z126" s="49">
        <v>2033</v>
      </c>
      <c r="AA126" s="48">
        <v>652739</v>
      </c>
      <c r="AB126" s="49">
        <v>1141381</v>
      </c>
      <c r="AC126" s="49">
        <v>87629</v>
      </c>
      <c r="AD126" s="48">
        <v>552139</v>
      </c>
      <c r="AE126" s="49">
        <v>1347670</v>
      </c>
      <c r="AF126" s="49">
        <v>86564</v>
      </c>
      <c r="AG126" s="48">
        <v>21881</v>
      </c>
      <c r="AH126" s="49">
        <v>30708</v>
      </c>
      <c r="AI126" s="49">
        <v>2397</v>
      </c>
      <c r="AJ126" s="48">
        <v>63799</v>
      </c>
      <c r="AK126" s="49">
        <v>42625</v>
      </c>
      <c r="AL126" s="49">
        <v>4560</v>
      </c>
      <c r="AM126" s="48">
        <v>38509</v>
      </c>
      <c r="AN126" s="49">
        <v>26542</v>
      </c>
      <c r="AO126" s="49">
        <v>2128</v>
      </c>
      <c r="AP126" s="48">
        <v>182150</v>
      </c>
      <c r="AQ126" s="49">
        <v>98508</v>
      </c>
      <c r="AR126" s="49">
        <v>5202</v>
      </c>
      <c r="AS126" s="48">
        <v>262245</v>
      </c>
      <c r="AT126" s="49">
        <v>41344</v>
      </c>
      <c r="AU126" s="49">
        <v>8884</v>
      </c>
      <c r="AV126" s="48">
        <v>120634</v>
      </c>
      <c r="AW126" s="49">
        <v>169911</v>
      </c>
      <c r="AX126" s="49">
        <v>8874</v>
      </c>
      <c r="AY126" s="48">
        <v>228350</v>
      </c>
      <c r="AZ126" s="49">
        <v>121937</v>
      </c>
      <c r="BA126" s="49">
        <v>11652</v>
      </c>
      <c r="BB126" s="48">
        <v>69880</v>
      </c>
      <c r="BC126" s="49">
        <v>33978</v>
      </c>
      <c r="BD126" s="49">
        <v>2312</v>
      </c>
      <c r="BE126" s="48">
        <v>6538</v>
      </c>
      <c r="BF126" s="49">
        <v>7242</v>
      </c>
      <c r="BG126" s="49">
        <v>518</v>
      </c>
      <c r="BH126" s="50">
        <v>238245</v>
      </c>
      <c r="BI126" s="50">
        <v>101203</v>
      </c>
      <c r="BJ126" s="50">
        <v>12574</v>
      </c>
      <c r="BK126" s="50">
        <v>134454</v>
      </c>
      <c r="BL126" s="50">
        <v>40004</v>
      </c>
      <c r="BM126" s="50">
        <v>7345</v>
      </c>
      <c r="BN126" s="50">
        <v>26464</v>
      </c>
      <c r="BO126" s="50">
        <v>11297</v>
      </c>
      <c r="BP126" s="50">
        <v>11723</v>
      </c>
      <c r="BQ126" s="50">
        <v>207528</v>
      </c>
      <c r="BR126" s="50">
        <v>77265</v>
      </c>
      <c r="BS126" s="50">
        <v>20738</v>
      </c>
      <c r="BT126" s="50">
        <v>70144</v>
      </c>
      <c r="BU126" s="50">
        <v>35194</v>
      </c>
      <c r="BV126" s="50">
        <v>5730</v>
      </c>
      <c r="BW126" s="50">
        <v>400303</v>
      </c>
      <c r="BX126" s="50">
        <v>206182</v>
      </c>
      <c r="BY126" s="50">
        <v>5912</v>
      </c>
      <c r="BZ126" s="50">
        <v>144228</v>
      </c>
      <c r="CA126" s="50">
        <v>248450</v>
      </c>
      <c r="CB126" s="50">
        <v>43943</v>
      </c>
      <c r="CC126" s="50">
        <v>13107</v>
      </c>
      <c r="CD126" s="50">
        <v>3344</v>
      </c>
      <c r="CE126" s="50">
        <v>2931</v>
      </c>
      <c r="CF126" s="50">
        <v>87544</v>
      </c>
      <c r="CG126" s="50">
        <v>45756</v>
      </c>
      <c r="CH126" s="50">
        <v>5162</v>
      </c>
      <c r="CI126" s="50">
        <v>326468</v>
      </c>
      <c r="CJ126" s="50">
        <v>83271</v>
      </c>
      <c r="CK126" s="50">
        <v>26657</v>
      </c>
      <c r="CL126" s="50">
        <v>4299</v>
      </c>
      <c r="CM126" s="50">
        <v>2979</v>
      </c>
      <c r="CN126" s="50">
        <v>191</v>
      </c>
      <c r="CO126" s="50">
        <v>147148</v>
      </c>
      <c r="CP126" s="50">
        <v>27972</v>
      </c>
      <c r="CQ126" s="50">
        <v>9431</v>
      </c>
      <c r="CR126" s="50">
        <v>132790</v>
      </c>
      <c r="CS126" s="50">
        <v>22931</v>
      </c>
      <c r="CT126" s="50">
        <v>8724</v>
      </c>
      <c r="CU126" s="51"/>
      <c r="CV126" s="54">
        <f t="shared" si="278"/>
        <v>35927.71985547978</v>
      </c>
      <c r="CW126" s="54">
        <f t="shared" si="279"/>
        <v>54878.51522232312</v>
      </c>
      <c r="CX126" s="54">
        <f t="shared" si="280"/>
        <v>4499.2182649156875</v>
      </c>
      <c r="CY126" s="54">
        <f t="shared" si="281"/>
        <v>551087.26795598539</v>
      </c>
      <c r="CZ126" s="54">
        <f t="shared" si="282"/>
        <v>626432.66732736176</v>
      </c>
      <c r="DA126" s="54">
        <f t="shared" si="283"/>
        <v>89744.155462227412</v>
      </c>
      <c r="DB126" s="54">
        <f t="shared" si="284"/>
        <v>106059.55966928575</v>
      </c>
      <c r="DC126" s="54">
        <f t="shared" si="285"/>
        <v>122963.54085691168</v>
      </c>
      <c r="DD126" s="54">
        <f t="shared" si="286"/>
        <v>10359.206386613701</v>
      </c>
      <c r="DE126" s="54">
        <f t="shared" si="287"/>
        <v>193936.11509701985</v>
      </c>
      <c r="DF126" s="54">
        <f t="shared" si="288"/>
        <v>111083.21511560462</v>
      </c>
      <c r="DG126" s="54">
        <f t="shared" si="289"/>
        <v>18650.847482515626</v>
      </c>
      <c r="DH126" s="54">
        <f t="shared" si="290"/>
        <v>301262.12138902262</v>
      </c>
      <c r="DI126" s="54">
        <f t="shared" si="291"/>
        <v>215948.013820063</v>
      </c>
      <c r="DJ126" s="54">
        <f t="shared" si="292"/>
        <v>28985.529828272345</v>
      </c>
      <c r="DK126" s="54">
        <f t="shared" si="293"/>
        <v>157163.25906431483</v>
      </c>
      <c r="DL126" s="54">
        <f t="shared" si="294"/>
        <v>89396.417139306606</v>
      </c>
      <c r="DM126" s="54">
        <f t="shared" si="295"/>
        <v>11789.775436604365</v>
      </c>
      <c r="DN126" s="54">
        <f t="shared" si="296"/>
        <v>14541.498585069919</v>
      </c>
      <c r="DO126" s="54">
        <f t="shared" si="297"/>
        <v>17583.737294456656</v>
      </c>
      <c r="DP126" s="54">
        <f t="shared" si="298"/>
        <v>1278.3942323652821</v>
      </c>
      <c r="DQ126" s="54">
        <f t="shared" si="299"/>
        <v>410456.35653707909</v>
      </c>
      <c r="DR126" s="54">
        <f t="shared" si="300"/>
        <v>717724.98147138127</v>
      </c>
      <c r="DS126" s="54">
        <f t="shared" si="301"/>
        <v>55103.004519398572</v>
      </c>
      <c r="DT126" s="54">
        <f t="shared" si="302"/>
        <v>347196.90755727224</v>
      </c>
      <c r="DU126" s="54">
        <f t="shared" si="303"/>
        <v>847443.95235205104</v>
      </c>
      <c r="DV126" s="54">
        <f t="shared" si="304"/>
        <v>54433.309557534812</v>
      </c>
      <c r="DW126" s="54">
        <f t="shared" si="305"/>
        <v>13759.244563888213</v>
      </c>
      <c r="DX126" s="54">
        <f t="shared" si="306"/>
        <v>19309.852477851982</v>
      </c>
      <c r="DY126" s="54">
        <f t="shared" si="307"/>
        <v>1507.2852803637879</v>
      </c>
      <c r="DZ126" s="54">
        <f t="shared" si="308"/>
        <v>40118.186734221657</v>
      </c>
      <c r="EA126" s="54">
        <f t="shared" si="309"/>
        <v>26803.519013561312</v>
      </c>
      <c r="EB126" s="54">
        <f t="shared" si="310"/>
        <v>2867.4263155856793</v>
      </c>
      <c r="EC126" s="54">
        <f t="shared" si="311"/>
        <v>24215.289470808977</v>
      </c>
      <c r="ED126" s="54">
        <f t="shared" si="312"/>
        <v>16690.181857077874</v>
      </c>
      <c r="EE126" s="54">
        <f t="shared" si="313"/>
        <v>1338.1322806066503</v>
      </c>
      <c r="EF126" s="54">
        <f t="shared" si="314"/>
        <v>114539.84723331832</v>
      </c>
      <c r="EG126" s="54">
        <f t="shared" si="315"/>
        <v>61943.954275375901</v>
      </c>
      <c r="EH126" s="54">
        <f t="shared" si="316"/>
        <v>3271.1297573852421</v>
      </c>
      <c r="EI126" s="54">
        <f t="shared" si="317"/>
        <v>164905.31011639617</v>
      </c>
      <c r="EJ126" s="54">
        <f t="shared" si="318"/>
        <v>25997.998594643494</v>
      </c>
      <c r="EK126" s="54">
        <f t="shared" si="319"/>
        <v>5586.4507429085916</v>
      </c>
      <c r="EL126" s="54">
        <f t="shared" si="320"/>
        <v>75857.260121570798</v>
      </c>
      <c r="EM126" s="54">
        <f t="shared" si="321"/>
        <v>106843.70015514876</v>
      </c>
      <c r="EN126" s="54">
        <f t="shared" si="322"/>
        <v>5580.1625273042364</v>
      </c>
      <c r="EO126" s="54">
        <f t="shared" si="323"/>
        <v>143591.40332543637</v>
      </c>
      <c r="EP126" s="54">
        <f t="shared" si="324"/>
        <v>76676.614614818202</v>
      </c>
      <c r="EQ126" s="54">
        <f t="shared" si="325"/>
        <v>7327.0288221939336</v>
      </c>
      <c r="ER126" s="54">
        <f t="shared" si="326"/>
        <v>43942.050643229668</v>
      </c>
      <c r="ES126" s="54">
        <f t="shared" si="327"/>
        <v>21366.098980475923</v>
      </c>
      <c r="ET126" s="54">
        <f t="shared" si="328"/>
        <v>1453.8354477267742</v>
      </c>
      <c r="EU126" s="54">
        <f t="shared" si="329"/>
        <v>4111.2353621270113</v>
      </c>
      <c r="EV126" s="54">
        <f t="shared" si="330"/>
        <v>4553.9257406735724</v>
      </c>
      <c r="EW126" s="54">
        <f t="shared" si="331"/>
        <v>325.7295683055662</v>
      </c>
      <c r="EX126" s="54">
        <f t="shared" si="332"/>
        <v>149813.59266594521</v>
      </c>
      <c r="EY126" s="54">
        <f t="shared" si="333"/>
        <v>63638.628380749455</v>
      </c>
      <c r="EZ126" s="54">
        <f t="shared" si="334"/>
        <v>7906.802300915424</v>
      </c>
      <c r="FA126" s="54">
        <f t="shared" si="335"/>
        <v>84547.574086788809</v>
      </c>
      <c r="FB126" s="54">
        <f t="shared" si="336"/>
        <v>25155.377703659982</v>
      </c>
      <c r="FC126" s="54">
        <f t="shared" si="337"/>
        <v>4618.694361398424</v>
      </c>
      <c r="FD126" s="54">
        <f t="shared" si="338"/>
        <v>16641.133775363909</v>
      </c>
      <c r="FE126" s="54">
        <f t="shared" si="339"/>
        <v>7103.7971682393463</v>
      </c>
      <c r="FF126" s="54">
        <f t="shared" si="340"/>
        <v>7371.6751529848507</v>
      </c>
      <c r="FG126" s="54">
        <f t="shared" si="341"/>
        <v>130498.08079404931</v>
      </c>
      <c r="FH126" s="54">
        <f t="shared" si="342"/>
        <v>48585.897867045511</v>
      </c>
      <c r="FI126" s="54">
        <f t="shared" si="343"/>
        <v>13040.501520310487</v>
      </c>
      <c r="FJ126" s="54">
        <f t="shared" si="344"/>
        <v>44108.059535184628</v>
      </c>
      <c r="FK126" s="54">
        <f t="shared" si="345"/>
        <v>22130.745997965438</v>
      </c>
      <c r="FL126" s="54">
        <f t="shared" si="346"/>
        <v>3603.1475412951631</v>
      </c>
      <c r="FM126" s="54">
        <f t="shared" si="347"/>
        <v>251719.15710699433</v>
      </c>
      <c r="FN126" s="54">
        <f t="shared" si="348"/>
        <v>129651.6869737032</v>
      </c>
      <c r="FO126" s="54">
        <f t="shared" si="349"/>
        <v>3717.5930652944157</v>
      </c>
      <c r="FP126" s="54">
        <f t="shared" si="350"/>
        <v>90693.676018484955</v>
      </c>
      <c r="FQ126" s="54">
        <f t="shared" si="351"/>
        <v>156230.71669018903</v>
      </c>
      <c r="FR126" s="54">
        <f t="shared" si="352"/>
        <v>27632.305830215242</v>
      </c>
      <c r="FS126" s="54">
        <f t="shared" si="353"/>
        <v>8241.9641926275217</v>
      </c>
      <c r="FT126" s="54">
        <f t="shared" si="354"/>
        <v>2102.7792980961649</v>
      </c>
      <c r="FU126" s="54">
        <f t="shared" si="355"/>
        <v>1843.0759936363215</v>
      </c>
      <c r="FV126" s="54">
        <f t="shared" si="356"/>
        <v>55049.554686761563</v>
      </c>
      <c r="FW126" s="54">
        <f t="shared" si="357"/>
        <v>28772.359319284726</v>
      </c>
      <c r="FX126" s="54">
        <f t="shared" si="358"/>
        <v>3245.9768949678237</v>
      </c>
      <c r="FY126" s="54">
        <f t="shared" si="359"/>
        <v>205290.11719224244</v>
      </c>
      <c r="FZ126" s="54">
        <f t="shared" si="360"/>
        <v>52362.600159020854</v>
      </c>
      <c r="GA126" s="54">
        <f t="shared" si="361"/>
        <v>16762.496336527951</v>
      </c>
      <c r="GB126" s="54">
        <f t="shared" si="362"/>
        <v>2703.3038883120253</v>
      </c>
      <c r="GC126" s="54">
        <f t="shared" si="363"/>
        <v>1873.2594285372234</v>
      </c>
      <c r="GD126" s="54">
        <f t="shared" si="364"/>
        <v>120.10491804317209</v>
      </c>
      <c r="GE126" s="54">
        <f t="shared" si="365"/>
        <v>92529.83497495648</v>
      </c>
      <c r="GF126" s="54">
        <f t="shared" si="366"/>
        <v>17589.396688500576</v>
      </c>
      <c r="GG126" s="54">
        <f t="shared" si="367"/>
        <v>5930.4161364667852</v>
      </c>
      <c r="GH126" s="54">
        <f t="shared" si="368"/>
        <v>83501.215010224201</v>
      </c>
      <c r="GI126" s="54">
        <f t="shared" si="369"/>
        <v>14419.507202345441</v>
      </c>
      <c r="GJ126" s="54">
        <f t="shared" si="370"/>
        <v>5485.8392932389179</v>
      </c>
    </row>
    <row r="127" spans="1:194" s="45" customFormat="1">
      <c r="A127" s="45" t="s">
        <v>63</v>
      </c>
      <c r="B127" s="46">
        <v>42028</v>
      </c>
      <c r="C127" s="47"/>
      <c r="D127" s="47"/>
      <c r="E127" s="47"/>
      <c r="F127" s="48">
        <v>86339</v>
      </c>
      <c r="G127" s="49">
        <v>145885</v>
      </c>
      <c r="H127" s="49">
        <v>11920</v>
      </c>
      <c r="I127" s="49">
        <v>876381</v>
      </c>
      <c r="J127" s="48">
        <v>1067055</v>
      </c>
      <c r="K127" s="48">
        <v>142557</v>
      </c>
      <c r="L127" s="48">
        <v>159726</v>
      </c>
      <c r="M127" s="49">
        <v>231521</v>
      </c>
      <c r="N127" s="49">
        <v>16199</v>
      </c>
      <c r="O127" s="48">
        <v>326231</v>
      </c>
      <c r="P127" s="49">
        <v>217843</v>
      </c>
      <c r="Q127" s="49">
        <v>34070</v>
      </c>
      <c r="R127" s="48">
        <v>492588</v>
      </c>
      <c r="S127" s="49">
        <v>400042</v>
      </c>
      <c r="T127" s="49">
        <v>50568</v>
      </c>
      <c r="U127" s="48">
        <v>233820</v>
      </c>
      <c r="V127" s="49">
        <v>139897</v>
      </c>
      <c r="W127" s="49">
        <v>17442</v>
      </c>
      <c r="X127" s="48">
        <v>27412</v>
      </c>
      <c r="Y127" s="49">
        <v>36162</v>
      </c>
      <c r="Z127" s="49">
        <v>2272</v>
      </c>
      <c r="AA127" s="48">
        <v>573706</v>
      </c>
      <c r="AB127" s="49">
        <v>1082118</v>
      </c>
      <c r="AC127" s="49">
        <v>78487</v>
      </c>
      <c r="AD127" s="48">
        <v>473630</v>
      </c>
      <c r="AE127" s="49">
        <v>1255082</v>
      </c>
      <c r="AF127" s="49">
        <v>74402</v>
      </c>
      <c r="AG127" s="48">
        <v>24131</v>
      </c>
      <c r="AH127" s="49">
        <v>38168</v>
      </c>
      <c r="AI127" s="49">
        <v>2964</v>
      </c>
      <c r="AJ127" s="48">
        <v>84627</v>
      </c>
      <c r="AK127" s="49">
        <v>70046</v>
      </c>
      <c r="AL127" s="49">
        <v>6967</v>
      </c>
      <c r="AM127" s="48">
        <v>50256</v>
      </c>
      <c r="AN127" s="49">
        <v>42420</v>
      </c>
      <c r="AO127" s="49">
        <v>3100</v>
      </c>
      <c r="AP127" s="48">
        <v>181054</v>
      </c>
      <c r="AQ127" s="49">
        <v>107500</v>
      </c>
      <c r="AR127" s="49">
        <v>5453</v>
      </c>
      <c r="AS127" s="48">
        <v>284941</v>
      </c>
      <c r="AT127" s="49">
        <v>52978</v>
      </c>
      <c r="AU127" s="49">
        <v>9956</v>
      </c>
      <c r="AV127" s="48">
        <v>121139</v>
      </c>
      <c r="AW127" s="49">
        <v>204397</v>
      </c>
      <c r="AX127" s="49">
        <v>8415</v>
      </c>
      <c r="AY127" s="48">
        <v>231595</v>
      </c>
      <c r="AZ127" s="49">
        <v>155891</v>
      </c>
      <c r="BA127" s="49">
        <v>14673</v>
      </c>
      <c r="BB127" s="48">
        <v>89108</v>
      </c>
      <c r="BC127" s="49">
        <v>64059</v>
      </c>
      <c r="BD127" s="49">
        <v>4896</v>
      </c>
      <c r="BE127" s="48">
        <v>7365</v>
      </c>
      <c r="BF127" s="49">
        <v>10153</v>
      </c>
      <c r="BG127" s="49">
        <v>665</v>
      </c>
      <c r="BH127" s="50">
        <v>215307</v>
      </c>
      <c r="BI127" s="50">
        <v>111253</v>
      </c>
      <c r="BJ127" s="50">
        <v>12823</v>
      </c>
      <c r="BK127" s="50">
        <v>141083</v>
      </c>
      <c r="BL127" s="50">
        <v>62507</v>
      </c>
      <c r="BM127" s="50">
        <v>11276</v>
      </c>
      <c r="BN127" s="50">
        <v>29645</v>
      </c>
      <c r="BO127" s="50">
        <v>8577</v>
      </c>
      <c r="BP127" s="50">
        <v>9412</v>
      </c>
      <c r="BQ127" s="50">
        <v>211643</v>
      </c>
      <c r="BR127" s="50">
        <v>55028</v>
      </c>
      <c r="BS127" s="50">
        <v>18916</v>
      </c>
      <c r="BT127" s="50">
        <v>61220</v>
      </c>
      <c r="BU127" s="50">
        <v>36187</v>
      </c>
      <c r="BV127" s="50">
        <v>5905</v>
      </c>
      <c r="BW127" s="50">
        <v>412590</v>
      </c>
      <c r="BX127" s="50">
        <v>199753</v>
      </c>
      <c r="BY127" s="50">
        <v>6108</v>
      </c>
      <c r="BZ127" s="50">
        <v>155455</v>
      </c>
      <c r="CA127" s="50">
        <v>218545</v>
      </c>
      <c r="CB127" s="50">
        <v>36812</v>
      </c>
      <c r="CC127" s="50">
        <v>13535</v>
      </c>
      <c r="CD127" s="50">
        <v>5571</v>
      </c>
      <c r="CE127" s="50">
        <v>4700</v>
      </c>
      <c r="CF127" s="50">
        <v>86913</v>
      </c>
      <c r="CG127" s="50">
        <v>48015</v>
      </c>
      <c r="CH127" s="50">
        <v>5171</v>
      </c>
      <c r="CI127" s="50">
        <v>325437</v>
      </c>
      <c r="CJ127" s="50">
        <v>68956</v>
      </c>
      <c r="CK127" s="50">
        <v>23377</v>
      </c>
      <c r="CL127" s="50">
        <v>4738</v>
      </c>
      <c r="CM127" s="50">
        <v>1389</v>
      </c>
      <c r="CN127" s="50">
        <v>199</v>
      </c>
      <c r="CO127" s="50">
        <v>181542</v>
      </c>
      <c r="CP127" s="50">
        <v>20380</v>
      </c>
      <c r="CQ127" s="50">
        <v>7313</v>
      </c>
      <c r="CR127" s="50">
        <v>135909</v>
      </c>
      <c r="CS127" s="50">
        <v>21050</v>
      </c>
      <c r="CT127" s="50">
        <v>7056</v>
      </c>
      <c r="CU127" s="51"/>
      <c r="CV127" s="54">
        <f t="shared" si="278"/>
        <v>54291.824706436833</v>
      </c>
      <c r="CW127" s="54">
        <f t="shared" si="279"/>
        <v>91735.633344126501</v>
      </c>
      <c r="CX127" s="54">
        <f t="shared" si="280"/>
        <v>7495.553000390636</v>
      </c>
      <c r="CY127" s="54">
        <f t="shared" si="281"/>
        <v>551087.26795598539</v>
      </c>
      <c r="CZ127" s="54">
        <f t="shared" si="282"/>
        <v>670987.19017045549</v>
      </c>
      <c r="DA127" s="54">
        <f t="shared" si="283"/>
        <v>89642.915190997301</v>
      </c>
      <c r="DB127" s="54">
        <f t="shared" si="284"/>
        <v>100439.15256211364</v>
      </c>
      <c r="DC127" s="54">
        <f t="shared" si="285"/>
        <v>145585.39649357722</v>
      </c>
      <c r="DD127" s="54">
        <f t="shared" si="286"/>
        <v>10186.280457493951</v>
      </c>
      <c r="DE127" s="54">
        <f t="shared" si="287"/>
        <v>205141.08648241925</v>
      </c>
      <c r="DF127" s="54">
        <f t="shared" si="288"/>
        <v>136984.37518994106</v>
      </c>
      <c r="DG127" s="54">
        <f t="shared" si="289"/>
        <v>21423.950564035986</v>
      </c>
      <c r="DH127" s="54">
        <f t="shared" si="290"/>
        <v>309749.95481178042</v>
      </c>
      <c r="DI127" s="54">
        <f t="shared" si="291"/>
        <v>251555.0346797207</v>
      </c>
      <c r="DJ127" s="54">
        <f t="shared" si="292"/>
        <v>31798.248668100139</v>
      </c>
      <c r="DK127" s="54">
        <f t="shared" si="293"/>
        <v>147031.05726101832</v>
      </c>
      <c r="DL127" s="54">
        <f t="shared" si="294"/>
        <v>87970.24984023899</v>
      </c>
      <c r="DM127" s="54">
        <f t="shared" si="295"/>
        <v>10967.905657115223</v>
      </c>
      <c r="DN127" s="54">
        <f t="shared" si="296"/>
        <v>17237.256614656719</v>
      </c>
      <c r="DO127" s="54">
        <f t="shared" si="297"/>
        <v>22739.44526846696</v>
      </c>
      <c r="DP127" s="54">
        <f t="shared" si="298"/>
        <v>1428.682585309356</v>
      </c>
      <c r="DQ127" s="54">
        <f t="shared" si="299"/>
        <v>360758.70215118374</v>
      </c>
      <c r="DR127" s="54">
        <f t="shared" si="300"/>
        <v>680459.12933529483</v>
      </c>
      <c r="DS127" s="54">
        <f t="shared" si="301"/>
        <v>49354.317813897636</v>
      </c>
      <c r="DT127" s="54">
        <f t="shared" si="302"/>
        <v>297828.75566904503</v>
      </c>
      <c r="DU127" s="54">
        <f t="shared" si="303"/>
        <v>789222.62171445298</v>
      </c>
      <c r="DV127" s="54">
        <f t="shared" si="304"/>
        <v>46785.581739518799</v>
      </c>
      <c r="DW127" s="54">
        <f t="shared" si="305"/>
        <v>15174.093074867989</v>
      </c>
      <c r="DX127" s="54">
        <f t="shared" si="306"/>
        <v>24000.861318700485</v>
      </c>
      <c r="DY127" s="54">
        <f t="shared" si="307"/>
        <v>1863.8271051306915</v>
      </c>
      <c r="DZ127" s="54">
        <f t="shared" si="308"/>
        <v>53215.282194971333</v>
      </c>
      <c r="EA127" s="54">
        <f t="shared" si="309"/>
        <v>44046.435022261954</v>
      </c>
      <c r="EB127" s="54">
        <f t="shared" si="310"/>
        <v>4380.9998115538219</v>
      </c>
      <c r="EC127" s="54">
        <f t="shared" si="311"/>
        <v>31602.056341244275</v>
      </c>
      <c r="ED127" s="54">
        <f t="shared" si="312"/>
        <v>26674.610593672045</v>
      </c>
      <c r="EE127" s="54">
        <f t="shared" si="313"/>
        <v>1949.3468373499136</v>
      </c>
      <c r="EF127" s="54">
        <f t="shared" si="314"/>
        <v>113850.65880308105</v>
      </c>
      <c r="EG127" s="54">
        <f t="shared" si="315"/>
        <v>67598.317746811517</v>
      </c>
      <c r="EH127" s="54">
        <f t="shared" si="316"/>
        <v>3428.9639690545414</v>
      </c>
      <c r="EI127" s="54">
        <f t="shared" si="317"/>
        <v>179177.04425203928</v>
      </c>
      <c r="EJ127" s="54">
        <f t="shared" si="318"/>
        <v>33313.708628749591</v>
      </c>
      <c r="EK127" s="54">
        <f t="shared" si="319"/>
        <v>6260.5474556953995</v>
      </c>
      <c r="EL127" s="54">
        <f t="shared" si="320"/>
        <v>76174.815009590704</v>
      </c>
      <c r="EM127" s="54">
        <f t="shared" si="321"/>
        <v>128529.2404883259</v>
      </c>
      <c r="EN127" s="54">
        <f t="shared" si="322"/>
        <v>5291.533431064362</v>
      </c>
      <c r="EO127" s="54">
        <f t="shared" si="323"/>
        <v>145631.92928904944</v>
      </c>
      <c r="EP127" s="54">
        <f t="shared" si="324"/>
        <v>98027.621877843674</v>
      </c>
      <c r="EQ127" s="54">
        <f t="shared" si="325"/>
        <v>9226.6987562694467</v>
      </c>
      <c r="ER127" s="54">
        <f t="shared" si="326"/>
        <v>56033.031607282617</v>
      </c>
      <c r="ES127" s="54">
        <f t="shared" si="327"/>
        <v>40281.680339934879</v>
      </c>
      <c r="ET127" s="54">
        <f t="shared" si="328"/>
        <v>3078.7103598919925</v>
      </c>
      <c r="EU127" s="54">
        <f t="shared" si="329"/>
        <v>4631.2707926071334</v>
      </c>
      <c r="EV127" s="54">
        <f t="shared" si="330"/>
        <v>6384.4253031011849</v>
      </c>
      <c r="EW127" s="54">
        <f t="shared" si="331"/>
        <v>418.16633768957826</v>
      </c>
      <c r="EX127" s="54">
        <f t="shared" si="332"/>
        <v>135389.68371267672</v>
      </c>
      <c r="EY127" s="54">
        <f t="shared" si="333"/>
        <v>69958.28506312579</v>
      </c>
      <c r="EZ127" s="54">
        <f t="shared" si="334"/>
        <v>8063.3788694638524</v>
      </c>
      <c r="FA127" s="54">
        <f t="shared" si="335"/>
        <v>88716.032210915437</v>
      </c>
      <c r="FB127" s="54">
        <f t="shared" si="336"/>
        <v>39305.749278139047</v>
      </c>
      <c r="FC127" s="54">
        <f t="shared" si="337"/>
        <v>7090.5919154702024</v>
      </c>
      <c r="FD127" s="54">
        <f t="shared" si="338"/>
        <v>18641.415159109092</v>
      </c>
      <c r="FE127" s="54">
        <f t="shared" si="339"/>
        <v>5393.4025238549066</v>
      </c>
      <c r="FF127" s="54">
        <f t="shared" si="340"/>
        <v>5918.4685268185121</v>
      </c>
      <c r="FG127" s="54">
        <f t="shared" si="341"/>
        <v>133085.68151524122</v>
      </c>
      <c r="FH127" s="54">
        <f t="shared" si="342"/>
        <v>34602.792827642275</v>
      </c>
      <c r="FI127" s="54">
        <f t="shared" si="343"/>
        <v>11894.788637197085</v>
      </c>
      <c r="FJ127" s="54">
        <f t="shared" si="344"/>
        <v>38496.455929858617</v>
      </c>
      <c r="FK127" s="54">
        <f t="shared" si="345"/>
        <v>22755.165807477846</v>
      </c>
      <c r="FL127" s="54">
        <f t="shared" si="346"/>
        <v>3713.1913143713678</v>
      </c>
      <c r="FM127" s="54">
        <f t="shared" si="347"/>
        <v>259445.48762006479</v>
      </c>
      <c r="FN127" s="54">
        <f t="shared" si="348"/>
        <v>125608.99316166365</v>
      </c>
      <c r="FO127" s="54">
        <f t="shared" si="349"/>
        <v>3840.8420911397652</v>
      </c>
      <c r="FP127" s="54">
        <f t="shared" si="350"/>
        <v>97753.45567749381</v>
      </c>
      <c r="FQ127" s="54">
        <f t="shared" si="351"/>
        <v>137425.80792536674</v>
      </c>
      <c r="FR127" s="54">
        <f t="shared" si="352"/>
        <v>23148.179282750007</v>
      </c>
      <c r="FS127" s="54">
        <f t="shared" si="353"/>
        <v>8511.0998204938969</v>
      </c>
      <c r="FT127" s="54">
        <f t="shared" si="354"/>
        <v>3503.1649131859253</v>
      </c>
      <c r="FU127" s="54">
        <f t="shared" si="355"/>
        <v>2955.4613340466431</v>
      </c>
      <c r="FV127" s="54">
        <f t="shared" si="356"/>
        <v>54652.768282126788</v>
      </c>
      <c r="FW127" s="54">
        <f t="shared" si="357"/>
        <v>30192.867224308418</v>
      </c>
      <c r="FX127" s="54">
        <f t="shared" si="358"/>
        <v>3251.636289011743</v>
      </c>
      <c r="FY127" s="54">
        <f t="shared" si="359"/>
        <v>204641.80216343349</v>
      </c>
      <c r="FZ127" s="54">
        <f t="shared" si="360"/>
        <v>43361.019521387301</v>
      </c>
      <c r="GA127" s="54">
        <f t="shared" si="361"/>
        <v>14699.961618299654</v>
      </c>
      <c r="GB127" s="54">
        <f t="shared" si="362"/>
        <v>2979.3565533431906</v>
      </c>
      <c r="GC127" s="54">
        <f t="shared" si="363"/>
        <v>873.43314744484837</v>
      </c>
      <c r="GD127" s="54">
        <f t="shared" si="364"/>
        <v>125.13549052665574</v>
      </c>
      <c r="GE127" s="54">
        <f t="shared" si="365"/>
        <v>114157.52372457355</v>
      </c>
      <c r="GF127" s="54">
        <f t="shared" si="366"/>
        <v>12815.383401674593</v>
      </c>
      <c r="GG127" s="54">
        <f t="shared" si="367"/>
        <v>4598.5720714644895</v>
      </c>
      <c r="GH127" s="54">
        <f t="shared" si="368"/>
        <v>85462.50945722239</v>
      </c>
      <c r="GI127" s="54">
        <f t="shared" si="369"/>
        <v>13236.693847166349</v>
      </c>
      <c r="GJ127" s="54">
        <f t="shared" si="370"/>
        <v>4436.9649304325776</v>
      </c>
    </row>
    <row r="128" spans="1:194" s="45" customFormat="1">
      <c r="A128" s="45" t="s">
        <v>63</v>
      </c>
      <c r="B128" s="46">
        <v>42027</v>
      </c>
      <c r="C128" s="47"/>
      <c r="D128" s="47"/>
      <c r="E128" s="47"/>
      <c r="F128" s="48">
        <v>98421</v>
      </c>
      <c r="G128" s="49">
        <v>163589</v>
      </c>
      <c r="H128" s="49">
        <v>12939</v>
      </c>
      <c r="I128" s="49">
        <v>876381</v>
      </c>
      <c r="J128" s="48">
        <v>1111215</v>
      </c>
      <c r="K128" s="48">
        <v>144935</v>
      </c>
      <c r="L128" s="48">
        <v>157557</v>
      </c>
      <c r="M128" s="49">
        <v>244567</v>
      </c>
      <c r="N128" s="49">
        <v>17252</v>
      </c>
      <c r="O128" s="48">
        <v>339222</v>
      </c>
      <c r="P128" s="49">
        <v>234633</v>
      </c>
      <c r="Q128" s="49">
        <v>35199</v>
      </c>
      <c r="R128" s="48">
        <v>511750</v>
      </c>
      <c r="S128" s="49">
        <v>419311</v>
      </c>
      <c r="T128" s="49">
        <v>51925</v>
      </c>
      <c r="U128" s="48">
        <v>249321</v>
      </c>
      <c r="V128" s="49">
        <v>145209</v>
      </c>
      <c r="W128" s="49">
        <v>18477</v>
      </c>
      <c r="X128" s="48">
        <v>29070</v>
      </c>
      <c r="Y128" s="49">
        <v>38532</v>
      </c>
      <c r="Z128" s="49">
        <v>2542</v>
      </c>
      <c r="AA128" s="48">
        <v>544171</v>
      </c>
      <c r="AB128" s="49">
        <v>1072361</v>
      </c>
      <c r="AC128" s="49">
        <v>76212</v>
      </c>
      <c r="AD128" s="48">
        <v>459463</v>
      </c>
      <c r="AE128" s="49">
        <v>1260808</v>
      </c>
      <c r="AF128" s="49">
        <v>75608</v>
      </c>
      <c r="AG128" s="48">
        <v>25817</v>
      </c>
      <c r="AH128" s="49">
        <v>40569</v>
      </c>
      <c r="AI128" s="49">
        <v>2846</v>
      </c>
      <c r="AJ128" s="48">
        <v>85339</v>
      </c>
      <c r="AK128" s="49">
        <v>74458</v>
      </c>
      <c r="AL128" s="49">
        <v>6992</v>
      </c>
      <c r="AM128" s="48">
        <v>53526</v>
      </c>
      <c r="AN128" s="49">
        <v>46202</v>
      </c>
      <c r="AO128" s="49">
        <v>3121</v>
      </c>
      <c r="AP128" s="48">
        <v>197081</v>
      </c>
      <c r="AQ128" s="49">
        <v>115275</v>
      </c>
      <c r="AR128" s="49">
        <v>5586</v>
      </c>
      <c r="AS128" s="48">
        <v>361422</v>
      </c>
      <c r="AT128" s="49">
        <v>77831</v>
      </c>
      <c r="AU128" s="49">
        <v>15327</v>
      </c>
      <c r="AV128" s="48">
        <v>130914</v>
      </c>
      <c r="AW128" s="49">
        <v>217907</v>
      </c>
      <c r="AX128" s="49">
        <v>8869</v>
      </c>
      <c r="AY128" s="48">
        <v>196512</v>
      </c>
      <c r="AZ128" s="49">
        <v>137523</v>
      </c>
      <c r="BA128" s="49">
        <v>14012</v>
      </c>
      <c r="BB128" s="48">
        <v>74334</v>
      </c>
      <c r="BC128" s="49">
        <v>58961</v>
      </c>
      <c r="BD128" s="49">
        <v>3406</v>
      </c>
      <c r="BE128" s="48">
        <v>7829</v>
      </c>
      <c r="BF128" s="49">
        <v>10672</v>
      </c>
      <c r="BG128" s="49">
        <v>665</v>
      </c>
      <c r="BH128" s="50">
        <v>253204</v>
      </c>
      <c r="BI128" s="50">
        <v>123139</v>
      </c>
      <c r="BJ128" s="50">
        <v>13638</v>
      </c>
      <c r="BK128" s="50">
        <v>199326</v>
      </c>
      <c r="BL128" s="50">
        <v>64087</v>
      </c>
      <c r="BM128" s="50">
        <v>11166</v>
      </c>
      <c r="BN128" s="50">
        <v>26233</v>
      </c>
      <c r="BO128" s="50">
        <v>8024</v>
      </c>
      <c r="BP128" s="50">
        <v>10446</v>
      </c>
      <c r="BQ128" s="50">
        <v>178685</v>
      </c>
      <c r="BR128" s="50">
        <v>45567</v>
      </c>
      <c r="BS128" s="50">
        <v>11724</v>
      </c>
      <c r="BT128" s="50">
        <v>59243</v>
      </c>
      <c r="BU128" s="50">
        <v>35847</v>
      </c>
      <c r="BV128" s="50">
        <v>5318</v>
      </c>
      <c r="BW128" s="50">
        <v>307831</v>
      </c>
      <c r="BX128" s="50">
        <v>180199</v>
      </c>
      <c r="BY128" s="50">
        <v>4579</v>
      </c>
      <c r="BZ128" s="50">
        <v>145545</v>
      </c>
      <c r="CA128" s="50">
        <v>180702</v>
      </c>
      <c r="CB128" s="50">
        <v>30358</v>
      </c>
      <c r="CC128" s="50">
        <v>11844</v>
      </c>
      <c r="CD128" s="50">
        <v>5694</v>
      </c>
      <c r="CE128" s="50">
        <v>4599</v>
      </c>
      <c r="CF128" s="50">
        <v>89176</v>
      </c>
      <c r="CG128" s="50">
        <v>48186</v>
      </c>
      <c r="CH128" s="50">
        <v>4981</v>
      </c>
      <c r="CI128" s="50">
        <v>286020</v>
      </c>
      <c r="CJ128" s="50">
        <v>66631</v>
      </c>
      <c r="CK128" s="50">
        <v>23012</v>
      </c>
      <c r="CL128" s="50">
        <v>12530</v>
      </c>
      <c r="CM128" s="50">
        <v>1417</v>
      </c>
      <c r="CN128" s="50">
        <v>516</v>
      </c>
      <c r="CO128" s="50">
        <v>128398</v>
      </c>
      <c r="CP128" s="50">
        <v>17777</v>
      </c>
      <c r="CQ128" s="50">
        <v>6279</v>
      </c>
      <c r="CR128" s="50">
        <v>119828</v>
      </c>
      <c r="CS128" s="50">
        <v>20066</v>
      </c>
      <c r="CT128" s="50">
        <v>6906</v>
      </c>
      <c r="CU128" s="51"/>
      <c r="CV128" s="54">
        <f t="shared" si="278"/>
        <v>61889.246799618013</v>
      </c>
      <c r="CW128" s="54">
        <f t="shared" si="279"/>
        <v>102868.29025007581</v>
      </c>
      <c r="CX128" s="54">
        <f t="shared" si="280"/>
        <v>8136.3221704743655</v>
      </c>
      <c r="CY128" s="54">
        <f t="shared" si="281"/>
        <v>551087.26795598539</v>
      </c>
      <c r="CZ128" s="54">
        <f t="shared" si="282"/>
        <v>698755.9502792852</v>
      </c>
      <c r="DA128" s="54">
        <f t="shared" si="283"/>
        <v>91138.252861712812</v>
      </c>
      <c r="DB128" s="54">
        <f t="shared" si="284"/>
        <v>99075.23859752914</v>
      </c>
      <c r="DC128" s="54">
        <f t="shared" si="285"/>
        <v>153789.00257101818</v>
      </c>
      <c r="DD128" s="54">
        <f t="shared" si="286"/>
        <v>10848.429560632487</v>
      </c>
      <c r="DE128" s="54">
        <f t="shared" si="287"/>
        <v>213310.10737403625</v>
      </c>
      <c r="DF128" s="54">
        <f t="shared" si="288"/>
        <v>147542.28918965234</v>
      </c>
      <c r="DG128" s="54">
        <f t="shared" si="289"/>
        <v>22133.890105767616</v>
      </c>
      <c r="DH128" s="54">
        <f t="shared" si="290"/>
        <v>321799.43355284462</v>
      </c>
      <c r="DI128" s="54">
        <f t="shared" si="291"/>
        <v>263671.79732775147</v>
      </c>
      <c r="DJ128" s="54">
        <f t="shared" si="292"/>
        <v>32651.559525611054</v>
      </c>
      <c r="DK128" s="54">
        <f t="shared" si="293"/>
        <v>156778.42026932832</v>
      </c>
      <c r="DL128" s="54">
        <f t="shared" si="294"/>
        <v>91310.549969272135</v>
      </c>
      <c r="DM128" s="54">
        <f t="shared" si="295"/>
        <v>11618.735972165921</v>
      </c>
      <c r="DN128" s="54">
        <f t="shared" si="296"/>
        <v>18279.842761858705</v>
      </c>
      <c r="DO128" s="54">
        <f t="shared" si="297"/>
        <v>24229.752366698991</v>
      </c>
      <c r="DP128" s="54">
        <f t="shared" si="298"/>
        <v>1598.4644066269291</v>
      </c>
      <c r="DQ128" s="54">
        <f t="shared" si="299"/>
        <v>342186.45736372255</v>
      </c>
      <c r="DR128" s="54">
        <f t="shared" si="300"/>
        <v>674323.71737012605</v>
      </c>
      <c r="DS128" s="54">
        <f t="shared" si="301"/>
        <v>47923.748763906973</v>
      </c>
      <c r="DT128" s="54">
        <f t="shared" si="302"/>
        <v>288920.24062235595</v>
      </c>
      <c r="DU128" s="54">
        <f t="shared" si="303"/>
        <v>792823.25396950636</v>
      </c>
      <c r="DV128" s="54">
        <f t="shared" si="304"/>
        <v>47543.940541403957</v>
      </c>
      <c r="DW128" s="54">
        <f t="shared" si="305"/>
        <v>16234.286225762167</v>
      </c>
      <c r="DX128" s="54">
        <f t="shared" si="306"/>
        <v>25510.661885306014</v>
      </c>
      <c r="DY128" s="54">
        <f t="shared" si="307"/>
        <v>1789.6261609993078</v>
      </c>
      <c r="DZ128" s="54">
        <f t="shared" si="308"/>
        <v>53663.003146001378</v>
      </c>
      <c r="EA128" s="54">
        <f t="shared" si="309"/>
        <v>46820.795746903183</v>
      </c>
      <c r="EB128" s="54">
        <f t="shared" si="310"/>
        <v>4396.7203505647085</v>
      </c>
      <c r="EC128" s="54">
        <f t="shared" si="311"/>
        <v>33658.302843868216</v>
      </c>
      <c r="ED128" s="54">
        <f t="shared" si="312"/>
        <v>29052.813735238939</v>
      </c>
      <c r="EE128" s="54">
        <f t="shared" si="313"/>
        <v>1962.5520901190582</v>
      </c>
      <c r="EF128" s="54">
        <f t="shared" si="314"/>
        <v>123928.7819521801</v>
      </c>
      <c r="EG128" s="54">
        <f t="shared" si="315"/>
        <v>72487.405379197196</v>
      </c>
      <c r="EH128" s="54">
        <f t="shared" si="316"/>
        <v>3512.5972365924572</v>
      </c>
      <c r="EI128" s="54">
        <f t="shared" si="317"/>
        <v>227269.94601570338</v>
      </c>
      <c r="EJ128" s="54">
        <f t="shared" si="318"/>
        <v>48941.810870251975</v>
      </c>
      <c r="EK128" s="54">
        <f t="shared" si="319"/>
        <v>9637.9480567942337</v>
      </c>
      <c r="EL128" s="54">
        <f t="shared" si="320"/>
        <v>82321.545762847294</v>
      </c>
      <c r="EM128" s="54">
        <f t="shared" si="321"/>
        <v>137024.61976980892</v>
      </c>
      <c r="EN128" s="54">
        <f t="shared" si="322"/>
        <v>5577.0184195020593</v>
      </c>
      <c r="EO128" s="54">
        <f t="shared" si="323"/>
        <v>123570.98248429233</v>
      </c>
      <c r="EP128" s="54">
        <f t="shared" si="324"/>
        <v>86477.42745576521</v>
      </c>
      <c r="EQ128" s="54">
        <f t="shared" si="325"/>
        <v>8811.0477048216089</v>
      </c>
      <c r="ER128" s="54">
        <f t="shared" si="326"/>
        <v>46742.821873409186</v>
      </c>
      <c r="ES128" s="54">
        <f t="shared" si="327"/>
        <v>37075.948024834921</v>
      </c>
      <c r="ET128" s="54">
        <f t="shared" si="328"/>
        <v>2141.7662348431631</v>
      </c>
      <c r="EU128" s="54">
        <f t="shared" si="329"/>
        <v>4923.0439966491849</v>
      </c>
      <c r="EV128" s="54">
        <f t="shared" si="330"/>
        <v>6710.7836929671867</v>
      </c>
      <c r="EW128" s="54">
        <f t="shared" si="331"/>
        <v>418.16633768957826</v>
      </c>
      <c r="EX128" s="54">
        <f t="shared" si="332"/>
        <v>159220.13438849919</v>
      </c>
      <c r="EY128" s="54">
        <f t="shared" si="333"/>
        <v>77432.458130461615</v>
      </c>
      <c r="EZ128" s="54">
        <f t="shared" si="334"/>
        <v>8575.8684412187486</v>
      </c>
      <c r="FA128" s="54">
        <f t="shared" si="335"/>
        <v>125340.4863553577</v>
      </c>
      <c r="FB128" s="54">
        <f t="shared" si="336"/>
        <v>40299.287343627067</v>
      </c>
      <c r="FC128" s="54">
        <f t="shared" si="337"/>
        <v>7021.4215438223018</v>
      </c>
      <c r="FD128" s="54">
        <f t="shared" si="338"/>
        <v>16495.875994903319</v>
      </c>
      <c r="FE128" s="54">
        <f t="shared" si="339"/>
        <v>5045.6642009340994</v>
      </c>
      <c r="FF128" s="54">
        <f t="shared" si="340"/>
        <v>6568.670020308773</v>
      </c>
      <c r="FG128" s="54">
        <f t="shared" si="341"/>
        <v>112360.98052640946</v>
      </c>
      <c r="FH128" s="54">
        <f t="shared" si="342"/>
        <v>28653.512044362426</v>
      </c>
      <c r="FI128" s="54">
        <f t="shared" si="343"/>
        <v>7372.3039745452861</v>
      </c>
      <c r="FJ128" s="54">
        <f t="shared" si="344"/>
        <v>37253.27570487772</v>
      </c>
      <c r="FK128" s="54">
        <f t="shared" si="345"/>
        <v>22541.36647692979</v>
      </c>
      <c r="FL128" s="54">
        <f t="shared" si="346"/>
        <v>3344.0730583957552</v>
      </c>
      <c r="FM128" s="54">
        <f t="shared" si="347"/>
        <v>193570.76977040686</v>
      </c>
      <c r="FN128" s="54">
        <f t="shared" si="348"/>
        <v>113313.01636890873</v>
      </c>
      <c r="FO128" s="54">
        <f t="shared" si="349"/>
        <v>2879.3739252339528</v>
      </c>
      <c r="FP128" s="54">
        <f t="shared" si="350"/>
        <v>91521.834013578438</v>
      </c>
      <c r="FQ128" s="54">
        <f t="shared" si="351"/>
        <v>113629.31361380777</v>
      </c>
      <c r="FR128" s="54">
        <f t="shared" si="352"/>
        <v>19089.764931699574</v>
      </c>
      <c r="FS128" s="54">
        <f t="shared" si="353"/>
        <v>7447.7625617975409</v>
      </c>
      <c r="FT128" s="54">
        <f t="shared" si="354"/>
        <v>3580.5099651194864</v>
      </c>
      <c r="FU128" s="54">
        <f t="shared" si="355"/>
        <v>2891.9503564426623</v>
      </c>
      <c r="FV128" s="54">
        <f t="shared" si="356"/>
        <v>56075.791473392223</v>
      </c>
      <c r="FW128" s="54">
        <f t="shared" si="357"/>
        <v>30300.395711142883</v>
      </c>
      <c r="FX128" s="54">
        <f t="shared" si="358"/>
        <v>3132.1601925290065</v>
      </c>
      <c r="FY128" s="54">
        <f t="shared" si="359"/>
        <v>179855.54271574912</v>
      </c>
      <c r="FZ128" s="54">
        <f t="shared" si="360"/>
        <v>41899.009393374872</v>
      </c>
      <c r="GA128" s="54">
        <f t="shared" si="361"/>
        <v>14470.441748740714</v>
      </c>
      <c r="GB128" s="54">
        <f t="shared" si="362"/>
        <v>7879.1341522562634</v>
      </c>
      <c r="GC128" s="54">
        <f t="shared" si="363"/>
        <v>891.04015113704111</v>
      </c>
      <c r="GD128" s="54">
        <f t="shared" si="364"/>
        <v>324.47192518469529</v>
      </c>
      <c r="GE128" s="54">
        <f t="shared" si="365"/>
        <v>80739.430716791685</v>
      </c>
      <c r="GF128" s="54">
        <f t="shared" si="366"/>
        <v>11178.560879861101</v>
      </c>
      <c r="GG128" s="54">
        <f t="shared" si="367"/>
        <v>3948.3705779742281</v>
      </c>
      <c r="GH128" s="54">
        <f t="shared" si="368"/>
        <v>75350.429943859825</v>
      </c>
      <c r="GI128" s="54">
        <f t="shared" si="369"/>
        <v>12617.93343169786</v>
      </c>
      <c r="GJ128" s="54">
        <f t="shared" si="370"/>
        <v>4342.6416963672591</v>
      </c>
    </row>
    <row r="129" spans="1:192" s="45" customFormat="1">
      <c r="A129" s="45" t="s">
        <v>63</v>
      </c>
      <c r="B129" s="46">
        <v>42026</v>
      </c>
      <c r="C129" s="47"/>
      <c r="D129" s="47"/>
      <c r="E129" s="47"/>
      <c r="F129" s="48">
        <v>105460</v>
      </c>
      <c r="G129" s="49">
        <v>173646</v>
      </c>
      <c r="H129" s="49">
        <v>13830</v>
      </c>
      <c r="I129" s="49">
        <v>876381</v>
      </c>
      <c r="J129" s="48">
        <v>1103839</v>
      </c>
      <c r="K129" s="48">
        <v>134615</v>
      </c>
      <c r="L129" s="48">
        <v>157303</v>
      </c>
      <c r="M129" s="49">
        <v>247555</v>
      </c>
      <c r="N129" s="49">
        <v>16759</v>
      </c>
      <c r="O129" s="48">
        <v>348839</v>
      </c>
      <c r="P129" s="49">
        <v>244553</v>
      </c>
      <c r="Q129" s="49">
        <v>34787</v>
      </c>
      <c r="R129" s="48">
        <v>512942</v>
      </c>
      <c r="S129" s="49">
        <v>430944</v>
      </c>
      <c r="T129" s="49">
        <v>51702</v>
      </c>
      <c r="U129" s="48">
        <v>240764</v>
      </c>
      <c r="V129" s="49">
        <v>142752</v>
      </c>
      <c r="W129" s="49">
        <v>19146</v>
      </c>
      <c r="X129" s="48">
        <v>28710</v>
      </c>
      <c r="Y129" s="49">
        <v>39332</v>
      </c>
      <c r="Z129" s="49">
        <v>2694</v>
      </c>
      <c r="AA129" s="48">
        <v>528281</v>
      </c>
      <c r="AB129" s="49">
        <v>1074598</v>
      </c>
      <c r="AC129" s="49">
        <v>72699</v>
      </c>
      <c r="AD129" s="48">
        <v>443566</v>
      </c>
      <c r="AE129" s="49">
        <v>1250101</v>
      </c>
      <c r="AF129" s="49">
        <v>70024</v>
      </c>
      <c r="AG129" s="48">
        <v>26278</v>
      </c>
      <c r="AH129" s="49">
        <v>41807</v>
      </c>
      <c r="AI129" s="49">
        <v>2994</v>
      </c>
      <c r="AJ129" s="48">
        <v>88064</v>
      </c>
      <c r="AK129" s="49">
        <v>81916</v>
      </c>
      <c r="AL129" s="49">
        <v>7379</v>
      </c>
      <c r="AM129" s="48">
        <v>54210</v>
      </c>
      <c r="AN129" s="49">
        <v>48082</v>
      </c>
      <c r="AO129" s="49">
        <v>3178</v>
      </c>
      <c r="AP129" s="48">
        <v>178747</v>
      </c>
      <c r="AQ129" s="49">
        <v>111402</v>
      </c>
      <c r="AR129" s="49">
        <v>5122</v>
      </c>
      <c r="AS129" s="48">
        <v>277032</v>
      </c>
      <c r="AT129" s="49">
        <v>50134</v>
      </c>
      <c r="AU129" s="49">
        <v>8903</v>
      </c>
      <c r="AV129" s="48">
        <v>116998</v>
      </c>
      <c r="AW129" s="49">
        <v>205075</v>
      </c>
      <c r="AX129" s="49">
        <v>7818</v>
      </c>
      <c r="AY129" s="48">
        <v>185911</v>
      </c>
      <c r="AZ129" s="49">
        <v>131635</v>
      </c>
      <c r="BA129" s="49">
        <v>13111</v>
      </c>
      <c r="BB129" s="48">
        <v>66114</v>
      </c>
      <c r="BC129" s="49">
        <v>58057</v>
      </c>
      <c r="BD129" s="49">
        <v>3357</v>
      </c>
      <c r="BE129" s="48">
        <v>6958</v>
      </c>
      <c r="BF129" s="49">
        <v>10955</v>
      </c>
      <c r="BG129" s="49">
        <v>685</v>
      </c>
      <c r="BH129" s="50">
        <v>279419</v>
      </c>
      <c r="BI129" s="50">
        <v>123254</v>
      </c>
      <c r="BJ129" s="50">
        <v>13313</v>
      </c>
      <c r="BK129" s="50">
        <v>204529</v>
      </c>
      <c r="BL129" s="50">
        <v>108287</v>
      </c>
      <c r="BM129" s="50">
        <v>10704</v>
      </c>
      <c r="BN129" s="50">
        <v>24018</v>
      </c>
      <c r="BO129" s="50">
        <v>8368</v>
      </c>
      <c r="BP129" s="50">
        <v>10467</v>
      </c>
      <c r="BQ129" s="50">
        <v>166897</v>
      </c>
      <c r="BR129" s="50">
        <v>45565</v>
      </c>
      <c r="BS129" s="50">
        <v>11645</v>
      </c>
      <c r="BT129" s="50">
        <v>58589</v>
      </c>
      <c r="BU129" s="50">
        <v>36184</v>
      </c>
      <c r="BV129" s="50">
        <v>5502</v>
      </c>
      <c r="BW129" s="50">
        <v>260592</v>
      </c>
      <c r="BX129" s="50">
        <v>168965</v>
      </c>
      <c r="BY129" s="50">
        <v>4161</v>
      </c>
      <c r="BZ129" s="50">
        <v>137593</v>
      </c>
      <c r="CA129" s="50">
        <v>159472</v>
      </c>
      <c r="CB129" s="50">
        <v>25184</v>
      </c>
      <c r="CC129" s="50">
        <v>11969</v>
      </c>
      <c r="CD129" s="50">
        <v>5847</v>
      </c>
      <c r="CE129" s="50">
        <v>4632</v>
      </c>
      <c r="CF129" s="50">
        <v>86694</v>
      </c>
      <c r="CG129" s="50">
        <v>47297</v>
      </c>
      <c r="CH129" s="50">
        <v>4976</v>
      </c>
      <c r="CI129" s="50">
        <v>270111</v>
      </c>
      <c r="CJ129" s="50">
        <v>69287</v>
      </c>
      <c r="CK129" s="50">
        <v>23257</v>
      </c>
      <c r="CL129" s="50">
        <v>14506</v>
      </c>
      <c r="CM129" s="50">
        <v>3079</v>
      </c>
      <c r="CN129" s="50">
        <v>600</v>
      </c>
      <c r="CO129" s="50">
        <v>108647</v>
      </c>
      <c r="CP129" s="50">
        <v>17392</v>
      </c>
      <c r="CQ129" s="50">
        <v>6384</v>
      </c>
      <c r="CR129" s="50">
        <v>114904</v>
      </c>
      <c r="CS129" s="50">
        <v>20403</v>
      </c>
      <c r="CT129" s="50">
        <v>6988</v>
      </c>
      <c r="CU129" s="51"/>
      <c r="CV129" s="54">
        <f t="shared" si="278"/>
        <v>66315.521763523197</v>
      </c>
      <c r="CW129" s="54">
        <f t="shared" si="279"/>
        <v>109192.3486833752</v>
      </c>
      <c r="CX129" s="54">
        <f t="shared" si="280"/>
        <v>8696.6021808223559</v>
      </c>
      <c r="CY129" s="54">
        <f t="shared" si="281"/>
        <v>551087.26795598539</v>
      </c>
      <c r="CZ129" s="54">
        <f t="shared" si="282"/>
        <v>694117.76244951331</v>
      </c>
      <c r="DA129" s="54">
        <f t="shared" si="283"/>
        <v>84648.814358018906</v>
      </c>
      <c r="DB129" s="54">
        <f t="shared" si="284"/>
        <v>98915.517921178529</v>
      </c>
      <c r="DC129" s="54">
        <f t="shared" si="285"/>
        <v>155667.9213935993</v>
      </c>
      <c r="DD129" s="54">
        <f t="shared" si="286"/>
        <v>10538.420531337808</v>
      </c>
      <c r="DE129" s="54">
        <f t="shared" si="287"/>
        <v>219357.48432074403</v>
      </c>
      <c r="DF129" s="54">
        <f t="shared" si="288"/>
        <v>153780.19906917209</v>
      </c>
      <c r="DG129" s="54">
        <f t="shared" si="289"/>
        <v>21874.815622868209</v>
      </c>
      <c r="DH129" s="54">
        <f t="shared" si="290"/>
        <v>322548.98885288369</v>
      </c>
      <c r="DI129" s="54">
        <f t="shared" si="291"/>
        <v>270986.87854029716</v>
      </c>
      <c r="DJ129" s="54">
        <f t="shared" si="292"/>
        <v>32511.332317633947</v>
      </c>
      <c r="DK129" s="54">
        <f t="shared" si="293"/>
        <v>151397.59417668212</v>
      </c>
      <c r="DL129" s="54">
        <f t="shared" si="294"/>
        <v>89765.535395282219</v>
      </c>
      <c r="DM129" s="54">
        <f t="shared" si="295"/>
        <v>12039.417596097241</v>
      </c>
      <c r="DN129" s="54">
        <f t="shared" si="296"/>
        <v>18053.46700010194</v>
      </c>
      <c r="DO129" s="54">
        <f t="shared" si="297"/>
        <v>24732.809615047354</v>
      </c>
      <c r="DP129" s="54">
        <f t="shared" si="298"/>
        <v>1694.0452838131184</v>
      </c>
      <c r="DQ129" s="54">
        <f t="shared" si="299"/>
        <v>332194.48276840313</v>
      </c>
      <c r="DR129" s="54">
        <f t="shared" si="300"/>
        <v>675730.3912008201</v>
      </c>
      <c r="DS129" s="54">
        <f t="shared" si="301"/>
        <v>45714.698622097218</v>
      </c>
      <c r="DT129" s="54">
        <f t="shared" si="302"/>
        <v>278923.86427611345</v>
      </c>
      <c r="DU129" s="54">
        <f t="shared" si="303"/>
        <v>786090.46152192401</v>
      </c>
      <c r="DV129" s="54">
        <f t="shared" si="304"/>
        <v>44032.600947932369</v>
      </c>
      <c r="DW129" s="54">
        <f t="shared" si="305"/>
        <v>16524.172965122914</v>
      </c>
      <c r="DX129" s="54">
        <f t="shared" si="306"/>
        <v>26289.14297712511</v>
      </c>
      <c r="DY129" s="54">
        <f t="shared" si="307"/>
        <v>1882.6917519437552</v>
      </c>
      <c r="DZ129" s="54">
        <f t="shared" si="308"/>
        <v>55376.541898187999</v>
      </c>
      <c r="EA129" s="54">
        <f t="shared" si="309"/>
        <v>51510.546944630813</v>
      </c>
      <c r="EB129" s="54">
        <f t="shared" si="310"/>
        <v>4640.0742944532303</v>
      </c>
      <c r="EC129" s="54">
        <f t="shared" si="311"/>
        <v>34088.416791206073</v>
      </c>
      <c r="ED129" s="54">
        <f t="shared" si="312"/>
        <v>30234.998268857595</v>
      </c>
      <c r="EE129" s="54">
        <f t="shared" si="313"/>
        <v>1998.3949190638791</v>
      </c>
      <c r="EF129" s="54">
        <f t="shared" si="314"/>
        <v>112399.96746315646</v>
      </c>
      <c r="EG129" s="54">
        <f t="shared" si="315"/>
        <v>70051.979475630666</v>
      </c>
      <c r="EH129" s="54">
        <f t="shared" si="316"/>
        <v>3220.8240325504057</v>
      </c>
      <c r="EI129" s="54">
        <f t="shared" si="317"/>
        <v>174203.69453055525</v>
      </c>
      <c r="EJ129" s="54">
        <f t="shared" si="318"/>
        <v>31525.340110871151</v>
      </c>
      <c r="EK129" s="54">
        <f t="shared" si="319"/>
        <v>5598.3983525568647</v>
      </c>
      <c r="EL129" s="54">
        <f t="shared" si="320"/>
        <v>73570.864927827482</v>
      </c>
      <c r="EM129" s="54">
        <f t="shared" si="321"/>
        <v>128955.58150630114</v>
      </c>
      <c r="EN129" s="54">
        <f t="shared" si="322"/>
        <v>4916.1269594843952</v>
      </c>
      <c r="EO129" s="54">
        <f t="shared" si="323"/>
        <v>116904.84512211606</v>
      </c>
      <c r="EP129" s="54">
        <f t="shared" si="324"/>
        <v>82774.926107921245</v>
      </c>
      <c r="EQ129" s="54">
        <f t="shared" si="325"/>
        <v>8244.4794788692634</v>
      </c>
      <c r="ER129" s="54">
        <f t="shared" si="326"/>
        <v>41573.908646629738</v>
      </c>
      <c r="ES129" s="54">
        <f t="shared" si="327"/>
        <v>36507.493334201266</v>
      </c>
      <c r="ET129" s="54">
        <f t="shared" si="328"/>
        <v>2110.9539783818259</v>
      </c>
      <c r="EU129" s="54">
        <f t="shared" si="329"/>
        <v>4375.3404175099031</v>
      </c>
      <c r="EV129" s="54">
        <f t="shared" si="330"/>
        <v>6888.7401945704205</v>
      </c>
      <c r="EW129" s="54">
        <f t="shared" si="331"/>
        <v>430.74276889828735</v>
      </c>
      <c r="EX129" s="54">
        <f t="shared" si="332"/>
        <v>175704.69159531468</v>
      </c>
      <c r="EY129" s="54">
        <f t="shared" si="333"/>
        <v>77504.772609911699</v>
      </c>
      <c r="EZ129" s="54">
        <f t="shared" si="334"/>
        <v>8371.501434077225</v>
      </c>
      <c r="FA129" s="54">
        <f t="shared" si="335"/>
        <v>128612.24493430338</v>
      </c>
      <c r="FB129" s="54">
        <f t="shared" si="336"/>
        <v>68093.200314874222</v>
      </c>
      <c r="FC129" s="54">
        <f t="shared" si="337"/>
        <v>6730.9059829011212</v>
      </c>
      <c r="FD129" s="54">
        <f t="shared" si="338"/>
        <v>15103.036238538782</v>
      </c>
      <c r="FE129" s="54">
        <f t="shared" si="339"/>
        <v>5261.9788177238961</v>
      </c>
      <c r="FF129" s="54">
        <f t="shared" si="340"/>
        <v>6581.8752730779179</v>
      </c>
      <c r="FG129" s="54">
        <f t="shared" si="341"/>
        <v>104948.4319719963</v>
      </c>
      <c r="FH129" s="54">
        <f t="shared" si="342"/>
        <v>28652.254401241553</v>
      </c>
      <c r="FI129" s="54">
        <f t="shared" si="343"/>
        <v>7322.6270712708856</v>
      </c>
      <c r="FJ129" s="54">
        <f t="shared" si="344"/>
        <v>36842.026404352931</v>
      </c>
      <c r="FK129" s="54">
        <f t="shared" si="345"/>
        <v>22753.279342796541</v>
      </c>
      <c r="FL129" s="54">
        <f t="shared" si="346"/>
        <v>3459.7762255158791</v>
      </c>
      <c r="FM129" s="54">
        <f t="shared" si="347"/>
        <v>163865.86807699635</v>
      </c>
      <c r="FN129" s="54">
        <f t="shared" si="348"/>
        <v>106248.83495897682</v>
      </c>
      <c r="FO129" s="54">
        <f t="shared" si="349"/>
        <v>2616.5265129719323</v>
      </c>
      <c r="FP129" s="54">
        <f t="shared" si="350"/>
        <v>86521.444964995695</v>
      </c>
      <c r="FQ129" s="54">
        <f t="shared" si="351"/>
        <v>100279.43188576304</v>
      </c>
      <c r="FR129" s="54">
        <f t="shared" si="352"/>
        <v>15836.242178006523</v>
      </c>
      <c r="FS129" s="54">
        <f t="shared" si="353"/>
        <v>7526.3652568519728</v>
      </c>
      <c r="FT129" s="54">
        <f t="shared" si="354"/>
        <v>3676.7196638661112</v>
      </c>
      <c r="FU129" s="54">
        <f t="shared" si="355"/>
        <v>2912.7014679370322</v>
      </c>
      <c r="FV129" s="54">
        <f t="shared" si="356"/>
        <v>54515.05636039142</v>
      </c>
      <c r="FW129" s="54">
        <f t="shared" si="357"/>
        <v>29741.373343915762</v>
      </c>
      <c r="FX129" s="54">
        <f t="shared" si="358"/>
        <v>3129.0160847268289</v>
      </c>
      <c r="FY129" s="54">
        <f t="shared" si="359"/>
        <v>169851.62051078145</v>
      </c>
      <c r="FZ129" s="54">
        <f t="shared" si="360"/>
        <v>43569.159457891437</v>
      </c>
      <c r="GA129" s="54">
        <f t="shared" si="361"/>
        <v>14624.503031047401</v>
      </c>
      <c r="GB129" s="54">
        <f t="shared" si="362"/>
        <v>9121.6855556767241</v>
      </c>
      <c r="GC129" s="54">
        <f t="shared" si="363"/>
        <v>1936.1415845807689</v>
      </c>
      <c r="GD129" s="54">
        <f t="shared" si="364"/>
        <v>377.29293626127361</v>
      </c>
      <c r="GE129" s="54">
        <f t="shared" si="365"/>
        <v>68319.576076630983</v>
      </c>
      <c r="GF129" s="54">
        <f t="shared" si="366"/>
        <v>10936.46457909345</v>
      </c>
      <c r="GG129" s="54">
        <f t="shared" si="367"/>
        <v>4014.3968418199511</v>
      </c>
      <c r="GH129" s="54">
        <f t="shared" si="368"/>
        <v>72254.112580275643</v>
      </c>
      <c r="GI129" s="54">
        <f t="shared" si="369"/>
        <v>12829.846297564609</v>
      </c>
      <c r="GJ129" s="54">
        <f t="shared" si="370"/>
        <v>4394.2050643229668</v>
      </c>
    </row>
    <row r="130" spans="1:192" s="45" customFormat="1">
      <c r="A130" s="45" t="s">
        <v>63</v>
      </c>
      <c r="B130" s="46">
        <v>42025</v>
      </c>
      <c r="C130" s="47"/>
      <c r="D130" s="47"/>
      <c r="E130" s="47"/>
      <c r="F130" s="48">
        <v>110041</v>
      </c>
      <c r="G130" s="49">
        <v>175712</v>
      </c>
      <c r="H130" s="49">
        <v>14164</v>
      </c>
      <c r="I130" s="49">
        <v>887682</v>
      </c>
      <c r="J130" s="48">
        <v>1098423</v>
      </c>
      <c r="K130" s="48">
        <v>137092</v>
      </c>
      <c r="L130" s="48">
        <v>160079</v>
      </c>
      <c r="M130" s="49">
        <v>248805</v>
      </c>
      <c r="N130" s="49">
        <v>16839</v>
      </c>
      <c r="O130" s="48">
        <v>375642</v>
      </c>
      <c r="P130" s="49">
        <v>262898</v>
      </c>
      <c r="Q130" s="49">
        <v>37207</v>
      </c>
      <c r="R130" s="48">
        <v>523501</v>
      </c>
      <c r="S130" s="49">
        <v>430917</v>
      </c>
      <c r="T130" s="49">
        <v>51182</v>
      </c>
      <c r="U130" s="48">
        <v>243147</v>
      </c>
      <c r="V130" s="49">
        <v>143337</v>
      </c>
      <c r="W130" s="49">
        <v>17105</v>
      </c>
      <c r="X130" s="48">
        <v>29322</v>
      </c>
      <c r="Y130" s="49">
        <v>40015</v>
      </c>
      <c r="Z130" s="49">
        <v>2692</v>
      </c>
      <c r="AA130" s="48">
        <v>535475</v>
      </c>
      <c r="AB130" s="49">
        <v>1055428</v>
      </c>
      <c r="AC130" s="49">
        <v>73999</v>
      </c>
      <c r="AD130" s="48">
        <v>443799</v>
      </c>
      <c r="AE130" s="49">
        <v>1227143</v>
      </c>
      <c r="AF130" s="49">
        <v>68211</v>
      </c>
      <c r="AG130" s="48">
        <v>27010</v>
      </c>
      <c r="AH130" s="49">
        <v>42689</v>
      </c>
      <c r="AI130" s="49">
        <v>3076</v>
      </c>
      <c r="AJ130" s="48">
        <v>97216</v>
      </c>
      <c r="AK130" s="49">
        <v>80064</v>
      </c>
      <c r="AL130" s="49">
        <v>7240</v>
      </c>
      <c r="AM130" s="48">
        <v>54601</v>
      </c>
      <c r="AN130" s="49">
        <v>48176</v>
      </c>
      <c r="AO130" s="49">
        <v>3197</v>
      </c>
      <c r="AP130" s="48">
        <v>181152</v>
      </c>
      <c r="AQ130" s="49">
        <v>108722</v>
      </c>
      <c r="AR130" s="49">
        <v>4949</v>
      </c>
      <c r="AS130" s="48">
        <v>288437</v>
      </c>
      <c r="AT130" s="49">
        <v>51547</v>
      </c>
      <c r="AU130" s="49">
        <v>8652</v>
      </c>
      <c r="AV130" s="48">
        <v>120340</v>
      </c>
      <c r="AW130" s="49">
        <v>213686</v>
      </c>
      <c r="AX130" s="49">
        <v>8190</v>
      </c>
      <c r="AY130" s="48">
        <v>182527</v>
      </c>
      <c r="AZ130" s="49">
        <v>123843</v>
      </c>
      <c r="BA130" s="49">
        <v>12682</v>
      </c>
      <c r="BB130" s="48">
        <v>61098</v>
      </c>
      <c r="BC130" s="49">
        <v>55599</v>
      </c>
      <c r="BD130" s="49">
        <v>3019</v>
      </c>
      <c r="BE130" s="48">
        <v>8014</v>
      </c>
      <c r="BF130" s="49">
        <v>10727</v>
      </c>
      <c r="BG130" s="49">
        <v>769</v>
      </c>
      <c r="BH130" s="50">
        <v>279074</v>
      </c>
      <c r="BI130" s="50">
        <v>122878</v>
      </c>
      <c r="BJ130" s="50">
        <v>13058</v>
      </c>
      <c r="BK130" s="50">
        <v>181916</v>
      </c>
      <c r="BL130" s="50">
        <v>97818</v>
      </c>
      <c r="BM130" s="50">
        <v>9990</v>
      </c>
      <c r="BN130" s="50">
        <v>23234</v>
      </c>
      <c r="BO130" s="50">
        <v>7591</v>
      </c>
      <c r="BP130" s="50">
        <v>12215</v>
      </c>
      <c r="BQ130" s="50">
        <v>169566</v>
      </c>
      <c r="BR130" s="50">
        <v>42289</v>
      </c>
      <c r="BS130" s="50">
        <v>11424</v>
      </c>
      <c r="BT130" s="50">
        <v>60888</v>
      </c>
      <c r="BU130" s="50">
        <v>35721</v>
      </c>
      <c r="BV130" s="50">
        <v>5549</v>
      </c>
      <c r="BW130" s="50">
        <v>261351</v>
      </c>
      <c r="BX130" s="50">
        <v>169049</v>
      </c>
      <c r="BY130" s="50">
        <v>4168</v>
      </c>
      <c r="BZ130" s="50">
        <v>124551</v>
      </c>
      <c r="CA130" s="50">
        <v>157361</v>
      </c>
      <c r="CB130" s="50">
        <v>25954</v>
      </c>
      <c r="CC130" s="50">
        <v>12456</v>
      </c>
      <c r="CD130" s="50">
        <v>6572</v>
      </c>
      <c r="CE130" s="50">
        <v>5116</v>
      </c>
      <c r="CF130" s="50">
        <v>87990</v>
      </c>
      <c r="CG130" s="50">
        <v>53593</v>
      </c>
      <c r="CH130" s="50">
        <v>5515</v>
      </c>
      <c r="CI130" s="50">
        <v>275786</v>
      </c>
      <c r="CJ130" s="50">
        <v>66515</v>
      </c>
      <c r="CK130" s="50">
        <v>23280</v>
      </c>
      <c r="CL130" s="50">
        <v>16728</v>
      </c>
      <c r="CM130" s="50">
        <v>3686</v>
      </c>
      <c r="CN130" s="50">
        <v>594</v>
      </c>
      <c r="CO130" s="50">
        <v>102837</v>
      </c>
      <c r="CP130" s="50">
        <v>16350</v>
      </c>
      <c r="CQ130" s="50">
        <v>6118</v>
      </c>
      <c r="CR130" s="50">
        <v>115057</v>
      </c>
      <c r="CS130" s="50">
        <v>19477</v>
      </c>
      <c r="CT130" s="50">
        <v>6701</v>
      </c>
      <c r="CU130" s="51"/>
      <c r="CV130" s="54">
        <f t="shared" si="278"/>
        <v>69196.153331878013</v>
      </c>
      <c r="CW130" s="54">
        <f t="shared" si="279"/>
        <v>110491.49402723485</v>
      </c>
      <c r="CX130" s="54">
        <f t="shared" si="280"/>
        <v>8906.6285820077992</v>
      </c>
      <c r="CY130" s="54">
        <f t="shared" si="281"/>
        <v>558193.58041046641</v>
      </c>
      <c r="CZ130" s="54">
        <f t="shared" si="282"/>
        <v>690712.06487819494</v>
      </c>
      <c r="DA130" s="54">
        <f t="shared" si="283"/>
        <v>86206.405363217535</v>
      </c>
      <c r="DB130" s="54">
        <f t="shared" si="284"/>
        <v>100661.12657294737</v>
      </c>
      <c r="DC130" s="54">
        <f t="shared" si="285"/>
        <v>156453.94834414363</v>
      </c>
      <c r="DD130" s="54">
        <f t="shared" si="286"/>
        <v>10588.726256172644</v>
      </c>
      <c r="DE130" s="54">
        <f t="shared" si="287"/>
        <v>236211.78860509556</v>
      </c>
      <c r="DF130" s="54">
        <f t="shared" si="288"/>
        <v>165315.93059536052</v>
      </c>
      <c r="DG130" s="54">
        <f t="shared" si="289"/>
        <v>23396.56379912201</v>
      </c>
      <c r="DH130" s="54">
        <f t="shared" si="290"/>
        <v>329188.71570952167</v>
      </c>
      <c r="DI130" s="54">
        <f t="shared" si="291"/>
        <v>270969.90035816538</v>
      </c>
      <c r="DJ130" s="54">
        <f t="shared" si="292"/>
        <v>32184.345106207511</v>
      </c>
      <c r="DK130" s="54">
        <f t="shared" si="293"/>
        <v>152896.07595519983</v>
      </c>
      <c r="DL130" s="54">
        <f t="shared" si="294"/>
        <v>90133.396008136959</v>
      </c>
      <c r="DM130" s="54">
        <f t="shared" si="295"/>
        <v>10755.992791248475</v>
      </c>
      <c r="DN130" s="54">
        <f t="shared" si="296"/>
        <v>18438.305795088439</v>
      </c>
      <c r="DO130" s="54">
        <f t="shared" si="297"/>
        <v>25162.294740824771</v>
      </c>
      <c r="DP130" s="54">
        <f t="shared" si="298"/>
        <v>1692.7876406922476</v>
      </c>
      <c r="DQ130" s="54">
        <f t="shared" si="299"/>
        <v>336718.2250741758</v>
      </c>
      <c r="DR130" s="54">
        <f t="shared" si="300"/>
        <v>663675.88188727247</v>
      </c>
      <c r="DS130" s="54">
        <f t="shared" si="301"/>
        <v>46532.166650663312</v>
      </c>
      <c r="DT130" s="54">
        <f t="shared" si="302"/>
        <v>279070.37969969492</v>
      </c>
      <c r="DU130" s="54">
        <f t="shared" si="303"/>
        <v>771653.97613744682</v>
      </c>
      <c r="DV130" s="54">
        <f t="shared" si="304"/>
        <v>42892.547458862893</v>
      </c>
      <c r="DW130" s="54">
        <f t="shared" si="305"/>
        <v>16984.470347361668</v>
      </c>
      <c r="DX130" s="54">
        <f t="shared" si="306"/>
        <v>26843.763593429183</v>
      </c>
      <c r="DY130" s="54">
        <f t="shared" si="307"/>
        <v>1934.2551198994627</v>
      </c>
      <c r="DZ130" s="54">
        <f t="shared" si="308"/>
        <v>61131.516819293291</v>
      </c>
      <c r="EA130" s="54">
        <f t="shared" si="309"/>
        <v>50345.969414704348</v>
      </c>
      <c r="EB130" s="54">
        <f t="shared" si="310"/>
        <v>4552.6680975527015</v>
      </c>
      <c r="EC130" s="54">
        <f t="shared" si="311"/>
        <v>34334.286021336331</v>
      </c>
      <c r="ED130" s="54">
        <f t="shared" si="312"/>
        <v>30294.10749553853</v>
      </c>
      <c r="EE130" s="54">
        <f t="shared" si="313"/>
        <v>2010.3425287121529</v>
      </c>
      <c r="EF130" s="54">
        <f t="shared" si="314"/>
        <v>113912.28331600373</v>
      </c>
      <c r="EG130" s="54">
        <f t="shared" si="315"/>
        <v>68366.737693663643</v>
      </c>
      <c r="EH130" s="54">
        <f t="shared" si="316"/>
        <v>3112.037902595072</v>
      </c>
      <c r="EI130" s="54">
        <f t="shared" si="317"/>
        <v>181375.40442732163</v>
      </c>
      <c r="EJ130" s="54">
        <f t="shared" si="318"/>
        <v>32413.86497576645</v>
      </c>
      <c r="EK130" s="54">
        <f t="shared" si="319"/>
        <v>5440.5641408875654</v>
      </c>
      <c r="EL130" s="54">
        <f t="shared" si="320"/>
        <v>75672.386582802777</v>
      </c>
      <c r="EM130" s="54">
        <f t="shared" si="321"/>
        <v>134370.36396321084</v>
      </c>
      <c r="EN130" s="54">
        <f t="shared" si="322"/>
        <v>5150.0485799663848</v>
      </c>
      <c r="EO130" s="54">
        <f t="shared" si="323"/>
        <v>114776.91296160247</v>
      </c>
      <c r="EP130" s="54">
        <f t="shared" si="324"/>
        <v>77875.148509008184</v>
      </c>
      <c r="EQ130" s="54">
        <f t="shared" si="325"/>
        <v>7974.7150294424528</v>
      </c>
      <c r="ER130" s="54">
        <f t="shared" si="326"/>
        <v>38419.739699485493</v>
      </c>
      <c r="ES130" s="54">
        <f t="shared" si="327"/>
        <v>34961.849938650921</v>
      </c>
      <c r="ET130" s="54">
        <f t="shared" si="328"/>
        <v>1898.4122909546418</v>
      </c>
      <c r="EU130" s="54">
        <f t="shared" si="329"/>
        <v>5039.3759853297443</v>
      </c>
      <c r="EV130" s="54">
        <f t="shared" si="330"/>
        <v>6745.3688787911369</v>
      </c>
      <c r="EW130" s="54">
        <f t="shared" si="331"/>
        <v>483.56377997486567</v>
      </c>
      <c r="EX130" s="54">
        <f t="shared" si="332"/>
        <v>175487.74815696446</v>
      </c>
      <c r="EY130" s="54">
        <f t="shared" si="333"/>
        <v>77268.335703187957</v>
      </c>
      <c r="EZ130" s="54">
        <f t="shared" si="334"/>
        <v>8211.1519361661849</v>
      </c>
      <c r="FA130" s="54">
        <f t="shared" si="335"/>
        <v>114392.70298817642</v>
      </c>
      <c r="FB130" s="54">
        <f t="shared" si="336"/>
        <v>61510.067398675434</v>
      </c>
      <c r="FC130" s="54">
        <f t="shared" si="337"/>
        <v>6281.9273887502059</v>
      </c>
      <c r="FD130" s="54">
        <f t="shared" si="338"/>
        <v>14610.040135157386</v>
      </c>
      <c r="FE130" s="54">
        <f t="shared" si="339"/>
        <v>4773.3844652655462</v>
      </c>
      <c r="FF130" s="54">
        <f t="shared" si="340"/>
        <v>7681.055360719095</v>
      </c>
      <c r="FG130" s="54">
        <f t="shared" si="341"/>
        <v>106626.75671679854</v>
      </c>
      <c r="FH130" s="54">
        <f t="shared" si="342"/>
        <v>26592.234969254998</v>
      </c>
      <c r="FI130" s="54">
        <f t="shared" si="343"/>
        <v>7183.6575064146491</v>
      </c>
      <c r="FJ130" s="54">
        <f t="shared" si="344"/>
        <v>38287.687171794045</v>
      </c>
      <c r="FK130" s="54">
        <f t="shared" si="345"/>
        <v>22462.134960314925</v>
      </c>
      <c r="FL130" s="54">
        <f t="shared" si="346"/>
        <v>3489.3308388563455</v>
      </c>
      <c r="FM130" s="54">
        <f t="shared" si="347"/>
        <v>164343.14364136686</v>
      </c>
      <c r="FN130" s="54">
        <f t="shared" si="348"/>
        <v>106301.6559700534</v>
      </c>
      <c r="FO130" s="54">
        <f t="shared" si="349"/>
        <v>2620.9282638949808</v>
      </c>
      <c r="FP130" s="54">
        <f t="shared" si="350"/>
        <v>78320.354173796484</v>
      </c>
      <c r="FQ130" s="54">
        <f t="shared" si="351"/>
        <v>98951.989571683793</v>
      </c>
      <c r="FR130" s="54">
        <f t="shared" si="352"/>
        <v>16320.434779541825</v>
      </c>
      <c r="FS130" s="54">
        <f t="shared" si="353"/>
        <v>7832.60135678404</v>
      </c>
      <c r="FT130" s="54">
        <f t="shared" si="354"/>
        <v>4132.6152951818167</v>
      </c>
      <c r="FU130" s="54">
        <f t="shared" si="355"/>
        <v>3217.0511031877927</v>
      </c>
      <c r="FV130" s="54">
        <f t="shared" si="356"/>
        <v>55330.009102715776</v>
      </c>
      <c r="FW130" s="54">
        <f t="shared" si="357"/>
        <v>33700.433888417392</v>
      </c>
      <c r="FX130" s="54">
        <f t="shared" si="358"/>
        <v>3467.9509058015396</v>
      </c>
      <c r="FY130" s="54">
        <f t="shared" si="359"/>
        <v>173420.18286625267</v>
      </c>
      <c r="FZ130" s="54">
        <f t="shared" si="360"/>
        <v>41826.066092364359</v>
      </c>
      <c r="GA130" s="54">
        <f t="shared" si="361"/>
        <v>14638.965926937415</v>
      </c>
      <c r="GB130" s="54">
        <f t="shared" si="362"/>
        <v>10518.927062964309</v>
      </c>
      <c r="GC130" s="54">
        <f t="shared" si="363"/>
        <v>2317.8362717650907</v>
      </c>
      <c r="GD130" s="54">
        <f t="shared" si="364"/>
        <v>373.52000689866088</v>
      </c>
      <c r="GE130" s="54">
        <f t="shared" si="365"/>
        <v>64666.122810500987</v>
      </c>
      <c r="GF130" s="54">
        <f t="shared" si="366"/>
        <v>10281.232513119705</v>
      </c>
      <c r="GG130" s="54">
        <f t="shared" si="367"/>
        <v>3847.1303067441199</v>
      </c>
      <c r="GH130" s="54">
        <f t="shared" si="368"/>
        <v>72350.322279022264</v>
      </c>
      <c r="GI130" s="54">
        <f t="shared" si="369"/>
        <v>12247.557532601377</v>
      </c>
      <c r="GJ130" s="54">
        <f t="shared" si="370"/>
        <v>4213.7332764779903</v>
      </c>
    </row>
    <row r="131" spans="1:192" s="45" customFormat="1">
      <c r="A131" s="45" t="s">
        <v>63</v>
      </c>
      <c r="B131" s="46">
        <v>42024</v>
      </c>
      <c r="C131" s="47"/>
      <c r="D131" s="47"/>
      <c r="E131" s="47"/>
      <c r="F131" s="48">
        <v>119641</v>
      </c>
      <c r="G131" s="49">
        <v>187882</v>
      </c>
      <c r="H131" s="49">
        <v>15175</v>
      </c>
      <c r="I131" s="49">
        <v>887682</v>
      </c>
      <c r="J131" s="48">
        <v>1108923</v>
      </c>
      <c r="K131" s="48">
        <v>137067</v>
      </c>
      <c r="L131" s="48">
        <v>159001</v>
      </c>
      <c r="M131" s="49">
        <v>251949</v>
      </c>
      <c r="N131" s="49">
        <v>17098</v>
      </c>
      <c r="O131" s="48">
        <v>372647</v>
      </c>
      <c r="P131" s="49">
        <v>265928</v>
      </c>
      <c r="Q131" s="49">
        <v>37247</v>
      </c>
      <c r="R131" s="48">
        <v>551306</v>
      </c>
      <c r="S131" s="49">
        <v>433616</v>
      </c>
      <c r="T131" s="49">
        <v>52647</v>
      </c>
      <c r="U131" s="48">
        <v>246033</v>
      </c>
      <c r="V131" s="49">
        <v>145480</v>
      </c>
      <c r="W131" s="49">
        <v>17677</v>
      </c>
      <c r="X131" s="48">
        <v>29593</v>
      </c>
      <c r="Y131" s="49">
        <v>40581</v>
      </c>
      <c r="Z131" s="49">
        <v>2635</v>
      </c>
      <c r="AA131" s="48">
        <v>528786</v>
      </c>
      <c r="AB131" s="49">
        <v>1037552</v>
      </c>
      <c r="AC131" s="49">
        <v>73980</v>
      </c>
      <c r="AD131" s="48">
        <v>450045</v>
      </c>
      <c r="AE131" s="49">
        <v>1266315</v>
      </c>
      <c r="AF131" s="49">
        <v>71466</v>
      </c>
      <c r="AG131" s="48">
        <v>26879</v>
      </c>
      <c r="AH131" s="49">
        <v>42993</v>
      </c>
      <c r="AI131" s="49">
        <v>3237</v>
      </c>
      <c r="AJ131" s="48">
        <v>92195</v>
      </c>
      <c r="AK131" s="49">
        <v>83361</v>
      </c>
      <c r="AL131" s="49">
        <v>7438</v>
      </c>
      <c r="AM131" s="48">
        <v>53983</v>
      </c>
      <c r="AN131" s="49">
        <v>49590</v>
      </c>
      <c r="AO131" s="49">
        <v>3317</v>
      </c>
      <c r="AP131" s="48">
        <v>182787</v>
      </c>
      <c r="AQ131" s="49">
        <v>111068</v>
      </c>
      <c r="AR131" s="49">
        <v>5359</v>
      </c>
      <c r="AS131" s="48">
        <v>296751</v>
      </c>
      <c r="AT131" s="49">
        <v>53984</v>
      </c>
      <c r="AU131" s="49">
        <v>9275</v>
      </c>
      <c r="AV131" s="48">
        <v>119019</v>
      </c>
      <c r="AW131" s="49">
        <v>210238</v>
      </c>
      <c r="AX131" s="49">
        <v>7738</v>
      </c>
      <c r="AY131" s="48">
        <v>180419</v>
      </c>
      <c r="AZ131" s="49">
        <v>122367</v>
      </c>
      <c r="BA131" s="49">
        <v>12230</v>
      </c>
      <c r="BB131" s="48">
        <v>61624</v>
      </c>
      <c r="BC131" s="49">
        <v>53647</v>
      </c>
      <c r="BD131" s="49">
        <v>2937</v>
      </c>
      <c r="BE131" s="48">
        <v>8918</v>
      </c>
      <c r="BF131" s="49">
        <v>12322</v>
      </c>
      <c r="BG131" s="49">
        <v>746</v>
      </c>
      <c r="BH131" s="50">
        <v>282601</v>
      </c>
      <c r="BI131" s="50">
        <v>123292</v>
      </c>
      <c r="BJ131" s="50">
        <v>13431</v>
      </c>
      <c r="BK131" s="50">
        <v>172818</v>
      </c>
      <c r="BL131" s="50">
        <v>64309</v>
      </c>
      <c r="BM131" s="50">
        <v>10147</v>
      </c>
      <c r="BN131" s="50">
        <v>23035</v>
      </c>
      <c r="BO131" s="50">
        <v>7883</v>
      </c>
      <c r="BP131" s="50">
        <v>12000</v>
      </c>
      <c r="BQ131" s="50">
        <v>169635</v>
      </c>
      <c r="BR131" s="50">
        <v>41061</v>
      </c>
      <c r="BS131" s="50">
        <v>11909</v>
      </c>
      <c r="BT131" s="50">
        <v>61522</v>
      </c>
      <c r="BU131" s="50">
        <v>37843</v>
      </c>
      <c r="BV131" s="50">
        <v>5572</v>
      </c>
      <c r="BW131" s="50">
        <v>257852</v>
      </c>
      <c r="BX131" s="50">
        <v>155094</v>
      </c>
      <c r="BY131" s="50">
        <v>3851</v>
      </c>
      <c r="BZ131" s="50">
        <v>125282</v>
      </c>
      <c r="CA131" s="50">
        <v>166742</v>
      </c>
      <c r="CB131" s="50">
        <v>26415</v>
      </c>
      <c r="CC131" s="50">
        <v>13461</v>
      </c>
      <c r="CD131" s="50">
        <v>6395</v>
      </c>
      <c r="CE131" s="50">
        <v>4970</v>
      </c>
      <c r="CF131" s="50">
        <v>97740</v>
      </c>
      <c r="CG131" s="50">
        <v>79871</v>
      </c>
      <c r="CH131" s="50">
        <v>8540</v>
      </c>
      <c r="CI131" s="50">
        <v>278342</v>
      </c>
      <c r="CJ131" s="50">
        <v>67207</v>
      </c>
      <c r="CK131" s="50">
        <v>24054</v>
      </c>
      <c r="CL131" s="50">
        <v>29053</v>
      </c>
      <c r="CM131" s="50">
        <v>3961</v>
      </c>
      <c r="CN131" s="50">
        <v>858</v>
      </c>
      <c r="CO131" s="50">
        <v>101421</v>
      </c>
      <c r="CP131" s="50">
        <v>16807</v>
      </c>
      <c r="CQ131" s="50">
        <v>6431</v>
      </c>
      <c r="CR131" s="50">
        <v>115334</v>
      </c>
      <c r="CS131" s="50">
        <v>19281</v>
      </c>
      <c r="CT131" s="50">
        <v>6632</v>
      </c>
      <c r="CU131" s="51"/>
      <c r="CV131" s="54">
        <f t="shared" si="278"/>
        <v>75232.840312058397</v>
      </c>
      <c r="CW131" s="54">
        <f t="shared" si="279"/>
        <v>118144.25241773434</v>
      </c>
      <c r="CX131" s="54">
        <f t="shared" si="280"/>
        <v>9542.3671796080453</v>
      </c>
      <c r="CY131" s="54">
        <f t="shared" si="281"/>
        <v>558193.58041046641</v>
      </c>
      <c r="CZ131" s="54">
        <f t="shared" si="282"/>
        <v>697314.69126276718</v>
      </c>
      <c r="DA131" s="54">
        <f t="shared" si="283"/>
        <v>86190.684824206648</v>
      </c>
      <c r="DB131" s="54">
        <f t="shared" si="284"/>
        <v>99983.256930797943</v>
      </c>
      <c r="DC131" s="54">
        <f t="shared" si="285"/>
        <v>158430.96333015271</v>
      </c>
      <c r="DD131" s="54">
        <f t="shared" si="286"/>
        <v>10751.591040325427</v>
      </c>
      <c r="DE131" s="54">
        <f t="shared" si="287"/>
        <v>234328.46803159139</v>
      </c>
      <c r="DF131" s="54">
        <f t="shared" si="288"/>
        <v>167221.25992347996</v>
      </c>
      <c r="DG131" s="54">
        <f t="shared" si="289"/>
        <v>23421.716661539431</v>
      </c>
      <c r="DH131" s="54">
        <f t="shared" si="290"/>
        <v>346673.09919742949</v>
      </c>
      <c r="DI131" s="54">
        <f t="shared" si="291"/>
        <v>272667.08974978072</v>
      </c>
      <c r="DJ131" s="54">
        <f t="shared" si="292"/>
        <v>33105.568692245455</v>
      </c>
      <c r="DK131" s="54">
        <f t="shared" si="293"/>
        <v>154710.85497861655</v>
      </c>
      <c r="DL131" s="54">
        <f t="shared" si="294"/>
        <v>91480.960612150142</v>
      </c>
      <c r="DM131" s="54">
        <f t="shared" si="295"/>
        <v>11115.678723817557</v>
      </c>
      <c r="DN131" s="54">
        <f t="shared" si="296"/>
        <v>18608.71643796645</v>
      </c>
      <c r="DO131" s="54">
        <f t="shared" si="297"/>
        <v>25518.207744031239</v>
      </c>
      <c r="DP131" s="54">
        <f t="shared" si="298"/>
        <v>1656.9448117474267</v>
      </c>
      <c r="DQ131" s="54">
        <f t="shared" si="299"/>
        <v>332512.03765642305</v>
      </c>
      <c r="DR131" s="54">
        <f t="shared" si="300"/>
        <v>652435.06767292821</v>
      </c>
      <c r="DS131" s="54">
        <f t="shared" si="301"/>
        <v>46520.219041015036</v>
      </c>
      <c r="DT131" s="54">
        <f t="shared" si="302"/>
        <v>282997.99916617479</v>
      </c>
      <c r="DU131" s="54">
        <f t="shared" si="303"/>
        <v>796286.17430282442</v>
      </c>
      <c r="DV131" s="54">
        <f t="shared" si="304"/>
        <v>44939.3616380803</v>
      </c>
      <c r="DW131" s="54">
        <f t="shared" si="305"/>
        <v>16902.094722944621</v>
      </c>
      <c r="DX131" s="54">
        <f t="shared" si="306"/>
        <v>27034.92534780156</v>
      </c>
      <c r="DY131" s="54">
        <f t="shared" si="307"/>
        <v>2035.4953911295711</v>
      </c>
      <c r="DZ131" s="54">
        <f t="shared" si="308"/>
        <v>57974.203764346865</v>
      </c>
      <c r="EA131" s="54">
        <f t="shared" si="309"/>
        <v>52419.194099460045</v>
      </c>
      <c r="EB131" s="54">
        <f t="shared" si="310"/>
        <v>4677.1747665189214</v>
      </c>
      <c r="EC131" s="54">
        <f t="shared" si="311"/>
        <v>33945.674296987221</v>
      </c>
      <c r="ED131" s="54">
        <f t="shared" si="312"/>
        <v>31183.261181994265</v>
      </c>
      <c r="EE131" s="54">
        <f t="shared" si="313"/>
        <v>2085.8011159644075</v>
      </c>
      <c r="EF131" s="54">
        <f t="shared" si="314"/>
        <v>114940.4065673157</v>
      </c>
      <c r="EG131" s="54">
        <f t="shared" si="315"/>
        <v>69841.953074445235</v>
      </c>
      <c r="EH131" s="54">
        <f t="shared" si="316"/>
        <v>3369.8547423736086</v>
      </c>
      <c r="EI131" s="54">
        <f t="shared" si="317"/>
        <v>186603.426880782</v>
      </c>
      <c r="EJ131" s="54">
        <f t="shared" si="318"/>
        <v>33946.303118547658</v>
      </c>
      <c r="EK131" s="54">
        <f t="shared" si="319"/>
        <v>5832.3199730388542</v>
      </c>
      <c r="EL131" s="54">
        <f t="shared" si="320"/>
        <v>74841.713301467535</v>
      </c>
      <c r="EM131" s="54">
        <f t="shared" si="321"/>
        <v>132202.18722282941</v>
      </c>
      <c r="EN131" s="54">
        <f t="shared" si="322"/>
        <v>4865.8212346495584</v>
      </c>
      <c r="EO131" s="54">
        <f t="shared" si="323"/>
        <v>113451.35711220454</v>
      </c>
      <c r="EP131" s="54">
        <f t="shared" si="324"/>
        <v>76947.007885805448</v>
      </c>
      <c r="EQ131" s="54">
        <f t="shared" si="325"/>
        <v>7690.4876841256273</v>
      </c>
      <c r="ER131" s="54">
        <f t="shared" si="326"/>
        <v>38750.49984027454</v>
      </c>
      <c r="ES131" s="54">
        <f t="shared" si="327"/>
        <v>33734.390252680911</v>
      </c>
      <c r="ET131" s="54">
        <f t="shared" si="328"/>
        <v>1846.8489229989343</v>
      </c>
      <c r="EU131" s="54">
        <f t="shared" si="329"/>
        <v>5607.830675963397</v>
      </c>
      <c r="EV131" s="54">
        <f t="shared" si="330"/>
        <v>7748.3392676856893</v>
      </c>
      <c r="EW131" s="54">
        <f t="shared" si="331"/>
        <v>469.10088408485018</v>
      </c>
      <c r="EX131" s="54">
        <f t="shared" si="332"/>
        <v>177705.60180062029</v>
      </c>
      <c r="EY131" s="54">
        <f t="shared" si="333"/>
        <v>77528.667829208236</v>
      </c>
      <c r="EZ131" s="54">
        <f t="shared" si="334"/>
        <v>8445.7023782086089</v>
      </c>
      <c r="FA131" s="54">
        <f t="shared" si="335"/>
        <v>108671.68443133464</v>
      </c>
      <c r="FB131" s="54">
        <f t="shared" si="336"/>
        <v>40438.885730043738</v>
      </c>
      <c r="FC131" s="54">
        <f t="shared" si="337"/>
        <v>6380.6523737385724</v>
      </c>
      <c r="FD131" s="54">
        <f t="shared" si="338"/>
        <v>14484.904644630729</v>
      </c>
      <c r="FE131" s="54">
        <f t="shared" si="339"/>
        <v>4957.0003609126998</v>
      </c>
      <c r="FF131" s="54">
        <f t="shared" si="340"/>
        <v>7545.858725225472</v>
      </c>
      <c r="FG131" s="54">
        <f t="shared" si="341"/>
        <v>106670.14540446858</v>
      </c>
      <c r="FH131" s="54">
        <f t="shared" si="342"/>
        <v>25820.042093040258</v>
      </c>
      <c r="FI131" s="54">
        <f t="shared" si="343"/>
        <v>7488.6359632258454</v>
      </c>
      <c r="FJ131" s="54">
        <f t="shared" si="344"/>
        <v>38686.360041110122</v>
      </c>
      <c r="FK131" s="54">
        <f t="shared" si="345"/>
        <v>23796.494311558963</v>
      </c>
      <c r="FL131" s="54">
        <f t="shared" si="346"/>
        <v>3503.7937347463608</v>
      </c>
      <c r="FM131" s="54">
        <f t="shared" si="347"/>
        <v>162142.89700140321</v>
      </c>
      <c r="FN131" s="54">
        <f t="shared" si="348"/>
        <v>97526.45109417662</v>
      </c>
      <c r="FO131" s="54">
        <f t="shared" si="349"/>
        <v>2421.5918292369411</v>
      </c>
      <c r="FP131" s="54">
        <f t="shared" si="350"/>
        <v>78780.022734474798</v>
      </c>
      <c r="FQ131" s="54">
        <f t="shared" si="351"/>
        <v>104850.9646301288</v>
      </c>
      <c r="FR131" s="54">
        <f t="shared" si="352"/>
        <v>16610.321518902569</v>
      </c>
      <c r="FS131" s="54">
        <f t="shared" si="353"/>
        <v>8464.5670250216735</v>
      </c>
      <c r="FT131" s="54">
        <f t="shared" si="354"/>
        <v>4021.3138789847412</v>
      </c>
      <c r="FU131" s="54">
        <f t="shared" si="355"/>
        <v>3125.2431553642164</v>
      </c>
      <c r="FV131" s="54">
        <f t="shared" si="356"/>
        <v>61461.019316961472</v>
      </c>
      <c r="FW131" s="54">
        <f t="shared" si="357"/>
        <v>50224.60685354031</v>
      </c>
      <c r="FX131" s="54">
        <f t="shared" si="358"/>
        <v>5370.136126118794</v>
      </c>
      <c r="FY131" s="54">
        <f t="shared" si="359"/>
        <v>175027.4507747257</v>
      </c>
      <c r="FZ131" s="54">
        <f t="shared" si="360"/>
        <v>42261.210612185692</v>
      </c>
      <c r="GA131" s="54">
        <f t="shared" si="361"/>
        <v>15125.673814714459</v>
      </c>
      <c r="GB131" s="54">
        <f t="shared" si="362"/>
        <v>18269.152795331302</v>
      </c>
      <c r="GC131" s="54">
        <f t="shared" si="363"/>
        <v>2490.7622008848411</v>
      </c>
      <c r="GD131" s="54">
        <f t="shared" si="364"/>
        <v>539.52889885362129</v>
      </c>
      <c r="GE131" s="54">
        <f t="shared" si="365"/>
        <v>63775.711480924387</v>
      </c>
      <c r="GF131" s="54">
        <f t="shared" si="366"/>
        <v>10568.603966238708</v>
      </c>
      <c r="GG131" s="54">
        <f t="shared" si="367"/>
        <v>4043.9514551604175</v>
      </c>
      <c r="GH131" s="54">
        <f t="shared" si="368"/>
        <v>72524.505851262889</v>
      </c>
      <c r="GI131" s="54">
        <f t="shared" si="369"/>
        <v>12124.308506756028</v>
      </c>
      <c r="GJ131" s="54">
        <f t="shared" si="370"/>
        <v>4170.3445888079441</v>
      </c>
    </row>
    <row r="132" spans="1:192" s="45" customFormat="1">
      <c r="A132" s="45" t="s">
        <v>63</v>
      </c>
      <c r="B132" s="46">
        <v>42023</v>
      </c>
      <c r="C132" s="47"/>
      <c r="D132" s="47"/>
      <c r="E132" s="47"/>
      <c r="F132" s="48">
        <v>58833</v>
      </c>
      <c r="G132" s="49">
        <v>88915</v>
      </c>
      <c r="H132" s="49">
        <v>6689</v>
      </c>
      <c r="I132" s="49">
        <v>887682</v>
      </c>
      <c r="J132" s="48">
        <v>949081</v>
      </c>
      <c r="K132" s="48">
        <v>129790</v>
      </c>
      <c r="L132" s="48">
        <v>141002</v>
      </c>
      <c r="M132" s="49">
        <v>185882</v>
      </c>
      <c r="N132" s="49">
        <v>14327</v>
      </c>
      <c r="O132" s="48">
        <v>322013</v>
      </c>
      <c r="P132" s="49">
        <v>182289</v>
      </c>
      <c r="Q132" s="49">
        <v>28583</v>
      </c>
      <c r="R132" s="48">
        <v>474911</v>
      </c>
      <c r="S132" s="49">
        <v>330240</v>
      </c>
      <c r="T132" s="49">
        <v>39964</v>
      </c>
      <c r="U132" s="48">
        <v>242474</v>
      </c>
      <c r="V132" s="49">
        <v>123979</v>
      </c>
      <c r="W132" s="49">
        <v>17160</v>
      </c>
      <c r="X132" s="48">
        <v>23150</v>
      </c>
      <c r="Y132" s="49">
        <v>26586</v>
      </c>
      <c r="Z132" s="49">
        <v>1719</v>
      </c>
      <c r="AA132" s="48">
        <v>617710</v>
      </c>
      <c r="AB132" s="49">
        <v>1142601</v>
      </c>
      <c r="AC132" s="49">
        <v>88369</v>
      </c>
      <c r="AD132" s="48">
        <v>524573</v>
      </c>
      <c r="AE132" s="49">
        <v>1363701</v>
      </c>
      <c r="AF132" s="49">
        <v>83132</v>
      </c>
      <c r="AG132" s="48">
        <v>22953</v>
      </c>
      <c r="AH132" s="49">
        <v>30631</v>
      </c>
      <c r="AI132" s="49">
        <v>2365</v>
      </c>
      <c r="AJ132" s="48">
        <v>54335</v>
      </c>
      <c r="AK132" s="49">
        <v>38524</v>
      </c>
      <c r="AL132" s="49">
        <v>3781</v>
      </c>
      <c r="AM132" s="48">
        <v>36174</v>
      </c>
      <c r="AN132" s="49">
        <v>25592</v>
      </c>
      <c r="AO132" s="49">
        <v>1888</v>
      </c>
      <c r="AP132" s="48">
        <v>202347</v>
      </c>
      <c r="AQ132" s="49">
        <v>103328</v>
      </c>
      <c r="AR132" s="49">
        <v>5688</v>
      </c>
      <c r="AS132" s="48">
        <v>324225</v>
      </c>
      <c r="AT132" s="49">
        <v>54128</v>
      </c>
      <c r="AU132" s="49">
        <v>11441</v>
      </c>
      <c r="AV132" s="48">
        <v>125065</v>
      </c>
      <c r="AW132" s="49">
        <v>167910</v>
      </c>
      <c r="AX132" s="49">
        <v>8990</v>
      </c>
      <c r="AY132" s="48">
        <v>189509</v>
      </c>
      <c r="AZ132" s="49">
        <v>92469</v>
      </c>
      <c r="BA132" s="49">
        <v>10643</v>
      </c>
      <c r="BB132" s="48">
        <v>55075</v>
      </c>
      <c r="BC132" s="49">
        <v>26795</v>
      </c>
      <c r="BD132" s="49">
        <v>1691</v>
      </c>
      <c r="BE132" s="48">
        <v>6527</v>
      </c>
      <c r="BF132" s="49">
        <v>7343</v>
      </c>
      <c r="BG132" s="49">
        <v>554</v>
      </c>
      <c r="BH132" s="50">
        <v>286309</v>
      </c>
      <c r="BI132" s="50">
        <v>112408</v>
      </c>
      <c r="BJ132" s="50">
        <v>13611</v>
      </c>
      <c r="BK132" s="50">
        <v>173780</v>
      </c>
      <c r="BL132" s="50">
        <v>34249</v>
      </c>
      <c r="BM132" s="50">
        <v>6038</v>
      </c>
      <c r="BN132" s="50">
        <v>22196</v>
      </c>
      <c r="BO132" s="50">
        <v>9587</v>
      </c>
      <c r="BP132" s="50">
        <v>11683</v>
      </c>
      <c r="BQ132" s="50">
        <v>166335</v>
      </c>
      <c r="BR132" s="50">
        <v>68144</v>
      </c>
      <c r="BS132" s="50">
        <v>17903</v>
      </c>
      <c r="BT132" s="50">
        <v>69054</v>
      </c>
      <c r="BU132" s="50">
        <v>35397</v>
      </c>
      <c r="BV132" s="50">
        <v>5986</v>
      </c>
      <c r="BW132" s="50">
        <v>231035</v>
      </c>
      <c r="BX132" s="50">
        <v>133328</v>
      </c>
      <c r="BY132" s="50">
        <v>3687</v>
      </c>
      <c r="BZ132" s="50">
        <v>130564</v>
      </c>
      <c r="CA132" s="50">
        <v>234800</v>
      </c>
      <c r="CB132" s="50">
        <v>38558</v>
      </c>
      <c r="CC132" s="50">
        <v>13020</v>
      </c>
      <c r="CD132" s="50">
        <v>3114</v>
      </c>
      <c r="CE132" s="50">
        <v>2397</v>
      </c>
      <c r="CF132" s="50">
        <v>140656</v>
      </c>
      <c r="CG132" s="50">
        <v>49375</v>
      </c>
      <c r="CH132" s="50">
        <v>5204</v>
      </c>
      <c r="CI132" s="50">
        <v>285088</v>
      </c>
      <c r="CJ132" s="50">
        <v>85049</v>
      </c>
      <c r="CK132" s="50">
        <v>26964</v>
      </c>
      <c r="CL132" s="50">
        <v>45789</v>
      </c>
      <c r="CM132" s="50">
        <v>6069</v>
      </c>
      <c r="CN132" s="50">
        <v>1288</v>
      </c>
      <c r="CO132" s="50">
        <v>100103</v>
      </c>
      <c r="CP132" s="50">
        <v>24115</v>
      </c>
      <c r="CQ132" s="50">
        <v>8352</v>
      </c>
      <c r="CR132" s="50">
        <v>113658</v>
      </c>
      <c r="CS132" s="50">
        <v>22140</v>
      </c>
      <c r="CT132" s="50">
        <v>8095</v>
      </c>
      <c r="CU132" s="51"/>
      <c r="CV132" s="54">
        <f t="shared" si="278"/>
        <v>36995.458865099186</v>
      </c>
      <c r="CW132" s="54">
        <f t="shared" si="279"/>
        <v>55911.669046118572</v>
      </c>
      <c r="CX132" s="54">
        <f t="shared" si="280"/>
        <v>4206.1874177527652</v>
      </c>
      <c r="CY132" s="54">
        <f t="shared" si="281"/>
        <v>558193.58041046641</v>
      </c>
      <c r="CZ132" s="54">
        <f t="shared" si="282"/>
        <v>596802.59539964306</v>
      </c>
      <c r="DA132" s="54">
        <f t="shared" si="283"/>
        <v>81614.750328917842</v>
      </c>
      <c r="DB132" s="54">
        <f t="shared" si="284"/>
        <v>88665.097664520174</v>
      </c>
      <c r="DC132" s="54">
        <f t="shared" si="285"/>
        <v>116886.60929686343</v>
      </c>
      <c r="DD132" s="54">
        <f t="shared" si="286"/>
        <v>9009.1264963587782</v>
      </c>
      <c r="DE132" s="54">
        <f t="shared" si="287"/>
        <v>202488.7171405025</v>
      </c>
      <c r="DF132" s="54">
        <f t="shared" si="288"/>
        <v>114627.25343021884</v>
      </c>
      <c r="DG132" s="54">
        <f t="shared" si="289"/>
        <v>17973.606661926638</v>
      </c>
      <c r="DH132" s="54">
        <f t="shared" si="290"/>
        <v>298634.27608796285</v>
      </c>
      <c r="DI132" s="54">
        <f t="shared" si="291"/>
        <v>207662.03211820498</v>
      </c>
      <c r="DJ132" s="54">
        <f t="shared" si="292"/>
        <v>25130.224841242565</v>
      </c>
      <c r="DK132" s="54">
        <f t="shared" si="293"/>
        <v>152472.87904502676</v>
      </c>
      <c r="DL132" s="54">
        <f t="shared" si="294"/>
        <v>77960.668241227395</v>
      </c>
      <c r="DM132" s="54">
        <f t="shared" si="295"/>
        <v>10790.577977072426</v>
      </c>
      <c r="DN132" s="54">
        <f t="shared" si="296"/>
        <v>14557.219124080806</v>
      </c>
      <c r="DO132" s="54">
        <f t="shared" si="297"/>
        <v>16717.850005737033</v>
      </c>
      <c r="DP132" s="54">
        <f t="shared" si="298"/>
        <v>1080.9442623885489</v>
      </c>
      <c r="DQ132" s="54">
        <f t="shared" si="299"/>
        <v>388429.36609658552</v>
      </c>
      <c r="DR132" s="54">
        <f t="shared" si="300"/>
        <v>718492.14377511246</v>
      </c>
      <c r="DS132" s="54">
        <f t="shared" si="301"/>
        <v>55568.332474120813</v>
      </c>
      <c r="DT132" s="54">
        <f t="shared" si="302"/>
        <v>329862.81242230849</v>
      </c>
      <c r="DU132" s="54">
        <f t="shared" si="303"/>
        <v>857524.59078739176</v>
      </c>
      <c r="DV132" s="54">
        <f t="shared" si="304"/>
        <v>52275.193962120327</v>
      </c>
      <c r="DW132" s="54">
        <f t="shared" si="305"/>
        <v>14433.341276675023</v>
      </c>
      <c r="DX132" s="54">
        <f t="shared" si="306"/>
        <v>19261.433217698454</v>
      </c>
      <c r="DY132" s="54">
        <f t="shared" si="307"/>
        <v>1487.1629904298534</v>
      </c>
      <c r="DZ132" s="54">
        <f t="shared" si="308"/>
        <v>34167.019486260499</v>
      </c>
      <c r="EA132" s="54">
        <f t="shared" si="309"/>
        <v>24224.721794215508</v>
      </c>
      <c r="EB132" s="54">
        <f t="shared" si="310"/>
        <v>2377.5743200064589</v>
      </c>
      <c r="EC132" s="54">
        <f t="shared" si="311"/>
        <v>22746.991127192185</v>
      </c>
      <c r="ED132" s="54">
        <f t="shared" si="312"/>
        <v>16092.80137466419</v>
      </c>
      <c r="EE132" s="54">
        <f t="shared" si="313"/>
        <v>1187.2151061021409</v>
      </c>
      <c r="EF132" s="54">
        <f t="shared" si="314"/>
        <v>127240.15628943322</v>
      </c>
      <c r="EG132" s="54">
        <f t="shared" si="315"/>
        <v>64974.874196674798</v>
      </c>
      <c r="EH132" s="54">
        <f t="shared" si="316"/>
        <v>3576.7370357568739</v>
      </c>
      <c r="EI132" s="54">
        <f t="shared" si="317"/>
        <v>203879.67043218573</v>
      </c>
      <c r="EJ132" s="54">
        <f t="shared" si="318"/>
        <v>34036.853423250366</v>
      </c>
      <c r="EK132" s="54">
        <f t="shared" si="319"/>
        <v>7194.3474729420523</v>
      </c>
      <c r="EL132" s="54">
        <f t="shared" si="320"/>
        <v>78643.56845586031</v>
      </c>
      <c r="EM132" s="54">
        <f t="shared" si="321"/>
        <v>105585.42821271742</v>
      </c>
      <c r="EN132" s="54">
        <f t="shared" si="322"/>
        <v>5653.1058283147495</v>
      </c>
      <c r="EO132" s="54">
        <f t="shared" si="323"/>
        <v>119167.34509656283</v>
      </c>
      <c r="EP132" s="54">
        <f t="shared" si="324"/>
        <v>58146.500871906181</v>
      </c>
      <c r="EQ132" s="54">
        <f t="shared" si="325"/>
        <v>6692.5478677145584</v>
      </c>
      <c r="ER132" s="54">
        <f t="shared" si="326"/>
        <v>34632.347440982739</v>
      </c>
      <c r="ES132" s="54">
        <f t="shared" si="327"/>
        <v>16849.273711868045</v>
      </c>
      <c r="ET132" s="54">
        <f t="shared" si="328"/>
        <v>1063.337258696356</v>
      </c>
      <c r="EU132" s="54">
        <f t="shared" si="329"/>
        <v>4104.3183249622216</v>
      </c>
      <c r="EV132" s="54">
        <f t="shared" si="330"/>
        <v>4617.4367182775532</v>
      </c>
      <c r="EW132" s="54">
        <f t="shared" si="331"/>
        <v>348.36714448124263</v>
      </c>
      <c r="EX132" s="54">
        <f t="shared" si="332"/>
        <v>180037.27214671497</v>
      </c>
      <c r="EY132" s="54">
        <f t="shared" si="333"/>
        <v>70684.573965428732</v>
      </c>
      <c r="EZ132" s="54">
        <f t="shared" si="334"/>
        <v>8558.8902590869911</v>
      </c>
      <c r="FA132" s="54">
        <f t="shared" si="335"/>
        <v>109276.61077247355</v>
      </c>
      <c r="FB132" s="54">
        <f t="shared" si="336"/>
        <v>21536.509623353933</v>
      </c>
      <c r="FC132" s="54">
        <f t="shared" si="337"/>
        <v>3796.8245819092836</v>
      </c>
      <c r="FD132" s="54">
        <f t="shared" si="338"/>
        <v>13957.323355425382</v>
      </c>
      <c r="FE132" s="54">
        <f t="shared" si="339"/>
        <v>6028.5122998947163</v>
      </c>
      <c r="FF132" s="54">
        <f t="shared" si="340"/>
        <v>7346.5222905674327</v>
      </c>
      <c r="FG132" s="54">
        <f t="shared" si="341"/>
        <v>104595.03425503157</v>
      </c>
      <c r="FH132" s="54">
        <f t="shared" si="342"/>
        <v>42850.416414313717</v>
      </c>
      <c r="FI132" s="54">
        <f t="shared" si="343"/>
        <v>11257.792396475968</v>
      </c>
      <c r="FJ132" s="54">
        <f t="shared" si="344"/>
        <v>43422.644034309982</v>
      </c>
      <c r="FK132" s="54">
        <f t="shared" si="345"/>
        <v>22258.396774733836</v>
      </c>
      <c r="FL132" s="54">
        <f t="shared" si="346"/>
        <v>3764.1258607666396</v>
      </c>
      <c r="FM132" s="54">
        <f t="shared" si="347"/>
        <v>145279.78921520559</v>
      </c>
      <c r="FN132" s="54">
        <f t="shared" si="348"/>
        <v>83839.521009738484</v>
      </c>
      <c r="FO132" s="54">
        <f t="shared" si="349"/>
        <v>2318.4650933255261</v>
      </c>
      <c r="FP132" s="54">
        <f t="shared" si="350"/>
        <v>82101.458216694882</v>
      </c>
      <c r="FQ132" s="54">
        <f t="shared" si="351"/>
        <v>147647.30239024508</v>
      </c>
      <c r="FR132" s="54">
        <f t="shared" si="352"/>
        <v>24246.101727270314</v>
      </c>
      <c r="FS132" s="54">
        <f t="shared" si="353"/>
        <v>8187.2567168696369</v>
      </c>
      <c r="FT132" s="54">
        <f t="shared" si="354"/>
        <v>1958.15033919601</v>
      </c>
      <c r="FU132" s="54">
        <f t="shared" si="355"/>
        <v>1507.2852803637879</v>
      </c>
      <c r="FV132" s="54">
        <f t="shared" si="356"/>
        <v>88447.525404609507</v>
      </c>
      <c r="FW132" s="54">
        <f t="shared" si="357"/>
        <v>31048.064546500642</v>
      </c>
      <c r="FX132" s="54">
        <f t="shared" si="358"/>
        <v>3272.387400506113</v>
      </c>
      <c r="FY132" s="54">
        <f t="shared" si="359"/>
        <v>179269.48102142327</v>
      </c>
      <c r="FZ132" s="54">
        <f t="shared" si="360"/>
        <v>53480.644893475095</v>
      </c>
      <c r="GA132" s="54">
        <f t="shared" si="361"/>
        <v>16955.544555581637</v>
      </c>
      <c r="GB132" s="54">
        <f t="shared" si="362"/>
        <v>28793.110430779096</v>
      </c>
      <c r="GC132" s="54">
        <f t="shared" si="363"/>
        <v>3816.3180502827827</v>
      </c>
      <c r="GD132" s="54">
        <f t="shared" si="364"/>
        <v>809.92216984086735</v>
      </c>
      <c r="GE132" s="54">
        <f t="shared" si="365"/>
        <v>62946.924664270453</v>
      </c>
      <c r="GF132" s="54">
        <f t="shared" si="366"/>
        <v>15164.031929901021</v>
      </c>
      <c r="GG132" s="54">
        <f t="shared" si="367"/>
        <v>5251.9176727569284</v>
      </c>
      <c r="GH132" s="54">
        <f t="shared" si="368"/>
        <v>71470.60091597306</v>
      </c>
      <c r="GI132" s="54">
        <f t="shared" si="369"/>
        <v>13922.109348040996</v>
      </c>
      <c r="GJ132" s="54">
        <f t="shared" si="370"/>
        <v>5090.3105317250165</v>
      </c>
    </row>
    <row r="133" spans="1:192" s="45" customFormat="1">
      <c r="A133" s="45" t="s">
        <v>63</v>
      </c>
      <c r="B133" s="46">
        <v>42022</v>
      </c>
      <c r="C133" s="47"/>
      <c r="D133" s="47"/>
      <c r="E133" s="47"/>
      <c r="F133" s="48">
        <v>58867</v>
      </c>
      <c r="G133" s="49">
        <v>91130</v>
      </c>
      <c r="H133" s="49">
        <v>7905</v>
      </c>
      <c r="I133" s="49">
        <v>887682</v>
      </c>
      <c r="J133" s="48">
        <v>951510</v>
      </c>
      <c r="K133" s="48">
        <v>131538</v>
      </c>
      <c r="L133" s="48">
        <v>143008</v>
      </c>
      <c r="M133" s="49">
        <v>184572</v>
      </c>
      <c r="N133" s="49">
        <v>15431</v>
      </c>
      <c r="O133" s="48">
        <v>318046</v>
      </c>
      <c r="P133" s="49">
        <v>180022</v>
      </c>
      <c r="Q133" s="49">
        <v>30166</v>
      </c>
      <c r="R133" s="48">
        <v>453264</v>
      </c>
      <c r="S133" s="49">
        <v>317559</v>
      </c>
      <c r="T133" s="49">
        <v>41425</v>
      </c>
      <c r="U133" s="48">
        <v>233398</v>
      </c>
      <c r="V133" s="49">
        <v>125357</v>
      </c>
      <c r="W133" s="49">
        <v>17326</v>
      </c>
      <c r="X133" s="48">
        <v>21954</v>
      </c>
      <c r="Y133" s="49">
        <v>25713</v>
      </c>
      <c r="Z133" s="49">
        <v>1713</v>
      </c>
      <c r="AA133" s="48">
        <v>655575</v>
      </c>
      <c r="AB133" s="49">
        <v>1124272</v>
      </c>
      <c r="AC133" s="49">
        <v>92235</v>
      </c>
      <c r="AD133" s="48">
        <v>558455</v>
      </c>
      <c r="AE133" s="49">
        <v>1339730</v>
      </c>
      <c r="AF133" s="49">
        <v>90383</v>
      </c>
      <c r="AG133" s="48">
        <v>22633</v>
      </c>
      <c r="AH133" s="49">
        <v>30713</v>
      </c>
      <c r="AI133" s="49">
        <v>2418</v>
      </c>
      <c r="AJ133" s="48">
        <v>57517</v>
      </c>
      <c r="AK133" s="49">
        <v>39357</v>
      </c>
      <c r="AL133" s="49">
        <v>4007</v>
      </c>
      <c r="AM133" s="48">
        <v>38313</v>
      </c>
      <c r="AN133" s="49">
        <v>25244</v>
      </c>
      <c r="AO133" s="49">
        <v>2152</v>
      </c>
      <c r="AP133" s="48">
        <v>186555</v>
      </c>
      <c r="AQ133" s="49">
        <v>95359</v>
      </c>
      <c r="AR133" s="49">
        <v>5359</v>
      </c>
      <c r="AS133" s="48">
        <v>284896</v>
      </c>
      <c r="AT133" s="49">
        <v>41895</v>
      </c>
      <c r="AU133" s="49">
        <v>9405</v>
      </c>
      <c r="AV133" s="48">
        <v>122001</v>
      </c>
      <c r="AW133" s="49">
        <v>163318</v>
      </c>
      <c r="AX133" s="49">
        <v>8903</v>
      </c>
      <c r="AY133" s="48">
        <v>226120</v>
      </c>
      <c r="AZ133" s="49">
        <v>111537</v>
      </c>
      <c r="BA133" s="49">
        <v>12509</v>
      </c>
      <c r="BB133" s="48">
        <v>62224</v>
      </c>
      <c r="BC133" s="49">
        <v>30343</v>
      </c>
      <c r="BD133" s="49">
        <v>2023</v>
      </c>
      <c r="BE133" s="48">
        <v>6108</v>
      </c>
      <c r="BF133" s="49">
        <v>6989</v>
      </c>
      <c r="BG133" s="49">
        <v>494</v>
      </c>
      <c r="BH133" s="50">
        <v>217715</v>
      </c>
      <c r="BI133" s="50">
        <v>104266</v>
      </c>
      <c r="BJ133" s="50">
        <v>12701</v>
      </c>
      <c r="BK133" s="50">
        <f>AVERAGE(BK132,BK134)</f>
        <v>158161.5</v>
      </c>
      <c r="BL133" s="50">
        <v>35304</v>
      </c>
      <c r="BM133" s="50">
        <v>7041</v>
      </c>
      <c r="BN133" s="50">
        <v>25258</v>
      </c>
      <c r="BO133" s="50">
        <v>9348</v>
      </c>
      <c r="BP133" s="50">
        <v>11128</v>
      </c>
      <c r="BQ133" s="50">
        <v>206953</v>
      </c>
      <c r="BR133" s="50">
        <v>72995</v>
      </c>
      <c r="BS133" s="50">
        <v>20624</v>
      </c>
      <c r="BT133" s="50">
        <v>64008</v>
      </c>
      <c r="BU133" s="50">
        <v>34807</v>
      </c>
      <c r="BV133" s="50">
        <v>6349</v>
      </c>
      <c r="BW133" s="50">
        <v>248681</v>
      </c>
      <c r="BX133" s="50">
        <v>111426</v>
      </c>
      <c r="BY133" s="50">
        <v>3636</v>
      </c>
      <c r="BZ133" s="50">
        <v>162294</v>
      </c>
      <c r="CA133" s="50">
        <v>251657</v>
      </c>
      <c r="CB133" s="50">
        <v>47336</v>
      </c>
      <c r="CC133" s="50">
        <v>12681</v>
      </c>
      <c r="CD133" s="50">
        <v>3421</v>
      </c>
      <c r="CE133" s="50">
        <v>2466</v>
      </c>
      <c r="CF133" s="50">
        <v>93426</v>
      </c>
      <c r="CG133" s="50">
        <v>46068</v>
      </c>
      <c r="CH133" s="50">
        <v>5361</v>
      </c>
      <c r="CI133" s="50">
        <v>327477</v>
      </c>
      <c r="CJ133" s="50">
        <v>84058</v>
      </c>
      <c r="CK133" s="50">
        <v>28661</v>
      </c>
      <c r="CL133" s="50">
        <v>3772</v>
      </c>
      <c r="CM133" s="50">
        <v>8709</v>
      </c>
      <c r="CN133" s="50">
        <v>134</v>
      </c>
      <c r="CO133" s="50">
        <v>137406</v>
      </c>
      <c r="CP133" s="50">
        <v>26170</v>
      </c>
      <c r="CQ133" s="50">
        <v>9532</v>
      </c>
      <c r="CR133" s="50">
        <v>130942</v>
      </c>
      <c r="CS133" s="50">
        <v>22129</v>
      </c>
      <c r="CT133" s="50">
        <v>8692</v>
      </c>
      <c r="CU133" s="51"/>
      <c r="CV133" s="54">
        <f t="shared" si="278"/>
        <v>37016.838798153985</v>
      </c>
      <c r="CW133" s="54">
        <f t="shared" si="279"/>
        <v>57304.508802483106</v>
      </c>
      <c r="CX133" s="54">
        <f t="shared" si="280"/>
        <v>4970.8344352422801</v>
      </c>
      <c r="CY133" s="54">
        <f t="shared" si="281"/>
        <v>558193.58041046641</v>
      </c>
      <c r="CZ133" s="54">
        <f t="shared" si="282"/>
        <v>598330.00296994078</v>
      </c>
      <c r="DA133" s="54">
        <f t="shared" si="283"/>
        <v>82713.930416559015</v>
      </c>
      <c r="DB133" s="54">
        <f t="shared" si="284"/>
        <v>89926.513714753688</v>
      </c>
      <c r="DC133" s="54">
        <f t="shared" si="285"/>
        <v>116062.85305269298</v>
      </c>
      <c r="DD133" s="54">
        <f t="shared" si="286"/>
        <v>9703.3454990795217</v>
      </c>
      <c r="DE133" s="54">
        <f t="shared" si="287"/>
        <v>199994.18201025506</v>
      </c>
      <c r="DF133" s="54">
        <f t="shared" si="288"/>
        <v>113201.71495271166</v>
      </c>
      <c r="DG133" s="54">
        <f t="shared" si="289"/>
        <v>18969.031192095965</v>
      </c>
      <c r="DH133" s="54">
        <f t="shared" si="290"/>
        <v>285022.17576921656</v>
      </c>
      <c r="DI133" s="54">
        <f t="shared" si="291"/>
        <v>199687.94591032297</v>
      </c>
      <c r="DJ133" s="54">
        <f t="shared" si="292"/>
        <v>26048.933141038764</v>
      </c>
      <c r="DK133" s="54">
        <f t="shared" si="293"/>
        <v>146765.69456251457</v>
      </c>
      <c r="DL133" s="54">
        <f t="shared" si="294"/>
        <v>78827.184351507458</v>
      </c>
      <c r="DM133" s="54">
        <f t="shared" si="295"/>
        <v>10894.96235610471</v>
      </c>
      <c r="DN133" s="54">
        <f t="shared" si="296"/>
        <v>13805.148537800002</v>
      </c>
      <c r="DO133" s="54">
        <f t="shared" si="297"/>
        <v>16168.888783476881</v>
      </c>
      <c r="DP133" s="54">
        <f t="shared" si="298"/>
        <v>1077.1713330259361</v>
      </c>
      <c r="DQ133" s="54">
        <f t="shared" si="299"/>
        <v>412239.69448247406</v>
      </c>
      <c r="DR133" s="54">
        <f t="shared" si="300"/>
        <v>706966.47339389101</v>
      </c>
      <c r="DS133" s="54">
        <f t="shared" si="301"/>
        <v>57999.356626764282</v>
      </c>
      <c r="DT133" s="54">
        <f t="shared" si="302"/>
        <v>351168.54453298257</v>
      </c>
      <c r="DU133" s="54">
        <f t="shared" si="303"/>
        <v>842451.10916219349</v>
      </c>
      <c r="DV133" s="54">
        <f t="shared" si="304"/>
        <v>56834.779096837818</v>
      </c>
      <c r="DW133" s="54">
        <f t="shared" si="305"/>
        <v>14232.118377335675</v>
      </c>
      <c r="DX133" s="54">
        <f t="shared" si="306"/>
        <v>19312.99658565416</v>
      </c>
      <c r="DY133" s="54">
        <f t="shared" si="307"/>
        <v>1520.4905331329326</v>
      </c>
      <c r="DZ133" s="54">
        <f t="shared" si="308"/>
        <v>36167.929691566125</v>
      </c>
      <c r="EA133" s="54">
        <f t="shared" si="309"/>
        <v>24748.53015405824</v>
      </c>
      <c r="EB133" s="54">
        <f t="shared" si="310"/>
        <v>2519.6879926648721</v>
      </c>
      <c r="EC133" s="54">
        <f t="shared" si="311"/>
        <v>24092.040444963626</v>
      </c>
      <c r="ED133" s="54">
        <f t="shared" si="312"/>
        <v>15873.971471632651</v>
      </c>
      <c r="EE133" s="54">
        <f t="shared" si="313"/>
        <v>1353.2239980571014</v>
      </c>
      <c r="EF133" s="54">
        <f t="shared" si="314"/>
        <v>117309.8062070365</v>
      </c>
      <c r="EG133" s="54">
        <f t="shared" si="315"/>
        <v>59963.795181564652</v>
      </c>
      <c r="EH133" s="54">
        <f t="shared" si="316"/>
        <v>3369.8547423736086</v>
      </c>
      <c r="EI133" s="54">
        <f t="shared" si="317"/>
        <v>179148.74728181967</v>
      </c>
      <c r="EJ133" s="54">
        <f t="shared" si="318"/>
        <v>26344.479274443431</v>
      </c>
      <c r="EK133" s="54">
        <f t="shared" si="319"/>
        <v>5914.0667758954642</v>
      </c>
      <c r="EL133" s="54">
        <f t="shared" si="320"/>
        <v>76716.859194686069</v>
      </c>
      <c r="EM133" s="54">
        <f t="shared" si="321"/>
        <v>102697.8796071978</v>
      </c>
      <c r="EN133" s="54">
        <f t="shared" si="322"/>
        <v>5598.3983525568647</v>
      </c>
      <c r="EO133" s="54">
        <f t="shared" si="323"/>
        <v>142189.13124566531</v>
      </c>
      <c r="EP133" s="54">
        <f t="shared" si="324"/>
        <v>70136.870386289462</v>
      </c>
      <c r="EQ133" s="54">
        <f t="shared" si="325"/>
        <v>7865.9288994871195</v>
      </c>
      <c r="ER133" s="54">
        <f t="shared" si="326"/>
        <v>39127.792776535818</v>
      </c>
      <c r="ES133" s="54">
        <f t="shared" si="327"/>
        <v>19080.33260829304</v>
      </c>
      <c r="ET133" s="54">
        <f t="shared" si="328"/>
        <v>1272.1060167609276</v>
      </c>
      <c r="EU133" s="54">
        <f t="shared" si="329"/>
        <v>3840.8420911397652</v>
      </c>
      <c r="EV133" s="54">
        <f t="shared" si="330"/>
        <v>4394.8338858834022</v>
      </c>
      <c r="EW133" s="54">
        <f t="shared" si="331"/>
        <v>310.63785085511529</v>
      </c>
      <c r="EX133" s="54">
        <f t="shared" si="332"/>
        <v>136903.88603020529</v>
      </c>
      <c r="EY133" s="54">
        <f t="shared" si="333"/>
        <v>65564.708820363259</v>
      </c>
      <c r="EZ133" s="54">
        <f t="shared" si="334"/>
        <v>7986.6626390907268</v>
      </c>
      <c r="FA133" s="54">
        <f t="shared" si="335"/>
        <v>99455.36123081237</v>
      </c>
      <c r="FB133" s="54">
        <f t="shared" si="336"/>
        <v>22199.91636961334</v>
      </c>
      <c r="FC133" s="54">
        <f t="shared" si="337"/>
        <v>4427.5326070260453</v>
      </c>
      <c r="FD133" s="54">
        <f t="shared" si="338"/>
        <v>15882.774973478749</v>
      </c>
      <c r="FE133" s="54">
        <f t="shared" si="339"/>
        <v>5878.223946950643</v>
      </c>
      <c r="FF133" s="54">
        <f t="shared" si="340"/>
        <v>6997.5263245257547</v>
      </c>
      <c r="FG133" s="54">
        <f t="shared" si="341"/>
        <v>130136.50839679893</v>
      </c>
      <c r="FH133" s="54">
        <f t="shared" si="342"/>
        <v>45900.829803986111</v>
      </c>
      <c r="FI133" s="54">
        <f t="shared" si="343"/>
        <v>12968.815862420844</v>
      </c>
      <c r="FJ133" s="54">
        <f t="shared" si="344"/>
        <v>40249.61044035267</v>
      </c>
      <c r="FK133" s="54">
        <f t="shared" si="345"/>
        <v>21887.392054076918</v>
      </c>
      <c r="FL133" s="54">
        <f t="shared" si="346"/>
        <v>3992.3880872047102</v>
      </c>
      <c r="FM133" s="54">
        <f t="shared" si="347"/>
        <v>156375.97447064964</v>
      </c>
      <c r="FN133" s="54">
        <f t="shared" si="348"/>
        <v>70067.071193081123</v>
      </c>
      <c r="FO133" s="54">
        <f t="shared" si="349"/>
        <v>2286.395193743318</v>
      </c>
      <c r="FP133" s="54">
        <f t="shared" si="350"/>
        <v>102053.96632931189</v>
      </c>
      <c r="FQ133" s="54">
        <f t="shared" si="351"/>
        <v>158247.34743450556</v>
      </c>
      <c r="FR133" s="54">
        <f t="shared" si="352"/>
        <v>29765.897384772747</v>
      </c>
      <c r="FS133" s="54">
        <f t="shared" si="353"/>
        <v>7974.0862078820173</v>
      </c>
      <c r="FT133" s="54">
        <f t="shared" si="354"/>
        <v>2151.198558249695</v>
      </c>
      <c r="FU133" s="54">
        <f t="shared" si="355"/>
        <v>1550.6739680338344</v>
      </c>
      <c r="FV133" s="54">
        <f t="shared" si="356"/>
        <v>58748.28310524291</v>
      </c>
      <c r="FW133" s="54">
        <f t="shared" si="357"/>
        <v>28968.551646140586</v>
      </c>
      <c r="FX133" s="54">
        <f t="shared" si="358"/>
        <v>3371.1123854944794</v>
      </c>
      <c r="FY133" s="54">
        <f t="shared" si="359"/>
        <v>205924.59814672184</v>
      </c>
      <c r="FZ133" s="54">
        <f t="shared" si="360"/>
        <v>52857.482727083559</v>
      </c>
      <c r="GA133" s="54">
        <f t="shared" si="361"/>
        <v>18022.654743640604</v>
      </c>
      <c r="GB133" s="54">
        <f t="shared" si="362"/>
        <v>2371.9149259625401</v>
      </c>
      <c r="GC133" s="54">
        <f t="shared" si="363"/>
        <v>5476.4069698323865</v>
      </c>
      <c r="GD133" s="54">
        <f t="shared" si="364"/>
        <v>84.262089098351112</v>
      </c>
      <c r="GE133" s="54">
        <f t="shared" si="365"/>
        <v>86403.855333194268</v>
      </c>
      <c r="GF133" s="54">
        <f t="shared" si="366"/>
        <v>16456.260236595885</v>
      </c>
      <c r="GG133" s="54">
        <f t="shared" si="367"/>
        <v>5993.9271140707669</v>
      </c>
      <c r="GH133" s="54">
        <f t="shared" si="368"/>
        <v>82339.152766539482</v>
      </c>
      <c r="GI133" s="54">
        <f t="shared" si="369"/>
        <v>13915.192310876206</v>
      </c>
      <c r="GJ133" s="54">
        <f t="shared" si="370"/>
        <v>5465.7170033049833</v>
      </c>
    </row>
    <row r="134" spans="1:192" s="45" customFormat="1">
      <c r="A134" s="45" t="s">
        <v>63</v>
      </c>
      <c r="B134" s="46">
        <v>42021</v>
      </c>
      <c r="C134" s="47"/>
      <c r="D134" s="47"/>
      <c r="E134" s="47"/>
      <c r="F134" s="48">
        <v>94734</v>
      </c>
      <c r="G134" s="49">
        <v>153134</v>
      </c>
      <c r="H134" s="49">
        <v>12465</v>
      </c>
      <c r="I134" s="49">
        <v>887682</v>
      </c>
      <c r="J134" s="48">
        <v>1053692</v>
      </c>
      <c r="K134" s="48">
        <v>131096</v>
      </c>
      <c r="L134" s="48">
        <v>159466</v>
      </c>
      <c r="M134" s="49">
        <v>233527</v>
      </c>
      <c r="N134" s="49">
        <v>16528</v>
      </c>
      <c r="O134" s="48">
        <v>343484</v>
      </c>
      <c r="P134" s="49">
        <v>226717</v>
      </c>
      <c r="Q134" s="49">
        <v>34857</v>
      </c>
      <c r="R134" s="48">
        <v>481325</v>
      </c>
      <c r="S134" s="49">
        <v>381329</v>
      </c>
      <c r="T134" s="49">
        <v>45818</v>
      </c>
      <c r="U134" s="48">
        <v>226179</v>
      </c>
      <c r="V134" s="49">
        <v>131622</v>
      </c>
      <c r="W134" s="49">
        <v>17094</v>
      </c>
      <c r="X134" s="48">
        <v>26314</v>
      </c>
      <c r="Y134" s="49">
        <v>34949</v>
      </c>
      <c r="Z134" s="49">
        <v>2306</v>
      </c>
      <c r="AA134" s="48">
        <v>595811</v>
      </c>
      <c r="AB134" s="49">
        <v>1095449</v>
      </c>
      <c r="AC134" s="49">
        <v>83258</v>
      </c>
      <c r="AD134" s="48">
        <v>499141</v>
      </c>
      <c r="AE134" s="49">
        <v>1212985</v>
      </c>
      <c r="AF134" s="49">
        <v>76195</v>
      </c>
      <c r="AG134" s="48">
        <v>25709</v>
      </c>
      <c r="AH134" s="49">
        <v>38434</v>
      </c>
      <c r="AI134" s="49">
        <v>3070</v>
      </c>
      <c r="AJ134" s="48">
        <v>81249</v>
      </c>
      <c r="AK134" s="49">
        <v>71322</v>
      </c>
      <c r="AL134" s="49">
        <v>6750</v>
      </c>
      <c r="AM134" s="48">
        <v>52363</v>
      </c>
      <c r="AN134" s="49">
        <v>41851</v>
      </c>
      <c r="AO134" s="49">
        <v>3224</v>
      </c>
      <c r="AP134" s="48">
        <v>187242</v>
      </c>
      <c r="AQ134" s="49">
        <v>109748</v>
      </c>
      <c r="AR134" s="49">
        <v>5690</v>
      </c>
      <c r="AS134" s="48">
        <v>320985</v>
      </c>
      <c r="AT134" s="49">
        <v>61742</v>
      </c>
      <c r="AU134" s="49">
        <v>12293</v>
      </c>
      <c r="AV134" s="48">
        <v>132191</v>
      </c>
      <c r="AW134" s="49">
        <v>210477</v>
      </c>
      <c r="AX134" s="49">
        <v>9460</v>
      </c>
      <c r="AY134" s="48">
        <v>214224</v>
      </c>
      <c r="AZ134" s="49">
        <v>141964</v>
      </c>
      <c r="BA134" s="49">
        <v>14375</v>
      </c>
      <c r="BB134" s="48">
        <v>78545</v>
      </c>
      <c r="BC134" s="49">
        <v>58460</v>
      </c>
      <c r="BD134" s="49">
        <v>3285</v>
      </c>
      <c r="BE134" s="48">
        <v>7276</v>
      </c>
      <c r="BF134" s="49">
        <v>9885</v>
      </c>
      <c r="BG134" s="49">
        <v>704</v>
      </c>
      <c r="BH134" s="50">
        <v>222521</v>
      </c>
      <c r="BI134" s="50">
        <v>110130</v>
      </c>
      <c r="BJ134" s="50">
        <v>12066</v>
      </c>
      <c r="BK134" s="50">
        <v>142543</v>
      </c>
      <c r="BL134" s="50">
        <v>56918</v>
      </c>
      <c r="BM134" s="50">
        <v>10862</v>
      </c>
      <c r="BN134" s="50">
        <v>26143</v>
      </c>
      <c r="BO134" s="50">
        <v>8701</v>
      </c>
      <c r="BP134" s="50">
        <v>9574</v>
      </c>
      <c r="BQ134" s="50">
        <v>205926</v>
      </c>
      <c r="BR134" s="50">
        <v>49742</v>
      </c>
      <c r="BS134" s="50">
        <v>15650</v>
      </c>
      <c r="BT134" s="50">
        <v>63186</v>
      </c>
      <c r="BU134" s="50">
        <v>36288</v>
      </c>
      <c r="BV134" s="50">
        <v>5905</v>
      </c>
      <c r="BW134" s="50">
        <v>219306</v>
      </c>
      <c r="BX134" s="50">
        <v>129913</v>
      </c>
      <c r="BY134" s="50">
        <v>3877</v>
      </c>
      <c r="BZ134" s="50">
        <v>179295</v>
      </c>
      <c r="CA134" s="50">
        <v>220768</v>
      </c>
      <c r="CB134" s="50">
        <v>38051</v>
      </c>
      <c r="CC134" s="50">
        <v>13673</v>
      </c>
      <c r="CD134" s="50">
        <v>5765</v>
      </c>
      <c r="CE134" s="50">
        <v>4408</v>
      </c>
      <c r="CF134" s="50">
        <v>91521</v>
      </c>
      <c r="CG134" s="50">
        <v>51085</v>
      </c>
      <c r="CH134" s="50">
        <v>5511</v>
      </c>
      <c r="CI134" s="50">
        <v>332263</v>
      </c>
      <c r="CJ134" s="50">
        <v>70889</v>
      </c>
      <c r="CK134" s="50">
        <v>24143</v>
      </c>
      <c r="CL134" s="50">
        <v>3925</v>
      </c>
      <c r="CM134" s="50">
        <v>947</v>
      </c>
      <c r="CN134" s="50">
        <v>114</v>
      </c>
      <c r="CO134" s="50">
        <v>159903</v>
      </c>
      <c r="CP134" s="50">
        <v>18857</v>
      </c>
      <c r="CQ134" s="50">
        <v>7128</v>
      </c>
      <c r="CR134" s="50">
        <v>137496</v>
      </c>
      <c r="CS134" s="50">
        <v>20478</v>
      </c>
      <c r="CT134" s="50">
        <v>7719</v>
      </c>
      <c r="CU134" s="51"/>
      <c r="CV134" s="54">
        <f t="shared" si="278"/>
        <v>59570.781706292488</v>
      </c>
      <c r="CW134" s="54">
        <f t="shared" si="279"/>
        <v>96293.960835723119</v>
      </c>
      <c r="CX134" s="54">
        <f t="shared" si="280"/>
        <v>7838.2607508279589</v>
      </c>
      <c r="CY134" s="54">
        <f t="shared" si="281"/>
        <v>558193.58041046641</v>
      </c>
      <c r="CZ134" s="54">
        <f t="shared" si="282"/>
        <v>662584.24765835656</v>
      </c>
      <c r="DA134" s="54">
        <f t="shared" si="283"/>
        <v>82435.991286846547</v>
      </c>
      <c r="DB134" s="54">
        <f t="shared" si="284"/>
        <v>100275.65895640042</v>
      </c>
      <c r="DC134" s="54">
        <f t="shared" si="285"/>
        <v>146846.81254381072</v>
      </c>
      <c r="DD134" s="54">
        <f t="shared" si="286"/>
        <v>10393.162750877216</v>
      </c>
      <c r="DE134" s="54">
        <f t="shared" si="287"/>
        <v>215990.14486461217</v>
      </c>
      <c r="DF134" s="54">
        <f t="shared" si="288"/>
        <v>142564.53771724529</v>
      </c>
      <c r="DG134" s="54">
        <f t="shared" si="289"/>
        <v>21918.833132098691</v>
      </c>
      <c r="DH134" s="54">
        <f t="shared" si="290"/>
        <v>302667.53757659585</v>
      </c>
      <c r="DI134" s="54">
        <f t="shared" si="291"/>
        <v>239787.89681929201</v>
      </c>
      <c r="DJ134" s="54">
        <f t="shared" si="292"/>
        <v>28811.346256031724</v>
      </c>
      <c r="DK134" s="54">
        <f t="shared" si="293"/>
        <v>142226.23171773102</v>
      </c>
      <c r="DL134" s="54">
        <f t="shared" si="294"/>
        <v>82766.751427635594</v>
      </c>
      <c r="DM134" s="54">
        <f t="shared" si="295"/>
        <v>10749.075754083686</v>
      </c>
      <c r="DN134" s="54">
        <f t="shared" si="296"/>
        <v>16546.81054129859</v>
      </c>
      <c r="DO134" s="54">
        <f t="shared" si="297"/>
        <v>21976.684715658754</v>
      </c>
      <c r="DP134" s="54">
        <f t="shared" si="298"/>
        <v>1450.0625183641616</v>
      </c>
      <c r="DQ134" s="54">
        <f t="shared" si="299"/>
        <v>374658.80274460948</v>
      </c>
      <c r="DR134" s="54">
        <f t="shared" si="300"/>
        <v>688841.9495574598</v>
      </c>
      <c r="DS134" s="54">
        <f t="shared" si="301"/>
        <v>52354.425478735197</v>
      </c>
      <c r="DT134" s="54">
        <f t="shared" si="302"/>
        <v>313870.62249731395</v>
      </c>
      <c r="DU134" s="54">
        <f t="shared" si="303"/>
        <v>762751.12048480159</v>
      </c>
      <c r="DV134" s="54">
        <f t="shared" si="304"/>
        <v>47913.05879737957</v>
      </c>
      <c r="DW134" s="54">
        <f t="shared" si="305"/>
        <v>16166.373497235138</v>
      </c>
      <c r="DX134" s="54">
        <f t="shared" si="306"/>
        <v>24168.127853776317</v>
      </c>
      <c r="DY134" s="54">
        <f t="shared" si="307"/>
        <v>1930.4821905368499</v>
      </c>
      <c r="DZ134" s="54">
        <f t="shared" si="308"/>
        <v>51091.122963820366</v>
      </c>
      <c r="EA134" s="54">
        <f t="shared" si="309"/>
        <v>44848.811333377591</v>
      </c>
      <c r="EB134" s="54">
        <f t="shared" si="310"/>
        <v>4244.545532939328</v>
      </c>
      <c r="EC134" s="54">
        <f t="shared" si="311"/>
        <v>32926.983369081783</v>
      </c>
      <c r="ED134" s="54">
        <f t="shared" si="312"/>
        <v>26316.811125784268</v>
      </c>
      <c r="EE134" s="54">
        <f t="shared" si="313"/>
        <v>2027.3207108439101</v>
      </c>
      <c r="EF134" s="54">
        <f t="shared" si="314"/>
        <v>117741.80661905566</v>
      </c>
      <c r="EG134" s="54">
        <f t="shared" si="315"/>
        <v>69011.908614670421</v>
      </c>
      <c r="EH134" s="54">
        <f t="shared" si="316"/>
        <v>3577.9946788777447</v>
      </c>
      <c r="EI134" s="54">
        <f t="shared" si="317"/>
        <v>201842.28857637485</v>
      </c>
      <c r="EJ134" s="54">
        <f t="shared" si="318"/>
        <v>38824.700784405926</v>
      </c>
      <c r="EK134" s="54">
        <f t="shared" si="319"/>
        <v>7730.103442433061</v>
      </c>
      <c r="EL134" s="54">
        <f t="shared" si="320"/>
        <v>83124.550895523367</v>
      </c>
      <c r="EM134" s="54">
        <f t="shared" si="321"/>
        <v>132352.47557577348</v>
      </c>
      <c r="EN134" s="54">
        <f t="shared" si="322"/>
        <v>5948.6519617194135</v>
      </c>
      <c r="EO134" s="54">
        <f t="shared" si="323"/>
        <v>134708.66996272514</v>
      </c>
      <c r="EP134" s="54">
        <f t="shared" si="324"/>
        <v>89270.02400565907</v>
      </c>
      <c r="EQ134" s="54">
        <f t="shared" si="325"/>
        <v>9039.3099312596805</v>
      </c>
      <c r="ER134" s="54">
        <f t="shared" si="326"/>
        <v>49390.789464402893</v>
      </c>
      <c r="ES134" s="54">
        <f t="shared" si="327"/>
        <v>36760.908423056761</v>
      </c>
      <c r="ET134" s="54">
        <f t="shared" si="328"/>
        <v>2065.6788260304729</v>
      </c>
      <c r="EU134" s="54">
        <f t="shared" si="329"/>
        <v>4575.3056737283778</v>
      </c>
      <c r="EV134" s="54">
        <f t="shared" si="330"/>
        <v>6215.9011249044825</v>
      </c>
      <c r="EW134" s="54">
        <f t="shared" si="331"/>
        <v>442.69037854656102</v>
      </c>
      <c r="EX134" s="54">
        <f t="shared" si="332"/>
        <v>139926.00244965812</v>
      </c>
      <c r="EY134" s="54">
        <f t="shared" si="333"/>
        <v>69252.118450756767</v>
      </c>
      <c r="EZ134" s="54">
        <f t="shared" si="334"/>
        <v>7587.3609482142119</v>
      </c>
      <c r="FA134" s="54">
        <f t="shared" si="335"/>
        <v>89634.111689151207</v>
      </c>
      <c r="FB134" s="54">
        <f t="shared" si="336"/>
        <v>35791.265576865284</v>
      </c>
      <c r="FC134" s="54">
        <f t="shared" si="337"/>
        <v>6830.2597894499231</v>
      </c>
      <c r="FD134" s="54">
        <f t="shared" si="338"/>
        <v>16439.282054464125</v>
      </c>
      <c r="FE134" s="54">
        <f t="shared" si="339"/>
        <v>5471.3763973489031</v>
      </c>
      <c r="FF134" s="54">
        <f t="shared" si="340"/>
        <v>6020.3376196090558</v>
      </c>
      <c r="FG134" s="54">
        <f t="shared" si="341"/>
        <v>129490.70865423171</v>
      </c>
      <c r="FH134" s="54">
        <f t="shared" si="342"/>
        <v>31278.842059180453</v>
      </c>
      <c r="FI134" s="54">
        <f t="shared" si="343"/>
        <v>9841.0574208148864</v>
      </c>
      <c r="FJ134" s="54">
        <f t="shared" si="344"/>
        <v>39732.719117674722</v>
      </c>
      <c r="FK134" s="54">
        <f t="shared" si="345"/>
        <v>22818.676785081829</v>
      </c>
      <c r="FL134" s="54">
        <f t="shared" si="346"/>
        <v>3713.1913143713678</v>
      </c>
      <c r="FM134" s="54">
        <f t="shared" si="347"/>
        <v>137904.34113285813</v>
      </c>
      <c r="FN134" s="54">
        <f t="shared" si="348"/>
        <v>81692.095380851402</v>
      </c>
      <c r="FO134" s="54">
        <f t="shared" si="349"/>
        <v>2437.9411898082631</v>
      </c>
      <c r="FP134" s="54">
        <f t="shared" si="350"/>
        <v>112744.56167827509</v>
      </c>
      <c r="FQ134" s="54">
        <f t="shared" si="351"/>
        <v>138823.67825421476</v>
      </c>
      <c r="FR134" s="54">
        <f t="shared" si="352"/>
        <v>23927.289196129535</v>
      </c>
      <c r="FS134" s="54">
        <f t="shared" si="353"/>
        <v>8597.8771958339894</v>
      </c>
      <c r="FT134" s="54">
        <f t="shared" si="354"/>
        <v>3625.156295910404</v>
      </c>
      <c r="FU134" s="54">
        <f t="shared" si="355"/>
        <v>2771.8454383994899</v>
      </c>
      <c r="FV134" s="54">
        <f t="shared" si="356"/>
        <v>57550.378032613371</v>
      </c>
      <c r="FW134" s="54">
        <f t="shared" si="357"/>
        <v>32123.34941484527</v>
      </c>
      <c r="FX134" s="54">
        <f t="shared" si="358"/>
        <v>3465.4356195597979</v>
      </c>
      <c r="FY134" s="54">
        <f t="shared" si="359"/>
        <v>208934.13813496591</v>
      </c>
      <c r="FZ134" s="54">
        <f t="shared" si="360"/>
        <v>44576.531597709043</v>
      </c>
      <c r="GA134" s="54">
        <f t="shared" si="361"/>
        <v>15181.638933593214</v>
      </c>
      <c r="GB134" s="54">
        <f t="shared" si="362"/>
        <v>2468.1246247091649</v>
      </c>
      <c r="GC134" s="54">
        <f t="shared" si="363"/>
        <v>595.49401773237685</v>
      </c>
      <c r="GD134" s="54">
        <f t="shared" si="364"/>
        <v>71.685657889641988</v>
      </c>
      <c r="GE134" s="54">
        <f t="shared" si="365"/>
        <v>100550.45397831072</v>
      </c>
      <c r="GF134" s="54">
        <f t="shared" si="366"/>
        <v>11857.688165131394</v>
      </c>
      <c r="GG134" s="54">
        <f t="shared" si="367"/>
        <v>4482.2400827839301</v>
      </c>
      <c r="GH134" s="54">
        <f t="shared" si="368"/>
        <v>86460.449273633465</v>
      </c>
      <c r="GI134" s="54">
        <f t="shared" si="369"/>
        <v>12877.007914597269</v>
      </c>
      <c r="GJ134" s="54">
        <f t="shared" si="370"/>
        <v>4853.8736250012853</v>
      </c>
    </row>
    <row r="135" spans="1:192" s="45" customFormat="1">
      <c r="A135" s="45" t="s">
        <v>63</v>
      </c>
      <c r="B135" s="46">
        <v>42020</v>
      </c>
      <c r="C135" s="47"/>
      <c r="D135" s="47"/>
      <c r="E135" s="47"/>
      <c r="F135" s="48">
        <v>108617</v>
      </c>
      <c r="G135" s="49">
        <v>178119</v>
      </c>
      <c r="H135" s="49">
        <v>13987</v>
      </c>
      <c r="I135" s="49">
        <v>887682</v>
      </c>
      <c r="J135" s="48">
        <v>1141854</v>
      </c>
      <c r="K135" s="48">
        <v>125297</v>
      </c>
      <c r="L135" s="48">
        <v>154929</v>
      </c>
      <c r="M135" s="49">
        <v>239436</v>
      </c>
      <c r="N135" s="49">
        <v>16343</v>
      </c>
      <c r="O135" s="48">
        <v>347525</v>
      </c>
      <c r="P135" s="49">
        <v>246830</v>
      </c>
      <c r="Q135" s="49">
        <v>36172</v>
      </c>
      <c r="R135" s="48">
        <v>489138</v>
      </c>
      <c r="S135" s="49">
        <v>406217</v>
      </c>
      <c r="T135" s="49">
        <v>46080</v>
      </c>
      <c r="U135" s="48">
        <v>227910</v>
      </c>
      <c r="V135" s="49">
        <v>136116</v>
      </c>
      <c r="W135" s="49">
        <v>16598</v>
      </c>
      <c r="X135" s="48">
        <v>28025</v>
      </c>
      <c r="Y135" s="49">
        <v>37382</v>
      </c>
      <c r="Z135" s="49">
        <v>2348</v>
      </c>
      <c r="AA135" s="48">
        <v>586308</v>
      </c>
      <c r="AB135" s="49">
        <v>1098074</v>
      </c>
      <c r="AC135" s="49">
        <v>76571</v>
      </c>
      <c r="AD135" s="48">
        <v>512937</v>
      </c>
      <c r="AE135" s="49">
        <v>1207113</v>
      </c>
      <c r="AF135" s="49">
        <v>67795</v>
      </c>
      <c r="AG135" s="48">
        <v>27386</v>
      </c>
      <c r="AH135" s="49">
        <v>41385</v>
      </c>
      <c r="AI135" s="49">
        <v>3161</v>
      </c>
      <c r="AJ135" s="48">
        <v>84549</v>
      </c>
      <c r="AK135" s="49">
        <v>75832</v>
      </c>
      <c r="AL135" s="49">
        <v>6786</v>
      </c>
      <c r="AM135" s="48">
        <v>55295</v>
      </c>
      <c r="AN135" s="49">
        <v>46869</v>
      </c>
      <c r="AO135" s="49">
        <v>3218</v>
      </c>
      <c r="AP135" s="48">
        <v>175308</v>
      </c>
      <c r="AQ135" s="49">
        <v>110999</v>
      </c>
      <c r="AR135" s="49">
        <v>5093</v>
      </c>
      <c r="AS135" s="48">
        <v>293284</v>
      </c>
      <c r="AT135" s="49">
        <v>54217</v>
      </c>
      <c r="AU135" s="49">
        <v>9454</v>
      </c>
      <c r="AV135" s="48">
        <v>118961</v>
      </c>
      <c r="AW135" s="49">
        <v>205668</v>
      </c>
      <c r="AX135" s="49">
        <v>7930</v>
      </c>
      <c r="AY135" s="48">
        <v>188402</v>
      </c>
      <c r="AZ135" s="49">
        <v>133846</v>
      </c>
      <c r="BA135" s="49">
        <v>13013</v>
      </c>
      <c r="BB135" s="48">
        <v>66779</v>
      </c>
      <c r="BC135" s="49">
        <v>56128</v>
      </c>
      <c r="BD135" s="49">
        <v>3024</v>
      </c>
      <c r="BE135" s="48">
        <v>7916</v>
      </c>
      <c r="BF135" s="49">
        <v>10635</v>
      </c>
      <c r="BG135" s="49">
        <v>748</v>
      </c>
      <c r="BH135" s="50">
        <v>255805</v>
      </c>
      <c r="BI135" s="50">
        <v>125609</v>
      </c>
      <c r="BJ135" s="50">
        <v>13474</v>
      </c>
      <c r="BK135" s="50">
        <v>196942</v>
      </c>
      <c r="BL135" s="50">
        <v>58704</v>
      </c>
      <c r="BM135" s="50">
        <v>11664</v>
      </c>
      <c r="BN135" s="50">
        <v>24953</v>
      </c>
      <c r="BO135" s="50">
        <v>8237</v>
      </c>
      <c r="BP135" s="50">
        <v>9891</v>
      </c>
      <c r="BQ135" s="50">
        <v>177680</v>
      </c>
      <c r="BR135" s="50">
        <v>41878</v>
      </c>
      <c r="BS135" s="50">
        <v>12536</v>
      </c>
      <c r="BT135" s="50">
        <v>62772</v>
      </c>
      <c r="BU135" s="50">
        <v>39297</v>
      </c>
      <c r="BV135" s="50">
        <v>7693</v>
      </c>
      <c r="BW135" s="50">
        <v>222393</v>
      </c>
      <c r="BX135" s="50">
        <v>143192</v>
      </c>
      <c r="BY135" s="50">
        <v>4100</v>
      </c>
      <c r="BZ135" s="50">
        <v>191987</v>
      </c>
      <c r="CA135" s="50">
        <v>177560</v>
      </c>
      <c r="CB135" s="50">
        <v>30593</v>
      </c>
      <c r="CC135" s="50">
        <v>12188</v>
      </c>
      <c r="CD135" s="50">
        <v>6719</v>
      </c>
      <c r="CE135" s="50">
        <v>4611</v>
      </c>
      <c r="CF135" s="50">
        <v>100192</v>
      </c>
      <c r="CG135" s="50">
        <v>58121</v>
      </c>
      <c r="CH135" s="50">
        <v>5834</v>
      </c>
      <c r="CI135" s="50">
        <v>302594</v>
      </c>
      <c r="CJ135" s="50">
        <v>68438</v>
      </c>
      <c r="CK135" s="50">
        <v>22499</v>
      </c>
      <c r="CL135" s="50">
        <v>9803</v>
      </c>
      <c r="CM135" s="50">
        <v>974</v>
      </c>
      <c r="CN135" s="50">
        <v>497</v>
      </c>
      <c r="CO135" s="50">
        <v>124944</v>
      </c>
      <c r="CP135" s="50">
        <v>16185</v>
      </c>
      <c r="CQ135" s="50">
        <v>6078</v>
      </c>
      <c r="CR135" s="50">
        <v>125909</v>
      </c>
      <c r="CS135" s="50">
        <v>20544</v>
      </c>
      <c r="CT135" s="50">
        <v>7149</v>
      </c>
      <c r="CU135" s="51"/>
      <c r="CV135" s="54">
        <f t="shared" si="278"/>
        <v>68300.711429817922</v>
      </c>
      <c r="CW135" s="54">
        <f t="shared" si="279"/>
        <v>112005.06752320299</v>
      </c>
      <c r="CX135" s="54">
        <f t="shared" si="280"/>
        <v>8795.3271658107224</v>
      </c>
      <c r="CY135" s="54">
        <f t="shared" si="281"/>
        <v>558193.58041046641</v>
      </c>
      <c r="CZ135" s="54">
        <f t="shared" si="282"/>
        <v>718022.41406946722</v>
      </c>
      <c r="DA135" s="54">
        <f t="shared" si="283"/>
        <v>78789.455057881336</v>
      </c>
      <c r="DB135" s="54">
        <f t="shared" si="284"/>
        <v>97422.695536704763</v>
      </c>
      <c r="DC135" s="54">
        <f t="shared" si="285"/>
        <v>150562.51914442383</v>
      </c>
      <c r="DD135" s="54">
        <f t="shared" si="286"/>
        <v>10276.830762196658</v>
      </c>
      <c r="DE135" s="54">
        <f t="shared" si="287"/>
        <v>218531.21279033186</v>
      </c>
      <c r="DF135" s="54">
        <f t="shared" si="288"/>
        <v>155212.02576228359</v>
      </c>
      <c r="DG135" s="54">
        <f t="shared" si="289"/>
        <v>22745.733484071316</v>
      </c>
      <c r="DH135" s="54">
        <f t="shared" si="290"/>
        <v>307580.52042827808</v>
      </c>
      <c r="DI135" s="54">
        <f t="shared" si="291"/>
        <v>255438.00781540963</v>
      </c>
      <c r="DJ135" s="54">
        <f t="shared" si="292"/>
        <v>28976.097504865811</v>
      </c>
      <c r="DK135" s="54">
        <f t="shared" si="293"/>
        <v>143314.72183884477</v>
      </c>
      <c r="DL135" s="54">
        <f t="shared" si="294"/>
        <v>85592.675520232529</v>
      </c>
      <c r="DM135" s="54">
        <f t="shared" si="295"/>
        <v>10437.180260107698</v>
      </c>
      <c r="DN135" s="54">
        <f t="shared" si="296"/>
        <v>17622.724231203654</v>
      </c>
      <c r="DO135" s="54">
        <f t="shared" si="297"/>
        <v>23506.607572198216</v>
      </c>
      <c r="DP135" s="54">
        <f t="shared" si="298"/>
        <v>1476.4730239024507</v>
      </c>
      <c r="DQ135" s="54">
        <f t="shared" si="299"/>
        <v>368683.11145579134</v>
      </c>
      <c r="DR135" s="54">
        <f t="shared" si="300"/>
        <v>690492.60615360294</v>
      </c>
      <c r="DS135" s="54">
        <f t="shared" si="301"/>
        <v>48149.495704103305</v>
      </c>
      <c r="DT135" s="54">
        <f t="shared" si="302"/>
        <v>322545.8447450815</v>
      </c>
      <c r="DU135" s="54">
        <f t="shared" si="303"/>
        <v>759058.68028192455</v>
      </c>
      <c r="DV135" s="54">
        <f t="shared" si="304"/>
        <v>42630.957689721741</v>
      </c>
      <c r="DW135" s="54">
        <f t="shared" si="305"/>
        <v>17220.907254085399</v>
      </c>
      <c r="DX135" s="54">
        <f t="shared" si="306"/>
        <v>26023.780278621347</v>
      </c>
      <c r="DY135" s="54">
        <f t="shared" si="307"/>
        <v>1987.7049525364764</v>
      </c>
      <c r="DZ135" s="54">
        <f t="shared" si="308"/>
        <v>53166.234113257371</v>
      </c>
      <c r="EA135" s="54">
        <f t="shared" si="309"/>
        <v>47684.7965709415</v>
      </c>
      <c r="EB135" s="54">
        <f t="shared" si="310"/>
        <v>4267.1831091150043</v>
      </c>
      <c r="EC135" s="54">
        <f t="shared" si="311"/>
        <v>34770.688184278537</v>
      </c>
      <c r="ED135" s="54">
        <f t="shared" si="312"/>
        <v>29472.237716049389</v>
      </c>
      <c r="EE135" s="54">
        <f t="shared" si="313"/>
        <v>2023.5477814812975</v>
      </c>
      <c r="EF135" s="54">
        <f t="shared" si="314"/>
        <v>110237.45011681892</v>
      </c>
      <c r="EG135" s="54">
        <f t="shared" si="315"/>
        <v>69798.564386775179</v>
      </c>
      <c r="EH135" s="54">
        <f t="shared" si="316"/>
        <v>3202.5882072977774</v>
      </c>
      <c r="EI135" s="54">
        <f t="shared" si="317"/>
        <v>184423.30253075229</v>
      </c>
      <c r="EJ135" s="54">
        <f t="shared" si="318"/>
        <v>34092.81854212912</v>
      </c>
      <c r="EK135" s="54">
        <f t="shared" si="319"/>
        <v>5944.879032356801</v>
      </c>
      <c r="EL135" s="54">
        <f t="shared" si="320"/>
        <v>74805.241650962285</v>
      </c>
      <c r="EM135" s="54">
        <f t="shared" si="321"/>
        <v>129328.47269163937</v>
      </c>
      <c r="EN135" s="54">
        <f t="shared" si="322"/>
        <v>4986.5549742531657</v>
      </c>
      <c r="EO135" s="54">
        <f t="shared" si="323"/>
        <v>118471.23962916079</v>
      </c>
      <c r="EP135" s="54">
        <f t="shared" si="324"/>
        <v>84165.250578044041</v>
      </c>
      <c r="EQ135" s="54">
        <f t="shared" si="325"/>
        <v>8182.8549659465889</v>
      </c>
      <c r="ER135" s="54">
        <f t="shared" si="326"/>
        <v>41992.074984319319</v>
      </c>
      <c r="ES135" s="54">
        <f t="shared" si="327"/>
        <v>35294.496544121277</v>
      </c>
      <c r="ET135" s="54">
        <f t="shared" si="328"/>
        <v>1901.5563987568189</v>
      </c>
      <c r="EU135" s="54">
        <f t="shared" si="329"/>
        <v>4977.7514724070697</v>
      </c>
      <c r="EV135" s="54">
        <f t="shared" si="330"/>
        <v>6687.517295231075</v>
      </c>
      <c r="EW135" s="54">
        <f t="shared" si="331"/>
        <v>470.35852720572109</v>
      </c>
      <c r="EX135" s="54">
        <f t="shared" si="332"/>
        <v>160855.69926719181</v>
      </c>
      <c r="EY135" s="54">
        <f t="shared" si="333"/>
        <v>78985.647384737196</v>
      </c>
      <c r="EZ135" s="54">
        <f t="shared" si="334"/>
        <v>8472.741705307335</v>
      </c>
      <c r="FA135" s="54">
        <f t="shared" si="335"/>
        <v>123841.37575527957</v>
      </c>
      <c r="FB135" s="54">
        <f t="shared" si="336"/>
        <v>36914.340883803008</v>
      </c>
      <c r="FC135" s="54">
        <f t="shared" si="337"/>
        <v>7334.5746809191587</v>
      </c>
      <c r="FD135" s="54">
        <f t="shared" si="338"/>
        <v>15690.984397545933</v>
      </c>
      <c r="FE135" s="54">
        <f t="shared" si="339"/>
        <v>5179.6031933068507</v>
      </c>
      <c r="FF135" s="54">
        <f t="shared" si="340"/>
        <v>6219.674054267095</v>
      </c>
      <c r="FG135" s="54">
        <f t="shared" si="341"/>
        <v>111729.01485817182</v>
      </c>
      <c r="FH135" s="54">
        <f t="shared" si="342"/>
        <v>26333.789307916028</v>
      </c>
      <c r="FI135" s="54">
        <f t="shared" si="343"/>
        <v>7882.9070816188769</v>
      </c>
      <c r="FJ135" s="54">
        <f t="shared" si="344"/>
        <v>39472.386991654443</v>
      </c>
      <c r="FK135" s="54">
        <f t="shared" si="345"/>
        <v>24710.800860432115</v>
      </c>
      <c r="FL135" s="54">
        <f t="shared" si="346"/>
        <v>4837.5242644299633</v>
      </c>
      <c r="FM135" s="54">
        <f t="shared" si="347"/>
        <v>139845.51328992235</v>
      </c>
      <c r="FN135" s="54">
        <f t="shared" si="348"/>
        <v>90042.216881873814</v>
      </c>
      <c r="FO135" s="54">
        <f t="shared" si="349"/>
        <v>2578.1683977853695</v>
      </c>
      <c r="FP135" s="54">
        <f t="shared" si="350"/>
        <v>120725.56492332189</v>
      </c>
      <c r="FQ135" s="54">
        <f t="shared" si="351"/>
        <v>111653.55627091957</v>
      </c>
      <c r="FR135" s="54">
        <f t="shared" si="352"/>
        <v>19237.537998401905</v>
      </c>
      <c r="FS135" s="54">
        <f t="shared" si="353"/>
        <v>7664.0771785873376</v>
      </c>
      <c r="FT135" s="54">
        <f t="shared" si="354"/>
        <v>4225.0520645658289</v>
      </c>
      <c r="FU135" s="54">
        <f t="shared" si="355"/>
        <v>2899.4962151678878</v>
      </c>
      <c r="FV135" s="54">
        <f t="shared" si="356"/>
        <v>63002.889783149207</v>
      </c>
      <c r="FW135" s="54">
        <f t="shared" si="357"/>
        <v>36547.737914069141</v>
      </c>
      <c r="FX135" s="54">
        <f t="shared" si="358"/>
        <v>3668.5449835804502</v>
      </c>
      <c r="FY135" s="54">
        <f t="shared" si="359"/>
        <v>190277.63125840639</v>
      </c>
      <c r="FZ135" s="54">
        <f t="shared" si="360"/>
        <v>43035.289953081738</v>
      </c>
      <c r="GA135" s="54">
        <f t="shared" si="361"/>
        <v>14147.856288237324</v>
      </c>
      <c r="GB135" s="54">
        <f t="shared" si="362"/>
        <v>6164.3377569487757</v>
      </c>
      <c r="GC135" s="54">
        <f t="shared" si="363"/>
        <v>612.47219986413415</v>
      </c>
      <c r="GD135" s="54">
        <f t="shared" si="364"/>
        <v>312.52431553642162</v>
      </c>
      <c r="GE135" s="54">
        <f t="shared" si="365"/>
        <v>78567.481047047622</v>
      </c>
      <c r="GF135" s="54">
        <f t="shared" si="366"/>
        <v>10177.476955647855</v>
      </c>
      <c r="GG135" s="54">
        <f t="shared" si="367"/>
        <v>3821.9774443267015</v>
      </c>
      <c r="GH135" s="54">
        <f t="shared" si="368"/>
        <v>79174.293852867835</v>
      </c>
      <c r="GI135" s="54">
        <f t="shared" si="369"/>
        <v>12918.510137586009</v>
      </c>
      <c r="GJ135" s="54">
        <f t="shared" si="370"/>
        <v>4495.445335553075</v>
      </c>
    </row>
    <row r="136" spans="1:192" s="45" customFormat="1">
      <c r="A136" s="45" t="s">
        <v>63</v>
      </c>
      <c r="B136" s="46">
        <v>42019</v>
      </c>
      <c r="C136" s="47"/>
      <c r="D136" s="47"/>
      <c r="E136" s="47"/>
      <c r="F136" s="48">
        <v>112690</v>
      </c>
      <c r="G136" s="49">
        <v>182833</v>
      </c>
      <c r="H136" s="49">
        <v>13541</v>
      </c>
      <c r="I136" s="49">
        <v>887682</v>
      </c>
      <c r="J136" s="48">
        <v>1139184</v>
      </c>
      <c r="K136" s="48">
        <v>113450</v>
      </c>
      <c r="L136" s="48">
        <v>160940</v>
      </c>
      <c r="M136" s="49">
        <v>245366</v>
      </c>
      <c r="N136" s="49">
        <v>14920</v>
      </c>
      <c r="O136" s="48">
        <v>372898</v>
      </c>
      <c r="P136" s="49">
        <v>255980</v>
      </c>
      <c r="Q136" s="49">
        <v>34825</v>
      </c>
      <c r="R136" s="48">
        <v>496146</v>
      </c>
      <c r="S136" s="49">
        <v>409026</v>
      </c>
      <c r="T136" s="49">
        <v>42541</v>
      </c>
      <c r="U136" s="48">
        <v>227411</v>
      </c>
      <c r="V136" s="49">
        <v>133801</v>
      </c>
      <c r="W136" s="49">
        <v>16326</v>
      </c>
      <c r="X136" s="48">
        <v>28658</v>
      </c>
      <c r="Y136" s="49">
        <v>38274</v>
      </c>
      <c r="Z136" s="49">
        <v>2306</v>
      </c>
      <c r="AA136" s="48">
        <v>540030</v>
      </c>
      <c r="AB136" s="49">
        <v>1064981</v>
      </c>
      <c r="AC136" s="49">
        <v>68901</v>
      </c>
      <c r="AD136" s="48">
        <v>513885</v>
      </c>
      <c r="AE136" s="49">
        <v>1233672</v>
      </c>
      <c r="AF136" s="49">
        <v>63444</v>
      </c>
      <c r="AG136" s="48">
        <v>27121</v>
      </c>
      <c r="AH136" s="49">
        <v>42919</v>
      </c>
      <c r="AI136" s="49">
        <v>3059</v>
      </c>
      <c r="AJ136" s="48">
        <v>83289</v>
      </c>
      <c r="AK136" s="49">
        <v>80718</v>
      </c>
      <c r="AL136" s="49">
        <v>6218</v>
      </c>
      <c r="AM136" s="48">
        <v>55314</v>
      </c>
      <c r="AN136" s="49">
        <v>48603</v>
      </c>
      <c r="AO136" s="49">
        <v>3104</v>
      </c>
      <c r="AP136" s="48">
        <v>186005</v>
      </c>
      <c r="AQ136" s="49">
        <v>115514</v>
      </c>
      <c r="AR136" s="49">
        <v>5527</v>
      </c>
      <c r="AS136" s="48">
        <v>339028</v>
      </c>
      <c r="AT136" s="49">
        <v>68480</v>
      </c>
      <c r="AU136" s="49">
        <v>11996</v>
      </c>
      <c r="AV136" s="48">
        <v>128706</v>
      </c>
      <c r="AW136" s="49">
        <v>223478</v>
      </c>
      <c r="AX136" s="49">
        <v>8213</v>
      </c>
      <c r="AY136" s="48">
        <v>178298</v>
      </c>
      <c r="AZ136" s="49">
        <v>131065</v>
      </c>
      <c r="BA136" s="49">
        <v>11270</v>
      </c>
      <c r="BB136" s="48">
        <v>60090</v>
      </c>
      <c r="BC136" s="49">
        <v>55577</v>
      </c>
      <c r="BD136" s="49">
        <v>2644</v>
      </c>
      <c r="BE136" s="48">
        <v>7220</v>
      </c>
      <c r="BF136" s="49">
        <v>11207</v>
      </c>
      <c r="BG136" s="49">
        <v>585</v>
      </c>
      <c r="BH136" s="50">
        <v>288631</v>
      </c>
      <c r="BI136" s="50">
        <v>130106</v>
      </c>
      <c r="BJ136" s="50">
        <v>12969</v>
      </c>
      <c r="BK136" s="50">
        <v>199793</v>
      </c>
      <c r="BL136" s="50">
        <v>57040</v>
      </c>
      <c r="BM136" s="50">
        <v>9980</v>
      </c>
      <c r="BN136" s="50">
        <v>24921</v>
      </c>
      <c r="BO136" s="50">
        <v>8611</v>
      </c>
      <c r="BP136" s="50">
        <v>9988</v>
      </c>
      <c r="BQ136" s="50">
        <v>175288</v>
      </c>
      <c r="BR136" s="50">
        <v>41659</v>
      </c>
      <c r="BS136" s="50">
        <v>10830</v>
      </c>
      <c r="BT136" s="50">
        <v>63626</v>
      </c>
      <c r="BU136" s="50">
        <v>39572</v>
      </c>
      <c r="BV136" s="50">
        <v>5169</v>
      </c>
      <c r="BW136" s="50">
        <v>242521</v>
      </c>
      <c r="BX136" s="50">
        <v>149861</v>
      </c>
      <c r="BY136" s="50">
        <v>4271</v>
      </c>
      <c r="BZ136" s="50">
        <v>177860</v>
      </c>
      <c r="CA136" s="50">
        <v>122577</v>
      </c>
      <c r="CB136" s="50">
        <v>20295</v>
      </c>
      <c r="CC136" s="50">
        <v>13600</v>
      </c>
      <c r="CD136" s="50">
        <v>6044</v>
      </c>
      <c r="CE136" s="50">
        <v>4033</v>
      </c>
      <c r="CF136" s="50">
        <v>110218</v>
      </c>
      <c r="CG136" s="50">
        <v>49549</v>
      </c>
      <c r="CH136" s="50">
        <v>4459</v>
      </c>
      <c r="CI136" s="50">
        <v>279808</v>
      </c>
      <c r="CJ136" s="50">
        <v>71068</v>
      </c>
      <c r="CK136" s="50">
        <v>21428</v>
      </c>
      <c r="CL136" s="50">
        <v>9136</v>
      </c>
      <c r="CM136" s="50">
        <v>2380</v>
      </c>
      <c r="CN136" s="50">
        <v>425</v>
      </c>
      <c r="CO136" s="50">
        <v>98175</v>
      </c>
      <c r="CP136" s="50">
        <v>15809</v>
      </c>
      <c r="CQ136" s="50">
        <v>5796</v>
      </c>
      <c r="CR136" s="50">
        <v>118119</v>
      </c>
      <c r="CS136" s="50">
        <v>20772</v>
      </c>
      <c r="CT136" s="50">
        <v>6515</v>
      </c>
      <c r="CU136" s="51"/>
      <c r="CV136" s="54">
        <f t="shared" si="278"/>
        <v>70861.901645471531</v>
      </c>
      <c r="CW136" s="54">
        <f t="shared" si="279"/>
        <v>114969.33235909573</v>
      </c>
      <c r="CX136" s="54">
        <f t="shared" si="280"/>
        <v>8514.8727498565095</v>
      </c>
      <c r="CY136" s="54">
        <f t="shared" si="281"/>
        <v>558193.58041046641</v>
      </c>
      <c r="CZ136" s="54">
        <f t="shared" si="282"/>
        <v>716343.46050310449</v>
      </c>
      <c r="DA136" s="54">
        <f t="shared" si="283"/>
        <v>71339.806031402477</v>
      </c>
      <c r="DB136" s="54">
        <f t="shared" si="284"/>
        <v>101202.54193648229</v>
      </c>
      <c r="DC136" s="54">
        <f t="shared" si="285"/>
        <v>154291.43099780611</v>
      </c>
      <c r="DD136" s="54">
        <f t="shared" si="286"/>
        <v>9382.0176816970034</v>
      </c>
      <c r="DE136" s="54">
        <f t="shared" si="287"/>
        <v>234486.30224326067</v>
      </c>
      <c r="DF136" s="54">
        <f t="shared" si="288"/>
        <v>160965.74304026802</v>
      </c>
      <c r="DG136" s="54">
        <f t="shared" si="289"/>
        <v>21898.710842164757</v>
      </c>
      <c r="DH136" s="54">
        <f t="shared" si="290"/>
        <v>311987.30192380975</v>
      </c>
      <c r="DI136" s="54">
        <f t="shared" si="291"/>
        <v>257204.36757867283</v>
      </c>
      <c r="DJ136" s="54">
        <f t="shared" si="292"/>
        <v>26750.698002484733</v>
      </c>
      <c r="DK136" s="54">
        <f t="shared" si="293"/>
        <v>143000.93988018748</v>
      </c>
      <c r="DL136" s="54">
        <f t="shared" si="294"/>
        <v>84136.953607824442</v>
      </c>
      <c r="DM136" s="54">
        <f t="shared" si="295"/>
        <v>10266.140795669255</v>
      </c>
      <c r="DN136" s="54">
        <f t="shared" si="296"/>
        <v>18020.768278959298</v>
      </c>
      <c r="DO136" s="54">
        <f t="shared" si="297"/>
        <v>24067.516404106642</v>
      </c>
      <c r="DP136" s="54">
        <f t="shared" si="298"/>
        <v>1450.0625183641616</v>
      </c>
      <c r="DQ136" s="54">
        <f t="shared" si="299"/>
        <v>339582.50728195929</v>
      </c>
      <c r="DR136" s="54">
        <f t="shared" si="300"/>
        <v>669683.01425411238</v>
      </c>
      <c r="DS136" s="54">
        <f t="shared" si="301"/>
        <v>43326.434335563354</v>
      </c>
      <c r="DT136" s="54">
        <f t="shared" si="302"/>
        <v>323141.9675843743</v>
      </c>
      <c r="DU136" s="54">
        <f t="shared" si="303"/>
        <v>775759.55210552993</v>
      </c>
      <c r="DV136" s="54">
        <f t="shared" si="304"/>
        <v>39894.955080267071</v>
      </c>
      <c r="DW136" s="54">
        <f t="shared" si="305"/>
        <v>17054.269540570003</v>
      </c>
      <c r="DX136" s="54">
        <f t="shared" si="306"/>
        <v>26988.392552329336</v>
      </c>
      <c r="DY136" s="54">
        <f t="shared" si="307"/>
        <v>1923.56515337206</v>
      </c>
      <c r="DZ136" s="54">
        <f t="shared" si="308"/>
        <v>52373.918947108694</v>
      </c>
      <c r="EA136" s="54">
        <f t="shared" si="309"/>
        <v>50757.218715229137</v>
      </c>
      <c r="EB136" s="54">
        <f t="shared" si="310"/>
        <v>3910.0124627876653</v>
      </c>
      <c r="EC136" s="54">
        <f t="shared" si="311"/>
        <v>34782.635793926813</v>
      </c>
      <c r="ED136" s="54">
        <f t="shared" si="312"/>
        <v>30562.614301844467</v>
      </c>
      <c r="EE136" s="54">
        <f t="shared" si="313"/>
        <v>1951.8621235916555</v>
      </c>
      <c r="EF136" s="54">
        <f t="shared" si="314"/>
        <v>116963.95434879699</v>
      </c>
      <c r="EG136" s="54">
        <f t="shared" si="315"/>
        <v>72637.69373214127</v>
      </c>
      <c r="EH136" s="54">
        <f t="shared" si="316"/>
        <v>3475.4967645267652</v>
      </c>
      <c r="EI136" s="54">
        <f t="shared" si="317"/>
        <v>213188.11599131179</v>
      </c>
      <c r="EJ136" s="54">
        <f t="shared" si="318"/>
        <v>43061.700458620027</v>
      </c>
      <c r="EK136" s="54">
        <f t="shared" si="319"/>
        <v>7543.3434389837303</v>
      </c>
      <c r="EL136" s="54">
        <f t="shared" si="320"/>
        <v>80933.1077574058</v>
      </c>
      <c r="EM136" s="54">
        <f t="shared" si="321"/>
        <v>140527.78468299482</v>
      </c>
      <c r="EN136" s="54">
        <f t="shared" si="322"/>
        <v>5164.5114758564005</v>
      </c>
      <c r="EO136" s="54">
        <f t="shared" si="323"/>
        <v>112117.62658252094</v>
      </c>
      <c r="EP136" s="54">
        <f t="shared" si="324"/>
        <v>82416.497818473043</v>
      </c>
      <c r="EQ136" s="54">
        <f t="shared" si="325"/>
        <v>7086.8189861075889</v>
      </c>
      <c r="ER136" s="54">
        <f t="shared" si="326"/>
        <v>37785.887566566555</v>
      </c>
      <c r="ES136" s="54">
        <f t="shared" si="327"/>
        <v>34948.015864321336</v>
      </c>
      <c r="ET136" s="54">
        <f t="shared" si="328"/>
        <v>1662.6042057913457</v>
      </c>
      <c r="EU136" s="54">
        <f t="shared" si="329"/>
        <v>4540.0916663439921</v>
      </c>
      <c r="EV136" s="54">
        <f t="shared" si="330"/>
        <v>7047.2032278001552</v>
      </c>
      <c r="EW136" s="54">
        <f t="shared" si="331"/>
        <v>367.86061285474176</v>
      </c>
      <c r="EX136" s="54">
        <f t="shared" si="332"/>
        <v>181497.39581004612</v>
      </c>
      <c r="EY136" s="54">
        <f t="shared" si="333"/>
        <v>81813.457942015433</v>
      </c>
      <c r="EZ136" s="54">
        <f t="shared" si="334"/>
        <v>8155.1868172874292</v>
      </c>
      <c r="FA136" s="54">
        <f t="shared" si="335"/>
        <v>125634.14602408106</v>
      </c>
      <c r="FB136" s="54">
        <f t="shared" si="336"/>
        <v>35867.981807238408</v>
      </c>
      <c r="FC136" s="54">
        <f t="shared" si="337"/>
        <v>6275.6391731458507</v>
      </c>
      <c r="FD136" s="54">
        <f t="shared" si="338"/>
        <v>15670.862107612</v>
      </c>
      <c r="FE136" s="54">
        <f t="shared" si="339"/>
        <v>5414.782456909712</v>
      </c>
      <c r="FF136" s="54">
        <f t="shared" si="340"/>
        <v>6280.669745629335</v>
      </c>
      <c r="FG136" s="54">
        <f t="shared" si="341"/>
        <v>110224.87368561022</v>
      </c>
      <c r="FH136" s="54">
        <f t="shared" si="342"/>
        <v>26196.077386180663</v>
      </c>
      <c r="FI136" s="54">
        <f t="shared" si="343"/>
        <v>6810.1374995159886</v>
      </c>
      <c r="FJ136" s="54">
        <f t="shared" si="344"/>
        <v>40009.400604266324</v>
      </c>
      <c r="FK136" s="54">
        <f t="shared" si="345"/>
        <v>24883.726789551863</v>
      </c>
      <c r="FL136" s="54">
        <f t="shared" si="346"/>
        <v>3250.3786458908721</v>
      </c>
      <c r="FM136" s="54">
        <f t="shared" si="347"/>
        <v>152502.43365836723</v>
      </c>
      <c r="FN136" s="54">
        <f t="shared" si="348"/>
        <v>94235.827868417866</v>
      </c>
      <c r="FO136" s="54">
        <f t="shared" si="349"/>
        <v>2685.6968846198324</v>
      </c>
      <c r="FP136" s="54">
        <f t="shared" si="350"/>
        <v>111842.2027390502</v>
      </c>
      <c r="FQ136" s="54">
        <f t="shared" si="351"/>
        <v>77079.060413496889</v>
      </c>
      <c r="FR136" s="54">
        <f t="shared" si="352"/>
        <v>12761.933569037579</v>
      </c>
      <c r="FS136" s="54">
        <f t="shared" si="353"/>
        <v>8551.9732219222024</v>
      </c>
      <c r="FT136" s="54">
        <f t="shared" si="354"/>
        <v>3800.5975112718961</v>
      </c>
      <c r="FU136" s="54">
        <f t="shared" si="355"/>
        <v>2536.0373532361941</v>
      </c>
      <c r="FV136" s="54">
        <f t="shared" si="356"/>
        <v>69307.454748075092</v>
      </c>
      <c r="FW136" s="54">
        <f t="shared" si="357"/>
        <v>31157.479498016408</v>
      </c>
      <c r="FX136" s="54">
        <f t="shared" si="358"/>
        <v>2803.9153379816985</v>
      </c>
      <c r="FY136" s="54">
        <f t="shared" si="359"/>
        <v>175949.30318232407</v>
      </c>
      <c r="FZ136" s="54">
        <f t="shared" si="360"/>
        <v>44689.090657026987</v>
      </c>
      <c r="GA136" s="54">
        <f t="shared" si="361"/>
        <v>13474.388397010951</v>
      </c>
      <c r="GB136" s="54">
        <f t="shared" si="362"/>
        <v>5744.9137761383263</v>
      </c>
      <c r="GC136" s="54">
        <f t="shared" si="363"/>
        <v>1496.5953138363852</v>
      </c>
      <c r="GD136" s="54">
        <f t="shared" si="364"/>
        <v>267.24916318506882</v>
      </c>
      <c r="GE136" s="54">
        <f t="shared" si="365"/>
        <v>61734.556695750893</v>
      </c>
      <c r="GF136" s="54">
        <f t="shared" si="366"/>
        <v>9941.0400489241238</v>
      </c>
      <c r="GG136" s="54">
        <f t="shared" si="367"/>
        <v>3644.6497642839031</v>
      </c>
      <c r="GH136" s="54">
        <f t="shared" si="368"/>
        <v>74275.773897075633</v>
      </c>
      <c r="GI136" s="54">
        <f t="shared" si="369"/>
        <v>13061.881453365293</v>
      </c>
      <c r="GJ136" s="54">
        <f t="shared" si="370"/>
        <v>4096.7724662369956</v>
      </c>
    </row>
    <row r="137" spans="1:192" s="45" customFormat="1">
      <c r="A137" s="45" t="s">
        <v>63</v>
      </c>
      <c r="B137" s="46">
        <v>42018</v>
      </c>
      <c r="C137" s="47"/>
      <c r="D137" s="47"/>
      <c r="E137" s="47"/>
      <c r="F137" s="48">
        <v>118240</v>
      </c>
      <c r="G137" s="49">
        <v>188463</v>
      </c>
      <c r="H137" s="49">
        <v>14383</v>
      </c>
      <c r="I137" s="49">
        <v>923134</v>
      </c>
      <c r="J137" s="48">
        <v>1130982</v>
      </c>
      <c r="K137" s="48">
        <v>116192</v>
      </c>
      <c r="L137" s="48">
        <v>164387</v>
      </c>
      <c r="M137" s="49">
        <v>244418</v>
      </c>
      <c r="N137" s="49">
        <v>15361</v>
      </c>
      <c r="O137" s="48">
        <v>380211</v>
      </c>
      <c r="P137" s="49">
        <v>260430</v>
      </c>
      <c r="Q137" s="49">
        <v>34220</v>
      </c>
      <c r="R137" s="48">
        <v>519870</v>
      </c>
      <c r="S137" s="49">
        <v>417062</v>
      </c>
      <c r="T137" s="49">
        <v>45267</v>
      </c>
      <c r="U137" s="48">
        <v>238248</v>
      </c>
      <c r="V137" s="49">
        <v>136861</v>
      </c>
      <c r="W137" s="49">
        <v>15880</v>
      </c>
      <c r="X137" s="48">
        <v>29827</v>
      </c>
      <c r="Y137" s="49">
        <v>37985</v>
      </c>
      <c r="Z137" s="49">
        <v>2192</v>
      </c>
      <c r="AA137" s="48">
        <v>554695</v>
      </c>
      <c r="AB137" s="49">
        <v>1068915</v>
      </c>
      <c r="AC137" s="49">
        <v>69410</v>
      </c>
      <c r="AD137" s="48">
        <v>511446</v>
      </c>
      <c r="AE137" s="49">
        <v>1210478</v>
      </c>
      <c r="AF137" s="49">
        <v>60621</v>
      </c>
      <c r="AG137" s="48">
        <v>27750</v>
      </c>
      <c r="AH137" s="49">
        <v>42445</v>
      </c>
      <c r="AI137" s="49">
        <v>3057</v>
      </c>
      <c r="AJ137" s="48">
        <v>85633</v>
      </c>
      <c r="AK137" s="49">
        <v>78391</v>
      </c>
      <c r="AL137" s="49">
        <v>6509</v>
      </c>
      <c r="AM137" s="48">
        <v>57240</v>
      </c>
      <c r="AN137" s="49">
        <v>48041</v>
      </c>
      <c r="AO137" s="49">
        <v>3066</v>
      </c>
      <c r="AP137" s="48">
        <v>169523</v>
      </c>
      <c r="AQ137" s="49">
        <v>111733</v>
      </c>
      <c r="AR137" s="49">
        <v>4757</v>
      </c>
      <c r="AS137" s="48">
        <v>274129</v>
      </c>
      <c r="AT137" s="49">
        <v>51520</v>
      </c>
      <c r="AU137" s="49">
        <v>8686</v>
      </c>
      <c r="AV137" s="48">
        <v>115084</v>
      </c>
      <c r="AW137" s="49">
        <v>204356</v>
      </c>
      <c r="AX137" s="49">
        <v>7508</v>
      </c>
      <c r="AY137" s="48">
        <v>178356</v>
      </c>
      <c r="AZ137" s="49">
        <v>127269</v>
      </c>
      <c r="BA137" s="49">
        <v>11261</v>
      </c>
      <c r="BB137" s="48">
        <v>59886</v>
      </c>
      <c r="BC137" s="49">
        <v>52836</v>
      </c>
      <c r="BD137" s="49">
        <v>2644</v>
      </c>
      <c r="BE137" s="48">
        <v>7451</v>
      </c>
      <c r="BF137" s="49">
        <v>10818</v>
      </c>
      <c r="BG137" s="49">
        <v>661</v>
      </c>
      <c r="BH137" s="50">
        <v>289899</v>
      </c>
      <c r="BI137" s="50">
        <v>128599</v>
      </c>
      <c r="BJ137" s="50">
        <v>12849</v>
      </c>
      <c r="BK137" s="50">
        <v>198983</v>
      </c>
      <c r="BL137" s="50">
        <v>53969</v>
      </c>
      <c r="BM137" s="50">
        <v>9655</v>
      </c>
      <c r="BN137" s="50">
        <v>25173</v>
      </c>
      <c r="BO137" s="50">
        <v>8578</v>
      </c>
      <c r="BP137" s="50">
        <v>10351</v>
      </c>
      <c r="BQ137" s="50">
        <v>171134</v>
      </c>
      <c r="BR137" s="50">
        <v>40582</v>
      </c>
      <c r="BS137" s="50">
        <v>11303</v>
      </c>
      <c r="BT137" s="50">
        <v>64103</v>
      </c>
      <c r="BU137" s="50">
        <v>40332</v>
      </c>
      <c r="BV137" s="50">
        <v>5306</v>
      </c>
      <c r="BW137" s="50">
        <v>264064</v>
      </c>
      <c r="BX137" s="50">
        <v>163602</v>
      </c>
      <c r="BY137" s="50">
        <v>4816</v>
      </c>
      <c r="BZ137" s="50">
        <v>103487</v>
      </c>
      <c r="CA137" s="50">
        <v>116960</v>
      </c>
      <c r="CB137" s="50">
        <v>19579</v>
      </c>
      <c r="CC137" s="50">
        <v>11840</v>
      </c>
      <c r="CD137" s="50">
        <v>6317</v>
      </c>
      <c r="CE137" s="50">
        <v>4387</v>
      </c>
      <c r="CF137" s="50">
        <v>88332</v>
      </c>
      <c r="CG137" s="50">
        <v>53464</v>
      </c>
      <c r="CH137" s="50">
        <v>4807</v>
      </c>
      <c r="CI137" s="50">
        <v>283924</v>
      </c>
      <c r="CJ137" s="50">
        <v>71827</v>
      </c>
      <c r="CK137" s="50">
        <v>54391</v>
      </c>
      <c r="CL137" s="50">
        <v>10044</v>
      </c>
      <c r="CM137" s="50">
        <v>2522</v>
      </c>
      <c r="CN137" s="50">
        <v>446</v>
      </c>
      <c r="CO137" s="50">
        <v>94946</v>
      </c>
      <c r="CP137" s="50">
        <v>15031</v>
      </c>
      <c r="CQ137" s="50">
        <v>5901</v>
      </c>
      <c r="CR137" s="50">
        <v>117149</v>
      </c>
      <c r="CS137" s="50">
        <v>20032</v>
      </c>
      <c r="CT137" s="50">
        <v>6551</v>
      </c>
      <c r="CU137" s="51"/>
      <c r="CV137" s="54">
        <f t="shared" si="278"/>
        <v>74351.86130588832</v>
      </c>
      <c r="CW137" s="54">
        <f t="shared" si="279"/>
        <v>118509.59774434734</v>
      </c>
      <c r="CX137" s="54">
        <f t="shared" si="280"/>
        <v>9044.3405037431639</v>
      </c>
      <c r="CY137" s="54">
        <f t="shared" si="281"/>
        <v>580486.56237102428</v>
      </c>
      <c r="CZ137" s="54">
        <f t="shared" si="282"/>
        <v>711185.86606441287</v>
      </c>
      <c r="DA137" s="54">
        <f t="shared" si="283"/>
        <v>73064.034750116509</v>
      </c>
      <c r="DB137" s="54">
        <f t="shared" si="284"/>
        <v>103370.0898553033</v>
      </c>
      <c r="DC137" s="54">
        <f t="shared" si="285"/>
        <v>153695.30815851327</v>
      </c>
      <c r="DD137" s="54">
        <f t="shared" si="286"/>
        <v>9659.32798984904</v>
      </c>
      <c r="DE137" s="54">
        <f t="shared" si="287"/>
        <v>239084.87431472517</v>
      </c>
      <c r="DF137" s="54">
        <f t="shared" si="288"/>
        <v>163763.9989842058</v>
      </c>
      <c r="DG137" s="54">
        <f t="shared" si="289"/>
        <v>21518.273798101305</v>
      </c>
      <c r="DH137" s="54">
        <f t="shared" si="290"/>
        <v>326905.46462358051</v>
      </c>
      <c r="DI137" s="54">
        <f t="shared" si="291"/>
        <v>262257.57763833215</v>
      </c>
      <c r="DJ137" s="54">
        <f t="shared" si="292"/>
        <v>28464.865576231787</v>
      </c>
      <c r="DK137" s="54">
        <f t="shared" si="293"/>
        <v>149815.47913062651</v>
      </c>
      <c r="DL137" s="54">
        <f t="shared" si="294"/>
        <v>86061.147582756937</v>
      </c>
      <c r="DM137" s="54">
        <f t="shared" si="295"/>
        <v>9985.6863797150418</v>
      </c>
      <c r="DN137" s="54">
        <f t="shared" si="296"/>
        <v>18755.860683108345</v>
      </c>
      <c r="DO137" s="54">
        <f t="shared" si="297"/>
        <v>23885.786973140795</v>
      </c>
      <c r="DP137" s="54">
        <f t="shared" si="298"/>
        <v>1378.3768604745196</v>
      </c>
      <c r="DQ137" s="54">
        <f t="shared" si="299"/>
        <v>348804.17546574527</v>
      </c>
      <c r="DR137" s="54">
        <f t="shared" si="300"/>
        <v>672156.79827286548</v>
      </c>
      <c r="DS137" s="54">
        <f t="shared" si="301"/>
        <v>43646.504509825005</v>
      </c>
      <c r="DT137" s="54">
        <f t="shared" si="302"/>
        <v>321608.27179847221</v>
      </c>
      <c r="DU137" s="54">
        <f t="shared" si="303"/>
        <v>761174.66483278992</v>
      </c>
      <c r="DV137" s="54">
        <f t="shared" si="304"/>
        <v>38119.791815157776</v>
      </c>
      <c r="DW137" s="54">
        <f t="shared" si="305"/>
        <v>17449.798302083906</v>
      </c>
      <c r="DX137" s="54">
        <f t="shared" si="306"/>
        <v>26690.331132682932</v>
      </c>
      <c r="DY137" s="54">
        <f t="shared" si="307"/>
        <v>1922.3075102511891</v>
      </c>
      <c r="DZ137" s="54">
        <f t="shared" si="308"/>
        <v>53847.876684769406</v>
      </c>
      <c r="EA137" s="54">
        <f t="shared" si="309"/>
        <v>49293.950944095828</v>
      </c>
      <c r="EB137" s="54">
        <f t="shared" si="310"/>
        <v>4092.999536874383</v>
      </c>
      <c r="EC137" s="54">
        <f t="shared" si="311"/>
        <v>35993.7461193255</v>
      </c>
      <c r="ED137" s="54">
        <f t="shared" si="312"/>
        <v>30209.216584879741</v>
      </c>
      <c r="EE137" s="54">
        <f t="shared" si="313"/>
        <v>1927.9669042951082</v>
      </c>
      <c r="EF137" s="54">
        <f t="shared" si="314"/>
        <v>106599.71738969981</v>
      </c>
      <c r="EG137" s="54">
        <f t="shared" si="315"/>
        <v>70260.119412134809</v>
      </c>
      <c r="EH137" s="54">
        <f t="shared" si="316"/>
        <v>2991.3041629914642</v>
      </c>
      <c r="EI137" s="54">
        <f t="shared" si="317"/>
        <v>172378.22554061111</v>
      </c>
      <c r="EJ137" s="54">
        <f t="shared" si="318"/>
        <v>32396.886793634694</v>
      </c>
      <c r="EK137" s="54">
        <f t="shared" si="319"/>
        <v>5461.9440739423708</v>
      </c>
      <c r="EL137" s="54">
        <f t="shared" si="320"/>
        <v>72367.300461154024</v>
      </c>
      <c r="EM137" s="54">
        <f t="shared" si="321"/>
        <v>128503.45880434805</v>
      </c>
      <c r="EN137" s="54">
        <f t="shared" si="322"/>
        <v>4721.192275749404</v>
      </c>
      <c r="EO137" s="54">
        <f t="shared" si="323"/>
        <v>112154.09823302619</v>
      </c>
      <c r="EP137" s="54">
        <f t="shared" si="324"/>
        <v>80029.491175060044</v>
      </c>
      <c r="EQ137" s="54">
        <f t="shared" si="325"/>
        <v>7081.1595920636701</v>
      </c>
      <c r="ER137" s="54">
        <f t="shared" si="326"/>
        <v>37657.607968237717</v>
      </c>
      <c r="ES137" s="54">
        <f t="shared" si="327"/>
        <v>33224.415967167755</v>
      </c>
      <c r="ET137" s="54">
        <f t="shared" si="328"/>
        <v>1662.6042057913457</v>
      </c>
      <c r="EU137" s="54">
        <f t="shared" si="329"/>
        <v>4685.3494468045828</v>
      </c>
      <c r="EV137" s="54">
        <f t="shared" si="330"/>
        <v>6802.5916407907634</v>
      </c>
      <c r="EW137" s="54">
        <f t="shared" si="331"/>
        <v>415.65105144783644</v>
      </c>
      <c r="EX137" s="54">
        <f t="shared" si="332"/>
        <v>182294.74154867826</v>
      </c>
      <c r="EY137" s="54">
        <f t="shared" si="333"/>
        <v>80865.823850439207</v>
      </c>
      <c r="EZ137" s="54">
        <f t="shared" si="334"/>
        <v>8079.7282300351744</v>
      </c>
      <c r="FA137" s="54">
        <f t="shared" si="335"/>
        <v>125124.80056012834</v>
      </c>
      <c r="FB137" s="54">
        <f t="shared" si="336"/>
        <v>33936.870795141127</v>
      </c>
      <c r="FC137" s="54">
        <f t="shared" si="337"/>
        <v>6071.272166004328</v>
      </c>
      <c r="FD137" s="54">
        <f t="shared" si="338"/>
        <v>15829.325140841735</v>
      </c>
      <c r="FE137" s="54">
        <f t="shared" si="339"/>
        <v>5394.031345415342</v>
      </c>
      <c r="FF137" s="54">
        <f t="shared" si="340"/>
        <v>6508.9319720674048</v>
      </c>
      <c r="FG137" s="54">
        <f t="shared" si="341"/>
        <v>107612.74892356133</v>
      </c>
      <c r="FH137" s="54">
        <f t="shared" si="342"/>
        <v>25518.836565591675</v>
      </c>
      <c r="FI137" s="54">
        <f t="shared" si="343"/>
        <v>7107.5700976019589</v>
      </c>
      <c r="FJ137" s="54">
        <f t="shared" si="344"/>
        <v>40309.348488594034</v>
      </c>
      <c r="FK137" s="54">
        <f t="shared" si="345"/>
        <v>25361.631175482813</v>
      </c>
      <c r="FL137" s="54">
        <f t="shared" si="346"/>
        <v>3336.5271996705296</v>
      </c>
      <c r="FM137" s="54">
        <f t="shared" si="347"/>
        <v>166049.13653482826</v>
      </c>
      <c r="FN137" s="54">
        <f t="shared" si="348"/>
        <v>102876.46493036147</v>
      </c>
      <c r="FO137" s="54">
        <f t="shared" si="349"/>
        <v>3028.4046350571562</v>
      </c>
      <c r="FP137" s="54">
        <f t="shared" si="350"/>
        <v>65074.856824784038</v>
      </c>
      <c r="FQ137" s="54">
        <f t="shared" si="351"/>
        <v>73546.969708530931</v>
      </c>
      <c r="FR137" s="54">
        <f t="shared" si="352"/>
        <v>12311.697331765794</v>
      </c>
      <c r="FS137" s="54">
        <f t="shared" si="353"/>
        <v>7445.2472755557992</v>
      </c>
      <c r="FT137" s="54">
        <f t="shared" si="354"/>
        <v>3972.2657972707757</v>
      </c>
      <c r="FU137" s="54">
        <f t="shared" si="355"/>
        <v>2758.6401856303455</v>
      </c>
      <c r="FV137" s="54">
        <f t="shared" si="356"/>
        <v>55545.066076384697</v>
      </c>
      <c r="FW137" s="54">
        <f t="shared" si="357"/>
        <v>33619.315907121221</v>
      </c>
      <c r="FX137" s="54">
        <f t="shared" si="358"/>
        <v>3022.7452410132369</v>
      </c>
      <c r="FY137" s="54">
        <f t="shared" si="359"/>
        <v>178537.53272507642</v>
      </c>
      <c r="FZ137" s="54">
        <f t="shared" si="360"/>
        <v>45166.366221397497</v>
      </c>
      <c r="GA137" s="54">
        <f t="shared" si="361"/>
        <v>34202.23349364489</v>
      </c>
      <c r="GB137" s="54">
        <f t="shared" si="362"/>
        <v>6315.8837530137198</v>
      </c>
      <c r="GC137" s="54">
        <f t="shared" si="363"/>
        <v>1585.8879754182201</v>
      </c>
      <c r="GD137" s="54">
        <f t="shared" si="364"/>
        <v>280.4544159542134</v>
      </c>
      <c r="GE137" s="54">
        <f t="shared" si="365"/>
        <v>59704.091877104809</v>
      </c>
      <c r="GF137" s="54">
        <f t="shared" si="366"/>
        <v>9451.8168749053384</v>
      </c>
      <c r="GG137" s="54">
        <f t="shared" si="367"/>
        <v>3710.676028129626</v>
      </c>
      <c r="GH137" s="54">
        <f t="shared" si="368"/>
        <v>73665.816983453231</v>
      </c>
      <c r="GI137" s="54">
        <f t="shared" si="369"/>
        <v>12596.553498643054</v>
      </c>
      <c r="GJ137" s="54">
        <f t="shared" si="370"/>
        <v>4119.4100424126727</v>
      </c>
    </row>
    <row r="138" spans="1:192" s="45" customFormat="1">
      <c r="A138" s="45" t="s">
        <v>63</v>
      </c>
      <c r="B138" s="46">
        <v>42017</v>
      </c>
      <c r="C138" s="47"/>
      <c r="D138" s="47"/>
      <c r="E138" s="47"/>
      <c r="F138" s="48">
        <v>123866</v>
      </c>
      <c r="G138" s="49">
        <v>196370</v>
      </c>
      <c r="H138" s="49">
        <v>14996</v>
      </c>
      <c r="I138" s="49">
        <f>I137</f>
        <v>923134</v>
      </c>
      <c r="J138" s="48">
        <v>1156882</v>
      </c>
      <c r="K138" s="48">
        <v>127385</v>
      </c>
      <c r="L138" s="48">
        <v>168627</v>
      </c>
      <c r="M138" s="49">
        <v>246390</v>
      </c>
      <c r="N138" s="49">
        <v>16189</v>
      </c>
      <c r="O138" s="48">
        <v>391093</v>
      </c>
      <c r="P138" s="49">
        <v>265173</v>
      </c>
      <c r="Q138" s="49">
        <v>37853</v>
      </c>
      <c r="R138" s="48">
        <v>519870</v>
      </c>
      <c r="S138" s="49">
        <v>427533</v>
      </c>
      <c r="T138" s="49">
        <v>49333</v>
      </c>
      <c r="U138" s="48">
        <v>246775</v>
      </c>
      <c r="V138" s="49">
        <v>140713</v>
      </c>
      <c r="W138" s="49">
        <v>17014</v>
      </c>
      <c r="X138" s="48">
        <v>29890</v>
      </c>
      <c r="Y138" s="49">
        <v>38070</v>
      </c>
      <c r="Z138" s="49">
        <v>2247</v>
      </c>
      <c r="AA138" s="48">
        <v>559612</v>
      </c>
      <c r="AB138" s="49">
        <v>1057471</v>
      </c>
      <c r="AC138" s="49">
        <v>69944</v>
      </c>
      <c r="AD138" s="48">
        <v>508324</v>
      </c>
      <c r="AE138" s="49">
        <v>1214049</v>
      </c>
      <c r="AF138" s="49">
        <v>60720</v>
      </c>
      <c r="AG138" s="48">
        <v>28730</v>
      </c>
      <c r="AH138" s="49">
        <v>42873</v>
      </c>
      <c r="AI138" s="49">
        <v>3081</v>
      </c>
      <c r="AJ138" s="48">
        <v>88071</v>
      </c>
      <c r="AK138" s="49">
        <v>86149</v>
      </c>
      <c r="AL138" s="49">
        <v>6841</v>
      </c>
      <c r="AM138" s="48">
        <v>59032</v>
      </c>
      <c r="AN138" s="49">
        <v>49374</v>
      </c>
      <c r="AO138" s="49">
        <v>3543</v>
      </c>
      <c r="AP138" s="48">
        <v>168452</v>
      </c>
      <c r="AQ138" s="49">
        <v>112591</v>
      </c>
      <c r="AR138" s="49">
        <v>4727</v>
      </c>
      <c r="AS138" s="48">
        <v>277213</v>
      </c>
      <c r="AT138" s="49">
        <v>53102</v>
      </c>
      <c r="AU138" s="49">
        <v>8835</v>
      </c>
      <c r="AV138" s="48">
        <v>116571</v>
      </c>
      <c r="AW138" s="49">
        <v>204019</v>
      </c>
      <c r="AX138" s="49">
        <v>7451</v>
      </c>
      <c r="AY138" s="48">
        <v>175549</v>
      </c>
      <c r="AZ138" s="49">
        <v>125722</v>
      </c>
      <c r="BA138" s="49">
        <v>10949</v>
      </c>
      <c r="BB138" s="48">
        <v>56880</v>
      </c>
      <c r="BC138" s="49">
        <v>51985</v>
      </c>
      <c r="BD138" s="49">
        <v>2661</v>
      </c>
      <c r="BE138" s="48">
        <v>7898</v>
      </c>
      <c r="BF138" s="49">
        <v>11779</v>
      </c>
      <c r="BG138" s="49">
        <v>695</v>
      </c>
      <c r="BH138" s="50">
        <v>294567</v>
      </c>
      <c r="BI138" s="50">
        <v>128504</v>
      </c>
      <c r="BJ138" s="50">
        <v>12802</v>
      </c>
      <c r="BK138" s="50">
        <v>190304</v>
      </c>
      <c r="BL138" s="50">
        <v>54283</v>
      </c>
      <c r="BM138" s="50">
        <v>9743</v>
      </c>
      <c r="BN138" s="50">
        <v>25446</v>
      </c>
      <c r="BO138" s="50">
        <v>8177</v>
      </c>
      <c r="BP138" s="50">
        <v>9834</v>
      </c>
      <c r="BQ138" s="50">
        <v>170136</v>
      </c>
      <c r="BR138" s="50">
        <v>39248</v>
      </c>
      <c r="BS138" s="50">
        <v>14365</v>
      </c>
      <c r="BT138" s="50">
        <v>66529</v>
      </c>
      <c r="BU138" s="50">
        <v>40945</v>
      </c>
      <c r="BV138" s="50">
        <v>5468</v>
      </c>
      <c r="BW138" s="50">
        <v>285874</v>
      </c>
      <c r="BX138" s="50">
        <v>177578</v>
      </c>
      <c r="BY138" s="50">
        <v>4934</v>
      </c>
      <c r="BZ138" s="50">
        <v>99888</v>
      </c>
      <c r="CA138" s="50">
        <v>120899</v>
      </c>
      <c r="CB138" s="50">
        <v>20679</v>
      </c>
      <c r="CC138" s="50">
        <v>12837</v>
      </c>
      <c r="CD138" s="50">
        <v>6667</v>
      </c>
      <c r="CE138" s="50">
        <v>4784</v>
      </c>
      <c r="CF138" s="50">
        <v>96925</v>
      </c>
      <c r="CG138" s="50">
        <v>71625</v>
      </c>
      <c r="CH138" s="50">
        <v>7172</v>
      </c>
      <c r="CI138" s="50">
        <v>287991</v>
      </c>
      <c r="CJ138" s="50">
        <v>70224</v>
      </c>
      <c r="CK138" s="50">
        <v>52189</v>
      </c>
      <c r="CL138" s="50">
        <v>11161</v>
      </c>
      <c r="CM138" s="50">
        <v>2417</v>
      </c>
      <c r="CN138" s="50">
        <v>402</v>
      </c>
      <c r="CO138" s="50">
        <v>95227</v>
      </c>
      <c r="CP138" s="50">
        <v>15458</v>
      </c>
      <c r="CQ138" s="50">
        <v>5549</v>
      </c>
      <c r="CR138" s="50">
        <v>117865</v>
      </c>
      <c r="CS138" s="50">
        <v>19153</v>
      </c>
      <c r="CT138" s="50">
        <v>6822</v>
      </c>
      <c r="CU138" s="51"/>
      <c r="CV138" s="54">
        <f t="shared" si="278"/>
        <v>77889.611404898198</v>
      </c>
      <c r="CW138" s="54">
        <f t="shared" si="279"/>
        <v>123481.6898227105</v>
      </c>
      <c r="CX138" s="54">
        <f t="shared" si="280"/>
        <v>9429.8081202900976</v>
      </c>
      <c r="CY138" s="54">
        <f t="shared" si="281"/>
        <v>580486.56237102428</v>
      </c>
      <c r="CZ138" s="54">
        <f t="shared" si="282"/>
        <v>727472.34447969124</v>
      </c>
      <c r="DA138" s="54">
        <f t="shared" si="283"/>
        <v>80102.434476070557</v>
      </c>
      <c r="DB138" s="54">
        <f t="shared" si="284"/>
        <v>106036.29327154964</v>
      </c>
      <c r="DC138" s="54">
        <f t="shared" si="285"/>
        <v>154935.34427569201</v>
      </c>
      <c r="DD138" s="54">
        <f t="shared" si="286"/>
        <v>10179.992241889597</v>
      </c>
      <c r="DE138" s="54">
        <f t="shared" si="287"/>
        <v>245927.71053538378</v>
      </c>
      <c r="DF138" s="54">
        <f t="shared" si="288"/>
        <v>166746.49964535117</v>
      </c>
      <c r="DG138" s="54">
        <f t="shared" si="289"/>
        <v>23802.782527163316</v>
      </c>
      <c r="DH138" s="54">
        <f t="shared" si="290"/>
        <v>326905.46462358051</v>
      </c>
      <c r="DI138" s="54">
        <f t="shared" si="291"/>
        <v>268841.96819765179</v>
      </c>
      <c r="DJ138" s="54">
        <f t="shared" si="292"/>
        <v>31021.654040962352</v>
      </c>
      <c r="DK138" s="54">
        <f t="shared" si="293"/>
        <v>155177.44057645966</v>
      </c>
      <c r="DL138" s="54">
        <f t="shared" si="294"/>
        <v>88483.368233554327</v>
      </c>
      <c r="DM138" s="54">
        <f t="shared" si="295"/>
        <v>10698.770029248848</v>
      </c>
      <c r="DN138" s="54">
        <f t="shared" si="296"/>
        <v>18795.47644141578</v>
      </c>
      <c r="DO138" s="54">
        <f t="shared" si="297"/>
        <v>23939.236805777811</v>
      </c>
      <c r="DP138" s="54">
        <f t="shared" si="298"/>
        <v>1412.9620462984697</v>
      </c>
      <c r="DQ138" s="54">
        <f t="shared" si="299"/>
        <v>351896.09107840643</v>
      </c>
      <c r="DR138" s="54">
        <f t="shared" si="300"/>
        <v>664960.56433524215</v>
      </c>
      <c r="DS138" s="54">
        <f t="shared" si="301"/>
        <v>43982.295223097535</v>
      </c>
      <c r="DT138" s="54">
        <f t="shared" si="302"/>
        <v>319645.09088679275</v>
      </c>
      <c r="DU138" s="54">
        <f t="shared" si="303"/>
        <v>763420.18662510498</v>
      </c>
      <c r="DV138" s="54">
        <f t="shared" si="304"/>
        <v>38182.045149640886</v>
      </c>
      <c r="DW138" s="54">
        <f t="shared" si="305"/>
        <v>18066.043431310653</v>
      </c>
      <c r="DX138" s="54">
        <f t="shared" si="306"/>
        <v>26959.466760549305</v>
      </c>
      <c r="DY138" s="54">
        <f t="shared" si="307"/>
        <v>1937.39922770164</v>
      </c>
      <c r="DZ138" s="54">
        <f t="shared" si="308"/>
        <v>55380.943649111046</v>
      </c>
      <c r="EA138" s="54">
        <f t="shared" si="309"/>
        <v>54172.348609954097</v>
      </c>
      <c r="EB138" s="54">
        <f t="shared" si="310"/>
        <v>4301.7682949389546</v>
      </c>
      <c r="EC138" s="54">
        <f t="shared" si="311"/>
        <v>37120.594355625843</v>
      </c>
      <c r="ED138" s="54">
        <f t="shared" si="312"/>
        <v>31047.435724940206</v>
      </c>
      <c r="EE138" s="54">
        <f t="shared" si="313"/>
        <v>2227.9147886228207</v>
      </c>
      <c r="EF138" s="54">
        <f t="shared" si="314"/>
        <v>105926.24949847344</v>
      </c>
      <c r="EG138" s="54">
        <f t="shared" si="315"/>
        <v>70799.648310988428</v>
      </c>
      <c r="EH138" s="54">
        <f t="shared" si="316"/>
        <v>2972.4395161784005</v>
      </c>
      <c r="EI138" s="54">
        <f t="shared" si="317"/>
        <v>174317.51123299406</v>
      </c>
      <c r="EJ138" s="54">
        <f t="shared" si="318"/>
        <v>33391.682502243588</v>
      </c>
      <c r="EK138" s="54">
        <f t="shared" si="319"/>
        <v>5555.6384864472539</v>
      </c>
      <c r="EL138" s="54">
        <f t="shared" si="320"/>
        <v>73302.358121521538</v>
      </c>
      <c r="EM138" s="54">
        <f t="shared" si="321"/>
        <v>128291.5459384813</v>
      </c>
      <c r="EN138" s="54">
        <f t="shared" si="322"/>
        <v>4685.3494468045828</v>
      </c>
      <c r="EO138" s="54">
        <f t="shared" si="323"/>
        <v>110388.99611288386</v>
      </c>
      <c r="EP138" s="54">
        <f t="shared" si="324"/>
        <v>79056.704221066393</v>
      </c>
      <c r="EQ138" s="54">
        <f t="shared" si="325"/>
        <v>6884.9672652078079</v>
      </c>
      <c r="ER138" s="54">
        <f t="shared" si="326"/>
        <v>35767.37035756874</v>
      </c>
      <c r="ES138" s="54">
        <f t="shared" si="327"/>
        <v>32689.288819237179</v>
      </c>
      <c r="ET138" s="54">
        <f t="shared" si="328"/>
        <v>1673.2941723187485</v>
      </c>
      <c r="EU138" s="54">
        <f t="shared" si="329"/>
        <v>4966.4326843192312</v>
      </c>
      <c r="EV138" s="54">
        <f t="shared" si="330"/>
        <v>7406.8891603692364</v>
      </c>
      <c r="EW138" s="54">
        <f t="shared" si="331"/>
        <v>437.0309845026419</v>
      </c>
      <c r="EX138" s="54">
        <f t="shared" si="332"/>
        <v>185230.08059279097</v>
      </c>
      <c r="EY138" s="54">
        <f t="shared" si="333"/>
        <v>80806.085802197835</v>
      </c>
      <c r="EZ138" s="54">
        <f t="shared" si="334"/>
        <v>8050.1736166947076</v>
      </c>
      <c r="FA138" s="54">
        <f t="shared" si="335"/>
        <v>119667.25823710902</v>
      </c>
      <c r="FB138" s="54">
        <f t="shared" si="336"/>
        <v>34134.32076511786</v>
      </c>
      <c r="FC138" s="54">
        <f t="shared" si="337"/>
        <v>6126.6084633226483</v>
      </c>
      <c r="FD138" s="54">
        <f t="shared" si="338"/>
        <v>16000.993426840614</v>
      </c>
      <c r="FE138" s="54">
        <f t="shared" si="339"/>
        <v>5141.8738996807242</v>
      </c>
      <c r="FF138" s="54">
        <f t="shared" si="340"/>
        <v>6183.8312253222748</v>
      </c>
      <c r="FG138" s="54">
        <f t="shared" si="341"/>
        <v>106985.18500624674</v>
      </c>
      <c r="FH138" s="54">
        <f t="shared" si="342"/>
        <v>24679.988603970778</v>
      </c>
      <c r="FI138" s="54">
        <f t="shared" si="343"/>
        <v>9033.0217156553263</v>
      </c>
      <c r="FJ138" s="54">
        <f t="shared" si="344"/>
        <v>41834.869594210453</v>
      </c>
      <c r="FK138" s="54">
        <f t="shared" si="345"/>
        <v>25747.098792029745</v>
      </c>
      <c r="FL138" s="54">
        <f t="shared" si="346"/>
        <v>3438.3962924610732</v>
      </c>
      <c r="FM138" s="54">
        <f t="shared" si="347"/>
        <v>179763.73476792555</v>
      </c>
      <c r="FN138" s="54">
        <f t="shared" si="348"/>
        <v>111664.87505900741</v>
      </c>
      <c r="FO138" s="54">
        <f t="shared" si="349"/>
        <v>3102.6055791885401</v>
      </c>
      <c r="FP138" s="54">
        <f t="shared" si="350"/>
        <v>62811.72802877683</v>
      </c>
      <c r="FQ138" s="54">
        <f t="shared" si="351"/>
        <v>76023.897835086202</v>
      </c>
      <c r="FR138" s="54">
        <f t="shared" si="352"/>
        <v>13003.401048244794</v>
      </c>
      <c r="FS138" s="54">
        <f t="shared" si="353"/>
        <v>8072.1823713099484</v>
      </c>
      <c r="FT138" s="54">
        <f t="shared" si="354"/>
        <v>4192.3533434231849</v>
      </c>
      <c r="FU138" s="54">
        <f t="shared" si="355"/>
        <v>3008.2823451232216</v>
      </c>
      <c r="FV138" s="54">
        <f t="shared" si="356"/>
        <v>60948.529745206572</v>
      </c>
      <c r="FW138" s="54">
        <f t="shared" si="357"/>
        <v>45039.344266189539</v>
      </c>
      <c r="FX138" s="54">
        <f t="shared" si="358"/>
        <v>4509.9082314430907</v>
      </c>
      <c r="FY138" s="54">
        <f t="shared" si="359"/>
        <v>181094.95001136741</v>
      </c>
      <c r="FZ138" s="54">
        <f t="shared" si="360"/>
        <v>44158.365260019462</v>
      </c>
      <c r="GA138" s="54">
        <f t="shared" si="361"/>
        <v>32817.568417566014</v>
      </c>
      <c r="GB138" s="54">
        <f t="shared" si="362"/>
        <v>7018.2774360201247</v>
      </c>
      <c r="GC138" s="54">
        <f t="shared" si="363"/>
        <v>1519.8617115724971</v>
      </c>
      <c r="GD138" s="54">
        <f t="shared" si="364"/>
        <v>252.78626729505331</v>
      </c>
      <c r="GE138" s="54">
        <f t="shared" si="365"/>
        <v>59880.790735587172</v>
      </c>
      <c r="GF138" s="54">
        <f t="shared" si="366"/>
        <v>9720.3236812112791</v>
      </c>
      <c r="GG138" s="54">
        <f t="shared" si="367"/>
        <v>3489.3308388563455</v>
      </c>
      <c r="GH138" s="54">
        <f t="shared" si="368"/>
        <v>74116.053220725022</v>
      </c>
      <c r="GI138" s="54">
        <f t="shared" si="369"/>
        <v>12043.81934702029</v>
      </c>
      <c r="GJ138" s="54">
        <f t="shared" si="370"/>
        <v>4289.8206852906806</v>
      </c>
    </row>
    <row r="139" spans="1:192" s="45" customFormat="1">
      <c r="A139" s="45" t="s">
        <v>63</v>
      </c>
      <c r="B139" s="46">
        <v>42016</v>
      </c>
      <c r="C139" s="47"/>
      <c r="D139" s="47"/>
      <c r="E139" s="47"/>
      <c r="F139" s="48">
        <v>66965</v>
      </c>
      <c r="G139" s="49">
        <v>101410</v>
      </c>
      <c r="H139" s="49">
        <v>7400</v>
      </c>
      <c r="I139" s="49">
        <f t="shared" ref="I139:I143" si="371">I138</f>
        <v>923134</v>
      </c>
      <c r="J139" s="48">
        <v>998227</v>
      </c>
      <c r="K139" s="48">
        <v>117665</v>
      </c>
      <c r="L139" s="48">
        <v>147056</v>
      </c>
      <c r="M139" s="49">
        <v>184631</v>
      </c>
      <c r="N139" s="49">
        <v>12935</v>
      </c>
      <c r="O139" s="48">
        <v>348229</v>
      </c>
      <c r="P139" s="49">
        <v>192816</v>
      </c>
      <c r="Q139" s="49">
        <v>29073</v>
      </c>
      <c r="R139" s="48">
        <v>462624</v>
      </c>
      <c r="S139" s="49">
        <v>322878</v>
      </c>
      <c r="T139" s="49">
        <v>38499</v>
      </c>
      <c r="U139" s="48">
        <v>237936</v>
      </c>
      <c r="V139" s="49">
        <v>124357</v>
      </c>
      <c r="W139" s="49">
        <v>16273</v>
      </c>
      <c r="X139" s="48">
        <v>23494</v>
      </c>
      <c r="Y139" s="49">
        <v>26755</v>
      </c>
      <c r="Z139" s="49">
        <v>1618</v>
      </c>
      <c r="AA139" s="48">
        <v>628281</v>
      </c>
      <c r="AB139" s="49">
        <v>1155334</v>
      </c>
      <c r="AC139" s="49">
        <v>81004</v>
      </c>
      <c r="AD139" s="48">
        <v>589043</v>
      </c>
      <c r="AE139" s="49">
        <v>1321114</v>
      </c>
      <c r="AF139" s="49">
        <v>71994</v>
      </c>
      <c r="AG139" s="48">
        <v>24553</v>
      </c>
      <c r="AH139" s="49">
        <v>31896</v>
      </c>
      <c r="AI139" s="49">
        <v>2432</v>
      </c>
      <c r="AJ139" s="48">
        <v>54300</v>
      </c>
      <c r="AK139" s="49">
        <v>39855</v>
      </c>
      <c r="AL139" s="49">
        <v>3528</v>
      </c>
      <c r="AM139" s="48">
        <v>40420</v>
      </c>
      <c r="AN139" s="49">
        <v>27045</v>
      </c>
      <c r="AO139" s="49">
        <v>2029</v>
      </c>
      <c r="AP139" s="48">
        <v>184068</v>
      </c>
      <c r="AQ139" s="49">
        <v>102982</v>
      </c>
      <c r="AR139" s="49">
        <v>4582</v>
      </c>
      <c r="AS139" s="48">
        <v>270464</v>
      </c>
      <c r="AT139" s="49">
        <v>40167</v>
      </c>
      <c r="AU139" s="49">
        <v>7816</v>
      </c>
      <c r="AV139" s="48">
        <v>116878</v>
      </c>
      <c r="AW139" s="49">
        <v>152568</v>
      </c>
      <c r="AX139" s="49">
        <v>7153</v>
      </c>
      <c r="AY139" s="48">
        <v>198139</v>
      </c>
      <c r="AZ139" s="49">
        <v>103409</v>
      </c>
      <c r="BA139" s="49">
        <v>9790</v>
      </c>
      <c r="BB139" s="48">
        <v>51937</v>
      </c>
      <c r="BC139" s="49">
        <v>27267</v>
      </c>
      <c r="BD139" s="49">
        <v>1641</v>
      </c>
      <c r="BE139" s="48">
        <v>6980</v>
      </c>
      <c r="BF139" s="49">
        <v>7634</v>
      </c>
      <c r="BG139" s="49">
        <v>528</v>
      </c>
      <c r="BH139" s="50">
        <v>294095</v>
      </c>
      <c r="BI139" s="50">
        <v>119254</v>
      </c>
      <c r="BJ139" s="50">
        <v>12958</v>
      </c>
      <c r="BK139" s="50">
        <v>173685</v>
      </c>
      <c r="BL139" s="50">
        <v>27797</v>
      </c>
      <c r="BM139" s="50">
        <v>5318</v>
      </c>
      <c r="BN139" s="50">
        <v>24881</v>
      </c>
      <c r="BO139" s="50">
        <v>10188</v>
      </c>
      <c r="BP139" s="50">
        <v>11289</v>
      </c>
      <c r="BQ139" s="50">
        <v>164370</v>
      </c>
      <c r="BR139" s="50">
        <v>68634</v>
      </c>
      <c r="BS139" s="50">
        <v>21302</v>
      </c>
      <c r="BT139" s="50">
        <v>67134</v>
      </c>
      <c r="BU139" s="50">
        <v>37071</v>
      </c>
      <c r="BV139" s="50">
        <v>5762</v>
      </c>
      <c r="BW139" s="50">
        <v>290634</v>
      </c>
      <c r="BX139" s="50">
        <v>133447</v>
      </c>
      <c r="BY139" s="50">
        <v>3794</v>
      </c>
      <c r="BZ139" s="50">
        <v>109703</v>
      </c>
      <c r="CA139" s="50">
        <v>163807</v>
      </c>
      <c r="CB139" s="50">
        <v>29560</v>
      </c>
      <c r="CC139" s="50">
        <v>13667</v>
      </c>
      <c r="CD139" s="50">
        <v>3283</v>
      </c>
      <c r="CE139" s="50">
        <v>2329</v>
      </c>
      <c r="CF139" s="50">
        <v>117222</v>
      </c>
      <c r="CG139" s="50">
        <v>47784</v>
      </c>
      <c r="CH139" s="50">
        <v>4869</v>
      </c>
      <c r="CI139" s="50">
        <v>290303</v>
      </c>
      <c r="CJ139" s="50">
        <v>87093</v>
      </c>
      <c r="CK139" s="50">
        <v>53287</v>
      </c>
      <c r="CL139" s="50">
        <v>13487</v>
      </c>
      <c r="CM139" s="50">
        <v>2506</v>
      </c>
      <c r="CN139" s="50">
        <v>655</v>
      </c>
      <c r="CO139" s="50">
        <v>95018</v>
      </c>
      <c r="CP139" s="50">
        <v>23638</v>
      </c>
      <c r="CQ139" s="50">
        <v>7525</v>
      </c>
      <c r="CR139" s="50">
        <v>116877</v>
      </c>
      <c r="CS139" s="50">
        <v>22549</v>
      </c>
      <c r="CT139" s="50">
        <v>7499</v>
      </c>
      <c r="CU139" s="51"/>
      <c r="CV139" s="54">
        <f t="shared" si="278"/>
        <v>42109.03579456031</v>
      </c>
      <c r="CW139" s="54">
        <f t="shared" si="279"/>
        <v>63768.794443759594</v>
      </c>
      <c r="CX139" s="54">
        <f t="shared" si="280"/>
        <v>4653.2795472223743</v>
      </c>
      <c r="CY139" s="54">
        <f t="shared" si="281"/>
        <v>580486.56237102428</v>
      </c>
      <c r="CZ139" s="54">
        <f t="shared" si="282"/>
        <v>627706.65980880393</v>
      </c>
      <c r="DA139" s="54">
        <f t="shared" si="283"/>
        <v>73990.288908637929</v>
      </c>
      <c r="DB139" s="54">
        <f t="shared" si="284"/>
        <v>92471.983391396425</v>
      </c>
      <c r="DC139" s="54">
        <f t="shared" si="285"/>
        <v>116099.95352475868</v>
      </c>
      <c r="DD139" s="54">
        <f t="shared" si="286"/>
        <v>8133.8068842326238</v>
      </c>
      <c r="DE139" s="54">
        <f t="shared" si="287"/>
        <v>218973.9031688784</v>
      </c>
      <c r="DF139" s="54">
        <f t="shared" si="288"/>
        <v>121246.85799692289</v>
      </c>
      <c r="DG139" s="54">
        <f t="shared" si="289"/>
        <v>18281.729226540014</v>
      </c>
      <c r="DH139" s="54">
        <f t="shared" si="290"/>
        <v>290907.94557489239</v>
      </c>
      <c r="DI139" s="54">
        <f t="shared" si="291"/>
        <v>203032.64779027915</v>
      </c>
      <c r="DJ139" s="54">
        <f t="shared" si="292"/>
        <v>24209.001255204621</v>
      </c>
      <c r="DK139" s="54">
        <f t="shared" si="293"/>
        <v>149619.28680377066</v>
      </c>
      <c r="DL139" s="54">
        <f t="shared" si="294"/>
        <v>78198.36279107201</v>
      </c>
      <c r="DM139" s="54">
        <f t="shared" si="295"/>
        <v>10232.813252966176</v>
      </c>
      <c r="DN139" s="54">
        <f t="shared" si="296"/>
        <v>14773.533740870604</v>
      </c>
      <c r="DO139" s="54">
        <f t="shared" si="297"/>
        <v>16824.120849450625</v>
      </c>
      <c r="DP139" s="54">
        <f t="shared" si="298"/>
        <v>1017.4332847845678</v>
      </c>
      <c r="DQ139" s="54">
        <f t="shared" si="299"/>
        <v>395076.63881194871</v>
      </c>
      <c r="DR139" s="54">
        <f t="shared" si="300"/>
        <v>726498.9287041371</v>
      </c>
      <c r="DS139" s="54">
        <f t="shared" si="301"/>
        <v>50937.061681513682</v>
      </c>
      <c r="DT139" s="54">
        <f t="shared" si="302"/>
        <v>370402.93842358229</v>
      </c>
      <c r="DU139" s="54">
        <f t="shared" si="303"/>
        <v>830744.96699312702</v>
      </c>
      <c r="DV139" s="54">
        <f t="shared" si="304"/>
        <v>45271.379421990219</v>
      </c>
      <c r="DW139" s="54">
        <f t="shared" si="305"/>
        <v>15439.455773371752</v>
      </c>
      <c r="DX139" s="54">
        <f t="shared" si="306"/>
        <v>20056.892491649305</v>
      </c>
      <c r="DY139" s="54">
        <f t="shared" si="307"/>
        <v>1529.294034979029</v>
      </c>
      <c r="DZ139" s="54">
        <f t="shared" si="308"/>
        <v>34145.010731645263</v>
      </c>
      <c r="EA139" s="54">
        <f t="shared" si="309"/>
        <v>25061.683291155099</v>
      </c>
      <c r="EB139" s="54">
        <f t="shared" si="310"/>
        <v>2218.4824652162888</v>
      </c>
      <c r="EC139" s="54">
        <f t="shared" si="311"/>
        <v>25416.96747280113</v>
      </c>
      <c r="ED139" s="54">
        <f t="shared" si="312"/>
        <v>17006.479101976907</v>
      </c>
      <c r="EE139" s="54">
        <f t="shared" si="313"/>
        <v>1275.8789461235403</v>
      </c>
      <c r="EF139" s="54">
        <f t="shared" si="314"/>
        <v>115745.92698623352</v>
      </c>
      <c r="EG139" s="54">
        <f t="shared" si="315"/>
        <v>64757.301936764132</v>
      </c>
      <c r="EH139" s="54">
        <f t="shared" si="316"/>
        <v>2881.2603899152596</v>
      </c>
      <c r="EI139" s="54">
        <f t="shared" si="317"/>
        <v>170073.59452161516</v>
      </c>
      <c r="EJ139" s="54">
        <f t="shared" si="318"/>
        <v>25257.875618010963</v>
      </c>
      <c r="EK139" s="54">
        <f t="shared" si="319"/>
        <v>4914.8693163635244</v>
      </c>
      <c r="EL139" s="54">
        <f t="shared" si="320"/>
        <v>73495.406340575224</v>
      </c>
      <c r="EM139" s="54">
        <f t="shared" si="321"/>
        <v>95938.047832516648</v>
      </c>
      <c r="EN139" s="54">
        <f t="shared" si="322"/>
        <v>4497.9606217948167</v>
      </c>
      <c r="EO139" s="54">
        <f t="shared" si="323"/>
        <v>124594.07516312081</v>
      </c>
      <c r="EP139" s="54">
        <f t="shared" si="324"/>
        <v>65025.808743070069</v>
      </c>
      <c r="EQ139" s="54">
        <f t="shared" si="325"/>
        <v>6156.1630766631142</v>
      </c>
      <c r="ER139" s="54">
        <f t="shared" si="326"/>
        <v>32659.105384336279</v>
      </c>
      <c r="ES139" s="54">
        <f t="shared" si="327"/>
        <v>17146.077488393577</v>
      </c>
      <c r="ET139" s="54">
        <f t="shared" si="328"/>
        <v>1031.8961806745833</v>
      </c>
      <c r="EU139" s="54">
        <f t="shared" si="329"/>
        <v>4389.1744918394825</v>
      </c>
      <c r="EV139" s="54">
        <f t="shared" si="330"/>
        <v>4800.4237923642713</v>
      </c>
      <c r="EW139" s="54">
        <f t="shared" si="331"/>
        <v>332.01778390992075</v>
      </c>
      <c r="EX139" s="54">
        <f t="shared" si="332"/>
        <v>184933.27681626542</v>
      </c>
      <c r="EY139" s="54">
        <f t="shared" si="333"/>
        <v>74989.486368169877</v>
      </c>
      <c r="EZ139" s="54">
        <f t="shared" si="334"/>
        <v>8148.2697801226386</v>
      </c>
      <c r="FA139" s="54">
        <f t="shared" si="335"/>
        <v>109216.87272423218</v>
      </c>
      <c r="FB139" s="54">
        <f t="shared" si="336"/>
        <v>17479.35291542437</v>
      </c>
      <c r="FC139" s="54">
        <f t="shared" si="337"/>
        <v>3344.0730583957552</v>
      </c>
      <c r="FD139" s="54">
        <f t="shared" si="338"/>
        <v>15645.709245194581</v>
      </c>
      <c r="FE139" s="54">
        <f t="shared" si="339"/>
        <v>6406.4340577164257</v>
      </c>
      <c r="FF139" s="54">
        <f t="shared" si="340"/>
        <v>7098.7665957558629</v>
      </c>
      <c r="FG139" s="54">
        <f t="shared" si="341"/>
        <v>103359.39988877591</v>
      </c>
      <c r="FH139" s="54">
        <f t="shared" si="342"/>
        <v>43158.538978927085</v>
      </c>
      <c r="FI139" s="54">
        <f t="shared" si="343"/>
        <v>13395.156880396084</v>
      </c>
      <c r="FJ139" s="54">
        <f t="shared" si="344"/>
        <v>42215.306638273905</v>
      </c>
      <c r="FK139" s="54">
        <f t="shared" si="345"/>
        <v>23311.044066902788</v>
      </c>
      <c r="FL139" s="54">
        <f t="shared" si="346"/>
        <v>3623.2698312290977</v>
      </c>
      <c r="FM139" s="54">
        <f t="shared" si="347"/>
        <v>182756.92539559831</v>
      </c>
      <c r="FN139" s="54">
        <f t="shared" si="348"/>
        <v>83914.350775430299</v>
      </c>
      <c r="FO139" s="54">
        <f t="shared" si="349"/>
        <v>2385.7490002921199</v>
      </c>
      <c r="FP139" s="54">
        <f t="shared" si="350"/>
        <v>68983.611644450837</v>
      </c>
      <c r="FQ139" s="54">
        <f t="shared" si="351"/>
        <v>103005.37335025074</v>
      </c>
      <c r="FR139" s="54">
        <f t="shared" si="352"/>
        <v>18587.96532647208</v>
      </c>
      <c r="FS139" s="54">
        <f t="shared" si="353"/>
        <v>8594.1042664713768</v>
      </c>
      <c r="FT139" s="54">
        <f t="shared" si="354"/>
        <v>2064.4211829096021</v>
      </c>
      <c r="FU139" s="54">
        <f t="shared" si="355"/>
        <v>1464.5254142541771</v>
      </c>
      <c r="FV139" s="54">
        <f t="shared" si="356"/>
        <v>73711.720957365018</v>
      </c>
      <c r="FW139" s="54">
        <f t="shared" si="357"/>
        <v>30047.609443847829</v>
      </c>
      <c r="FX139" s="54">
        <f t="shared" si="358"/>
        <v>3061.7321777602351</v>
      </c>
      <c r="FY139" s="54">
        <f t="shared" si="359"/>
        <v>182548.78545909419</v>
      </c>
      <c r="FZ139" s="54">
        <f t="shared" si="360"/>
        <v>54765.956163005168</v>
      </c>
      <c r="GA139" s="54">
        <f t="shared" si="361"/>
        <v>33508.014490924143</v>
      </c>
      <c r="GB139" s="54">
        <f t="shared" si="362"/>
        <v>8480.9163855929946</v>
      </c>
      <c r="GC139" s="54">
        <f t="shared" si="363"/>
        <v>1575.8268304512528</v>
      </c>
      <c r="GD139" s="54">
        <f t="shared" si="364"/>
        <v>411.87812208522371</v>
      </c>
      <c r="GE139" s="54">
        <f t="shared" si="365"/>
        <v>59749.36702945616</v>
      </c>
      <c r="GF139" s="54">
        <f t="shared" si="366"/>
        <v>14864.084045573309</v>
      </c>
      <c r="GG139" s="54">
        <f t="shared" si="367"/>
        <v>4731.8822422768062</v>
      </c>
      <c r="GH139" s="54">
        <f t="shared" si="368"/>
        <v>73494.777519014795</v>
      </c>
      <c r="GI139" s="54">
        <f t="shared" si="369"/>
        <v>14179.297366259098</v>
      </c>
      <c r="GJ139" s="54">
        <f t="shared" si="370"/>
        <v>4715.5328817054842</v>
      </c>
    </row>
    <row r="140" spans="1:192" s="45" customFormat="1">
      <c r="A140" s="45" t="s">
        <v>63</v>
      </c>
      <c r="B140" s="46">
        <v>42015</v>
      </c>
      <c r="C140" s="47"/>
      <c r="D140" s="47"/>
      <c r="E140" s="47"/>
      <c r="F140" s="48">
        <v>66896</v>
      </c>
      <c r="G140" s="49">
        <v>105782</v>
      </c>
      <c r="H140" s="49">
        <v>7543</v>
      </c>
      <c r="I140" s="49">
        <f t="shared" si="371"/>
        <v>923134</v>
      </c>
      <c r="J140" s="48">
        <v>1011588</v>
      </c>
      <c r="K140" s="48">
        <v>120080</v>
      </c>
      <c r="L140" s="48">
        <v>144265</v>
      </c>
      <c r="M140" s="49">
        <v>183158</v>
      </c>
      <c r="N140" s="49">
        <v>13586</v>
      </c>
      <c r="O140" s="48">
        <v>333647</v>
      </c>
      <c r="P140" s="49">
        <v>195421</v>
      </c>
      <c r="Q140" s="49">
        <v>29936</v>
      </c>
      <c r="R140" s="48">
        <v>453998</v>
      </c>
      <c r="S140" s="49">
        <v>325494</v>
      </c>
      <c r="T140" s="49">
        <v>39839</v>
      </c>
      <c r="U140" s="48">
        <v>222505</v>
      </c>
      <c r="V140" s="49">
        <v>127259</v>
      </c>
      <c r="W140" s="49">
        <v>15243</v>
      </c>
      <c r="X140" s="48">
        <v>22235</v>
      </c>
      <c r="Y140" s="49">
        <v>26011</v>
      </c>
      <c r="Z140" s="49">
        <v>1554</v>
      </c>
      <c r="AA140" s="48">
        <v>670879</v>
      </c>
      <c r="AB140" s="49">
        <v>1169919</v>
      </c>
      <c r="AC140" s="49">
        <v>86229</v>
      </c>
      <c r="AD140" s="48">
        <v>606846</v>
      </c>
      <c r="AE140" s="49">
        <v>1328353</v>
      </c>
      <c r="AF140" s="49">
        <v>77611</v>
      </c>
      <c r="AG140" s="48">
        <v>24277</v>
      </c>
      <c r="AH140" s="49">
        <v>32728</v>
      </c>
      <c r="AI140" s="49">
        <v>2570</v>
      </c>
      <c r="AJ140" s="48">
        <v>56439</v>
      </c>
      <c r="AK140" s="49">
        <v>42646</v>
      </c>
      <c r="AL140" s="49">
        <v>3931</v>
      </c>
      <c r="AM140" s="48">
        <v>40318</v>
      </c>
      <c r="AN140" s="49">
        <v>28144</v>
      </c>
      <c r="AO140" s="49">
        <v>2059</v>
      </c>
      <c r="AP140" s="48">
        <v>184413</v>
      </c>
      <c r="AQ140" s="49">
        <v>99951</v>
      </c>
      <c r="AR140" s="49">
        <v>4609</v>
      </c>
      <c r="AS140" s="48">
        <v>293196</v>
      </c>
      <c r="AT140" s="49">
        <v>47025</v>
      </c>
      <c r="AU140" s="49">
        <v>9745</v>
      </c>
      <c r="AV140" s="48">
        <v>123041</v>
      </c>
      <c r="AW140" s="49">
        <v>163107</v>
      </c>
      <c r="AX140" s="49">
        <v>7742</v>
      </c>
      <c r="AY140" s="48">
        <v>227202</v>
      </c>
      <c r="AZ140" s="49">
        <v>124258</v>
      </c>
      <c r="BA140" s="49">
        <v>10432</v>
      </c>
      <c r="BB140" s="48">
        <v>62727</v>
      </c>
      <c r="BC140" s="49">
        <v>31965</v>
      </c>
      <c r="BD140" s="49">
        <v>2012</v>
      </c>
      <c r="BE140" s="48">
        <v>6291</v>
      </c>
      <c r="BF140" s="49">
        <v>7109</v>
      </c>
      <c r="BG140" s="49">
        <v>522</v>
      </c>
      <c r="BH140" s="50">
        <v>248125</v>
      </c>
      <c r="BI140" s="50">
        <v>111469</v>
      </c>
      <c r="BJ140" s="50">
        <v>12087</v>
      </c>
      <c r="BK140" s="50">
        <v>123318</v>
      </c>
      <c r="BL140" s="50">
        <v>35389</v>
      </c>
      <c r="BM140" s="50">
        <v>6748</v>
      </c>
      <c r="BN140" s="50">
        <v>29841</v>
      </c>
      <c r="BO140" s="50">
        <v>9951</v>
      </c>
      <c r="BP140" s="50">
        <v>10396</v>
      </c>
      <c r="BQ140" s="50">
        <v>204896</v>
      </c>
      <c r="BR140" s="50">
        <v>75456</v>
      </c>
      <c r="BS140" s="50">
        <v>23727</v>
      </c>
      <c r="BT140" s="50">
        <v>69587</v>
      </c>
      <c r="BU140" s="50">
        <v>36836</v>
      </c>
      <c r="BV140" s="50">
        <v>5245</v>
      </c>
      <c r="BW140" s="50">
        <v>248238</v>
      </c>
      <c r="BX140" s="50">
        <v>113544</v>
      </c>
      <c r="BY140" s="50">
        <v>3311</v>
      </c>
      <c r="BZ140" s="50">
        <v>120455</v>
      </c>
      <c r="CA140" s="50">
        <v>189054</v>
      </c>
      <c r="CB140" s="50">
        <v>35663</v>
      </c>
      <c r="CC140" s="50">
        <v>8501</v>
      </c>
      <c r="CD140" s="50">
        <v>3669</v>
      </c>
      <c r="CE140" s="50">
        <v>2751</v>
      </c>
      <c r="CF140" s="50">
        <v>86130</v>
      </c>
      <c r="CG140" s="50">
        <v>46574</v>
      </c>
      <c r="CH140" s="50">
        <v>4563</v>
      </c>
      <c r="CI140" s="50">
        <v>332145</v>
      </c>
      <c r="CJ140" s="50">
        <v>86133</v>
      </c>
      <c r="CK140" s="50">
        <v>52540</v>
      </c>
      <c r="CL140" s="50">
        <v>4221</v>
      </c>
      <c r="CM140" s="50">
        <v>3191</v>
      </c>
      <c r="CN140" s="50">
        <v>191</v>
      </c>
      <c r="CO140" s="50">
        <v>131146</v>
      </c>
      <c r="CP140" s="50">
        <v>25966</v>
      </c>
      <c r="CQ140" s="50">
        <v>8854</v>
      </c>
      <c r="CR140" s="50">
        <v>133482</v>
      </c>
      <c r="CS140" s="50">
        <v>23211</v>
      </c>
      <c r="CT140" s="50">
        <v>7742</v>
      </c>
      <c r="CU140" s="51"/>
      <c r="CV140" s="54">
        <f t="shared" si="278"/>
        <v>42065.647106890268</v>
      </c>
      <c r="CW140" s="54">
        <f t="shared" si="279"/>
        <v>66518.002305983406</v>
      </c>
      <c r="CX140" s="54">
        <f t="shared" si="280"/>
        <v>4743.2010303646448</v>
      </c>
      <c r="CY140" s="54">
        <f t="shared" si="281"/>
        <v>580486.56237102428</v>
      </c>
      <c r="CZ140" s="54">
        <f t="shared" si="282"/>
        <v>636108.34467778204</v>
      </c>
      <c r="DA140" s="54">
        <f t="shared" si="283"/>
        <v>75508.892977089563</v>
      </c>
      <c r="DB140" s="54">
        <f t="shared" si="284"/>
        <v>90716.942416221063</v>
      </c>
      <c r="DC140" s="54">
        <f t="shared" si="285"/>
        <v>115173.69936623726</v>
      </c>
      <c r="DD140" s="54">
        <f t="shared" si="286"/>
        <v>8543.1697200761046</v>
      </c>
      <c r="DE140" s="54">
        <f t="shared" si="287"/>
        <v>209804.4271746086</v>
      </c>
      <c r="DF140" s="54">
        <f t="shared" si="288"/>
        <v>122884.93816185725</v>
      </c>
      <c r="DG140" s="54">
        <f t="shared" si="289"/>
        <v>18824.402233195811</v>
      </c>
      <c r="DH140" s="54">
        <f t="shared" si="290"/>
        <v>285483.73079457617</v>
      </c>
      <c r="DI140" s="54">
        <f t="shared" si="291"/>
        <v>204677.64499237831</v>
      </c>
      <c r="DJ140" s="54">
        <f t="shared" si="292"/>
        <v>25051.622146188132</v>
      </c>
      <c r="DK140" s="54">
        <f t="shared" si="293"/>
        <v>139915.94130469114</v>
      </c>
      <c r="DL140" s="54">
        <f t="shared" si="294"/>
        <v>80023.202959455695</v>
      </c>
      <c r="DM140" s="54">
        <f t="shared" si="295"/>
        <v>9585.1270457176561</v>
      </c>
      <c r="DN140" s="54">
        <f t="shared" si="296"/>
        <v>13981.847396282365</v>
      </c>
      <c r="DO140" s="54">
        <f t="shared" si="297"/>
        <v>16356.277608486645</v>
      </c>
      <c r="DP140" s="54">
        <f t="shared" si="298"/>
        <v>977.18870491669861</v>
      </c>
      <c r="DQ140" s="54">
        <f t="shared" si="299"/>
        <v>421863.1796433783</v>
      </c>
      <c r="DR140" s="54">
        <f t="shared" si="300"/>
        <v>735670.29116308829</v>
      </c>
      <c r="DS140" s="54">
        <f t="shared" si="301"/>
        <v>54222.654334788938</v>
      </c>
      <c r="DT140" s="54">
        <f t="shared" si="302"/>
        <v>381597.84866401472</v>
      </c>
      <c r="DU140" s="54">
        <f t="shared" si="303"/>
        <v>835297.00626911933</v>
      </c>
      <c r="DV140" s="54">
        <f t="shared" si="304"/>
        <v>48803.470126956177</v>
      </c>
      <c r="DW140" s="54">
        <f t="shared" si="305"/>
        <v>15265.901022691565</v>
      </c>
      <c r="DX140" s="54">
        <f t="shared" si="306"/>
        <v>20580.072029931605</v>
      </c>
      <c r="DY140" s="54">
        <f t="shared" si="307"/>
        <v>1616.0714103191219</v>
      </c>
      <c r="DZ140" s="54">
        <f t="shared" si="308"/>
        <v>35490.060049416701</v>
      </c>
      <c r="EA140" s="54">
        <f t="shared" si="309"/>
        <v>26816.724266330457</v>
      </c>
      <c r="EB140" s="54">
        <f t="shared" si="310"/>
        <v>2471.8975540717774</v>
      </c>
      <c r="EC140" s="54">
        <f t="shared" si="311"/>
        <v>25352.827673636715</v>
      </c>
      <c r="ED140" s="54">
        <f t="shared" si="312"/>
        <v>17697.553996895473</v>
      </c>
      <c r="EE140" s="54">
        <f t="shared" si="313"/>
        <v>1294.7435929366038</v>
      </c>
      <c r="EF140" s="54">
        <f t="shared" si="314"/>
        <v>115962.87042458374</v>
      </c>
      <c r="EG140" s="54">
        <f t="shared" si="315"/>
        <v>62851.343787084261</v>
      </c>
      <c r="EH140" s="54">
        <f t="shared" si="316"/>
        <v>2898.2385720470165</v>
      </c>
      <c r="EI140" s="54">
        <f t="shared" si="317"/>
        <v>184367.96623343395</v>
      </c>
      <c r="EJ140" s="54">
        <f t="shared" si="318"/>
        <v>29570.333879477319</v>
      </c>
      <c r="EK140" s="54">
        <f t="shared" si="319"/>
        <v>6127.8661064435191</v>
      </c>
      <c r="EL140" s="54">
        <f t="shared" si="320"/>
        <v>77370.833617538941</v>
      </c>
      <c r="EM140" s="54">
        <f t="shared" si="321"/>
        <v>102565.19825794593</v>
      </c>
      <c r="EN140" s="54">
        <f t="shared" si="322"/>
        <v>4868.3365208913001</v>
      </c>
      <c r="EO140" s="54">
        <f t="shared" si="323"/>
        <v>142869.51617405648</v>
      </c>
      <c r="EP140" s="54">
        <f t="shared" si="324"/>
        <v>78136.109456588892</v>
      </c>
      <c r="EQ140" s="54">
        <f t="shared" si="325"/>
        <v>6559.866518462677</v>
      </c>
      <c r="ER140" s="54">
        <f t="shared" si="326"/>
        <v>39444.090021434851</v>
      </c>
      <c r="ES140" s="54">
        <f t="shared" si="327"/>
        <v>20100.28117931935</v>
      </c>
      <c r="ET140" s="54">
        <f t="shared" si="328"/>
        <v>1265.1889795961374</v>
      </c>
      <c r="EU140" s="54">
        <f t="shared" si="329"/>
        <v>3955.9164366994537</v>
      </c>
      <c r="EV140" s="54">
        <f t="shared" si="330"/>
        <v>4470.292473135657</v>
      </c>
      <c r="EW140" s="54">
        <f t="shared" si="331"/>
        <v>328.24485454730802</v>
      </c>
      <c r="EX140" s="54">
        <f t="shared" si="332"/>
        <v>156026.34968304753</v>
      </c>
      <c r="EY140" s="54">
        <f t="shared" si="333"/>
        <v>70094.110520179849</v>
      </c>
      <c r="EZ140" s="54">
        <f t="shared" si="334"/>
        <v>7600.5662009833568</v>
      </c>
      <c r="FA140" s="54">
        <f t="shared" si="335"/>
        <v>77545.017189779566</v>
      </c>
      <c r="FB140" s="54">
        <f t="shared" si="336"/>
        <v>22253.366202250352</v>
      </c>
      <c r="FC140" s="54">
        <f t="shared" si="337"/>
        <v>4243.2878898184572</v>
      </c>
      <c r="FD140" s="54">
        <f t="shared" si="338"/>
        <v>18764.664184954443</v>
      </c>
      <c r="FE140" s="54">
        <f t="shared" si="339"/>
        <v>6257.4033478932224</v>
      </c>
      <c r="FF140" s="54">
        <f t="shared" si="340"/>
        <v>6537.2289422870008</v>
      </c>
      <c r="FG140" s="54">
        <f t="shared" si="341"/>
        <v>128843.02244698319</v>
      </c>
      <c r="FH140" s="54">
        <f t="shared" si="342"/>
        <v>47448.359664217765</v>
      </c>
      <c r="FI140" s="54">
        <f t="shared" si="343"/>
        <v>14920.049164452064</v>
      </c>
      <c r="FJ140" s="54">
        <f t="shared" si="344"/>
        <v>43757.805926022076</v>
      </c>
      <c r="FK140" s="54">
        <f t="shared" si="345"/>
        <v>23163.271000200457</v>
      </c>
      <c r="FL140" s="54">
        <f t="shared" si="346"/>
        <v>3298.1690844839668</v>
      </c>
      <c r="FM140" s="54">
        <f t="shared" si="347"/>
        <v>156097.40651937673</v>
      </c>
      <c r="FN140" s="54">
        <f t="shared" si="348"/>
        <v>71398.91525808342</v>
      </c>
      <c r="FO140" s="54">
        <f t="shared" si="349"/>
        <v>2082.0281866017949</v>
      </c>
      <c r="FP140" s="54">
        <f t="shared" si="350"/>
        <v>75744.701062252847</v>
      </c>
      <c r="FQ140" s="54">
        <f t="shared" si="351"/>
        <v>118881.2312865647</v>
      </c>
      <c r="FR140" s="54">
        <f t="shared" si="352"/>
        <v>22425.663309809668</v>
      </c>
      <c r="FS140" s="54">
        <f t="shared" si="353"/>
        <v>5345.6120852618114</v>
      </c>
      <c r="FT140" s="54">
        <f t="shared" si="354"/>
        <v>2307.146305237688</v>
      </c>
      <c r="FU140" s="54">
        <f t="shared" si="355"/>
        <v>1729.8881127579396</v>
      </c>
      <c r="FV140" s="54">
        <f t="shared" si="356"/>
        <v>54160.401000305828</v>
      </c>
      <c r="FW140" s="54">
        <f t="shared" si="357"/>
        <v>29286.735355720928</v>
      </c>
      <c r="FX140" s="54">
        <f t="shared" si="358"/>
        <v>2869.3127802669856</v>
      </c>
      <c r="FY140" s="54">
        <f t="shared" si="359"/>
        <v>208859.93719083455</v>
      </c>
      <c r="FZ140" s="54">
        <f t="shared" si="360"/>
        <v>54162.28746498713</v>
      </c>
      <c r="GA140" s="54">
        <f t="shared" si="361"/>
        <v>33038.284785278862</v>
      </c>
      <c r="GB140" s="54">
        <f t="shared" si="362"/>
        <v>2654.2558065980597</v>
      </c>
      <c r="GC140" s="54">
        <f t="shared" si="363"/>
        <v>2006.5695993495401</v>
      </c>
      <c r="GD140" s="54">
        <f t="shared" si="364"/>
        <v>120.10491804317209</v>
      </c>
      <c r="GE140" s="54">
        <f t="shared" si="365"/>
        <v>82467.43236486832</v>
      </c>
      <c r="GF140" s="54">
        <f t="shared" si="366"/>
        <v>16327.98063826705</v>
      </c>
      <c r="GG140" s="54">
        <f t="shared" si="367"/>
        <v>5567.5860960955279</v>
      </c>
      <c r="GH140" s="54">
        <f t="shared" si="368"/>
        <v>83936.359530045534</v>
      </c>
      <c r="GI140" s="54">
        <f t="shared" si="369"/>
        <v>14595.57723926737</v>
      </c>
      <c r="GJ140" s="54">
        <f t="shared" si="370"/>
        <v>4868.3365208913001</v>
      </c>
    </row>
    <row r="141" spans="1:192" s="45" customFormat="1">
      <c r="A141" s="45" t="s">
        <v>63</v>
      </c>
      <c r="B141" s="46">
        <v>42014</v>
      </c>
      <c r="C141" s="47"/>
      <c r="D141" s="47"/>
      <c r="E141" s="47"/>
      <c r="F141" s="48">
        <v>105792</v>
      </c>
      <c r="G141" s="49">
        <v>168427</v>
      </c>
      <c r="H141" s="49">
        <v>13094</v>
      </c>
      <c r="I141" s="49">
        <f t="shared" si="371"/>
        <v>923134</v>
      </c>
      <c r="J141" s="48">
        <v>1103495</v>
      </c>
      <c r="K141" s="48">
        <v>122922</v>
      </c>
      <c r="L141" s="48">
        <v>160916</v>
      </c>
      <c r="M141" s="49">
        <v>219182</v>
      </c>
      <c r="N141" s="49">
        <v>15475</v>
      </c>
      <c r="O141" s="48">
        <v>359206</v>
      </c>
      <c r="P141" s="49">
        <v>239029</v>
      </c>
      <c r="Q141" s="49">
        <v>35009</v>
      </c>
      <c r="R141" s="48">
        <v>502067</v>
      </c>
      <c r="S141" s="49">
        <v>394065</v>
      </c>
      <c r="T141" s="49">
        <v>44524</v>
      </c>
      <c r="U141" s="48">
        <v>228776</v>
      </c>
      <c r="V141" s="49">
        <v>131246</v>
      </c>
      <c r="W141" s="49">
        <v>15809</v>
      </c>
      <c r="X141" s="48">
        <v>26799</v>
      </c>
      <c r="Y141" s="49">
        <v>34792</v>
      </c>
      <c r="Z141" s="49">
        <v>1941</v>
      </c>
      <c r="AA141" s="48">
        <v>637989</v>
      </c>
      <c r="AB141" s="49">
        <v>1163631</v>
      </c>
      <c r="AC141" s="49">
        <v>85604</v>
      </c>
      <c r="AD141" s="48">
        <v>526781</v>
      </c>
      <c r="AE141" s="49">
        <v>1210289</v>
      </c>
      <c r="AF141" s="49">
        <v>66327</v>
      </c>
      <c r="AG141" s="48">
        <v>26903</v>
      </c>
      <c r="AH141" s="49">
        <v>40658</v>
      </c>
      <c r="AI141" s="49">
        <v>3136</v>
      </c>
      <c r="AJ141" s="48">
        <v>81506</v>
      </c>
      <c r="AK141" s="49">
        <v>74861</v>
      </c>
      <c r="AL141" s="49">
        <v>6528</v>
      </c>
      <c r="AM141" s="48">
        <v>54360</v>
      </c>
      <c r="AN141" s="49">
        <v>44860</v>
      </c>
      <c r="AO141" s="49">
        <v>3197</v>
      </c>
      <c r="AP141" s="48">
        <v>176118</v>
      </c>
      <c r="AQ141" s="49">
        <v>116427</v>
      </c>
      <c r="AR141" s="49">
        <v>5255</v>
      </c>
      <c r="AS141" s="48">
        <v>273738</v>
      </c>
      <c r="AT141" s="49">
        <v>53155</v>
      </c>
      <c r="AU141" s="49">
        <v>9125</v>
      </c>
      <c r="AV141" s="48">
        <v>120116</v>
      </c>
      <c r="AW141" s="49">
        <v>199941</v>
      </c>
      <c r="AX141" s="49">
        <v>8236</v>
      </c>
      <c r="AY141" s="48">
        <v>217710</v>
      </c>
      <c r="AZ141" s="49">
        <v>156695</v>
      </c>
      <c r="BA141" s="49">
        <v>13320</v>
      </c>
      <c r="BB141" s="48">
        <v>72992</v>
      </c>
      <c r="BC141" s="49">
        <v>60835</v>
      </c>
      <c r="BD141" s="49">
        <v>3461</v>
      </c>
      <c r="BE141" s="48">
        <v>6819</v>
      </c>
      <c r="BF141" s="49">
        <v>10450</v>
      </c>
      <c r="BG141" s="49">
        <v>714</v>
      </c>
      <c r="BH141" s="50">
        <v>232475</v>
      </c>
      <c r="BI141" s="50">
        <v>115695</v>
      </c>
      <c r="BJ141" s="50">
        <v>11916</v>
      </c>
      <c r="BK141" s="50">
        <v>143212</v>
      </c>
      <c r="BL141" s="50">
        <v>53736</v>
      </c>
      <c r="BM141" s="50">
        <v>10364</v>
      </c>
      <c r="BN141" s="50">
        <v>28103</v>
      </c>
      <c r="BO141" s="50">
        <v>8741</v>
      </c>
      <c r="BP141" s="50">
        <v>11274</v>
      </c>
      <c r="BQ141" s="50">
        <v>210592</v>
      </c>
      <c r="BR141" s="50">
        <v>50905</v>
      </c>
      <c r="BS141" s="50">
        <v>15918</v>
      </c>
      <c r="BT141" s="50">
        <v>67253</v>
      </c>
      <c r="BU141" s="50">
        <v>39495</v>
      </c>
      <c r="BV141" s="50">
        <v>5107</v>
      </c>
      <c r="BW141" s="50">
        <v>214499</v>
      </c>
      <c r="BX141" s="50">
        <v>122667</v>
      </c>
      <c r="BY141" s="50">
        <v>3562</v>
      </c>
      <c r="BZ141" s="50">
        <v>132370</v>
      </c>
      <c r="CA141" s="50">
        <v>162423</v>
      </c>
      <c r="CB141" s="50">
        <v>27491</v>
      </c>
      <c r="CC141" s="50">
        <v>8708</v>
      </c>
      <c r="CD141" s="50">
        <v>5821</v>
      </c>
      <c r="CE141" s="50">
        <v>4246</v>
      </c>
      <c r="CF141" s="50">
        <v>82783</v>
      </c>
      <c r="CG141" s="50">
        <v>53045</v>
      </c>
      <c r="CH141" s="50">
        <v>4951</v>
      </c>
      <c r="CI141" s="50">
        <v>340133</v>
      </c>
      <c r="CJ141" s="50">
        <v>71806</v>
      </c>
      <c r="CK141" s="50">
        <v>40304</v>
      </c>
      <c r="CL141" s="50">
        <v>4774</v>
      </c>
      <c r="CM141" s="50">
        <v>1187</v>
      </c>
      <c r="CN141" s="50">
        <v>180</v>
      </c>
      <c r="CO141" s="50">
        <v>169810</v>
      </c>
      <c r="CP141" s="50">
        <v>18594</v>
      </c>
      <c r="CQ141" s="50">
        <v>6429</v>
      </c>
      <c r="CR141" s="50">
        <v>137935</v>
      </c>
      <c r="CS141" s="50">
        <v>21372</v>
      </c>
      <c r="CT141" s="50">
        <v>7284</v>
      </c>
      <c r="CU141" s="51"/>
      <c r="CV141" s="54">
        <f t="shared" si="278"/>
        <v>66524.290521587769</v>
      </c>
      <c r="CW141" s="54">
        <f t="shared" si="279"/>
        <v>105910.52895946255</v>
      </c>
      <c r="CX141" s="54">
        <f t="shared" si="280"/>
        <v>8233.7895123418602</v>
      </c>
      <c r="CY141" s="54">
        <f t="shared" si="281"/>
        <v>580486.56237102428</v>
      </c>
      <c r="CZ141" s="54">
        <f t="shared" si="282"/>
        <v>693901.4478327235</v>
      </c>
      <c r="DA141" s="54">
        <f t="shared" si="283"/>
        <v>77296.003851847126</v>
      </c>
      <c r="DB141" s="54">
        <f t="shared" si="284"/>
        <v>101187.45021903185</v>
      </c>
      <c r="DC141" s="54">
        <f t="shared" si="285"/>
        <v>137826.36725936411</v>
      </c>
      <c r="DD141" s="54">
        <f t="shared" si="286"/>
        <v>9731.0136477386823</v>
      </c>
      <c r="DE141" s="54">
        <f t="shared" si="287"/>
        <v>225876.47743777841</v>
      </c>
      <c r="DF141" s="54">
        <f t="shared" si="288"/>
        <v>150306.58876932663</v>
      </c>
      <c r="DG141" s="54">
        <f t="shared" si="289"/>
        <v>22014.414009284879</v>
      </c>
      <c r="DH141" s="54">
        <f t="shared" si="290"/>
        <v>315710.55438314809</v>
      </c>
      <c r="DI141" s="54">
        <f t="shared" si="291"/>
        <v>247796.56821299798</v>
      </c>
      <c r="DJ141" s="54">
        <f t="shared" si="292"/>
        <v>27997.651156828244</v>
      </c>
      <c r="DK141" s="54">
        <f t="shared" si="293"/>
        <v>143859.28131018189</v>
      </c>
      <c r="DL141" s="54">
        <f t="shared" si="294"/>
        <v>82530.314520911852</v>
      </c>
      <c r="DM141" s="54">
        <f t="shared" si="295"/>
        <v>9941.0400489241238</v>
      </c>
      <c r="DN141" s="54">
        <f t="shared" si="296"/>
        <v>16851.788998109787</v>
      </c>
      <c r="DO141" s="54">
        <f t="shared" si="297"/>
        <v>21877.959730670384</v>
      </c>
      <c r="DP141" s="54">
        <f t="shared" si="298"/>
        <v>1220.5426488052201</v>
      </c>
      <c r="DQ141" s="54">
        <f t="shared" si="299"/>
        <v>401181.23852065613</v>
      </c>
      <c r="DR141" s="54">
        <f t="shared" si="300"/>
        <v>731716.26119107008</v>
      </c>
      <c r="DS141" s="54">
        <f t="shared" si="301"/>
        <v>53829.640859516774</v>
      </c>
      <c r="DT141" s="54">
        <f t="shared" si="302"/>
        <v>331251.25042774994</v>
      </c>
      <c r="DU141" s="54">
        <f t="shared" si="303"/>
        <v>761055.81755786762</v>
      </c>
      <c r="DV141" s="54">
        <f t="shared" si="304"/>
        <v>41707.847639002488</v>
      </c>
      <c r="DW141" s="54">
        <f t="shared" si="305"/>
        <v>16917.186440395071</v>
      </c>
      <c r="DX141" s="54">
        <f t="shared" si="306"/>
        <v>25566.627004184771</v>
      </c>
      <c r="DY141" s="54">
        <f t="shared" si="307"/>
        <v>1971.9844135255901</v>
      </c>
      <c r="DZ141" s="54">
        <f t="shared" si="308"/>
        <v>51252.730104852279</v>
      </c>
      <c r="EA141" s="54">
        <f t="shared" si="309"/>
        <v>47074.210835758669</v>
      </c>
      <c r="EB141" s="54">
        <f t="shared" si="310"/>
        <v>4104.947146522657</v>
      </c>
      <c r="EC141" s="54">
        <f t="shared" si="311"/>
        <v>34182.740025271385</v>
      </c>
      <c r="ED141" s="54">
        <f t="shared" si="312"/>
        <v>28208.935201134558</v>
      </c>
      <c r="EE141" s="54">
        <f t="shared" si="313"/>
        <v>2010.3425287121529</v>
      </c>
      <c r="EF141" s="54">
        <f t="shared" si="314"/>
        <v>110746.79558077164</v>
      </c>
      <c r="EG141" s="54">
        <f t="shared" si="315"/>
        <v>73211.807816818837</v>
      </c>
      <c r="EH141" s="54">
        <f t="shared" si="316"/>
        <v>3304.4573000883215</v>
      </c>
      <c r="EI141" s="54">
        <f t="shared" si="317"/>
        <v>172132.35631048086</v>
      </c>
      <c r="EJ141" s="54">
        <f t="shared" si="318"/>
        <v>33425.010044946663</v>
      </c>
      <c r="EK141" s="54">
        <f t="shared" si="319"/>
        <v>5737.9967389735357</v>
      </c>
      <c r="EL141" s="54">
        <f t="shared" si="320"/>
        <v>75531.530553265227</v>
      </c>
      <c r="EM141" s="54">
        <f t="shared" si="321"/>
        <v>125727.2116150255</v>
      </c>
      <c r="EN141" s="54">
        <f t="shared" si="322"/>
        <v>5178.9743717464153</v>
      </c>
      <c r="EO141" s="54">
        <f t="shared" si="323"/>
        <v>136900.74192240313</v>
      </c>
      <c r="EP141" s="54">
        <f t="shared" si="324"/>
        <v>98533.194412433775</v>
      </c>
      <c r="EQ141" s="54">
        <f t="shared" si="325"/>
        <v>8375.9031850002739</v>
      </c>
      <c r="ER141" s="54">
        <f t="shared" si="326"/>
        <v>45898.943339304802</v>
      </c>
      <c r="ES141" s="54">
        <f t="shared" si="327"/>
        <v>38254.359629090963</v>
      </c>
      <c r="ET141" s="54">
        <f t="shared" si="328"/>
        <v>2176.3514206671134</v>
      </c>
      <c r="EU141" s="54">
        <f t="shared" si="329"/>
        <v>4287.9342206093743</v>
      </c>
      <c r="EV141" s="54">
        <f t="shared" si="330"/>
        <v>6571.1853065505156</v>
      </c>
      <c r="EW141" s="54">
        <f t="shared" si="331"/>
        <v>448.97859415091557</v>
      </c>
      <c r="EX141" s="54">
        <f t="shared" si="332"/>
        <v>146185.29226223263</v>
      </c>
      <c r="EY141" s="54">
        <f t="shared" si="333"/>
        <v>72751.510434580079</v>
      </c>
      <c r="EZ141" s="54">
        <f t="shared" si="334"/>
        <v>7493.0377141488934</v>
      </c>
      <c r="FA141" s="54">
        <f t="shared" si="335"/>
        <v>90054.793313082526</v>
      </c>
      <c r="FB141" s="54">
        <f t="shared" si="336"/>
        <v>33790.355371559664</v>
      </c>
      <c r="FC141" s="54">
        <f t="shared" si="337"/>
        <v>6517.1066523530662</v>
      </c>
      <c r="FD141" s="54">
        <f t="shared" si="338"/>
        <v>17671.772312917619</v>
      </c>
      <c r="FE141" s="54">
        <f t="shared" si="339"/>
        <v>5496.529259766321</v>
      </c>
      <c r="FF141" s="54">
        <f t="shared" si="340"/>
        <v>7089.3342723493306</v>
      </c>
      <c r="FG141" s="54">
        <f t="shared" si="341"/>
        <v>132424.79005522354</v>
      </c>
      <c r="FH141" s="54">
        <f t="shared" si="342"/>
        <v>32010.16153396689</v>
      </c>
      <c r="FI141" s="54">
        <f t="shared" si="343"/>
        <v>10009.581599011588</v>
      </c>
      <c r="FJ141" s="54">
        <f t="shared" si="344"/>
        <v>42290.13640396572</v>
      </c>
      <c r="FK141" s="54">
        <f t="shared" si="345"/>
        <v>24835.307529398335</v>
      </c>
      <c r="FL141" s="54">
        <f t="shared" si="346"/>
        <v>3211.3917091438739</v>
      </c>
      <c r="FM141" s="54">
        <f t="shared" si="347"/>
        <v>134881.59589184489</v>
      </c>
      <c r="FN141" s="54">
        <f t="shared" si="348"/>
        <v>77135.654353936086</v>
      </c>
      <c r="FO141" s="54">
        <f t="shared" si="349"/>
        <v>2239.8623982710942</v>
      </c>
      <c r="FP141" s="54">
        <f t="shared" si="350"/>
        <v>83237.109954841319</v>
      </c>
      <c r="FQ141" s="54">
        <f t="shared" si="351"/>
        <v>102135.08431060807</v>
      </c>
      <c r="FR141" s="54">
        <f t="shared" si="352"/>
        <v>17286.93351793112</v>
      </c>
      <c r="FS141" s="54">
        <f t="shared" si="353"/>
        <v>5475.7781482719511</v>
      </c>
      <c r="FT141" s="54">
        <f t="shared" si="354"/>
        <v>3660.3703032947892</v>
      </c>
      <c r="FU141" s="54">
        <f t="shared" si="355"/>
        <v>2669.9763456089463</v>
      </c>
      <c r="FV141" s="54">
        <f t="shared" si="356"/>
        <v>52055.735237528352</v>
      </c>
      <c r="FW141" s="54">
        <f t="shared" si="357"/>
        <v>33355.83967329876</v>
      </c>
      <c r="FX141" s="54">
        <f t="shared" si="358"/>
        <v>3113.2955457159428</v>
      </c>
      <c r="FY141" s="54">
        <f t="shared" si="359"/>
        <v>213882.96381559296</v>
      </c>
      <c r="FZ141" s="54">
        <f t="shared" si="360"/>
        <v>45153.160968628355</v>
      </c>
      <c r="GA141" s="54">
        <f t="shared" si="361"/>
        <v>25344.024171790617</v>
      </c>
      <c r="GB141" s="54">
        <f t="shared" si="362"/>
        <v>3001.9941295188669</v>
      </c>
      <c r="GC141" s="54">
        <f t="shared" si="363"/>
        <v>746.41119223688634</v>
      </c>
      <c r="GD141" s="54">
        <f t="shared" si="364"/>
        <v>113.18788087838207</v>
      </c>
      <c r="GE141" s="54">
        <f t="shared" si="365"/>
        <v>106780.18917754479</v>
      </c>
      <c r="GF141" s="54">
        <f t="shared" si="366"/>
        <v>11692.308094736869</v>
      </c>
      <c r="GG141" s="54">
        <f t="shared" si="367"/>
        <v>4042.6938120395466</v>
      </c>
      <c r="GH141" s="54">
        <f t="shared" si="368"/>
        <v>86736.501938664631</v>
      </c>
      <c r="GI141" s="54">
        <f t="shared" si="369"/>
        <v>13439.174389626565</v>
      </c>
      <c r="GJ141" s="54">
        <f t="shared" si="370"/>
        <v>4580.3362462118612</v>
      </c>
    </row>
    <row r="142" spans="1:192" s="45" customFormat="1">
      <c r="A142" s="45" t="s">
        <v>63</v>
      </c>
      <c r="B142" s="46">
        <v>42013</v>
      </c>
      <c r="C142" s="47"/>
      <c r="D142" s="47"/>
      <c r="E142" s="47"/>
      <c r="F142" s="48">
        <v>119971</v>
      </c>
      <c r="G142" s="49">
        <v>189589</v>
      </c>
      <c r="H142" s="49">
        <v>14147</v>
      </c>
      <c r="I142" s="49">
        <f t="shared" si="371"/>
        <v>923134</v>
      </c>
      <c r="J142" s="48">
        <v>1112674</v>
      </c>
      <c r="K142" s="48">
        <v>122287</v>
      </c>
      <c r="L142" s="48">
        <v>151482</v>
      </c>
      <c r="M142" s="49">
        <v>232141</v>
      </c>
      <c r="N142" s="49">
        <v>15403</v>
      </c>
      <c r="O142" s="48">
        <v>372687</v>
      </c>
      <c r="P142" s="49">
        <v>257628</v>
      </c>
      <c r="Q142" s="49">
        <v>37165</v>
      </c>
      <c r="R142" s="48">
        <v>495702</v>
      </c>
      <c r="S142" s="49">
        <v>406351</v>
      </c>
      <c r="T142" s="49">
        <v>44798</v>
      </c>
      <c r="U142" s="48">
        <v>219793</v>
      </c>
      <c r="V142" s="49">
        <v>130650</v>
      </c>
      <c r="W142" s="49">
        <v>15830</v>
      </c>
      <c r="X142" s="48">
        <v>26765</v>
      </c>
      <c r="Y142" s="49">
        <v>35929</v>
      </c>
      <c r="Z142" s="49">
        <v>2074</v>
      </c>
      <c r="AA142" s="48">
        <v>547889</v>
      </c>
      <c r="AB142" s="49">
        <v>1061207</v>
      </c>
      <c r="AC142" s="49">
        <v>69918</v>
      </c>
      <c r="AD142" s="48">
        <v>482180</v>
      </c>
      <c r="AE142" s="49">
        <v>1137854</v>
      </c>
      <c r="AF142" s="49">
        <v>59181</v>
      </c>
      <c r="AG142" s="48">
        <v>27858</v>
      </c>
      <c r="AH142" s="49">
        <v>42887</v>
      </c>
      <c r="AI142" s="49">
        <v>3161</v>
      </c>
      <c r="AJ142" s="48">
        <v>85017</v>
      </c>
      <c r="AK142" s="49">
        <v>81887</v>
      </c>
      <c r="AL142" s="49">
        <v>6992</v>
      </c>
      <c r="AM142" s="48">
        <v>56281</v>
      </c>
      <c r="AN142" s="49">
        <v>49629</v>
      </c>
      <c r="AO142" s="49">
        <v>3247</v>
      </c>
      <c r="AP142" s="48">
        <v>167572</v>
      </c>
      <c r="AQ142" s="49">
        <v>108888</v>
      </c>
      <c r="AR142" s="49">
        <v>4854</v>
      </c>
      <c r="AS142" s="48">
        <v>275506</v>
      </c>
      <c r="AT142" s="49">
        <v>57645</v>
      </c>
      <c r="AU142" s="49">
        <v>10060</v>
      </c>
      <c r="AV142" s="48">
        <v>116126</v>
      </c>
      <c r="AW142" s="49">
        <v>200538</v>
      </c>
      <c r="AX142" s="49">
        <v>7527</v>
      </c>
      <c r="AY142" s="48">
        <v>190098</v>
      </c>
      <c r="AZ142" s="49">
        <v>141001</v>
      </c>
      <c r="BA142" s="49">
        <v>13104</v>
      </c>
      <c r="BB142" s="48">
        <v>60112</v>
      </c>
      <c r="BC142" s="49">
        <v>56454</v>
      </c>
      <c r="BD142" s="49">
        <v>3059</v>
      </c>
      <c r="BE142" s="48">
        <v>8181</v>
      </c>
      <c r="BF142" s="49">
        <v>10778</v>
      </c>
      <c r="BG142" s="49">
        <v>760</v>
      </c>
      <c r="BH142" s="50">
        <v>264681</v>
      </c>
      <c r="BI142" s="50">
        <v>131280</v>
      </c>
      <c r="BJ142" s="50">
        <v>12823</v>
      </c>
      <c r="BK142" s="50">
        <v>194387</v>
      </c>
      <c r="BL142" s="50">
        <v>55906</v>
      </c>
      <c r="BM142" s="50">
        <v>10961</v>
      </c>
      <c r="BN142" s="50">
        <v>24456</v>
      </c>
      <c r="BO142" s="50">
        <v>8783</v>
      </c>
      <c r="BP142" s="50">
        <v>11500</v>
      </c>
      <c r="BQ142" s="50">
        <v>173839</v>
      </c>
      <c r="BR142" s="50">
        <v>42082</v>
      </c>
      <c r="BS142" s="50">
        <v>11232</v>
      </c>
      <c r="BT142" s="50">
        <v>65786</v>
      </c>
      <c r="BU142" s="50">
        <v>39705</v>
      </c>
      <c r="BV142" s="50">
        <v>5177</v>
      </c>
      <c r="BW142" s="50">
        <v>204719</v>
      </c>
      <c r="BX142" s="50">
        <v>120481</v>
      </c>
      <c r="BY142" s="50">
        <v>2547</v>
      </c>
      <c r="BZ142" s="50">
        <v>128234</v>
      </c>
      <c r="CA142" s="50">
        <v>176603</v>
      </c>
      <c r="CB142" s="50">
        <v>27506</v>
      </c>
      <c r="CC142" s="50">
        <v>12341</v>
      </c>
      <c r="CD142" s="50">
        <v>6007</v>
      </c>
      <c r="CE142" s="50">
        <v>4176</v>
      </c>
      <c r="CF142" s="50">
        <v>89529</v>
      </c>
      <c r="CG142" s="50">
        <v>50965</v>
      </c>
      <c r="CH142" s="50">
        <v>4742</v>
      </c>
      <c r="CI142" s="50">
        <v>302574</v>
      </c>
      <c r="CJ142" s="50">
        <v>68187</v>
      </c>
      <c r="CK142" s="50">
        <v>23123</v>
      </c>
      <c r="CL142" s="50">
        <v>14208</v>
      </c>
      <c r="CM142" s="50">
        <v>1230</v>
      </c>
      <c r="CN142" s="50">
        <v>617</v>
      </c>
      <c r="CO142" s="50">
        <v>115436</v>
      </c>
      <c r="CP142" s="50">
        <v>15044</v>
      </c>
      <c r="CQ142" s="50">
        <v>5447</v>
      </c>
      <c r="CR142" s="50">
        <v>125701</v>
      </c>
      <c r="CS142" s="50">
        <v>20620</v>
      </c>
      <c r="CT142" s="50">
        <v>6499</v>
      </c>
      <c r="CU142" s="51"/>
      <c r="CV142" s="54">
        <f t="shared" si="278"/>
        <v>75440.351427002097</v>
      </c>
      <c r="CW142" s="54">
        <f t="shared" si="279"/>
        <v>119217.65082139766</v>
      </c>
      <c r="CX142" s="54">
        <f t="shared" si="280"/>
        <v>8895.938615480396</v>
      </c>
      <c r="CY142" s="54">
        <f t="shared" si="281"/>
        <v>580486.56237102428</v>
      </c>
      <c r="CZ142" s="54">
        <f t="shared" si="282"/>
        <v>699673.40093596058</v>
      </c>
      <c r="DA142" s="54">
        <f t="shared" si="283"/>
        <v>76896.702160970613</v>
      </c>
      <c r="DB142" s="54">
        <f t="shared" si="284"/>
        <v>95255.147617883747</v>
      </c>
      <c r="DC142" s="54">
        <f t="shared" si="285"/>
        <v>145975.2658610472</v>
      </c>
      <c r="DD142" s="54">
        <f t="shared" si="286"/>
        <v>9685.7384953873297</v>
      </c>
      <c r="DE142" s="54">
        <f t="shared" si="287"/>
        <v>234353.62089400878</v>
      </c>
      <c r="DF142" s="54">
        <f t="shared" si="288"/>
        <v>162002.04097186567</v>
      </c>
      <c r="DG142" s="54">
        <f t="shared" si="289"/>
        <v>23370.153293583724</v>
      </c>
      <c r="DH142" s="54">
        <f t="shared" si="290"/>
        <v>311708.10515097639</v>
      </c>
      <c r="DI142" s="54">
        <f t="shared" si="291"/>
        <v>255522.26990450799</v>
      </c>
      <c r="DJ142" s="54">
        <f t="shared" si="292"/>
        <v>28169.94826438756</v>
      </c>
      <c r="DK142" s="54">
        <f t="shared" si="293"/>
        <v>138210.57723279018</v>
      </c>
      <c r="DL142" s="54">
        <f t="shared" si="294"/>
        <v>82155.536870892334</v>
      </c>
      <c r="DM142" s="54">
        <f t="shared" si="295"/>
        <v>9954.2453016932686</v>
      </c>
      <c r="DN142" s="54">
        <f t="shared" si="296"/>
        <v>16830.409065054981</v>
      </c>
      <c r="DO142" s="54">
        <f t="shared" si="297"/>
        <v>22592.929844885501</v>
      </c>
      <c r="DP142" s="54">
        <f t="shared" si="298"/>
        <v>1304.1759163431357</v>
      </c>
      <c r="DQ142" s="54">
        <f t="shared" si="299"/>
        <v>344524.41592542158</v>
      </c>
      <c r="DR142" s="54">
        <f t="shared" si="300"/>
        <v>667309.84168502898</v>
      </c>
      <c r="DS142" s="54">
        <f t="shared" si="301"/>
        <v>43965.945862526212</v>
      </c>
      <c r="DT142" s="54">
        <f t="shared" si="302"/>
        <v>303205.18001076818</v>
      </c>
      <c r="DU142" s="54">
        <f t="shared" si="303"/>
        <v>715507.12782772537</v>
      </c>
      <c r="DV142" s="54">
        <f t="shared" si="304"/>
        <v>37214.288768130718</v>
      </c>
      <c r="DW142" s="54">
        <f t="shared" si="305"/>
        <v>17517.711030610932</v>
      </c>
      <c r="DX142" s="54">
        <f t="shared" si="306"/>
        <v>26968.270262395403</v>
      </c>
      <c r="DY142" s="54">
        <f t="shared" si="307"/>
        <v>1987.7049525364764</v>
      </c>
      <c r="DZ142" s="54">
        <f t="shared" si="308"/>
        <v>53460.522603541162</v>
      </c>
      <c r="EA142" s="54">
        <f t="shared" si="309"/>
        <v>51492.311119378188</v>
      </c>
      <c r="EB142" s="54">
        <f t="shared" si="310"/>
        <v>4396.7203505647085</v>
      </c>
      <c r="EC142" s="54">
        <f t="shared" si="311"/>
        <v>35390.706242867898</v>
      </c>
      <c r="ED142" s="54">
        <f t="shared" si="312"/>
        <v>31207.785222851246</v>
      </c>
      <c r="EE142" s="54">
        <f t="shared" si="313"/>
        <v>2041.7836067339256</v>
      </c>
      <c r="EF142" s="54">
        <f t="shared" si="314"/>
        <v>105372.88652529023</v>
      </c>
      <c r="EG142" s="54">
        <f t="shared" si="315"/>
        <v>68471.122072695929</v>
      </c>
      <c r="EH142" s="54">
        <f t="shared" si="316"/>
        <v>3052.2998543537033</v>
      </c>
      <c r="EI142" s="54">
        <f t="shared" si="317"/>
        <v>173244.11282933076</v>
      </c>
      <c r="EJ142" s="54">
        <f t="shared" si="318"/>
        <v>36248.41885130186</v>
      </c>
      <c r="EK142" s="54">
        <f t="shared" si="319"/>
        <v>6325.9448979806875</v>
      </c>
      <c r="EL142" s="54">
        <f t="shared" si="320"/>
        <v>73022.532527127769</v>
      </c>
      <c r="EM142" s="54">
        <f t="shared" si="321"/>
        <v>126102.61808660548</v>
      </c>
      <c r="EN142" s="54">
        <f t="shared" si="322"/>
        <v>4733.1398853976771</v>
      </c>
      <c r="EO142" s="54">
        <f t="shared" si="323"/>
        <v>119537.72099565931</v>
      </c>
      <c r="EP142" s="54">
        <f t="shared" si="324"/>
        <v>88664.46884295973</v>
      </c>
      <c r="EQ142" s="54">
        <f t="shared" si="325"/>
        <v>8240.0777279462163</v>
      </c>
      <c r="ER142" s="54">
        <f t="shared" si="326"/>
        <v>37799.721640896132</v>
      </c>
      <c r="ES142" s="54">
        <f t="shared" si="327"/>
        <v>35499.492372823232</v>
      </c>
      <c r="ET142" s="54">
        <f t="shared" si="328"/>
        <v>1923.56515337206</v>
      </c>
      <c r="EU142" s="54">
        <f t="shared" si="329"/>
        <v>5144.3891859224659</v>
      </c>
      <c r="EV142" s="54">
        <f t="shared" si="330"/>
        <v>6777.4387783733446</v>
      </c>
      <c r="EW142" s="54">
        <f t="shared" si="331"/>
        <v>477.90438593094655</v>
      </c>
      <c r="EX142" s="54">
        <f t="shared" si="332"/>
        <v>166437.11943761693</v>
      </c>
      <c r="EY142" s="54">
        <f t="shared" si="333"/>
        <v>82551.694453966658</v>
      </c>
      <c r="EZ142" s="54">
        <f t="shared" si="334"/>
        <v>8063.3788694638524</v>
      </c>
      <c r="FA142" s="54">
        <f t="shared" si="335"/>
        <v>122234.73666836698</v>
      </c>
      <c r="FB142" s="54">
        <f t="shared" si="336"/>
        <v>35154.898157704607</v>
      </c>
      <c r="FC142" s="54">
        <f t="shared" si="337"/>
        <v>6892.5131239330331</v>
      </c>
      <c r="FD142" s="54">
        <f t="shared" si="338"/>
        <v>15378.460082009513</v>
      </c>
      <c r="FE142" s="54">
        <f t="shared" si="339"/>
        <v>5522.9397653046099</v>
      </c>
      <c r="FF142" s="54">
        <f t="shared" si="340"/>
        <v>7231.4479450077442</v>
      </c>
      <c r="FG142" s="54">
        <f t="shared" si="341"/>
        <v>109313.71124453924</v>
      </c>
      <c r="FH142" s="54">
        <f t="shared" si="342"/>
        <v>26462.068906244858</v>
      </c>
      <c r="FI142" s="54">
        <f t="shared" si="343"/>
        <v>7062.9237668110418</v>
      </c>
      <c r="FJ142" s="54">
        <f t="shared" si="344"/>
        <v>41367.655174806911</v>
      </c>
      <c r="FK142" s="54">
        <f t="shared" si="345"/>
        <v>24967.36005708978</v>
      </c>
      <c r="FL142" s="54">
        <f t="shared" si="346"/>
        <v>3255.4092183743555</v>
      </c>
      <c r="FM142" s="54">
        <f t="shared" si="347"/>
        <v>128731.72103078612</v>
      </c>
      <c r="FN142" s="54">
        <f t="shared" si="348"/>
        <v>75761.050422824177</v>
      </c>
      <c r="FO142" s="54">
        <f t="shared" si="349"/>
        <v>1601.6085144291064</v>
      </c>
      <c r="FP142" s="54">
        <f t="shared" si="350"/>
        <v>80636.303980880271</v>
      </c>
      <c r="FQ142" s="54">
        <f t="shared" si="351"/>
        <v>111051.77403758284</v>
      </c>
      <c r="FR142" s="54">
        <f t="shared" si="352"/>
        <v>17296.365841337654</v>
      </c>
      <c r="FS142" s="54">
        <f t="shared" si="353"/>
        <v>7760.2868773339624</v>
      </c>
      <c r="FT142" s="54">
        <f t="shared" si="354"/>
        <v>3777.3311135357844</v>
      </c>
      <c r="FU142" s="54">
        <f t="shared" si="355"/>
        <v>2625.9588363784642</v>
      </c>
      <c r="FV142" s="54">
        <f t="shared" si="356"/>
        <v>56297.765484225944</v>
      </c>
      <c r="FW142" s="54">
        <f t="shared" si="357"/>
        <v>32047.890827593015</v>
      </c>
      <c r="FX142" s="54">
        <f t="shared" si="358"/>
        <v>2981.8718395849323</v>
      </c>
      <c r="FY142" s="54">
        <f t="shared" si="359"/>
        <v>190265.05482719766</v>
      </c>
      <c r="FZ142" s="54">
        <f t="shared" si="360"/>
        <v>42877.455741412436</v>
      </c>
      <c r="GA142" s="54">
        <f t="shared" si="361"/>
        <v>14540.240941949049</v>
      </c>
      <c r="GB142" s="54">
        <f t="shared" si="362"/>
        <v>8934.2967306669598</v>
      </c>
      <c r="GC142" s="54">
        <f t="shared" si="363"/>
        <v>773.45051933561092</v>
      </c>
      <c r="GD142" s="54">
        <f t="shared" si="364"/>
        <v>387.98290278867637</v>
      </c>
      <c r="GE142" s="54">
        <f t="shared" si="365"/>
        <v>72588.645650427294</v>
      </c>
      <c r="GF142" s="54">
        <f t="shared" si="366"/>
        <v>9459.9915551909999</v>
      </c>
      <c r="GG142" s="54">
        <f t="shared" si="367"/>
        <v>3425.1910396919288</v>
      </c>
      <c r="GH142" s="54">
        <f t="shared" si="368"/>
        <v>79043.498968297252</v>
      </c>
      <c r="GI142" s="54">
        <f t="shared" si="369"/>
        <v>12966.300576179103</v>
      </c>
      <c r="GJ142" s="54">
        <f t="shared" si="370"/>
        <v>4086.7113212700287</v>
      </c>
    </row>
    <row r="143" spans="1:192" s="45" customFormat="1">
      <c r="A143" s="45" t="s">
        <v>63</v>
      </c>
      <c r="B143" s="46">
        <v>42012</v>
      </c>
      <c r="C143" s="47"/>
      <c r="D143" s="47"/>
      <c r="E143" s="47"/>
      <c r="F143" s="48">
        <v>121611</v>
      </c>
      <c r="G143" s="49">
        <v>197180</v>
      </c>
      <c r="H143" s="49">
        <v>14010</v>
      </c>
      <c r="I143" s="49">
        <f t="shared" si="371"/>
        <v>923134</v>
      </c>
      <c r="J143" s="48">
        <v>1136044</v>
      </c>
      <c r="K143" s="48">
        <v>114321</v>
      </c>
      <c r="L143" s="48">
        <v>155422</v>
      </c>
      <c r="M143" s="49">
        <v>235158</v>
      </c>
      <c r="N143" s="49">
        <v>14029</v>
      </c>
      <c r="O143" s="48">
        <v>379408</v>
      </c>
      <c r="P143" s="49">
        <v>267603</v>
      </c>
      <c r="Q143" s="49">
        <v>35575</v>
      </c>
      <c r="R143" s="48">
        <v>505043</v>
      </c>
      <c r="S143" s="49">
        <v>411681</v>
      </c>
      <c r="T143" s="49">
        <v>44150</v>
      </c>
      <c r="U143" s="48">
        <v>226024</v>
      </c>
      <c r="V143" s="49">
        <v>133828</v>
      </c>
      <c r="W143" s="49">
        <v>14829</v>
      </c>
      <c r="X143" s="48">
        <v>28644</v>
      </c>
      <c r="Y143" s="49">
        <v>36954</v>
      </c>
      <c r="Z143" s="49">
        <v>2181</v>
      </c>
      <c r="AA143" s="48">
        <v>537714</v>
      </c>
      <c r="AB143" s="49">
        <v>1064485</v>
      </c>
      <c r="AC143" s="49">
        <v>66317</v>
      </c>
      <c r="AD143" s="48">
        <v>489906</v>
      </c>
      <c r="AE143" s="49">
        <v>1150687</v>
      </c>
      <c r="AF143" s="49">
        <v>55407</v>
      </c>
      <c r="AG143" s="48">
        <v>27948</v>
      </c>
      <c r="AH143" s="49">
        <v>43216</v>
      </c>
      <c r="AI143" s="49">
        <v>2893</v>
      </c>
      <c r="AJ143" s="48">
        <v>94840</v>
      </c>
      <c r="AK143" s="49">
        <v>82948</v>
      </c>
      <c r="AL143" s="49">
        <v>6585</v>
      </c>
      <c r="AM143" s="48">
        <v>57529</v>
      </c>
      <c r="AN143" s="49">
        <v>49661</v>
      </c>
      <c r="AO143" s="49">
        <v>3311</v>
      </c>
      <c r="AP143" s="48">
        <v>167135</v>
      </c>
      <c r="AQ143" s="49">
        <v>110456</v>
      </c>
      <c r="AR143" s="49">
        <v>4328</v>
      </c>
      <c r="AS143" s="48">
        <v>258269</v>
      </c>
      <c r="AT143" s="49">
        <v>50868</v>
      </c>
      <c r="AU143" s="49">
        <v>7930</v>
      </c>
      <c r="AV143" s="48">
        <v>113830</v>
      </c>
      <c r="AW143" s="49">
        <v>196061</v>
      </c>
      <c r="AX143" s="49">
        <v>6412</v>
      </c>
      <c r="AY143" s="48">
        <v>186078</v>
      </c>
      <c r="AZ143" s="49">
        <v>135275</v>
      </c>
      <c r="BA143" s="49">
        <v>11215</v>
      </c>
      <c r="BB143" s="48">
        <v>58525</v>
      </c>
      <c r="BC143" s="49">
        <v>55472</v>
      </c>
      <c r="BD143" s="49">
        <v>2836</v>
      </c>
      <c r="BE143" s="48">
        <v>7417</v>
      </c>
      <c r="BF143" s="49">
        <v>10701</v>
      </c>
      <c r="BG143" s="49">
        <v>708</v>
      </c>
      <c r="BH143" s="50">
        <v>297355</v>
      </c>
      <c r="BI143" s="50">
        <v>132560</v>
      </c>
      <c r="BJ143" s="50">
        <v>13144</v>
      </c>
      <c r="BK143" s="50">
        <v>196110</v>
      </c>
      <c r="BL143" s="50">
        <v>55833</v>
      </c>
      <c r="BM143" s="50">
        <v>10005</v>
      </c>
      <c r="BN143" s="50">
        <v>25288</v>
      </c>
      <c r="BO143" s="50">
        <v>8869</v>
      </c>
      <c r="BP143" s="50">
        <v>11282</v>
      </c>
      <c r="BQ143" s="50">
        <v>157379</v>
      </c>
      <c r="BR143" s="50">
        <v>41695</v>
      </c>
      <c r="BS143" s="50">
        <v>10233</v>
      </c>
      <c r="BT143" s="50">
        <v>69060</v>
      </c>
      <c r="BU143" s="50">
        <v>39424</v>
      </c>
      <c r="BV143" s="50">
        <v>4613</v>
      </c>
      <c r="BW143" s="50">
        <v>206994</v>
      </c>
      <c r="BX143" s="50">
        <v>125982</v>
      </c>
      <c r="BY143" s="50">
        <v>1972</v>
      </c>
      <c r="BZ143" s="50">
        <v>148900</v>
      </c>
      <c r="CA143" s="50">
        <v>136675</v>
      </c>
      <c r="CB143" s="50">
        <v>20103</v>
      </c>
      <c r="CC143" s="50">
        <v>11956</v>
      </c>
      <c r="CD143" s="50">
        <v>6175</v>
      </c>
      <c r="CE143" s="50">
        <v>3870</v>
      </c>
      <c r="CF143" s="50">
        <v>89310</v>
      </c>
      <c r="CG143" s="50">
        <v>52625</v>
      </c>
      <c r="CH143" s="50">
        <v>4560</v>
      </c>
      <c r="CI143" s="50">
        <v>287081</v>
      </c>
      <c r="CJ143" s="50">
        <v>70285</v>
      </c>
      <c r="CK143" s="50">
        <v>21179</v>
      </c>
      <c r="CL143" s="50">
        <v>13439</v>
      </c>
      <c r="CM143" s="50">
        <v>3535</v>
      </c>
      <c r="CN143" s="50">
        <v>606</v>
      </c>
      <c r="CO143" s="50">
        <v>91236</v>
      </c>
      <c r="CP143" s="50">
        <v>14630</v>
      </c>
      <c r="CQ143" s="50">
        <v>5331</v>
      </c>
      <c r="CR143" s="50">
        <v>117593</v>
      </c>
      <c r="CS143" s="50">
        <v>20914</v>
      </c>
      <c r="CT143" s="50">
        <v>6049</v>
      </c>
      <c r="CU143" s="51"/>
      <c r="CV143" s="54">
        <f t="shared" si="278"/>
        <v>76471.618786116247</v>
      </c>
      <c r="CW143" s="54">
        <f t="shared" si="279"/>
        <v>123991.03528666322</v>
      </c>
      <c r="CX143" s="54">
        <f t="shared" si="280"/>
        <v>8809.7900617007381</v>
      </c>
      <c r="CY143" s="54">
        <f t="shared" si="281"/>
        <v>580486.56237102428</v>
      </c>
      <c r="CZ143" s="54">
        <f t="shared" si="282"/>
        <v>714368.96080333716</v>
      </c>
      <c r="DA143" s="54">
        <f t="shared" si="283"/>
        <v>71887.509610541762</v>
      </c>
      <c r="DB143" s="54">
        <f t="shared" si="284"/>
        <v>97732.704565999447</v>
      </c>
      <c r="DC143" s="54">
        <f t="shared" si="285"/>
        <v>147872.42050888095</v>
      </c>
      <c r="DD143" s="54">
        <f t="shared" si="286"/>
        <v>8821.7376713490121</v>
      </c>
      <c r="DE143" s="54">
        <f t="shared" si="287"/>
        <v>238579.93060169549</v>
      </c>
      <c r="DF143" s="54">
        <f t="shared" si="288"/>
        <v>168274.53603720933</v>
      </c>
      <c r="DG143" s="54">
        <f t="shared" si="289"/>
        <v>22370.327012491347</v>
      </c>
      <c r="DH143" s="54">
        <f t="shared" si="290"/>
        <v>317581.92734700401</v>
      </c>
      <c r="DI143" s="54">
        <f t="shared" si="291"/>
        <v>258873.88882162896</v>
      </c>
      <c r="DJ143" s="54">
        <f t="shared" si="292"/>
        <v>27762.471893225382</v>
      </c>
      <c r="DK143" s="54">
        <f t="shared" si="293"/>
        <v>142128.76437586351</v>
      </c>
      <c r="DL143" s="54">
        <f t="shared" si="294"/>
        <v>84153.931789956201</v>
      </c>
      <c r="DM143" s="54">
        <f t="shared" si="295"/>
        <v>9324.7949196973768</v>
      </c>
      <c r="DN143" s="54">
        <f t="shared" si="296"/>
        <v>18011.9647771132</v>
      </c>
      <c r="DO143" s="54">
        <f t="shared" si="297"/>
        <v>23237.471944331843</v>
      </c>
      <c r="DP143" s="54">
        <f t="shared" si="298"/>
        <v>1371.4598233097295</v>
      </c>
      <c r="DQ143" s="54">
        <f t="shared" si="299"/>
        <v>338126.1565479908</v>
      </c>
      <c r="DR143" s="54">
        <f t="shared" si="300"/>
        <v>669371.11876013642</v>
      </c>
      <c r="DS143" s="54">
        <f t="shared" si="301"/>
        <v>41701.559423398139</v>
      </c>
      <c r="DT143" s="54">
        <f t="shared" si="302"/>
        <v>308063.45538669248</v>
      </c>
      <c r="DU143" s="54">
        <f t="shared" si="303"/>
        <v>723576.79491279356</v>
      </c>
      <c r="DV143" s="54">
        <f t="shared" si="304"/>
        <v>34841.116199047312</v>
      </c>
      <c r="DW143" s="54">
        <f t="shared" si="305"/>
        <v>17574.304971050125</v>
      </c>
      <c r="DX143" s="54">
        <f t="shared" si="306"/>
        <v>27175.152555778666</v>
      </c>
      <c r="DY143" s="54">
        <f t="shared" si="307"/>
        <v>1819.1807743397742</v>
      </c>
      <c r="DZ143" s="54">
        <f t="shared" si="308"/>
        <v>59637.436791698645</v>
      </c>
      <c r="EA143" s="54">
        <f t="shared" si="309"/>
        <v>52159.490795000202</v>
      </c>
      <c r="EB143" s="54">
        <f t="shared" si="310"/>
        <v>4140.7899754674781</v>
      </c>
      <c r="EC143" s="54">
        <f t="shared" si="311"/>
        <v>36175.475550291347</v>
      </c>
      <c r="ED143" s="54">
        <f t="shared" si="312"/>
        <v>31227.907512785179</v>
      </c>
      <c r="EE143" s="54">
        <f t="shared" si="313"/>
        <v>2082.0281866017949</v>
      </c>
      <c r="EF143" s="54">
        <f t="shared" si="314"/>
        <v>105098.09150337994</v>
      </c>
      <c r="EG143" s="54">
        <f t="shared" si="315"/>
        <v>69457.114279458736</v>
      </c>
      <c r="EH143" s="54">
        <f t="shared" si="316"/>
        <v>2721.5397135646535</v>
      </c>
      <c r="EI143" s="54">
        <f t="shared" si="317"/>
        <v>162405.11559210479</v>
      </c>
      <c r="EJ143" s="54">
        <f t="shared" si="318"/>
        <v>31986.895136230774</v>
      </c>
      <c r="EK143" s="54">
        <f t="shared" si="319"/>
        <v>4986.5549742531657</v>
      </c>
      <c r="EL143" s="54">
        <f t="shared" si="320"/>
        <v>71578.758224367964</v>
      </c>
      <c r="EM143" s="54">
        <f t="shared" si="321"/>
        <v>123287.38396053594</v>
      </c>
      <c r="EN143" s="54">
        <f t="shared" si="322"/>
        <v>4032.0038455121439</v>
      </c>
      <c r="EO143" s="54">
        <f t="shared" si="323"/>
        <v>117009.85832270878</v>
      </c>
      <c r="EP143" s="54">
        <f t="shared" si="324"/>
        <v>85063.836587906306</v>
      </c>
      <c r="EQ143" s="54">
        <f t="shared" si="325"/>
        <v>7052.2338002836395</v>
      </c>
      <c r="ER143" s="54">
        <f t="shared" si="326"/>
        <v>36801.781824485064</v>
      </c>
      <c r="ES143" s="54">
        <f t="shared" si="327"/>
        <v>34881.989600475616</v>
      </c>
      <c r="ET143" s="54">
        <f t="shared" si="328"/>
        <v>1783.3379453949533</v>
      </c>
      <c r="EU143" s="54">
        <f t="shared" si="329"/>
        <v>4663.9695137497774</v>
      </c>
      <c r="EV143" s="54">
        <f t="shared" si="330"/>
        <v>6729.0195182198149</v>
      </c>
      <c r="EW143" s="54">
        <f t="shared" si="331"/>
        <v>445.20566478830284</v>
      </c>
      <c r="EX143" s="54">
        <f t="shared" si="332"/>
        <v>186983.23510328503</v>
      </c>
      <c r="EY143" s="54">
        <f t="shared" si="333"/>
        <v>83356.586051324048</v>
      </c>
      <c r="EZ143" s="54">
        <f t="shared" si="334"/>
        <v>8265.2305903636334</v>
      </c>
      <c r="FA143" s="54">
        <f t="shared" si="335"/>
        <v>123318.19621699728</v>
      </c>
      <c r="FB143" s="54">
        <f t="shared" si="336"/>
        <v>35108.994183792813</v>
      </c>
      <c r="FC143" s="54">
        <f t="shared" si="337"/>
        <v>6291.3597121567373</v>
      </c>
      <c r="FD143" s="54">
        <f t="shared" si="338"/>
        <v>15901.639620291811</v>
      </c>
      <c r="FE143" s="54">
        <f t="shared" si="339"/>
        <v>5577.0184195020593</v>
      </c>
      <c r="FF143" s="54">
        <f t="shared" si="340"/>
        <v>7094.3648448328149</v>
      </c>
      <c r="FG143" s="54">
        <f t="shared" si="341"/>
        <v>98963.308359771632</v>
      </c>
      <c r="FH143" s="54">
        <f t="shared" si="342"/>
        <v>26218.714962356338</v>
      </c>
      <c r="FI143" s="54">
        <f t="shared" si="343"/>
        <v>6434.7310279360217</v>
      </c>
      <c r="FJ143" s="54">
        <f t="shared" si="344"/>
        <v>43426.416963672593</v>
      </c>
      <c r="FK143" s="54">
        <f t="shared" si="345"/>
        <v>24790.661198607417</v>
      </c>
      <c r="FL143" s="54">
        <f t="shared" si="346"/>
        <v>2900.7538582887587</v>
      </c>
      <c r="FM143" s="54">
        <f t="shared" si="347"/>
        <v>130162.29008077679</v>
      </c>
      <c r="FN143" s="54">
        <f t="shared" si="348"/>
        <v>79220.197826779622</v>
      </c>
      <c r="FO143" s="54">
        <f t="shared" si="349"/>
        <v>1240.0361171787192</v>
      </c>
      <c r="FP143" s="54">
        <f t="shared" si="350"/>
        <v>93631.530348839398</v>
      </c>
      <c r="FQ143" s="54">
        <f t="shared" si="351"/>
        <v>85944.186772515954</v>
      </c>
      <c r="FR143" s="54">
        <f t="shared" si="352"/>
        <v>12641.199829433972</v>
      </c>
      <c r="FS143" s="54">
        <f t="shared" si="353"/>
        <v>7518.1905765663123</v>
      </c>
      <c r="FT143" s="54">
        <f t="shared" si="354"/>
        <v>3882.9731356889411</v>
      </c>
      <c r="FU143" s="54">
        <f t="shared" si="355"/>
        <v>2433.5394388852146</v>
      </c>
      <c r="FV143" s="54">
        <f t="shared" si="356"/>
        <v>56160.053562490575</v>
      </c>
      <c r="FW143" s="54">
        <f t="shared" si="357"/>
        <v>33091.73461791587</v>
      </c>
      <c r="FX143" s="54">
        <f t="shared" si="358"/>
        <v>2867.4263155856793</v>
      </c>
      <c r="FY143" s="54">
        <f t="shared" si="359"/>
        <v>180522.72239137115</v>
      </c>
      <c r="FZ143" s="54">
        <f t="shared" si="360"/>
        <v>44196.723375206027</v>
      </c>
      <c r="GA143" s="54">
        <f t="shared" si="361"/>
        <v>13317.811828462523</v>
      </c>
      <c r="GB143" s="54">
        <f t="shared" si="362"/>
        <v>8450.7329506920942</v>
      </c>
      <c r="GC143" s="54">
        <f t="shared" si="363"/>
        <v>2222.8842161393368</v>
      </c>
      <c r="GD143" s="54">
        <f t="shared" si="364"/>
        <v>381.06586562388634</v>
      </c>
      <c r="GE143" s="54">
        <f t="shared" si="365"/>
        <v>57371.163887889263</v>
      </c>
      <c r="GF143" s="54">
        <f t="shared" si="366"/>
        <v>9199.6594291707206</v>
      </c>
      <c r="GG143" s="54">
        <f t="shared" si="367"/>
        <v>3352.2477386814162</v>
      </c>
      <c r="GH143" s="54">
        <f t="shared" si="368"/>
        <v>73945.013756286571</v>
      </c>
      <c r="GI143" s="54">
        <f t="shared" si="369"/>
        <v>13151.174114947127</v>
      </c>
      <c r="GJ143" s="54">
        <f t="shared" si="370"/>
        <v>3803.7416190740732</v>
      </c>
    </row>
    <row r="144" spans="1:192" s="45" customFormat="1">
      <c r="A144" s="45" t="s">
        <v>63</v>
      </c>
      <c r="B144" s="46">
        <v>42011</v>
      </c>
      <c r="C144" s="47"/>
      <c r="D144" s="47"/>
      <c r="E144" s="47"/>
      <c r="F144" s="48">
        <v>123600</v>
      </c>
      <c r="G144" s="49">
        <v>196302</v>
      </c>
      <c r="H144" s="49">
        <v>14436</v>
      </c>
      <c r="I144" s="49">
        <v>977857</v>
      </c>
      <c r="J144" s="48">
        <v>1129683</v>
      </c>
      <c r="K144" s="48">
        <v>118869</v>
      </c>
      <c r="L144" s="48">
        <v>162390</v>
      </c>
      <c r="M144" s="49">
        <v>236028</v>
      </c>
      <c r="N144" s="49">
        <v>15222</v>
      </c>
      <c r="O144" s="48">
        <v>390199</v>
      </c>
      <c r="P144" s="49">
        <v>266613</v>
      </c>
      <c r="Q144" s="49">
        <v>36069</v>
      </c>
      <c r="R144" s="48">
        <v>522417</v>
      </c>
      <c r="S144" s="49">
        <v>415254</v>
      </c>
      <c r="T144" s="49">
        <v>46911</v>
      </c>
      <c r="U144" s="48">
        <v>235284</v>
      </c>
      <c r="V144" s="49">
        <v>134201</v>
      </c>
      <c r="W144" s="49">
        <v>16442</v>
      </c>
      <c r="X144" s="48">
        <v>28340</v>
      </c>
      <c r="Y144" s="49">
        <v>36727</v>
      </c>
      <c r="Z144" s="49">
        <v>2006</v>
      </c>
      <c r="AA144" s="48">
        <v>541961</v>
      </c>
      <c r="AB144" s="49">
        <v>1064752</v>
      </c>
      <c r="AC144" s="49">
        <v>66602</v>
      </c>
      <c r="AD144" s="48">
        <v>492205</v>
      </c>
      <c r="AE144" s="49">
        <v>1147593</v>
      </c>
      <c r="AF144" s="49">
        <v>56038</v>
      </c>
      <c r="AG144" s="48">
        <v>29014</v>
      </c>
      <c r="AH144" s="49">
        <v>41788</v>
      </c>
      <c r="AI144" s="49">
        <v>2903</v>
      </c>
      <c r="AJ144" s="48">
        <v>94113</v>
      </c>
      <c r="AK144" s="49">
        <v>86330</v>
      </c>
      <c r="AL144" s="49">
        <v>6629</v>
      </c>
      <c r="AM144" s="48">
        <v>57867</v>
      </c>
      <c r="AN144" s="49">
        <v>50765</v>
      </c>
      <c r="AO144" s="49">
        <v>3429</v>
      </c>
      <c r="AP144" s="48">
        <v>169397</v>
      </c>
      <c r="AQ144" s="49">
        <v>110028</v>
      </c>
      <c r="AR144" s="49">
        <v>4305</v>
      </c>
      <c r="AS144" s="48">
        <v>274637</v>
      </c>
      <c r="AT144" s="49">
        <v>55223</v>
      </c>
      <c r="AU144" s="49">
        <v>9437</v>
      </c>
      <c r="AV144" s="48">
        <v>126875</v>
      </c>
      <c r="AW144" s="49">
        <v>208117</v>
      </c>
      <c r="AX144" s="49">
        <v>6832</v>
      </c>
      <c r="AY144" s="48">
        <v>173805</v>
      </c>
      <c r="AZ144" s="49">
        <v>130498</v>
      </c>
      <c r="BA144" s="49">
        <v>11118</v>
      </c>
      <c r="BB144" s="48">
        <v>56845</v>
      </c>
      <c r="BC144" s="49">
        <v>52799</v>
      </c>
      <c r="BD144" s="49">
        <v>2983</v>
      </c>
      <c r="BE144" s="48">
        <v>8462</v>
      </c>
      <c r="BF144" s="49">
        <v>10725</v>
      </c>
      <c r="BG144" s="49">
        <v>665</v>
      </c>
      <c r="BH144" s="50">
        <v>301137</v>
      </c>
      <c r="BI144" s="50">
        <v>131153</v>
      </c>
      <c r="BJ144" s="50">
        <v>12709</v>
      </c>
      <c r="BK144" s="50">
        <v>192819</v>
      </c>
      <c r="BL144" s="50">
        <v>55219</v>
      </c>
      <c r="BM144" s="50">
        <v>10165</v>
      </c>
      <c r="BN144" s="50">
        <v>26857</v>
      </c>
      <c r="BO144" s="50">
        <v>9330</v>
      </c>
      <c r="BP144" s="50">
        <v>10182</v>
      </c>
      <c r="BQ144" s="50">
        <v>162072</v>
      </c>
      <c r="BR144" s="50">
        <v>43267</v>
      </c>
      <c r="BS144" s="50">
        <v>10600</v>
      </c>
      <c r="BT144" s="50">
        <v>68525</v>
      </c>
      <c r="BU144" s="50">
        <v>39758</v>
      </c>
      <c r="BV144" s="50">
        <v>4848</v>
      </c>
      <c r="BW144" s="50">
        <v>261604</v>
      </c>
      <c r="BX144" s="50">
        <v>161070</v>
      </c>
      <c r="BY144" s="50">
        <v>2969</v>
      </c>
      <c r="BZ144" s="50">
        <v>128259</v>
      </c>
      <c r="CA144" s="50">
        <v>128500</v>
      </c>
      <c r="CB144" s="50">
        <v>19748</v>
      </c>
      <c r="CC144" s="50">
        <v>12232</v>
      </c>
      <c r="CD144" s="50">
        <v>6206</v>
      </c>
      <c r="CE144" s="50">
        <v>4256</v>
      </c>
      <c r="CF144" s="50">
        <v>93707</v>
      </c>
      <c r="CG144" s="50">
        <v>59689</v>
      </c>
      <c r="CH144" s="50">
        <v>4997</v>
      </c>
      <c r="CI144" s="50">
        <v>294658</v>
      </c>
      <c r="CJ144" s="50">
        <v>70724</v>
      </c>
      <c r="CK144" s="50">
        <v>21806</v>
      </c>
      <c r="CL144" s="50">
        <v>12890</v>
      </c>
      <c r="CM144" s="50">
        <v>3626</v>
      </c>
      <c r="CN144" s="50">
        <v>554</v>
      </c>
      <c r="CO144" s="50">
        <v>89929</v>
      </c>
      <c r="CP144" s="50">
        <v>14359</v>
      </c>
      <c r="CQ144" s="50">
        <v>5276</v>
      </c>
      <c r="CR144" s="50">
        <v>116774</v>
      </c>
      <c r="CS144" s="50">
        <v>21036</v>
      </c>
      <c r="CT144" s="50">
        <v>6118</v>
      </c>
      <c r="CU144" s="51"/>
      <c r="CV144" s="54">
        <f t="shared" si="278"/>
        <v>77722.344869822366</v>
      </c>
      <c r="CW144" s="54">
        <f t="shared" si="279"/>
        <v>123438.92995660088</v>
      </c>
      <c r="CX144" s="54">
        <f t="shared" si="280"/>
        <v>9077.6680464462424</v>
      </c>
      <c r="CY144" s="54">
        <f t="shared" si="281"/>
        <v>614897.56462273374</v>
      </c>
      <c r="CZ144" s="54">
        <f t="shared" si="282"/>
        <v>710369.0268574073</v>
      </c>
      <c r="DA144" s="54">
        <f t="shared" si="283"/>
        <v>74747.390067402215</v>
      </c>
      <c r="DB144" s="54">
        <f t="shared" si="284"/>
        <v>102114.33319911369</v>
      </c>
      <c r="DC144" s="54">
        <f t="shared" si="285"/>
        <v>148419.49526645982</v>
      </c>
      <c r="DD144" s="54">
        <f t="shared" si="286"/>
        <v>9571.9217929485112</v>
      </c>
      <c r="DE144" s="54">
        <f t="shared" si="287"/>
        <v>245365.5440603545</v>
      </c>
      <c r="DF144" s="54">
        <f t="shared" si="288"/>
        <v>167652.00269237824</v>
      </c>
      <c r="DG144" s="54">
        <f t="shared" si="289"/>
        <v>22680.964863346464</v>
      </c>
      <c r="DH144" s="54">
        <f t="shared" si="290"/>
        <v>328507.07313800964</v>
      </c>
      <c r="DI144" s="54">
        <f t="shared" si="291"/>
        <v>261120.66825706486</v>
      </c>
      <c r="DJ144" s="54">
        <f t="shared" si="292"/>
        <v>29498.648221587675</v>
      </c>
      <c r="DK144" s="54">
        <f t="shared" si="293"/>
        <v>147951.65202549583</v>
      </c>
      <c r="DL144" s="54">
        <f t="shared" si="294"/>
        <v>84388.482231998627</v>
      </c>
      <c r="DM144" s="54">
        <f t="shared" si="295"/>
        <v>10339.084096679768</v>
      </c>
      <c r="DN144" s="54">
        <f t="shared" si="296"/>
        <v>17820.803022740824</v>
      </c>
      <c r="DO144" s="54">
        <f t="shared" si="297"/>
        <v>23094.729450112995</v>
      </c>
      <c r="DP144" s="54">
        <f t="shared" si="298"/>
        <v>1261.4160502335249</v>
      </c>
      <c r="DQ144" s="54">
        <f t="shared" si="299"/>
        <v>340796.76171516016</v>
      </c>
      <c r="DR144" s="54">
        <f t="shared" si="300"/>
        <v>669539.01411677268</v>
      </c>
      <c r="DS144" s="54">
        <f t="shared" si="301"/>
        <v>41880.77356812224</v>
      </c>
      <c r="DT144" s="54">
        <f t="shared" si="302"/>
        <v>309509.11615413363</v>
      </c>
      <c r="DU144" s="54">
        <f t="shared" si="303"/>
        <v>721631.22100480623</v>
      </c>
      <c r="DV144" s="54">
        <f t="shared" si="304"/>
        <v>35237.902603682087</v>
      </c>
      <c r="DW144" s="54">
        <f t="shared" si="305"/>
        <v>18244.628754474321</v>
      </c>
      <c r="DX144" s="54">
        <f t="shared" si="306"/>
        <v>26277.195367476834</v>
      </c>
      <c r="DY144" s="54">
        <f t="shared" si="307"/>
        <v>1825.4689899441287</v>
      </c>
      <c r="DZ144" s="54">
        <f t="shared" si="308"/>
        <v>59180.283517262069</v>
      </c>
      <c r="EA144" s="54">
        <f t="shared" si="309"/>
        <v>54286.165312392914</v>
      </c>
      <c r="EB144" s="54">
        <f t="shared" si="310"/>
        <v>4168.4581241266378</v>
      </c>
      <c r="EC144" s="54">
        <f t="shared" si="311"/>
        <v>36388.01723771853</v>
      </c>
      <c r="ED144" s="54">
        <f t="shared" si="312"/>
        <v>31922.126515505923</v>
      </c>
      <c r="EE144" s="54">
        <f t="shared" si="313"/>
        <v>2156.2291307331789</v>
      </c>
      <c r="EF144" s="54">
        <f t="shared" si="314"/>
        <v>106520.48587308494</v>
      </c>
      <c r="EG144" s="54">
        <f t="shared" si="315"/>
        <v>69187.978651592348</v>
      </c>
      <c r="EH144" s="54">
        <f t="shared" si="316"/>
        <v>2707.0768176746383</v>
      </c>
      <c r="EI144" s="54">
        <f t="shared" si="317"/>
        <v>172697.66689331233</v>
      </c>
      <c r="EJ144" s="54">
        <f t="shared" si="318"/>
        <v>34725.413031927186</v>
      </c>
      <c r="EK144" s="54">
        <f t="shared" si="319"/>
        <v>5934.1890658293987</v>
      </c>
      <c r="EL144" s="54">
        <f t="shared" si="320"/>
        <v>79781.735480248477</v>
      </c>
      <c r="EM144" s="54">
        <f t="shared" si="321"/>
        <v>130868.4566931458</v>
      </c>
      <c r="EN144" s="54">
        <f t="shared" si="322"/>
        <v>4296.1089008950357</v>
      </c>
      <c r="EO144" s="54">
        <f t="shared" si="323"/>
        <v>109292.33131148443</v>
      </c>
      <c r="EP144" s="54">
        <f t="shared" si="324"/>
        <v>82059.955993706142</v>
      </c>
      <c r="EQ144" s="54">
        <f t="shared" si="325"/>
        <v>6991.2381089213995</v>
      </c>
      <c r="ER144" s="54">
        <f t="shared" si="326"/>
        <v>35745.361602953497</v>
      </c>
      <c r="ES144" s="54">
        <f t="shared" si="327"/>
        <v>33201.14956943164</v>
      </c>
      <c r="ET144" s="54">
        <f t="shared" si="328"/>
        <v>1875.7747147789653</v>
      </c>
      <c r="EU144" s="54">
        <f t="shared" si="329"/>
        <v>5321.0880444048289</v>
      </c>
      <c r="EV144" s="54">
        <f t="shared" si="330"/>
        <v>6744.1112356702661</v>
      </c>
      <c r="EW144" s="54">
        <f t="shared" si="331"/>
        <v>418.16633768957826</v>
      </c>
      <c r="EX144" s="54">
        <f t="shared" si="332"/>
        <v>189361.43824485192</v>
      </c>
      <c r="EY144" s="54">
        <f t="shared" si="333"/>
        <v>82471.834115791367</v>
      </c>
      <c r="EZ144" s="54">
        <f t="shared" si="334"/>
        <v>7991.6932115742102</v>
      </c>
      <c r="FA144" s="54">
        <f t="shared" si="335"/>
        <v>121248.74446160419</v>
      </c>
      <c r="FB144" s="54">
        <f t="shared" si="336"/>
        <v>34722.897745685448</v>
      </c>
      <c r="FC144" s="54">
        <f t="shared" si="337"/>
        <v>6391.97116182641</v>
      </c>
      <c r="FD144" s="54">
        <f t="shared" si="338"/>
        <v>16888.260648615043</v>
      </c>
      <c r="FE144" s="54">
        <f t="shared" si="339"/>
        <v>5866.9051588628045</v>
      </c>
      <c r="FF144" s="54">
        <f t="shared" si="340"/>
        <v>6402.6611283538132</v>
      </c>
      <c r="FG144" s="54">
        <f t="shared" si="341"/>
        <v>101914.36794289523</v>
      </c>
      <c r="FH144" s="54">
        <f t="shared" si="342"/>
        <v>27207.222455360876</v>
      </c>
      <c r="FI144" s="54">
        <f t="shared" si="343"/>
        <v>6665.5085406158332</v>
      </c>
      <c r="FJ144" s="54">
        <f t="shared" si="344"/>
        <v>43089.997428839626</v>
      </c>
      <c r="FK144" s="54">
        <f t="shared" si="345"/>
        <v>25000.687599792858</v>
      </c>
      <c r="FL144" s="54">
        <f t="shared" si="346"/>
        <v>3048.5269249910907</v>
      </c>
      <c r="FM144" s="54">
        <f t="shared" si="347"/>
        <v>164502.23549615702</v>
      </c>
      <c r="FN144" s="54">
        <f t="shared" si="348"/>
        <v>101284.2887393389</v>
      </c>
      <c r="FO144" s="54">
        <f t="shared" si="349"/>
        <v>1866.9712129328689</v>
      </c>
      <c r="FP144" s="54">
        <f t="shared" si="350"/>
        <v>80652.024519891158</v>
      </c>
      <c r="FQ144" s="54">
        <f t="shared" si="351"/>
        <v>80803.570515956104</v>
      </c>
      <c r="FR144" s="54">
        <f t="shared" si="352"/>
        <v>12417.968175479386</v>
      </c>
      <c r="FS144" s="54">
        <f t="shared" si="353"/>
        <v>7691.7453272464982</v>
      </c>
      <c r="FT144" s="54">
        <f t="shared" si="354"/>
        <v>3902.4666040624402</v>
      </c>
      <c r="FU144" s="54">
        <f t="shared" si="355"/>
        <v>2676.2645612133006</v>
      </c>
      <c r="FV144" s="54">
        <f t="shared" si="356"/>
        <v>58924.981963725273</v>
      </c>
      <c r="FW144" s="54">
        <f t="shared" si="357"/>
        <v>37533.730120831933</v>
      </c>
      <c r="FX144" s="54">
        <f t="shared" si="358"/>
        <v>3142.2213374959738</v>
      </c>
      <c r="FY144" s="54">
        <f t="shared" si="359"/>
        <v>185287.30335479061</v>
      </c>
      <c r="FZ144" s="54">
        <f t="shared" si="360"/>
        <v>44472.776040237193</v>
      </c>
      <c r="GA144" s="54">
        <f t="shared" si="361"/>
        <v>13712.082946855553</v>
      </c>
      <c r="GB144" s="54">
        <f t="shared" si="362"/>
        <v>8105.5099140130278</v>
      </c>
      <c r="GC144" s="54">
        <f t="shared" si="363"/>
        <v>2280.1069781389633</v>
      </c>
      <c r="GD144" s="54">
        <f t="shared" si="364"/>
        <v>348.36714448124263</v>
      </c>
      <c r="GE144" s="54">
        <f t="shared" si="365"/>
        <v>56549.294108400121</v>
      </c>
      <c r="GF144" s="54">
        <f t="shared" si="366"/>
        <v>9029.2487862927119</v>
      </c>
      <c r="GG144" s="54">
        <f t="shared" si="367"/>
        <v>3317.6625528574659</v>
      </c>
      <c r="GH144" s="54">
        <f t="shared" si="368"/>
        <v>73430.008898289932</v>
      </c>
      <c r="GI144" s="54">
        <f t="shared" si="369"/>
        <v>13227.890345320253</v>
      </c>
      <c r="GJ144" s="54">
        <f t="shared" si="370"/>
        <v>3847.1303067441199</v>
      </c>
    </row>
    <row r="145" spans="1:192" s="45" customFormat="1">
      <c r="A145" s="45" t="s">
        <v>63</v>
      </c>
      <c r="B145" s="46">
        <v>42010</v>
      </c>
      <c r="C145" s="47"/>
      <c r="D145" s="47"/>
      <c r="E145" s="47"/>
      <c r="F145" s="48">
        <v>144353</v>
      </c>
      <c r="G145" s="49">
        <v>199594</v>
      </c>
      <c r="H145" s="49">
        <v>15671</v>
      </c>
      <c r="I145" s="49">
        <f t="shared" ref="I145:I150" si="372">I144</f>
        <v>977857</v>
      </c>
      <c r="J145" s="48">
        <v>1118089</v>
      </c>
      <c r="K145" s="48">
        <v>122344</v>
      </c>
      <c r="L145" s="48">
        <v>175213</v>
      </c>
      <c r="M145" s="49">
        <v>235364</v>
      </c>
      <c r="N145" s="49">
        <v>16718</v>
      </c>
      <c r="O145" s="48">
        <v>429621</v>
      </c>
      <c r="P145" s="49">
        <v>274277</v>
      </c>
      <c r="Q145" s="49">
        <v>39103</v>
      </c>
      <c r="R145" s="48">
        <v>613172</v>
      </c>
      <c r="S145" s="49">
        <v>423569</v>
      </c>
      <c r="T145" s="49">
        <v>53283</v>
      </c>
      <c r="U145" s="48">
        <v>273845</v>
      </c>
      <c r="V145" s="49">
        <v>138062</v>
      </c>
      <c r="W145" s="49">
        <v>15756</v>
      </c>
      <c r="X145" s="48">
        <v>31182</v>
      </c>
      <c r="Y145" s="49">
        <v>36138</v>
      </c>
      <c r="Z145" s="49">
        <v>2217</v>
      </c>
      <c r="AA145" s="48">
        <v>611326</v>
      </c>
      <c r="AB145" s="49">
        <v>1033908</v>
      </c>
      <c r="AC145" s="49">
        <v>70556</v>
      </c>
      <c r="AD145" s="48">
        <v>552181</v>
      </c>
      <c r="AE145" s="49">
        <v>1173930</v>
      </c>
      <c r="AF145" s="49">
        <v>62234</v>
      </c>
      <c r="AG145" s="48">
        <v>30877</v>
      </c>
      <c r="AH145" s="49">
        <v>41232</v>
      </c>
      <c r="AI145" s="49">
        <v>3237</v>
      </c>
      <c r="AJ145" s="48">
        <v>99387</v>
      </c>
      <c r="AK145" s="49">
        <v>86966</v>
      </c>
      <c r="AL145" s="49">
        <v>7670</v>
      </c>
      <c r="AM145" s="48">
        <v>66515</v>
      </c>
      <c r="AN145" s="49">
        <v>51977</v>
      </c>
      <c r="AO145" s="49">
        <v>3619</v>
      </c>
      <c r="AP145" s="48">
        <v>181053</v>
      </c>
      <c r="AQ145" s="49">
        <v>108304</v>
      </c>
      <c r="AR145" s="49">
        <v>4881</v>
      </c>
      <c r="AS145" s="48">
        <v>300739</v>
      </c>
      <c r="AT145" s="49">
        <v>55304</v>
      </c>
      <c r="AU145" s="49">
        <v>10239</v>
      </c>
      <c r="AV145" s="48">
        <v>135430</v>
      </c>
      <c r="AW145" s="49">
        <v>194480</v>
      </c>
      <c r="AX145" s="49">
        <v>7068</v>
      </c>
      <c r="AY145" s="48">
        <v>188448</v>
      </c>
      <c r="AZ145" s="49">
        <v>125734</v>
      </c>
      <c r="BA145" s="49">
        <v>11588</v>
      </c>
      <c r="BB145" s="48">
        <v>59066</v>
      </c>
      <c r="BC145" s="49">
        <v>50563</v>
      </c>
      <c r="BD145" s="49">
        <v>2762</v>
      </c>
      <c r="BE145" s="48">
        <v>9380</v>
      </c>
      <c r="BF145" s="49">
        <v>10332</v>
      </c>
      <c r="BG145" s="49">
        <v>754</v>
      </c>
      <c r="BH145" s="50">
        <v>301361</v>
      </c>
      <c r="BI145" s="50">
        <v>133096</v>
      </c>
      <c r="BJ145" s="50">
        <v>13307</v>
      </c>
      <c r="BK145" s="50">
        <v>192159</v>
      </c>
      <c r="BL145" s="50">
        <v>52017</v>
      </c>
      <c r="BM145" s="50">
        <v>10013</v>
      </c>
      <c r="BN145" s="50">
        <v>30032</v>
      </c>
      <c r="BO145" s="50">
        <v>8095</v>
      </c>
      <c r="BP145" s="50">
        <v>10007</v>
      </c>
      <c r="BQ145" s="50">
        <v>313</v>
      </c>
      <c r="BR145" s="50">
        <v>37669</v>
      </c>
      <c r="BS145" s="50">
        <v>11565</v>
      </c>
      <c r="BT145" s="50">
        <v>72338</v>
      </c>
      <c r="BU145" s="50">
        <v>40154</v>
      </c>
      <c r="BV145" s="50">
        <v>5038</v>
      </c>
      <c r="BW145" s="50">
        <v>365223</v>
      </c>
      <c r="BX145" s="50">
        <v>181483</v>
      </c>
      <c r="BY145" s="50">
        <v>5530</v>
      </c>
      <c r="BZ145" s="50">
        <v>123400</v>
      </c>
      <c r="CA145" s="50">
        <v>102616</v>
      </c>
      <c r="CB145" s="50">
        <v>17164</v>
      </c>
      <c r="CC145" s="50">
        <v>13326</v>
      </c>
      <c r="CD145" s="50">
        <v>7294</v>
      </c>
      <c r="CE145" s="50">
        <v>4782</v>
      </c>
      <c r="CF145" s="50">
        <v>104084</v>
      </c>
      <c r="CG145" s="50">
        <v>77050</v>
      </c>
      <c r="CH145" s="50">
        <v>6990</v>
      </c>
      <c r="CI145" s="50">
        <v>306740</v>
      </c>
      <c r="CJ145" s="50">
        <v>74870</v>
      </c>
      <c r="CK145" s="50">
        <v>22524</v>
      </c>
      <c r="CL145" s="50">
        <v>15120</v>
      </c>
      <c r="CM145" s="50">
        <v>3651</v>
      </c>
      <c r="CN145" s="50">
        <v>640</v>
      </c>
      <c r="CO145" s="50">
        <v>88680</v>
      </c>
      <c r="CP145" s="50">
        <v>13706</v>
      </c>
      <c r="CQ145" s="50">
        <v>5249</v>
      </c>
      <c r="CR145" s="50">
        <v>118339</v>
      </c>
      <c r="CS145" s="50">
        <v>19381</v>
      </c>
      <c r="CT145" s="50">
        <v>6819</v>
      </c>
      <c r="CU145" s="51"/>
      <c r="CV145" s="54">
        <f t="shared" si="278"/>
        <v>90772.278713539374</v>
      </c>
      <c r="CW145" s="54">
        <f t="shared" si="279"/>
        <v>125509.01053355441</v>
      </c>
      <c r="CX145" s="54">
        <f t="shared" si="280"/>
        <v>9854.2626735840313</v>
      </c>
      <c r="CY145" s="54">
        <f t="shared" si="281"/>
        <v>614897.56462273374</v>
      </c>
      <c r="CZ145" s="54">
        <f t="shared" si="282"/>
        <v>703078.46968571853</v>
      </c>
      <c r="DA145" s="54">
        <f t="shared" si="283"/>
        <v>76932.544989915434</v>
      </c>
      <c r="DB145" s="54">
        <f t="shared" si="284"/>
        <v>110177.71206857756</v>
      </c>
      <c r="DC145" s="54">
        <f t="shared" si="285"/>
        <v>148001.95775033068</v>
      </c>
      <c r="DD145" s="54">
        <f t="shared" si="286"/>
        <v>10512.638847359953</v>
      </c>
      <c r="DE145" s="54">
        <f t="shared" si="287"/>
        <v>270154.94761584105</v>
      </c>
      <c r="DF145" s="54">
        <f t="shared" si="288"/>
        <v>172471.29113155557</v>
      </c>
      <c r="DG145" s="54">
        <f t="shared" si="289"/>
        <v>24588.809477707637</v>
      </c>
      <c r="DH145" s="54">
        <f t="shared" si="290"/>
        <v>385575.77385532943</v>
      </c>
      <c r="DI145" s="54">
        <f t="shared" si="291"/>
        <v>266349.31953208568</v>
      </c>
      <c r="DJ145" s="54">
        <f t="shared" si="292"/>
        <v>33505.499204682405</v>
      </c>
      <c r="DK145" s="54">
        <f t="shared" si="293"/>
        <v>172199.64021744745</v>
      </c>
      <c r="DL145" s="54">
        <f t="shared" si="294"/>
        <v>86816.362276839922</v>
      </c>
      <c r="DM145" s="54">
        <f t="shared" si="295"/>
        <v>9907.7125062210453</v>
      </c>
      <c r="DN145" s="54">
        <f t="shared" si="296"/>
        <v>19607.913897498391</v>
      </c>
      <c r="DO145" s="54">
        <f t="shared" si="297"/>
        <v>22724.353551016509</v>
      </c>
      <c r="DP145" s="54">
        <f t="shared" si="298"/>
        <v>1394.097399485406</v>
      </c>
      <c r="DQ145" s="54">
        <f t="shared" si="299"/>
        <v>384414.9692547656</v>
      </c>
      <c r="DR145" s="54">
        <f t="shared" si="300"/>
        <v>650143.64190670149</v>
      </c>
      <c r="DS145" s="54">
        <f t="shared" si="301"/>
        <v>44367.134018084034</v>
      </c>
      <c r="DT145" s="54">
        <f t="shared" si="302"/>
        <v>347223.31806281052</v>
      </c>
      <c r="DU145" s="54">
        <f t="shared" si="303"/>
        <v>738192.49444199482</v>
      </c>
      <c r="DV145" s="54">
        <f t="shared" si="304"/>
        <v>39134.080992140167</v>
      </c>
      <c r="DW145" s="54">
        <f t="shared" si="305"/>
        <v>19416.123321565574</v>
      </c>
      <c r="DX145" s="54">
        <f t="shared" si="306"/>
        <v>25927.570579874722</v>
      </c>
      <c r="DY145" s="54">
        <f t="shared" si="307"/>
        <v>2035.4953911295711</v>
      </c>
      <c r="DZ145" s="54">
        <f t="shared" si="308"/>
        <v>62496.688426998669</v>
      </c>
      <c r="EA145" s="54">
        <f t="shared" si="309"/>
        <v>54686.09582482987</v>
      </c>
      <c r="EB145" s="54">
        <f t="shared" si="310"/>
        <v>4823.0613685399476</v>
      </c>
      <c r="EC145" s="54">
        <f t="shared" si="311"/>
        <v>41826.066092364359</v>
      </c>
      <c r="ED145" s="54">
        <f t="shared" si="312"/>
        <v>32684.258246753696</v>
      </c>
      <c r="EE145" s="54">
        <f t="shared" si="313"/>
        <v>2275.7052272159153</v>
      </c>
      <c r="EF145" s="54">
        <f t="shared" si="314"/>
        <v>113850.02998152062</v>
      </c>
      <c r="EG145" s="54">
        <f t="shared" si="315"/>
        <v>68103.890281401633</v>
      </c>
      <c r="EH145" s="54">
        <f t="shared" si="316"/>
        <v>3069.2780364854607</v>
      </c>
      <c r="EI145" s="54">
        <f t="shared" si="317"/>
        <v>189111.16726379859</v>
      </c>
      <c r="EJ145" s="54">
        <f t="shared" si="318"/>
        <v>34776.347578322457</v>
      </c>
      <c r="EK145" s="54">
        <f t="shared" si="319"/>
        <v>6438.5039572986343</v>
      </c>
      <c r="EL145" s="54">
        <f t="shared" si="320"/>
        <v>85161.303929773814</v>
      </c>
      <c r="EM145" s="54">
        <f t="shared" si="321"/>
        <v>122293.21707348748</v>
      </c>
      <c r="EN145" s="54">
        <f t="shared" si="322"/>
        <v>4444.5107891578027</v>
      </c>
      <c r="EO145" s="54">
        <f t="shared" si="323"/>
        <v>118500.16542094082</v>
      </c>
      <c r="EP145" s="54">
        <f t="shared" si="324"/>
        <v>79064.250079791629</v>
      </c>
      <c r="EQ145" s="54">
        <f t="shared" si="325"/>
        <v>7286.7842423260645</v>
      </c>
      <c r="ER145" s="54">
        <f t="shared" si="326"/>
        <v>37141.974288680642</v>
      </c>
      <c r="ES145" s="54">
        <f t="shared" si="327"/>
        <v>31795.104560297961</v>
      </c>
      <c r="ET145" s="54">
        <f t="shared" si="328"/>
        <v>1736.8051499227295</v>
      </c>
      <c r="EU145" s="54">
        <f t="shared" si="329"/>
        <v>5898.3462368845776</v>
      </c>
      <c r="EV145" s="54">
        <f t="shared" si="330"/>
        <v>6496.9843624191317</v>
      </c>
      <c r="EW145" s="54">
        <f t="shared" si="331"/>
        <v>474.13145656833382</v>
      </c>
      <c r="EX145" s="54">
        <f t="shared" si="332"/>
        <v>189502.29427438945</v>
      </c>
      <c r="EY145" s="54">
        <f t="shared" si="333"/>
        <v>83693.634407717458</v>
      </c>
      <c r="EZ145" s="54">
        <f t="shared" si="334"/>
        <v>8367.7285047146124</v>
      </c>
      <c r="FA145" s="54">
        <f t="shared" si="335"/>
        <v>120833.72223171679</v>
      </c>
      <c r="FB145" s="54">
        <f t="shared" si="336"/>
        <v>32709.411109171117</v>
      </c>
      <c r="FC145" s="54">
        <f t="shared" si="337"/>
        <v>6296.3902846402207</v>
      </c>
      <c r="FD145" s="54">
        <f t="shared" si="338"/>
        <v>18884.769102997616</v>
      </c>
      <c r="FE145" s="54">
        <f t="shared" si="339"/>
        <v>5090.3105317250165</v>
      </c>
      <c r="FF145" s="54">
        <f t="shared" si="340"/>
        <v>6292.6173552776081</v>
      </c>
      <c r="FG145" s="54">
        <f t="shared" si="341"/>
        <v>196.82114841629772</v>
      </c>
      <c r="FH145" s="54">
        <f t="shared" si="342"/>
        <v>23687.079360043193</v>
      </c>
      <c r="FI145" s="54">
        <f t="shared" si="343"/>
        <v>7272.3213464360488</v>
      </c>
      <c r="FJ145" s="54">
        <f t="shared" si="344"/>
        <v>45487.694038780013</v>
      </c>
      <c r="FK145" s="54">
        <f t="shared" si="345"/>
        <v>25249.700937725302</v>
      </c>
      <c r="FL145" s="54">
        <f t="shared" si="346"/>
        <v>3168.0030214738272</v>
      </c>
      <c r="FM145" s="54">
        <f t="shared" si="347"/>
        <v>229660.09676691855</v>
      </c>
      <c r="FN145" s="54">
        <f t="shared" si="348"/>
        <v>114120.42325250787</v>
      </c>
      <c r="FO145" s="54">
        <f t="shared" si="349"/>
        <v>3477.3832292080715</v>
      </c>
      <c r="FP145" s="54">
        <f t="shared" si="350"/>
        <v>77596.580557735273</v>
      </c>
      <c r="FQ145" s="54">
        <f t="shared" si="351"/>
        <v>64527.153245644753</v>
      </c>
      <c r="FR145" s="54">
        <f t="shared" si="352"/>
        <v>10793.093263314167</v>
      </c>
      <c r="FS145" s="54">
        <f t="shared" si="353"/>
        <v>8379.6761143628864</v>
      </c>
      <c r="FT145" s="54">
        <f t="shared" si="354"/>
        <v>4586.6244618162164</v>
      </c>
      <c r="FU145" s="54">
        <f t="shared" si="355"/>
        <v>3007.0247020023508</v>
      </c>
      <c r="FV145" s="54">
        <f t="shared" si="356"/>
        <v>65450.263296364006</v>
      </c>
      <c r="FW145" s="54">
        <f t="shared" si="357"/>
        <v>48450.701231551888</v>
      </c>
      <c r="FX145" s="54">
        <f t="shared" si="358"/>
        <v>4395.4627074438376</v>
      </c>
      <c r="FY145" s="54">
        <f t="shared" si="359"/>
        <v>192884.72544797178</v>
      </c>
      <c r="FZ145" s="54">
        <f t="shared" si="360"/>
        <v>47079.870229802589</v>
      </c>
      <c r="GA145" s="54">
        <f t="shared" si="361"/>
        <v>14163.576827248211</v>
      </c>
      <c r="GB145" s="54">
        <f t="shared" si="362"/>
        <v>9507.7819937840941</v>
      </c>
      <c r="GC145" s="54">
        <f t="shared" si="363"/>
        <v>2295.8275171498499</v>
      </c>
      <c r="GD145" s="54">
        <f t="shared" si="364"/>
        <v>402.44579867869186</v>
      </c>
      <c r="GE145" s="54">
        <f t="shared" si="365"/>
        <v>55763.895979416237</v>
      </c>
      <c r="GF145" s="54">
        <f t="shared" si="366"/>
        <v>8618.6283073283594</v>
      </c>
      <c r="GG145" s="54">
        <f t="shared" si="367"/>
        <v>3300.6843707257085</v>
      </c>
      <c r="GH145" s="54">
        <f t="shared" si="368"/>
        <v>74414.114640371423</v>
      </c>
      <c r="GI145" s="54">
        <f t="shared" si="369"/>
        <v>12187.190662799572</v>
      </c>
      <c r="GJ145" s="54">
        <f t="shared" si="370"/>
        <v>4287.9342206093743</v>
      </c>
    </row>
    <row r="146" spans="1:192" s="45" customFormat="1">
      <c r="A146" s="45" t="s">
        <v>63</v>
      </c>
      <c r="B146" s="46">
        <v>42009</v>
      </c>
      <c r="C146" s="47"/>
      <c r="D146" s="47"/>
      <c r="E146" s="47"/>
      <c r="F146" s="48">
        <v>144367</v>
      </c>
      <c r="G146" s="49">
        <v>200120</v>
      </c>
      <c r="H146" s="49">
        <v>15420</v>
      </c>
      <c r="I146" s="49">
        <f t="shared" si="372"/>
        <v>977857</v>
      </c>
      <c r="J146" s="48">
        <v>1128603</v>
      </c>
      <c r="K146" s="48">
        <v>125487</v>
      </c>
      <c r="L146" s="48">
        <v>178811</v>
      </c>
      <c r="M146" s="49">
        <v>242204</v>
      </c>
      <c r="N146" s="49">
        <v>16670</v>
      </c>
      <c r="O146" s="48">
        <v>429873</v>
      </c>
      <c r="P146" s="49">
        <v>276159</v>
      </c>
      <c r="Q146" s="49">
        <v>38967</v>
      </c>
      <c r="R146" s="48">
        <v>628927</v>
      </c>
      <c r="S146" s="49">
        <v>433813</v>
      </c>
      <c r="T146" s="49">
        <v>53502</v>
      </c>
      <c r="U146" s="48">
        <v>282548</v>
      </c>
      <c r="V146" s="49">
        <v>141589</v>
      </c>
      <c r="W146" s="49">
        <v>15842</v>
      </c>
      <c r="X146" s="48">
        <v>31113</v>
      </c>
      <c r="Y146" s="49">
        <v>36856</v>
      </c>
      <c r="Z146" s="49">
        <v>2242</v>
      </c>
      <c r="AA146" s="48">
        <v>626836</v>
      </c>
      <c r="AB146" s="49">
        <v>1046325</v>
      </c>
      <c r="AC146" s="49">
        <v>72086</v>
      </c>
      <c r="AD146" s="48">
        <v>566210</v>
      </c>
      <c r="AE146" s="49">
        <v>1188354</v>
      </c>
      <c r="AF146" s="49">
        <v>64060</v>
      </c>
      <c r="AG146" s="48">
        <v>31337</v>
      </c>
      <c r="AH146" s="49">
        <v>41507</v>
      </c>
      <c r="AI146" s="49">
        <v>3112</v>
      </c>
      <c r="AJ146" s="48">
        <v>108580</v>
      </c>
      <c r="AK146" s="49">
        <v>93151</v>
      </c>
      <c r="AL146" s="49">
        <v>7166</v>
      </c>
      <c r="AM146" s="48">
        <v>67539</v>
      </c>
      <c r="AN146" s="49">
        <v>52262</v>
      </c>
      <c r="AO146" s="49">
        <v>3665</v>
      </c>
      <c r="AP146" s="48">
        <v>183612</v>
      </c>
      <c r="AQ146" s="49">
        <v>109545</v>
      </c>
      <c r="AR146" s="49">
        <v>4845</v>
      </c>
      <c r="AS146" s="48">
        <v>289581</v>
      </c>
      <c r="AT146" s="49">
        <v>50181</v>
      </c>
      <c r="AU146" s="49">
        <v>8506</v>
      </c>
      <c r="AV146" s="48">
        <v>128091</v>
      </c>
      <c r="AW146" s="49">
        <v>187429</v>
      </c>
      <c r="AX146" s="49">
        <v>6997</v>
      </c>
      <c r="AY146" s="48">
        <v>191753</v>
      </c>
      <c r="AZ146" s="49">
        <v>129037</v>
      </c>
      <c r="BA146" s="49">
        <v>11992</v>
      </c>
      <c r="BB146" s="48">
        <v>60709</v>
      </c>
      <c r="BC146" s="49">
        <v>51486</v>
      </c>
      <c r="BD146" s="49">
        <v>2903</v>
      </c>
      <c r="BE146" s="48">
        <v>10976</v>
      </c>
      <c r="BF146" s="49">
        <v>11853</v>
      </c>
      <c r="BG146" s="49">
        <v>784</v>
      </c>
      <c r="BH146" s="50">
        <v>329766</v>
      </c>
      <c r="BI146" s="50">
        <v>127728</v>
      </c>
      <c r="BJ146" s="50">
        <v>12589</v>
      </c>
      <c r="BK146" s="50">
        <v>207300</v>
      </c>
      <c r="BL146" s="50">
        <v>46974</v>
      </c>
      <c r="BM146" s="50">
        <v>8407</v>
      </c>
      <c r="BN146" s="50">
        <v>32716</v>
      </c>
      <c r="BO146" s="50">
        <v>8081</v>
      </c>
      <c r="BP146" s="50">
        <v>9792</v>
      </c>
      <c r="BQ146" s="50">
        <v>165163</v>
      </c>
      <c r="BR146" s="50">
        <v>38836</v>
      </c>
      <c r="BS146" s="50">
        <v>11044</v>
      </c>
      <c r="BT146" s="50">
        <v>78928</v>
      </c>
      <c r="BU146" s="50">
        <v>46279</v>
      </c>
      <c r="BV146" s="50">
        <v>5833</v>
      </c>
      <c r="BW146" s="50">
        <v>392160</v>
      </c>
      <c r="BX146" s="50">
        <v>168767</v>
      </c>
      <c r="BY146" s="50">
        <v>4400</v>
      </c>
      <c r="BZ146" s="50">
        <v>112290</v>
      </c>
      <c r="CA146" s="50">
        <v>103537</v>
      </c>
      <c r="CB146" s="50">
        <v>17842</v>
      </c>
      <c r="CC146" s="50">
        <v>26969</v>
      </c>
      <c r="CD146" s="50">
        <v>7125</v>
      </c>
      <c r="CE146" s="50">
        <v>4457</v>
      </c>
      <c r="CF146" s="50">
        <v>143940</v>
      </c>
      <c r="CG146" s="50">
        <v>67469</v>
      </c>
      <c r="CH146" s="50">
        <v>5568</v>
      </c>
      <c r="CI146" s="50">
        <v>337923</v>
      </c>
      <c r="CJ146" s="50">
        <v>75042</v>
      </c>
      <c r="CK146" s="50">
        <v>22657</v>
      </c>
      <c r="CL146" s="50">
        <v>19798</v>
      </c>
      <c r="CM146" s="50">
        <v>4128</v>
      </c>
      <c r="CN146" s="50">
        <v>611</v>
      </c>
      <c r="CO146" s="50">
        <v>90913</v>
      </c>
      <c r="CP146" s="50">
        <v>13532</v>
      </c>
      <c r="CQ146" s="50">
        <v>5181</v>
      </c>
      <c r="CR146" s="50">
        <v>143279</v>
      </c>
      <c r="CS146" s="50">
        <v>18454</v>
      </c>
      <c r="CT146" s="50">
        <v>6275</v>
      </c>
      <c r="CU146" s="51"/>
      <c r="CV146" s="54">
        <f t="shared" si="278"/>
        <v>90781.082215385482</v>
      </c>
      <c r="CW146" s="54">
        <f t="shared" si="279"/>
        <v>125839.77067434345</v>
      </c>
      <c r="CX146" s="54">
        <f t="shared" si="280"/>
        <v>9696.4284619147311</v>
      </c>
      <c r="CY146" s="54">
        <f t="shared" si="281"/>
        <v>614897.56462273374</v>
      </c>
      <c r="CZ146" s="54">
        <f t="shared" si="282"/>
        <v>709689.89957213693</v>
      </c>
      <c r="DA146" s="54">
        <f t="shared" si="283"/>
        <v>78908.931154364065</v>
      </c>
      <c r="DB146" s="54">
        <f t="shared" si="284"/>
        <v>112440.21204302432</v>
      </c>
      <c r="DC146" s="54">
        <f t="shared" si="285"/>
        <v>152303.09722370919</v>
      </c>
      <c r="DD146" s="54">
        <f t="shared" si="286"/>
        <v>10482.455412459052</v>
      </c>
      <c r="DE146" s="54">
        <f t="shared" si="287"/>
        <v>270313.41064907081</v>
      </c>
      <c r="DF146" s="54">
        <f t="shared" si="288"/>
        <v>173654.73330829511</v>
      </c>
      <c r="DG146" s="54">
        <f t="shared" si="289"/>
        <v>24503.289745488415</v>
      </c>
      <c r="DH146" s="54">
        <f t="shared" si="290"/>
        <v>395482.85753999004</v>
      </c>
      <c r="DI146" s="54">
        <f t="shared" si="291"/>
        <v>272790.96759718645</v>
      </c>
      <c r="DJ146" s="54">
        <f t="shared" si="292"/>
        <v>33643.211126417766</v>
      </c>
      <c r="DK146" s="54">
        <f t="shared" si="293"/>
        <v>177672.27425791722</v>
      </c>
      <c r="DL146" s="54">
        <f t="shared" si="294"/>
        <v>89034.215920495786</v>
      </c>
      <c r="DM146" s="54">
        <f t="shared" si="295"/>
        <v>9961.7911604184937</v>
      </c>
      <c r="DN146" s="54">
        <f t="shared" si="296"/>
        <v>19564.525209828342</v>
      </c>
      <c r="DO146" s="54">
        <f t="shared" si="297"/>
        <v>23175.847431409165</v>
      </c>
      <c r="DP146" s="54">
        <f t="shared" si="298"/>
        <v>1409.8179384962923</v>
      </c>
      <c r="DQ146" s="54">
        <f t="shared" si="299"/>
        <v>394167.99165711948</v>
      </c>
      <c r="DR146" s="54">
        <f t="shared" si="300"/>
        <v>657951.71922262851</v>
      </c>
      <c r="DS146" s="54">
        <f t="shared" si="301"/>
        <v>45329.231005550282</v>
      </c>
      <c r="DT146" s="54">
        <f t="shared" si="302"/>
        <v>356045.05573415954</v>
      </c>
      <c r="DU146" s="54">
        <f t="shared" si="303"/>
        <v>747262.61662971589</v>
      </c>
      <c r="DV146" s="54">
        <f t="shared" si="304"/>
        <v>40282.309161495308</v>
      </c>
      <c r="DW146" s="54">
        <f t="shared" si="305"/>
        <v>19705.381239365885</v>
      </c>
      <c r="DX146" s="54">
        <f t="shared" si="306"/>
        <v>26100.496508994471</v>
      </c>
      <c r="DY146" s="54">
        <f t="shared" si="307"/>
        <v>1956.8926960751392</v>
      </c>
      <c r="DZ146" s="54">
        <f t="shared" si="308"/>
        <v>68277.445032081814</v>
      </c>
      <c r="EA146" s="54">
        <f t="shared" si="309"/>
        <v>58575.357176123165</v>
      </c>
      <c r="EB146" s="54">
        <f t="shared" si="310"/>
        <v>4506.1353020804781</v>
      </c>
      <c r="EC146" s="54">
        <f t="shared" si="311"/>
        <v>42469.979370250265</v>
      </c>
      <c r="ED146" s="54">
        <f t="shared" si="312"/>
        <v>32863.472391477801</v>
      </c>
      <c r="EE146" s="54">
        <f t="shared" si="313"/>
        <v>2304.6310189959463</v>
      </c>
      <c r="EF146" s="54">
        <f t="shared" si="314"/>
        <v>115459.18435467494</v>
      </c>
      <c r="EG146" s="54">
        <f t="shared" si="315"/>
        <v>68884.257837902027</v>
      </c>
      <c r="EH146" s="54">
        <f t="shared" si="316"/>
        <v>3046.6404603097844</v>
      </c>
      <c r="EI146" s="54">
        <f t="shared" si="317"/>
        <v>182094.77629245978</v>
      </c>
      <c r="EJ146" s="54">
        <f t="shared" si="318"/>
        <v>31554.894724211619</v>
      </c>
      <c r="EK146" s="54">
        <f t="shared" si="319"/>
        <v>5348.7561930639886</v>
      </c>
      <c r="EL146" s="54">
        <f t="shared" si="320"/>
        <v>80546.382497737999</v>
      </c>
      <c r="EM146" s="54">
        <f t="shared" si="321"/>
        <v>117859.39625085708</v>
      </c>
      <c r="EN146" s="54">
        <f t="shared" si="322"/>
        <v>4399.8644583668856</v>
      </c>
      <c r="EO146" s="54">
        <f t="shared" si="323"/>
        <v>120578.42067818</v>
      </c>
      <c r="EP146" s="54">
        <f t="shared" si="324"/>
        <v>81141.247693909943</v>
      </c>
      <c r="EQ146" s="54">
        <f t="shared" si="325"/>
        <v>7540.8281527419886</v>
      </c>
      <c r="ER146" s="54">
        <f t="shared" si="326"/>
        <v>38175.128112476101</v>
      </c>
      <c r="ES146" s="54">
        <f t="shared" si="327"/>
        <v>32375.506860579888</v>
      </c>
      <c r="ET146" s="54">
        <f t="shared" si="328"/>
        <v>1825.4689899441287</v>
      </c>
      <c r="EU146" s="54">
        <f t="shared" si="329"/>
        <v>6901.9454473395654</v>
      </c>
      <c r="EV146" s="54">
        <f t="shared" si="330"/>
        <v>7453.4219558414597</v>
      </c>
      <c r="EW146" s="54">
        <f t="shared" si="331"/>
        <v>492.99610338139752</v>
      </c>
      <c r="EX146" s="54">
        <f t="shared" si="332"/>
        <v>207363.97069855858</v>
      </c>
      <c r="EY146" s="54">
        <f t="shared" si="333"/>
        <v>80318.120271299922</v>
      </c>
      <c r="EZ146" s="54">
        <f t="shared" si="334"/>
        <v>7916.2346243219554</v>
      </c>
      <c r="FA146" s="54">
        <f t="shared" si="335"/>
        <v>130354.70947827003</v>
      </c>
      <c r="FB146" s="54">
        <f t="shared" si="336"/>
        <v>29538.26397989511</v>
      </c>
      <c r="FC146" s="54">
        <f t="shared" si="337"/>
        <v>5286.5028585808786</v>
      </c>
      <c r="FD146" s="54">
        <f t="shared" si="338"/>
        <v>20572.52617120638</v>
      </c>
      <c r="FE146" s="54">
        <f t="shared" si="339"/>
        <v>5081.5070298789196</v>
      </c>
      <c r="FF146" s="54">
        <f t="shared" si="340"/>
        <v>6157.4207197839851</v>
      </c>
      <c r="FG146" s="54">
        <f t="shared" si="341"/>
        <v>103858.05538620122</v>
      </c>
      <c r="FH146" s="54">
        <f t="shared" si="342"/>
        <v>24420.914121071368</v>
      </c>
      <c r="FI146" s="54">
        <f t="shared" si="343"/>
        <v>6944.7053134491762</v>
      </c>
      <c r="FJ146" s="54">
        <f t="shared" si="344"/>
        <v>49631.628122049675</v>
      </c>
      <c r="FK146" s="54">
        <f t="shared" si="345"/>
        <v>29101.232995392467</v>
      </c>
      <c r="FL146" s="54">
        <f t="shared" si="346"/>
        <v>3667.9161620200148</v>
      </c>
      <c r="FM146" s="54">
        <f t="shared" si="347"/>
        <v>246598.66314036842</v>
      </c>
      <c r="FN146" s="54">
        <f t="shared" si="348"/>
        <v>106124.3282900106</v>
      </c>
      <c r="FO146" s="54">
        <f t="shared" si="349"/>
        <v>2766.8148659160065</v>
      </c>
      <c r="FP146" s="54">
        <f t="shared" si="350"/>
        <v>70610.373021297361</v>
      </c>
      <c r="FQ146" s="54">
        <f t="shared" si="351"/>
        <v>65106.297902805811</v>
      </c>
      <c r="FR146" s="54">
        <f t="shared" si="352"/>
        <v>11219.434281289406</v>
      </c>
      <c r="FS146" s="54">
        <f t="shared" si="353"/>
        <v>16958.688663383811</v>
      </c>
      <c r="FT146" s="54">
        <f t="shared" si="354"/>
        <v>4480.3536181026238</v>
      </c>
      <c r="FU146" s="54">
        <f t="shared" si="355"/>
        <v>2802.6576948608276</v>
      </c>
      <c r="FV146" s="54">
        <f t="shared" si="356"/>
        <v>90512.575409079538</v>
      </c>
      <c r="FW146" s="54">
        <f t="shared" si="357"/>
        <v>42425.961861019779</v>
      </c>
      <c r="FX146" s="54">
        <f t="shared" si="358"/>
        <v>3501.2784485046191</v>
      </c>
      <c r="FY146" s="54">
        <f t="shared" si="359"/>
        <v>212493.26816703059</v>
      </c>
      <c r="FZ146" s="54">
        <f t="shared" si="360"/>
        <v>47188.027538197486</v>
      </c>
      <c r="GA146" s="54">
        <f t="shared" si="361"/>
        <v>14247.210094786127</v>
      </c>
      <c r="GB146" s="54">
        <f t="shared" si="362"/>
        <v>12449.409253501159</v>
      </c>
      <c r="GC146" s="54">
        <f t="shared" si="363"/>
        <v>2595.7754014775624</v>
      </c>
      <c r="GD146" s="54">
        <f t="shared" si="364"/>
        <v>384.20997342606364</v>
      </c>
      <c r="GE146" s="54">
        <f t="shared" si="365"/>
        <v>57168.05452386861</v>
      </c>
      <c r="GF146" s="54">
        <f t="shared" si="366"/>
        <v>8509.2133558125915</v>
      </c>
      <c r="GG146" s="54">
        <f t="shared" si="367"/>
        <v>3257.9245046160977</v>
      </c>
      <c r="GH146" s="54">
        <f t="shared" si="368"/>
        <v>90096.924357631695</v>
      </c>
      <c r="GI146" s="54">
        <f t="shared" si="369"/>
        <v>11604.273076275906</v>
      </c>
      <c r="GJ146" s="54">
        <f t="shared" si="370"/>
        <v>3945.8552917324864</v>
      </c>
    </row>
    <row r="147" spans="1:192" s="45" customFormat="1">
      <c r="A147" s="45" t="s">
        <v>63</v>
      </c>
      <c r="B147" s="46">
        <v>42008</v>
      </c>
      <c r="C147" s="47"/>
      <c r="D147" s="47"/>
      <c r="E147" s="47"/>
      <c r="F147" s="48">
        <v>73807</v>
      </c>
      <c r="G147" s="49">
        <v>103946</v>
      </c>
      <c r="H147" s="49">
        <v>7715</v>
      </c>
      <c r="I147" s="49">
        <f t="shared" si="372"/>
        <v>977857</v>
      </c>
      <c r="J147" s="48">
        <v>968588</v>
      </c>
      <c r="K147" s="48">
        <v>98269</v>
      </c>
      <c r="L147" s="48">
        <v>168904</v>
      </c>
      <c r="M147" s="49">
        <v>181208</v>
      </c>
      <c r="N147" s="49">
        <v>12798</v>
      </c>
      <c r="O147" s="48">
        <v>336810</v>
      </c>
      <c r="P147" s="49">
        <v>196412</v>
      </c>
      <c r="Q147" s="49">
        <v>28836</v>
      </c>
      <c r="R147" s="48">
        <v>535407</v>
      </c>
      <c r="S147" s="49">
        <v>315680</v>
      </c>
      <c r="T147" s="49">
        <v>40831</v>
      </c>
      <c r="U147" s="48">
        <v>312232</v>
      </c>
      <c r="V147" s="49">
        <v>128320</v>
      </c>
      <c r="W147" s="49">
        <v>14367</v>
      </c>
      <c r="X147" s="48">
        <v>22080</v>
      </c>
      <c r="Y147" s="49">
        <v>24080</v>
      </c>
      <c r="Z147" s="49">
        <v>1240</v>
      </c>
      <c r="AA147" s="48">
        <v>768664</v>
      </c>
      <c r="AB147" s="49">
        <v>1165851</v>
      </c>
      <c r="AC147" s="49">
        <v>79602</v>
      </c>
      <c r="AD147" s="48">
        <v>668244</v>
      </c>
      <c r="AE147" s="49">
        <v>1335302</v>
      </c>
      <c r="AF147" s="49">
        <v>73560</v>
      </c>
      <c r="AG147" s="48">
        <v>24813</v>
      </c>
      <c r="AH147" s="49">
        <v>32011</v>
      </c>
      <c r="AI147" s="49">
        <v>2411</v>
      </c>
      <c r="AJ147" s="48">
        <v>60952</v>
      </c>
      <c r="AK147" s="49">
        <v>47026</v>
      </c>
      <c r="AL147" s="49">
        <v>4018</v>
      </c>
      <c r="AM147" s="48">
        <v>46484</v>
      </c>
      <c r="AN147" s="49">
        <v>28527</v>
      </c>
      <c r="AO147" s="49">
        <v>2107</v>
      </c>
      <c r="AP147" s="48">
        <v>192624</v>
      </c>
      <c r="AQ147" s="49">
        <v>95631</v>
      </c>
      <c r="AR147" s="49">
        <v>4297</v>
      </c>
      <c r="AS147" s="48">
        <v>288617</v>
      </c>
      <c r="AT147" s="49">
        <v>38450</v>
      </c>
      <c r="AU147" s="49">
        <v>7250</v>
      </c>
      <c r="AV147" s="48">
        <v>127242</v>
      </c>
      <c r="AW147" s="49">
        <v>157166</v>
      </c>
      <c r="AX147" s="49">
        <v>6746</v>
      </c>
      <c r="AY147" s="48">
        <v>203716</v>
      </c>
      <c r="AZ147" s="49">
        <v>108908</v>
      </c>
      <c r="BA147" s="49">
        <v>10668</v>
      </c>
      <c r="BB147" s="48">
        <v>58898</v>
      </c>
      <c r="BC147" s="49">
        <v>28238</v>
      </c>
      <c r="BD147" s="49">
        <v>1772</v>
      </c>
      <c r="BE147" s="48">
        <v>7172</v>
      </c>
      <c r="BF147" s="49">
        <v>7181</v>
      </c>
      <c r="BG147" s="49">
        <v>594</v>
      </c>
      <c r="BH147" s="50">
        <v>310474</v>
      </c>
      <c r="BI147" s="50">
        <v>126942</v>
      </c>
      <c r="BJ147" s="50">
        <v>13032</v>
      </c>
      <c r="BK147" s="50">
        <v>181542</v>
      </c>
      <c r="BL147" s="50">
        <v>28765</v>
      </c>
      <c r="BM147" s="50">
        <v>5667</v>
      </c>
      <c r="BN147" s="50">
        <v>28922</v>
      </c>
      <c r="BO147" s="50">
        <v>9580</v>
      </c>
      <c r="BP147" s="50">
        <v>9294</v>
      </c>
      <c r="BQ147" s="50">
        <v>155127</v>
      </c>
      <c r="BR147" s="50">
        <v>70156</v>
      </c>
      <c r="BS147" s="50">
        <v>15794</v>
      </c>
      <c r="BT147" s="50">
        <v>97160</v>
      </c>
      <c r="BU147" s="50">
        <v>37500</v>
      </c>
      <c r="BV147" s="50">
        <v>5335</v>
      </c>
      <c r="BW147" s="50">
        <v>310600</v>
      </c>
      <c r="BX147" s="50">
        <v>127746</v>
      </c>
      <c r="BY147" s="50">
        <v>3469</v>
      </c>
      <c r="BZ147" s="50">
        <v>118775</v>
      </c>
      <c r="CA147" s="50">
        <v>139441</v>
      </c>
      <c r="CB147" s="50">
        <v>24483</v>
      </c>
      <c r="CC147" s="50">
        <v>25638</v>
      </c>
      <c r="CD147" s="50">
        <v>3739</v>
      </c>
      <c r="CE147" s="50">
        <v>2255</v>
      </c>
      <c r="CF147" s="50">
        <v>124399</v>
      </c>
      <c r="CG147" s="50">
        <v>52637</v>
      </c>
      <c r="CH147" s="50">
        <v>4744</v>
      </c>
      <c r="CI147" s="50">
        <v>344398</v>
      </c>
      <c r="CJ147" s="50">
        <v>86339</v>
      </c>
      <c r="CK147" s="50">
        <v>24893</v>
      </c>
      <c r="CL147" s="50">
        <v>11333</v>
      </c>
      <c r="CM147" s="50">
        <v>4460</v>
      </c>
      <c r="CN147" s="50">
        <v>465</v>
      </c>
      <c r="CO147" s="50">
        <v>90840</v>
      </c>
      <c r="CP147" s="50">
        <v>21455</v>
      </c>
      <c r="CQ147" s="50">
        <v>7012</v>
      </c>
      <c r="CR147" s="50">
        <v>142196</v>
      </c>
      <c r="CS147" s="50">
        <v>20785</v>
      </c>
      <c r="CT147" s="50">
        <v>7448</v>
      </c>
      <c r="CU147" s="51"/>
      <c r="CV147" s="54">
        <f t="shared" si="278"/>
        <v>46411.432911059703</v>
      </c>
      <c r="CW147" s="54">
        <f t="shared" si="279"/>
        <v>65363.485921023908</v>
      </c>
      <c r="CX147" s="54">
        <f t="shared" si="280"/>
        <v>4851.3583387595427</v>
      </c>
      <c r="CY147" s="54">
        <f t="shared" si="281"/>
        <v>614897.56462273374</v>
      </c>
      <c r="CZ147" s="54">
        <f t="shared" si="282"/>
        <v>609069.01757905749</v>
      </c>
      <c r="DA147" s="54">
        <f t="shared" si="283"/>
        <v>61793.665922431828</v>
      </c>
      <c r="DB147" s="54">
        <f t="shared" si="284"/>
        <v>106210.47684379027</v>
      </c>
      <c r="DC147" s="54">
        <f t="shared" si="285"/>
        <v>113947.49732338812</v>
      </c>
      <c r="DD147" s="54">
        <f t="shared" si="286"/>
        <v>8047.6583304529659</v>
      </c>
      <c r="DE147" s="54">
        <f t="shared" si="287"/>
        <v>211793.38977026593</v>
      </c>
      <c r="DF147" s="54">
        <f t="shared" si="288"/>
        <v>123508.10032824878</v>
      </c>
      <c r="DG147" s="54">
        <f t="shared" si="289"/>
        <v>18132.69851671681</v>
      </c>
      <c r="DH147" s="54">
        <f t="shared" si="290"/>
        <v>336675.46520806622</v>
      </c>
      <c r="DI147" s="54">
        <f t="shared" si="291"/>
        <v>198506.39019826477</v>
      </c>
      <c r="DJ147" s="54">
        <f t="shared" si="292"/>
        <v>25675.413134140104</v>
      </c>
      <c r="DK147" s="54">
        <f t="shared" si="293"/>
        <v>196338.21345788331</v>
      </c>
      <c r="DL147" s="54">
        <f t="shared" si="294"/>
        <v>80690.382635077709</v>
      </c>
      <c r="DM147" s="54">
        <f t="shared" si="295"/>
        <v>9034.2793587761971</v>
      </c>
      <c r="DN147" s="54">
        <f t="shared" si="296"/>
        <v>13884.380054414869</v>
      </c>
      <c r="DO147" s="54">
        <f t="shared" si="297"/>
        <v>15142.02317528578</v>
      </c>
      <c r="DP147" s="54">
        <f t="shared" si="298"/>
        <v>779.73873493996541</v>
      </c>
      <c r="DQ147" s="54">
        <f t="shared" si="299"/>
        <v>483352.49593055935</v>
      </c>
      <c r="DR147" s="54">
        <f t="shared" si="300"/>
        <v>733112.24505523685</v>
      </c>
      <c r="DS147" s="54">
        <f t="shared" si="301"/>
        <v>50055.453853783169</v>
      </c>
      <c r="DT147" s="54">
        <f t="shared" si="302"/>
        <v>420206.23483163083</v>
      </c>
      <c r="DU147" s="54">
        <f t="shared" si="303"/>
        <v>839666.68729258527</v>
      </c>
      <c r="DV147" s="54">
        <f t="shared" si="304"/>
        <v>46256.113985632146</v>
      </c>
      <c r="DW147" s="54">
        <f t="shared" si="305"/>
        <v>15602.94937908497</v>
      </c>
      <c r="DX147" s="54">
        <f t="shared" si="306"/>
        <v>20129.206971099382</v>
      </c>
      <c r="DY147" s="54">
        <f t="shared" si="307"/>
        <v>1516.0887822098844</v>
      </c>
      <c r="DZ147" s="54">
        <f t="shared" si="308"/>
        <v>38327.931751661912</v>
      </c>
      <c r="EA147" s="54">
        <f t="shared" si="309"/>
        <v>29570.962701037755</v>
      </c>
      <c r="EB147" s="54">
        <f t="shared" si="310"/>
        <v>2526.6050298296623</v>
      </c>
      <c r="EC147" s="54">
        <f t="shared" si="311"/>
        <v>29230.141415281738</v>
      </c>
      <c r="ED147" s="54">
        <f t="shared" si="312"/>
        <v>17938.392654542255</v>
      </c>
      <c r="EE147" s="54">
        <f t="shared" si="313"/>
        <v>1324.9270278375059</v>
      </c>
      <c r="EF147" s="54">
        <f t="shared" si="314"/>
        <v>121126.12425731927</v>
      </c>
      <c r="EG147" s="54">
        <f t="shared" si="315"/>
        <v>60134.834646003095</v>
      </c>
      <c r="EH147" s="54">
        <f t="shared" si="316"/>
        <v>2702.0462451911544</v>
      </c>
      <c r="EI147" s="54">
        <f t="shared" si="317"/>
        <v>181488.59230819999</v>
      </c>
      <c r="EJ147" s="54">
        <f t="shared" si="318"/>
        <v>24178.188998743284</v>
      </c>
      <c r="EK147" s="54">
        <f t="shared" si="319"/>
        <v>4558.9563131570558</v>
      </c>
      <c r="EL147" s="54">
        <f t="shared" si="320"/>
        <v>80012.512992928299</v>
      </c>
      <c r="EM147" s="54">
        <f t="shared" si="321"/>
        <v>98829.369367398875</v>
      </c>
      <c r="EN147" s="54">
        <f t="shared" si="322"/>
        <v>4242.0302466975863</v>
      </c>
      <c r="EO147" s="54">
        <f t="shared" si="323"/>
        <v>128101.01300566936</v>
      </c>
      <c r="EP147" s="54">
        <f t="shared" si="324"/>
        <v>68483.698503904641</v>
      </c>
      <c r="EQ147" s="54">
        <f t="shared" si="325"/>
        <v>6708.2684067254449</v>
      </c>
      <c r="ER147" s="54">
        <f t="shared" si="326"/>
        <v>37036.33226652749</v>
      </c>
      <c r="ES147" s="54">
        <f t="shared" si="327"/>
        <v>17756.663223576408</v>
      </c>
      <c r="ET147" s="54">
        <f t="shared" si="328"/>
        <v>1114.271805091628</v>
      </c>
      <c r="EU147" s="54">
        <f t="shared" si="329"/>
        <v>4509.9082314430907</v>
      </c>
      <c r="EV147" s="54">
        <f t="shared" si="330"/>
        <v>4515.5676254870095</v>
      </c>
      <c r="EW147" s="54">
        <f t="shared" si="331"/>
        <v>373.52000689866088</v>
      </c>
      <c r="EX147" s="54">
        <f t="shared" si="332"/>
        <v>195232.74515463776</v>
      </c>
      <c r="EY147" s="54">
        <f t="shared" si="333"/>
        <v>79823.866524797661</v>
      </c>
      <c r="EZ147" s="54">
        <f t="shared" si="334"/>
        <v>8194.802575594862</v>
      </c>
      <c r="FA147" s="54">
        <f t="shared" si="335"/>
        <v>114157.52372457355</v>
      </c>
      <c r="FB147" s="54">
        <f t="shared" si="336"/>
        <v>18088.052185925892</v>
      </c>
      <c r="FC147" s="54">
        <f t="shared" si="337"/>
        <v>3563.531782987729</v>
      </c>
      <c r="FD147" s="54">
        <f t="shared" si="338"/>
        <v>18186.777170914258</v>
      </c>
      <c r="FE147" s="54">
        <f t="shared" si="339"/>
        <v>6024.1105489716683</v>
      </c>
      <c r="FF147" s="54">
        <f t="shared" si="340"/>
        <v>5844.2675826871282</v>
      </c>
      <c r="FG147" s="54">
        <f t="shared" si="341"/>
        <v>97547.202205670983</v>
      </c>
      <c r="FH147" s="54">
        <f t="shared" si="342"/>
        <v>44115.605393909849</v>
      </c>
      <c r="FI147" s="54">
        <f t="shared" si="343"/>
        <v>9931.6077255175915</v>
      </c>
      <c r="FJ147" s="54">
        <f t="shared" si="344"/>
        <v>61096.302811908907</v>
      </c>
      <c r="FK147" s="54">
        <f t="shared" si="345"/>
        <v>23580.808516329602</v>
      </c>
      <c r="FL147" s="54">
        <f t="shared" si="346"/>
        <v>3354.7630249231579</v>
      </c>
      <c r="FM147" s="54">
        <f t="shared" si="347"/>
        <v>195311.97667125263</v>
      </c>
      <c r="FN147" s="54">
        <f t="shared" si="348"/>
        <v>80329.439059387762</v>
      </c>
      <c r="FO147" s="54">
        <f t="shared" si="349"/>
        <v>2181.3819931505968</v>
      </c>
      <c r="FP147" s="54">
        <f t="shared" si="350"/>
        <v>74688.280840721287</v>
      </c>
      <c r="FQ147" s="54">
        <f t="shared" si="351"/>
        <v>87683.507208680414</v>
      </c>
      <c r="FR147" s="54">
        <f t="shared" si="352"/>
        <v>15395.438264141269</v>
      </c>
      <c r="FS147" s="54">
        <f t="shared" si="353"/>
        <v>16121.727166444221</v>
      </c>
      <c r="FT147" s="54">
        <f t="shared" si="354"/>
        <v>2351.1638144681701</v>
      </c>
      <c r="FU147" s="54">
        <f t="shared" si="355"/>
        <v>1417.9926187819533</v>
      </c>
      <c r="FV147" s="54">
        <f t="shared" si="356"/>
        <v>78224.773296610292</v>
      </c>
      <c r="FW147" s="54">
        <f t="shared" si="357"/>
        <v>33099.280476641099</v>
      </c>
      <c r="FX147" s="54">
        <f t="shared" si="358"/>
        <v>2983.1294827058032</v>
      </c>
      <c r="FY147" s="54">
        <f t="shared" si="359"/>
        <v>216564.88777085018</v>
      </c>
      <c r="FZ147" s="54">
        <f t="shared" si="360"/>
        <v>54291.824706436833</v>
      </c>
      <c r="GA147" s="54">
        <f t="shared" si="361"/>
        <v>15653.255103919806</v>
      </c>
      <c r="GB147" s="54">
        <f t="shared" si="362"/>
        <v>7126.4347444150226</v>
      </c>
      <c r="GC147" s="54">
        <f t="shared" si="363"/>
        <v>2804.5441595421339</v>
      </c>
      <c r="GD147" s="54">
        <f t="shared" si="364"/>
        <v>292.40202560248702</v>
      </c>
      <c r="GE147" s="54">
        <f t="shared" si="365"/>
        <v>57122.150549956823</v>
      </c>
      <c r="GF147" s="54">
        <f t="shared" si="366"/>
        <v>13491.366579142708</v>
      </c>
      <c r="GG147" s="54">
        <f t="shared" si="367"/>
        <v>4409.2967817734179</v>
      </c>
      <c r="GH147" s="54">
        <f t="shared" si="368"/>
        <v>89415.910607680096</v>
      </c>
      <c r="GI147" s="54">
        <f t="shared" si="369"/>
        <v>13070.056133650953</v>
      </c>
      <c r="GJ147" s="54">
        <f t="shared" si="370"/>
        <v>4683.4629821232766</v>
      </c>
    </row>
    <row r="148" spans="1:192" s="45" customFormat="1">
      <c r="A148" s="45" t="s">
        <v>63</v>
      </c>
      <c r="B148" s="46">
        <v>42007</v>
      </c>
      <c r="C148" s="47"/>
      <c r="D148" s="47"/>
      <c r="E148" s="47"/>
      <c r="F148" s="48">
        <v>55333</v>
      </c>
      <c r="G148" s="49">
        <v>78121</v>
      </c>
      <c r="H148" s="49">
        <v>6359</v>
      </c>
      <c r="I148" s="49">
        <f t="shared" si="372"/>
        <v>977857</v>
      </c>
      <c r="J148" s="48">
        <v>998635</v>
      </c>
      <c r="K148" s="48">
        <v>112557</v>
      </c>
      <c r="L148" s="48">
        <v>165973</v>
      </c>
      <c r="M148" s="49">
        <v>176375</v>
      </c>
      <c r="N148" s="49">
        <v>12859</v>
      </c>
      <c r="O148" s="48">
        <v>321486</v>
      </c>
      <c r="P148" s="49">
        <v>176866</v>
      </c>
      <c r="Q148" s="49">
        <v>27209</v>
      </c>
      <c r="R148" s="48">
        <v>547026</v>
      </c>
      <c r="S148" s="49">
        <v>317612</v>
      </c>
      <c r="T148" s="49">
        <v>41870</v>
      </c>
      <c r="U148" s="48">
        <v>325696</v>
      </c>
      <c r="V148" s="49">
        <v>139874</v>
      </c>
      <c r="W148" s="49">
        <v>16127</v>
      </c>
      <c r="X148" s="48">
        <v>20946</v>
      </c>
      <c r="Y148" s="49">
        <v>22887</v>
      </c>
      <c r="Z148" s="49">
        <v>1284</v>
      </c>
      <c r="AA148" s="48">
        <v>831281</v>
      </c>
      <c r="AB148" s="49">
        <v>1214654</v>
      </c>
      <c r="AC148" s="49">
        <v>88562</v>
      </c>
      <c r="AD148" s="48">
        <v>679635</v>
      </c>
      <c r="AE148" s="49">
        <v>1286111</v>
      </c>
      <c r="AF148" s="49">
        <v>75578</v>
      </c>
      <c r="AG148" s="48">
        <v>23134</v>
      </c>
      <c r="AH148" s="49">
        <v>28363</v>
      </c>
      <c r="AI148" s="49">
        <v>2361</v>
      </c>
      <c r="AJ148" s="48">
        <v>61672</v>
      </c>
      <c r="AK148" s="49">
        <v>44066</v>
      </c>
      <c r="AL148" s="49">
        <v>3849</v>
      </c>
      <c r="AM148" s="48">
        <v>47282</v>
      </c>
      <c r="AN148" s="49">
        <v>27326</v>
      </c>
      <c r="AO148" s="49">
        <v>2021</v>
      </c>
      <c r="AP148" s="48">
        <v>194401</v>
      </c>
      <c r="AQ148" s="49">
        <v>101220</v>
      </c>
      <c r="AR148" s="49">
        <v>4776</v>
      </c>
      <c r="AS148" s="48">
        <v>274747</v>
      </c>
      <c r="AT148" s="49">
        <v>36420</v>
      </c>
      <c r="AU148" s="49">
        <v>7005</v>
      </c>
      <c r="AV148" s="48">
        <v>126190</v>
      </c>
      <c r="AW148" s="49">
        <v>145498</v>
      </c>
      <c r="AX148" s="49">
        <v>7404</v>
      </c>
      <c r="AY148" s="48">
        <v>262748</v>
      </c>
      <c r="AZ148" s="49">
        <v>127510</v>
      </c>
      <c r="BA148" s="49">
        <v>12792</v>
      </c>
      <c r="BB148" s="48">
        <v>75365</v>
      </c>
      <c r="BC148" s="49">
        <v>31647</v>
      </c>
      <c r="BD148" s="49">
        <v>1903</v>
      </c>
      <c r="BE148" s="48">
        <v>6830</v>
      </c>
      <c r="BF148" s="49">
        <v>6220</v>
      </c>
      <c r="BG148" s="49">
        <v>461</v>
      </c>
      <c r="BH148" s="50">
        <v>270499</v>
      </c>
      <c r="BI148" s="50">
        <v>108413</v>
      </c>
      <c r="BJ148" s="50">
        <v>11650</v>
      </c>
      <c r="BK148" s="50">
        <v>175917</v>
      </c>
      <c r="BL148" s="50">
        <v>25122</v>
      </c>
      <c r="BM148" s="50">
        <v>4757</v>
      </c>
      <c r="BN148" s="50">
        <v>30692</v>
      </c>
      <c r="BO148" s="50">
        <v>10739</v>
      </c>
      <c r="BP148" s="50">
        <v>10628</v>
      </c>
      <c r="BQ148" s="50">
        <v>200919</v>
      </c>
      <c r="BR148" s="50">
        <v>74824</v>
      </c>
      <c r="BS148" s="50">
        <v>18217</v>
      </c>
      <c r="BT148" s="50">
        <v>82252</v>
      </c>
      <c r="BU148" s="50">
        <v>37202</v>
      </c>
      <c r="BV148" s="50">
        <v>5627</v>
      </c>
      <c r="BW148" s="50">
        <v>260308</v>
      </c>
      <c r="BX148" s="50">
        <v>111498</v>
      </c>
      <c r="BY148" s="50">
        <v>3142</v>
      </c>
      <c r="BZ148" s="50">
        <v>135829</v>
      </c>
      <c r="CA148" s="50">
        <v>181558</v>
      </c>
      <c r="CB148" s="50">
        <v>32436</v>
      </c>
      <c r="CC148" s="50">
        <v>15748</v>
      </c>
      <c r="CD148" s="50">
        <v>3490</v>
      </c>
      <c r="CE148" s="50">
        <v>2204</v>
      </c>
      <c r="CF148" s="50">
        <v>100219</v>
      </c>
      <c r="CG148" s="50">
        <v>53307</v>
      </c>
      <c r="CH148" s="50">
        <v>5350</v>
      </c>
      <c r="CI148" s="50">
        <v>392220</v>
      </c>
      <c r="CJ148" s="50">
        <v>100382</v>
      </c>
      <c r="CK148" s="50">
        <v>27325</v>
      </c>
      <c r="CL148" s="50">
        <v>5221</v>
      </c>
      <c r="CM148" s="50">
        <v>3678</v>
      </c>
      <c r="CN148" s="50">
        <v>212</v>
      </c>
      <c r="CO148" s="50">
        <v>127184</v>
      </c>
      <c r="CP148" s="50">
        <v>28278</v>
      </c>
      <c r="CQ148" s="50">
        <v>8671</v>
      </c>
      <c r="CR148" s="50">
        <v>149230</v>
      </c>
      <c r="CS148" s="50">
        <v>22566</v>
      </c>
      <c r="CT148" s="50">
        <v>9315</v>
      </c>
      <c r="CU148" s="51"/>
      <c r="CV148" s="54">
        <f t="shared" si="278"/>
        <v>34794.583403575089</v>
      </c>
      <c r="CW148" s="54">
        <f t="shared" si="279"/>
        <v>49124.169122778258</v>
      </c>
      <c r="CX148" s="54">
        <f t="shared" si="280"/>
        <v>3998.676302809065</v>
      </c>
      <c r="CY148" s="54">
        <f t="shared" si="281"/>
        <v>614897.56462273374</v>
      </c>
      <c r="CZ148" s="54">
        <f t="shared" si="282"/>
        <v>627963.21900546167</v>
      </c>
      <c r="DA148" s="54">
        <f t="shared" si="283"/>
        <v>70778.268377933622</v>
      </c>
      <c r="DB148" s="54">
        <f t="shared" si="284"/>
        <v>104367.40085015394</v>
      </c>
      <c r="DC148" s="54">
        <f t="shared" si="285"/>
        <v>110908.40272180355</v>
      </c>
      <c r="DD148" s="54">
        <f t="shared" si="286"/>
        <v>8086.0164456395287</v>
      </c>
      <c r="DE148" s="54">
        <f t="shared" si="287"/>
        <v>202157.32817815302</v>
      </c>
      <c r="DF148" s="54">
        <f t="shared" si="288"/>
        <v>111217.15410797736</v>
      </c>
      <c r="DG148" s="54">
        <f t="shared" si="289"/>
        <v>17109.605837888321</v>
      </c>
      <c r="DH148" s="54">
        <f t="shared" si="290"/>
        <v>343981.74291876575</v>
      </c>
      <c r="DI148" s="54">
        <f t="shared" si="291"/>
        <v>199721.27345302605</v>
      </c>
      <c r="DJ148" s="54">
        <f t="shared" si="292"/>
        <v>26328.758735432544</v>
      </c>
      <c r="DK148" s="54">
        <f t="shared" si="293"/>
        <v>204804.66694758629</v>
      </c>
      <c r="DL148" s="54">
        <f t="shared" si="294"/>
        <v>87955.786944348976</v>
      </c>
      <c r="DM148" s="54">
        <f t="shared" si="295"/>
        <v>10141.005305142598</v>
      </c>
      <c r="DN148" s="54">
        <f t="shared" si="296"/>
        <v>13171.296404881061</v>
      </c>
      <c r="DO148" s="54">
        <f t="shared" si="297"/>
        <v>14391.839053686281</v>
      </c>
      <c r="DP148" s="54">
        <f t="shared" si="298"/>
        <v>807.40688359912554</v>
      </c>
      <c r="DQ148" s="54">
        <f t="shared" si="299"/>
        <v>522727.41558034631</v>
      </c>
      <c r="DR148" s="54">
        <f t="shared" si="300"/>
        <v>763800.62366916833</v>
      </c>
      <c r="DS148" s="54">
        <f t="shared" si="301"/>
        <v>55689.695035284858</v>
      </c>
      <c r="DT148" s="54">
        <f t="shared" si="302"/>
        <v>427369.14122655115</v>
      </c>
      <c r="DU148" s="54">
        <f t="shared" si="303"/>
        <v>808734.32591320481</v>
      </c>
      <c r="DV148" s="54">
        <f t="shared" si="304"/>
        <v>47525.075894590896</v>
      </c>
      <c r="DW148" s="54">
        <f t="shared" si="305"/>
        <v>14547.157979113839</v>
      </c>
      <c r="DX148" s="54">
        <f t="shared" si="306"/>
        <v>17835.265918630837</v>
      </c>
      <c r="DY148" s="54">
        <f t="shared" si="307"/>
        <v>1484.6477041881117</v>
      </c>
      <c r="DZ148" s="54">
        <f t="shared" si="308"/>
        <v>38780.683275175441</v>
      </c>
      <c r="EA148" s="54">
        <f t="shared" si="309"/>
        <v>27709.650882148806</v>
      </c>
      <c r="EB148" s="54">
        <f t="shared" si="310"/>
        <v>2420.3341861160702</v>
      </c>
      <c r="EC148" s="54">
        <f t="shared" si="311"/>
        <v>29731.941020509232</v>
      </c>
      <c r="ED148" s="54">
        <f t="shared" si="312"/>
        <v>17183.17796045927</v>
      </c>
      <c r="EE148" s="54">
        <f t="shared" si="313"/>
        <v>1270.8483736400565</v>
      </c>
      <c r="EF148" s="54">
        <f t="shared" si="314"/>
        <v>122243.54017021308</v>
      </c>
      <c r="EG148" s="54">
        <f t="shared" si="315"/>
        <v>63649.318347276858</v>
      </c>
      <c r="EH148" s="54">
        <f t="shared" si="316"/>
        <v>3003.2517726397377</v>
      </c>
      <c r="EI148" s="54">
        <f t="shared" si="317"/>
        <v>172766.83726496022</v>
      </c>
      <c r="EJ148" s="54">
        <f t="shared" si="318"/>
        <v>22901.681231059309</v>
      </c>
      <c r="EK148" s="54">
        <f t="shared" si="319"/>
        <v>4404.895030850369</v>
      </c>
      <c r="EL148" s="54">
        <f t="shared" si="320"/>
        <v>79350.992711350191</v>
      </c>
      <c r="EM148" s="54">
        <f t="shared" si="321"/>
        <v>91492.279400237981</v>
      </c>
      <c r="EN148" s="54">
        <f t="shared" si="322"/>
        <v>4655.794833464116</v>
      </c>
      <c r="EO148" s="54">
        <f t="shared" si="323"/>
        <v>165221.6073612952</v>
      </c>
      <c r="EP148" s="54">
        <f t="shared" si="324"/>
        <v>80181.03717112499</v>
      </c>
      <c r="EQ148" s="54">
        <f t="shared" si="325"/>
        <v>8043.8854010903533</v>
      </c>
      <c r="ER148" s="54">
        <f t="shared" si="326"/>
        <v>47391.136902218139</v>
      </c>
      <c r="ES148" s="54">
        <f t="shared" si="327"/>
        <v>19900.315923100876</v>
      </c>
      <c r="ET148" s="54">
        <f t="shared" si="328"/>
        <v>1196.6474295086728</v>
      </c>
      <c r="EU148" s="54">
        <f t="shared" si="329"/>
        <v>4294.8512577741649</v>
      </c>
      <c r="EV148" s="54">
        <f t="shared" si="330"/>
        <v>3911.2701059085362</v>
      </c>
      <c r="EW148" s="54">
        <f t="shared" si="331"/>
        <v>289.8867393607452</v>
      </c>
      <c r="EX148" s="54">
        <f t="shared" si="332"/>
        <v>170095.60327623042</v>
      </c>
      <c r="EY148" s="54">
        <f t="shared" si="333"/>
        <v>68172.431831489099</v>
      </c>
      <c r="EZ148" s="54">
        <f t="shared" si="334"/>
        <v>7325.7711790730627</v>
      </c>
      <c r="FA148" s="54">
        <f t="shared" si="335"/>
        <v>110620.40244712411</v>
      </c>
      <c r="FB148" s="54">
        <f t="shared" si="336"/>
        <v>15797.255241259525</v>
      </c>
      <c r="FC148" s="54">
        <f t="shared" si="337"/>
        <v>2991.3041629914642</v>
      </c>
      <c r="FD148" s="54">
        <f t="shared" si="338"/>
        <v>19299.791332885015</v>
      </c>
      <c r="FE148" s="54">
        <f t="shared" si="339"/>
        <v>6752.914737516362</v>
      </c>
      <c r="FF148" s="54">
        <f t="shared" si="340"/>
        <v>6683.1155443080261</v>
      </c>
      <c r="FG148" s="54">
        <f t="shared" si="341"/>
        <v>126342.19910113138</v>
      </c>
      <c r="FH148" s="54">
        <f t="shared" si="342"/>
        <v>47050.944438022561</v>
      </c>
      <c r="FI148" s="54">
        <f t="shared" si="343"/>
        <v>11455.242366452701</v>
      </c>
      <c r="FJ148" s="54">
        <f t="shared" si="344"/>
        <v>51721.83098893713</v>
      </c>
      <c r="FK148" s="54">
        <f t="shared" si="345"/>
        <v>23393.419691319836</v>
      </c>
      <c r="FL148" s="54">
        <f t="shared" si="346"/>
        <v>3538.378920570311</v>
      </c>
      <c r="FM148" s="54">
        <f t="shared" si="347"/>
        <v>163687.2827538327</v>
      </c>
      <c r="FN148" s="54">
        <f t="shared" si="348"/>
        <v>70112.346345432481</v>
      </c>
      <c r="FO148" s="54">
        <f t="shared" si="349"/>
        <v>1975.7573428882029</v>
      </c>
      <c r="FP148" s="54">
        <f t="shared" si="350"/>
        <v>85412.203732387556</v>
      </c>
      <c r="FQ148" s="54">
        <f t="shared" si="351"/>
        <v>114167.58486954051</v>
      </c>
      <c r="FR148" s="54">
        <f t="shared" si="352"/>
        <v>20396.45613428445</v>
      </c>
      <c r="FS148" s="54">
        <f t="shared" si="353"/>
        <v>9902.6819337375618</v>
      </c>
      <c r="FT148" s="54">
        <f t="shared" si="354"/>
        <v>2194.5872459197412</v>
      </c>
      <c r="FU148" s="54">
        <f t="shared" si="355"/>
        <v>1385.922719199745</v>
      </c>
      <c r="FV148" s="54">
        <f t="shared" si="356"/>
        <v>63019.867965280966</v>
      </c>
      <c r="FW148" s="54">
        <f t="shared" si="357"/>
        <v>33520.590922132855</v>
      </c>
      <c r="FX148" s="54">
        <f t="shared" si="358"/>
        <v>3364.1953483296898</v>
      </c>
      <c r="FY148" s="54">
        <f t="shared" si="359"/>
        <v>246636.39243399457</v>
      </c>
      <c r="FZ148" s="54">
        <f t="shared" si="360"/>
        <v>63122.365879631943</v>
      </c>
      <c r="GA148" s="54">
        <f t="shared" si="361"/>
        <v>17182.549138898834</v>
      </c>
      <c r="GB148" s="54">
        <f t="shared" si="362"/>
        <v>3283.0773670335157</v>
      </c>
      <c r="GC148" s="54">
        <f t="shared" si="363"/>
        <v>2312.8056992816073</v>
      </c>
      <c r="GD148" s="54">
        <f t="shared" si="364"/>
        <v>133.31017081231667</v>
      </c>
      <c r="GE148" s="54">
        <f t="shared" si="365"/>
        <v>79976.041342423036</v>
      </c>
      <c r="GF148" s="54">
        <f t="shared" si="366"/>
        <v>17781.816085993825</v>
      </c>
      <c r="GG148" s="54">
        <f t="shared" si="367"/>
        <v>5452.5117505358394</v>
      </c>
      <c r="GH148" s="54">
        <f t="shared" si="368"/>
        <v>93839.041463783098</v>
      </c>
      <c r="GI148" s="54">
        <f t="shared" si="369"/>
        <v>14189.987332786501</v>
      </c>
      <c r="GJ148" s="54">
        <f t="shared" si="370"/>
        <v>5857.4728354562731</v>
      </c>
    </row>
    <row r="149" spans="1:192" s="45" customFormat="1">
      <c r="A149" s="45" t="s">
        <v>63</v>
      </c>
      <c r="B149" s="46">
        <v>42006</v>
      </c>
      <c r="C149" s="47"/>
      <c r="D149" s="47"/>
      <c r="E149" s="47"/>
      <c r="F149" s="48">
        <v>46431</v>
      </c>
      <c r="G149" s="49">
        <v>63952</v>
      </c>
      <c r="H149" s="49">
        <v>5202</v>
      </c>
      <c r="I149" s="49">
        <f t="shared" si="372"/>
        <v>977857</v>
      </c>
      <c r="J149" s="48">
        <v>1010465</v>
      </c>
      <c r="K149" s="48">
        <v>108182</v>
      </c>
      <c r="L149" s="48">
        <v>161502</v>
      </c>
      <c r="M149" s="49">
        <v>172228</v>
      </c>
      <c r="N149" s="49">
        <v>13064</v>
      </c>
      <c r="O149" s="48">
        <v>278824</v>
      </c>
      <c r="P149" s="49">
        <v>147832</v>
      </c>
      <c r="Q149" s="49">
        <v>22520</v>
      </c>
      <c r="R149" s="48">
        <v>539481</v>
      </c>
      <c r="S149" s="49">
        <v>326476</v>
      </c>
      <c r="T149" s="49">
        <v>42130</v>
      </c>
      <c r="U149" s="48">
        <v>302328</v>
      </c>
      <c r="V149" s="49">
        <v>141774</v>
      </c>
      <c r="W149" s="49">
        <v>17375</v>
      </c>
      <c r="X149" s="48">
        <v>20156</v>
      </c>
      <c r="Y149" s="49">
        <v>22649</v>
      </c>
      <c r="Z149" s="49">
        <v>1200</v>
      </c>
      <c r="AA149" s="48">
        <v>827212</v>
      </c>
      <c r="AB149" s="49">
        <v>1271274</v>
      </c>
      <c r="AC149" s="49">
        <v>97954</v>
      </c>
      <c r="AD149" s="48">
        <v>728733</v>
      </c>
      <c r="AE149" s="49">
        <v>1379594</v>
      </c>
      <c r="AF149" s="49">
        <v>85693</v>
      </c>
      <c r="AG149" s="48">
        <v>19883</v>
      </c>
      <c r="AH149" s="49">
        <v>22732</v>
      </c>
      <c r="AI149" s="49">
        <v>1848</v>
      </c>
      <c r="AJ149" s="48">
        <v>65298</v>
      </c>
      <c r="AK149" s="49">
        <v>43370</v>
      </c>
      <c r="AL149" s="49">
        <v>4172</v>
      </c>
      <c r="AM149" s="48">
        <v>47589</v>
      </c>
      <c r="AN149" s="49">
        <v>26813</v>
      </c>
      <c r="AO149" s="49">
        <v>2008</v>
      </c>
      <c r="AP149" s="48">
        <v>210336</v>
      </c>
      <c r="AQ149" s="49">
        <v>109661</v>
      </c>
      <c r="AR149" s="49">
        <v>5291</v>
      </c>
      <c r="AS149" s="48">
        <v>306321</v>
      </c>
      <c r="AT149" s="49">
        <v>41267</v>
      </c>
      <c r="AU149" s="49">
        <v>8445</v>
      </c>
      <c r="AV149" s="48">
        <v>139699</v>
      </c>
      <c r="AW149" s="49">
        <v>158149</v>
      </c>
      <c r="AX149" s="49">
        <v>8118</v>
      </c>
      <c r="AY149" s="48">
        <v>313699</v>
      </c>
      <c r="AZ149" s="49">
        <v>152875</v>
      </c>
      <c r="BA149" s="49">
        <v>15661</v>
      </c>
      <c r="BB149" s="48">
        <v>83858</v>
      </c>
      <c r="BC149" s="49">
        <v>35732</v>
      </c>
      <c r="BD149" s="49">
        <v>2164</v>
      </c>
      <c r="BE149" s="48">
        <v>5502</v>
      </c>
      <c r="BF149" s="49">
        <v>5121</v>
      </c>
      <c r="BG149" s="49">
        <v>342</v>
      </c>
      <c r="BH149" s="50">
        <v>233181</v>
      </c>
      <c r="BI149" s="50">
        <v>91549</v>
      </c>
      <c r="BJ149" s="50">
        <v>9967</v>
      </c>
      <c r="BK149" s="50">
        <v>172919</v>
      </c>
      <c r="BL149" s="50">
        <v>22628</v>
      </c>
      <c r="BM149" s="50">
        <v>4254</v>
      </c>
      <c r="BN149" s="50">
        <v>33520</v>
      </c>
      <c r="BO149" s="50">
        <v>11566</v>
      </c>
      <c r="BP149" s="50">
        <v>9912</v>
      </c>
      <c r="BQ149" s="50">
        <v>217236</v>
      </c>
      <c r="BR149" s="50">
        <v>79926</v>
      </c>
      <c r="BS149" s="50">
        <v>17341</v>
      </c>
      <c r="BT149" s="50">
        <v>73932</v>
      </c>
      <c r="BU149" s="50">
        <v>36642</v>
      </c>
      <c r="BV149" s="50">
        <v>5407</v>
      </c>
      <c r="BW149" s="50">
        <v>213257</v>
      </c>
      <c r="BX149" s="50">
        <v>99240</v>
      </c>
      <c r="BY149" s="50">
        <v>3030</v>
      </c>
      <c r="BZ149" s="50">
        <v>154437</v>
      </c>
      <c r="CA149" s="50">
        <v>229936</v>
      </c>
      <c r="CB149" s="50">
        <v>38870</v>
      </c>
      <c r="CC149" s="50">
        <v>15321</v>
      </c>
      <c r="CD149" s="50">
        <v>3627</v>
      </c>
      <c r="CE149" s="50">
        <v>2340</v>
      </c>
      <c r="CF149" s="50">
        <v>101221</v>
      </c>
      <c r="CG149" s="50">
        <v>57258</v>
      </c>
      <c r="CH149" s="50">
        <v>6114</v>
      </c>
      <c r="CI149" s="50">
        <v>410459</v>
      </c>
      <c r="CJ149" s="50">
        <v>112052</v>
      </c>
      <c r="CK149" s="50">
        <v>29398</v>
      </c>
      <c r="CL149" s="50">
        <v>5265</v>
      </c>
      <c r="CM149" s="50">
        <v>1892</v>
      </c>
      <c r="CN149" s="50">
        <v>182</v>
      </c>
      <c r="CO149" s="50">
        <v>163463</v>
      </c>
      <c r="CP149" s="50">
        <v>33659</v>
      </c>
      <c r="CQ149" s="50">
        <v>9720</v>
      </c>
      <c r="CR149" s="50">
        <v>161362</v>
      </c>
      <c r="CS149" s="50">
        <v>24705</v>
      </c>
      <c r="CT149" s="50">
        <v>10296</v>
      </c>
      <c r="CU149" s="51"/>
      <c r="CV149" s="54">
        <f t="shared" si="278"/>
        <v>29196.813872578659</v>
      </c>
      <c r="CW149" s="54">
        <f t="shared" si="279"/>
        <v>40214.396432968286</v>
      </c>
      <c r="CX149" s="54">
        <f t="shared" si="280"/>
        <v>3271.1297573852421</v>
      </c>
      <c r="CY149" s="54">
        <f t="shared" si="281"/>
        <v>614897.56462273374</v>
      </c>
      <c r="CZ149" s="54">
        <f t="shared" si="282"/>
        <v>635402.17806541303</v>
      </c>
      <c r="DA149" s="54">
        <f t="shared" si="283"/>
        <v>68027.174051028502</v>
      </c>
      <c r="DB149" s="54">
        <f t="shared" si="284"/>
        <v>101555.93965344701</v>
      </c>
      <c r="DC149" s="54">
        <f t="shared" si="285"/>
        <v>108300.67971067772</v>
      </c>
      <c r="DD149" s="54">
        <f t="shared" si="286"/>
        <v>8214.9248655287975</v>
      </c>
      <c r="DE149" s="54">
        <f t="shared" si="287"/>
        <v>175330.54276685559</v>
      </c>
      <c r="DF149" s="54">
        <f t="shared" si="288"/>
        <v>92959.948922294338</v>
      </c>
      <c r="DG149" s="54">
        <f t="shared" si="289"/>
        <v>14161.061541006469</v>
      </c>
      <c r="DH149" s="54">
        <f t="shared" si="290"/>
        <v>339237.28424528026</v>
      </c>
      <c r="DI149" s="54">
        <f t="shared" si="291"/>
        <v>205295.14776472593</v>
      </c>
      <c r="DJ149" s="54">
        <f t="shared" si="292"/>
        <v>26492.252341145762</v>
      </c>
      <c r="DK149" s="54">
        <f t="shared" si="293"/>
        <v>190110.36472333054</v>
      </c>
      <c r="DL149" s="54">
        <f t="shared" si="294"/>
        <v>89150.547909176341</v>
      </c>
      <c r="DM149" s="54">
        <f t="shared" si="295"/>
        <v>10925.774612566049</v>
      </c>
      <c r="DN149" s="54">
        <f t="shared" si="296"/>
        <v>12674.52737213705</v>
      </c>
      <c r="DO149" s="54">
        <f t="shared" si="297"/>
        <v>14242.179522302644</v>
      </c>
      <c r="DP149" s="54">
        <f t="shared" si="298"/>
        <v>754.58587252254722</v>
      </c>
      <c r="DQ149" s="54">
        <f t="shared" si="299"/>
        <v>520168.74065093446</v>
      </c>
      <c r="DR149" s="54">
        <f t="shared" si="300"/>
        <v>799404.50042102393</v>
      </c>
      <c r="DS149" s="54">
        <f t="shared" si="301"/>
        <v>61595.587130894659</v>
      </c>
      <c r="DT149" s="54">
        <f t="shared" si="302"/>
        <v>458243.02220081119</v>
      </c>
      <c r="DU149" s="54">
        <f t="shared" si="303"/>
        <v>867518.45184739248</v>
      </c>
      <c r="DV149" s="54">
        <f t="shared" si="304"/>
        <v>53885.605978395528</v>
      </c>
      <c r="DW149" s="54">
        <f t="shared" si="305"/>
        <v>12502.859086138173</v>
      </c>
      <c r="DX149" s="54">
        <f t="shared" si="306"/>
        <v>14294.371711818785</v>
      </c>
      <c r="DY149" s="54">
        <f t="shared" si="307"/>
        <v>1162.0622436847227</v>
      </c>
      <c r="DZ149" s="54">
        <f t="shared" si="308"/>
        <v>41060.790253314408</v>
      </c>
      <c r="EA149" s="54">
        <f t="shared" si="309"/>
        <v>27271.991076085727</v>
      </c>
      <c r="EB149" s="54">
        <f t="shared" si="310"/>
        <v>2623.4435501367225</v>
      </c>
      <c r="EC149" s="54">
        <f t="shared" si="311"/>
        <v>29924.989239562918</v>
      </c>
      <c r="ED149" s="54">
        <f t="shared" si="312"/>
        <v>16860.592499955881</v>
      </c>
      <c r="EE149" s="54">
        <f t="shared" si="313"/>
        <v>1262.6736933543957</v>
      </c>
      <c r="EF149" s="54">
        <f t="shared" si="314"/>
        <v>132263.81173575207</v>
      </c>
      <c r="EG149" s="54">
        <f t="shared" si="315"/>
        <v>68957.20113891254</v>
      </c>
      <c r="EH149" s="54">
        <f t="shared" si="316"/>
        <v>3327.0948762639978</v>
      </c>
      <c r="EI149" s="54">
        <f t="shared" si="317"/>
        <v>192621.24921414931</v>
      </c>
      <c r="EJ149" s="54">
        <f t="shared" si="318"/>
        <v>25949.579334489965</v>
      </c>
      <c r="EK149" s="54">
        <f t="shared" si="319"/>
        <v>5310.3980778774257</v>
      </c>
      <c r="EL149" s="54">
        <f t="shared" si="320"/>
        <v>87845.74317127277</v>
      </c>
      <c r="EM149" s="54">
        <f t="shared" si="321"/>
        <v>99447.500961306927</v>
      </c>
      <c r="EN149" s="54">
        <f t="shared" si="322"/>
        <v>5104.7734276150322</v>
      </c>
      <c r="EO149" s="54">
        <f t="shared" si="323"/>
        <v>197260.69468704212</v>
      </c>
      <c r="EP149" s="54">
        <f t="shared" si="324"/>
        <v>96131.096051570334</v>
      </c>
      <c r="EQ149" s="54">
        <f t="shared" si="325"/>
        <v>9847.974457979677</v>
      </c>
      <c r="ER149" s="54">
        <f t="shared" si="326"/>
        <v>52731.718414996467</v>
      </c>
      <c r="ES149" s="54">
        <f t="shared" si="327"/>
        <v>22469.051997479713</v>
      </c>
      <c r="ET149" s="54">
        <f t="shared" si="328"/>
        <v>1360.7698567823268</v>
      </c>
      <c r="EU149" s="54">
        <f t="shared" si="329"/>
        <v>3459.7762255158791</v>
      </c>
      <c r="EV149" s="54">
        <f t="shared" si="330"/>
        <v>3220.1952109899703</v>
      </c>
      <c r="EW149" s="54">
        <f t="shared" si="331"/>
        <v>215.05697366892596</v>
      </c>
      <c r="EX149" s="54">
        <f t="shared" si="332"/>
        <v>146629.24028390006</v>
      </c>
      <c r="EY149" s="54">
        <f t="shared" si="333"/>
        <v>57567.985036305559</v>
      </c>
      <c r="EZ149" s="54">
        <f t="shared" si="334"/>
        <v>6267.4644928601901</v>
      </c>
      <c r="FA149" s="54">
        <f t="shared" si="335"/>
        <v>108735.19540893861</v>
      </c>
      <c r="FB149" s="54">
        <f t="shared" si="336"/>
        <v>14228.974269533499</v>
      </c>
      <c r="FC149" s="54">
        <f t="shared" si="337"/>
        <v>2675.0069180924297</v>
      </c>
      <c r="FD149" s="54">
        <f t="shared" si="338"/>
        <v>21078.098705796485</v>
      </c>
      <c r="FE149" s="54">
        <f t="shared" si="339"/>
        <v>7272.9501679964842</v>
      </c>
      <c r="FF149" s="54">
        <f t="shared" si="340"/>
        <v>6232.8793070362399</v>
      </c>
      <c r="FG149" s="54">
        <f t="shared" si="341"/>
        <v>136602.68050275673</v>
      </c>
      <c r="FH149" s="54">
        <f t="shared" si="342"/>
        <v>50259.192039364258</v>
      </c>
      <c r="FI149" s="54">
        <f t="shared" si="343"/>
        <v>10904.394679511242</v>
      </c>
      <c r="FJ149" s="54">
        <f t="shared" si="344"/>
        <v>46490.035606114136</v>
      </c>
      <c r="FK149" s="54">
        <f t="shared" si="345"/>
        <v>23041.279617475979</v>
      </c>
      <c r="FL149" s="54">
        <f t="shared" si="346"/>
        <v>3400.0381772745104</v>
      </c>
      <c r="FM149" s="54">
        <f t="shared" si="347"/>
        <v>134100.59951378405</v>
      </c>
      <c r="FN149" s="54">
        <f t="shared" si="348"/>
        <v>62404.251657614652</v>
      </c>
      <c r="FO149" s="54">
        <f t="shared" si="349"/>
        <v>1905.3293281194317</v>
      </c>
      <c r="FP149" s="54">
        <f t="shared" si="350"/>
        <v>97113.315328970522</v>
      </c>
      <c r="FQ149" s="54">
        <f t="shared" si="351"/>
        <v>144588.71432028702</v>
      </c>
      <c r="FR149" s="54">
        <f t="shared" si="352"/>
        <v>24442.294054126174</v>
      </c>
      <c r="FS149" s="54">
        <f t="shared" si="353"/>
        <v>9634.1751274316211</v>
      </c>
      <c r="FT149" s="54">
        <f t="shared" si="354"/>
        <v>2280.7357996993987</v>
      </c>
      <c r="FU149" s="54">
        <f t="shared" si="355"/>
        <v>1471.442451418967</v>
      </c>
      <c r="FV149" s="54">
        <f t="shared" si="356"/>
        <v>63649.947168837294</v>
      </c>
      <c r="FW149" s="54">
        <f t="shared" si="357"/>
        <v>36005.06490741334</v>
      </c>
      <c r="FX149" s="54">
        <f t="shared" si="358"/>
        <v>3844.6150205023782</v>
      </c>
      <c r="FY149" s="54">
        <f t="shared" si="359"/>
        <v>258105.46887477682</v>
      </c>
      <c r="FZ149" s="54">
        <f t="shared" si="360"/>
        <v>70460.713489913716</v>
      </c>
      <c r="GA149" s="54">
        <f t="shared" si="361"/>
        <v>18486.096233681536</v>
      </c>
      <c r="GB149" s="54">
        <f t="shared" si="362"/>
        <v>3310.7455156926758</v>
      </c>
      <c r="GC149" s="54">
        <f t="shared" si="363"/>
        <v>1189.7303923438828</v>
      </c>
      <c r="GD149" s="54">
        <f t="shared" si="364"/>
        <v>114.445523999253</v>
      </c>
      <c r="GE149" s="54">
        <f t="shared" si="365"/>
        <v>102789.05873346094</v>
      </c>
      <c r="GF149" s="54">
        <f t="shared" si="366"/>
        <v>21165.504902697015</v>
      </c>
      <c r="GG149" s="54">
        <f t="shared" si="367"/>
        <v>6112.1455674326326</v>
      </c>
      <c r="GH149" s="54">
        <f t="shared" si="368"/>
        <v>101467.90463498606</v>
      </c>
      <c r="GI149" s="54">
        <f t="shared" si="369"/>
        <v>15535.03665055794</v>
      </c>
      <c r="GJ149" s="54">
        <f t="shared" si="370"/>
        <v>6474.3467862434554</v>
      </c>
    </row>
    <row r="150" spans="1:192" s="45" customFormat="1">
      <c r="A150" s="45" t="s">
        <v>63</v>
      </c>
      <c r="B150" s="46">
        <v>42005</v>
      </c>
      <c r="C150" s="47"/>
      <c r="D150" s="47"/>
      <c r="E150" s="47"/>
      <c r="F150" s="48">
        <v>85184</v>
      </c>
      <c r="G150" s="49">
        <v>129010</v>
      </c>
      <c r="H150" s="49">
        <v>10119</v>
      </c>
      <c r="I150" s="49">
        <f t="shared" si="372"/>
        <v>977857</v>
      </c>
      <c r="J150" s="48">
        <v>1035518</v>
      </c>
      <c r="K150" s="48">
        <v>125012</v>
      </c>
      <c r="L150" s="48">
        <v>171355</v>
      </c>
      <c r="M150" s="49">
        <v>214709</v>
      </c>
      <c r="N150" s="49">
        <v>15758</v>
      </c>
      <c r="O150" s="48">
        <v>321856</v>
      </c>
      <c r="P150" s="49">
        <v>201411</v>
      </c>
      <c r="Q150" s="49">
        <v>30172</v>
      </c>
      <c r="R150" s="48">
        <v>561601</v>
      </c>
      <c r="S150" s="49">
        <v>357360</v>
      </c>
      <c r="T150" s="49">
        <v>47023</v>
      </c>
      <c r="U150" s="48">
        <v>297301</v>
      </c>
      <c r="V150" s="49">
        <v>132947</v>
      </c>
      <c r="W150" s="49">
        <v>16535</v>
      </c>
      <c r="X150" s="48">
        <v>24845</v>
      </c>
      <c r="Y150" s="49">
        <v>29492</v>
      </c>
      <c r="Z150" s="49">
        <v>1765</v>
      </c>
      <c r="AA150" s="48">
        <v>747227</v>
      </c>
      <c r="AB150" s="49">
        <v>1087139</v>
      </c>
      <c r="AC150" s="49">
        <v>82366</v>
      </c>
      <c r="AD150" s="48">
        <v>629645</v>
      </c>
      <c r="AE150" s="49">
        <v>1190488</v>
      </c>
      <c r="AF150" s="49">
        <v>73554</v>
      </c>
      <c r="AG150" s="48">
        <v>24345</v>
      </c>
      <c r="AH150" s="49">
        <v>31325</v>
      </c>
      <c r="AI150" s="49">
        <v>2589</v>
      </c>
      <c r="AJ150" s="48">
        <v>102104</v>
      </c>
      <c r="AK150" s="49">
        <v>81538</v>
      </c>
      <c r="AL150" s="49">
        <v>7590</v>
      </c>
      <c r="AM150" s="48">
        <v>69047</v>
      </c>
      <c r="AN150" s="49">
        <v>48856</v>
      </c>
      <c r="AO150" s="49">
        <v>3665</v>
      </c>
      <c r="AP150" s="48">
        <v>195463</v>
      </c>
      <c r="AQ150" s="49">
        <v>120616</v>
      </c>
      <c r="AR150" s="49">
        <v>6102</v>
      </c>
      <c r="AS150" s="48">
        <v>286811</v>
      </c>
      <c r="AT150" s="49">
        <v>53619</v>
      </c>
      <c r="AU150" s="49">
        <v>10231</v>
      </c>
      <c r="AV150" s="48">
        <v>130859</v>
      </c>
      <c r="AW150" s="49">
        <v>201080</v>
      </c>
      <c r="AX150" s="49">
        <v>9226</v>
      </c>
      <c r="AY150" s="48">
        <v>350970</v>
      </c>
      <c r="AZ150" s="49">
        <v>222466</v>
      </c>
      <c r="BA150" s="49">
        <v>21623</v>
      </c>
      <c r="BB150" s="48">
        <v>97984</v>
      </c>
      <c r="BC150" s="49">
        <v>71453</v>
      </c>
      <c r="BD150" s="49">
        <v>4237</v>
      </c>
      <c r="BE150" s="48">
        <v>7272</v>
      </c>
      <c r="BF150" s="49">
        <v>8106</v>
      </c>
      <c r="BG150" s="49">
        <v>585</v>
      </c>
      <c r="BH150" s="50">
        <v>214466</v>
      </c>
      <c r="BI150" s="50">
        <v>104926</v>
      </c>
      <c r="BJ150" s="50">
        <v>11115</v>
      </c>
      <c r="BK150" s="50">
        <v>153988</v>
      </c>
      <c r="BL150" s="50">
        <v>55271</v>
      </c>
      <c r="BM150" s="50">
        <v>11373</v>
      </c>
      <c r="BN150" s="50">
        <v>36322</v>
      </c>
      <c r="BO150" s="50">
        <v>10144</v>
      </c>
      <c r="BP150" s="50">
        <v>9446</v>
      </c>
      <c r="BQ150" s="50">
        <v>226244</v>
      </c>
      <c r="BR150" s="50">
        <v>54091</v>
      </c>
      <c r="BS150" s="50">
        <v>14348</v>
      </c>
      <c r="BT150" s="50">
        <v>72638</v>
      </c>
      <c r="BU150" s="50">
        <v>35695</v>
      </c>
      <c r="BV150" s="50">
        <v>5152</v>
      </c>
      <c r="BW150" s="50">
        <v>207340</v>
      </c>
      <c r="BX150" s="50">
        <v>126834</v>
      </c>
      <c r="BY150" s="50">
        <v>3965</v>
      </c>
      <c r="BZ150" s="50">
        <v>174238</v>
      </c>
      <c r="CA150" s="50">
        <v>170337</v>
      </c>
      <c r="CB150" s="50">
        <v>28976</v>
      </c>
      <c r="CC150" s="50">
        <v>15428</v>
      </c>
      <c r="CD150" s="50">
        <v>7426</v>
      </c>
      <c r="CE150" s="50">
        <v>5306</v>
      </c>
      <c r="CF150" s="50">
        <v>107266</v>
      </c>
      <c r="CG150" s="50">
        <v>58048</v>
      </c>
      <c r="CH150" s="50">
        <v>6237</v>
      </c>
      <c r="CI150" s="50">
        <v>437465</v>
      </c>
      <c r="CJ150" s="50">
        <v>85727</v>
      </c>
      <c r="CK150" s="50">
        <v>26214</v>
      </c>
      <c r="CL150" s="50">
        <v>5843</v>
      </c>
      <c r="CM150" s="50">
        <v>1734</v>
      </c>
      <c r="CN150" s="50">
        <v>256</v>
      </c>
      <c r="CO150" s="50">
        <v>181184</v>
      </c>
      <c r="CP150" s="50">
        <v>22353</v>
      </c>
      <c r="CQ150" s="50">
        <v>7134</v>
      </c>
      <c r="CR150" s="50">
        <v>173934</v>
      </c>
      <c r="CS150" s="50">
        <v>22207</v>
      </c>
      <c r="CT150" s="50">
        <v>9382</v>
      </c>
      <c r="CU150" s="51"/>
      <c r="CV150" s="54">
        <f t="shared" si="278"/>
        <v>53565.535804133884</v>
      </c>
      <c r="CW150" s="54">
        <f t="shared" si="279"/>
        <v>81124.269511778184</v>
      </c>
      <c r="CX150" s="54">
        <f t="shared" si="280"/>
        <v>6363.0453700463795</v>
      </c>
      <c r="CY150" s="54">
        <f t="shared" si="281"/>
        <v>614897.56462273374</v>
      </c>
      <c r="CZ150" s="54">
        <f t="shared" si="282"/>
        <v>651156.0446190025</v>
      </c>
      <c r="DA150" s="54">
        <f t="shared" si="283"/>
        <v>78610.24091315722</v>
      </c>
      <c r="DB150" s="54">
        <f t="shared" si="284"/>
        <v>107751.71848841757</v>
      </c>
      <c r="DC150" s="54">
        <f t="shared" si="285"/>
        <v>135013.64841953633</v>
      </c>
      <c r="DD150" s="54">
        <f t="shared" si="286"/>
        <v>9908.9701493419161</v>
      </c>
      <c r="DE150" s="54">
        <f t="shared" si="287"/>
        <v>202389.99215551413</v>
      </c>
      <c r="DF150" s="54">
        <f t="shared" si="288"/>
        <v>126651.57930886564</v>
      </c>
      <c r="DG150" s="54">
        <f t="shared" si="289"/>
        <v>18972.804121458579</v>
      </c>
      <c r="DH150" s="54">
        <f t="shared" si="290"/>
        <v>353146.81716211251</v>
      </c>
      <c r="DI150" s="54">
        <f t="shared" si="291"/>
        <v>224715.67283721454</v>
      </c>
      <c r="DJ150" s="54">
        <f t="shared" si="292"/>
        <v>29569.076236356446</v>
      </c>
      <c r="DK150" s="54">
        <f t="shared" si="293"/>
        <v>186949.27873902151</v>
      </c>
      <c r="DL150" s="54">
        <f t="shared" si="294"/>
        <v>83599.939995212568</v>
      </c>
      <c r="DM150" s="54">
        <f t="shared" si="295"/>
        <v>10397.564501800265</v>
      </c>
      <c r="DN150" s="54">
        <f t="shared" si="296"/>
        <v>15623.071669018904</v>
      </c>
      <c r="DO150" s="54">
        <f t="shared" si="297"/>
        <v>18545.205460362467</v>
      </c>
      <c r="DP150" s="54">
        <f t="shared" si="298"/>
        <v>1109.8700541685798</v>
      </c>
      <c r="DQ150" s="54">
        <f t="shared" si="299"/>
        <v>469872.44813950447</v>
      </c>
      <c r="DR150" s="54">
        <f t="shared" si="300"/>
        <v>683616.44239024119</v>
      </c>
      <c r="DS150" s="54">
        <f t="shared" si="301"/>
        <v>51793.516646826771</v>
      </c>
      <c r="DT150" s="54">
        <f t="shared" si="302"/>
        <v>395934.35142038268</v>
      </c>
      <c r="DU150" s="54">
        <f t="shared" si="303"/>
        <v>748604.52183968516</v>
      </c>
      <c r="DV150" s="54">
        <f t="shared" si="304"/>
        <v>46252.341056269528</v>
      </c>
      <c r="DW150" s="54">
        <f t="shared" si="305"/>
        <v>15308.660888801176</v>
      </c>
      <c r="DX150" s="54">
        <f t="shared" si="306"/>
        <v>19697.835380640659</v>
      </c>
      <c r="DY150" s="54">
        <f t="shared" si="307"/>
        <v>1628.0190199673957</v>
      </c>
      <c r="DZ150" s="54">
        <f t="shared" si="308"/>
        <v>64205.1966067018</v>
      </c>
      <c r="EA150" s="54">
        <f t="shared" si="309"/>
        <v>51272.852394786212</v>
      </c>
      <c r="EB150" s="54">
        <f t="shared" si="310"/>
        <v>4772.7556437051107</v>
      </c>
      <c r="EC150" s="54">
        <f t="shared" si="311"/>
        <v>43418.242283386928</v>
      </c>
      <c r="ED150" s="54">
        <f t="shared" si="312"/>
        <v>30721.706156634638</v>
      </c>
      <c r="EE150" s="54">
        <f t="shared" si="313"/>
        <v>2304.6310189959463</v>
      </c>
      <c r="EF150" s="54">
        <f t="shared" si="314"/>
        <v>122911.34866739553</v>
      </c>
      <c r="EG150" s="54">
        <f t="shared" si="315"/>
        <v>75845.941333482959</v>
      </c>
      <c r="EH150" s="54">
        <f t="shared" si="316"/>
        <v>3837.0691617771527</v>
      </c>
      <c r="EI150" s="54">
        <f t="shared" si="317"/>
        <v>180352.94057005359</v>
      </c>
      <c r="EJ150" s="54">
        <f t="shared" si="318"/>
        <v>33716.783248988715</v>
      </c>
      <c r="EK150" s="54">
        <f t="shared" si="319"/>
        <v>6433.47338481515</v>
      </c>
      <c r="EL150" s="54">
        <f t="shared" si="320"/>
        <v>82286.960577023332</v>
      </c>
      <c r="EM150" s="54">
        <f t="shared" si="321"/>
        <v>126443.43937236149</v>
      </c>
      <c r="EN150" s="54">
        <f t="shared" si="322"/>
        <v>5801.5077165775174</v>
      </c>
      <c r="EO150" s="54">
        <f t="shared" si="323"/>
        <v>220697.50306603199</v>
      </c>
      <c r="EP150" s="54">
        <f t="shared" si="324"/>
        <v>139891.41726383416</v>
      </c>
      <c r="EQ150" s="54">
        <f t="shared" si="325"/>
        <v>13597.008601295865</v>
      </c>
      <c r="ER150" s="54">
        <f t="shared" si="326"/>
        <v>61614.45177770772</v>
      </c>
      <c r="ES150" s="54">
        <f t="shared" si="327"/>
        <v>44931.186957794635</v>
      </c>
      <c r="ET150" s="54">
        <f t="shared" si="328"/>
        <v>2664.316951565027</v>
      </c>
      <c r="EU150" s="54">
        <f t="shared" si="329"/>
        <v>4572.7903874866361</v>
      </c>
      <c r="EV150" s="54">
        <f t="shared" si="330"/>
        <v>5097.2275688898062</v>
      </c>
      <c r="EW150" s="54">
        <f t="shared" si="331"/>
        <v>367.86061285474176</v>
      </c>
      <c r="EX150" s="54">
        <f t="shared" si="332"/>
        <v>134860.84478035051</v>
      </c>
      <c r="EY150" s="54">
        <f t="shared" si="333"/>
        <v>65979.731050250659</v>
      </c>
      <c r="EZ150" s="54">
        <f t="shared" si="334"/>
        <v>6989.3516442400933</v>
      </c>
      <c r="FA150" s="54">
        <f t="shared" si="335"/>
        <v>96830.974448334993</v>
      </c>
      <c r="FB150" s="54">
        <f t="shared" si="336"/>
        <v>34755.596466828087</v>
      </c>
      <c r="FC150" s="54">
        <f t="shared" si="337"/>
        <v>7151.5876068324415</v>
      </c>
      <c r="FD150" s="54">
        <f t="shared" si="338"/>
        <v>22840.056718136631</v>
      </c>
      <c r="FE150" s="54">
        <f t="shared" si="339"/>
        <v>6378.7659090572661</v>
      </c>
      <c r="FF150" s="54">
        <f t="shared" si="340"/>
        <v>5939.8484598733176</v>
      </c>
      <c r="FG150" s="54">
        <f t="shared" si="341"/>
        <v>142267.1051191593</v>
      </c>
      <c r="FH150" s="54">
        <f t="shared" si="342"/>
        <v>34013.587025514251</v>
      </c>
      <c r="FI150" s="54">
        <f t="shared" si="343"/>
        <v>9022.3317491279231</v>
      </c>
      <c r="FJ150" s="54">
        <f t="shared" si="344"/>
        <v>45676.340506910652</v>
      </c>
      <c r="FK150" s="54">
        <f t="shared" si="345"/>
        <v>22445.785599743602</v>
      </c>
      <c r="FL150" s="54">
        <f t="shared" si="346"/>
        <v>3239.6886793634694</v>
      </c>
      <c r="FM150" s="54">
        <f t="shared" si="347"/>
        <v>130379.86234068745</v>
      </c>
      <c r="FN150" s="54">
        <f t="shared" si="348"/>
        <v>79755.953796270624</v>
      </c>
      <c r="FO150" s="54">
        <f t="shared" si="349"/>
        <v>2493.2774871265829</v>
      </c>
      <c r="FP150" s="54">
        <f t="shared" si="350"/>
        <v>109564.61104715298</v>
      </c>
      <c r="FQ150" s="54">
        <f t="shared" si="351"/>
        <v>107111.57813989426</v>
      </c>
      <c r="FR150" s="54">
        <f t="shared" si="352"/>
        <v>18220.733535177773</v>
      </c>
      <c r="FS150" s="54">
        <f t="shared" si="353"/>
        <v>9701.4590343982145</v>
      </c>
      <c r="FT150" s="54">
        <f t="shared" si="354"/>
        <v>4669.6289077936963</v>
      </c>
      <c r="FU150" s="54">
        <f t="shared" si="355"/>
        <v>3336.5271996705296</v>
      </c>
      <c r="FV150" s="54">
        <f t="shared" si="356"/>
        <v>67451.173501669618</v>
      </c>
      <c r="FW150" s="54">
        <f t="shared" si="357"/>
        <v>36501.833940157347</v>
      </c>
      <c r="FX150" s="54">
        <f t="shared" si="358"/>
        <v>3921.9600724359393</v>
      </c>
      <c r="FY150" s="54">
        <f t="shared" si="359"/>
        <v>275087.42393589678</v>
      </c>
      <c r="FZ150" s="54">
        <f t="shared" si="360"/>
        <v>53906.985911450334</v>
      </c>
      <c r="GA150" s="54">
        <f t="shared" si="361"/>
        <v>16483.928385255043</v>
      </c>
      <c r="GB150" s="54">
        <f t="shared" si="362"/>
        <v>3674.2043776243695</v>
      </c>
      <c r="GC150" s="54">
        <f t="shared" si="363"/>
        <v>1090.3765857950807</v>
      </c>
      <c r="GD150" s="54">
        <f t="shared" si="364"/>
        <v>160.97831947147674</v>
      </c>
      <c r="GE150" s="54">
        <f t="shared" si="365"/>
        <v>113932.40560593766</v>
      </c>
      <c r="GF150" s="54">
        <f t="shared" si="366"/>
        <v>14056.048340413749</v>
      </c>
      <c r="GG150" s="54">
        <f t="shared" si="367"/>
        <v>4486.0130121465436</v>
      </c>
      <c r="GH150" s="54">
        <f t="shared" si="368"/>
        <v>109373.4492927806</v>
      </c>
      <c r="GI150" s="54">
        <f t="shared" si="369"/>
        <v>13964.240392590171</v>
      </c>
      <c r="GJ150" s="54">
        <f t="shared" si="370"/>
        <v>5899.6038800054484</v>
      </c>
    </row>
    <row r="151" spans="1:192" s="45" customFormat="1">
      <c r="A151" s="45" t="s">
        <v>15</v>
      </c>
      <c r="B151" s="46">
        <v>42004</v>
      </c>
      <c r="C151" s="47"/>
      <c r="D151" s="47"/>
      <c r="E151" s="47"/>
      <c r="F151" s="48">
        <v>119691</v>
      </c>
      <c r="G151" s="49">
        <v>177049</v>
      </c>
      <c r="H151" s="49">
        <v>13822</v>
      </c>
      <c r="I151" s="49">
        <v>1104586</v>
      </c>
      <c r="J151" s="48">
        <v>1089139</v>
      </c>
      <c r="K151" s="48">
        <v>115831</v>
      </c>
      <c r="L151" s="48">
        <v>173604</v>
      </c>
      <c r="M151" s="49">
        <v>234857</v>
      </c>
      <c r="N151" s="49">
        <v>16070</v>
      </c>
      <c r="O151" s="48">
        <v>383814</v>
      </c>
      <c r="P151" s="49">
        <v>247907</v>
      </c>
      <c r="Q151" s="49">
        <v>35588</v>
      </c>
      <c r="R151" s="48">
        <v>608433</v>
      </c>
      <c r="S151" s="49">
        <v>422465</v>
      </c>
      <c r="T151" s="49">
        <v>54169</v>
      </c>
      <c r="U151" s="48">
        <v>277666</v>
      </c>
      <c r="V151" s="49">
        <v>137340</v>
      </c>
      <c r="W151" s="49">
        <v>17544</v>
      </c>
      <c r="X151" s="48">
        <v>-1234</v>
      </c>
      <c r="Y151" s="49">
        <v>33960</v>
      </c>
      <c r="Z151" s="49">
        <v>2080</v>
      </c>
      <c r="AA151" s="48">
        <v>653673</v>
      </c>
      <c r="AB151" s="49">
        <v>1065514</v>
      </c>
      <c r="AC151" s="49">
        <v>70811</v>
      </c>
      <c r="AD151" s="48">
        <v>546802</v>
      </c>
      <c r="AE151" s="49">
        <v>1146538</v>
      </c>
      <c r="AF151" s="49">
        <v>62473</v>
      </c>
      <c r="AG151" s="48">
        <v>28744</v>
      </c>
      <c r="AH151" s="49">
        <v>38538</v>
      </c>
      <c r="AI151" s="49">
        <v>3207</v>
      </c>
      <c r="AJ151" s="48">
        <v>114650</v>
      </c>
      <c r="AK151" s="49">
        <v>101186</v>
      </c>
      <c r="AL151" s="49">
        <v>8289</v>
      </c>
      <c r="AM151" s="48">
        <v>78038</v>
      </c>
      <c r="AN151" s="49">
        <v>59217</v>
      </c>
      <c r="AO151" s="49">
        <v>4271</v>
      </c>
      <c r="AP151" s="48">
        <v>185285</v>
      </c>
      <c r="AQ151" s="49">
        <v>107075</v>
      </c>
      <c r="AR151" s="49">
        <v>5145</v>
      </c>
      <c r="AS151" s="48">
        <v>288036</v>
      </c>
      <c r="AT151" s="49">
        <v>53031</v>
      </c>
      <c r="AU151" s="49">
        <v>8760</v>
      </c>
      <c r="AV151" s="48">
        <v>120252</v>
      </c>
      <c r="AW151" s="49">
        <v>197397</v>
      </c>
      <c r="AX151" s="49">
        <v>7622</v>
      </c>
      <c r="AY151" s="48">
        <v>254225</v>
      </c>
      <c r="AZ151" s="49">
        <v>192930</v>
      </c>
      <c r="BA151" s="49">
        <v>17290</v>
      </c>
      <c r="BB151" s="48">
        <v>80227</v>
      </c>
      <c r="BC151" s="49">
        <v>68701</v>
      </c>
      <c r="BD151" s="49">
        <v>3817</v>
      </c>
      <c r="BE151" s="48">
        <v>8864</v>
      </c>
      <c r="BF151" s="49">
        <v>10277</v>
      </c>
      <c r="BG151" s="49">
        <v>771</v>
      </c>
      <c r="BH151" s="50">
        <v>269960</v>
      </c>
      <c r="BI151" s="50">
        <v>128691</v>
      </c>
      <c r="BJ151" s="50">
        <v>13117</v>
      </c>
      <c r="BK151" s="50">
        <v>280115</v>
      </c>
      <c r="BL151" s="50">
        <v>63097</v>
      </c>
      <c r="BM151" s="50">
        <v>12693</v>
      </c>
      <c r="BN151" s="50">
        <v>30724</v>
      </c>
      <c r="BO151" s="50">
        <v>8777</v>
      </c>
      <c r="BP151" s="50">
        <v>9541</v>
      </c>
      <c r="BQ151" s="50">
        <v>181757</v>
      </c>
      <c r="BR151" s="50">
        <v>38708</v>
      </c>
      <c r="BS151" s="50">
        <v>11521</v>
      </c>
      <c r="BT151" s="50">
        <v>72691</v>
      </c>
      <c r="BU151" s="50">
        <v>37460</v>
      </c>
      <c r="BV151" s="50">
        <v>5494</v>
      </c>
      <c r="BW151" s="50">
        <v>258204</v>
      </c>
      <c r="BX151" s="50">
        <v>144022</v>
      </c>
      <c r="BY151" s="50">
        <v>3976</v>
      </c>
      <c r="BZ151" s="50">
        <v>140981</v>
      </c>
      <c r="CA151" s="50">
        <v>113976</v>
      </c>
      <c r="CB151" s="50">
        <v>17964</v>
      </c>
      <c r="CC151" s="50">
        <v>28661</v>
      </c>
      <c r="CD151" s="50">
        <v>7673</v>
      </c>
      <c r="CE151" s="50">
        <v>5453</v>
      </c>
      <c r="CF151" s="50">
        <v>107934</v>
      </c>
      <c r="CG151" s="50">
        <v>89785</v>
      </c>
      <c r="CH151" s="50">
        <v>8950</v>
      </c>
      <c r="CI151" s="50">
        <v>392078</v>
      </c>
      <c r="CJ151" s="50">
        <v>72833</v>
      </c>
      <c r="CK151" s="50">
        <v>23487</v>
      </c>
      <c r="CL151" s="50">
        <v>15509</v>
      </c>
      <c r="CM151" s="50">
        <v>1885</v>
      </c>
      <c r="CN151" s="50">
        <v>562</v>
      </c>
      <c r="CO151" s="50">
        <v>118716</v>
      </c>
      <c r="CP151" s="50">
        <v>15951</v>
      </c>
      <c r="CQ151" s="50">
        <v>5734</v>
      </c>
      <c r="CR151" s="50">
        <v>170235</v>
      </c>
      <c r="CS151" s="50">
        <v>20885</v>
      </c>
      <c r="CT151" s="50">
        <v>7624</v>
      </c>
      <c r="CU151" s="51"/>
      <c r="CV151" s="54">
        <f t="shared" si="278"/>
        <v>75264.28139008017</v>
      </c>
      <c r="CW151" s="54">
        <f t="shared" si="279"/>
        <v>111332.22845353706</v>
      </c>
      <c r="CX151" s="54">
        <f t="shared" si="280"/>
        <v>8691.5716083388725</v>
      </c>
      <c r="CY151" s="54">
        <f t="shared" si="281"/>
        <v>694587.49215515866</v>
      </c>
      <c r="CZ151" s="54">
        <f t="shared" si="282"/>
        <v>684874.08551111212</v>
      </c>
      <c r="DA151" s="54">
        <f t="shared" si="283"/>
        <v>72837.030166799304</v>
      </c>
      <c r="DB151" s="54">
        <f t="shared" si="284"/>
        <v>109165.9381778369</v>
      </c>
      <c r="DC151" s="54">
        <f t="shared" si="285"/>
        <v>147683.1452191899</v>
      </c>
      <c r="DD151" s="54">
        <f t="shared" si="286"/>
        <v>10105.162476197778</v>
      </c>
      <c r="DE151" s="54">
        <f t="shared" si="287"/>
        <v>241350.5183969741</v>
      </c>
      <c r="DF151" s="54">
        <f t="shared" si="288"/>
        <v>155889.2665828726</v>
      </c>
      <c r="DG151" s="54">
        <f t="shared" si="289"/>
        <v>22378.501692777008</v>
      </c>
      <c r="DH151" s="54">
        <f t="shared" si="290"/>
        <v>382595.78848042578</v>
      </c>
      <c r="DI151" s="54">
        <f t="shared" si="291"/>
        <v>265655.10052936495</v>
      </c>
      <c r="DJ151" s="54">
        <f t="shared" si="292"/>
        <v>34062.63510722822</v>
      </c>
      <c r="DK151" s="54">
        <f t="shared" si="293"/>
        <v>174602.36739987132</v>
      </c>
      <c r="DL151" s="54">
        <f t="shared" si="294"/>
        <v>86362.353110205528</v>
      </c>
      <c r="DM151" s="54">
        <f t="shared" si="295"/>
        <v>11032.04545627964</v>
      </c>
      <c r="DN151" s="54">
        <f t="shared" si="296"/>
        <v>-775.96580557735274</v>
      </c>
      <c r="DO151" s="54">
        <f t="shared" si="297"/>
        <v>21354.780192388087</v>
      </c>
      <c r="DP151" s="54">
        <f t="shared" si="298"/>
        <v>1307.9488457057485</v>
      </c>
      <c r="DQ151" s="54">
        <f t="shared" si="299"/>
        <v>411043.67587452586</v>
      </c>
      <c r="DR151" s="54">
        <f t="shared" si="300"/>
        <v>670018.17614582449</v>
      </c>
      <c r="DS151" s="54">
        <f t="shared" si="301"/>
        <v>44527.483515995074</v>
      </c>
      <c r="DT151" s="54">
        <f t="shared" si="302"/>
        <v>343840.88688922819</v>
      </c>
      <c r="DU151" s="54">
        <f t="shared" si="303"/>
        <v>720967.8142585468</v>
      </c>
      <c r="DV151" s="54">
        <f t="shared" si="304"/>
        <v>39284.36934508424</v>
      </c>
      <c r="DW151" s="54">
        <f t="shared" si="305"/>
        <v>18074.846933156747</v>
      </c>
      <c r="DX151" s="54">
        <f t="shared" si="306"/>
        <v>24233.525296061605</v>
      </c>
      <c r="DY151" s="54">
        <f t="shared" si="307"/>
        <v>2016.6307443165074</v>
      </c>
      <c r="DZ151" s="54">
        <f t="shared" si="308"/>
        <v>72094.391903925032</v>
      </c>
      <c r="EA151" s="54">
        <f t="shared" si="309"/>
        <v>63627.938414222052</v>
      </c>
      <c r="EB151" s="54">
        <f t="shared" si="310"/>
        <v>5212.3019144494947</v>
      </c>
      <c r="EC151" s="54">
        <f t="shared" si="311"/>
        <v>49071.976933262114</v>
      </c>
      <c r="ED151" s="54">
        <f t="shared" si="312"/>
        <v>37236.926344306397</v>
      </c>
      <c r="EE151" s="54">
        <f t="shared" si="313"/>
        <v>2685.6968846198324</v>
      </c>
      <c r="EF151" s="54">
        <f t="shared" si="314"/>
        <v>116511.20282528347</v>
      </c>
      <c r="EG151" s="54">
        <f t="shared" si="315"/>
        <v>67331.068583626446</v>
      </c>
      <c r="EH151" s="54">
        <f t="shared" si="316"/>
        <v>3235.286928440421</v>
      </c>
      <c r="EI151" s="54">
        <f t="shared" si="317"/>
        <v>181123.246981587</v>
      </c>
      <c r="EJ151" s="54">
        <f t="shared" si="318"/>
        <v>33347.036171452666</v>
      </c>
      <c r="EK151" s="54">
        <f t="shared" si="319"/>
        <v>5508.4768694145951</v>
      </c>
      <c r="EL151" s="54">
        <f t="shared" si="320"/>
        <v>75617.050285484453</v>
      </c>
      <c r="EM151" s="54">
        <f t="shared" si="321"/>
        <v>124127.4895652777</v>
      </c>
      <c r="EN151" s="54">
        <f t="shared" si="322"/>
        <v>4792.8779336390453</v>
      </c>
      <c r="EO151" s="54">
        <f t="shared" si="323"/>
        <v>159862.1612017038</v>
      </c>
      <c r="EP151" s="54">
        <f t="shared" si="324"/>
        <v>121318.54365481253</v>
      </c>
      <c r="EQ151" s="54">
        <f t="shared" si="325"/>
        <v>10872.324779929035</v>
      </c>
      <c r="ER151" s="54">
        <f t="shared" si="326"/>
        <v>50448.467329055326</v>
      </c>
      <c r="ES151" s="54">
        <f t="shared" si="327"/>
        <v>43200.670023476261</v>
      </c>
      <c r="ET151" s="54">
        <f t="shared" si="328"/>
        <v>2400.2118961821357</v>
      </c>
      <c r="EU151" s="54">
        <f t="shared" si="329"/>
        <v>5573.8743116998821</v>
      </c>
      <c r="EV151" s="54">
        <f t="shared" si="330"/>
        <v>6462.3991765951814</v>
      </c>
      <c r="EW151" s="54">
        <f t="shared" si="331"/>
        <v>484.82142309573658</v>
      </c>
      <c r="EX151" s="54">
        <f t="shared" si="332"/>
        <v>169756.66845515571</v>
      </c>
      <c r="EY151" s="54">
        <f t="shared" si="333"/>
        <v>80923.675433999262</v>
      </c>
      <c r="EZ151" s="54">
        <f t="shared" si="334"/>
        <v>8248.252408231876</v>
      </c>
      <c r="FA151" s="54">
        <f t="shared" si="335"/>
        <v>176142.35140137776</v>
      </c>
      <c r="FB151" s="54">
        <f t="shared" si="336"/>
        <v>39676.753998795968</v>
      </c>
      <c r="FC151" s="54">
        <f t="shared" si="337"/>
        <v>7981.6320666072434</v>
      </c>
      <c r="FD151" s="54">
        <f t="shared" si="338"/>
        <v>19319.913622818949</v>
      </c>
      <c r="FE151" s="54">
        <f t="shared" si="339"/>
        <v>5519.1668359419973</v>
      </c>
      <c r="FF151" s="54">
        <f t="shared" si="340"/>
        <v>5999.5865081146858</v>
      </c>
      <c r="FG151" s="54">
        <f t="shared" si="341"/>
        <v>114292.72036006718</v>
      </c>
      <c r="FH151" s="54">
        <f t="shared" si="342"/>
        <v>24340.42496133563</v>
      </c>
      <c r="FI151" s="54">
        <f t="shared" si="343"/>
        <v>7244.6531977768891</v>
      </c>
      <c r="FJ151" s="54">
        <f t="shared" si="344"/>
        <v>45709.668049613734</v>
      </c>
      <c r="FK151" s="54">
        <f t="shared" si="345"/>
        <v>23555.655653912181</v>
      </c>
      <c r="FL151" s="54">
        <f t="shared" si="346"/>
        <v>3454.7456530323952</v>
      </c>
      <c r="FM151" s="54">
        <f t="shared" si="347"/>
        <v>162364.24219067648</v>
      </c>
      <c r="FN151" s="54">
        <f t="shared" si="348"/>
        <v>90564.138777035245</v>
      </c>
      <c r="FO151" s="54">
        <f t="shared" si="349"/>
        <v>2500.194524291373</v>
      </c>
      <c r="FP151" s="54">
        <f t="shared" si="350"/>
        <v>88651.892411751018</v>
      </c>
      <c r="FQ151" s="54">
        <f t="shared" si="351"/>
        <v>71670.566172191538</v>
      </c>
      <c r="FR151" s="54">
        <f t="shared" si="352"/>
        <v>11296.150511662532</v>
      </c>
      <c r="FS151" s="54">
        <f t="shared" si="353"/>
        <v>18022.654743640604</v>
      </c>
      <c r="FT151" s="54">
        <f t="shared" si="354"/>
        <v>4824.9478332212539</v>
      </c>
      <c r="FU151" s="54">
        <f t="shared" si="355"/>
        <v>3428.9639690545414</v>
      </c>
      <c r="FV151" s="54">
        <f t="shared" si="356"/>
        <v>67871.226304040509</v>
      </c>
      <c r="FW151" s="54">
        <f t="shared" si="357"/>
        <v>56458.74380369742</v>
      </c>
      <c r="FX151" s="54">
        <f t="shared" si="358"/>
        <v>5627.9529658973315</v>
      </c>
      <c r="FY151" s="54">
        <f t="shared" si="359"/>
        <v>246547.09977241271</v>
      </c>
      <c r="FZ151" s="54">
        <f t="shared" si="360"/>
        <v>45798.96071119557</v>
      </c>
      <c r="GA151" s="54">
        <f t="shared" si="361"/>
        <v>14769.131989947555</v>
      </c>
      <c r="GB151" s="54">
        <f t="shared" si="362"/>
        <v>9752.3935807934868</v>
      </c>
      <c r="GC151" s="54">
        <f t="shared" si="363"/>
        <v>1185.3286414208346</v>
      </c>
      <c r="GD151" s="54">
        <f t="shared" si="364"/>
        <v>353.39771696472627</v>
      </c>
      <c r="GE151" s="54">
        <f t="shared" si="365"/>
        <v>74651.180368655594</v>
      </c>
      <c r="GF151" s="54">
        <f t="shared" si="366"/>
        <v>10030.332710505958</v>
      </c>
      <c r="GG151" s="54">
        <f t="shared" si="367"/>
        <v>3605.6628275369048</v>
      </c>
      <c r="GH151" s="54">
        <f t="shared" si="368"/>
        <v>107047.43834072986</v>
      </c>
      <c r="GI151" s="54">
        <f t="shared" si="369"/>
        <v>13132.938289694499</v>
      </c>
      <c r="GJ151" s="54">
        <f t="shared" si="370"/>
        <v>4794.1355767599161</v>
      </c>
    </row>
    <row r="152" spans="1:192" s="45" customFormat="1">
      <c r="A152" s="45" t="s">
        <v>15</v>
      </c>
      <c r="B152" s="46">
        <v>42003</v>
      </c>
      <c r="C152" s="47"/>
      <c r="D152" s="47"/>
      <c r="E152" s="47"/>
      <c r="F152" s="48">
        <v>117763</v>
      </c>
      <c r="G152" s="49">
        <v>192540</v>
      </c>
      <c r="H152" s="49">
        <v>15105</v>
      </c>
      <c r="I152" s="49">
        <f t="shared" ref="I152:I157" si="373">I151</f>
        <v>1104586</v>
      </c>
      <c r="J152" s="48">
        <v>1121856</v>
      </c>
      <c r="K152" s="48">
        <v>115508</v>
      </c>
      <c r="L152" s="48">
        <v>166443</v>
      </c>
      <c r="M152" s="49">
        <v>246553</v>
      </c>
      <c r="N152" s="49">
        <v>17375</v>
      </c>
      <c r="O152" s="48">
        <v>364748</v>
      </c>
      <c r="P152" s="49">
        <v>259061</v>
      </c>
      <c r="Q152" s="49">
        <v>36639</v>
      </c>
      <c r="R152" s="48">
        <v>510168</v>
      </c>
      <c r="S152" s="49">
        <v>411242</v>
      </c>
      <c r="T152" s="49">
        <v>52274</v>
      </c>
      <c r="U152" s="48">
        <v>229830</v>
      </c>
      <c r="V152" s="49">
        <v>143189</v>
      </c>
      <c r="W152" s="49">
        <v>16452</v>
      </c>
      <c r="X152" s="48">
        <v>27058</v>
      </c>
      <c r="Y152" s="49">
        <v>34727</v>
      </c>
      <c r="Z152" s="49">
        <v>2268</v>
      </c>
      <c r="AA152" s="48">
        <v>540766</v>
      </c>
      <c r="AB152" s="49">
        <v>1050187</v>
      </c>
      <c r="AC152" s="49">
        <v>71905</v>
      </c>
      <c r="AD152" s="48">
        <v>478359</v>
      </c>
      <c r="AE152" s="49">
        <v>1165690</v>
      </c>
      <c r="AF152" s="49">
        <v>63560</v>
      </c>
      <c r="AG152" s="48">
        <v>27233</v>
      </c>
      <c r="AH152" s="49">
        <v>40326</v>
      </c>
      <c r="AI152" s="49">
        <v>3203</v>
      </c>
      <c r="AJ152" s="48">
        <v>102130</v>
      </c>
      <c r="AK152" s="49">
        <v>103290</v>
      </c>
      <c r="AL152" s="49">
        <v>8301</v>
      </c>
      <c r="AM152" s="48">
        <v>68954</v>
      </c>
      <c r="AN152" s="49">
        <v>61489</v>
      </c>
      <c r="AO152" s="49">
        <v>4499</v>
      </c>
      <c r="AP152" s="48">
        <v>169118</v>
      </c>
      <c r="AQ152" s="49">
        <v>103992</v>
      </c>
      <c r="AR152" s="49">
        <v>4603</v>
      </c>
      <c r="AS152" s="48">
        <v>270838</v>
      </c>
      <c r="AT152" s="49">
        <v>55709</v>
      </c>
      <c r="AU152" s="49">
        <v>10054</v>
      </c>
      <c r="AV152" s="48">
        <v>114303</v>
      </c>
      <c r="AW152" s="49">
        <v>205105</v>
      </c>
      <c r="AX152" s="49">
        <v>7554</v>
      </c>
      <c r="AY152" s="48">
        <v>202400</v>
      </c>
      <c r="AZ152" s="49">
        <v>160725</v>
      </c>
      <c r="BA152" s="49">
        <v>15053</v>
      </c>
      <c r="BB152" s="48">
        <v>71275</v>
      </c>
      <c r="BC152" s="49">
        <v>62413</v>
      </c>
      <c r="BD152" s="49">
        <v>3482</v>
      </c>
      <c r="BE152" s="48">
        <v>8297</v>
      </c>
      <c r="BF152" s="49">
        <v>11078</v>
      </c>
      <c r="BG152" s="49">
        <v>788</v>
      </c>
      <c r="BH152" s="50">
        <v>314270</v>
      </c>
      <c r="BI152" s="50">
        <v>131153</v>
      </c>
      <c r="BJ152" s="50">
        <v>13199</v>
      </c>
      <c r="BK152" s="50">
        <v>282862</v>
      </c>
      <c r="BL152" s="50">
        <v>61132</v>
      </c>
      <c r="BM152" s="50">
        <v>11605</v>
      </c>
      <c r="BN152" s="50">
        <v>26829</v>
      </c>
      <c r="BO152" s="50">
        <v>7956</v>
      </c>
      <c r="BP152" s="50">
        <v>8426</v>
      </c>
      <c r="BQ152" s="50">
        <v>152477</v>
      </c>
      <c r="BR152" s="50">
        <v>34772</v>
      </c>
      <c r="BS152" s="50">
        <v>11477</v>
      </c>
      <c r="BT152" s="50">
        <v>72231</v>
      </c>
      <c r="BU152" s="50">
        <v>38892</v>
      </c>
      <c r="BV152" s="50">
        <v>5124</v>
      </c>
      <c r="BW152" s="50">
        <v>252331</v>
      </c>
      <c r="BX152" s="50">
        <v>135158</v>
      </c>
      <c r="BY152" s="50">
        <v>3838</v>
      </c>
      <c r="BZ152" s="50">
        <v>113534</v>
      </c>
      <c r="CA152" s="50">
        <v>105808</v>
      </c>
      <c r="CB152" s="50">
        <v>17124</v>
      </c>
      <c r="CC152" s="50">
        <v>28809</v>
      </c>
      <c r="CD152" s="50">
        <v>7472</v>
      </c>
      <c r="CE152" s="50">
        <v>5285</v>
      </c>
      <c r="CF152" s="50">
        <v>163676</v>
      </c>
      <c r="CG152" s="50">
        <v>70054</v>
      </c>
      <c r="CH152" s="50">
        <v>6589</v>
      </c>
      <c r="CI152" s="50">
        <v>337286</v>
      </c>
      <c r="CJ152" s="50">
        <v>68710</v>
      </c>
      <c r="CK152" s="50">
        <v>23202</v>
      </c>
      <c r="CL152" s="50">
        <v>17949</v>
      </c>
      <c r="CM152" s="50">
        <v>3398</v>
      </c>
      <c r="CN152" s="50">
        <v>661</v>
      </c>
      <c r="CO152" s="50">
        <v>76673</v>
      </c>
      <c r="CP152" s="50">
        <v>14590</v>
      </c>
      <c r="CQ152" s="50">
        <v>5306</v>
      </c>
      <c r="CR152" s="50">
        <v>155630</v>
      </c>
      <c r="CS152" s="50">
        <v>19610</v>
      </c>
      <c r="CT152" s="50">
        <v>6976</v>
      </c>
      <c r="CU152" s="51"/>
      <c r="CV152" s="54">
        <f t="shared" si="278"/>
        <v>74051.913421560603</v>
      </c>
      <c r="CW152" s="54">
        <f t="shared" si="279"/>
        <v>121073.30324624269</v>
      </c>
      <c r="CX152" s="54">
        <f t="shared" si="280"/>
        <v>9498.3496703775636</v>
      </c>
      <c r="CY152" s="54">
        <f t="shared" si="281"/>
        <v>694587.49215515866</v>
      </c>
      <c r="CZ152" s="54">
        <f t="shared" si="282"/>
        <v>705447.24050387891</v>
      </c>
      <c r="DA152" s="54">
        <f t="shared" si="283"/>
        <v>72633.920802778652</v>
      </c>
      <c r="DB152" s="54">
        <f t="shared" si="284"/>
        <v>104662.94698355861</v>
      </c>
      <c r="DC152" s="54">
        <f t="shared" si="285"/>
        <v>155037.84219004298</v>
      </c>
      <c r="DD152" s="54">
        <f t="shared" si="286"/>
        <v>10925.774612566049</v>
      </c>
      <c r="DE152" s="54">
        <f t="shared" si="287"/>
        <v>229361.4065257117</v>
      </c>
      <c r="DF152" s="54">
        <f t="shared" si="288"/>
        <v>162903.14226796967</v>
      </c>
      <c r="DG152" s="54">
        <f t="shared" si="289"/>
        <v>23039.393152794673</v>
      </c>
      <c r="DH152" s="54">
        <f t="shared" si="290"/>
        <v>320804.63784423569</v>
      </c>
      <c r="DI152" s="54">
        <f t="shared" si="291"/>
        <v>258597.8361565978</v>
      </c>
      <c r="DJ152" s="54">
        <f t="shared" si="292"/>
        <v>32871.018250203029</v>
      </c>
      <c r="DK152" s="54">
        <f t="shared" si="293"/>
        <v>144522.05923488084</v>
      </c>
      <c r="DL152" s="54">
        <f t="shared" si="294"/>
        <v>90040.330417192512</v>
      </c>
      <c r="DM152" s="54">
        <f t="shared" si="295"/>
        <v>10345.372312284122</v>
      </c>
      <c r="DN152" s="54">
        <f t="shared" si="296"/>
        <v>17014.653782262569</v>
      </c>
      <c r="DO152" s="54">
        <f t="shared" si="297"/>
        <v>21837.08632924208</v>
      </c>
      <c r="DP152" s="54">
        <f t="shared" si="298"/>
        <v>1426.1672990676143</v>
      </c>
      <c r="DQ152" s="54">
        <f t="shared" si="299"/>
        <v>340045.31995043979</v>
      </c>
      <c r="DR152" s="54">
        <f t="shared" si="300"/>
        <v>660380.22808903025</v>
      </c>
      <c r="DS152" s="54">
        <f t="shared" si="301"/>
        <v>45215.414303111465</v>
      </c>
      <c r="DT152" s="54">
        <f t="shared" si="302"/>
        <v>300802.45282834431</v>
      </c>
      <c r="DU152" s="54">
        <f t="shared" si="303"/>
        <v>733011.00478400674</v>
      </c>
      <c r="DV152" s="54">
        <f t="shared" si="304"/>
        <v>39967.898381277584</v>
      </c>
      <c r="DW152" s="54">
        <f t="shared" si="305"/>
        <v>17124.697555338775</v>
      </c>
      <c r="DX152" s="54">
        <f t="shared" si="306"/>
        <v>25357.858246120199</v>
      </c>
      <c r="DY152" s="54">
        <f t="shared" si="307"/>
        <v>2014.1154580747657</v>
      </c>
      <c r="DZ152" s="54">
        <f t="shared" si="308"/>
        <v>64221.545967273123</v>
      </c>
      <c r="EA152" s="54">
        <f t="shared" si="309"/>
        <v>64950.978977378254</v>
      </c>
      <c r="EB152" s="54">
        <f t="shared" si="310"/>
        <v>5219.8477731747207</v>
      </c>
      <c r="EC152" s="54">
        <f t="shared" si="311"/>
        <v>43359.761878266436</v>
      </c>
      <c r="ED152" s="54">
        <f t="shared" si="312"/>
        <v>38665.608929615752</v>
      </c>
      <c r="EE152" s="54">
        <f t="shared" si="313"/>
        <v>2829.0682003991164</v>
      </c>
      <c r="EF152" s="54">
        <f t="shared" si="314"/>
        <v>106345.04465772345</v>
      </c>
      <c r="EG152" s="54">
        <f t="shared" si="315"/>
        <v>65392.411712803943</v>
      </c>
      <c r="EH152" s="54">
        <f t="shared" si="316"/>
        <v>2894.465642684404</v>
      </c>
      <c r="EI152" s="54">
        <f t="shared" si="317"/>
        <v>170308.77378521804</v>
      </c>
      <c r="EJ152" s="54">
        <f t="shared" si="318"/>
        <v>35031.020310298816</v>
      </c>
      <c r="EK152" s="54">
        <f t="shared" si="319"/>
        <v>6322.171968618075</v>
      </c>
      <c r="EL152" s="54">
        <f t="shared" si="320"/>
        <v>71876.190822453922</v>
      </c>
      <c r="EM152" s="54">
        <f t="shared" si="321"/>
        <v>128974.4461531142</v>
      </c>
      <c r="EN152" s="54">
        <f t="shared" si="322"/>
        <v>4750.1180675294345</v>
      </c>
      <c r="EO152" s="54">
        <f t="shared" si="323"/>
        <v>127273.48383213629</v>
      </c>
      <c r="EP152" s="54">
        <f t="shared" si="324"/>
        <v>101067.34530098867</v>
      </c>
      <c r="EQ152" s="54">
        <f t="shared" si="325"/>
        <v>9465.6509492349196</v>
      </c>
      <c r="ER152" s="54">
        <f t="shared" si="326"/>
        <v>44819.256720037127</v>
      </c>
      <c r="ES152" s="54">
        <f t="shared" si="327"/>
        <v>39246.640051458118</v>
      </c>
      <c r="ET152" s="54">
        <f t="shared" si="328"/>
        <v>2189.5566734362578</v>
      </c>
      <c r="EU152" s="54">
        <f t="shared" si="329"/>
        <v>5217.3324869329781</v>
      </c>
      <c r="EV152" s="54">
        <f t="shared" si="330"/>
        <v>6966.0852465039816</v>
      </c>
      <c r="EW152" s="54">
        <f t="shared" si="331"/>
        <v>495.51138962313934</v>
      </c>
      <c r="EX152" s="54">
        <f t="shared" si="332"/>
        <v>197619.75179805077</v>
      </c>
      <c r="EY152" s="54">
        <f t="shared" si="333"/>
        <v>82471.834115791367</v>
      </c>
      <c r="EZ152" s="54">
        <f t="shared" si="334"/>
        <v>8299.8157761875846</v>
      </c>
      <c r="FA152" s="54">
        <f t="shared" si="335"/>
        <v>177869.72422789395</v>
      </c>
      <c r="FB152" s="54">
        <f t="shared" si="336"/>
        <v>38441.1196325403</v>
      </c>
      <c r="FC152" s="54">
        <f t="shared" si="337"/>
        <v>7297.4742088534667</v>
      </c>
      <c r="FD152" s="54">
        <f t="shared" si="338"/>
        <v>16870.653644922848</v>
      </c>
      <c r="FE152" s="54">
        <f t="shared" si="339"/>
        <v>5002.9043348244877</v>
      </c>
      <c r="FF152" s="54">
        <f t="shared" si="340"/>
        <v>5298.4504682291526</v>
      </c>
      <c r="FG152" s="54">
        <f t="shared" si="341"/>
        <v>95880.825070517021</v>
      </c>
      <c r="FH152" s="54">
        <f t="shared" si="342"/>
        <v>21865.383299461675</v>
      </c>
      <c r="FI152" s="54">
        <f t="shared" si="343"/>
        <v>7216.9850491177285</v>
      </c>
      <c r="FJ152" s="54">
        <f t="shared" si="344"/>
        <v>45420.41013181342</v>
      </c>
      <c r="FK152" s="54">
        <f t="shared" si="345"/>
        <v>24456.128128455755</v>
      </c>
      <c r="FL152" s="54">
        <f t="shared" si="346"/>
        <v>3222.0816756712766</v>
      </c>
      <c r="FM152" s="54">
        <f t="shared" si="347"/>
        <v>158671.17316623905</v>
      </c>
      <c r="FN152" s="54">
        <f t="shared" si="348"/>
        <v>84990.264465335364</v>
      </c>
      <c r="FO152" s="54">
        <f t="shared" si="349"/>
        <v>2413.4171489512801</v>
      </c>
      <c r="FP152" s="54">
        <f t="shared" si="350"/>
        <v>71392.627042479056</v>
      </c>
      <c r="FQ152" s="54">
        <f t="shared" si="351"/>
        <v>66534.351666554736</v>
      </c>
      <c r="FR152" s="54">
        <f t="shared" si="352"/>
        <v>10767.940400896749</v>
      </c>
      <c r="FS152" s="54">
        <f t="shared" si="353"/>
        <v>18115.72033458505</v>
      </c>
      <c r="FT152" s="54">
        <f t="shared" si="354"/>
        <v>4698.5546995737277</v>
      </c>
      <c r="FU152" s="54">
        <f t="shared" si="355"/>
        <v>3323.3219469013852</v>
      </c>
      <c r="FV152" s="54">
        <f t="shared" si="356"/>
        <v>102922.9977258337</v>
      </c>
      <c r="FW152" s="54">
        <f t="shared" si="357"/>
        <v>44051.465594745438</v>
      </c>
      <c r="FX152" s="54">
        <f t="shared" si="358"/>
        <v>4143.3052617092198</v>
      </c>
      <c r="FY152" s="54">
        <f t="shared" si="359"/>
        <v>212092.70883303322</v>
      </c>
      <c r="FZ152" s="54">
        <f t="shared" si="360"/>
        <v>43206.329417520181</v>
      </c>
      <c r="GA152" s="54">
        <f t="shared" si="361"/>
        <v>14589.91784522345</v>
      </c>
      <c r="GB152" s="54">
        <f t="shared" si="362"/>
        <v>11286.718188256</v>
      </c>
      <c r="GC152" s="54">
        <f t="shared" si="363"/>
        <v>2136.7356623596797</v>
      </c>
      <c r="GD152" s="54">
        <f t="shared" si="364"/>
        <v>415.65105144783644</v>
      </c>
      <c r="GE152" s="54">
        <f t="shared" si="365"/>
        <v>48213.635503267717</v>
      </c>
      <c r="GF152" s="54">
        <f t="shared" si="366"/>
        <v>9174.5065667533036</v>
      </c>
      <c r="GG152" s="54">
        <f t="shared" si="367"/>
        <v>3336.5271996705296</v>
      </c>
      <c r="GH152" s="54">
        <f t="shared" si="368"/>
        <v>97863.499450570016</v>
      </c>
      <c r="GI152" s="54">
        <f t="shared" si="369"/>
        <v>12331.190800139293</v>
      </c>
      <c r="GJ152" s="54">
        <f t="shared" si="370"/>
        <v>4386.6592055977408</v>
      </c>
    </row>
    <row r="153" spans="1:192" s="45" customFormat="1">
      <c r="A153" s="45" t="s">
        <v>15</v>
      </c>
      <c r="B153" s="46">
        <v>42002</v>
      </c>
      <c r="C153" s="47"/>
      <c r="D153" s="47"/>
      <c r="E153" s="47"/>
      <c r="F153" s="48">
        <v>63122</v>
      </c>
      <c r="G153" s="49">
        <v>98191</v>
      </c>
      <c r="H153" s="49">
        <v>7554</v>
      </c>
      <c r="I153" s="49">
        <f t="shared" si="373"/>
        <v>1104586</v>
      </c>
      <c r="J153" s="48">
        <v>984788</v>
      </c>
      <c r="K153" s="48">
        <v>108262</v>
      </c>
      <c r="L153" s="48">
        <v>163920</v>
      </c>
      <c r="M153" s="49">
        <v>188876</v>
      </c>
      <c r="N153" s="49">
        <v>14550</v>
      </c>
      <c r="O153" s="48">
        <v>320095</v>
      </c>
      <c r="P153" s="49">
        <v>191434</v>
      </c>
      <c r="Q153" s="49">
        <v>28899</v>
      </c>
      <c r="R153" s="48">
        <v>447164</v>
      </c>
      <c r="S153" s="49">
        <v>321642</v>
      </c>
      <c r="T153" s="49">
        <v>41572</v>
      </c>
      <c r="U153" s="48">
        <v>229700</v>
      </c>
      <c r="V153" s="49">
        <v>128508</v>
      </c>
      <c r="W153" s="49">
        <v>15600</v>
      </c>
      <c r="X153" s="48">
        <v>21230</v>
      </c>
      <c r="Y153" s="49">
        <v>25796</v>
      </c>
      <c r="Z153" s="49">
        <v>1577</v>
      </c>
      <c r="AA153" s="48">
        <v>638410</v>
      </c>
      <c r="AB153" s="49">
        <v>1143364</v>
      </c>
      <c r="AC153" s="49">
        <v>85076</v>
      </c>
      <c r="AD153" s="48">
        <v>571561</v>
      </c>
      <c r="AE153" s="49">
        <v>1302706</v>
      </c>
      <c r="AF153" s="49">
        <v>76127</v>
      </c>
      <c r="AG153" s="48">
        <v>23206</v>
      </c>
      <c r="AH153" s="49">
        <v>30058</v>
      </c>
      <c r="AI153" s="49">
        <v>2426</v>
      </c>
      <c r="AJ153" s="48">
        <v>66757</v>
      </c>
      <c r="AK153" s="49">
        <v>52993</v>
      </c>
      <c r="AL153" s="49">
        <v>4660</v>
      </c>
      <c r="AM153" s="48">
        <v>48515</v>
      </c>
      <c r="AN153" s="49">
        <v>33912</v>
      </c>
      <c r="AO153" s="49">
        <v>2593</v>
      </c>
      <c r="AP153" s="48">
        <v>183177</v>
      </c>
      <c r="AQ153" s="49">
        <v>95979</v>
      </c>
      <c r="AR153" s="49">
        <v>4434</v>
      </c>
      <c r="AS153" s="48">
        <v>258473</v>
      </c>
      <c r="AT153" s="49">
        <v>38495</v>
      </c>
      <c r="AU153" s="49">
        <v>7552</v>
      </c>
      <c r="AV153" s="48">
        <v>108948</v>
      </c>
      <c r="AW153" s="49">
        <v>148306</v>
      </c>
      <c r="AX153" s="49">
        <v>7183</v>
      </c>
      <c r="AY153" s="48">
        <v>206625</v>
      </c>
      <c r="AZ153" s="49">
        <v>122967</v>
      </c>
      <c r="BA153" s="49">
        <v>12635</v>
      </c>
      <c r="BB153" s="48">
        <v>58246</v>
      </c>
      <c r="BC153" s="49">
        <v>32791</v>
      </c>
      <c r="BD153" s="49">
        <v>2147</v>
      </c>
      <c r="BE153" s="48">
        <v>6641</v>
      </c>
      <c r="BF153" s="49">
        <v>6861</v>
      </c>
      <c r="BG153" s="49">
        <v>486</v>
      </c>
      <c r="BH153" s="50">
        <v>286852</v>
      </c>
      <c r="BI153" s="50">
        <v>125942</v>
      </c>
      <c r="BJ153" s="50">
        <v>13307</v>
      </c>
      <c r="BK153" s="50">
        <v>194818</v>
      </c>
      <c r="BL153" s="50">
        <v>31854</v>
      </c>
      <c r="BM153" s="50">
        <v>6140</v>
      </c>
      <c r="BN153" s="50">
        <v>24641</v>
      </c>
      <c r="BO153" s="50">
        <v>9490</v>
      </c>
      <c r="BP153" s="50">
        <v>9595</v>
      </c>
      <c r="BQ153" s="50">
        <v>135823</v>
      </c>
      <c r="BR153" s="50">
        <v>66362</v>
      </c>
      <c r="BS153" s="50">
        <v>16322</v>
      </c>
      <c r="BT153" s="50">
        <v>67636</v>
      </c>
      <c r="BU153" s="50">
        <v>34753</v>
      </c>
      <c r="BV153" s="50">
        <v>5567</v>
      </c>
      <c r="BW153" s="50">
        <v>225844</v>
      </c>
      <c r="BX153" s="50">
        <v>116568</v>
      </c>
      <c r="BY153" s="50">
        <v>3581</v>
      </c>
      <c r="BZ153" s="50">
        <v>89469</v>
      </c>
      <c r="CA153" s="50">
        <v>159334</v>
      </c>
      <c r="CB153" s="50">
        <v>25577</v>
      </c>
      <c r="CC153" s="50">
        <v>13934</v>
      </c>
      <c r="CD153" s="50">
        <v>3703</v>
      </c>
      <c r="CE153" s="50">
        <v>2306</v>
      </c>
      <c r="CF153" s="50">
        <v>120167</v>
      </c>
      <c r="CG153" s="50">
        <v>51793</v>
      </c>
      <c r="CH153" s="50">
        <v>5152</v>
      </c>
      <c r="CI153" s="50">
        <v>309838</v>
      </c>
      <c r="CJ153" s="50">
        <v>86722</v>
      </c>
      <c r="CK153" s="50">
        <v>25707</v>
      </c>
      <c r="CL153" s="50">
        <v>13961</v>
      </c>
      <c r="CM153" s="50">
        <v>3553</v>
      </c>
      <c r="CN153" s="50">
        <v>811</v>
      </c>
      <c r="CO153" s="50">
        <v>69537</v>
      </c>
      <c r="CP153" s="50">
        <v>22655</v>
      </c>
      <c r="CQ153" s="50">
        <v>7375</v>
      </c>
      <c r="CR153" s="50">
        <v>117200</v>
      </c>
      <c r="CS153" s="50">
        <v>22822</v>
      </c>
      <c r="CT153" s="50">
        <v>8382</v>
      </c>
      <c r="CU153" s="51"/>
      <c r="CV153" s="54">
        <f t="shared" si="278"/>
        <v>39692.474537806855</v>
      </c>
      <c r="CW153" s="54">
        <f t="shared" si="279"/>
        <v>61744.61784071786</v>
      </c>
      <c r="CX153" s="54">
        <f t="shared" si="280"/>
        <v>4750.1180675294345</v>
      </c>
      <c r="CY153" s="54">
        <f t="shared" si="281"/>
        <v>694587.49215515866</v>
      </c>
      <c r="CZ153" s="54">
        <f t="shared" si="282"/>
        <v>619255.92685811187</v>
      </c>
      <c r="DA153" s="54">
        <f t="shared" si="283"/>
        <v>68077.479775863336</v>
      </c>
      <c r="DB153" s="54">
        <f t="shared" si="284"/>
        <v>103076.43018657995</v>
      </c>
      <c r="DC153" s="54">
        <f t="shared" si="285"/>
        <v>118769.30104880719</v>
      </c>
      <c r="DD153" s="54">
        <f t="shared" si="286"/>
        <v>9149.3537043358847</v>
      </c>
      <c r="DE153" s="54">
        <f t="shared" si="287"/>
        <v>201282.63738758728</v>
      </c>
      <c r="DF153" s="54">
        <f t="shared" si="288"/>
        <v>120377.82660040108</v>
      </c>
      <c r="DG153" s="54">
        <f t="shared" si="289"/>
        <v>18172.314275024244</v>
      </c>
      <c r="DH153" s="54">
        <f t="shared" si="290"/>
        <v>281186.36425056023</v>
      </c>
      <c r="DI153" s="54">
        <f t="shared" si="291"/>
        <v>202255.42434158095</v>
      </c>
      <c r="DJ153" s="54">
        <f t="shared" si="292"/>
        <v>26141.369910422778</v>
      </c>
      <c r="DK153" s="54">
        <f t="shared" si="293"/>
        <v>144440.31243202425</v>
      </c>
      <c r="DL153" s="54">
        <f t="shared" si="294"/>
        <v>80808.60108843958</v>
      </c>
      <c r="DM153" s="54">
        <f t="shared" si="295"/>
        <v>9809.6163427931133</v>
      </c>
      <c r="DN153" s="54">
        <f t="shared" si="296"/>
        <v>13349.881728044731</v>
      </c>
      <c r="DO153" s="54">
        <f t="shared" si="297"/>
        <v>16221.080972993022</v>
      </c>
      <c r="DP153" s="54">
        <f t="shared" si="298"/>
        <v>991.6516008067141</v>
      </c>
      <c r="DQ153" s="54">
        <f t="shared" si="299"/>
        <v>401445.97239759949</v>
      </c>
      <c r="DR153" s="54">
        <f t="shared" si="300"/>
        <v>718971.93462572468</v>
      </c>
      <c r="DS153" s="54">
        <f t="shared" si="301"/>
        <v>53497.623075606854</v>
      </c>
      <c r="DT153" s="54">
        <f t="shared" si="302"/>
        <v>359409.87990404968</v>
      </c>
      <c r="DU153" s="54">
        <f t="shared" si="303"/>
        <v>819169.61970863119</v>
      </c>
      <c r="DV153" s="54">
        <f t="shared" si="304"/>
        <v>47870.298931269957</v>
      </c>
      <c r="DW153" s="54">
        <f t="shared" si="305"/>
        <v>14592.433131465192</v>
      </c>
      <c r="DX153" s="54">
        <f t="shared" si="306"/>
        <v>18901.118463568935</v>
      </c>
      <c r="DY153" s="54">
        <f t="shared" si="307"/>
        <v>1525.5211056164162</v>
      </c>
      <c r="DZ153" s="54">
        <f t="shared" si="308"/>
        <v>41978.240909989734</v>
      </c>
      <c r="EA153" s="54">
        <f t="shared" si="309"/>
        <v>33323.140952156122</v>
      </c>
      <c r="EB153" s="54">
        <f t="shared" si="310"/>
        <v>2930.3084716292251</v>
      </c>
      <c r="EC153" s="54">
        <f t="shared" si="311"/>
        <v>30507.27800452615</v>
      </c>
      <c r="ED153" s="54">
        <f t="shared" si="312"/>
        <v>21324.596757487183</v>
      </c>
      <c r="EE153" s="54">
        <f t="shared" si="313"/>
        <v>1630.5343062091374</v>
      </c>
      <c r="EF153" s="54">
        <f t="shared" si="314"/>
        <v>115185.64697588552</v>
      </c>
      <c r="EG153" s="54">
        <f t="shared" si="315"/>
        <v>60353.664549034635</v>
      </c>
      <c r="EH153" s="54">
        <f t="shared" si="316"/>
        <v>2788.1947989708119</v>
      </c>
      <c r="EI153" s="54">
        <f t="shared" si="317"/>
        <v>162533.39519043363</v>
      </c>
      <c r="EJ153" s="54">
        <f t="shared" si="318"/>
        <v>24206.485968962879</v>
      </c>
      <c r="EK153" s="54">
        <f t="shared" si="319"/>
        <v>4748.8604244085636</v>
      </c>
      <c r="EL153" s="54">
        <f t="shared" si="320"/>
        <v>68508.851366322066</v>
      </c>
      <c r="EM153" s="54">
        <f t="shared" si="321"/>
        <v>93258.010341940739</v>
      </c>
      <c r="EN153" s="54">
        <f t="shared" si="322"/>
        <v>4516.8252686078804</v>
      </c>
      <c r="EO153" s="54">
        <f t="shared" si="323"/>
        <v>129930.25492497609</v>
      </c>
      <c r="EP153" s="54">
        <f t="shared" si="324"/>
        <v>77324.300822066725</v>
      </c>
      <c r="EQ153" s="54">
        <f t="shared" si="325"/>
        <v>7945.1604161019868</v>
      </c>
      <c r="ER153" s="54">
        <f t="shared" si="326"/>
        <v>36626.340609123574</v>
      </c>
      <c r="ES153" s="54">
        <f t="shared" si="327"/>
        <v>20619.687788239036</v>
      </c>
      <c r="ET153" s="54">
        <f t="shared" si="328"/>
        <v>1350.0798902549241</v>
      </c>
      <c r="EU153" s="54">
        <f t="shared" si="329"/>
        <v>4176.0039828518629</v>
      </c>
      <c r="EV153" s="54">
        <f t="shared" si="330"/>
        <v>4314.344726147664</v>
      </c>
      <c r="EW153" s="54">
        <f t="shared" si="331"/>
        <v>305.60727837163159</v>
      </c>
      <c r="EX153" s="54">
        <f t="shared" si="332"/>
        <v>180378.72225403143</v>
      </c>
      <c r="EY153" s="54">
        <f t="shared" si="333"/>
        <v>79195.044964362198</v>
      </c>
      <c r="EZ153" s="54">
        <f t="shared" si="334"/>
        <v>8367.7285047146124</v>
      </c>
      <c r="FA153" s="54">
        <f t="shared" si="335"/>
        <v>122505.75876091467</v>
      </c>
      <c r="FB153" s="54">
        <f t="shared" si="336"/>
        <v>20030.481986111015</v>
      </c>
      <c r="FC153" s="54">
        <f t="shared" si="337"/>
        <v>3860.9643810736998</v>
      </c>
      <c r="FD153" s="54">
        <f t="shared" si="338"/>
        <v>15494.792070690071</v>
      </c>
      <c r="FE153" s="54">
        <f t="shared" si="339"/>
        <v>5967.5166085324772</v>
      </c>
      <c r="FF153" s="54">
        <f t="shared" si="340"/>
        <v>6033.5428723782006</v>
      </c>
      <c r="FG153" s="54">
        <f t="shared" si="341"/>
        <v>85408.430803024938</v>
      </c>
      <c r="FH153" s="54">
        <f t="shared" si="342"/>
        <v>41729.856393617731</v>
      </c>
      <c r="FI153" s="54">
        <f t="shared" si="343"/>
        <v>10263.625509427513</v>
      </c>
      <c r="FJ153" s="54">
        <f t="shared" si="344"/>
        <v>42530.975061612502</v>
      </c>
      <c r="FK153" s="54">
        <f t="shared" si="345"/>
        <v>21853.435689813403</v>
      </c>
      <c r="FL153" s="54">
        <f t="shared" si="346"/>
        <v>3500.6496269441836</v>
      </c>
      <c r="FM153" s="54">
        <f t="shared" si="347"/>
        <v>142015.57649498511</v>
      </c>
      <c r="FN153" s="54">
        <f t="shared" si="348"/>
        <v>73300.471656840236</v>
      </c>
      <c r="FO153" s="54">
        <f t="shared" si="349"/>
        <v>2251.8100079193678</v>
      </c>
      <c r="FP153" s="54">
        <f t="shared" si="350"/>
        <v>56260.036190599814</v>
      </c>
      <c r="FQ153" s="54">
        <f t="shared" si="351"/>
        <v>100192.65451042294</v>
      </c>
      <c r="FR153" s="54">
        <f t="shared" si="352"/>
        <v>16083.369051257658</v>
      </c>
      <c r="FS153" s="54">
        <f t="shared" si="353"/>
        <v>8761.9996231076439</v>
      </c>
      <c r="FT153" s="54">
        <f t="shared" si="354"/>
        <v>2328.5262382924934</v>
      </c>
      <c r="FU153" s="54">
        <f t="shared" si="355"/>
        <v>1450.0625183641616</v>
      </c>
      <c r="FV153" s="54">
        <f t="shared" si="356"/>
        <v>75563.600452847444</v>
      </c>
      <c r="FW153" s="54">
        <f t="shared" si="357"/>
        <v>32568.555079633574</v>
      </c>
      <c r="FX153" s="54">
        <f t="shared" si="358"/>
        <v>3239.6886793634694</v>
      </c>
      <c r="FY153" s="54">
        <f t="shared" si="359"/>
        <v>194832.81464220083</v>
      </c>
      <c r="FZ153" s="54">
        <f t="shared" si="360"/>
        <v>54532.663364083615</v>
      </c>
      <c r="GA153" s="54">
        <f t="shared" si="361"/>
        <v>16165.115854114267</v>
      </c>
      <c r="GB153" s="54">
        <f t="shared" si="362"/>
        <v>8778.9778052394013</v>
      </c>
      <c r="GC153" s="54">
        <f t="shared" si="363"/>
        <v>2234.2030042271754</v>
      </c>
      <c r="GD153" s="54">
        <f t="shared" si="364"/>
        <v>509.97428551315483</v>
      </c>
      <c r="GE153" s="54">
        <f t="shared" si="365"/>
        <v>43726.364848000303</v>
      </c>
      <c r="GF153" s="54">
        <f t="shared" si="366"/>
        <v>14245.952451665256</v>
      </c>
      <c r="GG153" s="54">
        <f t="shared" si="367"/>
        <v>4637.5590082114877</v>
      </c>
      <c r="GH153" s="54">
        <f t="shared" si="368"/>
        <v>73697.886883035448</v>
      </c>
      <c r="GI153" s="54">
        <f t="shared" si="369"/>
        <v>14350.965652257977</v>
      </c>
      <c r="GJ153" s="54">
        <f t="shared" si="370"/>
        <v>5270.7823195699921</v>
      </c>
    </row>
    <row r="154" spans="1:192" s="45" customFormat="1">
      <c r="A154" s="45" t="s">
        <v>15</v>
      </c>
      <c r="B154" s="46">
        <v>42001</v>
      </c>
      <c r="C154" s="47"/>
      <c r="D154" s="47"/>
      <c r="E154" s="47"/>
      <c r="F154" s="48">
        <v>62490</v>
      </c>
      <c r="G154" s="49">
        <v>101455</v>
      </c>
      <c r="H154" s="49">
        <v>8584</v>
      </c>
      <c r="I154" s="49">
        <f t="shared" si="373"/>
        <v>1104586</v>
      </c>
      <c r="J154" s="48">
        <v>1023804</v>
      </c>
      <c r="K154" s="48">
        <v>115727</v>
      </c>
      <c r="L154" s="48">
        <v>175144</v>
      </c>
      <c r="M154" s="49">
        <v>197752</v>
      </c>
      <c r="N154" s="49">
        <v>16245</v>
      </c>
      <c r="O154" s="48">
        <v>319548</v>
      </c>
      <c r="P154" s="49">
        <v>192698</v>
      </c>
      <c r="Q154" s="49">
        <v>30046</v>
      </c>
      <c r="R154" s="48">
        <v>452361</v>
      </c>
      <c r="S154" s="49">
        <v>328859</v>
      </c>
      <c r="T154" s="49">
        <v>44473</v>
      </c>
      <c r="U154" s="48">
        <v>236874</v>
      </c>
      <c r="V154" s="49">
        <v>137971</v>
      </c>
      <c r="W154" s="49">
        <v>17054</v>
      </c>
      <c r="X154" s="48">
        <v>20960</v>
      </c>
      <c r="Y154" s="49">
        <v>24906</v>
      </c>
      <c r="Z154" s="49">
        <v>1495</v>
      </c>
      <c r="AA154" s="48">
        <v>678353</v>
      </c>
      <c r="AB154" s="49">
        <v>1180611</v>
      </c>
      <c r="AC154" s="49">
        <v>90491</v>
      </c>
      <c r="AD154" s="48">
        <v>615929</v>
      </c>
      <c r="AE154" s="49">
        <v>1335299</v>
      </c>
      <c r="AF154" s="49">
        <v>84084</v>
      </c>
      <c r="AG154" s="48">
        <v>23465</v>
      </c>
      <c r="AH154" s="49">
        <v>31998</v>
      </c>
      <c r="AI154" s="49">
        <v>2787</v>
      </c>
      <c r="AJ154" s="48">
        <v>66053</v>
      </c>
      <c r="AK154" s="49">
        <v>53757</v>
      </c>
      <c r="AL154" s="49">
        <v>4953</v>
      </c>
      <c r="AM154" s="48">
        <v>47720</v>
      </c>
      <c r="AN154" s="49">
        <v>34033</v>
      </c>
      <c r="AO154" s="49">
        <v>2836</v>
      </c>
      <c r="AP154" s="48">
        <v>172604</v>
      </c>
      <c r="AQ154" s="49">
        <v>96605</v>
      </c>
      <c r="AR154" s="49">
        <v>4941</v>
      </c>
      <c r="AS154" s="48">
        <v>255717</v>
      </c>
      <c r="AT154" s="49">
        <v>42099</v>
      </c>
      <c r="AU154" s="49">
        <v>8466</v>
      </c>
      <c r="AV154" s="48">
        <v>110510</v>
      </c>
      <c r="AW154" s="49">
        <v>154760</v>
      </c>
      <c r="AX154" s="49">
        <v>8162</v>
      </c>
      <c r="AY154" s="48">
        <v>233007</v>
      </c>
      <c r="AZ154" s="49">
        <v>141624</v>
      </c>
      <c r="BA154" s="49">
        <v>14706</v>
      </c>
      <c r="BB154" s="48">
        <v>69219</v>
      </c>
      <c r="BC154" s="49">
        <v>36880</v>
      </c>
      <c r="BD154" s="49">
        <v>2506</v>
      </c>
      <c r="BE154" s="48">
        <v>6407</v>
      </c>
      <c r="BF154" s="49">
        <v>7316</v>
      </c>
      <c r="BG154" s="49">
        <v>505</v>
      </c>
      <c r="BH154" s="50">
        <v>245131</v>
      </c>
      <c r="BI154" s="50">
        <v>113990</v>
      </c>
      <c r="BJ154" s="50">
        <v>12925</v>
      </c>
      <c r="BK154" s="50">
        <v>129467</v>
      </c>
      <c r="BL154" s="50">
        <v>38671</v>
      </c>
      <c r="BM154" s="50">
        <v>8601</v>
      </c>
      <c r="BN154" s="50">
        <v>28227</v>
      </c>
      <c r="BO154" s="50">
        <v>9876</v>
      </c>
      <c r="BP154" s="50">
        <v>8582</v>
      </c>
      <c r="BQ154" s="50">
        <v>185037</v>
      </c>
      <c r="BR154" s="50">
        <v>71827</v>
      </c>
      <c r="BS154" s="50">
        <v>17259</v>
      </c>
      <c r="BT154" s="50">
        <v>69187</v>
      </c>
      <c r="BU154" s="50">
        <v>36352</v>
      </c>
      <c r="BV154" s="50">
        <v>5935</v>
      </c>
      <c r="BW154" s="50">
        <v>236587</v>
      </c>
      <c r="BX154" s="50">
        <v>116081</v>
      </c>
      <c r="BY154" s="50">
        <v>3534</v>
      </c>
      <c r="BZ154" s="50">
        <v>109078</v>
      </c>
      <c r="CA154" s="50">
        <v>178889</v>
      </c>
      <c r="CB154" s="50">
        <v>31123</v>
      </c>
      <c r="CC154" s="50">
        <v>8763</v>
      </c>
      <c r="CD154" s="50">
        <v>4084</v>
      </c>
      <c r="CE154" s="50">
        <v>2631</v>
      </c>
      <c r="CF154" s="50">
        <v>94525</v>
      </c>
      <c r="CG154" s="50">
        <v>53833</v>
      </c>
      <c r="CH154" s="50">
        <v>5578</v>
      </c>
      <c r="CI154" s="50">
        <v>357851</v>
      </c>
      <c r="CJ154" s="50">
        <v>91018</v>
      </c>
      <c r="CK154" s="50">
        <v>27390</v>
      </c>
      <c r="CL154" s="50">
        <v>4966</v>
      </c>
      <c r="CM154" s="50">
        <v>3565</v>
      </c>
      <c r="CN154" s="50">
        <v>226</v>
      </c>
      <c r="CO154" s="50">
        <v>125117</v>
      </c>
      <c r="CP154" s="50">
        <v>27621</v>
      </c>
      <c r="CQ154" s="50">
        <v>8413</v>
      </c>
      <c r="CR154" s="50">
        <v>134603</v>
      </c>
      <c r="CS154" s="50">
        <v>23328</v>
      </c>
      <c r="CT154" s="50">
        <v>8171</v>
      </c>
      <c r="CU154" s="51"/>
      <c r="CV154" s="54">
        <f t="shared" si="278"/>
        <v>39295.059311611643</v>
      </c>
      <c r="CW154" s="54">
        <f t="shared" si="279"/>
        <v>63797.091413979186</v>
      </c>
      <c r="CX154" s="54">
        <f t="shared" si="280"/>
        <v>5397.8042747779546</v>
      </c>
      <c r="CY154" s="54">
        <f t="shared" si="281"/>
        <v>694587.49215515866</v>
      </c>
      <c r="CZ154" s="54">
        <f t="shared" si="282"/>
        <v>643790.02886006155</v>
      </c>
      <c r="DA154" s="54">
        <f t="shared" si="283"/>
        <v>72771.632724514013</v>
      </c>
      <c r="DB154" s="54">
        <f t="shared" si="284"/>
        <v>110134.3233809075</v>
      </c>
      <c r="DC154" s="54">
        <f t="shared" si="285"/>
        <v>124350.72121923229</v>
      </c>
      <c r="DD154" s="54">
        <f t="shared" si="286"/>
        <v>10215.206249273982</v>
      </c>
      <c r="DE154" s="54">
        <f t="shared" si="287"/>
        <v>200938.67199402911</v>
      </c>
      <c r="DF154" s="54">
        <f t="shared" si="288"/>
        <v>121172.6570527915</v>
      </c>
      <c r="DG154" s="54">
        <f t="shared" si="289"/>
        <v>18893.57260484371</v>
      </c>
      <c r="DH154" s="54">
        <f t="shared" si="290"/>
        <v>284454.34990014334</v>
      </c>
      <c r="DI154" s="54">
        <f t="shared" si="291"/>
        <v>206793.62954324362</v>
      </c>
      <c r="DJ154" s="54">
        <f t="shared" si="292"/>
        <v>27965.581257246035</v>
      </c>
      <c r="DK154" s="54">
        <f t="shared" si="293"/>
        <v>148951.47830658819</v>
      </c>
      <c r="DL154" s="54">
        <f t="shared" si="294"/>
        <v>86759.139514840295</v>
      </c>
      <c r="DM154" s="54">
        <f t="shared" si="295"/>
        <v>10723.922891666267</v>
      </c>
      <c r="DN154" s="54">
        <f t="shared" si="296"/>
        <v>13180.099906727159</v>
      </c>
      <c r="DO154" s="54">
        <f t="shared" si="297"/>
        <v>15661.429784205468</v>
      </c>
      <c r="DP154" s="54">
        <f t="shared" si="298"/>
        <v>940.08823285100675</v>
      </c>
      <c r="DQ154" s="54">
        <f t="shared" si="299"/>
        <v>426562.99198607291</v>
      </c>
      <c r="DR154" s="54">
        <f t="shared" si="300"/>
        <v>742393.65128726419</v>
      </c>
      <c r="DS154" s="54">
        <f t="shared" si="301"/>
        <v>56902.691825364847</v>
      </c>
      <c r="DT154" s="54">
        <f t="shared" si="302"/>
        <v>387309.43489744997</v>
      </c>
      <c r="DU154" s="54">
        <f t="shared" si="303"/>
        <v>839664.80082790402</v>
      </c>
      <c r="DV154" s="54">
        <f t="shared" si="304"/>
        <v>52873.832087654882</v>
      </c>
      <c r="DW154" s="54">
        <f t="shared" si="305"/>
        <v>14755.297915617975</v>
      </c>
      <c r="DX154" s="54">
        <f t="shared" si="306"/>
        <v>20121.03229081372</v>
      </c>
      <c r="DY154" s="54">
        <f t="shared" si="307"/>
        <v>1752.5256889336158</v>
      </c>
      <c r="DZ154" s="54">
        <f t="shared" si="308"/>
        <v>41535.550531443172</v>
      </c>
      <c r="EA154" s="54">
        <f t="shared" si="309"/>
        <v>33803.560624328806</v>
      </c>
      <c r="EB154" s="54">
        <f t="shared" si="310"/>
        <v>3114.5531888368137</v>
      </c>
      <c r="EC154" s="54">
        <f t="shared" si="311"/>
        <v>30007.364863979961</v>
      </c>
      <c r="ED154" s="54">
        <f t="shared" si="312"/>
        <v>21400.684166299874</v>
      </c>
      <c r="EE154" s="54">
        <f t="shared" si="313"/>
        <v>1783.3379453949533</v>
      </c>
      <c r="EF154" s="54">
        <f t="shared" si="314"/>
        <v>108537.11661740145</v>
      </c>
      <c r="EG154" s="54">
        <f t="shared" si="315"/>
        <v>60747.306845867228</v>
      </c>
      <c r="EH154" s="54">
        <f t="shared" si="316"/>
        <v>3107.0073301115881</v>
      </c>
      <c r="EI154" s="54">
        <f t="shared" si="317"/>
        <v>160800.3629698735</v>
      </c>
      <c r="EJ154" s="54">
        <f t="shared" si="318"/>
        <v>26472.758872772261</v>
      </c>
      <c r="EK154" s="54">
        <f t="shared" si="319"/>
        <v>5323.6033306465706</v>
      </c>
      <c r="EL154" s="54">
        <f t="shared" si="320"/>
        <v>69491.07064372224</v>
      </c>
      <c r="EM154" s="54">
        <f t="shared" si="321"/>
        <v>97316.424692991175</v>
      </c>
      <c r="EN154" s="54">
        <f t="shared" si="322"/>
        <v>5132.4415762741919</v>
      </c>
      <c r="EO154" s="54">
        <f t="shared" si="323"/>
        <v>146519.82533238429</v>
      </c>
      <c r="EP154" s="54">
        <f t="shared" si="324"/>
        <v>89056.224675111021</v>
      </c>
      <c r="EQ154" s="54">
        <f t="shared" si="325"/>
        <v>9247.4498677638167</v>
      </c>
      <c r="ER154" s="54">
        <f t="shared" si="326"/>
        <v>43526.399591781832</v>
      </c>
      <c r="ES154" s="54">
        <f t="shared" si="327"/>
        <v>23190.939148859619</v>
      </c>
      <c r="ET154" s="54">
        <f t="shared" si="328"/>
        <v>1575.8268304512528</v>
      </c>
      <c r="EU154" s="54">
        <f t="shared" si="329"/>
        <v>4028.8597377099668</v>
      </c>
      <c r="EV154" s="54">
        <f t="shared" si="330"/>
        <v>4600.4585361457957</v>
      </c>
      <c r="EW154" s="54">
        <f t="shared" si="331"/>
        <v>317.55488801990526</v>
      </c>
      <c r="EX154" s="54">
        <f t="shared" si="332"/>
        <v>154143.65793110378</v>
      </c>
      <c r="EY154" s="54">
        <f t="shared" si="333"/>
        <v>71679.369674037633</v>
      </c>
      <c r="EZ154" s="54">
        <f t="shared" si="334"/>
        <v>8127.5186686282686</v>
      </c>
      <c r="FA154" s="54">
        <f t="shared" si="335"/>
        <v>81411.640964897189</v>
      </c>
      <c r="FB154" s="54">
        <f t="shared" si="336"/>
        <v>24317.158563599518</v>
      </c>
      <c r="FC154" s="54">
        <f t="shared" si="337"/>
        <v>5408.4942413053568</v>
      </c>
      <c r="FD154" s="54">
        <f t="shared" si="338"/>
        <v>17749.746186411616</v>
      </c>
      <c r="FE154" s="54">
        <f t="shared" si="339"/>
        <v>6210.2417308605636</v>
      </c>
      <c r="FF154" s="54">
        <f t="shared" si="340"/>
        <v>5396.5466316570837</v>
      </c>
      <c r="FG154" s="54">
        <f t="shared" si="341"/>
        <v>116355.25507829548</v>
      </c>
      <c r="FH154" s="54">
        <f t="shared" si="342"/>
        <v>45166.366221397497</v>
      </c>
      <c r="FI154" s="54">
        <f t="shared" si="343"/>
        <v>10852.831311555536</v>
      </c>
      <c r="FJ154" s="54">
        <f t="shared" si="344"/>
        <v>43506.277301847891</v>
      </c>
      <c r="FK154" s="54">
        <f t="shared" si="345"/>
        <v>22858.921364949696</v>
      </c>
      <c r="FL154" s="54">
        <f t="shared" si="346"/>
        <v>3732.0559611844315</v>
      </c>
      <c r="FM154" s="54">
        <f t="shared" si="347"/>
        <v>148771.00651874323</v>
      </c>
      <c r="FN154" s="54">
        <f t="shared" si="348"/>
        <v>72994.23555690817</v>
      </c>
      <c r="FO154" s="54">
        <f t="shared" si="349"/>
        <v>2222.2553945789014</v>
      </c>
      <c r="FP154" s="54">
        <f t="shared" si="350"/>
        <v>68590.598169178673</v>
      </c>
      <c r="FQ154" s="54">
        <f t="shared" si="351"/>
        <v>112489.26012473828</v>
      </c>
      <c r="FR154" s="54">
        <f t="shared" si="352"/>
        <v>19570.813425432698</v>
      </c>
      <c r="FS154" s="54">
        <f t="shared" si="353"/>
        <v>5510.3633340959013</v>
      </c>
      <c r="FT154" s="54">
        <f t="shared" si="354"/>
        <v>2568.1072528184022</v>
      </c>
      <c r="FU154" s="54">
        <f t="shared" si="355"/>
        <v>1654.4295255056848</v>
      </c>
      <c r="FV154" s="54">
        <f t="shared" si="356"/>
        <v>59439.358000161476</v>
      </c>
      <c r="FW154" s="54">
        <f t="shared" si="357"/>
        <v>33851.351062921902</v>
      </c>
      <c r="FX154" s="54">
        <f t="shared" si="358"/>
        <v>3507.5666641089738</v>
      </c>
      <c r="FY154" s="54">
        <f t="shared" si="359"/>
        <v>225024.42422338837</v>
      </c>
      <c r="FZ154" s="54">
        <f t="shared" si="360"/>
        <v>57234.080787714338</v>
      </c>
      <c r="GA154" s="54">
        <f t="shared" si="361"/>
        <v>17223.422540327141</v>
      </c>
      <c r="GB154" s="54">
        <f t="shared" si="362"/>
        <v>3122.7278691224747</v>
      </c>
      <c r="GC154" s="54">
        <f t="shared" si="363"/>
        <v>2241.7488629524005</v>
      </c>
      <c r="GD154" s="54">
        <f t="shared" si="364"/>
        <v>142.11367265841307</v>
      </c>
      <c r="GE154" s="54">
        <f t="shared" si="365"/>
        <v>78676.267177002956</v>
      </c>
      <c r="GF154" s="54">
        <f t="shared" si="366"/>
        <v>17368.680320787731</v>
      </c>
      <c r="GG154" s="54">
        <f t="shared" si="367"/>
        <v>5290.2757879434912</v>
      </c>
      <c r="GH154" s="54">
        <f t="shared" si="368"/>
        <v>84641.268499293685</v>
      </c>
      <c r="GI154" s="54">
        <f t="shared" si="369"/>
        <v>14669.149361838317</v>
      </c>
      <c r="GJ154" s="54">
        <f t="shared" si="370"/>
        <v>5138.1009703181107</v>
      </c>
    </row>
    <row r="155" spans="1:192" s="45" customFormat="1">
      <c r="A155" s="45" t="s">
        <v>15</v>
      </c>
      <c r="B155" s="46">
        <v>42000</v>
      </c>
      <c r="C155" s="47"/>
      <c r="D155" s="47"/>
      <c r="E155" s="47"/>
      <c r="F155" s="48">
        <v>97359</v>
      </c>
      <c r="G155" s="49">
        <v>165048</v>
      </c>
      <c r="H155" s="49">
        <v>13005</v>
      </c>
      <c r="I155" s="49">
        <f t="shared" si="373"/>
        <v>1104586</v>
      </c>
      <c r="J155" s="48">
        <v>1117607</v>
      </c>
      <c r="K155" s="48">
        <v>117636</v>
      </c>
      <c r="L155" s="48">
        <v>170385</v>
      </c>
      <c r="M155" s="49">
        <v>239065</v>
      </c>
      <c r="N155" s="49">
        <v>17141</v>
      </c>
      <c r="O155" s="48">
        <v>340925</v>
      </c>
      <c r="P155" s="49">
        <v>239293</v>
      </c>
      <c r="Q155" s="49">
        <v>35098</v>
      </c>
      <c r="R155" s="48">
        <v>480512</v>
      </c>
      <c r="S155" s="49">
        <v>391547</v>
      </c>
      <c r="T155" s="49">
        <v>50264</v>
      </c>
      <c r="U155" s="48">
        <v>232718</v>
      </c>
      <c r="V155" s="49">
        <v>144419</v>
      </c>
      <c r="W155" s="49">
        <v>17633</v>
      </c>
      <c r="X155" s="48">
        <v>23863</v>
      </c>
      <c r="Y155" s="49">
        <v>33170</v>
      </c>
      <c r="Z155" s="49">
        <v>2084</v>
      </c>
      <c r="AA155" s="48">
        <v>602079</v>
      </c>
      <c r="AB155" s="49">
        <v>1130153</v>
      </c>
      <c r="AC155" s="49">
        <v>80138</v>
      </c>
      <c r="AD155" s="48">
        <v>504088</v>
      </c>
      <c r="AE155" s="49">
        <v>1160047</v>
      </c>
      <c r="AF155" s="49">
        <v>66918</v>
      </c>
      <c r="AG155" s="48">
        <v>25233</v>
      </c>
      <c r="AH155" s="49">
        <v>38301</v>
      </c>
      <c r="AI155" s="49">
        <v>3079</v>
      </c>
      <c r="AJ155" s="48">
        <v>91464</v>
      </c>
      <c r="AK155" s="49">
        <v>89368</v>
      </c>
      <c r="AL155" s="49">
        <v>7639</v>
      </c>
      <c r="AM155" s="48">
        <v>62689</v>
      </c>
      <c r="AN155" s="49">
        <v>52116</v>
      </c>
      <c r="AO155" s="49">
        <v>3883</v>
      </c>
      <c r="AP155" s="48">
        <v>173091</v>
      </c>
      <c r="AQ155" s="49">
        <v>104553</v>
      </c>
      <c r="AR155" s="49">
        <v>5371</v>
      </c>
      <c r="AS155" s="48">
        <v>277388</v>
      </c>
      <c r="AT155" s="49">
        <v>58015</v>
      </c>
      <c r="AU155" s="49">
        <v>10793</v>
      </c>
      <c r="AV155" s="48">
        <v>117159</v>
      </c>
      <c r="AW155" s="49">
        <v>204378</v>
      </c>
      <c r="AX155" s="49">
        <v>8760</v>
      </c>
      <c r="AY155" s="48">
        <v>221327</v>
      </c>
      <c r="AZ155" s="49">
        <v>169305</v>
      </c>
      <c r="BA155" s="49">
        <v>16286</v>
      </c>
      <c r="BB155" s="48">
        <v>78436</v>
      </c>
      <c r="BC155" s="49">
        <v>66723</v>
      </c>
      <c r="BD155" s="49">
        <v>3993</v>
      </c>
      <c r="BE155" s="48">
        <v>6658</v>
      </c>
      <c r="BF155" s="49">
        <v>9980</v>
      </c>
      <c r="BG155" s="49">
        <v>697</v>
      </c>
      <c r="BH155" s="50">
        <v>228155</v>
      </c>
      <c r="BI155" s="50">
        <v>114469</v>
      </c>
      <c r="BJ155" s="50">
        <v>11462</v>
      </c>
      <c r="BK155" s="50">
        <v>149737</v>
      </c>
      <c r="BL155" s="50">
        <v>64402</v>
      </c>
      <c r="BM155" s="50">
        <v>13438</v>
      </c>
      <c r="BN155" s="50">
        <v>27074</v>
      </c>
      <c r="BO155" s="50">
        <v>9346</v>
      </c>
      <c r="BP155" s="50">
        <v>9346</v>
      </c>
      <c r="BQ155" s="50">
        <v>203207</v>
      </c>
      <c r="BR155" s="50">
        <v>47847</v>
      </c>
      <c r="BS155" s="50">
        <v>12997</v>
      </c>
      <c r="BT155" s="50">
        <v>69717</v>
      </c>
      <c r="BU155" s="50">
        <v>38516</v>
      </c>
      <c r="BV155" s="50">
        <v>5382</v>
      </c>
      <c r="BW155" s="50">
        <v>243507</v>
      </c>
      <c r="BX155" s="50">
        <v>134406</v>
      </c>
      <c r="BY155" s="50">
        <v>3807</v>
      </c>
      <c r="BZ155" s="50">
        <v>115194</v>
      </c>
      <c r="CA155" s="50">
        <v>157230</v>
      </c>
      <c r="CB155" s="50">
        <v>25207</v>
      </c>
      <c r="CC155" s="50">
        <v>9096</v>
      </c>
      <c r="CD155" s="50">
        <v>7281</v>
      </c>
      <c r="CE155" s="50">
        <v>4919</v>
      </c>
      <c r="CF155" s="50">
        <v>104002</v>
      </c>
      <c r="CG155" s="50">
        <v>60060</v>
      </c>
      <c r="CH155" s="50">
        <v>5829</v>
      </c>
      <c r="CI155" s="50">
        <v>369453</v>
      </c>
      <c r="CJ155" s="50">
        <v>75712</v>
      </c>
      <c r="CK155" s="50">
        <v>24228</v>
      </c>
      <c r="CL155" s="50">
        <v>5430</v>
      </c>
      <c r="CM155" s="50">
        <v>1428</v>
      </c>
      <c r="CN155" s="50">
        <v>302</v>
      </c>
      <c r="CO155" s="50">
        <v>152117</v>
      </c>
      <c r="CP155" s="50">
        <v>17929</v>
      </c>
      <c r="CQ155" s="50">
        <v>6450</v>
      </c>
      <c r="CR155" s="50">
        <v>142117</v>
      </c>
      <c r="CS155" s="50">
        <v>21254</v>
      </c>
      <c r="CT155" s="50">
        <v>7577</v>
      </c>
      <c r="CU155" s="51"/>
      <c r="CV155" s="54">
        <f t="shared" si="278"/>
        <v>61221.438302435563</v>
      </c>
      <c r="CW155" s="54">
        <f t="shared" si="279"/>
        <v>103785.74090675115</v>
      </c>
      <c r="CX155" s="54">
        <f t="shared" si="280"/>
        <v>8177.8243934631055</v>
      </c>
      <c r="CY155" s="54">
        <f t="shared" si="281"/>
        <v>694587.49215515866</v>
      </c>
      <c r="CZ155" s="54">
        <f t="shared" si="282"/>
        <v>702775.37769358873</v>
      </c>
      <c r="DA155" s="54">
        <f t="shared" si="283"/>
        <v>73972.053083385297</v>
      </c>
      <c r="DB155" s="54">
        <f t="shared" si="284"/>
        <v>107141.76157479518</v>
      </c>
      <c r="DC155" s="54">
        <f t="shared" si="285"/>
        <v>150329.22634550228</v>
      </c>
      <c r="DD155" s="54">
        <f t="shared" si="286"/>
        <v>10778.630367424152</v>
      </c>
      <c r="DE155" s="54">
        <f t="shared" si="287"/>
        <v>214380.99049145784</v>
      </c>
      <c r="DF155" s="54">
        <f t="shared" si="288"/>
        <v>150472.59766128159</v>
      </c>
      <c r="DG155" s="54">
        <f t="shared" si="289"/>
        <v>22070.379128163633</v>
      </c>
      <c r="DH155" s="54">
        <f t="shared" si="290"/>
        <v>302156.30564796185</v>
      </c>
      <c r="DI155" s="54">
        <f t="shared" si="291"/>
        <v>246213.19552382149</v>
      </c>
      <c r="DJ155" s="54">
        <f t="shared" si="292"/>
        <v>31607.086913727762</v>
      </c>
      <c r="DK155" s="54">
        <f t="shared" si="293"/>
        <v>146338.09590141845</v>
      </c>
      <c r="DL155" s="54">
        <f t="shared" si="294"/>
        <v>90813.780936528128</v>
      </c>
      <c r="DM155" s="54">
        <f t="shared" si="295"/>
        <v>11088.010575158396</v>
      </c>
      <c r="DN155" s="54">
        <f t="shared" si="296"/>
        <v>15005.568896671286</v>
      </c>
      <c r="DO155" s="54">
        <f t="shared" si="297"/>
        <v>20858.011159644077</v>
      </c>
      <c r="DP155" s="54">
        <f t="shared" si="298"/>
        <v>1310.4641319474904</v>
      </c>
      <c r="DQ155" s="54">
        <f t="shared" si="299"/>
        <v>378600.25628541893</v>
      </c>
      <c r="DR155" s="54">
        <f t="shared" si="300"/>
        <v>710664.5729908119</v>
      </c>
      <c r="DS155" s="54">
        <f t="shared" si="301"/>
        <v>50392.502210176572</v>
      </c>
      <c r="DT155" s="54">
        <f t="shared" si="302"/>
        <v>316981.40275678813</v>
      </c>
      <c r="DU155" s="54">
        <f t="shared" si="303"/>
        <v>729462.5647184694</v>
      </c>
      <c r="DV155" s="54">
        <f t="shared" si="304"/>
        <v>42079.481181219846</v>
      </c>
      <c r="DW155" s="54">
        <f t="shared" si="305"/>
        <v>15867.054434467862</v>
      </c>
      <c r="DX155" s="54">
        <f t="shared" si="306"/>
        <v>24084.494586238401</v>
      </c>
      <c r="DY155" s="54">
        <f t="shared" si="307"/>
        <v>1936.1415845807689</v>
      </c>
      <c r="DZ155" s="54">
        <f t="shared" si="308"/>
        <v>57514.535203668551</v>
      </c>
      <c r="EA155" s="54">
        <f t="shared" si="309"/>
        <v>56196.525212995832</v>
      </c>
      <c r="EB155" s="54">
        <f t="shared" si="310"/>
        <v>4803.5679001664485</v>
      </c>
      <c r="EC155" s="54">
        <f t="shared" si="311"/>
        <v>39420.1948021383</v>
      </c>
      <c r="ED155" s="54">
        <f t="shared" si="312"/>
        <v>32771.664443654226</v>
      </c>
      <c r="EE155" s="54">
        <f t="shared" si="313"/>
        <v>2441.7141191708756</v>
      </c>
      <c r="EF155" s="54">
        <f t="shared" si="314"/>
        <v>108843.35271733352</v>
      </c>
      <c r="EG155" s="54">
        <f t="shared" si="315"/>
        <v>65745.180608208233</v>
      </c>
      <c r="EH155" s="54">
        <f t="shared" si="316"/>
        <v>3377.4006010988342</v>
      </c>
      <c r="EI155" s="54">
        <f t="shared" si="317"/>
        <v>174427.55500607027</v>
      </c>
      <c r="EJ155" s="54">
        <f t="shared" si="318"/>
        <v>36481.082828662977</v>
      </c>
      <c r="EK155" s="54">
        <f t="shared" si="319"/>
        <v>6786.8711017798769</v>
      </c>
      <c r="EL155" s="54">
        <f t="shared" si="320"/>
        <v>73672.105199057594</v>
      </c>
      <c r="EM155" s="54">
        <f t="shared" si="321"/>
        <v>128517.29287867763</v>
      </c>
      <c r="EN155" s="54">
        <f t="shared" si="322"/>
        <v>5508.4768694145951</v>
      </c>
      <c r="EO155" s="54">
        <f t="shared" si="323"/>
        <v>139175.18950649817</v>
      </c>
      <c r="EP155" s="54">
        <f t="shared" si="324"/>
        <v>106462.63428952488</v>
      </c>
      <c r="EQ155" s="54">
        <f t="shared" si="325"/>
        <v>10240.987933251836</v>
      </c>
      <c r="ER155" s="54">
        <f t="shared" si="326"/>
        <v>49322.247914315427</v>
      </c>
      <c r="ES155" s="54">
        <f t="shared" si="327"/>
        <v>41956.860976934928</v>
      </c>
      <c r="ET155" s="54">
        <f t="shared" si="328"/>
        <v>2510.8844908187757</v>
      </c>
      <c r="EU155" s="54">
        <f t="shared" si="329"/>
        <v>4186.6939493792661</v>
      </c>
      <c r="EV155" s="54">
        <f t="shared" si="330"/>
        <v>6275.6391731458507</v>
      </c>
      <c r="EW155" s="54">
        <f t="shared" si="331"/>
        <v>438.28862762351281</v>
      </c>
      <c r="EX155" s="54">
        <f t="shared" si="332"/>
        <v>143468.78312115147</v>
      </c>
      <c r="EY155" s="54">
        <f t="shared" si="333"/>
        <v>71980.575201486208</v>
      </c>
      <c r="EZ155" s="54">
        <f t="shared" si="334"/>
        <v>7207.5527257111971</v>
      </c>
      <c r="FA155" s="54">
        <f t="shared" si="335"/>
        <v>94157.853994923877</v>
      </c>
      <c r="FB155" s="54">
        <f t="shared" si="336"/>
        <v>40497.366135164237</v>
      </c>
      <c r="FC155" s="54">
        <f t="shared" si="337"/>
        <v>8450.1041291316578</v>
      </c>
      <c r="FD155" s="54">
        <f t="shared" si="338"/>
        <v>17024.714927229536</v>
      </c>
      <c r="FE155" s="54">
        <f t="shared" si="339"/>
        <v>5876.9663038297722</v>
      </c>
      <c r="FF155" s="54">
        <f t="shared" si="340"/>
        <v>5876.9663038297722</v>
      </c>
      <c r="FG155" s="54">
        <f t="shared" si="341"/>
        <v>127780.94283140771</v>
      </c>
      <c r="FH155" s="54">
        <f t="shared" si="342"/>
        <v>30087.225202155263</v>
      </c>
      <c r="FI155" s="54">
        <f t="shared" si="343"/>
        <v>8172.7938209796221</v>
      </c>
      <c r="FJ155" s="54">
        <f t="shared" si="344"/>
        <v>43839.552728878683</v>
      </c>
      <c r="FK155" s="54">
        <f t="shared" si="345"/>
        <v>24219.691221732024</v>
      </c>
      <c r="FL155" s="54">
        <f t="shared" si="346"/>
        <v>3384.3176382636243</v>
      </c>
      <c r="FM155" s="54">
        <f t="shared" si="347"/>
        <v>153122.4517169566</v>
      </c>
      <c r="FN155" s="54">
        <f t="shared" si="348"/>
        <v>84517.390651887894</v>
      </c>
      <c r="FO155" s="54">
        <f t="shared" si="349"/>
        <v>2393.9236805777809</v>
      </c>
      <c r="FP155" s="54">
        <f t="shared" si="350"/>
        <v>72436.470832801919</v>
      </c>
      <c r="FQ155" s="54">
        <f t="shared" si="351"/>
        <v>98869.613947266742</v>
      </c>
      <c r="FR155" s="54">
        <f t="shared" si="352"/>
        <v>15850.705073896539</v>
      </c>
      <c r="FS155" s="54">
        <f t="shared" si="353"/>
        <v>5719.7609137209074</v>
      </c>
      <c r="FT155" s="54">
        <f t="shared" si="354"/>
        <v>4578.4497815305549</v>
      </c>
      <c r="FU155" s="54">
        <f t="shared" si="355"/>
        <v>3093.1732557820083</v>
      </c>
      <c r="FV155" s="54">
        <f t="shared" si="356"/>
        <v>65398.699928408292</v>
      </c>
      <c r="FW155" s="54">
        <f t="shared" si="357"/>
        <v>37767.022919753486</v>
      </c>
      <c r="FX155" s="54">
        <f t="shared" si="358"/>
        <v>3665.4008757782731</v>
      </c>
      <c r="FY155" s="54">
        <f t="shared" si="359"/>
        <v>232320.01196756054</v>
      </c>
      <c r="FZ155" s="54">
        <f t="shared" si="360"/>
        <v>47609.337983689242</v>
      </c>
      <c r="GA155" s="54">
        <f t="shared" si="361"/>
        <v>15235.088766230228</v>
      </c>
      <c r="GB155" s="54">
        <f t="shared" si="362"/>
        <v>3414.5010731645261</v>
      </c>
      <c r="GC155" s="54">
        <f t="shared" si="363"/>
        <v>897.95718830183114</v>
      </c>
      <c r="GD155" s="54">
        <f t="shared" si="364"/>
        <v>189.90411125150771</v>
      </c>
      <c r="GE155" s="54">
        <f t="shared" si="365"/>
        <v>95654.44930876026</v>
      </c>
      <c r="GF155" s="54">
        <f t="shared" si="366"/>
        <v>11274.141757047291</v>
      </c>
      <c r="GG155" s="54">
        <f t="shared" si="367"/>
        <v>4055.899064808691</v>
      </c>
      <c r="GH155" s="54">
        <f t="shared" si="368"/>
        <v>89366.233704405706</v>
      </c>
      <c r="GI155" s="54">
        <f t="shared" si="369"/>
        <v>13364.973445495181</v>
      </c>
      <c r="GJ155" s="54">
        <f t="shared" si="370"/>
        <v>4764.5809634194502</v>
      </c>
    </row>
    <row r="156" spans="1:192" s="45" customFormat="1">
      <c r="A156" s="45" t="s">
        <v>15</v>
      </c>
      <c r="B156" s="46">
        <v>41999</v>
      </c>
      <c r="C156" s="47"/>
      <c r="D156" s="47"/>
      <c r="E156" s="47"/>
      <c r="F156" s="48">
        <v>102753</v>
      </c>
      <c r="G156" s="49">
        <v>182069</v>
      </c>
      <c r="H156" s="49">
        <v>14603</v>
      </c>
      <c r="I156" s="49">
        <f t="shared" si="373"/>
        <v>1104586</v>
      </c>
      <c r="J156" s="48">
        <v>1154080</v>
      </c>
      <c r="K156" s="48">
        <v>122244</v>
      </c>
      <c r="L156" s="48">
        <v>166714</v>
      </c>
      <c r="M156" s="49">
        <v>251107</v>
      </c>
      <c r="N156" s="49">
        <v>17126</v>
      </c>
      <c r="O156" s="48">
        <v>326188</v>
      </c>
      <c r="P156" s="49">
        <v>248421</v>
      </c>
      <c r="Q156" s="49">
        <v>34507</v>
      </c>
      <c r="R156" s="48">
        <v>506723</v>
      </c>
      <c r="S156" s="49">
        <v>435241</v>
      </c>
      <c r="T156" s="49">
        <v>57463</v>
      </c>
      <c r="U156" s="48">
        <v>240511</v>
      </c>
      <c r="V156" s="49">
        <v>151382</v>
      </c>
      <c r="W156" s="49">
        <v>18821</v>
      </c>
      <c r="X156" s="48">
        <v>24722</v>
      </c>
      <c r="Y156" s="49">
        <v>35308</v>
      </c>
      <c r="Z156" s="49">
        <v>2240</v>
      </c>
      <c r="AA156" s="48">
        <v>546726</v>
      </c>
      <c r="AB156" s="49">
        <v>1097257</v>
      </c>
      <c r="AC156" s="49">
        <v>74563</v>
      </c>
      <c r="AD156" s="48">
        <v>457386</v>
      </c>
      <c r="AE156" s="49">
        <v>1077919</v>
      </c>
      <c r="AF156" s="49">
        <v>58635</v>
      </c>
      <c r="AG156" s="48">
        <v>25332</v>
      </c>
      <c r="AH156" s="49">
        <v>41564</v>
      </c>
      <c r="AI156" s="49">
        <v>3564</v>
      </c>
      <c r="AJ156" s="48">
        <v>87285</v>
      </c>
      <c r="AK156" s="49">
        <v>90268</v>
      </c>
      <c r="AL156" s="49">
        <v>8037</v>
      </c>
      <c r="AM156" s="48">
        <v>58520</v>
      </c>
      <c r="AN156" s="49">
        <v>51707</v>
      </c>
      <c r="AO156" s="49">
        <v>4379</v>
      </c>
      <c r="AP156" s="48">
        <v>163454</v>
      </c>
      <c r="AQ156" s="49">
        <v>104226</v>
      </c>
      <c r="AR156" s="49">
        <v>5200</v>
      </c>
      <c r="AS156" s="48">
        <v>254218</v>
      </c>
      <c r="AT156" s="49">
        <v>52784</v>
      </c>
      <c r="AU156" s="49">
        <v>8985</v>
      </c>
      <c r="AV156" s="48">
        <v>107396</v>
      </c>
      <c r="AW156" s="49">
        <v>198099</v>
      </c>
      <c r="AX156" s="49">
        <v>8496</v>
      </c>
      <c r="AY156" s="48">
        <v>215226</v>
      </c>
      <c r="AZ156" s="49">
        <v>185120</v>
      </c>
      <c r="BA156" s="49">
        <v>16809</v>
      </c>
      <c r="BB156" s="48">
        <v>79343</v>
      </c>
      <c r="BC156" s="49">
        <v>72445</v>
      </c>
      <c r="BD156" s="49">
        <v>4653</v>
      </c>
      <c r="BE156" s="48">
        <v>6965</v>
      </c>
      <c r="BF156" s="49">
        <v>10520</v>
      </c>
      <c r="BG156" s="49">
        <v>963</v>
      </c>
      <c r="BH156" s="50">
        <v>251981</v>
      </c>
      <c r="BI156" s="50">
        <v>140337</v>
      </c>
      <c r="BJ156" s="50">
        <v>14561</v>
      </c>
      <c r="BK156" s="50">
        <v>215905</v>
      </c>
      <c r="BL156" s="50">
        <v>72483</v>
      </c>
      <c r="BM156" s="50">
        <v>14947</v>
      </c>
      <c r="BN156" s="50">
        <v>24198</v>
      </c>
      <c r="BO156" s="50">
        <v>8525</v>
      </c>
      <c r="BP156" s="50">
        <v>9490</v>
      </c>
      <c r="BQ156" s="50">
        <v>158907</v>
      </c>
      <c r="BR156" s="50">
        <v>37089</v>
      </c>
      <c r="BS156" s="50">
        <v>11595</v>
      </c>
      <c r="BT156" s="50">
        <v>69638</v>
      </c>
      <c r="BU156" s="50">
        <v>44508</v>
      </c>
      <c r="BV156" s="50">
        <v>6857</v>
      </c>
      <c r="BW156" s="50">
        <v>232699</v>
      </c>
      <c r="BX156" s="50">
        <v>143161</v>
      </c>
      <c r="BY156" s="50">
        <v>3952</v>
      </c>
      <c r="BZ156" s="50">
        <v>114861</v>
      </c>
      <c r="CA156" s="50">
        <v>117480</v>
      </c>
      <c r="CB156" s="50">
        <v>18747</v>
      </c>
      <c r="CC156" s="50">
        <v>13459</v>
      </c>
      <c r="CD156" s="50">
        <v>7410</v>
      </c>
      <c r="CE156" s="50">
        <v>5196</v>
      </c>
      <c r="CF156" s="50">
        <v>103987</v>
      </c>
      <c r="CG156" s="50">
        <v>66287</v>
      </c>
      <c r="CH156" s="50">
        <v>6631</v>
      </c>
      <c r="CI156" s="50">
        <v>317279</v>
      </c>
      <c r="CJ156" s="50">
        <v>70274</v>
      </c>
      <c r="CK156" s="50">
        <v>23020</v>
      </c>
      <c r="CL156" s="50">
        <v>13538</v>
      </c>
      <c r="CM156" s="50">
        <v>1565</v>
      </c>
      <c r="CN156" s="50">
        <v>665</v>
      </c>
      <c r="CO156" s="50">
        <v>92046</v>
      </c>
      <c r="CP156" s="50">
        <v>13897</v>
      </c>
      <c r="CQ156" s="50">
        <v>5441</v>
      </c>
      <c r="CR156" s="50">
        <v>126622</v>
      </c>
      <c r="CS156" s="50">
        <v>20956</v>
      </c>
      <c r="CT156" s="50">
        <v>7497</v>
      </c>
      <c r="CU156" s="51"/>
      <c r="CV156" s="54">
        <f t="shared" si="278"/>
        <v>64613.301799424415</v>
      </c>
      <c r="CW156" s="54">
        <f t="shared" si="279"/>
        <v>114488.91268692304</v>
      </c>
      <c r="CX156" s="54">
        <f t="shared" si="280"/>
        <v>9182.6812470389632</v>
      </c>
      <c r="CY156" s="54">
        <f t="shared" si="281"/>
        <v>694587.49215515866</v>
      </c>
      <c r="CZ156" s="54">
        <f t="shared" si="282"/>
        <v>725710.38646735111</v>
      </c>
      <c r="DA156" s="54">
        <f t="shared" si="283"/>
        <v>76869.662833871887</v>
      </c>
      <c r="DB156" s="54">
        <f t="shared" si="284"/>
        <v>104833.35762643661</v>
      </c>
      <c r="DC156" s="54">
        <f t="shared" si="285"/>
        <v>157901.49557626605</v>
      </c>
      <c r="DD156" s="54">
        <f t="shared" si="286"/>
        <v>10769.198044017619</v>
      </c>
      <c r="DE156" s="54">
        <f t="shared" si="287"/>
        <v>205114.04715532053</v>
      </c>
      <c r="DF156" s="54">
        <f t="shared" si="288"/>
        <v>156212.48086493643</v>
      </c>
      <c r="DG156" s="54">
        <f t="shared" si="289"/>
        <v>21698.745585946279</v>
      </c>
      <c r="DH156" s="54">
        <f t="shared" si="290"/>
        <v>318638.3475685356</v>
      </c>
      <c r="DI156" s="54">
        <f t="shared" si="291"/>
        <v>273688.92478548829</v>
      </c>
      <c r="DJ156" s="54">
        <f t="shared" si="292"/>
        <v>36133.973327302607</v>
      </c>
      <c r="DK156" s="54">
        <f t="shared" si="293"/>
        <v>151238.50232189195</v>
      </c>
      <c r="DL156" s="54">
        <f t="shared" si="294"/>
        <v>95192.265461840201</v>
      </c>
      <c r="DM156" s="54">
        <f t="shared" si="295"/>
        <v>11835.050588955717</v>
      </c>
      <c r="DN156" s="54">
        <f t="shared" si="296"/>
        <v>15545.726617085344</v>
      </c>
      <c r="DO156" s="54">
        <f t="shared" si="297"/>
        <v>22202.431655855082</v>
      </c>
      <c r="DP156" s="54">
        <f t="shared" si="298"/>
        <v>1408.5602953754214</v>
      </c>
      <c r="DQ156" s="54">
        <f t="shared" si="299"/>
        <v>343793.09645063512</v>
      </c>
      <c r="DR156" s="54">
        <f t="shared" si="300"/>
        <v>689978.85893872718</v>
      </c>
      <c r="DS156" s="54">
        <f t="shared" si="301"/>
        <v>46886.822010748903</v>
      </c>
      <c r="DT156" s="54">
        <f t="shared" si="302"/>
        <v>287614.17824133148</v>
      </c>
      <c r="DU156" s="54">
        <f t="shared" si="303"/>
        <v>677818.7076030263</v>
      </c>
      <c r="DV156" s="54">
        <f t="shared" si="304"/>
        <v>36870.952196132966</v>
      </c>
      <c r="DW156" s="54">
        <f t="shared" si="305"/>
        <v>15929.307768950972</v>
      </c>
      <c r="DX156" s="54">
        <f t="shared" si="306"/>
        <v>26136.339337939295</v>
      </c>
      <c r="DY156" s="54">
        <f t="shared" si="307"/>
        <v>2241.1200413919651</v>
      </c>
      <c r="DZ156" s="54">
        <f t="shared" si="308"/>
        <v>54886.689902608778</v>
      </c>
      <c r="EA156" s="54">
        <f t="shared" si="309"/>
        <v>56762.464617387741</v>
      </c>
      <c r="EB156" s="54">
        <f t="shared" si="310"/>
        <v>5053.83888121976</v>
      </c>
      <c r="EC156" s="54">
        <f t="shared" si="311"/>
        <v>36798.637716682882</v>
      </c>
      <c r="ED156" s="54">
        <f t="shared" si="312"/>
        <v>32514.476425436125</v>
      </c>
      <c r="EE156" s="54">
        <f t="shared" si="313"/>
        <v>2753.6096131468616</v>
      </c>
      <c r="EF156" s="54">
        <f t="shared" si="314"/>
        <v>102783.39933941702</v>
      </c>
      <c r="EG156" s="54">
        <f t="shared" si="315"/>
        <v>65539.555957945835</v>
      </c>
      <c r="EH156" s="54">
        <f t="shared" si="316"/>
        <v>3269.8721142643712</v>
      </c>
      <c r="EI156" s="54">
        <f t="shared" si="317"/>
        <v>159857.75945078075</v>
      </c>
      <c r="EJ156" s="54">
        <f t="shared" si="318"/>
        <v>33191.717246025109</v>
      </c>
      <c r="EK156" s="54">
        <f t="shared" si="319"/>
        <v>5649.9617205125724</v>
      </c>
      <c r="EL156" s="54">
        <f t="shared" si="320"/>
        <v>67532.92030452624</v>
      </c>
      <c r="EM156" s="54">
        <f t="shared" si="321"/>
        <v>124568.9223007034</v>
      </c>
      <c r="EN156" s="54">
        <f t="shared" si="322"/>
        <v>5342.4679774596343</v>
      </c>
      <c r="EO156" s="54">
        <f t="shared" si="323"/>
        <v>135338.74916628146</v>
      </c>
      <c r="EP156" s="54">
        <f t="shared" si="324"/>
        <v>116407.44726781161</v>
      </c>
      <c r="EQ156" s="54">
        <f t="shared" si="325"/>
        <v>10569.861609359579</v>
      </c>
      <c r="ER156" s="54">
        <f t="shared" si="326"/>
        <v>49892.589069630383</v>
      </c>
      <c r="ES156" s="54">
        <f t="shared" si="327"/>
        <v>45554.977945746614</v>
      </c>
      <c r="ET156" s="54">
        <f t="shared" si="328"/>
        <v>2925.9067207061767</v>
      </c>
      <c r="EU156" s="54">
        <f t="shared" si="329"/>
        <v>4379.7421684329511</v>
      </c>
      <c r="EV156" s="54">
        <f t="shared" si="330"/>
        <v>6615.2028157809973</v>
      </c>
      <c r="EW156" s="54">
        <f t="shared" si="331"/>
        <v>605.55516269934412</v>
      </c>
      <c r="EX156" s="54">
        <f t="shared" si="332"/>
        <v>158451.08562008664</v>
      </c>
      <c r="EY156" s="54">
        <f t="shared" si="333"/>
        <v>88246.931326830585</v>
      </c>
      <c r="EZ156" s="54">
        <f t="shared" si="334"/>
        <v>9156.2707415006753</v>
      </c>
      <c r="FA156" s="54">
        <f t="shared" si="335"/>
        <v>135765.71900581714</v>
      </c>
      <c r="FB156" s="54">
        <f t="shared" si="336"/>
        <v>45578.873165043158</v>
      </c>
      <c r="FC156" s="54">
        <f t="shared" si="337"/>
        <v>9398.9958638287608</v>
      </c>
      <c r="FD156" s="54">
        <f t="shared" si="338"/>
        <v>15216.224119417164</v>
      </c>
      <c r="FE156" s="54">
        <f t="shared" si="339"/>
        <v>5360.7038027122626</v>
      </c>
      <c r="FF156" s="54">
        <f t="shared" si="340"/>
        <v>5967.5166085324772</v>
      </c>
      <c r="FG156" s="54">
        <f t="shared" si="341"/>
        <v>99924.147704117015</v>
      </c>
      <c r="FH156" s="54">
        <f t="shared" si="342"/>
        <v>23322.362854990628</v>
      </c>
      <c r="FI156" s="54">
        <f t="shared" si="343"/>
        <v>7291.1859932491125</v>
      </c>
      <c r="FJ156" s="54">
        <f t="shared" si="344"/>
        <v>43789.875825604286</v>
      </c>
      <c r="FK156" s="54">
        <f t="shared" si="345"/>
        <v>27987.590011861277</v>
      </c>
      <c r="FL156" s="54">
        <f t="shared" si="346"/>
        <v>4311.8294399059214</v>
      </c>
      <c r="FM156" s="54">
        <f t="shared" si="347"/>
        <v>146326.14829177017</v>
      </c>
      <c r="FN156" s="54">
        <f t="shared" si="348"/>
        <v>90022.723413500324</v>
      </c>
      <c r="FO156" s="54">
        <f t="shared" si="349"/>
        <v>2485.1028068409223</v>
      </c>
      <c r="FP156" s="54">
        <f t="shared" si="350"/>
        <v>72227.073253176917</v>
      </c>
      <c r="FQ156" s="54">
        <f t="shared" si="351"/>
        <v>73873.956919957374</v>
      </c>
      <c r="FR156" s="54">
        <f t="shared" si="352"/>
        <v>11788.517793483494</v>
      </c>
      <c r="FS156" s="54">
        <f t="shared" si="353"/>
        <v>8463.3093819008027</v>
      </c>
      <c r="FT156" s="54">
        <f t="shared" si="354"/>
        <v>4659.5677628267294</v>
      </c>
      <c r="FU156" s="54">
        <f t="shared" si="355"/>
        <v>3267.3568280226295</v>
      </c>
      <c r="FV156" s="54">
        <f t="shared" si="356"/>
        <v>65389.267605001762</v>
      </c>
      <c r="FW156" s="54">
        <f t="shared" si="357"/>
        <v>41682.694776585071</v>
      </c>
      <c r="FX156" s="54">
        <f t="shared" si="358"/>
        <v>4169.7157672475087</v>
      </c>
      <c r="FY156" s="54">
        <f t="shared" si="359"/>
        <v>199511.87587340103</v>
      </c>
      <c r="FZ156" s="54">
        <f t="shared" si="360"/>
        <v>44189.806338041235</v>
      </c>
      <c r="GA156" s="54">
        <f t="shared" si="361"/>
        <v>14475.472321224197</v>
      </c>
      <c r="GB156" s="54">
        <f t="shared" si="362"/>
        <v>8512.9862851752041</v>
      </c>
      <c r="GC156" s="54">
        <f t="shared" si="363"/>
        <v>984.10574208148864</v>
      </c>
      <c r="GD156" s="54">
        <f t="shared" si="364"/>
        <v>418.16633768957826</v>
      </c>
      <c r="GE156" s="54">
        <f t="shared" si="365"/>
        <v>57880.509351841982</v>
      </c>
      <c r="GF156" s="54">
        <f t="shared" si="366"/>
        <v>8738.7332253715322</v>
      </c>
      <c r="GG156" s="54">
        <f t="shared" si="367"/>
        <v>3421.4181103293163</v>
      </c>
      <c r="GH156" s="54">
        <f t="shared" si="368"/>
        <v>79622.64362545831</v>
      </c>
      <c r="GI156" s="54">
        <f t="shared" si="369"/>
        <v>13177.584620485417</v>
      </c>
      <c r="GJ156" s="54">
        <f t="shared" si="370"/>
        <v>4714.2752385846134</v>
      </c>
    </row>
    <row r="157" spans="1:192" s="45" customFormat="1">
      <c r="A157" s="45" t="s">
        <v>15</v>
      </c>
      <c r="B157" s="46">
        <v>41998</v>
      </c>
      <c r="C157" s="47"/>
      <c r="D157" s="47"/>
      <c r="E157" s="47"/>
      <c r="F157" s="48">
        <v>98739</v>
      </c>
      <c r="G157" s="49">
        <v>180887</v>
      </c>
      <c r="H157" s="49">
        <v>13860</v>
      </c>
      <c r="I157" s="49">
        <f t="shared" si="373"/>
        <v>1104586</v>
      </c>
      <c r="J157" s="48">
        <v>1169189</v>
      </c>
      <c r="K157" s="48">
        <v>112485</v>
      </c>
      <c r="L157" s="48">
        <v>156818</v>
      </c>
      <c r="M157" s="49">
        <v>246880</v>
      </c>
      <c r="N157" s="49">
        <v>15599</v>
      </c>
      <c r="O157" s="48">
        <v>309246</v>
      </c>
      <c r="P157" s="49">
        <v>244903</v>
      </c>
      <c r="Q157" s="49">
        <v>33987</v>
      </c>
      <c r="R157" s="48">
        <v>508086</v>
      </c>
      <c r="S157" s="49">
        <v>446565</v>
      </c>
      <c r="T157" s="49">
        <v>53008</v>
      </c>
      <c r="U157" s="48">
        <v>231920</v>
      </c>
      <c r="V157" s="49">
        <v>151727</v>
      </c>
      <c r="W157" s="49">
        <v>17662</v>
      </c>
      <c r="X157" s="48">
        <v>23842</v>
      </c>
      <c r="Y157" s="49">
        <v>35870</v>
      </c>
      <c r="Z157" s="49">
        <v>2310</v>
      </c>
      <c r="AA157" s="48">
        <v>485780</v>
      </c>
      <c r="AB157" s="49">
        <v>1044800</v>
      </c>
      <c r="AC157" s="49">
        <v>68360</v>
      </c>
      <c r="AD157" s="48">
        <v>414272</v>
      </c>
      <c r="AE157" s="49">
        <v>1053800</v>
      </c>
      <c r="AF157" s="49">
        <v>56574</v>
      </c>
      <c r="AG157" s="48">
        <v>23706</v>
      </c>
      <c r="AH157" s="49">
        <v>40983</v>
      </c>
      <c r="AI157" s="49">
        <v>2979</v>
      </c>
      <c r="AJ157" s="48">
        <v>84173</v>
      </c>
      <c r="AK157" s="49">
        <v>90000</v>
      </c>
      <c r="AL157" s="49">
        <v>7455</v>
      </c>
      <c r="AM157" s="48">
        <v>56184</v>
      </c>
      <c r="AN157" s="49">
        <v>52484</v>
      </c>
      <c r="AO157" s="49">
        <v>3629</v>
      </c>
      <c r="AP157" s="48">
        <v>161637</v>
      </c>
      <c r="AQ157" s="49">
        <v>105529</v>
      </c>
      <c r="AR157" s="49">
        <v>5027</v>
      </c>
      <c r="AS157" s="48">
        <v>262298</v>
      </c>
      <c r="AT157" s="49">
        <v>57500</v>
      </c>
      <c r="AU157" s="49">
        <v>9900</v>
      </c>
      <c r="AV157" s="48">
        <v>107314</v>
      </c>
      <c r="AW157" s="49">
        <v>198388</v>
      </c>
      <c r="AX157" s="49">
        <v>7753</v>
      </c>
      <c r="AY157" s="48">
        <v>240267</v>
      </c>
      <c r="AZ157" s="49">
        <v>209152</v>
      </c>
      <c r="BA157" s="49">
        <v>16822</v>
      </c>
      <c r="BB157" s="48">
        <v>78220</v>
      </c>
      <c r="BC157" s="49">
        <v>78971</v>
      </c>
      <c r="BD157" s="49">
        <v>4273</v>
      </c>
      <c r="BE157" s="48">
        <v>6808</v>
      </c>
      <c r="BF157" s="49">
        <v>10111</v>
      </c>
      <c r="BG157" s="49">
        <v>752</v>
      </c>
      <c r="BH157" s="50">
        <v>303737</v>
      </c>
      <c r="BI157" s="50">
        <v>147240</v>
      </c>
      <c r="BJ157" s="50">
        <v>14635</v>
      </c>
      <c r="BK157" s="50">
        <v>243733</v>
      </c>
      <c r="BL157" s="50">
        <v>79042</v>
      </c>
      <c r="BM157" s="50">
        <v>15815</v>
      </c>
      <c r="BN157" s="50">
        <v>22264</v>
      </c>
      <c r="BO157" s="50">
        <v>8514</v>
      </c>
      <c r="BP157" s="50">
        <v>9095</v>
      </c>
      <c r="BQ157" s="50">
        <v>137901</v>
      </c>
      <c r="BR157" s="50">
        <v>35535</v>
      </c>
      <c r="BS157" s="50">
        <v>12141</v>
      </c>
      <c r="BT157" s="50">
        <v>83595</v>
      </c>
      <c r="BU157" s="50">
        <v>80242</v>
      </c>
      <c r="BV157" s="50">
        <v>17219</v>
      </c>
      <c r="BW157" s="50">
        <v>225423</v>
      </c>
      <c r="BX157" s="50">
        <v>134517</v>
      </c>
      <c r="BY157" s="50">
        <v>3646</v>
      </c>
      <c r="BZ157" s="50">
        <v>91636</v>
      </c>
      <c r="CA157" s="50">
        <v>118410</v>
      </c>
      <c r="CB157" s="50">
        <v>17438</v>
      </c>
      <c r="CC157" s="50">
        <v>13383</v>
      </c>
      <c r="CD157" s="50">
        <v>7464</v>
      </c>
      <c r="CE157" s="50">
        <v>4822</v>
      </c>
      <c r="CF157" s="50">
        <v>158616</v>
      </c>
      <c r="CG157" s="50">
        <v>87807</v>
      </c>
      <c r="CH157" s="50">
        <v>8033</v>
      </c>
      <c r="CI157" s="50">
        <v>278962</v>
      </c>
      <c r="CJ157" s="50">
        <v>66808</v>
      </c>
      <c r="CK157" s="50">
        <v>21128</v>
      </c>
      <c r="CL157" s="50">
        <v>14202</v>
      </c>
      <c r="CM157" s="50">
        <v>3500</v>
      </c>
      <c r="CN157" s="50">
        <v>760</v>
      </c>
      <c r="CO157" s="50">
        <v>63184</v>
      </c>
      <c r="CP157" s="50">
        <v>14033</v>
      </c>
      <c r="CQ157" s="50">
        <v>5238</v>
      </c>
      <c r="CR157" s="50">
        <v>117855</v>
      </c>
      <c r="CS157" s="50">
        <v>20972</v>
      </c>
      <c r="CT157" s="50">
        <v>7088</v>
      </c>
      <c r="CU157" s="51"/>
      <c r="CV157" s="54">
        <f t="shared" si="278"/>
        <v>62089.212055836491</v>
      </c>
      <c r="CW157" s="54">
        <f t="shared" si="279"/>
        <v>113745.64560248834</v>
      </c>
      <c r="CX157" s="54">
        <f t="shared" si="280"/>
        <v>8715.4668276354205</v>
      </c>
      <c r="CY157" s="54">
        <f t="shared" si="281"/>
        <v>694587.49215515866</v>
      </c>
      <c r="CZ157" s="54">
        <f t="shared" si="282"/>
        <v>735211.25142397033</v>
      </c>
      <c r="DA157" s="54">
        <f t="shared" si="283"/>
        <v>70732.993225582264</v>
      </c>
      <c r="DB157" s="54">
        <f t="shared" si="284"/>
        <v>98610.539464367335</v>
      </c>
      <c r="DC157" s="54">
        <f t="shared" si="285"/>
        <v>155243.46684030537</v>
      </c>
      <c r="DD157" s="54">
        <f t="shared" si="286"/>
        <v>9808.9875212326788</v>
      </c>
      <c r="DE157" s="54">
        <f t="shared" si="287"/>
        <v>194460.55227842304</v>
      </c>
      <c r="DF157" s="54">
        <f t="shared" si="288"/>
        <v>154000.28661532447</v>
      </c>
      <c r="DG157" s="54">
        <f t="shared" si="289"/>
        <v>21371.758374519843</v>
      </c>
      <c r="DH157" s="54">
        <f t="shared" si="290"/>
        <v>319495.43135540909</v>
      </c>
      <c r="DI157" s="54">
        <f t="shared" si="291"/>
        <v>280809.70013585943</v>
      </c>
      <c r="DJ157" s="54">
        <f t="shared" si="292"/>
        <v>33332.573275562652</v>
      </c>
      <c r="DK157" s="54">
        <f t="shared" si="293"/>
        <v>145836.29629619097</v>
      </c>
      <c r="DL157" s="54">
        <f t="shared" si="294"/>
        <v>95409.208900190439</v>
      </c>
      <c r="DM157" s="54">
        <f t="shared" si="295"/>
        <v>11106.246400411024</v>
      </c>
      <c r="DN157" s="54">
        <f t="shared" si="296"/>
        <v>14992.363643902143</v>
      </c>
      <c r="DO157" s="54">
        <f t="shared" si="297"/>
        <v>22555.829372819808</v>
      </c>
      <c r="DP157" s="54">
        <f t="shared" si="298"/>
        <v>1452.5778046059033</v>
      </c>
      <c r="DQ157" s="54">
        <f t="shared" si="299"/>
        <v>305468.93762833584</v>
      </c>
      <c r="DR157" s="54">
        <f t="shared" si="300"/>
        <v>656992.76634296449</v>
      </c>
      <c r="DS157" s="54">
        <f t="shared" si="301"/>
        <v>42986.241871367776</v>
      </c>
      <c r="DT157" s="54">
        <f t="shared" si="302"/>
        <v>260503.16548471723</v>
      </c>
      <c r="DU157" s="54">
        <f t="shared" si="303"/>
        <v>662652.16038688354</v>
      </c>
      <c r="DV157" s="54">
        <f t="shared" si="304"/>
        <v>35574.95096007549</v>
      </c>
      <c r="DW157" s="54">
        <f t="shared" si="305"/>
        <v>14906.843911682919</v>
      </c>
      <c r="DX157" s="54">
        <f t="shared" si="306"/>
        <v>25770.994011326293</v>
      </c>
      <c r="DY157" s="54">
        <f t="shared" si="307"/>
        <v>1873.2594285372234</v>
      </c>
      <c r="DZ157" s="54">
        <f t="shared" si="308"/>
        <v>52929.797206533636</v>
      </c>
      <c r="EA157" s="54">
        <f t="shared" si="309"/>
        <v>56593.940439191043</v>
      </c>
      <c r="EB157" s="54">
        <f t="shared" si="310"/>
        <v>4687.8647330463245</v>
      </c>
      <c r="EC157" s="54">
        <f t="shared" si="311"/>
        <v>35329.710551505661</v>
      </c>
      <c r="ED157" s="54">
        <f t="shared" si="312"/>
        <v>33003.070777894471</v>
      </c>
      <c r="EE157" s="54">
        <f t="shared" si="313"/>
        <v>2281.99344282027</v>
      </c>
      <c r="EF157" s="54">
        <f t="shared" si="314"/>
        <v>101640.8305641058</v>
      </c>
      <c r="EG157" s="54">
        <f t="shared" si="315"/>
        <v>66358.910451193238</v>
      </c>
      <c r="EH157" s="54">
        <f t="shared" si="316"/>
        <v>3161.0859843090375</v>
      </c>
      <c r="EI157" s="54">
        <f t="shared" si="317"/>
        <v>164938.63765909924</v>
      </c>
      <c r="EJ157" s="54">
        <f t="shared" si="318"/>
        <v>36157.239725038722</v>
      </c>
      <c r="EK157" s="54">
        <f t="shared" si="319"/>
        <v>6225.3334483110148</v>
      </c>
      <c r="EL157" s="54">
        <f t="shared" si="320"/>
        <v>67481.356936570519</v>
      </c>
      <c r="EM157" s="54">
        <f t="shared" si="321"/>
        <v>124750.65173166925</v>
      </c>
      <c r="EN157" s="54">
        <f t="shared" si="322"/>
        <v>4875.2535580560907</v>
      </c>
      <c r="EO157" s="54">
        <f t="shared" si="323"/>
        <v>151085.06986114572</v>
      </c>
      <c r="EP157" s="54">
        <f t="shared" si="324"/>
        <v>131519.28700819649</v>
      </c>
      <c r="EQ157" s="54">
        <f t="shared" si="325"/>
        <v>10578.036289645241</v>
      </c>
      <c r="ER157" s="54">
        <f t="shared" si="326"/>
        <v>49186.422457261368</v>
      </c>
      <c r="ES157" s="54">
        <f t="shared" si="327"/>
        <v>49658.667449148394</v>
      </c>
      <c r="ET157" s="54">
        <f t="shared" si="328"/>
        <v>2686.9545277407037</v>
      </c>
      <c r="EU157" s="54">
        <f t="shared" si="329"/>
        <v>4281.0171834445846</v>
      </c>
      <c r="EV157" s="54">
        <f t="shared" si="330"/>
        <v>6358.0147975628961</v>
      </c>
      <c r="EW157" s="54">
        <f t="shared" si="331"/>
        <v>472.87381344746291</v>
      </c>
      <c r="EX157" s="54">
        <f t="shared" si="332"/>
        <v>190996.37430198409</v>
      </c>
      <c r="EY157" s="54">
        <f t="shared" si="333"/>
        <v>92587.686558516536</v>
      </c>
      <c r="EZ157" s="54">
        <f t="shared" si="334"/>
        <v>9202.8035369728987</v>
      </c>
      <c r="FA157" s="54">
        <f t="shared" si="335"/>
        <v>153264.56538961499</v>
      </c>
      <c r="FB157" s="54">
        <f t="shared" si="336"/>
        <v>49703.313779939315</v>
      </c>
      <c r="FC157" s="54">
        <f t="shared" si="337"/>
        <v>9944.8129782867363</v>
      </c>
      <c r="FD157" s="54">
        <f t="shared" si="338"/>
        <v>14000.083221534993</v>
      </c>
      <c r="FE157" s="54">
        <f t="shared" si="339"/>
        <v>5353.786765547472</v>
      </c>
      <c r="FF157" s="54">
        <f t="shared" si="340"/>
        <v>5719.132092160472</v>
      </c>
      <c r="FG157" s="54">
        <f t="shared" si="341"/>
        <v>86715.122005609825</v>
      </c>
      <c r="FH157" s="54">
        <f t="shared" si="342"/>
        <v>22345.17415007393</v>
      </c>
      <c r="FI157" s="54">
        <f t="shared" si="343"/>
        <v>7634.5225652468716</v>
      </c>
      <c r="FJ157" s="54">
        <f t="shared" si="344"/>
        <v>52566.338344601943</v>
      </c>
      <c r="FK157" s="54">
        <f t="shared" si="345"/>
        <v>50457.899652461863</v>
      </c>
      <c r="FL157" s="54">
        <f t="shared" si="346"/>
        <v>10827.678449138117</v>
      </c>
      <c r="FM157" s="54">
        <f t="shared" si="347"/>
        <v>141750.84261804179</v>
      </c>
      <c r="FN157" s="54">
        <f t="shared" si="348"/>
        <v>84587.189845096233</v>
      </c>
      <c r="FO157" s="54">
        <f t="shared" si="349"/>
        <v>2292.6834093476728</v>
      </c>
      <c r="FP157" s="54">
        <f t="shared" si="350"/>
        <v>57622.692512063448</v>
      </c>
      <c r="FQ157" s="54">
        <f t="shared" si="351"/>
        <v>74458.760971162352</v>
      </c>
      <c r="FR157" s="54">
        <f t="shared" si="352"/>
        <v>10965.390370873482</v>
      </c>
      <c r="FS157" s="54">
        <f t="shared" si="353"/>
        <v>8415.5189433077085</v>
      </c>
      <c r="FT157" s="54">
        <f t="shared" si="354"/>
        <v>4693.5241270902434</v>
      </c>
      <c r="FU157" s="54">
        <f t="shared" si="355"/>
        <v>3032.1775644197687</v>
      </c>
      <c r="FV157" s="54">
        <f t="shared" si="356"/>
        <v>99741.160630030296</v>
      </c>
      <c r="FW157" s="54">
        <f t="shared" si="357"/>
        <v>55214.934757156087</v>
      </c>
      <c r="FX157" s="54">
        <f t="shared" si="358"/>
        <v>5051.3235949780183</v>
      </c>
      <c r="FY157" s="54">
        <f t="shared" si="359"/>
        <v>175417.32014219568</v>
      </c>
      <c r="FZ157" s="54">
        <f t="shared" si="360"/>
        <v>42010.310809571944</v>
      </c>
      <c r="GA157" s="54">
        <f t="shared" si="361"/>
        <v>13285.741928880314</v>
      </c>
      <c r="GB157" s="54">
        <f t="shared" si="362"/>
        <v>8930.5238013043454</v>
      </c>
      <c r="GC157" s="54">
        <f t="shared" si="363"/>
        <v>2200.875461524096</v>
      </c>
      <c r="GD157" s="54">
        <f t="shared" si="364"/>
        <v>477.90438593094655</v>
      </c>
      <c r="GE157" s="54">
        <f t="shared" si="365"/>
        <v>39731.461474553849</v>
      </c>
      <c r="GF157" s="54">
        <f t="shared" si="366"/>
        <v>8824.2529575907538</v>
      </c>
      <c r="GG157" s="54">
        <f t="shared" si="367"/>
        <v>3293.7673335609184</v>
      </c>
      <c r="GH157" s="54">
        <f t="shared" si="368"/>
        <v>74109.765005120673</v>
      </c>
      <c r="GI157" s="54">
        <f t="shared" si="369"/>
        <v>13187.645765452384</v>
      </c>
      <c r="GJ157" s="54">
        <f t="shared" si="370"/>
        <v>4457.0872203665122</v>
      </c>
    </row>
    <row r="158" spans="1:192" s="45" customFormat="1">
      <c r="A158" s="45" t="s">
        <v>15</v>
      </c>
      <c r="B158" s="46">
        <v>41997</v>
      </c>
      <c r="C158" s="47"/>
      <c r="D158" s="47"/>
      <c r="E158" s="47"/>
      <c r="F158" s="48">
        <v>110350</v>
      </c>
      <c r="G158" s="49">
        <v>193963</v>
      </c>
      <c r="H158" s="49">
        <v>15587</v>
      </c>
      <c r="I158" s="49">
        <v>959450</v>
      </c>
      <c r="J158" s="48">
        <v>1189135</v>
      </c>
      <c r="K158" s="48">
        <v>122933</v>
      </c>
      <c r="L158" s="48">
        <v>168567</v>
      </c>
      <c r="M158" s="49">
        <v>259238</v>
      </c>
      <c r="N158" s="49">
        <v>18152</v>
      </c>
      <c r="O158" s="48">
        <v>342656</v>
      </c>
      <c r="P158" s="49">
        <v>261612</v>
      </c>
      <c r="Q158" s="49">
        <v>36263</v>
      </c>
      <c r="R158" s="48">
        <v>534034</v>
      </c>
      <c r="S158" s="49">
        <v>449243</v>
      </c>
      <c r="T158" s="49">
        <v>56775</v>
      </c>
      <c r="U158" s="48">
        <v>251302</v>
      </c>
      <c r="V158" s="49">
        <v>158660</v>
      </c>
      <c r="W158" s="49">
        <v>20362</v>
      </c>
      <c r="X158" s="48">
        <v>26106</v>
      </c>
      <c r="Y158" s="49">
        <v>37246</v>
      </c>
      <c r="Z158" s="49">
        <v>2527</v>
      </c>
      <c r="AA158" s="48">
        <v>499206</v>
      </c>
      <c r="AB158" s="49">
        <v>1037288</v>
      </c>
      <c r="AC158" s="49">
        <v>71434</v>
      </c>
      <c r="AD158" s="48">
        <v>397860</v>
      </c>
      <c r="AE158" s="49">
        <v>1030335</v>
      </c>
      <c r="AF158" s="49">
        <v>56061</v>
      </c>
      <c r="AG158" s="48">
        <v>25890</v>
      </c>
      <c r="AH158" s="49">
        <v>41660</v>
      </c>
      <c r="AI158" s="49">
        <v>3260</v>
      </c>
      <c r="AJ158" s="48">
        <v>90083</v>
      </c>
      <c r="AK158" s="49">
        <v>92352</v>
      </c>
      <c r="AL158" s="49">
        <v>7983</v>
      </c>
      <c r="AM158" s="48">
        <v>60807</v>
      </c>
      <c r="AN158" s="49">
        <v>55649</v>
      </c>
      <c r="AO158" s="49">
        <v>4077</v>
      </c>
      <c r="AP158" s="48">
        <v>160510</v>
      </c>
      <c r="AQ158" s="49">
        <v>104676</v>
      </c>
      <c r="AR158" s="49">
        <v>4759</v>
      </c>
      <c r="AS158" s="48">
        <v>258894</v>
      </c>
      <c r="AT158" s="49">
        <v>54026</v>
      </c>
      <c r="AU158" s="49">
        <v>9598</v>
      </c>
      <c r="AV158" s="48">
        <v>106651</v>
      </c>
      <c r="AW158" s="49">
        <v>194313</v>
      </c>
      <c r="AX158" s="49">
        <v>8086</v>
      </c>
      <c r="AY158" s="48">
        <v>182512</v>
      </c>
      <c r="AZ158" s="49">
        <v>156906</v>
      </c>
      <c r="BA158" s="49">
        <v>14398</v>
      </c>
      <c r="BB158" s="48">
        <v>69591</v>
      </c>
      <c r="BC158" s="49">
        <v>65035</v>
      </c>
      <c r="BD158" s="49">
        <v>3708</v>
      </c>
      <c r="BE158" s="48">
        <v>7653</v>
      </c>
      <c r="BF158" s="49">
        <v>10924</v>
      </c>
      <c r="BG158" s="49">
        <v>739</v>
      </c>
      <c r="BH158" s="50">
        <v>306445</v>
      </c>
      <c r="BI158" s="50">
        <v>141441</v>
      </c>
      <c r="BJ158" s="50">
        <v>14812</v>
      </c>
      <c r="BK158" s="50">
        <v>265868</v>
      </c>
      <c r="BL158" s="50">
        <v>73320</v>
      </c>
      <c r="BM158" s="50">
        <v>15089</v>
      </c>
      <c r="BN158" s="50">
        <v>21461</v>
      </c>
      <c r="BO158" s="50">
        <v>8246</v>
      </c>
      <c r="BP158" s="50">
        <v>9102</v>
      </c>
      <c r="BQ158" s="50">
        <v>133347</v>
      </c>
      <c r="BR158" s="50">
        <v>34387</v>
      </c>
      <c r="BS158" s="50">
        <v>13408</v>
      </c>
      <c r="BT158" s="50">
        <v>315339</v>
      </c>
      <c r="BU158" s="50">
        <v>43068</v>
      </c>
      <c r="BV158" s="50">
        <v>7170</v>
      </c>
      <c r="BW158" s="50">
        <v>202007</v>
      </c>
      <c r="BX158" s="50">
        <v>132486</v>
      </c>
      <c r="BY158" s="50">
        <v>3687</v>
      </c>
      <c r="BZ158" s="50">
        <v>89355</v>
      </c>
      <c r="CA158" s="50">
        <v>116937</v>
      </c>
      <c r="CB158" s="50">
        <v>18088</v>
      </c>
      <c r="CC158" s="50">
        <v>12332</v>
      </c>
      <c r="CD158" s="50">
        <v>7656</v>
      </c>
      <c r="CE158" s="50">
        <v>5027</v>
      </c>
      <c r="CF158" s="50">
        <v>262463</v>
      </c>
      <c r="CG158" s="50">
        <v>126832</v>
      </c>
      <c r="CH158" s="50">
        <v>12958</v>
      </c>
      <c r="CI158" s="50">
        <v>264277</v>
      </c>
      <c r="CJ158" s="50">
        <v>66987</v>
      </c>
      <c r="CK158" s="50">
        <v>22100</v>
      </c>
      <c r="CL158" s="50">
        <v>14645</v>
      </c>
      <c r="CM158" s="50">
        <v>3728</v>
      </c>
      <c r="CN158" s="50">
        <v>851</v>
      </c>
      <c r="CO158" s="50">
        <v>59443</v>
      </c>
      <c r="CP158" s="50">
        <v>13302</v>
      </c>
      <c r="CQ158" s="50">
        <v>4856</v>
      </c>
      <c r="CR158" s="50">
        <v>112410</v>
      </c>
      <c r="CS158" s="50">
        <v>20288</v>
      </c>
      <c r="CT158" s="50">
        <v>7239</v>
      </c>
      <c r="CU158" s="51"/>
      <c r="CV158" s="54">
        <f t="shared" si="278"/>
        <v>69390.459194052572</v>
      </c>
      <c r="CW158" s="54">
        <f t="shared" si="279"/>
        <v>121968.11632674235</v>
      </c>
      <c r="CX158" s="54">
        <f t="shared" si="280"/>
        <v>9801.4416625074537</v>
      </c>
      <c r="CY158" s="54">
        <f t="shared" si="281"/>
        <v>603322.84615979821</v>
      </c>
      <c r="CZ158" s="54">
        <f t="shared" si="282"/>
        <v>747753.72626841592</v>
      </c>
      <c r="DA158" s="54">
        <f t="shared" si="283"/>
        <v>77302.920889011919</v>
      </c>
      <c r="DB158" s="54">
        <f t="shared" si="284"/>
        <v>105998.56397792351</v>
      </c>
      <c r="DC158" s="54">
        <f t="shared" si="285"/>
        <v>163014.44368416673</v>
      </c>
      <c r="DD158" s="54">
        <f t="shared" si="286"/>
        <v>11414.368965024398</v>
      </c>
      <c r="DE158" s="54">
        <f t="shared" si="287"/>
        <v>215469.48061257161</v>
      </c>
      <c r="DF158" s="54">
        <f t="shared" si="288"/>
        <v>164507.26606864051</v>
      </c>
      <c r="DG158" s="54">
        <f t="shared" si="289"/>
        <v>22802.956246070942</v>
      </c>
      <c r="DH158" s="54">
        <f t="shared" si="290"/>
        <v>335812.09320558829</v>
      </c>
      <c r="DI158" s="54">
        <f t="shared" si="291"/>
        <v>282493.68427470553</v>
      </c>
      <c r="DJ158" s="54">
        <f t="shared" si="292"/>
        <v>35701.344093723012</v>
      </c>
      <c r="DK158" s="54">
        <f t="shared" si="293"/>
        <v>158024.11578055096</v>
      </c>
      <c r="DL158" s="54">
        <f t="shared" si="294"/>
        <v>99768.828778689451</v>
      </c>
      <c r="DM158" s="54">
        <f t="shared" si="295"/>
        <v>12804.064613586756</v>
      </c>
      <c r="DN158" s="54">
        <f t="shared" si="296"/>
        <v>16416.015656728014</v>
      </c>
      <c r="DO158" s="54">
        <f t="shared" si="297"/>
        <v>23421.087839978994</v>
      </c>
      <c r="DP158" s="54">
        <f t="shared" si="298"/>
        <v>1589.0320832203972</v>
      </c>
      <c r="DQ158" s="54">
        <f t="shared" si="299"/>
        <v>313911.49589874223</v>
      </c>
      <c r="DR158" s="54">
        <f t="shared" si="300"/>
        <v>652269.05878097331</v>
      </c>
      <c r="DS158" s="54">
        <f t="shared" si="301"/>
        <v>44919.239348146366</v>
      </c>
      <c r="DT158" s="54">
        <f t="shared" si="302"/>
        <v>250182.94603485052</v>
      </c>
      <c r="DU158" s="54">
        <f t="shared" si="303"/>
        <v>647896.8624712656</v>
      </c>
      <c r="DV158" s="54">
        <f t="shared" si="304"/>
        <v>35252.365499572101</v>
      </c>
      <c r="DW158" s="54">
        <f t="shared" si="305"/>
        <v>16280.190199673956</v>
      </c>
      <c r="DX158" s="54">
        <f t="shared" si="306"/>
        <v>26196.706207741096</v>
      </c>
      <c r="DY158" s="54">
        <f t="shared" si="307"/>
        <v>2049.9582870195868</v>
      </c>
      <c r="DZ158" s="54">
        <f t="shared" si="308"/>
        <v>56646.132628707186</v>
      </c>
      <c r="EA158" s="54">
        <f t="shared" si="309"/>
        <v>58072.928749335231</v>
      </c>
      <c r="EB158" s="54">
        <f t="shared" si="310"/>
        <v>5019.8825169562451</v>
      </c>
      <c r="EC158" s="54">
        <f t="shared" si="311"/>
        <v>38236.752625398774</v>
      </c>
      <c r="ED158" s="54">
        <f t="shared" si="312"/>
        <v>34993.291016672694</v>
      </c>
      <c r="EE158" s="54">
        <f t="shared" si="313"/>
        <v>2563.7055018953542</v>
      </c>
      <c r="EF158" s="54">
        <f t="shared" si="314"/>
        <v>100932.14866549504</v>
      </c>
      <c r="EG158" s="54">
        <f t="shared" si="315"/>
        <v>65822.525660141793</v>
      </c>
      <c r="EH158" s="54">
        <f t="shared" si="316"/>
        <v>2992.561806112335</v>
      </c>
      <c r="EI158" s="54">
        <f t="shared" si="317"/>
        <v>162798.12906737695</v>
      </c>
      <c r="EJ158" s="54">
        <f t="shared" si="318"/>
        <v>33972.713624085947</v>
      </c>
      <c r="EK158" s="54">
        <f t="shared" si="319"/>
        <v>6035.4293370595069</v>
      </c>
      <c r="EL158" s="54">
        <f t="shared" si="320"/>
        <v>67064.448242001818</v>
      </c>
      <c r="EM158" s="54">
        <f t="shared" si="321"/>
        <v>122188.20387289477</v>
      </c>
      <c r="EN158" s="54">
        <f t="shared" si="322"/>
        <v>5084.6511376810977</v>
      </c>
      <c r="EO158" s="54">
        <f t="shared" si="323"/>
        <v>114767.48063819595</v>
      </c>
      <c r="EP158" s="54">
        <f t="shared" si="324"/>
        <v>98665.87576168566</v>
      </c>
      <c r="EQ158" s="54">
        <f t="shared" si="325"/>
        <v>9053.7728271496962</v>
      </c>
      <c r="ER158" s="54">
        <f t="shared" si="326"/>
        <v>43760.321212263822</v>
      </c>
      <c r="ES158" s="54">
        <f t="shared" si="327"/>
        <v>40895.410182919884</v>
      </c>
      <c r="ET158" s="54">
        <f t="shared" si="328"/>
        <v>2331.670346094671</v>
      </c>
      <c r="EU158" s="54">
        <f t="shared" si="329"/>
        <v>4812.3714020125444</v>
      </c>
      <c r="EV158" s="54">
        <f t="shared" si="330"/>
        <v>6869.2467261969214</v>
      </c>
      <c r="EW158" s="54">
        <f t="shared" si="331"/>
        <v>464.69913316180197</v>
      </c>
      <c r="EX158" s="54">
        <f t="shared" si="332"/>
        <v>192699.2230876433</v>
      </c>
      <c r="EY158" s="54">
        <f t="shared" si="333"/>
        <v>88941.150329551339</v>
      </c>
      <c r="EZ158" s="54">
        <f t="shared" si="334"/>
        <v>9314.1049531699737</v>
      </c>
      <c r="FA158" s="54">
        <f t="shared" si="335"/>
        <v>167183.53062985381</v>
      </c>
      <c r="FB158" s="54">
        <f t="shared" si="336"/>
        <v>46105.196811127636</v>
      </c>
      <c r="FC158" s="54">
        <f t="shared" si="337"/>
        <v>9488.288525410595</v>
      </c>
      <c r="FD158" s="54">
        <f t="shared" si="338"/>
        <v>13495.139508505321</v>
      </c>
      <c r="FE158" s="54">
        <f t="shared" si="339"/>
        <v>5185.2625873507704</v>
      </c>
      <c r="FF158" s="54">
        <f t="shared" si="340"/>
        <v>5723.5338430835209</v>
      </c>
      <c r="FG158" s="54">
        <f t="shared" si="341"/>
        <v>83851.468619386753</v>
      </c>
      <c r="FH158" s="54">
        <f t="shared" si="342"/>
        <v>21623.286998694024</v>
      </c>
      <c r="FI158" s="54">
        <f t="shared" si="343"/>
        <v>8431.239482318595</v>
      </c>
      <c r="FJ158" s="54">
        <f t="shared" si="344"/>
        <v>198291.96204615626</v>
      </c>
      <c r="FK158" s="54">
        <f t="shared" si="345"/>
        <v>27082.08696483422</v>
      </c>
      <c r="FL158" s="54">
        <f t="shared" si="346"/>
        <v>4508.6505883222198</v>
      </c>
      <c r="FM158" s="54">
        <f t="shared" si="347"/>
        <v>127026.35695888517</v>
      </c>
      <c r="FN158" s="54">
        <f t="shared" si="348"/>
        <v>83310.053255851832</v>
      </c>
      <c r="FO158" s="54">
        <f t="shared" si="349"/>
        <v>2318.4650933255261</v>
      </c>
      <c r="FP158" s="54">
        <f t="shared" si="350"/>
        <v>56188.350532710174</v>
      </c>
      <c r="FQ158" s="54">
        <f t="shared" si="351"/>
        <v>73532.506812640917</v>
      </c>
      <c r="FR158" s="54">
        <f t="shared" si="352"/>
        <v>11374.124385156529</v>
      </c>
      <c r="FS158" s="54">
        <f t="shared" si="353"/>
        <v>7754.6274832900435</v>
      </c>
      <c r="FT158" s="54">
        <f t="shared" si="354"/>
        <v>4814.2578666938516</v>
      </c>
      <c r="FU158" s="54">
        <f t="shared" si="355"/>
        <v>3161.0859843090375</v>
      </c>
      <c r="FV158" s="54">
        <f t="shared" si="356"/>
        <v>165042.3932165711</v>
      </c>
      <c r="FW158" s="54">
        <f t="shared" si="357"/>
        <v>79754.696153149751</v>
      </c>
      <c r="FX158" s="54">
        <f t="shared" si="358"/>
        <v>8148.2697801226386</v>
      </c>
      <c r="FY158" s="54">
        <f t="shared" si="359"/>
        <v>166183.075527201</v>
      </c>
      <c r="FZ158" s="54">
        <f t="shared" si="360"/>
        <v>42122.869868889895</v>
      </c>
      <c r="GA158" s="54">
        <f t="shared" si="361"/>
        <v>13896.956485623577</v>
      </c>
      <c r="GB158" s="54">
        <f t="shared" si="362"/>
        <v>9209.0917525772529</v>
      </c>
      <c r="GC158" s="54">
        <f t="shared" si="363"/>
        <v>2344.24677730338</v>
      </c>
      <c r="GD158" s="54">
        <f t="shared" si="364"/>
        <v>535.12714793057307</v>
      </c>
      <c r="GE158" s="54">
        <f t="shared" si="365"/>
        <v>37379.040016964813</v>
      </c>
      <c r="GF158" s="54">
        <f t="shared" si="366"/>
        <v>8364.5843969124362</v>
      </c>
      <c r="GG158" s="54">
        <f t="shared" si="367"/>
        <v>3053.5574974745746</v>
      </c>
      <c r="GH158" s="54">
        <f t="shared" si="368"/>
        <v>70685.831608549604</v>
      </c>
      <c r="GI158" s="54">
        <f t="shared" si="369"/>
        <v>12757.531818114532</v>
      </c>
      <c r="GJ158" s="54">
        <f t="shared" si="370"/>
        <v>4552.0392759922661</v>
      </c>
    </row>
    <row r="159" spans="1:192" s="45" customFormat="1">
      <c r="A159" s="45" t="s">
        <v>15</v>
      </c>
      <c r="B159" s="46">
        <v>41996</v>
      </c>
      <c r="C159" s="47"/>
      <c r="D159" s="47"/>
      <c r="E159" s="47"/>
      <c r="F159" s="48">
        <v>114847</v>
      </c>
      <c r="G159" s="49">
        <v>200499</v>
      </c>
      <c r="H159" s="49">
        <v>15747</v>
      </c>
      <c r="I159" s="49">
        <f t="shared" ref="I159:I164" si="374">I158</f>
        <v>959450</v>
      </c>
      <c r="J159" s="48">
        <v>1242378</v>
      </c>
      <c r="K159" s="48">
        <v>119010</v>
      </c>
      <c r="L159" s="48">
        <v>172055</v>
      </c>
      <c r="M159" s="49">
        <v>265557</v>
      </c>
      <c r="N159" s="49">
        <v>17328</v>
      </c>
      <c r="O159" s="48">
        <v>347134</v>
      </c>
      <c r="P159" s="49">
        <v>268076</v>
      </c>
      <c r="Q159" s="49">
        <v>36043</v>
      </c>
      <c r="R159" s="48">
        <v>525502</v>
      </c>
      <c r="S159" s="49">
        <v>460751</v>
      </c>
      <c r="T159" s="49">
        <v>59937</v>
      </c>
      <c r="U159" s="48">
        <v>257777</v>
      </c>
      <c r="V159" s="49">
        <v>166390</v>
      </c>
      <c r="W159" s="49">
        <v>18582</v>
      </c>
      <c r="X159" s="48">
        <v>26700</v>
      </c>
      <c r="Y159" s="49">
        <v>39392</v>
      </c>
      <c r="Z159" s="49">
        <v>2452</v>
      </c>
      <c r="AA159" s="48">
        <v>504350</v>
      </c>
      <c r="AB159" s="49">
        <v>1036219</v>
      </c>
      <c r="AC159" s="49">
        <v>70472</v>
      </c>
      <c r="AD159" s="48">
        <v>411576</v>
      </c>
      <c r="AE159" s="49">
        <v>1088892</v>
      </c>
      <c r="AF159" s="49">
        <v>57239</v>
      </c>
      <c r="AG159" s="48">
        <v>26375</v>
      </c>
      <c r="AH159" s="49">
        <v>42394</v>
      </c>
      <c r="AI159" s="49">
        <v>3157</v>
      </c>
      <c r="AJ159" s="48">
        <v>94948</v>
      </c>
      <c r="AK159" s="49">
        <v>99201</v>
      </c>
      <c r="AL159" s="49">
        <v>7913</v>
      </c>
      <c r="AM159" s="48">
        <v>63830</v>
      </c>
      <c r="AN159" s="49">
        <v>59688</v>
      </c>
      <c r="AO159" s="49">
        <v>4311</v>
      </c>
      <c r="AP159" s="48">
        <v>162284</v>
      </c>
      <c r="AQ159" s="49">
        <v>105846</v>
      </c>
      <c r="AR159" s="49">
        <v>4685</v>
      </c>
      <c r="AS159" s="48">
        <v>258367</v>
      </c>
      <c r="AT159" s="49">
        <v>53873</v>
      </c>
      <c r="AU159" s="49">
        <v>8994</v>
      </c>
      <c r="AV159" s="48">
        <v>105495</v>
      </c>
      <c r="AW159" s="49">
        <v>194485</v>
      </c>
      <c r="AX159" s="49">
        <v>7575</v>
      </c>
      <c r="AY159" s="48">
        <v>169302</v>
      </c>
      <c r="AZ159" s="49">
        <v>143583</v>
      </c>
      <c r="BA159" s="49">
        <v>12044</v>
      </c>
      <c r="BB159" s="48">
        <v>67454</v>
      </c>
      <c r="BC159" s="49">
        <v>60246</v>
      </c>
      <c r="BD159" s="49">
        <v>3302</v>
      </c>
      <c r="BE159" s="48">
        <v>8081</v>
      </c>
      <c r="BF159" s="49">
        <v>11349</v>
      </c>
      <c r="BG159" s="49">
        <v>817</v>
      </c>
      <c r="BH159" s="50">
        <v>287891</v>
      </c>
      <c r="BI159" s="50">
        <v>139587</v>
      </c>
      <c r="BJ159" s="50">
        <v>14058</v>
      </c>
      <c r="BK159" s="50">
        <v>4</v>
      </c>
      <c r="BL159" s="50">
        <v>72182</v>
      </c>
      <c r="BM159" s="50">
        <v>12975</v>
      </c>
      <c r="BN159" s="50">
        <v>22349</v>
      </c>
      <c r="BO159" s="50">
        <v>8178</v>
      </c>
      <c r="BP159" s="50">
        <v>8909</v>
      </c>
      <c r="BQ159" s="50">
        <v>125975</v>
      </c>
      <c r="BR159" s="50">
        <v>34920</v>
      </c>
      <c r="BS159" s="50">
        <v>14630</v>
      </c>
      <c r="BT159" s="50">
        <v>93268</v>
      </c>
      <c r="BU159" s="50">
        <v>41755</v>
      </c>
      <c r="BV159" s="50">
        <v>5291</v>
      </c>
      <c r="BW159" s="50">
        <v>205749</v>
      </c>
      <c r="BX159" s="50">
        <v>131746</v>
      </c>
      <c r="BY159" s="50">
        <v>3699</v>
      </c>
      <c r="BZ159" s="50">
        <v>90695</v>
      </c>
      <c r="CA159" s="50">
        <v>111225</v>
      </c>
      <c r="CB159" s="50">
        <v>15572</v>
      </c>
      <c r="CC159" s="50">
        <v>13146</v>
      </c>
      <c r="CD159" s="50">
        <v>7798</v>
      </c>
      <c r="CE159" s="50">
        <v>5238</v>
      </c>
      <c r="CF159" s="50">
        <v>607331</v>
      </c>
      <c r="CG159" s="50">
        <v>54141</v>
      </c>
      <c r="CH159" s="50">
        <v>4461</v>
      </c>
      <c r="CI159" s="50">
        <v>267268</v>
      </c>
      <c r="CJ159" s="50">
        <v>66704</v>
      </c>
      <c r="CK159" s="50">
        <v>22399</v>
      </c>
      <c r="CL159" s="50">
        <v>19035</v>
      </c>
      <c r="CM159" s="50">
        <v>4199</v>
      </c>
      <c r="CN159" s="50">
        <v>951</v>
      </c>
      <c r="CO159" s="50">
        <v>58673</v>
      </c>
      <c r="CP159" s="50">
        <v>13587</v>
      </c>
      <c r="CQ159" s="50">
        <v>4710</v>
      </c>
      <c r="CR159" s="50">
        <v>110388</v>
      </c>
      <c r="CS159" s="50">
        <v>19246</v>
      </c>
      <c r="CT159" s="50">
        <v>7280</v>
      </c>
      <c r="CU159" s="51"/>
      <c r="CV159" s="54">
        <f t="shared" si="278"/>
        <v>72218.269751330823</v>
      </c>
      <c r="CW159" s="54">
        <f t="shared" si="279"/>
        <v>126078.0940457485</v>
      </c>
      <c r="CX159" s="54">
        <f t="shared" si="280"/>
        <v>9902.0531121771255</v>
      </c>
      <c r="CY159" s="54">
        <f t="shared" si="281"/>
        <v>603322.84615979821</v>
      </c>
      <c r="CZ159" s="54">
        <f t="shared" si="282"/>
        <v>781234.07261068095</v>
      </c>
      <c r="DA159" s="54">
        <f t="shared" si="283"/>
        <v>74836.053907423615</v>
      </c>
      <c r="DB159" s="54">
        <f t="shared" si="284"/>
        <v>108191.89358072239</v>
      </c>
      <c r="DC159" s="54">
        <f t="shared" si="285"/>
        <v>166987.9671245584</v>
      </c>
      <c r="DD159" s="54">
        <f t="shared" si="286"/>
        <v>10896.219999225581</v>
      </c>
      <c r="DE159" s="54">
        <f t="shared" si="287"/>
        <v>218285.34356020158</v>
      </c>
      <c r="DF159" s="54">
        <f t="shared" si="288"/>
        <v>168571.96863529531</v>
      </c>
      <c r="DG159" s="54">
        <f t="shared" si="289"/>
        <v>22664.615502775141</v>
      </c>
      <c r="DH159" s="54">
        <f t="shared" si="290"/>
        <v>330446.98765195301</v>
      </c>
      <c r="DI159" s="54">
        <f t="shared" si="291"/>
        <v>289730.16279219679</v>
      </c>
      <c r="DJ159" s="54">
        <f t="shared" si="292"/>
        <v>37689.677867819926</v>
      </c>
      <c r="DK159" s="54">
        <f t="shared" si="293"/>
        <v>162095.73538437055</v>
      </c>
      <c r="DL159" s="54">
        <f t="shared" si="294"/>
        <v>104629.61944085553</v>
      </c>
      <c r="DM159" s="54">
        <f t="shared" si="295"/>
        <v>11684.762236011644</v>
      </c>
      <c r="DN159" s="54">
        <f t="shared" si="296"/>
        <v>16789.535663626677</v>
      </c>
      <c r="DO159" s="54">
        <f t="shared" si="297"/>
        <v>24770.538908673483</v>
      </c>
      <c r="DP159" s="54">
        <f t="shared" si="298"/>
        <v>1541.8704661877382</v>
      </c>
      <c r="DQ159" s="54">
        <f t="shared" si="299"/>
        <v>317146.15400562226</v>
      </c>
      <c r="DR159" s="54">
        <f t="shared" si="300"/>
        <v>651596.84853286773</v>
      </c>
      <c r="DS159" s="54">
        <f t="shared" si="301"/>
        <v>44314.313007007455</v>
      </c>
      <c r="DT159" s="54">
        <f t="shared" si="302"/>
        <v>258807.86255778323</v>
      </c>
      <c r="DU159" s="54">
        <f t="shared" si="303"/>
        <v>684718.76658568461</v>
      </c>
      <c r="DV159" s="54">
        <f t="shared" si="304"/>
        <v>35993.117297765064</v>
      </c>
      <c r="DW159" s="54">
        <f t="shared" si="305"/>
        <v>16585.168656485152</v>
      </c>
      <c r="DX159" s="54">
        <f t="shared" si="306"/>
        <v>26658.261233100722</v>
      </c>
      <c r="DY159" s="54">
        <f t="shared" si="307"/>
        <v>1985.1896662947347</v>
      </c>
      <c r="DZ159" s="54">
        <f t="shared" si="308"/>
        <v>59705.349520225674</v>
      </c>
      <c r="EA159" s="54">
        <f t="shared" si="309"/>
        <v>62379.727616757671</v>
      </c>
      <c r="EB159" s="54">
        <f t="shared" si="310"/>
        <v>4975.8650077257635</v>
      </c>
      <c r="EC159" s="54">
        <f t="shared" si="311"/>
        <v>40137.680202595155</v>
      </c>
      <c r="ED159" s="54">
        <f t="shared" si="312"/>
        <v>37533.101299271497</v>
      </c>
      <c r="EE159" s="54">
        <f t="shared" si="313"/>
        <v>2710.8497470372508</v>
      </c>
      <c r="EF159" s="54">
        <f t="shared" si="314"/>
        <v>102047.67811370754</v>
      </c>
      <c r="EG159" s="54">
        <f t="shared" si="315"/>
        <v>66558.246885851273</v>
      </c>
      <c r="EH159" s="54">
        <f t="shared" si="316"/>
        <v>2946.0290106401112</v>
      </c>
      <c r="EI159" s="54">
        <f t="shared" si="317"/>
        <v>162466.74010502745</v>
      </c>
      <c r="EJ159" s="54">
        <f t="shared" si="318"/>
        <v>33876.503925339319</v>
      </c>
      <c r="EK159" s="54">
        <f t="shared" si="319"/>
        <v>5655.6211145564912</v>
      </c>
      <c r="EL159" s="54">
        <f t="shared" si="320"/>
        <v>66337.530518138432</v>
      </c>
      <c r="EM159" s="54">
        <f t="shared" si="321"/>
        <v>122296.36118128966</v>
      </c>
      <c r="EN159" s="54">
        <f t="shared" si="322"/>
        <v>4763.3233202985793</v>
      </c>
      <c r="EO159" s="54">
        <f t="shared" si="323"/>
        <v>106460.74782484358</v>
      </c>
      <c r="EP159" s="54">
        <f t="shared" si="324"/>
        <v>90288.086112004079</v>
      </c>
      <c r="EQ159" s="54">
        <f t="shared" si="325"/>
        <v>7573.5268738846326</v>
      </c>
      <c r="ER159" s="54">
        <f t="shared" si="326"/>
        <v>42416.529537613249</v>
      </c>
      <c r="ES159" s="54">
        <f t="shared" si="327"/>
        <v>37883.983729994485</v>
      </c>
      <c r="ET159" s="54">
        <f t="shared" si="328"/>
        <v>2076.3687925578756</v>
      </c>
      <c r="EU159" s="54">
        <f t="shared" si="329"/>
        <v>5081.5070298789196</v>
      </c>
      <c r="EV159" s="54">
        <f t="shared" si="330"/>
        <v>7136.4958893819903</v>
      </c>
      <c r="EW159" s="54">
        <f t="shared" si="331"/>
        <v>513.74721487576755</v>
      </c>
      <c r="EX159" s="54">
        <f t="shared" si="332"/>
        <v>181032.06785532387</v>
      </c>
      <c r="EY159" s="54">
        <f t="shared" si="333"/>
        <v>87775.315156504003</v>
      </c>
      <c r="EZ159" s="54">
        <f t="shared" si="334"/>
        <v>8839.9734966016404</v>
      </c>
      <c r="FA159" s="54">
        <f t="shared" si="335"/>
        <v>2.515286241741824</v>
      </c>
      <c r="FB159" s="54">
        <f t="shared" si="336"/>
        <v>45389.597875352083</v>
      </c>
      <c r="FC159" s="54">
        <f t="shared" si="337"/>
        <v>8158.9597466500418</v>
      </c>
      <c r="FD159" s="54">
        <f t="shared" si="338"/>
        <v>14053.533054172007</v>
      </c>
      <c r="FE159" s="54">
        <f t="shared" si="339"/>
        <v>5142.5027212411596</v>
      </c>
      <c r="FF159" s="54">
        <f t="shared" si="340"/>
        <v>5602.1712819194772</v>
      </c>
      <c r="FG159" s="54">
        <f t="shared" si="341"/>
        <v>79215.796075856575</v>
      </c>
      <c r="FH159" s="54">
        <f t="shared" si="342"/>
        <v>21958.448890406125</v>
      </c>
      <c r="FI159" s="54">
        <f t="shared" si="343"/>
        <v>9199.6594291707206</v>
      </c>
      <c r="FJ159" s="54">
        <f t="shared" si="344"/>
        <v>58648.929298694107</v>
      </c>
      <c r="FK159" s="54">
        <f t="shared" si="345"/>
        <v>26256.444255982464</v>
      </c>
      <c r="FL159" s="54">
        <f t="shared" si="346"/>
        <v>3327.0948762639978</v>
      </c>
      <c r="FM159" s="54">
        <f t="shared" si="347"/>
        <v>129379.40723803463</v>
      </c>
      <c r="FN159" s="54">
        <f t="shared" si="348"/>
        <v>82844.725301129583</v>
      </c>
      <c r="FO159" s="54">
        <f t="shared" si="349"/>
        <v>2326.0109520507517</v>
      </c>
      <c r="FP159" s="54">
        <f t="shared" si="350"/>
        <v>57030.971423693685</v>
      </c>
      <c r="FQ159" s="54">
        <f t="shared" si="351"/>
        <v>69940.678059433601</v>
      </c>
      <c r="FR159" s="54">
        <f t="shared" si="352"/>
        <v>9792.0093391009214</v>
      </c>
      <c r="FS159" s="54">
        <f t="shared" si="353"/>
        <v>8266.4882334845042</v>
      </c>
      <c r="FT159" s="54">
        <f t="shared" si="354"/>
        <v>4903.5505282756858</v>
      </c>
      <c r="FU159" s="54">
        <f t="shared" si="355"/>
        <v>3293.7673335609184</v>
      </c>
      <c r="FV159" s="54">
        <f t="shared" si="356"/>
        <v>381902.82712082594</v>
      </c>
      <c r="FW159" s="54">
        <f t="shared" si="357"/>
        <v>34045.028103536024</v>
      </c>
      <c r="FX159" s="54">
        <f t="shared" si="358"/>
        <v>2805.1729811025693</v>
      </c>
      <c r="FY159" s="54">
        <f t="shared" si="359"/>
        <v>168063.88081446345</v>
      </c>
      <c r="FZ159" s="54">
        <f t="shared" si="360"/>
        <v>41944.913367286659</v>
      </c>
      <c r="GA159" s="54">
        <f t="shared" si="361"/>
        <v>14084.97413219378</v>
      </c>
      <c r="GB159" s="54">
        <f t="shared" si="362"/>
        <v>11969.618402888906</v>
      </c>
      <c r="GC159" s="54">
        <f t="shared" si="363"/>
        <v>2640.4217322684799</v>
      </c>
      <c r="GD159" s="54">
        <f t="shared" si="364"/>
        <v>598.00930397411867</v>
      </c>
      <c r="GE159" s="54">
        <f t="shared" si="365"/>
        <v>36894.847415429511</v>
      </c>
      <c r="GF159" s="54">
        <f t="shared" si="366"/>
        <v>8543.7985416365409</v>
      </c>
      <c r="GG159" s="54">
        <f t="shared" si="367"/>
        <v>2961.7495496509978</v>
      </c>
      <c r="GH159" s="54">
        <f t="shared" si="368"/>
        <v>69414.354413349123</v>
      </c>
      <c r="GI159" s="54">
        <f t="shared" si="369"/>
        <v>12102.299752140787</v>
      </c>
      <c r="GJ159" s="54">
        <f t="shared" si="370"/>
        <v>4577.8209599701195</v>
      </c>
    </row>
    <row r="160" spans="1:192" s="45" customFormat="1">
      <c r="A160" s="45" t="s">
        <v>15</v>
      </c>
      <c r="B160" s="46">
        <v>41995</v>
      </c>
      <c r="C160" s="47"/>
      <c r="D160" s="47"/>
      <c r="E160" s="47"/>
      <c r="F160" s="48">
        <v>62110</v>
      </c>
      <c r="G160" s="49">
        <v>99975</v>
      </c>
      <c r="H160" s="49">
        <v>7609</v>
      </c>
      <c r="I160" s="49">
        <f t="shared" si="374"/>
        <v>959450</v>
      </c>
      <c r="J160" s="48">
        <v>1083432</v>
      </c>
      <c r="K160" s="48">
        <v>118166</v>
      </c>
      <c r="L160" s="48">
        <v>156894</v>
      </c>
      <c r="M160" s="49">
        <v>194026</v>
      </c>
      <c r="N160" s="49">
        <v>13847</v>
      </c>
      <c r="O160" s="48">
        <v>316316</v>
      </c>
      <c r="P160" s="49">
        <v>191313</v>
      </c>
      <c r="Q160" s="49">
        <v>28897</v>
      </c>
      <c r="R160" s="48">
        <v>470059</v>
      </c>
      <c r="S160" s="49">
        <v>345426</v>
      </c>
      <c r="T160" s="49">
        <v>46550</v>
      </c>
      <c r="U160" s="48">
        <v>263636</v>
      </c>
      <c r="V160" s="49">
        <v>151366</v>
      </c>
      <c r="W160" s="49">
        <v>18523</v>
      </c>
      <c r="X160" s="48">
        <v>22570</v>
      </c>
      <c r="Y160" s="49">
        <v>28085</v>
      </c>
      <c r="Z160" s="49">
        <v>1717</v>
      </c>
      <c r="AA160" s="48">
        <v>619148</v>
      </c>
      <c r="AB160" s="49">
        <v>1144328</v>
      </c>
      <c r="AC160" s="49">
        <v>86410</v>
      </c>
      <c r="AD160" s="48">
        <v>506507</v>
      </c>
      <c r="AE160" s="49">
        <v>1220603</v>
      </c>
      <c r="AF160" s="49">
        <v>70129</v>
      </c>
      <c r="AG160" s="48">
        <v>23320</v>
      </c>
      <c r="AH160" s="49">
        <v>28451</v>
      </c>
      <c r="AI160" s="49">
        <v>2416</v>
      </c>
      <c r="AJ160" s="48">
        <v>64060</v>
      </c>
      <c r="AK160" s="49">
        <v>51369</v>
      </c>
      <c r="AL160" s="49">
        <v>4643</v>
      </c>
      <c r="AM160" s="48">
        <v>46642</v>
      </c>
      <c r="AN160" s="49">
        <v>34100</v>
      </c>
      <c r="AO160" s="49">
        <v>2500</v>
      </c>
      <c r="AP160" s="48">
        <v>173326</v>
      </c>
      <c r="AQ160" s="49">
        <v>99072</v>
      </c>
      <c r="AR160" s="49">
        <v>4936</v>
      </c>
      <c r="AS160" s="48">
        <v>251550</v>
      </c>
      <c r="AT160" s="49">
        <v>41718</v>
      </c>
      <c r="AU160" s="49">
        <v>8618</v>
      </c>
      <c r="AV160" s="48">
        <v>103962</v>
      </c>
      <c r="AW160" s="49">
        <v>145768</v>
      </c>
      <c r="AX160" s="49">
        <v>7503</v>
      </c>
      <c r="AY160" s="48">
        <v>183617</v>
      </c>
      <c r="AZ160" s="49">
        <v>114927</v>
      </c>
      <c r="BA160" s="49">
        <v>10972</v>
      </c>
      <c r="BB160" s="48">
        <v>60814</v>
      </c>
      <c r="BC160" s="49">
        <v>30880</v>
      </c>
      <c r="BD160" s="49">
        <v>2029</v>
      </c>
      <c r="BE160" s="48">
        <v>6579</v>
      </c>
      <c r="BF160" s="49">
        <v>7256</v>
      </c>
      <c r="BG160" s="49">
        <v>604</v>
      </c>
      <c r="BH160" s="50">
        <v>288616</v>
      </c>
      <c r="BI160" s="50">
        <v>135102</v>
      </c>
      <c r="BJ160" s="50">
        <v>14911</v>
      </c>
      <c r="BK160" s="50">
        <v>225044</v>
      </c>
      <c r="BL160" s="50">
        <v>35299</v>
      </c>
      <c r="BM160" s="50">
        <v>6944</v>
      </c>
      <c r="BN160" s="50">
        <v>22166</v>
      </c>
      <c r="BO160" s="50">
        <v>9212</v>
      </c>
      <c r="BP160" s="50">
        <v>8778</v>
      </c>
      <c r="BQ160" s="50">
        <v>127481</v>
      </c>
      <c r="BR160" s="50">
        <v>66588</v>
      </c>
      <c r="BS160" s="50">
        <v>22758</v>
      </c>
      <c r="BT160" s="50">
        <v>71892</v>
      </c>
      <c r="BU160" s="50">
        <v>36731</v>
      </c>
      <c r="BV160" s="50">
        <v>5500</v>
      </c>
      <c r="BW160" s="50">
        <v>174311</v>
      </c>
      <c r="BX160" s="50">
        <v>117197</v>
      </c>
      <c r="BY160" s="50">
        <v>3484</v>
      </c>
      <c r="BZ160" s="50">
        <v>86421</v>
      </c>
      <c r="CA160" s="50">
        <v>160643</v>
      </c>
      <c r="CB160" s="50">
        <v>24606</v>
      </c>
      <c r="CC160" s="50">
        <v>22972</v>
      </c>
      <c r="CD160" s="50">
        <v>3843</v>
      </c>
      <c r="CE160" s="50">
        <v>2348</v>
      </c>
      <c r="CF160" s="50">
        <v>84104</v>
      </c>
      <c r="CG160" s="50">
        <v>39534</v>
      </c>
      <c r="CH160" s="50">
        <v>3877</v>
      </c>
      <c r="CI160" s="50">
        <v>276962</v>
      </c>
      <c r="CJ160" s="50">
        <v>85087</v>
      </c>
      <c r="CK160" s="50">
        <v>25990</v>
      </c>
      <c r="CL160" s="50">
        <v>20238</v>
      </c>
      <c r="CM160" s="50">
        <v>5135</v>
      </c>
      <c r="CN160" s="50">
        <v>915</v>
      </c>
      <c r="CO160" s="50">
        <v>59256</v>
      </c>
      <c r="CP160" s="50">
        <v>22858</v>
      </c>
      <c r="CQ160" s="50">
        <v>6980</v>
      </c>
      <c r="CR160" s="50">
        <v>109178</v>
      </c>
      <c r="CS160" s="50">
        <v>23081</v>
      </c>
      <c r="CT160" s="50">
        <v>8249</v>
      </c>
      <c r="CU160" s="51"/>
      <c r="CV160" s="54">
        <f t="shared" si="278"/>
        <v>39056.10711864617</v>
      </c>
      <c r="CW160" s="54">
        <f t="shared" si="279"/>
        <v>62866.435504534711</v>
      </c>
      <c r="CX160" s="54">
        <f t="shared" si="280"/>
        <v>4784.7032533533848</v>
      </c>
      <c r="CY160" s="54">
        <f t="shared" si="281"/>
        <v>603322.84615979821</v>
      </c>
      <c r="CZ160" s="54">
        <f t="shared" si="282"/>
        <v>681285.40086570696</v>
      </c>
      <c r="DA160" s="54">
        <f t="shared" si="283"/>
        <v>74305.32851041609</v>
      </c>
      <c r="DB160" s="54">
        <f t="shared" si="284"/>
        <v>98658.329902960439</v>
      </c>
      <c r="DC160" s="54">
        <f t="shared" si="285"/>
        <v>122007.73208504979</v>
      </c>
      <c r="DD160" s="54">
        <f t="shared" si="286"/>
        <v>8707.292147349759</v>
      </c>
      <c r="DE160" s="54">
        <f t="shared" si="287"/>
        <v>198906.32071070169</v>
      </c>
      <c r="DF160" s="54">
        <f t="shared" si="288"/>
        <v>120301.73919158839</v>
      </c>
      <c r="DG160" s="54">
        <f t="shared" si="289"/>
        <v>18171.056631903371</v>
      </c>
      <c r="DH160" s="54">
        <f t="shared" si="290"/>
        <v>295583.23387673002</v>
      </c>
      <c r="DI160" s="54">
        <f t="shared" si="291"/>
        <v>217211.31633497783</v>
      </c>
      <c r="DJ160" s="54">
        <f t="shared" si="292"/>
        <v>29271.643638270478</v>
      </c>
      <c r="DK160" s="54">
        <f t="shared" si="293"/>
        <v>165780.00090696188</v>
      </c>
      <c r="DL160" s="54">
        <f t="shared" si="294"/>
        <v>95182.204316873234</v>
      </c>
      <c r="DM160" s="54">
        <f t="shared" si="295"/>
        <v>11647.661763945951</v>
      </c>
      <c r="DN160" s="54">
        <f t="shared" si="296"/>
        <v>14192.502619028242</v>
      </c>
      <c r="DO160" s="54">
        <f t="shared" si="297"/>
        <v>17660.453524829783</v>
      </c>
      <c r="DP160" s="54">
        <f t="shared" si="298"/>
        <v>1079.686619267678</v>
      </c>
      <c r="DQ160" s="54">
        <f t="shared" si="299"/>
        <v>389333.61150049174</v>
      </c>
      <c r="DR160" s="54">
        <f t="shared" si="300"/>
        <v>719578.11860998452</v>
      </c>
      <c r="DS160" s="54">
        <f t="shared" si="301"/>
        <v>54336.471037227755</v>
      </c>
      <c r="DT160" s="54">
        <f t="shared" si="302"/>
        <v>318502.52211148152</v>
      </c>
      <c r="DU160" s="54">
        <f t="shared" si="303"/>
        <v>767541.48313219892</v>
      </c>
      <c r="DV160" s="54">
        <f t="shared" si="304"/>
        <v>44098.627211778097</v>
      </c>
      <c r="DW160" s="54">
        <f t="shared" si="305"/>
        <v>14664.118789354834</v>
      </c>
      <c r="DX160" s="54">
        <f t="shared" si="306"/>
        <v>17890.602215949159</v>
      </c>
      <c r="DY160" s="54">
        <f t="shared" si="307"/>
        <v>1519.2328900120617</v>
      </c>
      <c r="DZ160" s="54">
        <f t="shared" si="308"/>
        <v>40282.309161495308</v>
      </c>
      <c r="EA160" s="54">
        <f t="shared" si="309"/>
        <v>32301.934738008938</v>
      </c>
      <c r="EB160" s="54">
        <f t="shared" si="310"/>
        <v>2919.6185051018224</v>
      </c>
      <c r="EC160" s="54">
        <f t="shared" si="311"/>
        <v>29329.495221830541</v>
      </c>
      <c r="ED160" s="54">
        <f t="shared" si="312"/>
        <v>21442.81521084905</v>
      </c>
      <c r="EE160" s="54">
        <f t="shared" si="313"/>
        <v>1572.05390108864</v>
      </c>
      <c r="EF160" s="54">
        <f t="shared" si="314"/>
        <v>108991.12578403584</v>
      </c>
      <c r="EG160" s="54">
        <f t="shared" si="315"/>
        <v>62298.6096354615</v>
      </c>
      <c r="EH160" s="54">
        <f t="shared" si="316"/>
        <v>3103.863222309411</v>
      </c>
      <c r="EI160" s="54">
        <f t="shared" si="317"/>
        <v>158180.06352753896</v>
      </c>
      <c r="EJ160" s="54">
        <f t="shared" si="318"/>
        <v>26233.177858246352</v>
      </c>
      <c r="EK160" s="54">
        <f t="shared" si="319"/>
        <v>5419.18420783276</v>
      </c>
      <c r="EL160" s="54">
        <f t="shared" si="320"/>
        <v>65373.547065990875</v>
      </c>
      <c r="EM160" s="54">
        <f t="shared" si="321"/>
        <v>91662.061221555545</v>
      </c>
      <c r="EN160" s="54">
        <f t="shared" si="322"/>
        <v>4718.0481679472268</v>
      </c>
      <c r="EO160" s="54">
        <f t="shared" si="323"/>
        <v>115462.32846247712</v>
      </c>
      <c r="EP160" s="54">
        <f t="shared" si="324"/>
        <v>72268.575476165657</v>
      </c>
      <c r="EQ160" s="54">
        <f t="shared" si="325"/>
        <v>6899.4301610978237</v>
      </c>
      <c r="ER160" s="54">
        <f t="shared" si="326"/>
        <v>38241.154376321821</v>
      </c>
      <c r="ES160" s="54">
        <f t="shared" si="327"/>
        <v>19418.009786246883</v>
      </c>
      <c r="ET160" s="54">
        <f t="shared" si="328"/>
        <v>1275.8789461235403</v>
      </c>
      <c r="EU160" s="54">
        <f t="shared" si="329"/>
        <v>4137.0170461048647</v>
      </c>
      <c r="EV160" s="54">
        <f t="shared" si="330"/>
        <v>4562.7292425196683</v>
      </c>
      <c r="EW160" s="54">
        <f t="shared" si="331"/>
        <v>379.80822250301543</v>
      </c>
      <c r="EX160" s="54">
        <f t="shared" si="332"/>
        <v>181487.96348663958</v>
      </c>
      <c r="EY160" s="54">
        <f t="shared" si="333"/>
        <v>84955.050457950972</v>
      </c>
      <c r="EZ160" s="54">
        <f t="shared" si="334"/>
        <v>9376.3582876530836</v>
      </c>
      <c r="FA160" s="54">
        <f t="shared" si="335"/>
        <v>141512.51924663677</v>
      </c>
      <c r="FB160" s="54">
        <f t="shared" si="336"/>
        <v>22196.772261811162</v>
      </c>
      <c r="FC160" s="54">
        <f t="shared" si="337"/>
        <v>4366.5369156638062</v>
      </c>
      <c r="FD160" s="54">
        <f t="shared" si="338"/>
        <v>13938.458708612317</v>
      </c>
      <c r="FE160" s="54">
        <f t="shared" si="339"/>
        <v>5792.7042147314205</v>
      </c>
      <c r="FF160" s="54">
        <f t="shared" si="340"/>
        <v>5519.7956575024327</v>
      </c>
      <c r="FG160" s="54">
        <f t="shared" si="341"/>
        <v>80162.801345872373</v>
      </c>
      <c r="FH160" s="54">
        <f t="shared" si="342"/>
        <v>41871.970066276146</v>
      </c>
      <c r="FI160" s="54">
        <f t="shared" si="343"/>
        <v>14310.721072390108</v>
      </c>
      <c r="FJ160" s="54">
        <f t="shared" si="344"/>
        <v>45207.2396228258</v>
      </c>
      <c r="FK160" s="54">
        <f t="shared" si="345"/>
        <v>23097.244736354736</v>
      </c>
      <c r="FL160" s="54">
        <f t="shared" si="346"/>
        <v>3458.5185823950083</v>
      </c>
      <c r="FM160" s="54">
        <f t="shared" si="347"/>
        <v>109610.51502106477</v>
      </c>
      <c r="FN160" s="54">
        <f t="shared" si="348"/>
        <v>73696.000418354131</v>
      </c>
      <c r="FO160" s="54">
        <f t="shared" si="349"/>
        <v>2190.8143165571287</v>
      </c>
      <c r="FP160" s="54">
        <f t="shared" si="350"/>
        <v>54343.38807439254</v>
      </c>
      <c r="FQ160" s="54">
        <f t="shared" si="351"/>
        <v>101015.78193303297</v>
      </c>
      <c r="FR160" s="54">
        <f t="shared" si="352"/>
        <v>15472.783316074831</v>
      </c>
      <c r="FS160" s="54">
        <f t="shared" si="353"/>
        <v>14445.288886323295</v>
      </c>
      <c r="FT160" s="54">
        <f t="shared" si="354"/>
        <v>2416.5612567534577</v>
      </c>
      <c r="FU160" s="54">
        <f t="shared" si="355"/>
        <v>1476.4730239024507</v>
      </c>
      <c r="FV160" s="54">
        <f t="shared" si="356"/>
        <v>52886.408518863595</v>
      </c>
      <c r="FW160" s="54">
        <f t="shared" si="357"/>
        <v>24859.831570255319</v>
      </c>
      <c r="FX160" s="54">
        <f t="shared" si="358"/>
        <v>2437.9411898082631</v>
      </c>
      <c r="FY160" s="54">
        <f t="shared" si="359"/>
        <v>174159.67702132478</v>
      </c>
      <c r="FZ160" s="54">
        <f t="shared" si="360"/>
        <v>53504.540112771647</v>
      </c>
      <c r="GA160" s="54">
        <f t="shared" si="361"/>
        <v>16343.072355717502</v>
      </c>
      <c r="GB160" s="54">
        <f t="shared" si="362"/>
        <v>12726.090740092759</v>
      </c>
      <c r="GC160" s="54">
        <f t="shared" si="363"/>
        <v>3228.9987128360667</v>
      </c>
      <c r="GD160" s="54">
        <f t="shared" si="364"/>
        <v>575.37172779844229</v>
      </c>
      <c r="GE160" s="54">
        <f t="shared" si="365"/>
        <v>37261.450385163378</v>
      </c>
      <c r="GF160" s="54">
        <f t="shared" si="366"/>
        <v>14373.603228433654</v>
      </c>
      <c r="GG160" s="54">
        <f t="shared" si="367"/>
        <v>4389.1744918394825</v>
      </c>
      <c r="GH160" s="54">
        <f t="shared" si="368"/>
        <v>68653.480325222219</v>
      </c>
      <c r="GI160" s="54">
        <f t="shared" si="369"/>
        <v>14513.830436410761</v>
      </c>
      <c r="GJ160" s="54">
        <f t="shared" si="370"/>
        <v>5187.1490520320767</v>
      </c>
    </row>
    <row r="161" spans="1:192" s="45" customFormat="1">
      <c r="A161" s="45" t="s">
        <v>15</v>
      </c>
      <c r="B161" s="46">
        <v>41994</v>
      </c>
      <c r="C161" s="47"/>
      <c r="D161" s="47"/>
      <c r="E161" s="47"/>
      <c r="F161" s="48">
        <v>60587</v>
      </c>
      <c r="G161" s="49">
        <v>103310</v>
      </c>
      <c r="H161" s="49">
        <v>7997</v>
      </c>
      <c r="I161" s="49">
        <f t="shared" si="374"/>
        <v>959450</v>
      </c>
      <c r="J161" s="48">
        <v>1102475</v>
      </c>
      <c r="K161" s="48">
        <v>123044</v>
      </c>
      <c r="L161" s="48">
        <v>153936</v>
      </c>
      <c r="M161" s="49">
        <v>193595</v>
      </c>
      <c r="N161" s="49">
        <v>14403</v>
      </c>
      <c r="O161" s="48">
        <v>310676</v>
      </c>
      <c r="P161" s="49">
        <v>194300</v>
      </c>
      <c r="Q161" s="49">
        <v>30141</v>
      </c>
      <c r="R161" s="48">
        <v>452694</v>
      </c>
      <c r="S161" s="49">
        <v>342887</v>
      </c>
      <c r="T161" s="49">
        <v>43420</v>
      </c>
      <c r="U161" s="48">
        <v>255981</v>
      </c>
      <c r="V161" s="49">
        <v>152628</v>
      </c>
      <c r="W161" s="49">
        <v>18093</v>
      </c>
      <c r="X161" s="48">
        <v>20508</v>
      </c>
      <c r="Y161" s="49">
        <v>27611</v>
      </c>
      <c r="Z161" s="49">
        <v>1603</v>
      </c>
      <c r="AA161" s="48">
        <v>643253</v>
      </c>
      <c r="AB161" s="49">
        <v>1150481</v>
      </c>
      <c r="AC161" s="49">
        <v>89438</v>
      </c>
      <c r="AD161" s="48">
        <v>528218</v>
      </c>
      <c r="AE161" s="49">
        <v>1238350</v>
      </c>
      <c r="AF161" s="49">
        <v>76229</v>
      </c>
      <c r="AG161" s="48">
        <v>23146</v>
      </c>
      <c r="AH161" s="49">
        <v>30752</v>
      </c>
      <c r="AI161" s="49">
        <v>2506</v>
      </c>
      <c r="AJ161" s="48">
        <v>66553</v>
      </c>
      <c r="AK161" s="49">
        <v>56980</v>
      </c>
      <c r="AL161" s="49">
        <v>5428</v>
      </c>
      <c r="AM161" s="48">
        <v>48040</v>
      </c>
      <c r="AN161" s="49">
        <v>36850</v>
      </c>
      <c r="AO161" s="49">
        <v>2770</v>
      </c>
      <c r="AP161" s="48">
        <v>165121</v>
      </c>
      <c r="AQ161" s="49">
        <v>95053</v>
      </c>
      <c r="AR161" s="49">
        <v>4892</v>
      </c>
      <c r="AS161" s="48">
        <v>248178</v>
      </c>
      <c r="AT161" s="49">
        <v>44232</v>
      </c>
      <c r="AU161" s="49">
        <v>8295</v>
      </c>
      <c r="AV161" s="48">
        <v>106362</v>
      </c>
      <c r="AW161" s="49">
        <v>155212</v>
      </c>
      <c r="AX161" s="49">
        <v>8479</v>
      </c>
      <c r="AY161" s="48">
        <v>213459</v>
      </c>
      <c r="AZ161" s="49">
        <v>138744</v>
      </c>
      <c r="BA161" s="49">
        <v>13070</v>
      </c>
      <c r="BB161" s="48">
        <v>67370</v>
      </c>
      <c r="BC161" s="49">
        <v>36037</v>
      </c>
      <c r="BD161" s="49">
        <v>2513</v>
      </c>
      <c r="BE161" s="48">
        <v>6164</v>
      </c>
      <c r="BF161" s="49">
        <v>7323</v>
      </c>
      <c r="BG161" s="49">
        <v>608</v>
      </c>
      <c r="BH161" s="50">
        <v>252487</v>
      </c>
      <c r="BI161" s="50">
        <v>123015</v>
      </c>
      <c r="BJ161" s="50">
        <v>13685</v>
      </c>
      <c r="BK161" s="50">
        <v>153766</v>
      </c>
      <c r="BL161" s="50">
        <v>41944</v>
      </c>
      <c r="BM161" s="50">
        <v>8654</v>
      </c>
      <c r="BN161" s="50">
        <v>27759</v>
      </c>
      <c r="BO161" s="50">
        <v>9611</v>
      </c>
      <c r="BP161" s="50">
        <v>10590</v>
      </c>
      <c r="BQ161" s="50">
        <v>177682</v>
      </c>
      <c r="BR161" s="50">
        <v>74113</v>
      </c>
      <c r="BS161" s="50">
        <v>26771</v>
      </c>
      <c r="BT161" s="50">
        <v>69081</v>
      </c>
      <c r="BU161" s="50">
        <v>35975</v>
      </c>
      <c r="BV161" s="50">
        <v>5519</v>
      </c>
      <c r="BW161" s="50">
        <v>202059</v>
      </c>
      <c r="BX161" s="50">
        <v>107302</v>
      </c>
      <c r="BY161" s="50">
        <v>3218</v>
      </c>
      <c r="BZ161" s="50">
        <v>106253</v>
      </c>
      <c r="CA161" s="50">
        <v>192199</v>
      </c>
      <c r="CB161" s="50">
        <v>31331</v>
      </c>
      <c r="CC161" s="50">
        <v>8240</v>
      </c>
      <c r="CD161" s="50">
        <v>4062</v>
      </c>
      <c r="CE161" s="50">
        <v>2815</v>
      </c>
      <c r="CF161" s="50">
        <v>71665</v>
      </c>
      <c r="CG161" s="50">
        <v>42675</v>
      </c>
      <c r="CH161" s="50">
        <v>4193</v>
      </c>
      <c r="CI161" s="50">
        <v>341621</v>
      </c>
      <c r="CJ161" s="50">
        <v>91321</v>
      </c>
      <c r="CK161" s="50">
        <v>26981</v>
      </c>
      <c r="CL161" s="50">
        <v>5659</v>
      </c>
      <c r="CM161" s="50">
        <v>5555</v>
      </c>
      <c r="CN161" s="50">
        <v>229</v>
      </c>
      <c r="CO161" s="50">
        <v>113759</v>
      </c>
      <c r="CP161" s="50">
        <v>26583</v>
      </c>
      <c r="CQ161" s="50">
        <v>8029</v>
      </c>
      <c r="CR161" s="50">
        <v>130333</v>
      </c>
      <c r="CS161" s="50">
        <v>23276</v>
      </c>
      <c r="CT161" s="50">
        <v>8846</v>
      </c>
      <c r="CU161" s="51"/>
      <c r="CV161" s="54">
        <f t="shared" si="278"/>
        <v>38098.41188210297</v>
      </c>
      <c r="CW161" s="54">
        <f t="shared" si="279"/>
        <v>64963.555408586959</v>
      </c>
      <c r="CX161" s="54">
        <f t="shared" si="280"/>
        <v>5028.686018802342</v>
      </c>
      <c r="CY161" s="54">
        <f t="shared" si="281"/>
        <v>603322.84615979821</v>
      </c>
      <c r="CZ161" s="54">
        <f t="shared" si="282"/>
        <v>693260.0498410794</v>
      </c>
      <c r="DA161" s="54">
        <f t="shared" si="283"/>
        <v>77372.720082220243</v>
      </c>
      <c r="DB161" s="54">
        <f t="shared" si="284"/>
        <v>96798.275727192362</v>
      </c>
      <c r="DC161" s="54">
        <f t="shared" si="285"/>
        <v>121736.7099925021</v>
      </c>
      <c r="DD161" s="54">
        <f t="shared" si="286"/>
        <v>9056.9169349518725</v>
      </c>
      <c r="DE161" s="54">
        <f t="shared" si="287"/>
        <v>195359.76710984574</v>
      </c>
      <c r="DF161" s="54">
        <f t="shared" si="288"/>
        <v>122180.0291926091</v>
      </c>
      <c r="DG161" s="54">
        <f t="shared" si="289"/>
        <v>18953.310653085078</v>
      </c>
      <c r="DH161" s="54">
        <f t="shared" si="290"/>
        <v>284663.7474797683</v>
      </c>
      <c r="DI161" s="54">
        <f t="shared" si="291"/>
        <v>215614.7383930322</v>
      </c>
      <c r="DJ161" s="54">
        <f t="shared" si="292"/>
        <v>27303.432154107501</v>
      </c>
      <c r="DK161" s="54">
        <f t="shared" si="293"/>
        <v>160966.37186182846</v>
      </c>
      <c r="DL161" s="54">
        <f t="shared" si="294"/>
        <v>95975.777126142784</v>
      </c>
      <c r="DM161" s="54">
        <f t="shared" si="295"/>
        <v>11377.268492958705</v>
      </c>
      <c r="DN161" s="54">
        <f t="shared" si="296"/>
        <v>12895.872561410331</v>
      </c>
      <c r="DO161" s="54">
        <f t="shared" si="297"/>
        <v>17362.392105183375</v>
      </c>
      <c r="DP161" s="54">
        <f t="shared" si="298"/>
        <v>1008.000961378036</v>
      </c>
      <c r="DQ161" s="54">
        <f t="shared" si="299"/>
        <v>404491.3552147884</v>
      </c>
      <c r="DR161" s="54">
        <f t="shared" si="300"/>
        <v>723447.25767134386</v>
      </c>
      <c r="DS161" s="54">
        <f t="shared" si="301"/>
        <v>56240.542722226317</v>
      </c>
      <c r="DT161" s="54">
        <f t="shared" si="302"/>
        <v>332154.86701009568</v>
      </c>
      <c r="DU161" s="54">
        <f t="shared" si="303"/>
        <v>778701.17936524691</v>
      </c>
      <c r="DV161" s="54">
        <f t="shared" si="304"/>
        <v>47934.438730434376</v>
      </c>
      <c r="DW161" s="54">
        <f t="shared" si="305"/>
        <v>14554.703837839064</v>
      </c>
      <c r="DX161" s="54">
        <f t="shared" si="306"/>
        <v>19337.520626511145</v>
      </c>
      <c r="DY161" s="54">
        <f t="shared" si="307"/>
        <v>1575.8268304512528</v>
      </c>
      <c r="DZ161" s="54">
        <f t="shared" si="308"/>
        <v>41849.961311660903</v>
      </c>
      <c r="EA161" s="54">
        <f t="shared" si="309"/>
        <v>35830.252513612286</v>
      </c>
      <c r="EB161" s="54">
        <f t="shared" si="310"/>
        <v>3413.2434300436553</v>
      </c>
      <c r="EC161" s="54">
        <f t="shared" si="311"/>
        <v>30208.587763319305</v>
      </c>
      <c r="ED161" s="54">
        <f t="shared" si="312"/>
        <v>23172.074502046555</v>
      </c>
      <c r="EE161" s="54">
        <f t="shared" si="313"/>
        <v>1741.8357224062131</v>
      </c>
      <c r="EF161" s="54">
        <f t="shared" si="314"/>
        <v>103831.64488066293</v>
      </c>
      <c r="EG161" s="54">
        <f t="shared" si="315"/>
        <v>59771.375784071402</v>
      </c>
      <c r="EH161" s="54">
        <f t="shared" si="316"/>
        <v>3076.1950736502508</v>
      </c>
      <c r="EI161" s="54">
        <f t="shared" si="317"/>
        <v>156059.67722575061</v>
      </c>
      <c r="EJ161" s="54">
        <f t="shared" si="318"/>
        <v>27814.035261181089</v>
      </c>
      <c r="EK161" s="54">
        <f t="shared" si="319"/>
        <v>5216.0748438121072</v>
      </c>
      <c r="EL161" s="54">
        <f t="shared" si="320"/>
        <v>66882.718811035971</v>
      </c>
      <c r="EM161" s="54">
        <f t="shared" si="321"/>
        <v>97600.652038307991</v>
      </c>
      <c r="EN161" s="54">
        <f t="shared" si="322"/>
        <v>5331.7780109322312</v>
      </c>
      <c r="EO161" s="54">
        <f t="shared" si="323"/>
        <v>134227.621468992</v>
      </c>
      <c r="EP161" s="54">
        <f t="shared" si="324"/>
        <v>87245.218581056906</v>
      </c>
      <c r="EQ161" s="54">
        <f t="shared" si="325"/>
        <v>8218.69779489141</v>
      </c>
      <c r="ER161" s="54">
        <f t="shared" si="326"/>
        <v>42363.70852653667</v>
      </c>
      <c r="ES161" s="54">
        <f t="shared" si="327"/>
        <v>22660.842573412527</v>
      </c>
      <c r="ET161" s="54">
        <f t="shared" si="328"/>
        <v>1580.228581374301</v>
      </c>
      <c r="EU161" s="54">
        <f t="shared" si="329"/>
        <v>3876.0560985241509</v>
      </c>
      <c r="EV161" s="54">
        <f t="shared" si="330"/>
        <v>4604.8602870688446</v>
      </c>
      <c r="EW161" s="54">
        <f t="shared" si="331"/>
        <v>382.32350874475725</v>
      </c>
      <c r="EX161" s="54">
        <f t="shared" si="332"/>
        <v>158769.26932966697</v>
      </c>
      <c r="EY161" s="54">
        <f t="shared" si="333"/>
        <v>77354.484256967626</v>
      </c>
      <c r="EZ161" s="54">
        <f t="shared" si="334"/>
        <v>8605.4230545592163</v>
      </c>
      <c r="FA161" s="54">
        <f t="shared" si="335"/>
        <v>96691.37606191833</v>
      </c>
      <c r="FB161" s="54">
        <f t="shared" si="336"/>
        <v>26375.291530904768</v>
      </c>
      <c r="FC161" s="54">
        <f t="shared" si="337"/>
        <v>5441.8217840084362</v>
      </c>
      <c r="FD161" s="54">
        <f t="shared" si="338"/>
        <v>17455.457696127822</v>
      </c>
      <c r="FE161" s="54">
        <f t="shared" si="339"/>
        <v>6043.6040173451674</v>
      </c>
      <c r="FF161" s="54">
        <f t="shared" si="340"/>
        <v>6659.220325011479</v>
      </c>
      <c r="FG161" s="54">
        <f t="shared" si="341"/>
        <v>111730.2725012927</v>
      </c>
      <c r="FH161" s="54">
        <f t="shared" si="342"/>
        <v>46603.852308552952</v>
      </c>
      <c r="FI161" s="54">
        <f t="shared" si="343"/>
        <v>16834.181994417591</v>
      </c>
      <c r="FJ161" s="54">
        <f t="shared" si="344"/>
        <v>43439.622216441734</v>
      </c>
      <c r="FK161" s="54">
        <f t="shared" si="345"/>
        <v>22621.855636665528</v>
      </c>
      <c r="FL161" s="54">
        <f t="shared" si="346"/>
        <v>3470.4661920432818</v>
      </c>
      <c r="FM161" s="54">
        <f t="shared" si="347"/>
        <v>127059.0556800278</v>
      </c>
      <c r="FN161" s="54">
        <f t="shared" si="348"/>
        <v>67473.811077845297</v>
      </c>
      <c r="FO161" s="54">
        <f t="shared" si="349"/>
        <v>2023.5477814812975</v>
      </c>
      <c r="FP161" s="54">
        <f t="shared" si="350"/>
        <v>66814.177260948505</v>
      </c>
      <c r="FQ161" s="54">
        <f t="shared" si="351"/>
        <v>120858.87509413422</v>
      </c>
      <c r="FR161" s="54">
        <f t="shared" si="352"/>
        <v>19701.608310003274</v>
      </c>
      <c r="FS161" s="54">
        <f t="shared" si="353"/>
        <v>5181.4896579881579</v>
      </c>
      <c r="FT161" s="54">
        <f t="shared" si="354"/>
        <v>2554.2731784888224</v>
      </c>
      <c r="FU161" s="54">
        <f t="shared" si="355"/>
        <v>1770.1326926258087</v>
      </c>
      <c r="FV161" s="54">
        <f t="shared" si="356"/>
        <v>45064.497128606956</v>
      </c>
      <c r="FW161" s="54">
        <f t="shared" si="357"/>
        <v>26834.960091583085</v>
      </c>
      <c r="FX161" s="54">
        <f t="shared" si="358"/>
        <v>2636.6488029058669</v>
      </c>
      <c r="FY161" s="54">
        <f t="shared" si="359"/>
        <v>214818.65029752092</v>
      </c>
      <c r="FZ161" s="54">
        <f t="shared" si="360"/>
        <v>57424.613720526278</v>
      </c>
      <c r="GA161" s="54">
        <f t="shared" si="361"/>
        <v>16966.23452210904</v>
      </c>
      <c r="GB161" s="54">
        <f t="shared" si="362"/>
        <v>3558.5012105042456</v>
      </c>
      <c r="GC161" s="54">
        <f t="shared" si="363"/>
        <v>3493.1037682189581</v>
      </c>
      <c r="GD161" s="54">
        <f t="shared" si="364"/>
        <v>144.00013733971943</v>
      </c>
      <c r="GE161" s="54">
        <f t="shared" si="365"/>
        <v>71534.111893577036</v>
      </c>
      <c r="GF161" s="54">
        <f t="shared" si="366"/>
        <v>16715.963541055728</v>
      </c>
      <c r="GG161" s="54">
        <f t="shared" si="367"/>
        <v>5048.8083087362766</v>
      </c>
      <c r="GH161" s="54">
        <f t="shared" si="368"/>
        <v>81956.200436234285</v>
      </c>
      <c r="GI161" s="54">
        <f t="shared" si="369"/>
        <v>14636.450640695673</v>
      </c>
      <c r="GJ161" s="54">
        <f t="shared" si="370"/>
        <v>5562.5555236120435</v>
      </c>
    </row>
    <row r="162" spans="1:192" s="45" customFormat="1">
      <c r="A162" s="45" t="s">
        <v>15</v>
      </c>
      <c r="B162" s="46">
        <v>41993</v>
      </c>
      <c r="C162" s="47"/>
      <c r="D162" s="47"/>
      <c r="E162" s="47"/>
      <c r="F162" s="48">
        <v>99943</v>
      </c>
      <c r="G162" s="49">
        <v>169808</v>
      </c>
      <c r="H162" s="49">
        <v>12942</v>
      </c>
      <c r="I162" s="49">
        <f t="shared" si="374"/>
        <v>959450</v>
      </c>
      <c r="J162" s="48">
        <v>1230644</v>
      </c>
      <c r="K162" s="48">
        <v>120520</v>
      </c>
      <c r="L162" s="48">
        <v>178714</v>
      </c>
      <c r="M162" s="49">
        <v>237945</v>
      </c>
      <c r="N162" s="49">
        <v>15884</v>
      </c>
      <c r="O162" s="48">
        <v>345477</v>
      </c>
      <c r="P162" s="49">
        <v>242379</v>
      </c>
      <c r="Q162" s="49">
        <v>34317</v>
      </c>
      <c r="R162" s="48">
        <v>513314</v>
      </c>
      <c r="S162" s="49">
        <v>425314</v>
      </c>
      <c r="T162" s="49">
        <v>49865</v>
      </c>
      <c r="U162" s="48">
        <v>269230</v>
      </c>
      <c r="V162" s="49">
        <v>159663</v>
      </c>
      <c r="W162" s="49">
        <v>18097</v>
      </c>
      <c r="X162" s="48">
        <v>25990</v>
      </c>
      <c r="Y162" s="49">
        <v>36647</v>
      </c>
      <c r="Z162" s="49">
        <v>2338</v>
      </c>
      <c r="AA162" s="48">
        <v>608670</v>
      </c>
      <c r="AB162" s="49">
        <v>1136634</v>
      </c>
      <c r="AC162" s="49">
        <v>79648</v>
      </c>
      <c r="AD162" s="48">
        <v>455265</v>
      </c>
      <c r="AE162" s="49">
        <v>1075481</v>
      </c>
      <c r="AF162" s="49">
        <v>61356</v>
      </c>
      <c r="AG162" s="48">
        <v>26366</v>
      </c>
      <c r="AH162" s="49">
        <v>38792</v>
      </c>
      <c r="AI162" s="49">
        <v>2994</v>
      </c>
      <c r="AJ162" s="48">
        <v>102620</v>
      </c>
      <c r="AK162" s="49">
        <v>99242</v>
      </c>
      <c r="AL162" s="49">
        <v>8183</v>
      </c>
      <c r="AM162" s="48">
        <v>70827</v>
      </c>
      <c r="AN162" s="49">
        <v>61075</v>
      </c>
      <c r="AO162" s="49">
        <v>4592</v>
      </c>
      <c r="AP162" s="48">
        <v>167295</v>
      </c>
      <c r="AQ162" s="49">
        <v>107835</v>
      </c>
      <c r="AR162" s="49">
        <v>4852</v>
      </c>
      <c r="AS162" s="48">
        <v>272010</v>
      </c>
      <c r="AT162" s="49">
        <v>58317</v>
      </c>
      <c r="AU162" s="49">
        <v>10273</v>
      </c>
      <c r="AV162" s="48">
        <v>115047</v>
      </c>
      <c r="AW162" s="49">
        <v>200844</v>
      </c>
      <c r="AX162" s="49">
        <v>8018</v>
      </c>
      <c r="AY162" s="48">
        <v>203375</v>
      </c>
      <c r="AZ162" s="49">
        <v>163826</v>
      </c>
      <c r="BA162" s="49">
        <v>13047</v>
      </c>
      <c r="BB162" s="48">
        <v>79338</v>
      </c>
      <c r="BC162" s="49">
        <v>65814</v>
      </c>
      <c r="BD162" s="49">
        <v>3857</v>
      </c>
      <c r="BE162" s="48">
        <v>7629</v>
      </c>
      <c r="BF162" s="49">
        <v>9976</v>
      </c>
      <c r="BG162" s="49">
        <v>788</v>
      </c>
      <c r="BH162" s="50">
        <v>235907</v>
      </c>
      <c r="BI162" s="50">
        <v>129685</v>
      </c>
      <c r="BJ162" s="50">
        <v>12671</v>
      </c>
      <c r="BK162" s="50">
        <v>167800</v>
      </c>
      <c r="BL162" s="50">
        <v>69079</v>
      </c>
      <c r="BM162" s="50">
        <v>13233</v>
      </c>
      <c r="BN162" s="50">
        <v>28484</v>
      </c>
      <c r="BO162" s="50">
        <v>8386</v>
      </c>
      <c r="BP162" s="50">
        <v>10195</v>
      </c>
      <c r="BQ162" s="50">
        <v>191715</v>
      </c>
      <c r="BR162" s="50">
        <v>45977</v>
      </c>
      <c r="BS162" s="50">
        <v>17664</v>
      </c>
      <c r="BT162" s="50">
        <v>64827</v>
      </c>
      <c r="BU162" s="50">
        <v>38307</v>
      </c>
      <c r="BV162" s="50">
        <v>4884</v>
      </c>
      <c r="BW162" s="50">
        <v>213434</v>
      </c>
      <c r="BX162" s="50">
        <v>135186</v>
      </c>
      <c r="BY162" s="50">
        <v>4009</v>
      </c>
      <c r="BZ162" s="50">
        <v>122658</v>
      </c>
      <c r="CA162" s="50">
        <v>166654</v>
      </c>
      <c r="CB162" s="50">
        <v>25146</v>
      </c>
      <c r="CC162" s="50">
        <v>8977</v>
      </c>
      <c r="CD162" s="50">
        <v>7126</v>
      </c>
      <c r="CE162" s="50">
        <v>4727</v>
      </c>
      <c r="CF162" s="50">
        <v>72683</v>
      </c>
      <c r="CG162" s="50">
        <v>44639</v>
      </c>
      <c r="CH162" s="50">
        <v>3919</v>
      </c>
      <c r="CI162" s="50">
        <v>360471</v>
      </c>
      <c r="CJ162" s="50">
        <v>74432</v>
      </c>
      <c r="CK162" s="50">
        <v>24466</v>
      </c>
      <c r="CL162" s="50">
        <v>6530</v>
      </c>
      <c r="CM162" s="50">
        <v>1895</v>
      </c>
      <c r="CN162" s="50">
        <v>364</v>
      </c>
      <c r="CO162" s="50">
        <v>135434</v>
      </c>
      <c r="CP162" s="50">
        <v>17778</v>
      </c>
      <c r="CQ162" s="50">
        <v>5715</v>
      </c>
      <c r="CR162" s="50">
        <v>136746</v>
      </c>
      <c r="CS162" s="50">
        <v>22002</v>
      </c>
      <c r="CT162" s="50">
        <v>7947</v>
      </c>
      <c r="CU162" s="51"/>
      <c r="CV162" s="54">
        <f t="shared" si="278"/>
        <v>62846.313214600777</v>
      </c>
      <c r="CW162" s="54">
        <f t="shared" si="279"/>
        <v>106778.93153442391</v>
      </c>
      <c r="CX162" s="54">
        <f t="shared" si="280"/>
        <v>8138.2086351556718</v>
      </c>
      <c r="CY162" s="54">
        <f t="shared" si="281"/>
        <v>603322.84615979821</v>
      </c>
      <c r="CZ162" s="54">
        <f t="shared" si="282"/>
        <v>773855.48042053136</v>
      </c>
      <c r="DA162" s="54">
        <f t="shared" si="283"/>
        <v>75785.574463681158</v>
      </c>
      <c r="DB162" s="54">
        <f t="shared" si="284"/>
        <v>112379.21635166208</v>
      </c>
      <c r="DC162" s="54">
        <f t="shared" si="285"/>
        <v>149624.94619781457</v>
      </c>
      <c r="DD162" s="54">
        <f t="shared" si="286"/>
        <v>9988.2016659567835</v>
      </c>
      <c r="DE162" s="54">
        <f t="shared" si="287"/>
        <v>217243.38623456002</v>
      </c>
      <c r="DF162" s="54">
        <f t="shared" si="288"/>
        <v>152413.1409967854</v>
      </c>
      <c r="DG162" s="54">
        <f t="shared" si="289"/>
        <v>21579.269489463542</v>
      </c>
      <c r="DH162" s="54">
        <f t="shared" si="290"/>
        <v>322782.91047336569</v>
      </c>
      <c r="DI162" s="54">
        <f t="shared" si="291"/>
        <v>267446.61315504555</v>
      </c>
      <c r="DJ162" s="54">
        <f t="shared" si="292"/>
        <v>31356.187111114014</v>
      </c>
      <c r="DK162" s="54">
        <f t="shared" si="293"/>
        <v>169297.62871603781</v>
      </c>
      <c r="DL162" s="54">
        <f t="shared" si="294"/>
        <v>100399.53680380622</v>
      </c>
      <c r="DM162" s="54">
        <f t="shared" si="295"/>
        <v>11379.783779200447</v>
      </c>
      <c r="DN162" s="54">
        <f t="shared" si="296"/>
        <v>16343.072355717502</v>
      </c>
      <c r="DO162" s="54">
        <f t="shared" si="297"/>
        <v>23044.423725278157</v>
      </c>
      <c r="DP162" s="54">
        <f t="shared" si="298"/>
        <v>1470.1848082980962</v>
      </c>
      <c r="DQ162" s="54">
        <f t="shared" si="299"/>
        <v>382744.81919024902</v>
      </c>
      <c r="DR162" s="54">
        <f t="shared" si="300"/>
        <v>714739.96552399406</v>
      </c>
      <c r="DS162" s="54">
        <f t="shared" si="301"/>
        <v>50084.379645563196</v>
      </c>
      <c r="DT162" s="54">
        <f t="shared" si="302"/>
        <v>286280.4477116479</v>
      </c>
      <c r="DU162" s="54">
        <f t="shared" si="303"/>
        <v>676285.64063868462</v>
      </c>
      <c r="DV162" s="54">
        <f t="shared" si="304"/>
        <v>38581.975662077835</v>
      </c>
      <c r="DW162" s="54">
        <f t="shared" si="305"/>
        <v>16579.509262441232</v>
      </c>
      <c r="DX162" s="54">
        <f t="shared" si="306"/>
        <v>24393.245972412209</v>
      </c>
      <c r="DY162" s="54">
        <f t="shared" si="307"/>
        <v>1882.6917519437552</v>
      </c>
      <c r="DZ162" s="54">
        <f t="shared" si="308"/>
        <v>64529.668531886498</v>
      </c>
      <c r="EA162" s="54">
        <f t="shared" si="309"/>
        <v>62405.509300735524</v>
      </c>
      <c r="EB162" s="54">
        <f t="shared" si="310"/>
        <v>5145.6468290433368</v>
      </c>
      <c r="EC162" s="54">
        <f t="shared" si="311"/>
        <v>44537.544660962041</v>
      </c>
      <c r="ED162" s="54">
        <f t="shared" si="312"/>
        <v>38405.276803595472</v>
      </c>
      <c r="EE162" s="54">
        <f t="shared" si="313"/>
        <v>2887.5486055196138</v>
      </c>
      <c r="EF162" s="54">
        <f t="shared" si="314"/>
        <v>105198.70295304961</v>
      </c>
      <c r="EG162" s="54">
        <f t="shared" si="315"/>
        <v>67808.972969557391</v>
      </c>
      <c r="EH162" s="54">
        <f t="shared" si="316"/>
        <v>3051.0422112328324</v>
      </c>
      <c r="EI162" s="54">
        <f t="shared" si="317"/>
        <v>171045.75265404838</v>
      </c>
      <c r="EJ162" s="54">
        <f t="shared" si="318"/>
        <v>36670.986939914488</v>
      </c>
      <c r="EK162" s="54">
        <f t="shared" si="319"/>
        <v>6459.8838903534397</v>
      </c>
      <c r="EL162" s="54">
        <f t="shared" si="320"/>
        <v>72344.034063417901</v>
      </c>
      <c r="EM162" s="54">
        <f t="shared" si="321"/>
        <v>126295.03748409872</v>
      </c>
      <c r="EN162" s="54">
        <f t="shared" si="322"/>
        <v>5041.891271571486</v>
      </c>
      <c r="EO162" s="54">
        <f t="shared" si="323"/>
        <v>127886.58485356087</v>
      </c>
      <c r="EP162" s="54">
        <f t="shared" si="324"/>
        <v>103017.32095989902</v>
      </c>
      <c r="EQ162" s="54">
        <f t="shared" si="325"/>
        <v>8204.2348990013943</v>
      </c>
      <c r="ER162" s="54">
        <f t="shared" si="326"/>
        <v>49889.444961828209</v>
      </c>
      <c r="ES162" s="54">
        <f t="shared" si="327"/>
        <v>41385.262178499099</v>
      </c>
      <c r="ET162" s="54">
        <f t="shared" si="328"/>
        <v>2425.3647585995536</v>
      </c>
      <c r="EU162" s="54">
        <f t="shared" si="329"/>
        <v>4797.2796845620942</v>
      </c>
      <c r="EV162" s="54">
        <f t="shared" si="330"/>
        <v>6273.123886904109</v>
      </c>
      <c r="EW162" s="54">
        <f t="shared" si="331"/>
        <v>495.51138962313934</v>
      </c>
      <c r="EX162" s="54">
        <f t="shared" si="332"/>
        <v>148343.40785764711</v>
      </c>
      <c r="EY162" s="54">
        <f t="shared" si="333"/>
        <v>81548.724065072107</v>
      </c>
      <c r="EZ162" s="54">
        <f t="shared" si="334"/>
        <v>7967.7979922776631</v>
      </c>
      <c r="FA162" s="54">
        <f t="shared" si="335"/>
        <v>105516.25784106951</v>
      </c>
      <c r="FB162" s="54">
        <f t="shared" si="336"/>
        <v>43438.364573320869</v>
      </c>
      <c r="FC162" s="54">
        <f t="shared" si="337"/>
        <v>8321.1957092423891</v>
      </c>
      <c r="FD162" s="54">
        <f t="shared" si="338"/>
        <v>17911.353327443529</v>
      </c>
      <c r="FE162" s="54">
        <f t="shared" si="339"/>
        <v>5273.2976058117338</v>
      </c>
      <c r="FF162" s="54">
        <f t="shared" si="340"/>
        <v>6410.8358086394737</v>
      </c>
      <c r="FG162" s="54">
        <f t="shared" si="341"/>
        <v>120554.52545888345</v>
      </c>
      <c r="FH162" s="54">
        <f t="shared" si="342"/>
        <v>28911.328884140959</v>
      </c>
      <c r="FI162" s="54">
        <f t="shared" si="343"/>
        <v>11107.504043531895</v>
      </c>
      <c r="FJ162" s="54">
        <f t="shared" si="344"/>
        <v>40764.615298349308</v>
      </c>
      <c r="FK162" s="54">
        <f t="shared" si="345"/>
        <v>24088.267515601012</v>
      </c>
      <c r="FL162" s="54">
        <f t="shared" si="346"/>
        <v>3071.164501166767</v>
      </c>
      <c r="FM162" s="54">
        <f t="shared" si="347"/>
        <v>134211.90092998112</v>
      </c>
      <c r="FN162" s="54">
        <f t="shared" si="348"/>
        <v>85007.871469027552</v>
      </c>
      <c r="FO162" s="54">
        <f t="shared" si="349"/>
        <v>2520.945635785743</v>
      </c>
      <c r="FP162" s="54">
        <f t="shared" si="350"/>
        <v>77129.994959892167</v>
      </c>
      <c r="FQ162" s="54">
        <f t="shared" si="351"/>
        <v>104795.62833281049</v>
      </c>
      <c r="FR162" s="54">
        <f t="shared" si="352"/>
        <v>15812.346958709977</v>
      </c>
      <c r="FS162" s="54">
        <f t="shared" si="353"/>
        <v>5644.9311480290889</v>
      </c>
      <c r="FT162" s="54">
        <f t="shared" si="354"/>
        <v>4480.9824396630593</v>
      </c>
      <c r="FU162" s="54">
        <f t="shared" si="355"/>
        <v>2972.4395161784005</v>
      </c>
      <c r="FV162" s="54">
        <f t="shared" si="356"/>
        <v>45704.637477130251</v>
      </c>
      <c r="FW162" s="54">
        <f t="shared" si="357"/>
        <v>28069.965636278321</v>
      </c>
      <c r="FX162" s="54">
        <f t="shared" si="358"/>
        <v>2464.3516953465519</v>
      </c>
      <c r="FY162" s="54">
        <f t="shared" si="359"/>
        <v>226671.93671172927</v>
      </c>
      <c r="FZ162" s="54">
        <f t="shared" si="360"/>
        <v>46804.44638633186</v>
      </c>
      <c r="GA162" s="54">
        <f t="shared" si="361"/>
        <v>15384.748297613867</v>
      </c>
      <c r="GB162" s="54">
        <f t="shared" si="362"/>
        <v>4106.2047896435279</v>
      </c>
      <c r="GC162" s="54">
        <f t="shared" si="363"/>
        <v>1191.6168570251891</v>
      </c>
      <c r="GD162" s="54">
        <f t="shared" si="364"/>
        <v>228.891047998506</v>
      </c>
      <c r="GE162" s="54">
        <f t="shared" si="365"/>
        <v>85163.819216015545</v>
      </c>
      <c r="GF162" s="54">
        <f t="shared" si="366"/>
        <v>11179.189701421537</v>
      </c>
      <c r="GG162" s="54">
        <f t="shared" si="367"/>
        <v>3593.7152178886313</v>
      </c>
      <c r="GH162" s="54">
        <f t="shared" si="368"/>
        <v>85988.833103306868</v>
      </c>
      <c r="GI162" s="54">
        <f t="shared" si="369"/>
        <v>13835.331972700904</v>
      </c>
      <c r="GJ162" s="54">
        <f t="shared" si="370"/>
        <v>4997.2449407805689</v>
      </c>
    </row>
    <row r="163" spans="1:192" s="45" customFormat="1">
      <c r="A163" s="45" t="s">
        <v>15</v>
      </c>
      <c r="B163" s="46">
        <v>41992</v>
      </c>
      <c r="C163" s="47"/>
      <c r="D163" s="47"/>
      <c r="E163" s="47"/>
      <c r="F163" s="48">
        <v>109147</v>
      </c>
      <c r="G163" s="49">
        <v>194902</v>
      </c>
      <c r="H163" s="49">
        <v>15416</v>
      </c>
      <c r="I163" s="49">
        <f t="shared" si="374"/>
        <v>959450</v>
      </c>
      <c r="J163" s="48">
        <v>1236966</v>
      </c>
      <c r="K163" s="48">
        <v>124974</v>
      </c>
      <c r="L163" s="48">
        <v>169623</v>
      </c>
      <c r="M163" s="49">
        <v>256815</v>
      </c>
      <c r="N163" s="49">
        <v>17485</v>
      </c>
      <c r="O163" s="48">
        <v>351136</v>
      </c>
      <c r="P163" s="49">
        <v>260305</v>
      </c>
      <c r="Q163" s="49">
        <v>38486</v>
      </c>
      <c r="R163" s="48">
        <v>510437</v>
      </c>
      <c r="S163" s="49">
        <v>440418</v>
      </c>
      <c r="T163" s="49">
        <v>53568</v>
      </c>
      <c r="U163" s="48">
        <v>258125</v>
      </c>
      <c r="V163" s="49">
        <v>160413</v>
      </c>
      <c r="W163" s="49">
        <v>19079</v>
      </c>
      <c r="X163" s="48">
        <v>27237</v>
      </c>
      <c r="Y163" s="49">
        <v>38157</v>
      </c>
      <c r="Z163" s="49">
        <v>2460</v>
      </c>
      <c r="AA163" s="48">
        <v>544974</v>
      </c>
      <c r="AB163" s="49">
        <v>1064692</v>
      </c>
      <c r="AC163" s="49">
        <v>75515</v>
      </c>
      <c r="AD163" s="48">
        <v>393960</v>
      </c>
      <c r="AE163" s="49">
        <v>990026</v>
      </c>
      <c r="AF163" s="49">
        <v>55871</v>
      </c>
      <c r="AG163" s="48">
        <v>27318</v>
      </c>
      <c r="AH163" s="49">
        <v>40563</v>
      </c>
      <c r="AI163" s="49">
        <v>3281</v>
      </c>
      <c r="AJ163" s="48">
        <v>103545</v>
      </c>
      <c r="AK163" s="49">
        <v>104661</v>
      </c>
      <c r="AL163" s="49">
        <v>9363</v>
      </c>
      <c r="AM163" s="48">
        <v>75280</v>
      </c>
      <c r="AN163" s="49">
        <v>67519</v>
      </c>
      <c r="AO163" s="49">
        <v>5301</v>
      </c>
      <c r="AP163" s="48">
        <v>160900</v>
      </c>
      <c r="AQ163" s="49">
        <v>103054</v>
      </c>
      <c r="AR163" s="49">
        <v>5008</v>
      </c>
      <c r="AS163" s="48">
        <v>268580</v>
      </c>
      <c r="AT163" s="49">
        <v>58303</v>
      </c>
      <c r="AU163" s="49">
        <v>10982</v>
      </c>
      <c r="AV163" s="48">
        <v>111311</v>
      </c>
      <c r="AW163" s="49">
        <v>196973</v>
      </c>
      <c r="AX163" s="49">
        <v>8208</v>
      </c>
      <c r="AY163" s="48">
        <v>177795</v>
      </c>
      <c r="AZ163" s="49">
        <v>147605</v>
      </c>
      <c r="BA163" s="49">
        <v>12963</v>
      </c>
      <c r="BB163" s="48">
        <v>63123</v>
      </c>
      <c r="BC163" s="49">
        <v>60484</v>
      </c>
      <c r="BD163" s="49">
        <v>3663</v>
      </c>
      <c r="BE163" s="48">
        <v>7669</v>
      </c>
      <c r="BF163" s="49">
        <v>10559</v>
      </c>
      <c r="BG163" s="49">
        <v>839</v>
      </c>
      <c r="BH163" s="50">
        <v>214</v>
      </c>
      <c r="BI163" s="50">
        <v>141148</v>
      </c>
      <c r="BJ163" s="50">
        <v>14709</v>
      </c>
      <c r="BK163" s="50">
        <v>231518</v>
      </c>
      <c r="BL163" s="50">
        <v>73807</v>
      </c>
      <c r="BM163" s="50">
        <v>14430</v>
      </c>
      <c r="BN163" s="50">
        <v>24105</v>
      </c>
      <c r="BO163" s="50">
        <v>7660</v>
      </c>
      <c r="BP163" s="50">
        <v>8768</v>
      </c>
      <c r="BQ163" s="50">
        <v>153434</v>
      </c>
      <c r="BR163" s="50">
        <v>35696</v>
      </c>
      <c r="BS163" s="50">
        <v>15553</v>
      </c>
      <c r="BT163" s="50">
        <v>64503</v>
      </c>
      <c r="BU163" s="50">
        <v>37689</v>
      </c>
      <c r="BV163" s="50">
        <v>5578</v>
      </c>
      <c r="BW163" s="50">
        <v>254764</v>
      </c>
      <c r="BX163" s="50">
        <v>137900</v>
      </c>
      <c r="BY163" s="50">
        <v>4208</v>
      </c>
      <c r="BZ163" s="50">
        <v>124361</v>
      </c>
      <c r="CA163" s="50">
        <v>156464</v>
      </c>
      <c r="CB163" s="50">
        <v>23805</v>
      </c>
      <c r="CC163" s="50">
        <v>13040</v>
      </c>
      <c r="CD163" s="50">
        <v>7124</v>
      </c>
      <c r="CE163" s="50">
        <v>4548</v>
      </c>
      <c r="CF163" s="50">
        <v>75941</v>
      </c>
      <c r="CG163" s="50">
        <v>43535</v>
      </c>
      <c r="CH163" s="50">
        <v>4472</v>
      </c>
      <c r="CI163" s="50">
        <v>317576</v>
      </c>
      <c r="CJ163" s="50">
        <v>66703</v>
      </c>
      <c r="CK163" s="50">
        <v>23674</v>
      </c>
      <c r="CL163" s="50">
        <v>17255</v>
      </c>
      <c r="CM163" s="50">
        <v>2188</v>
      </c>
      <c r="CN163" s="50">
        <v>927</v>
      </c>
      <c r="CO163" s="50">
        <v>18</v>
      </c>
      <c r="CP163" s="50">
        <v>14066</v>
      </c>
      <c r="CQ163" s="50">
        <v>5283</v>
      </c>
      <c r="CR163" s="50">
        <v>125675</v>
      </c>
      <c r="CS163" s="50">
        <v>20201</v>
      </c>
      <c r="CT163" s="50">
        <v>7204</v>
      </c>
      <c r="CU163" s="51"/>
      <c r="CV163" s="54">
        <f t="shared" si="278"/>
        <v>68633.986856848715</v>
      </c>
      <c r="CW163" s="54">
        <f t="shared" si="279"/>
        <v>122558.57977199125</v>
      </c>
      <c r="CX163" s="54">
        <f t="shared" si="280"/>
        <v>9693.9131756729894</v>
      </c>
      <c r="CY163" s="54">
        <f t="shared" si="281"/>
        <v>603322.84615979821</v>
      </c>
      <c r="CZ163" s="54">
        <f t="shared" si="282"/>
        <v>777830.89032560424</v>
      </c>
      <c r="DA163" s="54">
        <f t="shared" si="283"/>
        <v>78586.345693860683</v>
      </c>
      <c r="DB163" s="54">
        <f t="shared" si="284"/>
        <v>106662.59954574336</v>
      </c>
      <c r="DC163" s="54">
        <f t="shared" si="285"/>
        <v>161490.80904323162</v>
      </c>
      <c r="DD163" s="54">
        <f t="shared" si="286"/>
        <v>10994.944984213947</v>
      </c>
      <c r="DE163" s="54">
        <f t="shared" si="287"/>
        <v>220801.88744506429</v>
      </c>
      <c r="DF163" s="54">
        <f t="shared" si="288"/>
        <v>163685.39628915137</v>
      </c>
      <c r="DG163" s="54">
        <f t="shared" si="289"/>
        <v>24200.82657491896</v>
      </c>
      <c r="DH163" s="54">
        <f t="shared" si="290"/>
        <v>320973.79084399284</v>
      </c>
      <c r="DI163" s="54">
        <f t="shared" si="291"/>
        <v>276944.33400386269</v>
      </c>
      <c r="DJ163" s="54">
        <f t="shared" si="292"/>
        <v>33684.713349406506</v>
      </c>
      <c r="DK163" s="54">
        <f t="shared" si="293"/>
        <v>162314.56528740207</v>
      </c>
      <c r="DL163" s="54">
        <f t="shared" si="294"/>
        <v>100871.1529741328</v>
      </c>
      <c r="DM163" s="54">
        <f t="shared" si="295"/>
        <v>11997.286551548064</v>
      </c>
      <c r="DN163" s="54">
        <f t="shared" si="296"/>
        <v>17127.212841580516</v>
      </c>
      <c r="DO163" s="54">
        <f t="shared" si="297"/>
        <v>23993.944281535696</v>
      </c>
      <c r="DP163" s="54">
        <f t="shared" si="298"/>
        <v>1546.9010386712218</v>
      </c>
      <c r="DQ163" s="54">
        <f t="shared" si="299"/>
        <v>342691.40107675223</v>
      </c>
      <c r="DR163" s="54">
        <f t="shared" si="300"/>
        <v>669501.28482314653</v>
      </c>
      <c r="DS163" s="54">
        <f t="shared" si="301"/>
        <v>47485.460136283458</v>
      </c>
      <c r="DT163" s="54">
        <f t="shared" si="302"/>
        <v>247730.54194915225</v>
      </c>
      <c r="DU163" s="54">
        <f t="shared" si="303"/>
        <v>622549.69419167272</v>
      </c>
      <c r="DV163" s="54">
        <f t="shared" si="304"/>
        <v>35132.889403089364</v>
      </c>
      <c r="DW163" s="54">
        <f t="shared" si="305"/>
        <v>17178.147387975787</v>
      </c>
      <c r="DX163" s="54">
        <f t="shared" si="306"/>
        <v>25506.888955943403</v>
      </c>
      <c r="DY163" s="54">
        <f t="shared" si="307"/>
        <v>2063.1635397887312</v>
      </c>
      <c r="DZ163" s="54">
        <f t="shared" si="308"/>
        <v>65111.328475289294</v>
      </c>
      <c r="EA163" s="54">
        <f t="shared" si="309"/>
        <v>65813.093336735255</v>
      </c>
      <c r="EB163" s="54">
        <f t="shared" si="310"/>
        <v>5887.6562703571744</v>
      </c>
      <c r="EC163" s="54">
        <f t="shared" si="311"/>
        <v>47337.68706958113</v>
      </c>
      <c r="ED163" s="54">
        <f t="shared" si="312"/>
        <v>42457.402939041553</v>
      </c>
      <c r="EE163" s="54">
        <f t="shared" si="313"/>
        <v>3333.3830918683525</v>
      </c>
      <c r="EF163" s="54">
        <f t="shared" si="314"/>
        <v>101177.38907406488</v>
      </c>
      <c r="EG163" s="54">
        <f t="shared" si="315"/>
        <v>64802.577089115483</v>
      </c>
      <c r="EH163" s="54">
        <f t="shared" si="316"/>
        <v>3149.1383746607635</v>
      </c>
      <c r="EI163" s="54">
        <f t="shared" si="317"/>
        <v>168888.89470175476</v>
      </c>
      <c r="EJ163" s="54">
        <f t="shared" si="318"/>
        <v>36662.183438068394</v>
      </c>
      <c r="EK163" s="54">
        <f t="shared" si="319"/>
        <v>6905.7183767021779</v>
      </c>
      <c r="EL163" s="54">
        <f t="shared" si="320"/>
        <v>69994.756713631039</v>
      </c>
      <c r="EM163" s="54">
        <f t="shared" si="321"/>
        <v>123860.86922365308</v>
      </c>
      <c r="EN163" s="54">
        <f t="shared" si="322"/>
        <v>5161.3673680542233</v>
      </c>
      <c r="EO163" s="54">
        <f t="shared" si="323"/>
        <v>111801.32933762189</v>
      </c>
      <c r="EP163" s="54">
        <f t="shared" si="324"/>
        <v>92817.206428075486</v>
      </c>
      <c r="EQ163" s="54">
        <f t="shared" si="325"/>
        <v>8151.4138879248167</v>
      </c>
      <c r="ER163" s="54">
        <f t="shared" si="326"/>
        <v>39693.103359367291</v>
      </c>
      <c r="ES163" s="54">
        <f t="shared" si="327"/>
        <v>38033.643261378122</v>
      </c>
      <c r="ET163" s="54">
        <f t="shared" si="328"/>
        <v>2303.3733758750755</v>
      </c>
      <c r="EU163" s="54">
        <f t="shared" si="329"/>
        <v>4822.4325469795122</v>
      </c>
      <c r="EV163" s="54">
        <f t="shared" si="330"/>
        <v>6639.7268566379798</v>
      </c>
      <c r="EW163" s="54">
        <f t="shared" si="331"/>
        <v>527.58128920534762</v>
      </c>
      <c r="EX163" s="54">
        <f t="shared" si="332"/>
        <v>134.56781393318758</v>
      </c>
      <c r="EY163" s="54">
        <f t="shared" si="333"/>
        <v>88756.905612343748</v>
      </c>
      <c r="EZ163" s="54">
        <f t="shared" si="334"/>
        <v>9249.336332445122</v>
      </c>
      <c r="FA163" s="54">
        <f t="shared" si="335"/>
        <v>145583.51002889589</v>
      </c>
      <c r="FB163" s="54">
        <f t="shared" si="336"/>
        <v>46411.432911059703</v>
      </c>
      <c r="FC163" s="54">
        <f t="shared" si="337"/>
        <v>9073.8951170836299</v>
      </c>
      <c r="FD163" s="54">
        <f t="shared" si="338"/>
        <v>15157.743714296666</v>
      </c>
      <c r="FE163" s="54">
        <f t="shared" si="339"/>
        <v>4816.7731529355933</v>
      </c>
      <c r="FF163" s="54">
        <f t="shared" si="340"/>
        <v>5513.5074418980785</v>
      </c>
      <c r="FG163" s="54">
        <f t="shared" si="341"/>
        <v>96482.607303853758</v>
      </c>
      <c r="FH163" s="54">
        <f t="shared" si="342"/>
        <v>22446.414421304038</v>
      </c>
      <c r="FI163" s="54">
        <f t="shared" si="343"/>
        <v>9780.0617294526473</v>
      </c>
      <c r="FJ163" s="54">
        <f t="shared" si="344"/>
        <v>40560.877112768219</v>
      </c>
      <c r="FK163" s="54">
        <f t="shared" si="345"/>
        <v>23699.655791251902</v>
      </c>
      <c r="FL163" s="54">
        <f t="shared" si="346"/>
        <v>3507.5666641089738</v>
      </c>
      <c r="FM163" s="54">
        <f t="shared" si="347"/>
        <v>160201.09602277851</v>
      </c>
      <c r="FN163" s="54">
        <f t="shared" si="348"/>
        <v>86714.493184049381</v>
      </c>
      <c r="FO163" s="54">
        <f t="shared" si="349"/>
        <v>2646.0811263123987</v>
      </c>
      <c r="FP163" s="54">
        <f t="shared" si="350"/>
        <v>78200.878077313741</v>
      </c>
      <c r="FQ163" s="54">
        <f t="shared" si="351"/>
        <v>98387.936631973193</v>
      </c>
      <c r="FR163" s="54">
        <f t="shared" si="352"/>
        <v>14969.097246166029</v>
      </c>
      <c r="FS163" s="54">
        <f t="shared" si="353"/>
        <v>8199.8331480783472</v>
      </c>
      <c r="FT163" s="54">
        <f t="shared" si="354"/>
        <v>4479.7247965421884</v>
      </c>
      <c r="FU163" s="54">
        <f t="shared" si="355"/>
        <v>2859.8804568604537</v>
      </c>
      <c r="FV163" s="54">
        <f t="shared" si="356"/>
        <v>47753.338121028966</v>
      </c>
      <c r="FW163" s="54">
        <f t="shared" si="357"/>
        <v>27375.746633557577</v>
      </c>
      <c r="FX163" s="54">
        <f t="shared" si="358"/>
        <v>2812.0900182673595</v>
      </c>
      <c r="FY163" s="54">
        <f t="shared" si="359"/>
        <v>199698.63587685037</v>
      </c>
      <c r="FZ163" s="54">
        <f t="shared" si="360"/>
        <v>41944.284545726223</v>
      </c>
      <c r="GA163" s="54">
        <f t="shared" si="361"/>
        <v>14886.721621748986</v>
      </c>
      <c r="GB163" s="54">
        <f t="shared" si="362"/>
        <v>10850.316025313794</v>
      </c>
      <c r="GC163" s="54">
        <f t="shared" si="363"/>
        <v>1375.8615742327777</v>
      </c>
      <c r="GD163" s="54">
        <f t="shared" si="364"/>
        <v>582.91758652366775</v>
      </c>
      <c r="GE163" s="54">
        <f t="shared" si="365"/>
        <v>11.318788087838207</v>
      </c>
      <c r="GF163" s="54">
        <f t="shared" si="366"/>
        <v>8845.0040690851238</v>
      </c>
      <c r="GG163" s="54">
        <f t="shared" si="367"/>
        <v>3322.0643037805139</v>
      </c>
      <c r="GH163" s="54">
        <f t="shared" si="368"/>
        <v>79027.149607725936</v>
      </c>
      <c r="GI163" s="54">
        <f t="shared" si="369"/>
        <v>12702.824342356647</v>
      </c>
      <c r="GJ163" s="54">
        <f t="shared" si="370"/>
        <v>4530.0305213770253</v>
      </c>
    </row>
    <row r="164" spans="1:192" s="45" customFormat="1">
      <c r="A164" s="45" t="s">
        <v>15</v>
      </c>
      <c r="B164" s="46">
        <v>41991</v>
      </c>
      <c r="C164" s="47"/>
      <c r="D164" s="47"/>
      <c r="E164" s="47"/>
      <c r="F164" s="48">
        <v>117038</v>
      </c>
      <c r="G164" s="49">
        <v>199416</v>
      </c>
      <c r="H164" s="49">
        <v>16336</v>
      </c>
      <c r="I164" s="49">
        <f t="shared" si="374"/>
        <v>959450</v>
      </c>
      <c r="J164" s="48">
        <v>1230512</v>
      </c>
      <c r="K164" s="48">
        <v>131196</v>
      </c>
      <c r="L164" s="48">
        <v>173370</v>
      </c>
      <c r="M164" s="49">
        <v>255512</v>
      </c>
      <c r="N164" s="49">
        <v>17367</v>
      </c>
      <c r="O164" s="48">
        <v>357037</v>
      </c>
      <c r="P164" s="49">
        <v>266256</v>
      </c>
      <c r="Q164" s="49">
        <v>39037</v>
      </c>
      <c r="R164" s="48">
        <v>518749</v>
      </c>
      <c r="S164" s="49">
        <v>441338</v>
      </c>
      <c r="T164" s="49">
        <v>56760</v>
      </c>
      <c r="U164" s="48">
        <v>261387</v>
      </c>
      <c r="V164" s="49">
        <v>159284</v>
      </c>
      <c r="W164" s="49">
        <v>21568</v>
      </c>
      <c r="X164" s="48">
        <v>28852</v>
      </c>
      <c r="Y164" s="49">
        <v>39878</v>
      </c>
      <c r="Z164" s="49">
        <v>2570</v>
      </c>
      <c r="AA164" s="48">
        <v>517195</v>
      </c>
      <c r="AB164" s="49">
        <v>1028256</v>
      </c>
      <c r="AC164" s="49">
        <v>73503</v>
      </c>
      <c r="AD164" s="48">
        <v>390210</v>
      </c>
      <c r="AE164" s="49">
        <v>988344</v>
      </c>
      <c r="AF164" s="49">
        <v>55120</v>
      </c>
      <c r="AG164" s="48">
        <v>28316</v>
      </c>
      <c r="AH164" s="49">
        <v>41742</v>
      </c>
      <c r="AI164" s="49">
        <v>3408</v>
      </c>
      <c r="AJ164" s="48">
        <v>106459</v>
      </c>
      <c r="AK164" s="49">
        <v>105895</v>
      </c>
      <c r="AL164" s="49">
        <v>10005</v>
      </c>
      <c r="AM164" s="48">
        <v>76742</v>
      </c>
      <c r="AN164" s="49">
        <v>68313</v>
      </c>
      <c r="AO164" s="49">
        <v>6011</v>
      </c>
      <c r="AP164" s="48">
        <v>156679</v>
      </c>
      <c r="AQ164" s="49">
        <v>102032</v>
      </c>
      <c r="AR164" s="49">
        <v>5133</v>
      </c>
      <c r="AS164" s="48">
        <v>261712</v>
      </c>
      <c r="AT164" s="49">
        <v>55125</v>
      </c>
      <c r="AU164" s="49">
        <v>9684</v>
      </c>
      <c r="AV164" s="48">
        <v>107303</v>
      </c>
      <c r="AW164" s="49">
        <v>187474</v>
      </c>
      <c r="AX164" s="49">
        <v>8160</v>
      </c>
      <c r="AY164" s="48">
        <v>164628</v>
      </c>
      <c r="AZ164" s="49">
        <v>137610</v>
      </c>
      <c r="BA164" s="49">
        <v>13011</v>
      </c>
      <c r="BB164" s="48">
        <v>65179</v>
      </c>
      <c r="BC164" s="49">
        <v>58379</v>
      </c>
      <c r="BD164" s="49">
        <v>3663</v>
      </c>
      <c r="BE164" s="48">
        <v>7819</v>
      </c>
      <c r="BF164" s="49">
        <v>10709</v>
      </c>
      <c r="BG164" s="49">
        <v>932</v>
      </c>
      <c r="BH164" s="50">
        <v>297083</v>
      </c>
      <c r="BI164" s="50">
        <v>143393</v>
      </c>
      <c r="BJ164" s="50">
        <v>15437</v>
      </c>
      <c r="BK164" s="50">
        <v>232585</v>
      </c>
      <c r="BL164" s="50">
        <v>69690</v>
      </c>
      <c r="BM164" s="50">
        <v>14130</v>
      </c>
      <c r="BN164" s="50">
        <v>22157</v>
      </c>
      <c r="BO164" s="50">
        <v>7896</v>
      </c>
      <c r="BP164" s="50">
        <v>9498</v>
      </c>
      <c r="BQ164" s="50">
        <v>135016</v>
      </c>
      <c r="BR164" s="50">
        <v>32443</v>
      </c>
      <c r="BS164" s="50">
        <v>14405</v>
      </c>
      <c r="BT164" s="50">
        <v>63347</v>
      </c>
      <c r="BU164" s="50">
        <v>38730</v>
      </c>
      <c r="BV164" s="50">
        <v>6112</v>
      </c>
      <c r="BW164" s="50">
        <v>246309</v>
      </c>
      <c r="BX164" s="50">
        <v>128751</v>
      </c>
      <c r="BY164" s="50">
        <v>4043</v>
      </c>
      <c r="BZ164" s="50">
        <v>128504</v>
      </c>
      <c r="CA164" s="50">
        <v>117292</v>
      </c>
      <c r="CB164" s="50">
        <v>18654</v>
      </c>
      <c r="CC164" s="50">
        <v>13404</v>
      </c>
      <c r="CD164" s="50">
        <v>7138</v>
      </c>
      <c r="CE164" s="50">
        <v>4852</v>
      </c>
      <c r="CF164" s="50">
        <v>74525</v>
      </c>
      <c r="CG164" s="50">
        <v>44127</v>
      </c>
      <c r="CH164" s="50">
        <v>4495</v>
      </c>
      <c r="CI164" s="50">
        <v>288963</v>
      </c>
      <c r="CJ164" s="50">
        <v>67644</v>
      </c>
      <c r="CK164" s="50">
        <v>23864</v>
      </c>
      <c r="CL164" s="50">
        <v>18265</v>
      </c>
      <c r="CM164" s="50">
        <v>5237</v>
      </c>
      <c r="CN164" s="50">
        <v>1062</v>
      </c>
      <c r="CO164" s="50">
        <v>61526</v>
      </c>
      <c r="CP164" s="50">
        <v>12946</v>
      </c>
      <c r="CQ164" s="50">
        <v>5168</v>
      </c>
      <c r="CR164" s="50">
        <v>116932</v>
      </c>
      <c r="CS164" s="50">
        <v>20335</v>
      </c>
      <c r="CT164" s="50">
        <v>7543</v>
      </c>
      <c r="CU164" s="51"/>
      <c r="CV164" s="54">
        <f t="shared" si="278"/>
        <v>73596.017790244907</v>
      </c>
      <c r="CW164" s="54">
        <f t="shared" si="279"/>
        <v>125397.0802957969</v>
      </c>
      <c r="CX164" s="54">
        <f t="shared" si="280"/>
        <v>10272.429011273609</v>
      </c>
      <c r="CY164" s="54">
        <f t="shared" si="281"/>
        <v>603322.84615979821</v>
      </c>
      <c r="CZ164" s="54">
        <f t="shared" si="282"/>
        <v>773772.47597455385</v>
      </c>
      <c r="DA164" s="54">
        <f t="shared" si="283"/>
        <v>82498.873442890093</v>
      </c>
      <c r="DB164" s="54">
        <f t="shared" si="284"/>
        <v>109018.79393269501</v>
      </c>
      <c r="DC164" s="54">
        <f t="shared" si="285"/>
        <v>160671.45454998422</v>
      </c>
      <c r="DD164" s="54">
        <f t="shared" si="286"/>
        <v>10920.744040082565</v>
      </c>
      <c r="DE164" s="54">
        <f t="shared" si="287"/>
        <v>224512.56347319391</v>
      </c>
      <c r="DF164" s="54">
        <f t="shared" si="288"/>
        <v>167427.51339530278</v>
      </c>
      <c r="DG164" s="54">
        <f t="shared" si="289"/>
        <v>24547.307254718897</v>
      </c>
      <c r="DH164" s="54">
        <f t="shared" si="290"/>
        <v>326200.55565433239</v>
      </c>
      <c r="DI164" s="54">
        <f t="shared" si="291"/>
        <v>277522.84983946331</v>
      </c>
      <c r="DJ164" s="54">
        <f t="shared" si="292"/>
        <v>35691.911770316481</v>
      </c>
      <c r="DK164" s="54">
        <f t="shared" si="293"/>
        <v>164365.78121754254</v>
      </c>
      <c r="DL164" s="54">
        <f t="shared" si="294"/>
        <v>100161.21343240117</v>
      </c>
      <c r="DM164" s="54">
        <f t="shared" si="295"/>
        <v>13562.423415471914</v>
      </c>
      <c r="DN164" s="54">
        <f t="shared" si="296"/>
        <v>18142.759661683776</v>
      </c>
      <c r="DO164" s="54">
        <f t="shared" si="297"/>
        <v>25076.146187045113</v>
      </c>
      <c r="DP164" s="54">
        <f t="shared" si="298"/>
        <v>1616.0714103191219</v>
      </c>
      <c r="DQ164" s="54">
        <f t="shared" si="299"/>
        <v>325223.36694941565</v>
      </c>
      <c r="DR164" s="54">
        <f t="shared" si="300"/>
        <v>646589.5424471203</v>
      </c>
      <c r="DS164" s="54">
        <f t="shared" si="301"/>
        <v>46220.271156687326</v>
      </c>
      <c r="DT164" s="54">
        <f t="shared" si="302"/>
        <v>245372.46109751929</v>
      </c>
      <c r="DU164" s="54">
        <f t="shared" si="303"/>
        <v>621492.01632702036</v>
      </c>
      <c r="DV164" s="54">
        <f t="shared" si="304"/>
        <v>34660.644411202338</v>
      </c>
      <c r="DW164" s="54">
        <f t="shared" si="305"/>
        <v>17805.711305290373</v>
      </c>
      <c r="DX164" s="54">
        <f t="shared" si="306"/>
        <v>26248.269575696806</v>
      </c>
      <c r="DY164" s="54">
        <f t="shared" si="307"/>
        <v>2143.023877964034</v>
      </c>
      <c r="DZ164" s="54">
        <f t="shared" si="308"/>
        <v>66943.714502398216</v>
      </c>
      <c r="EA164" s="54">
        <f t="shared" si="309"/>
        <v>66589.059142312617</v>
      </c>
      <c r="EB164" s="54">
        <f t="shared" si="310"/>
        <v>6291.3597121567373</v>
      </c>
      <c r="EC164" s="54">
        <f t="shared" si="311"/>
        <v>48257.024190937766</v>
      </c>
      <c r="ED164" s="54">
        <f t="shared" si="312"/>
        <v>42956.687258027305</v>
      </c>
      <c r="EE164" s="54">
        <f t="shared" si="313"/>
        <v>3779.8463997775261</v>
      </c>
      <c r="EF164" s="54">
        <f t="shared" si="314"/>
        <v>98523.133267466808</v>
      </c>
      <c r="EG164" s="54">
        <f t="shared" si="315"/>
        <v>64159.921454350449</v>
      </c>
      <c r="EH164" s="54">
        <f t="shared" si="316"/>
        <v>3227.7410697151959</v>
      </c>
      <c r="EI164" s="54">
        <f t="shared" si="317"/>
        <v>164570.14822468406</v>
      </c>
      <c r="EJ164" s="54">
        <f t="shared" si="318"/>
        <v>34663.788519004513</v>
      </c>
      <c r="EK164" s="54">
        <f t="shared" si="319"/>
        <v>6089.5079912569563</v>
      </c>
      <c r="EL164" s="54">
        <f t="shared" si="320"/>
        <v>67474.439899405741</v>
      </c>
      <c r="EM164" s="54">
        <f t="shared" si="321"/>
        <v>117887.69322107668</v>
      </c>
      <c r="EN164" s="54">
        <f t="shared" si="322"/>
        <v>5131.183933153321</v>
      </c>
      <c r="EO164" s="54">
        <f t="shared" si="323"/>
        <v>103521.63585136825</v>
      </c>
      <c r="EP164" s="54">
        <f t="shared" si="324"/>
        <v>86532.134931523105</v>
      </c>
      <c r="EQ164" s="54">
        <f t="shared" si="325"/>
        <v>8181.597322825718</v>
      </c>
      <c r="ER164" s="54">
        <f t="shared" si="326"/>
        <v>40985.960487622586</v>
      </c>
      <c r="ES164" s="54">
        <f t="shared" si="327"/>
        <v>36709.973876661483</v>
      </c>
      <c r="ET164" s="54">
        <f t="shared" si="328"/>
        <v>2303.3733758750755</v>
      </c>
      <c r="EU164" s="54">
        <f t="shared" si="329"/>
        <v>4916.7557810448307</v>
      </c>
      <c r="EV164" s="54">
        <f t="shared" si="330"/>
        <v>6734.0500907032983</v>
      </c>
      <c r="EW164" s="54">
        <f t="shared" si="331"/>
        <v>586.061694325845</v>
      </c>
      <c r="EX164" s="54">
        <f t="shared" si="332"/>
        <v>186812.19563884658</v>
      </c>
      <c r="EY164" s="54">
        <f t="shared" si="333"/>
        <v>90168.61001552135</v>
      </c>
      <c r="EZ164" s="54">
        <f t="shared" si="334"/>
        <v>9707.1184284421342</v>
      </c>
      <c r="FA164" s="54">
        <f t="shared" si="335"/>
        <v>146254.46263388052</v>
      </c>
      <c r="FB164" s="54">
        <f t="shared" si="336"/>
        <v>43822.574546746931</v>
      </c>
      <c r="FC164" s="54">
        <f t="shared" si="337"/>
        <v>8885.2486489529929</v>
      </c>
      <c r="FD164" s="54">
        <f t="shared" si="338"/>
        <v>13932.799314568399</v>
      </c>
      <c r="FE164" s="54">
        <f t="shared" si="339"/>
        <v>4965.1750411983603</v>
      </c>
      <c r="FF164" s="54">
        <f t="shared" si="340"/>
        <v>5972.5471810159615</v>
      </c>
      <c r="FG164" s="54">
        <f t="shared" si="341"/>
        <v>84900.971803753535</v>
      </c>
      <c r="FH164" s="54">
        <f t="shared" si="342"/>
        <v>20400.857885207501</v>
      </c>
      <c r="FI164" s="54">
        <f t="shared" si="343"/>
        <v>9058.1745780727433</v>
      </c>
      <c r="FJ164" s="54">
        <f t="shared" si="344"/>
        <v>39833.959388904834</v>
      </c>
      <c r="FK164" s="54">
        <f t="shared" si="345"/>
        <v>24354.259035665211</v>
      </c>
      <c r="FL164" s="54">
        <f t="shared" si="346"/>
        <v>3843.3573773815069</v>
      </c>
      <c r="FM164" s="54">
        <f t="shared" si="347"/>
        <v>154884.40972929672</v>
      </c>
      <c r="FN164" s="54">
        <f t="shared" si="348"/>
        <v>80961.404727625399</v>
      </c>
      <c r="FO164" s="54">
        <f t="shared" si="349"/>
        <v>2542.3255688405488</v>
      </c>
      <c r="FP164" s="54">
        <f t="shared" si="350"/>
        <v>80806.085802197835</v>
      </c>
      <c r="FQ164" s="54">
        <f t="shared" si="351"/>
        <v>73755.738466595503</v>
      </c>
      <c r="FR164" s="54">
        <f t="shared" si="352"/>
        <v>11730.037388362996</v>
      </c>
      <c r="FS164" s="54">
        <f t="shared" si="353"/>
        <v>8428.7241960768515</v>
      </c>
      <c r="FT164" s="54">
        <f t="shared" si="354"/>
        <v>4488.5282983882853</v>
      </c>
      <c r="FU164" s="54">
        <f t="shared" si="355"/>
        <v>3051.0422112328324</v>
      </c>
      <c r="FV164" s="54">
        <f t="shared" si="356"/>
        <v>46862.926791452359</v>
      </c>
      <c r="FW164" s="54">
        <f t="shared" si="357"/>
        <v>27748.008997335368</v>
      </c>
      <c r="FX164" s="54">
        <f t="shared" si="358"/>
        <v>2826.5529141573747</v>
      </c>
      <c r="FY164" s="54">
        <f t="shared" si="359"/>
        <v>181706.16456811066</v>
      </c>
      <c r="FZ164" s="54">
        <f t="shared" si="360"/>
        <v>42536.005634095985</v>
      </c>
      <c r="GA164" s="54">
        <f t="shared" si="361"/>
        <v>15006.197718231722</v>
      </c>
      <c r="GB164" s="54">
        <f t="shared" si="362"/>
        <v>11485.425801353604</v>
      </c>
      <c r="GC164" s="54">
        <f t="shared" si="363"/>
        <v>3293.1385120004829</v>
      </c>
      <c r="GD164" s="54">
        <f t="shared" si="364"/>
        <v>667.80849718245429</v>
      </c>
      <c r="GE164" s="54">
        <f t="shared" si="365"/>
        <v>38688.875327351867</v>
      </c>
      <c r="GF164" s="54">
        <f t="shared" si="366"/>
        <v>8140.7239213974135</v>
      </c>
      <c r="GG164" s="54">
        <f t="shared" si="367"/>
        <v>3249.7498243304367</v>
      </c>
      <c r="GH164" s="54">
        <f t="shared" si="368"/>
        <v>73529.362704838743</v>
      </c>
      <c r="GI164" s="54">
        <f t="shared" si="369"/>
        <v>12787.086431454998</v>
      </c>
      <c r="GJ164" s="54">
        <f t="shared" si="370"/>
        <v>4743.2010303646448</v>
      </c>
    </row>
    <row r="165" spans="1:192" s="45" customFormat="1">
      <c r="A165" s="45" t="s">
        <v>15</v>
      </c>
      <c r="B165" s="46">
        <v>41990</v>
      </c>
      <c r="C165" s="47"/>
      <c r="D165" s="47"/>
      <c r="E165" s="47"/>
      <c r="F165" s="48">
        <v>119674</v>
      </c>
      <c r="G165" s="49">
        <v>205528</v>
      </c>
      <c r="H165" s="49">
        <v>17060</v>
      </c>
      <c r="I165" s="49">
        <v>1047807</v>
      </c>
      <c r="J165" s="48">
        <v>1232960</v>
      </c>
      <c r="K165" s="48">
        <v>132454</v>
      </c>
      <c r="L165" s="48">
        <v>178837</v>
      </c>
      <c r="M165" s="49">
        <v>260109</v>
      </c>
      <c r="N165" s="49">
        <v>18319</v>
      </c>
      <c r="O165" s="48">
        <v>366941</v>
      </c>
      <c r="P165" s="49">
        <v>269036</v>
      </c>
      <c r="Q165" s="49">
        <v>41496</v>
      </c>
      <c r="R165" s="48">
        <v>518749</v>
      </c>
      <c r="S165" s="49">
        <v>442329</v>
      </c>
      <c r="T165" s="49">
        <v>57003</v>
      </c>
      <c r="U165" s="48">
        <v>265954</v>
      </c>
      <c r="V165" s="49">
        <v>162428</v>
      </c>
      <c r="W165" s="49">
        <v>19239</v>
      </c>
      <c r="X165" s="48">
        <v>28521</v>
      </c>
      <c r="Y165" s="49">
        <v>40046</v>
      </c>
      <c r="Z165" s="49">
        <v>2741</v>
      </c>
      <c r="AA165" s="48">
        <v>532693</v>
      </c>
      <c r="AB165" s="49">
        <v>1040153</v>
      </c>
      <c r="AC165" s="49">
        <v>75266</v>
      </c>
      <c r="AD165" s="48">
        <v>402471</v>
      </c>
      <c r="AE165" s="49">
        <v>1004957</v>
      </c>
      <c r="AF165" s="49">
        <v>56213</v>
      </c>
      <c r="AG165" s="48">
        <v>29198</v>
      </c>
      <c r="AH165" s="49">
        <v>39785</v>
      </c>
      <c r="AI165" s="49">
        <v>3668</v>
      </c>
      <c r="AJ165" s="48">
        <v>104301</v>
      </c>
      <c r="AK165" s="49">
        <v>102991</v>
      </c>
      <c r="AL165" s="49">
        <v>9330</v>
      </c>
      <c r="AM165" s="48">
        <v>74027</v>
      </c>
      <c r="AN165" s="49">
        <v>66826</v>
      </c>
      <c r="AO165" s="49">
        <v>5192</v>
      </c>
      <c r="AP165" s="48">
        <v>157757</v>
      </c>
      <c r="AQ165" s="49">
        <v>102055</v>
      </c>
      <c r="AR165" s="49">
        <v>5057</v>
      </c>
      <c r="AS165" s="48">
        <v>262574</v>
      </c>
      <c r="AT165" s="49">
        <v>54146</v>
      </c>
      <c r="AU165" s="49">
        <v>9897</v>
      </c>
      <c r="AV165" s="48">
        <v>106859</v>
      </c>
      <c r="AW165" s="49">
        <v>190607</v>
      </c>
      <c r="AX165" s="49">
        <v>7706</v>
      </c>
      <c r="AY165" s="48">
        <v>161253</v>
      </c>
      <c r="AZ165" s="49">
        <v>132674</v>
      </c>
      <c r="BA165" s="49">
        <v>12635</v>
      </c>
      <c r="BB165" s="48">
        <v>62733</v>
      </c>
      <c r="BC165" s="49">
        <v>56002</v>
      </c>
      <c r="BD165" s="49">
        <v>3454</v>
      </c>
      <c r="BE165" s="48">
        <v>8533</v>
      </c>
      <c r="BF165" s="49">
        <v>11026</v>
      </c>
      <c r="BG165" s="49">
        <v>830</v>
      </c>
      <c r="BH165" s="50">
        <v>297505</v>
      </c>
      <c r="BI165" s="50">
        <v>144310</v>
      </c>
      <c r="BJ165" s="50">
        <v>15454</v>
      </c>
      <c r="BK165" s="50">
        <v>232564</v>
      </c>
      <c r="BL165" s="50">
        <v>66387</v>
      </c>
      <c r="BM165" s="50">
        <v>13528</v>
      </c>
      <c r="BN165" s="50">
        <v>22297</v>
      </c>
      <c r="BO165" s="50">
        <v>8180</v>
      </c>
      <c r="BP165" s="50">
        <v>9659</v>
      </c>
      <c r="BQ165" s="50">
        <v>130892</v>
      </c>
      <c r="BR165" s="50">
        <v>34603</v>
      </c>
      <c r="BS165" s="50">
        <v>14580</v>
      </c>
      <c r="BT165" s="50">
        <v>63982</v>
      </c>
      <c r="BU165" s="50">
        <v>39408</v>
      </c>
      <c r="BV165" s="50">
        <v>8002</v>
      </c>
      <c r="BW165" s="50">
        <v>237187</v>
      </c>
      <c r="BX165" s="50">
        <v>145283</v>
      </c>
      <c r="BY165" s="50">
        <v>4436</v>
      </c>
      <c r="BZ165" s="50">
        <v>95243</v>
      </c>
      <c r="CA165" s="50">
        <v>113380</v>
      </c>
      <c r="CB165" s="50">
        <v>17926</v>
      </c>
      <c r="CC165" s="50">
        <v>13191</v>
      </c>
      <c r="CD165" s="50">
        <v>7770</v>
      </c>
      <c r="CE165" s="50">
        <v>5124</v>
      </c>
      <c r="CF165" s="50">
        <v>77662</v>
      </c>
      <c r="CG165" s="50">
        <v>47917</v>
      </c>
      <c r="CH165" s="50">
        <v>4860</v>
      </c>
      <c r="CI165" s="50">
        <v>287253</v>
      </c>
      <c r="CJ165" s="50">
        <v>70790</v>
      </c>
      <c r="CK165" s="50">
        <v>24080</v>
      </c>
      <c r="CL165" s="50">
        <v>20168</v>
      </c>
      <c r="CM165" s="50">
        <v>5526</v>
      </c>
      <c r="CN165" s="50">
        <v>1058</v>
      </c>
      <c r="CO165" s="50">
        <v>59975</v>
      </c>
      <c r="CP165" s="50">
        <v>13371</v>
      </c>
      <c r="CQ165" s="50">
        <v>5264</v>
      </c>
      <c r="CR165" s="50">
        <v>114158</v>
      </c>
      <c r="CS165" s="50">
        <v>20284</v>
      </c>
      <c r="CT165" s="50">
        <v>7890</v>
      </c>
      <c r="CU165" s="51"/>
      <c r="CV165" s="54">
        <f t="shared" si="278"/>
        <v>75253.59142355276</v>
      </c>
      <c r="CW165" s="54">
        <f t="shared" si="279"/>
        <v>129240.4376731784</v>
      </c>
      <c r="CX165" s="54">
        <f t="shared" si="280"/>
        <v>10727.695821028879</v>
      </c>
      <c r="CY165" s="54">
        <f t="shared" si="281"/>
        <v>658883.6327751939</v>
      </c>
      <c r="CZ165" s="54">
        <f t="shared" si="282"/>
        <v>775311.83115449979</v>
      </c>
      <c r="DA165" s="54">
        <f t="shared" si="283"/>
        <v>83289.930965917883</v>
      </c>
      <c r="DB165" s="54">
        <f t="shared" si="284"/>
        <v>112456.56140359564</v>
      </c>
      <c r="DC165" s="54">
        <f t="shared" si="285"/>
        <v>163562.14726330602</v>
      </c>
      <c r="DD165" s="54">
        <f t="shared" si="286"/>
        <v>11519.382165617119</v>
      </c>
      <c r="DE165" s="54">
        <f t="shared" si="287"/>
        <v>230740.41220774667</v>
      </c>
      <c r="DF165" s="54">
        <f t="shared" si="288"/>
        <v>169175.63733331335</v>
      </c>
      <c r="DG165" s="54">
        <f t="shared" si="289"/>
        <v>26093.579471829682</v>
      </c>
      <c r="DH165" s="54">
        <f t="shared" si="290"/>
        <v>326200.55565433239</v>
      </c>
      <c r="DI165" s="54">
        <f t="shared" si="291"/>
        <v>278146.01200585481</v>
      </c>
      <c r="DJ165" s="54">
        <f t="shared" si="292"/>
        <v>35844.7154095023</v>
      </c>
      <c r="DK165" s="54">
        <f t="shared" si="293"/>
        <v>167237.60928405126</v>
      </c>
      <c r="DL165" s="54">
        <f t="shared" si="294"/>
        <v>102138.22841841025</v>
      </c>
      <c r="DM165" s="54">
        <f t="shared" si="295"/>
        <v>12097.898001217738</v>
      </c>
      <c r="DN165" s="54">
        <f t="shared" si="296"/>
        <v>17934.61972517964</v>
      </c>
      <c r="DO165" s="54">
        <f t="shared" si="297"/>
        <v>25181.788209198272</v>
      </c>
      <c r="DP165" s="54">
        <f t="shared" si="298"/>
        <v>1723.5998971535848</v>
      </c>
      <c r="DQ165" s="54">
        <f t="shared" si="299"/>
        <v>334968.84349304438</v>
      </c>
      <c r="DR165" s="54">
        <f t="shared" si="300"/>
        <v>654070.63255162083</v>
      </c>
      <c r="DS165" s="54">
        <f t="shared" si="301"/>
        <v>47328.883567735029</v>
      </c>
      <c r="DT165" s="54">
        <f t="shared" si="302"/>
        <v>253082.44225001842</v>
      </c>
      <c r="DU165" s="54">
        <f t="shared" si="303"/>
        <v>631938.62891053455</v>
      </c>
      <c r="DV165" s="54">
        <f t="shared" si="304"/>
        <v>35347.946376758286</v>
      </c>
      <c r="DW165" s="54">
        <f t="shared" si="305"/>
        <v>18360.331921594443</v>
      </c>
      <c r="DX165" s="54">
        <f t="shared" si="306"/>
        <v>25017.665781924617</v>
      </c>
      <c r="DY165" s="54">
        <f t="shared" si="307"/>
        <v>2306.5174836772526</v>
      </c>
      <c r="DZ165" s="54">
        <f t="shared" si="308"/>
        <v>65586.717574978495</v>
      </c>
      <c r="EA165" s="54">
        <f t="shared" si="309"/>
        <v>64762.961330808052</v>
      </c>
      <c r="EB165" s="54">
        <f t="shared" si="310"/>
        <v>5866.9051588628045</v>
      </c>
      <c r="EC165" s="54">
        <f t="shared" si="311"/>
        <v>46549.7736543555</v>
      </c>
      <c r="ED165" s="54">
        <f t="shared" si="312"/>
        <v>42021.629597659783</v>
      </c>
      <c r="EE165" s="54">
        <f t="shared" si="313"/>
        <v>3264.8415417808874</v>
      </c>
      <c r="EF165" s="54">
        <f t="shared" si="314"/>
        <v>99201.002909616233</v>
      </c>
      <c r="EG165" s="54">
        <f t="shared" si="315"/>
        <v>64174.384350240463</v>
      </c>
      <c r="EH165" s="54">
        <f t="shared" si="316"/>
        <v>3179.9506311221012</v>
      </c>
      <c r="EI165" s="54">
        <f t="shared" si="317"/>
        <v>165112.19240977944</v>
      </c>
      <c r="EJ165" s="54">
        <f t="shared" si="318"/>
        <v>34048.172211338198</v>
      </c>
      <c r="EK165" s="54">
        <f t="shared" si="319"/>
        <v>6223.4469836297085</v>
      </c>
      <c r="EL165" s="54">
        <f t="shared" si="320"/>
        <v>67195.243126572386</v>
      </c>
      <c r="EM165" s="54">
        <f t="shared" si="321"/>
        <v>119857.79116992097</v>
      </c>
      <c r="EN165" s="54">
        <f t="shared" si="322"/>
        <v>4845.6989447156238</v>
      </c>
      <c r="EO165" s="54">
        <f t="shared" si="323"/>
        <v>101399.36308489859</v>
      </c>
      <c r="EP165" s="54">
        <f t="shared" si="324"/>
        <v>83428.271709213688</v>
      </c>
      <c r="EQ165" s="54">
        <f t="shared" si="325"/>
        <v>7945.1604161019868</v>
      </c>
      <c r="ER165" s="54">
        <f t="shared" si="326"/>
        <v>39447.862950797462</v>
      </c>
      <c r="ES165" s="54">
        <f t="shared" si="327"/>
        <v>35215.265027506408</v>
      </c>
      <c r="ET165" s="54">
        <f t="shared" si="328"/>
        <v>2171.949669744065</v>
      </c>
      <c r="EU165" s="54">
        <f t="shared" si="329"/>
        <v>5365.734375195746</v>
      </c>
      <c r="EV165" s="54">
        <f t="shared" si="330"/>
        <v>6933.3865253613376</v>
      </c>
      <c r="EW165" s="54">
        <f t="shared" si="331"/>
        <v>521.92189516142844</v>
      </c>
      <c r="EX165" s="54">
        <f t="shared" si="332"/>
        <v>187077.55833735035</v>
      </c>
      <c r="EY165" s="54">
        <f t="shared" si="333"/>
        <v>90745.239386440662</v>
      </c>
      <c r="EZ165" s="54">
        <f t="shared" si="334"/>
        <v>9717.8083949695374</v>
      </c>
      <c r="FA165" s="54">
        <f t="shared" si="335"/>
        <v>146241.25738111138</v>
      </c>
      <c r="FB165" s="54">
        <f t="shared" si="336"/>
        <v>41745.576932628617</v>
      </c>
      <c r="FC165" s="54">
        <f t="shared" si="337"/>
        <v>8506.698069570848</v>
      </c>
      <c r="FD165" s="54">
        <f t="shared" si="338"/>
        <v>14020.834333029363</v>
      </c>
      <c r="FE165" s="54">
        <f t="shared" si="339"/>
        <v>5143.7603643620305</v>
      </c>
      <c r="FF165" s="54">
        <f t="shared" si="340"/>
        <v>6073.7874522460697</v>
      </c>
      <c r="FG165" s="54">
        <f t="shared" si="341"/>
        <v>82307.711688517709</v>
      </c>
      <c r="FH165" s="54">
        <f t="shared" si="342"/>
        <v>21759.112455748083</v>
      </c>
      <c r="FI165" s="54">
        <f t="shared" si="343"/>
        <v>9168.2183511489493</v>
      </c>
      <c r="FJ165" s="54">
        <f t="shared" si="344"/>
        <v>40233.261079781347</v>
      </c>
      <c r="FK165" s="54">
        <f t="shared" si="345"/>
        <v>24780.60005364045</v>
      </c>
      <c r="FL165" s="54">
        <f t="shared" si="346"/>
        <v>5031.8301266045191</v>
      </c>
      <c r="FM165" s="54">
        <f t="shared" si="347"/>
        <v>149148.29945500451</v>
      </c>
      <c r="FN165" s="54">
        <f t="shared" si="348"/>
        <v>91357.082764744351</v>
      </c>
      <c r="FO165" s="54">
        <f t="shared" si="349"/>
        <v>2789.4524420916828</v>
      </c>
      <c r="FP165" s="54">
        <f t="shared" si="350"/>
        <v>59890.851880554139</v>
      </c>
      <c r="FQ165" s="54">
        <f t="shared" si="351"/>
        <v>71295.788522172006</v>
      </c>
      <c r="FR165" s="54">
        <f t="shared" si="352"/>
        <v>11272.255292365984</v>
      </c>
      <c r="FS165" s="54">
        <f t="shared" si="353"/>
        <v>8294.7852037040993</v>
      </c>
      <c r="FT165" s="54">
        <f t="shared" si="354"/>
        <v>4885.9435245834929</v>
      </c>
      <c r="FU165" s="54">
        <f t="shared" si="355"/>
        <v>3222.0816756712766</v>
      </c>
      <c r="FV165" s="54">
        <f t="shared" si="356"/>
        <v>48835.540026538387</v>
      </c>
      <c r="FW165" s="54">
        <f t="shared" si="357"/>
        <v>30131.242711385745</v>
      </c>
      <c r="FX165" s="54">
        <f t="shared" si="358"/>
        <v>3056.0727837163163</v>
      </c>
      <c r="FY165" s="54">
        <f t="shared" si="359"/>
        <v>180630.87969976605</v>
      </c>
      <c r="FZ165" s="54">
        <f t="shared" si="360"/>
        <v>44514.278263225933</v>
      </c>
      <c r="GA165" s="54">
        <f t="shared" si="361"/>
        <v>15142.02317528578</v>
      </c>
      <c r="GB165" s="54">
        <f t="shared" si="362"/>
        <v>12682.073230862277</v>
      </c>
      <c r="GC165" s="54">
        <f t="shared" si="363"/>
        <v>3474.8679429663298</v>
      </c>
      <c r="GD165" s="54">
        <f t="shared" si="364"/>
        <v>665.29321094071247</v>
      </c>
      <c r="GE165" s="54">
        <f t="shared" si="365"/>
        <v>37713.573087116471</v>
      </c>
      <c r="GF165" s="54">
        <f t="shared" si="366"/>
        <v>8407.9730845824815</v>
      </c>
      <c r="GG165" s="54">
        <f t="shared" si="367"/>
        <v>3310.1166941322404</v>
      </c>
      <c r="GH165" s="54">
        <f t="shared" si="368"/>
        <v>71785.011696190792</v>
      </c>
      <c r="GI165" s="54">
        <f t="shared" si="369"/>
        <v>12755.01653187279</v>
      </c>
      <c r="GJ165" s="54">
        <f t="shared" si="370"/>
        <v>4961.4021118357477</v>
      </c>
    </row>
    <row r="166" spans="1:192" s="45" customFormat="1">
      <c r="A166" s="45" t="s">
        <v>15</v>
      </c>
      <c r="B166" s="46">
        <v>41989</v>
      </c>
      <c r="C166" s="47"/>
      <c r="D166" s="47"/>
      <c r="E166" s="47"/>
      <c r="F166" s="48">
        <v>124869</v>
      </c>
      <c r="G166" s="49">
        <v>209458</v>
      </c>
      <c r="H166" s="49">
        <v>17892</v>
      </c>
      <c r="I166" s="49">
        <f t="shared" ref="I166:I171" si="375">I165</f>
        <v>1047807</v>
      </c>
      <c r="J166" s="48">
        <v>1233565</v>
      </c>
      <c r="K166" s="48">
        <v>136733</v>
      </c>
      <c r="L166" s="48">
        <v>176396</v>
      </c>
      <c r="M166" s="49">
        <v>261774</v>
      </c>
      <c r="N166" s="49">
        <v>18287</v>
      </c>
      <c r="O166" s="48">
        <v>375109</v>
      </c>
      <c r="P166" s="49">
        <v>267274</v>
      </c>
      <c r="Q166" s="49">
        <v>41205</v>
      </c>
      <c r="R166" s="48">
        <v>537455</v>
      </c>
      <c r="S166" s="49">
        <v>443612</v>
      </c>
      <c r="T166" s="49">
        <v>58782</v>
      </c>
      <c r="U166" s="48">
        <v>274266</v>
      </c>
      <c r="V166" s="49">
        <v>166436</v>
      </c>
      <c r="W166" s="49">
        <v>20451</v>
      </c>
      <c r="X166" s="48">
        <v>30602</v>
      </c>
      <c r="Y166" s="49">
        <v>41146</v>
      </c>
      <c r="Z166" s="49">
        <v>2785</v>
      </c>
      <c r="AA166" s="48">
        <v>526453</v>
      </c>
      <c r="AB166" s="49">
        <v>1010066</v>
      </c>
      <c r="AC166" s="49">
        <v>73153</v>
      </c>
      <c r="AD166" s="48">
        <v>411489</v>
      </c>
      <c r="AE166" s="49">
        <v>1042481</v>
      </c>
      <c r="AF166" s="49">
        <v>58191</v>
      </c>
      <c r="AG166" s="48">
        <v>29075</v>
      </c>
      <c r="AH166" s="49">
        <v>40279</v>
      </c>
      <c r="AI166" s="49">
        <v>3682</v>
      </c>
      <c r="AJ166" s="48">
        <v>104612</v>
      </c>
      <c r="AK166" s="49">
        <v>101748</v>
      </c>
      <c r="AL166" s="49">
        <v>9137</v>
      </c>
      <c r="AM166" s="48">
        <v>68871</v>
      </c>
      <c r="AN166" s="49">
        <v>63570</v>
      </c>
      <c r="AO166" s="49">
        <v>4518</v>
      </c>
      <c r="AP166" s="48">
        <v>159807</v>
      </c>
      <c r="AQ166" s="49">
        <v>100456</v>
      </c>
      <c r="AR166" s="49">
        <v>4879</v>
      </c>
      <c r="AS166" s="48">
        <v>276570</v>
      </c>
      <c r="AT166" s="49">
        <v>57244</v>
      </c>
      <c r="AU166" s="49">
        <v>10581</v>
      </c>
      <c r="AV166" s="48">
        <v>103589</v>
      </c>
      <c r="AW166" s="49">
        <v>186803</v>
      </c>
      <c r="AX166" s="49">
        <v>7786</v>
      </c>
      <c r="AY166" s="48">
        <v>163155</v>
      </c>
      <c r="AZ166" s="49">
        <v>127254</v>
      </c>
      <c r="BA166" s="49">
        <v>12289</v>
      </c>
      <c r="BB166" s="48">
        <v>61942</v>
      </c>
      <c r="BC166" s="49">
        <v>53498</v>
      </c>
      <c r="BD166" s="49">
        <v>3378</v>
      </c>
      <c r="BE166" s="48">
        <v>9315</v>
      </c>
      <c r="BF166" s="49">
        <v>11833</v>
      </c>
      <c r="BG166" s="49">
        <v>953</v>
      </c>
      <c r="BH166" s="50">
        <v>301861</v>
      </c>
      <c r="BI166" s="50">
        <v>145438</v>
      </c>
      <c r="BJ166" s="50">
        <v>15410</v>
      </c>
      <c r="BK166" s="50">
        <v>222594</v>
      </c>
      <c r="BL166" s="50">
        <v>66356</v>
      </c>
      <c r="BM166" s="50">
        <v>13003</v>
      </c>
      <c r="BN166" s="50">
        <v>23183</v>
      </c>
      <c r="BO166" s="50">
        <v>7581</v>
      </c>
      <c r="BP166" s="50">
        <v>8569</v>
      </c>
      <c r="BQ166" s="50">
        <v>128792</v>
      </c>
      <c r="BR166" s="50">
        <v>34387</v>
      </c>
      <c r="BS166" s="50">
        <v>14973</v>
      </c>
      <c r="BT166" s="50">
        <v>66552</v>
      </c>
      <c r="BU166" s="50">
        <v>38441</v>
      </c>
      <c r="BV166" s="50">
        <v>5456</v>
      </c>
      <c r="BW166" s="50">
        <v>275870</v>
      </c>
      <c r="BX166" s="50">
        <v>170847</v>
      </c>
      <c r="BY166" s="50">
        <v>5420</v>
      </c>
      <c r="BZ166" s="50">
        <v>91894</v>
      </c>
      <c r="CA166" s="50">
        <v>112087</v>
      </c>
      <c r="CB166" s="50">
        <v>17700</v>
      </c>
      <c r="CC166" s="50">
        <v>14148</v>
      </c>
      <c r="CD166" s="50">
        <v>7548</v>
      </c>
      <c r="CE166" s="50">
        <v>5709</v>
      </c>
      <c r="CF166" s="50">
        <v>85246</v>
      </c>
      <c r="CG166" s="50">
        <v>63368</v>
      </c>
      <c r="CH166" s="50">
        <v>7204</v>
      </c>
      <c r="CI166" s="50">
        <v>299911</v>
      </c>
      <c r="CJ166" s="50">
        <v>71216</v>
      </c>
      <c r="CK166" s="50">
        <v>24464</v>
      </c>
      <c r="CL166" s="50">
        <v>19755</v>
      </c>
      <c r="CM166" s="50">
        <v>5744</v>
      </c>
      <c r="CN166" s="50">
        <v>1024</v>
      </c>
      <c r="CO166" s="50">
        <v>58059</v>
      </c>
      <c r="CP166" s="50">
        <v>12833</v>
      </c>
      <c r="CQ166" s="50">
        <v>5329</v>
      </c>
      <c r="CR166" s="50">
        <v>116484</v>
      </c>
      <c r="CS166" s="50">
        <v>18904</v>
      </c>
      <c r="CT166" s="50">
        <v>7698</v>
      </c>
      <c r="CU166" s="51"/>
      <c r="CV166" s="54">
        <f t="shared" si="278"/>
        <v>78520.319430014963</v>
      </c>
      <c r="CW166" s="54">
        <f t="shared" si="279"/>
        <v>131711.70640568974</v>
      </c>
      <c r="CX166" s="54">
        <f t="shared" si="280"/>
        <v>11250.87535931118</v>
      </c>
      <c r="CY166" s="54">
        <f t="shared" si="281"/>
        <v>658883.6327751939</v>
      </c>
      <c r="CZ166" s="54">
        <f t="shared" si="282"/>
        <v>775692.26819856325</v>
      </c>
      <c r="DA166" s="54">
        <f t="shared" si="283"/>
        <v>85980.658423021203</v>
      </c>
      <c r="DB166" s="54">
        <f t="shared" si="284"/>
        <v>110921.6079745727</v>
      </c>
      <c r="DC166" s="54">
        <f t="shared" si="285"/>
        <v>164609.13516143107</v>
      </c>
      <c r="DD166" s="54">
        <f t="shared" si="286"/>
        <v>11499.259875683185</v>
      </c>
      <c r="DE166" s="54">
        <f t="shared" si="287"/>
        <v>235876.62671338348</v>
      </c>
      <c r="DF166" s="54">
        <f t="shared" si="288"/>
        <v>168067.65374382606</v>
      </c>
      <c r="DG166" s="54">
        <f t="shared" si="289"/>
        <v>25910.592397742963</v>
      </c>
      <c r="DH166" s="54">
        <f t="shared" si="290"/>
        <v>337963.29176383803</v>
      </c>
      <c r="DI166" s="54">
        <f t="shared" si="291"/>
        <v>278952.79006789351</v>
      </c>
      <c r="DJ166" s="54">
        <f t="shared" si="292"/>
        <v>36963.388965516977</v>
      </c>
      <c r="DK166" s="54">
        <f t="shared" si="293"/>
        <v>172464.37409439078</v>
      </c>
      <c r="DL166" s="54">
        <f t="shared" si="294"/>
        <v>104658.54523263556</v>
      </c>
      <c r="DM166" s="54">
        <f t="shared" si="295"/>
        <v>12860.029732465511</v>
      </c>
      <c r="DN166" s="54">
        <f t="shared" si="296"/>
        <v>19243.197392445825</v>
      </c>
      <c r="DO166" s="54">
        <f t="shared" si="297"/>
        <v>25873.491925677274</v>
      </c>
      <c r="DP166" s="54">
        <f t="shared" si="298"/>
        <v>1751.268045812745</v>
      </c>
      <c r="DQ166" s="54">
        <f t="shared" si="299"/>
        <v>331044.99695592711</v>
      </c>
      <c r="DR166" s="54">
        <f t="shared" si="300"/>
        <v>635151.27826279926</v>
      </c>
      <c r="DS166" s="54">
        <f t="shared" si="301"/>
        <v>46000.183610534914</v>
      </c>
      <c r="DT166" s="54">
        <f t="shared" si="302"/>
        <v>258753.15508202536</v>
      </c>
      <c r="DU166" s="54">
        <f t="shared" si="303"/>
        <v>655534.52914431458</v>
      </c>
      <c r="DV166" s="54">
        <f t="shared" si="304"/>
        <v>36591.755423299619</v>
      </c>
      <c r="DW166" s="54">
        <f t="shared" si="305"/>
        <v>18282.986869660883</v>
      </c>
      <c r="DX166" s="54">
        <f t="shared" si="306"/>
        <v>25328.303632779731</v>
      </c>
      <c r="DY166" s="54">
        <f t="shared" si="307"/>
        <v>2315.320985523349</v>
      </c>
      <c r="DZ166" s="54">
        <f t="shared" si="308"/>
        <v>65782.281080273926</v>
      </c>
      <c r="EA166" s="54">
        <f t="shared" si="309"/>
        <v>63981.336131186777</v>
      </c>
      <c r="EB166" s="54">
        <f t="shared" si="310"/>
        <v>5745.5425976987617</v>
      </c>
      <c r="EC166" s="54">
        <f t="shared" si="311"/>
        <v>43307.569688750293</v>
      </c>
      <c r="ED166" s="54">
        <f t="shared" si="312"/>
        <v>39974.18659688194</v>
      </c>
      <c r="EE166" s="54">
        <f t="shared" si="313"/>
        <v>2841.0158100473905</v>
      </c>
      <c r="EF166" s="54">
        <f t="shared" si="314"/>
        <v>100490.08710850892</v>
      </c>
      <c r="EG166" s="54">
        <f t="shared" si="315"/>
        <v>63168.898675104167</v>
      </c>
      <c r="EH166" s="54">
        <f t="shared" si="316"/>
        <v>3068.0203933645898</v>
      </c>
      <c r="EI166" s="54">
        <f t="shared" si="317"/>
        <v>173913.17896963406</v>
      </c>
      <c r="EJ166" s="54">
        <f t="shared" si="318"/>
        <v>35996.261405567246</v>
      </c>
      <c r="EK166" s="54">
        <f t="shared" si="319"/>
        <v>6653.5609309675601</v>
      </c>
      <c r="EL166" s="54">
        <f t="shared" si="320"/>
        <v>65138.996623948449</v>
      </c>
      <c r="EM166" s="54">
        <f t="shared" si="321"/>
        <v>117465.75395402449</v>
      </c>
      <c r="EN166" s="54">
        <f t="shared" si="322"/>
        <v>4896.0046695504607</v>
      </c>
      <c r="EO166" s="54">
        <f t="shared" si="323"/>
        <v>102595.38169284683</v>
      </c>
      <c r="EP166" s="54">
        <f t="shared" si="324"/>
        <v>80020.058851653521</v>
      </c>
      <c r="EQ166" s="54">
        <f t="shared" si="325"/>
        <v>7727.5881561913193</v>
      </c>
      <c r="ER166" s="54">
        <f t="shared" si="326"/>
        <v>38950.465096493019</v>
      </c>
      <c r="ES166" s="54">
        <f t="shared" si="327"/>
        <v>33640.695840176028</v>
      </c>
      <c r="ET166" s="54">
        <f t="shared" si="328"/>
        <v>2124.1592311509703</v>
      </c>
      <c r="EU166" s="54">
        <f t="shared" si="329"/>
        <v>5857.4728354562731</v>
      </c>
      <c r="EV166" s="54">
        <f t="shared" si="330"/>
        <v>7440.8455246327512</v>
      </c>
      <c r="EW166" s="54">
        <f t="shared" si="331"/>
        <v>599.26694709498952</v>
      </c>
      <c r="EX166" s="54">
        <f t="shared" si="332"/>
        <v>189816.70505460718</v>
      </c>
      <c r="EY166" s="54">
        <f t="shared" si="333"/>
        <v>91454.550106611845</v>
      </c>
      <c r="EZ166" s="54">
        <f t="shared" si="334"/>
        <v>9690.1402463103768</v>
      </c>
      <c r="FA166" s="54">
        <f t="shared" si="335"/>
        <v>139971.90642356989</v>
      </c>
      <c r="FB166" s="54">
        <f t="shared" si="336"/>
        <v>41726.08346425512</v>
      </c>
      <c r="FC166" s="54">
        <f t="shared" si="337"/>
        <v>8176.5667503422346</v>
      </c>
      <c r="FD166" s="54">
        <f t="shared" si="338"/>
        <v>14577.970235575176</v>
      </c>
      <c r="FE166" s="54">
        <f t="shared" si="339"/>
        <v>4767.0962496611919</v>
      </c>
      <c r="FF166" s="54">
        <f t="shared" si="340"/>
        <v>5388.3719513714223</v>
      </c>
      <c r="FG166" s="54">
        <f t="shared" si="341"/>
        <v>80987.186411603252</v>
      </c>
      <c r="FH166" s="54">
        <f t="shared" si="342"/>
        <v>21623.286998694024</v>
      </c>
      <c r="FI166" s="54">
        <f t="shared" si="343"/>
        <v>9415.3452244000837</v>
      </c>
      <c r="FJ166" s="54">
        <f t="shared" si="344"/>
        <v>41849.332490100467</v>
      </c>
      <c r="FK166" s="54">
        <f t="shared" si="345"/>
        <v>24172.529604699364</v>
      </c>
      <c r="FL166" s="54">
        <f t="shared" si="346"/>
        <v>3430.8504337358481</v>
      </c>
      <c r="FM166" s="54">
        <f t="shared" si="347"/>
        <v>173473.00387732926</v>
      </c>
      <c r="FN166" s="54">
        <f t="shared" si="348"/>
        <v>107432.27713571636</v>
      </c>
      <c r="FO166" s="54">
        <f t="shared" si="349"/>
        <v>3408.2128575601714</v>
      </c>
      <c r="FP166" s="54">
        <f t="shared" si="350"/>
        <v>57784.928474655797</v>
      </c>
      <c r="FQ166" s="54">
        <f t="shared" si="351"/>
        <v>70482.722244528952</v>
      </c>
      <c r="FR166" s="54">
        <f t="shared" si="352"/>
        <v>11130.14161970757</v>
      </c>
      <c r="FS166" s="54">
        <f t="shared" si="353"/>
        <v>8896.5674370408324</v>
      </c>
      <c r="FT166" s="54">
        <f t="shared" si="354"/>
        <v>4746.3451381668219</v>
      </c>
      <c r="FU166" s="54">
        <f t="shared" si="355"/>
        <v>3589.9422885260183</v>
      </c>
      <c r="FV166" s="54">
        <f t="shared" si="356"/>
        <v>53604.522740880886</v>
      </c>
      <c r="FW166" s="54">
        <f t="shared" si="357"/>
        <v>39847.164641673975</v>
      </c>
      <c r="FX166" s="54">
        <f t="shared" si="358"/>
        <v>4530.0305213770253</v>
      </c>
      <c r="FY166" s="54">
        <f t="shared" si="359"/>
        <v>188590.50301175803</v>
      </c>
      <c r="FZ166" s="54">
        <f t="shared" si="360"/>
        <v>44782.156247971434</v>
      </c>
      <c r="GA166" s="54">
        <f t="shared" si="361"/>
        <v>15383.490654492996</v>
      </c>
      <c r="GB166" s="54">
        <f t="shared" si="362"/>
        <v>12422.369926402433</v>
      </c>
      <c r="GC166" s="54">
        <f t="shared" si="363"/>
        <v>3611.9510431412591</v>
      </c>
      <c r="GD166" s="54">
        <f t="shared" si="364"/>
        <v>643.91327788590695</v>
      </c>
      <c r="GE166" s="54">
        <f t="shared" si="365"/>
        <v>36508.750977322139</v>
      </c>
      <c r="GF166" s="54">
        <f t="shared" si="366"/>
        <v>8069.6670850682067</v>
      </c>
      <c r="GG166" s="54">
        <f t="shared" si="367"/>
        <v>3350.9900955605449</v>
      </c>
      <c r="GH166" s="54">
        <f t="shared" si="368"/>
        <v>73247.650645763657</v>
      </c>
      <c r="GI166" s="54">
        <f t="shared" si="369"/>
        <v>11887.24277847186</v>
      </c>
      <c r="GJ166" s="54">
        <f t="shared" si="370"/>
        <v>4840.6683722321404</v>
      </c>
    </row>
    <row r="167" spans="1:192" s="45" customFormat="1">
      <c r="A167" s="45" t="s">
        <v>15</v>
      </c>
      <c r="B167" s="46">
        <v>41988</v>
      </c>
      <c r="C167" s="47"/>
      <c r="D167" s="47"/>
      <c r="E167" s="47"/>
      <c r="F167" s="48">
        <v>63830</v>
      </c>
      <c r="G167" s="49">
        <v>105262</v>
      </c>
      <c r="H167" s="49">
        <v>9253</v>
      </c>
      <c r="I167" s="49">
        <f t="shared" si="375"/>
        <v>1047807</v>
      </c>
      <c r="J167" s="48">
        <v>1073774</v>
      </c>
      <c r="K167" s="48">
        <v>129369</v>
      </c>
      <c r="L167" s="48">
        <v>149261</v>
      </c>
      <c r="M167" s="49">
        <v>197410</v>
      </c>
      <c r="N167" s="49">
        <v>15338</v>
      </c>
      <c r="O167" s="48">
        <v>322092</v>
      </c>
      <c r="P167" s="49">
        <v>193443</v>
      </c>
      <c r="Q167" s="49">
        <v>32341</v>
      </c>
      <c r="R167" s="48">
        <v>473317</v>
      </c>
      <c r="S167" s="49">
        <v>348329</v>
      </c>
      <c r="T167" s="49">
        <v>46874</v>
      </c>
      <c r="U167" s="48">
        <v>272190</v>
      </c>
      <c r="V167" s="49">
        <v>150710</v>
      </c>
      <c r="W167" s="49">
        <v>20240</v>
      </c>
      <c r="X167" s="48">
        <v>24630</v>
      </c>
      <c r="Y167" s="49">
        <v>29911</v>
      </c>
      <c r="Z167" s="49">
        <v>1757</v>
      </c>
      <c r="AA167" s="48">
        <v>616747</v>
      </c>
      <c r="AB167" s="49">
        <v>1128403</v>
      </c>
      <c r="AC167" s="49">
        <v>89600</v>
      </c>
      <c r="AD167" s="48">
        <v>497578</v>
      </c>
      <c r="AE167" s="49">
        <v>1205819</v>
      </c>
      <c r="AF167" s="49">
        <v>73606</v>
      </c>
      <c r="AG167" s="48">
        <v>24219</v>
      </c>
      <c r="AH167" s="49">
        <v>28217</v>
      </c>
      <c r="AI167" s="49">
        <v>3116</v>
      </c>
      <c r="AJ167" s="48">
        <v>58988</v>
      </c>
      <c r="AK167" s="49">
        <v>47154</v>
      </c>
      <c r="AL167" s="49">
        <v>5029</v>
      </c>
      <c r="AM167" s="48">
        <v>44813</v>
      </c>
      <c r="AN167" s="49">
        <v>32985</v>
      </c>
      <c r="AO167" s="49">
        <v>2508</v>
      </c>
      <c r="AP167" s="48">
        <v>167639</v>
      </c>
      <c r="AQ167" s="49">
        <v>91464</v>
      </c>
      <c r="AR167" s="49">
        <v>5093</v>
      </c>
      <c r="AS167" s="48">
        <v>252963</v>
      </c>
      <c r="AT167" s="49">
        <v>41410</v>
      </c>
      <c r="AU167" s="49">
        <v>8848</v>
      </c>
      <c r="AV167" s="48">
        <v>94335</v>
      </c>
      <c r="AW167" s="49">
        <v>143932</v>
      </c>
      <c r="AX167" s="49">
        <v>7772</v>
      </c>
      <c r="AY167" s="48">
        <v>208850</v>
      </c>
      <c r="AZ167" s="49">
        <v>116240</v>
      </c>
      <c r="BA167" s="49">
        <v>13205</v>
      </c>
      <c r="BB167" s="48">
        <v>60668</v>
      </c>
      <c r="BC167" s="49">
        <v>29039</v>
      </c>
      <c r="BD167" s="49">
        <v>2126</v>
      </c>
      <c r="BE167" s="48">
        <v>7100</v>
      </c>
      <c r="BF167" s="49">
        <v>7608</v>
      </c>
      <c r="BG167" s="49">
        <v>678</v>
      </c>
      <c r="BH167" s="50">
        <v>307590</v>
      </c>
      <c r="BI167" s="50">
        <v>139986</v>
      </c>
      <c r="BJ167" s="50">
        <v>15988</v>
      </c>
      <c r="BK167" s="50">
        <v>220366</v>
      </c>
      <c r="BL167" s="50">
        <v>35746</v>
      </c>
      <c r="BM167" s="50">
        <v>7324</v>
      </c>
      <c r="BN167" s="50">
        <v>20586</v>
      </c>
      <c r="BO167" s="50">
        <v>9743</v>
      </c>
      <c r="BP167" s="50">
        <v>8641</v>
      </c>
      <c r="BQ167" s="50">
        <v>128363</v>
      </c>
      <c r="BR167" s="50">
        <v>62612</v>
      </c>
      <c r="BS167" s="50">
        <v>25575</v>
      </c>
      <c r="BT167" s="50">
        <v>66980</v>
      </c>
      <c r="BU167" s="50">
        <v>34324</v>
      </c>
      <c r="BV167" s="50">
        <v>5728</v>
      </c>
      <c r="BW167" s="50">
        <v>325571</v>
      </c>
      <c r="BX167" s="50">
        <v>131035</v>
      </c>
      <c r="BY167" s="50">
        <v>3938</v>
      </c>
      <c r="BZ167" s="50">
        <v>93595</v>
      </c>
      <c r="CA167" s="50">
        <v>172196</v>
      </c>
      <c r="CB167" s="50">
        <v>28813</v>
      </c>
      <c r="CC167" s="50">
        <v>25290</v>
      </c>
      <c r="CD167" s="50">
        <v>3758</v>
      </c>
      <c r="CE167" s="50">
        <v>2363</v>
      </c>
      <c r="CF167" s="50">
        <v>109697</v>
      </c>
      <c r="CG167" s="50">
        <v>42699</v>
      </c>
      <c r="CH167" s="50">
        <v>4622</v>
      </c>
      <c r="CI167" s="50">
        <v>311414</v>
      </c>
      <c r="CJ167" s="50">
        <v>90317</v>
      </c>
      <c r="CK167" s="50">
        <v>29868</v>
      </c>
      <c r="CL167" s="50">
        <v>19243</v>
      </c>
      <c r="CM167" s="50">
        <v>6399</v>
      </c>
      <c r="CN167" s="50">
        <v>934</v>
      </c>
      <c r="CO167" s="50">
        <v>59206</v>
      </c>
      <c r="CP167" s="50">
        <v>22123</v>
      </c>
      <c r="CQ167" s="50">
        <v>8071</v>
      </c>
      <c r="CR167" s="50">
        <v>116986</v>
      </c>
      <c r="CS167" s="50">
        <v>22086</v>
      </c>
      <c r="CT167" s="50">
        <v>9308</v>
      </c>
      <c r="CU167" s="51"/>
      <c r="CV167" s="54">
        <f t="shared" si="278"/>
        <v>40137.680202595155</v>
      </c>
      <c r="CW167" s="54">
        <f t="shared" si="279"/>
        <v>66191.015094556977</v>
      </c>
      <c r="CX167" s="54">
        <f t="shared" si="280"/>
        <v>5818.4858987092748</v>
      </c>
      <c r="CY167" s="54">
        <f t="shared" si="281"/>
        <v>658883.6327751939</v>
      </c>
      <c r="CZ167" s="54">
        <f t="shared" si="282"/>
        <v>675212.24223502132</v>
      </c>
      <c r="DA167" s="54">
        <f t="shared" si="283"/>
        <v>81350.016451974501</v>
      </c>
      <c r="DB167" s="54">
        <f t="shared" si="284"/>
        <v>93858.534932156603</v>
      </c>
      <c r="DC167" s="54">
        <f t="shared" si="285"/>
        <v>124135.66424556337</v>
      </c>
      <c r="DD167" s="54">
        <f t="shared" si="286"/>
        <v>9644.8650939590243</v>
      </c>
      <c r="DE167" s="54">
        <f t="shared" si="287"/>
        <v>202538.39404377691</v>
      </c>
      <c r="DF167" s="54">
        <f t="shared" si="288"/>
        <v>121641.12911531591</v>
      </c>
      <c r="DG167" s="54">
        <f t="shared" si="289"/>
        <v>20336.718086043082</v>
      </c>
      <c r="DH167" s="54">
        <f t="shared" si="290"/>
        <v>297631.93452062871</v>
      </c>
      <c r="DI167" s="54">
        <f t="shared" si="291"/>
        <v>219036.78532492195</v>
      </c>
      <c r="DJ167" s="54">
        <f t="shared" si="292"/>
        <v>29475.381823851563</v>
      </c>
      <c r="DK167" s="54">
        <f t="shared" si="293"/>
        <v>171158.94053492678</v>
      </c>
      <c r="DL167" s="54">
        <f t="shared" si="294"/>
        <v>94769.69737322758</v>
      </c>
      <c r="DM167" s="54">
        <f t="shared" si="295"/>
        <v>12727.34838321363</v>
      </c>
      <c r="DN167" s="54">
        <f t="shared" si="296"/>
        <v>15487.875033525281</v>
      </c>
      <c r="DO167" s="54">
        <f t="shared" si="297"/>
        <v>18808.681694184925</v>
      </c>
      <c r="DP167" s="54">
        <f t="shared" si="298"/>
        <v>1104.8394816850962</v>
      </c>
      <c r="DQ167" s="54">
        <f t="shared" si="299"/>
        <v>387823.81093388621</v>
      </c>
      <c r="DR167" s="54">
        <f t="shared" si="300"/>
        <v>709564.13526004984</v>
      </c>
      <c r="DS167" s="54">
        <f t="shared" si="301"/>
        <v>56342.411815016858</v>
      </c>
      <c r="DT167" s="54">
        <f t="shared" si="302"/>
        <v>312887.7743983533</v>
      </c>
      <c r="DU167" s="54">
        <f t="shared" si="303"/>
        <v>758244.98518272117</v>
      </c>
      <c r="DV167" s="54">
        <f t="shared" si="304"/>
        <v>46285.039777412174</v>
      </c>
      <c r="DW167" s="54">
        <f t="shared" si="305"/>
        <v>15229.429372186309</v>
      </c>
      <c r="DX167" s="54">
        <f t="shared" si="306"/>
        <v>17743.457970807263</v>
      </c>
      <c r="DY167" s="54">
        <f t="shared" si="307"/>
        <v>1959.4079823168809</v>
      </c>
      <c r="DZ167" s="54">
        <f t="shared" si="308"/>
        <v>37092.92620696668</v>
      </c>
      <c r="EA167" s="54">
        <f t="shared" si="309"/>
        <v>29651.451860773494</v>
      </c>
      <c r="EB167" s="54">
        <f t="shared" si="310"/>
        <v>3162.3436274299083</v>
      </c>
      <c r="EC167" s="54">
        <f t="shared" si="311"/>
        <v>28179.38058779409</v>
      </c>
      <c r="ED167" s="54">
        <f t="shared" si="312"/>
        <v>20741.679170963518</v>
      </c>
      <c r="EE167" s="54">
        <f t="shared" si="313"/>
        <v>1577.0844735721237</v>
      </c>
      <c r="EF167" s="54">
        <f t="shared" si="314"/>
        <v>105415.01756983942</v>
      </c>
      <c r="EG167" s="54">
        <f t="shared" si="315"/>
        <v>57514.535203668551</v>
      </c>
      <c r="EH167" s="54">
        <f t="shared" si="316"/>
        <v>3202.5882072977774</v>
      </c>
      <c r="EI167" s="54">
        <f t="shared" si="317"/>
        <v>159068.58839243426</v>
      </c>
      <c r="EJ167" s="54">
        <f t="shared" si="318"/>
        <v>26039.500817632234</v>
      </c>
      <c r="EK167" s="54">
        <f t="shared" si="319"/>
        <v>5563.8131667329144</v>
      </c>
      <c r="EL167" s="54">
        <f t="shared" si="320"/>
        <v>59319.881903678739</v>
      </c>
      <c r="EM167" s="54">
        <f t="shared" si="321"/>
        <v>90507.544836596047</v>
      </c>
      <c r="EN167" s="54">
        <f t="shared" si="322"/>
        <v>4887.2011677043638</v>
      </c>
      <c r="EO167" s="54">
        <f t="shared" si="323"/>
        <v>131329.382896945</v>
      </c>
      <c r="EP167" s="54">
        <f t="shared" si="324"/>
        <v>73094.218185017409</v>
      </c>
      <c r="EQ167" s="54">
        <f t="shared" si="325"/>
        <v>8303.5887055501971</v>
      </c>
      <c r="ER167" s="54">
        <f t="shared" si="326"/>
        <v>38149.346428498247</v>
      </c>
      <c r="ES167" s="54">
        <f t="shared" si="327"/>
        <v>18260.349293485207</v>
      </c>
      <c r="ET167" s="54">
        <f t="shared" si="328"/>
        <v>1336.8746374857794</v>
      </c>
      <c r="EU167" s="54">
        <f t="shared" si="329"/>
        <v>4464.6330790917373</v>
      </c>
      <c r="EV167" s="54">
        <f t="shared" si="330"/>
        <v>4784.0744317929493</v>
      </c>
      <c r="EW167" s="54">
        <f t="shared" si="331"/>
        <v>426.3410179752392</v>
      </c>
      <c r="EX167" s="54">
        <f t="shared" si="332"/>
        <v>193419.22377434192</v>
      </c>
      <c r="EY167" s="54">
        <f t="shared" si="333"/>
        <v>88026.214959117744</v>
      </c>
      <c r="EZ167" s="54">
        <f t="shared" si="334"/>
        <v>10053.599108242071</v>
      </c>
      <c r="FA167" s="54">
        <f t="shared" si="335"/>
        <v>138570.89198691971</v>
      </c>
      <c r="FB167" s="54">
        <f t="shared" si="336"/>
        <v>22477.855499325811</v>
      </c>
      <c r="FC167" s="54">
        <f t="shared" si="337"/>
        <v>4605.4891086292801</v>
      </c>
      <c r="FD167" s="54">
        <f t="shared" si="338"/>
        <v>12944.920643124296</v>
      </c>
      <c r="FE167" s="54">
        <f t="shared" si="339"/>
        <v>6126.6084633226483</v>
      </c>
      <c r="FF167" s="54">
        <f t="shared" si="340"/>
        <v>5433.6471037227757</v>
      </c>
      <c r="FG167" s="54">
        <f t="shared" si="341"/>
        <v>80717.421962176435</v>
      </c>
      <c r="FH167" s="54">
        <f t="shared" si="342"/>
        <v>39371.775541984774</v>
      </c>
      <c r="FI167" s="54">
        <f t="shared" si="343"/>
        <v>16082.111408136787</v>
      </c>
      <c r="FJ167" s="54">
        <f t="shared" si="344"/>
        <v>42118.468117966841</v>
      </c>
      <c r="FK167" s="54">
        <f t="shared" si="345"/>
        <v>21583.671240386593</v>
      </c>
      <c r="FL167" s="54">
        <f t="shared" si="346"/>
        <v>3601.8898981742918</v>
      </c>
      <c r="FM167" s="54">
        <f t="shared" si="347"/>
        <v>204726.06425253185</v>
      </c>
      <c r="FN167" s="54">
        <f t="shared" si="348"/>
        <v>82397.633171659982</v>
      </c>
      <c r="FO167" s="54">
        <f t="shared" si="349"/>
        <v>2476.2993049948259</v>
      </c>
      <c r="FP167" s="54">
        <f t="shared" si="350"/>
        <v>58854.553948956505</v>
      </c>
      <c r="FQ167" s="54">
        <f t="shared" si="351"/>
        <v>108280.55742074379</v>
      </c>
      <c r="FR167" s="54">
        <f t="shared" si="352"/>
        <v>18118.235620826796</v>
      </c>
      <c r="FS167" s="54">
        <f t="shared" si="353"/>
        <v>15902.897263412682</v>
      </c>
      <c r="FT167" s="54">
        <f t="shared" si="354"/>
        <v>2363.1114241164437</v>
      </c>
      <c r="FU167" s="54">
        <f t="shared" si="355"/>
        <v>1485.9053473089825</v>
      </c>
      <c r="FV167" s="54">
        <f t="shared" si="356"/>
        <v>68979.838715088219</v>
      </c>
      <c r="FW167" s="54">
        <f t="shared" si="357"/>
        <v>26850.051809033535</v>
      </c>
      <c r="FX167" s="54">
        <f t="shared" si="358"/>
        <v>2906.4132523326775</v>
      </c>
      <c r="FY167" s="54">
        <f t="shared" si="359"/>
        <v>195823.8374214471</v>
      </c>
      <c r="FZ167" s="54">
        <f t="shared" si="360"/>
        <v>56793.276873849078</v>
      </c>
      <c r="GA167" s="54">
        <f t="shared" si="361"/>
        <v>18781.642367086199</v>
      </c>
      <c r="GB167" s="54">
        <f t="shared" si="362"/>
        <v>12100.41328745948</v>
      </c>
      <c r="GC167" s="54">
        <f t="shared" si="363"/>
        <v>4023.8291652264829</v>
      </c>
      <c r="GD167" s="54">
        <f t="shared" si="364"/>
        <v>587.31933744671596</v>
      </c>
      <c r="GE167" s="54">
        <f t="shared" si="365"/>
        <v>37230.009307141605</v>
      </c>
      <c r="GF167" s="54">
        <f t="shared" si="366"/>
        <v>13911.419381513593</v>
      </c>
      <c r="GG167" s="54">
        <f t="shared" si="367"/>
        <v>5075.2188142745654</v>
      </c>
      <c r="GH167" s="54">
        <f t="shared" si="368"/>
        <v>73563.319069102261</v>
      </c>
      <c r="GI167" s="54">
        <f t="shared" si="369"/>
        <v>13888.152983777481</v>
      </c>
      <c r="GJ167" s="54">
        <f t="shared" si="370"/>
        <v>5853.0710845332242</v>
      </c>
    </row>
    <row r="168" spans="1:192" s="45" customFormat="1">
      <c r="A168" s="45" t="s">
        <v>15</v>
      </c>
      <c r="B168" s="46">
        <v>41987</v>
      </c>
      <c r="C168" s="47"/>
      <c r="D168" s="47"/>
      <c r="E168" s="47"/>
      <c r="F168" s="48">
        <v>62175</v>
      </c>
      <c r="G168" s="49">
        <v>106346</v>
      </c>
      <c r="H168" s="49">
        <v>9853</v>
      </c>
      <c r="I168" s="49">
        <f t="shared" si="375"/>
        <v>1047807</v>
      </c>
      <c r="J168" s="48">
        <v>1123824</v>
      </c>
      <c r="K168" s="48">
        <v>134871</v>
      </c>
      <c r="L168" s="48">
        <v>158722</v>
      </c>
      <c r="M168" s="49">
        <v>201186</v>
      </c>
      <c r="N168" s="49">
        <v>16336</v>
      </c>
      <c r="O168" s="48">
        <v>314263</v>
      </c>
      <c r="P168" s="49">
        <v>192602</v>
      </c>
      <c r="Q168" s="49">
        <v>33358</v>
      </c>
      <c r="R168" s="48">
        <v>530395</v>
      </c>
      <c r="S168" s="49">
        <v>373496</v>
      </c>
      <c r="T168" s="49">
        <v>50975</v>
      </c>
      <c r="U168" s="48">
        <v>297607</v>
      </c>
      <c r="V168" s="49">
        <v>161631</v>
      </c>
      <c r="W168" s="49">
        <v>24211</v>
      </c>
      <c r="X168" s="48">
        <v>26297</v>
      </c>
      <c r="Y168" s="49">
        <v>32435</v>
      </c>
      <c r="Z168" s="49">
        <v>1976</v>
      </c>
      <c r="AA168" s="48">
        <v>668934</v>
      </c>
      <c r="AB168" s="49">
        <v>1158870</v>
      </c>
      <c r="AC168" s="49">
        <v>93943</v>
      </c>
      <c r="AD168" s="48">
        <v>525404</v>
      </c>
      <c r="AE168" s="49">
        <v>1220549</v>
      </c>
      <c r="AF168" s="49">
        <v>77516</v>
      </c>
      <c r="AG168" s="48">
        <v>23973</v>
      </c>
      <c r="AH168" s="49">
        <v>29707</v>
      </c>
      <c r="AI168" s="49">
        <v>3404</v>
      </c>
      <c r="AJ168" s="48">
        <v>60063</v>
      </c>
      <c r="AK168" s="49">
        <v>46895</v>
      </c>
      <c r="AL168" s="49">
        <v>5200</v>
      </c>
      <c r="AM168" s="48">
        <v>44851</v>
      </c>
      <c r="AN168" s="49">
        <v>31991</v>
      </c>
      <c r="AO168" s="49">
        <v>2582</v>
      </c>
      <c r="AP168" s="48">
        <v>168190</v>
      </c>
      <c r="AQ168" s="49">
        <v>91050</v>
      </c>
      <c r="AR168" s="49">
        <v>5342</v>
      </c>
      <c r="AS168" s="48">
        <v>262270</v>
      </c>
      <c r="AT168" s="49">
        <v>50144</v>
      </c>
      <c r="AU168" s="49">
        <v>11134</v>
      </c>
      <c r="AV168" s="48">
        <v>100280</v>
      </c>
      <c r="AW168" s="49">
        <v>156248</v>
      </c>
      <c r="AX168" s="49">
        <v>8717</v>
      </c>
      <c r="AY168" s="48">
        <v>215776</v>
      </c>
      <c r="AZ168" s="49">
        <v>129995</v>
      </c>
      <c r="BA168" s="49">
        <v>13856</v>
      </c>
      <c r="BB168" s="48">
        <v>64456</v>
      </c>
      <c r="BC168" s="49">
        <v>34009</v>
      </c>
      <c r="BD168" s="49">
        <v>2517</v>
      </c>
      <c r="BE168" s="48">
        <v>6690</v>
      </c>
      <c r="BF168" s="49">
        <v>7498</v>
      </c>
      <c r="BG168" s="49">
        <v>714</v>
      </c>
      <c r="BH168" s="50">
        <v>255390</v>
      </c>
      <c r="BI168" s="50">
        <v>123615</v>
      </c>
      <c r="BJ168" s="50">
        <v>14512</v>
      </c>
      <c r="BK168" s="50">
        <v>165025</v>
      </c>
      <c r="BL168" s="50">
        <v>41887</v>
      </c>
      <c r="BM168" s="50">
        <v>8215</v>
      </c>
      <c r="BN168" s="50">
        <v>24576</v>
      </c>
      <c r="BO168" s="50">
        <v>9621</v>
      </c>
      <c r="BP168" s="50">
        <v>9203</v>
      </c>
      <c r="BQ168" s="50">
        <v>180369</v>
      </c>
      <c r="BR168" s="50">
        <v>71675</v>
      </c>
      <c r="BS168" s="50">
        <v>26951</v>
      </c>
      <c r="BT168" s="50">
        <v>64582</v>
      </c>
      <c r="BU168" s="50">
        <v>33016</v>
      </c>
      <c r="BV168" s="50">
        <v>5470</v>
      </c>
      <c r="BW168" s="50">
        <v>266039</v>
      </c>
      <c r="BX168" s="50">
        <v>102253</v>
      </c>
      <c r="BY168" s="50">
        <v>2986</v>
      </c>
      <c r="BZ168" s="50">
        <v>117785</v>
      </c>
      <c r="CA168" s="50">
        <v>213301</v>
      </c>
      <c r="CB168" s="50">
        <v>37988</v>
      </c>
      <c r="CC168" s="50">
        <v>13826</v>
      </c>
      <c r="CD168" s="50">
        <v>4100</v>
      </c>
      <c r="CE168" s="50">
        <v>2884</v>
      </c>
      <c r="CF168" s="50">
        <v>78432</v>
      </c>
      <c r="CG168" s="50">
        <v>44203</v>
      </c>
      <c r="CH168" s="50">
        <v>4715</v>
      </c>
      <c r="CI168" s="50">
        <v>371082</v>
      </c>
      <c r="CJ168" s="50">
        <v>94557</v>
      </c>
      <c r="CK168" s="50">
        <v>30857</v>
      </c>
      <c r="CL168" s="50">
        <v>6905</v>
      </c>
      <c r="CM168" s="50">
        <v>5232</v>
      </c>
      <c r="CN168" s="50">
        <v>302</v>
      </c>
      <c r="CO168" s="50">
        <v>112766</v>
      </c>
      <c r="CP168" s="50">
        <v>27104</v>
      </c>
      <c r="CQ168" s="50">
        <v>9232</v>
      </c>
      <c r="CR168" s="50">
        <v>135205</v>
      </c>
      <c r="CS168" s="50">
        <v>22616</v>
      </c>
      <c r="CT168" s="50">
        <v>10064</v>
      </c>
      <c r="CU168" s="51"/>
      <c r="CV168" s="54">
        <f t="shared" si="278"/>
        <v>39096.980520074474</v>
      </c>
      <c r="CW168" s="54">
        <f t="shared" si="279"/>
        <v>66872.657666069004</v>
      </c>
      <c r="CX168" s="54">
        <f t="shared" si="280"/>
        <v>6195.7788349705479</v>
      </c>
      <c r="CY168" s="54">
        <f t="shared" si="281"/>
        <v>658883.6327751939</v>
      </c>
      <c r="CZ168" s="54">
        <f t="shared" si="282"/>
        <v>706684.76133481588</v>
      </c>
      <c r="DA168" s="54">
        <f t="shared" si="283"/>
        <v>84809.79267749039</v>
      </c>
      <c r="DB168" s="54">
        <f t="shared" si="284"/>
        <v>99807.815715436445</v>
      </c>
      <c r="DC168" s="54">
        <f t="shared" si="285"/>
        <v>126510.09445776766</v>
      </c>
      <c r="DD168" s="54">
        <f t="shared" si="286"/>
        <v>10272.429011273609</v>
      </c>
      <c r="DE168" s="54">
        <f t="shared" si="287"/>
        <v>197615.35004712772</v>
      </c>
      <c r="DF168" s="54">
        <f t="shared" si="288"/>
        <v>121112.2901829897</v>
      </c>
      <c r="DG168" s="54">
        <f t="shared" si="289"/>
        <v>20976.22961300594</v>
      </c>
      <c r="DH168" s="54">
        <f t="shared" si="290"/>
        <v>333523.8115471637</v>
      </c>
      <c r="DI168" s="54">
        <f t="shared" si="291"/>
        <v>234862.33753640109</v>
      </c>
      <c r="DJ168" s="54">
        <f t="shared" si="292"/>
        <v>32054.179043197371</v>
      </c>
      <c r="DK168" s="54">
        <f t="shared" si="293"/>
        <v>187141.69813651475</v>
      </c>
      <c r="DL168" s="54">
        <f t="shared" si="294"/>
        <v>101637.05763474319</v>
      </c>
      <c r="DM168" s="54">
        <f t="shared" si="295"/>
        <v>15224.398799702825</v>
      </c>
      <c r="DN168" s="54">
        <f t="shared" si="296"/>
        <v>16536.120574771187</v>
      </c>
      <c r="DO168" s="54">
        <f t="shared" si="297"/>
        <v>20395.827312724017</v>
      </c>
      <c r="DP168" s="54">
        <f t="shared" si="298"/>
        <v>1242.5514034204612</v>
      </c>
      <c r="DQ168" s="54">
        <f t="shared" si="299"/>
        <v>420640.12170833134</v>
      </c>
      <c r="DR168" s="54">
        <f t="shared" si="300"/>
        <v>728722.44174183696</v>
      </c>
      <c r="DS168" s="54">
        <f t="shared" si="301"/>
        <v>59073.383851988045</v>
      </c>
      <c r="DT168" s="54">
        <f t="shared" si="302"/>
        <v>330385.36313903035</v>
      </c>
      <c r="DU168" s="54">
        <f t="shared" si="303"/>
        <v>767507.52676793537</v>
      </c>
      <c r="DV168" s="54">
        <f t="shared" si="304"/>
        <v>48743.732078714806</v>
      </c>
      <c r="DW168" s="54">
        <f t="shared" si="305"/>
        <v>15074.739268319187</v>
      </c>
      <c r="DX168" s="54">
        <f t="shared" si="306"/>
        <v>18680.40209585609</v>
      </c>
      <c r="DY168" s="54">
        <f t="shared" si="307"/>
        <v>2140.5085917222923</v>
      </c>
      <c r="DZ168" s="54">
        <f t="shared" si="308"/>
        <v>37768.909384434795</v>
      </c>
      <c r="EA168" s="54">
        <f t="shared" si="309"/>
        <v>29488.587076620708</v>
      </c>
      <c r="EB168" s="54">
        <f t="shared" si="310"/>
        <v>3269.8721142643712</v>
      </c>
      <c r="EC168" s="54">
        <f t="shared" si="311"/>
        <v>28203.275807090638</v>
      </c>
      <c r="ED168" s="54">
        <f t="shared" si="312"/>
        <v>20116.630539890673</v>
      </c>
      <c r="EE168" s="54">
        <f t="shared" si="313"/>
        <v>1623.6172690443475</v>
      </c>
      <c r="EF168" s="54">
        <f t="shared" si="314"/>
        <v>105761.49824963935</v>
      </c>
      <c r="EG168" s="54">
        <f t="shared" si="315"/>
        <v>57254.203077648272</v>
      </c>
      <c r="EH168" s="54">
        <f t="shared" si="316"/>
        <v>3359.1647758462059</v>
      </c>
      <c r="EI168" s="54">
        <f t="shared" si="317"/>
        <v>164921.03065540706</v>
      </c>
      <c r="EJ168" s="54">
        <f t="shared" si="318"/>
        <v>31531.628326475507</v>
      </c>
      <c r="EK168" s="54">
        <f t="shared" si="319"/>
        <v>7001.2992538883673</v>
      </c>
      <c r="EL168" s="54">
        <f t="shared" si="320"/>
        <v>63058.226080467532</v>
      </c>
      <c r="EM168" s="54">
        <f t="shared" si="321"/>
        <v>98252.111174919133</v>
      </c>
      <c r="EN168" s="54">
        <f t="shared" si="322"/>
        <v>5481.4375423158699</v>
      </c>
      <c r="EO168" s="54">
        <f t="shared" si="323"/>
        <v>135684.60102452096</v>
      </c>
      <c r="EP168" s="54">
        <f t="shared" si="324"/>
        <v>81743.658748807109</v>
      </c>
      <c r="EQ168" s="54">
        <f t="shared" si="325"/>
        <v>8712.9515413936788</v>
      </c>
      <c r="ER168" s="54">
        <f t="shared" si="326"/>
        <v>40531.322499427755</v>
      </c>
      <c r="ES168" s="54">
        <f t="shared" si="327"/>
        <v>21385.592448849424</v>
      </c>
      <c r="ET168" s="54">
        <f t="shared" si="328"/>
        <v>1582.7438676160427</v>
      </c>
      <c r="EU168" s="54">
        <f t="shared" si="329"/>
        <v>4206.8162393132006</v>
      </c>
      <c r="EV168" s="54">
        <f t="shared" si="330"/>
        <v>4714.9040601450488</v>
      </c>
      <c r="EW168" s="54">
        <f t="shared" si="331"/>
        <v>448.97859415091557</v>
      </c>
      <c r="EX168" s="54">
        <f t="shared" si="332"/>
        <v>160594.73831961112</v>
      </c>
      <c r="EY168" s="54">
        <f t="shared" si="333"/>
        <v>77731.777193228889</v>
      </c>
      <c r="EZ168" s="54">
        <f t="shared" si="334"/>
        <v>9125.4584850393367</v>
      </c>
      <c r="FA168" s="54">
        <f t="shared" si="335"/>
        <v>103771.27801086113</v>
      </c>
      <c r="FB168" s="54">
        <f t="shared" si="336"/>
        <v>26339.448701959947</v>
      </c>
      <c r="FC168" s="54">
        <f t="shared" si="337"/>
        <v>5165.7691189772713</v>
      </c>
      <c r="FD168" s="54">
        <f t="shared" si="338"/>
        <v>15453.918669261766</v>
      </c>
      <c r="FE168" s="54">
        <f t="shared" si="339"/>
        <v>6049.8922329495226</v>
      </c>
      <c r="FF168" s="54">
        <f t="shared" si="340"/>
        <v>5787.0448206875017</v>
      </c>
      <c r="FG168" s="54">
        <f t="shared" si="341"/>
        <v>113419.91603418277</v>
      </c>
      <c r="FH168" s="54">
        <f t="shared" si="342"/>
        <v>45070.785344211312</v>
      </c>
      <c r="FI168" s="54">
        <f t="shared" si="343"/>
        <v>16947.369875295975</v>
      </c>
      <c r="FJ168" s="54">
        <f t="shared" si="344"/>
        <v>40610.554016042617</v>
      </c>
      <c r="FK168" s="54">
        <f t="shared" si="345"/>
        <v>20761.172639337015</v>
      </c>
      <c r="FL168" s="54">
        <f t="shared" si="346"/>
        <v>3439.6539355819446</v>
      </c>
      <c r="FM168" s="54">
        <f t="shared" si="347"/>
        <v>167291.05911668827</v>
      </c>
      <c r="FN168" s="54">
        <f t="shared" si="348"/>
        <v>64298.891019206683</v>
      </c>
      <c r="FO168" s="54">
        <f t="shared" si="349"/>
        <v>1877.6611794602716</v>
      </c>
      <c r="FP168" s="54">
        <f t="shared" si="350"/>
        <v>74065.747495890188</v>
      </c>
      <c r="FQ168" s="54">
        <f t="shared" si="351"/>
        <v>134128.26766244319</v>
      </c>
      <c r="FR168" s="54">
        <f t="shared" si="352"/>
        <v>23887.673437822104</v>
      </c>
      <c r="FS168" s="54">
        <f t="shared" si="353"/>
        <v>8694.0868945806142</v>
      </c>
      <c r="FT168" s="54">
        <f t="shared" si="354"/>
        <v>2578.1683977853695</v>
      </c>
      <c r="FU168" s="54">
        <f t="shared" si="355"/>
        <v>1813.5213802958551</v>
      </c>
      <c r="FV168" s="54">
        <f t="shared" si="356"/>
        <v>49319.732628073689</v>
      </c>
      <c r="FW168" s="54">
        <f t="shared" si="357"/>
        <v>27795.79943592846</v>
      </c>
      <c r="FX168" s="54">
        <f t="shared" si="358"/>
        <v>2964.8936574531749</v>
      </c>
      <c r="FY168" s="54">
        <f t="shared" si="359"/>
        <v>233344.36228950988</v>
      </c>
      <c r="FZ168" s="54">
        <f t="shared" si="360"/>
        <v>59459.480290095416</v>
      </c>
      <c r="GA168" s="54">
        <f t="shared" si="361"/>
        <v>19403.546890356865</v>
      </c>
      <c r="GB168" s="54">
        <f t="shared" si="362"/>
        <v>4342.0128748068237</v>
      </c>
      <c r="GC168" s="54">
        <f t="shared" si="363"/>
        <v>3289.9944041983058</v>
      </c>
      <c r="GD168" s="54">
        <f t="shared" si="364"/>
        <v>189.90411125150771</v>
      </c>
      <c r="GE168" s="54">
        <f t="shared" si="365"/>
        <v>70909.692084064634</v>
      </c>
      <c r="GF168" s="54">
        <f t="shared" si="366"/>
        <v>17043.5795740426</v>
      </c>
      <c r="GG168" s="54">
        <f t="shared" si="367"/>
        <v>5805.2806459401299</v>
      </c>
      <c r="GH168" s="54">
        <f t="shared" si="368"/>
        <v>85019.819078675835</v>
      </c>
      <c r="GI168" s="54">
        <f t="shared" si="369"/>
        <v>14221.428410808274</v>
      </c>
      <c r="GJ168" s="54">
        <f t="shared" si="370"/>
        <v>6328.4601842224292</v>
      </c>
    </row>
    <row r="169" spans="1:192" s="45" customFormat="1">
      <c r="A169" s="45" t="s">
        <v>15</v>
      </c>
      <c r="B169" s="46">
        <v>41986</v>
      </c>
      <c r="C169" s="47"/>
      <c r="D169" s="47"/>
      <c r="E169" s="47"/>
      <c r="F169" s="48">
        <v>97728</v>
      </c>
      <c r="G169" s="49">
        <v>169869</v>
      </c>
      <c r="H169" s="49">
        <v>14939</v>
      </c>
      <c r="I169" s="49">
        <f t="shared" si="375"/>
        <v>1047807</v>
      </c>
      <c r="J169" s="48">
        <v>1766947</v>
      </c>
      <c r="K169" s="48">
        <v>161433</v>
      </c>
      <c r="L169" s="48">
        <v>258336</v>
      </c>
      <c r="M169" s="49">
        <v>473429</v>
      </c>
      <c r="N169" s="49">
        <v>31771</v>
      </c>
      <c r="O169" s="48">
        <v>332517</v>
      </c>
      <c r="P169" s="49">
        <v>229612</v>
      </c>
      <c r="Q169" s="49">
        <v>37342</v>
      </c>
      <c r="R169" s="48">
        <v>833007</v>
      </c>
      <c r="S169" s="49">
        <v>925143</v>
      </c>
      <c r="T169" s="49">
        <v>111136</v>
      </c>
      <c r="U169" s="48">
        <v>547506</v>
      </c>
      <c r="V169" s="49">
        <v>355164</v>
      </c>
      <c r="W169" s="49">
        <v>43489</v>
      </c>
      <c r="X169" s="48">
        <v>46546</v>
      </c>
      <c r="Y169" s="49">
        <v>64253</v>
      </c>
      <c r="Z169" s="49">
        <v>4554</v>
      </c>
      <c r="AA169" s="48">
        <v>571914</v>
      </c>
      <c r="AB169" s="49">
        <v>1101454</v>
      </c>
      <c r="AC169" s="49">
        <v>81616</v>
      </c>
      <c r="AD169" s="48">
        <v>432630</v>
      </c>
      <c r="AE169" s="49">
        <v>1018942</v>
      </c>
      <c r="AF169" s="49">
        <v>60881</v>
      </c>
      <c r="AG169" s="48">
        <v>26077</v>
      </c>
      <c r="AH169" s="49">
        <v>37557</v>
      </c>
      <c r="AI169" s="49">
        <v>3965</v>
      </c>
      <c r="AJ169" s="48">
        <v>90091</v>
      </c>
      <c r="AK169" s="49">
        <v>83936</v>
      </c>
      <c r="AL169" s="49">
        <v>8496</v>
      </c>
      <c r="AM169" s="48">
        <v>60553</v>
      </c>
      <c r="AN169" s="49">
        <v>49766</v>
      </c>
      <c r="AO169" s="49">
        <v>4058</v>
      </c>
      <c r="AP169" s="48">
        <v>161029</v>
      </c>
      <c r="AQ169" s="49">
        <v>100219</v>
      </c>
      <c r="AR169" s="49">
        <v>5525</v>
      </c>
      <c r="AS169" s="48">
        <v>266296</v>
      </c>
      <c r="AT169" s="49">
        <v>57020</v>
      </c>
      <c r="AU169" s="49">
        <v>11001</v>
      </c>
      <c r="AV169" s="48">
        <v>104112</v>
      </c>
      <c r="AW169" s="49">
        <v>189217</v>
      </c>
      <c r="AX169" s="49">
        <v>8738</v>
      </c>
      <c r="AY169" s="48">
        <v>204721</v>
      </c>
      <c r="AZ169" s="49">
        <v>159497</v>
      </c>
      <c r="BA169" s="49">
        <v>15352</v>
      </c>
      <c r="BB169" s="48">
        <v>68446</v>
      </c>
      <c r="BC169" s="49">
        <v>59404</v>
      </c>
      <c r="BD169" s="49">
        <v>3982</v>
      </c>
      <c r="BE169" s="48">
        <v>8050</v>
      </c>
      <c r="BF169" s="49">
        <v>10204</v>
      </c>
      <c r="BG169" s="49">
        <v>936</v>
      </c>
      <c r="BH169" s="50">
        <v>229187</v>
      </c>
      <c r="BI169" s="50">
        <v>120780</v>
      </c>
      <c r="BJ169" s="50">
        <v>13315</v>
      </c>
      <c r="BK169" s="50">
        <v>176465</v>
      </c>
      <c r="BL169" s="50">
        <v>63731</v>
      </c>
      <c r="BM169" s="50">
        <v>12910</v>
      </c>
      <c r="BN169" s="50">
        <v>24685</v>
      </c>
      <c r="BO169" s="50">
        <v>8580</v>
      </c>
      <c r="BP169" s="50">
        <v>9718</v>
      </c>
      <c r="BQ169" s="50">
        <v>195459</v>
      </c>
      <c r="BR169" s="50">
        <v>43537</v>
      </c>
      <c r="BS169" s="50">
        <v>17996</v>
      </c>
      <c r="BT169" s="50">
        <v>61862</v>
      </c>
      <c r="BU169" s="50">
        <v>39945</v>
      </c>
      <c r="BV169" s="50">
        <v>5673</v>
      </c>
      <c r="BW169" s="50">
        <v>225006</v>
      </c>
      <c r="BX169" s="50">
        <v>123882</v>
      </c>
      <c r="BY169" s="50">
        <v>3891</v>
      </c>
      <c r="BZ169" s="50">
        <v>131847</v>
      </c>
      <c r="CA169" s="50">
        <v>161362</v>
      </c>
      <c r="CB169" s="50">
        <v>27694</v>
      </c>
      <c r="CC169" s="50">
        <v>14637</v>
      </c>
      <c r="CD169" s="50">
        <v>7163</v>
      </c>
      <c r="CE169" s="50">
        <v>5245</v>
      </c>
      <c r="CF169" s="50">
        <v>84827</v>
      </c>
      <c r="CG169" s="50">
        <v>62037</v>
      </c>
      <c r="CH169" s="50">
        <v>6490</v>
      </c>
      <c r="CI169" s="50">
        <v>389352</v>
      </c>
      <c r="CJ169" s="50">
        <v>78083</v>
      </c>
      <c r="CK169" s="50">
        <v>26453</v>
      </c>
      <c r="CL169" s="50">
        <v>7712</v>
      </c>
      <c r="CM169" s="50">
        <v>2052</v>
      </c>
      <c r="CN169" s="50">
        <v>340</v>
      </c>
      <c r="CO169" s="50">
        <v>136906</v>
      </c>
      <c r="CP169" s="50">
        <v>16886</v>
      </c>
      <c r="CQ169" s="50">
        <v>6401</v>
      </c>
      <c r="CR169" s="50">
        <v>140360</v>
      </c>
      <c r="CS169" s="50">
        <v>20793</v>
      </c>
      <c r="CT169" s="50">
        <v>9036</v>
      </c>
      <c r="CU169" s="51"/>
      <c r="CV169" s="54">
        <f t="shared" si="278"/>
        <v>61453.473458236243</v>
      </c>
      <c r="CW169" s="54">
        <f t="shared" si="279"/>
        <v>106817.28964961048</v>
      </c>
      <c r="CX169" s="54">
        <f t="shared" si="280"/>
        <v>9393.9652913452774</v>
      </c>
      <c r="CY169" s="54">
        <f t="shared" si="281"/>
        <v>658883.6327751939</v>
      </c>
      <c r="CZ169" s="54">
        <f t="shared" si="282"/>
        <v>1111094.3697467477</v>
      </c>
      <c r="DA169" s="54">
        <f t="shared" si="283"/>
        <v>101512.55096577697</v>
      </c>
      <c r="DB169" s="54">
        <f t="shared" si="284"/>
        <v>162447.24663665396</v>
      </c>
      <c r="DC169" s="54">
        <f t="shared" si="285"/>
        <v>297702.36253539752</v>
      </c>
      <c r="DD169" s="54">
        <f t="shared" si="286"/>
        <v>19978.289796594872</v>
      </c>
      <c r="DE169" s="54">
        <f t="shared" si="287"/>
        <v>209093.85881131652</v>
      </c>
      <c r="DF169" s="54">
        <f t="shared" si="288"/>
        <v>144384.97613470591</v>
      </c>
      <c r="DG169" s="54">
        <f t="shared" si="289"/>
        <v>23481.454709780799</v>
      </c>
      <c r="DH169" s="54">
        <f t="shared" si="290"/>
        <v>523812.76159365789</v>
      </c>
      <c r="DI169" s="54">
        <f t="shared" si="291"/>
        <v>581749.86488593905</v>
      </c>
      <c r="DJ169" s="54">
        <f t="shared" si="292"/>
        <v>69884.712940554833</v>
      </c>
      <c r="DK169" s="54">
        <f t="shared" si="293"/>
        <v>344283.57726777479</v>
      </c>
      <c r="DL169" s="54">
        <f t="shared" si="294"/>
        <v>223334.7806904983</v>
      </c>
      <c r="DM169" s="54">
        <f t="shared" si="295"/>
        <v>27346.820841777546</v>
      </c>
      <c r="DN169" s="54">
        <f t="shared" si="296"/>
        <v>29269.128352028736</v>
      </c>
      <c r="DO169" s="54">
        <f t="shared" si="297"/>
        <v>40403.671722659354</v>
      </c>
      <c r="DP169" s="54">
        <f t="shared" si="298"/>
        <v>2863.6533862230667</v>
      </c>
      <c r="DQ169" s="54">
        <f t="shared" si="299"/>
        <v>359631.8539148834</v>
      </c>
      <c r="DR169" s="54">
        <f t="shared" si="300"/>
        <v>692618.02302787476</v>
      </c>
      <c r="DS169" s="54">
        <f t="shared" si="301"/>
        <v>51321.900476500181</v>
      </c>
      <c r="DT169" s="54">
        <f t="shared" si="302"/>
        <v>272047.07169119135</v>
      </c>
      <c r="DU169" s="54">
        <f t="shared" si="303"/>
        <v>640732.69843322446</v>
      </c>
      <c r="DV169" s="54">
        <f t="shared" si="304"/>
        <v>38283.285420870998</v>
      </c>
      <c r="DW169" s="54">
        <f t="shared" si="305"/>
        <v>16397.779831475385</v>
      </c>
      <c r="DX169" s="54">
        <f t="shared" si="306"/>
        <v>23616.651345274422</v>
      </c>
      <c r="DY169" s="54">
        <f t="shared" si="307"/>
        <v>2493.2774871265829</v>
      </c>
      <c r="DZ169" s="54">
        <f t="shared" si="308"/>
        <v>56651.163201190669</v>
      </c>
      <c r="EA169" s="54">
        <f t="shared" si="309"/>
        <v>52780.766496710436</v>
      </c>
      <c r="EB169" s="54">
        <f t="shared" si="310"/>
        <v>5342.4679774596343</v>
      </c>
      <c r="EC169" s="54">
        <f t="shared" si="311"/>
        <v>38077.031949048171</v>
      </c>
      <c r="ED169" s="54">
        <f t="shared" si="312"/>
        <v>31293.933776630904</v>
      </c>
      <c r="EE169" s="54">
        <f t="shared" si="313"/>
        <v>2551.7578922470807</v>
      </c>
      <c r="EF169" s="54">
        <f t="shared" si="314"/>
        <v>101258.50705536104</v>
      </c>
      <c r="EG169" s="54">
        <f t="shared" si="315"/>
        <v>63019.867965280966</v>
      </c>
      <c r="EH169" s="54">
        <f t="shared" si="316"/>
        <v>3474.2391214058944</v>
      </c>
      <c r="EI169" s="54">
        <f t="shared" si="317"/>
        <v>167452.66625772018</v>
      </c>
      <c r="EJ169" s="54">
        <f t="shared" si="318"/>
        <v>35855.405376029703</v>
      </c>
      <c r="EK169" s="54">
        <f t="shared" si="319"/>
        <v>6917.6659863504519</v>
      </c>
      <c r="EL169" s="54">
        <f t="shared" si="320"/>
        <v>65467.870300056195</v>
      </c>
      <c r="EM169" s="54">
        <f t="shared" si="321"/>
        <v>118983.72920091568</v>
      </c>
      <c r="EN169" s="54">
        <f t="shared" si="322"/>
        <v>5494.6427950850148</v>
      </c>
      <c r="EO169" s="54">
        <f t="shared" si="323"/>
        <v>128732.97867390698</v>
      </c>
      <c r="EP169" s="54">
        <f t="shared" si="324"/>
        <v>100295.15242477393</v>
      </c>
      <c r="EQ169" s="54">
        <f t="shared" si="325"/>
        <v>9653.6685958051203</v>
      </c>
      <c r="ER169" s="54">
        <f t="shared" si="326"/>
        <v>43040.320525565221</v>
      </c>
      <c r="ES169" s="54">
        <f t="shared" si="327"/>
        <v>37354.515976107832</v>
      </c>
      <c r="ET169" s="54">
        <f t="shared" si="328"/>
        <v>2503.967453653986</v>
      </c>
      <c r="EU169" s="54">
        <f t="shared" si="329"/>
        <v>5062.0135615054205</v>
      </c>
      <c r="EV169" s="54">
        <f t="shared" si="330"/>
        <v>6416.4952026833935</v>
      </c>
      <c r="EW169" s="54">
        <f t="shared" si="331"/>
        <v>588.57698056758682</v>
      </c>
      <c r="EX169" s="54">
        <f t="shared" si="332"/>
        <v>144117.72697152087</v>
      </c>
      <c r="EY169" s="54">
        <f t="shared" si="333"/>
        <v>75949.068069394372</v>
      </c>
      <c r="EZ169" s="54">
        <f t="shared" si="334"/>
        <v>8372.7590771980958</v>
      </c>
      <c r="FA169" s="54">
        <f t="shared" si="335"/>
        <v>110964.99666224275</v>
      </c>
      <c r="FB169" s="54">
        <f t="shared" si="336"/>
        <v>40075.426868112045</v>
      </c>
      <c r="FC169" s="54">
        <f t="shared" si="337"/>
        <v>8118.0863452217372</v>
      </c>
      <c r="FD169" s="54">
        <f t="shared" si="338"/>
        <v>15522.460219349232</v>
      </c>
      <c r="FE169" s="54">
        <f t="shared" si="339"/>
        <v>5395.2889885362129</v>
      </c>
      <c r="FF169" s="54">
        <f t="shared" si="340"/>
        <v>6110.8879243117617</v>
      </c>
      <c r="FG169" s="54">
        <f t="shared" si="341"/>
        <v>122908.83338115379</v>
      </c>
      <c r="FH169" s="54">
        <f t="shared" si="342"/>
        <v>27377.004276678446</v>
      </c>
      <c r="FI169" s="54">
        <f t="shared" si="343"/>
        <v>11316.272801596466</v>
      </c>
      <c r="FJ169" s="54">
        <f t="shared" si="344"/>
        <v>38900.159371658177</v>
      </c>
      <c r="FK169" s="54">
        <f t="shared" si="345"/>
        <v>25118.277231594289</v>
      </c>
      <c r="FL169" s="54">
        <f t="shared" si="346"/>
        <v>3567.304712350342</v>
      </c>
      <c r="FM169" s="54">
        <f t="shared" si="347"/>
        <v>141488.62402734021</v>
      </c>
      <c r="FN169" s="54">
        <f t="shared" si="348"/>
        <v>77899.672549865165</v>
      </c>
      <c r="FO169" s="54">
        <f t="shared" si="349"/>
        <v>2446.7446916543595</v>
      </c>
      <c r="FP169" s="54">
        <f t="shared" si="350"/>
        <v>82908.236278733573</v>
      </c>
      <c r="FQ169" s="54">
        <f t="shared" si="351"/>
        <v>101467.90463498606</v>
      </c>
      <c r="FR169" s="54">
        <f t="shared" si="352"/>
        <v>17414.584294699518</v>
      </c>
      <c r="FS169" s="54">
        <f t="shared" si="353"/>
        <v>9204.0611800937695</v>
      </c>
      <c r="FT169" s="54">
        <f t="shared" si="354"/>
        <v>4504.248837399171</v>
      </c>
      <c r="FU169" s="54">
        <f t="shared" si="355"/>
        <v>3298.1690844839668</v>
      </c>
      <c r="FV169" s="54">
        <f t="shared" si="356"/>
        <v>53341.046507058425</v>
      </c>
      <c r="FW169" s="54">
        <f t="shared" si="357"/>
        <v>39010.203144734383</v>
      </c>
      <c r="FX169" s="54">
        <f t="shared" si="358"/>
        <v>4081.0519272261095</v>
      </c>
      <c r="FY169" s="54">
        <f t="shared" si="359"/>
        <v>244832.93219866566</v>
      </c>
      <c r="FZ169" s="54">
        <f t="shared" si="360"/>
        <v>49100.273903481713</v>
      </c>
      <c r="GA169" s="54">
        <f t="shared" si="361"/>
        <v>16634.216738199117</v>
      </c>
      <c r="GB169" s="54">
        <f t="shared" si="362"/>
        <v>4849.4718740782364</v>
      </c>
      <c r="GC169" s="54">
        <f t="shared" si="363"/>
        <v>1290.3418420135558</v>
      </c>
      <c r="GD169" s="54">
        <f t="shared" si="364"/>
        <v>213.79933054805505</v>
      </c>
      <c r="GE169" s="54">
        <f t="shared" si="365"/>
        <v>86089.444552976536</v>
      </c>
      <c r="GF169" s="54">
        <f t="shared" si="366"/>
        <v>10618.28086951311</v>
      </c>
      <c r="GG169" s="54">
        <f t="shared" si="367"/>
        <v>4025.0868083473538</v>
      </c>
      <c r="GH169" s="54">
        <f t="shared" si="368"/>
        <v>88261.394222720599</v>
      </c>
      <c r="GI169" s="54">
        <f t="shared" si="369"/>
        <v>13075.086706134436</v>
      </c>
      <c r="GJ169" s="54">
        <f t="shared" si="370"/>
        <v>5682.0316200947809</v>
      </c>
    </row>
    <row r="170" spans="1:192" s="45" customFormat="1">
      <c r="A170" s="45" t="s">
        <v>15</v>
      </c>
      <c r="B170" s="46">
        <v>41985</v>
      </c>
      <c r="C170" s="47"/>
      <c r="D170" s="47"/>
      <c r="E170" s="47"/>
      <c r="F170" s="48">
        <v>117868</v>
      </c>
      <c r="G170" s="49">
        <v>202425</v>
      </c>
      <c r="H170" s="49">
        <v>16756</v>
      </c>
      <c r="I170" s="49">
        <f t="shared" si="375"/>
        <v>1047807</v>
      </c>
      <c r="J170" s="48">
        <v>1372390</v>
      </c>
      <c r="K170" s="48">
        <v>130286</v>
      </c>
      <c r="L170" s="48">
        <v>218983</v>
      </c>
      <c r="M170" s="49">
        <v>342069</v>
      </c>
      <c r="N170" s="49">
        <v>25446</v>
      </c>
      <c r="O170" s="48">
        <v>357824</v>
      </c>
      <c r="P170" s="49">
        <v>256421</v>
      </c>
      <c r="Q170" s="49">
        <v>39829</v>
      </c>
      <c r="R170" s="48">
        <v>635498</v>
      </c>
      <c r="S170" s="49">
        <v>524745</v>
      </c>
      <c r="T170" s="49">
        <v>81390</v>
      </c>
      <c r="U170" s="48">
        <v>369177</v>
      </c>
      <c r="V170" s="49">
        <v>228065</v>
      </c>
      <c r="W170" s="49">
        <v>28475</v>
      </c>
      <c r="X170" s="48">
        <v>34647</v>
      </c>
      <c r="Y170" s="49">
        <v>47174</v>
      </c>
      <c r="Z170" s="49">
        <v>3431</v>
      </c>
      <c r="AA170" s="48">
        <v>534396</v>
      </c>
      <c r="AB170" s="49">
        <v>1066318</v>
      </c>
      <c r="AC170" s="49">
        <v>73474</v>
      </c>
      <c r="AD170" s="48">
        <v>394512</v>
      </c>
      <c r="AE170" s="49">
        <v>971541</v>
      </c>
      <c r="AF170" s="49">
        <v>52706</v>
      </c>
      <c r="AG170" s="48">
        <v>28059</v>
      </c>
      <c r="AH170" s="49">
        <v>40171</v>
      </c>
      <c r="AI170" s="49">
        <v>4121</v>
      </c>
      <c r="AJ170" s="48">
        <v>91788</v>
      </c>
      <c r="AK170" s="49">
        <v>85631</v>
      </c>
      <c r="AL170" s="49">
        <v>8265</v>
      </c>
      <c r="AM170" s="48">
        <v>63582</v>
      </c>
      <c r="AN170" s="49">
        <v>53096</v>
      </c>
      <c r="AO170" s="49">
        <v>4523</v>
      </c>
      <c r="AP170" s="48">
        <v>159190</v>
      </c>
      <c r="AQ170" s="49">
        <v>101680</v>
      </c>
      <c r="AR170" s="49">
        <v>5494</v>
      </c>
      <c r="AS170" s="48">
        <v>279120</v>
      </c>
      <c r="AT170" s="49">
        <v>61442</v>
      </c>
      <c r="AU170" s="49">
        <v>12021</v>
      </c>
      <c r="AV170" s="48">
        <v>105776</v>
      </c>
      <c r="AW170" s="49">
        <v>192546</v>
      </c>
      <c r="AX170" s="49">
        <v>8460</v>
      </c>
      <c r="AY170" s="48">
        <v>169831</v>
      </c>
      <c r="AZ170" s="49">
        <v>133824</v>
      </c>
      <c r="BA170" s="49">
        <v>13628</v>
      </c>
      <c r="BB170" s="48">
        <v>56393</v>
      </c>
      <c r="BC170" s="49">
        <v>55095</v>
      </c>
      <c r="BD170" s="49">
        <v>3893</v>
      </c>
      <c r="BE170" s="48">
        <v>7416</v>
      </c>
      <c r="BF170" s="49">
        <v>10802</v>
      </c>
      <c r="BG170" s="49">
        <v>1128</v>
      </c>
      <c r="BH170" s="50">
        <v>251925</v>
      </c>
      <c r="BI170" s="50">
        <v>147247</v>
      </c>
      <c r="BJ170" s="50">
        <v>15435</v>
      </c>
      <c r="BK170" s="50">
        <v>209603</v>
      </c>
      <c r="BL170" s="50">
        <v>58294</v>
      </c>
      <c r="BM170" s="50">
        <v>13733</v>
      </c>
      <c r="BN170" s="50">
        <v>22821</v>
      </c>
      <c r="BO170" s="50">
        <v>7995</v>
      </c>
      <c r="BP170" s="50">
        <v>9674</v>
      </c>
      <c r="BQ170" s="50">
        <v>150333</v>
      </c>
      <c r="BR170" s="50">
        <v>35885</v>
      </c>
      <c r="BS170" s="50">
        <v>14683</v>
      </c>
      <c r="BT170" s="50">
        <v>65403</v>
      </c>
      <c r="BU170" s="50">
        <v>35498</v>
      </c>
      <c r="BV170" s="50">
        <v>6161</v>
      </c>
      <c r="BW170" s="50">
        <v>243709</v>
      </c>
      <c r="BX170" s="50">
        <v>140471</v>
      </c>
      <c r="BY170" s="50">
        <v>4571</v>
      </c>
      <c r="BZ170" s="50">
        <v>115128</v>
      </c>
      <c r="CA170" s="50">
        <v>130201</v>
      </c>
      <c r="CB170" s="50">
        <v>19703</v>
      </c>
      <c r="CC170" s="50">
        <v>23318</v>
      </c>
      <c r="CD170" s="50">
        <v>6487</v>
      </c>
      <c r="CE170" s="50">
        <v>5464</v>
      </c>
      <c r="CF170" s="50">
        <v>109066</v>
      </c>
      <c r="CG170" s="50">
        <v>59905</v>
      </c>
      <c r="CH170" s="50">
        <v>6437</v>
      </c>
      <c r="CI170" s="50">
        <v>343648</v>
      </c>
      <c r="CJ170" s="50">
        <v>74887</v>
      </c>
      <c r="CK170" s="50">
        <v>25336</v>
      </c>
      <c r="CL170" s="50">
        <v>21752</v>
      </c>
      <c r="CM170" s="50">
        <v>2110</v>
      </c>
      <c r="CN170" s="50">
        <v>1073</v>
      </c>
      <c r="CO170" s="50">
        <v>82206</v>
      </c>
      <c r="CP170" s="50">
        <v>13501</v>
      </c>
      <c r="CQ170" s="50">
        <v>5939</v>
      </c>
      <c r="CR170" s="50">
        <v>125407</v>
      </c>
      <c r="CS170" s="50">
        <v>20285</v>
      </c>
      <c r="CT170" s="50">
        <v>8069</v>
      </c>
      <c r="CU170" s="51"/>
      <c r="CV170" s="54">
        <f t="shared" si="278"/>
        <v>74117.939685406323</v>
      </c>
      <c r="CW170" s="54">
        <f t="shared" si="279"/>
        <v>127289.20437114718</v>
      </c>
      <c r="CX170" s="54">
        <f t="shared" si="280"/>
        <v>10536.534066656501</v>
      </c>
      <c r="CY170" s="54">
        <f t="shared" si="281"/>
        <v>658883.6327751939</v>
      </c>
      <c r="CZ170" s="54">
        <f t="shared" si="282"/>
        <v>862988.42132601549</v>
      </c>
      <c r="DA170" s="54">
        <f t="shared" si="283"/>
        <v>81926.645822893828</v>
      </c>
      <c r="DB170" s="54">
        <f t="shared" si="284"/>
        <v>137701.23176883746</v>
      </c>
      <c r="DC170" s="54">
        <f t="shared" si="285"/>
        <v>215100.36235659599</v>
      </c>
      <c r="DD170" s="54">
        <f t="shared" si="286"/>
        <v>16000.993426840614</v>
      </c>
      <c r="DE170" s="54">
        <f t="shared" si="287"/>
        <v>225007.4460412566</v>
      </c>
      <c r="DF170" s="54">
        <f t="shared" si="288"/>
        <v>161243.05334842007</v>
      </c>
      <c r="DG170" s="54">
        <f t="shared" si="289"/>
        <v>25045.333930583776</v>
      </c>
      <c r="DH170" s="54">
        <f t="shared" si="290"/>
        <v>399614.84401361144</v>
      </c>
      <c r="DI170" s="54">
        <f t="shared" si="291"/>
        <v>329970.96973070333</v>
      </c>
      <c r="DJ170" s="54">
        <f t="shared" si="292"/>
        <v>51179.786803841766</v>
      </c>
      <c r="DK170" s="54">
        <f t="shared" si="293"/>
        <v>232146.45721688034</v>
      </c>
      <c r="DL170" s="54">
        <f t="shared" si="294"/>
        <v>143412.18918071227</v>
      </c>
      <c r="DM170" s="54">
        <f t="shared" si="295"/>
        <v>17905.693933399609</v>
      </c>
      <c r="DN170" s="54">
        <f t="shared" si="296"/>
        <v>21786.780604407246</v>
      </c>
      <c r="DO170" s="54">
        <f t="shared" si="297"/>
        <v>29664.028291982202</v>
      </c>
      <c r="DP170" s="54">
        <f t="shared" si="298"/>
        <v>2157.4867738540497</v>
      </c>
      <c r="DQ170" s="54">
        <f t="shared" si="299"/>
        <v>336039.72661046596</v>
      </c>
      <c r="DR170" s="54">
        <f t="shared" si="300"/>
        <v>670523.74868041463</v>
      </c>
      <c r="DS170" s="54">
        <f t="shared" si="301"/>
        <v>46202.035331434694</v>
      </c>
      <c r="DT170" s="54">
        <f t="shared" si="302"/>
        <v>248077.65145051261</v>
      </c>
      <c r="DU170" s="54">
        <f t="shared" si="303"/>
        <v>610925.92764702335</v>
      </c>
      <c r="DV170" s="54">
        <f t="shared" si="304"/>
        <v>33142.669164311141</v>
      </c>
      <c r="DW170" s="54">
        <f t="shared" si="305"/>
        <v>17644.104164258461</v>
      </c>
      <c r="DX170" s="54">
        <f t="shared" si="306"/>
        <v>25260.390904252705</v>
      </c>
      <c r="DY170" s="54">
        <f t="shared" si="307"/>
        <v>2591.3736505545144</v>
      </c>
      <c r="DZ170" s="54">
        <f t="shared" si="308"/>
        <v>57718.273389249633</v>
      </c>
      <c r="EA170" s="54">
        <f t="shared" si="309"/>
        <v>53846.619041648533</v>
      </c>
      <c r="EB170" s="54">
        <f t="shared" si="310"/>
        <v>5197.2101969990435</v>
      </c>
      <c r="EC170" s="54">
        <f t="shared" si="311"/>
        <v>39981.732455607162</v>
      </c>
      <c r="ED170" s="54">
        <f t="shared" si="312"/>
        <v>33387.90957288097</v>
      </c>
      <c r="EE170" s="54">
        <f t="shared" si="313"/>
        <v>2844.1599178495676</v>
      </c>
      <c r="EF170" s="54">
        <f t="shared" si="314"/>
        <v>100102.10420572024</v>
      </c>
      <c r="EG170" s="54">
        <f t="shared" si="315"/>
        <v>63938.576265077165</v>
      </c>
      <c r="EH170" s="54">
        <f t="shared" si="316"/>
        <v>3454.7456530323952</v>
      </c>
      <c r="EI170" s="54">
        <f t="shared" si="317"/>
        <v>175516.67394874449</v>
      </c>
      <c r="EJ170" s="54">
        <f t="shared" si="318"/>
        <v>38636.054316275287</v>
      </c>
      <c r="EK170" s="54">
        <f t="shared" si="319"/>
        <v>7559.0639779946168</v>
      </c>
      <c r="EL170" s="54">
        <f t="shared" si="320"/>
        <v>66514.229376620788</v>
      </c>
      <c r="EM170" s="54">
        <f t="shared" si="321"/>
        <v>121077.07617560531</v>
      </c>
      <c r="EN170" s="54">
        <f t="shared" si="322"/>
        <v>5319.8304012839581</v>
      </c>
      <c r="EO170" s="54">
        <f t="shared" si="323"/>
        <v>106793.39443031393</v>
      </c>
      <c r="EP170" s="54">
        <f t="shared" si="324"/>
        <v>84151.41650371447</v>
      </c>
      <c r="EQ170" s="54">
        <f t="shared" si="325"/>
        <v>8569.5802256143943</v>
      </c>
      <c r="ER170" s="54">
        <f t="shared" si="326"/>
        <v>35461.134257636673</v>
      </c>
      <c r="ES170" s="54">
        <f t="shared" si="327"/>
        <v>34644.923872191452</v>
      </c>
      <c r="ET170" s="54">
        <f t="shared" si="328"/>
        <v>2448.0023347752303</v>
      </c>
      <c r="EU170" s="54">
        <f t="shared" si="329"/>
        <v>4663.340692189342</v>
      </c>
      <c r="EV170" s="54">
        <f t="shared" si="330"/>
        <v>6792.5304958237957</v>
      </c>
      <c r="EW170" s="54">
        <f t="shared" si="331"/>
        <v>709.31072017119436</v>
      </c>
      <c r="EX170" s="54">
        <f t="shared" si="332"/>
        <v>158415.87161270226</v>
      </c>
      <c r="EY170" s="54">
        <f t="shared" si="333"/>
        <v>92592.088309439598</v>
      </c>
      <c r="EZ170" s="54">
        <f t="shared" si="334"/>
        <v>9705.8607853212634</v>
      </c>
      <c r="FA170" s="54">
        <f t="shared" si="335"/>
        <v>131802.8855319529</v>
      </c>
      <c r="FB170" s="54">
        <f t="shared" si="336"/>
        <v>36656.524044024474</v>
      </c>
      <c r="FC170" s="54">
        <f t="shared" si="337"/>
        <v>8635.6064894601168</v>
      </c>
      <c r="FD170" s="54">
        <f t="shared" si="338"/>
        <v>14350.336830697541</v>
      </c>
      <c r="FE170" s="54">
        <f t="shared" si="339"/>
        <v>5027.4283756814712</v>
      </c>
      <c r="FF170" s="54">
        <f t="shared" si="340"/>
        <v>6083.2197756526011</v>
      </c>
      <c r="FG170" s="54">
        <f t="shared" si="341"/>
        <v>94532.631644943409</v>
      </c>
      <c r="FH170" s="54">
        <f t="shared" si="342"/>
        <v>22565.261696226338</v>
      </c>
      <c r="FI170" s="54">
        <f t="shared" si="343"/>
        <v>9232.9869718738009</v>
      </c>
      <c r="FJ170" s="54">
        <f t="shared" si="344"/>
        <v>41126.816517160129</v>
      </c>
      <c r="FK170" s="54">
        <f t="shared" si="345"/>
        <v>22321.907752337818</v>
      </c>
      <c r="FL170" s="54">
        <f t="shared" si="346"/>
        <v>3874.1696338428446</v>
      </c>
      <c r="FM170" s="54">
        <f t="shared" si="347"/>
        <v>153249.47367216455</v>
      </c>
      <c r="FN170" s="54">
        <f t="shared" si="348"/>
        <v>88331.193415928938</v>
      </c>
      <c r="FO170" s="54">
        <f t="shared" si="349"/>
        <v>2874.3433527504694</v>
      </c>
      <c r="FP170" s="54">
        <f t="shared" si="350"/>
        <v>72394.968609813179</v>
      </c>
      <c r="FQ170" s="54">
        <f t="shared" si="351"/>
        <v>81873.195990256805</v>
      </c>
      <c r="FR170" s="54">
        <f t="shared" si="352"/>
        <v>12389.67120525979</v>
      </c>
      <c r="FS170" s="54">
        <f t="shared" si="353"/>
        <v>14662.861146233963</v>
      </c>
      <c r="FT170" s="54">
        <f t="shared" si="354"/>
        <v>4079.1654625448032</v>
      </c>
      <c r="FU170" s="54">
        <f t="shared" si="355"/>
        <v>3435.8810062193315</v>
      </c>
      <c r="FV170" s="54">
        <f t="shared" si="356"/>
        <v>68583.052310453451</v>
      </c>
      <c r="FW170" s="54">
        <f t="shared" si="357"/>
        <v>37669.555577885993</v>
      </c>
      <c r="FX170" s="54">
        <f t="shared" si="358"/>
        <v>4047.7243845230305</v>
      </c>
      <c r="FY170" s="54">
        <f t="shared" si="359"/>
        <v>216093.27160052359</v>
      </c>
      <c r="FZ170" s="54">
        <f t="shared" si="360"/>
        <v>47090.560196329992</v>
      </c>
      <c r="GA170" s="54">
        <f t="shared" si="361"/>
        <v>15931.823055192714</v>
      </c>
      <c r="GB170" s="54">
        <f t="shared" si="362"/>
        <v>13678.126582592038</v>
      </c>
      <c r="GC170" s="54">
        <f t="shared" si="363"/>
        <v>1326.8134925188122</v>
      </c>
      <c r="GD170" s="54">
        <f t="shared" si="364"/>
        <v>674.72553434724432</v>
      </c>
      <c r="GE170" s="54">
        <f t="shared" si="365"/>
        <v>51692.905197157095</v>
      </c>
      <c r="GF170" s="54">
        <f t="shared" si="366"/>
        <v>8489.7198874390924</v>
      </c>
      <c r="GG170" s="54">
        <f t="shared" si="367"/>
        <v>3734.5712474261732</v>
      </c>
      <c r="GH170" s="54">
        <f t="shared" si="368"/>
        <v>78858.625429529231</v>
      </c>
      <c r="GI170" s="54">
        <f t="shared" si="369"/>
        <v>12755.645353433225</v>
      </c>
      <c r="GJ170" s="54">
        <f t="shared" si="370"/>
        <v>5073.9611711536945</v>
      </c>
    </row>
    <row r="171" spans="1:192" s="45" customFormat="1">
      <c r="A171" s="45" t="s">
        <v>15</v>
      </c>
      <c r="B171" s="46">
        <v>41984</v>
      </c>
      <c r="C171" s="47"/>
      <c r="D171" s="47"/>
      <c r="E171" s="47"/>
      <c r="F171" s="48">
        <v>125148</v>
      </c>
      <c r="G171" s="49">
        <v>211372</v>
      </c>
      <c r="H171" s="49">
        <v>17398</v>
      </c>
      <c r="I171" s="49">
        <f t="shared" si="375"/>
        <v>1047807</v>
      </c>
      <c r="J171" s="48">
        <v>1240081</v>
      </c>
      <c r="K171" s="48">
        <v>133634</v>
      </c>
      <c r="L171" s="48">
        <v>236500</v>
      </c>
      <c r="M171" s="49">
        <v>370558</v>
      </c>
      <c r="N171" s="49">
        <v>24827</v>
      </c>
      <c r="O171" s="48">
        <v>375592</v>
      </c>
      <c r="P171" s="49">
        <v>257578</v>
      </c>
      <c r="Q171" s="49">
        <v>40234</v>
      </c>
      <c r="R171" s="48">
        <v>541824</v>
      </c>
      <c r="S171" s="49">
        <v>442044</v>
      </c>
      <c r="T171" s="49">
        <v>64974</v>
      </c>
      <c r="U171" s="48">
        <v>282015</v>
      </c>
      <c r="V171" s="49">
        <v>172348</v>
      </c>
      <c r="W171" s="49">
        <v>21882</v>
      </c>
      <c r="X171" s="48">
        <v>31894</v>
      </c>
      <c r="Y171" s="49">
        <v>40886</v>
      </c>
      <c r="Z171" s="49">
        <v>3104</v>
      </c>
      <c r="AA171" s="48">
        <v>521113</v>
      </c>
      <c r="AB171" s="49">
        <v>1046190</v>
      </c>
      <c r="AC171" s="49">
        <v>71356</v>
      </c>
      <c r="AD171" s="48">
        <v>406396</v>
      </c>
      <c r="AE171" s="49">
        <v>983732</v>
      </c>
      <c r="AF171" s="49">
        <v>53650</v>
      </c>
      <c r="AG171" s="48">
        <v>29806</v>
      </c>
      <c r="AH171" s="49">
        <v>40210</v>
      </c>
      <c r="AI171" s="49">
        <v>4392</v>
      </c>
      <c r="AJ171" s="48">
        <v>95374</v>
      </c>
      <c r="AK171" s="49">
        <v>87445</v>
      </c>
      <c r="AL171" s="49">
        <v>8247</v>
      </c>
      <c r="AM171" s="48">
        <v>64951</v>
      </c>
      <c r="AN171" s="49">
        <v>53797</v>
      </c>
      <c r="AO171" s="49">
        <v>4406</v>
      </c>
      <c r="AP171" s="48">
        <v>163597</v>
      </c>
      <c r="AQ171" s="49">
        <v>106574</v>
      </c>
      <c r="AR171" s="49">
        <v>5187</v>
      </c>
      <c r="AS171" s="48">
        <v>292447</v>
      </c>
      <c r="AT171" s="49">
        <v>62769</v>
      </c>
      <c r="AU171" s="49">
        <v>11705</v>
      </c>
      <c r="AV171" s="48">
        <v>114879</v>
      </c>
      <c r="AW171" s="49">
        <v>196000</v>
      </c>
      <c r="AX171" s="49">
        <v>8124</v>
      </c>
      <c r="AY171" s="48">
        <v>165842</v>
      </c>
      <c r="AZ171" s="49">
        <v>127975</v>
      </c>
      <c r="BA171" s="49">
        <v>12579</v>
      </c>
      <c r="BB171" s="48">
        <v>55551</v>
      </c>
      <c r="BC171" s="49">
        <v>53878</v>
      </c>
      <c r="BD171" s="49">
        <v>3786</v>
      </c>
      <c r="BE171" s="48">
        <v>8603</v>
      </c>
      <c r="BF171" s="49">
        <v>11251</v>
      </c>
      <c r="BG171" s="49">
        <v>1039</v>
      </c>
      <c r="BH171" s="50">
        <v>297807</v>
      </c>
      <c r="BI171" s="50">
        <v>150348</v>
      </c>
      <c r="BJ171" s="50">
        <v>15771</v>
      </c>
      <c r="BK171" s="50">
        <v>212928</v>
      </c>
      <c r="BL171" s="50">
        <v>61825</v>
      </c>
      <c r="BM171" s="50">
        <v>13809</v>
      </c>
      <c r="BN171" s="50">
        <v>23403</v>
      </c>
      <c r="BO171" s="50">
        <v>7906</v>
      </c>
      <c r="BP171" s="50">
        <v>11559</v>
      </c>
      <c r="BQ171" s="50">
        <v>136469</v>
      </c>
      <c r="BR171" s="50">
        <v>34429</v>
      </c>
      <c r="BS171" s="50">
        <v>15032</v>
      </c>
      <c r="BT171" s="50">
        <v>66712</v>
      </c>
      <c r="BU171" s="50">
        <v>34477</v>
      </c>
      <c r="BV171" s="50">
        <v>5701</v>
      </c>
      <c r="BW171" s="50">
        <v>278588</v>
      </c>
      <c r="BX171" s="50">
        <v>163267</v>
      </c>
      <c r="BY171" s="50">
        <v>5557</v>
      </c>
      <c r="BZ171" s="50">
        <v>103768</v>
      </c>
      <c r="CA171" s="50">
        <v>142866</v>
      </c>
      <c r="CB171" s="50">
        <v>21350</v>
      </c>
      <c r="CC171" s="50">
        <v>13459</v>
      </c>
      <c r="CD171" s="50">
        <v>6445</v>
      </c>
      <c r="CE171" s="50">
        <v>5620</v>
      </c>
      <c r="CF171" s="50">
        <v>108212</v>
      </c>
      <c r="CG171" s="50">
        <v>47659</v>
      </c>
      <c r="CH171" s="50">
        <v>5194</v>
      </c>
      <c r="CI171" s="50">
        <v>325537</v>
      </c>
      <c r="CJ171" s="50">
        <v>75072</v>
      </c>
      <c r="CK171" s="50">
        <v>26016</v>
      </c>
      <c r="CL171" s="50">
        <v>32030</v>
      </c>
      <c r="CM171" s="50">
        <v>6184</v>
      </c>
      <c r="CN171" s="50">
        <v>1360</v>
      </c>
      <c r="CO171" s="50">
        <v>60843</v>
      </c>
      <c r="CP171" s="50">
        <v>13704</v>
      </c>
      <c r="CQ171" s="50">
        <v>5409</v>
      </c>
      <c r="CR171" s="50">
        <v>119281</v>
      </c>
      <c r="CS171" s="50">
        <v>20376</v>
      </c>
      <c r="CT171" s="50">
        <v>7674</v>
      </c>
      <c r="CU171" s="51"/>
      <c r="CV171" s="54">
        <f t="shared" si="278"/>
        <v>78695.760645376446</v>
      </c>
      <c r="CW171" s="54">
        <f t="shared" si="279"/>
        <v>132915.27087236321</v>
      </c>
      <c r="CX171" s="54">
        <f t="shared" si="280"/>
        <v>10940.237508456064</v>
      </c>
      <c r="CY171" s="54">
        <f t="shared" si="281"/>
        <v>658883.6327751939</v>
      </c>
      <c r="CZ171" s="54">
        <f t="shared" si="282"/>
        <v>779789.66948636074</v>
      </c>
      <c r="DA171" s="54">
        <f t="shared" si="283"/>
        <v>84031.940407231727</v>
      </c>
      <c r="DB171" s="54">
        <f t="shared" si="284"/>
        <v>148716.29904298534</v>
      </c>
      <c r="DC171" s="54">
        <f t="shared" si="285"/>
        <v>233014.85979184171</v>
      </c>
      <c r="DD171" s="54">
        <f t="shared" si="286"/>
        <v>15611.752880931066</v>
      </c>
      <c r="DE171" s="54">
        <f t="shared" si="287"/>
        <v>236180.34752707378</v>
      </c>
      <c r="DF171" s="54">
        <f t="shared" si="288"/>
        <v>161970.5998938439</v>
      </c>
      <c r="DG171" s="54">
        <f t="shared" si="289"/>
        <v>25300.006662560136</v>
      </c>
      <c r="DH171" s="54">
        <f t="shared" si="290"/>
        <v>340710.61316138052</v>
      </c>
      <c r="DI171" s="54">
        <f t="shared" si="291"/>
        <v>277966.79786113073</v>
      </c>
      <c r="DJ171" s="54">
        <f t="shared" si="292"/>
        <v>40857.052067733319</v>
      </c>
      <c r="DK171" s="54">
        <f t="shared" si="293"/>
        <v>177337.11236620514</v>
      </c>
      <c r="DL171" s="54">
        <f t="shared" si="294"/>
        <v>108376.13829792997</v>
      </c>
      <c r="DM171" s="54">
        <f t="shared" si="295"/>
        <v>13759.873385448649</v>
      </c>
      <c r="DN171" s="54">
        <f t="shared" si="296"/>
        <v>20055.634848528432</v>
      </c>
      <c r="DO171" s="54">
        <f t="shared" si="297"/>
        <v>25709.998319964056</v>
      </c>
      <c r="DP171" s="54">
        <f t="shared" si="298"/>
        <v>1951.8621235916555</v>
      </c>
      <c r="DQ171" s="54">
        <f t="shared" si="299"/>
        <v>327687.08982320176</v>
      </c>
      <c r="DR171" s="54">
        <f t="shared" si="300"/>
        <v>657866.82831196976</v>
      </c>
      <c r="DS171" s="54">
        <f t="shared" si="301"/>
        <v>44870.191266432397</v>
      </c>
      <c r="DT171" s="54">
        <f t="shared" si="302"/>
        <v>255550.56687472758</v>
      </c>
      <c r="DU171" s="54">
        <f t="shared" si="303"/>
        <v>618591.89129029203</v>
      </c>
      <c r="DV171" s="54">
        <f t="shared" si="304"/>
        <v>33736.276717362212</v>
      </c>
      <c r="DW171" s="54">
        <f t="shared" si="305"/>
        <v>18742.6554303392</v>
      </c>
      <c r="DX171" s="54">
        <f t="shared" si="306"/>
        <v>25284.914945109686</v>
      </c>
      <c r="DY171" s="54">
        <f t="shared" si="307"/>
        <v>2761.7842934325226</v>
      </c>
      <c r="DZ171" s="54">
        <f t="shared" si="308"/>
        <v>59973.227504971182</v>
      </c>
      <c r="EA171" s="54">
        <f t="shared" si="309"/>
        <v>54987.301352278453</v>
      </c>
      <c r="EB171" s="54">
        <f t="shared" si="310"/>
        <v>5185.8914089112059</v>
      </c>
      <c r="EC171" s="54">
        <f t="shared" si="311"/>
        <v>40842.589171843305</v>
      </c>
      <c r="ED171" s="54">
        <f t="shared" si="312"/>
        <v>33828.71348674623</v>
      </c>
      <c r="EE171" s="54">
        <f t="shared" si="313"/>
        <v>2770.5877952786191</v>
      </c>
      <c r="EF171" s="54">
        <f t="shared" si="314"/>
        <v>102873.3208225593</v>
      </c>
      <c r="EG171" s="54">
        <f t="shared" si="315"/>
        <v>67016.028981848285</v>
      </c>
      <c r="EH171" s="54">
        <f t="shared" si="316"/>
        <v>3261.6974339787103</v>
      </c>
      <c r="EI171" s="54">
        <f t="shared" si="317"/>
        <v>183896.9788846678</v>
      </c>
      <c r="EJ171" s="54">
        <f t="shared" si="318"/>
        <v>39470.500526973141</v>
      </c>
      <c r="EK171" s="54">
        <f t="shared" si="319"/>
        <v>7360.3563648970121</v>
      </c>
      <c r="EL171" s="54">
        <f t="shared" si="320"/>
        <v>72238.392041264757</v>
      </c>
      <c r="EM171" s="54">
        <f t="shared" si="321"/>
        <v>123249.02584534937</v>
      </c>
      <c r="EN171" s="54">
        <f t="shared" si="322"/>
        <v>5108.5463569776448</v>
      </c>
      <c r="EO171" s="54">
        <f t="shared" si="323"/>
        <v>104285.0252257369</v>
      </c>
      <c r="EP171" s="54">
        <f t="shared" si="324"/>
        <v>80473.439196727486</v>
      </c>
      <c r="EQ171" s="54">
        <f t="shared" si="325"/>
        <v>7909.9464087176011</v>
      </c>
      <c r="ER171" s="54">
        <f t="shared" si="326"/>
        <v>34931.666503750013</v>
      </c>
      <c r="ES171" s="54">
        <f t="shared" si="327"/>
        <v>33879.6480331415</v>
      </c>
      <c r="ET171" s="54">
        <f t="shared" si="328"/>
        <v>2380.7184278086365</v>
      </c>
      <c r="EU171" s="54">
        <f t="shared" si="329"/>
        <v>5409.7518844262277</v>
      </c>
      <c r="EV171" s="54">
        <f t="shared" si="330"/>
        <v>7074.8713764593158</v>
      </c>
      <c r="EW171" s="54">
        <f t="shared" si="331"/>
        <v>653.3456012924388</v>
      </c>
      <c r="EX171" s="54">
        <f t="shared" si="332"/>
        <v>187267.46244860184</v>
      </c>
      <c r="EY171" s="54">
        <f t="shared" si="333"/>
        <v>94542.063968349947</v>
      </c>
      <c r="EZ171" s="54">
        <f t="shared" si="334"/>
        <v>9917.1448296275776</v>
      </c>
      <c r="FA171" s="54">
        <f t="shared" si="335"/>
        <v>133893.71722040078</v>
      </c>
      <c r="FB171" s="54">
        <f t="shared" si="336"/>
        <v>38876.892973922069</v>
      </c>
      <c r="FC171" s="54">
        <f t="shared" si="337"/>
        <v>8683.3969280532128</v>
      </c>
      <c r="FD171" s="54">
        <f t="shared" si="338"/>
        <v>14716.310978870977</v>
      </c>
      <c r="FE171" s="54">
        <f t="shared" si="339"/>
        <v>4971.4632568027155</v>
      </c>
      <c r="FF171" s="54">
        <f t="shared" si="340"/>
        <v>7268.5484170734362</v>
      </c>
      <c r="FG171" s="54">
        <f t="shared" si="341"/>
        <v>85814.649531066243</v>
      </c>
      <c r="FH171" s="54">
        <f t="shared" si="342"/>
        <v>21649.697504232314</v>
      </c>
      <c r="FI171" s="54">
        <f t="shared" si="343"/>
        <v>9452.4456964657747</v>
      </c>
      <c r="FJ171" s="54">
        <f t="shared" si="344"/>
        <v>41949.943939770143</v>
      </c>
      <c r="FK171" s="54">
        <f t="shared" si="345"/>
        <v>21679.880939133218</v>
      </c>
      <c r="FL171" s="54">
        <f t="shared" si="346"/>
        <v>3584.9117160425349</v>
      </c>
      <c r="FM171" s="54">
        <f t="shared" si="347"/>
        <v>175182.14087859282</v>
      </c>
      <c r="FN171" s="54">
        <f t="shared" si="348"/>
        <v>102665.8097076156</v>
      </c>
      <c r="FO171" s="54">
        <f t="shared" si="349"/>
        <v>3494.3614113398289</v>
      </c>
      <c r="FP171" s="54">
        <f t="shared" si="350"/>
        <v>65251.555683266401</v>
      </c>
      <c r="FQ171" s="54">
        <f t="shared" si="351"/>
        <v>89837.221053171859</v>
      </c>
      <c r="FR171" s="54">
        <f t="shared" si="352"/>
        <v>13425.340315296986</v>
      </c>
      <c r="FS171" s="54">
        <f t="shared" si="353"/>
        <v>8463.3093819008027</v>
      </c>
      <c r="FT171" s="54">
        <f t="shared" si="354"/>
        <v>4052.7549570065139</v>
      </c>
      <c r="FU171" s="54">
        <f t="shared" si="355"/>
        <v>3533.9771696472626</v>
      </c>
      <c r="FV171" s="54">
        <f t="shared" si="356"/>
        <v>68046.038697841563</v>
      </c>
      <c r="FW171" s="54">
        <f t="shared" si="357"/>
        <v>29969.006748793399</v>
      </c>
      <c r="FX171" s="54">
        <f t="shared" si="358"/>
        <v>3266.0991849017587</v>
      </c>
      <c r="FY171" s="54">
        <f t="shared" si="359"/>
        <v>204704.68431947703</v>
      </c>
      <c r="FZ171" s="54">
        <f t="shared" si="360"/>
        <v>47206.892185010554</v>
      </c>
      <c r="GA171" s="54">
        <f t="shared" si="361"/>
        <v>16359.421716288824</v>
      </c>
      <c r="GB171" s="54">
        <f t="shared" si="362"/>
        <v>20141.154580747654</v>
      </c>
      <c r="GC171" s="54">
        <f t="shared" si="363"/>
        <v>3888.6325297328599</v>
      </c>
      <c r="GD171" s="54">
        <f t="shared" si="364"/>
        <v>855.19732219222021</v>
      </c>
      <c r="GE171" s="54">
        <f t="shared" si="365"/>
        <v>38259.390201574453</v>
      </c>
      <c r="GF171" s="54">
        <f t="shared" si="366"/>
        <v>8617.3706642074885</v>
      </c>
      <c r="GG171" s="54">
        <f t="shared" si="367"/>
        <v>3401.2958203953817</v>
      </c>
      <c r="GH171" s="54">
        <f t="shared" si="368"/>
        <v>75006.464550301622</v>
      </c>
      <c r="GI171" s="54">
        <f t="shared" si="369"/>
        <v>12812.868115432851</v>
      </c>
      <c r="GJ171" s="54">
        <f t="shared" si="370"/>
        <v>4825.5766547816893</v>
      </c>
    </row>
    <row r="172" spans="1:192" s="45" customFormat="1">
      <c r="A172" s="45" t="s">
        <v>15</v>
      </c>
      <c r="B172" s="46">
        <v>41983</v>
      </c>
      <c r="C172" s="47"/>
      <c r="D172" s="47"/>
      <c r="E172" s="47"/>
      <c r="F172" s="48">
        <v>124830</v>
      </c>
      <c r="G172" s="49">
        <v>216777</v>
      </c>
      <c r="H172" s="49">
        <v>17837</v>
      </c>
      <c r="I172" s="49">
        <v>1179371</v>
      </c>
      <c r="J172" s="48">
        <v>1233114</v>
      </c>
      <c r="K172" s="48">
        <v>131552</v>
      </c>
      <c r="L172" s="48">
        <v>232606</v>
      </c>
      <c r="M172" s="49">
        <v>310296</v>
      </c>
      <c r="N172" s="49">
        <v>26071</v>
      </c>
      <c r="O172" s="48">
        <v>374441</v>
      </c>
      <c r="P172" s="49">
        <v>267376</v>
      </c>
      <c r="Q172" s="49">
        <v>42415</v>
      </c>
      <c r="R172" s="48">
        <v>521848</v>
      </c>
      <c r="S172" s="49">
        <v>428679</v>
      </c>
      <c r="T172" s="49">
        <v>63030</v>
      </c>
      <c r="U172" s="48">
        <v>269855</v>
      </c>
      <c r="V172" s="49">
        <v>163258</v>
      </c>
      <c r="W172" s="49">
        <v>21519</v>
      </c>
      <c r="X172" s="48">
        <v>30239</v>
      </c>
      <c r="Y172" s="49">
        <v>39031</v>
      </c>
      <c r="Z172" s="49">
        <v>2946</v>
      </c>
      <c r="AA172" s="48">
        <v>507887</v>
      </c>
      <c r="AB172" s="49">
        <v>1025380</v>
      </c>
      <c r="AC172" s="49">
        <v>72629</v>
      </c>
      <c r="AD172" s="48">
        <v>394729</v>
      </c>
      <c r="AE172" s="49">
        <v>971083</v>
      </c>
      <c r="AF172" s="49">
        <v>54157</v>
      </c>
      <c r="AG172" s="48">
        <v>29323</v>
      </c>
      <c r="AH172" s="49">
        <v>38727</v>
      </c>
      <c r="AI172" s="49">
        <v>4029</v>
      </c>
      <c r="AJ172" s="48">
        <v>92844</v>
      </c>
      <c r="AK172" s="49">
        <v>85402</v>
      </c>
      <c r="AL172" s="49">
        <v>8177</v>
      </c>
      <c r="AM172" s="48">
        <v>62756</v>
      </c>
      <c r="AN172" s="49">
        <v>52202</v>
      </c>
      <c r="AO172" s="49">
        <v>4332</v>
      </c>
      <c r="AP172" s="48">
        <v>157261</v>
      </c>
      <c r="AQ172" s="49">
        <v>101473</v>
      </c>
      <c r="AR172" s="49">
        <v>5342</v>
      </c>
      <c r="AS172" s="48">
        <v>280110</v>
      </c>
      <c r="AT172" s="49">
        <v>57569</v>
      </c>
      <c r="AU172" s="49">
        <v>10881</v>
      </c>
      <c r="AV172" s="48">
        <v>108553</v>
      </c>
      <c r="AW172" s="49">
        <v>186567</v>
      </c>
      <c r="AX172" s="49">
        <v>8002</v>
      </c>
      <c r="AY172" s="48">
        <v>157315</v>
      </c>
      <c r="AZ172" s="49">
        <v>118508</v>
      </c>
      <c r="BA172" s="49">
        <v>12175</v>
      </c>
      <c r="BB172" s="48">
        <v>54982</v>
      </c>
      <c r="BC172" s="49">
        <v>51048</v>
      </c>
      <c r="BD172" s="49">
        <v>3682</v>
      </c>
      <c r="BE172" s="48">
        <v>8122</v>
      </c>
      <c r="BF172" s="49">
        <v>11425</v>
      </c>
      <c r="BG172" s="49">
        <v>955</v>
      </c>
      <c r="BH172" s="50">
        <v>302290</v>
      </c>
      <c r="BI172" s="50">
        <v>150545</v>
      </c>
      <c r="BJ172" s="50">
        <v>15941</v>
      </c>
      <c r="BK172" s="50">
        <v>206529</v>
      </c>
      <c r="BL172" s="50">
        <v>55264</v>
      </c>
      <c r="BM172" s="50">
        <v>12344</v>
      </c>
      <c r="BN172" s="50">
        <v>23971</v>
      </c>
      <c r="BO172" s="50">
        <v>8124</v>
      </c>
      <c r="BP172" s="50">
        <v>9684</v>
      </c>
      <c r="BQ172" s="50">
        <v>142472</v>
      </c>
      <c r="BR172" s="50">
        <v>34062</v>
      </c>
      <c r="BS172" s="50">
        <v>15374</v>
      </c>
      <c r="BT172" s="50">
        <v>65111</v>
      </c>
      <c r="BU172" s="50">
        <v>32737</v>
      </c>
      <c r="BV172" s="50">
        <v>5432</v>
      </c>
      <c r="BW172" s="50">
        <v>349854</v>
      </c>
      <c r="BX172" s="50">
        <v>185684</v>
      </c>
      <c r="BY172" s="50">
        <v>6505</v>
      </c>
      <c r="BZ172" s="50">
        <v>116697</v>
      </c>
      <c r="CA172" s="50">
        <v>134061</v>
      </c>
      <c r="CB172" s="50">
        <v>20364</v>
      </c>
      <c r="CC172" s="50">
        <v>14546</v>
      </c>
      <c r="CD172" s="50">
        <v>6484</v>
      </c>
      <c r="CE172" s="50">
        <v>5162</v>
      </c>
      <c r="CF172" s="50">
        <v>86038</v>
      </c>
      <c r="CG172" s="50">
        <v>52105</v>
      </c>
      <c r="CH172" s="50">
        <v>5511</v>
      </c>
      <c r="CI172" s="50">
        <v>335065</v>
      </c>
      <c r="CJ172" s="50">
        <v>70440</v>
      </c>
      <c r="CK172" s="50">
        <v>25119</v>
      </c>
      <c r="CL172" s="50">
        <v>53927</v>
      </c>
      <c r="CM172" s="50">
        <v>8304</v>
      </c>
      <c r="CN172" s="50">
        <v>2276</v>
      </c>
      <c r="CO172" s="50">
        <v>63661</v>
      </c>
      <c r="CP172" s="50">
        <v>13049</v>
      </c>
      <c r="CQ172" s="50">
        <v>5171</v>
      </c>
      <c r="CR172" s="50">
        <v>119063</v>
      </c>
      <c r="CS172" s="50">
        <v>19489</v>
      </c>
      <c r="CT172" s="50">
        <v>7765</v>
      </c>
      <c r="CU172" s="51"/>
      <c r="CV172" s="54">
        <f t="shared" si="278"/>
        <v>78495.795389157967</v>
      </c>
      <c r="CW172" s="54">
        <f t="shared" si="279"/>
        <v>136314.05140651684</v>
      </c>
      <c r="CX172" s="54">
        <f t="shared" si="280"/>
        <v>11216.290173487228</v>
      </c>
      <c r="CY172" s="54">
        <f t="shared" si="281"/>
        <v>741613.91255232424</v>
      </c>
      <c r="CZ172" s="54">
        <f t="shared" si="282"/>
        <v>775408.66967480688</v>
      </c>
      <c r="DA172" s="54">
        <f t="shared" si="283"/>
        <v>82722.733918405109</v>
      </c>
      <c r="DB172" s="54">
        <f t="shared" si="284"/>
        <v>146267.66788664967</v>
      </c>
      <c r="DC172" s="54">
        <f t="shared" si="285"/>
        <v>195120.81491688025</v>
      </c>
      <c r="DD172" s="54">
        <f t="shared" si="286"/>
        <v>16394.006902112775</v>
      </c>
      <c r="DE172" s="54">
        <f t="shared" si="287"/>
        <v>235456.57391101259</v>
      </c>
      <c r="DF172" s="54">
        <f t="shared" si="288"/>
        <v>168131.79354299049</v>
      </c>
      <c r="DG172" s="54">
        <f t="shared" si="289"/>
        <v>26671.466485869867</v>
      </c>
      <c r="DH172" s="54">
        <f t="shared" si="290"/>
        <v>328149.27367012185</v>
      </c>
      <c r="DI172" s="54">
        <f t="shared" si="291"/>
        <v>269562.59770591086</v>
      </c>
      <c r="DJ172" s="54">
        <f t="shared" si="292"/>
        <v>39634.622954246792</v>
      </c>
      <c r="DK172" s="54">
        <f t="shared" si="293"/>
        <v>169690.64219130998</v>
      </c>
      <c r="DL172" s="54">
        <f t="shared" si="294"/>
        <v>102660.15031357168</v>
      </c>
      <c r="DM172" s="54">
        <f t="shared" si="295"/>
        <v>13531.611159010577</v>
      </c>
      <c r="DN172" s="54">
        <f t="shared" si="296"/>
        <v>19014.935166007755</v>
      </c>
      <c r="DO172" s="54">
        <f t="shared" si="297"/>
        <v>24543.534325356282</v>
      </c>
      <c r="DP172" s="54">
        <f t="shared" si="298"/>
        <v>1852.5083170428534</v>
      </c>
      <c r="DQ172" s="54">
        <f t="shared" si="299"/>
        <v>319370.29586488247</v>
      </c>
      <c r="DR172" s="54">
        <f t="shared" si="300"/>
        <v>644781.05163930787</v>
      </c>
      <c r="DS172" s="54">
        <f t="shared" si="301"/>
        <v>45670.681112866732</v>
      </c>
      <c r="DT172" s="54">
        <f t="shared" si="302"/>
        <v>248214.10572912713</v>
      </c>
      <c r="DU172" s="54">
        <f t="shared" si="303"/>
        <v>610637.92737234395</v>
      </c>
      <c r="DV172" s="54">
        <f t="shared" si="304"/>
        <v>34055.089248502991</v>
      </c>
      <c r="DW172" s="54">
        <f t="shared" si="305"/>
        <v>18438.934616648876</v>
      </c>
      <c r="DX172" s="54">
        <f t="shared" si="306"/>
        <v>24352.372570983905</v>
      </c>
      <c r="DY172" s="54">
        <f t="shared" si="307"/>
        <v>2533.5220669944524</v>
      </c>
      <c r="DZ172" s="54">
        <f t="shared" si="308"/>
        <v>58382.308957069479</v>
      </c>
      <c r="EA172" s="54">
        <f t="shared" si="309"/>
        <v>53702.618904308816</v>
      </c>
      <c r="EB172" s="54">
        <f t="shared" si="310"/>
        <v>5141.8738996807242</v>
      </c>
      <c r="EC172" s="54">
        <f t="shared" si="311"/>
        <v>39462.325846687476</v>
      </c>
      <c r="ED172" s="54">
        <f t="shared" si="312"/>
        <v>32825.743097851671</v>
      </c>
      <c r="EE172" s="54">
        <f t="shared" si="313"/>
        <v>2724.0549998063952</v>
      </c>
      <c r="EF172" s="54">
        <f t="shared" si="314"/>
        <v>98889.107415640246</v>
      </c>
      <c r="EG172" s="54">
        <f t="shared" si="315"/>
        <v>63808.410202067025</v>
      </c>
      <c r="EH172" s="54">
        <f t="shared" si="316"/>
        <v>3359.1647758462059</v>
      </c>
      <c r="EI172" s="54">
        <f t="shared" si="317"/>
        <v>176139.20729357557</v>
      </c>
      <c r="EJ172" s="54">
        <f t="shared" si="318"/>
        <v>36200.628412708764</v>
      </c>
      <c r="EK172" s="54">
        <f t="shared" si="319"/>
        <v>6842.2073990981971</v>
      </c>
      <c r="EL172" s="54">
        <f t="shared" si="320"/>
        <v>68260.466849950055</v>
      </c>
      <c r="EM172" s="54">
        <f t="shared" si="321"/>
        <v>117317.35206576172</v>
      </c>
      <c r="EN172" s="54">
        <f t="shared" si="322"/>
        <v>5031.8301266045191</v>
      </c>
      <c r="EO172" s="54">
        <f t="shared" si="323"/>
        <v>98923.063779903765</v>
      </c>
      <c r="EP172" s="54">
        <f t="shared" si="324"/>
        <v>74520.385484085025</v>
      </c>
      <c r="EQ172" s="54">
        <f t="shared" si="325"/>
        <v>7655.902498301677</v>
      </c>
      <c r="ER172" s="54">
        <f t="shared" si="326"/>
        <v>34573.86703586224</v>
      </c>
      <c r="ES172" s="54">
        <f t="shared" si="327"/>
        <v>32100.083017109158</v>
      </c>
      <c r="ET172" s="54">
        <f t="shared" si="328"/>
        <v>2315.320985523349</v>
      </c>
      <c r="EU172" s="54">
        <f t="shared" si="329"/>
        <v>5107.2887138567739</v>
      </c>
      <c r="EV172" s="54">
        <f t="shared" si="330"/>
        <v>7184.2863279750845</v>
      </c>
      <c r="EW172" s="54">
        <f t="shared" si="331"/>
        <v>600.52459021586048</v>
      </c>
      <c r="EX172" s="54">
        <f t="shared" si="332"/>
        <v>190086.469504034</v>
      </c>
      <c r="EY172" s="54">
        <f t="shared" si="333"/>
        <v>94665.941815755723</v>
      </c>
      <c r="EZ172" s="54">
        <f t="shared" si="334"/>
        <v>10024.044494901604</v>
      </c>
      <c r="FA172" s="54">
        <f t="shared" si="335"/>
        <v>129869.88805517429</v>
      </c>
      <c r="FB172" s="54">
        <f t="shared" si="336"/>
        <v>34751.19471590504</v>
      </c>
      <c r="FC172" s="54">
        <f t="shared" si="337"/>
        <v>7762.1733420152686</v>
      </c>
      <c r="FD172" s="54">
        <f t="shared" si="338"/>
        <v>15073.481625198316</v>
      </c>
      <c r="FE172" s="54">
        <f t="shared" si="339"/>
        <v>5108.5463569776448</v>
      </c>
      <c r="FF172" s="54">
        <f t="shared" si="340"/>
        <v>6089.5079912569563</v>
      </c>
      <c r="FG172" s="54">
        <f t="shared" si="341"/>
        <v>89589.465358360292</v>
      </c>
      <c r="FH172" s="54">
        <f t="shared" si="342"/>
        <v>21418.919991552502</v>
      </c>
      <c r="FI172" s="54">
        <f t="shared" si="343"/>
        <v>9667.5026701347015</v>
      </c>
      <c r="FJ172" s="54">
        <f t="shared" si="344"/>
        <v>40943.200621512973</v>
      </c>
      <c r="FK172" s="54">
        <f t="shared" si="345"/>
        <v>20585.731423975521</v>
      </c>
      <c r="FL172" s="54">
        <f t="shared" si="346"/>
        <v>3415.758716285397</v>
      </c>
      <c r="FM172" s="54">
        <f t="shared" si="347"/>
        <v>219995.73820458603</v>
      </c>
      <c r="FN172" s="54">
        <f t="shared" si="348"/>
        <v>116762.10262789721</v>
      </c>
      <c r="FO172" s="54">
        <f t="shared" si="349"/>
        <v>4090.4842506326413</v>
      </c>
      <c r="FP172" s="54">
        <f t="shared" si="350"/>
        <v>73381.589638136415</v>
      </c>
      <c r="FQ172" s="54">
        <f t="shared" si="351"/>
        <v>84300.447213537671</v>
      </c>
      <c r="FR172" s="54">
        <f t="shared" si="352"/>
        <v>12805.322256707626</v>
      </c>
      <c r="FS172" s="54">
        <f t="shared" si="353"/>
        <v>9146.838418094143</v>
      </c>
      <c r="FT172" s="54">
        <f t="shared" si="354"/>
        <v>4077.2789978634969</v>
      </c>
      <c r="FU172" s="54">
        <f t="shared" si="355"/>
        <v>3245.9768949678237</v>
      </c>
      <c r="FV172" s="54">
        <f t="shared" si="356"/>
        <v>54102.549416745765</v>
      </c>
      <c r="FW172" s="54">
        <f t="shared" si="357"/>
        <v>32764.747406489434</v>
      </c>
      <c r="FX172" s="54">
        <f t="shared" si="358"/>
        <v>3465.4356195597979</v>
      </c>
      <c r="FY172" s="54">
        <f t="shared" si="359"/>
        <v>210696.09614730606</v>
      </c>
      <c r="FZ172" s="54">
        <f t="shared" si="360"/>
        <v>44294.190717073521</v>
      </c>
      <c r="GA172" s="54">
        <f t="shared" si="361"/>
        <v>15795.36877657822</v>
      </c>
      <c r="GB172" s="54">
        <f t="shared" si="362"/>
        <v>33910.460289602837</v>
      </c>
      <c r="GC172" s="54">
        <f t="shared" si="363"/>
        <v>5221.734237856027</v>
      </c>
      <c r="GD172" s="54">
        <f t="shared" si="364"/>
        <v>1431.1978715510979</v>
      </c>
      <c r="GE172" s="54">
        <f t="shared" si="365"/>
        <v>40031.409358881567</v>
      </c>
      <c r="GF172" s="54">
        <f t="shared" si="366"/>
        <v>8205.4925421222651</v>
      </c>
      <c r="GG172" s="54">
        <f t="shared" si="367"/>
        <v>3251.636289011743</v>
      </c>
      <c r="GH172" s="54">
        <f t="shared" si="368"/>
        <v>74869.381450126704</v>
      </c>
      <c r="GI172" s="54">
        <f t="shared" si="369"/>
        <v>12255.103391326602</v>
      </c>
      <c r="GJ172" s="54">
        <f t="shared" si="370"/>
        <v>4882.7994167813158</v>
      </c>
    </row>
    <row r="173" spans="1:192" s="45" customFormat="1">
      <c r="A173" s="45" t="s">
        <v>15</v>
      </c>
      <c r="B173" s="46">
        <v>41982</v>
      </c>
      <c r="C173" s="47"/>
      <c r="D173" s="47"/>
      <c r="E173" s="47"/>
      <c r="F173" s="48">
        <v>128353</v>
      </c>
      <c r="G173" s="49">
        <v>219857</v>
      </c>
      <c r="H173" s="49">
        <v>19503</v>
      </c>
      <c r="I173" s="49">
        <f t="shared" ref="I173:I178" si="376">I172</f>
        <v>1179371</v>
      </c>
      <c r="J173" s="48">
        <v>1265940</v>
      </c>
      <c r="K173" s="48">
        <v>135318</v>
      </c>
      <c r="L173" s="48">
        <v>268034</v>
      </c>
      <c r="M173" s="49">
        <v>352301</v>
      </c>
      <c r="N173" s="49">
        <v>30232</v>
      </c>
      <c r="O173" s="48">
        <v>378262</v>
      </c>
      <c r="P173" s="49">
        <v>278069</v>
      </c>
      <c r="Q173" s="49">
        <v>43413</v>
      </c>
      <c r="R173" s="48">
        <v>526911</v>
      </c>
      <c r="S173" s="49">
        <v>436544</v>
      </c>
      <c r="T173" s="49">
        <v>63190</v>
      </c>
      <c r="U173" s="48">
        <v>271269</v>
      </c>
      <c r="V173" s="49">
        <v>169203</v>
      </c>
      <c r="W173" s="49">
        <v>22059</v>
      </c>
      <c r="X173" s="48">
        <v>30811</v>
      </c>
      <c r="Y173" s="49">
        <v>39207</v>
      </c>
      <c r="Z173" s="49">
        <v>2983</v>
      </c>
      <c r="AA173" s="48">
        <v>505240</v>
      </c>
      <c r="AB173" s="49">
        <v>1018533</v>
      </c>
      <c r="AC173" s="49">
        <v>70999</v>
      </c>
      <c r="AD173" s="48">
        <v>403939</v>
      </c>
      <c r="AE173" s="49">
        <v>1016836</v>
      </c>
      <c r="AF173" s="49">
        <v>56095</v>
      </c>
      <c r="AG173" s="48">
        <v>29601</v>
      </c>
      <c r="AH173" s="49">
        <v>39248</v>
      </c>
      <c r="AI173" s="49">
        <v>3984</v>
      </c>
      <c r="AJ173" s="48">
        <v>96656</v>
      </c>
      <c r="AK173" s="49">
        <v>89372</v>
      </c>
      <c r="AL173" s="49">
        <v>8175</v>
      </c>
      <c r="AM173" s="48">
        <v>65086</v>
      </c>
      <c r="AN173" s="49">
        <v>54057</v>
      </c>
      <c r="AO173" s="49">
        <v>4466</v>
      </c>
      <c r="AP173" s="48">
        <v>134665</v>
      </c>
      <c r="AQ173" s="49">
        <v>101642</v>
      </c>
      <c r="AR173" s="49">
        <v>5331</v>
      </c>
      <c r="AS173" s="48">
        <v>267962</v>
      </c>
      <c r="AT173" s="49">
        <v>57721</v>
      </c>
      <c r="AU173" s="49">
        <v>10740</v>
      </c>
      <c r="AV173" s="48">
        <v>105742</v>
      </c>
      <c r="AW173" s="49">
        <v>185591</v>
      </c>
      <c r="AX173" s="49">
        <v>7976</v>
      </c>
      <c r="AY173" s="48">
        <v>154915</v>
      </c>
      <c r="AZ173" s="49">
        <v>115464</v>
      </c>
      <c r="BA173" s="49">
        <v>11924</v>
      </c>
      <c r="BB173" s="48">
        <v>54506</v>
      </c>
      <c r="BC173" s="49">
        <v>50090</v>
      </c>
      <c r="BD173" s="49">
        <v>3594</v>
      </c>
      <c r="BE173" s="48">
        <v>9226</v>
      </c>
      <c r="BF173" s="49">
        <v>11985</v>
      </c>
      <c r="BG173" s="49">
        <v>1071</v>
      </c>
      <c r="BH173" s="50">
        <v>301792</v>
      </c>
      <c r="BI173" s="50">
        <v>151476</v>
      </c>
      <c r="BJ173" s="50">
        <v>15348</v>
      </c>
      <c r="BK173" s="50">
        <v>189874</v>
      </c>
      <c r="BL173" s="50">
        <v>54139</v>
      </c>
      <c r="BM173" s="50">
        <v>11261</v>
      </c>
      <c r="BN173" s="50">
        <v>22586</v>
      </c>
      <c r="BO173" s="50">
        <v>7757</v>
      </c>
      <c r="BP173" s="50">
        <v>8987</v>
      </c>
      <c r="BQ173" s="50">
        <v>139310</v>
      </c>
      <c r="BR173" s="50">
        <v>34078</v>
      </c>
      <c r="BS173" s="50">
        <v>14683</v>
      </c>
      <c r="BT173" s="50">
        <v>63470</v>
      </c>
      <c r="BU173" s="50">
        <v>33372</v>
      </c>
      <c r="BV173" s="50">
        <v>5557</v>
      </c>
      <c r="BW173" s="50">
        <v>397724</v>
      </c>
      <c r="BX173" s="50">
        <v>170227</v>
      </c>
      <c r="BY173" s="50">
        <v>5525</v>
      </c>
      <c r="BZ173" s="50">
        <v>111571</v>
      </c>
      <c r="CA173" s="50">
        <v>130726</v>
      </c>
      <c r="CB173" s="50">
        <v>20852</v>
      </c>
      <c r="CC173" s="50">
        <v>13767</v>
      </c>
      <c r="CD173" s="50">
        <v>6712</v>
      </c>
      <c r="CE173" s="50">
        <v>5437</v>
      </c>
      <c r="CF173" s="50">
        <v>91029</v>
      </c>
      <c r="CG173" s="50">
        <v>55987</v>
      </c>
      <c r="CH173" s="50">
        <v>5981</v>
      </c>
      <c r="CI173" s="50">
        <v>369257</v>
      </c>
      <c r="CJ173" s="50">
        <v>69405</v>
      </c>
      <c r="CK173" s="50">
        <v>27137</v>
      </c>
      <c r="CL173" s="50">
        <v>71501</v>
      </c>
      <c r="CM173" s="50">
        <v>14044</v>
      </c>
      <c r="CN173" s="50">
        <v>2888</v>
      </c>
      <c r="CO173" s="50">
        <v>62022</v>
      </c>
      <c r="CP173" s="50">
        <v>12340</v>
      </c>
      <c r="CQ173" s="50">
        <v>5019</v>
      </c>
      <c r="CR173" s="50">
        <v>116513</v>
      </c>
      <c r="CS173" s="50">
        <v>18808</v>
      </c>
      <c r="CT173" s="50">
        <v>7611</v>
      </c>
      <c r="CU173" s="51"/>
      <c r="CV173" s="54">
        <f t="shared" si="278"/>
        <v>80711.133746572086</v>
      </c>
      <c r="CW173" s="54">
        <f t="shared" si="279"/>
        <v>138250.82181265805</v>
      </c>
      <c r="CX173" s="54">
        <f t="shared" si="280"/>
        <v>12263.906893172698</v>
      </c>
      <c r="CY173" s="54">
        <f t="shared" si="281"/>
        <v>741613.91255232424</v>
      </c>
      <c r="CZ173" s="54">
        <f t="shared" si="282"/>
        <v>796050.36621766118</v>
      </c>
      <c r="DA173" s="54">
        <f t="shared" si="283"/>
        <v>85090.875915005032</v>
      </c>
      <c r="DB173" s="54">
        <f t="shared" si="284"/>
        <v>168545.558129757</v>
      </c>
      <c r="DC173" s="54">
        <f t="shared" si="285"/>
        <v>221534.46456297158</v>
      </c>
      <c r="DD173" s="54">
        <f t="shared" si="286"/>
        <v>19010.533415084705</v>
      </c>
      <c r="DE173" s="54">
        <f t="shared" si="287"/>
        <v>237859.30109343646</v>
      </c>
      <c r="DF173" s="54">
        <f t="shared" si="288"/>
        <v>174855.78248872681</v>
      </c>
      <c r="DG173" s="54">
        <f t="shared" si="289"/>
        <v>27299.03040318445</v>
      </c>
      <c r="DH173" s="54">
        <f t="shared" si="290"/>
        <v>331332.99723060656</v>
      </c>
      <c r="DI173" s="54">
        <f t="shared" si="291"/>
        <v>274508.27927873569</v>
      </c>
      <c r="DJ173" s="54">
        <f t="shared" si="292"/>
        <v>39735.234403916467</v>
      </c>
      <c r="DK173" s="54">
        <f t="shared" si="293"/>
        <v>170579.79587776572</v>
      </c>
      <c r="DL173" s="54">
        <f t="shared" si="294"/>
        <v>106398.49449036046</v>
      </c>
      <c r="DM173" s="54">
        <f t="shared" si="295"/>
        <v>13871.174801645724</v>
      </c>
      <c r="DN173" s="54">
        <f t="shared" si="296"/>
        <v>19374.621098576834</v>
      </c>
      <c r="DO173" s="54">
        <f t="shared" si="297"/>
        <v>24654.206919992925</v>
      </c>
      <c r="DP173" s="54">
        <f t="shared" si="298"/>
        <v>1875.7747147789653</v>
      </c>
      <c r="DQ173" s="54">
        <f t="shared" si="299"/>
        <v>317705.8051944098</v>
      </c>
      <c r="DR173" s="54">
        <f t="shared" si="300"/>
        <v>640475.51041500631</v>
      </c>
      <c r="DS173" s="54">
        <f t="shared" si="301"/>
        <v>44645.701969356938</v>
      </c>
      <c r="DT173" s="54">
        <f t="shared" si="302"/>
        <v>254005.55230073768</v>
      </c>
      <c r="DU173" s="54">
        <f t="shared" si="303"/>
        <v>639408.40022694739</v>
      </c>
      <c r="DV173" s="54">
        <f t="shared" si="304"/>
        <v>35273.745432626907</v>
      </c>
      <c r="DW173" s="54">
        <f t="shared" si="305"/>
        <v>18613.747010449933</v>
      </c>
      <c r="DX173" s="54">
        <f t="shared" si="306"/>
        <v>24679.988603970778</v>
      </c>
      <c r="DY173" s="54">
        <f t="shared" si="307"/>
        <v>2505.2250967748569</v>
      </c>
      <c r="DZ173" s="54">
        <f t="shared" si="308"/>
        <v>60779.376745449437</v>
      </c>
      <c r="EA173" s="54">
        <f t="shared" si="309"/>
        <v>56199.040499237577</v>
      </c>
      <c r="EB173" s="54">
        <f t="shared" si="310"/>
        <v>5140.6162565598524</v>
      </c>
      <c r="EC173" s="54">
        <f t="shared" si="311"/>
        <v>40927.480082502087</v>
      </c>
      <c r="ED173" s="54">
        <f t="shared" si="312"/>
        <v>33992.207092459445</v>
      </c>
      <c r="EE173" s="54">
        <f t="shared" si="313"/>
        <v>2808.3170889047465</v>
      </c>
      <c r="EF173" s="54">
        <f t="shared" si="314"/>
        <v>84680.255436040679</v>
      </c>
      <c r="EG173" s="54">
        <f t="shared" si="315"/>
        <v>63914.68104578062</v>
      </c>
      <c r="EH173" s="54">
        <f t="shared" si="316"/>
        <v>3352.2477386814162</v>
      </c>
      <c r="EI173" s="54">
        <f t="shared" si="317"/>
        <v>168500.28297740567</v>
      </c>
      <c r="EJ173" s="54">
        <f t="shared" si="318"/>
        <v>36296.209289894956</v>
      </c>
      <c r="EK173" s="54">
        <f t="shared" si="319"/>
        <v>6753.5435590767975</v>
      </c>
      <c r="EL173" s="54">
        <f t="shared" si="320"/>
        <v>66492.849443565996</v>
      </c>
      <c r="EM173" s="54">
        <f t="shared" si="321"/>
        <v>116703.62222277671</v>
      </c>
      <c r="EN173" s="54">
        <f t="shared" si="322"/>
        <v>5015.4807660331971</v>
      </c>
      <c r="EO173" s="54">
        <f t="shared" si="323"/>
        <v>97413.892034858669</v>
      </c>
      <c r="EP173" s="54">
        <f t="shared" si="324"/>
        <v>72606.252654119497</v>
      </c>
      <c r="EQ173" s="54">
        <f t="shared" si="325"/>
        <v>7498.0682866323777</v>
      </c>
      <c r="ER173" s="54">
        <f t="shared" si="326"/>
        <v>34274.547973094966</v>
      </c>
      <c r="ES173" s="54">
        <f t="shared" si="327"/>
        <v>31497.671962211993</v>
      </c>
      <c r="ET173" s="54">
        <f t="shared" si="328"/>
        <v>2259.9846882050288</v>
      </c>
      <c r="EU173" s="54">
        <f t="shared" si="329"/>
        <v>5801.5077165775174</v>
      </c>
      <c r="EV173" s="54">
        <f t="shared" si="330"/>
        <v>7536.4264018189406</v>
      </c>
      <c r="EW173" s="54">
        <f t="shared" si="331"/>
        <v>673.46789122637335</v>
      </c>
      <c r="EX173" s="54">
        <f t="shared" si="332"/>
        <v>189773.31636693713</v>
      </c>
      <c r="EY173" s="54">
        <f t="shared" si="333"/>
        <v>95251.374688521129</v>
      </c>
      <c r="EZ173" s="54">
        <f t="shared" si="334"/>
        <v>9651.1533095633786</v>
      </c>
      <c r="FA173" s="54">
        <f t="shared" si="335"/>
        <v>119396.86496612178</v>
      </c>
      <c r="FB173" s="54">
        <f t="shared" si="336"/>
        <v>34043.770460415151</v>
      </c>
      <c r="FC173" s="54">
        <f t="shared" si="337"/>
        <v>7081.1595920636701</v>
      </c>
      <c r="FD173" s="54">
        <f t="shared" si="338"/>
        <v>14202.563763995209</v>
      </c>
      <c r="FE173" s="54">
        <f t="shared" si="339"/>
        <v>4877.7688442978324</v>
      </c>
      <c r="FF173" s="54">
        <f t="shared" si="340"/>
        <v>5651.2193636334432</v>
      </c>
      <c r="FG173" s="54">
        <f t="shared" si="341"/>
        <v>87601.131584263378</v>
      </c>
      <c r="FH173" s="54">
        <f t="shared" si="342"/>
        <v>21428.981136519469</v>
      </c>
      <c r="FI173" s="54">
        <f t="shared" si="343"/>
        <v>9232.9869718738009</v>
      </c>
      <c r="FJ173" s="54">
        <f t="shared" si="344"/>
        <v>39911.304440838394</v>
      </c>
      <c r="FK173" s="54">
        <f t="shared" si="345"/>
        <v>20985.033114852038</v>
      </c>
      <c r="FL173" s="54">
        <f t="shared" si="346"/>
        <v>3494.3614113398289</v>
      </c>
      <c r="FM173" s="54">
        <f t="shared" si="347"/>
        <v>250097.4263026313</v>
      </c>
      <c r="FN173" s="54">
        <f t="shared" si="348"/>
        <v>107042.40776824637</v>
      </c>
      <c r="FO173" s="54">
        <f t="shared" si="349"/>
        <v>3474.2391214058944</v>
      </c>
      <c r="FP173" s="54">
        <f t="shared" si="350"/>
        <v>70158.250319344268</v>
      </c>
      <c r="FQ173" s="54">
        <f t="shared" si="351"/>
        <v>82203.327309485423</v>
      </c>
      <c r="FR173" s="54">
        <f t="shared" si="352"/>
        <v>13112.187178200129</v>
      </c>
      <c r="FS173" s="54">
        <f t="shared" si="353"/>
        <v>8656.9864225149231</v>
      </c>
      <c r="FT173" s="54">
        <f t="shared" si="354"/>
        <v>4220.6503136427809</v>
      </c>
      <c r="FU173" s="54">
        <f t="shared" si="355"/>
        <v>3418.9028240875741</v>
      </c>
      <c r="FV173" s="54">
        <f t="shared" si="356"/>
        <v>57240.997824879123</v>
      </c>
      <c r="FW173" s="54">
        <f t="shared" si="357"/>
        <v>35205.832704099877</v>
      </c>
      <c r="FX173" s="54">
        <f t="shared" si="358"/>
        <v>3760.9817529644624</v>
      </c>
      <c r="FY173" s="54">
        <f t="shared" si="359"/>
        <v>232196.76294171519</v>
      </c>
      <c r="FZ173" s="54">
        <f t="shared" si="360"/>
        <v>43643.360402022823</v>
      </c>
      <c r="GA173" s="54">
        <f t="shared" si="361"/>
        <v>17064.33068553697</v>
      </c>
      <c r="GB173" s="54">
        <f t="shared" si="362"/>
        <v>44961.370392695542</v>
      </c>
      <c r="GC173" s="54">
        <f t="shared" si="363"/>
        <v>8831.1699947555444</v>
      </c>
      <c r="GD173" s="54">
        <f t="shared" si="364"/>
        <v>1816.0366665375971</v>
      </c>
      <c r="GE173" s="54">
        <f t="shared" si="365"/>
        <v>39000.770821327853</v>
      </c>
      <c r="GF173" s="54">
        <f t="shared" si="366"/>
        <v>7759.6580557735269</v>
      </c>
      <c r="GG173" s="54">
        <f t="shared" si="367"/>
        <v>3156.0554118255536</v>
      </c>
      <c r="GH173" s="54">
        <f t="shared" si="368"/>
        <v>73265.886471016289</v>
      </c>
      <c r="GI173" s="54">
        <f t="shared" si="369"/>
        <v>11826.875908670057</v>
      </c>
      <c r="GJ173" s="54">
        <f t="shared" si="370"/>
        <v>4785.9608964742556</v>
      </c>
    </row>
    <row r="174" spans="1:192" s="45" customFormat="1">
      <c r="A174" s="45" t="s">
        <v>15</v>
      </c>
      <c r="B174" s="46">
        <v>41981</v>
      </c>
      <c r="C174" s="47"/>
      <c r="D174" s="47"/>
      <c r="E174" s="47"/>
      <c r="F174" s="48">
        <v>67200</v>
      </c>
      <c r="G174" s="49">
        <v>112165</v>
      </c>
      <c r="H174" s="49">
        <v>9106</v>
      </c>
      <c r="I174" s="49">
        <f t="shared" si="376"/>
        <v>1179371</v>
      </c>
      <c r="J174" s="48">
        <v>1123518</v>
      </c>
      <c r="K174" s="48">
        <v>132694</v>
      </c>
      <c r="L174" s="48">
        <v>254695</v>
      </c>
      <c r="M174" s="49">
        <v>274865</v>
      </c>
      <c r="N174" s="49">
        <v>23846</v>
      </c>
      <c r="O174" s="48">
        <v>324999</v>
      </c>
      <c r="P174" s="49">
        <v>195642</v>
      </c>
      <c r="Q174" s="49">
        <v>33006</v>
      </c>
      <c r="R174" s="48">
        <v>467475</v>
      </c>
      <c r="S174" s="49">
        <v>342842</v>
      </c>
      <c r="T174" s="49">
        <v>49610</v>
      </c>
      <c r="U174" s="48">
        <v>280108</v>
      </c>
      <c r="V174" s="49">
        <v>156797</v>
      </c>
      <c r="W174" s="49">
        <v>22368</v>
      </c>
      <c r="X174" s="48">
        <v>23738</v>
      </c>
      <c r="Y174" s="49">
        <v>29247</v>
      </c>
      <c r="Z174" s="49">
        <v>1964</v>
      </c>
      <c r="AA174" s="48">
        <v>620147</v>
      </c>
      <c r="AB174" s="49">
        <v>1143469</v>
      </c>
      <c r="AC174" s="49">
        <v>89558</v>
      </c>
      <c r="AD174" s="48">
        <v>525145</v>
      </c>
      <c r="AE174" s="49">
        <v>1231138</v>
      </c>
      <c r="AF174" s="49">
        <v>75471</v>
      </c>
      <c r="AG174" s="48">
        <v>24966</v>
      </c>
      <c r="AH174" s="49">
        <v>27709</v>
      </c>
      <c r="AI174" s="49">
        <v>3087</v>
      </c>
      <c r="AJ174" s="48">
        <v>62607</v>
      </c>
      <c r="AK174" s="49">
        <v>47622</v>
      </c>
      <c r="AL174" s="49">
        <v>4845</v>
      </c>
      <c r="AM174" s="48">
        <v>47520</v>
      </c>
      <c r="AN174" s="49">
        <v>34122</v>
      </c>
      <c r="AO174" s="49">
        <v>2971</v>
      </c>
      <c r="AP174" s="48">
        <v>166608</v>
      </c>
      <c r="AQ174" s="49">
        <v>93678</v>
      </c>
      <c r="AR174" s="49">
        <v>5413</v>
      </c>
      <c r="AS174" s="48">
        <v>253156</v>
      </c>
      <c r="AT174" s="49">
        <v>41390</v>
      </c>
      <c r="AU174" s="49">
        <v>9519</v>
      </c>
      <c r="AV174" s="48">
        <v>102853</v>
      </c>
      <c r="AW174" s="49">
        <v>141902</v>
      </c>
      <c r="AX174" s="49">
        <v>7668</v>
      </c>
      <c r="AY174" s="48">
        <v>180664</v>
      </c>
      <c r="AZ174" s="49">
        <v>102798</v>
      </c>
      <c r="BA174" s="49">
        <v>11888</v>
      </c>
      <c r="BB174" s="48">
        <v>52181</v>
      </c>
      <c r="BC174" s="49">
        <v>28745</v>
      </c>
      <c r="BD174" s="49">
        <v>2321</v>
      </c>
      <c r="BE174" s="48">
        <v>7047</v>
      </c>
      <c r="BF174" s="49">
        <v>7671</v>
      </c>
      <c r="BG174" s="49">
        <v>773</v>
      </c>
      <c r="BH174" s="50">
        <v>301229</v>
      </c>
      <c r="BI174" s="50">
        <v>142827</v>
      </c>
      <c r="BJ174" s="50">
        <v>16203</v>
      </c>
      <c r="BK174" s="50">
        <v>173878</v>
      </c>
      <c r="BL174" s="50">
        <v>27556</v>
      </c>
      <c r="BM174" s="50">
        <v>6053</v>
      </c>
      <c r="BN174" s="50">
        <v>22083</v>
      </c>
      <c r="BO174" s="50">
        <v>9708</v>
      </c>
      <c r="BP174" s="50">
        <v>10051</v>
      </c>
      <c r="BQ174" s="50">
        <v>131641</v>
      </c>
      <c r="BR174" s="50">
        <v>63941</v>
      </c>
      <c r="BS174" s="50">
        <v>25463</v>
      </c>
      <c r="BT174" s="50">
        <v>61839</v>
      </c>
      <c r="BU174" s="50">
        <v>29510</v>
      </c>
      <c r="BV174" s="50">
        <v>6061</v>
      </c>
      <c r="BW174" s="50">
        <v>379961</v>
      </c>
      <c r="BX174" s="50">
        <v>151495</v>
      </c>
      <c r="BY174" s="50">
        <v>5093</v>
      </c>
      <c r="BZ174" s="50">
        <v>112301</v>
      </c>
      <c r="CA174" s="50">
        <v>182071</v>
      </c>
      <c r="CB174" s="50">
        <v>31308</v>
      </c>
      <c r="CC174" s="50">
        <v>13893</v>
      </c>
      <c r="CD174" s="50">
        <v>3381</v>
      </c>
      <c r="CE174" s="50">
        <v>2741</v>
      </c>
      <c r="CF174" s="50">
        <v>96978</v>
      </c>
      <c r="CG174" s="50">
        <v>45858</v>
      </c>
      <c r="CH174" s="50">
        <v>5304</v>
      </c>
      <c r="CI174" s="50">
        <v>317245</v>
      </c>
      <c r="CJ174" s="50">
        <v>90453</v>
      </c>
      <c r="CK174" s="50">
        <v>29645</v>
      </c>
      <c r="CL174" s="50">
        <v>36518</v>
      </c>
      <c r="CM174" s="50">
        <v>17294</v>
      </c>
      <c r="CN174" s="50">
        <v>1822</v>
      </c>
      <c r="CO174" s="50">
        <v>59985</v>
      </c>
      <c r="CP174" s="50">
        <v>21777</v>
      </c>
      <c r="CQ174" s="50">
        <v>7461</v>
      </c>
      <c r="CR174" s="50">
        <v>110969</v>
      </c>
      <c r="CS174" s="50">
        <v>22184</v>
      </c>
      <c r="CT174" s="50">
        <v>8922</v>
      </c>
      <c r="CU174" s="51"/>
      <c r="CV174" s="54">
        <f t="shared" si="278"/>
        <v>42256.808861262645</v>
      </c>
      <c r="CW174" s="54">
        <f t="shared" si="279"/>
        <v>70531.770326242928</v>
      </c>
      <c r="CX174" s="54">
        <f t="shared" si="280"/>
        <v>5726.0491293252626</v>
      </c>
      <c r="CY174" s="54">
        <f t="shared" si="281"/>
        <v>741613.91255232424</v>
      </c>
      <c r="CZ174" s="54">
        <f t="shared" si="282"/>
        <v>706492.34193732264</v>
      </c>
      <c r="DA174" s="54">
        <f t="shared" si="283"/>
        <v>83440.8481404224</v>
      </c>
      <c r="DB174" s="54">
        <f t="shared" si="284"/>
        <v>160157.70733510845</v>
      </c>
      <c r="DC174" s="54">
        <f t="shared" si="285"/>
        <v>172841.03820909161</v>
      </c>
      <c r="DD174" s="54">
        <f t="shared" si="286"/>
        <v>14994.878930143885</v>
      </c>
      <c r="DE174" s="54">
        <f t="shared" si="287"/>
        <v>204366.37831996277</v>
      </c>
      <c r="DF174" s="54">
        <f t="shared" si="288"/>
        <v>123023.90772671349</v>
      </c>
      <c r="DG174" s="54">
        <f t="shared" si="289"/>
        <v>20754.884423732659</v>
      </c>
      <c r="DH174" s="54">
        <f t="shared" si="290"/>
        <v>293958.3589645648</v>
      </c>
      <c r="DI174" s="54">
        <f t="shared" si="291"/>
        <v>215586.44142281261</v>
      </c>
      <c r="DJ174" s="54">
        <f t="shared" si="292"/>
        <v>31195.837613202973</v>
      </c>
      <c r="DK174" s="54">
        <f t="shared" si="293"/>
        <v>176137.94965045471</v>
      </c>
      <c r="DL174" s="54">
        <f t="shared" si="294"/>
        <v>98597.334211598194</v>
      </c>
      <c r="DM174" s="54">
        <f t="shared" si="295"/>
        <v>14065.480663820281</v>
      </c>
      <c r="DN174" s="54">
        <f t="shared" si="296"/>
        <v>14926.966201616855</v>
      </c>
      <c r="DO174" s="54">
        <f t="shared" si="297"/>
        <v>18391.144178055783</v>
      </c>
      <c r="DP174" s="54">
        <f t="shared" si="298"/>
        <v>1235.0055446952356</v>
      </c>
      <c r="DQ174" s="54">
        <f t="shared" si="299"/>
        <v>389961.80423936673</v>
      </c>
      <c r="DR174" s="54">
        <f t="shared" si="300"/>
        <v>719037.96088957042</v>
      </c>
      <c r="DS174" s="54">
        <f t="shared" si="301"/>
        <v>56316.001309478568</v>
      </c>
      <c r="DT174" s="54">
        <f t="shared" si="302"/>
        <v>330222.49835487752</v>
      </c>
      <c r="DU174" s="54">
        <f t="shared" si="303"/>
        <v>774166.11827138648</v>
      </c>
      <c r="DV174" s="54">
        <f t="shared" si="304"/>
        <v>47457.791987624303</v>
      </c>
      <c r="DW174" s="54">
        <f t="shared" si="305"/>
        <v>15699.159077831595</v>
      </c>
      <c r="DX174" s="54">
        <f t="shared" si="306"/>
        <v>17424.016618106052</v>
      </c>
      <c r="DY174" s="54">
        <f t="shared" si="307"/>
        <v>1941.1721570642526</v>
      </c>
      <c r="DZ174" s="54">
        <f t="shared" si="308"/>
        <v>39368.631434182593</v>
      </c>
      <c r="EA174" s="54">
        <f t="shared" si="309"/>
        <v>29945.740351057288</v>
      </c>
      <c r="EB174" s="54">
        <f t="shared" si="310"/>
        <v>3046.6404603097844</v>
      </c>
      <c r="EC174" s="54">
        <f t="shared" si="311"/>
        <v>29881.600551892869</v>
      </c>
      <c r="ED174" s="54">
        <f t="shared" si="312"/>
        <v>21456.649285178632</v>
      </c>
      <c r="EE174" s="54">
        <f t="shared" si="313"/>
        <v>1868.2288560537397</v>
      </c>
      <c r="EF174" s="54">
        <f t="shared" si="314"/>
        <v>104766.70254103045</v>
      </c>
      <c r="EG174" s="54">
        <f t="shared" si="315"/>
        <v>58906.746138472648</v>
      </c>
      <c r="EH174" s="54">
        <f t="shared" si="316"/>
        <v>3403.8111066371234</v>
      </c>
      <c r="EI174" s="54">
        <f t="shared" si="317"/>
        <v>159189.95095359831</v>
      </c>
      <c r="EJ174" s="54">
        <f t="shared" si="318"/>
        <v>26026.924386423525</v>
      </c>
      <c r="EK174" s="54">
        <f t="shared" si="319"/>
        <v>5985.7524337851055</v>
      </c>
      <c r="EL174" s="54">
        <f t="shared" si="320"/>
        <v>64676.183955467954</v>
      </c>
      <c r="EM174" s="54">
        <f t="shared" si="321"/>
        <v>89231.037068912075</v>
      </c>
      <c r="EN174" s="54">
        <f t="shared" si="322"/>
        <v>4821.8037254190767</v>
      </c>
      <c r="EO174" s="54">
        <f t="shared" si="323"/>
        <v>113605.41839451123</v>
      </c>
      <c r="EP174" s="54">
        <f t="shared" si="324"/>
        <v>64641.598769644006</v>
      </c>
      <c r="EQ174" s="54">
        <f t="shared" si="325"/>
        <v>7475.4307104567006</v>
      </c>
      <c r="ER174" s="54">
        <f t="shared" si="326"/>
        <v>32812.53784508253</v>
      </c>
      <c r="ES174" s="54">
        <f t="shared" si="327"/>
        <v>18075.475754717183</v>
      </c>
      <c r="ET174" s="54">
        <f t="shared" si="328"/>
        <v>1459.4948417706935</v>
      </c>
      <c r="EU174" s="54">
        <f t="shared" si="329"/>
        <v>4431.3055363886588</v>
      </c>
      <c r="EV174" s="54">
        <f t="shared" si="330"/>
        <v>4823.690190100383</v>
      </c>
      <c r="EW174" s="54">
        <f t="shared" si="331"/>
        <v>486.07906621660749</v>
      </c>
      <c r="EX174" s="54">
        <f t="shared" si="332"/>
        <v>189419.28982841197</v>
      </c>
      <c r="EY174" s="54">
        <f t="shared" si="333"/>
        <v>89812.697012314879</v>
      </c>
      <c r="EZ174" s="54">
        <f t="shared" si="334"/>
        <v>10188.795743735694</v>
      </c>
      <c r="FA174" s="54">
        <f t="shared" si="335"/>
        <v>109338.23528539622</v>
      </c>
      <c r="FB174" s="54">
        <f t="shared" si="336"/>
        <v>17327.806919359427</v>
      </c>
      <c r="FC174" s="54">
        <f t="shared" si="337"/>
        <v>3806.2569053158154</v>
      </c>
      <c r="FD174" s="54">
        <f t="shared" si="338"/>
        <v>13886.266519096174</v>
      </c>
      <c r="FE174" s="54">
        <f t="shared" si="339"/>
        <v>6104.5997087074065</v>
      </c>
      <c r="FF174" s="54">
        <f t="shared" si="340"/>
        <v>6320.2855039367687</v>
      </c>
      <c r="FG174" s="54">
        <f t="shared" si="341"/>
        <v>82778.699037283863</v>
      </c>
      <c r="FH174" s="54">
        <f t="shared" si="342"/>
        <v>40207.479395803493</v>
      </c>
      <c r="FI174" s="54">
        <f t="shared" si="343"/>
        <v>16011.683393368015</v>
      </c>
      <c r="FJ174" s="54">
        <f t="shared" si="344"/>
        <v>38885.696475768164</v>
      </c>
      <c r="FK174" s="54">
        <f t="shared" si="345"/>
        <v>18556.524248450307</v>
      </c>
      <c r="FL174" s="54">
        <f t="shared" si="346"/>
        <v>3811.2874777992988</v>
      </c>
      <c r="FM174" s="54">
        <f t="shared" si="347"/>
        <v>238927.6689246163</v>
      </c>
      <c r="FN174" s="54">
        <f t="shared" si="348"/>
        <v>95263.322298169413</v>
      </c>
      <c r="FO174" s="54">
        <f t="shared" si="349"/>
        <v>3202.5882072977774</v>
      </c>
      <c r="FP174" s="54">
        <f t="shared" si="350"/>
        <v>70617.290058462138</v>
      </c>
      <c r="FQ174" s="54">
        <f t="shared" si="351"/>
        <v>114490.17033004391</v>
      </c>
      <c r="FR174" s="54">
        <f t="shared" si="352"/>
        <v>19687.145414113256</v>
      </c>
      <c r="FS174" s="54">
        <f t="shared" si="353"/>
        <v>8736.2179391297905</v>
      </c>
      <c r="FT174" s="54">
        <f t="shared" si="354"/>
        <v>2126.0456958322766</v>
      </c>
      <c r="FU174" s="54">
        <f t="shared" si="355"/>
        <v>1723.5998971535848</v>
      </c>
      <c r="FV174" s="54">
        <f t="shared" si="356"/>
        <v>60981.857287909654</v>
      </c>
      <c r="FW174" s="54">
        <f t="shared" si="357"/>
        <v>28836.499118449141</v>
      </c>
      <c r="FX174" s="54">
        <f t="shared" si="358"/>
        <v>3335.2695565496588</v>
      </c>
      <c r="FY174" s="54">
        <f t="shared" si="359"/>
        <v>199490.49594034624</v>
      </c>
      <c r="FZ174" s="54">
        <f t="shared" si="360"/>
        <v>56878.796606068303</v>
      </c>
      <c r="GA174" s="54">
        <f t="shared" si="361"/>
        <v>18641.415159109092</v>
      </c>
      <c r="GB174" s="54">
        <f t="shared" si="362"/>
        <v>22963.305743981982</v>
      </c>
      <c r="GC174" s="54">
        <f t="shared" si="363"/>
        <v>10874.840066170776</v>
      </c>
      <c r="GD174" s="54">
        <f t="shared" si="364"/>
        <v>1145.7128831134009</v>
      </c>
      <c r="GE174" s="54">
        <f t="shared" si="365"/>
        <v>37719.861302720827</v>
      </c>
      <c r="GF174" s="54">
        <f t="shared" si="366"/>
        <v>13693.847121602925</v>
      </c>
      <c r="GG174" s="54">
        <f t="shared" si="367"/>
        <v>4691.6376624089371</v>
      </c>
      <c r="GH174" s="54">
        <f t="shared" si="368"/>
        <v>69779.699739962118</v>
      </c>
      <c r="GI174" s="54">
        <f t="shared" si="369"/>
        <v>13949.777496700157</v>
      </c>
      <c r="GJ174" s="54">
        <f t="shared" si="370"/>
        <v>5610.3459622051387</v>
      </c>
    </row>
    <row r="175" spans="1:192" s="45" customFormat="1">
      <c r="A175" s="45" t="s">
        <v>15</v>
      </c>
      <c r="B175" s="46">
        <v>41980</v>
      </c>
      <c r="C175" s="47"/>
      <c r="D175" s="47"/>
      <c r="E175" s="47"/>
      <c r="F175" s="48">
        <v>66158</v>
      </c>
      <c r="G175" s="49">
        <v>112872</v>
      </c>
      <c r="H175" s="49">
        <v>9766</v>
      </c>
      <c r="I175" s="49">
        <f t="shared" si="376"/>
        <v>1179371</v>
      </c>
      <c r="J175" s="48">
        <v>1151113</v>
      </c>
      <c r="K175" s="48">
        <v>138829</v>
      </c>
      <c r="L175" s="48">
        <v>194368</v>
      </c>
      <c r="M175" s="49">
        <v>210664</v>
      </c>
      <c r="N175" s="49">
        <v>19338</v>
      </c>
      <c r="O175" s="48">
        <v>320540</v>
      </c>
      <c r="P175" s="49">
        <v>200009</v>
      </c>
      <c r="Q175" s="49">
        <v>35281</v>
      </c>
      <c r="R175" s="48">
        <v>475640</v>
      </c>
      <c r="S175" s="49">
        <v>352345</v>
      </c>
      <c r="T175" s="49">
        <v>52664</v>
      </c>
      <c r="U175" s="48">
        <v>278175</v>
      </c>
      <c r="V175" s="49">
        <v>162261</v>
      </c>
      <c r="W175" s="49">
        <v>24040</v>
      </c>
      <c r="X175" s="48">
        <v>22067</v>
      </c>
      <c r="Y175" s="49">
        <v>28118</v>
      </c>
      <c r="Z175" s="49">
        <v>1913</v>
      </c>
      <c r="AA175" s="48">
        <v>654130</v>
      </c>
      <c r="AB175" s="49">
        <v>1158578</v>
      </c>
      <c r="AC175" s="49">
        <v>95290</v>
      </c>
      <c r="AD175" s="48">
        <v>562837</v>
      </c>
      <c r="AE175" s="49">
        <v>1271122</v>
      </c>
      <c r="AF175" s="49">
        <v>85570</v>
      </c>
      <c r="AG175" s="48">
        <v>26004</v>
      </c>
      <c r="AH175" s="49">
        <v>29076</v>
      </c>
      <c r="AI175" s="49">
        <v>3353</v>
      </c>
      <c r="AJ175" s="48">
        <v>61529</v>
      </c>
      <c r="AK175" s="49">
        <v>47594</v>
      </c>
      <c r="AL175" s="49">
        <v>4805</v>
      </c>
      <c r="AM175" s="48">
        <v>45452</v>
      </c>
      <c r="AN175" s="49">
        <v>32991</v>
      </c>
      <c r="AO175" s="49">
        <v>2806</v>
      </c>
      <c r="AP175" s="48">
        <v>160332</v>
      </c>
      <c r="AQ175" s="49">
        <v>94062</v>
      </c>
      <c r="AR175" s="49">
        <v>7071</v>
      </c>
      <c r="AS175" s="48">
        <v>254662</v>
      </c>
      <c r="AT175" s="49">
        <v>43915</v>
      </c>
      <c r="AU175" s="49">
        <v>9705</v>
      </c>
      <c r="AV175" s="48">
        <v>106139</v>
      </c>
      <c r="AW175" s="49">
        <v>153786</v>
      </c>
      <c r="AX175" s="49">
        <v>8265</v>
      </c>
      <c r="AY175" s="48">
        <v>216443</v>
      </c>
      <c r="AZ175" s="49">
        <v>127855</v>
      </c>
      <c r="BA175" s="49">
        <v>14365</v>
      </c>
      <c r="BB175" s="48">
        <v>63697</v>
      </c>
      <c r="BC175" s="49">
        <v>33708</v>
      </c>
      <c r="BD175" s="49">
        <v>3068</v>
      </c>
      <c r="BE175" s="48">
        <v>6454</v>
      </c>
      <c r="BF175" s="49">
        <v>7497</v>
      </c>
      <c r="BG175" s="49">
        <v>879</v>
      </c>
      <c r="BH175" s="50">
        <v>252540</v>
      </c>
      <c r="BI175" s="50">
        <v>128315</v>
      </c>
      <c r="BJ175" s="50">
        <v>15063</v>
      </c>
      <c r="BK175" s="50">
        <v>119741</v>
      </c>
      <c r="BL175" s="50">
        <v>35343</v>
      </c>
      <c r="BM175" s="50">
        <v>8204</v>
      </c>
      <c r="BN175" s="50">
        <v>28970</v>
      </c>
      <c r="BO175" s="50">
        <v>10058</v>
      </c>
      <c r="BP175" s="50">
        <v>9494</v>
      </c>
      <c r="BQ175" s="50">
        <v>181870</v>
      </c>
      <c r="BR175" s="50">
        <v>74658</v>
      </c>
      <c r="BS175" s="50">
        <v>28505</v>
      </c>
      <c r="BT175" s="50">
        <v>61907</v>
      </c>
      <c r="BU175" s="50">
        <v>30198</v>
      </c>
      <c r="BV175" s="50">
        <v>6480</v>
      </c>
      <c r="BW175" s="50">
        <v>462269</v>
      </c>
      <c r="BX175" s="50">
        <v>140093</v>
      </c>
      <c r="BY175" s="50">
        <v>5042</v>
      </c>
      <c r="BZ175" s="50">
        <v>128737</v>
      </c>
      <c r="CA175" s="50">
        <v>220622</v>
      </c>
      <c r="CB175" s="50">
        <v>40631</v>
      </c>
      <c r="CC175" s="50">
        <v>13496</v>
      </c>
      <c r="CD175" s="50">
        <v>3554</v>
      </c>
      <c r="CE175" s="50">
        <v>3093</v>
      </c>
      <c r="CF175" s="50">
        <v>81231</v>
      </c>
      <c r="CG175" s="50">
        <v>68628</v>
      </c>
      <c r="CH175" s="50">
        <v>7803</v>
      </c>
      <c r="CI175" s="50">
        <v>344369</v>
      </c>
      <c r="CJ175" s="50">
        <v>92102</v>
      </c>
      <c r="CK175" s="50">
        <v>30466</v>
      </c>
      <c r="CL175" s="50">
        <v>10685</v>
      </c>
      <c r="CM175" s="50">
        <v>10891</v>
      </c>
      <c r="CN175" s="50">
        <v>459</v>
      </c>
      <c r="CO175" s="50">
        <v>110945</v>
      </c>
      <c r="CP175" s="50">
        <v>26339</v>
      </c>
      <c r="CQ175" s="50">
        <v>8762</v>
      </c>
      <c r="CR175" s="50">
        <v>130370</v>
      </c>
      <c r="CS175" s="50">
        <v>22656</v>
      </c>
      <c r="CT175" s="50">
        <v>9783</v>
      </c>
      <c r="CU175" s="51"/>
      <c r="CV175" s="54">
        <f t="shared" si="278"/>
        <v>41601.5767952889</v>
      </c>
      <c r="CW175" s="54">
        <f t="shared" si="279"/>
        <v>70976.347169470784</v>
      </c>
      <c r="CX175" s="54">
        <f t="shared" si="280"/>
        <v>6141.0713592126631</v>
      </c>
      <c r="CY175" s="54">
        <f t="shared" si="281"/>
        <v>741613.91255232424</v>
      </c>
      <c r="CZ175" s="54">
        <f t="shared" si="282"/>
        <v>723844.6728975391</v>
      </c>
      <c r="DA175" s="54">
        <f t="shared" si="283"/>
        <v>87298.668413693915</v>
      </c>
      <c r="DB175" s="54">
        <f t="shared" si="284"/>
        <v>122222.78905871871</v>
      </c>
      <c r="DC175" s="54">
        <f t="shared" si="285"/>
        <v>132470.06520757489</v>
      </c>
      <c r="DD175" s="54">
        <f t="shared" si="286"/>
        <v>12160.151335700848</v>
      </c>
      <c r="DE175" s="54">
        <f t="shared" si="287"/>
        <v>201562.46298198108</v>
      </c>
      <c r="DF175" s="54">
        <f t="shared" si="288"/>
        <v>125769.97148113512</v>
      </c>
      <c r="DG175" s="54">
        <f t="shared" si="289"/>
        <v>22185.453473723323</v>
      </c>
      <c r="DH175" s="54">
        <f t="shared" si="290"/>
        <v>299092.68700552027</v>
      </c>
      <c r="DI175" s="54">
        <f t="shared" si="291"/>
        <v>221562.13271163075</v>
      </c>
      <c r="DJ175" s="54">
        <f t="shared" si="292"/>
        <v>33116.258658772858</v>
      </c>
      <c r="DK175" s="54">
        <f t="shared" si="293"/>
        <v>174922.43757413299</v>
      </c>
      <c r="DL175" s="54">
        <f t="shared" si="294"/>
        <v>102033.21521781753</v>
      </c>
      <c r="DM175" s="54">
        <f t="shared" si="295"/>
        <v>15116.870312868363</v>
      </c>
      <c r="DN175" s="54">
        <f t="shared" si="296"/>
        <v>13876.205374129207</v>
      </c>
      <c r="DO175" s="54">
        <f t="shared" si="297"/>
        <v>17681.204636324153</v>
      </c>
      <c r="DP175" s="54">
        <f t="shared" si="298"/>
        <v>1202.9356451130272</v>
      </c>
      <c r="DQ175" s="54">
        <f t="shared" si="299"/>
        <v>411331.04732764483</v>
      </c>
      <c r="DR175" s="54">
        <f t="shared" si="300"/>
        <v>728538.82584618975</v>
      </c>
      <c r="DS175" s="54">
        <f t="shared" si="301"/>
        <v>59920.406493894603</v>
      </c>
      <c r="DT175" s="54">
        <f t="shared" si="302"/>
        <v>353924.04061081074</v>
      </c>
      <c r="DU175" s="54">
        <f t="shared" si="303"/>
        <v>799308.91954383766</v>
      </c>
      <c r="DV175" s="54">
        <f t="shared" si="304"/>
        <v>53808.260926461968</v>
      </c>
      <c r="DW175" s="54">
        <f t="shared" si="305"/>
        <v>16351.875857563598</v>
      </c>
      <c r="DX175" s="54">
        <f t="shared" si="306"/>
        <v>18283.615691221319</v>
      </c>
      <c r="DY175" s="54">
        <f t="shared" si="307"/>
        <v>2108.4386921400842</v>
      </c>
      <c r="DZ175" s="54">
        <f t="shared" si="308"/>
        <v>38690.761792033176</v>
      </c>
      <c r="EA175" s="54">
        <f t="shared" si="309"/>
        <v>29928.133347365092</v>
      </c>
      <c r="EB175" s="54">
        <f t="shared" si="310"/>
        <v>3021.487597892366</v>
      </c>
      <c r="EC175" s="54">
        <f t="shared" si="311"/>
        <v>28581.197564912345</v>
      </c>
      <c r="ED175" s="54">
        <f t="shared" si="312"/>
        <v>20745.452100326129</v>
      </c>
      <c r="EE175" s="54">
        <f t="shared" si="313"/>
        <v>1764.4732985818896</v>
      </c>
      <c r="EF175" s="54">
        <f t="shared" si="314"/>
        <v>100820.21842773753</v>
      </c>
      <c r="EG175" s="54">
        <f t="shared" si="315"/>
        <v>59148.213617679859</v>
      </c>
      <c r="EH175" s="54">
        <f t="shared" si="316"/>
        <v>4446.397253839109</v>
      </c>
      <c r="EI175" s="54">
        <f t="shared" si="317"/>
        <v>160136.95622361411</v>
      </c>
      <c r="EJ175" s="54">
        <f t="shared" si="318"/>
        <v>27614.69882652305</v>
      </c>
      <c r="EK175" s="54">
        <f t="shared" si="319"/>
        <v>6102.7132440261003</v>
      </c>
      <c r="EL175" s="54">
        <f t="shared" si="320"/>
        <v>66742.491603058865</v>
      </c>
      <c r="EM175" s="54">
        <f t="shared" si="321"/>
        <v>96703.952493127043</v>
      </c>
      <c r="EN175" s="54">
        <f t="shared" si="322"/>
        <v>5197.2101969990435</v>
      </c>
      <c r="EO175" s="54">
        <f t="shared" si="323"/>
        <v>136104.02500533141</v>
      </c>
      <c r="EP175" s="54">
        <f t="shared" si="324"/>
        <v>80397.980609475228</v>
      </c>
      <c r="EQ175" s="54">
        <f t="shared" si="325"/>
        <v>9033.0217156553263</v>
      </c>
      <c r="ER175" s="54">
        <f t="shared" si="326"/>
        <v>40054.046935057238</v>
      </c>
      <c r="ES175" s="54">
        <f t="shared" si="327"/>
        <v>21196.317159158352</v>
      </c>
      <c r="ET175" s="54">
        <f t="shared" si="328"/>
        <v>1929.224547415979</v>
      </c>
      <c r="EU175" s="54">
        <f t="shared" si="329"/>
        <v>4058.4143510504332</v>
      </c>
      <c r="EV175" s="54">
        <f t="shared" si="330"/>
        <v>4714.2752385846134</v>
      </c>
      <c r="EW175" s="54">
        <f t="shared" si="331"/>
        <v>552.73415162276581</v>
      </c>
      <c r="EX175" s="54">
        <f t="shared" si="332"/>
        <v>158802.59687237005</v>
      </c>
      <c r="EY175" s="54">
        <f t="shared" si="333"/>
        <v>80687.238527275535</v>
      </c>
      <c r="EZ175" s="54">
        <f t="shared" si="334"/>
        <v>9471.9391648392739</v>
      </c>
      <c r="FA175" s="54">
        <f t="shared" si="335"/>
        <v>75295.722468101943</v>
      </c>
      <c r="FB175" s="54">
        <f t="shared" si="336"/>
        <v>22224.440410470321</v>
      </c>
      <c r="FC175" s="54">
        <f t="shared" si="337"/>
        <v>5158.8520818124807</v>
      </c>
      <c r="FD175" s="54">
        <f t="shared" si="338"/>
        <v>18216.960605815162</v>
      </c>
      <c r="FE175" s="54">
        <f t="shared" si="339"/>
        <v>6324.6872548598167</v>
      </c>
      <c r="FF175" s="54">
        <f t="shared" si="340"/>
        <v>5970.0318947742189</v>
      </c>
      <c r="FG175" s="54">
        <f t="shared" si="341"/>
        <v>114363.77719639639</v>
      </c>
      <c r="FH175" s="54">
        <f t="shared" si="342"/>
        <v>46946.560058990275</v>
      </c>
      <c r="FI175" s="54">
        <f t="shared" si="343"/>
        <v>17924.558580212673</v>
      </c>
      <c r="FJ175" s="54">
        <f t="shared" si="344"/>
        <v>38928.456341877776</v>
      </c>
      <c r="FK175" s="54">
        <f t="shared" si="345"/>
        <v>18989.153482029902</v>
      </c>
      <c r="FL175" s="54">
        <f t="shared" si="346"/>
        <v>4074.7637116217547</v>
      </c>
      <c r="FM175" s="54">
        <f t="shared" si="347"/>
        <v>290684.71392093779</v>
      </c>
      <c r="FN175" s="54">
        <f t="shared" si="348"/>
        <v>88093.498866084337</v>
      </c>
      <c r="FO175" s="54">
        <f t="shared" si="349"/>
        <v>3170.5183077155693</v>
      </c>
      <c r="FP175" s="54">
        <f t="shared" si="350"/>
        <v>80952.601225779305</v>
      </c>
      <c r="FQ175" s="54">
        <f t="shared" si="351"/>
        <v>138731.87030639118</v>
      </c>
      <c r="FR175" s="54">
        <f t="shared" si="352"/>
        <v>25549.648822053012</v>
      </c>
      <c r="FS175" s="54">
        <f t="shared" si="353"/>
        <v>8486.5757796369144</v>
      </c>
      <c r="FT175" s="54">
        <f t="shared" si="354"/>
        <v>2234.8318257876108</v>
      </c>
      <c r="FU175" s="54">
        <f t="shared" si="355"/>
        <v>1944.9450864268654</v>
      </c>
      <c r="FV175" s="54">
        <f t="shared" si="356"/>
        <v>51079.804175732526</v>
      </c>
      <c r="FW175" s="54">
        <f t="shared" si="357"/>
        <v>43154.766049564474</v>
      </c>
      <c r="FX175" s="54">
        <f t="shared" si="358"/>
        <v>4906.6946360778629</v>
      </c>
      <c r="FY175" s="54">
        <f t="shared" si="359"/>
        <v>216546.65194559755</v>
      </c>
      <c r="FZ175" s="54">
        <f t="shared" si="360"/>
        <v>57915.723359226366</v>
      </c>
      <c r="GA175" s="54">
        <f t="shared" si="361"/>
        <v>19157.677660226604</v>
      </c>
      <c r="GB175" s="54">
        <f t="shared" si="362"/>
        <v>6718.9583732528472</v>
      </c>
      <c r="GC175" s="54">
        <f t="shared" si="363"/>
        <v>6848.4956147025514</v>
      </c>
      <c r="GD175" s="54">
        <f t="shared" si="364"/>
        <v>288.62909623987429</v>
      </c>
      <c r="GE175" s="54">
        <f t="shared" si="365"/>
        <v>69764.60802251166</v>
      </c>
      <c r="GF175" s="54">
        <f t="shared" si="366"/>
        <v>16562.531080309476</v>
      </c>
      <c r="GG175" s="54">
        <f t="shared" si="367"/>
        <v>5509.7345125354659</v>
      </c>
      <c r="GH175" s="54">
        <f t="shared" si="368"/>
        <v>81979.466833970393</v>
      </c>
      <c r="GI175" s="54">
        <f t="shared" si="369"/>
        <v>14246.581273225691</v>
      </c>
      <c r="GJ175" s="54">
        <f t="shared" si="370"/>
        <v>6151.7613257400662</v>
      </c>
    </row>
    <row r="176" spans="1:192" s="45" customFormat="1">
      <c r="A176" s="45" t="s">
        <v>15</v>
      </c>
      <c r="B176" s="46">
        <v>41979</v>
      </c>
      <c r="C176" s="47"/>
      <c r="D176" s="47"/>
      <c r="E176" s="47"/>
      <c r="F176" s="48">
        <v>104575</v>
      </c>
      <c r="G176" s="49">
        <v>185795</v>
      </c>
      <c r="H176" s="49">
        <v>16248</v>
      </c>
      <c r="I176" s="49">
        <f t="shared" si="376"/>
        <v>1179371</v>
      </c>
      <c r="J176" s="48">
        <v>1264663</v>
      </c>
      <c r="K176" s="48">
        <v>145549</v>
      </c>
      <c r="L176" s="48">
        <v>186570</v>
      </c>
      <c r="M176" s="49">
        <v>248520</v>
      </c>
      <c r="N176" s="49">
        <v>20160</v>
      </c>
      <c r="O176" s="48">
        <v>350136</v>
      </c>
      <c r="P176" s="49">
        <v>255073</v>
      </c>
      <c r="Q176" s="49">
        <v>41478</v>
      </c>
      <c r="R176" s="48">
        <v>500230</v>
      </c>
      <c r="S176" s="49">
        <v>423693</v>
      </c>
      <c r="T176" s="49">
        <v>61797</v>
      </c>
      <c r="U176" s="48">
        <v>266402</v>
      </c>
      <c r="V176" s="49">
        <v>170409</v>
      </c>
      <c r="W176" s="49">
        <v>22896</v>
      </c>
      <c r="X176" s="48">
        <v>24951</v>
      </c>
      <c r="Y176" s="49">
        <v>35441</v>
      </c>
      <c r="Z176" s="49">
        <v>2477</v>
      </c>
      <c r="AA176" s="48">
        <v>571186</v>
      </c>
      <c r="AB176" s="49">
        <v>1116428</v>
      </c>
      <c r="AC176" s="49">
        <v>84532</v>
      </c>
      <c r="AD176" s="48">
        <v>426318</v>
      </c>
      <c r="AE176" s="49">
        <v>1007441</v>
      </c>
      <c r="AF176" s="49">
        <v>60182</v>
      </c>
      <c r="AG176" s="48">
        <v>28385</v>
      </c>
      <c r="AH176" s="49">
        <v>35071</v>
      </c>
      <c r="AI176" s="49">
        <v>3955</v>
      </c>
      <c r="AJ176" s="48">
        <v>90786</v>
      </c>
      <c r="AK176" s="49">
        <v>82825</v>
      </c>
      <c r="AL176" s="49">
        <v>8014</v>
      </c>
      <c r="AM176" s="48">
        <v>60715</v>
      </c>
      <c r="AN176" s="49">
        <v>52904</v>
      </c>
      <c r="AO176" s="49">
        <v>4130</v>
      </c>
      <c r="AP176" s="48">
        <v>157629</v>
      </c>
      <c r="AQ176" s="49">
        <v>103551</v>
      </c>
      <c r="AR176" s="49">
        <v>5795</v>
      </c>
      <c r="AS176" s="48">
        <v>266325</v>
      </c>
      <c r="AT176" s="49">
        <v>55078</v>
      </c>
      <c r="AU176" s="49">
        <v>10869</v>
      </c>
      <c r="AV176" s="48">
        <v>108928</v>
      </c>
      <c r="AW176" s="49">
        <v>183818</v>
      </c>
      <c r="AX176" s="49">
        <v>8711</v>
      </c>
      <c r="AY176" s="48">
        <v>201569</v>
      </c>
      <c r="AZ176" s="49">
        <v>160902</v>
      </c>
      <c r="BA176" s="49">
        <v>16923</v>
      </c>
      <c r="BB176" s="48">
        <v>78539</v>
      </c>
      <c r="BC176" s="49">
        <v>60184</v>
      </c>
      <c r="BD176" s="49">
        <v>4609</v>
      </c>
      <c r="BE176" s="48">
        <v>7909</v>
      </c>
      <c r="BF176" s="49">
        <v>10686</v>
      </c>
      <c r="BG176" s="49">
        <v>978</v>
      </c>
      <c r="BH176" s="50">
        <v>226498</v>
      </c>
      <c r="BI176" s="50">
        <v>135755</v>
      </c>
      <c r="BJ176" s="50">
        <v>14270</v>
      </c>
      <c r="BK176" s="50">
        <v>140329</v>
      </c>
      <c r="BL176" s="50">
        <v>67212</v>
      </c>
      <c r="BM176" s="50">
        <v>13233</v>
      </c>
      <c r="BN176" s="50">
        <v>29057</v>
      </c>
      <c r="BO176" s="50">
        <v>8720</v>
      </c>
      <c r="BP176" s="50">
        <v>9045</v>
      </c>
      <c r="BQ176" s="50">
        <v>191877</v>
      </c>
      <c r="BR176" s="50">
        <v>46112</v>
      </c>
      <c r="BS176" s="50">
        <v>17841</v>
      </c>
      <c r="BT176" s="50">
        <v>60607</v>
      </c>
      <c r="BU176" s="50">
        <v>37037</v>
      </c>
      <c r="BV176" s="50">
        <v>5945</v>
      </c>
      <c r="BW176" s="50">
        <v>446601</v>
      </c>
      <c r="BX176" s="50">
        <v>151036</v>
      </c>
      <c r="BY176" s="50">
        <v>4848</v>
      </c>
      <c r="BZ176" s="50">
        <v>155639</v>
      </c>
      <c r="CA176" s="50">
        <v>197932</v>
      </c>
      <c r="CB176" s="50">
        <v>34169</v>
      </c>
      <c r="CC176" s="50">
        <v>14366</v>
      </c>
      <c r="CD176" s="50">
        <v>6157</v>
      </c>
      <c r="CE176" s="50">
        <v>5154</v>
      </c>
      <c r="CF176" s="50">
        <v>114089</v>
      </c>
      <c r="CG176" s="50">
        <v>51580</v>
      </c>
      <c r="CH176" s="50">
        <v>5844</v>
      </c>
      <c r="CI176" s="50">
        <v>363333</v>
      </c>
      <c r="CJ176" s="50">
        <v>78707</v>
      </c>
      <c r="CK176" s="50">
        <v>25425</v>
      </c>
      <c r="CL176" s="50">
        <v>14112</v>
      </c>
      <c r="CM176" s="50">
        <v>3225</v>
      </c>
      <c r="CN176" s="50">
        <v>663</v>
      </c>
      <c r="CO176" s="50">
        <v>132983</v>
      </c>
      <c r="CP176" s="50">
        <v>17056</v>
      </c>
      <c r="CQ176" s="50">
        <v>6047</v>
      </c>
      <c r="CR176" s="50">
        <v>134138</v>
      </c>
      <c r="CS176" s="50">
        <v>20853</v>
      </c>
      <c r="CT176" s="50">
        <v>8228</v>
      </c>
      <c r="CU176" s="51"/>
      <c r="CV176" s="54">
        <f t="shared" si="278"/>
        <v>65759.014682537818</v>
      </c>
      <c r="CW176" s="54">
        <f t="shared" si="279"/>
        <v>116831.90182110555</v>
      </c>
      <c r="CX176" s="54">
        <f t="shared" si="280"/>
        <v>10217.09271395529</v>
      </c>
      <c r="CY176" s="54">
        <f t="shared" si="281"/>
        <v>741613.91255232424</v>
      </c>
      <c r="CZ176" s="54">
        <f t="shared" si="282"/>
        <v>795247.36108498508</v>
      </c>
      <c r="DA176" s="54">
        <f t="shared" si="283"/>
        <v>91524.349299820184</v>
      </c>
      <c r="DB176" s="54">
        <f t="shared" si="284"/>
        <v>117319.23853044302</v>
      </c>
      <c r="DC176" s="54">
        <f t="shared" si="285"/>
        <v>156274.73419941953</v>
      </c>
      <c r="DD176" s="54">
        <f t="shared" si="286"/>
        <v>12677.042658378794</v>
      </c>
      <c r="DE176" s="54">
        <f t="shared" si="287"/>
        <v>220173.06588462883</v>
      </c>
      <c r="DF176" s="54">
        <f t="shared" si="288"/>
        <v>160395.40188495308</v>
      </c>
      <c r="DG176" s="54">
        <f t="shared" si="289"/>
        <v>26082.260683741843</v>
      </c>
      <c r="DH176" s="54">
        <f t="shared" si="290"/>
        <v>314555.40917662816</v>
      </c>
      <c r="DI176" s="54">
        <f t="shared" si="291"/>
        <v>266427.29340557964</v>
      </c>
      <c r="DJ176" s="54">
        <f t="shared" si="292"/>
        <v>38859.285970229874</v>
      </c>
      <c r="DK176" s="54">
        <f t="shared" si="293"/>
        <v>167519.32134312636</v>
      </c>
      <c r="DL176" s="54">
        <f t="shared" si="294"/>
        <v>107156.85329224562</v>
      </c>
      <c r="DM176" s="54">
        <f t="shared" si="295"/>
        <v>14397.4984477302</v>
      </c>
      <c r="DN176" s="54">
        <f t="shared" si="296"/>
        <v>15689.726754425063</v>
      </c>
      <c r="DO176" s="54">
        <f t="shared" si="297"/>
        <v>22286.064923392998</v>
      </c>
      <c r="DP176" s="54">
        <f t="shared" si="298"/>
        <v>1557.5910051986245</v>
      </c>
      <c r="DQ176" s="54">
        <f t="shared" si="299"/>
        <v>359174.07181888638</v>
      </c>
      <c r="DR176" s="54">
        <f t="shared" si="300"/>
        <v>702033.99707383523</v>
      </c>
      <c r="DS176" s="54">
        <f t="shared" si="301"/>
        <v>53155.544146729968</v>
      </c>
      <c r="DT176" s="54">
        <f t="shared" si="302"/>
        <v>268077.95000172273</v>
      </c>
      <c r="DU176" s="54">
        <f t="shared" si="303"/>
        <v>633500.62166665622</v>
      </c>
      <c r="DV176" s="54">
        <f t="shared" si="304"/>
        <v>37843.73915012661</v>
      </c>
      <c r="DW176" s="54">
        <f t="shared" si="305"/>
        <v>17849.099992960419</v>
      </c>
      <c r="DX176" s="54">
        <f t="shared" si="306"/>
        <v>22053.400946031878</v>
      </c>
      <c r="DY176" s="54">
        <f t="shared" si="307"/>
        <v>2486.9892715222286</v>
      </c>
      <c r="DZ176" s="54">
        <f t="shared" si="308"/>
        <v>57088.194185693312</v>
      </c>
      <c r="EA176" s="54">
        <f t="shared" si="309"/>
        <v>52082.145743066641</v>
      </c>
      <c r="EB176" s="54">
        <f t="shared" si="310"/>
        <v>5039.3759853297443</v>
      </c>
      <c r="EC176" s="54">
        <f t="shared" si="311"/>
        <v>38178.901041838712</v>
      </c>
      <c r="ED176" s="54">
        <f t="shared" si="312"/>
        <v>33267.175833277368</v>
      </c>
      <c r="EE176" s="54">
        <f t="shared" si="313"/>
        <v>2597.0330445984332</v>
      </c>
      <c r="EF176" s="54">
        <f t="shared" si="314"/>
        <v>99120.513749880498</v>
      </c>
      <c r="EG176" s="54">
        <f t="shared" si="315"/>
        <v>65115.101404651905</v>
      </c>
      <c r="EH176" s="54">
        <f t="shared" si="316"/>
        <v>3644.0209427234677</v>
      </c>
      <c r="EI176" s="54">
        <f t="shared" si="317"/>
        <v>167470.90208297281</v>
      </c>
      <c r="EJ176" s="54">
        <f t="shared" si="318"/>
        <v>34634.233905664049</v>
      </c>
      <c r="EK176" s="54">
        <f t="shared" si="319"/>
        <v>6834.6615403729711</v>
      </c>
      <c r="EL176" s="54">
        <f t="shared" si="320"/>
        <v>68496.274935113353</v>
      </c>
      <c r="EM176" s="54">
        <f t="shared" si="321"/>
        <v>115588.72159612465</v>
      </c>
      <c r="EN176" s="54">
        <f t="shared" si="322"/>
        <v>5477.6646129532573</v>
      </c>
      <c r="EO176" s="54">
        <f t="shared" si="323"/>
        <v>126750.93311541443</v>
      </c>
      <c r="EP176" s="54">
        <f t="shared" si="324"/>
        <v>101178.64671718574</v>
      </c>
      <c r="EQ176" s="54">
        <f t="shared" si="325"/>
        <v>10641.547267249221</v>
      </c>
      <c r="ER176" s="54">
        <f t="shared" si="326"/>
        <v>49387.016535040282</v>
      </c>
      <c r="ES176" s="54">
        <f t="shared" si="327"/>
        <v>37844.996793247483</v>
      </c>
      <c r="ET176" s="54">
        <f t="shared" si="328"/>
        <v>2898.2385720470165</v>
      </c>
      <c r="EU176" s="54">
        <f t="shared" si="329"/>
        <v>4973.3497214840218</v>
      </c>
      <c r="EV176" s="54">
        <f t="shared" si="330"/>
        <v>6719.5871948132826</v>
      </c>
      <c r="EW176" s="54">
        <f t="shared" si="331"/>
        <v>614.98748610587597</v>
      </c>
      <c r="EX176" s="54">
        <f t="shared" si="332"/>
        <v>142426.82579550991</v>
      </c>
      <c r="EY176" s="54">
        <f t="shared" si="333"/>
        <v>85365.670936915325</v>
      </c>
      <c r="EZ176" s="54">
        <f t="shared" si="334"/>
        <v>8973.283667413958</v>
      </c>
      <c r="FA176" s="54">
        <f t="shared" si="335"/>
        <v>88241.900754347109</v>
      </c>
      <c r="FB176" s="54">
        <f t="shared" si="336"/>
        <v>42264.354719987867</v>
      </c>
      <c r="FC176" s="54">
        <f t="shared" si="337"/>
        <v>8321.1957092423891</v>
      </c>
      <c r="FD176" s="54">
        <f t="shared" si="338"/>
        <v>18271.668081573047</v>
      </c>
      <c r="FE176" s="54">
        <f t="shared" si="339"/>
        <v>5483.3240069971762</v>
      </c>
      <c r="FF176" s="54">
        <f t="shared" si="340"/>
        <v>5687.6910141386998</v>
      </c>
      <c r="FG176" s="54">
        <f t="shared" si="341"/>
        <v>120656.39455167399</v>
      </c>
      <c r="FH176" s="54">
        <f t="shared" si="342"/>
        <v>28996.219794799748</v>
      </c>
      <c r="FI176" s="54">
        <f t="shared" si="343"/>
        <v>11218.80545972897</v>
      </c>
      <c r="FJ176" s="54">
        <f t="shared" si="344"/>
        <v>38110.988313311682</v>
      </c>
      <c r="FK176" s="54">
        <f t="shared" si="345"/>
        <v>23289.664133847986</v>
      </c>
      <c r="FL176" s="54">
        <f t="shared" si="346"/>
        <v>3738.3441767887862</v>
      </c>
      <c r="FM176" s="54">
        <f t="shared" si="347"/>
        <v>280832.33771203511</v>
      </c>
      <c r="FN176" s="54">
        <f t="shared" si="348"/>
        <v>94974.693201929535</v>
      </c>
      <c r="FO176" s="54">
        <f t="shared" si="349"/>
        <v>3048.5269249910907</v>
      </c>
      <c r="FP176" s="54">
        <f t="shared" si="350"/>
        <v>97869.158844613936</v>
      </c>
      <c r="FQ176" s="54">
        <f t="shared" si="351"/>
        <v>124463.90910011067</v>
      </c>
      <c r="FR176" s="54">
        <f t="shared" si="352"/>
        <v>21486.203898519096</v>
      </c>
      <c r="FS176" s="54">
        <f t="shared" si="353"/>
        <v>9033.6505372157608</v>
      </c>
      <c r="FT176" s="54">
        <f t="shared" si="354"/>
        <v>3871.6543476011025</v>
      </c>
      <c r="FU176" s="54">
        <f t="shared" si="355"/>
        <v>3240.9463224843403</v>
      </c>
      <c r="FV176" s="54">
        <f t="shared" si="356"/>
        <v>71741.623008520735</v>
      </c>
      <c r="FW176" s="54">
        <f t="shared" si="357"/>
        <v>32434.61608726082</v>
      </c>
      <c r="FX176" s="54">
        <f t="shared" si="358"/>
        <v>3674.8331991848049</v>
      </c>
      <c r="FY176" s="54">
        <f t="shared" si="359"/>
        <v>228471.62401769555</v>
      </c>
      <c r="FZ176" s="54">
        <f t="shared" si="360"/>
        <v>49492.658557193434</v>
      </c>
      <c r="GA176" s="54">
        <f t="shared" si="361"/>
        <v>15987.788174071469</v>
      </c>
      <c r="GB176" s="54">
        <f t="shared" si="362"/>
        <v>8873.9298608651552</v>
      </c>
      <c r="GC176" s="54">
        <f t="shared" si="363"/>
        <v>2027.9495324043455</v>
      </c>
      <c r="GD176" s="54">
        <f t="shared" si="364"/>
        <v>416.90869456870735</v>
      </c>
      <c r="GE176" s="54">
        <f t="shared" si="365"/>
        <v>83622.577571388247</v>
      </c>
      <c r="GF176" s="54">
        <f t="shared" si="366"/>
        <v>10725.180534787138</v>
      </c>
      <c r="GG176" s="54">
        <f t="shared" si="367"/>
        <v>3802.4839759532024</v>
      </c>
      <c r="GH176" s="54">
        <f t="shared" si="368"/>
        <v>84348.866473691203</v>
      </c>
      <c r="GI176" s="54">
        <f t="shared" si="369"/>
        <v>13112.815999760563</v>
      </c>
      <c r="GJ176" s="54">
        <f t="shared" si="370"/>
        <v>5173.9437992629319</v>
      </c>
    </row>
    <row r="177" spans="1:193" s="45" customFormat="1">
      <c r="A177" s="45" t="s">
        <v>15</v>
      </c>
      <c r="B177" s="46">
        <v>41978</v>
      </c>
      <c r="C177" s="47"/>
      <c r="D177" s="47"/>
      <c r="E177" s="47"/>
      <c r="F177" s="48">
        <v>121329</v>
      </c>
      <c r="G177" s="49">
        <v>220259</v>
      </c>
      <c r="H177" s="49">
        <v>18597</v>
      </c>
      <c r="I177" s="49">
        <f t="shared" si="376"/>
        <v>1179371</v>
      </c>
      <c r="J177" s="48">
        <v>1329926</v>
      </c>
      <c r="K177" s="48">
        <v>141825</v>
      </c>
      <c r="L177" s="48">
        <v>184607</v>
      </c>
      <c r="M177" s="49">
        <v>259926</v>
      </c>
      <c r="N177" s="49">
        <v>20755</v>
      </c>
      <c r="O177" s="48">
        <v>367390</v>
      </c>
      <c r="P177" s="49">
        <v>280719</v>
      </c>
      <c r="Q177" s="49">
        <v>44923</v>
      </c>
      <c r="R177" s="48">
        <v>512299</v>
      </c>
      <c r="S177" s="49">
        <v>438377</v>
      </c>
      <c r="T177" s="49">
        <v>62891</v>
      </c>
      <c r="U177" s="48">
        <v>266049</v>
      </c>
      <c r="V177" s="49">
        <v>168713</v>
      </c>
      <c r="W177" s="49">
        <v>22454</v>
      </c>
      <c r="X177" s="48">
        <v>27205</v>
      </c>
      <c r="Y177" s="49">
        <v>38123</v>
      </c>
      <c r="Z177" s="49">
        <v>2684</v>
      </c>
      <c r="AA177" s="48">
        <v>538197</v>
      </c>
      <c r="AB177" s="49">
        <v>1071621</v>
      </c>
      <c r="AC177" s="49">
        <v>79106</v>
      </c>
      <c r="AD177" s="48">
        <v>391266</v>
      </c>
      <c r="AE177" s="49">
        <v>967316</v>
      </c>
      <c r="AF177" s="49">
        <v>53716</v>
      </c>
      <c r="AG177" s="48">
        <v>29558</v>
      </c>
      <c r="AH177" s="49">
        <v>39848</v>
      </c>
      <c r="AI177" s="49">
        <v>3997</v>
      </c>
      <c r="AJ177" s="48">
        <v>91193</v>
      </c>
      <c r="AK177" s="49">
        <v>87807</v>
      </c>
      <c r="AL177" s="49">
        <v>8164</v>
      </c>
      <c r="AM177" s="48">
        <v>61799</v>
      </c>
      <c r="AN177" s="49">
        <v>54454</v>
      </c>
      <c r="AO177" s="49">
        <v>4244</v>
      </c>
      <c r="AP177" s="48">
        <v>153593</v>
      </c>
      <c r="AQ177" s="49">
        <v>106886</v>
      </c>
      <c r="AR177" s="49">
        <v>5217</v>
      </c>
      <c r="AS177" s="48">
        <v>276293</v>
      </c>
      <c r="AT177" s="49">
        <v>60607</v>
      </c>
      <c r="AU177" s="49">
        <v>10784</v>
      </c>
      <c r="AV177" s="48">
        <v>112263</v>
      </c>
      <c r="AW177" s="49">
        <v>200391</v>
      </c>
      <c r="AX177" s="49">
        <v>8415</v>
      </c>
      <c r="AY177" s="48">
        <v>172315</v>
      </c>
      <c r="AZ177" s="49">
        <v>147406</v>
      </c>
      <c r="BA177" s="49">
        <v>14217</v>
      </c>
      <c r="BB177" s="48">
        <v>65917</v>
      </c>
      <c r="BC177" s="49">
        <v>62204</v>
      </c>
      <c r="BD177" s="49">
        <v>4140</v>
      </c>
      <c r="BE177" s="48">
        <v>8414</v>
      </c>
      <c r="BF177" s="49">
        <v>11756</v>
      </c>
      <c r="BG177" s="49">
        <v>1092</v>
      </c>
      <c r="BH177" s="50">
        <v>257945</v>
      </c>
      <c r="BI177" s="50">
        <v>148527</v>
      </c>
      <c r="BJ177" s="50">
        <v>15889</v>
      </c>
      <c r="BK177" s="50">
        <v>196867</v>
      </c>
      <c r="BL177" s="50">
        <v>70761</v>
      </c>
      <c r="BM177" s="50">
        <v>14025</v>
      </c>
      <c r="BN177" s="50">
        <v>24066</v>
      </c>
      <c r="BO177" s="50">
        <v>8851</v>
      </c>
      <c r="BP177" s="50">
        <v>8836</v>
      </c>
      <c r="BQ177" s="50">
        <v>147109</v>
      </c>
      <c r="BR177" s="50">
        <v>33828</v>
      </c>
      <c r="BS177" s="50">
        <v>14801</v>
      </c>
      <c r="BT177" s="50">
        <v>61480</v>
      </c>
      <c r="BU177" s="50">
        <v>38951</v>
      </c>
      <c r="BV177" s="50">
        <v>5631</v>
      </c>
      <c r="BW177" s="50">
        <v>421960</v>
      </c>
      <c r="BX177" s="50">
        <v>166842</v>
      </c>
      <c r="BY177" s="50">
        <v>4913</v>
      </c>
      <c r="BZ177" s="50">
        <v>164110</v>
      </c>
      <c r="CA177" s="50">
        <v>128816</v>
      </c>
      <c r="CB177" s="50">
        <v>21236</v>
      </c>
      <c r="CC177" s="50">
        <v>12891</v>
      </c>
      <c r="CD177" s="50">
        <v>7381</v>
      </c>
      <c r="CE177" s="50">
        <v>5209</v>
      </c>
      <c r="CF177" s="50">
        <v>79974</v>
      </c>
      <c r="CG177" s="50">
        <v>49184</v>
      </c>
      <c r="CH177" s="50">
        <v>4941</v>
      </c>
      <c r="CI177" s="50">
        <v>310440</v>
      </c>
      <c r="CJ177" s="50">
        <v>69380</v>
      </c>
      <c r="CK177" s="50">
        <v>24618</v>
      </c>
      <c r="CL177" s="50">
        <v>43454</v>
      </c>
      <c r="CM177" s="50">
        <v>3975</v>
      </c>
      <c r="CN177" s="50">
        <v>1890</v>
      </c>
      <c r="CO177" s="50">
        <v>79549</v>
      </c>
      <c r="CP177" s="50">
        <v>13592</v>
      </c>
      <c r="CQ177" s="50">
        <v>5188</v>
      </c>
      <c r="CR177" s="50">
        <v>118095</v>
      </c>
      <c r="CS177" s="50">
        <v>20504</v>
      </c>
      <c r="CT177" s="50">
        <v>7894</v>
      </c>
      <c r="CU177" s="51"/>
      <c r="CV177" s="54">
        <f t="shared" si="278"/>
        <v>76294.291106073448</v>
      </c>
      <c r="CW177" s="54">
        <f t="shared" si="279"/>
        <v>138503.60807995309</v>
      </c>
      <c r="CX177" s="54">
        <f t="shared" si="280"/>
        <v>11694.194559418176</v>
      </c>
      <c r="CY177" s="54">
        <f t="shared" si="281"/>
        <v>741613.91255232424</v>
      </c>
      <c r="CZ177" s="54">
        <f t="shared" si="282"/>
        <v>836286.1425836843</v>
      </c>
      <c r="DA177" s="54">
        <f t="shared" si="283"/>
        <v>89182.617808758543</v>
      </c>
      <c r="DB177" s="54">
        <f t="shared" si="284"/>
        <v>116084.86180730823</v>
      </c>
      <c r="DC177" s="54">
        <f t="shared" si="285"/>
        <v>163447.07291774635</v>
      </c>
      <c r="DD177" s="54">
        <f t="shared" si="286"/>
        <v>13051.19148683789</v>
      </c>
      <c r="DE177" s="54">
        <f t="shared" si="287"/>
        <v>231022.75308838219</v>
      </c>
      <c r="DF177" s="54">
        <f t="shared" si="288"/>
        <v>176522.15962388078</v>
      </c>
      <c r="DG177" s="54">
        <f t="shared" si="289"/>
        <v>28248.550959441989</v>
      </c>
      <c r="DH177" s="54">
        <f t="shared" si="290"/>
        <v>322144.65658952366</v>
      </c>
      <c r="DI177" s="54">
        <f t="shared" si="291"/>
        <v>275660.9091990139</v>
      </c>
      <c r="DJ177" s="54">
        <f t="shared" si="292"/>
        <v>39547.216757346265</v>
      </c>
      <c r="DK177" s="54">
        <f t="shared" si="293"/>
        <v>167297.34733229264</v>
      </c>
      <c r="DL177" s="54">
        <f t="shared" si="294"/>
        <v>106090.37192574709</v>
      </c>
      <c r="DM177" s="54">
        <f t="shared" si="295"/>
        <v>14119.559318017729</v>
      </c>
      <c r="DN177" s="54">
        <f t="shared" si="296"/>
        <v>17107.090551646579</v>
      </c>
      <c r="DO177" s="54">
        <f t="shared" si="297"/>
        <v>23972.56434848089</v>
      </c>
      <c r="DP177" s="54">
        <f t="shared" si="298"/>
        <v>1687.7570682087639</v>
      </c>
      <c r="DQ177" s="54">
        <f t="shared" si="299"/>
        <v>338429.87736168114</v>
      </c>
      <c r="DR177" s="54">
        <f t="shared" si="300"/>
        <v>673858.38941540383</v>
      </c>
      <c r="DS177" s="54">
        <f t="shared" si="301"/>
        <v>49743.558359807183</v>
      </c>
      <c r="DT177" s="54">
        <f t="shared" si="302"/>
        <v>246036.49666533913</v>
      </c>
      <c r="DU177" s="54">
        <f t="shared" si="303"/>
        <v>608269.15655418357</v>
      </c>
      <c r="DV177" s="54">
        <f t="shared" si="304"/>
        <v>33777.778940350952</v>
      </c>
      <c r="DW177" s="54">
        <f t="shared" si="305"/>
        <v>18586.707683351207</v>
      </c>
      <c r="DX177" s="54">
        <f t="shared" si="306"/>
        <v>25057.281540232052</v>
      </c>
      <c r="DY177" s="54">
        <f t="shared" si="307"/>
        <v>2513.3997770605179</v>
      </c>
      <c r="DZ177" s="54">
        <f t="shared" si="308"/>
        <v>57344.124560790537</v>
      </c>
      <c r="EA177" s="54">
        <f t="shared" si="309"/>
        <v>55214.934757156087</v>
      </c>
      <c r="EB177" s="54">
        <f t="shared" si="310"/>
        <v>5133.6992193950628</v>
      </c>
      <c r="EC177" s="54">
        <f t="shared" si="311"/>
        <v>38860.543613350746</v>
      </c>
      <c r="ED177" s="54">
        <f t="shared" si="312"/>
        <v>34241.849251952321</v>
      </c>
      <c r="EE177" s="54">
        <f t="shared" si="313"/>
        <v>2668.7187024880755</v>
      </c>
      <c r="EF177" s="54">
        <f t="shared" si="314"/>
        <v>96582.589931962997</v>
      </c>
      <c r="EG177" s="54">
        <f t="shared" si="315"/>
        <v>67212.221308704145</v>
      </c>
      <c r="EH177" s="54">
        <f t="shared" si="316"/>
        <v>3280.562080791774</v>
      </c>
      <c r="EI177" s="54">
        <f t="shared" si="317"/>
        <v>173738.99539739345</v>
      </c>
      <c r="EJ177" s="54">
        <f t="shared" si="318"/>
        <v>38110.988313311682</v>
      </c>
      <c r="EK177" s="54">
        <f t="shared" si="319"/>
        <v>6781.2117077359571</v>
      </c>
      <c r="EL177" s="54">
        <f t="shared" si="320"/>
        <v>70593.394839165601</v>
      </c>
      <c r="EM177" s="54">
        <f t="shared" si="321"/>
        <v>126010.18131722146</v>
      </c>
      <c r="EN177" s="54">
        <f t="shared" si="322"/>
        <v>5291.533431064362</v>
      </c>
      <c r="EO177" s="54">
        <f t="shared" si="323"/>
        <v>108355.3871864356</v>
      </c>
      <c r="EP177" s="54">
        <f t="shared" si="324"/>
        <v>92692.070937548822</v>
      </c>
      <c r="EQ177" s="54">
        <f t="shared" si="325"/>
        <v>8939.9561247108777</v>
      </c>
      <c r="ER177" s="54">
        <f t="shared" si="326"/>
        <v>41450.030799223954</v>
      </c>
      <c r="ES177" s="54">
        <f t="shared" si="327"/>
        <v>39115.216345327106</v>
      </c>
      <c r="ET177" s="54">
        <f t="shared" si="328"/>
        <v>2603.3212602027879</v>
      </c>
      <c r="EU177" s="54">
        <f t="shared" si="329"/>
        <v>5290.9046095039266</v>
      </c>
      <c r="EV177" s="54">
        <f t="shared" si="330"/>
        <v>7392.4262644792207</v>
      </c>
      <c r="EW177" s="54">
        <f t="shared" si="331"/>
        <v>686.67314399551799</v>
      </c>
      <c r="EX177" s="54">
        <f t="shared" si="332"/>
        <v>162201.37740652371</v>
      </c>
      <c r="EY177" s="54">
        <f t="shared" si="333"/>
        <v>93396.979906796973</v>
      </c>
      <c r="EZ177" s="54">
        <f t="shared" si="334"/>
        <v>9991.3457737589597</v>
      </c>
      <c r="FA177" s="54">
        <f t="shared" si="335"/>
        <v>123794.21413824691</v>
      </c>
      <c r="FB177" s="54">
        <f t="shared" si="336"/>
        <v>44496.042437973301</v>
      </c>
      <c r="FC177" s="54">
        <f t="shared" si="337"/>
        <v>8819.2223851072704</v>
      </c>
      <c r="FD177" s="54">
        <f t="shared" si="338"/>
        <v>15133.219673439684</v>
      </c>
      <c r="FE177" s="54">
        <f t="shared" si="339"/>
        <v>5565.6996314142207</v>
      </c>
      <c r="FF177" s="54">
        <f t="shared" si="340"/>
        <v>5556.2673080076893</v>
      </c>
      <c r="FG177" s="54">
        <f t="shared" si="341"/>
        <v>92505.3109340995</v>
      </c>
      <c r="FH177" s="54">
        <f t="shared" si="342"/>
        <v>21271.775746410607</v>
      </c>
      <c r="FI177" s="54">
        <f t="shared" si="343"/>
        <v>9307.1879160051849</v>
      </c>
      <c r="FJ177" s="54">
        <f t="shared" si="344"/>
        <v>38659.949535571832</v>
      </c>
      <c r="FK177" s="54">
        <f t="shared" si="345"/>
        <v>24493.228600521448</v>
      </c>
      <c r="FL177" s="54">
        <f t="shared" si="346"/>
        <v>3540.8942068120527</v>
      </c>
      <c r="FM177" s="54">
        <f t="shared" si="347"/>
        <v>265337.54564134503</v>
      </c>
      <c r="FN177" s="54">
        <f t="shared" si="348"/>
        <v>104913.84678617235</v>
      </c>
      <c r="FO177" s="54">
        <f t="shared" si="349"/>
        <v>3089.4003264193952</v>
      </c>
      <c r="FP177" s="54">
        <f t="shared" si="350"/>
        <v>103195.90628306268</v>
      </c>
      <c r="FQ177" s="54">
        <f t="shared" si="351"/>
        <v>81002.278129053695</v>
      </c>
      <c r="FR177" s="54">
        <f t="shared" si="352"/>
        <v>13353.654657407344</v>
      </c>
      <c r="FS177" s="54">
        <f t="shared" si="353"/>
        <v>8106.1387355734632</v>
      </c>
      <c r="FT177" s="54">
        <f t="shared" si="354"/>
        <v>4641.3319375741012</v>
      </c>
      <c r="FU177" s="54">
        <f t="shared" si="355"/>
        <v>3275.5315083082905</v>
      </c>
      <c r="FV177" s="54">
        <f t="shared" si="356"/>
        <v>50289.375474265158</v>
      </c>
      <c r="FW177" s="54">
        <f t="shared" si="357"/>
        <v>30927.959628457469</v>
      </c>
      <c r="FX177" s="54">
        <f t="shared" si="358"/>
        <v>3107.0073301115881</v>
      </c>
      <c r="FY177" s="54">
        <f t="shared" si="359"/>
        <v>195211.36522158296</v>
      </c>
      <c r="FZ177" s="54">
        <f t="shared" si="360"/>
        <v>43627.639863011937</v>
      </c>
      <c r="GA177" s="54">
        <f t="shared" si="361"/>
        <v>15480.329174800056</v>
      </c>
      <c r="GB177" s="54">
        <f t="shared" si="362"/>
        <v>27324.812087162307</v>
      </c>
      <c r="GC177" s="54">
        <f t="shared" si="363"/>
        <v>2499.5657027309376</v>
      </c>
      <c r="GD177" s="54">
        <f t="shared" si="364"/>
        <v>1188.4727492230118</v>
      </c>
      <c r="GE177" s="54">
        <f t="shared" si="365"/>
        <v>50022.126311080086</v>
      </c>
      <c r="GF177" s="54">
        <f t="shared" si="366"/>
        <v>8546.9426494387189</v>
      </c>
      <c r="GG177" s="54">
        <f t="shared" si="367"/>
        <v>3262.3262555391457</v>
      </c>
      <c r="GH177" s="54">
        <f t="shared" si="368"/>
        <v>74260.682179625175</v>
      </c>
      <c r="GI177" s="54">
        <f t="shared" si="369"/>
        <v>12893.35727516859</v>
      </c>
      <c r="GJ177" s="54">
        <f t="shared" si="370"/>
        <v>4963.9173980774895</v>
      </c>
    </row>
    <row r="178" spans="1:193" s="45" customFormat="1">
      <c r="A178" s="45" t="s">
        <v>15</v>
      </c>
      <c r="B178" s="46">
        <v>41977</v>
      </c>
      <c r="C178" s="47"/>
      <c r="D178" s="47"/>
      <c r="E178" s="47"/>
      <c r="F178" s="48">
        <v>130808</v>
      </c>
      <c r="G178" s="49">
        <v>225272</v>
      </c>
      <c r="H178" s="49">
        <v>19989</v>
      </c>
      <c r="I178" s="49">
        <f t="shared" si="376"/>
        <v>1179371</v>
      </c>
      <c r="J178" s="48">
        <v>1298006</v>
      </c>
      <c r="K178" s="48">
        <v>147008</v>
      </c>
      <c r="L178" s="48">
        <v>191736</v>
      </c>
      <c r="M178" s="49">
        <v>263445</v>
      </c>
      <c r="N178" s="49">
        <v>21242</v>
      </c>
      <c r="O178" s="48">
        <v>372579</v>
      </c>
      <c r="P178" s="49">
        <v>283309</v>
      </c>
      <c r="Q178" s="49">
        <v>44477</v>
      </c>
      <c r="R178" s="48">
        <v>513948</v>
      </c>
      <c r="S178" s="49">
        <v>439183</v>
      </c>
      <c r="T178" s="49">
        <v>63990</v>
      </c>
      <c r="U178" s="48">
        <v>276317</v>
      </c>
      <c r="V178" s="49">
        <v>170406</v>
      </c>
      <c r="W178" s="49">
        <v>25910</v>
      </c>
      <c r="X178" s="48">
        <v>27690</v>
      </c>
      <c r="Y178" s="49">
        <v>38356</v>
      </c>
      <c r="Z178" s="49">
        <v>2857</v>
      </c>
      <c r="AA178" s="48">
        <v>530070</v>
      </c>
      <c r="AB178" s="49">
        <v>1059473</v>
      </c>
      <c r="AC178" s="49">
        <v>79294</v>
      </c>
      <c r="AD178" s="48">
        <v>387559</v>
      </c>
      <c r="AE178" s="49">
        <v>953936</v>
      </c>
      <c r="AF178" s="49">
        <v>55350</v>
      </c>
      <c r="AG178" s="48">
        <v>30887</v>
      </c>
      <c r="AH178" s="49">
        <v>37545</v>
      </c>
      <c r="AI178" s="49">
        <v>3967</v>
      </c>
      <c r="AJ178" s="48">
        <v>89972</v>
      </c>
      <c r="AK178" s="49">
        <v>85189</v>
      </c>
      <c r="AL178" s="49">
        <v>7677</v>
      </c>
      <c r="AM178" s="48">
        <v>61918</v>
      </c>
      <c r="AN178" s="49">
        <v>54024</v>
      </c>
      <c r="AO178" s="49">
        <v>4168</v>
      </c>
      <c r="AP178" s="48">
        <v>155957</v>
      </c>
      <c r="AQ178" s="49">
        <v>105510</v>
      </c>
      <c r="AR178" s="49">
        <v>5112</v>
      </c>
      <c r="AS178" s="48">
        <v>274597</v>
      </c>
      <c r="AT178" s="49">
        <v>58458</v>
      </c>
      <c r="AU178" s="49">
        <v>10725</v>
      </c>
      <c r="AV178" s="48">
        <v>112206</v>
      </c>
      <c r="AW178" s="49">
        <v>193173</v>
      </c>
      <c r="AX178" s="49">
        <v>8344</v>
      </c>
      <c r="AY178" s="48">
        <v>164135</v>
      </c>
      <c r="AZ178" s="49">
        <v>139091</v>
      </c>
      <c r="BA178" s="49">
        <v>13507</v>
      </c>
      <c r="BB178" s="48">
        <v>62405</v>
      </c>
      <c r="BC178" s="49">
        <v>56813</v>
      </c>
      <c r="BD178" s="49">
        <v>4018</v>
      </c>
      <c r="BE178" s="48">
        <v>8738</v>
      </c>
      <c r="BF178" s="49">
        <v>12120</v>
      </c>
      <c r="BG178" s="49">
        <v>1098</v>
      </c>
      <c r="BH178" s="50">
        <v>298184</v>
      </c>
      <c r="BI178" s="50">
        <v>153562</v>
      </c>
      <c r="BJ178" s="50">
        <v>16917</v>
      </c>
      <c r="BK178" s="50">
        <v>216901</v>
      </c>
      <c r="BL178" s="50">
        <v>68710</v>
      </c>
      <c r="BM178" s="50">
        <v>14166</v>
      </c>
      <c r="BN178" s="50">
        <v>23919</v>
      </c>
      <c r="BO178" s="50">
        <v>8485</v>
      </c>
      <c r="BP178" s="50">
        <v>8728</v>
      </c>
      <c r="BQ178" s="50">
        <v>133938</v>
      </c>
      <c r="BR178" s="50">
        <v>34458</v>
      </c>
      <c r="BS178" s="50">
        <v>16146</v>
      </c>
      <c r="BT178" s="50">
        <v>63213</v>
      </c>
      <c r="BU178" s="50">
        <v>39264</v>
      </c>
      <c r="BV178" s="50">
        <v>5886</v>
      </c>
      <c r="BW178" s="50">
        <v>334913</v>
      </c>
      <c r="BX178" s="50">
        <v>184763</v>
      </c>
      <c r="BY178" s="50">
        <v>6384</v>
      </c>
      <c r="BZ178" s="50">
        <v>113278</v>
      </c>
      <c r="CA178" s="50">
        <v>117074</v>
      </c>
      <c r="CB178" s="50">
        <v>19490</v>
      </c>
      <c r="CC178" s="50">
        <v>12783</v>
      </c>
      <c r="CD178" s="50">
        <v>7331</v>
      </c>
      <c r="CE178" s="50">
        <v>5460</v>
      </c>
      <c r="CF178" s="50">
        <v>77192</v>
      </c>
      <c r="CG178" s="50">
        <v>48429</v>
      </c>
      <c r="CH178" s="50">
        <v>4869</v>
      </c>
      <c r="CI178" s="50">
        <v>287404</v>
      </c>
      <c r="CJ178" s="50">
        <v>70201</v>
      </c>
      <c r="CK178" s="50">
        <v>26411</v>
      </c>
      <c r="CL178" s="50">
        <v>36096</v>
      </c>
      <c r="CM178" s="50">
        <v>11577</v>
      </c>
      <c r="CN178" s="50">
        <v>1691</v>
      </c>
      <c r="CO178" s="50">
        <v>60942</v>
      </c>
      <c r="CP178" s="50">
        <v>13348</v>
      </c>
      <c r="CQ178" s="50">
        <v>5363</v>
      </c>
      <c r="CR178" s="50">
        <v>114312</v>
      </c>
      <c r="CS178" s="50">
        <v>19233</v>
      </c>
      <c r="CT178" s="50">
        <v>7759</v>
      </c>
      <c r="CU178" s="51"/>
      <c r="CV178" s="54">
        <f t="shared" si="278"/>
        <v>82254.89067744113</v>
      </c>
      <c r="CW178" s="54">
        <f t="shared" si="279"/>
        <v>141655.89056241605</v>
      </c>
      <c r="CX178" s="54">
        <f t="shared" si="280"/>
        <v>12569.51417154433</v>
      </c>
      <c r="CY178" s="54">
        <f t="shared" si="281"/>
        <v>741613.91255232424</v>
      </c>
      <c r="CZ178" s="54">
        <f t="shared" si="282"/>
        <v>816214.15837458451</v>
      </c>
      <c r="DA178" s="54">
        <f t="shared" si="283"/>
        <v>92441.79995649551</v>
      </c>
      <c r="DB178" s="54">
        <f t="shared" si="284"/>
        <v>120567.73071165259</v>
      </c>
      <c r="DC178" s="54">
        <f t="shared" si="285"/>
        <v>165659.8959889187</v>
      </c>
      <c r="DD178" s="54">
        <f t="shared" si="286"/>
        <v>13357.427586769956</v>
      </c>
      <c r="DE178" s="54">
        <f t="shared" si="287"/>
        <v>234285.70816548177</v>
      </c>
      <c r="DF178" s="54">
        <f t="shared" si="288"/>
        <v>178150.80746540861</v>
      </c>
      <c r="DG178" s="54">
        <f t="shared" si="289"/>
        <v>27968.096543487776</v>
      </c>
      <c r="DH178" s="54">
        <f t="shared" si="290"/>
        <v>323181.58334268176</v>
      </c>
      <c r="DI178" s="54">
        <f t="shared" si="291"/>
        <v>276167.73937672487</v>
      </c>
      <c r="DJ178" s="54">
        <f t="shared" si="292"/>
        <v>40238.29165226483</v>
      </c>
      <c r="DK178" s="54">
        <f t="shared" si="293"/>
        <v>173754.08711484389</v>
      </c>
      <c r="DL178" s="54">
        <f t="shared" si="294"/>
        <v>107154.96682756432</v>
      </c>
      <c r="DM178" s="54">
        <f t="shared" si="295"/>
        <v>16292.766630882665</v>
      </c>
      <c r="DN178" s="54">
        <f t="shared" si="296"/>
        <v>17412.069008457776</v>
      </c>
      <c r="DO178" s="54">
        <f t="shared" si="297"/>
        <v>24119.079772062352</v>
      </c>
      <c r="DP178" s="54">
        <f t="shared" si="298"/>
        <v>1796.5431981640977</v>
      </c>
      <c r="DQ178" s="54">
        <f t="shared" si="299"/>
        <v>333319.44454002217</v>
      </c>
      <c r="DR178" s="54">
        <f t="shared" si="300"/>
        <v>666219.4650992339</v>
      </c>
      <c r="DS178" s="54">
        <f t="shared" si="301"/>
        <v>49861.776813169046</v>
      </c>
      <c r="DT178" s="54">
        <f t="shared" si="302"/>
        <v>243705.4551408049</v>
      </c>
      <c r="DU178" s="54">
        <f t="shared" si="303"/>
        <v>599855.52407555713</v>
      </c>
      <c r="DV178" s="54">
        <f t="shared" si="304"/>
        <v>34805.273370102492</v>
      </c>
      <c r="DW178" s="54">
        <f t="shared" si="305"/>
        <v>19422.41153716993</v>
      </c>
      <c r="DX178" s="54">
        <f t="shared" si="306"/>
        <v>23609.105486549197</v>
      </c>
      <c r="DY178" s="54">
        <f t="shared" si="307"/>
        <v>2494.5351302474542</v>
      </c>
      <c r="DZ178" s="54">
        <f t="shared" si="308"/>
        <v>56576.333435498847</v>
      </c>
      <c r="EA178" s="54">
        <f t="shared" si="309"/>
        <v>53568.679911936058</v>
      </c>
      <c r="EB178" s="54">
        <f t="shared" si="310"/>
        <v>4827.4631194629956</v>
      </c>
      <c r="EC178" s="54">
        <f t="shared" si="311"/>
        <v>38935.373379042569</v>
      </c>
      <c r="ED178" s="54">
        <f t="shared" si="312"/>
        <v>33971.455980965075</v>
      </c>
      <c r="EE178" s="54">
        <f t="shared" si="313"/>
        <v>2620.9282638949808</v>
      </c>
      <c r="EF178" s="54">
        <f t="shared" si="314"/>
        <v>98069.124100832414</v>
      </c>
      <c r="EG178" s="54">
        <f t="shared" si="315"/>
        <v>66346.96284154497</v>
      </c>
      <c r="EH178" s="54">
        <f t="shared" si="316"/>
        <v>3214.535816946051</v>
      </c>
      <c r="EI178" s="54">
        <f t="shared" si="317"/>
        <v>172672.5140308949</v>
      </c>
      <c r="EJ178" s="54">
        <f t="shared" si="318"/>
        <v>36759.650779935888</v>
      </c>
      <c r="EK178" s="54">
        <f t="shared" si="319"/>
        <v>6744.1112356702661</v>
      </c>
      <c r="EL178" s="54">
        <f t="shared" si="320"/>
        <v>70557.552010220781</v>
      </c>
      <c r="EM178" s="54">
        <f t="shared" si="321"/>
        <v>121471.34729399835</v>
      </c>
      <c r="EN178" s="54">
        <f t="shared" si="322"/>
        <v>5246.887100273445</v>
      </c>
      <c r="EO178" s="54">
        <f t="shared" si="323"/>
        <v>103211.62682207357</v>
      </c>
      <c r="EP178" s="54">
        <f t="shared" si="324"/>
        <v>87463.419662528016</v>
      </c>
      <c r="EQ178" s="54">
        <f t="shared" si="325"/>
        <v>8493.492816801705</v>
      </c>
      <c r="ER178" s="54">
        <f t="shared" si="326"/>
        <v>39241.609478974635</v>
      </c>
      <c r="ES178" s="54">
        <f t="shared" si="327"/>
        <v>35725.239313019563</v>
      </c>
      <c r="ET178" s="54">
        <f t="shared" si="328"/>
        <v>2526.6050298296623</v>
      </c>
      <c r="EU178" s="54">
        <f t="shared" si="329"/>
        <v>5494.6427950850148</v>
      </c>
      <c r="EV178" s="54">
        <f t="shared" si="330"/>
        <v>7621.3173124777268</v>
      </c>
      <c r="EW178" s="54">
        <f t="shared" si="331"/>
        <v>690.44607335813066</v>
      </c>
      <c r="EX178" s="54">
        <f t="shared" si="332"/>
        <v>187504.528176886</v>
      </c>
      <c r="EY178" s="54">
        <f t="shared" si="333"/>
        <v>96563.096463589492</v>
      </c>
      <c r="EZ178" s="54">
        <f t="shared" si="334"/>
        <v>10637.774337886609</v>
      </c>
      <c r="FA178" s="54">
        <f t="shared" si="335"/>
        <v>136392.02528001086</v>
      </c>
      <c r="FB178" s="54">
        <f t="shared" si="336"/>
        <v>43206.329417520181</v>
      </c>
      <c r="FC178" s="54">
        <f t="shared" si="337"/>
        <v>8907.88622512867</v>
      </c>
      <c r="FD178" s="54">
        <f t="shared" si="338"/>
        <v>15040.782904055672</v>
      </c>
      <c r="FE178" s="54">
        <f t="shared" si="339"/>
        <v>5335.5509402948446</v>
      </c>
      <c r="FF178" s="54">
        <f t="shared" si="340"/>
        <v>5488.3545794806596</v>
      </c>
      <c r="FG178" s="54">
        <f t="shared" si="341"/>
        <v>84223.102161604111</v>
      </c>
      <c r="FH178" s="54">
        <f t="shared" si="342"/>
        <v>21667.933329484942</v>
      </c>
      <c r="FI178" s="54">
        <f t="shared" si="343"/>
        <v>10152.952914790872</v>
      </c>
      <c r="FJ178" s="54">
        <f t="shared" si="344"/>
        <v>39749.697299806481</v>
      </c>
      <c r="FK178" s="54">
        <f t="shared" si="345"/>
        <v>24690.049748937745</v>
      </c>
      <c r="FL178" s="54">
        <f t="shared" si="346"/>
        <v>3701.2437047230942</v>
      </c>
      <c r="FM178" s="54">
        <f t="shared" si="347"/>
        <v>210600.51527011988</v>
      </c>
      <c r="FN178" s="54">
        <f t="shared" si="348"/>
        <v>116182.95797073616</v>
      </c>
      <c r="FO178" s="54">
        <f t="shared" si="349"/>
        <v>4014.3968418199511</v>
      </c>
      <c r="FP178" s="54">
        <f t="shared" si="350"/>
        <v>71231.648723007587</v>
      </c>
      <c r="FQ178" s="54">
        <f t="shared" si="351"/>
        <v>73618.655366420571</v>
      </c>
      <c r="FR178" s="54">
        <f t="shared" si="352"/>
        <v>12255.732212887038</v>
      </c>
      <c r="FS178" s="54">
        <f t="shared" si="353"/>
        <v>8038.2260070464345</v>
      </c>
      <c r="FT178" s="54">
        <f t="shared" si="354"/>
        <v>4609.890859552328</v>
      </c>
      <c r="FU178" s="54">
        <f t="shared" si="355"/>
        <v>3433.3657199775898</v>
      </c>
      <c r="FV178" s="54">
        <f t="shared" si="356"/>
        <v>48539.993893133716</v>
      </c>
      <c r="FW178" s="54">
        <f t="shared" si="357"/>
        <v>30453.199350328698</v>
      </c>
      <c r="FX178" s="54">
        <f t="shared" si="358"/>
        <v>3061.7321777602351</v>
      </c>
      <c r="FY178" s="54">
        <f t="shared" si="359"/>
        <v>180725.83175539179</v>
      </c>
      <c r="FZ178" s="54">
        <f t="shared" si="360"/>
        <v>44143.902364129448</v>
      </c>
      <c r="GA178" s="54">
        <f t="shared" si="361"/>
        <v>16607.806232660827</v>
      </c>
      <c r="GB178" s="54">
        <f t="shared" si="362"/>
        <v>22697.94304547822</v>
      </c>
      <c r="GC178" s="54">
        <f t="shared" si="363"/>
        <v>7279.8672051612739</v>
      </c>
      <c r="GD178" s="54">
        <f t="shared" si="364"/>
        <v>1063.337258696356</v>
      </c>
      <c r="GE178" s="54">
        <f t="shared" si="365"/>
        <v>38321.643536057563</v>
      </c>
      <c r="GF178" s="54">
        <f t="shared" si="366"/>
        <v>8393.5101886924676</v>
      </c>
      <c r="GG178" s="54">
        <f t="shared" si="367"/>
        <v>3372.3700286153507</v>
      </c>
      <c r="GH178" s="54">
        <f t="shared" si="368"/>
        <v>71881.850216497842</v>
      </c>
      <c r="GI178" s="54">
        <f t="shared" si="369"/>
        <v>12094.125071855125</v>
      </c>
      <c r="GJ178" s="54">
        <f t="shared" si="370"/>
        <v>4879.0264874187033</v>
      </c>
    </row>
    <row r="179" spans="1:193" s="45" customFormat="1">
      <c r="A179" s="45" t="s">
        <v>15</v>
      </c>
      <c r="B179" s="46">
        <v>41976</v>
      </c>
      <c r="C179" s="47"/>
      <c r="D179" s="47"/>
      <c r="E179" s="47"/>
      <c r="F179" s="48">
        <v>130477</v>
      </c>
      <c r="G179" s="49">
        <v>179956</v>
      </c>
      <c r="H179" s="49">
        <v>19756</v>
      </c>
      <c r="I179" s="49">
        <v>1080843</v>
      </c>
      <c r="J179" s="48">
        <v>1230910</v>
      </c>
      <c r="K179" s="48">
        <v>150253</v>
      </c>
      <c r="L179" s="48">
        <v>184401</v>
      </c>
      <c r="M179" s="49">
        <v>248948</v>
      </c>
      <c r="N179" s="49">
        <v>20787</v>
      </c>
      <c r="O179" s="48">
        <v>368785</v>
      </c>
      <c r="P179" s="49">
        <v>265659</v>
      </c>
      <c r="Q179" s="49">
        <v>45607</v>
      </c>
      <c r="R179" s="48">
        <v>508041</v>
      </c>
      <c r="S179" s="49">
        <v>443510</v>
      </c>
      <c r="T179" s="49">
        <v>64856</v>
      </c>
      <c r="U179" s="48">
        <v>280062</v>
      </c>
      <c r="V179" s="49">
        <v>186306</v>
      </c>
      <c r="W179" s="49">
        <v>24122</v>
      </c>
      <c r="X179" s="48">
        <v>28192</v>
      </c>
      <c r="Y179" s="49">
        <v>40005</v>
      </c>
      <c r="Z179" s="49">
        <v>2834</v>
      </c>
      <c r="AA179" s="48">
        <v>509496</v>
      </c>
      <c r="AB179" s="49">
        <v>981496</v>
      </c>
      <c r="AC179" s="49">
        <v>79898</v>
      </c>
      <c r="AD179" s="48">
        <v>376664</v>
      </c>
      <c r="AE179" s="49">
        <v>833271</v>
      </c>
      <c r="AF179" s="49">
        <v>55516</v>
      </c>
      <c r="AG179" s="48">
        <v>30296</v>
      </c>
      <c r="AH179" s="49">
        <v>33826</v>
      </c>
      <c r="AI179" s="49">
        <v>4149</v>
      </c>
      <c r="AJ179" s="48">
        <v>88105</v>
      </c>
      <c r="AK179" s="49">
        <v>73553</v>
      </c>
      <c r="AL179" s="49">
        <v>7370</v>
      </c>
      <c r="AM179" s="48">
        <v>58398</v>
      </c>
      <c r="AN179" s="49">
        <v>46386</v>
      </c>
      <c r="AO179" s="49">
        <v>4090</v>
      </c>
      <c r="AP179" s="48">
        <v>146882</v>
      </c>
      <c r="AQ179" s="49">
        <v>93469</v>
      </c>
      <c r="AR179" s="49">
        <v>5228</v>
      </c>
      <c r="AS179" s="48">
        <v>254841</v>
      </c>
      <c r="AT179" s="49">
        <v>47804</v>
      </c>
      <c r="AU179" s="49">
        <v>9861</v>
      </c>
      <c r="AV179" s="48">
        <v>104495</v>
      </c>
      <c r="AW179" s="49">
        <v>144823</v>
      </c>
      <c r="AX179" s="49">
        <v>7605</v>
      </c>
      <c r="AY179" s="48">
        <v>158902</v>
      </c>
      <c r="AZ179" s="49">
        <v>135687</v>
      </c>
      <c r="BA179" s="49">
        <v>13148</v>
      </c>
      <c r="BB179" s="48">
        <v>64999</v>
      </c>
      <c r="BC179" s="49">
        <v>48541</v>
      </c>
      <c r="BD179" s="49">
        <v>3604</v>
      </c>
      <c r="BE179" s="48">
        <v>9104</v>
      </c>
      <c r="BF179" s="49">
        <v>10678</v>
      </c>
      <c r="BG179" s="49">
        <v>1121</v>
      </c>
      <c r="BH179" s="50">
        <v>307117</v>
      </c>
      <c r="BI179" s="50">
        <v>157919</v>
      </c>
      <c r="BJ179" s="50">
        <v>17198</v>
      </c>
      <c r="BK179" s="50">
        <v>216665</v>
      </c>
      <c r="BL179" s="50">
        <v>64864</v>
      </c>
      <c r="BM179" s="50">
        <v>13452</v>
      </c>
      <c r="BN179" s="50">
        <v>24244</v>
      </c>
      <c r="BO179" s="50">
        <v>10484</v>
      </c>
      <c r="BP179" s="50">
        <v>8886</v>
      </c>
      <c r="BQ179" s="50">
        <v>137968</v>
      </c>
      <c r="BR179" s="50">
        <v>45576</v>
      </c>
      <c r="BS179" s="50">
        <v>16773</v>
      </c>
      <c r="BT179" s="50">
        <v>66612</v>
      </c>
      <c r="BU179" s="50">
        <v>43179</v>
      </c>
      <c r="BV179" s="50">
        <v>6137</v>
      </c>
      <c r="BW179" s="50">
        <v>264916</v>
      </c>
      <c r="BX179" s="50">
        <v>147662</v>
      </c>
      <c r="BY179" s="50">
        <v>5690</v>
      </c>
      <c r="BZ179" s="50">
        <v>102165</v>
      </c>
      <c r="CA179" s="50">
        <v>135544</v>
      </c>
      <c r="CB179" s="50">
        <v>24418</v>
      </c>
      <c r="CC179" s="50">
        <v>13489</v>
      </c>
      <c r="CD179" s="50">
        <v>6668</v>
      </c>
      <c r="CE179" s="50">
        <v>5804</v>
      </c>
      <c r="CF179" s="50">
        <v>80629</v>
      </c>
      <c r="CG179" s="50">
        <v>51657</v>
      </c>
      <c r="CH179" s="50">
        <v>5511</v>
      </c>
      <c r="CI179" s="50">
        <v>299206</v>
      </c>
      <c r="CJ179" s="50">
        <v>82711</v>
      </c>
      <c r="CK179" s="50">
        <v>26955</v>
      </c>
      <c r="CL179" s="50">
        <v>19743</v>
      </c>
      <c r="CM179" s="50">
        <v>10795</v>
      </c>
      <c r="CN179" s="50">
        <v>974</v>
      </c>
      <c r="CO179" s="50">
        <v>62521</v>
      </c>
      <c r="CP179" s="50">
        <v>17292</v>
      </c>
      <c r="CQ179" s="50">
        <v>5494</v>
      </c>
      <c r="CR179" s="50">
        <v>114216</v>
      </c>
      <c r="CS179" s="50">
        <v>19570</v>
      </c>
      <c r="CT179" s="50">
        <v>7873</v>
      </c>
      <c r="CU179" s="51"/>
      <c r="CV179" s="54">
        <f t="shared" si="278"/>
        <v>82046.750740936986</v>
      </c>
      <c r="CW179" s="54">
        <f t="shared" si="279"/>
        <v>113160.21272972292</v>
      </c>
      <c r="CX179" s="54">
        <f t="shared" si="280"/>
        <v>12422.998747962869</v>
      </c>
      <c r="CY179" s="54">
        <f t="shared" si="281"/>
        <v>679657.38184573955</v>
      </c>
      <c r="CZ179" s="54">
        <f t="shared" si="282"/>
        <v>774022.7469556072</v>
      </c>
      <c r="DA179" s="54">
        <f t="shared" si="283"/>
        <v>94482.325920108575</v>
      </c>
      <c r="DB179" s="54">
        <f t="shared" si="284"/>
        <v>115955.32456585852</v>
      </c>
      <c r="DC179" s="54">
        <f t="shared" si="285"/>
        <v>156543.8698272859</v>
      </c>
      <c r="DD179" s="54">
        <f t="shared" si="286"/>
        <v>13071.313776771824</v>
      </c>
      <c r="DE179" s="54">
        <f t="shared" si="287"/>
        <v>231899.95916518965</v>
      </c>
      <c r="DF179" s="54">
        <f t="shared" si="288"/>
        <v>167052.10692372281</v>
      </c>
      <c r="DG179" s="54">
        <f t="shared" si="289"/>
        <v>28678.664906779843</v>
      </c>
      <c r="DH179" s="54">
        <f t="shared" si="290"/>
        <v>319467.13438518951</v>
      </c>
      <c r="DI179" s="54">
        <f t="shared" si="291"/>
        <v>278888.65026872908</v>
      </c>
      <c r="DJ179" s="54">
        <f t="shared" si="292"/>
        <v>40782.851123601933</v>
      </c>
      <c r="DK179" s="54">
        <f t="shared" si="293"/>
        <v>176109.02385867469</v>
      </c>
      <c r="DL179" s="54">
        <f t="shared" si="294"/>
        <v>117153.22963848806</v>
      </c>
      <c r="DM179" s="54">
        <f t="shared" si="295"/>
        <v>15168.43368082407</v>
      </c>
      <c r="DN179" s="54">
        <f t="shared" si="296"/>
        <v>17727.737431796377</v>
      </c>
      <c r="DO179" s="54">
        <f t="shared" si="297"/>
        <v>25156.006525220419</v>
      </c>
      <c r="DP179" s="54">
        <f t="shared" si="298"/>
        <v>1782.0803022740822</v>
      </c>
      <c r="DQ179" s="54">
        <f t="shared" si="299"/>
        <v>320382.06975562312</v>
      </c>
      <c r="DR179" s="54">
        <f t="shared" si="300"/>
        <v>617185.84628115827</v>
      </c>
      <c r="DS179" s="54">
        <f t="shared" si="301"/>
        <v>50241.585035672062</v>
      </c>
      <c r="DT179" s="54">
        <f t="shared" si="302"/>
        <v>236854.4442398606</v>
      </c>
      <c r="DU179" s="54">
        <f t="shared" si="303"/>
        <v>523978.77048561285</v>
      </c>
      <c r="DV179" s="54">
        <f t="shared" si="304"/>
        <v>34909.657749134778</v>
      </c>
      <c r="DW179" s="54">
        <f t="shared" si="305"/>
        <v>19050.777994952576</v>
      </c>
      <c r="DX179" s="54">
        <f t="shared" si="306"/>
        <v>21270.518103289734</v>
      </c>
      <c r="DY179" s="54">
        <f t="shared" si="307"/>
        <v>2608.9806542467068</v>
      </c>
      <c r="DZ179" s="54">
        <f t="shared" si="308"/>
        <v>55402.323582165853</v>
      </c>
      <c r="EA179" s="54">
        <f t="shared" si="309"/>
        <v>46251.712234709099</v>
      </c>
      <c r="EB179" s="54">
        <f t="shared" si="310"/>
        <v>4634.4149004093106</v>
      </c>
      <c r="EC179" s="54">
        <f t="shared" si="311"/>
        <v>36721.921486309759</v>
      </c>
      <c r="ED179" s="54">
        <f t="shared" si="312"/>
        <v>29168.516902359061</v>
      </c>
      <c r="EE179" s="54">
        <f t="shared" si="313"/>
        <v>2571.8801821810152</v>
      </c>
      <c r="EF179" s="54">
        <f t="shared" si="314"/>
        <v>92362.568439880648</v>
      </c>
      <c r="EG179" s="54">
        <f t="shared" si="315"/>
        <v>58775.322432341636</v>
      </c>
      <c r="EH179" s="54">
        <f t="shared" si="316"/>
        <v>3287.4791179565641</v>
      </c>
      <c r="EI179" s="54">
        <f t="shared" si="317"/>
        <v>160249.51528293206</v>
      </c>
      <c r="EJ179" s="54">
        <f t="shared" si="318"/>
        <v>30060.185875056541</v>
      </c>
      <c r="EK179" s="54">
        <f t="shared" si="319"/>
        <v>6200.8094074540313</v>
      </c>
      <c r="EL179" s="54">
        <f t="shared" si="320"/>
        <v>65708.708957702969</v>
      </c>
      <c r="EM179" s="54">
        <f t="shared" si="321"/>
        <v>91067.824846944044</v>
      </c>
      <c r="EN179" s="54">
        <f t="shared" si="322"/>
        <v>4782.187967111643</v>
      </c>
      <c r="EO179" s="54">
        <f t="shared" si="323"/>
        <v>99921.003596314826</v>
      </c>
      <c r="EP179" s="54">
        <f t="shared" si="324"/>
        <v>85322.911070805712</v>
      </c>
      <c r="EQ179" s="54">
        <f t="shared" si="325"/>
        <v>8267.7458766053751</v>
      </c>
      <c r="ER179" s="54">
        <f t="shared" si="326"/>
        <v>40872.772606744205</v>
      </c>
      <c r="ES179" s="54">
        <f t="shared" si="327"/>
        <v>30523.627365097469</v>
      </c>
      <c r="ET179" s="54">
        <f t="shared" si="328"/>
        <v>2266.2729038093835</v>
      </c>
      <c r="EU179" s="54">
        <f t="shared" si="329"/>
        <v>5724.7914862043917</v>
      </c>
      <c r="EV179" s="54">
        <f t="shared" si="330"/>
        <v>6714.5566223297992</v>
      </c>
      <c r="EW179" s="54">
        <f t="shared" si="331"/>
        <v>704.90896924814615</v>
      </c>
      <c r="EX179" s="54">
        <f t="shared" si="332"/>
        <v>193121.79117625594</v>
      </c>
      <c r="EY179" s="54">
        <f t="shared" si="333"/>
        <v>99302.872002406773</v>
      </c>
      <c r="EZ179" s="54">
        <f t="shared" si="334"/>
        <v>10814.473196368972</v>
      </c>
      <c r="FA179" s="54">
        <f t="shared" si="335"/>
        <v>136243.62339174809</v>
      </c>
      <c r="FB179" s="54">
        <f t="shared" si="336"/>
        <v>40787.881696085416</v>
      </c>
      <c r="FC179" s="54">
        <f t="shared" si="337"/>
        <v>8458.9076309777538</v>
      </c>
      <c r="FD179" s="54">
        <f t="shared" si="338"/>
        <v>15245.149911197195</v>
      </c>
      <c r="FE179" s="54">
        <f t="shared" si="339"/>
        <v>6592.565239605321</v>
      </c>
      <c r="FF179" s="54">
        <f t="shared" si="340"/>
        <v>5587.7083860294624</v>
      </c>
      <c r="FG179" s="54">
        <f t="shared" si="341"/>
        <v>86757.253050158994</v>
      </c>
      <c r="FH179" s="54">
        <f t="shared" si="342"/>
        <v>28659.171438406342</v>
      </c>
      <c r="FI179" s="54">
        <f t="shared" si="343"/>
        <v>10547.224033183904</v>
      </c>
      <c r="FJ179" s="54">
        <f t="shared" si="344"/>
        <v>41887.061783726596</v>
      </c>
      <c r="FK179" s="54">
        <f t="shared" si="345"/>
        <v>27151.886158042555</v>
      </c>
      <c r="FL179" s="54">
        <f t="shared" si="346"/>
        <v>3859.0779163923935</v>
      </c>
      <c r="FM179" s="54">
        <f t="shared" si="347"/>
        <v>166584.89250431926</v>
      </c>
      <c r="FN179" s="54">
        <f t="shared" si="348"/>
        <v>92853.049257020306</v>
      </c>
      <c r="FO179" s="54">
        <f t="shared" si="349"/>
        <v>3577.9946788777447</v>
      </c>
      <c r="FP179" s="54">
        <f t="shared" si="350"/>
        <v>64243.554721888366</v>
      </c>
      <c r="FQ179" s="54">
        <f t="shared" si="351"/>
        <v>85232.989587663455</v>
      </c>
      <c r="FR179" s="54">
        <f t="shared" si="352"/>
        <v>15354.564862712965</v>
      </c>
      <c r="FS179" s="54">
        <f t="shared" si="353"/>
        <v>8482.1740287138655</v>
      </c>
      <c r="FT179" s="54">
        <f t="shared" si="354"/>
        <v>4192.9821649836204</v>
      </c>
      <c r="FU179" s="54">
        <f t="shared" si="355"/>
        <v>3649.6803367673865</v>
      </c>
      <c r="FV179" s="54">
        <f t="shared" si="356"/>
        <v>50701.253596350383</v>
      </c>
      <c r="FW179" s="54">
        <f t="shared" si="357"/>
        <v>32483.035347414352</v>
      </c>
      <c r="FX179" s="54">
        <f t="shared" si="358"/>
        <v>3465.4356195597979</v>
      </c>
      <c r="FY179" s="54">
        <f t="shared" si="359"/>
        <v>188147.18381165105</v>
      </c>
      <c r="FZ179" s="54">
        <f t="shared" si="360"/>
        <v>52010.460085177001</v>
      </c>
      <c r="GA179" s="54">
        <f t="shared" si="361"/>
        <v>16949.885161537717</v>
      </c>
      <c r="GB179" s="54">
        <f t="shared" si="362"/>
        <v>12414.824067677207</v>
      </c>
      <c r="GC179" s="54">
        <f t="shared" si="363"/>
        <v>6788.1287449007477</v>
      </c>
      <c r="GD179" s="54">
        <f t="shared" si="364"/>
        <v>612.47219986413415</v>
      </c>
      <c r="GE179" s="54">
        <f t="shared" si="365"/>
        <v>39314.552779985148</v>
      </c>
      <c r="GF179" s="54">
        <f t="shared" si="366"/>
        <v>10873.582423049906</v>
      </c>
      <c r="GG179" s="54">
        <f t="shared" si="367"/>
        <v>3454.7456530323952</v>
      </c>
      <c r="GH179" s="54">
        <f t="shared" si="368"/>
        <v>71821.483346696041</v>
      </c>
      <c r="GI179" s="54">
        <f t="shared" si="369"/>
        <v>12306.037937721874</v>
      </c>
      <c r="GJ179" s="54">
        <f t="shared" si="370"/>
        <v>4950.7121453083455</v>
      </c>
    </row>
    <row r="180" spans="1:193" s="45" customFormat="1">
      <c r="A180" s="45" t="s">
        <v>15</v>
      </c>
      <c r="B180" s="46">
        <v>41975</v>
      </c>
      <c r="C180" s="47"/>
      <c r="D180" s="47"/>
      <c r="E180" s="47"/>
      <c r="F180" s="48">
        <v>134743</v>
      </c>
      <c r="G180" s="49">
        <v>150543</v>
      </c>
      <c r="H180" s="49">
        <v>21196</v>
      </c>
      <c r="I180" s="49">
        <f t="shared" ref="I180:I185" si="377">I179</f>
        <v>1080843</v>
      </c>
      <c r="J180" s="48">
        <v>1200946</v>
      </c>
      <c r="K180" s="48">
        <v>158454</v>
      </c>
      <c r="L180" s="48">
        <v>190425</v>
      </c>
      <c r="M180" s="49">
        <v>226594</v>
      </c>
      <c r="N180" s="49">
        <v>21933</v>
      </c>
      <c r="O180" s="48">
        <v>377332</v>
      </c>
      <c r="P180" s="49">
        <v>238100</v>
      </c>
      <c r="Q180" s="49">
        <v>47334</v>
      </c>
      <c r="R180" s="48">
        <v>518336</v>
      </c>
      <c r="S180" s="49">
        <v>400246</v>
      </c>
      <c r="T180" s="49">
        <v>63057</v>
      </c>
      <c r="U180" s="48">
        <v>287274</v>
      </c>
      <c r="V180" s="49">
        <v>181753</v>
      </c>
      <c r="W180" s="49">
        <v>24276</v>
      </c>
      <c r="X180" s="48">
        <v>29632</v>
      </c>
      <c r="Y180" s="49">
        <v>36894</v>
      </c>
      <c r="Z180" s="49">
        <v>2709</v>
      </c>
      <c r="AA180" s="48">
        <v>529220</v>
      </c>
      <c r="AB180" s="49">
        <v>1045490</v>
      </c>
      <c r="AC180" s="49">
        <v>81508</v>
      </c>
      <c r="AD180" s="48">
        <v>377423</v>
      </c>
      <c r="AE180" s="49">
        <v>899165</v>
      </c>
      <c r="AF180" s="49">
        <v>59433</v>
      </c>
      <c r="AG180" s="48">
        <v>30581</v>
      </c>
      <c r="AH180" s="49">
        <v>30180</v>
      </c>
      <c r="AI180" s="49">
        <v>4043</v>
      </c>
      <c r="AJ180" s="48">
        <v>88119</v>
      </c>
      <c r="AK180" s="49">
        <v>59983</v>
      </c>
      <c r="AL180" s="49">
        <v>7364</v>
      </c>
      <c r="AM180" s="48">
        <v>58197</v>
      </c>
      <c r="AN180" s="49">
        <v>38857</v>
      </c>
      <c r="AO180" s="49">
        <v>3777</v>
      </c>
      <c r="AP180" s="48">
        <v>151978</v>
      </c>
      <c r="AQ180" s="49">
        <v>91116</v>
      </c>
      <c r="AR180" s="49">
        <v>5301</v>
      </c>
      <c r="AS180" s="48">
        <v>269910</v>
      </c>
      <c r="AT180" s="49">
        <v>46814</v>
      </c>
      <c r="AU180" s="49">
        <v>11654</v>
      </c>
      <c r="AV180" s="48">
        <v>110317</v>
      </c>
      <c r="AW180" s="49">
        <v>139679</v>
      </c>
      <c r="AX180" s="49">
        <v>8369</v>
      </c>
      <c r="AY180" s="48">
        <v>157063</v>
      </c>
      <c r="AZ180" s="49">
        <v>141815</v>
      </c>
      <c r="BA180" s="49">
        <v>12724</v>
      </c>
      <c r="BB180" s="48">
        <v>64974</v>
      </c>
      <c r="BC180" s="49">
        <v>43515</v>
      </c>
      <c r="BD180" s="49">
        <v>3486</v>
      </c>
      <c r="BE180" s="48">
        <v>9621</v>
      </c>
      <c r="BF180" s="49">
        <v>9088</v>
      </c>
      <c r="BG180" s="49">
        <v>1092</v>
      </c>
      <c r="BH180" s="50">
        <v>307886</v>
      </c>
      <c r="BI180" s="50">
        <v>150388</v>
      </c>
      <c r="BJ180" s="50">
        <v>17603</v>
      </c>
      <c r="BK180" s="50">
        <v>215552</v>
      </c>
      <c r="BL180" s="50">
        <v>51181</v>
      </c>
      <c r="BM180" s="50">
        <v>12515</v>
      </c>
      <c r="BN180" s="50">
        <v>24240</v>
      </c>
      <c r="BO180" s="50">
        <v>11615</v>
      </c>
      <c r="BP180" s="50">
        <v>8654</v>
      </c>
      <c r="BQ180" s="50">
        <v>132391</v>
      </c>
      <c r="BR180" s="50">
        <v>58820</v>
      </c>
      <c r="BS180" s="50">
        <v>16317</v>
      </c>
      <c r="BT180" s="50">
        <v>66146</v>
      </c>
      <c r="BU180" s="50">
        <v>42998</v>
      </c>
      <c r="BV180" s="50">
        <v>6184</v>
      </c>
      <c r="BW180" s="50">
        <v>227687</v>
      </c>
      <c r="BX180" s="50">
        <v>143051</v>
      </c>
      <c r="BY180" s="50">
        <v>6541</v>
      </c>
      <c r="BZ180" s="50">
        <v>122814</v>
      </c>
      <c r="CA180" s="50">
        <v>154505</v>
      </c>
      <c r="CB180" s="50">
        <v>20007</v>
      </c>
      <c r="CC180" s="50">
        <v>23827</v>
      </c>
      <c r="CD180" s="50">
        <v>5252</v>
      </c>
      <c r="CE180" s="50">
        <v>5823</v>
      </c>
      <c r="CF180" s="50">
        <v>83664</v>
      </c>
      <c r="CG180" s="50">
        <v>54029</v>
      </c>
      <c r="CH180" s="50">
        <v>7049</v>
      </c>
      <c r="CI180" s="50">
        <v>283936</v>
      </c>
      <c r="CJ180" s="50">
        <v>93458</v>
      </c>
      <c r="CK180" s="50">
        <v>29138</v>
      </c>
      <c r="CL180" s="50">
        <v>15021</v>
      </c>
      <c r="CM180" s="50">
        <v>6200</v>
      </c>
      <c r="CN180" s="50">
        <v>927</v>
      </c>
      <c r="CO180" s="50">
        <v>59871</v>
      </c>
      <c r="CP180" s="50">
        <v>22211</v>
      </c>
      <c r="CQ180" s="50">
        <v>5491</v>
      </c>
      <c r="CR180" s="50">
        <v>112283</v>
      </c>
      <c r="CS180" s="50">
        <v>20502</v>
      </c>
      <c r="CT180" s="50">
        <v>8253</v>
      </c>
      <c r="CU180" s="51"/>
      <c r="CV180" s="54">
        <f t="shared" si="278"/>
        <v>84729.303517754655</v>
      </c>
      <c r="CW180" s="54">
        <f t="shared" si="279"/>
        <v>94664.68417263485</v>
      </c>
      <c r="CX180" s="54">
        <f t="shared" si="280"/>
        <v>13328.501794989925</v>
      </c>
      <c r="CY180" s="54">
        <f t="shared" si="281"/>
        <v>679657.38184573955</v>
      </c>
      <c r="CZ180" s="54">
        <f t="shared" si="282"/>
        <v>755180.73771871917</v>
      </c>
      <c r="DA180" s="54">
        <f t="shared" si="283"/>
        <v>99639.29153723974</v>
      </c>
      <c r="DB180" s="54">
        <f t="shared" si="284"/>
        <v>119743.34564592171</v>
      </c>
      <c r="DC180" s="54">
        <f t="shared" si="285"/>
        <v>142487.19266531171</v>
      </c>
      <c r="DD180" s="54">
        <f t="shared" si="286"/>
        <v>13791.943285030857</v>
      </c>
      <c r="DE180" s="54">
        <f t="shared" si="287"/>
        <v>237274.49704223149</v>
      </c>
      <c r="DF180" s="54">
        <f t="shared" si="288"/>
        <v>149722.41353968208</v>
      </c>
      <c r="DG180" s="54">
        <f t="shared" si="289"/>
        <v>29764.639741651874</v>
      </c>
      <c r="DH180" s="54">
        <f t="shared" si="290"/>
        <v>325940.85234987253</v>
      </c>
      <c r="DI180" s="54">
        <f t="shared" si="291"/>
        <v>251683.31427804951</v>
      </c>
      <c r="DJ180" s="54">
        <f t="shared" si="292"/>
        <v>39651.601136378551</v>
      </c>
      <c r="DK180" s="54">
        <f t="shared" si="293"/>
        <v>180644.0849525352</v>
      </c>
      <c r="DL180" s="54">
        <f t="shared" si="294"/>
        <v>114290.20507382543</v>
      </c>
      <c r="DM180" s="54">
        <f t="shared" si="295"/>
        <v>15265.272201131131</v>
      </c>
      <c r="DN180" s="54">
        <f t="shared" si="296"/>
        <v>18633.240478823431</v>
      </c>
      <c r="DO180" s="54">
        <f t="shared" si="297"/>
        <v>23199.742650705713</v>
      </c>
      <c r="DP180" s="54">
        <f t="shared" si="298"/>
        <v>1703.4776072196503</v>
      </c>
      <c r="DQ180" s="54">
        <f t="shared" si="299"/>
        <v>332784.94621365203</v>
      </c>
      <c r="DR180" s="54">
        <f t="shared" si="300"/>
        <v>657426.65321966494</v>
      </c>
      <c r="DS180" s="54">
        <f t="shared" si="301"/>
        <v>51253.987747973151</v>
      </c>
      <c r="DT180" s="54">
        <f t="shared" si="302"/>
        <v>237331.71980423111</v>
      </c>
      <c r="DU180" s="54">
        <f t="shared" si="303"/>
        <v>565414.33838894684</v>
      </c>
      <c r="DV180" s="54">
        <f t="shared" si="304"/>
        <v>37372.751801360457</v>
      </c>
      <c r="DW180" s="54">
        <f t="shared" si="305"/>
        <v>19229.99213967668</v>
      </c>
      <c r="DX180" s="54">
        <f t="shared" si="306"/>
        <v>18977.834693942063</v>
      </c>
      <c r="DY180" s="54">
        <f t="shared" si="307"/>
        <v>2542.3255688405488</v>
      </c>
      <c r="DZ180" s="54">
        <f t="shared" si="308"/>
        <v>55411.127084011947</v>
      </c>
      <c r="EA180" s="54">
        <f t="shared" si="309"/>
        <v>37718.603659599961</v>
      </c>
      <c r="EB180" s="54">
        <f t="shared" si="310"/>
        <v>4630.641971046698</v>
      </c>
      <c r="EC180" s="54">
        <f t="shared" si="311"/>
        <v>36595.52835266223</v>
      </c>
      <c r="ED180" s="54">
        <f t="shared" si="312"/>
        <v>24434.119373840513</v>
      </c>
      <c r="EE180" s="54">
        <f t="shared" si="313"/>
        <v>2375.0590337647172</v>
      </c>
      <c r="EF180" s="54">
        <f t="shared" si="314"/>
        <v>95567.043111859733</v>
      </c>
      <c r="EG180" s="54">
        <f t="shared" si="315"/>
        <v>57295.705300637012</v>
      </c>
      <c r="EH180" s="54">
        <f t="shared" si="316"/>
        <v>3333.3830918683525</v>
      </c>
      <c r="EI180" s="54">
        <f t="shared" si="317"/>
        <v>169725.22737713394</v>
      </c>
      <c r="EJ180" s="54">
        <f t="shared" si="318"/>
        <v>29437.652530225438</v>
      </c>
      <c r="EK180" s="54">
        <f t="shared" si="319"/>
        <v>7328.2864653148044</v>
      </c>
      <c r="EL180" s="54">
        <f t="shared" si="320"/>
        <v>69369.708082558194</v>
      </c>
      <c r="EM180" s="54">
        <f t="shared" si="321"/>
        <v>87833.166740064058</v>
      </c>
      <c r="EN180" s="54">
        <f t="shared" si="322"/>
        <v>5262.6076392843315</v>
      </c>
      <c r="EO180" s="54">
        <f t="shared" si="323"/>
        <v>98764.600746674027</v>
      </c>
      <c r="EP180" s="54">
        <f t="shared" si="324"/>
        <v>89176.329593154194</v>
      </c>
      <c r="EQ180" s="54">
        <f t="shared" si="325"/>
        <v>8001.1255349807425</v>
      </c>
      <c r="ER180" s="54">
        <f t="shared" si="326"/>
        <v>40857.052067733319</v>
      </c>
      <c r="ES180" s="54">
        <f t="shared" si="327"/>
        <v>27363.170202348869</v>
      </c>
      <c r="ET180" s="54">
        <f t="shared" si="328"/>
        <v>2192.0719596779995</v>
      </c>
      <c r="EU180" s="54">
        <f t="shared" si="329"/>
        <v>6049.8922329495226</v>
      </c>
      <c r="EV180" s="54">
        <f t="shared" si="330"/>
        <v>5714.730341237424</v>
      </c>
      <c r="EW180" s="54">
        <f t="shared" si="331"/>
        <v>686.67314399551799</v>
      </c>
      <c r="EX180" s="54">
        <f t="shared" si="332"/>
        <v>193605.35495623082</v>
      </c>
      <c r="EY180" s="54">
        <f t="shared" si="333"/>
        <v>94567.216830767356</v>
      </c>
      <c r="EZ180" s="54">
        <f t="shared" si="334"/>
        <v>11069.145928345331</v>
      </c>
      <c r="FA180" s="54">
        <f t="shared" si="335"/>
        <v>135543.74499498343</v>
      </c>
      <c r="FB180" s="54">
        <f t="shared" si="336"/>
        <v>32183.716284647075</v>
      </c>
      <c r="FC180" s="54">
        <f t="shared" si="337"/>
        <v>7869.701828849732</v>
      </c>
      <c r="FD180" s="54">
        <f t="shared" si="338"/>
        <v>15242.634624955454</v>
      </c>
      <c r="FE180" s="54">
        <f t="shared" si="339"/>
        <v>7303.7624244578219</v>
      </c>
      <c r="FF180" s="54">
        <f t="shared" si="340"/>
        <v>5441.8217840084362</v>
      </c>
      <c r="FG180" s="54">
        <f t="shared" si="341"/>
        <v>83250.31520761046</v>
      </c>
      <c r="FH180" s="54">
        <f t="shared" si="342"/>
        <v>36987.284184813521</v>
      </c>
      <c r="FI180" s="54">
        <f t="shared" si="343"/>
        <v>10260.481401625335</v>
      </c>
      <c r="FJ180" s="54">
        <f t="shared" si="344"/>
        <v>41594.030936563671</v>
      </c>
      <c r="FK180" s="54">
        <f t="shared" si="345"/>
        <v>27038.069455603738</v>
      </c>
      <c r="FL180" s="54">
        <f t="shared" si="346"/>
        <v>3888.6325297328599</v>
      </c>
      <c r="FM180" s="54">
        <f t="shared" si="347"/>
        <v>143174.49463086767</v>
      </c>
      <c r="FN180" s="54">
        <f t="shared" si="348"/>
        <v>89953.553041852414</v>
      </c>
      <c r="FO180" s="54">
        <f t="shared" si="349"/>
        <v>4113.1218268083176</v>
      </c>
      <c r="FP180" s="54">
        <f t="shared" si="350"/>
        <v>77228.09112332009</v>
      </c>
      <c r="FQ180" s="54">
        <f t="shared" si="351"/>
        <v>97156.075195080135</v>
      </c>
      <c r="FR180" s="54">
        <f t="shared" si="352"/>
        <v>12580.832959632169</v>
      </c>
      <c r="FS180" s="54">
        <f t="shared" si="353"/>
        <v>14982.931320495611</v>
      </c>
      <c r="FT180" s="54">
        <f t="shared" si="354"/>
        <v>3302.5708354070148</v>
      </c>
      <c r="FU180" s="54">
        <f t="shared" si="355"/>
        <v>3661.6279464156605</v>
      </c>
      <c r="FV180" s="54">
        <f t="shared" si="356"/>
        <v>52609.727032271992</v>
      </c>
      <c r="FW180" s="54">
        <f t="shared" si="357"/>
        <v>33974.600088767249</v>
      </c>
      <c r="FX180" s="54">
        <f t="shared" si="358"/>
        <v>4432.5631795095296</v>
      </c>
      <c r="FY180" s="54">
        <f t="shared" si="359"/>
        <v>178545.07858380163</v>
      </c>
      <c r="FZ180" s="54">
        <f t="shared" si="360"/>
        <v>58768.405395176851</v>
      </c>
      <c r="GA180" s="54">
        <f t="shared" si="361"/>
        <v>18322.602627968317</v>
      </c>
      <c r="GB180" s="54">
        <f t="shared" si="362"/>
        <v>9445.5286593009841</v>
      </c>
      <c r="GC180" s="54">
        <f t="shared" si="363"/>
        <v>3898.6936746998272</v>
      </c>
      <c r="GD180" s="54">
        <f t="shared" si="364"/>
        <v>582.91758652366775</v>
      </c>
      <c r="GE180" s="54">
        <f t="shared" si="365"/>
        <v>37648.175644831186</v>
      </c>
      <c r="GF180" s="54">
        <f t="shared" si="366"/>
        <v>13966.755678831913</v>
      </c>
      <c r="GG180" s="54">
        <f t="shared" si="367"/>
        <v>3452.859188351089</v>
      </c>
      <c r="GH180" s="54">
        <f t="shared" si="368"/>
        <v>70605.971270374313</v>
      </c>
      <c r="GI180" s="54">
        <f t="shared" si="369"/>
        <v>12892.099632047719</v>
      </c>
      <c r="GJ180" s="54">
        <f t="shared" si="370"/>
        <v>5189.6643382738184</v>
      </c>
    </row>
    <row r="181" spans="1:193" s="45" customFormat="1">
      <c r="A181" s="45" t="s">
        <v>15</v>
      </c>
      <c r="B181" s="46">
        <v>41974</v>
      </c>
      <c r="C181" s="47"/>
      <c r="D181" s="47"/>
      <c r="E181" s="47"/>
      <c r="F181" s="48">
        <v>71611</v>
      </c>
      <c r="G181" s="49">
        <v>122385</v>
      </c>
      <c r="H181" s="49">
        <v>10337</v>
      </c>
      <c r="I181" s="49">
        <f t="shared" si="377"/>
        <v>1080843</v>
      </c>
      <c r="J181" s="48">
        <v>1102857</v>
      </c>
      <c r="K181" s="48">
        <v>147269</v>
      </c>
      <c r="L181" s="48">
        <v>188142</v>
      </c>
      <c r="M181" s="49">
        <v>186631</v>
      </c>
      <c r="N181" s="49">
        <v>18012</v>
      </c>
      <c r="O181" s="48">
        <v>329568</v>
      </c>
      <c r="P181" s="49">
        <v>217837</v>
      </c>
      <c r="Q181" s="49">
        <v>37232</v>
      </c>
      <c r="R181" s="48">
        <v>454095</v>
      </c>
      <c r="S181" s="49">
        <v>347255</v>
      </c>
      <c r="T181" s="49">
        <v>54522</v>
      </c>
      <c r="U181" s="48">
        <v>285164</v>
      </c>
      <c r="V181" s="49">
        <v>158627</v>
      </c>
      <c r="W181" s="49">
        <v>23694</v>
      </c>
      <c r="X181" s="48">
        <v>23836</v>
      </c>
      <c r="Y181" s="49">
        <v>30126</v>
      </c>
      <c r="Z181" s="49">
        <v>2110</v>
      </c>
      <c r="AA181" s="48">
        <v>654982</v>
      </c>
      <c r="AB181" s="49">
        <v>1081436</v>
      </c>
      <c r="AC181" s="49">
        <v>105976</v>
      </c>
      <c r="AD181" s="48">
        <v>538279</v>
      </c>
      <c r="AE181" s="49">
        <v>1008493</v>
      </c>
      <c r="AF181" s="49">
        <v>78544</v>
      </c>
      <c r="AG181" s="48">
        <v>25490</v>
      </c>
      <c r="AH181" s="49">
        <v>26502</v>
      </c>
      <c r="AI181" s="49">
        <v>2931</v>
      </c>
      <c r="AJ181" s="48">
        <v>53767</v>
      </c>
      <c r="AK181" s="49">
        <v>35567</v>
      </c>
      <c r="AL181" s="49">
        <v>3849</v>
      </c>
      <c r="AM181" s="48">
        <v>38676</v>
      </c>
      <c r="AN181" s="49">
        <v>24236</v>
      </c>
      <c r="AO181" s="49">
        <v>2126</v>
      </c>
      <c r="AP181" s="48">
        <v>173460</v>
      </c>
      <c r="AQ181" s="49">
        <v>87322</v>
      </c>
      <c r="AR181" s="49">
        <v>5635</v>
      </c>
      <c r="AS181" s="48">
        <v>260569</v>
      </c>
      <c r="AT181" s="49">
        <v>37815</v>
      </c>
      <c r="AU181" s="49">
        <v>10402</v>
      </c>
      <c r="AV181" s="48">
        <v>108805</v>
      </c>
      <c r="AW181" s="49">
        <v>123950</v>
      </c>
      <c r="AX181" s="49">
        <v>8392</v>
      </c>
      <c r="AY181" s="48">
        <v>186035</v>
      </c>
      <c r="AZ181" s="49">
        <v>117727</v>
      </c>
      <c r="BA181" s="49">
        <v>12621</v>
      </c>
      <c r="BB181" s="48">
        <v>62699</v>
      </c>
      <c r="BC181" s="49">
        <v>27995</v>
      </c>
      <c r="BD181" s="49">
        <v>2192</v>
      </c>
      <c r="BE181" s="48">
        <v>7537</v>
      </c>
      <c r="BF181" s="49">
        <v>7014</v>
      </c>
      <c r="BG181" s="49">
        <v>767</v>
      </c>
      <c r="BH181" s="50">
        <v>312402</v>
      </c>
      <c r="BI181" s="50">
        <v>141621</v>
      </c>
      <c r="BJ181" s="50">
        <v>18437</v>
      </c>
      <c r="BK181" s="50">
        <v>198473</v>
      </c>
      <c r="BL181" s="50">
        <v>39803</v>
      </c>
      <c r="BM181" s="50">
        <v>7957</v>
      </c>
      <c r="BN181" s="50">
        <v>25142</v>
      </c>
      <c r="BO181" s="50">
        <v>12922</v>
      </c>
      <c r="BP181" s="50">
        <v>10543</v>
      </c>
      <c r="BQ181" s="50">
        <v>135142</v>
      </c>
      <c r="BR181" s="50">
        <v>70325</v>
      </c>
      <c r="BS181" s="50">
        <v>28633</v>
      </c>
      <c r="BT181" s="50">
        <v>69436</v>
      </c>
      <c r="BU181" s="50">
        <v>39128</v>
      </c>
      <c r="BV181" s="50">
        <v>6895</v>
      </c>
      <c r="BW181" s="50">
        <v>215500</v>
      </c>
      <c r="BX181" s="50">
        <v>186775</v>
      </c>
      <c r="BY181" s="50">
        <v>7138</v>
      </c>
      <c r="BZ181" s="50">
        <v>95825</v>
      </c>
      <c r="CA181" s="50">
        <v>164715</v>
      </c>
      <c r="CB181" s="50">
        <v>31087</v>
      </c>
      <c r="CC181" s="50">
        <v>14542</v>
      </c>
      <c r="CD181" s="50">
        <v>3920</v>
      </c>
      <c r="CE181" s="50">
        <v>2878</v>
      </c>
      <c r="CF181" s="50">
        <v>98012</v>
      </c>
      <c r="CG181" s="50">
        <v>43697</v>
      </c>
      <c r="CH181" s="50">
        <v>5631</v>
      </c>
      <c r="CI181" s="50">
        <v>305660</v>
      </c>
      <c r="CJ181" s="50">
        <v>96809</v>
      </c>
      <c r="CK181" s="50">
        <v>35967</v>
      </c>
      <c r="CL181" s="50">
        <v>10753</v>
      </c>
      <c r="CM181" s="50">
        <v>3695</v>
      </c>
      <c r="CN181" s="50">
        <v>627</v>
      </c>
      <c r="CO181" s="50">
        <v>62953</v>
      </c>
      <c r="CP181" s="50">
        <v>24227</v>
      </c>
      <c r="CQ181" s="50">
        <v>8466</v>
      </c>
      <c r="CR181" s="50">
        <v>114274</v>
      </c>
      <c r="CS181" s="50">
        <v>22104</v>
      </c>
      <c r="CT181" s="50">
        <v>9910</v>
      </c>
      <c r="CU181" s="51"/>
      <c r="CV181" s="54">
        <f t="shared" si="278"/>
        <v>45030.540764343437</v>
      </c>
      <c r="CW181" s="54">
        <f t="shared" si="279"/>
        <v>76958.326673893287</v>
      </c>
      <c r="CX181" s="54">
        <f t="shared" si="280"/>
        <v>6500.1284702213088</v>
      </c>
      <c r="CY181" s="54">
        <f t="shared" si="281"/>
        <v>679657.38184573955</v>
      </c>
      <c r="CZ181" s="54">
        <f t="shared" si="282"/>
        <v>693500.25967716565</v>
      </c>
      <c r="DA181" s="54">
        <f t="shared" si="283"/>
        <v>92605.922383769168</v>
      </c>
      <c r="DB181" s="54">
        <f t="shared" si="284"/>
        <v>118307.74602344756</v>
      </c>
      <c r="DC181" s="54">
        <f t="shared" si="285"/>
        <v>117357.59664562959</v>
      </c>
      <c r="DD181" s="54">
        <f t="shared" si="286"/>
        <v>11326.333946563434</v>
      </c>
      <c r="DE181" s="54">
        <f t="shared" si="287"/>
        <v>207239.46402959237</v>
      </c>
      <c r="DF181" s="54">
        <f t="shared" si="288"/>
        <v>136980.60226057842</v>
      </c>
      <c r="DG181" s="54">
        <f t="shared" si="289"/>
        <v>23412.284338132897</v>
      </c>
      <c r="DH181" s="54">
        <f t="shared" si="290"/>
        <v>285544.72648593842</v>
      </c>
      <c r="DI181" s="54">
        <f t="shared" si="291"/>
        <v>218361.43096901427</v>
      </c>
      <c r="DJ181" s="54">
        <f t="shared" si="292"/>
        <v>34284.609118061933</v>
      </c>
      <c r="DK181" s="54">
        <f t="shared" si="293"/>
        <v>179317.27146001637</v>
      </c>
      <c r="DL181" s="54">
        <f t="shared" si="294"/>
        <v>99748.077667195073</v>
      </c>
      <c r="DM181" s="54">
        <f t="shared" si="295"/>
        <v>14899.298052957694</v>
      </c>
      <c r="DN181" s="54">
        <f t="shared" si="296"/>
        <v>14988.590714539529</v>
      </c>
      <c r="DO181" s="54">
        <f t="shared" si="297"/>
        <v>18943.878329678548</v>
      </c>
      <c r="DP181" s="54">
        <f t="shared" si="298"/>
        <v>1326.8134925188122</v>
      </c>
      <c r="DQ181" s="54">
        <f t="shared" si="299"/>
        <v>411866.80329713586</v>
      </c>
      <c r="DR181" s="54">
        <f t="shared" si="300"/>
        <v>680030.27303107781</v>
      </c>
      <c r="DS181" s="54">
        <f t="shared" si="301"/>
        <v>66639.99368870788</v>
      </c>
      <c r="DT181" s="54">
        <f t="shared" si="302"/>
        <v>338481.44072963682</v>
      </c>
      <c r="DU181" s="54">
        <f t="shared" si="303"/>
        <v>634162.14194823429</v>
      </c>
      <c r="DV181" s="54">
        <f t="shared" si="304"/>
        <v>49390.160642842457</v>
      </c>
      <c r="DW181" s="54">
        <f t="shared" si="305"/>
        <v>16028.661575499773</v>
      </c>
      <c r="DX181" s="54">
        <f t="shared" si="306"/>
        <v>16665.028994660453</v>
      </c>
      <c r="DY181" s="54">
        <f t="shared" si="307"/>
        <v>1843.0759936363215</v>
      </c>
      <c r="DZ181" s="54">
        <f t="shared" si="308"/>
        <v>33809.848839933162</v>
      </c>
      <c r="EA181" s="54">
        <f t="shared" si="309"/>
        <v>22365.296440007864</v>
      </c>
      <c r="EB181" s="54">
        <f t="shared" si="310"/>
        <v>2420.3341861160702</v>
      </c>
      <c r="EC181" s="54">
        <f t="shared" si="311"/>
        <v>24320.302671401696</v>
      </c>
      <c r="ED181" s="54">
        <f t="shared" si="312"/>
        <v>15240.119338713712</v>
      </c>
      <c r="EE181" s="54">
        <f t="shared" si="313"/>
        <v>1336.8746374857794</v>
      </c>
      <c r="EF181" s="54">
        <f t="shared" si="314"/>
        <v>109075.3878731342</v>
      </c>
      <c r="EG181" s="54">
        <f t="shared" si="315"/>
        <v>54909.956300344893</v>
      </c>
      <c r="EH181" s="54">
        <f t="shared" si="316"/>
        <v>3543.4094930537944</v>
      </c>
      <c r="EI181" s="54">
        <f t="shared" si="317"/>
        <v>163851.40518110633</v>
      </c>
      <c r="EJ181" s="54">
        <f t="shared" si="318"/>
        <v>23778.887307866768</v>
      </c>
      <c r="EK181" s="54">
        <f t="shared" si="319"/>
        <v>6541.0018716496133</v>
      </c>
      <c r="EL181" s="54">
        <f t="shared" si="320"/>
        <v>68418.929883179793</v>
      </c>
      <c r="EM181" s="54">
        <f t="shared" si="321"/>
        <v>77942.432415974778</v>
      </c>
      <c r="EN181" s="54">
        <f t="shared" si="322"/>
        <v>5277.0705351743472</v>
      </c>
      <c r="EO181" s="54">
        <f t="shared" si="323"/>
        <v>116982.81899561005</v>
      </c>
      <c r="EP181" s="54">
        <f t="shared" si="324"/>
        <v>74029.275845384924</v>
      </c>
      <c r="EQ181" s="54">
        <f t="shared" si="325"/>
        <v>7936.3569142558899</v>
      </c>
      <c r="ER181" s="54">
        <f t="shared" si="326"/>
        <v>39426.483017742656</v>
      </c>
      <c r="ES181" s="54">
        <f t="shared" si="327"/>
        <v>17603.85958439059</v>
      </c>
      <c r="ET181" s="54">
        <f t="shared" si="328"/>
        <v>1378.3768604745196</v>
      </c>
      <c r="EU181" s="54">
        <f t="shared" si="329"/>
        <v>4739.4281010020322</v>
      </c>
      <c r="EV181" s="54">
        <f t="shared" si="330"/>
        <v>4410.5544248942888</v>
      </c>
      <c r="EW181" s="54">
        <f t="shared" si="331"/>
        <v>482.30613685399476</v>
      </c>
      <c r="EX181" s="54">
        <f t="shared" si="332"/>
        <v>196445.11312315732</v>
      </c>
      <c r="EY181" s="54">
        <f t="shared" si="333"/>
        <v>89054.33821042972</v>
      </c>
      <c r="EZ181" s="54">
        <f t="shared" si="334"/>
        <v>11593.583109748502</v>
      </c>
      <c r="FA181" s="54">
        <f t="shared" si="335"/>
        <v>124804.10156430626</v>
      </c>
      <c r="FB181" s="54">
        <f t="shared" si="336"/>
        <v>25028.984570012457</v>
      </c>
      <c r="FC181" s="54">
        <f t="shared" si="337"/>
        <v>5003.5331563849231</v>
      </c>
      <c r="FD181" s="54">
        <f t="shared" si="338"/>
        <v>15809.831672468235</v>
      </c>
      <c r="FE181" s="54">
        <f t="shared" si="339"/>
        <v>8125.6322039469624</v>
      </c>
      <c r="FF181" s="54">
        <f t="shared" si="340"/>
        <v>6629.665711671013</v>
      </c>
      <c r="FG181" s="54">
        <f t="shared" si="341"/>
        <v>84980.203320368397</v>
      </c>
      <c r="FH181" s="54">
        <f t="shared" si="342"/>
        <v>44221.876237623444</v>
      </c>
      <c r="FI181" s="54">
        <f t="shared" si="343"/>
        <v>18005.047739948412</v>
      </c>
      <c r="FJ181" s="54">
        <f t="shared" si="344"/>
        <v>43662.85387039632</v>
      </c>
      <c r="FK181" s="54">
        <f t="shared" si="345"/>
        <v>24604.530016718523</v>
      </c>
      <c r="FL181" s="54">
        <f t="shared" si="346"/>
        <v>4335.7246592024694</v>
      </c>
      <c r="FM181" s="54">
        <f t="shared" si="347"/>
        <v>135511.04627384077</v>
      </c>
      <c r="FN181" s="54">
        <f t="shared" si="348"/>
        <v>117448.1469503323</v>
      </c>
      <c r="FO181" s="54">
        <f t="shared" si="349"/>
        <v>4488.5282983882853</v>
      </c>
      <c r="FP181" s="54">
        <f t="shared" si="350"/>
        <v>60256.82602872757</v>
      </c>
      <c r="FQ181" s="54">
        <f t="shared" si="351"/>
        <v>103576.34332712613</v>
      </c>
      <c r="FR181" s="54">
        <f t="shared" si="352"/>
        <v>19548.175849257022</v>
      </c>
      <c r="FS181" s="54">
        <f t="shared" si="353"/>
        <v>9144.3231318524013</v>
      </c>
      <c r="FT181" s="54">
        <f t="shared" si="354"/>
        <v>2464.9805169069878</v>
      </c>
      <c r="FU181" s="54">
        <f t="shared" si="355"/>
        <v>1809.7484509332423</v>
      </c>
      <c r="FV181" s="54">
        <f t="shared" si="356"/>
        <v>61632.058781399915</v>
      </c>
      <c r="FW181" s="54">
        <f t="shared" si="357"/>
        <v>27477.615726348122</v>
      </c>
      <c r="FX181" s="54">
        <f t="shared" si="358"/>
        <v>3540.8942068120527</v>
      </c>
      <c r="FY181" s="54">
        <f t="shared" si="359"/>
        <v>192205.59816270147</v>
      </c>
      <c r="FZ181" s="54">
        <f t="shared" si="360"/>
        <v>60875.586444196058</v>
      </c>
      <c r="GA181" s="54">
        <f t="shared" si="361"/>
        <v>22616.825064182045</v>
      </c>
      <c r="GB181" s="54">
        <f t="shared" si="362"/>
        <v>6761.718239362458</v>
      </c>
      <c r="GC181" s="54">
        <f t="shared" si="363"/>
        <v>2323.49566580901</v>
      </c>
      <c r="GD181" s="54">
        <f t="shared" si="364"/>
        <v>394.27111839303092</v>
      </c>
      <c r="GE181" s="54">
        <f t="shared" si="365"/>
        <v>39586.203694093259</v>
      </c>
      <c r="GF181" s="54">
        <f t="shared" si="366"/>
        <v>15234.459944669792</v>
      </c>
      <c r="GG181" s="54">
        <f t="shared" si="367"/>
        <v>5323.6033306465706</v>
      </c>
      <c r="GH181" s="54">
        <f t="shared" si="368"/>
        <v>71857.954997201305</v>
      </c>
      <c r="GI181" s="54">
        <f t="shared" si="369"/>
        <v>13899.471771865319</v>
      </c>
      <c r="GJ181" s="54">
        <f t="shared" si="370"/>
        <v>6231.621663915369</v>
      </c>
    </row>
    <row r="182" spans="1:193" s="45" customFormat="1">
      <c r="A182" s="45" t="s">
        <v>15</v>
      </c>
      <c r="B182" s="46">
        <v>41973</v>
      </c>
      <c r="C182" s="47"/>
      <c r="D182" s="47"/>
      <c r="E182" s="47"/>
      <c r="F182" s="48">
        <v>69399</v>
      </c>
      <c r="G182" s="49">
        <v>121960</v>
      </c>
      <c r="H182" s="49">
        <v>11033</v>
      </c>
      <c r="I182" s="49">
        <f t="shared" si="377"/>
        <v>1080843</v>
      </c>
      <c r="J182" s="48">
        <v>1116581</v>
      </c>
      <c r="K182" s="48">
        <v>157848</v>
      </c>
      <c r="L182" s="48">
        <v>187030</v>
      </c>
      <c r="M182" s="49">
        <v>182647</v>
      </c>
      <c r="N182" s="49">
        <v>18749</v>
      </c>
      <c r="O182" s="48">
        <v>320082</v>
      </c>
      <c r="P182" s="49">
        <v>213953</v>
      </c>
      <c r="Q182" s="49">
        <v>38288</v>
      </c>
      <c r="R182" s="48">
        <v>452442</v>
      </c>
      <c r="S182" s="49">
        <v>344810</v>
      </c>
      <c r="T182" s="49">
        <v>57193</v>
      </c>
      <c r="U182" s="48">
        <v>284254</v>
      </c>
      <c r="V182" s="49">
        <v>160262</v>
      </c>
      <c r="W182" s="49">
        <v>24874</v>
      </c>
      <c r="X182" s="48">
        <v>23304</v>
      </c>
      <c r="Y182" s="49">
        <v>29141</v>
      </c>
      <c r="Z182" s="49">
        <v>1989</v>
      </c>
      <c r="AA182" s="48">
        <v>681854</v>
      </c>
      <c r="AB182" s="49">
        <v>1071615</v>
      </c>
      <c r="AC182" s="49">
        <v>109664</v>
      </c>
      <c r="AD182" s="48">
        <v>571283</v>
      </c>
      <c r="AE182" s="49">
        <v>1000056</v>
      </c>
      <c r="AF182" s="49">
        <v>83565</v>
      </c>
      <c r="AG182" s="48">
        <v>25877</v>
      </c>
      <c r="AH182" s="49">
        <v>28008</v>
      </c>
      <c r="AI182" s="49">
        <v>3385</v>
      </c>
      <c r="AJ182" s="48">
        <v>54915</v>
      </c>
      <c r="AK182" s="49">
        <v>35702</v>
      </c>
      <c r="AL182" s="49">
        <v>4102</v>
      </c>
      <c r="AM182" s="48">
        <v>38041</v>
      </c>
      <c r="AN182" s="49">
        <v>23807</v>
      </c>
      <c r="AO182" s="49">
        <v>2175</v>
      </c>
      <c r="AP182" s="48">
        <v>166479</v>
      </c>
      <c r="AQ182" s="49">
        <v>83607</v>
      </c>
      <c r="AR182" s="49">
        <v>6112</v>
      </c>
      <c r="AS182" s="48">
        <v>256117</v>
      </c>
      <c r="AT182" s="49">
        <v>40755</v>
      </c>
      <c r="AU182" s="49">
        <v>10915</v>
      </c>
      <c r="AV182" s="48">
        <v>112226</v>
      </c>
      <c r="AW182" s="49">
        <v>134861</v>
      </c>
      <c r="AX182" s="49">
        <v>9021</v>
      </c>
      <c r="AY182" s="48">
        <v>221173</v>
      </c>
      <c r="AZ182" s="49">
        <v>146654</v>
      </c>
      <c r="BA182" s="49">
        <v>15638</v>
      </c>
      <c r="BB182" s="48">
        <v>77719</v>
      </c>
      <c r="BC182" s="49">
        <v>34552</v>
      </c>
      <c r="BD182" s="49">
        <v>2772</v>
      </c>
      <c r="BE182" s="48">
        <v>7379</v>
      </c>
      <c r="BF182" s="49">
        <v>6825</v>
      </c>
      <c r="BG182" s="49">
        <v>777</v>
      </c>
      <c r="BH182" s="50">
        <v>270413</v>
      </c>
      <c r="BI182" s="50">
        <v>127047</v>
      </c>
      <c r="BJ182" s="50">
        <v>17930</v>
      </c>
      <c r="BK182" s="50">
        <v>157453</v>
      </c>
      <c r="BL182" s="50">
        <v>39435</v>
      </c>
      <c r="BM182" s="50">
        <v>8728</v>
      </c>
      <c r="BN182" s="50">
        <v>33423</v>
      </c>
      <c r="BO182" s="50">
        <v>12585</v>
      </c>
      <c r="BP182" s="50">
        <v>10303</v>
      </c>
      <c r="BQ182" s="50">
        <v>195859</v>
      </c>
      <c r="BR182" s="50">
        <v>77958</v>
      </c>
      <c r="BS182" s="50">
        <v>34462</v>
      </c>
      <c r="BT182" s="50">
        <v>69832</v>
      </c>
      <c r="BU182" s="50">
        <v>39716</v>
      </c>
      <c r="BV182" s="50">
        <v>7774</v>
      </c>
      <c r="BW182" s="50">
        <v>194837</v>
      </c>
      <c r="BX182" s="50">
        <v>181522</v>
      </c>
      <c r="BY182" s="50">
        <v>6604</v>
      </c>
      <c r="BZ182" s="50">
        <v>117500</v>
      </c>
      <c r="CA182" s="50">
        <v>193221</v>
      </c>
      <c r="CB182" s="50">
        <v>40933</v>
      </c>
      <c r="CC182" s="50">
        <v>8853</v>
      </c>
      <c r="CD182" s="50">
        <v>4081</v>
      </c>
      <c r="CE182" s="50">
        <v>3074</v>
      </c>
      <c r="CF182" s="50">
        <v>78769</v>
      </c>
      <c r="CG182" s="50">
        <v>44513</v>
      </c>
      <c r="CH182" s="50">
        <v>5836</v>
      </c>
      <c r="CI182" s="50">
        <v>397263</v>
      </c>
      <c r="CJ182" s="50">
        <v>103333</v>
      </c>
      <c r="CK182" s="50">
        <v>38589</v>
      </c>
      <c r="CL182" s="50">
        <v>4385</v>
      </c>
      <c r="CM182" s="50">
        <v>2685</v>
      </c>
      <c r="CN182" s="50">
        <v>300</v>
      </c>
      <c r="CO182" s="50">
        <v>150554</v>
      </c>
      <c r="CP182" s="50">
        <v>28340</v>
      </c>
      <c r="CQ182" s="50">
        <v>10058</v>
      </c>
      <c r="CR182" s="50">
        <v>148225</v>
      </c>
      <c r="CS182" s="50">
        <v>22461</v>
      </c>
      <c r="CT182" s="50">
        <v>10940</v>
      </c>
      <c r="CU182" s="51"/>
      <c r="CV182" s="54">
        <f t="shared" si="278"/>
        <v>43639.587472660212</v>
      </c>
      <c r="CW182" s="54">
        <f t="shared" si="279"/>
        <v>76691.077510708215</v>
      </c>
      <c r="CX182" s="54">
        <f t="shared" si="280"/>
        <v>6937.7882762843865</v>
      </c>
      <c r="CY182" s="54">
        <f t="shared" si="281"/>
        <v>679657.38184573955</v>
      </c>
      <c r="CZ182" s="54">
        <f t="shared" si="282"/>
        <v>702130.20677258191</v>
      </c>
      <c r="DA182" s="54">
        <f t="shared" si="283"/>
        <v>99258.225671615859</v>
      </c>
      <c r="DB182" s="54">
        <f t="shared" si="284"/>
        <v>117608.49644824334</v>
      </c>
      <c r="DC182" s="54">
        <f t="shared" si="285"/>
        <v>114852.37154885473</v>
      </c>
      <c r="DD182" s="54">
        <f t="shared" si="286"/>
        <v>11789.775436604365</v>
      </c>
      <c r="DE182" s="54">
        <f t="shared" si="287"/>
        <v>201274.46270730163</v>
      </c>
      <c r="DF182" s="54">
        <f t="shared" si="288"/>
        <v>134538.25931984713</v>
      </c>
      <c r="DG182" s="54">
        <f t="shared" si="289"/>
        <v>24076.31990595274</v>
      </c>
      <c r="DH182" s="54">
        <f t="shared" si="290"/>
        <v>284505.2844465386</v>
      </c>
      <c r="DI182" s="54">
        <f t="shared" si="291"/>
        <v>216823.96225374957</v>
      </c>
      <c r="DJ182" s="54">
        <f t="shared" si="292"/>
        <v>35964.191505985036</v>
      </c>
      <c r="DK182" s="54">
        <f t="shared" si="293"/>
        <v>178745.04384002011</v>
      </c>
      <c r="DL182" s="54">
        <f t="shared" si="294"/>
        <v>100776.20091850705</v>
      </c>
      <c r="DM182" s="54">
        <f t="shared" si="295"/>
        <v>15641.307494271532</v>
      </c>
      <c r="DN182" s="54">
        <f t="shared" si="296"/>
        <v>14654.057644387867</v>
      </c>
      <c r="DO182" s="54">
        <f t="shared" si="297"/>
        <v>18324.489092649623</v>
      </c>
      <c r="DP182" s="54">
        <f t="shared" si="298"/>
        <v>1250.7260837061219</v>
      </c>
      <c r="DQ182" s="54">
        <f t="shared" si="299"/>
        <v>428764.49626915745</v>
      </c>
      <c r="DR182" s="54">
        <f t="shared" si="300"/>
        <v>673854.61648604122</v>
      </c>
      <c r="DS182" s="54">
        <f t="shared" si="301"/>
        <v>68959.087603593842</v>
      </c>
      <c r="DT182" s="54">
        <f t="shared" si="302"/>
        <v>359235.06751024863</v>
      </c>
      <c r="DU182" s="54">
        <f t="shared" si="303"/>
        <v>628856.77444284037</v>
      </c>
      <c r="DV182" s="54">
        <f t="shared" si="304"/>
        <v>52547.473697788882</v>
      </c>
      <c r="DW182" s="54">
        <f t="shared" si="305"/>
        <v>16272.015519388295</v>
      </c>
      <c r="DX182" s="54">
        <f t="shared" si="306"/>
        <v>17612.034264676251</v>
      </c>
      <c r="DY182" s="54">
        <f t="shared" si="307"/>
        <v>2128.5609820740187</v>
      </c>
      <c r="DZ182" s="54">
        <f t="shared" si="308"/>
        <v>34531.735991313064</v>
      </c>
      <c r="EA182" s="54">
        <f t="shared" si="309"/>
        <v>22450.187350666649</v>
      </c>
      <c r="EB182" s="54">
        <f t="shared" si="310"/>
        <v>2579.4260409062404</v>
      </c>
      <c r="EC182" s="54">
        <f t="shared" si="311"/>
        <v>23921.000980525183</v>
      </c>
      <c r="ED182" s="54">
        <f t="shared" si="312"/>
        <v>14970.3548892869</v>
      </c>
      <c r="EE182" s="54">
        <f t="shared" si="313"/>
        <v>1367.6868939471169</v>
      </c>
      <c r="EF182" s="54">
        <f t="shared" si="314"/>
        <v>104685.58455973428</v>
      </c>
      <c r="EG182" s="54">
        <f t="shared" si="315"/>
        <v>52573.884203327172</v>
      </c>
      <c r="EH182" s="54">
        <f t="shared" si="316"/>
        <v>3843.3573773815069</v>
      </c>
      <c r="EI182" s="54">
        <f t="shared" si="317"/>
        <v>161051.89159404769</v>
      </c>
      <c r="EJ182" s="54">
        <f t="shared" si="318"/>
        <v>25627.622695547008</v>
      </c>
      <c r="EK182" s="54">
        <f t="shared" si="319"/>
        <v>6863.5873321530025</v>
      </c>
      <c r="EL182" s="54">
        <f t="shared" si="320"/>
        <v>70570.128441429479</v>
      </c>
      <c r="EM182" s="54">
        <f t="shared" si="321"/>
        <v>84803.504461886027</v>
      </c>
      <c r="EN182" s="54">
        <f t="shared" si="322"/>
        <v>5672.5992966882486</v>
      </c>
      <c r="EO182" s="54">
        <f t="shared" si="323"/>
        <v>139078.3509861911</v>
      </c>
      <c r="EP182" s="54">
        <f t="shared" si="324"/>
        <v>92219.197124101367</v>
      </c>
      <c r="EQ182" s="54">
        <f t="shared" si="325"/>
        <v>9833.5115620896613</v>
      </c>
      <c r="ER182" s="54">
        <f t="shared" si="326"/>
        <v>48871.382855483207</v>
      </c>
      <c r="ES182" s="54">
        <f t="shared" si="327"/>
        <v>21727.042556165878</v>
      </c>
      <c r="ET182" s="54">
        <f t="shared" si="328"/>
        <v>1743.093365527084</v>
      </c>
      <c r="EU182" s="54">
        <f t="shared" si="329"/>
        <v>4640.0742944532303</v>
      </c>
      <c r="EV182" s="54">
        <f t="shared" si="330"/>
        <v>4291.7071499719868</v>
      </c>
      <c r="EW182" s="54">
        <f t="shared" si="331"/>
        <v>488.59435245834931</v>
      </c>
      <c r="EX182" s="54">
        <f t="shared" si="332"/>
        <v>170041.52462203297</v>
      </c>
      <c r="EY182" s="54">
        <f t="shared" si="333"/>
        <v>79889.892788643381</v>
      </c>
      <c r="EZ182" s="54">
        <f t="shared" si="334"/>
        <v>11274.770578607726</v>
      </c>
      <c r="FA182" s="54">
        <f t="shared" si="335"/>
        <v>99009.841155243848</v>
      </c>
      <c r="FB182" s="54">
        <f t="shared" si="336"/>
        <v>24797.578235772209</v>
      </c>
      <c r="FC182" s="54">
        <f t="shared" si="337"/>
        <v>5488.3545794806596</v>
      </c>
      <c r="FD182" s="54">
        <f t="shared" si="338"/>
        <v>21017.103014434248</v>
      </c>
      <c r="FE182" s="54">
        <f t="shared" si="339"/>
        <v>7913.7193380802137</v>
      </c>
      <c r="FF182" s="54">
        <f t="shared" si="340"/>
        <v>6478.7485371665034</v>
      </c>
      <c r="FG182" s="54">
        <f t="shared" si="341"/>
        <v>123160.36200532797</v>
      </c>
      <c r="FH182" s="54">
        <f t="shared" si="342"/>
        <v>49021.67120842728</v>
      </c>
      <c r="FI182" s="54">
        <f t="shared" si="343"/>
        <v>21670.448615726684</v>
      </c>
      <c r="FJ182" s="54">
        <f t="shared" si="344"/>
        <v>43911.867208328767</v>
      </c>
      <c r="FK182" s="54">
        <f t="shared" si="345"/>
        <v>24974.277094254572</v>
      </c>
      <c r="FL182" s="54">
        <f t="shared" si="346"/>
        <v>4888.4588108252347</v>
      </c>
      <c r="FM182" s="54">
        <f t="shared" si="347"/>
        <v>122517.70637056294</v>
      </c>
      <c r="FN182" s="54">
        <f t="shared" si="348"/>
        <v>114144.94729336485</v>
      </c>
      <c r="FO182" s="54">
        <f t="shared" si="349"/>
        <v>4152.7375851157512</v>
      </c>
      <c r="FP182" s="54">
        <f t="shared" si="350"/>
        <v>73886.533351166087</v>
      </c>
      <c r="FQ182" s="54">
        <f t="shared" si="351"/>
        <v>121501.53072889925</v>
      </c>
      <c r="FR182" s="54">
        <f t="shared" si="352"/>
        <v>25739.55293330452</v>
      </c>
      <c r="FS182" s="54">
        <f t="shared" si="353"/>
        <v>5566.9572745350924</v>
      </c>
      <c r="FT182" s="54">
        <f t="shared" si="354"/>
        <v>2566.220788137096</v>
      </c>
      <c r="FU182" s="54">
        <f t="shared" si="355"/>
        <v>1932.9974767785918</v>
      </c>
      <c r="FV182" s="54">
        <f t="shared" si="356"/>
        <v>49531.645493940436</v>
      </c>
      <c r="FW182" s="54">
        <f t="shared" si="357"/>
        <v>27990.734119663452</v>
      </c>
      <c r="FX182" s="54">
        <f t="shared" si="358"/>
        <v>3669.8026267013211</v>
      </c>
      <c r="FY182" s="54">
        <f t="shared" si="359"/>
        <v>249807.53956327055</v>
      </c>
      <c r="FZ182" s="54">
        <f t="shared" si="360"/>
        <v>64978.018304476973</v>
      </c>
      <c r="GA182" s="54">
        <f t="shared" si="361"/>
        <v>24265.595195643811</v>
      </c>
      <c r="GB182" s="54">
        <f t="shared" si="362"/>
        <v>2757.3825425094747</v>
      </c>
      <c r="GC182" s="54">
        <f t="shared" si="363"/>
        <v>1688.3858897691994</v>
      </c>
      <c r="GD182" s="54">
        <f t="shared" si="364"/>
        <v>188.6464681306368</v>
      </c>
      <c r="GE182" s="54">
        <f t="shared" si="365"/>
        <v>94671.601209799643</v>
      </c>
      <c r="GF182" s="54">
        <f t="shared" si="366"/>
        <v>17820.803022740824</v>
      </c>
      <c r="GG182" s="54">
        <f t="shared" si="367"/>
        <v>6324.6872548598167</v>
      </c>
      <c r="GH182" s="54">
        <f t="shared" si="368"/>
        <v>93207.075795545461</v>
      </c>
      <c r="GI182" s="54">
        <f t="shared" si="369"/>
        <v>14123.961068940778</v>
      </c>
      <c r="GJ182" s="54">
        <f t="shared" si="370"/>
        <v>6879.3078711638891</v>
      </c>
    </row>
    <row r="183" spans="1:193" s="45" customFormat="1">
      <c r="A183" s="45" t="s">
        <v>15</v>
      </c>
      <c r="B183" s="46">
        <v>41972</v>
      </c>
      <c r="C183" s="47"/>
      <c r="D183" s="47"/>
      <c r="E183" s="47"/>
      <c r="F183" s="48">
        <v>109394</v>
      </c>
      <c r="G183" s="49">
        <v>211344</v>
      </c>
      <c r="H183" s="49">
        <v>18677</v>
      </c>
      <c r="I183" s="49">
        <f t="shared" si="377"/>
        <v>1080843</v>
      </c>
      <c r="J183" s="48">
        <v>1245658</v>
      </c>
      <c r="K183" s="48">
        <v>149938</v>
      </c>
      <c r="L183" s="48">
        <v>173509</v>
      </c>
      <c r="M183" s="49">
        <v>218448</v>
      </c>
      <c r="N183" s="49">
        <v>19062</v>
      </c>
      <c r="O183" s="48">
        <v>345329</v>
      </c>
      <c r="P183" s="49">
        <v>274482</v>
      </c>
      <c r="Q183" s="49">
        <v>45071</v>
      </c>
      <c r="R183" s="48">
        <v>470069</v>
      </c>
      <c r="S183" s="49">
        <v>414386</v>
      </c>
      <c r="T183" s="49">
        <v>63792</v>
      </c>
      <c r="U183" s="48">
        <v>259010</v>
      </c>
      <c r="V183" s="49">
        <v>164523</v>
      </c>
      <c r="W183" s="49">
        <v>22887</v>
      </c>
      <c r="X183" s="48">
        <v>26573</v>
      </c>
      <c r="Y183" s="49">
        <v>37027</v>
      </c>
      <c r="Z183" s="49">
        <v>2652</v>
      </c>
      <c r="AA183" s="48">
        <v>604549</v>
      </c>
      <c r="AB183" s="49">
        <v>1031689</v>
      </c>
      <c r="AC183" s="49">
        <v>96016</v>
      </c>
      <c r="AD183" s="48">
        <v>412197</v>
      </c>
      <c r="AE183" s="49">
        <v>903276</v>
      </c>
      <c r="AF183" s="49">
        <v>66004</v>
      </c>
      <c r="AG183" s="48">
        <v>28547</v>
      </c>
      <c r="AH183" s="49">
        <v>41273</v>
      </c>
      <c r="AI183" s="49">
        <v>3735</v>
      </c>
      <c r="AJ183" s="48">
        <v>78562</v>
      </c>
      <c r="AK183" s="49">
        <v>76895</v>
      </c>
      <c r="AL183" s="49">
        <v>6494</v>
      </c>
      <c r="AM183" s="48">
        <v>50742</v>
      </c>
      <c r="AN183" s="49">
        <v>44125</v>
      </c>
      <c r="AO183" s="49">
        <v>2965</v>
      </c>
      <c r="AP183" s="48">
        <v>160009</v>
      </c>
      <c r="AQ183" s="49">
        <v>104367</v>
      </c>
      <c r="AR183" s="49">
        <v>5736</v>
      </c>
      <c r="AS183" s="48">
        <v>252451</v>
      </c>
      <c r="AT183" s="49">
        <v>54125</v>
      </c>
      <c r="AU183" s="49">
        <v>9608</v>
      </c>
      <c r="AV183" s="48">
        <v>110475</v>
      </c>
      <c r="AW183" s="49">
        <v>192039</v>
      </c>
      <c r="AX183" s="49">
        <v>8840</v>
      </c>
      <c r="AY183" s="48">
        <v>209987</v>
      </c>
      <c r="AZ183" s="49">
        <v>172777</v>
      </c>
      <c r="BA183" s="49">
        <v>16849</v>
      </c>
      <c r="BB183" s="48">
        <v>85387</v>
      </c>
      <c r="BC183" s="49">
        <v>66738</v>
      </c>
      <c r="BD183" s="49">
        <v>4024</v>
      </c>
      <c r="BE183" s="48">
        <v>8568</v>
      </c>
      <c r="BF183" s="49">
        <v>12201</v>
      </c>
      <c r="BG183" s="49">
        <v>938</v>
      </c>
      <c r="BH183" s="50">
        <v>246972</v>
      </c>
      <c r="BI183" s="50">
        <v>139215</v>
      </c>
      <c r="BJ183" s="50">
        <v>16142</v>
      </c>
      <c r="BK183" s="50">
        <v>158006</v>
      </c>
      <c r="BL183" s="50">
        <v>81619</v>
      </c>
      <c r="BM183" s="50">
        <v>14075</v>
      </c>
      <c r="BN183" s="50">
        <v>34295</v>
      </c>
      <c r="BO183" s="50">
        <v>10596</v>
      </c>
      <c r="BP183" s="50">
        <v>10127</v>
      </c>
      <c r="BQ183" s="50">
        <v>213294</v>
      </c>
      <c r="BR183" s="50">
        <v>44358</v>
      </c>
      <c r="BS183" s="50">
        <v>21019</v>
      </c>
      <c r="BT183" s="50">
        <v>72667</v>
      </c>
      <c r="BU183" s="50">
        <v>51462</v>
      </c>
      <c r="BV183" s="50">
        <v>7073</v>
      </c>
      <c r="BW183" s="50">
        <v>173394</v>
      </c>
      <c r="BX183" s="50">
        <v>189815</v>
      </c>
      <c r="BY183" s="50">
        <v>5990</v>
      </c>
      <c r="BZ183" s="50">
        <v>132239</v>
      </c>
      <c r="CA183" s="50">
        <v>144442</v>
      </c>
      <c r="CB183" s="50">
        <v>30772</v>
      </c>
      <c r="CC183" s="50">
        <v>14797</v>
      </c>
      <c r="CD183" s="50">
        <v>7429</v>
      </c>
      <c r="CE183" s="50">
        <v>5346</v>
      </c>
      <c r="CF183" s="50">
        <v>80464</v>
      </c>
      <c r="CG183" s="50">
        <v>49282</v>
      </c>
      <c r="CH183" s="50">
        <v>5451</v>
      </c>
      <c r="CI183" s="50">
        <v>431384</v>
      </c>
      <c r="CJ183" s="50">
        <v>80621</v>
      </c>
      <c r="CK183" s="50">
        <v>31693</v>
      </c>
      <c r="CL183" s="50">
        <v>5031</v>
      </c>
      <c r="CM183" s="50">
        <v>1393</v>
      </c>
      <c r="CN183" s="50">
        <v>353</v>
      </c>
      <c r="CO183" s="50">
        <v>177522</v>
      </c>
      <c r="CP183" s="50">
        <v>16474</v>
      </c>
      <c r="CQ183" s="50">
        <v>7178</v>
      </c>
      <c r="CR183" s="50">
        <v>154640</v>
      </c>
      <c r="CS183" s="50">
        <v>20514</v>
      </c>
      <c r="CT183" s="50">
        <v>9581</v>
      </c>
      <c r="CU183" s="51"/>
      <c r="CV183" s="54">
        <f t="shared" si="278"/>
        <v>68789.305782276278</v>
      </c>
      <c r="CW183" s="54">
        <f t="shared" si="279"/>
        <v>132897.66386867102</v>
      </c>
      <c r="CX183" s="54">
        <f t="shared" si="280"/>
        <v>11744.500284253012</v>
      </c>
      <c r="CY183" s="54">
        <f t="shared" si="281"/>
        <v>679657.38184573955</v>
      </c>
      <c r="CZ183" s="54">
        <f t="shared" si="282"/>
        <v>783296.60732890922</v>
      </c>
      <c r="DA183" s="54">
        <f t="shared" si="283"/>
        <v>94284.247128571398</v>
      </c>
      <c r="DB183" s="54">
        <f t="shared" si="284"/>
        <v>109106.20012959554</v>
      </c>
      <c r="DC183" s="54">
        <f t="shared" si="285"/>
        <v>137364.81223400449</v>
      </c>
      <c r="DD183" s="54">
        <f t="shared" si="286"/>
        <v>11986.596585020663</v>
      </c>
      <c r="DE183" s="54">
        <f t="shared" si="287"/>
        <v>217150.32064361559</v>
      </c>
      <c r="DF183" s="54">
        <f t="shared" si="288"/>
        <v>172600.19955144485</v>
      </c>
      <c r="DG183" s="54">
        <f t="shared" si="289"/>
        <v>28341.616550386436</v>
      </c>
      <c r="DH183" s="54">
        <f t="shared" si="290"/>
        <v>295589.52209233434</v>
      </c>
      <c r="DI183" s="54">
        <f t="shared" si="291"/>
        <v>260574.85114260687</v>
      </c>
      <c r="DJ183" s="54">
        <f t="shared" si="292"/>
        <v>40113.78498329861</v>
      </c>
      <c r="DK183" s="54">
        <f t="shared" si="293"/>
        <v>162871.07236838745</v>
      </c>
      <c r="DL183" s="54">
        <f t="shared" si="294"/>
        <v>103455.60958752253</v>
      </c>
      <c r="DM183" s="54">
        <f t="shared" si="295"/>
        <v>14391.839053686281</v>
      </c>
      <c r="DN183" s="54">
        <f t="shared" si="296"/>
        <v>16709.675325451371</v>
      </c>
      <c r="DO183" s="54">
        <f t="shared" si="297"/>
        <v>23283.37591824363</v>
      </c>
      <c r="DP183" s="54">
        <f t="shared" si="298"/>
        <v>1667.6347782748294</v>
      </c>
      <c r="DQ183" s="54">
        <f t="shared" si="299"/>
        <v>380153.44553969451</v>
      </c>
      <c r="DR183" s="54">
        <f t="shared" si="300"/>
        <v>648748.28686409513</v>
      </c>
      <c r="DS183" s="54">
        <f t="shared" si="301"/>
        <v>60376.930946770743</v>
      </c>
      <c r="DT183" s="54">
        <f t="shared" si="302"/>
        <v>259198.36074681365</v>
      </c>
      <c r="DU183" s="54">
        <f t="shared" si="303"/>
        <v>567999.42382389691</v>
      </c>
      <c r="DV183" s="54">
        <f t="shared" si="304"/>
        <v>41504.738274981835</v>
      </c>
      <c r="DW183" s="54">
        <f t="shared" si="305"/>
        <v>17950.969085750963</v>
      </c>
      <c r="DX183" s="54">
        <f t="shared" si="306"/>
        <v>25953.352263852576</v>
      </c>
      <c r="DY183" s="54">
        <f t="shared" si="307"/>
        <v>2348.648528226428</v>
      </c>
      <c r="DZ183" s="54">
        <f t="shared" si="308"/>
        <v>49401.479430930296</v>
      </c>
      <c r="EA183" s="54">
        <f t="shared" si="309"/>
        <v>48353.233889684387</v>
      </c>
      <c r="EB183" s="54">
        <f t="shared" si="310"/>
        <v>4083.5672134678512</v>
      </c>
      <c r="EC183" s="54">
        <f t="shared" si="311"/>
        <v>31907.663619615909</v>
      </c>
      <c r="ED183" s="54">
        <f t="shared" si="312"/>
        <v>27746.751354214495</v>
      </c>
      <c r="EE183" s="54">
        <f t="shared" si="313"/>
        <v>1864.4559266911272</v>
      </c>
      <c r="EF183" s="54">
        <f t="shared" si="314"/>
        <v>100617.10906371688</v>
      </c>
      <c r="EG183" s="54">
        <f t="shared" si="315"/>
        <v>65628.219797967235</v>
      </c>
      <c r="EH183" s="54">
        <f t="shared" si="316"/>
        <v>3606.9204706577757</v>
      </c>
      <c r="EI183" s="54">
        <f t="shared" si="317"/>
        <v>158746.6317534913</v>
      </c>
      <c r="EJ183" s="54">
        <f t="shared" si="318"/>
        <v>34034.966958569057</v>
      </c>
      <c r="EK183" s="54">
        <f t="shared" si="319"/>
        <v>6041.7175526638612</v>
      </c>
      <c r="EL183" s="54">
        <f t="shared" si="320"/>
        <v>69469.061889107004</v>
      </c>
      <c r="EM183" s="54">
        <f t="shared" si="321"/>
        <v>120758.26364446453</v>
      </c>
      <c r="EN183" s="54">
        <f t="shared" si="322"/>
        <v>5558.782594249431</v>
      </c>
      <c r="EO183" s="54">
        <f t="shared" si="323"/>
        <v>132044.3530111601</v>
      </c>
      <c r="EP183" s="54">
        <f t="shared" si="324"/>
        <v>108645.90274735678</v>
      </c>
      <c r="EQ183" s="54">
        <f t="shared" si="325"/>
        <v>10595.014471776998</v>
      </c>
      <c r="ER183" s="54">
        <f t="shared" si="326"/>
        <v>53693.186580902286</v>
      </c>
      <c r="ES183" s="54">
        <f t="shared" si="327"/>
        <v>41966.293300341466</v>
      </c>
      <c r="ET183" s="54">
        <f t="shared" si="328"/>
        <v>2530.3779591922748</v>
      </c>
      <c r="EU183" s="54">
        <f t="shared" si="329"/>
        <v>5387.7431298109868</v>
      </c>
      <c r="EV183" s="54">
        <f t="shared" si="330"/>
        <v>7672.251858872999</v>
      </c>
      <c r="EW183" s="54">
        <f t="shared" si="331"/>
        <v>589.83462368845778</v>
      </c>
      <c r="EX183" s="54">
        <f t="shared" si="332"/>
        <v>155301.31842386545</v>
      </c>
      <c r="EY183" s="54">
        <f t="shared" si="333"/>
        <v>87541.393536022006</v>
      </c>
      <c r="EZ183" s="54">
        <f t="shared" si="334"/>
        <v>10150.437628549131</v>
      </c>
      <c r="FA183" s="54">
        <f t="shared" si="335"/>
        <v>99357.579478164655</v>
      </c>
      <c r="FB183" s="54">
        <f t="shared" si="336"/>
        <v>51323.786941181483</v>
      </c>
      <c r="FC183" s="54">
        <f t="shared" si="337"/>
        <v>8850.6634631290435</v>
      </c>
      <c r="FD183" s="54">
        <f t="shared" si="338"/>
        <v>21565.435415133965</v>
      </c>
      <c r="FE183" s="54">
        <f t="shared" si="339"/>
        <v>6662.9932543740915</v>
      </c>
      <c r="FF183" s="54">
        <f t="shared" si="340"/>
        <v>6368.0759425298629</v>
      </c>
      <c r="FG183" s="54">
        <f t="shared" si="341"/>
        <v>134123.86591152014</v>
      </c>
      <c r="FH183" s="54">
        <f t="shared" si="342"/>
        <v>27893.266777795958</v>
      </c>
      <c r="FI183" s="54">
        <f t="shared" si="343"/>
        <v>13217.20037879285</v>
      </c>
      <c r="FJ183" s="54">
        <f t="shared" si="344"/>
        <v>45694.576332163284</v>
      </c>
      <c r="FK183" s="54">
        <f t="shared" si="345"/>
        <v>32360.415143129438</v>
      </c>
      <c r="FL183" s="54">
        <f t="shared" si="346"/>
        <v>4447.6548969599808</v>
      </c>
      <c r="FM183" s="54">
        <f t="shared" si="347"/>
        <v>109033.88565014546</v>
      </c>
      <c r="FN183" s="54">
        <f t="shared" si="348"/>
        <v>119359.76449405609</v>
      </c>
      <c r="FO183" s="54">
        <f t="shared" si="349"/>
        <v>3766.6411470083813</v>
      </c>
      <c r="FP183" s="54">
        <f t="shared" si="350"/>
        <v>83154.734330424268</v>
      </c>
      <c r="FQ183" s="54">
        <f t="shared" si="351"/>
        <v>90828.243832418142</v>
      </c>
      <c r="FR183" s="54">
        <f t="shared" si="352"/>
        <v>19350.097057719853</v>
      </c>
      <c r="FS183" s="54">
        <f t="shared" si="353"/>
        <v>9304.6726297634432</v>
      </c>
      <c r="FT183" s="54">
        <f t="shared" si="354"/>
        <v>4671.5153724750026</v>
      </c>
      <c r="FU183" s="54">
        <f t="shared" si="355"/>
        <v>3361.6800620879476</v>
      </c>
      <c r="FV183" s="54">
        <f t="shared" si="356"/>
        <v>50597.498038878533</v>
      </c>
      <c r="FW183" s="54">
        <f t="shared" si="357"/>
        <v>30989.584141380143</v>
      </c>
      <c r="FX183" s="54">
        <f t="shared" si="358"/>
        <v>3427.7063259336705</v>
      </c>
      <c r="FY183" s="54">
        <f t="shared" si="359"/>
        <v>271263.56002688874</v>
      </c>
      <c r="FZ183" s="54">
        <f t="shared" si="360"/>
        <v>50696.2230238669</v>
      </c>
      <c r="GA183" s="54">
        <f t="shared" si="361"/>
        <v>19929.241714880907</v>
      </c>
      <c r="GB183" s="54">
        <f t="shared" si="362"/>
        <v>3163.6012705507792</v>
      </c>
      <c r="GC183" s="54">
        <f t="shared" si="363"/>
        <v>875.94843368659019</v>
      </c>
      <c r="GD183" s="54">
        <f t="shared" si="364"/>
        <v>221.97401083371597</v>
      </c>
      <c r="GE183" s="54">
        <f t="shared" si="365"/>
        <v>111629.66105162301</v>
      </c>
      <c r="GF183" s="54">
        <f t="shared" si="366"/>
        <v>10359.206386613701</v>
      </c>
      <c r="GG183" s="54">
        <f t="shared" si="367"/>
        <v>4513.6811608057033</v>
      </c>
      <c r="GH183" s="54">
        <f t="shared" si="368"/>
        <v>97240.966105738917</v>
      </c>
      <c r="GI183" s="54">
        <f t="shared" si="369"/>
        <v>12899.645490772944</v>
      </c>
      <c r="GJ183" s="54">
        <f t="shared" si="370"/>
        <v>6024.7393705321037</v>
      </c>
    </row>
    <row r="184" spans="1:193" s="45" customFormat="1">
      <c r="A184" s="45" t="s">
        <v>15</v>
      </c>
      <c r="B184" s="46">
        <v>41971</v>
      </c>
      <c r="C184" s="47"/>
      <c r="D184" s="47"/>
      <c r="E184" s="47"/>
      <c r="F184" s="48">
        <v>122426</v>
      </c>
      <c r="G184" s="49">
        <v>210297</v>
      </c>
      <c r="H184" s="49">
        <v>22896</v>
      </c>
      <c r="I184" s="49">
        <f t="shared" si="377"/>
        <v>1080843</v>
      </c>
      <c r="J184" s="48">
        <v>1210924</v>
      </c>
      <c r="K184" s="48">
        <v>143351</v>
      </c>
      <c r="L184" s="48">
        <v>204173</v>
      </c>
      <c r="M184" s="49">
        <v>220978</v>
      </c>
      <c r="N184" s="49">
        <v>25138</v>
      </c>
      <c r="O184" s="48">
        <v>342727</v>
      </c>
      <c r="P184" s="49">
        <v>259630</v>
      </c>
      <c r="Q184" s="49">
        <v>44735</v>
      </c>
      <c r="R184" s="48">
        <v>478567</v>
      </c>
      <c r="S184" s="49">
        <v>410724</v>
      </c>
      <c r="T184" s="49">
        <v>64980</v>
      </c>
      <c r="U184" s="48">
        <v>267403</v>
      </c>
      <c r="V184" s="49">
        <v>163940</v>
      </c>
      <c r="W184" s="49">
        <v>25154</v>
      </c>
      <c r="X184" s="48">
        <v>30792</v>
      </c>
      <c r="Y184" s="49">
        <v>32187</v>
      </c>
      <c r="Z184" s="49">
        <v>2635</v>
      </c>
      <c r="AA184" s="48">
        <v>535686</v>
      </c>
      <c r="AB184" s="49">
        <v>1017826</v>
      </c>
      <c r="AC184" s="49">
        <v>81194</v>
      </c>
      <c r="AD184" s="48">
        <v>315632</v>
      </c>
      <c r="AE184" s="49">
        <v>890886</v>
      </c>
      <c r="AF184" s="49">
        <v>56878</v>
      </c>
      <c r="AG184" s="48">
        <v>31066</v>
      </c>
      <c r="AH184" s="49">
        <v>31482</v>
      </c>
      <c r="AI184" s="49">
        <v>3779</v>
      </c>
      <c r="AJ184" s="48">
        <v>84215</v>
      </c>
      <c r="AK184" s="49">
        <v>73577</v>
      </c>
      <c r="AL184" s="49">
        <v>7113</v>
      </c>
      <c r="AM184" s="48">
        <v>53823</v>
      </c>
      <c r="AN184" s="49">
        <v>44395</v>
      </c>
      <c r="AO184" s="49">
        <v>3328</v>
      </c>
      <c r="AP184" s="48">
        <v>159666</v>
      </c>
      <c r="AQ184" s="49">
        <v>107156</v>
      </c>
      <c r="AR184" s="49">
        <v>5044</v>
      </c>
      <c r="AS184" s="48">
        <v>281490</v>
      </c>
      <c r="AT184" s="49">
        <v>58077</v>
      </c>
      <c r="AU184" s="49">
        <v>11018</v>
      </c>
      <c r="AV184" s="48">
        <v>121441</v>
      </c>
      <c r="AW184" s="49">
        <v>197528</v>
      </c>
      <c r="AX184" s="49">
        <v>9249</v>
      </c>
      <c r="AY184" s="48">
        <v>177778</v>
      </c>
      <c r="AZ184" s="49">
        <v>143425</v>
      </c>
      <c r="BA184" s="49">
        <v>15249</v>
      </c>
      <c r="BB184" s="48">
        <v>78392</v>
      </c>
      <c r="BC184" s="49">
        <v>56391</v>
      </c>
      <c r="BD184" s="49">
        <v>4218</v>
      </c>
      <c r="BE184" s="48">
        <v>9845</v>
      </c>
      <c r="BF184" s="49">
        <v>10018</v>
      </c>
      <c r="BG184" s="49">
        <v>953</v>
      </c>
      <c r="BH184" s="50">
        <v>281323</v>
      </c>
      <c r="BI184" s="50">
        <v>154929</v>
      </c>
      <c r="BJ184" s="50">
        <v>18065</v>
      </c>
      <c r="BK184" s="50">
        <v>223920</v>
      </c>
      <c r="BL184" s="50">
        <v>82326</v>
      </c>
      <c r="BM184" s="50">
        <v>15063</v>
      </c>
      <c r="BN184" s="50">
        <v>28192</v>
      </c>
      <c r="BO184" s="50">
        <v>10243</v>
      </c>
      <c r="BP184" s="50">
        <v>10985</v>
      </c>
      <c r="BQ184" s="50">
        <v>163120</v>
      </c>
      <c r="BR184" s="50">
        <v>37804</v>
      </c>
      <c r="BS184" s="50">
        <v>16674</v>
      </c>
      <c r="BT184" s="50">
        <v>87372</v>
      </c>
      <c r="BU184" s="50">
        <v>44915</v>
      </c>
      <c r="BV184" s="50">
        <v>6336</v>
      </c>
      <c r="BW184" s="50">
        <v>147595</v>
      </c>
      <c r="BX184" s="50">
        <v>187649</v>
      </c>
      <c r="BY184" s="50">
        <v>5933</v>
      </c>
      <c r="BZ184" s="50">
        <v>123524</v>
      </c>
      <c r="CA184" s="50">
        <v>118538</v>
      </c>
      <c r="CB184" s="50">
        <v>21646</v>
      </c>
      <c r="CC184" s="50">
        <v>13091</v>
      </c>
      <c r="CD184" s="50">
        <v>7160</v>
      </c>
      <c r="CE184" s="50">
        <v>5392</v>
      </c>
      <c r="CF184" s="50">
        <v>77912</v>
      </c>
      <c r="CG184" s="50">
        <v>50450</v>
      </c>
      <c r="CH184" s="50">
        <v>5403</v>
      </c>
      <c r="CI184" s="50">
        <v>357039</v>
      </c>
      <c r="CJ184" s="50">
        <v>77221</v>
      </c>
      <c r="CK184" s="50">
        <v>30628</v>
      </c>
      <c r="CL184" s="50">
        <v>11535</v>
      </c>
      <c r="CM184" s="50">
        <v>1653</v>
      </c>
      <c r="CN184" s="50">
        <v>623</v>
      </c>
      <c r="CO184" s="50">
        <v>105275</v>
      </c>
      <c r="CP184" s="50">
        <v>14574</v>
      </c>
      <c r="CQ184" s="50">
        <v>6173</v>
      </c>
      <c r="CR184" s="50">
        <v>133212</v>
      </c>
      <c r="CS184" s="50">
        <v>20019</v>
      </c>
      <c r="CT184" s="50">
        <v>8584</v>
      </c>
      <c r="CU184" s="51"/>
      <c r="CV184" s="54">
        <f t="shared" si="278"/>
        <v>76984.10835787114</v>
      </c>
      <c r="CW184" s="54">
        <f t="shared" si="279"/>
        <v>132239.28769489509</v>
      </c>
      <c r="CX184" s="54">
        <f t="shared" si="280"/>
        <v>14397.4984477302</v>
      </c>
      <c r="CY184" s="54">
        <f t="shared" si="281"/>
        <v>679657.38184573955</v>
      </c>
      <c r="CZ184" s="54">
        <f t="shared" si="282"/>
        <v>761455.1192487441</v>
      </c>
      <c r="DA184" s="54">
        <f t="shared" si="283"/>
        <v>90142.199509983053</v>
      </c>
      <c r="DB184" s="54">
        <f t="shared" si="284"/>
        <v>128388.38445878837</v>
      </c>
      <c r="DC184" s="54">
        <f t="shared" si="285"/>
        <v>138955.7307819062</v>
      </c>
      <c r="DD184" s="54">
        <f t="shared" si="286"/>
        <v>15807.316386226494</v>
      </c>
      <c r="DE184" s="54">
        <f t="shared" si="287"/>
        <v>215514.12694336253</v>
      </c>
      <c r="DF184" s="54">
        <f t="shared" si="288"/>
        <v>163260.94173585746</v>
      </c>
      <c r="DG184" s="54">
        <f t="shared" si="289"/>
        <v>28130.332506080125</v>
      </c>
      <c r="DH184" s="54">
        <f t="shared" si="290"/>
        <v>300933.24771291489</v>
      </c>
      <c r="DI184" s="54">
        <f t="shared" si="291"/>
        <v>258272.10658829223</v>
      </c>
      <c r="DJ184" s="54">
        <f t="shared" si="292"/>
        <v>40860.82499709593</v>
      </c>
      <c r="DK184" s="54">
        <f t="shared" si="293"/>
        <v>168148.77172512223</v>
      </c>
      <c r="DL184" s="54">
        <f t="shared" si="294"/>
        <v>103089.00661778866</v>
      </c>
      <c r="DM184" s="54">
        <f t="shared" si="295"/>
        <v>15817.377531193461</v>
      </c>
      <c r="DN184" s="54">
        <f t="shared" si="296"/>
        <v>19362.673488928562</v>
      </c>
      <c r="DO184" s="54">
        <f t="shared" si="297"/>
        <v>20239.879565736024</v>
      </c>
      <c r="DP184" s="54">
        <f t="shared" si="298"/>
        <v>1656.9448117474267</v>
      </c>
      <c r="DQ184" s="54">
        <f t="shared" si="299"/>
        <v>336850.90642342769</v>
      </c>
      <c r="DR184" s="54">
        <f t="shared" si="300"/>
        <v>640030.93357177847</v>
      </c>
      <c r="DS184" s="54">
        <f t="shared" si="301"/>
        <v>51056.537777996418</v>
      </c>
      <c r="DT184" s="54">
        <f t="shared" si="302"/>
        <v>198476.20676336385</v>
      </c>
      <c r="DU184" s="54">
        <f t="shared" si="303"/>
        <v>560208.32469010167</v>
      </c>
      <c r="DV184" s="54">
        <f t="shared" si="304"/>
        <v>35766.112714447867</v>
      </c>
      <c r="DW184" s="54">
        <f t="shared" si="305"/>
        <v>19534.970596487878</v>
      </c>
      <c r="DX184" s="54">
        <f t="shared" si="306"/>
        <v>19796.560365629026</v>
      </c>
      <c r="DY184" s="54">
        <f t="shared" si="307"/>
        <v>2376.3166768855881</v>
      </c>
      <c r="DZ184" s="54">
        <f t="shared" si="308"/>
        <v>52956.207712071926</v>
      </c>
      <c r="EA184" s="54">
        <f t="shared" si="309"/>
        <v>46266.803952159549</v>
      </c>
      <c r="EB184" s="54">
        <f t="shared" si="310"/>
        <v>4472.8077593773987</v>
      </c>
      <c r="EC184" s="54">
        <f t="shared" si="311"/>
        <v>33845.062847317546</v>
      </c>
      <c r="ED184" s="54">
        <f t="shared" si="312"/>
        <v>27916.533175532069</v>
      </c>
      <c r="EE184" s="54">
        <f t="shared" si="313"/>
        <v>2092.7181531291976</v>
      </c>
      <c r="EF184" s="54">
        <f t="shared" si="314"/>
        <v>100401.42326848752</v>
      </c>
      <c r="EG184" s="54">
        <f t="shared" si="315"/>
        <v>67382.003130021723</v>
      </c>
      <c r="EH184" s="54">
        <f t="shared" si="316"/>
        <v>3171.7759508364402</v>
      </c>
      <c r="EI184" s="54">
        <f t="shared" si="317"/>
        <v>177006.98104697652</v>
      </c>
      <c r="EJ184" s="54">
        <f t="shared" si="318"/>
        <v>36520.069765409979</v>
      </c>
      <c r="EK184" s="54">
        <f t="shared" si="319"/>
        <v>6928.3559528778542</v>
      </c>
      <c r="EL184" s="54">
        <f t="shared" si="320"/>
        <v>76364.719120842215</v>
      </c>
      <c r="EM184" s="54">
        <f t="shared" si="321"/>
        <v>124209.86518969476</v>
      </c>
      <c r="EN184" s="54">
        <f t="shared" si="322"/>
        <v>5815.9706124675322</v>
      </c>
      <c r="EO184" s="54">
        <f t="shared" si="323"/>
        <v>111790.6393710945</v>
      </c>
      <c r="EP184" s="54">
        <f t="shared" si="324"/>
        <v>90188.732305455283</v>
      </c>
      <c r="EQ184" s="54">
        <f t="shared" si="325"/>
        <v>9588.8999750802686</v>
      </c>
      <c r="ER184" s="54">
        <f t="shared" si="326"/>
        <v>49294.579765656264</v>
      </c>
      <c r="ES184" s="54">
        <f t="shared" si="327"/>
        <v>35459.876614515801</v>
      </c>
      <c r="ET184" s="54">
        <f t="shared" si="328"/>
        <v>2652.3693419167535</v>
      </c>
      <c r="EU184" s="54">
        <f t="shared" si="329"/>
        <v>6190.7482624870645</v>
      </c>
      <c r="EV184" s="54">
        <f t="shared" si="330"/>
        <v>6299.5343924423987</v>
      </c>
      <c r="EW184" s="54">
        <f t="shared" si="331"/>
        <v>599.26694709498952</v>
      </c>
      <c r="EX184" s="54">
        <f t="shared" si="332"/>
        <v>176901.96784638378</v>
      </c>
      <c r="EY184" s="54">
        <f t="shared" si="333"/>
        <v>97422.695536704763</v>
      </c>
      <c r="EZ184" s="54">
        <f t="shared" si="334"/>
        <v>11359.661489266513</v>
      </c>
      <c r="FA184" s="54">
        <f t="shared" si="335"/>
        <v>140805.72381270732</v>
      </c>
      <c r="FB184" s="54">
        <f t="shared" si="336"/>
        <v>51768.363784409354</v>
      </c>
      <c r="FC184" s="54">
        <f t="shared" si="337"/>
        <v>9471.9391648392739</v>
      </c>
      <c r="FD184" s="54">
        <f t="shared" si="338"/>
        <v>17727.737431796377</v>
      </c>
      <c r="FE184" s="54">
        <f t="shared" si="339"/>
        <v>6441.019243540376</v>
      </c>
      <c r="FF184" s="54">
        <f t="shared" si="340"/>
        <v>6907.6048413834842</v>
      </c>
      <c r="FG184" s="54">
        <f t="shared" si="341"/>
        <v>102573.37293823158</v>
      </c>
      <c r="FH184" s="54">
        <f t="shared" si="342"/>
        <v>23771.970270701979</v>
      </c>
      <c r="FI184" s="54">
        <f t="shared" si="343"/>
        <v>10484.970698700794</v>
      </c>
      <c r="FJ184" s="54">
        <f t="shared" si="344"/>
        <v>54941.397378366659</v>
      </c>
      <c r="FK184" s="54">
        <f t="shared" si="345"/>
        <v>28243.520386958506</v>
      </c>
      <c r="FL184" s="54">
        <f t="shared" si="346"/>
        <v>3984.2134069190492</v>
      </c>
      <c r="FM184" s="54">
        <f t="shared" si="347"/>
        <v>92810.918212471122</v>
      </c>
      <c r="FN184" s="54">
        <f t="shared" si="348"/>
        <v>117997.73699415289</v>
      </c>
      <c r="FO184" s="54">
        <f t="shared" si="349"/>
        <v>3730.7983180635606</v>
      </c>
      <c r="FP184" s="54">
        <f t="shared" si="350"/>
        <v>77674.554431229262</v>
      </c>
      <c r="FQ184" s="54">
        <f t="shared" si="351"/>
        <v>74539.250130898086</v>
      </c>
      <c r="FR184" s="54">
        <f t="shared" si="352"/>
        <v>13611.471497185881</v>
      </c>
      <c r="FS184" s="54">
        <f t="shared" si="353"/>
        <v>8231.9030476605549</v>
      </c>
      <c r="FT184" s="54">
        <f t="shared" si="354"/>
        <v>4502.3623727178647</v>
      </c>
      <c r="FU184" s="54">
        <f t="shared" si="355"/>
        <v>3390.6058538679786</v>
      </c>
      <c r="FV184" s="54">
        <f t="shared" si="356"/>
        <v>48992.745416647245</v>
      </c>
      <c r="FW184" s="54">
        <f t="shared" si="357"/>
        <v>31724.047723968757</v>
      </c>
      <c r="FX184" s="54">
        <f t="shared" si="358"/>
        <v>3397.5228910327687</v>
      </c>
      <c r="FY184" s="54">
        <f t="shared" si="359"/>
        <v>224513.82111631476</v>
      </c>
      <c r="FZ184" s="54">
        <f t="shared" si="360"/>
        <v>48558.229718386348</v>
      </c>
      <c r="GA184" s="54">
        <f t="shared" si="361"/>
        <v>19259.546753017148</v>
      </c>
      <c r="GB184" s="54">
        <f t="shared" si="362"/>
        <v>7253.4566996229851</v>
      </c>
      <c r="GC184" s="54">
        <f t="shared" si="363"/>
        <v>1039.4420393998089</v>
      </c>
      <c r="GD184" s="54">
        <f t="shared" si="364"/>
        <v>391.7558321512891</v>
      </c>
      <c r="GE184" s="54">
        <f t="shared" si="365"/>
        <v>66199.189774842627</v>
      </c>
      <c r="GF184" s="54">
        <f t="shared" si="366"/>
        <v>9164.4454217863367</v>
      </c>
      <c r="GG184" s="54">
        <f t="shared" si="367"/>
        <v>3881.7154925680697</v>
      </c>
      <c r="GH184" s="54">
        <f t="shared" si="368"/>
        <v>83766.577708727971</v>
      </c>
      <c r="GI184" s="54">
        <f t="shared" si="369"/>
        <v>12588.378818357394</v>
      </c>
      <c r="GJ184" s="54">
        <f t="shared" si="370"/>
        <v>5397.8042747779546</v>
      </c>
    </row>
    <row r="185" spans="1:193" s="45" customFormat="1">
      <c r="A185" s="45" t="s">
        <v>15</v>
      </c>
      <c r="B185" s="46">
        <v>41970</v>
      </c>
      <c r="C185" s="47"/>
      <c r="D185" s="47"/>
      <c r="E185" s="47"/>
      <c r="F185" s="48">
        <v>127006</v>
      </c>
      <c r="G185" s="49">
        <v>226028</v>
      </c>
      <c r="H185" s="49">
        <v>23873</v>
      </c>
      <c r="I185" s="49">
        <f t="shared" si="377"/>
        <v>1080843</v>
      </c>
      <c r="J185" s="48">
        <v>1251650</v>
      </c>
      <c r="K185" s="48">
        <v>143174</v>
      </c>
      <c r="L185" s="48">
        <v>162270</v>
      </c>
      <c r="M185" s="49">
        <v>171896</v>
      </c>
      <c r="N185" s="49">
        <v>18667</v>
      </c>
      <c r="O185" s="48">
        <v>298806</v>
      </c>
      <c r="P185" s="49">
        <v>275013</v>
      </c>
      <c r="Q185" s="49">
        <v>48581</v>
      </c>
      <c r="R185" s="48">
        <v>478768</v>
      </c>
      <c r="S185" s="49">
        <v>419210</v>
      </c>
      <c r="T185" s="49">
        <v>65354</v>
      </c>
      <c r="U185" s="48">
        <v>263350</v>
      </c>
      <c r="V185" s="49">
        <v>167999</v>
      </c>
      <c r="W185" s="49">
        <v>22439</v>
      </c>
      <c r="X185" s="48">
        <v>33035</v>
      </c>
      <c r="Y185" s="49">
        <v>33047</v>
      </c>
      <c r="Z185" s="49">
        <v>2958</v>
      </c>
      <c r="AA185" s="48">
        <v>511274</v>
      </c>
      <c r="AB185" s="49">
        <v>1012045</v>
      </c>
      <c r="AC185" s="49">
        <v>80257</v>
      </c>
      <c r="AD185" s="48">
        <v>310303</v>
      </c>
      <c r="AE185" s="49">
        <v>903550</v>
      </c>
      <c r="AF185" s="49">
        <v>57110</v>
      </c>
      <c r="AG185" s="48">
        <v>31635</v>
      </c>
      <c r="AH185" s="49">
        <v>32002</v>
      </c>
      <c r="AI185" s="49">
        <v>3910</v>
      </c>
      <c r="AJ185" s="48">
        <v>84337</v>
      </c>
      <c r="AK185" s="49">
        <v>76278</v>
      </c>
      <c r="AL185" s="49">
        <v>6927</v>
      </c>
      <c r="AM185" s="48">
        <v>53012</v>
      </c>
      <c r="AN185" s="49">
        <v>45567</v>
      </c>
      <c r="AO185" s="49">
        <v>3349</v>
      </c>
      <c r="AP185" s="48">
        <v>156414</v>
      </c>
      <c r="AQ185" s="49">
        <v>108532</v>
      </c>
      <c r="AR185" s="49">
        <v>5069</v>
      </c>
      <c r="AS185" s="48">
        <v>266230</v>
      </c>
      <c r="AT185" s="49">
        <v>56359</v>
      </c>
      <c r="AU185" s="49">
        <v>9691</v>
      </c>
      <c r="AV185" s="48">
        <v>112530</v>
      </c>
      <c r="AW185" s="49">
        <v>181094</v>
      </c>
      <c r="AX185" s="49">
        <v>8236</v>
      </c>
      <c r="AY185" s="48">
        <v>164834</v>
      </c>
      <c r="AZ185" s="49">
        <v>135795</v>
      </c>
      <c r="BA185" s="49">
        <v>14210</v>
      </c>
      <c r="BB185" s="48">
        <v>75620</v>
      </c>
      <c r="BC185" s="49">
        <v>55587</v>
      </c>
      <c r="BD185" s="49">
        <v>3777</v>
      </c>
      <c r="BE185" s="48">
        <v>9761</v>
      </c>
      <c r="BF185" s="49">
        <v>9722</v>
      </c>
      <c r="BG185" s="49">
        <v>1052</v>
      </c>
      <c r="BH185" s="50">
        <v>319348</v>
      </c>
      <c r="BI185" s="50">
        <v>155328</v>
      </c>
      <c r="BJ185" s="50">
        <v>17911</v>
      </c>
      <c r="BK185" s="50">
        <v>234808</v>
      </c>
      <c r="BL185" s="50">
        <v>79037</v>
      </c>
      <c r="BM185" s="50">
        <v>15568</v>
      </c>
      <c r="BN185" s="50">
        <v>26638</v>
      </c>
      <c r="BO185" s="50">
        <v>10053</v>
      </c>
      <c r="BP185" s="50">
        <v>10290</v>
      </c>
      <c r="BQ185" s="50">
        <v>145413</v>
      </c>
      <c r="BR185" s="50">
        <v>37866</v>
      </c>
      <c r="BS185" s="50">
        <v>16169</v>
      </c>
      <c r="BT185" s="50">
        <v>75405</v>
      </c>
      <c r="BU185" s="50">
        <v>42333</v>
      </c>
      <c r="BV185" s="50">
        <v>6226</v>
      </c>
      <c r="BW185" s="50">
        <v>159096</v>
      </c>
      <c r="BX185" s="50">
        <v>167009</v>
      </c>
      <c r="BY185" s="50">
        <v>4940</v>
      </c>
      <c r="BZ185" s="50">
        <v>104269</v>
      </c>
      <c r="CA185" s="50">
        <v>108486</v>
      </c>
      <c r="CB185" s="50">
        <v>19761</v>
      </c>
      <c r="CC185" s="50">
        <v>22004</v>
      </c>
      <c r="CD185" s="50">
        <v>7256</v>
      </c>
      <c r="CE185" s="50">
        <v>5185</v>
      </c>
      <c r="CF185" s="50">
        <v>82489</v>
      </c>
      <c r="CG185" s="50">
        <v>50554</v>
      </c>
      <c r="CH185" s="50">
        <v>5198</v>
      </c>
      <c r="CI185" s="50">
        <v>325216</v>
      </c>
      <c r="CJ185" s="50">
        <v>74977</v>
      </c>
      <c r="CK185" s="50">
        <v>28142</v>
      </c>
      <c r="CL185" s="50">
        <v>9903</v>
      </c>
      <c r="CM185" s="50">
        <v>4224</v>
      </c>
      <c r="CN185" s="50">
        <v>611</v>
      </c>
      <c r="CO185" s="50">
        <v>79601</v>
      </c>
      <c r="CP185" s="50">
        <v>13879</v>
      </c>
      <c r="CQ185" s="50">
        <v>5453</v>
      </c>
      <c r="CR185" s="50">
        <v>126582</v>
      </c>
      <c r="CS185" s="50">
        <v>19818</v>
      </c>
      <c r="CT185" s="50">
        <v>8187</v>
      </c>
      <c r="CU185" s="51"/>
      <c r="CV185" s="54">
        <f t="shared" si="278"/>
        <v>79864.111104665528</v>
      </c>
      <c r="CW185" s="54">
        <f t="shared" si="279"/>
        <v>142131.27966210525</v>
      </c>
      <c r="CX185" s="54">
        <f t="shared" si="280"/>
        <v>15011.857112275642</v>
      </c>
      <c r="CY185" s="54">
        <f t="shared" si="281"/>
        <v>679657.38184573955</v>
      </c>
      <c r="CZ185" s="54">
        <f t="shared" si="282"/>
        <v>787064.50611903856</v>
      </c>
      <c r="DA185" s="54">
        <f t="shared" si="283"/>
        <v>90030.898093785974</v>
      </c>
      <c r="DB185" s="54">
        <f t="shared" si="284"/>
        <v>102038.87461186145</v>
      </c>
      <c r="DC185" s="54">
        <f t="shared" si="285"/>
        <v>108091.91095261315</v>
      </c>
      <c r="DD185" s="54">
        <f t="shared" si="286"/>
        <v>11738.212068648658</v>
      </c>
      <c r="DE185" s="54">
        <f t="shared" si="287"/>
        <v>187895.65518747686</v>
      </c>
      <c r="DF185" s="54">
        <f t="shared" si="288"/>
        <v>172934.10380003607</v>
      </c>
      <c r="DG185" s="54">
        <f t="shared" si="289"/>
        <v>30548.78022751489</v>
      </c>
      <c r="DH185" s="54">
        <f t="shared" si="290"/>
        <v>301059.6408465624</v>
      </c>
      <c r="DI185" s="54">
        <f t="shared" si="291"/>
        <v>263608.28635014751</v>
      </c>
      <c r="DJ185" s="54">
        <f t="shared" si="292"/>
        <v>41096.004260698792</v>
      </c>
      <c r="DK185" s="54">
        <f t="shared" si="293"/>
        <v>165600.15794067734</v>
      </c>
      <c r="DL185" s="54">
        <f t="shared" si="294"/>
        <v>105641.39333159618</v>
      </c>
      <c r="DM185" s="54">
        <f t="shared" si="295"/>
        <v>14110.126994611197</v>
      </c>
      <c r="DN185" s="54">
        <f t="shared" si="296"/>
        <v>20773.120248985288</v>
      </c>
      <c r="DO185" s="54">
        <f t="shared" si="297"/>
        <v>20780.666107710516</v>
      </c>
      <c r="DP185" s="54">
        <f t="shared" si="298"/>
        <v>1860.0541757680789</v>
      </c>
      <c r="DQ185" s="54">
        <f t="shared" si="299"/>
        <v>321500.11449007731</v>
      </c>
      <c r="DR185" s="54">
        <f t="shared" si="300"/>
        <v>636395.71613090113</v>
      </c>
      <c r="DS185" s="54">
        <f t="shared" si="301"/>
        <v>50467.331975868394</v>
      </c>
      <c r="DT185" s="54">
        <f t="shared" si="302"/>
        <v>195125.2166678033</v>
      </c>
      <c r="DU185" s="54">
        <f t="shared" si="303"/>
        <v>568171.72093145631</v>
      </c>
      <c r="DV185" s="54">
        <f t="shared" si="304"/>
        <v>35911.999316468893</v>
      </c>
      <c r="DW185" s="54">
        <f t="shared" si="305"/>
        <v>19892.770064375651</v>
      </c>
      <c r="DX185" s="54">
        <f t="shared" si="306"/>
        <v>20123.547577055462</v>
      </c>
      <c r="DY185" s="54">
        <f t="shared" si="307"/>
        <v>2458.692301302633</v>
      </c>
      <c r="DZ185" s="54">
        <f t="shared" si="308"/>
        <v>53032.92394244505</v>
      </c>
      <c r="EA185" s="54">
        <f t="shared" si="309"/>
        <v>47965.250986895713</v>
      </c>
      <c r="EB185" s="54">
        <f t="shared" si="310"/>
        <v>4355.846949136404</v>
      </c>
      <c r="EC185" s="54">
        <f t="shared" si="311"/>
        <v>33335.08856180439</v>
      </c>
      <c r="ED185" s="54">
        <f t="shared" si="312"/>
        <v>28653.512044362426</v>
      </c>
      <c r="EE185" s="54">
        <f t="shared" si="313"/>
        <v>2105.923405898342</v>
      </c>
      <c r="EF185" s="54">
        <f t="shared" si="314"/>
        <v>98356.495553951419</v>
      </c>
      <c r="EG185" s="54">
        <f t="shared" si="315"/>
        <v>68247.261597180914</v>
      </c>
      <c r="EH185" s="54">
        <f t="shared" si="316"/>
        <v>3187.4964898473263</v>
      </c>
      <c r="EI185" s="54">
        <f t="shared" si="317"/>
        <v>167411.16403473145</v>
      </c>
      <c r="EJ185" s="54">
        <f t="shared" si="318"/>
        <v>35439.754324581867</v>
      </c>
      <c r="EK185" s="54">
        <f t="shared" si="319"/>
        <v>6093.9097421800043</v>
      </c>
      <c r="EL185" s="54">
        <f t="shared" si="320"/>
        <v>70761.290195801863</v>
      </c>
      <c r="EM185" s="54">
        <f t="shared" si="321"/>
        <v>113875.81166549848</v>
      </c>
      <c r="EN185" s="54">
        <f t="shared" si="322"/>
        <v>5178.9743717464153</v>
      </c>
      <c r="EO185" s="54">
        <f t="shared" si="323"/>
        <v>103651.17309281796</v>
      </c>
      <c r="EP185" s="54">
        <f t="shared" si="324"/>
        <v>85390.823799332749</v>
      </c>
      <c r="EQ185" s="54">
        <f t="shared" si="325"/>
        <v>8935.5543737878306</v>
      </c>
      <c r="ER185" s="54">
        <f t="shared" si="326"/>
        <v>47551.486400129186</v>
      </c>
      <c r="ES185" s="54">
        <f t="shared" si="327"/>
        <v>34954.304079925692</v>
      </c>
      <c r="ET185" s="54">
        <f t="shared" si="328"/>
        <v>2375.0590337647172</v>
      </c>
      <c r="EU185" s="54">
        <f t="shared" si="329"/>
        <v>6137.927251410486</v>
      </c>
      <c r="EV185" s="54">
        <f t="shared" si="330"/>
        <v>6113.4032105535034</v>
      </c>
      <c r="EW185" s="54">
        <f t="shared" si="331"/>
        <v>661.52028157809968</v>
      </c>
      <c r="EX185" s="54">
        <f t="shared" si="332"/>
        <v>200812.90768194202</v>
      </c>
      <c r="EY185" s="54">
        <f t="shared" si="333"/>
        <v>97673.595339318505</v>
      </c>
      <c r="EZ185" s="54">
        <f t="shared" si="334"/>
        <v>11262.822968959452</v>
      </c>
      <c r="FA185" s="54">
        <f t="shared" si="335"/>
        <v>147652.33296272854</v>
      </c>
      <c r="FB185" s="54">
        <f t="shared" si="336"/>
        <v>49700.169672137134</v>
      </c>
      <c r="FC185" s="54">
        <f t="shared" si="337"/>
        <v>9789.4940528591796</v>
      </c>
      <c r="FD185" s="54">
        <f t="shared" si="338"/>
        <v>16750.548726879679</v>
      </c>
      <c r="FE185" s="54">
        <f t="shared" si="339"/>
        <v>6321.5431470576395</v>
      </c>
      <c r="FF185" s="54">
        <f t="shared" si="340"/>
        <v>6470.573856880842</v>
      </c>
      <c r="FG185" s="54">
        <f t="shared" si="341"/>
        <v>91438.829567600958</v>
      </c>
      <c r="FH185" s="54">
        <f t="shared" si="342"/>
        <v>23810.957207448977</v>
      </c>
      <c r="FI185" s="54">
        <f t="shared" si="343"/>
        <v>10167.415810680888</v>
      </c>
      <c r="FJ185" s="54">
        <f t="shared" si="344"/>
        <v>47416.289764635563</v>
      </c>
      <c r="FK185" s="54">
        <f t="shared" si="345"/>
        <v>26619.90311791416</v>
      </c>
      <c r="FL185" s="54">
        <f t="shared" si="346"/>
        <v>3915.0430352711492</v>
      </c>
      <c r="FM185" s="54">
        <f t="shared" si="347"/>
        <v>100042.99497903931</v>
      </c>
      <c r="FN185" s="54">
        <f t="shared" si="348"/>
        <v>105018.85998676508</v>
      </c>
      <c r="FO185" s="54">
        <f t="shared" si="349"/>
        <v>3106.3785085511527</v>
      </c>
      <c r="FP185" s="54">
        <f t="shared" si="350"/>
        <v>65566.595285044561</v>
      </c>
      <c r="FQ185" s="54">
        <f t="shared" si="351"/>
        <v>68218.335805400886</v>
      </c>
      <c r="FR185" s="54">
        <f t="shared" si="352"/>
        <v>12426.142855765047</v>
      </c>
      <c r="FS185" s="54">
        <f t="shared" si="353"/>
        <v>13836.589615821775</v>
      </c>
      <c r="FT185" s="54">
        <f t="shared" si="354"/>
        <v>4562.7292425196683</v>
      </c>
      <c r="FU185" s="54">
        <f t="shared" si="355"/>
        <v>3260.4397908578394</v>
      </c>
      <c r="FV185" s="54">
        <f t="shared" si="356"/>
        <v>51870.861698760331</v>
      </c>
      <c r="FW185" s="54">
        <f t="shared" si="357"/>
        <v>31789.445166254041</v>
      </c>
      <c r="FX185" s="54">
        <f t="shared" si="358"/>
        <v>3268.6144711435004</v>
      </c>
      <c r="FY185" s="54">
        <f t="shared" si="359"/>
        <v>204502.83259857725</v>
      </c>
      <c r="FZ185" s="54">
        <f t="shared" si="360"/>
        <v>47147.154136769183</v>
      </c>
      <c r="GA185" s="54">
        <f t="shared" si="361"/>
        <v>17696.296353774604</v>
      </c>
      <c r="GB185" s="54">
        <f t="shared" si="362"/>
        <v>6227.219912992321</v>
      </c>
      <c r="GC185" s="54">
        <f t="shared" si="363"/>
        <v>2656.142271279366</v>
      </c>
      <c r="GD185" s="54">
        <f t="shared" si="364"/>
        <v>384.20997342606364</v>
      </c>
      <c r="GE185" s="54">
        <f t="shared" si="365"/>
        <v>50054.825032222732</v>
      </c>
      <c r="GF185" s="54">
        <f t="shared" si="366"/>
        <v>8727.4144372836945</v>
      </c>
      <c r="GG185" s="54">
        <f t="shared" si="367"/>
        <v>3428.9639690545414</v>
      </c>
      <c r="GH185" s="54">
        <f t="shared" si="368"/>
        <v>79597.490763040885</v>
      </c>
      <c r="GI185" s="54">
        <f t="shared" si="369"/>
        <v>12461.985684709867</v>
      </c>
      <c r="GJ185" s="54">
        <f t="shared" si="370"/>
        <v>5148.1621152850785</v>
      </c>
    </row>
    <row r="186" spans="1:193" s="45" customFormat="1">
      <c r="A186" s="45" t="s">
        <v>15</v>
      </c>
      <c r="B186" s="46">
        <v>41969</v>
      </c>
      <c r="C186" s="47"/>
      <c r="D186" s="47"/>
      <c r="E186" s="47"/>
      <c r="F186" s="48">
        <v>133621</v>
      </c>
      <c r="G186" s="49">
        <v>225389</v>
      </c>
      <c r="H186" s="49">
        <v>24530</v>
      </c>
      <c r="I186" s="49">
        <v>1022271</v>
      </c>
      <c r="J186" s="48">
        <v>1259156</v>
      </c>
      <c r="K186" s="48">
        <v>148697</v>
      </c>
      <c r="L186" s="48">
        <v>167603</v>
      </c>
      <c r="M186" s="49">
        <v>170492</v>
      </c>
      <c r="N186" s="49">
        <v>19096</v>
      </c>
      <c r="O186" s="48">
        <v>340534</v>
      </c>
      <c r="P186" s="49">
        <v>275286</v>
      </c>
      <c r="Q186" s="49">
        <v>50961</v>
      </c>
      <c r="R186" s="48">
        <v>505753</v>
      </c>
      <c r="S186" s="49">
        <v>429356</v>
      </c>
      <c r="T186" s="49">
        <v>69726</v>
      </c>
      <c r="U186" s="48">
        <v>286601</v>
      </c>
      <c r="V186" s="49">
        <v>176744</v>
      </c>
      <c r="W186" s="49">
        <v>23611</v>
      </c>
      <c r="X186" s="48">
        <v>33908</v>
      </c>
      <c r="Y186" s="49">
        <v>33495</v>
      </c>
      <c r="Z186" s="49">
        <v>3093</v>
      </c>
      <c r="AA186" s="48">
        <v>528538</v>
      </c>
      <c r="AB186" s="49">
        <v>998706</v>
      </c>
      <c r="AC186" s="49">
        <v>82051</v>
      </c>
      <c r="AD186" s="48">
        <v>319498</v>
      </c>
      <c r="AE186" s="49">
        <v>899944</v>
      </c>
      <c r="AF186" s="49">
        <v>58263</v>
      </c>
      <c r="AG186" s="48">
        <v>32210</v>
      </c>
      <c r="AH186" s="49">
        <v>31722</v>
      </c>
      <c r="AI186" s="49">
        <v>3929</v>
      </c>
      <c r="AJ186" s="48">
        <v>88155</v>
      </c>
      <c r="AK186" s="49">
        <v>76274</v>
      </c>
      <c r="AL186" s="49">
        <v>7054</v>
      </c>
      <c r="AM186" s="48">
        <v>54971</v>
      </c>
      <c r="AN186" s="49">
        <v>45177</v>
      </c>
      <c r="AO186" s="49">
        <v>3465</v>
      </c>
      <c r="AP186" s="48">
        <v>155678</v>
      </c>
      <c r="AQ186" s="49">
        <v>106448</v>
      </c>
      <c r="AR186" s="49">
        <v>5105</v>
      </c>
      <c r="AS186" s="48">
        <v>262078</v>
      </c>
      <c r="AT186" s="49">
        <v>53970</v>
      </c>
      <c r="AU186" s="49">
        <v>9849</v>
      </c>
      <c r="AV186" s="48">
        <v>114521</v>
      </c>
      <c r="AW186" s="49">
        <v>180581</v>
      </c>
      <c r="AX186" s="49">
        <v>8696</v>
      </c>
      <c r="AY186" s="48">
        <v>167752</v>
      </c>
      <c r="AZ186" s="49">
        <v>134094</v>
      </c>
      <c r="BA186" s="49">
        <v>14407</v>
      </c>
      <c r="BB186" s="48">
        <v>81491</v>
      </c>
      <c r="BC186" s="49">
        <v>54112</v>
      </c>
      <c r="BD186" s="49">
        <v>3779</v>
      </c>
      <c r="BE186" s="48">
        <v>10067</v>
      </c>
      <c r="BF186" s="49">
        <v>10361</v>
      </c>
      <c r="BG186" s="49">
        <v>988</v>
      </c>
      <c r="BH186" s="50">
        <v>307956</v>
      </c>
      <c r="BI186" s="50">
        <v>152882</v>
      </c>
      <c r="BJ186" s="50">
        <v>18496</v>
      </c>
      <c r="BK186" s="50">
        <v>230593</v>
      </c>
      <c r="BL186" s="50">
        <v>72774</v>
      </c>
      <c r="BM186" s="50">
        <v>14308</v>
      </c>
      <c r="BN186" s="50">
        <v>25496</v>
      </c>
      <c r="BO186" s="50">
        <v>9881</v>
      </c>
      <c r="BP186" s="50">
        <v>11232</v>
      </c>
      <c r="BQ186" s="50">
        <v>140276</v>
      </c>
      <c r="BR186" s="50">
        <v>36852</v>
      </c>
      <c r="BS186" s="50">
        <v>16910</v>
      </c>
      <c r="BT186" s="50">
        <v>69630</v>
      </c>
      <c r="BU186" s="50">
        <v>43348</v>
      </c>
      <c r="BV186" s="50">
        <v>6211</v>
      </c>
      <c r="BW186" s="50">
        <v>127128</v>
      </c>
      <c r="BX186" s="50">
        <v>168138</v>
      </c>
      <c r="BY186" s="50">
        <v>5112</v>
      </c>
      <c r="BZ186" s="50">
        <v>96649</v>
      </c>
      <c r="CA186" s="50">
        <v>101172</v>
      </c>
      <c r="CB186" s="50">
        <v>19815</v>
      </c>
      <c r="CC186" s="50">
        <v>22100</v>
      </c>
      <c r="CD186" s="50">
        <v>7524</v>
      </c>
      <c r="CE186" s="50">
        <v>5599</v>
      </c>
      <c r="CF186" s="50">
        <v>80028</v>
      </c>
      <c r="CG186" s="50">
        <v>57880</v>
      </c>
      <c r="CH186" s="50">
        <v>6243</v>
      </c>
      <c r="CI186" s="50">
        <v>314599</v>
      </c>
      <c r="CJ186" s="50">
        <v>75762</v>
      </c>
      <c r="CK186" s="50">
        <v>29465</v>
      </c>
      <c r="CL186" s="50">
        <v>9353</v>
      </c>
      <c r="CM186" s="50">
        <v>3381</v>
      </c>
      <c r="CN186" s="50">
        <v>560</v>
      </c>
      <c r="CO186" s="50">
        <v>74841</v>
      </c>
      <c r="CP186" s="50">
        <v>13743</v>
      </c>
      <c r="CQ186" s="50">
        <v>5709</v>
      </c>
      <c r="CR186" s="50">
        <v>123156</v>
      </c>
      <c r="CS186" s="50">
        <v>19987</v>
      </c>
      <c r="CT186" s="50">
        <v>8538</v>
      </c>
      <c r="CU186" s="51"/>
      <c r="CV186" s="54">
        <f t="shared" si="278"/>
        <v>84023.765726946061</v>
      </c>
      <c r="CW186" s="54">
        <f t="shared" si="279"/>
        <v>141729.462684987</v>
      </c>
      <c r="CX186" s="54">
        <f t="shared" si="280"/>
        <v>15424.992877481736</v>
      </c>
      <c r="CY186" s="54">
        <f t="shared" si="281"/>
        <v>642826.04540791409</v>
      </c>
      <c r="CZ186" s="54">
        <f t="shared" si="282"/>
        <v>791784.44075166702</v>
      </c>
      <c r="DA186" s="54">
        <f t="shared" si="283"/>
        <v>93503.879572071004</v>
      </c>
      <c r="DB186" s="54">
        <f t="shared" si="284"/>
        <v>105392.37999366374</v>
      </c>
      <c r="DC186" s="54">
        <f t="shared" si="285"/>
        <v>107209.04548176177</v>
      </c>
      <c r="DD186" s="54">
        <f t="shared" si="286"/>
        <v>12007.976518075468</v>
      </c>
      <c r="DE186" s="54">
        <f t="shared" si="287"/>
        <v>214135.12126132759</v>
      </c>
      <c r="DF186" s="54">
        <f t="shared" si="288"/>
        <v>173105.77208603494</v>
      </c>
      <c r="DG186" s="54">
        <f t="shared" si="289"/>
        <v>32045.375541351274</v>
      </c>
      <c r="DH186" s="54">
        <f t="shared" si="290"/>
        <v>318028.39065491321</v>
      </c>
      <c r="DI186" s="54">
        <f t="shared" si="291"/>
        <v>269988.30990232562</v>
      </c>
      <c r="DJ186" s="54">
        <f t="shared" si="292"/>
        <v>43845.212122922603</v>
      </c>
      <c r="DK186" s="54">
        <f t="shared" si="293"/>
        <v>180220.88804236212</v>
      </c>
      <c r="DL186" s="54">
        <f t="shared" si="294"/>
        <v>111140.43787760424</v>
      </c>
      <c r="DM186" s="54">
        <f t="shared" si="295"/>
        <v>14847.105863441551</v>
      </c>
      <c r="DN186" s="54">
        <f t="shared" si="296"/>
        <v>21322.081471245441</v>
      </c>
      <c r="DO186" s="54">
        <f t="shared" si="297"/>
        <v>21062.378166785598</v>
      </c>
      <c r="DP186" s="54">
        <f t="shared" si="298"/>
        <v>1944.9450864268654</v>
      </c>
      <c r="DQ186" s="54">
        <f t="shared" si="299"/>
        <v>332356.08990943508</v>
      </c>
      <c r="DR186" s="54">
        <f t="shared" si="300"/>
        <v>628007.86533625249</v>
      </c>
      <c r="DS186" s="54">
        <f t="shared" si="301"/>
        <v>51595.437855289601</v>
      </c>
      <c r="DT186" s="54">
        <f t="shared" si="302"/>
        <v>200907.23091600733</v>
      </c>
      <c r="DU186" s="54">
        <f t="shared" si="303"/>
        <v>565904.19038452604</v>
      </c>
      <c r="DV186" s="54">
        <f t="shared" si="304"/>
        <v>36637.03057565097</v>
      </c>
      <c r="DW186" s="54">
        <f t="shared" si="305"/>
        <v>20254.342461626038</v>
      </c>
      <c r="DX186" s="54">
        <f t="shared" si="306"/>
        <v>19947.477540133536</v>
      </c>
      <c r="DY186" s="54">
        <f t="shared" si="307"/>
        <v>2470.6399109509066</v>
      </c>
      <c r="DZ186" s="54">
        <f t="shared" si="308"/>
        <v>55433.764660187626</v>
      </c>
      <c r="EA186" s="54">
        <f t="shared" si="309"/>
        <v>47962.735700653968</v>
      </c>
      <c r="EB186" s="54">
        <f t="shared" si="310"/>
        <v>4435.7072873117068</v>
      </c>
      <c r="EC186" s="54">
        <f t="shared" si="311"/>
        <v>34566.949998697455</v>
      </c>
      <c r="ED186" s="54">
        <f t="shared" si="312"/>
        <v>28408.271635792596</v>
      </c>
      <c r="EE186" s="54">
        <f t="shared" si="313"/>
        <v>2178.8667069088551</v>
      </c>
      <c r="EF186" s="54">
        <f t="shared" si="314"/>
        <v>97893.682885470917</v>
      </c>
      <c r="EG186" s="54">
        <f t="shared" si="315"/>
        <v>66936.797465233423</v>
      </c>
      <c r="EH186" s="54">
        <f t="shared" si="316"/>
        <v>3210.134066023003</v>
      </c>
      <c r="EI186" s="54">
        <f t="shared" si="317"/>
        <v>164800.29691580342</v>
      </c>
      <c r="EJ186" s="54">
        <f t="shared" si="318"/>
        <v>33937.499616701563</v>
      </c>
      <c r="EK186" s="54">
        <f t="shared" si="319"/>
        <v>6193.2635487288062</v>
      </c>
      <c r="EL186" s="54">
        <f t="shared" si="320"/>
        <v>72013.273922628854</v>
      </c>
      <c r="EM186" s="54">
        <f t="shared" si="321"/>
        <v>113553.22620499508</v>
      </c>
      <c r="EN186" s="54">
        <f t="shared" si="322"/>
        <v>5468.232289546725</v>
      </c>
      <c r="EO186" s="54">
        <f t="shared" si="323"/>
        <v>105486.07440616861</v>
      </c>
      <c r="EP186" s="54">
        <f t="shared" si="324"/>
        <v>84321.198325032034</v>
      </c>
      <c r="EQ186" s="54">
        <f t="shared" si="325"/>
        <v>9059.4322211936142</v>
      </c>
      <c r="ER186" s="54">
        <f t="shared" si="326"/>
        <v>51243.297781445748</v>
      </c>
      <c r="ES186" s="54">
        <f t="shared" si="327"/>
        <v>34026.792278283392</v>
      </c>
      <c r="ET186" s="54">
        <f t="shared" si="328"/>
        <v>2376.3166768855881</v>
      </c>
      <c r="EU186" s="54">
        <f t="shared" si="329"/>
        <v>6330.3466489037355</v>
      </c>
      <c r="EV186" s="54">
        <f t="shared" si="330"/>
        <v>6515.22018767176</v>
      </c>
      <c r="EW186" s="54">
        <f t="shared" si="331"/>
        <v>621.27570171023058</v>
      </c>
      <c r="EX186" s="54">
        <f t="shared" si="332"/>
        <v>193649.37246546129</v>
      </c>
      <c r="EY186" s="54">
        <f t="shared" si="333"/>
        <v>96135.497802493381</v>
      </c>
      <c r="EZ186" s="54">
        <f t="shared" si="334"/>
        <v>11630.683581814194</v>
      </c>
      <c r="FA186" s="54">
        <f t="shared" si="335"/>
        <v>145001.85008549312</v>
      </c>
      <c r="FB186" s="54">
        <f t="shared" si="336"/>
        <v>45761.860239129877</v>
      </c>
      <c r="FC186" s="54">
        <f t="shared" si="337"/>
        <v>8997.1788867105042</v>
      </c>
      <c r="FD186" s="54">
        <f t="shared" si="338"/>
        <v>16032.434504862385</v>
      </c>
      <c r="FE186" s="54">
        <f t="shared" si="339"/>
        <v>6213.3858386627408</v>
      </c>
      <c r="FF186" s="54">
        <f t="shared" si="340"/>
        <v>7062.9237668110418</v>
      </c>
      <c r="FG186" s="54">
        <f t="shared" si="341"/>
        <v>88208.573211644019</v>
      </c>
      <c r="FH186" s="54">
        <f t="shared" si="342"/>
        <v>23173.332145167424</v>
      </c>
      <c r="FI186" s="54">
        <f t="shared" si="343"/>
        <v>10633.372586963562</v>
      </c>
      <c r="FJ186" s="54">
        <f t="shared" si="344"/>
        <v>43784.845253120802</v>
      </c>
      <c r="FK186" s="54">
        <f t="shared" si="345"/>
        <v>27258.157001756146</v>
      </c>
      <c r="FL186" s="54">
        <f t="shared" si="346"/>
        <v>3905.6107118646173</v>
      </c>
      <c r="FM186" s="54">
        <f t="shared" si="347"/>
        <v>79940.827335038644</v>
      </c>
      <c r="FN186" s="54">
        <f t="shared" si="348"/>
        <v>105728.7995284967</v>
      </c>
      <c r="FO186" s="54">
        <f t="shared" si="349"/>
        <v>3214.535816946051</v>
      </c>
      <c r="FP186" s="54">
        <f t="shared" si="350"/>
        <v>60774.97499452639</v>
      </c>
      <c r="FQ186" s="54">
        <f t="shared" si="351"/>
        <v>63619.134912375957</v>
      </c>
      <c r="FR186" s="54">
        <f t="shared" si="352"/>
        <v>12460.09922002856</v>
      </c>
      <c r="FS186" s="54">
        <f t="shared" si="353"/>
        <v>13896.956485623577</v>
      </c>
      <c r="FT186" s="54">
        <f t="shared" si="354"/>
        <v>4731.2534207163708</v>
      </c>
      <c r="FU186" s="54">
        <f t="shared" si="355"/>
        <v>3520.7719168781182</v>
      </c>
      <c r="FV186" s="54">
        <f t="shared" si="356"/>
        <v>50323.331838528677</v>
      </c>
      <c r="FW186" s="54">
        <f t="shared" si="357"/>
        <v>36396.191918004195</v>
      </c>
      <c r="FX186" s="54">
        <f t="shared" si="358"/>
        <v>3925.7330017985519</v>
      </c>
      <c r="FY186" s="54">
        <f t="shared" si="359"/>
        <v>197826.63409143401</v>
      </c>
      <c r="FZ186" s="54">
        <f t="shared" si="360"/>
        <v>47640.779061711015</v>
      </c>
      <c r="GA186" s="54">
        <f t="shared" si="361"/>
        <v>18528.227278230712</v>
      </c>
      <c r="GB186" s="54">
        <f t="shared" si="362"/>
        <v>5881.3680547528202</v>
      </c>
      <c r="GC186" s="54">
        <f t="shared" si="363"/>
        <v>2126.0456958322766</v>
      </c>
      <c r="GD186" s="54">
        <f t="shared" si="364"/>
        <v>352.14007384385536</v>
      </c>
      <c r="GE186" s="54">
        <f t="shared" si="365"/>
        <v>47061.634404549965</v>
      </c>
      <c r="GF186" s="54">
        <f t="shared" si="366"/>
        <v>8641.8947050644711</v>
      </c>
      <c r="GG186" s="54">
        <f t="shared" si="367"/>
        <v>3589.9422885260183</v>
      </c>
      <c r="GH186" s="54">
        <f t="shared" si="368"/>
        <v>77443.148096989025</v>
      </c>
      <c r="GI186" s="54">
        <f t="shared" si="369"/>
        <v>12568.256528423459</v>
      </c>
      <c r="GJ186" s="54">
        <f t="shared" si="370"/>
        <v>5368.8784829979231</v>
      </c>
    </row>
    <row r="187" spans="1:193" s="45" customFormat="1">
      <c r="A187" s="45" t="s">
        <v>15</v>
      </c>
      <c r="B187" s="46">
        <v>41968</v>
      </c>
      <c r="C187" s="47"/>
      <c r="D187" s="47"/>
      <c r="E187" s="47"/>
      <c r="F187" s="48">
        <v>143989</v>
      </c>
      <c r="G187" s="49">
        <v>231825</v>
      </c>
      <c r="H187" s="49">
        <v>25587</v>
      </c>
      <c r="I187" s="49">
        <v>1022271</v>
      </c>
      <c r="J187" s="48">
        <v>1267900</v>
      </c>
      <c r="K187" s="48">
        <v>153711</v>
      </c>
      <c r="L187" s="48">
        <v>172518</v>
      </c>
      <c r="M187" s="49">
        <v>179472</v>
      </c>
      <c r="N187" s="49">
        <v>19946</v>
      </c>
      <c r="O187" s="48">
        <v>375927</v>
      </c>
      <c r="P187" s="49">
        <v>280363</v>
      </c>
      <c r="Q187" s="49">
        <v>51706</v>
      </c>
      <c r="R187" s="48">
        <v>518354</v>
      </c>
      <c r="S187" s="49">
        <v>434359</v>
      </c>
      <c r="T187" s="49">
        <v>71417</v>
      </c>
      <c r="U187" s="48">
        <v>299373</v>
      </c>
      <c r="V187" s="49">
        <v>184152</v>
      </c>
      <c r="W187" s="49">
        <v>23111</v>
      </c>
      <c r="X187" s="48">
        <v>33691</v>
      </c>
      <c r="Y187" s="49">
        <v>33666</v>
      </c>
      <c r="Z187" s="49">
        <v>2994</v>
      </c>
      <c r="AA187" s="48">
        <v>531077</v>
      </c>
      <c r="AB187" s="49">
        <v>985253</v>
      </c>
      <c r="AC187" s="49">
        <v>80060</v>
      </c>
      <c r="AD187" s="48">
        <v>319495</v>
      </c>
      <c r="AE187" s="49">
        <v>913754</v>
      </c>
      <c r="AF187" s="49">
        <v>58958</v>
      </c>
      <c r="AG187" s="48">
        <v>33154</v>
      </c>
      <c r="AH187" s="49">
        <v>32588</v>
      </c>
      <c r="AI187" s="49">
        <v>4168</v>
      </c>
      <c r="AJ187" s="48">
        <v>94333</v>
      </c>
      <c r="AK187" s="49">
        <v>82861</v>
      </c>
      <c r="AL187" s="49">
        <v>7812</v>
      </c>
      <c r="AM187" s="48">
        <v>58477</v>
      </c>
      <c r="AN187" s="49">
        <v>48842</v>
      </c>
      <c r="AO187" s="49">
        <v>3788</v>
      </c>
      <c r="AP187" s="48">
        <v>158565</v>
      </c>
      <c r="AQ187" s="49">
        <v>107805</v>
      </c>
      <c r="AR187" s="49">
        <v>5219</v>
      </c>
      <c r="AS187" s="48">
        <v>273825</v>
      </c>
      <c r="AT187" s="49">
        <v>58422</v>
      </c>
      <c r="AU187" s="49">
        <v>10307</v>
      </c>
      <c r="AV187" s="48">
        <v>112466</v>
      </c>
      <c r="AW187" s="49">
        <v>174400</v>
      </c>
      <c r="AX187" s="49">
        <v>7966</v>
      </c>
      <c r="AY187" s="48">
        <v>166061</v>
      </c>
      <c r="AZ187" s="49">
        <v>133591</v>
      </c>
      <c r="BA187" s="49">
        <v>14628</v>
      </c>
      <c r="BB187" s="48">
        <v>79394</v>
      </c>
      <c r="BC187" s="49">
        <v>51599</v>
      </c>
      <c r="BD187" s="49">
        <v>3680</v>
      </c>
      <c r="BE187" s="48">
        <v>11294</v>
      </c>
      <c r="BF187" s="49">
        <v>11266</v>
      </c>
      <c r="BG187" s="49">
        <v>1105</v>
      </c>
      <c r="BH187" s="50">
        <v>310804</v>
      </c>
      <c r="BI187" s="50">
        <v>149757</v>
      </c>
      <c r="BJ187" s="50">
        <v>18082</v>
      </c>
      <c r="BK187" s="50">
        <v>220451</v>
      </c>
      <c r="BL187" s="50">
        <v>76290</v>
      </c>
      <c r="BM187" s="50">
        <v>13725</v>
      </c>
      <c r="BN187" s="50">
        <v>25654</v>
      </c>
      <c r="BO187" s="50">
        <v>9707</v>
      </c>
      <c r="BP187" s="50">
        <v>10355</v>
      </c>
      <c r="BQ187" s="50">
        <v>141035</v>
      </c>
      <c r="BR187" s="50">
        <v>36126</v>
      </c>
      <c r="BS187" s="50">
        <v>15452</v>
      </c>
      <c r="BT187" s="50">
        <v>70755</v>
      </c>
      <c r="BU187" s="50">
        <v>44615</v>
      </c>
      <c r="BV187" s="50">
        <v>6374</v>
      </c>
      <c r="BW187" s="50">
        <v>128438</v>
      </c>
      <c r="BX187" s="50">
        <v>173347</v>
      </c>
      <c r="BY187" s="50">
        <v>5158</v>
      </c>
      <c r="BZ187" s="50">
        <v>94937</v>
      </c>
      <c r="CA187" s="50">
        <v>99876</v>
      </c>
      <c r="CB187" s="50">
        <v>19672</v>
      </c>
      <c r="CC187" s="50">
        <v>23890</v>
      </c>
      <c r="CD187" s="50">
        <v>8213</v>
      </c>
      <c r="CE187" s="50">
        <v>5654</v>
      </c>
      <c r="CF187" s="50">
        <v>89590</v>
      </c>
      <c r="CG187" s="50">
        <v>76975</v>
      </c>
      <c r="CH187" s="50">
        <v>9323</v>
      </c>
      <c r="CI187" s="50">
        <v>323542</v>
      </c>
      <c r="CJ187" s="50">
        <v>76931</v>
      </c>
      <c r="CK187" s="50">
        <v>30156</v>
      </c>
      <c r="CL187" s="50">
        <v>8672</v>
      </c>
      <c r="CM187" s="50">
        <v>3166</v>
      </c>
      <c r="CN187" s="50">
        <v>480</v>
      </c>
      <c r="CO187" s="50">
        <v>73889</v>
      </c>
      <c r="CP187" s="50">
        <v>13649</v>
      </c>
      <c r="CQ187" s="50">
        <v>5546</v>
      </c>
      <c r="CR187" s="50">
        <v>124652</v>
      </c>
      <c r="CS187" s="50">
        <v>19879</v>
      </c>
      <c r="CT187" s="50">
        <v>8361</v>
      </c>
      <c r="CU187" s="51"/>
      <c r="CV187" s="54">
        <f t="shared" ref="CV187:CV189" si="378">F187*$C$191</f>
        <v>90543.387665540882</v>
      </c>
      <c r="CW187" s="54">
        <f t="shared" ref="CW187:CW189" si="379">G187*$C$191</f>
        <v>145776.55824794958</v>
      </c>
      <c r="CX187" s="54">
        <f t="shared" ref="CX187:CX189" si="380">H187*$C$191</f>
        <v>16089.657266862012</v>
      </c>
      <c r="CY187" s="54">
        <f t="shared" ref="CY187:CY189" si="381">I187*$C$191</f>
        <v>642826.04540791409</v>
      </c>
      <c r="CZ187" s="54">
        <f t="shared" ref="CZ187:CZ189" si="382">J187*$C$191</f>
        <v>797282.85647611471</v>
      </c>
      <c r="DA187" s="54">
        <f t="shared" ref="DA187:DA189" si="383">K187*$C$191</f>
        <v>96656.790876094383</v>
      </c>
      <c r="DB187" s="54">
        <f t="shared" ref="DB187:DB189" si="384">L187*$C$191</f>
        <v>108483.037963204</v>
      </c>
      <c r="DC187" s="54">
        <f t="shared" ref="DC187:DC189" si="385">M187*$C$191</f>
        <v>112855.86309447217</v>
      </c>
      <c r="DD187" s="54">
        <f t="shared" ref="DD187:DD189" si="386">N187*$C$191</f>
        <v>12542.474844445605</v>
      </c>
      <c r="DE187" s="54">
        <f t="shared" ref="DE187:DE189" si="387">O187*$C$191</f>
        <v>236391.00274981966</v>
      </c>
      <c r="DF187" s="54">
        <f t="shared" ref="DF187:DF189" si="388">P187*$C$191</f>
        <v>176298.29914836574</v>
      </c>
      <c r="DG187" s="54">
        <f t="shared" ref="DG187:DG189" si="389">Q187*$C$191</f>
        <v>32513.847603875689</v>
      </c>
      <c r="DH187" s="54">
        <f t="shared" ref="DH187:DH189" si="390">R187*$C$191</f>
        <v>325952.17113796034</v>
      </c>
      <c r="DI187" s="54">
        <f t="shared" ref="DI187:DI189" si="391">S187*$C$191</f>
        <v>273134.30416918424</v>
      </c>
      <c r="DJ187" s="54">
        <f t="shared" ref="DJ187:DJ189" si="392">T187*$C$191</f>
        <v>44908.549381618963</v>
      </c>
      <c r="DK187" s="54">
        <f t="shared" ref="DK187:DK189" si="393">U187*$C$191</f>
        <v>188252.19701224376</v>
      </c>
      <c r="DL187" s="54">
        <f t="shared" ref="DL187:DL189" si="394">V187*$C$191</f>
        <v>115798.7479973101</v>
      </c>
      <c r="DM187" s="54">
        <f t="shared" ref="DM187:DM189" si="395">W187*$C$191</f>
        <v>14532.695083223824</v>
      </c>
      <c r="DN187" s="54">
        <f t="shared" ref="DN187:DN189" si="396">X187*$C$191</f>
        <v>21185.627192630949</v>
      </c>
      <c r="DO187" s="54">
        <f t="shared" ref="DO187:DO189" si="397">Y187*$C$191</f>
        <v>21169.906653620063</v>
      </c>
      <c r="DP187" s="54">
        <f t="shared" ref="DP187:DP189" si="398">Z187*$C$191</f>
        <v>1882.6917519437552</v>
      </c>
      <c r="DQ187" s="54">
        <f t="shared" ref="DQ187:DQ189" si="399">AA187*$C$191</f>
        <v>333952.66785138065</v>
      </c>
      <c r="DR187" s="54">
        <f t="shared" ref="DR187:DR189" si="400">AB187*$C$191</f>
        <v>619548.32888371439</v>
      </c>
      <c r="DS187" s="54">
        <f t="shared" ref="DS187:DS189" si="401">AC187*$C$191</f>
        <v>50343.45412846261</v>
      </c>
      <c r="DT187" s="54">
        <f t="shared" ref="DT187:DT189" si="402">AD187*$C$191</f>
        <v>200905.344451326</v>
      </c>
      <c r="DU187" s="54">
        <f t="shared" ref="DU187:DU189" si="403">AE187*$C$191</f>
        <v>574588.21613413969</v>
      </c>
      <c r="DV187" s="54">
        <f t="shared" ref="DV187:DV189" si="404">AF187*$C$191</f>
        <v>37074.061560153612</v>
      </c>
      <c r="DW187" s="54">
        <f t="shared" ref="DW187:DW189" si="405">AG187*$C$191</f>
        <v>20847.95001467711</v>
      </c>
      <c r="DX187" s="54">
        <f t="shared" ref="DX187:DX189" si="406">AH187*$C$191</f>
        <v>20492.037011470642</v>
      </c>
      <c r="DY187" s="54">
        <f t="shared" ref="DY187:DY189" si="407">AI187*$C$191</f>
        <v>2620.9282638949808</v>
      </c>
      <c r="DZ187" s="54">
        <f t="shared" ref="DZ187:DZ189" si="408">AJ187*$C$191</f>
        <v>59318.624260557874</v>
      </c>
      <c r="EA187" s="54">
        <f t="shared" ref="EA187:EA189" si="409">AK187*$C$191</f>
        <v>52104.78331924232</v>
      </c>
      <c r="EB187" s="54">
        <f t="shared" ref="EB187:EB189" si="410">AL187*$C$191</f>
        <v>4912.3540301217827</v>
      </c>
      <c r="EC187" s="54">
        <f t="shared" ref="EC187:EC189" si="411">AM187*$C$191</f>
        <v>36771.598389584164</v>
      </c>
      <c r="ED187" s="54">
        <f t="shared" ref="ED187:ED189" si="412">AN187*$C$191</f>
        <v>30712.902654788541</v>
      </c>
      <c r="EE187" s="54">
        <f t="shared" ref="EE187:EE189" si="413">AO187*$C$191</f>
        <v>2381.9760709295074</v>
      </c>
      <c r="EF187" s="54">
        <f t="shared" ref="EF187:EF189" si="414">AP187*$C$191</f>
        <v>99709.090730448079</v>
      </c>
      <c r="EG187" s="54">
        <f t="shared" ref="EG187:EG189" si="415">AQ187*$C$191</f>
        <v>67790.108322744331</v>
      </c>
      <c r="EH187" s="54">
        <f t="shared" ref="EH187:EH189" si="416">AR187*$C$191</f>
        <v>3281.8197239126448</v>
      </c>
      <c r="EI187" s="54">
        <f t="shared" ref="EI187:EI189" si="417">AS187*$C$191</f>
        <v>172187.06378623875</v>
      </c>
      <c r="EJ187" s="54">
        <f t="shared" ref="EJ187:EJ189" si="418">AT187*$C$191</f>
        <v>36737.013203760209</v>
      </c>
      <c r="EK187" s="54">
        <f t="shared" ref="EK187:EK189" si="419">AU187*$C$191</f>
        <v>6481.2638234082451</v>
      </c>
      <c r="EL187" s="54">
        <f t="shared" ref="EL187:EL189" si="420">AV187*$C$191</f>
        <v>70721.045615933996</v>
      </c>
      <c r="EM187" s="54">
        <f t="shared" ref="EM187:EM189" si="421">AW187*$C$191</f>
        <v>109666.48013994352</v>
      </c>
      <c r="EN187" s="54">
        <f t="shared" ref="EN187:EN189" si="422">AX187*$C$191</f>
        <v>5009.1925504288429</v>
      </c>
      <c r="EO187" s="54">
        <f t="shared" ref="EO187:EO189" si="423">AY187*$C$191</f>
        <v>104422.73714747226</v>
      </c>
      <c r="EP187" s="54">
        <f t="shared" ref="EP187:EP189" si="424">AZ187*$C$191</f>
        <v>84004.901080133001</v>
      </c>
      <c r="EQ187" s="54">
        <f t="shared" ref="EQ187:EQ189" si="425">BA187*$C$191</f>
        <v>9198.4017860498498</v>
      </c>
      <c r="ER187" s="54">
        <f t="shared" ref="ER187:ER189" si="426">BB187*$C$191</f>
        <v>49924.658969212593</v>
      </c>
      <c r="ES187" s="54">
        <f t="shared" ref="ES187:ES189" si="427">BC187*$C$191</f>
        <v>32446.563696909096</v>
      </c>
      <c r="ET187" s="54">
        <f t="shared" ref="ET187:ET189" si="428">BD187*$C$191</f>
        <v>2314.0633424024782</v>
      </c>
      <c r="EU187" s="54">
        <f t="shared" ref="EU187:EU189" si="429">BE187*$C$191</f>
        <v>7101.91070355804</v>
      </c>
      <c r="EV187" s="54">
        <f t="shared" ref="EV187:EV189" si="430">BF187*$C$191</f>
        <v>7084.3036998658472</v>
      </c>
      <c r="EW187" s="54">
        <f t="shared" ref="EW187:EW189" si="431">BG187*$C$191</f>
        <v>694.84782428117887</v>
      </c>
      <c r="EX187" s="54">
        <f t="shared" ref="EX187:EX189" si="432">BH187*$C$191</f>
        <v>195440.25626958147</v>
      </c>
      <c r="EY187" s="54">
        <f t="shared" ref="EY187:EY189" si="433">BI187*$C$191</f>
        <v>94170.430426132589</v>
      </c>
      <c r="EZ187" s="54">
        <f t="shared" ref="EZ187:EZ189" si="434">BJ187*$C$191</f>
        <v>11370.351455793916</v>
      </c>
      <c r="FA187" s="54">
        <f t="shared" ref="FA187:FA189" si="435">BK187*$C$191</f>
        <v>138624.34181955672</v>
      </c>
      <c r="FB187" s="54">
        <f t="shared" ref="FB187:FB189" si="436">BL187*$C$191</f>
        <v>47972.796845620942</v>
      </c>
      <c r="FC187" s="54">
        <f t="shared" ref="FC187:FC189" si="437">BM187*$C$191</f>
        <v>8630.5759169766334</v>
      </c>
      <c r="FD187" s="54">
        <f t="shared" ref="FD187:FD189" si="438">BN187*$C$191</f>
        <v>16131.788311411188</v>
      </c>
      <c r="FE187" s="54">
        <f t="shared" ref="FE187:FE189" si="439">BO187*$C$191</f>
        <v>6103.9708871469711</v>
      </c>
      <c r="FF187" s="54">
        <f t="shared" ref="FF187:FF189" si="440">BP187*$C$191</f>
        <v>6511.4472583091465</v>
      </c>
      <c r="FG187" s="54">
        <f t="shared" ref="FG187:FG189" si="441">BQ187*$C$191</f>
        <v>88685.848776014536</v>
      </c>
      <c r="FH187" s="54">
        <f t="shared" ref="FH187:FH189" si="442">BR187*$C$191</f>
        <v>22716.807692291284</v>
      </c>
      <c r="FI187" s="54">
        <f t="shared" ref="FI187:FI189" si="443">BS187*$C$191</f>
        <v>9716.5507518486666</v>
      </c>
      <c r="FJ187" s="54">
        <f t="shared" ref="FJ187:FJ189" si="444">BT187*$C$191</f>
        <v>44492.269508610691</v>
      </c>
      <c r="FK187" s="54">
        <f t="shared" ref="FK187:FK189" si="445">BU187*$C$191</f>
        <v>28054.873918827871</v>
      </c>
      <c r="FL187" s="54">
        <f t="shared" ref="FL187:FL189" si="446">BV187*$C$191</f>
        <v>4008.1086262155964</v>
      </c>
      <c r="FM187" s="54">
        <f t="shared" ref="FM187:FM189" si="447">BW187*$C$191</f>
        <v>80764.583579209095</v>
      </c>
      <c r="FN187" s="54">
        <f t="shared" ref="FN187:FN189" si="448">BX187*$C$191</f>
        <v>109004.33103680499</v>
      </c>
      <c r="FO187" s="54">
        <f t="shared" ref="FO187:FO189" si="449">BY187*$C$191</f>
        <v>3243.461608726082</v>
      </c>
      <c r="FP187" s="54">
        <f t="shared" ref="FP187:FP189" si="450">BZ187*$C$191</f>
        <v>59698.432483060889</v>
      </c>
      <c r="FQ187" s="54">
        <f t="shared" ref="FQ187:FQ189" si="451">CA187*$C$191</f>
        <v>62804.182170051601</v>
      </c>
      <c r="FR187" s="54">
        <f t="shared" ref="FR187:FR189" si="452">CB187*$C$191</f>
        <v>12370.177736886291</v>
      </c>
      <c r="FS187" s="54">
        <f t="shared" ref="FS187:FS189" si="453">CC187*$C$191</f>
        <v>15022.547078803043</v>
      </c>
      <c r="FT187" s="54">
        <f t="shared" ref="FT187:FT189" si="454">CD187*$C$191</f>
        <v>5164.5114758564005</v>
      </c>
      <c r="FU187" s="54">
        <f t="shared" ref="FU187:FU189" si="455">CE187*$C$191</f>
        <v>3555.3571027020685</v>
      </c>
      <c r="FV187" s="54">
        <f t="shared" ref="FV187:FV189" si="456">CF187*$C$191</f>
        <v>56336.123599412502</v>
      </c>
      <c r="FW187" s="54">
        <f t="shared" ref="FW187:FW189" si="457">CG187*$C$191</f>
        <v>48403.539614519228</v>
      </c>
      <c r="FX187" s="54">
        <f t="shared" ref="FX187:FX189" si="458">CH187*$C$191</f>
        <v>5862.5034079397565</v>
      </c>
      <c r="FY187" s="54">
        <f t="shared" ref="FY187:FY189" si="459">CI187*$C$191</f>
        <v>203450.1853064083</v>
      </c>
      <c r="FZ187" s="54">
        <f t="shared" ref="FZ187:FZ189" si="460">CJ187*$C$191</f>
        <v>48375.871465860066</v>
      </c>
      <c r="GA187" s="54">
        <f t="shared" ref="GA187:GA189" si="461">CK187*$C$191</f>
        <v>18962.742976491612</v>
      </c>
      <c r="GB187" s="54">
        <f t="shared" ref="GB187:GB189" si="462">CL187*$C$191</f>
        <v>5453.1405720962748</v>
      </c>
      <c r="GC187" s="54">
        <f t="shared" ref="GC187:GC189" si="463">CM187*$C$191</f>
        <v>1990.8490603386538</v>
      </c>
      <c r="GD187" s="54">
        <f t="shared" ref="GD187:GD189" si="464">CN187*$C$191</f>
        <v>301.83434900901887</v>
      </c>
      <c r="GE187" s="54">
        <f t="shared" ref="GE187:GE189" si="465">CO187*$C$191</f>
        <v>46462.99627901541</v>
      </c>
      <c r="GF187" s="54">
        <f t="shared" ref="GF187:GF189" si="466">CP187*$C$191</f>
        <v>8582.7854783835392</v>
      </c>
      <c r="GG187" s="54">
        <f t="shared" ref="GG187:GG189" si="467">CQ187*$C$191</f>
        <v>3487.4443741750392</v>
      </c>
      <c r="GH187" s="54">
        <f t="shared" ref="GH187:GH189" si="468">CR187*$C$191</f>
        <v>78383.86515140046</v>
      </c>
      <c r="GI187" s="54">
        <f t="shared" ref="GI187:GI189" si="469">CS187*$C$191</f>
        <v>12500.343799896429</v>
      </c>
      <c r="GJ187" s="54">
        <f t="shared" ref="GJ187:GJ189" si="470">CT187*$C$191</f>
        <v>5257.5770668008481</v>
      </c>
    </row>
    <row r="188" spans="1:193" s="45" customFormat="1">
      <c r="A188" s="45" t="s">
        <v>15</v>
      </c>
      <c r="B188" s="46">
        <v>41967</v>
      </c>
      <c r="C188" s="47"/>
      <c r="D188" s="47"/>
      <c r="E188" s="47"/>
      <c r="F188" s="48">
        <v>73023</v>
      </c>
      <c r="G188" s="49">
        <v>117149</v>
      </c>
      <c r="H188" s="49">
        <v>15540</v>
      </c>
      <c r="I188" s="49">
        <v>1022271</v>
      </c>
      <c r="J188" s="48">
        <v>1122905</v>
      </c>
      <c r="K188" s="48">
        <v>149801</v>
      </c>
      <c r="L188" s="48">
        <v>153191</v>
      </c>
      <c r="M188" s="49">
        <v>136540</v>
      </c>
      <c r="N188" s="49">
        <v>17166</v>
      </c>
      <c r="O188" s="48">
        <v>313091</v>
      </c>
      <c r="P188" s="49">
        <v>199940</v>
      </c>
      <c r="Q188" s="49">
        <v>39016</v>
      </c>
      <c r="R188" s="48">
        <v>452802</v>
      </c>
      <c r="S188" s="49">
        <v>345425</v>
      </c>
      <c r="T188" s="49">
        <v>56365</v>
      </c>
      <c r="U188" s="48">
        <v>296644</v>
      </c>
      <c r="V188" s="49">
        <v>170832</v>
      </c>
      <c r="W188" s="49">
        <v>22769</v>
      </c>
      <c r="X188" s="48">
        <v>25635</v>
      </c>
      <c r="Y188" s="49">
        <v>23673</v>
      </c>
      <c r="Z188" s="49">
        <v>2097</v>
      </c>
      <c r="AA188" s="48">
        <v>597498</v>
      </c>
      <c r="AB188" s="49">
        <v>1068058</v>
      </c>
      <c r="AC188" s="49">
        <v>97775</v>
      </c>
      <c r="AD188" s="48">
        <v>390955</v>
      </c>
      <c r="AE188" s="49">
        <v>1051267</v>
      </c>
      <c r="AF188" s="49">
        <v>73756</v>
      </c>
      <c r="AG188" s="48">
        <v>27176</v>
      </c>
      <c r="AH188" s="49">
        <v>22428</v>
      </c>
      <c r="AI188" s="49">
        <v>2971</v>
      </c>
      <c r="AJ188" s="48">
        <v>52068</v>
      </c>
      <c r="AK188" s="49">
        <v>33541</v>
      </c>
      <c r="AL188" s="49">
        <v>3344</v>
      </c>
      <c r="AM188" s="48">
        <v>35872</v>
      </c>
      <c r="AN188" s="49">
        <v>23000</v>
      </c>
      <c r="AO188" s="49">
        <v>1759</v>
      </c>
      <c r="AP188" s="48">
        <v>175128</v>
      </c>
      <c r="AQ188" s="49">
        <v>98912</v>
      </c>
      <c r="AR188" s="49">
        <v>5483</v>
      </c>
      <c r="AS188" s="48">
        <v>271760</v>
      </c>
      <c r="AT188" s="49">
        <v>43747</v>
      </c>
      <c r="AU188" s="49">
        <v>9614</v>
      </c>
      <c r="AV188" s="48">
        <v>112015</v>
      </c>
      <c r="AW188" s="49">
        <v>141088</v>
      </c>
      <c r="AX188" s="49">
        <v>8886</v>
      </c>
      <c r="AY188" s="48">
        <v>186779</v>
      </c>
      <c r="AZ188" s="49">
        <v>111972</v>
      </c>
      <c r="BA188" s="49">
        <v>12593</v>
      </c>
      <c r="BB188" s="48">
        <v>106890</v>
      </c>
      <c r="BC188" s="49">
        <v>29242</v>
      </c>
      <c r="BD188" s="49">
        <v>2399</v>
      </c>
      <c r="BE188" s="48">
        <v>8392</v>
      </c>
      <c r="BF188" s="49">
        <v>6993</v>
      </c>
      <c r="BG188" s="49">
        <v>798</v>
      </c>
      <c r="BH188" s="50">
        <v>305707</v>
      </c>
      <c r="BI188" s="50">
        <v>139867</v>
      </c>
      <c r="BJ188" s="50">
        <v>18684</v>
      </c>
      <c r="BK188" s="50">
        <v>210374</v>
      </c>
      <c r="BL188" s="50">
        <v>38942</v>
      </c>
      <c r="BM188" s="50">
        <v>7873</v>
      </c>
      <c r="BN188" s="50">
        <v>25737</v>
      </c>
      <c r="BO188" s="50">
        <v>12092</v>
      </c>
      <c r="BP188" s="50">
        <v>10607</v>
      </c>
      <c r="BQ188" s="50">
        <v>142430</v>
      </c>
      <c r="BR188" s="50">
        <v>72156</v>
      </c>
      <c r="BS188" s="50">
        <v>28587</v>
      </c>
      <c r="BT188" s="50">
        <v>72657</v>
      </c>
      <c r="BU188" s="50">
        <v>39195</v>
      </c>
      <c r="BV188" s="50">
        <v>6669</v>
      </c>
      <c r="BW188" s="50">
        <v>139257</v>
      </c>
      <c r="BX188" s="50">
        <v>153723</v>
      </c>
      <c r="BY188" s="50">
        <v>4873</v>
      </c>
      <c r="BZ188" s="50">
        <v>93910</v>
      </c>
      <c r="CA188" s="50">
        <v>150012</v>
      </c>
      <c r="CB188" s="50">
        <v>30704</v>
      </c>
      <c r="CC188" s="50">
        <v>26596</v>
      </c>
      <c r="CD188" s="50">
        <v>3731</v>
      </c>
      <c r="CE188" s="50">
        <v>2677</v>
      </c>
      <c r="CF188" s="50">
        <v>114702</v>
      </c>
      <c r="CG188" s="50">
        <v>55459</v>
      </c>
      <c r="CH188" s="50">
        <v>6342</v>
      </c>
      <c r="CI188" s="50">
        <v>331272</v>
      </c>
      <c r="CJ188" s="50">
        <v>95189</v>
      </c>
      <c r="CK188" s="50">
        <v>35788</v>
      </c>
      <c r="CL188" s="50">
        <v>9376</v>
      </c>
      <c r="CM188" s="50">
        <v>2959</v>
      </c>
      <c r="CN188" s="50">
        <v>478</v>
      </c>
      <c r="CO188" s="50">
        <v>73727</v>
      </c>
      <c r="CP188" s="50">
        <v>23441</v>
      </c>
      <c r="CQ188" s="50">
        <v>8202</v>
      </c>
      <c r="CR188" s="50">
        <v>123686</v>
      </c>
      <c r="CS188" s="50">
        <v>22677</v>
      </c>
      <c r="CT188" s="50">
        <v>10318</v>
      </c>
      <c r="CU188" s="51"/>
      <c r="CV188" s="54">
        <f t="shared" si="378"/>
        <v>45918.436807678307</v>
      </c>
      <c r="CW188" s="54">
        <f t="shared" si="379"/>
        <v>73665.816983453231</v>
      </c>
      <c r="CX188" s="54">
        <f t="shared" si="380"/>
        <v>9771.8870491669859</v>
      </c>
      <c r="CY188" s="54">
        <f t="shared" si="381"/>
        <v>642826.04540791409</v>
      </c>
      <c r="CZ188" s="54">
        <f t="shared" si="382"/>
        <v>706106.87432077574</v>
      </c>
      <c r="DA188" s="54">
        <f t="shared" si="383"/>
        <v>94198.098574791744</v>
      </c>
      <c r="DB188" s="54">
        <f t="shared" si="384"/>
        <v>96329.803664667939</v>
      </c>
      <c r="DC188" s="54">
        <f t="shared" si="385"/>
        <v>85859.295861857157</v>
      </c>
      <c r="DD188" s="54">
        <f t="shared" si="386"/>
        <v>10794.350906435038</v>
      </c>
      <c r="DE188" s="54">
        <f t="shared" si="387"/>
        <v>196878.37117829736</v>
      </c>
      <c r="DF188" s="54">
        <f t="shared" si="388"/>
        <v>125726.58279346507</v>
      </c>
      <c r="DG188" s="54">
        <f t="shared" si="389"/>
        <v>24534.102001949752</v>
      </c>
      <c r="DH188" s="54">
        <f t="shared" si="390"/>
        <v>284731.66020829533</v>
      </c>
      <c r="DI188" s="54">
        <f t="shared" si="391"/>
        <v>217210.68751341739</v>
      </c>
      <c r="DJ188" s="54">
        <f t="shared" si="392"/>
        <v>35443.527253944478</v>
      </c>
      <c r="DK188" s="54">
        <f t="shared" si="393"/>
        <v>186536.14297381541</v>
      </c>
      <c r="DL188" s="54">
        <f t="shared" si="394"/>
        <v>107422.84481230982</v>
      </c>
      <c r="DM188" s="54">
        <f t="shared" si="395"/>
        <v>14317.638109554899</v>
      </c>
      <c r="DN188" s="54">
        <f t="shared" si="396"/>
        <v>16119.840701762914</v>
      </c>
      <c r="DO188" s="54">
        <f t="shared" si="397"/>
        <v>14886.09280018855</v>
      </c>
      <c r="DP188" s="54">
        <f t="shared" si="398"/>
        <v>1318.6388122331512</v>
      </c>
      <c r="DQ188" s="54">
        <f t="shared" si="399"/>
        <v>375719.62471706409</v>
      </c>
      <c r="DR188" s="54">
        <f t="shared" si="400"/>
        <v>671617.89819557231</v>
      </c>
      <c r="DS188" s="54">
        <f t="shared" si="401"/>
        <v>61483.028071576708</v>
      </c>
      <c r="DT188" s="54">
        <f t="shared" si="402"/>
        <v>245840.9331600437</v>
      </c>
      <c r="DU188" s="54">
        <f t="shared" si="403"/>
        <v>661059.3553743005</v>
      </c>
      <c r="DV188" s="54">
        <f t="shared" si="404"/>
        <v>46379.363011477493</v>
      </c>
      <c r="DW188" s="54">
        <f t="shared" si="405"/>
        <v>17088.854726393951</v>
      </c>
      <c r="DX188" s="54">
        <f t="shared" si="406"/>
        <v>14103.209957446406</v>
      </c>
      <c r="DY188" s="54">
        <f t="shared" si="407"/>
        <v>1868.2288560537397</v>
      </c>
      <c r="DZ188" s="54">
        <f t="shared" si="408"/>
        <v>32741.481008753322</v>
      </c>
      <c r="EA188" s="54">
        <f t="shared" si="409"/>
        <v>21091.30395856563</v>
      </c>
      <c r="EB188" s="54">
        <f t="shared" si="410"/>
        <v>2102.7792980961649</v>
      </c>
      <c r="EC188" s="54">
        <f t="shared" si="411"/>
        <v>22557.087015940677</v>
      </c>
      <c r="ED188" s="54">
        <f t="shared" si="412"/>
        <v>14462.895890015488</v>
      </c>
      <c r="EE188" s="54">
        <f t="shared" si="413"/>
        <v>1106.097124805967</v>
      </c>
      <c r="EF188" s="54">
        <f t="shared" si="414"/>
        <v>110124.26223594054</v>
      </c>
      <c r="EG188" s="54">
        <f t="shared" si="415"/>
        <v>62197.998185791825</v>
      </c>
      <c r="EH188" s="54">
        <f t="shared" si="416"/>
        <v>3447.8286158676051</v>
      </c>
      <c r="EI188" s="54">
        <f t="shared" si="417"/>
        <v>170888.54726393952</v>
      </c>
      <c r="EJ188" s="54">
        <f t="shared" si="418"/>
        <v>27509.056804369895</v>
      </c>
      <c r="EK188" s="54">
        <f t="shared" si="419"/>
        <v>6045.4904820264737</v>
      </c>
      <c r="EL188" s="54">
        <f t="shared" si="420"/>
        <v>70437.447092177608</v>
      </c>
      <c r="EM188" s="54">
        <f t="shared" si="421"/>
        <v>88719.176318717611</v>
      </c>
      <c r="EN188" s="54">
        <f t="shared" si="422"/>
        <v>5587.7083860294624</v>
      </c>
      <c r="EO188" s="54">
        <f t="shared" si="423"/>
        <v>117450.66223657403</v>
      </c>
      <c r="EP188" s="54">
        <f t="shared" si="424"/>
        <v>70410.407765078882</v>
      </c>
      <c r="EQ188" s="54">
        <f t="shared" si="425"/>
        <v>7918.7499105636971</v>
      </c>
      <c r="ER188" s="54">
        <f t="shared" si="426"/>
        <v>67214.736594945891</v>
      </c>
      <c r="ES188" s="54">
        <f t="shared" si="427"/>
        <v>18388.000070253605</v>
      </c>
      <c r="ET188" s="54">
        <f t="shared" si="428"/>
        <v>1508.542923484659</v>
      </c>
      <c r="EU188" s="54">
        <f t="shared" si="429"/>
        <v>5277.0705351743472</v>
      </c>
      <c r="EV188" s="54">
        <f t="shared" si="430"/>
        <v>4397.3491721251439</v>
      </c>
      <c r="EW188" s="54">
        <f t="shared" si="431"/>
        <v>501.79960522749388</v>
      </c>
      <c r="EX188" s="54">
        <f t="shared" si="432"/>
        <v>192235.15277604194</v>
      </c>
      <c r="EY188" s="54">
        <f t="shared" si="433"/>
        <v>87951.385193425929</v>
      </c>
      <c r="EZ188" s="54">
        <f t="shared" si="434"/>
        <v>11748.902035176059</v>
      </c>
      <c r="FA188" s="54">
        <f t="shared" si="435"/>
        <v>132287.70695504863</v>
      </c>
      <c r="FB188" s="54">
        <f t="shared" si="436"/>
        <v>24487.569206477528</v>
      </c>
      <c r="FC188" s="54">
        <f t="shared" si="437"/>
        <v>4950.7121453083455</v>
      </c>
      <c r="FD188" s="54">
        <f t="shared" si="438"/>
        <v>16183.980500927331</v>
      </c>
      <c r="FE188" s="54">
        <f t="shared" si="439"/>
        <v>7603.7103087855339</v>
      </c>
      <c r="FF188" s="54">
        <f t="shared" si="440"/>
        <v>6669.9102915388821</v>
      </c>
      <c r="FG188" s="54">
        <f t="shared" si="441"/>
        <v>89563.054852821995</v>
      </c>
      <c r="FH188" s="54">
        <f t="shared" si="442"/>
        <v>45373.24851478076</v>
      </c>
      <c r="FI188" s="54">
        <f t="shared" si="443"/>
        <v>17976.12194816838</v>
      </c>
      <c r="FJ188" s="54">
        <f t="shared" si="444"/>
        <v>45688.288116558928</v>
      </c>
      <c r="FK188" s="54">
        <f t="shared" si="445"/>
        <v>24646.6610612677</v>
      </c>
      <c r="FL188" s="54">
        <f t="shared" si="446"/>
        <v>4193.6109865440558</v>
      </c>
      <c r="FM188" s="54">
        <f t="shared" si="447"/>
        <v>87567.804041560303</v>
      </c>
      <c r="FN188" s="54">
        <f t="shared" si="448"/>
        <v>96664.336734819604</v>
      </c>
      <c r="FO188" s="54">
        <f t="shared" si="449"/>
        <v>3064.2474640019773</v>
      </c>
      <c r="FP188" s="54">
        <f t="shared" si="450"/>
        <v>59052.632740493675</v>
      </c>
      <c r="FQ188" s="54">
        <f t="shared" si="451"/>
        <v>94330.779924043629</v>
      </c>
      <c r="FR188" s="54">
        <f t="shared" si="452"/>
        <v>19307.337191610241</v>
      </c>
      <c r="FS188" s="54">
        <f t="shared" si="453"/>
        <v>16724.138221341389</v>
      </c>
      <c r="FT188" s="54">
        <f t="shared" si="454"/>
        <v>2346.1332419846863</v>
      </c>
      <c r="FU188" s="54">
        <f t="shared" si="455"/>
        <v>1683.3553172857157</v>
      </c>
      <c r="FV188" s="54">
        <f t="shared" si="456"/>
        <v>72127.090625067678</v>
      </c>
      <c r="FW188" s="54">
        <f t="shared" si="457"/>
        <v>34873.814920189958</v>
      </c>
      <c r="FX188" s="54">
        <f t="shared" si="458"/>
        <v>3987.9863362816618</v>
      </c>
      <c r="FY188" s="54">
        <f t="shared" si="459"/>
        <v>208310.97596857438</v>
      </c>
      <c r="FZ188" s="54">
        <f t="shared" si="460"/>
        <v>59856.89551629062</v>
      </c>
      <c r="GA188" s="54">
        <f t="shared" si="461"/>
        <v>22504.266004864101</v>
      </c>
      <c r="GB188" s="54">
        <f t="shared" si="462"/>
        <v>5895.8309506428359</v>
      </c>
      <c r="GC188" s="54">
        <f t="shared" si="463"/>
        <v>1860.6829973285144</v>
      </c>
      <c r="GD188" s="54">
        <f t="shared" si="464"/>
        <v>300.57670588814796</v>
      </c>
      <c r="GE188" s="54">
        <f t="shared" si="465"/>
        <v>46361.127186224861</v>
      </c>
      <c r="GF188" s="54">
        <f t="shared" si="466"/>
        <v>14740.206198167525</v>
      </c>
      <c r="GG188" s="54">
        <f t="shared" si="467"/>
        <v>5157.5944386916099</v>
      </c>
      <c r="GH188" s="54">
        <f t="shared" si="468"/>
        <v>77776.423524019818</v>
      </c>
      <c r="GI188" s="54">
        <f t="shared" si="469"/>
        <v>14259.786525994836</v>
      </c>
      <c r="GJ188" s="54">
        <f t="shared" si="470"/>
        <v>6488.1808605730348</v>
      </c>
    </row>
    <row r="189" spans="1:193" s="45" customFormat="1">
      <c r="A189" s="45" t="s">
        <v>15</v>
      </c>
      <c r="B189" s="46">
        <v>41966</v>
      </c>
      <c r="C189" s="47"/>
      <c r="D189" s="47"/>
      <c r="E189" s="47"/>
      <c r="F189" s="48">
        <v>71956</v>
      </c>
      <c r="G189" s="49">
        <v>120135</v>
      </c>
      <c r="H189" s="49">
        <v>16347</v>
      </c>
      <c r="I189" s="49">
        <v>1022271</v>
      </c>
      <c r="J189" s="48">
        <v>1149575</v>
      </c>
      <c r="K189" s="48">
        <v>159571</v>
      </c>
      <c r="L189" s="48">
        <v>166276</v>
      </c>
      <c r="M189" s="49">
        <v>138974</v>
      </c>
      <c r="N189" s="49">
        <v>17569</v>
      </c>
      <c r="O189" s="48">
        <v>267766</v>
      </c>
      <c r="P189" s="49">
        <v>205379</v>
      </c>
      <c r="Q189" s="49">
        <v>43196</v>
      </c>
      <c r="R189" s="48">
        <v>449766</v>
      </c>
      <c r="S189" s="49">
        <v>348957</v>
      </c>
      <c r="T189" s="49">
        <v>59217</v>
      </c>
      <c r="U189" s="48">
        <v>304831</v>
      </c>
      <c r="V189" s="49">
        <v>179341</v>
      </c>
      <c r="W189" s="49">
        <v>27633</v>
      </c>
      <c r="X189" s="48">
        <v>24917</v>
      </c>
      <c r="Y189" s="49">
        <v>22176</v>
      </c>
      <c r="Z189" s="49">
        <v>2025</v>
      </c>
      <c r="AA189" s="48">
        <v>622167</v>
      </c>
      <c r="AB189" s="49">
        <v>1063661</v>
      </c>
      <c r="AC189" s="49">
        <v>101669</v>
      </c>
      <c r="AD189" s="48">
        <v>407323</v>
      </c>
      <c r="AE189" s="49">
        <v>1040438</v>
      </c>
      <c r="AF189" s="49">
        <v>78589</v>
      </c>
      <c r="AG189" s="48">
        <v>27350</v>
      </c>
      <c r="AH189" s="49">
        <v>24075</v>
      </c>
      <c r="AI189" s="49">
        <v>3239</v>
      </c>
      <c r="AJ189" s="48">
        <v>55765</v>
      </c>
      <c r="AK189" s="49">
        <v>36376</v>
      </c>
      <c r="AL189" s="49">
        <v>3769</v>
      </c>
      <c r="AM189" s="48">
        <v>36690</v>
      </c>
      <c r="AN189" s="49">
        <v>23820</v>
      </c>
      <c r="AO189" s="49">
        <v>1996</v>
      </c>
      <c r="AP189" s="48">
        <v>168546</v>
      </c>
      <c r="AQ189" s="49">
        <v>96852</v>
      </c>
      <c r="AR189" s="49">
        <v>5703</v>
      </c>
      <c r="AS189" s="48">
        <v>267475</v>
      </c>
      <c r="AT189" s="49">
        <v>44659</v>
      </c>
      <c r="AU189" s="49">
        <v>10239</v>
      </c>
      <c r="AV189" s="48">
        <v>114723</v>
      </c>
      <c r="AW189" s="49">
        <v>147038</v>
      </c>
      <c r="AX189" s="49">
        <v>8810</v>
      </c>
      <c r="AY189" s="48">
        <v>219407</v>
      </c>
      <c r="AZ189" s="49">
        <v>133447</v>
      </c>
      <c r="BA189" s="49">
        <v>15310</v>
      </c>
      <c r="BB189" s="48">
        <v>117260</v>
      </c>
      <c r="BC189" s="49">
        <v>35683</v>
      </c>
      <c r="BD189" s="49">
        <v>3047</v>
      </c>
      <c r="BE189" s="48">
        <v>8053</v>
      </c>
      <c r="BF189" s="49">
        <v>7115</v>
      </c>
      <c r="BG189" s="49">
        <v>866</v>
      </c>
      <c r="BH189" s="50">
        <v>231238</v>
      </c>
      <c r="BI189" s="50">
        <v>127143</v>
      </c>
      <c r="BJ189" s="50">
        <v>17383</v>
      </c>
      <c r="BK189" s="50">
        <v>139033</v>
      </c>
      <c r="BL189" s="50">
        <v>52312</v>
      </c>
      <c r="BM189" s="50">
        <v>10906</v>
      </c>
      <c r="BN189" s="50">
        <v>30161</v>
      </c>
      <c r="BO189" s="50">
        <v>12260</v>
      </c>
      <c r="BP189" s="50">
        <v>11890</v>
      </c>
      <c r="BQ189" s="50">
        <v>199038</v>
      </c>
      <c r="BR189" s="50">
        <v>81568</v>
      </c>
      <c r="BS189" s="50">
        <v>32210</v>
      </c>
      <c r="BT189" s="50">
        <v>72192</v>
      </c>
      <c r="BU189" s="50">
        <v>39940</v>
      </c>
      <c r="BV189" s="50">
        <v>6746</v>
      </c>
      <c r="BW189" s="50">
        <v>141789</v>
      </c>
      <c r="BX189" s="50">
        <v>142849</v>
      </c>
      <c r="BY189" s="50">
        <v>4683</v>
      </c>
      <c r="BZ189" s="50">
        <v>112438</v>
      </c>
      <c r="CA189" s="50">
        <v>183621</v>
      </c>
      <c r="CB189" s="50">
        <v>39185</v>
      </c>
      <c r="CC189" s="50">
        <v>13717</v>
      </c>
      <c r="CD189" s="50">
        <v>4236</v>
      </c>
      <c r="CE189" s="50">
        <v>2718</v>
      </c>
      <c r="CF189" s="50">
        <v>89068</v>
      </c>
      <c r="CG189" s="50">
        <v>55912</v>
      </c>
      <c r="CH189" s="50">
        <v>6632</v>
      </c>
      <c r="CI189" s="50">
        <v>393814</v>
      </c>
      <c r="CJ189" s="50">
        <v>98879</v>
      </c>
      <c r="CK189" s="50">
        <v>35340</v>
      </c>
      <c r="CL189" s="50">
        <v>2620</v>
      </c>
      <c r="CM189" s="50">
        <v>2836</v>
      </c>
      <c r="CN189" s="50">
        <v>209</v>
      </c>
      <c r="CO189" s="50">
        <v>132645</v>
      </c>
      <c r="CP189" s="50">
        <v>28209</v>
      </c>
      <c r="CQ189" s="50">
        <v>9752</v>
      </c>
      <c r="CR189" s="50">
        <v>140524</v>
      </c>
      <c r="CS189" s="50">
        <v>23980</v>
      </c>
      <c r="CT189" s="50">
        <v>11198</v>
      </c>
      <c r="CU189" s="51"/>
      <c r="CV189" s="54">
        <f t="shared" si="378"/>
        <v>45247.484202693675</v>
      </c>
      <c r="CW189" s="54">
        <f t="shared" si="379"/>
        <v>75543.47816291351</v>
      </c>
      <c r="CX189" s="54">
        <f t="shared" si="380"/>
        <v>10279.3460484384</v>
      </c>
      <c r="CY189" s="54">
        <f t="shared" si="381"/>
        <v>642826.04540791409</v>
      </c>
      <c r="CZ189" s="54">
        <f t="shared" si="382"/>
        <v>722877.54533758934</v>
      </c>
      <c r="DA189" s="54">
        <f t="shared" si="383"/>
        <v>100341.68522024615</v>
      </c>
      <c r="DB189" s="54">
        <f t="shared" si="384"/>
        <v>104557.93378296588</v>
      </c>
      <c r="DC189" s="54">
        <f t="shared" si="385"/>
        <v>87389.84753995706</v>
      </c>
      <c r="DD189" s="54">
        <f t="shared" si="386"/>
        <v>11047.765995290527</v>
      </c>
      <c r="DE189" s="54">
        <f t="shared" si="387"/>
        <v>168377.03395156033</v>
      </c>
      <c r="DF189" s="54">
        <f t="shared" si="388"/>
        <v>129146.74326067352</v>
      </c>
      <c r="DG189" s="54">
        <f t="shared" si="389"/>
        <v>27162.576124569958</v>
      </c>
      <c r="DH189" s="54">
        <f t="shared" si="390"/>
        <v>282822.55795081332</v>
      </c>
      <c r="DI189" s="54">
        <f t="shared" si="391"/>
        <v>219431.68526487541</v>
      </c>
      <c r="DJ189" s="54">
        <f t="shared" si="392"/>
        <v>37236.926344306397</v>
      </c>
      <c r="DK189" s="54">
        <f t="shared" si="393"/>
        <v>191684.3050891005</v>
      </c>
      <c r="DL189" s="54">
        <f t="shared" si="394"/>
        <v>112773.48747005512</v>
      </c>
      <c r="DM189" s="54">
        <f t="shared" si="395"/>
        <v>17376.226179512956</v>
      </c>
      <c r="DN189" s="54">
        <f t="shared" si="396"/>
        <v>15668.346821370258</v>
      </c>
      <c r="DO189" s="54">
        <f t="shared" si="397"/>
        <v>13944.746924216672</v>
      </c>
      <c r="DP189" s="54">
        <f t="shared" si="398"/>
        <v>1273.3636598817984</v>
      </c>
      <c r="DQ189" s="54">
        <f t="shared" si="399"/>
        <v>391232.02379144635</v>
      </c>
      <c r="DR189" s="54">
        <f t="shared" si="400"/>
        <v>668852.96979433752</v>
      </c>
      <c r="DS189" s="54">
        <f t="shared" si="401"/>
        <v>63931.65922791238</v>
      </c>
      <c r="DT189" s="54">
        <f t="shared" si="402"/>
        <v>256133.48446125124</v>
      </c>
      <c r="DU189" s="54">
        <f t="shared" si="403"/>
        <v>654249.84669634502</v>
      </c>
      <c r="DV189" s="54">
        <f t="shared" si="404"/>
        <v>49418.457613062055</v>
      </c>
      <c r="DW189" s="54">
        <f t="shared" si="405"/>
        <v>17198.26967790972</v>
      </c>
      <c r="DX189" s="54">
        <f t="shared" si="406"/>
        <v>15138.879067483604</v>
      </c>
      <c r="DY189" s="54">
        <f t="shared" si="407"/>
        <v>2036.7530342504419</v>
      </c>
      <c r="DZ189" s="54">
        <f t="shared" si="408"/>
        <v>35066.234317683207</v>
      </c>
      <c r="EA189" s="54">
        <f t="shared" si="409"/>
        <v>22874.013082400146</v>
      </c>
      <c r="EB189" s="54">
        <f t="shared" si="410"/>
        <v>2370.0284612812338</v>
      </c>
      <c r="EC189" s="54">
        <f t="shared" si="411"/>
        <v>23071.463052376879</v>
      </c>
      <c r="ED189" s="54">
        <f t="shared" si="412"/>
        <v>14978.529569572562</v>
      </c>
      <c r="EE189" s="54">
        <f t="shared" si="413"/>
        <v>1255.1278346291701</v>
      </c>
      <c r="EF189" s="54">
        <f t="shared" si="414"/>
        <v>105985.35872515436</v>
      </c>
      <c r="EG189" s="54">
        <f t="shared" si="415"/>
        <v>60902.625771294784</v>
      </c>
      <c r="EH189" s="54">
        <f t="shared" si="416"/>
        <v>3586.1693591634057</v>
      </c>
      <c r="EI189" s="54">
        <f t="shared" si="417"/>
        <v>168194.04687747359</v>
      </c>
      <c r="EJ189" s="54">
        <f t="shared" si="418"/>
        <v>28082.542067487029</v>
      </c>
      <c r="EK189" s="54">
        <f t="shared" si="419"/>
        <v>6438.5039572986343</v>
      </c>
      <c r="EL189" s="54">
        <f t="shared" si="420"/>
        <v>72140.295877836819</v>
      </c>
      <c r="EM189" s="54">
        <f t="shared" si="421"/>
        <v>92460.664603308585</v>
      </c>
      <c r="EN189" s="54">
        <f t="shared" si="422"/>
        <v>5539.9179474363673</v>
      </c>
      <c r="EO189" s="54">
        <f t="shared" si="423"/>
        <v>137967.85211046209</v>
      </c>
      <c r="EP189" s="54">
        <f t="shared" si="424"/>
        <v>83914.350775430299</v>
      </c>
      <c r="EQ189" s="54">
        <f t="shared" si="425"/>
        <v>9627.2580902668305</v>
      </c>
      <c r="ER189" s="54">
        <f t="shared" si="426"/>
        <v>73735.61617666157</v>
      </c>
      <c r="ES189" s="54">
        <f t="shared" si="427"/>
        <v>22438.239741018377</v>
      </c>
      <c r="ET189" s="54">
        <f t="shared" si="428"/>
        <v>1916.0192946468344</v>
      </c>
      <c r="EU189" s="54">
        <f t="shared" si="429"/>
        <v>5063.9000261867268</v>
      </c>
      <c r="EV189" s="54">
        <f t="shared" si="430"/>
        <v>4474.0654024982696</v>
      </c>
      <c r="EW189" s="54">
        <f t="shared" si="431"/>
        <v>544.55947133710492</v>
      </c>
      <c r="EX189" s="54">
        <f t="shared" si="432"/>
        <v>145407.43999197398</v>
      </c>
      <c r="EY189" s="54">
        <f t="shared" si="433"/>
        <v>79950.259658445182</v>
      </c>
      <c r="EZ189" s="54">
        <f t="shared" si="434"/>
        <v>10930.805185049532</v>
      </c>
      <c r="FA189" s="54">
        <f t="shared" si="435"/>
        <v>87426.948012022753</v>
      </c>
      <c r="FB189" s="54">
        <f t="shared" si="436"/>
        <v>32894.913469499574</v>
      </c>
      <c r="FC189" s="54">
        <f t="shared" si="437"/>
        <v>6857.9279381090828</v>
      </c>
      <c r="FD189" s="54">
        <f t="shared" si="438"/>
        <v>18965.88708429379</v>
      </c>
      <c r="FE189" s="54">
        <f t="shared" si="439"/>
        <v>7709.352330938691</v>
      </c>
      <c r="FF189" s="54">
        <f t="shared" si="440"/>
        <v>7476.6883535775723</v>
      </c>
      <c r="FG189" s="54">
        <f t="shared" si="441"/>
        <v>125159.3857459523</v>
      </c>
      <c r="FH189" s="54">
        <f t="shared" si="442"/>
        <v>51291.717041599273</v>
      </c>
      <c r="FI189" s="54">
        <f t="shared" si="443"/>
        <v>20254.342461626038</v>
      </c>
      <c r="FJ189" s="54">
        <f t="shared" si="444"/>
        <v>45395.886090956439</v>
      </c>
      <c r="FK189" s="54">
        <f t="shared" si="445"/>
        <v>25115.133123792111</v>
      </c>
      <c r="FL189" s="54">
        <f t="shared" si="446"/>
        <v>4242.0302466975863</v>
      </c>
      <c r="FM189" s="54">
        <f t="shared" si="447"/>
        <v>89159.980232582879</v>
      </c>
      <c r="FN189" s="54">
        <f t="shared" si="448"/>
        <v>89826.531086644449</v>
      </c>
      <c r="FO189" s="54">
        <f t="shared" si="449"/>
        <v>2944.7713675192404</v>
      </c>
      <c r="FP189" s="54">
        <f t="shared" si="450"/>
        <v>70703.438612241807</v>
      </c>
      <c r="FQ189" s="54">
        <f t="shared" si="451"/>
        <v>115464.84374871886</v>
      </c>
      <c r="FR189" s="54">
        <f t="shared" si="452"/>
        <v>24640.372845663343</v>
      </c>
      <c r="FS189" s="54">
        <f t="shared" si="453"/>
        <v>8625.54534449315</v>
      </c>
      <c r="FT189" s="54">
        <f t="shared" si="454"/>
        <v>2663.6881300045916</v>
      </c>
      <c r="FU189" s="54">
        <f t="shared" si="455"/>
        <v>1709.1370012635693</v>
      </c>
      <c r="FV189" s="54">
        <f t="shared" si="456"/>
        <v>56007.878744865193</v>
      </c>
      <c r="FW189" s="54">
        <f t="shared" si="457"/>
        <v>35158.671087067218</v>
      </c>
      <c r="FX189" s="54">
        <f t="shared" si="458"/>
        <v>4170.3445888079441</v>
      </c>
      <c r="FY189" s="54">
        <f t="shared" si="459"/>
        <v>247638.73400132867</v>
      </c>
      <c r="FZ189" s="54">
        <f t="shared" si="460"/>
        <v>62177.247074297455</v>
      </c>
      <c r="GA189" s="54">
        <f t="shared" si="461"/>
        <v>22222.553945789015</v>
      </c>
      <c r="GB189" s="54">
        <f t="shared" si="462"/>
        <v>1647.5124883408948</v>
      </c>
      <c r="GC189" s="54">
        <f t="shared" si="463"/>
        <v>1783.3379453949533</v>
      </c>
      <c r="GD189" s="54">
        <f t="shared" si="464"/>
        <v>131.42370613101031</v>
      </c>
      <c r="GE189" s="54">
        <f t="shared" si="465"/>
        <v>83410.035883961056</v>
      </c>
      <c r="GF189" s="54">
        <f t="shared" si="466"/>
        <v>17738.42739832378</v>
      </c>
      <c r="GG189" s="54">
        <f t="shared" si="467"/>
        <v>6132.2678573665671</v>
      </c>
      <c r="GH189" s="54">
        <f t="shared" si="468"/>
        <v>88364.520958632027</v>
      </c>
      <c r="GI189" s="54">
        <f t="shared" si="469"/>
        <v>15079.141019242235</v>
      </c>
      <c r="GJ189" s="54">
        <f t="shared" si="470"/>
        <v>7041.5438337562364</v>
      </c>
    </row>
    <row r="190" spans="1:193" s="45" customFormat="1">
      <c r="A190" s="45" t="s">
        <v>15</v>
      </c>
      <c r="B190" s="46">
        <v>41965</v>
      </c>
      <c r="C190" s="47"/>
      <c r="D190" s="47"/>
      <c r="E190" s="47"/>
      <c r="F190" s="48">
        <v>114848</v>
      </c>
      <c r="G190" s="49">
        <v>199174</v>
      </c>
      <c r="H190" s="49">
        <v>22000</v>
      </c>
      <c r="I190" s="49">
        <v>1022271</v>
      </c>
      <c r="J190" s="48">
        <v>1269437</v>
      </c>
      <c r="K190" s="48">
        <v>156972</v>
      </c>
      <c r="L190" s="48">
        <v>169075</v>
      </c>
      <c r="M190" s="49">
        <v>169057</v>
      </c>
      <c r="N190" s="49">
        <v>18618</v>
      </c>
      <c r="O190" s="48">
        <v>337973</v>
      </c>
      <c r="P190" s="49">
        <v>258508</v>
      </c>
      <c r="Q190" s="49">
        <v>50813</v>
      </c>
      <c r="R190" s="48">
        <v>493475</v>
      </c>
      <c r="S190" s="49">
        <v>428047</v>
      </c>
      <c r="T190" s="49">
        <v>67698</v>
      </c>
      <c r="U190" s="48">
        <v>305130</v>
      </c>
      <c r="V190" s="49">
        <v>195912</v>
      </c>
      <c r="W190" s="49">
        <v>27365</v>
      </c>
      <c r="X190" s="48">
        <v>29933</v>
      </c>
      <c r="Y190" s="49">
        <v>30823</v>
      </c>
      <c r="Z190" s="49">
        <v>2762</v>
      </c>
      <c r="AA190" s="48">
        <v>564938</v>
      </c>
      <c r="AB190" s="49">
        <v>1044142</v>
      </c>
      <c r="AC190" s="49">
        <v>88595</v>
      </c>
      <c r="AD190" s="48">
        <v>337942</v>
      </c>
      <c r="AE190" s="49">
        <v>938873</v>
      </c>
      <c r="AF190" s="49">
        <v>63615</v>
      </c>
      <c r="AG190" s="48">
        <v>31157</v>
      </c>
      <c r="AH190" s="49">
        <v>31163</v>
      </c>
      <c r="AI190" s="49">
        <v>3830</v>
      </c>
      <c r="AJ190" s="48">
        <v>82805</v>
      </c>
      <c r="AK190" s="49">
        <v>70661</v>
      </c>
      <c r="AL190" s="49">
        <v>6824</v>
      </c>
      <c r="AM190" s="48">
        <v>51580</v>
      </c>
      <c r="AN190" s="49">
        <v>42125</v>
      </c>
      <c r="AO190" s="49">
        <v>3171</v>
      </c>
      <c r="AP190" s="48">
        <v>159157</v>
      </c>
      <c r="AQ190" s="49">
        <v>104373</v>
      </c>
      <c r="AR190" s="49">
        <v>5508</v>
      </c>
      <c r="AS190" s="48">
        <v>259803</v>
      </c>
      <c r="AT190" s="49">
        <v>53502</v>
      </c>
      <c r="AU190" s="49">
        <v>9684</v>
      </c>
      <c r="AV190" s="48">
        <v>115628</v>
      </c>
      <c r="AW190" s="49">
        <v>179778</v>
      </c>
      <c r="AX190" s="49">
        <v>8726</v>
      </c>
      <c r="AY190" s="48">
        <v>205672</v>
      </c>
      <c r="AZ190" s="49">
        <v>161773</v>
      </c>
      <c r="BA190" s="49">
        <v>17044</v>
      </c>
      <c r="BB190" s="48">
        <v>114112</v>
      </c>
      <c r="BC190" s="49">
        <v>63667</v>
      </c>
      <c r="BD190" s="49">
        <v>4373</v>
      </c>
      <c r="BE190" s="48">
        <v>9982</v>
      </c>
      <c r="BF190" s="49">
        <v>9878</v>
      </c>
      <c r="BG190" s="49">
        <v>1143</v>
      </c>
      <c r="BH190" s="50">
        <v>230323</v>
      </c>
      <c r="BI190" s="50">
        <v>135229</v>
      </c>
      <c r="BJ190" s="50">
        <v>15965</v>
      </c>
      <c r="BK190" s="50">
        <v>176670</v>
      </c>
      <c r="BL190" s="50">
        <v>88845</v>
      </c>
      <c r="BM190" s="50">
        <v>15163</v>
      </c>
      <c r="BN190" s="50">
        <v>31795</v>
      </c>
      <c r="BO190" s="50">
        <v>11978</v>
      </c>
      <c r="BP190" s="50">
        <v>10345</v>
      </c>
      <c r="BQ190" s="50">
        <v>207399</v>
      </c>
      <c r="BR190" s="50">
        <v>51842</v>
      </c>
      <c r="BS190" s="50">
        <v>21177</v>
      </c>
      <c r="BT190" s="50">
        <v>82982</v>
      </c>
      <c r="BU190" s="50">
        <v>44499</v>
      </c>
      <c r="BV190" s="50">
        <v>6268</v>
      </c>
      <c r="BW190" s="50">
        <v>124675</v>
      </c>
      <c r="BX190" s="50">
        <v>153812</v>
      </c>
      <c r="BY190" s="50">
        <v>4909</v>
      </c>
      <c r="BZ190" s="50">
        <v>127828</v>
      </c>
      <c r="CA190" s="50">
        <v>164998</v>
      </c>
      <c r="CB190" s="50">
        <v>30012</v>
      </c>
      <c r="CC190" s="50">
        <v>14911</v>
      </c>
      <c r="CD190" s="50">
        <v>6769</v>
      </c>
      <c r="CE190" s="50">
        <v>4928</v>
      </c>
      <c r="CF190" s="50">
        <v>96432</v>
      </c>
      <c r="CG190" s="50">
        <v>69955</v>
      </c>
      <c r="CH190" s="50">
        <v>7389</v>
      </c>
      <c r="CI190" s="50">
        <v>412652</v>
      </c>
      <c r="CJ190" s="50">
        <v>81847</v>
      </c>
      <c r="CK190" s="50">
        <v>30667</v>
      </c>
      <c r="CL190" s="50">
        <v>3088</v>
      </c>
      <c r="CM190" s="50">
        <v>1020</v>
      </c>
      <c r="CN190" s="50">
        <v>176</v>
      </c>
      <c r="CO190" s="50">
        <v>152251</v>
      </c>
      <c r="CP190" s="50">
        <v>18943</v>
      </c>
      <c r="CQ190" s="50">
        <v>6596</v>
      </c>
      <c r="CR190" s="50">
        <v>144678</v>
      </c>
      <c r="CS190" s="50">
        <v>21737</v>
      </c>
      <c r="CT190" s="50">
        <v>9300</v>
      </c>
      <c r="CU190" s="51"/>
      <c r="CV190" s="54">
        <f>F190*$C$191</f>
        <v>72218.898572891252</v>
      </c>
      <c r="CW190" s="54">
        <f t="shared" ref="CW190:FH190" si="471">G190*$C$191</f>
        <v>125244.90547817151</v>
      </c>
      <c r="CX190" s="54">
        <f t="shared" si="471"/>
        <v>13834.074329580033</v>
      </c>
      <c r="CY190" s="54">
        <f t="shared" si="471"/>
        <v>642826.04540791409</v>
      </c>
      <c r="CZ190" s="54">
        <f t="shared" si="471"/>
        <v>798249.35521450394</v>
      </c>
      <c r="DA190" s="54">
        <f t="shared" si="471"/>
        <v>98707.3779846744</v>
      </c>
      <c r="DB190" s="54">
        <f t="shared" si="471"/>
        <v>106318.00533062473</v>
      </c>
      <c r="DC190" s="54">
        <f t="shared" si="471"/>
        <v>106306.68654253689</v>
      </c>
      <c r="DD190" s="54">
        <f t="shared" si="471"/>
        <v>11707.399812187319</v>
      </c>
      <c r="DE190" s="54">
        <f t="shared" si="471"/>
        <v>212524.70924505236</v>
      </c>
      <c r="DF190" s="54">
        <f t="shared" si="471"/>
        <v>162555.40394504886</v>
      </c>
      <c r="DG190" s="54">
        <f t="shared" si="471"/>
        <v>31952.309950406827</v>
      </c>
      <c r="DH190" s="54">
        <f t="shared" si="471"/>
        <v>310307.71953588666</v>
      </c>
      <c r="DI190" s="54">
        <f t="shared" si="471"/>
        <v>269165.18247971562</v>
      </c>
      <c r="DJ190" s="54">
        <f t="shared" si="471"/>
        <v>42569.961998359504</v>
      </c>
      <c r="DK190" s="54">
        <f t="shared" si="471"/>
        <v>191872.32273567069</v>
      </c>
      <c r="DL190" s="54">
        <f t="shared" si="471"/>
        <v>123193.68954803106</v>
      </c>
      <c r="DM190" s="54">
        <f t="shared" si="471"/>
        <v>17207.702001316255</v>
      </c>
      <c r="DN190" s="54">
        <f t="shared" si="471"/>
        <v>18822.515768514506</v>
      </c>
      <c r="DO190" s="54">
        <f t="shared" si="471"/>
        <v>19382.166957302059</v>
      </c>
      <c r="DP190" s="54">
        <f t="shared" si="471"/>
        <v>1736.8051499227295</v>
      </c>
      <c r="DQ190" s="54">
        <f t="shared" si="471"/>
        <v>355245.19470928563</v>
      </c>
      <c r="DR190" s="54">
        <f t="shared" si="471"/>
        <v>656579.00175619789</v>
      </c>
      <c r="DS190" s="54">
        <f t="shared" si="471"/>
        <v>55710.446146779228</v>
      </c>
      <c r="DT190" s="54">
        <f t="shared" si="471"/>
        <v>212505.21577667887</v>
      </c>
      <c r="DU190" s="54">
        <f t="shared" si="471"/>
        <v>590383.58491071791</v>
      </c>
      <c r="DV190" s="54">
        <f t="shared" si="471"/>
        <v>40002.483567101532</v>
      </c>
      <c r="DW190" s="54">
        <f t="shared" si="471"/>
        <v>19592.193358487504</v>
      </c>
      <c r="DX190" s="54">
        <f t="shared" si="471"/>
        <v>19595.966287850115</v>
      </c>
      <c r="DY190" s="54">
        <f t="shared" si="471"/>
        <v>2408.3865764677967</v>
      </c>
      <c r="DZ190" s="54">
        <f t="shared" si="471"/>
        <v>52069.569311857937</v>
      </c>
      <c r="EA190" s="54">
        <f t="shared" si="471"/>
        <v>44433.160281929755</v>
      </c>
      <c r="EB190" s="54">
        <f t="shared" si="471"/>
        <v>4291.0783284115514</v>
      </c>
      <c r="EC190" s="54">
        <f t="shared" si="471"/>
        <v>32434.61608726082</v>
      </c>
      <c r="ED190" s="54">
        <f t="shared" si="471"/>
        <v>26489.108233343584</v>
      </c>
      <c r="EE190" s="54">
        <f t="shared" si="471"/>
        <v>1993.9931681408309</v>
      </c>
      <c r="EF190" s="54">
        <f t="shared" si="471"/>
        <v>100081.35309422587</v>
      </c>
      <c r="EG190" s="54">
        <f t="shared" si="471"/>
        <v>65631.992727329853</v>
      </c>
      <c r="EH190" s="54">
        <f t="shared" si="471"/>
        <v>3463.5491548784917</v>
      </c>
      <c r="EI190" s="54">
        <f t="shared" si="471"/>
        <v>163369.72786581278</v>
      </c>
      <c r="EJ190" s="54">
        <f t="shared" si="471"/>
        <v>33643.211126417766</v>
      </c>
      <c r="EK190" s="54">
        <f t="shared" si="471"/>
        <v>6089.5079912569563</v>
      </c>
      <c r="EL190" s="54">
        <f t="shared" si="471"/>
        <v>72709.37939003091</v>
      </c>
      <c r="EM190" s="54">
        <f t="shared" si="471"/>
        <v>113048.28249196541</v>
      </c>
      <c r="EN190" s="54">
        <f t="shared" si="471"/>
        <v>5487.0969363597887</v>
      </c>
      <c r="EO190" s="54">
        <f t="shared" si="471"/>
        <v>129330.9879778811</v>
      </c>
      <c r="EP190" s="54">
        <f t="shared" si="471"/>
        <v>101726.35029632502</v>
      </c>
      <c r="EQ190" s="54">
        <f t="shared" si="471"/>
        <v>10717.634676061913</v>
      </c>
      <c r="ER190" s="54">
        <f t="shared" si="471"/>
        <v>71756.085904410749</v>
      </c>
      <c r="ES190" s="54">
        <f t="shared" si="471"/>
        <v>40035.182288244177</v>
      </c>
      <c r="ET190" s="54">
        <f t="shared" si="471"/>
        <v>2749.8366837842491</v>
      </c>
      <c r="EU190" s="54">
        <f t="shared" si="471"/>
        <v>6276.8968162667215</v>
      </c>
      <c r="EV190" s="54">
        <f t="shared" si="471"/>
        <v>6211.4993739814345</v>
      </c>
      <c r="EW190" s="54">
        <f t="shared" si="471"/>
        <v>718.74304357772621</v>
      </c>
      <c r="EX190" s="54">
        <f t="shared" si="471"/>
        <v>144832.06826417553</v>
      </c>
      <c r="EY190" s="54">
        <f t="shared" si="471"/>
        <v>85034.910796126278</v>
      </c>
      <c r="EZ190" s="54">
        <f t="shared" si="471"/>
        <v>10039.136212352056</v>
      </c>
      <c r="FA190" s="54">
        <f t="shared" si="471"/>
        <v>111093.90508213201</v>
      </c>
      <c r="FB190" s="54">
        <f t="shared" si="471"/>
        <v>55867.651536888086</v>
      </c>
      <c r="FC190" s="54">
        <f t="shared" si="471"/>
        <v>9534.8213208828201</v>
      </c>
      <c r="FD190" s="54">
        <f t="shared" si="471"/>
        <v>19993.381514045323</v>
      </c>
      <c r="FE190" s="54">
        <f t="shared" si="471"/>
        <v>7532.0246508958917</v>
      </c>
      <c r="FF190" s="54">
        <f t="shared" si="471"/>
        <v>6505.1590427047922</v>
      </c>
      <c r="FG190" s="54">
        <f t="shared" si="471"/>
        <v>130416.96281275315</v>
      </c>
      <c r="FH190" s="54">
        <f t="shared" si="471"/>
        <v>32599.367336094911</v>
      </c>
      <c r="FI190" s="54">
        <f t="shared" ref="FI190:GJ190" si="472">BS190*$C$191</f>
        <v>13316.554185341653</v>
      </c>
      <c r="FJ190" s="54">
        <f t="shared" si="472"/>
        <v>52180.870728055008</v>
      </c>
      <c r="FK190" s="54">
        <f t="shared" si="472"/>
        <v>27981.930617817357</v>
      </c>
      <c r="FL190" s="54">
        <f t="shared" si="472"/>
        <v>3941.4535408094384</v>
      </c>
      <c r="FM190" s="54">
        <f t="shared" si="472"/>
        <v>78398.328047290473</v>
      </c>
      <c r="FN190" s="54">
        <f t="shared" si="472"/>
        <v>96720.301853698358</v>
      </c>
      <c r="FO190" s="54">
        <f t="shared" si="472"/>
        <v>3086.8850401776535</v>
      </c>
      <c r="FP190" s="54">
        <f t="shared" si="472"/>
        <v>80381.002427343468</v>
      </c>
      <c r="FQ190" s="54">
        <f t="shared" si="472"/>
        <v>103754.29982872937</v>
      </c>
      <c r="FR190" s="54">
        <f t="shared" si="472"/>
        <v>18872.192671788907</v>
      </c>
      <c r="FS190" s="54">
        <f t="shared" si="472"/>
        <v>9376.3582876530836</v>
      </c>
      <c r="FT190" s="54">
        <f t="shared" si="472"/>
        <v>4256.4931425876021</v>
      </c>
      <c r="FU190" s="54">
        <f t="shared" si="472"/>
        <v>3098.8326498259271</v>
      </c>
      <c r="FV190" s="54">
        <f t="shared" si="472"/>
        <v>60638.520715911895</v>
      </c>
      <c r="FW190" s="54">
        <f t="shared" si="472"/>
        <v>43989.212260262328</v>
      </c>
      <c r="FX190" s="54">
        <f t="shared" si="472"/>
        <v>4646.3625100575846</v>
      </c>
      <c r="FY190" s="54">
        <f t="shared" si="472"/>
        <v>259484.47455681179</v>
      </c>
      <c r="FZ190" s="54">
        <f t="shared" si="472"/>
        <v>51467.158256960771</v>
      </c>
      <c r="GA190" s="54">
        <f t="shared" si="472"/>
        <v>19284.070793874129</v>
      </c>
      <c r="GB190" s="54">
        <f t="shared" si="472"/>
        <v>1941.8009786246882</v>
      </c>
      <c r="GC190" s="54">
        <f t="shared" si="472"/>
        <v>641.39799164416513</v>
      </c>
      <c r="GD190" s="54">
        <f t="shared" si="472"/>
        <v>110.67259463664026</v>
      </c>
      <c r="GE190" s="54">
        <f t="shared" si="472"/>
        <v>95738.711397858613</v>
      </c>
      <c r="GF190" s="54">
        <f t="shared" si="472"/>
        <v>11911.766819328843</v>
      </c>
      <c r="GG190" s="54">
        <f t="shared" si="472"/>
        <v>4147.7070126322678</v>
      </c>
      <c r="GH190" s="54">
        <f t="shared" si="472"/>
        <v>90976.645720680899</v>
      </c>
      <c r="GI190" s="54">
        <f t="shared" si="472"/>
        <v>13668.694259185508</v>
      </c>
      <c r="GJ190" s="54">
        <f t="shared" si="472"/>
        <v>5848.0405120497408</v>
      </c>
    </row>
    <row r="191" spans="1:193" s="45" customFormat="1">
      <c r="A191" s="45" t="s">
        <v>15</v>
      </c>
      <c r="B191" s="46">
        <v>41964</v>
      </c>
      <c r="C191" s="56">
        <v>0.62882156043545601</v>
      </c>
      <c r="D191" s="56">
        <v>0.27807348214224042</v>
      </c>
      <c r="E191" s="56">
        <v>8.273719057988066E-2</v>
      </c>
      <c r="F191" s="48">
        <v>131951</v>
      </c>
      <c r="G191" s="49">
        <v>228305</v>
      </c>
      <c r="H191" s="49">
        <v>22372</v>
      </c>
      <c r="I191" s="49">
        <v>1022271</v>
      </c>
      <c r="J191" s="48">
        <v>1279549</v>
      </c>
      <c r="K191" s="48">
        <v>152739</v>
      </c>
      <c r="L191" s="48">
        <v>166653</v>
      </c>
      <c r="M191" s="49">
        <v>175159</v>
      </c>
      <c r="N191" s="49">
        <v>19032</v>
      </c>
      <c r="O191" s="48">
        <v>358120</v>
      </c>
      <c r="P191" s="49">
        <v>278417</v>
      </c>
      <c r="Q191" s="49">
        <v>48641</v>
      </c>
      <c r="R191" s="48">
        <v>519737</v>
      </c>
      <c r="S191" s="49">
        <v>458259</v>
      </c>
      <c r="T191" s="49">
        <v>70334</v>
      </c>
      <c r="U191" s="48">
        <v>313146</v>
      </c>
      <c r="V191" s="49">
        <v>201605</v>
      </c>
      <c r="W191" s="49">
        <v>29153</v>
      </c>
      <c r="X191" s="48">
        <v>31649</v>
      </c>
      <c r="Y191" s="49">
        <v>32240</v>
      </c>
      <c r="Z191" s="49">
        <v>2899</v>
      </c>
      <c r="AA191" s="48">
        <v>506834</v>
      </c>
      <c r="AB191" s="49">
        <v>992441</v>
      </c>
      <c r="AC191" s="49">
        <v>79106</v>
      </c>
      <c r="AD191" s="48">
        <v>295657</v>
      </c>
      <c r="AE191" s="49">
        <v>873460</v>
      </c>
      <c r="AF191" s="49">
        <v>54963</v>
      </c>
      <c r="AG191" s="48">
        <v>31800</v>
      </c>
      <c r="AH191" s="49">
        <v>32801</v>
      </c>
      <c r="AI191" s="49">
        <v>3883</v>
      </c>
      <c r="AJ191" s="48">
        <v>84960</v>
      </c>
      <c r="AK191" s="49">
        <v>75720</v>
      </c>
      <c r="AL191" s="49">
        <v>6881</v>
      </c>
      <c r="AM191" s="48">
        <v>52452</v>
      </c>
      <c r="AN191" s="49">
        <v>44282</v>
      </c>
      <c r="AO191" s="49">
        <v>3311</v>
      </c>
      <c r="AP191" s="48">
        <v>156031</v>
      </c>
      <c r="AQ191" s="49">
        <v>99348</v>
      </c>
      <c r="AR191" s="49">
        <v>4919</v>
      </c>
      <c r="AS191" s="48">
        <v>283473</v>
      </c>
      <c r="AT191" s="49">
        <v>63600</v>
      </c>
      <c r="AU191" s="49">
        <v>12654</v>
      </c>
      <c r="AV191" s="48">
        <v>116024</v>
      </c>
      <c r="AW191" s="49">
        <v>183504</v>
      </c>
      <c r="AX191" s="49">
        <v>8135</v>
      </c>
      <c r="AY191" s="48">
        <v>173933</v>
      </c>
      <c r="AZ191" s="49">
        <v>140939</v>
      </c>
      <c r="BA191" s="49">
        <v>13917</v>
      </c>
      <c r="BB191" s="48">
        <v>84746</v>
      </c>
      <c r="BC191" s="49">
        <v>58728</v>
      </c>
      <c r="BD191" s="49">
        <v>3746</v>
      </c>
      <c r="BE191" s="48">
        <v>9952</v>
      </c>
      <c r="BF191" s="49">
        <v>10113</v>
      </c>
      <c r="BG191" s="49">
        <v>1071</v>
      </c>
      <c r="BH191" s="50">
        <v>266373</v>
      </c>
      <c r="BI191" s="50">
        <v>148455</v>
      </c>
      <c r="BJ191" s="50">
        <v>16250</v>
      </c>
      <c r="BK191" s="50">
        <v>247197</v>
      </c>
      <c r="BL191" s="50">
        <v>101475</v>
      </c>
      <c r="BM191" s="50">
        <v>16186</v>
      </c>
      <c r="BN191" s="50">
        <v>29990</v>
      </c>
      <c r="BO191" s="50">
        <v>8582</v>
      </c>
      <c r="BP191" s="50">
        <v>10662</v>
      </c>
      <c r="BQ191" s="50">
        <v>163970</v>
      </c>
      <c r="BR191" s="50">
        <v>39458</v>
      </c>
      <c r="BS191" s="50">
        <v>16645</v>
      </c>
      <c r="BT191" s="50">
        <v>82084</v>
      </c>
      <c r="BU191" s="50">
        <v>45253</v>
      </c>
      <c r="BV191" s="50">
        <v>6260</v>
      </c>
      <c r="BW191" s="50">
        <v>114347</v>
      </c>
      <c r="BX191" s="50">
        <v>145327</v>
      </c>
      <c r="BY191" s="50">
        <v>4166</v>
      </c>
      <c r="BZ191" s="50">
        <v>127599</v>
      </c>
      <c r="CA191" s="50">
        <v>113898</v>
      </c>
      <c r="CB191" s="50">
        <v>21052</v>
      </c>
      <c r="CC191" s="50">
        <v>13257</v>
      </c>
      <c r="CD191" s="50">
        <v>7222</v>
      </c>
      <c r="CE191" s="50">
        <v>4951</v>
      </c>
      <c r="CF191" s="50">
        <v>180059</v>
      </c>
      <c r="CG191" s="50">
        <v>97954</v>
      </c>
      <c r="CH191" s="50">
        <v>9771</v>
      </c>
      <c r="CI191" s="50">
        <v>351181</v>
      </c>
      <c r="CJ191" s="50">
        <v>73489</v>
      </c>
      <c r="CK191" s="50">
        <v>26375</v>
      </c>
      <c r="CL191" s="50">
        <v>4955</v>
      </c>
      <c r="CM191" s="50">
        <v>1035</v>
      </c>
      <c r="CN191" s="50">
        <v>323</v>
      </c>
      <c r="CO191" s="50">
        <v>95416</v>
      </c>
      <c r="CP191" s="50">
        <v>14269</v>
      </c>
      <c r="CQ191" s="50">
        <v>5747</v>
      </c>
      <c r="CR191" s="50">
        <v>126685</v>
      </c>
      <c r="CS191" s="50">
        <v>20167</v>
      </c>
      <c r="CT191" s="50">
        <v>8550</v>
      </c>
      <c r="CU191" s="51"/>
      <c r="CV191" s="50">
        <f>F191*$C191</f>
        <v>82973.63372101885</v>
      </c>
      <c r="CW191" s="57">
        <f>G191*$D191</f>
        <v>63485.566340484198</v>
      </c>
      <c r="CX191" s="57">
        <f>H191*$E191</f>
        <v>1850.9964276530902</v>
      </c>
      <c r="CY191" s="50">
        <f t="shared" ref="CY191:CY255" si="473">I191*$C191</f>
        <v>642826.04540791409</v>
      </c>
      <c r="CZ191" s="57">
        <f>J191*$D191</f>
        <v>355808.64600162162</v>
      </c>
      <c r="DA191" s="57">
        <f>K191*$E191</f>
        <v>12637.195751980393</v>
      </c>
      <c r="DB191" s="50">
        <f>L191*$C191</f>
        <v>104794.99951125005</v>
      </c>
      <c r="DC191" s="57">
        <f>M191*$D191</f>
        <v>48707.073058552691</v>
      </c>
      <c r="DD191" s="57">
        <f>N191*$E191</f>
        <v>1574.6542111162887</v>
      </c>
      <c r="DE191" s="50">
        <f>O191*$C191</f>
        <v>225193.57722314552</v>
      </c>
      <c r="DF191" s="57">
        <f>P191*$D191</f>
        <v>77420.384677596157</v>
      </c>
      <c r="DG191" s="57">
        <f>Q191*$E191</f>
        <v>4024.4196869959751</v>
      </c>
      <c r="DH191" s="50">
        <f>R191*$C191</f>
        <v>326821.83135604259</v>
      </c>
      <c r="DI191" s="57">
        <f>S191*$D191</f>
        <v>127429.67585302095</v>
      </c>
      <c r="DJ191" s="57">
        <f>T191*$E191</f>
        <v>5819.2375622453264</v>
      </c>
      <c r="DK191" s="50">
        <f>U191*$C191</f>
        <v>196912.95636412132</v>
      </c>
      <c r="DL191" s="57">
        <f>V191*$D191</f>
        <v>56061.004367286383</v>
      </c>
      <c r="DM191" s="57">
        <f>W191*$E191</f>
        <v>2412.0373169752611</v>
      </c>
      <c r="DN191" s="50">
        <f>X191*$C191</f>
        <v>19901.573566221748</v>
      </c>
      <c r="DO191" s="57">
        <f>Y191*$D191</f>
        <v>8965.0890642658305</v>
      </c>
      <c r="DP191" s="57">
        <f>Z191*$E191</f>
        <v>239.85511549107403</v>
      </c>
      <c r="DQ191" s="50">
        <f>AA191*$C191</f>
        <v>318708.14676174393</v>
      </c>
      <c r="DR191" s="57">
        <f>AB191*$D191</f>
        <v>275971.52469072724</v>
      </c>
      <c r="DS191" s="57">
        <f>AC191*$E191</f>
        <v>6545.0081980120394</v>
      </c>
      <c r="DT191" s="50">
        <f>AD191*$C191</f>
        <v>185915.49609366563</v>
      </c>
      <c r="DU191" s="57">
        <f>AE191*$D191</f>
        <v>242886.06371196132</v>
      </c>
      <c r="DV191" s="57">
        <f>AF191*$E191</f>
        <v>4547.4842058419808</v>
      </c>
      <c r="DW191" s="50">
        <f>AG191*$C191</f>
        <v>19996.525621847501</v>
      </c>
      <c r="DX191" s="57">
        <f>AH191*$D191</f>
        <v>9121.0882877476288</v>
      </c>
      <c r="DY191" s="57">
        <f>AI191*$E191</f>
        <v>321.2685110216766</v>
      </c>
      <c r="DZ191" s="50">
        <f>AJ191*$C191</f>
        <v>53424.679774596341</v>
      </c>
      <c r="EA191" s="57">
        <f>AK191*$D191</f>
        <v>21055.724067810446</v>
      </c>
      <c r="EB191" s="57">
        <f>AL191*$E191</f>
        <v>569.3146083801588</v>
      </c>
      <c r="EC191" s="50">
        <f>AM191*$C191</f>
        <v>32982.948487960537</v>
      </c>
      <c r="ED191" s="57">
        <f>AN191*$D191</f>
        <v>12313.64993622269</v>
      </c>
      <c r="EE191" s="57">
        <f>AO191*$E191</f>
        <v>273.94283800998488</v>
      </c>
      <c r="EF191" s="50">
        <f>AP191*$C191</f>
        <v>98115.65689630463</v>
      </c>
      <c r="EG191" s="57">
        <f>AQ191*$D191</f>
        <v>27626.0443038673</v>
      </c>
      <c r="EH191" s="57">
        <f>AR191*$E191</f>
        <v>406.98424046243298</v>
      </c>
      <c r="EI191" s="50">
        <f>AS191*$C191</f>
        <v>178253.93420132002</v>
      </c>
      <c r="EJ191" s="57">
        <f>AT191*$D191</f>
        <v>17685.47346424649</v>
      </c>
      <c r="EK191" s="57">
        <f>AU191*$E191</f>
        <v>1046.9564095978099</v>
      </c>
      <c r="EL191" s="50">
        <f>AV191*$C191</f>
        <v>72958.39272796335</v>
      </c>
      <c r="EM191" s="57">
        <f>AW191*$D191</f>
        <v>51027.596267029687</v>
      </c>
      <c r="EN191" s="57">
        <f>AX191*$E191</f>
        <v>673.06704536732911</v>
      </c>
      <c r="EO191" s="50">
        <f>AY191*$C191</f>
        <v>109372.82047122017</v>
      </c>
      <c r="EP191" s="57">
        <f>AZ191*$D191</f>
        <v>39191.39849964522</v>
      </c>
      <c r="EQ191" s="57">
        <f>BA191*$E191</f>
        <v>1151.4534813001992</v>
      </c>
      <c r="ER191" s="50">
        <f>BB191*$C191</f>
        <v>53290.111960663155</v>
      </c>
      <c r="ES191" s="57">
        <f>BC191*$D191</f>
        <v>16330.699459249496</v>
      </c>
      <c r="ET191" s="57">
        <f>BD191*$E191</f>
        <v>309.93351591223296</v>
      </c>
      <c r="EU191" s="50">
        <f>BE191*$C191</f>
        <v>6258.0321694536578</v>
      </c>
      <c r="EV191" s="57">
        <f>BF191*$D191</f>
        <v>2812.1571249044773</v>
      </c>
      <c r="EW191" s="57">
        <f>BG191*$E191</f>
        <v>88.611531111052187</v>
      </c>
      <c r="EX191" s="50">
        <f>BH191*$C191</f>
        <v>167501.08551787373</v>
      </c>
      <c r="EY191" s="57">
        <f>BI191*$D191</f>
        <v>41281.398791426305</v>
      </c>
      <c r="EZ191" s="57">
        <f>BJ191*$E191</f>
        <v>1344.4793469230608</v>
      </c>
      <c r="FA191" s="50">
        <f>BK191*$C191</f>
        <v>155442.80327496343</v>
      </c>
      <c r="FB191" s="57">
        <f>BL191*$D191</f>
        <v>28217.506600383847</v>
      </c>
      <c r="FC191" s="57">
        <f>BM191*$E191</f>
        <v>1339.1841667259484</v>
      </c>
      <c r="FD191" s="50">
        <f>BN191*$C191</f>
        <v>18858.358597459326</v>
      </c>
      <c r="FE191" s="57">
        <f>BO191*$D191</f>
        <v>2386.4266237447073</v>
      </c>
      <c r="FF191" s="57">
        <f>BP191*$E191</f>
        <v>882.1439259626876</v>
      </c>
      <c r="FG191" s="50">
        <f>BQ191*$C191</f>
        <v>103107.87126460172</v>
      </c>
      <c r="FH191" s="57">
        <f>BR191*$D191</f>
        <v>10972.223458368522</v>
      </c>
      <c r="FI191" s="57">
        <f>BS191*$E191</f>
        <v>1377.1605372021136</v>
      </c>
      <c r="FJ191" s="50">
        <f>BT191*$C191</f>
        <v>51616.188966783971</v>
      </c>
      <c r="FK191" s="57">
        <f>BU191*$D191</f>
        <v>12583.659287382807</v>
      </c>
      <c r="FL191" s="57">
        <f>BV191*$E191</f>
        <v>517.93481303005296</v>
      </c>
      <c r="FM191" s="50">
        <f>BW191*$C191</f>
        <v>71903.858971113092</v>
      </c>
      <c r="FN191" s="57">
        <f>BX191*$D191</f>
        <v>40411.584939285371</v>
      </c>
      <c r="FO191" s="57">
        <f>BY191*$E191</f>
        <v>344.6831359557828</v>
      </c>
      <c r="FP191" s="50">
        <f>BZ191*$C191</f>
        <v>80237.002290003744</v>
      </c>
      <c r="FQ191" s="57">
        <f>CA191*$D191</f>
        <v>31672.013469036901</v>
      </c>
      <c r="FR191" s="57">
        <f>CB191*$E191</f>
        <v>1741.7833360876477</v>
      </c>
      <c r="FS191" s="50">
        <f>CC191*$C191</f>
        <v>8336.2874266928411</v>
      </c>
      <c r="FT191" s="57">
        <f>CD191*$D191</f>
        <v>2008.2466880312604</v>
      </c>
      <c r="FU191" s="57">
        <f>CE191*$E191</f>
        <v>409.63183056098916</v>
      </c>
      <c r="FV191" s="50">
        <f>CF191*$C191</f>
        <v>113224.98135044778</v>
      </c>
      <c r="FW191" s="57">
        <f>CG191*$D191</f>
        <v>27238.409869761017</v>
      </c>
      <c r="FX191" s="57">
        <f>CH191*$E191</f>
        <v>808.42508915601388</v>
      </c>
      <c r="FY191" s="50">
        <f>CI191*$C191</f>
        <v>220830.18441528387</v>
      </c>
      <c r="FZ191" s="57">
        <f>CJ191*$D191</f>
        <v>20435.342129151108</v>
      </c>
      <c r="GA191" s="57">
        <f>CK191*$E191</f>
        <v>2182.1934015443526</v>
      </c>
      <c r="GB191" s="50">
        <f>CL191*$C191</f>
        <v>3115.8108319576845</v>
      </c>
      <c r="GC191" s="57">
        <f>CM191*$D191</f>
        <v>287.80605401721886</v>
      </c>
      <c r="GD191" s="57">
        <f>CN191*$E191</f>
        <v>26.724112557301453</v>
      </c>
      <c r="GE191" s="50">
        <f>CO191*$C191</f>
        <v>59999.638010509472</v>
      </c>
      <c r="GF191" s="57">
        <f>CP191*$D191</f>
        <v>3967.8305166876285</v>
      </c>
      <c r="GG191" s="57">
        <f>CQ191*$E191</f>
        <v>475.49063426257413</v>
      </c>
      <c r="GH191" s="50">
        <f>CR191*$C191</f>
        <v>79662.259383765748</v>
      </c>
      <c r="GI191" s="57">
        <f>CS191*$D191</f>
        <v>5607.9079143625622</v>
      </c>
      <c r="GJ191" s="57">
        <f>CT191*$E191</f>
        <v>707.40297945797965</v>
      </c>
      <c r="GK191" s="51"/>
    </row>
    <row r="192" spans="1:193" s="45" customFormat="1">
      <c r="A192" s="45" t="s">
        <v>15</v>
      </c>
      <c r="B192" s="46">
        <v>41963</v>
      </c>
      <c r="C192" s="56">
        <v>0.63210490138425124</v>
      </c>
      <c r="D192" s="56">
        <v>0.27412918225440147</v>
      </c>
      <c r="E192" s="56">
        <v>8.3444063957567635E-2</v>
      </c>
      <c r="F192" s="48">
        <v>136554</v>
      </c>
      <c r="G192" s="49">
        <v>237731</v>
      </c>
      <c r="H192" s="49">
        <v>23552</v>
      </c>
      <c r="I192" s="49">
        <v>1022271</v>
      </c>
      <c r="J192" s="48">
        <v>1306236</v>
      </c>
      <c r="K192" s="48">
        <v>155575</v>
      </c>
      <c r="L192" s="48">
        <v>169732</v>
      </c>
      <c r="M192" s="49">
        <v>186444</v>
      </c>
      <c r="N192" s="49">
        <v>19172</v>
      </c>
      <c r="O192" s="48">
        <v>352150</v>
      </c>
      <c r="P192" s="49">
        <v>286048</v>
      </c>
      <c r="Q192" s="49">
        <v>48575</v>
      </c>
      <c r="R192" s="48">
        <v>535690</v>
      </c>
      <c r="S192" s="49">
        <v>478249</v>
      </c>
      <c r="T192" s="49">
        <v>70721</v>
      </c>
      <c r="U192" s="48">
        <v>334261</v>
      </c>
      <c r="V192" s="49">
        <v>211351</v>
      </c>
      <c r="W192" s="49">
        <v>27580</v>
      </c>
      <c r="X192" s="48">
        <v>32870</v>
      </c>
      <c r="Y192" s="49">
        <v>34161</v>
      </c>
      <c r="Z192" s="49">
        <v>3186</v>
      </c>
      <c r="AA192" s="48">
        <v>501057</v>
      </c>
      <c r="AB192" s="49">
        <v>980734</v>
      </c>
      <c r="AC192" s="49">
        <v>76011</v>
      </c>
      <c r="AD192" s="48">
        <v>295021</v>
      </c>
      <c r="AE192" s="49">
        <v>868621</v>
      </c>
      <c r="AF192" s="49">
        <v>53707</v>
      </c>
      <c r="AG192" s="48">
        <v>32099</v>
      </c>
      <c r="AH192" s="49">
        <v>33507</v>
      </c>
      <c r="AI192" s="49">
        <v>4155</v>
      </c>
      <c r="AJ192" s="48">
        <v>86978</v>
      </c>
      <c r="AK192" s="49">
        <v>77908</v>
      </c>
      <c r="AL192" s="49">
        <v>6982</v>
      </c>
      <c r="AM192" s="48">
        <v>53110</v>
      </c>
      <c r="AN192" s="49">
        <v>44668</v>
      </c>
      <c r="AO192" s="49">
        <v>3391</v>
      </c>
      <c r="AP192" s="48">
        <v>152417</v>
      </c>
      <c r="AQ192" s="49">
        <v>97631</v>
      </c>
      <c r="AR192" s="49">
        <v>5316</v>
      </c>
      <c r="AS192" s="48">
        <v>264278</v>
      </c>
      <c r="AT192" s="49">
        <v>57187</v>
      </c>
      <c r="AU192" s="49">
        <v>10271</v>
      </c>
      <c r="AV192" s="48">
        <v>112461</v>
      </c>
      <c r="AW192" s="49">
        <v>180544</v>
      </c>
      <c r="AX192" s="49">
        <v>7869</v>
      </c>
      <c r="AY192" s="48">
        <v>164524</v>
      </c>
      <c r="AZ192" s="49">
        <v>135264</v>
      </c>
      <c r="BA192" s="49">
        <v>13041</v>
      </c>
      <c r="BB192" s="48">
        <v>85565</v>
      </c>
      <c r="BC192" s="49">
        <v>58121</v>
      </c>
      <c r="BD192" s="49">
        <v>3611</v>
      </c>
      <c r="BE192" s="48">
        <v>9959</v>
      </c>
      <c r="BF192" s="49">
        <v>10705</v>
      </c>
      <c r="BG192" s="49">
        <v>1046</v>
      </c>
      <c r="BH192" s="50">
        <v>296406</v>
      </c>
      <c r="BI192" s="50">
        <v>152536</v>
      </c>
      <c r="BJ192" s="50">
        <v>15768</v>
      </c>
      <c r="BK192" s="50">
        <v>258848</v>
      </c>
      <c r="BL192" s="50">
        <v>101804</v>
      </c>
      <c r="BM192" s="50">
        <v>17461</v>
      </c>
      <c r="BN192" s="50">
        <v>186</v>
      </c>
      <c r="BO192" s="50">
        <v>8095</v>
      </c>
      <c r="BP192" s="50">
        <v>9009</v>
      </c>
      <c r="BQ192" s="50">
        <v>143239</v>
      </c>
      <c r="BR192" s="50">
        <v>38226</v>
      </c>
      <c r="BS192" s="50">
        <v>15771</v>
      </c>
      <c r="BT192" s="50">
        <v>74587</v>
      </c>
      <c r="BU192" s="50">
        <v>45431</v>
      </c>
      <c r="BV192" s="50">
        <v>5983</v>
      </c>
      <c r="BW192" s="50">
        <v>94008</v>
      </c>
      <c r="BX192" s="50">
        <v>138196</v>
      </c>
      <c r="BY192" s="50">
        <v>3733</v>
      </c>
      <c r="BZ192" s="50">
        <v>98948</v>
      </c>
      <c r="CA192" s="50">
        <v>114339</v>
      </c>
      <c r="CB192" s="50">
        <v>18741</v>
      </c>
      <c r="CC192" s="50">
        <v>21977</v>
      </c>
      <c r="CD192" s="50">
        <v>6993</v>
      </c>
      <c r="CE192" s="50">
        <v>4896</v>
      </c>
      <c r="CF192" s="50">
        <v>293647</v>
      </c>
      <c r="CG192" s="50">
        <v>183873</v>
      </c>
      <c r="CH192" s="50">
        <v>19471</v>
      </c>
      <c r="CI192" s="50">
        <v>313695</v>
      </c>
      <c r="CJ192" s="50">
        <v>72185</v>
      </c>
      <c r="CK192" s="50">
        <v>24943</v>
      </c>
      <c r="CL192" s="50">
        <v>4512</v>
      </c>
      <c r="CM192" s="50">
        <v>1602</v>
      </c>
      <c r="CN192" s="50">
        <v>304</v>
      </c>
      <c r="CO192" s="50">
        <v>72434</v>
      </c>
      <c r="CP192" s="50">
        <v>13874</v>
      </c>
      <c r="CQ192" s="50">
        <v>5226</v>
      </c>
      <c r="CR192" s="50">
        <v>117047</v>
      </c>
      <c r="CS192" s="50">
        <v>19679</v>
      </c>
      <c r="CT192" s="50">
        <v>7997</v>
      </c>
      <c r="CU192" s="51"/>
      <c r="CV192" s="50">
        <f t="shared" ref="CV192:CV255" si="474">F192*$C192</f>
        <v>86316.452703625037</v>
      </c>
      <c r="CW192" s="57">
        <f t="shared" ref="CW192:CW255" si="475">G192*$D192</f>
        <v>65169.004626521113</v>
      </c>
      <c r="CX192" s="57">
        <f t="shared" ref="CX192:CX255" si="476">H192*$E192</f>
        <v>1965.2745943286329</v>
      </c>
      <c r="CY192" s="50">
        <f t="shared" si="473"/>
        <v>646182.50964297995</v>
      </c>
      <c r="CZ192" s="57">
        <f t="shared" ref="CZ192:CZ255" si="477">J192*$D192</f>
        <v>358077.40651126037</v>
      </c>
      <c r="DA192" s="57">
        <f t="shared" ref="DA192:DA255" si="478">K192*$E192</f>
        <v>12981.810250198585</v>
      </c>
      <c r="DB192" s="50">
        <f t="shared" ref="DB192:DB255" si="479">L192*$C192</f>
        <v>107288.42912175173</v>
      </c>
      <c r="DC192" s="57">
        <f t="shared" ref="DC192:DC255" si="480">M192*$D192</f>
        <v>51109.741256239628</v>
      </c>
      <c r="DD192" s="57">
        <f t="shared" ref="DD192:DD255" si="481">N192*$E192</f>
        <v>1599.7895941944867</v>
      </c>
      <c r="DE192" s="50">
        <f t="shared" ref="DE192:DE255" si="482">O192*$C192</f>
        <v>222595.74102246406</v>
      </c>
      <c r="DF192" s="57">
        <f t="shared" ref="DF192:DF255" si="483">P192*$D192</f>
        <v>78414.104325507025</v>
      </c>
      <c r="DG192" s="57">
        <f t="shared" ref="DG192:DG255" si="484">Q192*$E192</f>
        <v>4053.2954067388478</v>
      </c>
      <c r="DH192" s="50">
        <f t="shared" ref="DH192:DH255" si="485">R192*$C192</f>
        <v>338612.27462252957</v>
      </c>
      <c r="DI192" s="57">
        <f t="shared" ref="DI192:DI255" si="486">S192*$D192</f>
        <v>131102.00728398524</v>
      </c>
      <c r="DJ192" s="57">
        <f t="shared" ref="DJ192:DJ255" si="487">T192*$E192</f>
        <v>5901.247647143141</v>
      </c>
      <c r="DK192" s="50">
        <f t="shared" ref="DK192:DK255" si="488">U192*$C192</f>
        <v>211288.01644160121</v>
      </c>
      <c r="DL192" s="57">
        <f t="shared" ref="DL192:DL255" si="489">V192*$D192</f>
        <v>57937.476798650008</v>
      </c>
      <c r="DM192" s="57">
        <f t="shared" ref="DM192:DM255" si="490">W192*$E192</f>
        <v>2301.3872839497153</v>
      </c>
      <c r="DN192" s="50">
        <f t="shared" ref="DN192:DN255" si="491">X192*$C192</f>
        <v>20777.288108500339</v>
      </c>
      <c r="DO192" s="57">
        <f t="shared" ref="DO192:DO255" si="492">Y192*$D192</f>
        <v>9364.5269949926078</v>
      </c>
      <c r="DP192" s="57">
        <f t="shared" ref="DP192:DP255" si="493">Z192*$E192</f>
        <v>265.85278776881046</v>
      </c>
      <c r="DQ192" s="50">
        <f t="shared" ref="DQ192:DQ255" si="494">AA192*$C192</f>
        <v>316720.58557288878</v>
      </c>
      <c r="DR192" s="57">
        <f t="shared" ref="DR192:DR255" si="495">AB192*$D192</f>
        <v>268847.8094290882</v>
      </c>
      <c r="DS192" s="57">
        <f t="shared" ref="DS192:DS255" si="496">AC192*$E192</f>
        <v>6342.6667454786739</v>
      </c>
      <c r="DT192" s="50">
        <f t="shared" ref="DT192:DT255" si="497">AD192*$C192</f>
        <v>186484.22011128318</v>
      </c>
      <c r="DU192" s="57">
        <f t="shared" ref="DU192:DU255" si="498">AE192*$D192</f>
        <v>238114.36441900046</v>
      </c>
      <c r="DV192" s="57">
        <f t="shared" ref="DV192:DV255" si="499">AF192*$E192</f>
        <v>4481.5303429690848</v>
      </c>
      <c r="DW192" s="50">
        <f t="shared" ref="DW192:DW255" si="500">AG192*$C192</f>
        <v>20289.935229533079</v>
      </c>
      <c r="DX192" s="57">
        <f t="shared" ref="DX192:DX255" si="501">AH192*$D192</f>
        <v>9185.2465097982295</v>
      </c>
      <c r="DY192" s="57">
        <f t="shared" ref="DY192:DY255" si="502">AI192*$E192</f>
        <v>346.71008574369353</v>
      </c>
      <c r="DZ192" s="50">
        <f t="shared" ref="DZ192:DZ255" si="503">AJ192*$C192</f>
        <v>54979.220112599403</v>
      </c>
      <c r="EA192" s="57">
        <f t="shared" ref="EA192:EA255" si="504">AK192*$D192</f>
        <v>21356.856331075909</v>
      </c>
      <c r="EB192" s="57">
        <f t="shared" ref="EB192:EB255" si="505">AL192*$E192</f>
        <v>582.60645455173722</v>
      </c>
      <c r="EC192" s="50">
        <f t="shared" ref="EC192:EC255" si="506">AM192*$C192</f>
        <v>33571.091312517587</v>
      </c>
      <c r="ED192" s="57">
        <f t="shared" ref="ED192:ED255" si="507">AN192*$D192</f>
        <v>12244.802312939604</v>
      </c>
      <c r="EE192" s="57">
        <f t="shared" ref="EE192:EE255" si="508">AO192*$E192</f>
        <v>282.95882088011183</v>
      </c>
      <c r="EF192" s="50">
        <f t="shared" ref="EF192:EF255" si="509">AP192*$C192</f>
        <v>96343.532754283427</v>
      </c>
      <c r="EG192" s="57">
        <f t="shared" ref="EG192:EG255" si="510">AQ192*$D192</f>
        <v>26763.50619267947</v>
      </c>
      <c r="EH192" s="57">
        <f t="shared" ref="EH192:EH255" si="511">AR192*$E192</f>
        <v>443.58864399842957</v>
      </c>
      <c r="EI192" s="50">
        <f t="shared" ref="EI192:EI255" si="512">AS192*$C192</f>
        <v>167051.41912802716</v>
      </c>
      <c r="EJ192" s="57">
        <f t="shared" ref="EJ192:EJ255" si="513">AT192*$D192</f>
        <v>15676.625545582458</v>
      </c>
      <c r="EK192" s="57">
        <f t="shared" ref="EK192:EK255" si="514">AU192*$E192</f>
        <v>857.05398090817721</v>
      </c>
      <c r="EL192" s="50">
        <f t="shared" ref="EL192:EL255" si="515">AV192*$C192</f>
        <v>71087.149314574272</v>
      </c>
      <c r="EM192" s="57">
        <f t="shared" ref="EM192:EM255" si="516">AW192*$D192</f>
        <v>49492.379080938663</v>
      </c>
      <c r="EN192" s="57">
        <f t="shared" ref="EN192:EN255" si="517">AX192*$E192</f>
        <v>656.62133928209971</v>
      </c>
      <c r="EO192" s="50">
        <f t="shared" ref="EO192:EO255" si="518">AY192*$C192</f>
        <v>103996.42679534254</v>
      </c>
      <c r="EP192" s="57">
        <f t="shared" ref="EP192:EP255" si="519">AZ192*$D192</f>
        <v>37079.809708459361</v>
      </c>
      <c r="EQ192" s="57">
        <f t="shared" ref="EQ192:EQ255" si="520">BA192*$E192</f>
        <v>1088.1940380706396</v>
      </c>
      <c r="ER192" s="50">
        <f t="shared" ref="ER192:ER255" si="521">BB192*$C192</f>
        <v>54086.055886943461</v>
      </c>
      <c r="ES192" s="57">
        <f t="shared" ref="ES192:ES255" si="522">BC192*$D192</f>
        <v>15932.662201808067</v>
      </c>
      <c r="ET192" s="57">
        <f t="shared" ref="ET192:ET255" si="523">BD192*$E192</f>
        <v>301.31651495077671</v>
      </c>
      <c r="EU192" s="50">
        <f t="shared" ref="EU192:EU255" si="524">BE192*$C192</f>
        <v>6295.1327128857583</v>
      </c>
      <c r="EV192" s="57">
        <f t="shared" ref="EV192:EV255" si="525">BF192*$D192</f>
        <v>2934.5528960333677</v>
      </c>
      <c r="EW192" s="57">
        <f t="shared" ref="EW192:EW255" si="526">BG192*$E192</f>
        <v>87.282490899615752</v>
      </c>
      <c r="EX192" s="50">
        <f t="shared" ref="EX192:EX255" si="527">BH192*$C192</f>
        <v>187359.68539970036</v>
      </c>
      <c r="EY192" s="57">
        <f t="shared" ref="EY192:EY255" si="528">BI192*$D192</f>
        <v>41814.568944357379</v>
      </c>
      <c r="EZ192" s="57">
        <f t="shared" ref="EZ192:EZ255" si="529">BJ192*$E192</f>
        <v>1315.7460004829265</v>
      </c>
      <c r="FA192" s="50">
        <f t="shared" ref="FA192:FA255" si="530">BK192*$C192</f>
        <v>163619.08951351067</v>
      </c>
      <c r="FB192" s="57">
        <f t="shared" ref="FB192:FB255" si="531">BL192*$D192</f>
        <v>27907.447270227087</v>
      </c>
      <c r="FC192" s="57">
        <f t="shared" ref="FC192:FC255" si="532">BM192*$E192</f>
        <v>1457.0168007630884</v>
      </c>
      <c r="FD192" s="50">
        <f t="shared" ref="FD192:FD255" si="533">BN192*$C192</f>
        <v>117.57151165747074</v>
      </c>
      <c r="FE192" s="57">
        <f t="shared" ref="FE192:FE255" si="534">BO192*$D192</f>
        <v>2219.0757303493797</v>
      </c>
      <c r="FF192" s="57">
        <f t="shared" ref="FF192:FF255" si="535">BP192*$E192</f>
        <v>751.7475721937268</v>
      </c>
      <c r="FG192" s="50">
        <f t="shared" ref="FG192:FG255" si="536">BQ192*$C192</f>
        <v>90542.073969378762</v>
      </c>
      <c r="FH192" s="57">
        <f t="shared" ref="FH192:FH255" si="537">BR192*$D192</f>
        <v>10478.862120856751</v>
      </c>
      <c r="FI192" s="57">
        <f t="shared" ref="FI192:FI255" si="538">BS192*$E192</f>
        <v>1315.9963326747991</v>
      </c>
      <c r="FJ192" s="50">
        <f t="shared" ref="FJ192:FJ255" si="539">BT192*$C192</f>
        <v>47146.808279547149</v>
      </c>
      <c r="FK192" s="57">
        <f t="shared" ref="FK192:FK255" si="540">BU192*$D192</f>
        <v>12453.962878999713</v>
      </c>
      <c r="FL192" s="57">
        <f t="shared" ref="FL192:FL255" si="541">BV192*$E192</f>
        <v>499.24583465812714</v>
      </c>
      <c r="FM192" s="50">
        <f t="shared" ref="FM192:FM255" si="542">BW192*$C192</f>
        <v>59422.91756933069</v>
      </c>
      <c r="FN192" s="57">
        <f t="shared" ref="FN192:FN255" si="543">BX192*$D192</f>
        <v>37883.556470829266</v>
      </c>
      <c r="FO192" s="57">
        <f t="shared" ref="FO192:FO255" si="544">BY192*$E192</f>
        <v>311.49669075359998</v>
      </c>
      <c r="FP192" s="50">
        <f t="shared" ref="FP192:FP255" si="545">BZ192*$C192</f>
        <v>62545.515782168892</v>
      </c>
      <c r="FQ192" s="57">
        <f t="shared" ref="FQ192:FQ255" si="546">CA192*$D192</f>
        <v>31343.65656978601</v>
      </c>
      <c r="FR192" s="57">
        <f t="shared" ref="FR192:FR255" si="547">CB192*$E192</f>
        <v>1563.8252026287751</v>
      </c>
      <c r="FS192" s="50">
        <f t="shared" ref="FS192:FS255" si="548">CC192*$C192</f>
        <v>13891.769417721689</v>
      </c>
      <c r="FT192" s="57">
        <f t="shared" ref="FT192:FT255" si="549">CD192*$D192</f>
        <v>1916.9853715050294</v>
      </c>
      <c r="FU192" s="57">
        <f t="shared" ref="FU192:FU255" si="550">CE192*$E192</f>
        <v>408.54213713625114</v>
      </c>
      <c r="FV192" s="50">
        <f t="shared" ref="FV192:FV255" si="551">CF192*$C192</f>
        <v>185615.70797678121</v>
      </c>
      <c r="FW192" s="57">
        <f t="shared" ref="FW192:FW255" si="552">CG192*$D192</f>
        <v>50404.955128663561</v>
      </c>
      <c r="FX192" s="57">
        <f t="shared" ref="FX192:FX255" si="553">CH192*$E192</f>
        <v>1624.7393693177994</v>
      </c>
      <c r="FY192" s="50">
        <f t="shared" ref="FY192:FY255" si="554">CI192*$C192</f>
        <v>198288.14703973269</v>
      </c>
      <c r="FZ192" s="57">
        <f t="shared" ref="FZ192:FZ255" si="555">CJ192*$D192</f>
        <v>19788.015021033971</v>
      </c>
      <c r="GA192" s="57">
        <f t="shared" ref="GA192:GA255" si="556">CK192*$E192</f>
        <v>2081.3452872936095</v>
      </c>
      <c r="GB192" s="50">
        <f t="shared" ref="GB192:GB255" si="557">CL192*$C192</f>
        <v>2852.0573150457417</v>
      </c>
      <c r="GC192" s="57">
        <f t="shared" ref="GC192:GC255" si="558">CM192*$D192</f>
        <v>439.15494997155116</v>
      </c>
      <c r="GD192" s="57">
        <f t="shared" ref="GD192:GD255" si="559">CN192*$E192</f>
        <v>25.36699544310056</v>
      </c>
      <c r="GE192" s="50">
        <f t="shared" ref="GE192:GE255" si="560">CO192*$C192</f>
        <v>45785.886426866855</v>
      </c>
      <c r="GF192" s="57">
        <f t="shared" ref="GF192:GF255" si="561">CP192*$D192</f>
        <v>3803.2682745975662</v>
      </c>
      <c r="GG192" s="57">
        <f t="shared" ref="GG192:GG255" si="562">CQ192*$E192</f>
        <v>436.07867824224849</v>
      </c>
      <c r="GH192" s="50">
        <f t="shared" ref="GH192:GH255" si="563">CR192*$C192</f>
        <v>73985.982392322461</v>
      </c>
      <c r="GI192" s="57">
        <f t="shared" ref="GI192:GI255" si="564">CS192*$D192</f>
        <v>5394.5881775843663</v>
      </c>
      <c r="GJ192" s="57">
        <f t="shared" ref="GJ192:GJ255" si="565">CT192*$E192</f>
        <v>667.30217946866833</v>
      </c>
      <c r="GK192" s="51"/>
    </row>
    <row r="193" spans="1:193" s="45" customFormat="1">
      <c r="A193" s="45" t="s">
        <v>15</v>
      </c>
      <c r="B193" s="46">
        <v>41962</v>
      </c>
      <c r="C193" s="56">
        <v>0.63338246069371229</v>
      </c>
      <c r="D193" s="56">
        <v>0.27409481603218738</v>
      </c>
      <c r="E193" s="56">
        <v>8.2026060410726659E-2</v>
      </c>
      <c r="F193" s="48">
        <v>138154</v>
      </c>
      <c r="G193" s="49">
        <v>242041</v>
      </c>
      <c r="H193" s="49">
        <v>23153</v>
      </c>
      <c r="I193" s="49">
        <v>1101033</v>
      </c>
      <c r="J193" s="48">
        <v>1353689</v>
      </c>
      <c r="K193" s="48">
        <v>154916</v>
      </c>
      <c r="L193" s="48">
        <v>165679</v>
      </c>
      <c r="M193" s="49">
        <v>184120</v>
      </c>
      <c r="N193" s="49">
        <v>19163</v>
      </c>
      <c r="O193" s="48">
        <v>358799</v>
      </c>
      <c r="P193" s="49">
        <v>287183</v>
      </c>
      <c r="Q193" s="49">
        <v>51083</v>
      </c>
      <c r="R193" s="48">
        <v>552347</v>
      </c>
      <c r="S193" s="49">
        <v>507594</v>
      </c>
      <c r="T193" s="49">
        <v>74179</v>
      </c>
      <c r="U193" s="48">
        <v>353715</v>
      </c>
      <c r="V193" s="49">
        <v>226875</v>
      </c>
      <c r="W193" s="49">
        <v>30067</v>
      </c>
      <c r="X193" s="48">
        <v>33283</v>
      </c>
      <c r="Y193" s="49">
        <v>35001</v>
      </c>
      <c r="Z193" s="49">
        <v>2977</v>
      </c>
      <c r="AA193" s="48">
        <v>494707</v>
      </c>
      <c r="AB193" s="49">
        <v>976817</v>
      </c>
      <c r="AC193" s="49">
        <v>73797</v>
      </c>
      <c r="AD193" s="48">
        <v>287383</v>
      </c>
      <c r="AE193" s="49">
        <v>888308</v>
      </c>
      <c r="AF193" s="49">
        <v>53532</v>
      </c>
      <c r="AG193" s="48">
        <v>32728</v>
      </c>
      <c r="AH193" s="49">
        <v>33882</v>
      </c>
      <c r="AI193" s="49">
        <v>3993</v>
      </c>
      <c r="AJ193" s="48">
        <v>88268</v>
      </c>
      <c r="AK193" s="49">
        <v>79002</v>
      </c>
      <c r="AL193" s="49">
        <v>7001</v>
      </c>
      <c r="AM193" s="48">
        <v>53635</v>
      </c>
      <c r="AN193" s="49">
        <v>44901</v>
      </c>
      <c r="AO193" s="49">
        <v>3154</v>
      </c>
      <c r="AP193" s="48">
        <v>149241</v>
      </c>
      <c r="AQ193" s="49">
        <v>97704</v>
      </c>
      <c r="AR193" s="49">
        <v>5054</v>
      </c>
      <c r="AS193" s="48">
        <v>257616</v>
      </c>
      <c r="AT193" s="49">
        <v>56562</v>
      </c>
      <c r="AU193" s="49">
        <v>10003</v>
      </c>
      <c r="AV193" s="48">
        <v>112127</v>
      </c>
      <c r="AW193" s="49">
        <v>188390</v>
      </c>
      <c r="AX193" s="49">
        <v>8014</v>
      </c>
      <c r="AY193" s="48">
        <v>160786</v>
      </c>
      <c r="AZ193" s="49">
        <v>133104</v>
      </c>
      <c r="BA193" s="49">
        <v>12764</v>
      </c>
      <c r="BB193" s="48">
        <v>80554</v>
      </c>
      <c r="BC193" s="49">
        <v>57821</v>
      </c>
      <c r="BD193" s="49">
        <v>3724</v>
      </c>
      <c r="BE193" s="48">
        <v>9860</v>
      </c>
      <c r="BF193" s="49">
        <v>11123</v>
      </c>
      <c r="BG193" s="49">
        <v>984</v>
      </c>
      <c r="BH193" s="50">
        <v>300082</v>
      </c>
      <c r="BI193" s="50">
        <v>152571</v>
      </c>
      <c r="BJ193" s="50">
        <v>16193</v>
      </c>
      <c r="BK193" s="50">
        <v>260239</v>
      </c>
      <c r="BL193" s="50">
        <v>100156</v>
      </c>
      <c r="BM193" s="50">
        <v>16284</v>
      </c>
      <c r="BN193" s="50">
        <v>26695</v>
      </c>
      <c r="BO193" s="50">
        <v>8016</v>
      </c>
      <c r="BP193" s="50">
        <v>9446</v>
      </c>
      <c r="BQ193" s="50">
        <v>139536</v>
      </c>
      <c r="BR193" s="50">
        <v>36858</v>
      </c>
      <c r="BS193" s="50">
        <v>15542</v>
      </c>
      <c r="BT193" s="50">
        <v>75943</v>
      </c>
      <c r="BU193" s="50">
        <v>45167</v>
      </c>
      <c r="BV193" s="50">
        <v>6268</v>
      </c>
      <c r="BW193" s="50">
        <v>92435</v>
      </c>
      <c r="BX193" s="50">
        <v>123986</v>
      </c>
      <c r="BY193" s="50">
        <v>3330</v>
      </c>
      <c r="BZ193" s="50">
        <v>99728</v>
      </c>
      <c r="CA193" s="50">
        <v>107058</v>
      </c>
      <c r="CB193" s="50">
        <v>18433</v>
      </c>
      <c r="CC193" s="50">
        <v>21227</v>
      </c>
      <c r="CD193" s="50">
        <v>7482</v>
      </c>
      <c r="CE193" s="50">
        <v>5185</v>
      </c>
      <c r="CF193" s="50">
        <v>831560</v>
      </c>
      <c r="CG193" s="50">
        <v>68687</v>
      </c>
      <c r="CH193" s="50">
        <v>6224</v>
      </c>
      <c r="CI193" s="50">
        <v>304736</v>
      </c>
      <c r="CJ193" s="50">
        <v>70623</v>
      </c>
      <c r="CK193" s="50">
        <v>27430</v>
      </c>
      <c r="CL193" s="50">
        <v>4902</v>
      </c>
      <c r="CM193" s="50">
        <v>1721</v>
      </c>
      <c r="CN193" s="50">
        <v>317</v>
      </c>
      <c r="CO193" s="50">
        <v>69879</v>
      </c>
      <c r="CP193" s="50">
        <v>14410</v>
      </c>
      <c r="CQ193" s="50">
        <v>4959</v>
      </c>
      <c r="CR193" s="50">
        <v>115188</v>
      </c>
      <c r="CS193" s="50">
        <v>19275</v>
      </c>
      <c r="CT193" s="50">
        <v>8576</v>
      </c>
      <c r="CU193" s="51"/>
      <c r="CV193" s="50">
        <f t="shared" si="474"/>
        <v>87504.320474679131</v>
      </c>
      <c r="CW193" s="57">
        <f t="shared" si="475"/>
        <v>66342.18336724666</v>
      </c>
      <c r="CX193" s="57">
        <f t="shared" si="476"/>
        <v>1899.1493766895544</v>
      </c>
      <c r="CY193" s="50">
        <f t="shared" si="473"/>
        <v>697374.99084498012</v>
      </c>
      <c r="CZ193" s="57">
        <f t="shared" si="477"/>
        <v>371039.13741979573</v>
      </c>
      <c r="DA193" s="57">
        <f t="shared" si="478"/>
        <v>12707.14917458813</v>
      </c>
      <c r="DB193" s="50">
        <f t="shared" si="479"/>
        <v>104938.17270527355</v>
      </c>
      <c r="DC193" s="57">
        <f t="shared" si="480"/>
        <v>50466.337527846343</v>
      </c>
      <c r="DD193" s="57">
        <f t="shared" si="481"/>
        <v>1571.8653956507549</v>
      </c>
      <c r="DE193" s="50">
        <f t="shared" si="482"/>
        <v>227256.99351444328</v>
      </c>
      <c r="DF193" s="57">
        <f t="shared" si="483"/>
        <v>78715.371552571669</v>
      </c>
      <c r="DG193" s="57">
        <f t="shared" si="484"/>
        <v>4190.1372439611496</v>
      </c>
      <c r="DH193" s="50">
        <f t="shared" si="485"/>
        <v>349846.90201678989</v>
      </c>
      <c r="DI193" s="57">
        <f t="shared" si="486"/>
        <v>139128.88404904213</v>
      </c>
      <c r="DJ193" s="57">
        <f t="shared" si="487"/>
        <v>6084.611135207293</v>
      </c>
      <c r="DK193" s="50">
        <f t="shared" si="488"/>
        <v>224036.87708427644</v>
      </c>
      <c r="DL193" s="57">
        <f t="shared" si="489"/>
        <v>62185.261387302511</v>
      </c>
      <c r="DM193" s="57">
        <f t="shared" si="490"/>
        <v>2466.2775583693183</v>
      </c>
      <c r="DN193" s="50">
        <f t="shared" si="491"/>
        <v>21080.868439268826</v>
      </c>
      <c r="DO193" s="57">
        <f t="shared" si="492"/>
        <v>9593.5926559425898</v>
      </c>
      <c r="DP193" s="57">
        <f t="shared" si="493"/>
        <v>244.19158184273326</v>
      </c>
      <c r="DQ193" s="50">
        <f t="shared" si="494"/>
        <v>313338.73698240431</v>
      </c>
      <c r="DR193" s="57">
        <f t="shared" si="495"/>
        <v>267740.47591211321</v>
      </c>
      <c r="DS193" s="57">
        <f t="shared" si="496"/>
        <v>6053.2771801303952</v>
      </c>
      <c r="DT193" s="50">
        <f t="shared" si="497"/>
        <v>182023.35170154111</v>
      </c>
      <c r="DU193" s="57">
        <f t="shared" si="498"/>
        <v>243480.61783992031</v>
      </c>
      <c r="DV193" s="57">
        <f t="shared" si="499"/>
        <v>4391.0190659070195</v>
      </c>
      <c r="DW193" s="50">
        <f t="shared" si="500"/>
        <v>20729.341173583816</v>
      </c>
      <c r="DX193" s="57">
        <f t="shared" si="501"/>
        <v>9286.8805568025728</v>
      </c>
      <c r="DY193" s="57">
        <f t="shared" si="502"/>
        <v>327.53005922003155</v>
      </c>
      <c r="DZ193" s="50">
        <f t="shared" si="503"/>
        <v>55907.403040512596</v>
      </c>
      <c r="EA193" s="57">
        <f t="shared" si="504"/>
        <v>21654.038656174867</v>
      </c>
      <c r="EB193" s="57">
        <f t="shared" si="505"/>
        <v>574.26444893549728</v>
      </c>
      <c r="EC193" s="50">
        <f t="shared" si="506"/>
        <v>33971.468279307257</v>
      </c>
      <c r="ED193" s="57">
        <f t="shared" si="507"/>
        <v>12307.131334661246</v>
      </c>
      <c r="EE193" s="57">
        <f t="shared" si="508"/>
        <v>258.71019453543187</v>
      </c>
      <c r="EF193" s="50">
        <f t="shared" si="509"/>
        <v>94526.63181639032</v>
      </c>
      <c r="EG193" s="57">
        <f t="shared" si="510"/>
        <v>26780.159905608834</v>
      </c>
      <c r="EH193" s="57">
        <f t="shared" si="511"/>
        <v>414.55970931581254</v>
      </c>
      <c r="EI193" s="50">
        <f t="shared" si="512"/>
        <v>163169.45599407138</v>
      </c>
      <c r="EJ193" s="57">
        <f t="shared" si="513"/>
        <v>15503.350984412582</v>
      </c>
      <c r="EK193" s="57">
        <f t="shared" si="514"/>
        <v>820.50668228849872</v>
      </c>
      <c r="EL193" s="50">
        <f t="shared" si="515"/>
        <v>71019.27517020388</v>
      </c>
      <c r="EM193" s="57">
        <f t="shared" si="516"/>
        <v>51636.722392303782</v>
      </c>
      <c r="EN193" s="57">
        <f t="shared" si="517"/>
        <v>657.35684813156342</v>
      </c>
      <c r="EO193" s="50">
        <f t="shared" si="518"/>
        <v>101839.03232509922</v>
      </c>
      <c r="EP193" s="57">
        <f t="shared" si="519"/>
        <v>36483.116393148266</v>
      </c>
      <c r="EQ193" s="57">
        <f t="shared" si="520"/>
        <v>1046.9806350825152</v>
      </c>
      <c r="ER193" s="50">
        <f t="shared" si="521"/>
        <v>51021.490738721302</v>
      </c>
      <c r="ES193" s="57">
        <f t="shared" si="522"/>
        <v>15848.436357797107</v>
      </c>
      <c r="ET193" s="57">
        <f t="shared" si="523"/>
        <v>305.4650489695461</v>
      </c>
      <c r="EU193" s="50">
        <f t="shared" si="524"/>
        <v>6245.1510624400034</v>
      </c>
      <c r="EV193" s="57">
        <f t="shared" si="525"/>
        <v>3048.7566387260204</v>
      </c>
      <c r="EW193" s="57">
        <f t="shared" si="526"/>
        <v>80.713643444155039</v>
      </c>
      <c r="EX193" s="50">
        <f t="shared" si="527"/>
        <v>190066.67556989056</v>
      </c>
      <c r="EY193" s="57">
        <f t="shared" si="528"/>
        <v>41818.920176846863</v>
      </c>
      <c r="EZ193" s="57">
        <f t="shared" si="529"/>
        <v>1328.2479962308969</v>
      </c>
      <c r="FA193" s="50">
        <f t="shared" si="530"/>
        <v>164830.81818847099</v>
      </c>
      <c r="FB193" s="57">
        <f t="shared" si="531"/>
        <v>27452.240394519758</v>
      </c>
      <c r="FC193" s="57">
        <f t="shared" si="532"/>
        <v>1335.712367728273</v>
      </c>
      <c r="FD193" s="50">
        <f t="shared" si="533"/>
        <v>16908.144788218651</v>
      </c>
      <c r="FE193" s="57">
        <f t="shared" si="534"/>
        <v>2197.144045314014</v>
      </c>
      <c r="FF193" s="57">
        <f t="shared" si="535"/>
        <v>774.81816663972404</v>
      </c>
      <c r="FG193" s="50">
        <f t="shared" si="536"/>
        <v>88379.655035357835</v>
      </c>
      <c r="FH193" s="57">
        <f t="shared" si="537"/>
        <v>10102.586729314362</v>
      </c>
      <c r="FI193" s="57">
        <f t="shared" si="538"/>
        <v>1274.8490309035137</v>
      </c>
      <c r="FJ193" s="50">
        <f t="shared" si="539"/>
        <v>48100.96421246259</v>
      </c>
      <c r="FK193" s="57">
        <f t="shared" si="540"/>
        <v>12380.040555725807</v>
      </c>
      <c r="FL193" s="57">
        <f t="shared" si="541"/>
        <v>514.13934665443469</v>
      </c>
      <c r="FM193" s="50">
        <f t="shared" si="542"/>
        <v>58546.707754223295</v>
      </c>
      <c r="FN193" s="57">
        <f t="shared" si="543"/>
        <v>33983.919860566784</v>
      </c>
      <c r="FO193" s="57">
        <f t="shared" si="544"/>
        <v>273.14678116771978</v>
      </c>
      <c r="FP193" s="50">
        <f t="shared" si="545"/>
        <v>63165.966040062536</v>
      </c>
      <c r="FQ193" s="57">
        <f t="shared" si="546"/>
        <v>29344.042814773919</v>
      </c>
      <c r="FR193" s="57">
        <f t="shared" si="547"/>
        <v>1511.9863715509246</v>
      </c>
      <c r="FS193" s="50">
        <f t="shared" si="548"/>
        <v>13444.809493145431</v>
      </c>
      <c r="FT193" s="57">
        <f t="shared" si="549"/>
        <v>2050.7774135528261</v>
      </c>
      <c r="FU193" s="57">
        <f t="shared" si="550"/>
        <v>425.30512322961772</v>
      </c>
      <c r="FV193" s="50">
        <f t="shared" si="551"/>
        <v>526695.51901446341</v>
      </c>
      <c r="FW193" s="57">
        <f t="shared" si="552"/>
        <v>18826.750628802856</v>
      </c>
      <c r="FX193" s="57">
        <f t="shared" si="553"/>
        <v>510.53019999636274</v>
      </c>
      <c r="FY193" s="50">
        <f t="shared" si="554"/>
        <v>193014.43754195911</v>
      </c>
      <c r="FZ193" s="57">
        <f t="shared" si="555"/>
        <v>19357.398192641169</v>
      </c>
      <c r="GA193" s="57">
        <f t="shared" si="556"/>
        <v>2249.9748370662323</v>
      </c>
      <c r="GB193" s="50">
        <f t="shared" si="557"/>
        <v>3104.8408223205774</v>
      </c>
      <c r="GC193" s="57">
        <f t="shared" si="558"/>
        <v>471.7171783913945</v>
      </c>
      <c r="GD193" s="57">
        <f t="shared" si="559"/>
        <v>26.002261150200351</v>
      </c>
      <c r="GE193" s="50">
        <f t="shared" si="560"/>
        <v>44260.132970815925</v>
      </c>
      <c r="GF193" s="57">
        <f t="shared" si="561"/>
        <v>3949.7062990238201</v>
      </c>
      <c r="GG193" s="57">
        <f t="shared" si="562"/>
        <v>406.7672335767935</v>
      </c>
      <c r="GH193" s="50">
        <f t="shared" si="563"/>
        <v>72958.058882387326</v>
      </c>
      <c r="GI193" s="57">
        <f t="shared" si="564"/>
        <v>5283.1775790204119</v>
      </c>
      <c r="GJ193" s="57">
        <f t="shared" si="565"/>
        <v>703.45549408239185</v>
      </c>
      <c r="GK193" s="51"/>
    </row>
    <row r="194" spans="1:193" s="45" customFormat="1">
      <c r="A194" s="45" t="s">
        <v>15</v>
      </c>
      <c r="B194" s="46">
        <v>41961</v>
      </c>
      <c r="C194" s="56">
        <v>0.62800218391306351</v>
      </c>
      <c r="D194" s="56">
        <v>0.2800620591837531</v>
      </c>
      <c r="E194" s="56">
        <v>8.1540637440577171E-2</v>
      </c>
      <c r="F194" s="48">
        <v>143174</v>
      </c>
      <c r="G194" s="49">
        <v>249890</v>
      </c>
      <c r="H194" s="49">
        <v>25043</v>
      </c>
      <c r="I194" s="49">
        <v>1101033</v>
      </c>
      <c r="J194" s="48">
        <v>1393085</v>
      </c>
      <c r="K194" s="48">
        <v>164891</v>
      </c>
      <c r="L194" s="48">
        <v>165053</v>
      </c>
      <c r="M194" s="49">
        <v>184801</v>
      </c>
      <c r="N194" s="49">
        <v>19513</v>
      </c>
      <c r="O194" s="48">
        <v>370424</v>
      </c>
      <c r="P194" s="49">
        <v>292903</v>
      </c>
      <c r="Q194" s="49">
        <v>52913</v>
      </c>
      <c r="R194" s="48">
        <v>565892</v>
      </c>
      <c r="S194" s="49">
        <v>529129</v>
      </c>
      <c r="T194" s="49">
        <v>79480</v>
      </c>
      <c r="U194" s="48">
        <v>368498</v>
      </c>
      <c r="V194" s="49">
        <v>237399</v>
      </c>
      <c r="W194" s="49">
        <v>31948</v>
      </c>
      <c r="X194" s="48">
        <v>35151</v>
      </c>
      <c r="Y194" s="49">
        <v>37463</v>
      </c>
      <c r="Z194" s="49">
        <v>3342</v>
      </c>
      <c r="AA194" s="48">
        <v>496226</v>
      </c>
      <c r="AB194" s="49">
        <v>974246</v>
      </c>
      <c r="AC194" s="49">
        <v>75139</v>
      </c>
      <c r="AD194" s="48">
        <v>296706</v>
      </c>
      <c r="AE194" s="49">
        <v>933740</v>
      </c>
      <c r="AF194" s="49">
        <v>58092</v>
      </c>
      <c r="AG194" s="48">
        <v>33891</v>
      </c>
      <c r="AH194" s="49">
        <v>36076</v>
      </c>
      <c r="AI194" s="49">
        <v>4265</v>
      </c>
      <c r="AJ194" s="48">
        <v>89088</v>
      </c>
      <c r="AK194" s="49">
        <v>81645</v>
      </c>
      <c r="AL194" s="49">
        <v>7220</v>
      </c>
      <c r="AM194" s="48">
        <v>54543</v>
      </c>
      <c r="AN194" s="49">
        <v>48046</v>
      </c>
      <c r="AO194" s="49">
        <v>3594</v>
      </c>
      <c r="AP194" s="48">
        <v>149408</v>
      </c>
      <c r="AQ194" s="49">
        <v>98368</v>
      </c>
      <c r="AR194" s="49">
        <v>5118</v>
      </c>
      <c r="AS194" s="48">
        <v>257985</v>
      </c>
      <c r="AT194" s="49">
        <v>58641</v>
      </c>
      <c r="AU194" s="49">
        <v>10423</v>
      </c>
      <c r="AV194" s="48">
        <v>111746</v>
      </c>
      <c r="AW194" s="49">
        <v>189239</v>
      </c>
      <c r="AX194" s="49">
        <v>8137</v>
      </c>
      <c r="AY194" s="48">
        <v>159538</v>
      </c>
      <c r="AZ194" s="49">
        <v>128903</v>
      </c>
      <c r="BA194" s="49">
        <v>12205</v>
      </c>
      <c r="BB194" s="48">
        <v>67822</v>
      </c>
      <c r="BC194" s="49">
        <v>57180</v>
      </c>
      <c r="BD194" s="49">
        <v>3777</v>
      </c>
      <c r="BE194" s="48">
        <v>10171</v>
      </c>
      <c r="BF194" s="49">
        <v>11274</v>
      </c>
      <c r="BG194" s="49">
        <v>1212</v>
      </c>
      <c r="BH194" s="50">
        <v>296797</v>
      </c>
      <c r="BI194" s="50">
        <v>152546</v>
      </c>
      <c r="BJ194" s="50">
        <v>16433</v>
      </c>
      <c r="BK194" s="50">
        <v>265216</v>
      </c>
      <c r="BL194" s="50">
        <v>115611</v>
      </c>
      <c r="BM194" s="50">
        <v>19226</v>
      </c>
      <c r="BN194" s="50">
        <v>27582</v>
      </c>
      <c r="BO194" s="50">
        <v>7939</v>
      </c>
      <c r="BP194" s="50">
        <v>8426</v>
      </c>
      <c r="BQ194" s="50">
        <v>134543</v>
      </c>
      <c r="BR194" s="50">
        <v>36627</v>
      </c>
      <c r="BS194" s="50">
        <v>15163</v>
      </c>
      <c r="BT194" s="50">
        <v>70897</v>
      </c>
      <c r="BU194" s="50">
        <v>47070</v>
      </c>
      <c r="BV194" s="50">
        <v>6536</v>
      </c>
      <c r="BW194" s="50">
        <v>79152</v>
      </c>
      <c r="BX194" s="50">
        <v>129595</v>
      </c>
      <c r="BY194" s="50">
        <v>3693</v>
      </c>
      <c r="BZ194" s="50">
        <v>-1234</v>
      </c>
      <c r="CA194" s="50">
        <v>106845</v>
      </c>
      <c r="CB194" s="50">
        <v>18044</v>
      </c>
      <c r="CC194" s="50">
        <v>22839</v>
      </c>
      <c r="CD194" s="50">
        <v>8630</v>
      </c>
      <c r="CE194" s="50">
        <v>6011</v>
      </c>
      <c r="CF194" s="50">
        <v>122011</v>
      </c>
      <c r="CG194" s="50">
        <v>65504</v>
      </c>
      <c r="CH194" s="50">
        <v>7244</v>
      </c>
      <c r="CI194" s="50">
        <v>306556</v>
      </c>
      <c r="CJ194" s="50">
        <v>74515</v>
      </c>
      <c r="CK194" s="50">
        <v>28420</v>
      </c>
      <c r="CL194" s="50">
        <v>5298</v>
      </c>
      <c r="CM194" s="50">
        <v>1830</v>
      </c>
      <c r="CN194" s="50">
        <v>277</v>
      </c>
      <c r="CO194" s="50">
        <v>67259</v>
      </c>
      <c r="CP194" s="50">
        <v>13983</v>
      </c>
      <c r="CQ194" s="50">
        <v>5074</v>
      </c>
      <c r="CR194" s="50">
        <v>125725</v>
      </c>
      <c r="CS194" s="50">
        <v>18994</v>
      </c>
      <c r="CT194" s="50">
        <v>8713</v>
      </c>
      <c r="CU194" s="51"/>
      <c r="CV194" s="50">
        <f t="shared" si="474"/>
        <v>89913.584679568958</v>
      </c>
      <c r="CW194" s="57">
        <f t="shared" si="475"/>
        <v>69984.707969428055</v>
      </c>
      <c r="CX194" s="57">
        <f t="shared" si="476"/>
        <v>2042.0221834243741</v>
      </c>
      <c r="CY194" s="50">
        <f t="shared" si="473"/>
        <v>691451.12856035202</v>
      </c>
      <c r="CZ194" s="57">
        <f t="shared" si="477"/>
        <v>390150.25371799868</v>
      </c>
      <c r="DA194" s="57">
        <f t="shared" si="478"/>
        <v>13445.317248214211</v>
      </c>
      <c r="DB194" s="50">
        <f t="shared" si="479"/>
        <v>103653.64446140287</v>
      </c>
      <c r="DC194" s="57">
        <f t="shared" si="480"/>
        <v>51755.748599216757</v>
      </c>
      <c r="DD194" s="57">
        <f t="shared" si="481"/>
        <v>1591.1024583779824</v>
      </c>
      <c r="DE194" s="50">
        <f t="shared" si="482"/>
        <v>232627.08097381264</v>
      </c>
      <c r="DF194" s="57">
        <f t="shared" si="483"/>
        <v>82031.017321098829</v>
      </c>
      <c r="DG194" s="57">
        <f t="shared" si="484"/>
        <v>4314.5597488932599</v>
      </c>
      <c r="DH194" s="50">
        <f t="shared" si="485"/>
        <v>355381.41185893136</v>
      </c>
      <c r="DI194" s="57">
        <f t="shared" si="486"/>
        <v>148188.9573138401</v>
      </c>
      <c r="DJ194" s="57">
        <f t="shared" si="487"/>
        <v>6480.8498637770736</v>
      </c>
      <c r="DK194" s="50">
        <f t="shared" si="488"/>
        <v>231417.54876759608</v>
      </c>
      <c r="DL194" s="57">
        <f t="shared" si="489"/>
        <v>66486.452788163806</v>
      </c>
      <c r="DM194" s="57">
        <f t="shared" si="490"/>
        <v>2605.0602849515594</v>
      </c>
      <c r="DN194" s="50">
        <f t="shared" si="491"/>
        <v>22074.904766728094</v>
      </c>
      <c r="DO194" s="57">
        <f t="shared" si="492"/>
        <v>10491.964923200941</v>
      </c>
      <c r="DP194" s="57">
        <f t="shared" si="493"/>
        <v>272.50881032640893</v>
      </c>
      <c r="DQ194" s="50">
        <f t="shared" si="494"/>
        <v>311631.01171444386</v>
      </c>
      <c r="DR194" s="57">
        <f t="shared" si="495"/>
        <v>272849.34091153473</v>
      </c>
      <c r="DS194" s="57">
        <f t="shared" si="496"/>
        <v>6126.8819566475277</v>
      </c>
      <c r="DT194" s="50">
        <f t="shared" si="497"/>
        <v>186332.01598010943</v>
      </c>
      <c r="DU194" s="57">
        <f t="shared" si="498"/>
        <v>261505.14714223761</v>
      </c>
      <c r="DV194" s="57">
        <f t="shared" si="499"/>
        <v>4736.8587101980092</v>
      </c>
      <c r="DW194" s="50">
        <f t="shared" si="500"/>
        <v>21283.622014997636</v>
      </c>
      <c r="DX194" s="57">
        <f t="shared" si="501"/>
        <v>10103.518847113077</v>
      </c>
      <c r="DY194" s="57">
        <f t="shared" si="502"/>
        <v>347.77081868406162</v>
      </c>
      <c r="DZ194" s="50">
        <f t="shared" si="503"/>
        <v>55947.458560447005</v>
      </c>
      <c r="EA194" s="57">
        <f t="shared" si="504"/>
        <v>22865.666822057523</v>
      </c>
      <c r="EB194" s="57">
        <f t="shared" si="505"/>
        <v>588.72340232096712</v>
      </c>
      <c r="EC194" s="50">
        <f t="shared" si="506"/>
        <v>34253.123117170224</v>
      </c>
      <c r="ED194" s="57">
        <f t="shared" si="507"/>
        <v>13455.861695542601</v>
      </c>
      <c r="EE194" s="57">
        <f t="shared" si="508"/>
        <v>293.05705096143436</v>
      </c>
      <c r="EF194" s="50">
        <f t="shared" si="509"/>
        <v>93828.55029408299</v>
      </c>
      <c r="EG194" s="57">
        <f t="shared" si="510"/>
        <v>27549.144637787424</v>
      </c>
      <c r="EH194" s="57">
        <f t="shared" si="511"/>
        <v>417.32498242087394</v>
      </c>
      <c r="EI194" s="50">
        <f t="shared" si="512"/>
        <v>162015.14341681168</v>
      </c>
      <c r="EJ194" s="57">
        <f t="shared" si="513"/>
        <v>16423.119212594465</v>
      </c>
      <c r="EK194" s="57">
        <f t="shared" si="514"/>
        <v>849.89806404313583</v>
      </c>
      <c r="EL194" s="50">
        <f t="shared" si="515"/>
        <v>70176.7320435492</v>
      </c>
      <c r="EM194" s="57">
        <f t="shared" si="516"/>
        <v>52998.664017874253</v>
      </c>
      <c r="EN194" s="57">
        <f t="shared" si="517"/>
        <v>663.49616685397643</v>
      </c>
      <c r="EO194" s="50">
        <f t="shared" si="518"/>
        <v>100190.21241712233</v>
      </c>
      <c r="EP194" s="57">
        <f t="shared" si="519"/>
        <v>36100.839614963326</v>
      </c>
      <c r="EQ194" s="57">
        <f t="shared" si="520"/>
        <v>995.20347996224439</v>
      </c>
      <c r="ER194" s="50">
        <f t="shared" si="521"/>
        <v>42592.36411735179</v>
      </c>
      <c r="ES194" s="57">
        <f t="shared" si="522"/>
        <v>16013.948544127003</v>
      </c>
      <c r="ET194" s="57">
        <f t="shared" si="523"/>
        <v>307.97898761305999</v>
      </c>
      <c r="EU194" s="50">
        <f t="shared" si="524"/>
        <v>6387.410212579769</v>
      </c>
      <c r="EV194" s="57">
        <f t="shared" si="525"/>
        <v>3157.4196552376325</v>
      </c>
      <c r="EW194" s="57">
        <f t="shared" si="526"/>
        <v>98.827252577979536</v>
      </c>
      <c r="EX194" s="50">
        <f t="shared" si="527"/>
        <v>186389.1641788455</v>
      </c>
      <c r="EY194" s="57">
        <f t="shared" si="528"/>
        <v>42722.346880244797</v>
      </c>
      <c r="EZ194" s="57">
        <f t="shared" si="529"/>
        <v>1339.9572950610047</v>
      </c>
      <c r="FA194" s="50">
        <f t="shared" si="530"/>
        <v>166556.22720868705</v>
      </c>
      <c r="FB194" s="57">
        <f t="shared" si="531"/>
        <v>32378.254724292878</v>
      </c>
      <c r="FC194" s="57">
        <f t="shared" si="532"/>
        <v>1567.7002954325367</v>
      </c>
      <c r="FD194" s="50">
        <f t="shared" si="533"/>
        <v>17321.556236690118</v>
      </c>
      <c r="FE194" s="57">
        <f t="shared" si="534"/>
        <v>2223.4126878598158</v>
      </c>
      <c r="FF194" s="57">
        <f t="shared" si="535"/>
        <v>687.06141107430324</v>
      </c>
      <c r="FG194" s="50">
        <f t="shared" si="536"/>
        <v>84493.297830215306</v>
      </c>
      <c r="FH194" s="57">
        <f t="shared" si="537"/>
        <v>10257.833041723325</v>
      </c>
      <c r="FI194" s="57">
        <f t="shared" si="538"/>
        <v>1236.4006855114717</v>
      </c>
      <c r="FJ194" s="50">
        <f t="shared" si="539"/>
        <v>44523.470832884464</v>
      </c>
      <c r="FK194" s="57">
        <f t="shared" si="540"/>
        <v>13182.521125779258</v>
      </c>
      <c r="FL194" s="57">
        <f t="shared" si="541"/>
        <v>532.94960631161234</v>
      </c>
      <c r="FM194" s="50">
        <f t="shared" si="542"/>
        <v>49707.6288610868</v>
      </c>
      <c r="FN194" s="57">
        <f t="shared" si="543"/>
        <v>36294.64255991848</v>
      </c>
      <c r="FO194" s="57">
        <f t="shared" si="544"/>
        <v>301.12957406805151</v>
      </c>
      <c r="FP194" s="50">
        <f t="shared" si="545"/>
        <v>-774.95469494872032</v>
      </c>
      <c r="FQ194" s="57">
        <f t="shared" si="546"/>
        <v>29923.230713488101</v>
      </c>
      <c r="FR194" s="57">
        <f t="shared" si="547"/>
        <v>1471.3192619777744</v>
      </c>
      <c r="FS194" s="50">
        <f t="shared" si="548"/>
        <v>14342.941878390457</v>
      </c>
      <c r="FT194" s="57">
        <f t="shared" si="549"/>
        <v>2416.9355707557893</v>
      </c>
      <c r="FU194" s="57">
        <f t="shared" si="550"/>
        <v>490.14077165530938</v>
      </c>
      <c r="FV194" s="50">
        <f t="shared" si="551"/>
        <v>76623.174461416798</v>
      </c>
      <c r="FW194" s="57">
        <f t="shared" si="552"/>
        <v>18345.185124772564</v>
      </c>
      <c r="FX194" s="57">
        <f t="shared" si="553"/>
        <v>590.68037761954099</v>
      </c>
      <c r="FY194" s="50">
        <f t="shared" si="554"/>
        <v>192517.8374916531</v>
      </c>
      <c r="FZ194" s="57">
        <f t="shared" si="555"/>
        <v>20868.824340077361</v>
      </c>
      <c r="GA194" s="57">
        <f t="shared" si="556"/>
        <v>2317.3849160612031</v>
      </c>
      <c r="GB194" s="50">
        <f t="shared" si="557"/>
        <v>3327.1555703714102</v>
      </c>
      <c r="GC194" s="57">
        <f t="shared" si="558"/>
        <v>512.51356830626821</v>
      </c>
      <c r="GD194" s="57">
        <f t="shared" si="559"/>
        <v>22.586756571039878</v>
      </c>
      <c r="GE194" s="50">
        <f t="shared" si="560"/>
        <v>42238.798887808742</v>
      </c>
      <c r="GF194" s="57">
        <f t="shared" si="561"/>
        <v>3916.1077735664194</v>
      </c>
      <c r="GG194" s="57">
        <f t="shared" si="562"/>
        <v>413.73719437348859</v>
      </c>
      <c r="GH194" s="50">
        <f t="shared" si="563"/>
        <v>78955.574572469908</v>
      </c>
      <c r="GI194" s="57">
        <f t="shared" si="564"/>
        <v>5319.4987521362063</v>
      </c>
      <c r="GJ194" s="57">
        <f t="shared" si="565"/>
        <v>710.46357401974888</v>
      </c>
      <c r="GK194" s="51"/>
    </row>
    <row r="195" spans="1:193" s="45" customFormat="1">
      <c r="A195" s="45" t="s">
        <v>15</v>
      </c>
      <c r="B195" s="46">
        <v>41960</v>
      </c>
      <c r="C195" s="56">
        <v>0.63321588407459251</v>
      </c>
      <c r="D195" s="56">
        <v>0.27130163391869566</v>
      </c>
      <c r="E195" s="56">
        <v>8.485939047438687E-2</v>
      </c>
      <c r="F195" s="48">
        <v>72803</v>
      </c>
      <c r="G195" s="49">
        <v>123397</v>
      </c>
      <c r="H195" s="49">
        <v>14227</v>
      </c>
      <c r="I195" s="49">
        <v>1101033</v>
      </c>
      <c r="J195" s="48">
        <v>1205797</v>
      </c>
      <c r="K195" s="48">
        <v>161674</v>
      </c>
      <c r="L195" s="48">
        <v>145080</v>
      </c>
      <c r="M195" s="49">
        <v>142864</v>
      </c>
      <c r="N195" s="49">
        <v>16068</v>
      </c>
      <c r="O195" s="48">
        <v>320699</v>
      </c>
      <c r="P195" s="49">
        <v>204373</v>
      </c>
      <c r="Q195" s="49">
        <v>39077</v>
      </c>
      <c r="R195" s="48">
        <v>509326</v>
      </c>
      <c r="S195" s="49">
        <v>413518</v>
      </c>
      <c r="T195" s="49">
        <v>63946</v>
      </c>
      <c r="U195" s="48">
        <v>361308</v>
      </c>
      <c r="V195" s="49">
        <v>218930</v>
      </c>
      <c r="W195" s="49">
        <v>31184</v>
      </c>
      <c r="X195" s="48">
        <v>27677</v>
      </c>
      <c r="Y195" s="49">
        <v>26224</v>
      </c>
      <c r="Z195" s="49">
        <v>2276</v>
      </c>
      <c r="AA195" s="48">
        <v>588138</v>
      </c>
      <c r="AB195" s="49">
        <v>1069426</v>
      </c>
      <c r="AC195" s="49">
        <v>91118</v>
      </c>
      <c r="AD195" s="48">
        <v>379724</v>
      </c>
      <c r="AE195" s="49">
        <v>1081036</v>
      </c>
      <c r="AF195" s="49">
        <v>74404</v>
      </c>
      <c r="AG195" s="48">
        <v>26981</v>
      </c>
      <c r="AH195" s="49">
        <v>23177</v>
      </c>
      <c r="AI195" s="49">
        <v>2889</v>
      </c>
      <c r="AJ195" s="48">
        <v>52834</v>
      </c>
      <c r="AK195" s="49">
        <v>36039</v>
      </c>
      <c r="AL195" s="49">
        <v>3383</v>
      </c>
      <c r="AM195" s="48">
        <v>36529</v>
      </c>
      <c r="AN195" s="49">
        <v>24908</v>
      </c>
      <c r="AO195" s="49">
        <v>1780</v>
      </c>
      <c r="AP195" s="48">
        <v>176630</v>
      </c>
      <c r="AQ195" s="49">
        <v>91214</v>
      </c>
      <c r="AR195" s="49">
        <v>5399</v>
      </c>
      <c r="AS195" s="48">
        <v>245670</v>
      </c>
      <c r="AT195" s="49">
        <v>42744</v>
      </c>
      <c r="AU195" s="49">
        <v>8432</v>
      </c>
      <c r="AV195" s="48">
        <v>104452</v>
      </c>
      <c r="AW195" s="49">
        <v>136263</v>
      </c>
      <c r="AX195" s="49">
        <v>7630</v>
      </c>
      <c r="AY195" s="48">
        <v>185756</v>
      </c>
      <c r="AZ195" s="49">
        <v>113456</v>
      </c>
      <c r="BA195" s="49">
        <v>11711</v>
      </c>
      <c r="BB195" s="48">
        <v>85592</v>
      </c>
      <c r="BC195" s="49">
        <v>31604</v>
      </c>
      <c r="BD195" s="49">
        <v>2470</v>
      </c>
      <c r="BE195" s="48">
        <v>7512</v>
      </c>
      <c r="BF195" s="49">
        <v>6782</v>
      </c>
      <c r="BG195" s="49">
        <v>786</v>
      </c>
      <c r="BH195" s="50">
        <v>295796</v>
      </c>
      <c r="BI195" s="50">
        <v>136194</v>
      </c>
      <c r="BJ195" s="50">
        <v>16425</v>
      </c>
      <c r="BK195" s="50">
        <v>284715</v>
      </c>
      <c r="BL195" s="50">
        <v>56050</v>
      </c>
      <c r="BM195" s="50">
        <v>10033</v>
      </c>
      <c r="BN195" s="50">
        <v>26352</v>
      </c>
      <c r="BO195" s="50">
        <v>10303</v>
      </c>
      <c r="BP195" s="50">
        <v>9249</v>
      </c>
      <c r="BQ195" s="50">
        <v>131053</v>
      </c>
      <c r="BR195" s="50">
        <v>72730</v>
      </c>
      <c r="BS195" s="50">
        <v>28298</v>
      </c>
      <c r="BT195" s="50">
        <v>72190</v>
      </c>
      <c r="BU195" s="50">
        <v>41454</v>
      </c>
      <c r="BV195" s="50">
        <v>6727</v>
      </c>
      <c r="BW195" s="50">
        <v>86277</v>
      </c>
      <c r="BX195" s="50">
        <v>120066</v>
      </c>
      <c r="BY195" s="50">
        <v>3984</v>
      </c>
      <c r="BZ195" s="50">
        <v>90778</v>
      </c>
      <c r="CA195" s="50">
        <v>162163</v>
      </c>
      <c r="CB195" s="50">
        <v>29507</v>
      </c>
      <c r="CC195" s="50">
        <v>25307</v>
      </c>
      <c r="CD195" s="50">
        <v>4064</v>
      </c>
      <c r="CE195" s="50">
        <v>2861</v>
      </c>
      <c r="CF195" s="50">
        <v>116435</v>
      </c>
      <c r="CG195" s="50">
        <v>45190</v>
      </c>
      <c r="CH195" s="50">
        <v>4871</v>
      </c>
      <c r="CI195" s="50">
        <v>311935</v>
      </c>
      <c r="CJ195" s="50">
        <v>99943</v>
      </c>
      <c r="CK195" s="50">
        <v>34057</v>
      </c>
      <c r="CL195" s="50">
        <v>6791</v>
      </c>
      <c r="CM195" s="50">
        <v>1866</v>
      </c>
      <c r="CN195" s="50">
        <v>378</v>
      </c>
      <c r="CO195" s="50">
        <v>65987</v>
      </c>
      <c r="CP195" s="50">
        <v>24096</v>
      </c>
      <c r="CQ195" s="50">
        <v>8510</v>
      </c>
      <c r="CR195" s="50">
        <v>110506</v>
      </c>
      <c r="CS195" s="50">
        <v>22979</v>
      </c>
      <c r="CT195" s="50">
        <v>11059</v>
      </c>
      <c r="CU195" s="51"/>
      <c r="CV195" s="50">
        <f t="shared" si="474"/>
        <v>46100.016008282561</v>
      </c>
      <c r="CW195" s="57">
        <f t="shared" si="475"/>
        <v>33477.807720665289</v>
      </c>
      <c r="CX195" s="57">
        <f t="shared" si="476"/>
        <v>1207.2945482791019</v>
      </c>
      <c r="CY195" s="50">
        <f t="shared" si="473"/>
        <v>697191.58449030085</v>
      </c>
      <c r="CZ195" s="57">
        <f t="shared" si="477"/>
        <v>327134.69627426146</v>
      </c>
      <c r="DA195" s="57">
        <f t="shared" si="478"/>
        <v>13719.557095556023</v>
      </c>
      <c r="DB195" s="50">
        <f t="shared" si="479"/>
        <v>91866.960461541879</v>
      </c>
      <c r="DC195" s="57">
        <f t="shared" si="480"/>
        <v>38759.236628160535</v>
      </c>
      <c r="DD195" s="57">
        <f t="shared" si="481"/>
        <v>1363.5206861424483</v>
      </c>
      <c r="DE195" s="50">
        <f t="shared" si="482"/>
        <v>203071.70080683773</v>
      </c>
      <c r="DF195" s="57">
        <f t="shared" si="483"/>
        <v>55446.728828865591</v>
      </c>
      <c r="DG195" s="57">
        <f t="shared" si="484"/>
        <v>3316.0504015676156</v>
      </c>
      <c r="DH195" s="50">
        <f t="shared" si="485"/>
        <v>322513.31337217591</v>
      </c>
      <c r="DI195" s="57">
        <f t="shared" si="486"/>
        <v>112188.10905479119</v>
      </c>
      <c r="DJ195" s="57">
        <f t="shared" si="487"/>
        <v>5426.4185832751427</v>
      </c>
      <c r="DK195" s="50">
        <f t="shared" si="488"/>
        <v>228785.96464322286</v>
      </c>
      <c r="DL195" s="57">
        <f t="shared" si="489"/>
        <v>59396.066713820044</v>
      </c>
      <c r="DM195" s="57">
        <f t="shared" si="490"/>
        <v>2646.2552325532802</v>
      </c>
      <c r="DN195" s="50">
        <f t="shared" si="491"/>
        <v>17525.516023532498</v>
      </c>
      <c r="DO195" s="57">
        <f t="shared" si="492"/>
        <v>7114.6140478838752</v>
      </c>
      <c r="DP195" s="57">
        <f t="shared" si="493"/>
        <v>193.1399727197045</v>
      </c>
      <c r="DQ195" s="50">
        <f t="shared" si="494"/>
        <v>372418.32362786267</v>
      </c>
      <c r="DR195" s="57">
        <f t="shared" si="495"/>
        <v>290137.02115513501</v>
      </c>
      <c r="DS195" s="57">
        <f t="shared" si="496"/>
        <v>7732.2179412451824</v>
      </c>
      <c r="DT195" s="50">
        <f t="shared" si="497"/>
        <v>240447.26836434056</v>
      </c>
      <c r="DU195" s="57">
        <f t="shared" si="498"/>
        <v>293286.83312493109</v>
      </c>
      <c r="DV195" s="57">
        <f t="shared" si="499"/>
        <v>6313.8780888562806</v>
      </c>
      <c r="DW195" s="50">
        <f t="shared" si="500"/>
        <v>17084.79776821658</v>
      </c>
      <c r="DX195" s="57">
        <f t="shared" si="501"/>
        <v>6287.9579693336091</v>
      </c>
      <c r="DY195" s="57">
        <f t="shared" si="502"/>
        <v>245.15877908050368</v>
      </c>
      <c r="DZ195" s="50">
        <f t="shared" si="503"/>
        <v>33455.328019197019</v>
      </c>
      <c r="EA195" s="57">
        <f t="shared" si="504"/>
        <v>9777.4395847958731</v>
      </c>
      <c r="EB195" s="57">
        <f t="shared" si="505"/>
        <v>287.07931797485077</v>
      </c>
      <c r="EC195" s="50">
        <f t="shared" si="506"/>
        <v>23130.74302936079</v>
      </c>
      <c r="ED195" s="57">
        <f t="shared" si="507"/>
        <v>6757.581097646872</v>
      </c>
      <c r="EE195" s="57">
        <f t="shared" si="508"/>
        <v>151.04971504440863</v>
      </c>
      <c r="EF195" s="50">
        <f t="shared" si="509"/>
        <v>111844.92160409527</v>
      </c>
      <c r="EG195" s="57">
        <f t="shared" si="510"/>
        <v>24746.507236259906</v>
      </c>
      <c r="EH195" s="57">
        <f t="shared" si="511"/>
        <v>458.1558491712147</v>
      </c>
      <c r="EI195" s="50">
        <f t="shared" si="512"/>
        <v>155562.14624060513</v>
      </c>
      <c r="EJ195" s="57">
        <f t="shared" si="513"/>
        <v>11596.517040220728</v>
      </c>
      <c r="EK195" s="57">
        <f t="shared" si="514"/>
        <v>715.53438048003011</v>
      </c>
      <c r="EL195" s="50">
        <f t="shared" si="515"/>
        <v>66140.665523359334</v>
      </c>
      <c r="EM195" s="57">
        <f t="shared" si="516"/>
        <v>36968.37454266323</v>
      </c>
      <c r="EN195" s="57">
        <f t="shared" si="517"/>
        <v>647.47714931957182</v>
      </c>
      <c r="EO195" s="50">
        <f t="shared" si="518"/>
        <v>117623.64976216</v>
      </c>
      <c r="EP195" s="57">
        <f t="shared" si="519"/>
        <v>30780.798177879537</v>
      </c>
      <c r="EQ195" s="57">
        <f t="shared" si="520"/>
        <v>993.7883218455446</v>
      </c>
      <c r="ER195" s="50">
        <f t="shared" si="521"/>
        <v>54198.213949712524</v>
      </c>
      <c r="ES195" s="57">
        <f t="shared" si="522"/>
        <v>8574.2168383664575</v>
      </c>
      <c r="ET195" s="57">
        <f t="shared" si="523"/>
        <v>209.60269447173556</v>
      </c>
      <c r="EU195" s="50">
        <f t="shared" si="524"/>
        <v>4756.7177211683393</v>
      </c>
      <c r="EV195" s="57">
        <f t="shared" si="525"/>
        <v>1839.967681236594</v>
      </c>
      <c r="EW195" s="57">
        <f t="shared" si="526"/>
        <v>66.699480912868083</v>
      </c>
      <c r="EX195" s="50">
        <f t="shared" si="527"/>
        <v>187302.72564572818</v>
      </c>
      <c r="EY195" s="57">
        <f t="shared" si="528"/>
        <v>36949.65472992284</v>
      </c>
      <c r="EZ195" s="57">
        <f t="shared" si="529"/>
        <v>1393.8154885418044</v>
      </c>
      <c r="FA195" s="50">
        <f t="shared" si="530"/>
        <v>180286.0604342976</v>
      </c>
      <c r="FB195" s="57">
        <f t="shared" si="531"/>
        <v>15206.456581142891</v>
      </c>
      <c r="FC195" s="57">
        <f t="shared" si="532"/>
        <v>851.39426462952349</v>
      </c>
      <c r="FD195" s="50">
        <f t="shared" si="533"/>
        <v>16686.504977133663</v>
      </c>
      <c r="FE195" s="57">
        <f t="shared" si="534"/>
        <v>2795.2207342643214</v>
      </c>
      <c r="FF195" s="57">
        <f t="shared" si="535"/>
        <v>784.86450249760412</v>
      </c>
      <c r="FG195" s="50">
        <f t="shared" si="536"/>
        <v>82984.841255627573</v>
      </c>
      <c r="FH195" s="57">
        <f t="shared" si="537"/>
        <v>19731.767834906736</v>
      </c>
      <c r="FI195" s="57">
        <f t="shared" si="538"/>
        <v>2401.3510316441998</v>
      </c>
      <c r="FJ195" s="50">
        <f t="shared" si="539"/>
        <v>45711.85467134483</v>
      </c>
      <c r="FK195" s="57">
        <f t="shared" si="540"/>
        <v>11246.53793246561</v>
      </c>
      <c r="FL195" s="57">
        <f t="shared" si="541"/>
        <v>570.84911972120051</v>
      </c>
      <c r="FM195" s="50">
        <f t="shared" si="542"/>
        <v>54631.966830303616</v>
      </c>
      <c r="FN195" s="57">
        <f t="shared" si="543"/>
        <v>32574.101978082112</v>
      </c>
      <c r="FO195" s="57">
        <f t="shared" si="544"/>
        <v>338.07981164995726</v>
      </c>
      <c r="FP195" s="50">
        <f t="shared" si="545"/>
        <v>57482.071524523359</v>
      </c>
      <c r="FQ195" s="57">
        <f t="shared" si="546"/>
        <v>43995.086861157448</v>
      </c>
      <c r="FR195" s="57">
        <f t="shared" si="547"/>
        <v>2503.9460347277331</v>
      </c>
      <c r="FS195" s="50">
        <f t="shared" si="548"/>
        <v>16024.794378275712</v>
      </c>
      <c r="FT195" s="57">
        <f t="shared" si="549"/>
        <v>1102.5698402455791</v>
      </c>
      <c r="FU195" s="57">
        <f t="shared" si="550"/>
        <v>242.78271614722084</v>
      </c>
      <c r="FV195" s="50">
        <f t="shared" si="551"/>
        <v>73728.491462225182</v>
      </c>
      <c r="FW195" s="57">
        <f t="shared" si="552"/>
        <v>12260.120836785856</v>
      </c>
      <c r="FX195" s="57">
        <f t="shared" si="553"/>
        <v>413.35009100073842</v>
      </c>
      <c r="FY195" s="50">
        <f t="shared" si="554"/>
        <v>197522.196798808</v>
      </c>
      <c r="FZ195" s="57">
        <f t="shared" si="555"/>
        <v>27114.699198736202</v>
      </c>
      <c r="GA195" s="57">
        <f t="shared" si="556"/>
        <v>2890.0562613861935</v>
      </c>
      <c r="GB195" s="50">
        <f t="shared" si="557"/>
        <v>4300.1690687505579</v>
      </c>
      <c r="GC195" s="57">
        <f t="shared" si="558"/>
        <v>506.24884889228611</v>
      </c>
      <c r="GD195" s="57">
        <f t="shared" si="559"/>
        <v>32.076849599318237</v>
      </c>
      <c r="GE195" s="50">
        <f t="shared" si="560"/>
        <v>41784.016542430138</v>
      </c>
      <c r="GF195" s="57">
        <f t="shared" si="561"/>
        <v>6537.2841709048907</v>
      </c>
      <c r="GG195" s="57">
        <f t="shared" si="562"/>
        <v>722.15341293703227</v>
      </c>
      <c r="GH195" s="50">
        <f t="shared" si="563"/>
        <v>69974.154485546926</v>
      </c>
      <c r="GI195" s="57">
        <f t="shared" si="564"/>
        <v>6234.2402458177075</v>
      </c>
      <c r="GJ195" s="57">
        <f t="shared" si="565"/>
        <v>938.45999925624437</v>
      </c>
      <c r="GK195" s="51"/>
    </row>
    <row r="196" spans="1:193" s="45" customFormat="1">
      <c r="A196" s="45" t="s">
        <v>15</v>
      </c>
      <c r="B196" s="46">
        <v>41959</v>
      </c>
      <c r="C196" s="56">
        <v>0.632147033555997</v>
      </c>
      <c r="D196" s="56">
        <v>0.27058318537337961</v>
      </c>
      <c r="E196" s="56">
        <v>8.6710341052257847E-2</v>
      </c>
      <c r="F196" s="48">
        <v>72143</v>
      </c>
      <c r="G196" s="49">
        <v>121092</v>
      </c>
      <c r="H196" s="49">
        <v>12657</v>
      </c>
      <c r="I196" s="49">
        <v>1101033</v>
      </c>
      <c r="J196" s="48">
        <v>1246214</v>
      </c>
      <c r="K196" s="48">
        <v>165991</v>
      </c>
      <c r="L196" s="48">
        <v>143931</v>
      </c>
      <c r="M196" s="49">
        <v>140783</v>
      </c>
      <c r="N196" s="49">
        <v>16839</v>
      </c>
      <c r="O196" s="48">
        <v>320757</v>
      </c>
      <c r="P196" s="49">
        <v>205950</v>
      </c>
      <c r="Q196" s="49">
        <v>40107</v>
      </c>
      <c r="R196" s="48">
        <v>551688</v>
      </c>
      <c r="S196" s="49">
        <v>417275</v>
      </c>
      <c r="T196" s="49">
        <v>70833</v>
      </c>
      <c r="U196" s="48">
        <v>372201</v>
      </c>
      <c r="V196" s="49">
        <v>230110</v>
      </c>
      <c r="W196" s="49">
        <v>33441</v>
      </c>
      <c r="X196" s="48">
        <v>31224</v>
      </c>
      <c r="Y196" s="49">
        <v>26892</v>
      </c>
      <c r="Z196" s="49">
        <v>2452</v>
      </c>
      <c r="AA196" s="48">
        <v>618760</v>
      </c>
      <c r="AB196" s="49">
        <v>1051049</v>
      </c>
      <c r="AC196" s="49">
        <v>94620</v>
      </c>
      <c r="AD196" s="48">
        <v>407594</v>
      </c>
      <c r="AE196" s="49">
        <v>1054560</v>
      </c>
      <c r="AF196" s="49">
        <v>79231</v>
      </c>
      <c r="AG196" s="48">
        <v>27887</v>
      </c>
      <c r="AH196" s="49">
        <v>25526</v>
      </c>
      <c r="AI196" s="49">
        <v>3334</v>
      </c>
      <c r="AJ196" s="48">
        <v>56082</v>
      </c>
      <c r="AK196" s="49">
        <v>38493</v>
      </c>
      <c r="AL196" s="49">
        <v>3914</v>
      </c>
      <c r="AM196" s="48">
        <v>37528</v>
      </c>
      <c r="AN196" s="49">
        <v>25106</v>
      </c>
      <c r="AO196" s="49">
        <v>1985</v>
      </c>
      <c r="AP196" s="48">
        <v>165916</v>
      </c>
      <c r="AQ196" s="49">
        <v>88491</v>
      </c>
      <c r="AR196" s="49">
        <v>5654</v>
      </c>
      <c r="AS196" s="48">
        <v>250577</v>
      </c>
      <c r="AT196" s="49">
        <v>45483</v>
      </c>
      <c r="AU196" s="49">
        <v>9437</v>
      </c>
      <c r="AV196" s="48">
        <v>112052</v>
      </c>
      <c r="AW196" s="49">
        <v>145546</v>
      </c>
      <c r="AX196" s="49">
        <v>8711</v>
      </c>
      <c r="AY196" s="48">
        <v>227453</v>
      </c>
      <c r="AZ196" s="49">
        <v>135719</v>
      </c>
      <c r="BA196" s="49">
        <v>14519</v>
      </c>
      <c r="BB196" s="48">
        <v>107666</v>
      </c>
      <c r="BC196" s="49">
        <v>39688</v>
      </c>
      <c r="BD196" s="49">
        <v>3269</v>
      </c>
      <c r="BE196" s="48">
        <v>7406</v>
      </c>
      <c r="BF196" s="49">
        <v>6854</v>
      </c>
      <c r="BG196" s="49">
        <v>809</v>
      </c>
      <c r="BH196" s="50">
        <v>232896</v>
      </c>
      <c r="BI196" s="50">
        <v>125345</v>
      </c>
      <c r="BJ196" s="50">
        <v>16020</v>
      </c>
      <c r="BK196" s="50">
        <v>215031</v>
      </c>
      <c r="BL196" s="50">
        <v>77032</v>
      </c>
      <c r="BM196" s="50">
        <v>14728</v>
      </c>
      <c r="BN196" s="50">
        <v>33703</v>
      </c>
      <c r="BO196" s="50">
        <v>10846</v>
      </c>
      <c r="BP196" s="50">
        <v>10550</v>
      </c>
      <c r="BQ196" s="50">
        <v>184596</v>
      </c>
      <c r="BR196" s="50">
        <v>80033</v>
      </c>
      <c r="BS196" s="50">
        <v>32159</v>
      </c>
      <c r="BT196" s="50">
        <v>69510</v>
      </c>
      <c r="BU196" s="50">
        <v>41148</v>
      </c>
      <c r="BV196" s="50">
        <v>6925</v>
      </c>
      <c r="BW196" s="50">
        <v>103474</v>
      </c>
      <c r="BX196" s="50">
        <v>127959</v>
      </c>
      <c r="BY196" s="50">
        <v>4888</v>
      </c>
      <c r="BZ196" s="50">
        <v>111054</v>
      </c>
      <c r="CA196" s="50">
        <v>198541</v>
      </c>
      <c r="CB196" s="50">
        <v>39905</v>
      </c>
      <c r="CC196" s="50">
        <v>14021</v>
      </c>
      <c r="CD196" s="50">
        <v>4155</v>
      </c>
      <c r="CE196" s="50">
        <v>3321</v>
      </c>
      <c r="CF196" s="50">
        <v>81977</v>
      </c>
      <c r="CG196" s="50">
        <v>44606</v>
      </c>
      <c r="CH196" s="50">
        <v>4981</v>
      </c>
      <c r="CI196" s="50">
        <v>384346</v>
      </c>
      <c r="CJ196" s="50">
        <v>102799</v>
      </c>
      <c r="CK196" s="50">
        <v>34663</v>
      </c>
      <c r="CL196" s="50">
        <v>2335</v>
      </c>
      <c r="CM196" s="50">
        <v>2319</v>
      </c>
      <c r="CN196" s="50">
        <v>169</v>
      </c>
      <c r="CO196" s="50">
        <v>124189</v>
      </c>
      <c r="CP196" s="50">
        <v>29053</v>
      </c>
      <c r="CQ196" s="50">
        <v>9973</v>
      </c>
      <c r="CR196" s="50">
        <v>130752</v>
      </c>
      <c r="CS196" s="50">
        <v>22782</v>
      </c>
      <c r="CT196" s="50">
        <v>11607</v>
      </c>
      <c r="CU196" s="51"/>
      <c r="CV196" s="50">
        <f t="shared" si="474"/>
        <v>45604.983441830293</v>
      </c>
      <c r="CW196" s="57">
        <f t="shared" si="475"/>
        <v>32765.459083233283</v>
      </c>
      <c r="CX196" s="57">
        <f t="shared" si="476"/>
        <v>1097.4927866984276</v>
      </c>
      <c r="CY196" s="50">
        <f t="shared" si="473"/>
        <v>696014.74479726003</v>
      </c>
      <c r="CZ196" s="57">
        <f t="shared" si="477"/>
        <v>337204.55377690092</v>
      </c>
      <c r="DA196" s="57">
        <f t="shared" si="478"/>
        <v>14393.136221605333</v>
      </c>
      <c r="DB196" s="50">
        <f t="shared" si="479"/>
        <v>90985.554686748204</v>
      </c>
      <c r="DC196" s="57">
        <f t="shared" si="480"/>
        <v>38093.512586420504</v>
      </c>
      <c r="DD196" s="57">
        <f t="shared" si="481"/>
        <v>1460.1154329789699</v>
      </c>
      <c r="DE196" s="50">
        <f t="shared" si="482"/>
        <v>202765.58604232094</v>
      </c>
      <c r="DF196" s="57">
        <f t="shared" si="483"/>
        <v>55726.607027647529</v>
      </c>
      <c r="DG196" s="57">
        <f t="shared" si="484"/>
        <v>3477.6916485829056</v>
      </c>
      <c r="DH196" s="50">
        <f t="shared" si="485"/>
        <v>348747.93264844088</v>
      </c>
      <c r="DI196" s="57">
        <f t="shared" si="486"/>
        <v>112907.59867667698</v>
      </c>
      <c r="DJ196" s="57">
        <f t="shared" si="487"/>
        <v>6141.9535877545804</v>
      </c>
      <c r="DK196" s="50">
        <f t="shared" si="488"/>
        <v>235285.75803657563</v>
      </c>
      <c r="DL196" s="57">
        <f t="shared" si="489"/>
        <v>62263.896786268378</v>
      </c>
      <c r="DM196" s="57">
        <f t="shared" si="490"/>
        <v>2899.6805151285548</v>
      </c>
      <c r="DN196" s="50">
        <f t="shared" si="491"/>
        <v>19738.158975752449</v>
      </c>
      <c r="DO196" s="57">
        <f t="shared" si="492"/>
        <v>7276.5230210609243</v>
      </c>
      <c r="DP196" s="57">
        <f t="shared" si="493"/>
        <v>212.61375626013623</v>
      </c>
      <c r="DQ196" s="50">
        <f t="shared" si="494"/>
        <v>391147.29848310869</v>
      </c>
      <c r="DR196" s="57">
        <f t="shared" si="495"/>
        <v>284396.18640350527</v>
      </c>
      <c r="DS196" s="57">
        <f t="shared" si="496"/>
        <v>8204.5324703646384</v>
      </c>
      <c r="DT196" s="50">
        <f t="shared" si="497"/>
        <v>257659.33799522303</v>
      </c>
      <c r="DU196" s="57">
        <f t="shared" si="498"/>
        <v>285346.20396735118</v>
      </c>
      <c r="DV196" s="57">
        <f t="shared" si="499"/>
        <v>6870.1470319114414</v>
      </c>
      <c r="DW196" s="50">
        <f t="shared" si="500"/>
        <v>17628.684324776088</v>
      </c>
      <c r="DX196" s="57">
        <f t="shared" si="501"/>
        <v>6906.9063898408876</v>
      </c>
      <c r="DY196" s="57">
        <f t="shared" si="502"/>
        <v>289.09227706822765</v>
      </c>
      <c r="DZ196" s="50">
        <f t="shared" si="503"/>
        <v>35452.069935887426</v>
      </c>
      <c r="EA196" s="57">
        <f t="shared" si="504"/>
        <v>10415.558554577501</v>
      </c>
      <c r="EB196" s="57">
        <f t="shared" si="505"/>
        <v>339.38427487853721</v>
      </c>
      <c r="EC196" s="50">
        <f t="shared" si="506"/>
        <v>23723.213875289457</v>
      </c>
      <c r="ED196" s="57">
        <f t="shared" si="507"/>
        <v>6793.2614519840681</v>
      </c>
      <c r="EE196" s="57">
        <f t="shared" si="508"/>
        <v>172.12002698873184</v>
      </c>
      <c r="EF196" s="50">
        <f t="shared" si="509"/>
        <v>104883.3072194768</v>
      </c>
      <c r="EG196" s="57">
        <f t="shared" si="510"/>
        <v>23944.176656875734</v>
      </c>
      <c r="EH196" s="57">
        <f t="shared" si="511"/>
        <v>490.26026830946586</v>
      </c>
      <c r="EI196" s="50">
        <f t="shared" si="512"/>
        <v>158401.50722736106</v>
      </c>
      <c r="EJ196" s="57">
        <f t="shared" si="513"/>
        <v>12306.935020337425</v>
      </c>
      <c r="EK196" s="57">
        <f t="shared" si="514"/>
        <v>818.28548851015728</v>
      </c>
      <c r="EL196" s="50">
        <f t="shared" si="515"/>
        <v>70833.339404016573</v>
      </c>
      <c r="EM196" s="57">
        <f t="shared" si="516"/>
        <v>39382.300298353912</v>
      </c>
      <c r="EN196" s="57">
        <f t="shared" si="517"/>
        <v>755.33378090621807</v>
      </c>
      <c r="EO196" s="50">
        <f t="shared" si="518"/>
        <v>143783.73922341218</v>
      </c>
      <c r="EP196" s="57">
        <f t="shared" si="519"/>
        <v>36723.279335689709</v>
      </c>
      <c r="EQ196" s="57">
        <f t="shared" si="520"/>
        <v>1258.9474417377317</v>
      </c>
      <c r="ER196" s="50">
        <f t="shared" si="521"/>
        <v>68060.742514839978</v>
      </c>
      <c r="ES196" s="57">
        <f t="shared" si="522"/>
        <v>10738.90546109869</v>
      </c>
      <c r="ET196" s="57">
        <f t="shared" si="523"/>
        <v>283.4561048998309</v>
      </c>
      <c r="EU196" s="50">
        <f t="shared" si="524"/>
        <v>4681.680930515714</v>
      </c>
      <c r="EV196" s="57">
        <f t="shared" si="525"/>
        <v>1854.5771525491439</v>
      </c>
      <c r="EW196" s="57">
        <f t="shared" si="526"/>
        <v>70.148665911276595</v>
      </c>
      <c r="EX196" s="50">
        <f t="shared" si="527"/>
        <v>147224.51552705749</v>
      </c>
      <c r="EY196" s="57">
        <f t="shared" si="528"/>
        <v>33916.249370626269</v>
      </c>
      <c r="EZ196" s="57">
        <f t="shared" si="529"/>
        <v>1389.0996636571708</v>
      </c>
      <c r="FA196" s="50">
        <f t="shared" si="530"/>
        <v>135931.20877257959</v>
      </c>
      <c r="FB196" s="57">
        <f t="shared" si="531"/>
        <v>20843.563935682178</v>
      </c>
      <c r="FC196" s="57">
        <f t="shared" si="532"/>
        <v>1277.0699030176536</v>
      </c>
      <c r="FD196" s="50">
        <f t="shared" si="533"/>
        <v>21305.251471937765</v>
      </c>
      <c r="FE196" s="57">
        <f t="shared" si="534"/>
        <v>2934.7452285596751</v>
      </c>
      <c r="FF196" s="57">
        <f t="shared" si="535"/>
        <v>914.79409810132029</v>
      </c>
      <c r="FG196" s="50">
        <f t="shared" si="536"/>
        <v>116691.81380630282</v>
      </c>
      <c r="FH196" s="57">
        <f t="shared" si="537"/>
        <v>21655.584074987692</v>
      </c>
      <c r="FI196" s="57">
        <f t="shared" si="538"/>
        <v>2788.5178578995601</v>
      </c>
      <c r="FJ196" s="50">
        <f t="shared" si="539"/>
        <v>43940.540302477348</v>
      </c>
      <c r="FK196" s="57">
        <f t="shared" si="540"/>
        <v>11133.956911743824</v>
      </c>
      <c r="FL196" s="57">
        <f t="shared" si="541"/>
        <v>600.46911178688561</v>
      </c>
      <c r="FM196" s="50">
        <f t="shared" si="542"/>
        <v>65410.782150173232</v>
      </c>
      <c r="FN196" s="57">
        <f t="shared" si="543"/>
        <v>34623.553817192282</v>
      </c>
      <c r="FO196" s="57">
        <f t="shared" si="544"/>
        <v>423.84014706343635</v>
      </c>
      <c r="FP196" s="50">
        <f t="shared" si="545"/>
        <v>70202.456664527694</v>
      </c>
      <c r="FQ196" s="57">
        <f t="shared" si="546"/>
        <v>53721.856207216159</v>
      </c>
      <c r="FR196" s="57">
        <f t="shared" si="547"/>
        <v>3460.1761596903493</v>
      </c>
      <c r="FS196" s="50">
        <f t="shared" si="548"/>
        <v>8863.3335574886332</v>
      </c>
      <c r="FT196" s="57">
        <f t="shared" si="549"/>
        <v>1124.2731352263922</v>
      </c>
      <c r="FU196" s="57">
        <f t="shared" si="550"/>
        <v>287.9650426345483</v>
      </c>
      <c r="FV196" s="50">
        <f t="shared" si="551"/>
        <v>51821.517369819965</v>
      </c>
      <c r="FW196" s="57">
        <f t="shared" si="552"/>
        <v>12069.633566764971</v>
      </c>
      <c r="FX196" s="57">
        <f t="shared" si="553"/>
        <v>431.90420878129635</v>
      </c>
      <c r="FY196" s="50">
        <f t="shared" si="554"/>
        <v>242963.18375911322</v>
      </c>
      <c r="FZ196" s="57">
        <f t="shared" si="555"/>
        <v>27815.680873198049</v>
      </c>
      <c r="GA196" s="57">
        <f t="shared" si="556"/>
        <v>3005.6405518944139</v>
      </c>
      <c r="GB196" s="50">
        <f t="shared" si="557"/>
        <v>1476.0633233532531</v>
      </c>
      <c r="GC196" s="57">
        <f t="shared" si="558"/>
        <v>627.4824068808673</v>
      </c>
      <c r="GD196" s="57">
        <f t="shared" si="559"/>
        <v>14.654047637831576</v>
      </c>
      <c r="GE196" s="50">
        <f t="shared" si="560"/>
        <v>78505.707950285709</v>
      </c>
      <c r="GF196" s="57">
        <f t="shared" si="561"/>
        <v>7861.2532846527974</v>
      </c>
      <c r="GG196" s="57">
        <f t="shared" si="562"/>
        <v>864.76223131416748</v>
      </c>
      <c r="GH196" s="50">
        <f t="shared" si="563"/>
        <v>82654.488931513726</v>
      </c>
      <c r="GI196" s="57">
        <f t="shared" si="564"/>
        <v>6164.4261291763341</v>
      </c>
      <c r="GJ196" s="57">
        <f t="shared" si="565"/>
        <v>1006.4469285935568</v>
      </c>
      <c r="GK196" s="51"/>
    </row>
    <row r="197" spans="1:193" s="45" customFormat="1">
      <c r="A197" s="45" t="s">
        <v>15</v>
      </c>
      <c r="B197" s="46">
        <v>41958</v>
      </c>
      <c r="C197" s="56">
        <v>0.63244539081827056</v>
      </c>
      <c r="D197" s="56">
        <v>0.27071089372937884</v>
      </c>
      <c r="E197" s="56">
        <v>8.6293920285798173E-2</v>
      </c>
      <c r="F197" s="48">
        <v>112265</v>
      </c>
      <c r="G197" s="49">
        <v>200305</v>
      </c>
      <c r="H197" s="49">
        <v>18373</v>
      </c>
      <c r="I197" s="49">
        <v>1101033</v>
      </c>
      <c r="J197" s="48">
        <v>1364012</v>
      </c>
      <c r="K197" s="48">
        <v>165457</v>
      </c>
      <c r="L197" s="48">
        <v>150992</v>
      </c>
      <c r="M197" s="49">
        <v>160152</v>
      </c>
      <c r="N197" s="49">
        <v>18770</v>
      </c>
      <c r="O197" s="48">
        <v>327964</v>
      </c>
      <c r="P197" s="49">
        <v>262564</v>
      </c>
      <c r="Q197" s="49">
        <v>47897</v>
      </c>
      <c r="R197" s="48">
        <v>609997</v>
      </c>
      <c r="S197" s="49">
        <v>515871</v>
      </c>
      <c r="T197" s="49">
        <v>82764</v>
      </c>
      <c r="U197" s="48">
        <v>366101</v>
      </c>
      <c r="V197" s="49">
        <v>244844</v>
      </c>
      <c r="W197" s="49">
        <v>34312</v>
      </c>
      <c r="X197" s="48">
        <v>37235</v>
      </c>
      <c r="Y197" s="49">
        <v>34424</v>
      </c>
      <c r="Z197" s="49">
        <v>3169</v>
      </c>
      <c r="AA197" s="48">
        <v>546243</v>
      </c>
      <c r="AB197" s="49">
        <v>1033939</v>
      </c>
      <c r="AC197" s="49">
        <v>84388</v>
      </c>
      <c r="AD197" s="48">
        <v>327849</v>
      </c>
      <c r="AE197" s="49">
        <v>964271</v>
      </c>
      <c r="AF197" s="49">
        <v>63893</v>
      </c>
      <c r="AG197" s="48">
        <v>30768</v>
      </c>
      <c r="AH197" s="49">
        <v>32283</v>
      </c>
      <c r="AI197" s="49">
        <v>3953</v>
      </c>
      <c r="AJ197" s="48">
        <v>81878</v>
      </c>
      <c r="AK197" s="49">
        <v>71689</v>
      </c>
      <c r="AL197" s="49">
        <v>6879</v>
      </c>
      <c r="AM197" s="48">
        <v>48859</v>
      </c>
      <c r="AN197" s="49">
        <v>40869</v>
      </c>
      <c r="AO197" s="49">
        <v>3258</v>
      </c>
      <c r="AP197" s="48">
        <v>136242</v>
      </c>
      <c r="AQ197" s="49">
        <v>101080</v>
      </c>
      <c r="AR197" s="49">
        <v>5876</v>
      </c>
      <c r="AS197" s="48">
        <v>254612</v>
      </c>
      <c r="AT197" s="49">
        <v>56115</v>
      </c>
      <c r="AU197" s="49">
        <v>10298</v>
      </c>
      <c r="AV197" s="48">
        <v>113067</v>
      </c>
      <c r="AW197" s="49">
        <v>181310</v>
      </c>
      <c r="AX197" s="49">
        <v>8930</v>
      </c>
      <c r="AY197" s="48">
        <v>205173</v>
      </c>
      <c r="AZ197" s="49">
        <v>161632</v>
      </c>
      <c r="BA197" s="49">
        <v>16379</v>
      </c>
      <c r="BB197" s="48">
        <v>118362</v>
      </c>
      <c r="BC197" s="49">
        <v>69318</v>
      </c>
      <c r="BD197" s="49">
        <v>5042</v>
      </c>
      <c r="BE197" s="48">
        <v>8978</v>
      </c>
      <c r="BF197" s="49">
        <v>10092</v>
      </c>
      <c r="BG197" s="49">
        <v>1269</v>
      </c>
      <c r="BH197" s="50">
        <v>222347</v>
      </c>
      <c r="BI197" s="50">
        <v>132386</v>
      </c>
      <c r="BJ197" s="50">
        <v>15667</v>
      </c>
      <c r="BK197" s="50">
        <v>266513</v>
      </c>
      <c r="BL197" s="50">
        <v>117699</v>
      </c>
      <c r="BM197" s="50">
        <v>21553</v>
      </c>
      <c r="BN197" s="50">
        <v>33300</v>
      </c>
      <c r="BO197" s="50">
        <v>9013</v>
      </c>
      <c r="BP197" s="50">
        <v>10579</v>
      </c>
      <c r="BQ197" s="50">
        <v>202486</v>
      </c>
      <c r="BR197" s="50">
        <v>53001</v>
      </c>
      <c r="BS197" s="50">
        <v>20643</v>
      </c>
      <c r="BT197" s="50">
        <v>71861</v>
      </c>
      <c r="BU197" s="50">
        <v>43907</v>
      </c>
      <c r="BV197" s="50">
        <v>6659</v>
      </c>
      <c r="BW197" s="50">
        <v>127771</v>
      </c>
      <c r="BX197" s="50">
        <v>154752</v>
      </c>
      <c r="BY197" s="50">
        <v>5230</v>
      </c>
      <c r="BZ197" s="50">
        <v>132258</v>
      </c>
      <c r="CA197" s="50">
        <v>170693</v>
      </c>
      <c r="CB197" s="50">
        <v>29822</v>
      </c>
      <c r="CC197" s="50">
        <v>15957</v>
      </c>
      <c r="CD197" s="50">
        <v>6718</v>
      </c>
      <c r="CE197" s="50">
        <v>4831</v>
      </c>
      <c r="CF197" s="50">
        <v>78477</v>
      </c>
      <c r="CG197" s="50">
        <v>44947</v>
      </c>
      <c r="CH197" s="50">
        <v>4537</v>
      </c>
      <c r="CI197" s="50">
        <v>410366</v>
      </c>
      <c r="CJ197" s="50">
        <v>83535</v>
      </c>
      <c r="CK197" s="50">
        <v>30949</v>
      </c>
      <c r="CL197" s="50">
        <v>2425</v>
      </c>
      <c r="CM197" s="50">
        <v>953</v>
      </c>
      <c r="CN197" s="50">
        <v>188</v>
      </c>
      <c r="CO197" s="49">
        <f>AVERAGE(CO196,CO198)</f>
        <v>107950</v>
      </c>
      <c r="CP197" s="50">
        <v>19396</v>
      </c>
      <c r="CQ197" s="50">
        <v>7539</v>
      </c>
      <c r="CR197" s="50">
        <v>139997</v>
      </c>
      <c r="CS197" s="50">
        <v>21213</v>
      </c>
      <c r="CT197" s="50">
        <v>10425</v>
      </c>
      <c r="CU197" s="51"/>
      <c r="CV197" s="50">
        <f t="shared" si="474"/>
        <v>71001.481800213151</v>
      </c>
      <c r="CW197" s="57">
        <f t="shared" si="475"/>
        <v>54224.74556846323</v>
      </c>
      <c r="CX197" s="57">
        <f t="shared" si="476"/>
        <v>1585.4781974109699</v>
      </c>
      <c r="CY197" s="50">
        <f t="shared" si="473"/>
        <v>696343.24598881288</v>
      </c>
      <c r="CZ197" s="57">
        <f t="shared" si="477"/>
        <v>369252.90757759748</v>
      </c>
      <c r="DA197" s="57">
        <f t="shared" si="478"/>
        <v>14277.933168727308</v>
      </c>
      <c r="DB197" s="50">
        <f t="shared" si="479"/>
        <v>95494.194450432304</v>
      </c>
      <c r="DC197" s="57">
        <f t="shared" si="480"/>
        <v>43354.891052547478</v>
      </c>
      <c r="DD197" s="57">
        <f t="shared" si="481"/>
        <v>1619.7368837644317</v>
      </c>
      <c r="DE197" s="50">
        <f t="shared" si="482"/>
        <v>207419.32015432327</v>
      </c>
      <c r="DF197" s="57">
        <f t="shared" si="483"/>
        <v>71078.93510116062</v>
      </c>
      <c r="DG197" s="57">
        <f t="shared" si="484"/>
        <v>4133.2198999288748</v>
      </c>
      <c r="DH197" s="50">
        <f t="shared" si="485"/>
        <v>385789.79106297257</v>
      </c>
      <c r="DI197" s="57">
        <f t="shared" si="486"/>
        <v>139651.8994590684</v>
      </c>
      <c r="DJ197" s="57">
        <f t="shared" si="487"/>
        <v>7142.0300185338001</v>
      </c>
      <c r="DK197" s="50">
        <f t="shared" si="488"/>
        <v>231538.89002395968</v>
      </c>
      <c r="DL197" s="57">
        <f t="shared" si="489"/>
        <v>66281.938064276037</v>
      </c>
      <c r="DM197" s="57">
        <f t="shared" si="490"/>
        <v>2960.916992846307</v>
      </c>
      <c r="DN197" s="50">
        <f t="shared" si="491"/>
        <v>23549.104127118306</v>
      </c>
      <c r="DO197" s="57">
        <f t="shared" si="492"/>
        <v>9318.9518057401365</v>
      </c>
      <c r="DP197" s="57">
        <f t="shared" si="493"/>
        <v>273.46543338569438</v>
      </c>
      <c r="DQ197" s="50">
        <f t="shared" si="494"/>
        <v>345468.86761674454</v>
      </c>
      <c r="DR197" s="57">
        <f t="shared" si="495"/>
        <v>279898.55075166025</v>
      </c>
      <c r="DS197" s="57">
        <f t="shared" si="496"/>
        <v>7282.1713450779362</v>
      </c>
      <c r="DT197" s="50">
        <f t="shared" si="497"/>
        <v>207346.58893437919</v>
      </c>
      <c r="DU197" s="57">
        <f t="shared" si="498"/>
        <v>261038.66420732185</v>
      </c>
      <c r="DV197" s="57">
        <f t="shared" si="499"/>
        <v>5513.5774488205025</v>
      </c>
      <c r="DW197" s="50">
        <f t="shared" si="500"/>
        <v>19459.079784696547</v>
      </c>
      <c r="DX197" s="57">
        <f t="shared" si="501"/>
        <v>8739.3597822655374</v>
      </c>
      <c r="DY197" s="57">
        <f t="shared" si="502"/>
        <v>341.1198668897602</v>
      </c>
      <c r="DZ197" s="50">
        <f t="shared" si="503"/>
        <v>51783.363709418358</v>
      </c>
      <c r="EA197" s="57">
        <f t="shared" si="504"/>
        <v>19406.993260565439</v>
      </c>
      <c r="EB197" s="57">
        <f t="shared" si="505"/>
        <v>593.61587764600563</v>
      </c>
      <c r="EC197" s="50">
        <f t="shared" si="506"/>
        <v>30900.649349989882</v>
      </c>
      <c r="ED197" s="57">
        <f t="shared" si="507"/>
        <v>11063.683515825984</v>
      </c>
      <c r="EE197" s="57">
        <f t="shared" si="508"/>
        <v>281.14559229113047</v>
      </c>
      <c r="EF197" s="50">
        <f t="shared" si="509"/>
        <v>86165.624935862812</v>
      </c>
      <c r="EG197" s="57">
        <f t="shared" si="510"/>
        <v>27363.457138165613</v>
      </c>
      <c r="EH197" s="57">
        <f t="shared" si="511"/>
        <v>507.06307559935004</v>
      </c>
      <c r="EI197" s="50">
        <f t="shared" si="512"/>
        <v>161028.18584702149</v>
      </c>
      <c r="EJ197" s="57">
        <f t="shared" si="513"/>
        <v>15190.941801624094</v>
      </c>
      <c r="EK197" s="57">
        <f t="shared" si="514"/>
        <v>888.65479110314959</v>
      </c>
      <c r="EL197" s="50">
        <f t="shared" si="515"/>
        <v>71508.703003649396</v>
      </c>
      <c r="EM197" s="57">
        <f t="shared" si="516"/>
        <v>49082.592142073678</v>
      </c>
      <c r="EN197" s="57">
        <f t="shared" si="517"/>
        <v>770.60470815217764</v>
      </c>
      <c r="EO197" s="50">
        <f t="shared" si="518"/>
        <v>129760.71817035702</v>
      </c>
      <c r="EP197" s="57">
        <f t="shared" si="519"/>
        <v>43755.543175266961</v>
      </c>
      <c r="EQ197" s="57">
        <f t="shared" si="520"/>
        <v>1413.4081203610883</v>
      </c>
      <c r="ER197" s="50">
        <f t="shared" si="521"/>
        <v>74857.501348032136</v>
      </c>
      <c r="ES197" s="57">
        <f t="shared" si="522"/>
        <v>18765.137731533083</v>
      </c>
      <c r="ET197" s="57">
        <f t="shared" si="523"/>
        <v>435.09394608099439</v>
      </c>
      <c r="EU197" s="50">
        <f t="shared" si="524"/>
        <v>5678.0947187664333</v>
      </c>
      <c r="EV197" s="57">
        <f t="shared" si="525"/>
        <v>2732.0143395168911</v>
      </c>
      <c r="EW197" s="57">
        <f t="shared" si="526"/>
        <v>109.50698484267788</v>
      </c>
      <c r="EX197" s="50">
        <f t="shared" si="527"/>
        <v>140622.33531227001</v>
      </c>
      <c r="EY197" s="57">
        <f t="shared" si="528"/>
        <v>35838.332377257546</v>
      </c>
      <c r="EZ197" s="57">
        <f t="shared" si="529"/>
        <v>1351.9668491176001</v>
      </c>
      <c r="FA197" s="50">
        <f t="shared" si="530"/>
        <v>168554.91844314974</v>
      </c>
      <c r="FB197" s="57">
        <f t="shared" si="531"/>
        <v>31862.401481054159</v>
      </c>
      <c r="FC197" s="57">
        <f t="shared" si="532"/>
        <v>1859.892863919808</v>
      </c>
      <c r="FD197" s="50">
        <f t="shared" si="533"/>
        <v>21060.431514248408</v>
      </c>
      <c r="FE197" s="57">
        <f t="shared" si="534"/>
        <v>2439.9172851828916</v>
      </c>
      <c r="FF197" s="57">
        <f t="shared" si="535"/>
        <v>912.90338270345887</v>
      </c>
      <c r="FG197" s="50">
        <f t="shared" si="536"/>
        <v>128061.33740522833</v>
      </c>
      <c r="FH197" s="57">
        <f t="shared" si="537"/>
        <v>14347.948078550808</v>
      </c>
      <c r="FI197" s="57">
        <f t="shared" si="538"/>
        <v>1781.3653964597318</v>
      </c>
      <c r="FJ197" s="50">
        <f t="shared" si="539"/>
        <v>45448.15822959174</v>
      </c>
      <c r="FK197" s="57">
        <f t="shared" si="540"/>
        <v>11886.103210975836</v>
      </c>
      <c r="FL197" s="57">
        <f t="shared" si="541"/>
        <v>574.63121518313005</v>
      </c>
      <c r="FM197" s="50">
        <f t="shared" si="542"/>
        <v>80808.180030241245</v>
      </c>
      <c r="FN197" s="57">
        <f t="shared" si="543"/>
        <v>41893.052226408836</v>
      </c>
      <c r="FO197" s="57">
        <f t="shared" si="544"/>
        <v>451.31720309472445</v>
      </c>
      <c r="FP197" s="50">
        <f t="shared" si="545"/>
        <v>83645.962498842826</v>
      </c>
      <c r="FQ197" s="57">
        <f t="shared" si="546"/>
        <v>46208.454583348866</v>
      </c>
      <c r="FR197" s="57">
        <f t="shared" si="547"/>
        <v>2573.4572907630732</v>
      </c>
      <c r="FS197" s="50">
        <f t="shared" si="548"/>
        <v>10091.931101287144</v>
      </c>
      <c r="FT197" s="57">
        <f t="shared" si="549"/>
        <v>1818.635784073967</v>
      </c>
      <c r="FU197" s="57">
        <f t="shared" si="550"/>
        <v>416.885928900691</v>
      </c>
      <c r="FV197" s="50">
        <f t="shared" si="551"/>
        <v>49632.416935245419</v>
      </c>
      <c r="FW197" s="57">
        <f t="shared" si="552"/>
        <v>12167.642540454392</v>
      </c>
      <c r="FX197" s="57">
        <f t="shared" si="553"/>
        <v>391.51551633666634</v>
      </c>
      <c r="FY197" s="50">
        <f t="shared" si="554"/>
        <v>259534.08524853041</v>
      </c>
      <c r="FZ197" s="57">
        <f t="shared" si="555"/>
        <v>22613.834507683663</v>
      </c>
      <c r="GA197" s="57">
        <f t="shared" si="556"/>
        <v>2670.7105389251678</v>
      </c>
      <c r="GB197" s="50">
        <f t="shared" si="557"/>
        <v>1533.6800727343061</v>
      </c>
      <c r="GC197" s="57">
        <f t="shared" si="558"/>
        <v>257.98748172409802</v>
      </c>
      <c r="GD197" s="57">
        <f t="shared" si="559"/>
        <v>16.223257013730056</v>
      </c>
      <c r="GE197" s="50">
        <f t="shared" si="560"/>
        <v>68272.479938832301</v>
      </c>
      <c r="GF197" s="57">
        <f t="shared" si="561"/>
        <v>5250.7084947750318</v>
      </c>
      <c r="GG197" s="57">
        <f t="shared" si="562"/>
        <v>650.56986503463247</v>
      </c>
      <c r="GH197" s="50">
        <f t="shared" si="563"/>
        <v>88540.457378385428</v>
      </c>
      <c r="GI197" s="57">
        <f t="shared" si="564"/>
        <v>5742.5901886813135</v>
      </c>
      <c r="GJ197" s="57">
        <f t="shared" si="565"/>
        <v>899.61411897944595</v>
      </c>
      <c r="GK197" s="51"/>
    </row>
    <row r="198" spans="1:193" s="45" customFormat="1">
      <c r="A198" s="45" t="s">
        <v>15</v>
      </c>
      <c r="B198" s="46">
        <v>41957</v>
      </c>
      <c r="C198" s="56">
        <v>0.6381780245098887</v>
      </c>
      <c r="D198" s="56">
        <v>0.26355652101332466</v>
      </c>
      <c r="E198" s="56">
        <v>8.771547318937345E-2</v>
      </c>
      <c r="F198" s="48">
        <v>130054</v>
      </c>
      <c r="G198" s="49">
        <v>234676</v>
      </c>
      <c r="H198" s="49">
        <v>21644</v>
      </c>
      <c r="I198" s="49">
        <v>1101033</v>
      </c>
      <c r="J198" s="48">
        <v>1407596</v>
      </c>
      <c r="K198" s="48">
        <v>164937</v>
      </c>
      <c r="L198" s="48">
        <v>152986</v>
      </c>
      <c r="M198" s="49">
        <v>170509</v>
      </c>
      <c r="N198" s="49">
        <v>21395</v>
      </c>
      <c r="O198" s="48">
        <v>346384</v>
      </c>
      <c r="P198" s="49">
        <v>287502</v>
      </c>
      <c r="Q198" s="49">
        <v>51826</v>
      </c>
      <c r="R198" s="48">
        <v>636266</v>
      </c>
      <c r="S198" s="49">
        <v>568286</v>
      </c>
      <c r="T198" s="49">
        <v>90725</v>
      </c>
      <c r="U198" s="48">
        <v>398859</v>
      </c>
      <c r="V198" s="49">
        <v>271591</v>
      </c>
      <c r="W198" s="49">
        <v>36658</v>
      </c>
      <c r="X198" s="48">
        <v>43668</v>
      </c>
      <c r="Y198" s="49">
        <v>40060</v>
      </c>
      <c r="Z198" s="49">
        <v>3539</v>
      </c>
      <c r="AA198" s="48">
        <v>505376</v>
      </c>
      <c r="AB198" s="49">
        <v>992338</v>
      </c>
      <c r="AC198" s="49">
        <v>77470</v>
      </c>
      <c r="AD198" s="48">
        <v>295417</v>
      </c>
      <c r="AE198" s="49">
        <v>913006</v>
      </c>
      <c r="AF198" s="49">
        <v>57826</v>
      </c>
      <c r="AG198" s="48">
        <v>33006</v>
      </c>
      <c r="AH198" s="49">
        <v>35268</v>
      </c>
      <c r="AI198" s="49">
        <v>4147</v>
      </c>
      <c r="AJ198" s="48">
        <v>93321</v>
      </c>
      <c r="AK198" s="49">
        <v>79935</v>
      </c>
      <c r="AL198" s="49">
        <v>7620</v>
      </c>
      <c r="AM198" s="48">
        <v>51651</v>
      </c>
      <c r="AN198" s="49">
        <v>45655</v>
      </c>
      <c r="AO198" s="49">
        <v>3596</v>
      </c>
      <c r="AP198" s="48">
        <v>132147</v>
      </c>
      <c r="AQ198" s="49">
        <v>101241</v>
      </c>
      <c r="AR198" s="49">
        <v>5443</v>
      </c>
      <c r="AS198" s="48">
        <v>230585</v>
      </c>
      <c r="AT198" s="49">
        <v>59498</v>
      </c>
      <c r="AU198" s="49">
        <v>11276</v>
      </c>
      <c r="AV198" s="48">
        <v>114772</v>
      </c>
      <c r="AW198" s="49">
        <v>194327</v>
      </c>
      <c r="AX198" s="49">
        <v>8424</v>
      </c>
      <c r="AY198" s="48">
        <v>175179</v>
      </c>
      <c r="AZ198" s="49">
        <v>146257</v>
      </c>
      <c r="BA198" s="49">
        <v>14126</v>
      </c>
      <c r="BB198" s="48">
        <v>122098</v>
      </c>
      <c r="BC198" s="49">
        <v>63793</v>
      </c>
      <c r="BD198" s="49">
        <v>4501</v>
      </c>
      <c r="BE198" s="48">
        <v>9256</v>
      </c>
      <c r="BF198" s="49">
        <v>10861</v>
      </c>
      <c r="BG198" s="49">
        <v>1172</v>
      </c>
      <c r="BH198" s="50">
        <v>262343</v>
      </c>
      <c r="BI198" s="50">
        <v>147495</v>
      </c>
      <c r="BJ198" s="50">
        <v>18133</v>
      </c>
      <c r="BK198" s="50">
        <v>367324</v>
      </c>
      <c r="BL198" s="50">
        <v>109498</v>
      </c>
      <c r="BM198" s="50">
        <v>20383</v>
      </c>
      <c r="BN198" s="50">
        <v>30111</v>
      </c>
      <c r="BO198" s="50">
        <v>8212</v>
      </c>
      <c r="BP198" s="50">
        <v>9520</v>
      </c>
      <c r="BQ198" s="50">
        <v>154912</v>
      </c>
      <c r="BR198" s="50">
        <v>38849</v>
      </c>
      <c r="BS198" s="50">
        <v>15844</v>
      </c>
      <c r="BT198" s="50">
        <v>69763</v>
      </c>
      <c r="BU198" s="50">
        <v>43463</v>
      </c>
      <c r="BV198" s="50">
        <v>6444</v>
      </c>
      <c r="BW198" s="50">
        <v>119271</v>
      </c>
      <c r="BX198" s="50">
        <v>148915</v>
      </c>
      <c r="BY198" s="50">
        <v>4489</v>
      </c>
      <c r="BZ198" s="50">
        <v>124667</v>
      </c>
      <c r="CA198" s="50">
        <v>137894</v>
      </c>
      <c r="CB198" s="50">
        <v>22600</v>
      </c>
      <c r="CC198" s="50">
        <v>12271</v>
      </c>
      <c r="CD198" s="50">
        <v>6739</v>
      </c>
      <c r="CE198" s="50">
        <v>5124</v>
      </c>
      <c r="CF198" s="50">
        <v>64979</v>
      </c>
      <c r="CG198" s="50">
        <v>45274</v>
      </c>
      <c r="CH198" s="50">
        <v>4438</v>
      </c>
      <c r="CI198" s="50">
        <v>354573</v>
      </c>
      <c r="CJ198" s="50">
        <v>77947</v>
      </c>
      <c r="CK198" s="50">
        <v>30458</v>
      </c>
      <c r="CL198" s="50">
        <v>5242</v>
      </c>
      <c r="CM198" s="50">
        <v>880</v>
      </c>
      <c r="CN198" s="50">
        <v>332</v>
      </c>
      <c r="CO198" s="50">
        <v>91711</v>
      </c>
      <c r="CP198" s="50">
        <v>15027</v>
      </c>
      <c r="CQ198" s="50">
        <v>5743</v>
      </c>
      <c r="CR198" s="50">
        <v>120937</v>
      </c>
      <c r="CS198" s="50">
        <v>20556</v>
      </c>
      <c r="CT198" s="50">
        <v>9235</v>
      </c>
      <c r="CU198" s="51"/>
      <c r="CV198" s="50">
        <f t="shared" si="474"/>
        <v>82997.604799609064</v>
      </c>
      <c r="CW198" s="57">
        <f t="shared" si="475"/>
        <v>61850.390125322978</v>
      </c>
      <c r="CX198" s="57">
        <f t="shared" si="476"/>
        <v>1898.5137017107988</v>
      </c>
      <c r="CY198" s="50">
        <f t="shared" si="473"/>
        <v>702655.06486019632</v>
      </c>
      <c r="CZ198" s="57">
        <f t="shared" si="477"/>
        <v>370981.10475227173</v>
      </c>
      <c r="DA198" s="57">
        <f t="shared" si="478"/>
        <v>14467.527001435688</v>
      </c>
      <c r="DB198" s="50">
        <f t="shared" si="479"/>
        <v>97632.303257669832</v>
      </c>
      <c r="DC198" s="57">
        <f t="shared" si="480"/>
        <v>44938.758841460978</v>
      </c>
      <c r="DD198" s="57">
        <f t="shared" si="481"/>
        <v>1876.672548886645</v>
      </c>
      <c r="DE198" s="50">
        <f t="shared" si="482"/>
        <v>221054.65684183329</v>
      </c>
      <c r="DF198" s="57">
        <f t="shared" si="483"/>
        <v>75773.026904372862</v>
      </c>
      <c r="DG198" s="57">
        <f t="shared" si="484"/>
        <v>4545.9421135124685</v>
      </c>
      <c r="DH198" s="50">
        <f t="shared" si="485"/>
        <v>406050.97894280887</v>
      </c>
      <c r="DI198" s="57">
        <f t="shared" si="486"/>
        <v>149775.48110057821</v>
      </c>
      <c r="DJ198" s="57">
        <f t="shared" si="487"/>
        <v>7957.9863051059065</v>
      </c>
      <c r="DK198" s="50">
        <f t="shared" si="488"/>
        <v>254543.04867798969</v>
      </c>
      <c r="DL198" s="57">
        <f t="shared" si="489"/>
        <v>71579.579098529852</v>
      </c>
      <c r="DM198" s="57">
        <f t="shared" si="490"/>
        <v>3215.473816176052</v>
      </c>
      <c r="DN198" s="50">
        <f t="shared" si="491"/>
        <v>27867.95797429782</v>
      </c>
      <c r="DO198" s="57">
        <f t="shared" si="492"/>
        <v>10558.074231793786</v>
      </c>
      <c r="DP198" s="57">
        <f t="shared" si="493"/>
        <v>310.42505961719263</v>
      </c>
      <c r="DQ198" s="50">
        <f t="shared" si="494"/>
        <v>322519.85731470952</v>
      </c>
      <c r="DR198" s="57">
        <f t="shared" si="495"/>
        <v>261537.15094932058</v>
      </c>
      <c r="DS198" s="57">
        <f t="shared" si="496"/>
        <v>6795.317707980761</v>
      </c>
      <c r="DT198" s="50">
        <f t="shared" si="497"/>
        <v>188528.6374666378</v>
      </c>
      <c r="DU198" s="57">
        <f t="shared" si="498"/>
        <v>240628.68502429151</v>
      </c>
      <c r="DV198" s="57">
        <f t="shared" si="499"/>
        <v>5072.2349526487087</v>
      </c>
      <c r="DW198" s="50">
        <f t="shared" si="500"/>
        <v>21063.703876973388</v>
      </c>
      <c r="DX198" s="57">
        <f t="shared" si="501"/>
        <v>9295.1113830979339</v>
      </c>
      <c r="DY198" s="57">
        <f t="shared" si="502"/>
        <v>363.75606731633172</v>
      </c>
      <c r="DZ198" s="50">
        <f t="shared" si="503"/>
        <v>59555.411425287326</v>
      </c>
      <c r="EA198" s="57">
        <f t="shared" si="504"/>
        <v>21067.390507200107</v>
      </c>
      <c r="EB198" s="57">
        <f t="shared" si="505"/>
        <v>668.39190570302571</v>
      </c>
      <c r="EC198" s="50">
        <f t="shared" si="506"/>
        <v>32962.53314396026</v>
      </c>
      <c r="ED198" s="57">
        <f t="shared" si="507"/>
        <v>12032.672966863338</v>
      </c>
      <c r="EE198" s="57">
        <f t="shared" si="508"/>
        <v>315.42484158898691</v>
      </c>
      <c r="EF198" s="50">
        <f t="shared" si="509"/>
        <v>84333.311404908265</v>
      </c>
      <c r="EG198" s="57">
        <f t="shared" si="510"/>
        <v>26682.725743910003</v>
      </c>
      <c r="EH198" s="57">
        <f t="shared" si="511"/>
        <v>477.43532056975971</v>
      </c>
      <c r="EI198" s="50">
        <f t="shared" si="512"/>
        <v>147154.27978161268</v>
      </c>
      <c r="EJ198" s="57">
        <f t="shared" si="513"/>
        <v>15681.085887250791</v>
      </c>
      <c r="EK198" s="57">
        <f t="shared" si="514"/>
        <v>989.07967568337506</v>
      </c>
      <c r="EL198" s="50">
        <f t="shared" si="515"/>
        <v>73244.968229048944</v>
      </c>
      <c r="EM198" s="57">
        <f t="shared" si="516"/>
        <v>51216.148058956343</v>
      </c>
      <c r="EN198" s="57">
        <f t="shared" si="517"/>
        <v>738.91514614728192</v>
      </c>
      <c r="EO198" s="50">
        <f t="shared" si="518"/>
        <v>111795.38815561779</v>
      </c>
      <c r="EP198" s="57">
        <f t="shared" si="519"/>
        <v>38546.986093845822</v>
      </c>
      <c r="EQ198" s="57">
        <f t="shared" si="520"/>
        <v>1239.0687742730893</v>
      </c>
      <c r="ER198" s="50">
        <f t="shared" si="521"/>
        <v>77920.260436608383</v>
      </c>
      <c r="ES198" s="57">
        <f t="shared" si="522"/>
        <v>16813.061145003019</v>
      </c>
      <c r="ET198" s="57">
        <f t="shared" si="523"/>
        <v>394.80734482536991</v>
      </c>
      <c r="EU198" s="50">
        <f t="shared" si="524"/>
        <v>5906.9757948635297</v>
      </c>
      <c r="EV198" s="57">
        <f t="shared" si="525"/>
        <v>2862.4873747257193</v>
      </c>
      <c r="EW198" s="57">
        <f t="shared" si="526"/>
        <v>102.80253457794568</v>
      </c>
      <c r="EX198" s="50">
        <f t="shared" si="527"/>
        <v>167421.53748399773</v>
      </c>
      <c r="EY198" s="57">
        <f t="shared" si="528"/>
        <v>38873.269066860325</v>
      </c>
      <c r="EZ198" s="57">
        <f t="shared" si="529"/>
        <v>1590.5446753429087</v>
      </c>
      <c r="FA198" s="50">
        <f t="shared" si="530"/>
        <v>234418.10467507035</v>
      </c>
      <c r="FB198" s="57">
        <f t="shared" si="531"/>
        <v>28858.911937917022</v>
      </c>
      <c r="FC198" s="57">
        <f t="shared" si="532"/>
        <v>1787.904490018999</v>
      </c>
      <c r="FD198" s="50">
        <f t="shared" si="533"/>
        <v>19216.178496017259</v>
      </c>
      <c r="FE198" s="57">
        <f t="shared" si="534"/>
        <v>2164.3261505614223</v>
      </c>
      <c r="FF198" s="57">
        <f t="shared" si="535"/>
        <v>835.05130476283523</v>
      </c>
      <c r="FG198" s="50">
        <f t="shared" si="536"/>
        <v>98861.434132875875</v>
      </c>
      <c r="FH198" s="57">
        <f t="shared" si="537"/>
        <v>10238.907284846649</v>
      </c>
      <c r="FI198" s="57">
        <f t="shared" si="538"/>
        <v>1389.7639572124328</v>
      </c>
      <c r="FJ198" s="50">
        <f t="shared" si="539"/>
        <v>44521.213523883365</v>
      </c>
      <c r="FK198" s="57">
        <f t="shared" si="540"/>
        <v>11454.95707280213</v>
      </c>
      <c r="FL198" s="57">
        <f t="shared" si="541"/>
        <v>565.23850923232249</v>
      </c>
      <c r="FM198" s="50">
        <f t="shared" si="542"/>
        <v>76116.131161318932</v>
      </c>
      <c r="FN198" s="57">
        <f t="shared" si="543"/>
        <v>39247.519326699243</v>
      </c>
      <c r="FO198" s="57">
        <f t="shared" si="544"/>
        <v>393.75475914709739</v>
      </c>
      <c r="FP198" s="50">
        <f t="shared" si="545"/>
        <v>79559.739781574288</v>
      </c>
      <c r="FQ198" s="57">
        <f t="shared" si="546"/>
        <v>36342.862908611394</v>
      </c>
      <c r="FR198" s="57">
        <f t="shared" si="547"/>
        <v>1982.36969407984</v>
      </c>
      <c r="FS198" s="50">
        <f t="shared" si="548"/>
        <v>7831.0825387608438</v>
      </c>
      <c r="FT198" s="57">
        <f t="shared" si="549"/>
        <v>1776.1073951087949</v>
      </c>
      <c r="FU198" s="57">
        <f t="shared" si="550"/>
        <v>449.45408462234957</v>
      </c>
      <c r="FV198" s="50">
        <f t="shared" si="551"/>
        <v>41468.16985462806</v>
      </c>
      <c r="FW198" s="57">
        <f t="shared" si="552"/>
        <v>11932.257932357261</v>
      </c>
      <c r="FX198" s="57">
        <f t="shared" si="553"/>
        <v>389.28127001443937</v>
      </c>
      <c r="FY198" s="50">
        <f t="shared" si="554"/>
        <v>226280.69668454476</v>
      </c>
      <c r="FZ198" s="57">
        <f t="shared" si="555"/>
        <v>20543.440143425618</v>
      </c>
      <c r="GA198" s="57">
        <f t="shared" si="556"/>
        <v>2671.6378824019366</v>
      </c>
      <c r="GB198" s="50">
        <f t="shared" si="557"/>
        <v>3345.3292044808363</v>
      </c>
      <c r="GC198" s="57">
        <f t="shared" si="558"/>
        <v>231.92973849172571</v>
      </c>
      <c r="GD198" s="57">
        <f t="shared" si="559"/>
        <v>29.121537098871986</v>
      </c>
      <c r="GE198" s="50">
        <f t="shared" si="560"/>
        <v>58527.944805826402</v>
      </c>
      <c r="GF198" s="57">
        <f t="shared" si="561"/>
        <v>3960.4638412672298</v>
      </c>
      <c r="GG198" s="57">
        <f t="shared" si="562"/>
        <v>503.74996252657172</v>
      </c>
      <c r="GH198" s="50">
        <f t="shared" si="563"/>
        <v>77179.335750152415</v>
      </c>
      <c r="GI198" s="57">
        <f t="shared" si="564"/>
        <v>5417.6678459499017</v>
      </c>
      <c r="GJ198" s="57">
        <f t="shared" si="565"/>
        <v>810.05239490386384</v>
      </c>
      <c r="GK198" s="51"/>
    </row>
    <row r="199" spans="1:193" s="45" customFormat="1">
      <c r="A199" s="45" t="s">
        <v>15</v>
      </c>
      <c r="B199" s="46">
        <v>41956</v>
      </c>
      <c r="C199" s="56">
        <v>0.62334195948505877</v>
      </c>
      <c r="D199" s="56">
        <v>0.27864125656626604</v>
      </c>
      <c r="E199" s="56">
        <v>8.7674624418676128E-2</v>
      </c>
      <c r="F199" s="48">
        <v>131962</v>
      </c>
      <c r="G199" s="49">
        <v>234864</v>
      </c>
      <c r="H199" s="49">
        <v>22872</v>
      </c>
      <c r="I199" s="49">
        <v>1101033</v>
      </c>
      <c r="J199" s="48">
        <v>1507291</v>
      </c>
      <c r="K199" s="48">
        <v>181470</v>
      </c>
      <c r="L199" s="48">
        <v>169477</v>
      </c>
      <c r="M199" s="49">
        <v>188310</v>
      </c>
      <c r="N199" s="49">
        <v>22095</v>
      </c>
      <c r="O199" s="48">
        <v>349266</v>
      </c>
      <c r="P199" s="49">
        <v>285451</v>
      </c>
      <c r="Q199" s="49">
        <v>51083</v>
      </c>
      <c r="R199" s="48">
        <v>786732</v>
      </c>
      <c r="S199" s="49">
        <v>683272</v>
      </c>
      <c r="T199" s="49">
        <v>109326</v>
      </c>
      <c r="U199" s="48">
        <v>597843</v>
      </c>
      <c r="V199" s="49">
        <v>372374</v>
      </c>
      <c r="W199" s="49">
        <v>54273</v>
      </c>
      <c r="X199" s="48">
        <v>51168</v>
      </c>
      <c r="Y199" s="49">
        <v>46641</v>
      </c>
      <c r="Z199" s="49">
        <v>4115</v>
      </c>
      <c r="AA199" s="48">
        <v>497814</v>
      </c>
      <c r="AB199" s="49">
        <v>969183</v>
      </c>
      <c r="AC199" s="49">
        <v>78739</v>
      </c>
      <c r="AD199" s="48">
        <v>295956</v>
      </c>
      <c r="AE199" s="49">
        <v>889209</v>
      </c>
      <c r="AF199" s="49">
        <v>57288</v>
      </c>
      <c r="AG199" s="48">
        <v>32868</v>
      </c>
      <c r="AH199" s="49">
        <v>35514</v>
      </c>
      <c r="AI199" s="49">
        <v>4351</v>
      </c>
      <c r="AJ199" s="48">
        <v>97930</v>
      </c>
      <c r="AK199" s="49">
        <v>86831</v>
      </c>
      <c r="AL199" s="49">
        <v>9186</v>
      </c>
      <c r="AM199" s="48">
        <v>51559</v>
      </c>
      <c r="AN199" s="49">
        <v>45211</v>
      </c>
      <c r="AO199" s="49">
        <v>3461</v>
      </c>
      <c r="AP199" s="48">
        <v>138960</v>
      </c>
      <c r="AQ199" s="49">
        <v>100495</v>
      </c>
      <c r="AR199" s="49">
        <v>5692</v>
      </c>
      <c r="AS199" s="48">
        <v>267954</v>
      </c>
      <c r="AT199" s="49">
        <v>58896</v>
      </c>
      <c r="AU199" s="49">
        <v>11160</v>
      </c>
      <c r="AV199" s="48">
        <v>113687</v>
      </c>
      <c r="AW199" s="49">
        <v>182008</v>
      </c>
      <c r="AX199" s="49">
        <v>8270</v>
      </c>
      <c r="AY199" s="48">
        <v>166995</v>
      </c>
      <c r="AZ199" s="49">
        <v>135056</v>
      </c>
      <c r="BA199" s="49">
        <v>13482</v>
      </c>
      <c r="BB199" s="48">
        <v>158997</v>
      </c>
      <c r="BC199" s="49">
        <v>62071</v>
      </c>
      <c r="BD199" s="49">
        <v>4767</v>
      </c>
      <c r="BE199" s="48">
        <v>9394</v>
      </c>
      <c r="BF199" s="49">
        <v>10912</v>
      </c>
      <c r="BG199" s="49">
        <v>1183</v>
      </c>
      <c r="BH199" s="50">
        <v>289811</v>
      </c>
      <c r="BI199" s="50">
        <v>145417</v>
      </c>
      <c r="BJ199" s="50">
        <v>18439</v>
      </c>
      <c r="BK199" s="50">
        <v>362625</v>
      </c>
      <c r="BL199" s="50">
        <v>93418</v>
      </c>
      <c r="BM199" s="50">
        <v>17291</v>
      </c>
      <c r="BN199" s="50">
        <v>1</v>
      </c>
      <c r="BO199" s="50">
        <v>8043</v>
      </c>
      <c r="BP199" s="50">
        <v>9051</v>
      </c>
      <c r="BQ199" s="50">
        <v>135844</v>
      </c>
      <c r="BR199" s="50">
        <v>38506</v>
      </c>
      <c r="BS199" s="50">
        <v>16474</v>
      </c>
      <c r="BT199" s="50">
        <v>67694</v>
      </c>
      <c r="BU199" s="50">
        <v>46742</v>
      </c>
      <c r="BV199" s="50">
        <v>6304</v>
      </c>
      <c r="BW199" s="50">
        <v>106580</v>
      </c>
      <c r="BX199" s="50">
        <v>151453</v>
      </c>
      <c r="BY199" s="50">
        <v>4731</v>
      </c>
      <c r="BZ199" s="50">
        <v>124409</v>
      </c>
      <c r="CA199" s="50">
        <v>144263</v>
      </c>
      <c r="CB199" s="50">
        <v>24023</v>
      </c>
      <c r="CC199" s="50">
        <v>11782</v>
      </c>
      <c r="CD199" s="50">
        <v>6757</v>
      </c>
      <c r="CE199" s="50">
        <v>4985</v>
      </c>
      <c r="CF199" s="50">
        <v>68028</v>
      </c>
      <c r="CG199" s="50">
        <v>50835</v>
      </c>
      <c r="CH199" s="50">
        <v>5036</v>
      </c>
      <c r="CI199" s="50">
        <v>307787</v>
      </c>
      <c r="CJ199" s="50">
        <v>78954</v>
      </c>
      <c r="CK199" s="50">
        <v>30861</v>
      </c>
      <c r="CL199" s="50">
        <v>6106</v>
      </c>
      <c r="CM199" s="50">
        <v>2013</v>
      </c>
      <c r="CN199" s="50">
        <v>370</v>
      </c>
      <c r="CO199" s="50">
        <v>69777</v>
      </c>
      <c r="CP199" s="50">
        <v>14774</v>
      </c>
      <c r="CQ199" s="50">
        <v>5593</v>
      </c>
      <c r="CR199" s="50">
        <v>112138</v>
      </c>
      <c r="CS199" s="50">
        <v>19318</v>
      </c>
      <c r="CT199" s="50">
        <v>9501</v>
      </c>
      <c r="CU199" s="51"/>
      <c r="CV199" s="50">
        <f t="shared" si="474"/>
        <v>82257.451657567319</v>
      </c>
      <c r="CW199" s="57">
        <f t="shared" si="475"/>
        <v>65442.800082179507</v>
      </c>
      <c r="CX199" s="57">
        <f t="shared" si="476"/>
        <v>2005.2940097039605</v>
      </c>
      <c r="CY199" s="50">
        <f t="shared" si="473"/>
        <v>686320.06767771277</v>
      </c>
      <c r="CZ199" s="57">
        <f t="shared" si="477"/>
        <v>419993.45825102372</v>
      </c>
      <c r="DA199" s="57">
        <f t="shared" si="478"/>
        <v>15910.314093257157</v>
      </c>
      <c r="DB199" s="50">
        <f t="shared" si="479"/>
        <v>105642.1252676493</v>
      </c>
      <c r="DC199" s="57">
        <f t="shared" si="480"/>
        <v>52470.935023993559</v>
      </c>
      <c r="DD199" s="57">
        <f t="shared" si="481"/>
        <v>1937.170826530649</v>
      </c>
      <c r="DE199" s="50">
        <f t="shared" si="482"/>
        <v>217712.15282150853</v>
      </c>
      <c r="DF199" s="57">
        <f t="shared" si="483"/>
        <v>79538.425328097204</v>
      </c>
      <c r="DG199" s="57">
        <f t="shared" si="484"/>
        <v>4478.6828391792324</v>
      </c>
      <c r="DH199" s="50">
        <f t="shared" si="485"/>
        <v>490403.06646959926</v>
      </c>
      <c r="DI199" s="57">
        <f t="shared" si="486"/>
        <v>190387.76865654573</v>
      </c>
      <c r="DJ199" s="57">
        <f t="shared" si="487"/>
        <v>9585.115989196187</v>
      </c>
      <c r="DK199" s="50">
        <f t="shared" si="488"/>
        <v>372660.627084426</v>
      </c>
      <c r="DL199" s="57">
        <f t="shared" si="489"/>
        <v>103758.75927260675</v>
      </c>
      <c r="DM199" s="57">
        <f t="shared" si="490"/>
        <v>4758.3648910748097</v>
      </c>
      <c r="DN199" s="50">
        <f t="shared" si="491"/>
        <v>31895.161382931488</v>
      </c>
      <c r="DO199" s="57">
        <f t="shared" si="492"/>
        <v>12996.106847507213</v>
      </c>
      <c r="DP199" s="57">
        <f t="shared" si="493"/>
        <v>360.78107948285225</v>
      </c>
      <c r="DQ199" s="50">
        <f t="shared" si="494"/>
        <v>310308.35421909502</v>
      </c>
      <c r="DR199" s="57">
        <f t="shared" si="495"/>
        <v>270054.3689626634</v>
      </c>
      <c r="DS199" s="57">
        <f t="shared" si="496"/>
        <v>6903.41225210214</v>
      </c>
      <c r="DT199" s="50">
        <f t="shared" si="497"/>
        <v>184481.79296136004</v>
      </c>
      <c r="DU199" s="57">
        <f t="shared" si="498"/>
        <v>247770.31311003285</v>
      </c>
      <c r="DV199" s="57">
        <f t="shared" si="499"/>
        <v>5022.7038836971178</v>
      </c>
      <c r="DW199" s="50">
        <f t="shared" si="500"/>
        <v>20488.00352435491</v>
      </c>
      <c r="DX199" s="57">
        <f t="shared" si="501"/>
        <v>9895.6655856943726</v>
      </c>
      <c r="DY199" s="57">
        <f t="shared" si="502"/>
        <v>381.47229084565981</v>
      </c>
      <c r="DZ199" s="50">
        <f t="shared" si="503"/>
        <v>61043.878092371808</v>
      </c>
      <c r="EA199" s="57">
        <f t="shared" si="504"/>
        <v>24194.698948905447</v>
      </c>
      <c r="EB199" s="57">
        <f t="shared" si="505"/>
        <v>805.37909990995888</v>
      </c>
      <c r="EC199" s="50">
        <f t="shared" si="506"/>
        <v>32138.888089090146</v>
      </c>
      <c r="ED199" s="57">
        <f t="shared" si="507"/>
        <v>12597.649850617454</v>
      </c>
      <c r="EE199" s="57">
        <f t="shared" si="508"/>
        <v>303.44187511303807</v>
      </c>
      <c r="EF199" s="50">
        <f t="shared" si="509"/>
        <v>86619.598690043771</v>
      </c>
      <c r="EG199" s="57">
        <f t="shared" si="510"/>
        <v>28002.053078626905</v>
      </c>
      <c r="EH199" s="57">
        <f t="shared" si="511"/>
        <v>499.04396219110453</v>
      </c>
      <c r="EI199" s="50">
        <f t="shared" si="512"/>
        <v>167026.97141185944</v>
      </c>
      <c r="EJ199" s="57">
        <f t="shared" si="513"/>
        <v>16410.855446726804</v>
      </c>
      <c r="EK199" s="57">
        <f t="shared" si="514"/>
        <v>978.44880851242556</v>
      </c>
      <c r="EL199" s="50">
        <f t="shared" si="515"/>
        <v>70865.877347977876</v>
      </c>
      <c r="EM199" s="57">
        <f t="shared" si="516"/>
        <v>50714.937825112946</v>
      </c>
      <c r="EN199" s="57">
        <f t="shared" si="517"/>
        <v>725.06914394245155</v>
      </c>
      <c r="EO199" s="50">
        <f t="shared" si="518"/>
        <v>104094.99052420739</v>
      </c>
      <c r="EP199" s="57">
        <f t="shared" si="519"/>
        <v>37632.173546813625</v>
      </c>
      <c r="EQ199" s="57">
        <f t="shared" si="520"/>
        <v>1182.0292864125915</v>
      </c>
      <c r="ER199" s="50">
        <f t="shared" si="521"/>
        <v>99109.501532245893</v>
      </c>
      <c r="ES199" s="57">
        <f t="shared" si="522"/>
        <v>17295.5414363247</v>
      </c>
      <c r="ET199" s="57">
        <f t="shared" si="523"/>
        <v>417.9449346038291</v>
      </c>
      <c r="EU199" s="50">
        <f t="shared" si="524"/>
        <v>5855.674367402642</v>
      </c>
      <c r="EV199" s="57">
        <f t="shared" si="525"/>
        <v>3040.5333916510949</v>
      </c>
      <c r="EW199" s="57">
        <f t="shared" si="526"/>
        <v>103.71908068729385</v>
      </c>
      <c r="EX199" s="50">
        <f t="shared" si="527"/>
        <v>180651.35662032437</v>
      </c>
      <c r="EY199" s="57">
        <f t="shared" si="528"/>
        <v>40519.175606096709</v>
      </c>
      <c r="EZ199" s="57">
        <f t="shared" si="529"/>
        <v>1616.632399655969</v>
      </c>
      <c r="FA199" s="50">
        <f t="shared" si="530"/>
        <v>226039.37805826945</v>
      </c>
      <c r="FB199" s="57">
        <f t="shared" si="531"/>
        <v>26030.10890590744</v>
      </c>
      <c r="FC199" s="57">
        <f t="shared" si="532"/>
        <v>1515.9819308233289</v>
      </c>
      <c r="FD199" s="50">
        <f t="shared" si="533"/>
        <v>0.62334195948505877</v>
      </c>
      <c r="FE199" s="57">
        <f t="shared" si="534"/>
        <v>2241.1116265624778</v>
      </c>
      <c r="FF199" s="57">
        <f t="shared" si="535"/>
        <v>793.54302561343764</v>
      </c>
      <c r="FG199" s="50">
        <f t="shared" si="536"/>
        <v>84677.265144288322</v>
      </c>
      <c r="FH199" s="57">
        <f t="shared" si="537"/>
        <v>10729.360225340641</v>
      </c>
      <c r="FI199" s="57">
        <f t="shared" si="538"/>
        <v>1444.3517626732705</v>
      </c>
      <c r="FJ199" s="50">
        <f t="shared" si="539"/>
        <v>42196.510605381569</v>
      </c>
      <c r="FK199" s="57">
        <f t="shared" si="540"/>
        <v>13024.249614420407</v>
      </c>
      <c r="FL199" s="57">
        <f t="shared" si="541"/>
        <v>552.70083233533433</v>
      </c>
      <c r="FM199" s="50">
        <f t="shared" si="542"/>
        <v>66435.78604191757</v>
      </c>
      <c r="FN199" s="57">
        <f t="shared" si="543"/>
        <v>42201.05423073069</v>
      </c>
      <c r="FO199" s="57">
        <f t="shared" si="544"/>
        <v>414.78864812475678</v>
      </c>
      <c r="FP199" s="50">
        <f t="shared" si="545"/>
        <v>77549.349837576679</v>
      </c>
      <c r="FQ199" s="57">
        <f t="shared" si="546"/>
        <v>40197.623596019235</v>
      </c>
      <c r="FR199" s="57">
        <f t="shared" si="547"/>
        <v>2106.2075024098567</v>
      </c>
      <c r="FS199" s="50">
        <f t="shared" si="548"/>
        <v>7344.2149666529622</v>
      </c>
      <c r="FT199" s="57">
        <f t="shared" si="549"/>
        <v>1882.7789706182596</v>
      </c>
      <c r="FU199" s="57">
        <f t="shared" si="550"/>
        <v>437.05800272710047</v>
      </c>
      <c r="FV199" s="50">
        <f t="shared" si="551"/>
        <v>42404.706819849576</v>
      </c>
      <c r="FW199" s="57">
        <f t="shared" si="552"/>
        <v>14164.728277546134</v>
      </c>
      <c r="FX199" s="57">
        <f t="shared" si="553"/>
        <v>441.52940857245301</v>
      </c>
      <c r="FY199" s="50">
        <f t="shared" si="554"/>
        <v>191856.55168402777</v>
      </c>
      <c r="FZ199" s="57">
        <f t="shared" si="555"/>
        <v>21999.84177093297</v>
      </c>
      <c r="GA199" s="57">
        <f t="shared" si="556"/>
        <v>2705.7265841847639</v>
      </c>
      <c r="GB199" s="50">
        <f t="shared" si="557"/>
        <v>3806.126004615769</v>
      </c>
      <c r="GC199" s="57">
        <f t="shared" si="558"/>
        <v>560.90484946789354</v>
      </c>
      <c r="GD199" s="57">
        <f t="shared" si="559"/>
        <v>32.439611034910165</v>
      </c>
      <c r="GE199" s="50">
        <f t="shared" si="560"/>
        <v>43494.931906988946</v>
      </c>
      <c r="GF199" s="57">
        <f t="shared" si="561"/>
        <v>4116.6459245100141</v>
      </c>
      <c r="GG199" s="57">
        <f t="shared" si="562"/>
        <v>490.3641743736556</v>
      </c>
      <c r="GH199" s="50">
        <f t="shared" si="563"/>
        <v>69900.320652735521</v>
      </c>
      <c r="GI199" s="57">
        <f t="shared" si="564"/>
        <v>5382.7917943471275</v>
      </c>
      <c r="GJ199" s="57">
        <f t="shared" si="565"/>
        <v>832.9966066018419</v>
      </c>
      <c r="GK199" s="51"/>
    </row>
    <row r="200" spans="1:193" s="45" customFormat="1">
      <c r="A200" s="45" t="s">
        <v>15</v>
      </c>
      <c r="B200" s="46">
        <v>41955</v>
      </c>
      <c r="C200" s="56">
        <v>0.62231079402327072</v>
      </c>
      <c r="D200" s="56">
        <v>0.2778856277233912</v>
      </c>
      <c r="E200" s="56">
        <v>8.9513466468885181E-2</v>
      </c>
      <c r="F200" s="48">
        <v>120904</v>
      </c>
      <c r="G200" s="49">
        <v>210413</v>
      </c>
      <c r="H200" s="49">
        <v>22627</v>
      </c>
      <c r="I200" s="49">
        <v>1583755</v>
      </c>
      <c r="J200" s="48">
        <v>2772611</v>
      </c>
      <c r="K200" s="48">
        <v>336904</v>
      </c>
      <c r="L200" s="48">
        <v>349196</v>
      </c>
      <c r="M200" s="49">
        <v>480859</v>
      </c>
      <c r="N200" s="49">
        <v>54949</v>
      </c>
      <c r="O200" s="48">
        <v>323671</v>
      </c>
      <c r="P200" s="49">
        <v>254827</v>
      </c>
      <c r="Q200" s="49">
        <v>50730</v>
      </c>
      <c r="R200" s="48">
        <v>1726158</v>
      </c>
      <c r="S200" s="49">
        <v>1681761</v>
      </c>
      <c r="T200" s="49">
        <v>293969</v>
      </c>
      <c r="U200" s="48">
        <v>1919964</v>
      </c>
      <c r="V200" s="49">
        <v>1049010</v>
      </c>
      <c r="W200" s="49">
        <v>136078</v>
      </c>
      <c r="X200" s="48">
        <v>101177</v>
      </c>
      <c r="Y200" s="49">
        <v>94764</v>
      </c>
      <c r="Z200" s="49">
        <v>8969</v>
      </c>
      <c r="AA200" s="48">
        <v>473476</v>
      </c>
      <c r="AB200" s="49">
        <v>902785</v>
      </c>
      <c r="AC200" s="49">
        <v>80704</v>
      </c>
      <c r="AD200" s="48">
        <v>269538</v>
      </c>
      <c r="AE200" s="49">
        <v>813931</v>
      </c>
      <c r="AF200" s="49">
        <v>55818</v>
      </c>
      <c r="AG200" s="48">
        <v>31029</v>
      </c>
      <c r="AH200" s="49">
        <v>31774</v>
      </c>
      <c r="AI200" s="49">
        <v>4113</v>
      </c>
      <c r="AJ200" s="48">
        <v>85149</v>
      </c>
      <c r="AK200" s="49">
        <v>74612</v>
      </c>
      <c r="AL200" s="49">
        <v>6955</v>
      </c>
      <c r="AM200" s="48">
        <v>49698</v>
      </c>
      <c r="AN200" s="49">
        <v>42233</v>
      </c>
      <c r="AO200" s="49">
        <v>3395</v>
      </c>
      <c r="AP200" s="48">
        <v>137811</v>
      </c>
      <c r="AQ200" s="49">
        <v>98390</v>
      </c>
      <c r="AR200" s="49">
        <v>5665</v>
      </c>
      <c r="AS200" s="48">
        <v>268855</v>
      </c>
      <c r="AT200" s="49">
        <v>60363</v>
      </c>
      <c r="AU200" s="49">
        <v>12066</v>
      </c>
      <c r="AV200" s="48">
        <v>110221</v>
      </c>
      <c r="AW200" s="49">
        <v>172338</v>
      </c>
      <c r="AX200" s="49">
        <v>8365</v>
      </c>
      <c r="AY200" s="48">
        <v>191517</v>
      </c>
      <c r="AZ200" s="49">
        <v>150874</v>
      </c>
      <c r="BA200" s="49">
        <v>15906</v>
      </c>
      <c r="BB200" s="48">
        <v>151574</v>
      </c>
      <c r="BC200" s="49">
        <v>60805</v>
      </c>
      <c r="BD200" s="49">
        <v>4983</v>
      </c>
      <c r="BE200" s="48">
        <v>8290</v>
      </c>
      <c r="BF200" s="49">
        <v>9412</v>
      </c>
      <c r="BG200" s="49">
        <v>1027</v>
      </c>
      <c r="BH200" s="50">
        <v>284619</v>
      </c>
      <c r="BI200" s="50">
        <v>136778</v>
      </c>
      <c r="BJ200" s="50">
        <v>17668</v>
      </c>
      <c r="BK200" s="50">
        <v>296378</v>
      </c>
      <c r="BL200" s="50">
        <v>72836</v>
      </c>
      <c r="BM200" s="50">
        <v>13662</v>
      </c>
      <c r="BN200" s="50">
        <v>30676</v>
      </c>
      <c r="BO200" s="50">
        <v>6751</v>
      </c>
      <c r="BP200" s="50">
        <v>11804</v>
      </c>
      <c r="BQ200" s="50">
        <v>138634</v>
      </c>
      <c r="BR200" s="50">
        <v>34362</v>
      </c>
      <c r="BS200" s="50">
        <v>15555</v>
      </c>
      <c r="BT200" s="50">
        <v>69790</v>
      </c>
      <c r="BU200" s="50">
        <v>50959</v>
      </c>
      <c r="BV200" s="50">
        <v>7411</v>
      </c>
      <c r="BW200" s="50">
        <v>117940</v>
      </c>
      <c r="BX200" s="50">
        <v>144642</v>
      </c>
      <c r="BY200" s="50">
        <v>4531</v>
      </c>
      <c r="BZ200" s="50">
        <v>145796</v>
      </c>
      <c r="CA200" s="50">
        <v>172291</v>
      </c>
      <c r="CB200" s="50">
        <v>29746</v>
      </c>
      <c r="CC200" s="50">
        <v>12008</v>
      </c>
      <c r="CD200" s="50">
        <v>8073</v>
      </c>
      <c r="CE200" s="50">
        <v>6213</v>
      </c>
      <c r="CF200" s="50">
        <v>98366</v>
      </c>
      <c r="CG200" s="50">
        <v>86922</v>
      </c>
      <c r="CH200" s="50">
        <v>9085</v>
      </c>
      <c r="CI200" s="50">
        <v>316737</v>
      </c>
      <c r="CJ200" s="50">
        <v>71385</v>
      </c>
      <c r="CK200" s="50">
        <v>32976</v>
      </c>
      <c r="CL200" s="50">
        <v>6250</v>
      </c>
      <c r="CM200" s="50">
        <v>2338</v>
      </c>
      <c r="CN200" s="50">
        <v>442</v>
      </c>
      <c r="CO200" s="50">
        <v>66452</v>
      </c>
      <c r="CP200" s="50">
        <v>12751</v>
      </c>
      <c r="CQ200" s="50">
        <v>5857</v>
      </c>
      <c r="CR200" s="50">
        <v>112092</v>
      </c>
      <c r="CS200" s="50">
        <v>17751</v>
      </c>
      <c r="CT200" s="50">
        <v>9895</v>
      </c>
      <c r="CU200" s="51"/>
      <c r="CV200" s="50">
        <f t="shared" si="474"/>
        <v>75239.864240589523</v>
      </c>
      <c r="CW200" s="57">
        <f t="shared" si="475"/>
        <v>58470.748586161913</v>
      </c>
      <c r="CX200" s="57">
        <f t="shared" si="476"/>
        <v>2025.4212057914649</v>
      </c>
      <c r="CY200" s="50">
        <f t="shared" si="473"/>
        <v>985587.83158832509</v>
      </c>
      <c r="CZ200" s="57">
        <f t="shared" si="477"/>
        <v>770468.74816777941</v>
      </c>
      <c r="DA200" s="57">
        <f t="shared" si="478"/>
        <v>30157.444907233294</v>
      </c>
      <c r="DB200" s="50">
        <f t="shared" si="479"/>
        <v>217308.44002975005</v>
      </c>
      <c r="DC200" s="57">
        <f t="shared" si="480"/>
        <v>133623.80506144217</v>
      </c>
      <c r="DD200" s="57">
        <f t="shared" si="481"/>
        <v>4918.675468998772</v>
      </c>
      <c r="DE200" s="50">
        <f t="shared" si="482"/>
        <v>201423.95701230605</v>
      </c>
      <c r="DF200" s="57">
        <f t="shared" si="483"/>
        <v>70812.760855868604</v>
      </c>
      <c r="DG200" s="57">
        <f t="shared" si="484"/>
        <v>4541.0181539665455</v>
      </c>
      <c r="DH200" s="50">
        <f t="shared" si="485"/>
        <v>1074206.7555896209</v>
      </c>
      <c r="DI200" s="57">
        <f t="shared" si="486"/>
        <v>467337.21116571809</v>
      </c>
      <c r="DJ200" s="57">
        <f t="shared" si="487"/>
        <v>26314.184224391709</v>
      </c>
      <c r="DK200" s="50">
        <f t="shared" si="488"/>
        <v>1194814.321336095</v>
      </c>
      <c r="DL200" s="57">
        <f t="shared" si="489"/>
        <v>291504.80233811459</v>
      </c>
      <c r="DM200" s="57">
        <f t="shared" si="490"/>
        <v>12180.813490152957</v>
      </c>
      <c r="DN200" s="50">
        <f t="shared" si="491"/>
        <v>62963.539206892463</v>
      </c>
      <c r="DO200" s="57">
        <f t="shared" si="492"/>
        <v>26333.553625579443</v>
      </c>
      <c r="DP200" s="57">
        <f t="shared" si="493"/>
        <v>802.84628075943124</v>
      </c>
      <c r="DQ200" s="50">
        <f t="shared" si="494"/>
        <v>294649.22551096213</v>
      </c>
      <c r="DR200" s="57">
        <f t="shared" si="495"/>
        <v>250870.97642426172</v>
      </c>
      <c r="DS200" s="57">
        <f t="shared" si="496"/>
        <v>7224.0947979049097</v>
      </c>
      <c r="DT200" s="50">
        <f t="shared" si="497"/>
        <v>167736.40679944435</v>
      </c>
      <c r="DU200" s="57">
        <f t="shared" si="498"/>
        <v>226179.72685852752</v>
      </c>
      <c r="DV200" s="57">
        <f t="shared" si="499"/>
        <v>4996.4626713602329</v>
      </c>
      <c r="DW200" s="50">
        <f t="shared" si="500"/>
        <v>19309.681627748068</v>
      </c>
      <c r="DX200" s="57">
        <f t="shared" si="501"/>
        <v>8829.5379352830314</v>
      </c>
      <c r="DY200" s="57">
        <f t="shared" si="502"/>
        <v>368.16888758652476</v>
      </c>
      <c r="DZ200" s="50">
        <f t="shared" si="503"/>
        <v>52989.141800287478</v>
      </c>
      <c r="EA200" s="57">
        <f t="shared" si="504"/>
        <v>20733.602455697666</v>
      </c>
      <c r="EB200" s="57">
        <f t="shared" si="505"/>
        <v>622.56615929109648</v>
      </c>
      <c r="EC200" s="50">
        <f t="shared" si="506"/>
        <v>30927.601841368509</v>
      </c>
      <c r="ED200" s="57">
        <f t="shared" si="507"/>
        <v>11735.943715641981</v>
      </c>
      <c r="EE200" s="57">
        <f t="shared" si="508"/>
        <v>303.8982186618652</v>
      </c>
      <c r="EF200" s="50">
        <f t="shared" si="509"/>
        <v>85761.272835140961</v>
      </c>
      <c r="EG200" s="57">
        <f t="shared" si="510"/>
        <v>27341.166911704462</v>
      </c>
      <c r="EH200" s="57">
        <f t="shared" si="511"/>
        <v>507.09378754623452</v>
      </c>
      <c r="EI200" s="50">
        <f t="shared" si="512"/>
        <v>167311.36852712644</v>
      </c>
      <c r="EJ200" s="57">
        <f t="shared" si="513"/>
        <v>16774.010146267065</v>
      </c>
      <c r="EK200" s="57">
        <f t="shared" si="514"/>
        <v>1080.0694864135685</v>
      </c>
      <c r="EL200" s="50">
        <f t="shared" si="515"/>
        <v>68591.718028038915</v>
      </c>
      <c r="EM200" s="57">
        <f t="shared" si="516"/>
        <v>47890.253310593791</v>
      </c>
      <c r="EN200" s="57">
        <f t="shared" si="517"/>
        <v>748.78014701222457</v>
      </c>
      <c r="EO200" s="50">
        <f t="shared" si="518"/>
        <v>119183.09633895474</v>
      </c>
      <c r="EP200" s="57">
        <f t="shared" si="519"/>
        <v>41925.716197138921</v>
      </c>
      <c r="EQ200" s="57">
        <f t="shared" si="520"/>
        <v>1423.8011976540877</v>
      </c>
      <c r="ER200" s="50">
        <f t="shared" si="521"/>
        <v>94326.136293283242</v>
      </c>
      <c r="ES200" s="57">
        <f t="shared" si="522"/>
        <v>16896.835593720803</v>
      </c>
      <c r="ET200" s="57">
        <f t="shared" si="523"/>
        <v>446.04560341445483</v>
      </c>
      <c r="EU200" s="50">
        <f t="shared" si="524"/>
        <v>5158.9564824529143</v>
      </c>
      <c r="EV200" s="57">
        <f t="shared" si="525"/>
        <v>2615.4595281325578</v>
      </c>
      <c r="EW200" s="57">
        <f t="shared" si="526"/>
        <v>91.930330063545085</v>
      </c>
      <c r="EX200" s="50">
        <f t="shared" si="527"/>
        <v>177121.4758841093</v>
      </c>
      <c r="EY200" s="57">
        <f t="shared" si="528"/>
        <v>38008.640388750006</v>
      </c>
      <c r="EZ200" s="57">
        <f t="shared" si="529"/>
        <v>1581.5239255722634</v>
      </c>
      <c r="FA200" s="50">
        <f t="shared" si="530"/>
        <v>184439.22851102892</v>
      </c>
      <c r="FB200" s="57">
        <f t="shared" si="531"/>
        <v>20240.077580860921</v>
      </c>
      <c r="FC200" s="57">
        <f t="shared" si="532"/>
        <v>1222.9329788979094</v>
      </c>
      <c r="FD200" s="50">
        <f t="shared" si="533"/>
        <v>19090.005917457853</v>
      </c>
      <c r="FE200" s="57">
        <f t="shared" si="534"/>
        <v>1876.005872760614</v>
      </c>
      <c r="FF200" s="57">
        <f t="shared" si="535"/>
        <v>1056.6169581987206</v>
      </c>
      <c r="FG200" s="50">
        <f t="shared" si="536"/>
        <v>86273.434618622108</v>
      </c>
      <c r="FH200" s="57">
        <f t="shared" si="537"/>
        <v>9548.7059398311685</v>
      </c>
      <c r="FI200" s="57">
        <f t="shared" si="538"/>
        <v>1392.381970923509</v>
      </c>
      <c r="FJ200" s="50">
        <f t="shared" si="539"/>
        <v>43431.070314884062</v>
      </c>
      <c r="FK200" s="57">
        <f t="shared" si="540"/>
        <v>14160.773703156292</v>
      </c>
      <c r="FL200" s="57">
        <f t="shared" si="541"/>
        <v>663.38430000090807</v>
      </c>
      <c r="FM200" s="50">
        <f t="shared" si="542"/>
        <v>73395.335047104541</v>
      </c>
      <c r="FN200" s="57">
        <f t="shared" si="543"/>
        <v>40193.93296516675</v>
      </c>
      <c r="FO200" s="57">
        <f t="shared" si="544"/>
        <v>405.58551657051873</v>
      </c>
      <c r="FP200" s="50">
        <f t="shared" si="545"/>
        <v>90730.424525416776</v>
      </c>
      <c r="FQ200" s="57">
        <f t="shared" si="546"/>
        <v>47877.192686090792</v>
      </c>
      <c r="FR200" s="57">
        <f t="shared" si="547"/>
        <v>2662.6675735834588</v>
      </c>
      <c r="FS200" s="50">
        <f t="shared" si="548"/>
        <v>7472.7080146314347</v>
      </c>
      <c r="FT200" s="57">
        <f t="shared" si="549"/>
        <v>2243.3706726109372</v>
      </c>
      <c r="FU200" s="57">
        <f t="shared" si="550"/>
        <v>556.14716717118358</v>
      </c>
      <c r="FV200" s="50">
        <f t="shared" si="551"/>
        <v>61214.223564893051</v>
      </c>
      <c r="FW200" s="57">
        <f t="shared" si="552"/>
        <v>24154.374532972612</v>
      </c>
      <c r="FX200" s="57">
        <f t="shared" si="553"/>
        <v>813.22984286982182</v>
      </c>
      <c r="FY200" s="50">
        <f t="shared" si="554"/>
        <v>197108.85396654869</v>
      </c>
      <c r="FZ200" s="57">
        <f t="shared" si="555"/>
        <v>19836.865535034281</v>
      </c>
      <c r="GA200" s="57">
        <f t="shared" si="556"/>
        <v>2951.7960702779578</v>
      </c>
      <c r="GB200" s="50">
        <f t="shared" si="557"/>
        <v>3889.442462645442</v>
      </c>
      <c r="GC200" s="57">
        <f t="shared" si="558"/>
        <v>649.6965976172886</v>
      </c>
      <c r="GD200" s="57">
        <f t="shared" si="559"/>
        <v>39.56495217924725</v>
      </c>
      <c r="GE200" s="50">
        <f t="shared" si="560"/>
        <v>41353.796884434385</v>
      </c>
      <c r="GF200" s="57">
        <f t="shared" si="561"/>
        <v>3543.3196391009615</v>
      </c>
      <c r="GG200" s="57">
        <f t="shared" si="562"/>
        <v>524.28037310826051</v>
      </c>
      <c r="GH200" s="50">
        <f t="shared" si="563"/>
        <v>69756.061523656463</v>
      </c>
      <c r="GI200" s="57">
        <f t="shared" si="564"/>
        <v>4932.7477777179174</v>
      </c>
      <c r="GJ200" s="57">
        <f t="shared" si="565"/>
        <v>885.73575070961886</v>
      </c>
      <c r="GK200" s="51"/>
    </row>
    <row r="201" spans="1:193" s="45" customFormat="1">
      <c r="A201" s="45" t="s">
        <v>15</v>
      </c>
      <c r="B201" s="46">
        <v>41954</v>
      </c>
      <c r="C201" s="56">
        <v>0.60835925812650293</v>
      </c>
      <c r="D201" s="56">
        <v>0.29356412925466741</v>
      </c>
      <c r="E201" s="56">
        <v>8.7976918088125092E-2</v>
      </c>
      <c r="F201" s="48">
        <v>133569</v>
      </c>
      <c r="G201" s="49">
        <v>236182</v>
      </c>
      <c r="H201" s="49">
        <v>25338</v>
      </c>
      <c r="I201" s="49">
        <v>1583755</v>
      </c>
      <c r="J201" s="48">
        <v>2176292</v>
      </c>
      <c r="K201" s="48">
        <v>260488</v>
      </c>
      <c r="L201" s="48">
        <v>278317</v>
      </c>
      <c r="M201" s="49">
        <v>390701</v>
      </c>
      <c r="N201" s="49">
        <v>40283</v>
      </c>
      <c r="O201" s="48">
        <v>347245</v>
      </c>
      <c r="P201" s="49">
        <v>279188</v>
      </c>
      <c r="Q201" s="49">
        <v>53553</v>
      </c>
      <c r="R201" s="48">
        <v>1195095</v>
      </c>
      <c r="S201" s="49">
        <v>1275287</v>
      </c>
      <c r="T201" s="49">
        <v>189623</v>
      </c>
      <c r="U201" s="48">
        <v>1019036</v>
      </c>
      <c r="V201" s="49">
        <v>684241</v>
      </c>
      <c r="W201" s="49">
        <v>81033</v>
      </c>
      <c r="X201" s="48">
        <v>67305</v>
      </c>
      <c r="Y201" s="49">
        <v>74562</v>
      </c>
      <c r="Z201" s="49">
        <v>5795</v>
      </c>
      <c r="AA201" s="48">
        <v>483550</v>
      </c>
      <c r="AB201" s="49">
        <v>913252</v>
      </c>
      <c r="AC201" s="49">
        <v>78321</v>
      </c>
      <c r="AD201" s="48">
        <v>284981</v>
      </c>
      <c r="AE201" s="49">
        <v>885973</v>
      </c>
      <c r="AF201" s="49">
        <v>57617</v>
      </c>
      <c r="AG201" s="48">
        <v>33066</v>
      </c>
      <c r="AH201" s="49">
        <v>38972</v>
      </c>
      <c r="AI201" s="49">
        <v>4489</v>
      </c>
      <c r="AJ201" s="48">
        <v>88821</v>
      </c>
      <c r="AK201" s="49">
        <v>76434</v>
      </c>
      <c r="AL201" s="49">
        <v>7468</v>
      </c>
      <c r="AM201" s="48">
        <v>50926</v>
      </c>
      <c r="AN201" s="49">
        <v>43712</v>
      </c>
      <c r="AO201" s="49">
        <v>3526</v>
      </c>
      <c r="AP201" s="48">
        <v>137212</v>
      </c>
      <c r="AQ201" s="49">
        <v>99441</v>
      </c>
      <c r="AR201" s="49">
        <v>5481</v>
      </c>
      <c r="AS201" s="48">
        <v>268587</v>
      </c>
      <c r="AT201" s="49">
        <v>61991</v>
      </c>
      <c r="AU201" s="49">
        <v>12940</v>
      </c>
      <c r="AV201" s="48">
        <v>108536</v>
      </c>
      <c r="AW201" s="49">
        <v>175666</v>
      </c>
      <c r="AX201" s="49">
        <v>8667</v>
      </c>
      <c r="AY201" s="48">
        <v>165625</v>
      </c>
      <c r="AZ201" s="49">
        <v>132289</v>
      </c>
      <c r="BA201" s="49">
        <v>13495</v>
      </c>
      <c r="BB201" s="48">
        <v>141355</v>
      </c>
      <c r="BC201" s="49">
        <v>58172</v>
      </c>
      <c r="BD201" s="49">
        <v>4571</v>
      </c>
      <c r="BE201" s="48">
        <v>9596</v>
      </c>
      <c r="BF201" s="49">
        <v>10929</v>
      </c>
      <c r="BG201" s="49">
        <v>1090</v>
      </c>
      <c r="BH201" s="50">
        <v>272463</v>
      </c>
      <c r="BI201" s="50">
        <v>148788</v>
      </c>
      <c r="BJ201" s="50">
        <v>18395</v>
      </c>
      <c r="BK201" s="50">
        <v>211955</v>
      </c>
      <c r="BL201" s="50">
        <v>61956</v>
      </c>
      <c r="BM201" s="50">
        <v>12559</v>
      </c>
      <c r="BN201" s="50">
        <v>27142</v>
      </c>
      <c r="BO201" s="50">
        <v>7280</v>
      </c>
      <c r="BP201" s="50">
        <v>9705</v>
      </c>
      <c r="BQ201" s="50">
        <v>134893</v>
      </c>
      <c r="BR201" s="50">
        <v>34529</v>
      </c>
      <c r="BS201" s="50">
        <v>15042</v>
      </c>
      <c r="BT201" s="50">
        <v>75024</v>
      </c>
      <c r="BU201" s="50">
        <v>51451</v>
      </c>
      <c r="BV201" s="50">
        <v>6754</v>
      </c>
      <c r="BW201" s="50">
        <v>108645</v>
      </c>
      <c r="BX201" s="50">
        <v>149787</v>
      </c>
      <c r="BY201" s="50">
        <v>4580</v>
      </c>
      <c r="BZ201" s="50">
        <v>174219</v>
      </c>
      <c r="CA201" s="50">
        <v>131137</v>
      </c>
      <c r="CB201" s="50">
        <v>22488</v>
      </c>
      <c r="CC201" s="50">
        <v>15310</v>
      </c>
      <c r="CD201" s="50">
        <v>8083</v>
      </c>
      <c r="CE201" s="50">
        <v>6395</v>
      </c>
      <c r="CF201" s="50">
        <v>128004</v>
      </c>
      <c r="CG201" s="50">
        <v>68412</v>
      </c>
      <c r="CH201" s="50">
        <v>6999</v>
      </c>
      <c r="CI201" s="50">
        <v>301643</v>
      </c>
      <c r="CJ201" s="50">
        <v>75103</v>
      </c>
      <c r="CK201" s="50">
        <v>31893</v>
      </c>
      <c r="CL201" s="50">
        <v>8433</v>
      </c>
      <c r="CM201" s="50">
        <v>2453</v>
      </c>
      <c r="CN201" s="50">
        <v>459</v>
      </c>
      <c r="CO201" s="50">
        <v>63401</v>
      </c>
      <c r="CP201" s="50">
        <v>12587</v>
      </c>
      <c r="CQ201" s="50">
        <v>5540</v>
      </c>
      <c r="CR201" s="50">
        <v>106791</v>
      </c>
      <c r="CS201" s="50">
        <v>18737</v>
      </c>
      <c r="CT201" s="50">
        <v>9615</v>
      </c>
      <c r="CU201" s="51"/>
      <c r="CV201" s="50">
        <f t="shared" si="474"/>
        <v>81257.937748698867</v>
      </c>
      <c r="CW201" s="57">
        <f t="shared" si="475"/>
        <v>69334.563175625852</v>
      </c>
      <c r="CX201" s="57">
        <f t="shared" si="476"/>
        <v>2229.1591505169135</v>
      </c>
      <c r="CY201" s="50">
        <f t="shared" si="473"/>
        <v>963492.01685413963</v>
      </c>
      <c r="CZ201" s="57">
        <f t="shared" si="477"/>
        <v>638881.26598389866</v>
      </c>
      <c r="DA201" s="57">
        <f t="shared" si="478"/>
        <v>22916.931438939529</v>
      </c>
      <c r="DB201" s="50">
        <f t="shared" si="479"/>
        <v>169316.72364399393</v>
      </c>
      <c r="DC201" s="57">
        <f t="shared" si="480"/>
        <v>114695.7988639278</v>
      </c>
      <c r="DD201" s="57">
        <f t="shared" si="481"/>
        <v>3543.9741913439429</v>
      </c>
      <c r="DE201" s="50">
        <f t="shared" si="482"/>
        <v>211249.7105881375</v>
      </c>
      <c r="DF201" s="57">
        <f t="shared" si="483"/>
        <v>81959.582118352089</v>
      </c>
      <c r="DG201" s="57">
        <f t="shared" si="484"/>
        <v>4711.4278943733634</v>
      </c>
      <c r="DH201" s="50">
        <f t="shared" si="485"/>
        <v>727047.10759069305</v>
      </c>
      <c r="DI201" s="57">
        <f t="shared" si="486"/>
        <v>374378.51770479704</v>
      </c>
      <c r="DJ201" s="57">
        <f t="shared" si="487"/>
        <v>16682.447138624546</v>
      </c>
      <c r="DK201" s="50">
        <f t="shared" si="488"/>
        <v>619939.98496419901</v>
      </c>
      <c r="DL201" s="57">
        <f t="shared" si="489"/>
        <v>200868.61336534287</v>
      </c>
      <c r="DM201" s="57">
        <f t="shared" si="490"/>
        <v>7129.0336034350403</v>
      </c>
      <c r="DN201" s="50">
        <f t="shared" si="491"/>
        <v>40945.619868204281</v>
      </c>
      <c r="DO201" s="57">
        <f t="shared" si="492"/>
        <v>21888.728605486511</v>
      </c>
      <c r="DP201" s="57">
        <f t="shared" si="493"/>
        <v>509.82624032068492</v>
      </c>
      <c r="DQ201" s="50">
        <f t="shared" si="494"/>
        <v>294172.11926707049</v>
      </c>
      <c r="DR201" s="57">
        <f t="shared" si="495"/>
        <v>268098.02817008353</v>
      </c>
      <c r="DS201" s="57">
        <f t="shared" si="496"/>
        <v>6890.4402015800451</v>
      </c>
      <c r="DT201" s="50">
        <f t="shared" si="497"/>
        <v>173370.82974014894</v>
      </c>
      <c r="DU201" s="57">
        <f t="shared" si="498"/>
        <v>260089.89228814543</v>
      </c>
      <c r="DV201" s="57">
        <f t="shared" si="499"/>
        <v>5068.9660894835033</v>
      </c>
      <c r="DW201" s="50">
        <f t="shared" si="500"/>
        <v>20116.007229210947</v>
      </c>
      <c r="DX201" s="57">
        <f t="shared" si="501"/>
        <v>11440.781245312897</v>
      </c>
      <c r="DY201" s="57">
        <f t="shared" si="502"/>
        <v>394.92838529759354</v>
      </c>
      <c r="DZ201" s="50">
        <f t="shared" si="503"/>
        <v>54035.077666054116</v>
      </c>
      <c r="EA201" s="57">
        <f t="shared" si="504"/>
        <v>22438.28065545125</v>
      </c>
      <c r="EB201" s="57">
        <f t="shared" si="505"/>
        <v>657.01162428211819</v>
      </c>
      <c r="EC201" s="50">
        <f t="shared" si="506"/>
        <v>30981.30357935029</v>
      </c>
      <c r="ED201" s="57">
        <f t="shared" si="507"/>
        <v>12832.275217980021</v>
      </c>
      <c r="EE201" s="57">
        <f t="shared" si="508"/>
        <v>310.20661317872907</v>
      </c>
      <c r="EF201" s="50">
        <f t="shared" si="509"/>
        <v>83474.190526053717</v>
      </c>
      <c r="EG201" s="57">
        <f t="shared" si="510"/>
        <v>29192.310577213382</v>
      </c>
      <c r="EH201" s="57">
        <f t="shared" si="511"/>
        <v>482.20148804101365</v>
      </c>
      <c r="EI201" s="50">
        <f t="shared" si="512"/>
        <v>163397.38806242304</v>
      </c>
      <c r="EJ201" s="57">
        <f t="shared" si="513"/>
        <v>18198.333936626088</v>
      </c>
      <c r="EK201" s="57">
        <f t="shared" si="514"/>
        <v>1138.4213200603388</v>
      </c>
      <c r="EL201" s="50">
        <f t="shared" si="515"/>
        <v>66028.880440018125</v>
      </c>
      <c r="EM201" s="57">
        <f t="shared" si="516"/>
        <v>51569.236329650405</v>
      </c>
      <c r="EN201" s="57">
        <f t="shared" si="517"/>
        <v>762.49594906978018</v>
      </c>
      <c r="EO201" s="50">
        <f t="shared" si="518"/>
        <v>100759.50212720205</v>
      </c>
      <c r="EP201" s="57">
        <f t="shared" si="519"/>
        <v>38835.305094970696</v>
      </c>
      <c r="EQ201" s="57">
        <f t="shared" si="520"/>
        <v>1187.2485095992481</v>
      </c>
      <c r="ER201" s="50">
        <f t="shared" si="521"/>
        <v>85994.622932471815</v>
      </c>
      <c r="ES201" s="57">
        <f t="shared" si="522"/>
        <v>17077.212527002514</v>
      </c>
      <c r="ET201" s="57">
        <f t="shared" si="523"/>
        <v>402.14249258081981</v>
      </c>
      <c r="EU201" s="50">
        <f t="shared" si="524"/>
        <v>5837.8154409819217</v>
      </c>
      <c r="EV201" s="57">
        <f t="shared" si="525"/>
        <v>3208.3623686242599</v>
      </c>
      <c r="EW201" s="57">
        <f t="shared" si="526"/>
        <v>95.894840716056351</v>
      </c>
      <c r="EX201" s="50">
        <f t="shared" si="527"/>
        <v>165755.38854692137</v>
      </c>
      <c r="EY201" s="57">
        <f t="shared" si="528"/>
        <v>43678.819663543451</v>
      </c>
      <c r="EZ201" s="57">
        <f t="shared" si="529"/>
        <v>1618.3354082310611</v>
      </c>
      <c r="FA201" s="50">
        <f t="shared" si="530"/>
        <v>128944.78655620293</v>
      </c>
      <c r="FB201" s="57">
        <f t="shared" si="531"/>
        <v>18188.059192102173</v>
      </c>
      <c r="FC201" s="57">
        <f t="shared" si="532"/>
        <v>1104.9021142687629</v>
      </c>
      <c r="FD201" s="50">
        <f t="shared" si="533"/>
        <v>16512.086984069541</v>
      </c>
      <c r="FE201" s="57">
        <f t="shared" si="534"/>
        <v>2137.1468609739786</v>
      </c>
      <c r="FF201" s="57">
        <f t="shared" si="535"/>
        <v>853.81599004525401</v>
      </c>
      <c r="FG201" s="50">
        <f t="shared" si="536"/>
        <v>82063.405406458362</v>
      </c>
      <c r="FH201" s="57">
        <f t="shared" si="537"/>
        <v>10136.475819034411</v>
      </c>
      <c r="FI201" s="57">
        <f t="shared" si="538"/>
        <v>1323.3488018815776</v>
      </c>
      <c r="FJ201" s="50">
        <f t="shared" si="539"/>
        <v>45641.544981682753</v>
      </c>
      <c r="FK201" s="57">
        <f t="shared" si="540"/>
        <v>15104.168014281893</v>
      </c>
      <c r="FL201" s="57">
        <f t="shared" si="541"/>
        <v>594.19610476719686</v>
      </c>
      <c r="FM201" s="50">
        <f t="shared" si="542"/>
        <v>66095.191599153914</v>
      </c>
      <c r="FN201" s="57">
        <f t="shared" si="543"/>
        <v>43972.090228668865</v>
      </c>
      <c r="FO201" s="57">
        <f t="shared" si="544"/>
        <v>402.93428484361294</v>
      </c>
      <c r="FP201" s="50">
        <f t="shared" si="545"/>
        <v>105987.74159154121</v>
      </c>
      <c r="FQ201" s="57">
        <f t="shared" si="546"/>
        <v>38497.119218069318</v>
      </c>
      <c r="FR201" s="57">
        <f t="shared" si="547"/>
        <v>1978.424933965757</v>
      </c>
      <c r="FS201" s="50">
        <f t="shared" si="548"/>
        <v>9313.980241916759</v>
      </c>
      <c r="FT201" s="57">
        <f t="shared" si="549"/>
        <v>2372.8788567654765</v>
      </c>
      <c r="FU201" s="57">
        <f t="shared" si="550"/>
        <v>562.61239117356001</v>
      </c>
      <c r="FV201" s="50">
        <f t="shared" si="551"/>
        <v>77872.418477224885</v>
      </c>
      <c r="FW201" s="57">
        <f t="shared" si="552"/>
        <v>20083.309210570307</v>
      </c>
      <c r="FX201" s="57">
        <f t="shared" si="553"/>
        <v>615.75044969878752</v>
      </c>
      <c r="FY201" s="50">
        <f t="shared" si="554"/>
        <v>183507.31169905272</v>
      </c>
      <c r="FZ201" s="57">
        <f t="shared" si="555"/>
        <v>22047.546799413285</v>
      </c>
      <c r="GA201" s="57">
        <f t="shared" si="556"/>
        <v>2805.8478485845735</v>
      </c>
      <c r="GB201" s="50">
        <f t="shared" si="557"/>
        <v>5130.293623780799</v>
      </c>
      <c r="GC201" s="57">
        <f t="shared" si="558"/>
        <v>720.11280906169918</v>
      </c>
      <c r="GD201" s="57">
        <f t="shared" si="559"/>
        <v>40.381405402449417</v>
      </c>
      <c r="GE201" s="50">
        <f t="shared" si="560"/>
        <v>38570.585324478416</v>
      </c>
      <c r="GF201" s="57">
        <f t="shared" si="561"/>
        <v>3695.0916949284988</v>
      </c>
      <c r="GG201" s="57">
        <f t="shared" si="562"/>
        <v>487.39212620821303</v>
      </c>
      <c r="GH201" s="50">
        <f t="shared" si="563"/>
        <v>64967.293534587378</v>
      </c>
      <c r="GI201" s="57">
        <f t="shared" si="564"/>
        <v>5500.5110898447028</v>
      </c>
      <c r="GJ201" s="57">
        <f t="shared" si="565"/>
        <v>845.89806741732275</v>
      </c>
      <c r="GK201" s="51"/>
    </row>
    <row r="202" spans="1:193" s="45" customFormat="1">
      <c r="A202" s="45" t="s">
        <v>15</v>
      </c>
      <c r="B202" s="46">
        <v>41953</v>
      </c>
      <c r="C202" s="56">
        <v>0.60934956775904092</v>
      </c>
      <c r="D202" s="56">
        <v>0.2906780462069789</v>
      </c>
      <c r="E202" s="56">
        <v>8.9895717487393806E-2</v>
      </c>
      <c r="F202" s="48">
        <v>71403</v>
      </c>
      <c r="G202" s="49">
        <v>123796</v>
      </c>
      <c r="H202" s="49">
        <v>13577</v>
      </c>
      <c r="I202" s="49">
        <v>1583755</v>
      </c>
      <c r="J202" s="48">
        <v>1424208</v>
      </c>
      <c r="K202" s="48">
        <v>191525</v>
      </c>
      <c r="L202" s="48">
        <v>191569</v>
      </c>
      <c r="M202" s="49">
        <v>197499</v>
      </c>
      <c r="N202" s="49">
        <v>22100</v>
      </c>
      <c r="O202" s="48">
        <v>304668</v>
      </c>
      <c r="P202" s="49">
        <v>201565</v>
      </c>
      <c r="Q202" s="49">
        <v>40549</v>
      </c>
      <c r="R202" s="48">
        <v>1195095</v>
      </c>
      <c r="S202" s="49">
        <v>516757</v>
      </c>
      <c r="T202" s="49">
        <v>90149</v>
      </c>
      <c r="U202" s="48">
        <v>513444</v>
      </c>
      <c r="V202" s="49">
        <v>349024</v>
      </c>
      <c r="W202" s="49">
        <v>44750</v>
      </c>
      <c r="X202" s="48">
        <v>48667</v>
      </c>
      <c r="Y202" s="49">
        <v>36904</v>
      </c>
      <c r="Z202" s="49">
        <v>3041</v>
      </c>
      <c r="AA202" s="48">
        <v>564775</v>
      </c>
      <c r="AB202" s="49">
        <v>1027115</v>
      </c>
      <c r="AC202" s="49">
        <v>93913</v>
      </c>
      <c r="AD202" s="48">
        <v>364997</v>
      </c>
      <c r="AE202" s="49">
        <v>1075400</v>
      </c>
      <c r="AF202" s="49">
        <v>73706</v>
      </c>
      <c r="AG202" s="48">
        <v>27642</v>
      </c>
      <c r="AH202" s="49">
        <v>23981</v>
      </c>
      <c r="AI202" s="49">
        <v>3154</v>
      </c>
      <c r="AJ202" s="48">
        <v>56316</v>
      </c>
      <c r="AK202" s="49">
        <v>36277</v>
      </c>
      <c r="AL202" s="49">
        <v>3416</v>
      </c>
      <c r="AM202" s="48">
        <v>36576</v>
      </c>
      <c r="AN202" s="49">
        <v>23203</v>
      </c>
      <c r="AO202" s="49">
        <v>1875</v>
      </c>
      <c r="AP202" s="48">
        <v>170882</v>
      </c>
      <c r="AQ202" s="49">
        <v>91218</v>
      </c>
      <c r="AR202" s="49">
        <v>5551</v>
      </c>
      <c r="AS202" s="48">
        <v>262266</v>
      </c>
      <c r="AT202" s="49">
        <v>47220</v>
      </c>
      <c r="AU202" s="49">
        <v>11040</v>
      </c>
      <c r="AV202" s="48">
        <v>105962</v>
      </c>
      <c r="AW202" s="49">
        <v>144922</v>
      </c>
      <c r="AX202" s="49">
        <v>8635</v>
      </c>
      <c r="AY202" s="48">
        <v>175555</v>
      </c>
      <c r="AZ202" s="49">
        <v>111942</v>
      </c>
      <c r="BA202" s="49">
        <v>11683</v>
      </c>
      <c r="BB202" s="48">
        <v>139395</v>
      </c>
      <c r="BC202" s="49">
        <v>34809</v>
      </c>
      <c r="BD202" s="49">
        <v>2962</v>
      </c>
      <c r="BE202" s="48">
        <v>7594</v>
      </c>
      <c r="BF202" s="49">
        <v>7168</v>
      </c>
      <c r="BG202" s="49">
        <v>853</v>
      </c>
      <c r="BH202" s="50">
        <v>297174</v>
      </c>
      <c r="BI202" s="50">
        <v>141360</v>
      </c>
      <c r="BJ202" s="50">
        <v>18602</v>
      </c>
      <c r="BK202" s="50">
        <v>353</v>
      </c>
      <c r="BL202" s="50">
        <v>33589</v>
      </c>
      <c r="BM202" s="50">
        <v>7170</v>
      </c>
      <c r="BN202" s="50">
        <v>8</v>
      </c>
      <c r="BO202" s="50">
        <v>9679</v>
      </c>
      <c r="BP202" s="50">
        <v>9471</v>
      </c>
      <c r="BQ202" s="50">
        <v>129942</v>
      </c>
      <c r="BR202" s="50">
        <v>68094</v>
      </c>
      <c r="BS202" s="50">
        <v>26419</v>
      </c>
      <c r="BT202" s="50">
        <v>74160</v>
      </c>
      <c r="BU202" s="50">
        <v>43675</v>
      </c>
      <c r="BV202" s="50">
        <v>6720</v>
      </c>
      <c r="BW202" s="50">
        <v>107757</v>
      </c>
      <c r="BX202" s="50">
        <v>128560</v>
      </c>
      <c r="BY202" s="50">
        <v>4263</v>
      </c>
      <c r="BZ202" s="50">
        <v>127372</v>
      </c>
      <c r="CA202" s="50">
        <v>176890</v>
      </c>
      <c r="CB202" s="50">
        <v>32157</v>
      </c>
      <c r="CC202" s="50">
        <v>14759</v>
      </c>
      <c r="CD202" s="50">
        <v>3893</v>
      </c>
      <c r="CE202" s="50">
        <v>2804</v>
      </c>
      <c r="CF202" s="50">
        <v>90020</v>
      </c>
      <c r="CG202" s="50">
        <v>43918</v>
      </c>
      <c r="CH202" s="50">
        <v>4556</v>
      </c>
      <c r="CI202" s="50">
        <v>316433</v>
      </c>
      <c r="CJ202" s="50">
        <v>94550</v>
      </c>
      <c r="CK202" s="50">
        <v>36858</v>
      </c>
      <c r="CL202" s="50">
        <v>6045</v>
      </c>
      <c r="CM202" s="50">
        <v>2656</v>
      </c>
      <c r="CN202" s="50">
        <v>416</v>
      </c>
      <c r="CO202" s="50">
        <v>63667</v>
      </c>
      <c r="CP202" s="50">
        <v>23181</v>
      </c>
      <c r="CQ202" s="50">
        <v>8092</v>
      </c>
      <c r="CR202" s="50">
        <v>105502</v>
      </c>
      <c r="CS202" s="50">
        <v>21037</v>
      </c>
      <c r="CT202" s="50">
        <v>12078</v>
      </c>
      <c r="CU202" s="51"/>
      <c r="CV202" s="50">
        <f t="shared" si="474"/>
        <v>43509.387186698797</v>
      </c>
      <c r="CW202" s="57">
        <f t="shared" si="475"/>
        <v>35984.779408239163</v>
      </c>
      <c r="CX202" s="57">
        <f t="shared" si="476"/>
        <v>1220.5141563263458</v>
      </c>
      <c r="CY202" s="50">
        <f t="shared" si="473"/>
        <v>965060.42468621989</v>
      </c>
      <c r="CZ202" s="57">
        <f t="shared" si="477"/>
        <v>413985.99883234903</v>
      </c>
      <c r="DA202" s="57">
        <f t="shared" si="478"/>
        <v>17217.277291773098</v>
      </c>
      <c r="DB202" s="50">
        <f t="shared" si="479"/>
        <v>116732.48734603172</v>
      </c>
      <c r="DC202" s="57">
        <f t="shared" si="480"/>
        <v>57408.623447832128</v>
      </c>
      <c r="DD202" s="57">
        <f t="shared" si="481"/>
        <v>1986.6953564714031</v>
      </c>
      <c r="DE202" s="50">
        <f t="shared" si="482"/>
        <v>185649.31411001147</v>
      </c>
      <c r="DF202" s="57">
        <f t="shared" si="483"/>
        <v>58590.5203837097</v>
      </c>
      <c r="DG202" s="57">
        <f t="shared" si="484"/>
        <v>3645.1814483963312</v>
      </c>
      <c r="DH202" s="50">
        <f t="shared" si="485"/>
        <v>728230.62168099103</v>
      </c>
      <c r="DI202" s="57">
        <f t="shared" si="486"/>
        <v>150209.91512377979</v>
      </c>
      <c r="DJ202" s="57">
        <f t="shared" si="487"/>
        <v>8104.0090357710642</v>
      </c>
      <c r="DK202" s="50">
        <f t="shared" si="488"/>
        <v>312866.87946847302</v>
      </c>
      <c r="DL202" s="57">
        <f t="shared" si="489"/>
        <v>101453.6143993446</v>
      </c>
      <c r="DM202" s="57">
        <f t="shared" si="490"/>
        <v>4022.8333575608726</v>
      </c>
      <c r="DN202" s="50">
        <f t="shared" si="491"/>
        <v>29655.215414129245</v>
      </c>
      <c r="DO202" s="57">
        <f t="shared" si="492"/>
        <v>10727.18261722235</v>
      </c>
      <c r="DP202" s="57">
        <f t="shared" si="493"/>
        <v>273.37287687916455</v>
      </c>
      <c r="DQ202" s="50">
        <f t="shared" si="494"/>
        <v>344145.40213111235</v>
      </c>
      <c r="DR202" s="57">
        <f t="shared" si="495"/>
        <v>298559.78142988111</v>
      </c>
      <c r="DS202" s="57">
        <f t="shared" si="496"/>
        <v>8442.376516393615</v>
      </c>
      <c r="DT202" s="50">
        <f t="shared" si="497"/>
        <v>222410.76418334665</v>
      </c>
      <c r="DU202" s="57">
        <f t="shared" si="498"/>
        <v>312595.17089098511</v>
      </c>
      <c r="DV202" s="57">
        <f t="shared" si="499"/>
        <v>6625.853753125848</v>
      </c>
      <c r="DW202" s="50">
        <f t="shared" si="500"/>
        <v>16843.640751995408</v>
      </c>
      <c r="DX202" s="57">
        <f t="shared" si="501"/>
        <v>6970.7502260895608</v>
      </c>
      <c r="DY202" s="57">
        <f t="shared" si="502"/>
        <v>283.53109295524007</v>
      </c>
      <c r="DZ202" s="50">
        <f t="shared" si="503"/>
        <v>34316.13025791815</v>
      </c>
      <c r="EA202" s="57">
        <f t="shared" si="504"/>
        <v>10544.927482250574</v>
      </c>
      <c r="EB202" s="57">
        <f t="shared" si="505"/>
        <v>307.08377093693724</v>
      </c>
      <c r="EC202" s="50">
        <f t="shared" si="506"/>
        <v>22287.569790354682</v>
      </c>
      <c r="ED202" s="57">
        <f t="shared" si="507"/>
        <v>6744.6027061405312</v>
      </c>
      <c r="EE202" s="57">
        <f t="shared" si="508"/>
        <v>168.5544702888634</v>
      </c>
      <c r="EF202" s="50">
        <f t="shared" si="509"/>
        <v>104126.87283780043</v>
      </c>
      <c r="EG202" s="57">
        <f t="shared" si="510"/>
        <v>26515.070018908202</v>
      </c>
      <c r="EH202" s="57">
        <f t="shared" si="511"/>
        <v>499.01112777252303</v>
      </c>
      <c r="EI202" s="50">
        <f t="shared" si="512"/>
        <v>159811.67373789262</v>
      </c>
      <c r="EJ202" s="57">
        <f t="shared" si="513"/>
        <v>13725.817341893544</v>
      </c>
      <c r="EK202" s="57">
        <f t="shared" si="514"/>
        <v>992.44872106082767</v>
      </c>
      <c r="EL202" s="50">
        <f t="shared" si="515"/>
        <v>64567.898898883497</v>
      </c>
      <c r="EM202" s="57">
        <f t="shared" si="516"/>
        <v>42125.643812407798</v>
      </c>
      <c r="EN202" s="57">
        <f t="shared" si="517"/>
        <v>776.2495205036455</v>
      </c>
      <c r="EO202" s="50">
        <f t="shared" si="518"/>
        <v>106974.36336793842</v>
      </c>
      <c r="EP202" s="57">
        <f t="shared" si="519"/>
        <v>32539.081848501632</v>
      </c>
      <c r="EQ202" s="57">
        <f t="shared" si="520"/>
        <v>1050.2516674052217</v>
      </c>
      <c r="ER202" s="50">
        <f t="shared" si="521"/>
        <v>84940.282997771516</v>
      </c>
      <c r="ES202" s="57">
        <f t="shared" si="522"/>
        <v>10118.212110418728</v>
      </c>
      <c r="ET202" s="57">
        <f t="shared" si="523"/>
        <v>266.27111519766044</v>
      </c>
      <c r="EU202" s="50">
        <f t="shared" si="524"/>
        <v>4627.4006175621571</v>
      </c>
      <c r="EV202" s="57">
        <f t="shared" si="525"/>
        <v>2083.5802352116248</v>
      </c>
      <c r="EW202" s="57">
        <f t="shared" si="526"/>
        <v>76.681047016746916</v>
      </c>
      <c r="EX202" s="50">
        <f t="shared" si="527"/>
        <v>181082.84844922522</v>
      </c>
      <c r="EY202" s="57">
        <f t="shared" si="528"/>
        <v>41090.248611818541</v>
      </c>
      <c r="EZ202" s="57">
        <f t="shared" si="529"/>
        <v>1672.2401367004995</v>
      </c>
      <c r="FA202" s="50">
        <f t="shared" si="530"/>
        <v>215.10039741894144</v>
      </c>
      <c r="FB202" s="57">
        <f t="shared" si="531"/>
        <v>9763.5848940462147</v>
      </c>
      <c r="FC202" s="57">
        <f t="shared" si="532"/>
        <v>644.55229438461356</v>
      </c>
      <c r="FD202" s="50">
        <f t="shared" si="533"/>
        <v>4.8747965420723274</v>
      </c>
      <c r="FE202" s="57">
        <f t="shared" si="534"/>
        <v>2813.4728092373489</v>
      </c>
      <c r="FF202" s="57">
        <f t="shared" si="535"/>
        <v>851.40234032310673</v>
      </c>
      <c r="FG202" s="50">
        <f t="shared" si="536"/>
        <v>79180.101533745299</v>
      </c>
      <c r="FH202" s="57">
        <f t="shared" si="537"/>
        <v>19793.430878418021</v>
      </c>
      <c r="FI202" s="57">
        <f t="shared" si="538"/>
        <v>2374.9549602994571</v>
      </c>
      <c r="FJ202" s="50">
        <f t="shared" si="539"/>
        <v>45189.363945010475</v>
      </c>
      <c r="FK202" s="57">
        <f t="shared" si="540"/>
        <v>12695.363668089803</v>
      </c>
      <c r="FL202" s="57">
        <f t="shared" si="541"/>
        <v>604.09922151528633</v>
      </c>
      <c r="FM202" s="50">
        <f t="shared" si="542"/>
        <v>65661.681373010972</v>
      </c>
      <c r="FN202" s="57">
        <f t="shared" si="543"/>
        <v>37369.569620369206</v>
      </c>
      <c r="FO202" s="57">
        <f t="shared" si="544"/>
        <v>383.22544364875978</v>
      </c>
      <c r="FP202" s="50">
        <f t="shared" si="545"/>
        <v>77614.073144604554</v>
      </c>
      <c r="FQ202" s="57">
        <f t="shared" si="546"/>
        <v>51418.039593552501</v>
      </c>
      <c r="FR202" s="57">
        <f t="shared" si="547"/>
        <v>2890.7765872421228</v>
      </c>
      <c r="FS202" s="50">
        <f t="shared" si="548"/>
        <v>8993.3902705556848</v>
      </c>
      <c r="FT202" s="57">
        <f t="shared" si="549"/>
        <v>1131.6096338837688</v>
      </c>
      <c r="FU202" s="57">
        <f t="shared" si="550"/>
        <v>252.06759183465223</v>
      </c>
      <c r="FV202" s="50">
        <f t="shared" si="551"/>
        <v>54853.648089668866</v>
      </c>
      <c r="FW202" s="57">
        <f t="shared" si="552"/>
        <v>12765.9984333181</v>
      </c>
      <c r="FX202" s="57">
        <f t="shared" si="553"/>
        <v>409.5648888725662</v>
      </c>
      <c r="FY202" s="50">
        <f t="shared" si="554"/>
        <v>192818.3117746966</v>
      </c>
      <c r="FZ202" s="57">
        <f t="shared" si="555"/>
        <v>27483.609268869855</v>
      </c>
      <c r="GA202" s="57">
        <f t="shared" si="556"/>
        <v>3313.3763551503607</v>
      </c>
      <c r="GB202" s="50">
        <f t="shared" si="557"/>
        <v>3683.5181371034023</v>
      </c>
      <c r="GC202" s="57">
        <f t="shared" si="558"/>
        <v>772.04089072573595</v>
      </c>
      <c r="GD202" s="57">
        <f t="shared" si="559"/>
        <v>37.396618474755826</v>
      </c>
      <c r="GE202" s="50">
        <f t="shared" si="560"/>
        <v>38795.458930514862</v>
      </c>
      <c r="GF202" s="57">
        <f t="shared" si="561"/>
        <v>6738.2077891239778</v>
      </c>
      <c r="GG202" s="57">
        <f t="shared" si="562"/>
        <v>727.43614590799064</v>
      </c>
      <c r="GH202" s="50">
        <f t="shared" si="563"/>
        <v>64287.598097714334</v>
      </c>
      <c r="GI202" s="57">
        <f t="shared" si="564"/>
        <v>6114.9940580562152</v>
      </c>
      <c r="GJ202" s="57">
        <f t="shared" si="565"/>
        <v>1085.7604758127425</v>
      </c>
      <c r="GK202" s="51"/>
    </row>
    <row r="203" spans="1:193" s="45" customFormat="1">
      <c r="A203" s="45" t="s">
        <v>15</v>
      </c>
      <c r="B203" s="46">
        <v>41952</v>
      </c>
      <c r="C203" s="56">
        <v>0.6017951938472671</v>
      </c>
      <c r="D203" s="56">
        <v>0.29930777006882048</v>
      </c>
      <c r="E203" s="56">
        <v>8.8897607013506533E-2</v>
      </c>
      <c r="F203" s="48">
        <v>71684</v>
      </c>
      <c r="G203" s="49">
        <v>124403</v>
      </c>
      <c r="H203" s="49">
        <v>15230</v>
      </c>
      <c r="I203" s="49">
        <v>1583755</v>
      </c>
      <c r="J203" s="48">
        <v>1385135</v>
      </c>
      <c r="K203" s="48">
        <v>193914</v>
      </c>
      <c r="L203" s="48">
        <v>191556</v>
      </c>
      <c r="M203" s="49">
        <v>192752</v>
      </c>
      <c r="N203" s="49">
        <v>22689</v>
      </c>
      <c r="O203" s="48">
        <v>299977</v>
      </c>
      <c r="P203" s="49">
        <v>199723</v>
      </c>
      <c r="Q203" s="49">
        <v>42634</v>
      </c>
      <c r="R203" s="48">
        <v>612445</v>
      </c>
      <c r="S203" s="49">
        <v>479811</v>
      </c>
      <c r="T203" s="49">
        <v>86467</v>
      </c>
      <c r="U203" s="48">
        <v>466726</v>
      </c>
      <c r="V203" s="49">
        <v>321389</v>
      </c>
      <c r="W203" s="49">
        <v>43211</v>
      </c>
      <c r="X203" s="48">
        <v>38876</v>
      </c>
      <c r="Y203" s="49">
        <v>29197</v>
      </c>
      <c r="Z203" s="49">
        <v>2582</v>
      </c>
      <c r="AA203" s="48">
        <v>617276</v>
      </c>
      <c r="AB203" s="49">
        <v>1040740</v>
      </c>
      <c r="AC203" s="49">
        <v>99660</v>
      </c>
      <c r="AD203" s="48">
        <v>393870</v>
      </c>
      <c r="AE203" s="49">
        <v>1070645</v>
      </c>
      <c r="AF203" s="49">
        <v>81107</v>
      </c>
      <c r="AG203" s="48">
        <v>27518</v>
      </c>
      <c r="AH203" s="49">
        <v>24169</v>
      </c>
      <c r="AI203" s="49">
        <v>3389</v>
      </c>
      <c r="AJ203" s="48">
        <v>61160</v>
      </c>
      <c r="AK203" s="49">
        <v>38543</v>
      </c>
      <c r="AL203" s="49">
        <v>4142</v>
      </c>
      <c r="AM203" s="48">
        <v>38431</v>
      </c>
      <c r="AN203" s="49">
        <v>23142</v>
      </c>
      <c r="AO203" s="49">
        <v>2074</v>
      </c>
      <c r="AP203" s="48">
        <v>165830</v>
      </c>
      <c r="AQ203" s="49">
        <v>89748</v>
      </c>
      <c r="AR203" s="49">
        <v>5705</v>
      </c>
      <c r="AS203" s="48">
        <v>249920</v>
      </c>
      <c r="AT203" s="49">
        <v>47440</v>
      </c>
      <c r="AU203" s="49">
        <v>11316</v>
      </c>
      <c r="AV203" s="48">
        <v>109420</v>
      </c>
      <c r="AW203" s="49">
        <v>148668</v>
      </c>
      <c r="AX203" s="49">
        <v>9427</v>
      </c>
      <c r="AY203" s="48">
        <v>212951</v>
      </c>
      <c r="AZ203" s="49">
        <v>134377</v>
      </c>
      <c r="BA203" s="49">
        <v>13894</v>
      </c>
      <c r="BB203" s="48">
        <v>150032</v>
      </c>
      <c r="BC203" s="49">
        <v>39945</v>
      </c>
      <c r="BD203" s="49">
        <v>3592</v>
      </c>
      <c r="BE203" s="48">
        <v>7483</v>
      </c>
      <c r="BF203" s="49">
        <v>7349</v>
      </c>
      <c r="BG203" s="49">
        <v>913</v>
      </c>
      <c r="BH203" s="50">
        <v>238530</v>
      </c>
      <c r="BI203" s="50">
        <v>127830</v>
      </c>
      <c r="BJ203" s="50">
        <v>17440</v>
      </c>
      <c r="BK203" s="50">
        <v>124040</v>
      </c>
      <c r="BL203" s="50">
        <v>40244</v>
      </c>
      <c r="BM203" s="50">
        <v>9266</v>
      </c>
      <c r="BN203" s="50">
        <v>31460</v>
      </c>
      <c r="BO203" s="50">
        <v>9844</v>
      </c>
      <c r="BP203" s="50">
        <v>10185</v>
      </c>
      <c r="BQ203" s="50">
        <v>178888</v>
      </c>
      <c r="BR203" s="50">
        <v>75606</v>
      </c>
      <c r="BS203" s="50">
        <v>29681</v>
      </c>
      <c r="BT203" s="50">
        <v>77257</v>
      </c>
      <c r="BU203" s="50">
        <v>43094</v>
      </c>
      <c r="BV203" s="50">
        <v>7389</v>
      </c>
      <c r="BW203" s="50">
        <v>113952</v>
      </c>
      <c r="BX203" s="50">
        <v>137163</v>
      </c>
      <c r="BY203" s="50">
        <v>5017</v>
      </c>
      <c r="BZ203" s="50">
        <v>130913</v>
      </c>
      <c r="CA203" s="50">
        <v>207110</v>
      </c>
      <c r="CB203" s="50">
        <v>41988</v>
      </c>
      <c r="CC203" s="50">
        <v>7951</v>
      </c>
      <c r="CD203" s="50">
        <v>3801</v>
      </c>
      <c r="CE203" s="50">
        <v>3144</v>
      </c>
      <c r="CF203" s="50">
        <v>62290</v>
      </c>
      <c r="CG203" s="50">
        <v>41966</v>
      </c>
      <c r="CH203" s="50">
        <v>4867</v>
      </c>
      <c r="CI203" s="50">
        <v>370573</v>
      </c>
      <c r="CJ203" s="50">
        <v>101864</v>
      </c>
      <c r="CK203" s="50">
        <v>41060</v>
      </c>
      <c r="CL203" s="50">
        <v>2225</v>
      </c>
      <c r="CM203" s="50">
        <v>1981</v>
      </c>
      <c r="CN203" s="50">
        <v>136</v>
      </c>
      <c r="CO203" s="50">
        <v>117285</v>
      </c>
      <c r="CP203" s="50">
        <v>28669</v>
      </c>
      <c r="CQ203" s="50">
        <v>10172</v>
      </c>
      <c r="CR203" s="50">
        <v>121149</v>
      </c>
      <c r="CS203" s="50">
        <v>22331</v>
      </c>
      <c r="CT203" s="50">
        <v>13324</v>
      </c>
      <c r="CU203" s="51"/>
      <c r="CV203" s="50">
        <f t="shared" si="474"/>
        <v>43139.086675747494</v>
      </c>
      <c r="CW203" s="57">
        <f t="shared" si="475"/>
        <v>37234.784519871471</v>
      </c>
      <c r="CX203" s="57">
        <f t="shared" si="476"/>
        <v>1353.9105548157045</v>
      </c>
      <c r="CY203" s="50">
        <f t="shared" si="473"/>
        <v>953096.14723157848</v>
      </c>
      <c r="CZ203" s="57">
        <f t="shared" si="477"/>
        <v>414581.66809427564</v>
      </c>
      <c r="DA203" s="57">
        <f t="shared" si="478"/>
        <v>17238.490566417106</v>
      </c>
      <c r="DB203" s="50">
        <f t="shared" si="479"/>
        <v>115277.4801526071</v>
      </c>
      <c r="DC203" s="57">
        <f t="shared" si="480"/>
        <v>57692.171296305285</v>
      </c>
      <c r="DD203" s="57">
        <f t="shared" si="481"/>
        <v>2016.9978055294498</v>
      </c>
      <c r="DE203" s="50">
        <f t="shared" si="482"/>
        <v>180524.71686472165</v>
      </c>
      <c r="DF203" s="57">
        <f t="shared" si="483"/>
        <v>59778.645761455031</v>
      </c>
      <c r="DG203" s="57">
        <f t="shared" si="484"/>
        <v>3790.0605774138376</v>
      </c>
      <c r="DH203" s="50">
        <f t="shared" si="485"/>
        <v>368566.45749578951</v>
      </c>
      <c r="DI203" s="57">
        <f t="shared" si="486"/>
        <v>143611.16046449082</v>
      </c>
      <c r="DJ203" s="57">
        <f t="shared" si="487"/>
        <v>7686.7093856368692</v>
      </c>
      <c r="DK203" s="50">
        <f t="shared" si="488"/>
        <v>280873.4636435596</v>
      </c>
      <c r="DL203" s="57">
        <f t="shared" si="489"/>
        <v>96194.224914648148</v>
      </c>
      <c r="DM203" s="57">
        <f t="shared" si="490"/>
        <v>3841.354496660631</v>
      </c>
      <c r="DN203" s="50">
        <f t="shared" si="491"/>
        <v>23395.389956006355</v>
      </c>
      <c r="DO203" s="57">
        <f t="shared" si="492"/>
        <v>8738.8889626993514</v>
      </c>
      <c r="DP203" s="57">
        <f t="shared" si="493"/>
        <v>229.53362130887388</v>
      </c>
      <c r="DQ203" s="50">
        <f t="shared" si="494"/>
        <v>371473.73007726565</v>
      </c>
      <c r="DR203" s="57">
        <f t="shared" si="495"/>
        <v>311501.5686214242</v>
      </c>
      <c r="DS203" s="57">
        <f t="shared" si="496"/>
        <v>8859.5355149660609</v>
      </c>
      <c r="DT203" s="50">
        <f t="shared" si="497"/>
        <v>237029.07300062309</v>
      </c>
      <c r="DU203" s="57">
        <f t="shared" si="498"/>
        <v>320452.3674853323</v>
      </c>
      <c r="DV203" s="57">
        <f t="shared" si="499"/>
        <v>7210.2182120444741</v>
      </c>
      <c r="DW203" s="50">
        <f t="shared" si="500"/>
        <v>16560.200144289094</v>
      </c>
      <c r="DX203" s="57">
        <f t="shared" si="501"/>
        <v>7233.9694947933222</v>
      </c>
      <c r="DY203" s="57">
        <f t="shared" si="502"/>
        <v>301.27399016877365</v>
      </c>
      <c r="DZ203" s="50">
        <f t="shared" si="503"/>
        <v>36805.794055698854</v>
      </c>
      <c r="EA203" s="57">
        <f t="shared" si="504"/>
        <v>11536.219381762548</v>
      </c>
      <c r="EB203" s="57">
        <f t="shared" si="505"/>
        <v>368.21388824994403</v>
      </c>
      <c r="EC203" s="50">
        <f t="shared" si="506"/>
        <v>23127.591094744323</v>
      </c>
      <c r="ED203" s="57">
        <f t="shared" si="507"/>
        <v>6926.5804149326432</v>
      </c>
      <c r="EE203" s="57">
        <f t="shared" si="508"/>
        <v>184.37363694601254</v>
      </c>
      <c r="EF203" s="50">
        <f t="shared" si="509"/>
        <v>99795.696995692299</v>
      </c>
      <c r="EG203" s="57">
        <f t="shared" si="510"/>
        <v>26862.2737481365</v>
      </c>
      <c r="EH203" s="57">
        <f t="shared" si="511"/>
        <v>507.16084801205477</v>
      </c>
      <c r="EI203" s="50">
        <f t="shared" si="512"/>
        <v>150400.65484630899</v>
      </c>
      <c r="EJ203" s="57">
        <f t="shared" si="513"/>
        <v>14199.160612064843</v>
      </c>
      <c r="EK203" s="57">
        <f t="shared" si="514"/>
        <v>1005.96532096484</v>
      </c>
      <c r="EL203" s="50">
        <f t="shared" si="515"/>
        <v>65848.430110767964</v>
      </c>
      <c r="EM203" s="57">
        <f t="shared" si="516"/>
        <v>44497.487560591406</v>
      </c>
      <c r="EN203" s="57">
        <f t="shared" si="517"/>
        <v>838.03774131632611</v>
      </c>
      <c r="EO203" s="50">
        <f t="shared" si="518"/>
        <v>128152.88832496938</v>
      </c>
      <c r="EP203" s="57">
        <f t="shared" si="519"/>
        <v>40220.080218537893</v>
      </c>
      <c r="EQ203" s="57">
        <f t="shared" si="520"/>
        <v>1235.1433518456597</v>
      </c>
      <c r="ER203" s="50">
        <f t="shared" si="521"/>
        <v>90288.53652329318</v>
      </c>
      <c r="ES203" s="57">
        <f t="shared" si="522"/>
        <v>11955.848875399033</v>
      </c>
      <c r="ET203" s="57">
        <f t="shared" si="523"/>
        <v>319.32020439251545</v>
      </c>
      <c r="EU203" s="50">
        <f t="shared" si="524"/>
        <v>4503.2334355590992</v>
      </c>
      <c r="EV203" s="57">
        <f t="shared" si="525"/>
        <v>2199.6128022357616</v>
      </c>
      <c r="EW203" s="57">
        <f t="shared" si="526"/>
        <v>81.163515203331471</v>
      </c>
      <c r="EX203" s="50">
        <f t="shared" si="527"/>
        <v>143546.20758838861</v>
      </c>
      <c r="EY203" s="57">
        <f t="shared" si="528"/>
        <v>38260.512247897321</v>
      </c>
      <c r="EZ203" s="57">
        <f t="shared" si="529"/>
        <v>1550.374266315554</v>
      </c>
      <c r="FA203" s="50">
        <f t="shared" si="530"/>
        <v>74646.675844815007</v>
      </c>
      <c r="FB203" s="57">
        <f t="shared" si="531"/>
        <v>12045.341898649611</v>
      </c>
      <c r="FC203" s="57">
        <f t="shared" si="532"/>
        <v>823.7252265871515</v>
      </c>
      <c r="FD203" s="50">
        <f t="shared" si="533"/>
        <v>18932.476798435022</v>
      </c>
      <c r="FE203" s="57">
        <f t="shared" si="534"/>
        <v>2946.3856885574687</v>
      </c>
      <c r="FF203" s="57">
        <f t="shared" si="535"/>
        <v>905.42212743256403</v>
      </c>
      <c r="FG203" s="50">
        <f t="shared" si="536"/>
        <v>107653.93863694991</v>
      </c>
      <c r="FH203" s="57">
        <f t="shared" si="537"/>
        <v>22629.46326382324</v>
      </c>
      <c r="FI203" s="57">
        <f t="shared" si="538"/>
        <v>2638.5698737678872</v>
      </c>
      <c r="FJ203" s="50">
        <f t="shared" si="539"/>
        <v>46492.891291058317</v>
      </c>
      <c r="FK203" s="57">
        <f t="shared" si="540"/>
        <v>12898.36904334575</v>
      </c>
      <c r="FL203" s="57">
        <f t="shared" si="541"/>
        <v>656.86441822279971</v>
      </c>
      <c r="FM203" s="50">
        <f t="shared" si="542"/>
        <v>68575.765929283778</v>
      </c>
      <c r="FN203" s="57">
        <f t="shared" si="543"/>
        <v>41053.951665949622</v>
      </c>
      <c r="FO203" s="57">
        <f t="shared" si="544"/>
        <v>445.9992943867623</v>
      </c>
      <c r="FP203" s="50">
        <f t="shared" si="545"/>
        <v>78782.814212127283</v>
      </c>
      <c r="FQ203" s="57">
        <f t="shared" si="546"/>
        <v>61989.63225895341</v>
      </c>
      <c r="FR203" s="57">
        <f t="shared" si="547"/>
        <v>3732.6327232831122</v>
      </c>
      <c r="FS203" s="50">
        <f t="shared" si="548"/>
        <v>4784.8735862796211</v>
      </c>
      <c r="FT203" s="57">
        <f t="shared" si="549"/>
        <v>1137.6688340315866</v>
      </c>
      <c r="FU203" s="57">
        <f t="shared" si="550"/>
        <v>279.49407645046455</v>
      </c>
      <c r="FV203" s="50">
        <f t="shared" si="551"/>
        <v>37485.822624746266</v>
      </c>
      <c r="FW203" s="57">
        <f t="shared" si="552"/>
        <v>12560.74987870812</v>
      </c>
      <c r="FX203" s="57">
        <f t="shared" si="553"/>
        <v>432.66465333473627</v>
      </c>
      <c r="FY203" s="50">
        <f t="shared" si="554"/>
        <v>223009.05036956331</v>
      </c>
      <c r="FZ203" s="57">
        <f t="shared" si="555"/>
        <v>30488.686690290328</v>
      </c>
      <c r="GA203" s="57">
        <f t="shared" si="556"/>
        <v>3650.1357439745784</v>
      </c>
      <c r="GB203" s="50">
        <f t="shared" si="557"/>
        <v>1338.9943063101693</v>
      </c>
      <c r="GC203" s="57">
        <f t="shared" si="558"/>
        <v>592.92869250633339</v>
      </c>
      <c r="GD203" s="57">
        <f t="shared" si="559"/>
        <v>12.090074553836889</v>
      </c>
      <c r="GE203" s="50">
        <f t="shared" si="560"/>
        <v>70581.549310376722</v>
      </c>
      <c r="GF203" s="57">
        <f t="shared" si="561"/>
        <v>8580.8544601030135</v>
      </c>
      <c r="GG203" s="57">
        <f t="shared" si="562"/>
        <v>904.26645854138849</v>
      </c>
      <c r="GH203" s="50">
        <f t="shared" si="563"/>
        <v>72906.885939402564</v>
      </c>
      <c r="GI203" s="57">
        <f t="shared" si="564"/>
        <v>6683.8418134068297</v>
      </c>
      <c r="GJ203" s="57">
        <f t="shared" si="565"/>
        <v>1184.4717158479611</v>
      </c>
      <c r="GK203" s="51"/>
    </row>
    <row r="204" spans="1:193" s="45" customFormat="1">
      <c r="A204" s="45" t="s">
        <v>15</v>
      </c>
      <c r="B204" s="46">
        <v>41951</v>
      </c>
      <c r="C204" s="56">
        <v>0.60693700572019949</v>
      </c>
      <c r="D204" s="56">
        <v>0.29366839723714272</v>
      </c>
      <c r="E204" s="56">
        <v>8.945317003197438E-2</v>
      </c>
      <c r="F204" s="48">
        <v>114415</v>
      </c>
      <c r="G204" s="49">
        <v>204153</v>
      </c>
      <c r="H204" s="49">
        <v>22579</v>
      </c>
      <c r="I204" s="49">
        <v>1583755</v>
      </c>
      <c r="J204" s="48">
        <v>1439275</v>
      </c>
      <c r="K204" s="48">
        <v>200286</v>
      </c>
      <c r="L204" s="48">
        <v>180622</v>
      </c>
      <c r="M204" s="49">
        <v>210092</v>
      </c>
      <c r="N204" s="49">
        <v>24466</v>
      </c>
      <c r="O204" s="48">
        <v>333186</v>
      </c>
      <c r="P204" s="49">
        <v>263558</v>
      </c>
      <c r="Q204" s="49">
        <v>52373</v>
      </c>
      <c r="R204" s="48">
        <v>612445</v>
      </c>
      <c r="S204" s="49">
        <v>534350</v>
      </c>
      <c r="T204" s="49">
        <v>95853</v>
      </c>
      <c r="U204" s="48">
        <v>429191</v>
      </c>
      <c r="V204" s="49">
        <v>337685</v>
      </c>
      <c r="W204" s="49">
        <v>42457</v>
      </c>
      <c r="X204" s="48">
        <v>37589</v>
      </c>
      <c r="Y204" s="49">
        <v>34400</v>
      </c>
      <c r="Z204" s="49">
        <v>3030</v>
      </c>
      <c r="AA204" s="48">
        <v>559696</v>
      </c>
      <c r="AB204" s="49">
        <v>1015243</v>
      </c>
      <c r="AC204" s="49">
        <v>88063</v>
      </c>
      <c r="AD204" s="48">
        <v>330768</v>
      </c>
      <c r="AE204" s="49">
        <v>949104</v>
      </c>
      <c r="AF204" s="49">
        <v>64997</v>
      </c>
      <c r="AG204" s="48">
        <v>31200</v>
      </c>
      <c r="AH204" s="49">
        <v>31878</v>
      </c>
      <c r="AI204" s="49">
        <v>4153</v>
      </c>
      <c r="AJ204" s="48">
        <v>89949</v>
      </c>
      <c r="AK204" s="49">
        <v>71041</v>
      </c>
      <c r="AL204" s="49">
        <v>7541</v>
      </c>
      <c r="AM204" s="48">
        <v>53434</v>
      </c>
      <c r="AN204" s="49">
        <v>42164</v>
      </c>
      <c r="AO204" s="49">
        <v>3427</v>
      </c>
      <c r="AP204" s="48">
        <v>144440</v>
      </c>
      <c r="AQ204" s="49">
        <v>103761</v>
      </c>
      <c r="AR204" s="49">
        <v>5975</v>
      </c>
      <c r="AS204" s="48">
        <v>126</v>
      </c>
      <c r="AT204" s="49">
        <v>60090</v>
      </c>
      <c r="AU204" s="49">
        <v>13051</v>
      </c>
      <c r="AV204" s="48">
        <v>115148</v>
      </c>
      <c r="AW204" s="49">
        <v>184009</v>
      </c>
      <c r="AX204" s="49">
        <v>9209</v>
      </c>
      <c r="AY204" s="48">
        <v>199089</v>
      </c>
      <c r="AZ204" s="49">
        <v>157883</v>
      </c>
      <c r="BA204" s="49">
        <v>16385</v>
      </c>
      <c r="BB204" s="48">
        <v>141010</v>
      </c>
      <c r="BC204" s="49">
        <v>66063</v>
      </c>
      <c r="BD204" s="49">
        <v>5090</v>
      </c>
      <c r="BE204" s="48">
        <v>9002</v>
      </c>
      <c r="BF204" s="49">
        <v>10235</v>
      </c>
      <c r="BG204" s="49">
        <v>1223</v>
      </c>
      <c r="BH204" s="50">
        <v>223579</v>
      </c>
      <c r="BI204" s="50">
        <v>129916</v>
      </c>
      <c r="BJ204" s="50">
        <v>16797</v>
      </c>
      <c r="BK204" s="50">
        <v>144052</v>
      </c>
      <c r="BL204" s="50">
        <v>63049</v>
      </c>
      <c r="BM204" s="50">
        <v>14491</v>
      </c>
      <c r="BN204" s="50">
        <v>32502</v>
      </c>
      <c r="BO204" s="50">
        <v>8910</v>
      </c>
      <c r="BP204" s="50">
        <v>10005</v>
      </c>
      <c r="BQ204" s="50">
        <v>196776</v>
      </c>
      <c r="BR204" s="50">
        <v>47903</v>
      </c>
      <c r="BS204" s="50">
        <v>18745</v>
      </c>
      <c r="BT204" s="50">
        <v>75191</v>
      </c>
      <c r="BU204" s="50">
        <v>46841</v>
      </c>
      <c r="BV204" s="50">
        <v>7248</v>
      </c>
      <c r="BW204" s="50">
        <v>136402</v>
      </c>
      <c r="BX204" s="50">
        <v>184741</v>
      </c>
      <c r="BY204" s="50">
        <v>6564</v>
      </c>
      <c r="BZ204" s="50">
        <v>153086</v>
      </c>
      <c r="CA204" s="50">
        <v>180216</v>
      </c>
      <c r="CB204" s="50">
        <v>32687</v>
      </c>
      <c r="CC204" s="50">
        <v>8460</v>
      </c>
      <c r="CD204" s="50">
        <v>6196</v>
      </c>
      <c r="CE204" s="50">
        <v>5118</v>
      </c>
      <c r="CF204" s="50">
        <v>63699</v>
      </c>
      <c r="CG204" s="50">
        <v>46481</v>
      </c>
      <c r="CH204" s="50">
        <v>4894</v>
      </c>
      <c r="CI204" s="50">
        <v>387027</v>
      </c>
      <c r="CJ204" s="50">
        <v>89035</v>
      </c>
      <c r="CK204" s="50">
        <v>36044</v>
      </c>
      <c r="CL204" s="50">
        <v>2262</v>
      </c>
      <c r="CM204" s="50">
        <v>711</v>
      </c>
      <c r="CN204" s="50">
        <v>176</v>
      </c>
      <c r="CO204" s="50">
        <v>136142</v>
      </c>
      <c r="CP204" s="50">
        <v>19073</v>
      </c>
      <c r="CQ204" s="50">
        <v>7791</v>
      </c>
      <c r="CR204" s="50">
        <v>133130</v>
      </c>
      <c r="CS204" s="50">
        <v>20191</v>
      </c>
      <c r="CT204" s="50">
        <v>11443</v>
      </c>
      <c r="CU204" s="51"/>
      <c r="CV204" s="50">
        <f t="shared" si="474"/>
        <v>69442.697509476624</v>
      </c>
      <c r="CW204" s="57">
        <f t="shared" si="475"/>
        <v>59953.284301154396</v>
      </c>
      <c r="CX204" s="57">
        <f t="shared" si="476"/>
        <v>2019.7631261519496</v>
      </c>
      <c r="CY204" s="50">
        <f t="shared" si="473"/>
        <v>961239.51749439456</v>
      </c>
      <c r="CZ204" s="57">
        <f t="shared" si="477"/>
        <v>422669.58243348857</v>
      </c>
      <c r="DA204" s="57">
        <f t="shared" si="478"/>
        <v>17916.217613024022</v>
      </c>
      <c r="DB204" s="50">
        <f t="shared" si="479"/>
        <v>109626.17584719387</v>
      </c>
      <c r="DC204" s="57">
        <f t="shared" si="480"/>
        <v>61697.38091234579</v>
      </c>
      <c r="DD204" s="57">
        <f t="shared" si="481"/>
        <v>2188.5612580022853</v>
      </c>
      <c r="DE204" s="50">
        <f t="shared" si="482"/>
        <v>202222.91318789037</v>
      </c>
      <c r="DF204" s="57">
        <f t="shared" si="483"/>
        <v>77398.655439026857</v>
      </c>
      <c r="DG204" s="57">
        <f t="shared" si="484"/>
        <v>4684.9308740845945</v>
      </c>
      <c r="DH204" s="50">
        <f t="shared" si="485"/>
        <v>371715.53446830757</v>
      </c>
      <c r="DI204" s="57">
        <f t="shared" si="486"/>
        <v>156921.7080636672</v>
      </c>
      <c r="DJ204" s="57">
        <f t="shared" si="487"/>
        <v>8574.3547070748409</v>
      </c>
      <c r="DK204" s="50">
        <f t="shared" si="488"/>
        <v>260491.90042205813</v>
      </c>
      <c r="DL204" s="57">
        <f t="shared" si="489"/>
        <v>99167.412721024535</v>
      </c>
      <c r="DM204" s="57">
        <f t="shared" si="490"/>
        <v>3797.9132400475364</v>
      </c>
      <c r="DN204" s="50">
        <f t="shared" si="491"/>
        <v>22814.155108016577</v>
      </c>
      <c r="DO204" s="57">
        <f t="shared" si="492"/>
        <v>10102.192864957709</v>
      </c>
      <c r="DP204" s="57">
        <f t="shared" si="493"/>
        <v>271.04310519688238</v>
      </c>
      <c r="DQ204" s="50">
        <f t="shared" si="494"/>
        <v>339700.21435357275</v>
      </c>
      <c r="DR204" s="57">
        <f t="shared" si="495"/>
        <v>298144.78461622848</v>
      </c>
      <c r="DS204" s="57">
        <f t="shared" si="496"/>
        <v>7877.5145125257595</v>
      </c>
      <c r="DT204" s="50">
        <f t="shared" si="497"/>
        <v>200755.33950805894</v>
      </c>
      <c r="DU204" s="57">
        <f t="shared" si="498"/>
        <v>278721.85049136111</v>
      </c>
      <c r="DV204" s="57">
        <f t="shared" si="499"/>
        <v>5814.1876925682391</v>
      </c>
      <c r="DW204" s="50">
        <f t="shared" si="500"/>
        <v>18936.434578470224</v>
      </c>
      <c r="DX204" s="57">
        <f t="shared" si="501"/>
        <v>9361.5611671256356</v>
      </c>
      <c r="DY204" s="57">
        <f t="shared" si="502"/>
        <v>371.49901514278957</v>
      </c>
      <c r="DZ204" s="50">
        <f t="shared" si="503"/>
        <v>54593.376727526222</v>
      </c>
      <c r="EA204" s="57">
        <f t="shared" si="504"/>
        <v>20862.496608123856</v>
      </c>
      <c r="EB204" s="57">
        <f t="shared" si="505"/>
        <v>674.56635521111878</v>
      </c>
      <c r="EC204" s="50">
        <f t="shared" si="506"/>
        <v>32431.071963653139</v>
      </c>
      <c r="ED204" s="57">
        <f t="shared" si="507"/>
        <v>12382.234301106886</v>
      </c>
      <c r="EE204" s="57">
        <f t="shared" si="508"/>
        <v>306.55601369957623</v>
      </c>
      <c r="EF204" s="50">
        <f t="shared" si="509"/>
        <v>87665.981106225619</v>
      </c>
      <c r="EG204" s="57">
        <f t="shared" si="510"/>
        <v>30471.326565723164</v>
      </c>
      <c r="EH204" s="57">
        <f t="shared" si="511"/>
        <v>534.48269094104694</v>
      </c>
      <c r="EI204" s="50">
        <f t="shared" si="512"/>
        <v>76.474062720745138</v>
      </c>
      <c r="EJ204" s="57">
        <f t="shared" si="513"/>
        <v>17646.533989979907</v>
      </c>
      <c r="EK204" s="57">
        <f t="shared" si="514"/>
        <v>1167.4533220872977</v>
      </c>
      <c r="EL204" s="50">
        <f t="shared" si="515"/>
        <v>69887.582334669525</v>
      </c>
      <c r="EM204" s="57">
        <f t="shared" si="516"/>
        <v>54037.628107209392</v>
      </c>
      <c r="EN204" s="57">
        <f t="shared" si="517"/>
        <v>823.77424282445202</v>
      </c>
      <c r="EO204" s="50">
        <f t="shared" si="518"/>
        <v>120834.4815318288</v>
      </c>
      <c r="EP204" s="57">
        <f t="shared" si="519"/>
        <v>46365.247560991804</v>
      </c>
      <c r="EQ204" s="57">
        <f t="shared" si="520"/>
        <v>1465.6901909739001</v>
      </c>
      <c r="ER204" s="50">
        <f t="shared" si="521"/>
        <v>85584.187176605323</v>
      </c>
      <c r="ES204" s="57">
        <f t="shared" si="522"/>
        <v>19400.615326677358</v>
      </c>
      <c r="ET204" s="57">
        <f t="shared" si="523"/>
        <v>455.31663546274962</v>
      </c>
      <c r="EU204" s="50">
        <f t="shared" si="524"/>
        <v>5463.6469254932354</v>
      </c>
      <c r="EV204" s="57">
        <f t="shared" si="525"/>
        <v>3005.6960457221558</v>
      </c>
      <c r="EW204" s="57">
        <f t="shared" si="526"/>
        <v>109.40122694910467</v>
      </c>
      <c r="EX204" s="50">
        <f t="shared" si="527"/>
        <v>135698.36880191648</v>
      </c>
      <c r="EY204" s="57">
        <f t="shared" si="528"/>
        <v>38152.223495460632</v>
      </c>
      <c r="EZ204" s="57">
        <f t="shared" si="529"/>
        <v>1502.5448970270736</v>
      </c>
      <c r="FA204" s="50">
        <f t="shared" si="530"/>
        <v>87430.489548006182</v>
      </c>
      <c r="FB204" s="57">
        <f t="shared" si="531"/>
        <v>18515.498777404613</v>
      </c>
      <c r="FC204" s="57">
        <f t="shared" si="532"/>
        <v>1296.2658869333407</v>
      </c>
      <c r="FD204" s="50">
        <f t="shared" si="533"/>
        <v>19726.666559917925</v>
      </c>
      <c r="FE204" s="57">
        <f t="shared" si="534"/>
        <v>2616.5854193829418</v>
      </c>
      <c r="FF204" s="57">
        <f t="shared" si="535"/>
        <v>894.97896616990363</v>
      </c>
      <c r="FG204" s="50">
        <f t="shared" si="536"/>
        <v>119430.63623759798</v>
      </c>
      <c r="FH204" s="57">
        <f t="shared" si="537"/>
        <v>14067.597232850847</v>
      </c>
      <c r="FI204" s="57">
        <f t="shared" si="538"/>
        <v>1676.7996722493597</v>
      </c>
      <c r="FJ204" s="50">
        <f t="shared" si="539"/>
        <v>45636.200397107517</v>
      </c>
      <c r="FK204" s="57">
        <f t="shared" si="540"/>
        <v>13755.721394985003</v>
      </c>
      <c r="FL204" s="57">
        <f t="shared" si="541"/>
        <v>648.35657639175031</v>
      </c>
      <c r="FM204" s="50">
        <f t="shared" si="542"/>
        <v>82787.421454246651</v>
      </c>
      <c r="FN204" s="57">
        <f t="shared" si="543"/>
        <v>54252.59337398698</v>
      </c>
      <c r="FO204" s="57">
        <f t="shared" si="544"/>
        <v>587.17060808987981</v>
      </c>
      <c r="FP204" s="50">
        <f t="shared" si="545"/>
        <v>92913.558457682462</v>
      </c>
      <c r="FQ204" s="57">
        <f t="shared" si="546"/>
        <v>52923.743876488916</v>
      </c>
      <c r="FR204" s="57">
        <f t="shared" si="547"/>
        <v>2923.9557688351465</v>
      </c>
      <c r="FS204" s="50">
        <f t="shared" si="548"/>
        <v>5134.6870683928873</v>
      </c>
      <c r="FT204" s="57">
        <f t="shared" si="549"/>
        <v>1819.5693892813363</v>
      </c>
      <c r="FU204" s="57">
        <f t="shared" si="550"/>
        <v>457.82132422364487</v>
      </c>
      <c r="FV204" s="50">
        <f t="shared" si="551"/>
        <v>38661.280327370987</v>
      </c>
      <c r="FW204" s="57">
        <f t="shared" si="552"/>
        <v>13650.00077197963</v>
      </c>
      <c r="FX204" s="57">
        <f t="shared" si="553"/>
        <v>437.78381413648259</v>
      </c>
      <c r="FY204" s="50">
        <f t="shared" si="554"/>
        <v>234901.00851287166</v>
      </c>
      <c r="FZ204" s="57">
        <f t="shared" si="555"/>
        <v>26146.765748009002</v>
      </c>
      <c r="GA204" s="57">
        <f t="shared" si="556"/>
        <v>3224.2500606324847</v>
      </c>
      <c r="GB204" s="50">
        <f t="shared" si="557"/>
        <v>1372.8915069390912</v>
      </c>
      <c r="GC204" s="57">
        <f t="shared" si="558"/>
        <v>208.79823043560847</v>
      </c>
      <c r="GD204" s="57">
        <f t="shared" si="559"/>
        <v>15.743757925627492</v>
      </c>
      <c r="GE204" s="50">
        <f t="shared" si="560"/>
        <v>82629.617832759395</v>
      </c>
      <c r="GF204" s="57">
        <f t="shared" si="561"/>
        <v>5601.1373405040231</v>
      </c>
      <c r="GG204" s="57">
        <f t="shared" si="562"/>
        <v>696.92964771911238</v>
      </c>
      <c r="GH204" s="50">
        <f t="shared" si="563"/>
        <v>80801.523571530153</v>
      </c>
      <c r="GI204" s="57">
        <f t="shared" si="564"/>
        <v>5929.4586086151485</v>
      </c>
      <c r="GJ204" s="57">
        <f t="shared" si="565"/>
        <v>1023.6126246758828</v>
      </c>
      <c r="GK204" s="51"/>
    </row>
    <row r="205" spans="1:193" s="45" customFormat="1">
      <c r="A205" s="45" t="s">
        <v>15</v>
      </c>
      <c r="B205" s="46">
        <v>41950</v>
      </c>
      <c r="C205" s="56">
        <v>0.60263435348130046</v>
      </c>
      <c r="D205" s="56">
        <v>0.29798771922110734</v>
      </c>
      <c r="E205" s="56">
        <v>8.9553009321433272E-2</v>
      </c>
      <c r="F205" s="48">
        <v>133539</v>
      </c>
      <c r="G205" s="49">
        <v>238451</v>
      </c>
      <c r="H205" s="49">
        <v>25140</v>
      </c>
      <c r="I205" s="49">
        <v>1583755</v>
      </c>
      <c r="J205" s="48">
        <v>1415453</v>
      </c>
      <c r="K205" s="48">
        <v>195599</v>
      </c>
      <c r="L205" s="48">
        <v>172107</v>
      </c>
      <c r="M205" s="49">
        <v>199947</v>
      </c>
      <c r="N205" s="49">
        <v>23199</v>
      </c>
      <c r="O205" s="48">
        <v>351878</v>
      </c>
      <c r="P205" s="49">
        <v>287091</v>
      </c>
      <c r="Q205" s="49">
        <v>54875</v>
      </c>
      <c r="R205" s="48">
        <v>620061</v>
      </c>
      <c r="S205" s="49">
        <v>536024</v>
      </c>
      <c r="T205" s="49">
        <v>93713</v>
      </c>
      <c r="U205" s="48">
        <v>395509</v>
      </c>
      <c r="V205" s="49">
        <v>304537</v>
      </c>
      <c r="W205" s="49">
        <v>40637</v>
      </c>
      <c r="X205" s="48">
        <v>33763</v>
      </c>
      <c r="Y205" s="49">
        <v>35899</v>
      </c>
      <c r="Z205" s="49">
        <v>3150</v>
      </c>
      <c r="AA205" s="48">
        <v>504748</v>
      </c>
      <c r="AB205" s="49">
        <v>957488</v>
      </c>
      <c r="AC205" s="49">
        <v>77751</v>
      </c>
      <c r="AD205" s="48">
        <v>285363</v>
      </c>
      <c r="AE205" s="49">
        <v>868545</v>
      </c>
      <c r="AF205" s="49">
        <v>53770</v>
      </c>
      <c r="AG205" s="48">
        <v>33515</v>
      </c>
      <c r="AH205" s="49">
        <v>34853</v>
      </c>
      <c r="AI205" s="49">
        <v>4512</v>
      </c>
      <c r="AJ205" s="48">
        <v>99619</v>
      </c>
      <c r="AK205" s="49">
        <v>82039</v>
      </c>
      <c r="AL205" s="49">
        <v>8413</v>
      </c>
      <c r="AM205" s="48">
        <v>58159</v>
      </c>
      <c r="AN205" s="49">
        <v>46498</v>
      </c>
      <c r="AO205" s="49">
        <v>3687</v>
      </c>
      <c r="AP205" s="48">
        <v>137811</v>
      </c>
      <c r="AQ205" s="49">
        <v>99697</v>
      </c>
      <c r="AR205" s="49">
        <v>5532</v>
      </c>
      <c r="AS205" s="48">
        <v>270100</v>
      </c>
      <c r="AT205" s="49">
        <v>61210</v>
      </c>
      <c r="AU205" s="49">
        <v>13516</v>
      </c>
      <c r="AV205" s="48">
        <v>115165</v>
      </c>
      <c r="AW205" s="49">
        <v>200012</v>
      </c>
      <c r="AX205" s="49">
        <v>9178</v>
      </c>
      <c r="AY205" s="48">
        <v>165805</v>
      </c>
      <c r="AZ205" s="49">
        <v>139118</v>
      </c>
      <c r="BA205" s="49">
        <v>14134</v>
      </c>
      <c r="BB205" s="48">
        <v>125888</v>
      </c>
      <c r="BC205" s="49">
        <v>63066</v>
      </c>
      <c r="BD205" s="49">
        <v>4835</v>
      </c>
      <c r="BE205" s="48">
        <v>9682</v>
      </c>
      <c r="BF205" s="49">
        <v>11610</v>
      </c>
      <c r="BG205" s="49">
        <v>1400</v>
      </c>
      <c r="BH205" s="50">
        <v>251223</v>
      </c>
      <c r="BI205" s="50">
        <v>150114</v>
      </c>
      <c r="BJ205" s="50">
        <v>18424</v>
      </c>
      <c r="BK205" s="50">
        <v>193615</v>
      </c>
      <c r="BL205" s="50">
        <v>68330</v>
      </c>
      <c r="BM205" s="50">
        <v>15032</v>
      </c>
      <c r="BN205" s="50">
        <v>28800</v>
      </c>
      <c r="BO205" s="50">
        <v>8327</v>
      </c>
      <c r="BP205" s="50">
        <v>11082</v>
      </c>
      <c r="BQ205" s="50">
        <v>155728</v>
      </c>
      <c r="BR205" s="50">
        <v>41631</v>
      </c>
      <c r="BS205" s="50">
        <v>14890</v>
      </c>
      <c r="BT205" s="50">
        <v>73004</v>
      </c>
      <c r="BU205" s="50">
        <v>50361</v>
      </c>
      <c r="BV205" s="50">
        <v>6566</v>
      </c>
      <c r="BW205" s="50">
        <v>155863</v>
      </c>
      <c r="BX205" s="50">
        <v>166487</v>
      </c>
      <c r="BY205" s="50">
        <v>5057</v>
      </c>
      <c r="BZ205" s="50">
        <v>154344</v>
      </c>
      <c r="CA205" s="50">
        <v>165328</v>
      </c>
      <c r="CB205" s="50">
        <v>26866</v>
      </c>
      <c r="CC205" s="50">
        <v>11421</v>
      </c>
      <c r="CD205" s="50">
        <v>6687</v>
      </c>
      <c r="CE205" s="50">
        <v>5561</v>
      </c>
      <c r="CF205" s="50">
        <v>64421</v>
      </c>
      <c r="CG205" s="50">
        <v>53190</v>
      </c>
      <c r="CH205" s="50">
        <v>4818</v>
      </c>
      <c r="CI205" s="50">
        <v>346476</v>
      </c>
      <c r="CJ205" s="50">
        <v>81429</v>
      </c>
      <c r="CK205" s="50">
        <v>31540</v>
      </c>
      <c r="CL205" s="50">
        <v>5649</v>
      </c>
      <c r="CM205" s="50">
        <v>852</v>
      </c>
      <c r="CN205" s="50">
        <v>328</v>
      </c>
      <c r="CO205" s="50">
        <v>90963</v>
      </c>
      <c r="CP205" s="50">
        <v>14084</v>
      </c>
      <c r="CQ205" s="50">
        <v>6254</v>
      </c>
      <c r="CR205" s="50">
        <v>118745</v>
      </c>
      <c r="CS205" s="50">
        <v>20011</v>
      </c>
      <c r="CT205" s="50">
        <v>10016</v>
      </c>
      <c r="CU205" s="51"/>
      <c r="CV205" s="50">
        <f t="shared" si="474"/>
        <v>80475.188929539378</v>
      </c>
      <c r="CW205" s="57">
        <f t="shared" si="475"/>
        <v>71055.469635992267</v>
      </c>
      <c r="CX205" s="57">
        <f t="shared" si="476"/>
        <v>2251.3626543408323</v>
      </c>
      <c r="CY205" s="50">
        <f t="shared" si="473"/>
        <v>954425.17049777706</v>
      </c>
      <c r="CZ205" s="57">
        <f t="shared" si="477"/>
        <v>421787.61113467405</v>
      </c>
      <c r="DA205" s="57">
        <f t="shared" si="478"/>
        <v>17516.479070263027</v>
      </c>
      <c r="DB205" s="50">
        <f t="shared" si="479"/>
        <v>103717.59067460618</v>
      </c>
      <c r="DC205" s="57">
        <f t="shared" si="480"/>
        <v>59581.750495102751</v>
      </c>
      <c r="DD205" s="57">
        <f t="shared" si="481"/>
        <v>2077.5402632479304</v>
      </c>
      <c r="DE205" s="50">
        <f t="shared" si="482"/>
        <v>212053.77103429305</v>
      </c>
      <c r="DF205" s="57">
        <f t="shared" si="483"/>
        <v>85549.592298906922</v>
      </c>
      <c r="DG205" s="57">
        <f t="shared" si="484"/>
        <v>4914.2213865136509</v>
      </c>
      <c r="DH205" s="50">
        <f t="shared" si="485"/>
        <v>373670.05985396862</v>
      </c>
      <c r="DI205" s="57">
        <f t="shared" si="486"/>
        <v>159728.56920777485</v>
      </c>
      <c r="DJ205" s="57">
        <f t="shared" si="487"/>
        <v>8392.281162539477</v>
      </c>
      <c r="DK205" s="50">
        <f t="shared" si="488"/>
        <v>238347.31051103567</v>
      </c>
      <c r="DL205" s="57">
        <f t="shared" si="489"/>
        <v>90748.286048438371</v>
      </c>
      <c r="DM205" s="57">
        <f t="shared" si="490"/>
        <v>3639.1656397950837</v>
      </c>
      <c r="DN205" s="50">
        <f t="shared" si="491"/>
        <v>20346.743676589147</v>
      </c>
      <c r="DO205" s="57">
        <f t="shared" si="492"/>
        <v>10697.461132318533</v>
      </c>
      <c r="DP205" s="57">
        <f t="shared" si="493"/>
        <v>282.09197936251479</v>
      </c>
      <c r="DQ205" s="50">
        <f t="shared" si="494"/>
        <v>304178.48465097946</v>
      </c>
      <c r="DR205" s="57">
        <f t="shared" si="495"/>
        <v>285319.66530157963</v>
      </c>
      <c r="DS205" s="57">
        <f t="shared" si="496"/>
        <v>6962.8360277507581</v>
      </c>
      <c r="DT205" s="50">
        <f t="shared" si="497"/>
        <v>171969.54701248434</v>
      </c>
      <c r="DU205" s="57">
        <f t="shared" si="498"/>
        <v>258815.74359089669</v>
      </c>
      <c r="DV205" s="57">
        <f t="shared" si="499"/>
        <v>4815.2653112134667</v>
      </c>
      <c r="DW205" s="50">
        <f t="shared" si="500"/>
        <v>20197.290356925783</v>
      </c>
      <c r="DX205" s="57">
        <f t="shared" si="501"/>
        <v>10385.765978013254</v>
      </c>
      <c r="DY205" s="57">
        <f t="shared" si="502"/>
        <v>404.0631780583069</v>
      </c>
      <c r="DZ205" s="50">
        <f t="shared" si="503"/>
        <v>60033.831659453674</v>
      </c>
      <c r="EA205" s="57">
        <f t="shared" si="504"/>
        <v>24446.614497180424</v>
      </c>
      <c r="EB205" s="57">
        <f t="shared" si="505"/>
        <v>753.4094674212181</v>
      </c>
      <c r="EC205" s="50">
        <f t="shared" si="506"/>
        <v>35048.611364118951</v>
      </c>
      <c r="ED205" s="57">
        <f t="shared" si="507"/>
        <v>13855.832968343049</v>
      </c>
      <c r="EE205" s="57">
        <f t="shared" si="508"/>
        <v>330.18194536812445</v>
      </c>
      <c r="EF205" s="50">
        <f t="shared" si="509"/>
        <v>83049.642887611495</v>
      </c>
      <c r="EG205" s="57">
        <f t="shared" si="510"/>
        <v>29708.481643186737</v>
      </c>
      <c r="EH205" s="57">
        <f t="shared" si="511"/>
        <v>495.40724756616885</v>
      </c>
      <c r="EI205" s="50">
        <f t="shared" si="512"/>
        <v>162771.53887529924</v>
      </c>
      <c r="EJ205" s="57">
        <f t="shared" si="513"/>
        <v>18239.82829352398</v>
      </c>
      <c r="EK205" s="57">
        <f t="shared" si="514"/>
        <v>1210.398473988492</v>
      </c>
      <c r="EL205" s="50">
        <f t="shared" si="515"/>
        <v>69402.385318673973</v>
      </c>
      <c r="EM205" s="57">
        <f t="shared" si="516"/>
        <v>59601.119696852118</v>
      </c>
      <c r="EN205" s="57">
        <f t="shared" si="517"/>
        <v>821.91751955211453</v>
      </c>
      <c r="EO205" s="50">
        <f t="shared" si="518"/>
        <v>99919.788978967015</v>
      </c>
      <c r="EP205" s="57">
        <f t="shared" si="519"/>
        <v>41455.455522602009</v>
      </c>
      <c r="EQ205" s="57">
        <f t="shared" si="520"/>
        <v>1265.7422337491378</v>
      </c>
      <c r="ER205" s="50">
        <f t="shared" si="521"/>
        <v>75864.433491053947</v>
      </c>
      <c r="ES205" s="57">
        <f t="shared" si="522"/>
        <v>18792.893500398357</v>
      </c>
      <c r="ET205" s="57">
        <f t="shared" si="523"/>
        <v>432.98880006912987</v>
      </c>
      <c r="EU205" s="50">
        <f t="shared" si="524"/>
        <v>5834.7058104059506</v>
      </c>
      <c r="EV205" s="57">
        <f t="shared" si="525"/>
        <v>3459.6374201570561</v>
      </c>
      <c r="EW205" s="57">
        <f t="shared" si="526"/>
        <v>125.37421305000657</v>
      </c>
      <c r="EX205" s="50">
        <f t="shared" si="527"/>
        <v>151395.61018463274</v>
      </c>
      <c r="EY205" s="57">
        <f t="shared" si="528"/>
        <v>44732.128483157307</v>
      </c>
      <c r="EZ205" s="57">
        <f t="shared" si="529"/>
        <v>1649.9246437380866</v>
      </c>
      <c r="FA205" s="50">
        <f t="shared" si="530"/>
        <v>116679.05034928198</v>
      </c>
      <c r="FB205" s="57">
        <f t="shared" si="531"/>
        <v>20361.500854378264</v>
      </c>
      <c r="FC205" s="57">
        <f t="shared" si="532"/>
        <v>1346.160836119785</v>
      </c>
      <c r="FD205" s="50">
        <f t="shared" si="533"/>
        <v>17355.869380261454</v>
      </c>
      <c r="FE205" s="57">
        <f t="shared" si="534"/>
        <v>2481.3437379541606</v>
      </c>
      <c r="FF205" s="57">
        <f t="shared" si="535"/>
        <v>992.42644930012352</v>
      </c>
      <c r="FG205" s="50">
        <f t="shared" si="536"/>
        <v>93847.04259893595</v>
      </c>
      <c r="FH205" s="57">
        <f t="shared" si="537"/>
        <v>12405.526738893919</v>
      </c>
      <c r="FI205" s="57">
        <f t="shared" si="538"/>
        <v>1333.4443087961415</v>
      </c>
      <c r="FJ205" s="50">
        <f t="shared" si="539"/>
        <v>43994.718341548862</v>
      </c>
      <c r="FK205" s="57">
        <f t="shared" si="540"/>
        <v>15006.959527694187</v>
      </c>
      <c r="FL205" s="57">
        <f t="shared" si="541"/>
        <v>588.00505920453088</v>
      </c>
      <c r="FM205" s="50">
        <f t="shared" si="542"/>
        <v>93928.398236655936</v>
      </c>
      <c r="FN205" s="57">
        <f t="shared" si="543"/>
        <v>49611.081409964499</v>
      </c>
      <c r="FO205" s="57">
        <f t="shared" si="544"/>
        <v>452.86956813848803</v>
      </c>
      <c r="FP205" s="50">
        <f t="shared" si="545"/>
        <v>93012.996653717841</v>
      </c>
      <c r="FQ205" s="57">
        <f t="shared" si="546"/>
        <v>49265.713643387237</v>
      </c>
      <c r="FR205" s="57">
        <f t="shared" si="547"/>
        <v>2405.9311484296263</v>
      </c>
      <c r="FS205" s="50">
        <f t="shared" si="548"/>
        <v>6882.6869511099321</v>
      </c>
      <c r="FT205" s="57">
        <f t="shared" si="549"/>
        <v>1992.6438784315449</v>
      </c>
      <c r="FU205" s="57">
        <f t="shared" si="550"/>
        <v>498.0042848364904</v>
      </c>
      <c r="FV205" s="50">
        <f t="shared" si="551"/>
        <v>38822.307685618856</v>
      </c>
      <c r="FW205" s="57">
        <f t="shared" si="552"/>
        <v>15849.9667853707</v>
      </c>
      <c r="FX205" s="57">
        <f t="shared" si="553"/>
        <v>431.46639891066548</v>
      </c>
      <c r="FY205" s="50">
        <f t="shared" si="554"/>
        <v>208798.34025678705</v>
      </c>
      <c r="FZ205" s="57">
        <f t="shared" si="555"/>
        <v>24264.841988455548</v>
      </c>
      <c r="GA205" s="57">
        <f t="shared" si="556"/>
        <v>2824.5019139980054</v>
      </c>
      <c r="GB205" s="50">
        <f t="shared" si="557"/>
        <v>3404.2814628158662</v>
      </c>
      <c r="GC205" s="57">
        <f t="shared" si="558"/>
        <v>253.88553677638345</v>
      </c>
      <c r="GD205" s="57">
        <f t="shared" si="559"/>
        <v>29.373387057430111</v>
      </c>
      <c r="GE205" s="50">
        <f t="shared" si="560"/>
        <v>54817.428695719536</v>
      </c>
      <c r="GF205" s="57">
        <f t="shared" si="561"/>
        <v>4196.8590375100757</v>
      </c>
      <c r="GG205" s="57">
        <f t="shared" si="562"/>
        <v>560.0645202962437</v>
      </c>
      <c r="GH205" s="50">
        <f t="shared" si="563"/>
        <v>71559.816304137028</v>
      </c>
      <c r="GI205" s="57">
        <f t="shared" si="564"/>
        <v>5963.0322493335789</v>
      </c>
      <c r="GJ205" s="57">
        <f t="shared" si="565"/>
        <v>896.96294136347569</v>
      </c>
      <c r="GK205" s="51"/>
    </row>
    <row r="206" spans="1:193" s="45" customFormat="1">
      <c r="A206" s="45" t="s">
        <v>15</v>
      </c>
      <c r="B206" s="46">
        <v>41949</v>
      </c>
      <c r="C206" s="56">
        <v>0.60263435348130046</v>
      </c>
      <c r="D206" s="56">
        <v>0.29798771922110734</v>
      </c>
      <c r="E206" s="56">
        <v>8.9553009321433272E-2</v>
      </c>
      <c r="F206" s="48">
        <v>140537</v>
      </c>
      <c r="G206" s="49">
        <v>249810</v>
      </c>
      <c r="H206" s="49">
        <v>25218</v>
      </c>
      <c r="I206" s="49">
        <v>1583755</v>
      </c>
      <c r="J206" s="48">
        <v>1418764</v>
      </c>
      <c r="K206" s="48">
        <v>191748</v>
      </c>
      <c r="L206" s="48">
        <v>173667</v>
      </c>
      <c r="M206" s="49">
        <v>206469</v>
      </c>
      <c r="N206" s="49">
        <v>22877</v>
      </c>
      <c r="O206" s="48">
        <v>341780</v>
      </c>
      <c r="P206" s="49">
        <v>290250</v>
      </c>
      <c r="Q206" s="49">
        <v>49588</v>
      </c>
      <c r="R206" s="48">
        <v>605954</v>
      </c>
      <c r="S206" s="49">
        <v>529077</v>
      </c>
      <c r="T206" s="49">
        <v>88249</v>
      </c>
      <c r="U206" s="48">
        <v>378318</v>
      </c>
      <c r="V206" s="49">
        <v>296140</v>
      </c>
      <c r="W206" s="49">
        <v>38144</v>
      </c>
      <c r="X206" s="48">
        <v>33866</v>
      </c>
      <c r="Y206" s="49">
        <v>37058</v>
      </c>
      <c r="Z206" s="49">
        <v>3157</v>
      </c>
      <c r="AA206" s="48">
        <v>487696</v>
      </c>
      <c r="AB206" s="49">
        <v>955372</v>
      </c>
      <c r="AC206" s="49">
        <v>76186</v>
      </c>
      <c r="AD206" s="48">
        <v>281137</v>
      </c>
      <c r="AE206" s="49">
        <v>876588</v>
      </c>
      <c r="AF206" s="49">
        <v>52312</v>
      </c>
      <c r="AG206" s="48">
        <v>33570</v>
      </c>
      <c r="AH206" s="49">
        <v>35725</v>
      </c>
      <c r="AI206" s="49">
        <v>4506</v>
      </c>
      <c r="AJ206" s="48">
        <v>100558</v>
      </c>
      <c r="AK206" s="49">
        <v>83318</v>
      </c>
      <c r="AL206" s="49">
        <v>8570</v>
      </c>
      <c r="AM206" s="48">
        <v>60975</v>
      </c>
      <c r="AN206" s="49">
        <v>47885</v>
      </c>
      <c r="AO206" s="49">
        <v>3819</v>
      </c>
      <c r="AP206" s="48">
        <v>138853</v>
      </c>
      <c r="AQ206" s="49">
        <v>99929</v>
      </c>
      <c r="AR206" s="49">
        <v>6038</v>
      </c>
      <c r="AS206" s="48">
        <v>246218</v>
      </c>
      <c r="AT206" s="49">
        <v>64902</v>
      </c>
      <c r="AU206" s="49">
        <v>13744</v>
      </c>
      <c r="AV206" s="48">
        <v>111138</v>
      </c>
      <c r="AW206" s="49">
        <v>193991</v>
      </c>
      <c r="AX206" s="49">
        <v>8683</v>
      </c>
      <c r="AY206" s="48">
        <v>157430</v>
      </c>
      <c r="AZ206" s="49">
        <v>134440</v>
      </c>
      <c r="BA206" s="49">
        <v>13398</v>
      </c>
      <c r="BB206" s="48">
        <v>119504</v>
      </c>
      <c r="BC206" s="49">
        <v>60673</v>
      </c>
      <c r="BD206" s="49">
        <v>4558</v>
      </c>
      <c r="BE206" s="48">
        <v>9761</v>
      </c>
      <c r="BF206" s="49">
        <v>11687</v>
      </c>
      <c r="BG206" s="49">
        <v>1311</v>
      </c>
      <c r="BH206" s="50">
        <v>288079</v>
      </c>
      <c r="BI206" s="50">
        <v>155486</v>
      </c>
      <c r="BJ206" s="50">
        <v>17084</v>
      </c>
      <c r="BK206" s="50">
        <v>206930</v>
      </c>
      <c r="BL206" s="50">
        <v>68380</v>
      </c>
      <c r="BM206" s="50">
        <v>14593</v>
      </c>
      <c r="BN206" s="50">
        <v>26056</v>
      </c>
      <c r="BO206" s="50">
        <v>8192</v>
      </c>
      <c r="BP206" s="50">
        <v>8350</v>
      </c>
      <c r="BQ206" s="50">
        <v>142366</v>
      </c>
      <c r="BR206" s="50">
        <v>41195</v>
      </c>
      <c r="BS206" s="50">
        <v>13771</v>
      </c>
      <c r="BT206" s="50">
        <v>74252</v>
      </c>
      <c r="BU206" s="50">
        <v>51052</v>
      </c>
      <c r="BV206" s="50">
        <v>6572</v>
      </c>
      <c r="BW206" s="50">
        <v>129425</v>
      </c>
      <c r="BX206" s="50">
        <v>175300</v>
      </c>
      <c r="BY206" s="50">
        <v>4964</v>
      </c>
      <c r="BZ206" s="50">
        <v>165764</v>
      </c>
      <c r="CA206" s="50">
        <v>147338</v>
      </c>
      <c r="CB206" s="50">
        <v>23556</v>
      </c>
      <c r="CC206" s="50">
        <v>12007</v>
      </c>
      <c r="CD206" s="50">
        <v>7230</v>
      </c>
      <c r="CE206" s="50">
        <v>5555</v>
      </c>
      <c r="CF206" s="50">
        <v>73038</v>
      </c>
      <c r="CG206" s="50">
        <v>49602</v>
      </c>
      <c r="CH206" s="50">
        <v>4580</v>
      </c>
      <c r="CI206" s="50">
        <v>305815</v>
      </c>
      <c r="CJ206" s="50">
        <v>84677</v>
      </c>
      <c r="CK206" s="50">
        <v>32262</v>
      </c>
      <c r="CL206" s="50">
        <v>5365</v>
      </c>
      <c r="CM206" s="50">
        <v>1921</v>
      </c>
      <c r="CN206" s="50">
        <v>404</v>
      </c>
      <c r="CO206" s="50">
        <v>68326</v>
      </c>
      <c r="CP206" s="50">
        <v>13762</v>
      </c>
      <c r="CQ206" s="50">
        <v>7020</v>
      </c>
      <c r="CR206" s="50">
        <v>110847</v>
      </c>
      <c r="CS206" s="50">
        <v>20019</v>
      </c>
      <c r="CT206" s="50">
        <v>10187</v>
      </c>
      <c r="CU206" s="51"/>
      <c r="CV206" s="50">
        <f t="shared" si="474"/>
        <v>84692.424135201523</v>
      </c>
      <c r="CW206" s="57">
        <f t="shared" si="475"/>
        <v>74440.312138624824</v>
      </c>
      <c r="CX206" s="57">
        <f t="shared" si="476"/>
        <v>2258.3477890679042</v>
      </c>
      <c r="CY206" s="50">
        <f t="shared" si="473"/>
        <v>954425.17049777706</v>
      </c>
      <c r="CZ206" s="57">
        <f t="shared" si="477"/>
        <v>422774.24847301515</v>
      </c>
      <c r="DA206" s="57">
        <f t="shared" si="478"/>
        <v>17171.610431366185</v>
      </c>
      <c r="DB206" s="50">
        <f t="shared" si="479"/>
        <v>104657.70026603701</v>
      </c>
      <c r="DC206" s="57">
        <f t="shared" si="480"/>
        <v>61525.226399862811</v>
      </c>
      <c r="DD206" s="57">
        <f t="shared" si="481"/>
        <v>2048.7041942464289</v>
      </c>
      <c r="DE206" s="50">
        <f t="shared" si="482"/>
        <v>205968.36933283886</v>
      </c>
      <c r="DF206" s="57">
        <f t="shared" si="483"/>
        <v>86490.935503926405</v>
      </c>
      <c r="DG206" s="57">
        <f t="shared" si="484"/>
        <v>4440.7546262312335</v>
      </c>
      <c r="DH206" s="50">
        <f t="shared" si="485"/>
        <v>365168.69702940795</v>
      </c>
      <c r="DI206" s="57">
        <f t="shared" si="486"/>
        <v>157658.4485223458</v>
      </c>
      <c r="DJ206" s="57">
        <f t="shared" si="487"/>
        <v>7902.9635196071649</v>
      </c>
      <c r="DK206" s="50">
        <f t="shared" si="488"/>
        <v>227987.42334033863</v>
      </c>
      <c r="DL206" s="57">
        <f t="shared" si="489"/>
        <v>88246.083170138721</v>
      </c>
      <c r="DM206" s="57">
        <f t="shared" si="490"/>
        <v>3415.9099875567508</v>
      </c>
      <c r="DN206" s="50">
        <f t="shared" si="491"/>
        <v>20408.815014997723</v>
      </c>
      <c r="DO206" s="57">
        <f t="shared" si="492"/>
        <v>11042.828898895796</v>
      </c>
      <c r="DP206" s="57">
        <f t="shared" si="493"/>
        <v>282.71885042776483</v>
      </c>
      <c r="DQ206" s="50">
        <f t="shared" si="494"/>
        <v>293902.36365541629</v>
      </c>
      <c r="DR206" s="57">
        <f t="shared" si="495"/>
        <v>284689.12328770774</v>
      </c>
      <c r="DS206" s="57">
        <f t="shared" si="496"/>
        <v>6822.6855681627148</v>
      </c>
      <c r="DT206" s="50">
        <f t="shared" si="497"/>
        <v>169422.81423467238</v>
      </c>
      <c r="DU206" s="57">
        <f t="shared" si="498"/>
        <v>261212.45881659203</v>
      </c>
      <c r="DV206" s="57">
        <f t="shared" si="499"/>
        <v>4684.6970236228171</v>
      </c>
      <c r="DW206" s="50">
        <f t="shared" si="500"/>
        <v>20230.435246367255</v>
      </c>
      <c r="DX206" s="57">
        <f t="shared" si="501"/>
        <v>10645.61126917406</v>
      </c>
      <c r="DY206" s="57">
        <f t="shared" si="502"/>
        <v>403.52586000237829</v>
      </c>
      <c r="DZ206" s="50">
        <f t="shared" si="503"/>
        <v>60599.705317372609</v>
      </c>
      <c r="EA206" s="57">
        <f t="shared" si="504"/>
        <v>24827.740790064221</v>
      </c>
      <c r="EB206" s="57">
        <f t="shared" si="505"/>
        <v>767.46928988468312</v>
      </c>
      <c r="EC206" s="50">
        <f t="shared" si="506"/>
        <v>36745.629703522296</v>
      </c>
      <c r="ED206" s="57">
        <f t="shared" si="507"/>
        <v>14269.141934902726</v>
      </c>
      <c r="EE206" s="57">
        <f t="shared" si="508"/>
        <v>342.00294259855366</v>
      </c>
      <c r="EF206" s="50">
        <f t="shared" si="509"/>
        <v>83677.587883939006</v>
      </c>
      <c r="EG206" s="57">
        <f t="shared" si="510"/>
        <v>29777.614794046036</v>
      </c>
      <c r="EH206" s="57">
        <f t="shared" si="511"/>
        <v>540.72107028281414</v>
      </c>
      <c r="EI206" s="50">
        <f t="shared" si="512"/>
        <v>148379.42524545884</v>
      </c>
      <c r="EJ206" s="57">
        <f t="shared" si="513"/>
        <v>19339.998952888309</v>
      </c>
      <c r="EK206" s="57">
        <f t="shared" si="514"/>
        <v>1230.8165601137789</v>
      </c>
      <c r="EL206" s="50">
        <f t="shared" si="515"/>
        <v>66975.576777204769</v>
      </c>
      <c r="EM206" s="57">
        <f t="shared" si="516"/>
        <v>57806.935639421834</v>
      </c>
      <c r="EN206" s="57">
        <f t="shared" si="517"/>
        <v>777.58877993800513</v>
      </c>
      <c r="EO206" s="50">
        <f t="shared" si="518"/>
        <v>94872.726268561135</v>
      </c>
      <c r="EP206" s="57">
        <f t="shared" si="519"/>
        <v>40061.46897208567</v>
      </c>
      <c r="EQ206" s="57">
        <f t="shared" si="520"/>
        <v>1199.8312188885629</v>
      </c>
      <c r="ER206" s="50">
        <f t="shared" si="521"/>
        <v>72017.215778429323</v>
      </c>
      <c r="ES206" s="57">
        <f t="shared" si="522"/>
        <v>18079.808888302246</v>
      </c>
      <c r="ET206" s="57">
        <f t="shared" si="523"/>
        <v>408.18261648709284</v>
      </c>
      <c r="EU206" s="50">
        <f t="shared" si="524"/>
        <v>5882.3139243309734</v>
      </c>
      <c r="EV206" s="57">
        <f t="shared" si="525"/>
        <v>3482.5824745370815</v>
      </c>
      <c r="EW206" s="57">
        <f t="shared" si="526"/>
        <v>117.40399522039903</v>
      </c>
      <c r="EX206" s="50">
        <f t="shared" si="527"/>
        <v>173606.30191653955</v>
      </c>
      <c r="EY206" s="57">
        <f t="shared" si="528"/>
        <v>46332.918510813099</v>
      </c>
      <c r="EZ206" s="57">
        <f t="shared" si="529"/>
        <v>1529.9236112473661</v>
      </c>
      <c r="FA206" s="50">
        <f t="shared" si="530"/>
        <v>124703.12676588551</v>
      </c>
      <c r="FB206" s="57">
        <f t="shared" si="531"/>
        <v>20376.400240339321</v>
      </c>
      <c r="FC206" s="57">
        <f t="shared" si="532"/>
        <v>1306.8470650276756</v>
      </c>
      <c r="FD206" s="50">
        <f t="shared" si="533"/>
        <v>15702.240714308764</v>
      </c>
      <c r="FE206" s="57">
        <f t="shared" si="534"/>
        <v>2441.1153958593113</v>
      </c>
      <c r="FF206" s="57">
        <f t="shared" si="535"/>
        <v>747.76762783396782</v>
      </c>
      <c r="FG206" s="50">
        <f t="shared" si="536"/>
        <v>85794.642367718814</v>
      </c>
      <c r="FH206" s="57">
        <f t="shared" si="537"/>
        <v>12275.604093313517</v>
      </c>
      <c r="FI206" s="57">
        <f t="shared" si="538"/>
        <v>1233.2344913654576</v>
      </c>
      <c r="FJ206" s="50">
        <f t="shared" si="539"/>
        <v>44746.806014693524</v>
      </c>
      <c r="FK206" s="57">
        <f t="shared" si="540"/>
        <v>15212.869041675973</v>
      </c>
      <c r="FL206" s="57">
        <f t="shared" si="541"/>
        <v>588.54237726045949</v>
      </c>
      <c r="FM206" s="50">
        <f t="shared" si="542"/>
        <v>77995.951199317307</v>
      </c>
      <c r="FN206" s="57">
        <f t="shared" si="543"/>
        <v>52237.247179460115</v>
      </c>
      <c r="FO206" s="57">
        <f t="shared" si="544"/>
        <v>444.54113827159478</v>
      </c>
      <c r="FP206" s="50">
        <f t="shared" si="545"/>
        <v>99895.080970474286</v>
      </c>
      <c r="FQ206" s="57">
        <f t="shared" si="546"/>
        <v>43904.914574599512</v>
      </c>
      <c r="FR206" s="57">
        <f t="shared" si="547"/>
        <v>2109.5106875756824</v>
      </c>
      <c r="FS206" s="50">
        <f t="shared" si="548"/>
        <v>7235.8306822499744</v>
      </c>
      <c r="FT206" s="57">
        <f t="shared" si="549"/>
        <v>2154.4512099686062</v>
      </c>
      <c r="FU206" s="57">
        <f t="shared" si="550"/>
        <v>497.46696678056185</v>
      </c>
      <c r="FV206" s="50">
        <f t="shared" si="551"/>
        <v>44015.207909567223</v>
      </c>
      <c r="FW206" s="57">
        <f t="shared" si="552"/>
        <v>14780.786848805366</v>
      </c>
      <c r="FX206" s="57">
        <f t="shared" si="553"/>
        <v>410.15278269216441</v>
      </c>
      <c r="FY206" s="50">
        <f t="shared" si="554"/>
        <v>184294.62480988391</v>
      </c>
      <c r="FZ206" s="57">
        <f t="shared" si="555"/>
        <v>25232.706100485706</v>
      </c>
      <c r="GA206" s="57">
        <f t="shared" si="556"/>
        <v>2889.1591867280804</v>
      </c>
      <c r="GB206" s="50">
        <f t="shared" si="557"/>
        <v>3233.1333064271771</v>
      </c>
      <c r="GC206" s="57">
        <f t="shared" si="558"/>
        <v>572.43440862374723</v>
      </c>
      <c r="GD206" s="57">
        <f t="shared" si="559"/>
        <v>36.179415765859041</v>
      </c>
      <c r="GE206" s="50">
        <f t="shared" si="560"/>
        <v>41175.594835963333</v>
      </c>
      <c r="GF206" s="57">
        <f t="shared" si="561"/>
        <v>4100.9069919208796</v>
      </c>
      <c r="GG206" s="57">
        <f t="shared" si="562"/>
        <v>628.66212543646157</v>
      </c>
      <c r="GH206" s="50">
        <f t="shared" si="563"/>
        <v>66800.210180341717</v>
      </c>
      <c r="GI206" s="57">
        <f t="shared" si="564"/>
        <v>5965.4161510873482</v>
      </c>
      <c r="GJ206" s="57">
        <f t="shared" si="565"/>
        <v>912.27650595744069</v>
      </c>
      <c r="GK206" s="51"/>
    </row>
    <row r="207" spans="1:193" s="45" customFormat="1">
      <c r="A207" s="45" t="s">
        <v>15</v>
      </c>
      <c r="B207" s="46">
        <v>41948</v>
      </c>
      <c r="C207" s="56">
        <v>0.62170762007246716</v>
      </c>
      <c r="D207" s="56">
        <v>0.27576915948547437</v>
      </c>
      <c r="E207" s="56">
        <v>9.2387345616670613E-2</v>
      </c>
      <c r="F207" s="48">
        <v>143131</v>
      </c>
      <c r="G207" s="49">
        <v>256750</v>
      </c>
      <c r="H207" s="49">
        <v>23808</v>
      </c>
      <c r="I207" s="49">
        <v>1213135</v>
      </c>
      <c r="J207" s="48">
        <v>1414172</v>
      </c>
      <c r="K207" s="48">
        <v>178353</v>
      </c>
      <c r="L207" s="48">
        <v>173658</v>
      </c>
      <c r="M207" s="49">
        <v>205312</v>
      </c>
      <c r="N207" s="49">
        <v>22150</v>
      </c>
      <c r="O207" s="48">
        <v>359430</v>
      </c>
      <c r="P207" s="49">
        <v>303837</v>
      </c>
      <c r="Q207" s="49">
        <v>49612</v>
      </c>
      <c r="R207" s="48">
        <v>617869</v>
      </c>
      <c r="S207" s="49">
        <v>527960</v>
      </c>
      <c r="T207" s="49">
        <v>84500</v>
      </c>
      <c r="U207" s="48">
        <v>367361</v>
      </c>
      <c r="V207" s="49">
        <v>271508</v>
      </c>
      <c r="W207" s="49">
        <v>35851</v>
      </c>
      <c r="X207" s="48">
        <v>33775</v>
      </c>
      <c r="Y207" s="49">
        <v>38062</v>
      </c>
      <c r="Z207" s="49">
        <v>3214</v>
      </c>
      <c r="AA207" s="48">
        <v>482542</v>
      </c>
      <c r="AB207" s="49">
        <v>943792</v>
      </c>
      <c r="AC207" s="49">
        <v>72534</v>
      </c>
      <c r="AD207" s="48">
        <v>267178</v>
      </c>
      <c r="AE207" s="49">
        <v>870920</v>
      </c>
      <c r="AF207" s="49">
        <v>49696</v>
      </c>
      <c r="AG207" s="48">
        <v>35346</v>
      </c>
      <c r="AH207" s="49">
        <v>36387</v>
      </c>
      <c r="AI207" s="49">
        <v>4377</v>
      </c>
      <c r="AJ207" s="48">
        <v>96934</v>
      </c>
      <c r="AK207" s="49">
        <v>84275</v>
      </c>
      <c r="AL207" s="49">
        <v>8118</v>
      </c>
      <c r="AM207" s="48">
        <v>59138</v>
      </c>
      <c r="AN207" s="49">
        <v>48623</v>
      </c>
      <c r="AO207" s="49">
        <v>3528</v>
      </c>
      <c r="AP207" s="48">
        <v>132435</v>
      </c>
      <c r="AQ207" s="49">
        <v>97705</v>
      </c>
      <c r="AR207" s="49">
        <v>5990</v>
      </c>
      <c r="AS207" s="48">
        <v>220031</v>
      </c>
      <c r="AT207" s="49">
        <v>57932</v>
      </c>
      <c r="AU207" s="49">
        <v>11498</v>
      </c>
      <c r="AV207" s="48">
        <v>103924</v>
      </c>
      <c r="AW207" s="49">
        <v>188145</v>
      </c>
      <c r="AX207" s="49">
        <v>8323</v>
      </c>
      <c r="AY207" s="48">
        <v>151190</v>
      </c>
      <c r="AZ207" s="49">
        <v>129335</v>
      </c>
      <c r="BA207" s="49">
        <v>12587</v>
      </c>
      <c r="BB207" s="48">
        <v>117986</v>
      </c>
      <c r="BC207" s="49">
        <v>58730</v>
      </c>
      <c r="BD207" s="49">
        <v>4297</v>
      </c>
      <c r="BE207" s="48">
        <v>9568</v>
      </c>
      <c r="BF207" s="49">
        <v>11857</v>
      </c>
      <c r="BG207" s="49">
        <v>1176</v>
      </c>
      <c r="BH207" s="50">
        <v>292567</v>
      </c>
      <c r="BI207" s="50">
        <v>153584</v>
      </c>
      <c r="BJ207" s="50">
        <v>16564</v>
      </c>
      <c r="BK207" s="50">
        <v>202217</v>
      </c>
      <c r="BL207" s="50">
        <v>65487</v>
      </c>
      <c r="BM207" s="50">
        <v>13241</v>
      </c>
      <c r="BN207" s="50">
        <v>25506</v>
      </c>
      <c r="BO207" s="50">
        <v>7995</v>
      </c>
      <c r="BP207" s="50">
        <v>9490</v>
      </c>
      <c r="BQ207" s="50">
        <v>139188</v>
      </c>
      <c r="BR207" s="50">
        <v>41189</v>
      </c>
      <c r="BS207" s="50">
        <v>13108</v>
      </c>
      <c r="BT207" s="50">
        <v>75724</v>
      </c>
      <c r="BU207" s="50">
        <v>54899</v>
      </c>
      <c r="BV207" s="50">
        <v>6689</v>
      </c>
      <c r="BW207" s="50">
        <v>130379</v>
      </c>
      <c r="BX207" s="50">
        <v>145749</v>
      </c>
      <c r="BY207" s="50">
        <v>4284</v>
      </c>
      <c r="BZ207" s="50">
        <v>134183</v>
      </c>
      <c r="CA207" s="50">
        <v>101772</v>
      </c>
      <c r="CB207" s="50">
        <v>17816</v>
      </c>
      <c r="CC207" s="50">
        <v>12274</v>
      </c>
      <c r="CD207" s="50">
        <v>7331</v>
      </c>
      <c r="CE207" s="50">
        <v>5321</v>
      </c>
      <c r="CF207" s="50">
        <v>74419</v>
      </c>
      <c r="CG207" s="50">
        <v>59055</v>
      </c>
      <c r="CH207" s="50">
        <v>5420</v>
      </c>
      <c r="CI207" s="50">
        <v>298565</v>
      </c>
      <c r="CJ207" s="50">
        <v>82088</v>
      </c>
      <c r="CK207" s="50">
        <v>30650</v>
      </c>
      <c r="CL207" s="50">
        <v>5213</v>
      </c>
      <c r="CM207" s="50">
        <v>1981</v>
      </c>
      <c r="CN207" s="50">
        <v>397</v>
      </c>
      <c r="CO207" s="50">
        <v>68414</v>
      </c>
      <c r="CP207" s="50">
        <v>13652</v>
      </c>
      <c r="CQ207" s="50">
        <v>6334</v>
      </c>
      <c r="CR207" s="50">
        <v>108479</v>
      </c>
      <c r="CS207" s="50">
        <v>19830</v>
      </c>
      <c r="CT207" s="50">
        <v>10201</v>
      </c>
      <c r="CU207" s="51"/>
      <c r="CV207" s="50">
        <f t="shared" si="474"/>
        <v>88985.633368592302</v>
      </c>
      <c r="CW207" s="57">
        <f t="shared" si="475"/>
        <v>70803.73169789555</v>
      </c>
      <c r="CX207" s="57">
        <f t="shared" si="476"/>
        <v>2199.557924441694</v>
      </c>
      <c r="CY207" s="50">
        <f t="shared" si="473"/>
        <v>754215.27367661241</v>
      </c>
      <c r="CZ207" s="57">
        <f t="shared" si="477"/>
        <v>389985.02380789228</v>
      </c>
      <c r="DA207" s="57">
        <f t="shared" si="478"/>
        <v>16477.560252770054</v>
      </c>
      <c r="DB207" s="50">
        <f t="shared" si="479"/>
        <v>107964.5018865445</v>
      </c>
      <c r="DC207" s="57">
        <f t="shared" si="480"/>
        <v>56618.717672281717</v>
      </c>
      <c r="DD207" s="57">
        <f t="shared" si="481"/>
        <v>2046.379705409254</v>
      </c>
      <c r="DE207" s="50">
        <f t="shared" si="482"/>
        <v>223460.36988264686</v>
      </c>
      <c r="DF207" s="57">
        <f t="shared" si="483"/>
        <v>83788.874110588076</v>
      </c>
      <c r="DG207" s="57">
        <f t="shared" si="484"/>
        <v>4583.5209907342623</v>
      </c>
      <c r="DH207" s="50">
        <f t="shared" si="485"/>
        <v>384133.86550655519</v>
      </c>
      <c r="DI207" s="57">
        <f t="shared" si="486"/>
        <v>145595.08544195106</v>
      </c>
      <c r="DJ207" s="57">
        <f t="shared" si="487"/>
        <v>7806.7307046086671</v>
      </c>
      <c r="DK207" s="50">
        <f t="shared" si="488"/>
        <v>228391.13301744161</v>
      </c>
      <c r="DL207" s="57">
        <f t="shared" si="489"/>
        <v>74873.53295358218</v>
      </c>
      <c r="DM207" s="57">
        <f t="shared" si="490"/>
        <v>3312.1787277032581</v>
      </c>
      <c r="DN207" s="50">
        <f t="shared" si="491"/>
        <v>20998.174867947579</v>
      </c>
      <c r="DO207" s="57">
        <f t="shared" si="492"/>
        <v>10496.325748336125</v>
      </c>
      <c r="DP207" s="57">
        <f t="shared" si="493"/>
        <v>296.93292881197937</v>
      </c>
      <c r="DQ207" s="50">
        <f t="shared" si="494"/>
        <v>300000.03840500844</v>
      </c>
      <c r="DR207" s="57">
        <f t="shared" si="495"/>
        <v>260268.72656911484</v>
      </c>
      <c r="DS207" s="57">
        <f t="shared" si="496"/>
        <v>6701.2237269595862</v>
      </c>
      <c r="DT207" s="50">
        <f t="shared" si="497"/>
        <v>166106.59851572162</v>
      </c>
      <c r="DU207" s="57">
        <f t="shared" si="498"/>
        <v>240172.87637908934</v>
      </c>
      <c r="DV207" s="57">
        <f t="shared" si="499"/>
        <v>4591.2815277660629</v>
      </c>
      <c r="DW207" s="50">
        <f t="shared" si="500"/>
        <v>21974.877539081423</v>
      </c>
      <c r="DX207" s="57">
        <f t="shared" si="501"/>
        <v>10034.412406197956</v>
      </c>
      <c r="DY207" s="57">
        <f t="shared" si="502"/>
        <v>404.37941176416729</v>
      </c>
      <c r="DZ207" s="50">
        <f t="shared" si="503"/>
        <v>60264.606444104531</v>
      </c>
      <c r="EA207" s="57">
        <f t="shared" si="504"/>
        <v>23240.445915638353</v>
      </c>
      <c r="EB207" s="57">
        <f t="shared" si="505"/>
        <v>750.00047171613198</v>
      </c>
      <c r="EC207" s="50">
        <f t="shared" si="506"/>
        <v>36766.545235845566</v>
      </c>
      <c r="ED207" s="57">
        <f t="shared" si="507"/>
        <v>13408.72384166222</v>
      </c>
      <c r="EE207" s="57">
        <f t="shared" si="508"/>
        <v>325.94255533561392</v>
      </c>
      <c r="EF207" s="50">
        <f t="shared" si="509"/>
        <v>82335.848664297184</v>
      </c>
      <c r="EG207" s="57">
        <f t="shared" si="510"/>
        <v>26944.025727528275</v>
      </c>
      <c r="EH207" s="57">
        <f t="shared" si="511"/>
        <v>553.40020024385694</v>
      </c>
      <c r="EI207" s="50">
        <f t="shared" si="512"/>
        <v>136794.94935216501</v>
      </c>
      <c r="EJ207" s="57">
        <f t="shared" si="513"/>
        <v>15975.858947312501</v>
      </c>
      <c r="EK207" s="57">
        <f t="shared" si="514"/>
        <v>1062.2696999004786</v>
      </c>
      <c r="EL207" s="50">
        <f t="shared" si="515"/>
        <v>64610.342708411074</v>
      </c>
      <c r="EM207" s="57">
        <f t="shared" si="516"/>
        <v>51884.588511394577</v>
      </c>
      <c r="EN207" s="57">
        <f t="shared" si="517"/>
        <v>768.9398775675495</v>
      </c>
      <c r="EO207" s="50">
        <f t="shared" si="518"/>
        <v>93995.97507875631</v>
      </c>
      <c r="EP207" s="57">
        <f t="shared" si="519"/>
        <v>35666.604242053829</v>
      </c>
      <c r="EQ207" s="57">
        <f t="shared" si="520"/>
        <v>1162.8795192770331</v>
      </c>
      <c r="ER207" s="50">
        <f t="shared" si="521"/>
        <v>73352.795261870109</v>
      </c>
      <c r="ES207" s="57">
        <f t="shared" si="522"/>
        <v>16195.92273658191</v>
      </c>
      <c r="ET207" s="57">
        <f t="shared" si="523"/>
        <v>396.98842411483361</v>
      </c>
      <c r="EU207" s="50">
        <f t="shared" si="524"/>
        <v>5948.4985088533658</v>
      </c>
      <c r="EV207" s="57">
        <f t="shared" si="525"/>
        <v>3269.7949240192697</v>
      </c>
      <c r="EW207" s="57">
        <f t="shared" si="526"/>
        <v>108.64751844520464</v>
      </c>
      <c r="EX207" s="50">
        <f t="shared" si="527"/>
        <v>181891.1332817415</v>
      </c>
      <c r="EY207" s="57">
        <f t="shared" si="528"/>
        <v>42353.730590417093</v>
      </c>
      <c r="EZ207" s="57">
        <f t="shared" si="529"/>
        <v>1530.303992794532</v>
      </c>
      <c r="FA207" s="50">
        <f t="shared" si="530"/>
        <v>125719.84980819409</v>
      </c>
      <c r="FB207" s="57">
        <f t="shared" si="531"/>
        <v>18059.294947225259</v>
      </c>
      <c r="FC207" s="57">
        <f t="shared" si="532"/>
        <v>1223.3008433103355</v>
      </c>
      <c r="FD207" s="50">
        <f t="shared" si="533"/>
        <v>15857.274557568348</v>
      </c>
      <c r="FE207" s="57">
        <f t="shared" si="534"/>
        <v>2204.7744300863674</v>
      </c>
      <c r="FF207" s="57">
        <f t="shared" si="535"/>
        <v>876.75590990220417</v>
      </c>
      <c r="FG207" s="50">
        <f t="shared" si="536"/>
        <v>86534.240222646564</v>
      </c>
      <c r="FH207" s="57">
        <f t="shared" si="537"/>
        <v>11358.655910047204</v>
      </c>
      <c r="FI207" s="57">
        <f t="shared" si="538"/>
        <v>1211.0133263433183</v>
      </c>
      <c r="FJ207" s="50">
        <f t="shared" si="539"/>
        <v>47078.187822367501</v>
      </c>
      <c r="FK207" s="57">
        <f t="shared" si="540"/>
        <v>15139.451086593057</v>
      </c>
      <c r="FL207" s="57">
        <f t="shared" si="541"/>
        <v>617.97895482990975</v>
      </c>
      <c r="FM207" s="50">
        <f t="shared" si="542"/>
        <v>81057.617797428189</v>
      </c>
      <c r="FN207" s="57">
        <f t="shared" si="543"/>
        <v>40193.079225848407</v>
      </c>
      <c r="FO207" s="57">
        <f t="shared" si="544"/>
        <v>395.78738862181689</v>
      </c>
      <c r="FP207" s="50">
        <f t="shared" si="545"/>
        <v>83422.593584183865</v>
      </c>
      <c r="FQ207" s="57">
        <f t="shared" si="546"/>
        <v>28065.578899155698</v>
      </c>
      <c r="FR207" s="57">
        <f t="shared" si="547"/>
        <v>1645.9729495066038</v>
      </c>
      <c r="FS207" s="50">
        <f t="shared" si="548"/>
        <v>7630.8393287694616</v>
      </c>
      <c r="FT207" s="57">
        <f t="shared" si="549"/>
        <v>2021.6637081880126</v>
      </c>
      <c r="FU207" s="57">
        <f t="shared" si="550"/>
        <v>491.59306602630431</v>
      </c>
      <c r="FV207" s="50">
        <f t="shared" si="551"/>
        <v>46266.859378172936</v>
      </c>
      <c r="FW207" s="57">
        <f t="shared" si="552"/>
        <v>16285.547713414689</v>
      </c>
      <c r="FX207" s="57">
        <f t="shared" si="553"/>
        <v>500.73941324235471</v>
      </c>
      <c r="FY207" s="50">
        <f t="shared" si="554"/>
        <v>185620.13558693614</v>
      </c>
      <c r="FZ207" s="57">
        <f t="shared" si="555"/>
        <v>22637.338763843622</v>
      </c>
      <c r="GA207" s="57">
        <f t="shared" si="556"/>
        <v>2831.6721431509541</v>
      </c>
      <c r="GB207" s="50">
        <f t="shared" si="557"/>
        <v>3240.9618234377713</v>
      </c>
      <c r="GC207" s="57">
        <f t="shared" si="558"/>
        <v>546.29870494072475</v>
      </c>
      <c r="GD207" s="57">
        <f t="shared" si="559"/>
        <v>36.677776209818234</v>
      </c>
      <c r="GE207" s="50">
        <f t="shared" si="560"/>
        <v>42533.505119637768</v>
      </c>
      <c r="GF207" s="57">
        <f t="shared" si="561"/>
        <v>3764.8005652956963</v>
      </c>
      <c r="GG207" s="57">
        <f t="shared" si="562"/>
        <v>585.18144713599168</v>
      </c>
      <c r="GH207" s="50">
        <f t="shared" si="563"/>
        <v>67442.220917841172</v>
      </c>
      <c r="GI207" s="57">
        <f t="shared" si="564"/>
        <v>5468.5024325969571</v>
      </c>
      <c r="GJ207" s="57">
        <f t="shared" si="565"/>
        <v>942.44331263565698</v>
      </c>
      <c r="GK207" s="51"/>
    </row>
    <row r="208" spans="1:193" s="45" customFormat="1">
      <c r="A208" s="45" t="s">
        <v>15</v>
      </c>
      <c r="B208" s="46">
        <v>41947</v>
      </c>
      <c r="C208" s="56">
        <v>0.61690625719844416</v>
      </c>
      <c r="D208" s="56">
        <v>0.27995540261001783</v>
      </c>
      <c r="E208" s="56">
        <v>9.3082368486540737E-2</v>
      </c>
      <c r="F208" s="48">
        <v>146674</v>
      </c>
      <c r="G208" s="49">
        <v>264666</v>
      </c>
      <c r="H208" s="49">
        <v>23670</v>
      </c>
      <c r="I208" s="49">
        <v>1213135</v>
      </c>
      <c r="J208" s="48">
        <v>1454435</v>
      </c>
      <c r="K208" s="48">
        <v>186836</v>
      </c>
      <c r="L208" s="48">
        <v>178333</v>
      </c>
      <c r="M208" s="49">
        <v>212143</v>
      </c>
      <c r="N208" s="49">
        <v>23086</v>
      </c>
      <c r="O208" s="48">
        <v>360406</v>
      </c>
      <c r="P208" s="49">
        <v>309242</v>
      </c>
      <c r="Q208" s="49">
        <v>50857</v>
      </c>
      <c r="R208" s="48">
        <v>609336</v>
      </c>
      <c r="S208" s="49">
        <v>527951</v>
      </c>
      <c r="T208" s="49">
        <v>83643</v>
      </c>
      <c r="U208" s="48">
        <v>367236</v>
      </c>
      <c r="V208" s="49">
        <v>288498</v>
      </c>
      <c r="W208" s="49">
        <v>36784</v>
      </c>
      <c r="X208" s="48">
        <v>33171</v>
      </c>
      <c r="Y208" s="49">
        <v>38113</v>
      </c>
      <c r="Z208" s="49">
        <v>3165</v>
      </c>
      <c r="AA208" s="48">
        <v>489572</v>
      </c>
      <c r="AB208" s="49">
        <v>952433</v>
      </c>
      <c r="AC208" s="49">
        <v>73930</v>
      </c>
      <c r="AD208" s="48">
        <v>272714</v>
      </c>
      <c r="AE208" s="49">
        <v>927456</v>
      </c>
      <c r="AF208" s="49">
        <v>51647</v>
      </c>
      <c r="AG208" s="48">
        <v>36881</v>
      </c>
      <c r="AH208" s="49">
        <v>36976</v>
      </c>
      <c r="AI208" s="49">
        <v>4693</v>
      </c>
      <c r="AJ208" s="48">
        <v>97902</v>
      </c>
      <c r="AK208" s="49">
        <v>85171</v>
      </c>
      <c r="AL208" s="49">
        <v>8255</v>
      </c>
      <c r="AM208" s="48">
        <v>58741</v>
      </c>
      <c r="AN208" s="49">
        <v>47789</v>
      </c>
      <c r="AO208" s="49">
        <v>3613</v>
      </c>
      <c r="AP208" s="48">
        <v>133617</v>
      </c>
      <c r="AQ208" s="49">
        <v>100616</v>
      </c>
      <c r="AR208" s="49">
        <v>5895</v>
      </c>
      <c r="AS208" s="48">
        <v>252743</v>
      </c>
      <c r="AT208" s="49">
        <v>59030</v>
      </c>
      <c r="AU208" s="49">
        <v>12015</v>
      </c>
      <c r="AV208" s="48">
        <v>102582</v>
      </c>
      <c r="AW208" s="49">
        <v>182922</v>
      </c>
      <c r="AX208" s="49">
        <v>8143</v>
      </c>
      <c r="AY208" s="48">
        <v>147889</v>
      </c>
      <c r="AZ208" s="49">
        <v>125776</v>
      </c>
      <c r="BA208" s="49">
        <v>12034</v>
      </c>
      <c r="BB208" s="48">
        <v>112409</v>
      </c>
      <c r="BC208" s="49">
        <v>56022</v>
      </c>
      <c r="BD208" s="49">
        <v>4187</v>
      </c>
      <c r="BE208" s="48">
        <v>10263</v>
      </c>
      <c r="BF208" s="49">
        <v>12248</v>
      </c>
      <c r="BG208" s="49">
        <v>1166</v>
      </c>
      <c r="BH208" s="50">
        <v>290772</v>
      </c>
      <c r="BI208" s="50">
        <v>152430</v>
      </c>
      <c r="BJ208" s="50">
        <v>16378</v>
      </c>
      <c r="BK208" s="50">
        <v>191768</v>
      </c>
      <c r="BL208" s="50">
        <v>63510</v>
      </c>
      <c r="BM208" s="50">
        <v>12954</v>
      </c>
      <c r="BN208" s="50">
        <v>0</v>
      </c>
      <c r="BO208" s="50">
        <v>7715</v>
      </c>
      <c r="BP208" s="50">
        <v>10271</v>
      </c>
      <c r="BQ208" s="50">
        <v>133869</v>
      </c>
      <c r="BR208" s="50">
        <v>35786</v>
      </c>
      <c r="BS208" s="50">
        <v>13877</v>
      </c>
      <c r="BT208" s="50">
        <v>77606</v>
      </c>
      <c r="BU208" s="50">
        <v>57029</v>
      </c>
      <c r="BV208" s="50">
        <v>7033</v>
      </c>
      <c r="BW208" s="50">
        <v>104706</v>
      </c>
      <c r="BX208" s="50">
        <v>149805</v>
      </c>
      <c r="BY208" s="50">
        <v>4554</v>
      </c>
      <c r="BZ208" s="50">
        <v>86131</v>
      </c>
      <c r="CA208" s="50">
        <v>100210</v>
      </c>
      <c r="CB208" s="50">
        <v>18300</v>
      </c>
      <c r="CC208" s="50">
        <v>12279</v>
      </c>
      <c r="CD208" s="50">
        <v>7884</v>
      </c>
      <c r="CE208" s="50">
        <v>5692</v>
      </c>
      <c r="CF208" s="50">
        <v>88301</v>
      </c>
      <c r="CG208" s="50">
        <v>63634</v>
      </c>
      <c r="CH208" s="50">
        <v>5829</v>
      </c>
      <c r="CI208" s="50">
        <v>285155</v>
      </c>
      <c r="CJ208" s="50">
        <v>87191</v>
      </c>
      <c r="CK208" s="50">
        <v>32271</v>
      </c>
      <c r="CL208" s="50">
        <v>6024</v>
      </c>
      <c r="CM208" s="50">
        <v>2022</v>
      </c>
      <c r="CN208" s="50">
        <v>389</v>
      </c>
      <c r="CO208" s="50">
        <v>64231</v>
      </c>
      <c r="CP208" s="50">
        <v>13335</v>
      </c>
      <c r="CQ208" s="50">
        <v>5958</v>
      </c>
      <c r="CR208" s="50">
        <v>108150</v>
      </c>
      <c r="CS208" s="50">
        <v>19642</v>
      </c>
      <c r="CT208" s="50">
        <v>9849</v>
      </c>
      <c r="CU208" s="51"/>
      <c r="CV208" s="50">
        <f t="shared" si="474"/>
        <v>90484.108368324596</v>
      </c>
      <c r="CW208" s="57">
        <f t="shared" si="475"/>
        <v>74094.676587182985</v>
      </c>
      <c r="CX208" s="57">
        <f t="shared" si="476"/>
        <v>2203.2596620764193</v>
      </c>
      <c r="CY208" s="50">
        <f t="shared" si="473"/>
        <v>748390.57232643454</v>
      </c>
      <c r="CZ208" s="57">
        <f t="shared" si="477"/>
        <v>407176.93599510129</v>
      </c>
      <c r="DA208" s="57">
        <f t="shared" si="478"/>
        <v>17391.137398551324</v>
      </c>
      <c r="DB208" s="50">
        <f t="shared" si="479"/>
        <v>110014.74356497014</v>
      </c>
      <c r="DC208" s="57">
        <f t="shared" si="480"/>
        <v>59390.578975897013</v>
      </c>
      <c r="DD208" s="57">
        <f t="shared" si="481"/>
        <v>2148.8995588802795</v>
      </c>
      <c r="DE208" s="50">
        <f t="shared" si="482"/>
        <v>222336.71653186248</v>
      </c>
      <c r="DF208" s="57">
        <f t="shared" si="483"/>
        <v>86573.968613927136</v>
      </c>
      <c r="DG208" s="57">
        <f t="shared" si="484"/>
        <v>4733.890014120002</v>
      </c>
      <c r="DH208" s="50">
        <f t="shared" si="485"/>
        <v>375903.19113627117</v>
      </c>
      <c r="DI208" s="57">
        <f t="shared" si="486"/>
        <v>147802.73476336151</v>
      </c>
      <c r="DJ208" s="57">
        <f t="shared" si="487"/>
        <v>7785.6885473197271</v>
      </c>
      <c r="DK208" s="50">
        <f t="shared" si="488"/>
        <v>226550.18626852785</v>
      </c>
      <c r="DL208" s="57">
        <f t="shared" si="489"/>
        <v>80766.573742184919</v>
      </c>
      <c r="DM208" s="57">
        <f t="shared" si="490"/>
        <v>3423.9418424089145</v>
      </c>
      <c r="DN208" s="50">
        <f t="shared" si="491"/>
        <v>20463.397457529591</v>
      </c>
      <c r="DO208" s="57">
        <f t="shared" si="492"/>
        <v>10669.94025967561</v>
      </c>
      <c r="DP208" s="57">
        <f t="shared" si="493"/>
        <v>294.60569625990144</v>
      </c>
      <c r="DQ208" s="50">
        <f t="shared" si="494"/>
        <v>302020.03014915669</v>
      </c>
      <c r="DR208" s="57">
        <f t="shared" si="495"/>
        <v>266638.76397406711</v>
      </c>
      <c r="DS208" s="57">
        <f t="shared" si="496"/>
        <v>6881.5795022099564</v>
      </c>
      <c r="DT208" s="50">
        <f t="shared" si="497"/>
        <v>168238.97302561649</v>
      </c>
      <c r="DU208" s="57">
        <f t="shared" si="498"/>
        <v>259646.3178830767</v>
      </c>
      <c r="DV208" s="57">
        <f t="shared" si="499"/>
        <v>4807.4250852243695</v>
      </c>
      <c r="DW208" s="50">
        <f t="shared" si="500"/>
        <v>22752.119671735818</v>
      </c>
      <c r="DX208" s="57">
        <f t="shared" si="501"/>
        <v>10351.63096690802</v>
      </c>
      <c r="DY208" s="57">
        <f t="shared" si="502"/>
        <v>436.83555530733565</v>
      </c>
      <c r="DZ208" s="50">
        <f t="shared" si="503"/>
        <v>60396.35639224208</v>
      </c>
      <c r="EA208" s="57">
        <f t="shared" si="504"/>
        <v>23844.081595697829</v>
      </c>
      <c r="EB208" s="57">
        <f t="shared" si="505"/>
        <v>768.39495185639373</v>
      </c>
      <c r="EC208" s="50">
        <f t="shared" si="506"/>
        <v>36237.690454093812</v>
      </c>
      <c r="ED208" s="57">
        <f t="shared" si="507"/>
        <v>13378.788735330143</v>
      </c>
      <c r="EE208" s="57">
        <f t="shared" si="508"/>
        <v>336.30659734187168</v>
      </c>
      <c r="EF208" s="50">
        <f t="shared" si="509"/>
        <v>82429.163368084512</v>
      </c>
      <c r="EG208" s="57">
        <f t="shared" si="510"/>
        <v>28167.992789009553</v>
      </c>
      <c r="EH208" s="57">
        <f t="shared" si="511"/>
        <v>548.72056222815763</v>
      </c>
      <c r="EI208" s="50">
        <f t="shared" si="512"/>
        <v>155918.73816310638</v>
      </c>
      <c r="EJ208" s="57">
        <f t="shared" si="513"/>
        <v>16525.767416069353</v>
      </c>
      <c r="EK208" s="57">
        <f t="shared" si="514"/>
        <v>1118.384657365787</v>
      </c>
      <c r="EL208" s="50">
        <f t="shared" si="515"/>
        <v>63283.477675930801</v>
      </c>
      <c r="EM208" s="57">
        <f t="shared" si="516"/>
        <v>51210.002156229682</v>
      </c>
      <c r="EN208" s="57">
        <f t="shared" si="517"/>
        <v>757.96972658590118</v>
      </c>
      <c r="EO208" s="50">
        <f t="shared" si="518"/>
        <v>91233.649470820703</v>
      </c>
      <c r="EP208" s="57">
        <f t="shared" si="519"/>
        <v>35211.670718677604</v>
      </c>
      <c r="EQ208" s="57">
        <f t="shared" si="520"/>
        <v>1120.1532223670313</v>
      </c>
      <c r="ER208" s="50">
        <f t="shared" si="521"/>
        <v>69345.815465419917</v>
      </c>
      <c r="ES208" s="57">
        <f t="shared" si="522"/>
        <v>15683.661565018419</v>
      </c>
      <c r="ET208" s="57">
        <f t="shared" si="523"/>
        <v>389.73587685314607</v>
      </c>
      <c r="EU208" s="50">
        <f t="shared" si="524"/>
        <v>6331.3089176276326</v>
      </c>
      <c r="EV208" s="57">
        <f t="shared" si="525"/>
        <v>3428.8937711674985</v>
      </c>
      <c r="EW208" s="57">
        <f t="shared" si="526"/>
        <v>108.5340416553065</v>
      </c>
      <c r="EX208" s="50">
        <f t="shared" si="527"/>
        <v>179379.06621810602</v>
      </c>
      <c r="EY208" s="57">
        <f t="shared" si="528"/>
        <v>42673.602019845021</v>
      </c>
      <c r="EZ208" s="57">
        <f t="shared" si="529"/>
        <v>1524.5030310725642</v>
      </c>
      <c r="FA208" s="50">
        <f t="shared" si="530"/>
        <v>118302.87913043125</v>
      </c>
      <c r="FB208" s="57">
        <f t="shared" si="531"/>
        <v>17779.967619762232</v>
      </c>
      <c r="FC208" s="57">
        <f t="shared" si="532"/>
        <v>1205.7890013746487</v>
      </c>
      <c r="FD208" s="50">
        <f t="shared" si="533"/>
        <v>0</v>
      </c>
      <c r="FE208" s="57">
        <f t="shared" si="534"/>
        <v>2159.8559311362874</v>
      </c>
      <c r="FF208" s="57">
        <f t="shared" si="535"/>
        <v>956.04900672525991</v>
      </c>
      <c r="FG208" s="50">
        <f t="shared" si="536"/>
        <v>82584.623744898519</v>
      </c>
      <c r="FH208" s="57">
        <f t="shared" si="537"/>
        <v>10018.484037802098</v>
      </c>
      <c r="FI208" s="57">
        <f t="shared" si="538"/>
        <v>1291.7040274877259</v>
      </c>
      <c r="FJ208" s="50">
        <f t="shared" si="539"/>
        <v>47875.626996142455</v>
      </c>
      <c r="FK208" s="57">
        <f t="shared" si="540"/>
        <v>15965.576655446706</v>
      </c>
      <c r="FL208" s="57">
        <f t="shared" si="541"/>
        <v>654.64829756584095</v>
      </c>
      <c r="FM208" s="50">
        <f t="shared" si="542"/>
        <v>64593.786566220297</v>
      </c>
      <c r="FN208" s="57">
        <f t="shared" si="543"/>
        <v>41938.719087993719</v>
      </c>
      <c r="FO208" s="57">
        <f t="shared" si="544"/>
        <v>423.8971060877065</v>
      </c>
      <c r="FP208" s="50">
        <f t="shared" si="545"/>
        <v>53134.752838759196</v>
      </c>
      <c r="FQ208" s="57">
        <f t="shared" si="546"/>
        <v>28054.330895549887</v>
      </c>
      <c r="FR208" s="57">
        <f t="shared" si="547"/>
        <v>1703.4073433036956</v>
      </c>
      <c r="FS208" s="50">
        <f t="shared" si="548"/>
        <v>7574.9919321396956</v>
      </c>
      <c r="FT208" s="57">
        <f t="shared" si="549"/>
        <v>2207.1683941773804</v>
      </c>
      <c r="FU208" s="57">
        <f t="shared" si="550"/>
        <v>529.82484142538988</v>
      </c>
      <c r="FV208" s="50">
        <f t="shared" si="551"/>
        <v>54473.439416879817</v>
      </c>
      <c r="FW208" s="57">
        <f t="shared" si="552"/>
        <v>17814.682089685874</v>
      </c>
      <c r="FX208" s="57">
        <f t="shared" si="553"/>
        <v>542.5771259080459</v>
      </c>
      <c r="FY208" s="50">
        <f t="shared" si="554"/>
        <v>175913.90377142234</v>
      </c>
      <c r="FZ208" s="57">
        <f t="shared" si="555"/>
        <v>24409.591508970065</v>
      </c>
      <c r="GA208" s="57">
        <f t="shared" si="556"/>
        <v>3003.8611134291559</v>
      </c>
      <c r="GB208" s="50">
        <f t="shared" si="557"/>
        <v>3716.2432933634277</v>
      </c>
      <c r="GC208" s="57">
        <f t="shared" si="558"/>
        <v>566.06982407745602</v>
      </c>
      <c r="GD208" s="57">
        <f t="shared" si="559"/>
        <v>36.209041341264346</v>
      </c>
      <c r="GE208" s="50">
        <f t="shared" si="560"/>
        <v>39624.505806113266</v>
      </c>
      <c r="GF208" s="57">
        <f t="shared" si="561"/>
        <v>3733.2052938045877</v>
      </c>
      <c r="GG208" s="57">
        <f t="shared" si="562"/>
        <v>554.58475144280976</v>
      </c>
      <c r="GH208" s="50">
        <f t="shared" si="563"/>
        <v>66718.411716011731</v>
      </c>
      <c r="GI208" s="57">
        <f t="shared" si="564"/>
        <v>5498.8840180659699</v>
      </c>
      <c r="GJ208" s="57">
        <f t="shared" si="565"/>
        <v>916.76824722393974</v>
      </c>
      <c r="GK208" s="51"/>
    </row>
    <row r="209" spans="1:193" s="45" customFormat="1">
      <c r="A209" s="45" t="s">
        <v>15</v>
      </c>
      <c r="B209" s="46">
        <v>41946</v>
      </c>
      <c r="C209" s="56">
        <v>0.61333166187363586</v>
      </c>
      <c r="D209" s="56">
        <v>0.28435013982712815</v>
      </c>
      <c r="E209" s="56">
        <v>9.2562970444572804E-2</v>
      </c>
      <c r="F209" s="48">
        <v>76660</v>
      </c>
      <c r="G209" s="49">
        <v>127658</v>
      </c>
      <c r="H209" s="49">
        <v>11658</v>
      </c>
      <c r="I209" s="49">
        <v>1213135</v>
      </c>
      <c r="J209" s="48">
        <v>1234768</v>
      </c>
      <c r="K209" s="48">
        <v>184661</v>
      </c>
      <c r="L209" s="48">
        <v>175353</v>
      </c>
      <c r="M209" s="49">
        <v>160770</v>
      </c>
      <c r="N209" s="49">
        <v>18359</v>
      </c>
      <c r="O209" s="48">
        <v>319846</v>
      </c>
      <c r="P209" s="49">
        <v>207820</v>
      </c>
      <c r="Q209" s="49">
        <v>41505</v>
      </c>
      <c r="R209" s="48">
        <v>534380</v>
      </c>
      <c r="S209" s="49">
        <v>397072</v>
      </c>
      <c r="T209" s="49">
        <v>66655</v>
      </c>
      <c r="U209" s="48">
        <v>354066</v>
      </c>
      <c r="V209" s="49">
        <v>222166</v>
      </c>
      <c r="W209" s="49">
        <v>34819</v>
      </c>
      <c r="X209" s="48">
        <v>25392</v>
      </c>
      <c r="Y209" s="49">
        <v>25556</v>
      </c>
      <c r="Z209" s="49">
        <v>2253</v>
      </c>
      <c r="AA209" s="48">
        <v>590992</v>
      </c>
      <c r="AB209" s="49">
        <v>1015662</v>
      </c>
      <c r="AC209" s="49">
        <v>91944</v>
      </c>
      <c r="AD209" s="48">
        <v>368483</v>
      </c>
      <c r="AE209" s="49">
        <v>1055490</v>
      </c>
      <c r="AF209" s="49">
        <v>69817</v>
      </c>
      <c r="AG209" s="48">
        <v>29728</v>
      </c>
      <c r="AH209" s="49">
        <v>21283</v>
      </c>
      <c r="AI209" s="49">
        <v>3258</v>
      </c>
      <c r="AJ209" s="48">
        <v>61530</v>
      </c>
      <c r="AK209" s="49">
        <v>37488</v>
      </c>
      <c r="AL209" s="49">
        <v>4062</v>
      </c>
      <c r="AM209" s="48">
        <v>40872</v>
      </c>
      <c r="AN209" s="49">
        <v>24203</v>
      </c>
      <c r="AO209" s="49">
        <v>2010</v>
      </c>
      <c r="AP209" s="48">
        <v>162261</v>
      </c>
      <c r="AQ209" s="49">
        <v>97321</v>
      </c>
      <c r="AR209" s="49">
        <v>6334</v>
      </c>
      <c r="AS209" s="48">
        <v>290423</v>
      </c>
      <c r="AT209" s="49">
        <v>55113</v>
      </c>
      <c r="AU209" s="49">
        <v>12557</v>
      </c>
      <c r="AV209" s="48">
        <v>111517</v>
      </c>
      <c r="AW209" s="49">
        <v>152278</v>
      </c>
      <c r="AX209" s="49">
        <v>8591</v>
      </c>
      <c r="AY209" s="48">
        <v>176551</v>
      </c>
      <c r="AZ209" s="49">
        <v>113382</v>
      </c>
      <c r="BA209" s="49">
        <v>11852</v>
      </c>
      <c r="BB209" s="48">
        <v>104026</v>
      </c>
      <c r="BC209" s="49">
        <v>33261</v>
      </c>
      <c r="BD209" s="49">
        <v>2798</v>
      </c>
      <c r="BE209" s="48">
        <v>7716</v>
      </c>
      <c r="BF209" s="49">
        <v>7857</v>
      </c>
      <c r="BG209" s="49">
        <v>915</v>
      </c>
      <c r="BH209" s="50">
        <v>288826</v>
      </c>
      <c r="BI209" s="50">
        <v>138670</v>
      </c>
      <c r="BJ209" s="50">
        <v>17540</v>
      </c>
      <c r="BK209" s="50">
        <v>179929</v>
      </c>
      <c r="BL209" s="50">
        <v>34506</v>
      </c>
      <c r="BM209" s="50">
        <v>7130</v>
      </c>
      <c r="BN209" s="50">
        <v>24406</v>
      </c>
      <c r="BO209" s="50">
        <v>10571</v>
      </c>
      <c r="BP209" s="50">
        <v>9733</v>
      </c>
      <c r="BQ209" s="50">
        <v>127356</v>
      </c>
      <c r="BR209" s="50">
        <v>70729</v>
      </c>
      <c r="BS209" s="50">
        <v>25524</v>
      </c>
      <c r="BT209" s="50">
        <v>83113</v>
      </c>
      <c r="BU209" s="50">
        <v>53484</v>
      </c>
      <c r="BV209" s="50">
        <v>9004</v>
      </c>
      <c r="BW209" s="50">
        <v>118810</v>
      </c>
      <c r="BX209" s="50">
        <v>141714</v>
      </c>
      <c r="BY209" s="50">
        <v>4470</v>
      </c>
      <c r="BZ209" s="50">
        <v>83854</v>
      </c>
      <c r="CA209" s="50">
        <v>151185</v>
      </c>
      <c r="CB209" s="50">
        <v>36115</v>
      </c>
      <c r="CC209" s="50">
        <v>12954</v>
      </c>
      <c r="CD209" s="50">
        <v>4194</v>
      </c>
      <c r="CE209" s="50">
        <v>2908</v>
      </c>
      <c r="CF209" s="50">
        <v>86599</v>
      </c>
      <c r="CG209" s="50">
        <v>47573</v>
      </c>
      <c r="CH209" s="50">
        <v>4875</v>
      </c>
      <c r="CI209" s="50">
        <v>294869</v>
      </c>
      <c r="CJ209" s="50">
        <v>109604</v>
      </c>
      <c r="CK209" s="50">
        <v>39628</v>
      </c>
      <c r="CL209" s="50">
        <v>5964</v>
      </c>
      <c r="CM209" s="50">
        <v>2365</v>
      </c>
      <c r="CN209" s="50">
        <v>397</v>
      </c>
      <c r="CO209" s="50">
        <v>63632</v>
      </c>
      <c r="CP209" s="50">
        <v>23770</v>
      </c>
      <c r="CQ209" s="50">
        <v>8981</v>
      </c>
      <c r="CR209" s="50">
        <v>103886</v>
      </c>
      <c r="CS209" s="50">
        <v>23007</v>
      </c>
      <c r="CT209" s="50">
        <v>13149</v>
      </c>
      <c r="CU209" s="51"/>
      <c r="CV209" s="50">
        <f t="shared" si="474"/>
        <v>47018.005199232924</v>
      </c>
      <c r="CW209" s="57">
        <f t="shared" si="475"/>
        <v>36299.570150051528</v>
      </c>
      <c r="CX209" s="57">
        <f t="shared" si="476"/>
        <v>1079.0991094428298</v>
      </c>
      <c r="CY209" s="50">
        <f t="shared" si="473"/>
        <v>744054.10562707321</v>
      </c>
      <c r="CZ209" s="57">
        <f t="shared" si="477"/>
        <v>351106.45345406339</v>
      </c>
      <c r="DA209" s="57">
        <f t="shared" si="478"/>
        <v>17092.770685265259</v>
      </c>
      <c r="DB209" s="50">
        <f t="shared" si="479"/>
        <v>107549.54690452767</v>
      </c>
      <c r="DC209" s="57">
        <f t="shared" si="480"/>
        <v>45714.971980007394</v>
      </c>
      <c r="DD209" s="57">
        <f t="shared" si="481"/>
        <v>1699.3635743919122</v>
      </c>
      <c r="DE209" s="50">
        <f t="shared" si="482"/>
        <v>196171.67872363495</v>
      </c>
      <c r="DF209" s="57">
        <f t="shared" si="483"/>
        <v>59093.646058873768</v>
      </c>
      <c r="DG209" s="57">
        <f t="shared" si="484"/>
        <v>3841.8260883019943</v>
      </c>
      <c r="DH209" s="50">
        <f t="shared" si="485"/>
        <v>327752.17347203352</v>
      </c>
      <c r="DI209" s="57">
        <f t="shared" si="486"/>
        <v>112907.47872143742</v>
      </c>
      <c r="DJ209" s="57">
        <f t="shared" si="487"/>
        <v>6169.7847949830002</v>
      </c>
      <c r="DK209" s="50">
        <f t="shared" si="488"/>
        <v>217159.88819295075</v>
      </c>
      <c r="DL209" s="57">
        <f t="shared" si="489"/>
        <v>63172.933164833754</v>
      </c>
      <c r="DM209" s="57">
        <f t="shared" si="490"/>
        <v>3222.9500679095804</v>
      </c>
      <c r="DN209" s="50">
        <f t="shared" si="491"/>
        <v>15573.717558295362</v>
      </c>
      <c r="DO209" s="57">
        <f t="shared" si="492"/>
        <v>7266.8521734220867</v>
      </c>
      <c r="DP209" s="57">
        <f t="shared" si="493"/>
        <v>208.54437241162253</v>
      </c>
      <c r="DQ209" s="50">
        <f t="shared" si="494"/>
        <v>362474.1055140238</v>
      </c>
      <c r="DR209" s="57">
        <f t="shared" si="495"/>
        <v>288803.63171710062</v>
      </c>
      <c r="DS209" s="57">
        <f t="shared" si="496"/>
        <v>8510.6097545558023</v>
      </c>
      <c r="DT209" s="50">
        <f t="shared" si="497"/>
        <v>226002.29076218297</v>
      </c>
      <c r="DU209" s="57">
        <f t="shared" si="498"/>
        <v>300128.72908613551</v>
      </c>
      <c r="DV209" s="57">
        <f t="shared" si="499"/>
        <v>6462.4689075287397</v>
      </c>
      <c r="DW209" s="50">
        <f t="shared" si="500"/>
        <v>18233.123644179446</v>
      </c>
      <c r="DX209" s="57">
        <f t="shared" si="501"/>
        <v>6051.8240259407685</v>
      </c>
      <c r="DY209" s="57">
        <f t="shared" si="502"/>
        <v>301.57015770841821</v>
      </c>
      <c r="DZ209" s="50">
        <f t="shared" si="503"/>
        <v>37738.297155084816</v>
      </c>
      <c r="EA209" s="57">
        <f t="shared" si="504"/>
        <v>10659.71804183938</v>
      </c>
      <c r="EB209" s="57">
        <f t="shared" si="505"/>
        <v>375.99078594585473</v>
      </c>
      <c r="EC209" s="50">
        <f t="shared" si="506"/>
        <v>25068.091684099243</v>
      </c>
      <c r="ED209" s="57">
        <f t="shared" si="507"/>
        <v>6882.1264342359827</v>
      </c>
      <c r="EE209" s="57">
        <f t="shared" si="508"/>
        <v>186.05157059359132</v>
      </c>
      <c r="EF209" s="50">
        <f t="shared" si="509"/>
        <v>99519.808787278031</v>
      </c>
      <c r="EG209" s="57">
        <f t="shared" si="510"/>
        <v>27673.239958115937</v>
      </c>
      <c r="EH209" s="57">
        <f t="shared" si="511"/>
        <v>586.29385479592418</v>
      </c>
      <c r="EI209" s="50">
        <f t="shared" si="512"/>
        <v>178125.62123632696</v>
      </c>
      <c r="EJ209" s="57">
        <f t="shared" si="513"/>
        <v>15671.389256292514</v>
      </c>
      <c r="EK209" s="57">
        <f t="shared" si="514"/>
        <v>1162.3132198725007</v>
      </c>
      <c r="EL209" s="50">
        <f t="shared" si="515"/>
        <v>68396.906937162246</v>
      </c>
      <c r="EM209" s="57">
        <f t="shared" si="516"/>
        <v>43300.270592595421</v>
      </c>
      <c r="EN209" s="57">
        <f t="shared" si="517"/>
        <v>795.20847908932501</v>
      </c>
      <c r="EO209" s="50">
        <f t="shared" si="518"/>
        <v>108284.31823545229</v>
      </c>
      <c r="EP209" s="57">
        <f t="shared" si="519"/>
        <v>32240.187553879445</v>
      </c>
      <c r="EQ209" s="57">
        <f t="shared" si="520"/>
        <v>1097.0563257090769</v>
      </c>
      <c r="ER209" s="50">
        <f t="shared" si="521"/>
        <v>63802.439458066845</v>
      </c>
      <c r="ES209" s="57">
        <f t="shared" si="522"/>
        <v>9457.7700007901094</v>
      </c>
      <c r="ET209" s="57">
        <f t="shared" si="523"/>
        <v>258.99119130391472</v>
      </c>
      <c r="EU209" s="50">
        <f t="shared" si="524"/>
        <v>4732.4671030169739</v>
      </c>
      <c r="EV209" s="57">
        <f t="shared" si="525"/>
        <v>2234.139048621746</v>
      </c>
      <c r="EW209" s="57">
        <f t="shared" si="526"/>
        <v>84.695117956784117</v>
      </c>
      <c r="EX209" s="50">
        <f t="shared" si="527"/>
        <v>177146.13057231475</v>
      </c>
      <c r="EY209" s="57">
        <f t="shared" si="528"/>
        <v>39430.83388982786</v>
      </c>
      <c r="EZ209" s="57">
        <f t="shared" si="529"/>
        <v>1623.5545015978071</v>
      </c>
      <c r="FA209" s="50">
        <f t="shared" si="530"/>
        <v>110356.15258926143</v>
      </c>
      <c r="FB209" s="57">
        <f t="shared" si="531"/>
        <v>9811.7859248748846</v>
      </c>
      <c r="FC209" s="57">
        <f t="shared" si="532"/>
        <v>659.97397926980409</v>
      </c>
      <c r="FD209" s="50">
        <f t="shared" si="533"/>
        <v>14968.972539687957</v>
      </c>
      <c r="FE209" s="57">
        <f t="shared" si="534"/>
        <v>3005.8653281125717</v>
      </c>
      <c r="FF209" s="57">
        <f t="shared" si="535"/>
        <v>900.91539133702713</v>
      </c>
      <c r="FG209" s="50">
        <f t="shared" si="536"/>
        <v>78111.46712957877</v>
      </c>
      <c r="FH209" s="57">
        <f t="shared" si="537"/>
        <v>20111.801039832946</v>
      </c>
      <c r="FI209" s="57">
        <f t="shared" si="538"/>
        <v>2362.5772576272761</v>
      </c>
      <c r="FJ209" s="50">
        <f t="shared" si="539"/>
        <v>50975.834413303499</v>
      </c>
      <c r="FK209" s="57">
        <f t="shared" si="540"/>
        <v>15208.182878514122</v>
      </c>
      <c r="FL209" s="57">
        <f t="shared" si="541"/>
        <v>833.43698588293353</v>
      </c>
      <c r="FM209" s="50">
        <f t="shared" si="542"/>
        <v>72869.934747206673</v>
      </c>
      <c r="FN209" s="57">
        <f t="shared" si="543"/>
        <v>40296.395715461636</v>
      </c>
      <c r="FO209" s="57">
        <f t="shared" si="544"/>
        <v>413.75647788724041</v>
      </c>
      <c r="FP209" s="50">
        <f t="shared" si="545"/>
        <v>51430.313174751864</v>
      </c>
      <c r="FQ209" s="57">
        <f t="shared" si="546"/>
        <v>42989.47588976437</v>
      </c>
      <c r="FR209" s="57">
        <f t="shared" si="547"/>
        <v>3342.9116776057467</v>
      </c>
      <c r="FS209" s="50">
        <f t="shared" si="548"/>
        <v>7945.0983479110791</v>
      </c>
      <c r="FT209" s="57">
        <f t="shared" si="549"/>
        <v>1192.5644864349754</v>
      </c>
      <c r="FU209" s="57">
        <f t="shared" si="550"/>
        <v>269.1731180528177</v>
      </c>
      <c r="FV209" s="50">
        <f t="shared" si="551"/>
        <v>53113.908586594989</v>
      </c>
      <c r="FW209" s="57">
        <f t="shared" si="552"/>
        <v>13527.389201995968</v>
      </c>
      <c r="FX209" s="57">
        <f t="shared" si="553"/>
        <v>451.24448091729244</v>
      </c>
      <c r="FY209" s="50">
        <f t="shared" si="554"/>
        <v>180852.49380501712</v>
      </c>
      <c r="FZ209" s="57">
        <f t="shared" si="555"/>
        <v>31165.912725612554</v>
      </c>
      <c r="GA209" s="57">
        <f t="shared" si="556"/>
        <v>3668.0853927775311</v>
      </c>
      <c r="GB209" s="50">
        <f t="shared" si="557"/>
        <v>3657.9100314143643</v>
      </c>
      <c r="GC209" s="57">
        <f t="shared" si="558"/>
        <v>672.48808069115807</v>
      </c>
      <c r="GD209" s="57">
        <f t="shared" si="559"/>
        <v>36.747499266495403</v>
      </c>
      <c r="GE209" s="50">
        <f t="shared" si="560"/>
        <v>39027.520308343199</v>
      </c>
      <c r="GF209" s="57">
        <f t="shared" si="561"/>
        <v>6759.0028236908356</v>
      </c>
      <c r="GG209" s="57">
        <f t="shared" si="562"/>
        <v>831.30803756270836</v>
      </c>
      <c r="GH209" s="50">
        <f t="shared" si="563"/>
        <v>63716.573025404534</v>
      </c>
      <c r="GI209" s="57">
        <f t="shared" si="564"/>
        <v>6542.0436670027375</v>
      </c>
      <c r="GJ209" s="57">
        <f t="shared" si="565"/>
        <v>1217.1104983756877</v>
      </c>
      <c r="GK209" s="51"/>
    </row>
    <row r="210" spans="1:193" s="45" customFormat="1">
      <c r="A210" s="45" t="s">
        <v>15</v>
      </c>
      <c r="B210" s="46">
        <v>41945</v>
      </c>
      <c r="C210" s="56">
        <v>0.61063985014342392</v>
      </c>
      <c r="D210" s="56">
        <v>0.28875580042179216</v>
      </c>
      <c r="E210" s="56">
        <v>9.1053537239727478E-2</v>
      </c>
      <c r="F210" s="48">
        <v>75672</v>
      </c>
      <c r="G210" s="49">
        <v>121012</v>
      </c>
      <c r="H210" s="49">
        <v>12046</v>
      </c>
      <c r="I210" s="49">
        <v>1213135</v>
      </c>
      <c r="J210" s="48">
        <v>1235929</v>
      </c>
      <c r="K210" s="48">
        <v>192570</v>
      </c>
      <c r="L210" s="48">
        <v>178756</v>
      </c>
      <c r="M210" s="49">
        <v>146756</v>
      </c>
      <c r="N210" s="49">
        <v>19271</v>
      </c>
      <c r="O210" s="48">
        <v>324543</v>
      </c>
      <c r="P210" s="49">
        <v>206482</v>
      </c>
      <c r="Q210" s="49">
        <v>39890</v>
      </c>
      <c r="R210" s="48">
        <v>551458</v>
      </c>
      <c r="S210" s="49">
        <v>379492</v>
      </c>
      <c r="T210" s="49">
        <v>66357</v>
      </c>
      <c r="U210" s="48">
        <v>367070</v>
      </c>
      <c r="V210" s="49">
        <v>228616</v>
      </c>
      <c r="W210" s="49">
        <v>35877</v>
      </c>
      <c r="X210" s="48">
        <v>25951</v>
      </c>
      <c r="Y210" s="49">
        <v>23873</v>
      </c>
      <c r="Z210" s="49">
        <v>2344</v>
      </c>
      <c r="AA210" s="48">
        <v>661010</v>
      </c>
      <c r="AB210" s="49">
        <v>1013600</v>
      </c>
      <c r="AC210" s="49">
        <v>100088</v>
      </c>
      <c r="AD210" s="48">
        <v>416165</v>
      </c>
      <c r="AE210" s="49">
        <v>1038151</v>
      </c>
      <c r="AF210" s="49">
        <v>76621</v>
      </c>
      <c r="AG210" s="48">
        <v>30658</v>
      </c>
      <c r="AH210" s="49">
        <v>21200</v>
      </c>
      <c r="AI210" s="49">
        <v>3520</v>
      </c>
      <c r="AJ210" s="48">
        <v>61741</v>
      </c>
      <c r="AK210" s="49">
        <v>36885</v>
      </c>
      <c r="AL210" s="49">
        <v>4054</v>
      </c>
      <c r="AM210" s="48">
        <v>42001</v>
      </c>
      <c r="AN210" s="49">
        <v>23020</v>
      </c>
      <c r="AO210" s="49">
        <v>2004</v>
      </c>
      <c r="AP210" s="48">
        <v>160816</v>
      </c>
      <c r="AQ210" s="49">
        <v>90706</v>
      </c>
      <c r="AR210" s="49">
        <v>6395</v>
      </c>
      <c r="AS210" s="48">
        <v>276373</v>
      </c>
      <c r="AT210" s="49">
        <v>52264</v>
      </c>
      <c r="AU210" s="49">
        <v>12503</v>
      </c>
      <c r="AV210" s="48">
        <v>116388</v>
      </c>
      <c r="AW210" s="49">
        <v>148814</v>
      </c>
      <c r="AX210" s="49">
        <v>9500</v>
      </c>
      <c r="AY210" s="48">
        <v>220092</v>
      </c>
      <c r="AZ210" s="49">
        <v>134663</v>
      </c>
      <c r="BA210" s="49">
        <v>14823</v>
      </c>
      <c r="BB210" s="48">
        <v>115491</v>
      </c>
      <c r="BC210" s="49">
        <v>36177</v>
      </c>
      <c r="BD210" s="49">
        <v>3104</v>
      </c>
      <c r="BE210" s="48">
        <v>7590</v>
      </c>
      <c r="BF210" s="49">
        <v>7461</v>
      </c>
      <c r="BG210" s="49">
        <v>849</v>
      </c>
      <c r="BH210" s="50">
        <v>253753</v>
      </c>
      <c r="BI210" s="50">
        <v>122374</v>
      </c>
      <c r="BJ210" s="50">
        <v>16875</v>
      </c>
      <c r="BK210" s="50">
        <v>133817</v>
      </c>
      <c r="BL210" s="50">
        <v>40224</v>
      </c>
      <c r="BM210" s="50">
        <v>9296</v>
      </c>
      <c r="BN210" s="50">
        <v>31592</v>
      </c>
      <c r="BO210" s="50">
        <v>10816</v>
      </c>
      <c r="BP210" s="50">
        <v>10476</v>
      </c>
      <c r="BQ210" s="50">
        <v>188566</v>
      </c>
      <c r="BR210" s="50">
        <v>78769</v>
      </c>
      <c r="BS210" s="50">
        <v>28663</v>
      </c>
      <c r="BT210" s="50">
        <v>88266</v>
      </c>
      <c r="BU210" s="50">
        <v>58655</v>
      </c>
      <c r="BV210" s="50">
        <v>11170</v>
      </c>
      <c r="BW210" s="50">
        <v>139295</v>
      </c>
      <c r="BX210" s="50">
        <v>140208</v>
      </c>
      <c r="BY210" s="50">
        <v>5101</v>
      </c>
      <c r="BZ210" s="50">
        <v>107566</v>
      </c>
      <c r="CA210" s="50">
        <v>189704</v>
      </c>
      <c r="CB210" s="50">
        <v>49443</v>
      </c>
      <c r="CC210" s="50">
        <v>8928</v>
      </c>
      <c r="CD210" s="50">
        <v>4279</v>
      </c>
      <c r="CE210" s="50">
        <v>3306</v>
      </c>
      <c r="CF210" s="50">
        <v>72478</v>
      </c>
      <c r="CG210" s="50">
        <v>46301</v>
      </c>
      <c r="CH210" s="50">
        <v>5291</v>
      </c>
      <c r="CI210" s="50">
        <v>368529</v>
      </c>
      <c r="CJ210" s="50">
        <v>117283</v>
      </c>
      <c r="CK210" s="50">
        <v>44727</v>
      </c>
      <c r="CL210" s="50">
        <v>2233</v>
      </c>
      <c r="CM210" s="50">
        <v>2397</v>
      </c>
      <c r="CN210" s="50">
        <v>163</v>
      </c>
      <c r="CO210" s="50">
        <v>116179</v>
      </c>
      <c r="CP210" s="50">
        <v>28681</v>
      </c>
      <c r="CQ210" s="50">
        <v>11153</v>
      </c>
      <c r="CR210" s="50">
        <v>127210</v>
      </c>
      <c r="CS210" s="50">
        <v>23923</v>
      </c>
      <c r="CT210" s="50">
        <v>14825</v>
      </c>
      <c r="CU210" s="51"/>
      <c r="CV210" s="50">
        <f t="shared" si="474"/>
        <v>46208.338740053172</v>
      </c>
      <c r="CW210" s="57">
        <f t="shared" si="475"/>
        <v>34942.91692064191</v>
      </c>
      <c r="CX210" s="57">
        <f t="shared" si="476"/>
        <v>1096.8309095897571</v>
      </c>
      <c r="CY210" s="50">
        <f t="shared" si="473"/>
        <v>740788.57460374257</v>
      </c>
      <c r="CZ210" s="57">
        <f t="shared" si="477"/>
        <v>356881.66765950515</v>
      </c>
      <c r="DA210" s="57">
        <f t="shared" si="478"/>
        <v>17534.17966625432</v>
      </c>
      <c r="DB210" s="50">
        <f t="shared" si="479"/>
        <v>109155.53705223788</v>
      </c>
      <c r="DC210" s="57">
        <f t="shared" si="480"/>
        <v>42376.646246700533</v>
      </c>
      <c r="DD210" s="57">
        <f t="shared" si="481"/>
        <v>1754.6927161467881</v>
      </c>
      <c r="DE210" s="50">
        <f t="shared" si="482"/>
        <v>198178.88888509723</v>
      </c>
      <c r="DF210" s="57">
        <f t="shared" si="483"/>
        <v>59622.875182692493</v>
      </c>
      <c r="DG210" s="57">
        <f t="shared" si="484"/>
        <v>3632.1256004927291</v>
      </c>
      <c r="DH210" s="50">
        <f t="shared" si="485"/>
        <v>336742.23048039229</v>
      </c>
      <c r="DI210" s="57">
        <f t="shared" si="486"/>
        <v>109580.51621366675</v>
      </c>
      <c r="DJ210" s="57">
        <f t="shared" si="487"/>
        <v>6042.0395706165964</v>
      </c>
      <c r="DK210" s="50">
        <f t="shared" si="488"/>
        <v>224147.56979214662</v>
      </c>
      <c r="DL210" s="57">
        <f t="shared" si="489"/>
        <v>66014.196069228434</v>
      </c>
      <c r="DM210" s="57">
        <f t="shared" si="490"/>
        <v>3266.7277555497026</v>
      </c>
      <c r="DN210" s="50">
        <f t="shared" si="491"/>
        <v>15846.714751071995</v>
      </c>
      <c r="DO210" s="57">
        <f t="shared" si="492"/>
        <v>6893.4672234694444</v>
      </c>
      <c r="DP210" s="57">
        <f t="shared" si="493"/>
        <v>213.4294912899212</v>
      </c>
      <c r="DQ210" s="50">
        <f t="shared" si="494"/>
        <v>403639.04734330467</v>
      </c>
      <c r="DR210" s="57">
        <f t="shared" si="495"/>
        <v>292682.87930752855</v>
      </c>
      <c r="DS210" s="57">
        <f t="shared" si="496"/>
        <v>9113.3664352498436</v>
      </c>
      <c r="DT210" s="50">
        <f t="shared" si="497"/>
        <v>254126.93323493801</v>
      </c>
      <c r="DU210" s="57">
        <f t="shared" si="498"/>
        <v>299772.12296368397</v>
      </c>
      <c r="DV210" s="57">
        <f t="shared" si="499"/>
        <v>6976.6130768451594</v>
      </c>
      <c r="DW210" s="50">
        <f t="shared" si="500"/>
        <v>18720.99652569709</v>
      </c>
      <c r="DX210" s="57">
        <f t="shared" si="501"/>
        <v>6121.6229689419943</v>
      </c>
      <c r="DY210" s="57">
        <f t="shared" si="502"/>
        <v>320.50845108384073</v>
      </c>
      <c r="DZ210" s="50">
        <f t="shared" si="503"/>
        <v>37701.514987705137</v>
      </c>
      <c r="EA210" s="57">
        <f t="shared" si="504"/>
        <v>10650.757698557803</v>
      </c>
      <c r="EB210" s="57">
        <f t="shared" si="505"/>
        <v>369.13103996985518</v>
      </c>
      <c r="EC210" s="50">
        <f t="shared" si="506"/>
        <v>25647.484345873949</v>
      </c>
      <c r="ED210" s="57">
        <f t="shared" si="507"/>
        <v>6647.1585257096558</v>
      </c>
      <c r="EE210" s="57">
        <f t="shared" si="508"/>
        <v>182.47128862841387</v>
      </c>
      <c r="EF210" s="50">
        <f t="shared" si="509"/>
        <v>98200.658140664862</v>
      </c>
      <c r="EG210" s="57">
        <f t="shared" si="510"/>
        <v>26191.883633059078</v>
      </c>
      <c r="EH210" s="57">
        <f t="shared" si="511"/>
        <v>582.28737064805728</v>
      </c>
      <c r="EI210" s="50">
        <f t="shared" si="512"/>
        <v>168764.36730368849</v>
      </c>
      <c r="EJ210" s="57">
        <f t="shared" si="513"/>
        <v>15091.533153244545</v>
      </c>
      <c r="EK210" s="57">
        <f t="shared" si="514"/>
        <v>1138.4423761083126</v>
      </c>
      <c r="EL210" s="50">
        <f t="shared" si="515"/>
        <v>71071.15087849283</v>
      </c>
      <c r="EM210" s="57">
        <f t="shared" si="516"/>
        <v>42970.90568396858</v>
      </c>
      <c r="EN210" s="57">
        <f t="shared" si="517"/>
        <v>865.00860377741105</v>
      </c>
      <c r="EO210" s="50">
        <f t="shared" si="518"/>
        <v>134396.94589776645</v>
      </c>
      <c r="EP210" s="57">
        <f t="shared" si="519"/>
        <v>38884.722352199795</v>
      </c>
      <c r="EQ210" s="57">
        <f t="shared" si="520"/>
        <v>1349.6865825044804</v>
      </c>
      <c r="ER210" s="50">
        <f t="shared" si="521"/>
        <v>70523.406932914178</v>
      </c>
      <c r="ES210" s="57">
        <f t="shared" si="522"/>
        <v>10446.318591859175</v>
      </c>
      <c r="ET210" s="57">
        <f t="shared" si="523"/>
        <v>282.63017959211408</v>
      </c>
      <c r="EU210" s="50">
        <f t="shared" si="524"/>
        <v>4634.756462588588</v>
      </c>
      <c r="EV210" s="57">
        <f t="shared" si="525"/>
        <v>2154.4070269469912</v>
      </c>
      <c r="EW210" s="57">
        <f t="shared" si="526"/>
        <v>77.304453116528634</v>
      </c>
      <c r="EX210" s="50">
        <f t="shared" si="527"/>
        <v>154951.69389344426</v>
      </c>
      <c r="EY210" s="57">
        <f t="shared" si="528"/>
        <v>35336.202320816396</v>
      </c>
      <c r="EZ210" s="57">
        <f t="shared" si="529"/>
        <v>1536.5284409204012</v>
      </c>
      <c r="FA210" s="50">
        <f t="shared" si="530"/>
        <v>81713.992826642556</v>
      </c>
      <c r="FB210" s="57">
        <f t="shared" si="531"/>
        <v>11614.913316166168</v>
      </c>
      <c r="FC210" s="57">
        <f t="shared" si="532"/>
        <v>846.43368218050659</v>
      </c>
      <c r="FD210" s="50">
        <f t="shared" si="533"/>
        <v>19291.334145731049</v>
      </c>
      <c r="FE210" s="57">
        <f t="shared" si="534"/>
        <v>3123.182737362104</v>
      </c>
      <c r="FF210" s="57">
        <f t="shared" si="535"/>
        <v>953.8768561233851</v>
      </c>
      <c r="FG210" s="50">
        <f t="shared" si="536"/>
        <v>115145.91398214488</v>
      </c>
      <c r="FH210" s="57">
        <f t="shared" si="537"/>
        <v>22745.005643424149</v>
      </c>
      <c r="FI210" s="57">
        <f t="shared" si="538"/>
        <v>2609.8675379023089</v>
      </c>
      <c r="FJ210" s="50">
        <f t="shared" si="539"/>
        <v>53898.737012759455</v>
      </c>
      <c r="FK210" s="57">
        <f t="shared" si="540"/>
        <v>16936.971473740221</v>
      </c>
      <c r="FL210" s="57">
        <f t="shared" si="541"/>
        <v>1017.068010967756</v>
      </c>
      <c r="FM210" s="50">
        <f t="shared" si="542"/>
        <v>85059.077925728241</v>
      </c>
      <c r="FN210" s="57">
        <f t="shared" si="543"/>
        <v>40485.873265538634</v>
      </c>
      <c r="FO210" s="57">
        <f t="shared" si="544"/>
        <v>464.46409345984989</v>
      </c>
      <c r="FP210" s="50">
        <f t="shared" si="545"/>
        <v>65684.086120527543</v>
      </c>
      <c r="FQ210" s="57">
        <f t="shared" si="546"/>
        <v>54778.130363215663</v>
      </c>
      <c r="FR210" s="57">
        <f t="shared" si="547"/>
        <v>4501.960041743846</v>
      </c>
      <c r="FS210" s="50">
        <f t="shared" si="548"/>
        <v>5451.7925820804885</v>
      </c>
      <c r="FT210" s="57">
        <f t="shared" si="549"/>
        <v>1235.5860700048486</v>
      </c>
      <c r="FU210" s="57">
        <f t="shared" si="550"/>
        <v>301.02299411453902</v>
      </c>
      <c r="FV210" s="50">
        <f t="shared" si="551"/>
        <v>44257.955058695079</v>
      </c>
      <c r="FW210" s="57">
        <f t="shared" si="552"/>
        <v>13369.682315329399</v>
      </c>
      <c r="FX210" s="57">
        <f t="shared" si="553"/>
        <v>481.76426553539807</v>
      </c>
      <c r="FY210" s="50">
        <f t="shared" si="554"/>
        <v>225038.49333350587</v>
      </c>
      <c r="FZ210" s="57">
        <f t="shared" si="555"/>
        <v>33866.146540869049</v>
      </c>
      <c r="GA210" s="57">
        <f t="shared" si="556"/>
        <v>4072.551560121291</v>
      </c>
      <c r="GB210" s="50">
        <f t="shared" si="557"/>
        <v>1363.5587853702657</v>
      </c>
      <c r="GC210" s="57">
        <f t="shared" si="558"/>
        <v>692.14765361103582</v>
      </c>
      <c r="GD210" s="57">
        <f t="shared" si="559"/>
        <v>14.841726570075579</v>
      </c>
      <c r="GE210" s="50">
        <f t="shared" si="560"/>
        <v>70943.527149812842</v>
      </c>
      <c r="GF210" s="57">
        <f t="shared" si="561"/>
        <v>8281.8051118974217</v>
      </c>
      <c r="GG210" s="57">
        <f t="shared" si="562"/>
        <v>1015.5201008346805</v>
      </c>
      <c r="GH210" s="50">
        <f t="shared" si="563"/>
        <v>77679.495336744963</v>
      </c>
      <c r="GI210" s="57">
        <f t="shared" si="564"/>
        <v>6907.9050134905337</v>
      </c>
      <c r="GJ210" s="57">
        <f t="shared" si="565"/>
        <v>1349.8686895789599</v>
      </c>
      <c r="GK210" s="51"/>
    </row>
    <row r="211" spans="1:193" s="45" customFormat="1">
      <c r="A211" s="45" t="s">
        <v>15</v>
      </c>
      <c r="B211" s="46">
        <v>41944</v>
      </c>
      <c r="C211" s="56">
        <v>0.60478690144243319</v>
      </c>
      <c r="D211" s="56">
        <v>0.29455704505842245</v>
      </c>
      <c r="E211" s="56">
        <v>9.1161323434713643E-2</v>
      </c>
      <c r="F211" s="48">
        <v>118681</v>
      </c>
      <c r="G211" s="49">
        <v>208014</v>
      </c>
      <c r="H211" s="49">
        <v>37623</v>
      </c>
      <c r="I211" s="49">
        <v>1213135</v>
      </c>
      <c r="J211" s="48">
        <v>1261248</v>
      </c>
      <c r="K211" s="48">
        <v>221372</v>
      </c>
      <c r="L211" s="48">
        <v>175411</v>
      </c>
      <c r="M211" s="49">
        <v>175464</v>
      </c>
      <c r="N211" s="49">
        <v>29370</v>
      </c>
      <c r="O211" s="48">
        <v>344043</v>
      </c>
      <c r="P211" s="49">
        <v>266065</v>
      </c>
      <c r="Q211" s="49">
        <v>72808</v>
      </c>
      <c r="R211" s="48">
        <v>529007</v>
      </c>
      <c r="S211" s="49">
        <v>433001</v>
      </c>
      <c r="T211" s="49">
        <v>91695</v>
      </c>
      <c r="U211" s="48">
        <v>284480</v>
      </c>
      <c r="V211" s="49">
        <v>213775</v>
      </c>
      <c r="W211" s="49">
        <v>42902</v>
      </c>
      <c r="X211" s="48">
        <v>28171</v>
      </c>
      <c r="Y211" s="49">
        <v>29627</v>
      </c>
      <c r="Z211" s="49">
        <v>6167</v>
      </c>
      <c r="AA211" s="48">
        <v>605504</v>
      </c>
      <c r="AB211" s="49">
        <v>988385</v>
      </c>
      <c r="AC211" s="49">
        <v>156943</v>
      </c>
      <c r="AD211" s="48">
        <v>333760</v>
      </c>
      <c r="AE211" s="49">
        <v>907608</v>
      </c>
      <c r="AF211" s="49">
        <v>104188</v>
      </c>
      <c r="AG211" s="48">
        <v>33231</v>
      </c>
      <c r="AH211" s="49">
        <v>27544</v>
      </c>
      <c r="AI211" s="49">
        <v>6154</v>
      </c>
      <c r="AJ211" s="48">
        <v>91580</v>
      </c>
      <c r="AK211" s="49">
        <v>72060</v>
      </c>
      <c r="AL211" s="49">
        <v>11430</v>
      </c>
      <c r="AM211" s="48">
        <v>56598</v>
      </c>
      <c r="AN211" s="49">
        <v>38531</v>
      </c>
      <c r="AO211" s="49">
        <v>5340</v>
      </c>
      <c r="AP211" s="48">
        <v>145142</v>
      </c>
      <c r="AQ211" s="49">
        <v>99585</v>
      </c>
      <c r="AR211" s="49">
        <v>8190</v>
      </c>
      <c r="AS211" s="48">
        <v>275349</v>
      </c>
      <c r="AT211" s="49">
        <v>63180</v>
      </c>
      <c r="AU211" s="49">
        <v>16919</v>
      </c>
      <c r="AV211" s="48">
        <v>114899</v>
      </c>
      <c r="AW211" s="49">
        <v>181065</v>
      </c>
      <c r="AX211" s="49">
        <v>12551</v>
      </c>
      <c r="AY211" s="48">
        <v>222171</v>
      </c>
      <c r="AZ211" s="49">
        <v>171458</v>
      </c>
      <c r="BA211" s="49">
        <v>25083</v>
      </c>
      <c r="BB211" s="48">
        <v>133452</v>
      </c>
      <c r="BC211" s="49">
        <v>66023</v>
      </c>
      <c r="BD211" s="49">
        <v>8785</v>
      </c>
      <c r="BE211" s="48">
        <v>9252</v>
      </c>
      <c r="BF211" s="49">
        <v>10235</v>
      </c>
      <c r="BG211" s="49">
        <v>1803</v>
      </c>
      <c r="BH211" s="50">
        <v>236750</v>
      </c>
      <c r="BI211" s="50">
        <v>125233</v>
      </c>
      <c r="BJ211" s="50">
        <v>25978</v>
      </c>
      <c r="BK211" s="50">
        <v>3</v>
      </c>
      <c r="BL211" s="50">
        <v>64324</v>
      </c>
      <c r="BM211" s="50">
        <v>24175</v>
      </c>
      <c r="BN211" s="50">
        <v>34284</v>
      </c>
      <c r="BO211" s="50">
        <v>9835</v>
      </c>
      <c r="BP211" s="50">
        <v>14679</v>
      </c>
      <c r="BQ211" s="50">
        <v>220898</v>
      </c>
      <c r="BR211" s="50">
        <v>50554</v>
      </c>
      <c r="BS211" s="50">
        <v>26411</v>
      </c>
      <c r="BT211" s="50">
        <v>94539</v>
      </c>
      <c r="BU211" s="50">
        <v>62373</v>
      </c>
      <c r="BV211" s="50">
        <v>14863</v>
      </c>
      <c r="BW211" s="50">
        <v>144218</v>
      </c>
      <c r="BX211" s="50">
        <v>171645</v>
      </c>
      <c r="BY211" s="50">
        <v>7073</v>
      </c>
      <c r="BZ211" s="50">
        <v>135214</v>
      </c>
      <c r="CA211" s="50">
        <v>155488</v>
      </c>
      <c r="CB211" s="50">
        <v>61940</v>
      </c>
      <c r="CC211" s="50">
        <v>10030</v>
      </c>
      <c r="CD211" s="50">
        <v>6941</v>
      </c>
      <c r="CE211" s="50">
        <v>8698</v>
      </c>
      <c r="CF211" s="50">
        <v>76773</v>
      </c>
      <c r="CG211" s="50">
        <v>49426</v>
      </c>
      <c r="CH211" s="50">
        <v>7976</v>
      </c>
      <c r="CI211" s="50">
        <v>430865</v>
      </c>
      <c r="CJ211" s="50">
        <v>98101</v>
      </c>
      <c r="CK211" s="50">
        <v>61398</v>
      </c>
      <c r="CL211" s="50">
        <v>2457</v>
      </c>
      <c r="CM211" s="50">
        <v>833</v>
      </c>
      <c r="CN211" s="50">
        <v>216</v>
      </c>
      <c r="CO211" s="50">
        <v>152808</v>
      </c>
      <c r="CP211" s="50">
        <v>20091</v>
      </c>
      <c r="CQ211" s="50">
        <v>68979</v>
      </c>
      <c r="CR211" s="50">
        <v>143907</v>
      </c>
      <c r="CS211" s="50">
        <v>22474</v>
      </c>
      <c r="CT211" s="50">
        <v>14709</v>
      </c>
      <c r="CU211" s="51"/>
      <c r="CV211" s="50">
        <f t="shared" si="474"/>
        <v>71776.714250089412</v>
      </c>
      <c r="CW211" s="57">
        <f t="shared" si="475"/>
        <v>61271.98917078269</v>
      </c>
      <c r="CX211" s="57">
        <f t="shared" si="476"/>
        <v>3429.7624715842312</v>
      </c>
      <c r="CY211" s="50">
        <f t="shared" si="473"/>
        <v>733688.1576813662</v>
      </c>
      <c r="CZ211" s="57">
        <f t="shared" si="477"/>
        <v>371509.4839658452</v>
      </c>
      <c r="DA211" s="57">
        <f t="shared" si="478"/>
        <v>20180.564491389428</v>
      </c>
      <c r="DB211" s="50">
        <f t="shared" si="479"/>
        <v>106086.27516891866</v>
      </c>
      <c r="DC211" s="57">
        <f t="shared" si="480"/>
        <v>51684.157354131035</v>
      </c>
      <c r="DD211" s="57">
        <f t="shared" si="481"/>
        <v>2677.4080692775397</v>
      </c>
      <c r="DE211" s="50">
        <f t="shared" si="482"/>
        <v>208072.69993295905</v>
      </c>
      <c r="DF211" s="57">
        <f t="shared" si="483"/>
        <v>78371.320193469175</v>
      </c>
      <c r="DG211" s="57">
        <f t="shared" si="484"/>
        <v>6637.2736366346307</v>
      </c>
      <c r="DH211" s="50">
        <f t="shared" si="485"/>
        <v>319936.50437135727</v>
      </c>
      <c r="DI211" s="57">
        <f t="shared" si="486"/>
        <v>127543.49506734198</v>
      </c>
      <c r="DJ211" s="57">
        <f t="shared" si="487"/>
        <v>8359.037552346068</v>
      </c>
      <c r="DK211" s="50">
        <f t="shared" si="488"/>
        <v>172049.77772234339</v>
      </c>
      <c r="DL211" s="57">
        <f t="shared" si="489"/>
        <v>62968.932307364259</v>
      </c>
      <c r="DM211" s="57">
        <f t="shared" si="490"/>
        <v>3911.0030979960848</v>
      </c>
      <c r="DN211" s="50">
        <f t="shared" si="491"/>
        <v>17037.451800534785</v>
      </c>
      <c r="DO211" s="57">
        <f t="shared" si="492"/>
        <v>8726.8415739458815</v>
      </c>
      <c r="DP211" s="57">
        <f t="shared" si="493"/>
        <v>562.19188162187902</v>
      </c>
      <c r="DQ211" s="50">
        <f t="shared" si="494"/>
        <v>366200.88797099906</v>
      </c>
      <c r="DR211" s="57">
        <f t="shared" si="495"/>
        <v>291135.7649800689</v>
      </c>
      <c r="DS211" s="57">
        <f t="shared" si="496"/>
        <v>14307.131583814264</v>
      </c>
      <c r="DT211" s="50">
        <f t="shared" si="497"/>
        <v>201853.67622542649</v>
      </c>
      <c r="DU211" s="57">
        <f t="shared" si="498"/>
        <v>267342.33055138466</v>
      </c>
      <c r="DV211" s="57">
        <f t="shared" si="499"/>
        <v>9497.9159660159457</v>
      </c>
      <c r="DW211" s="50">
        <f t="shared" si="500"/>
        <v>20097.673521833498</v>
      </c>
      <c r="DX211" s="57">
        <f t="shared" si="501"/>
        <v>8113.2792490891879</v>
      </c>
      <c r="DY211" s="57">
        <f t="shared" si="502"/>
        <v>561.00678441722778</v>
      </c>
      <c r="DZ211" s="50">
        <f t="shared" si="503"/>
        <v>55386.384434098029</v>
      </c>
      <c r="EA211" s="57">
        <f t="shared" si="504"/>
        <v>21225.780666909923</v>
      </c>
      <c r="EB211" s="57">
        <f t="shared" si="505"/>
        <v>1041.9739268587768</v>
      </c>
      <c r="EC211" s="50">
        <f t="shared" si="506"/>
        <v>34229.729047838831</v>
      </c>
      <c r="ED211" s="57">
        <f t="shared" si="507"/>
        <v>11349.577503146076</v>
      </c>
      <c r="EE211" s="57">
        <f t="shared" si="508"/>
        <v>486.80146714137084</v>
      </c>
      <c r="EF211" s="50">
        <f t="shared" si="509"/>
        <v>87779.980449157636</v>
      </c>
      <c r="EG211" s="57">
        <f t="shared" si="510"/>
        <v>29333.463332143001</v>
      </c>
      <c r="EH211" s="57">
        <f t="shared" si="511"/>
        <v>746.61123893030469</v>
      </c>
      <c r="EI211" s="50">
        <f t="shared" si="512"/>
        <v>166527.46852527253</v>
      </c>
      <c r="EJ211" s="57">
        <f t="shared" si="513"/>
        <v>18610.11410679113</v>
      </c>
      <c r="EK211" s="57">
        <f t="shared" si="514"/>
        <v>1542.3584311919201</v>
      </c>
      <c r="EL211" s="50">
        <f t="shared" si="515"/>
        <v>69489.410188834125</v>
      </c>
      <c r="EM211" s="57">
        <f t="shared" si="516"/>
        <v>53333.97136350326</v>
      </c>
      <c r="EN211" s="57">
        <f t="shared" si="517"/>
        <v>1144.165770429091</v>
      </c>
      <c r="EO211" s="50">
        <f t="shared" si="518"/>
        <v>134366.11068036684</v>
      </c>
      <c r="EP211" s="57">
        <f t="shared" si="519"/>
        <v>50504.161831626996</v>
      </c>
      <c r="EQ211" s="57">
        <f t="shared" si="520"/>
        <v>2286.5994757129224</v>
      </c>
      <c r="ER211" s="50">
        <f t="shared" si="521"/>
        <v>80710.021571295598</v>
      </c>
      <c r="ES211" s="57">
        <f t="shared" si="522"/>
        <v>19447.539785892226</v>
      </c>
      <c r="ET211" s="57">
        <f t="shared" si="523"/>
        <v>800.8522263739593</v>
      </c>
      <c r="EU211" s="50">
        <f t="shared" si="524"/>
        <v>5595.4884121453915</v>
      </c>
      <c r="EV211" s="57">
        <f t="shared" si="525"/>
        <v>3014.7913561729538</v>
      </c>
      <c r="EW211" s="57">
        <f t="shared" si="526"/>
        <v>164.36386615278869</v>
      </c>
      <c r="EX211" s="50">
        <f t="shared" si="527"/>
        <v>143183.29891649605</v>
      </c>
      <c r="EY211" s="57">
        <f t="shared" si="528"/>
        <v>36888.262423801418</v>
      </c>
      <c r="EZ211" s="57">
        <f t="shared" si="529"/>
        <v>2368.188860186991</v>
      </c>
      <c r="FA211" s="50">
        <f t="shared" si="530"/>
        <v>1.8143607043272996</v>
      </c>
      <c r="FB211" s="57">
        <f t="shared" si="531"/>
        <v>18947.087366337964</v>
      </c>
      <c r="FC211" s="57">
        <f t="shared" si="532"/>
        <v>2203.8249940342025</v>
      </c>
      <c r="FD211" s="50">
        <f t="shared" si="533"/>
        <v>20734.514129052379</v>
      </c>
      <c r="FE211" s="57">
        <f t="shared" si="534"/>
        <v>2896.9685381495847</v>
      </c>
      <c r="FF211" s="57">
        <f t="shared" si="535"/>
        <v>1338.1570666981615</v>
      </c>
      <c r="FG211" s="50">
        <f t="shared" si="536"/>
        <v>133596.2169548306</v>
      </c>
      <c r="FH211" s="57">
        <f t="shared" si="537"/>
        <v>14891.036855883489</v>
      </c>
      <c r="FI211" s="57">
        <f t="shared" si="538"/>
        <v>2407.6617132342221</v>
      </c>
      <c r="FJ211" s="50">
        <f t="shared" si="539"/>
        <v>57175.948875466194</v>
      </c>
      <c r="FK211" s="57">
        <f t="shared" si="540"/>
        <v>18372.406571428983</v>
      </c>
      <c r="FL211" s="57">
        <f t="shared" si="541"/>
        <v>1354.930750210149</v>
      </c>
      <c r="FM211" s="50">
        <f t="shared" si="542"/>
        <v>87221.157352224836</v>
      </c>
      <c r="FN211" s="57">
        <f t="shared" si="543"/>
        <v>50559.243999052924</v>
      </c>
      <c r="FO211" s="57">
        <f t="shared" si="544"/>
        <v>644.78404065372956</v>
      </c>
      <c r="FP211" s="50">
        <f t="shared" si="545"/>
        <v>81775.656091637167</v>
      </c>
      <c r="FQ211" s="57">
        <f t="shared" si="546"/>
        <v>45800.085822043991</v>
      </c>
      <c r="FR211" s="57">
        <f t="shared" si="547"/>
        <v>5646.5323735461634</v>
      </c>
      <c r="FS211" s="50">
        <f t="shared" si="548"/>
        <v>6066.0126214676047</v>
      </c>
      <c r="FT211" s="57">
        <f t="shared" si="549"/>
        <v>2044.5204497505101</v>
      </c>
      <c r="FU211" s="57">
        <f t="shared" si="550"/>
        <v>792.9211912351393</v>
      </c>
      <c r="FV211" s="50">
        <f t="shared" si="551"/>
        <v>46431.304784439926</v>
      </c>
      <c r="FW211" s="57">
        <f t="shared" si="552"/>
        <v>14558.776509057589</v>
      </c>
      <c r="FX211" s="57">
        <f t="shared" si="553"/>
        <v>727.10271571527596</v>
      </c>
      <c r="FY211" s="50">
        <f t="shared" si="554"/>
        <v>260581.50828999397</v>
      </c>
      <c r="FZ211" s="57">
        <f t="shared" si="555"/>
        <v>28896.340677276301</v>
      </c>
      <c r="GA211" s="57">
        <f t="shared" si="556"/>
        <v>5597.1229362445483</v>
      </c>
      <c r="GB211" s="50">
        <f t="shared" si="557"/>
        <v>1485.9614168440582</v>
      </c>
      <c r="GC211" s="57">
        <f t="shared" si="558"/>
        <v>245.36601853366591</v>
      </c>
      <c r="GD211" s="57">
        <f t="shared" si="559"/>
        <v>19.690845861898147</v>
      </c>
      <c r="GE211" s="50">
        <f t="shared" si="560"/>
        <v>92416.276835615325</v>
      </c>
      <c r="GF211" s="57">
        <f t="shared" si="561"/>
        <v>5917.9455922687657</v>
      </c>
      <c r="GG211" s="57">
        <f t="shared" si="562"/>
        <v>6288.2169292031122</v>
      </c>
      <c r="GH211" s="50">
        <f t="shared" si="563"/>
        <v>87033.068625876229</v>
      </c>
      <c r="GI211" s="57">
        <f t="shared" si="564"/>
        <v>6619.8750306429865</v>
      </c>
      <c r="GJ211" s="57">
        <f t="shared" si="565"/>
        <v>1340.891906401203</v>
      </c>
      <c r="GK211" s="51"/>
    </row>
    <row r="212" spans="1:193" s="45" customFormat="1">
      <c r="A212" s="45" t="s">
        <v>15</v>
      </c>
      <c r="B212" s="46">
        <v>41943</v>
      </c>
      <c r="C212" s="56">
        <v>0.608041037670775</v>
      </c>
      <c r="D212" s="56">
        <v>0.28951140851114876</v>
      </c>
      <c r="E212" s="56">
        <v>9.3053837239823273E-2</v>
      </c>
      <c r="F212" s="48">
        <v>138827</v>
      </c>
      <c r="G212" s="49">
        <v>238494</v>
      </c>
      <c r="H212" s="49">
        <v>53239</v>
      </c>
      <c r="I212" s="49">
        <v>1213135</v>
      </c>
      <c r="J212" s="48">
        <v>1263620</v>
      </c>
      <c r="K212" s="48">
        <v>250944</v>
      </c>
      <c r="L212" s="48">
        <v>179649</v>
      </c>
      <c r="M212" s="49">
        <v>191981</v>
      </c>
      <c r="N212" s="49">
        <v>36141</v>
      </c>
      <c r="O212" s="48">
        <v>366750</v>
      </c>
      <c r="P212" s="49">
        <v>289614</v>
      </c>
      <c r="Q212" s="49">
        <v>100823</v>
      </c>
      <c r="R212" s="48">
        <v>544776</v>
      </c>
      <c r="S212" s="49">
        <v>449397</v>
      </c>
      <c r="T212" s="49">
        <v>109301</v>
      </c>
      <c r="U212" s="48">
        <v>278499</v>
      </c>
      <c r="V212" s="49">
        <v>209872</v>
      </c>
      <c r="W212" s="49">
        <v>51193</v>
      </c>
      <c r="X212" s="48">
        <v>29705</v>
      </c>
      <c r="Y212" s="49">
        <v>32650</v>
      </c>
      <c r="Z212" s="49">
        <v>7959</v>
      </c>
      <c r="AA212" s="48">
        <v>544993</v>
      </c>
      <c r="AB212" s="49">
        <v>956830</v>
      </c>
      <c r="AC212" s="49">
        <v>178660</v>
      </c>
      <c r="AD212" s="48">
        <v>292421</v>
      </c>
      <c r="AE212" s="49">
        <v>847809</v>
      </c>
      <c r="AF212" s="49">
        <v>115972</v>
      </c>
      <c r="AG212" s="48">
        <v>36125</v>
      </c>
      <c r="AH212" s="49">
        <v>30398</v>
      </c>
      <c r="AI212" s="49">
        <v>7609</v>
      </c>
      <c r="AJ212" s="48">
        <v>99059</v>
      </c>
      <c r="AK212" s="49">
        <v>78512</v>
      </c>
      <c r="AL212" s="49">
        <v>14151</v>
      </c>
      <c r="AM212" s="48">
        <v>59984</v>
      </c>
      <c r="AN212" s="49">
        <v>43972</v>
      </c>
      <c r="AO212" s="49">
        <v>6973</v>
      </c>
      <c r="AP212" s="48">
        <v>143119</v>
      </c>
      <c r="AQ212" s="49">
        <v>102016</v>
      </c>
      <c r="AR212" s="49">
        <v>8861</v>
      </c>
      <c r="AS212" s="48">
        <v>237334</v>
      </c>
      <c r="AT212" s="49">
        <v>62600</v>
      </c>
      <c r="AU212" s="49">
        <v>17432</v>
      </c>
      <c r="AV212" s="48">
        <v>114013</v>
      </c>
      <c r="AW212" s="49">
        <v>194787</v>
      </c>
      <c r="AX212" s="49">
        <v>13832</v>
      </c>
      <c r="AY212" s="48">
        <v>178306</v>
      </c>
      <c r="AZ212" s="49">
        <v>147971</v>
      </c>
      <c r="BA212" s="49">
        <v>24610</v>
      </c>
      <c r="BB212" s="48">
        <v>118621</v>
      </c>
      <c r="BC212" s="49">
        <v>61208</v>
      </c>
      <c r="BD212" s="49">
        <v>9363</v>
      </c>
      <c r="BE212" s="48">
        <v>10070</v>
      </c>
      <c r="BF212" s="49">
        <v>11057</v>
      </c>
      <c r="BG212" s="49">
        <v>2357</v>
      </c>
      <c r="BH212" s="50">
        <v>230727</v>
      </c>
      <c r="BI212" s="50">
        <v>147536</v>
      </c>
      <c r="BJ212" s="50">
        <v>35083</v>
      </c>
      <c r="BK212" s="50">
        <v>183099</v>
      </c>
      <c r="BL212" s="50">
        <v>71084</v>
      </c>
      <c r="BM212" s="50">
        <v>31258</v>
      </c>
      <c r="BN212" s="50">
        <v>29065</v>
      </c>
      <c r="BO212" s="50">
        <v>9183</v>
      </c>
      <c r="BP212" s="50">
        <v>13558</v>
      </c>
      <c r="BQ212" s="50">
        <v>167447</v>
      </c>
      <c r="BR212" s="50">
        <v>38067</v>
      </c>
      <c r="BS212" s="50">
        <v>26343</v>
      </c>
      <c r="BT212" s="50">
        <v>92902</v>
      </c>
      <c r="BU212" s="50">
        <v>53469</v>
      </c>
      <c r="BV212" s="50">
        <v>13693</v>
      </c>
      <c r="BW212" s="50">
        <v>150088</v>
      </c>
      <c r="BX212" s="50">
        <v>179811</v>
      </c>
      <c r="BY212" s="50">
        <v>7795</v>
      </c>
      <c r="BZ212" s="50">
        <v>119943</v>
      </c>
      <c r="CA212" s="50">
        <v>126337</v>
      </c>
      <c r="CB212" s="50">
        <v>62257</v>
      </c>
      <c r="CC212" s="50">
        <v>13750</v>
      </c>
      <c r="CD212" s="50">
        <v>7514</v>
      </c>
      <c r="CE212" s="50">
        <v>10246</v>
      </c>
      <c r="CF212" s="50">
        <v>74722</v>
      </c>
      <c r="CG212" s="50">
        <v>50916</v>
      </c>
      <c r="CH212" s="50">
        <v>10071</v>
      </c>
      <c r="CI212" s="50">
        <v>366682</v>
      </c>
      <c r="CJ212" s="50">
        <v>91524</v>
      </c>
      <c r="CK212" s="50">
        <v>68208</v>
      </c>
      <c r="CL212" s="50">
        <v>6165</v>
      </c>
      <c r="CM212" s="50">
        <v>856</v>
      </c>
      <c r="CN212" s="50">
        <v>528</v>
      </c>
      <c r="CO212" s="50">
        <v>101402</v>
      </c>
      <c r="CP212" s="50">
        <v>14938</v>
      </c>
      <c r="CQ212" s="50">
        <v>71542</v>
      </c>
      <c r="CR212" s="50">
        <v>135078</v>
      </c>
      <c r="CS212" s="50">
        <v>21031</v>
      </c>
      <c r="CT212" s="50">
        <v>14421</v>
      </c>
      <c r="CU212" s="51"/>
      <c r="CV212" s="50">
        <f t="shared" si="474"/>
        <v>84412.513136720678</v>
      </c>
      <c r="CW212" s="57">
        <f t="shared" si="475"/>
        <v>69046.733861457906</v>
      </c>
      <c r="CX212" s="57">
        <f t="shared" si="476"/>
        <v>4954.0932408109511</v>
      </c>
      <c r="CY212" s="50">
        <f t="shared" si="473"/>
        <v>737635.86423473561</v>
      </c>
      <c r="CZ212" s="57">
        <f t="shared" si="477"/>
        <v>365832.40602285782</v>
      </c>
      <c r="DA212" s="57">
        <f t="shared" si="478"/>
        <v>23351.302132310211</v>
      </c>
      <c r="DB212" s="50">
        <f t="shared" si="479"/>
        <v>109233.96437651706</v>
      </c>
      <c r="DC212" s="57">
        <f t="shared" si="480"/>
        <v>55580.689717378853</v>
      </c>
      <c r="DD212" s="57">
        <f t="shared" si="481"/>
        <v>3363.0587316844531</v>
      </c>
      <c r="DE212" s="50">
        <f t="shared" si="482"/>
        <v>222999.05056575674</v>
      </c>
      <c r="DF212" s="57">
        <f t="shared" si="483"/>
        <v>83846.557064547844</v>
      </c>
      <c r="DG212" s="57">
        <f t="shared" si="484"/>
        <v>9381.9670320307014</v>
      </c>
      <c r="DH212" s="50">
        <f t="shared" si="485"/>
        <v>331246.16433813411</v>
      </c>
      <c r="DI212" s="57">
        <f t="shared" si="486"/>
        <v>130105.55845068472</v>
      </c>
      <c r="DJ212" s="57">
        <f t="shared" si="487"/>
        <v>10170.877464149924</v>
      </c>
      <c r="DK212" s="50">
        <f t="shared" si="488"/>
        <v>169338.82095027316</v>
      </c>
      <c r="DL212" s="57">
        <f t="shared" si="489"/>
        <v>60760.33832705181</v>
      </c>
      <c r="DM212" s="57">
        <f t="shared" si="490"/>
        <v>4763.7050898182724</v>
      </c>
      <c r="DN212" s="50">
        <f t="shared" si="491"/>
        <v>18061.859024010373</v>
      </c>
      <c r="DO212" s="57">
        <f t="shared" si="492"/>
        <v>9452.5474878890072</v>
      </c>
      <c r="DP212" s="57">
        <f t="shared" si="493"/>
        <v>740.61549059175343</v>
      </c>
      <c r="DQ212" s="50">
        <f t="shared" si="494"/>
        <v>331378.10924330866</v>
      </c>
      <c r="DR212" s="57">
        <f t="shared" si="495"/>
        <v>277013.20100572245</v>
      </c>
      <c r="DS212" s="57">
        <f t="shared" si="496"/>
        <v>16624.998561266824</v>
      </c>
      <c r="DT212" s="50">
        <f t="shared" si="497"/>
        <v>177803.9682767257</v>
      </c>
      <c r="DU212" s="57">
        <f t="shared" si="498"/>
        <v>245450.37773842851</v>
      </c>
      <c r="DV212" s="57">
        <f t="shared" si="499"/>
        <v>10791.639612376784</v>
      </c>
      <c r="DW212" s="50">
        <f t="shared" si="500"/>
        <v>21965.482485856748</v>
      </c>
      <c r="DX212" s="57">
        <f t="shared" si="501"/>
        <v>8800.5677959218992</v>
      </c>
      <c r="DY212" s="57">
        <f t="shared" si="502"/>
        <v>708.04664755781528</v>
      </c>
      <c r="DZ212" s="50">
        <f t="shared" si="503"/>
        <v>60231.937150629303</v>
      </c>
      <c r="EA212" s="57">
        <f t="shared" si="504"/>
        <v>22730.119705027311</v>
      </c>
      <c r="EB212" s="57">
        <f t="shared" si="505"/>
        <v>1316.8048507807391</v>
      </c>
      <c r="EC212" s="50">
        <f t="shared" si="506"/>
        <v>36472.73360364377</v>
      </c>
      <c r="ED212" s="57">
        <f t="shared" si="507"/>
        <v>12730.395655052233</v>
      </c>
      <c r="EE212" s="57">
        <f t="shared" si="508"/>
        <v>648.86440707328768</v>
      </c>
      <c r="EF212" s="50">
        <f t="shared" si="509"/>
        <v>87022.225270403651</v>
      </c>
      <c r="EG212" s="57">
        <f t="shared" si="510"/>
        <v>29534.795850673352</v>
      </c>
      <c r="EH212" s="57">
        <f t="shared" si="511"/>
        <v>824.55005178207398</v>
      </c>
      <c r="EI212" s="50">
        <f t="shared" si="512"/>
        <v>144308.81163455572</v>
      </c>
      <c r="EJ212" s="57">
        <f t="shared" si="513"/>
        <v>18123.414172797911</v>
      </c>
      <c r="EK212" s="57">
        <f t="shared" si="514"/>
        <v>1622.1144907645994</v>
      </c>
      <c r="EL212" s="50">
        <f t="shared" si="515"/>
        <v>69324.582827958075</v>
      </c>
      <c r="EM212" s="57">
        <f t="shared" si="516"/>
        <v>56393.058729661134</v>
      </c>
      <c r="EN212" s="57">
        <f t="shared" si="517"/>
        <v>1287.1206767012354</v>
      </c>
      <c r="EO212" s="50">
        <f t="shared" si="518"/>
        <v>108417.3652629252</v>
      </c>
      <c r="EP212" s="57">
        <f t="shared" si="519"/>
        <v>42839.292628803196</v>
      </c>
      <c r="EQ212" s="57">
        <f t="shared" si="520"/>
        <v>2290.0549344720507</v>
      </c>
      <c r="ER212" s="50">
        <f t="shared" si="521"/>
        <v>72126.435929544998</v>
      </c>
      <c r="ES212" s="57">
        <f t="shared" si="522"/>
        <v>17720.414292150392</v>
      </c>
      <c r="ET212" s="57">
        <f t="shared" si="523"/>
        <v>871.26307807646526</v>
      </c>
      <c r="EU212" s="50">
        <f t="shared" si="524"/>
        <v>6122.9732493447045</v>
      </c>
      <c r="EV212" s="57">
        <f t="shared" si="525"/>
        <v>3201.1276439077719</v>
      </c>
      <c r="EW212" s="57">
        <f t="shared" si="526"/>
        <v>219.32789437426345</v>
      </c>
      <c r="EX212" s="50">
        <f t="shared" si="527"/>
        <v>140291.48449866491</v>
      </c>
      <c r="EY212" s="57">
        <f t="shared" si="528"/>
        <v>42713.355166100846</v>
      </c>
      <c r="EZ212" s="57">
        <f t="shared" si="529"/>
        <v>3264.60777188472</v>
      </c>
      <c r="FA212" s="50">
        <f t="shared" si="530"/>
        <v>111331.70595648124</v>
      </c>
      <c r="FB212" s="57">
        <f t="shared" si="531"/>
        <v>20579.628962606497</v>
      </c>
      <c r="FC212" s="57">
        <f t="shared" si="532"/>
        <v>2908.676844442396</v>
      </c>
      <c r="FD212" s="50">
        <f t="shared" si="533"/>
        <v>17672.712759901075</v>
      </c>
      <c r="FE212" s="57">
        <f t="shared" si="534"/>
        <v>2658.5832643578792</v>
      </c>
      <c r="FF212" s="57">
        <f t="shared" si="535"/>
        <v>1261.623925297524</v>
      </c>
      <c r="FG212" s="50">
        <f t="shared" si="536"/>
        <v>101814.64763485827</v>
      </c>
      <c r="FH212" s="57">
        <f t="shared" si="537"/>
        <v>11020.830787793901</v>
      </c>
      <c r="FI212" s="57">
        <f t="shared" si="538"/>
        <v>2451.3172344086643</v>
      </c>
      <c r="FJ212" s="50">
        <f t="shared" si="539"/>
        <v>56488.228481690341</v>
      </c>
      <c r="FK212" s="57">
        <f t="shared" si="540"/>
        <v>15479.885501682613</v>
      </c>
      <c r="FL212" s="57">
        <f t="shared" si="541"/>
        <v>1274.1861933249002</v>
      </c>
      <c r="FM212" s="50">
        <f t="shared" si="542"/>
        <v>91259.663261931273</v>
      </c>
      <c r="FN212" s="57">
        <f t="shared" si="543"/>
        <v>52057.33587579817</v>
      </c>
      <c r="FO212" s="57">
        <f t="shared" si="544"/>
        <v>725.35466128442238</v>
      </c>
      <c r="FP212" s="50">
        <f t="shared" si="545"/>
        <v>72930.266181345767</v>
      </c>
      <c r="FQ212" s="57">
        <f t="shared" si="546"/>
        <v>36576.002817073</v>
      </c>
      <c r="FR212" s="57">
        <f t="shared" si="547"/>
        <v>5793.2527450396774</v>
      </c>
      <c r="FS212" s="50">
        <f t="shared" si="548"/>
        <v>8360.5642679731554</v>
      </c>
      <c r="FT212" s="57">
        <f t="shared" si="549"/>
        <v>2175.3887235527718</v>
      </c>
      <c r="FU212" s="57">
        <f t="shared" si="550"/>
        <v>953.42961635922927</v>
      </c>
      <c r="FV212" s="50">
        <f t="shared" si="551"/>
        <v>45434.042416835648</v>
      </c>
      <c r="FW212" s="57">
        <f t="shared" si="552"/>
        <v>14740.762875753649</v>
      </c>
      <c r="FX212" s="57">
        <f t="shared" si="553"/>
        <v>937.14519484226014</v>
      </c>
      <c r="FY212" s="50">
        <f t="shared" si="554"/>
        <v>222957.70377519511</v>
      </c>
      <c r="FZ212" s="57">
        <f t="shared" si="555"/>
        <v>26497.242152574378</v>
      </c>
      <c r="GA212" s="57">
        <f t="shared" si="556"/>
        <v>6347.016130453866</v>
      </c>
      <c r="GB212" s="50">
        <f t="shared" si="557"/>
        <v>3748.5729972403278</v>
      </c>
      <c r="GC212" s="57">
        <f t="shared" si="558"/>
        <v>247.82176568554334</v>
      </c>
      <c r="GD212" s="57">
        <f t="shared" si="559"/>
        <v>49.132426062626685</v>
      </c>
      <c r="GE212" s="50">
        <f t="shared" si="560"/>
        <v>61656.577301891928</v>
      </c>
      <c r="GF212" s="57">
        <f t="shared" si="561"/>
        <v>4324.7214203395406</v>
      </c>
      <c r="GG212" s="57">
        <f t="shared" si="562"/>
        <v>6657.2576238114361</v>
      </c>
      <c r="GH212" s="50">
        <f t="shared" si="563"/>
        <v>82132.967286492945</v>
      </c>
      <c r="GI212" s="57">
        <f t="shared" si="564"/>
        <v>6088.7144323979692</v>
      </c>
      <c r="GJ212" s="57">
        <f t="shared" si="565"/>
        <v>1341.9293868354914</v>
      </c>
      <c r="GK212" s="51"/>
    </row>
    <row r="213" spans="1:193" s="45" customFormat="1">
      <c r="A213" s="45" t="s">
        <v>15</v>
      </c>
      <c r="B213" s="46">
        <v>41942</v>
      </c>
      <c r="C213" s="56">
        <v>0.60935898038217118</v>
      </c>
      <c r="D213" s="56">
        <v>0.28908975213921412</v>
      </c>
      <c r="E213" s="56">
        <v>9.2230941798528893E-2</v>
      </c>
      <c r="F213" s="48">
        <v>147111</v>
      </c>
      <c r="G213" s="49">
        <v>246105</v>
      </c>
      <c r="H213" s="49">
        <v>58533</v>
      </c>
      <c r="I213" s="49">
        <v>1213135</v>
      </c>
      <c r="J213" s="48">
        <v>1248215</v>
      </c>
      <c r="K213" s="48">
        <v>275435</v>
      </c>
      <c r="L213" s="48">
        <v>190625</v>
      </c>
      <c r="M213" s="49">
        <v>197927</v>
      </c>
      <c r="N213" s="49">
        <v>40257</v>
      </c>
      <c r="O213" s="48">
        <v>391832</v>
      </c>
      <c r="P213" s="49">
        <v>294876</v>
      </c>
      <c r="Q213" s="49">
        <v>112818</v>
      </c>
      <c r="R213" s="48">
        <v>556247</v>
      </c>
      <c r="S213" s="49">
        <v>434690</v>
      </c>
      <c r="T213" s="49">
        <v>114539</v>
      </c>
      <c r="U213" s="48">
        <v>288241</v>
      </c>
      <c r="V213" s="49">
        <v>197237</v>
      </c>
      <c r="W213" s="49">
        <v>51372</v>
      </c>
      <c r="X213" s="48">
        <v>32444</v>
      </c>
      <c r="Y213" s="49">
        <v>33116</v>
      </c>
      <c r="Z213" s="49">
        <v>8829</v>
      </c>
      <c r="AA213" s="48">
        <v>562735</v>
      </c>
      <c r="AB213" s="49">
        <v>947766</v>
      </c>
      <c r="AC213" s="49">
        <v>201527</v>
      </c>
      <c r="AD213" s="48">
        <v>304411</v>
      </c>
      <c r="AE213" s="49">
        <v>838355</v>
      </c>
      <c r="AF213" s="49">
        <v>130150</v>
      </c>
      <c r="AG213" s="48">
        <v>38035</v>
      </c>
      <c r="AH213" s="49">
        <v>30315</v>
      </c>
      <c r="AI213" s="49">
        <v>8785</v>
      </c>
      <c r="AJ213" s="48">
        <v>0</v>
      </c>
      <c r="AK213" s="49">
        <v>75849</v>
      </c>
      <c r="AL213" s="49">
        <v>14901</v>
      </c>
      <c r="AM213" s="48">
        <v>60703</v>
      </c>
      <c r="AN213" s="49">
        <v>43907</v>
      </c>
      <c r="AO213" s="49">
        <v>6925</v>
      </c>
      <c r="AP213" s="48">
        <v>156411</v>
      </c>
      <c r="AQ213" s="49">
        <v>100741</v>
      </c>
      <c r="AR213" s="49">
        <v>9148</v>
      </c>
      <c r="AS213" s="48">
        <v>303350</v>
      </c>
      <c r="AT213" s="49">
        <v>74812</v>
      </c>
      <c r="AU213" s="49">
        <v>21213</v>
      </c>
      <c r="AV213" s="48">
        <v>122738</v>
      </c>
      <c r="AW213" s="49">
        <v>186846</v>
      </c>
      <c r="AX213" s="49">
        <v>14326</v>
      </c>
      <c r="AY213" s="48">
        <v>176708</v>
      </c>
      <c r="AZ213" s="49">
        <v>136170</v>
      </c>
      <c r="BA213" s="49">
        <v>24846</v>
      </c>
      <c r="BB213" s="48">
        <v>121725</v>
      </c>
      <c r="BC213" s="49">
        <v>56926</v>
      </c>
      <c r="BD213" s="49">
        <v>8994</v>
      </c>
      <c r="BE213" s="48">
        <v>10354</v>
      </c>
      <c r="BF213" s="49">
        <v>10726</v>
      </c>
      <c r="BG213" s="49">
        <v>2397</v>
      </c>
      <c r="BH213" s="50">
        <v>297662</v>
      </c>
      <c r="BI213" s="50">
        <v>149052</v>
      </c>
      <c r="BJ213" s="50">
        <v>41649</v>
      </c>
      <c r="BK213" s="50">
        <v>227049</v>
      </c>
      <c r="BL213" s="50">
        <v>69433</v>
      </c>
      <c r="BM213" s="50">
        <v>32358</v>
      </c>
      <c r="BN213" s="50">
        <v>27560</v>
      </c>
      <c r="BO213" s="50">
        <v>9136</v>
      </c>
      <c r="BP213" s="50">
        <v>14457</v>
      </c>
      <c r="BQ213" s="50">
        <v>143337</v>
      </c>
      <c r="BR213" s="50">
        <v>36893</v>
      </c>
      <c r="BS213" s="50">
        <v>26909</v>
      </c>
      <c r="BT213" s="50">
        <v>86328</v>
      </c>
      <c r="BU213" s="50">
        <v>51946</v>
      </c>
      <c r="BV213" s="50">
        <v>14820</v>
      </c>
      <c r="BW213" s="50">
        <v>147207</v>
      </c>
      <c r="BX213" s="50">
        <v>175752</v>
      </c>
      <c r="BY213" s="50">
        <v>7919</v>
      </c>
      <c r="BZ213" s="50">
        <v>107156</v>
      </c>
      <c r="CA213" s="50">
        <v>106189</v>
      </c>
      <c r="CB213" s="50">
        <v>52559</v>
      </c>
      <c r="CC213" s="50">
        <v>14436</v>
      </c>
      <c r="CD213" s="50">
        <v>7017</v>
      </c>
      <c r="CE213" s="50">
        <v>11232</v>
      </c>
      <c r="CF213" s="50">
        <v>76754</v>
      </c>
      <c r="CG213" s="50">
        <v>49957</v>
      </c>
      <c r="CH213" s="50">
        <v>10685</v>
      </c>
      <c r="CI213" s="50">
        <v>328857</v>
      </c>
      <c r="CJ213" s="50">
        <v>91249</v>
      </c>
      <c r="CK213" s="50">
        <v>76279</v>
      </c>
      <c r="CL213" s="50">
        <v>6290</v>
      </c>
      <c r="CM213" s="50">
        <v>2123</v>
      </c>
      <c r="CN213" s="50">
        <v>665</v>
      </c>
      <c r="CO213" s="50">
        <v>67539</v>
      </c>
      <c r="CP213" s="50">
        <v>14403</v>
      </c>
      <c r="CQ213" s="50">
        <v>72165</v>
      </c>
      <c r="CR213" s="50">
        <v>122158</v>
      </c>
      <c r="CS213" s="50">
        <v>19221</v>
      </c>
      <c r="CT213" s="50">
        <v>14470</v>
      </c>
      <c r="CU213" s="51"/>
      <c r="CV213" s="50">
        <f t="shared" si="474"/>
        <v>89643.408963001581</v>
      </c>
      <c r="CW213" s="57">
        <f t="shared" si="475"/>
        <v>71146.433450221288</v>
      </c>
      <c r="CX213" s="57">
        <f t="shared" si="476"/>
        <v>5398.5537162932915</v>
      </c>
      <c r="CY213" s="50">
        <f t="shared" si="473"/>
        <v>739234.70666592522</v>
      </c>
      <c r="CZ213" s="57">
        <f t="shared" si="477"/>
        <v>360846.16496644914</v>
      </c>
      <c r="DA213" s="57">
        <f t="shared" si="478"/>
        <v>25403.629454277805</v>
      </c>
      <c r="DB213" s="50">
        <f t="shared" si="479"/>
        <v>116159.05563535138</v>
      </c>
      <c r="DC213" s="57">
        <f t="shared" si="480"/>
        <v>57218.66737165823</v>
      </c>
      <c r="DD213" s="57">
        <f t="shared" si="481"/>
        <v>3712.9410239833778</v>
      </c>
      <c r="DE213" s="50">
        <f t="shared" si="482"/>
        <v>238766.3480011069</v>
      </c>
      <c r="DF213" s="57">
        <f t="shared" si="483"/>
        <v>85245.629751802902</v>
      </c>
      <c r="DG213" s="57">
        <f t="shared" si="484"/>
        <v>10405.310391826433</v>
      </c>
      <c r="DH213" s="50">
        <f t="shared" si="485"/>
        <v>338954.10476064158</v>
      </c>
      <c r="DI213" s="57">
        <f t="shared" si="486"/>
        <v>125664.42435739498</v>
      </c>
      <c r="DJ213" s="57">
        <f t="shared" si="487"/>
        <v>10564.039842661701</v>
      </c>
      <c r="DK213" s="50">
        <f t="shared" si="488"/>
        <v>175642.24186433741</v>
      </c>
      <c r="DL213" s="57">
        <f t="shared" si="489"/>
        <v>57019.195442682176</v>
      </c>
      <c r="DM213" s="57">
        <f t="shared" si="490"/>
        <v>4738.0879420740266</v>
      </c>
      <c r="DN213" s="50">
        <f t="shared" si="491"/>
        <v>19770.042759519161</v>
      </c>
      <c r="DO213" s="57">
        <f t="shared" si="492"/>
        <v>9573.4962318422149</v>
      </c>
      <c r="DP213" s="57">
        <f t="shared" si="493"/>
        <v>814.30698513921163</v>
      </c>
      <c r="DQ213" s="50">
        <f t="shared" si="494"/>
        <v>342907.62582536112</v>
      </c>
      <c r="DR213" s="57">
        <f t="shared" si="495"/>
        <v>273989.43802597444</v>
      </c>
      <c r="DS213" s="57">
        <f t="shared" si="496"/>
        <v>18587.025007832133</v>
      </c>
      <c r="DT213" s="50">
        <f t="shared" si="497"/>
        <v>185495.57657711711</v>
      </c>
      <c r="DU213" s="57">
        <f t="shared" si="498"/>
        <v>242359.83915467086</v>
      </c>
      <c r="DV213" s="57">
        <f t="shared" si="499"/>
        <v>12003.857075078535</v>
      </c>
      <c r="DW213" s="50">
        <f t="shared" si="500"/>
        <v>23176.968818835881</v>
      </c>
      <c r="DX213" s="57">
        <f t="shared" si="501"/>
        <v>8763.7558361002757</v>
      </c>
      <c r="DY213" s="57">
        <f t="shared" si="502"/>
        <v>810.24882370007629</v>
      </c>
      <c r="DZ213" s="50">
        <f t="shared" si="503"/>
        <v>0</v>
      </c>
      <c r="EA213" s="57">
        <f t="shared" si="504"/>
        <v>21927.168610007251</v>
      </c>
      <c r="EB213" s="57">
        <f t="shared" si="505"/>
        <v>1374.3332637398789</v>
      </c>
      <c r="EC213" s="50">
        <f t="shared" si="506"/>
        <v>36989.918186138937</v>
      </c>
      <c r="ED213" s="57">
        <f t="shared" si="507"/>
        <v>12693.063747176475</v>
      </c>
      <c r="EE213" s="57">
        <f t="shared" si="508"/>
        <v>638.69927195481262</v>
      </c>
      <c r="EF213" s="50">
        <f t="shared" si="509"/>
        <v>95310.447480555769</v>
      </c>
      <c r="EG213" s="57">
        <f t="shared" si="510"/>
        <v>29123.190720256571</v>
      </c>
      <c r="EH213" s="57">
        <f t="shared" si="511"/>
        <v>843.72865557294233</v>
      </c>
      <c r="EI213" s="50">
        <f t="shared" si="512"/>
        <v>184849.04669893163</v>
      </c>
      <c r="EJ213" s="57">
        <f t="shared" si="513"/>
        <v>21627.382537038888</v>
      </c>
      <c r="EK213" s="57">
        <f t="shared" si="514"/>
        <v>1956.4949683721934</v>
      </c>
      <c r="EL213" s="50">
        <f t="shared" si="515"/>
        <v>74791.50253414693</v>
      </c>
      <c r="EM213" s="57">
        <f t="shared" si="516"/>
        <v>54015.263828203599</v>
      </c>
      <c r="EN213" s="57">
        <f t="shared" si="517"/>
        <v>1321.3004722057249</v>
      </c>
      <c r="EO213" s="50">
        <f t="shared" si="518"/>
        <v>107678.6067053727</v>
      </c>
      <c r="EP213" s="57">
        <f t="shared" si="519"/>
        <v>39365.351548796789</v>
      </c>
      <c r="EQ213" s="57">
        <f t="shared" si="520"/>
        <v>2291.5699799262488</v>
      </c>
      <c r="ER213" s="50">
        <f t="shared" si="521"/>
        <v>74174.221887019783</v>
      </c>
      <c r="ES213" s="57">
        <f t="shared" si="522"/>
        <v>16456.723230276904</v>
      </c>
      <c r="ET213" s="57">
        <f t="shared" si="523"/>
        <v>829.52509053596884</v>
      </c>
      <c r="EU213" s="50">
        <f t="shared" si="524"/>
        <v>6309.3028828770002</v>
      </c>
      <c r="EV213" s="57">
        <f t="shared" si="525"/>
        <v>3100.7766814452107</v>
      </c>
      <c r="EW213" s="57">
        <f t="shared" si="526"/>
        <v>221.07756749107375</v>
      </c>
      <c r="EX213" s="50">
        <f t="shared" si="527"/>
        <v>181383.01281851783</v>
      </c>
      <c r="EY213" s="57">
        <f t="shared" si="528"/>
        <v>43089.405735854139</v>
      </c>
      <c r="EZ213" s="57">
        <f t="shared" si="529"/>
        <v>3841.3264949669297</v>
      </c>
      <c r="FA213" s="50">
        <f t="shared" si="530"/>
        <v>138354.34713679159</v>
      </c>
      <c r="FB213" s="57">
        <f t="shared" si="531"/>
        <v>20072.368760282054</v>
      </c>
      <c r="FC213" s="57">
        <f t="shared" si="532"/>
        <v>2984.4088147167981</v>
      </c>
      <c r="FD213" s="50">
        <f t="shared" si="533"/>
        <v>16793.933499332637</v>
      </c>
      <c r="FE213" s="57">
        <f t="shared" si="534"/>
        <v>2641.1239755438601</v>
      </c>
      <c r="FF213" s="57">
        <f t="shared" si="535"/>
        <v>1333.3827255813321</v>
      </c>
      <c r="FG213" s="50">
        <f t="shared" si="536"/>
        <v>87343.688171039277</v>
      </c>
      <c r="FH213" s="57">
        <f t="shared" si="537"/>
        <v>10665.388225672026</v>
      </c>
      <c r="FI213" s="57">
        <f t="shared" si="538"/>
        <v>2481.8424128566139</v>
      </c>
      <c r="FJ213" s="50">
        <f t="shared" si="539"/>
        <v>52604.742058432072</v>
      </c>
      <c r="FK213" s="57">
        <f t="shared" si="540"/>
        <v>15017.056264623616</v>
      </c>
      <c r="FL213" s="57">
        <f t="shared" si="541"/>
        <v>1366.8625574541982</v>
      </c>
      <c r="FM213" s="50">
        <f t="shared" si="542"/>
        <v>89701.907425118276</v>
      </c>
      <c r="FN213" s="57">
        <f t="shared" si="543"/>
        <v>50808.102117971161</v>
      </c>
      <c r="FO213" s="57">
        <f t="shared" si="544"/>
        <v>730.37682810255035</v>
      </c>
      <c r="FP213" s="50">
        <f t="shared" si="545"/>
        <v>65296.470901831934</v>
      </c>
      <c r="FQ213" s="57">
        <f t="shared" si="546"/>
        <v>30698.151689911007</v>
      </c>
      <c r="FR213" s="57">
        <f t="shared" si="547"/>
        <v>4847.5660699888804</v>
      </c>
      <c r="FS213" s="50">
        <f t="shared" si="548"/>
        <v>8796.7062407970225</v>
      </c>
      <c r="FT213" s="57">
        <f t="shared" si="549"/>
        <v>2028.5427907608655</v>
      </c>
      <c r="FU213" s="57">
        <f t="shared" si="550"/>
        <v>1035.9379382810764</v>
      </c>
      <c r="FV213" s="50">
        <f t="shared" si="551"/>
        <v>46770.739180253164</v>
      </c>
      <c r="FW213" s="57">
        <f t="shared" si="552"/>
        <v>14442.056747618719</v>
      </c>
      <c r="FX213" s="57">
        <f t="shared" si="553"/>
        <v>985.48761311728117</v>
      </c>
      <c r="FY213" s="50">
        <f t="shared" si="554"/>
        <v>200391.96621153966</v>
      </c>
      <c r="FZ213" s="57">
        <f t="shared" si="555"/>
        <v>26379.15079295115</v>
      </c>
      <c r="GA213" s="57">
        <f t="shared" si="556"/>
        <v>7035.2840094499852</v>
      </c>
      <c r="GB213" s="50">
        <f t="shared" si="557"/>
        <v>3832.8679866038569</v>
      </c>
      <c r="GC213" s="57">
        <f t="shared" si="558"/>
        <v>613.73754379155162</v>
      </c>
      <c r="GD213" s="57">
        <f t="shared" si="559"/>
        <v>61.333576296021711</v>
      </c>
      <c r="GE213" s="50">
        <f t="shared" si="560"/>
        <v>41155.496176031462</v>
      </c>
      <c r="GF213" s="57">
        <f t="shared" si="561"/>
        <v>4163.7597000611013</v>
      </c>
      <c r="GG213" s="57">
        <f t="shared" si="562"/>
        <v>6655.8459148908378</v>
      </c>
      <c r="GH213" s="50">
        <f t="shared" si="563"/>
        <v>74438.07432552526</v>
      </c>
      <c r="GI213" s="57">
        <f t="shared" si="564"/>
        <v>5556.5941258678349</v>
      </c>
      <c r="GJ213" s="57">
        <f t="shared" si="565"/>
        <v>1334.581727824713</v>
      </c>
      <c r="GK213" s="51"/>
    </row>
    <row r="214" spans="1:193" s="45" customFormat="1">
      <c r="A214" s="45" t="s">
        <v>15</v>
      </c>
      <c r="B214" s="46">
        <v>41941</v>
      </c>
      <c r="C214" s="56">
        <v>0.60916513685850582</v>
      </c>
      <c r="D214" s="56">
        <v>0.2907947744282024</v>
      </c>
      <c r="E214" s="56">
        <v>9.0786205808866552E-2</v>
      </c>
      <c r="F214" s="48">
        <v>141091</v>
      </c>
      <c r="G214" s="49">
        <v>252495</v>
      </c>
      <c r="H214" s="49">
        <v>60032</v>
      </c>
      <c r="I214" s="49">
        <v>1267696</v>
      </c>
      <c r="J214" s="48">
        <v>1266646</v>
      </c>
      <c r="K214" s="48">
        <v>284741</v>
      </c>
      <c r="L214" s="48">
        <v>179076</v>
      </c>
      <c r="M214" s="49">
        <v>206013</v>
      </c>
      <c r="N214" s="49">
        <v>42466</v>
      </c>
      <c r="O214" s="48">
        <v>365597</v>
      </c>
      <c r="P214" s="49">
        <v>301900</v>
      </c>
      <c r="Q214" s="49">
        <v>113766</v>
      </c>
      <c r="R214" s="48">
        <v>518561</v>
      </c>
      <c r="S214" s="49">
        <v>432518</v>
      </c>
      <c r="T214" s="49">
        <v>114742</v>
      </c>
      <c r="U214" s="48">
        <v>272191</v>
      </c>
      <c r="V214" s="49">
        <v>200874</v>
      </c>
      <c r="W214" s="49">
        <v>47756</v>
      </c>
      <c r="X214" s="48">
        <v>31119</v>
      </c>
      <c r="Y214" s="49">
        <v>33814</v>
      </c>
      <c r="Z214" s="49">
        <v>8981</v>
      </c>
      <c r="AA214" s="48">
        <v>526784</v>
      </c>
      <c r="AB214" s="49">
        <v>957723</v>
      </c>
      <c r="AC214" s="49">
        <v>207100</v>
      </c>
      <c r="AD214" s="48">
        <v>279988</v>
      </c>
      <c r="AE214" s="49">
        <v>848108</v>
      </c>
      <c r="AF214" s="49">
        <v>126912</v>
      </c>
      <c r="AG214" s="48">
        <v>35794</v>
      </c>
      <c r="AH214" s="49">
        <v>31553</v>
      </c>
      <c r="AI214" s="49">
        <v>9030</v>
      </c>
      <c r="AJ214" s="48">
        <v>102405</v>
      </c>
      <c r="AK214" s="49">
        <v>77451</v>
      </c>
      <c r="AL214" s="49">
        <v>14892</v>
      </c>
      <c r="AM214" s="48">
        <v>52257</v>
      </c>
      <c r="AN214" s="49">
        <v>43191</v>
      </c>
      <c r="AO214" s="49">
        <v>6919</v>
      </c>
      <c r="AP214" s="48">
        <v>136029</v>
      </c>
      <c r="AQ214" s="49">
        <v>100008</v>
      </c>
      <c r="AR214" s="49">
        <v>9180</v>
      </c>
      <c r="AS214" s="48">
        <v>229782</v>
      </c>
      <c r="AT214" s="49">
        <v>50108</v>
      </c>
      <c r="AU214" s="49">
        <v>12798</v>
      </c>
      <c r="AV214" s="48">
        <v>99083</v>
      </c>
      <c r="AW214" s="49">
        <v>169701</v>
      </c>
      <c r="AX214" s="49">
        <v>12600</v>
      </c>
      <c r="AY214" s="48">
        <v>159398</v>
      </c>
      <c r="AZ214" s="49">
        <v>131185</v>
      </c>
      <c r="BA214" s="49">
        <v>24582</v>
      </c>
      <c r="BB214" s="48">
        <v>94737</v>
      </c>
      <c r="BC214" s="49">
        <v>53448</v>
      </c>
      <c r="BD214" s="49">
        <v>8354</v>
      </c>
      <c r="BE214" s="48">
        <v>9990</v>
      </c>
      <c r="BF214" s="49">
        <v>11188</v>
      </c>
      <c r="BG214" s="49">
        <v>2574</v>
      </c>
      <c r="BH214" s="50">
        <v>315596</v>
      </c>
      <c r="BI214" s="50">
        <v>150120</v>
      </c>
      <c r="BJ214" s="50">
        <v>44748</v>
      </c>
      <c r="BK214" s="50">
        <v>229018</v>
      </c>
      <c r="BL214" s="50">
        <v>67277</v>
      </c>
      <c r="BM214" s="50">
        <v>30173</v>
      </c>
      <c r="BN214" s="50">
        <v>35834</v>
      </c>
      <c r="BO214" s="50">
        <v>9451</v>
      </c>
      <c r="BP214" s="50">
        <v>14377</v>
      </c>
      <c r="BQ214" s="50">
        <v>158964</v>
      </c>
      <c r="BR214" s="50">
        <v>35555</v>
      </c>
      <c r="BS214" s="50">
        <v>25874</v>
      </c>
      <c r="BT214" s="50">
        <v>90636</v>
      </c>
      <c r="BU214" s="50">
        <v>53856</v>
      </c>
      <c r="BV214" s="50">
        <v>15752</v>
      </c>
      <c r="BW214" s="50">
        <v>154770</v>
      </c>
      <c r="BX214" s="50">
        <v>183685</v>
      </c>
      <c r="BY214" s="50">
        <v>7402</v>
      </c>
      <c r="BZ214" s="50">
        <v>98881</v>
      </c>
      <c r="CA214" s="50">
        <v>107206</v>
      </c>
      <c r="CB214" s="50">
        <v>36837</v>
      </c>
      <c r="CC214" s="50">
        <v>14210</v>
      </c>
      <c r="CD214" s="50">
        <v>7243</v>
      </c>
      <c r="CE214" s="50">
        <v>11213</v>
      </c>
      <c r="CF214" s="50">
        <v>83803</v>
      </c>
      <c r="CG214" s="50">
        <v>58059</v>
      </c>
      <c r="CH214" s="50">
        <v>12619</v>
      </c>
      <c r="CI214" s="50">
        <v>379316</v>
      </c>
      <c r="CJ214" s="50">
        <v>92621</v>
      </c>
      <c r="CK214" s="50">
        <v>76222</v>
      </c>
      <c r="CL214" s="50">
        <v>6357</v>
      </c>
      <c r="CM214" s="50">
        <v>2227</v>
      </c>
      <c r="CN214" s="50">
        <v>560</v>
      </c>
      <c r="CO214" s="50">
        <v>101986</v>
      </c>
      <c r="CP214" s="50">
        <v>13730</v>
      </c>
      <c r="CQ214" s="50">
        <v>72093</v>
      </c>
      <c r="CR214" s="50">
        <v>131267</v>
      </c>
      <c r="CS214" s="50">
        <v>19641</v>
      </c>
      <c r="CT214" s="50">
        <v>14812</v>
      </c>
      <c r="CU214" s="51"/>
      <c r="CV214" s="50">
        <f t="shared" si="474"/>
        <v>85947.718324503439</v>
      </c>
      <c r="CW214" s="57">
        <f t="shared" si="475"/>
        <v>73424.22656924896</v>
      </c>
      <c r="CX214" s="57">
        <f t="shared" si="476"/>
        <v>5450.0775071178768</v>
      </c>
      <c r="CY214" s="50">
        <f t="shared" si="473"/>
        <v>772236.20733498037</v>
      </c>
      <c r="CZ214" s="57">
        <f t="shared" si="477"/>
        <v>368334.03785038483</v>
      </c>
      <c r="DA214" s="57">
        <f t="shared" si="478"/>
        <v>25850.555028222472</v>
      </c>
      <c r="DB214" s="50">
        <f t="shared" si="479"/>
        <v>109086.85604807379</v>
      </c>
      <c r="DC214" s="57">
        <f t="shared" si="480"/>
        <v>59907.503864277263</v>
      </c>
      <c r="DD214" s="57">
        <f t="shared" si="481"/>
        <v>3855.3270158793271</v>
      </c>
      <c r="DE214" s="50">
        <f t="shared" si="482"/>
        <v>222708.94654005914</v>
      </c>
      <c r="DF214" s="57">
        <f t="shared" si="483"/>
        <v>87790.9423998743</v>
      </c>
      <c r="DG214" s="57">
        <f t="shared" si="484"/>
        <v>10328.383490051512</v>
      </c>
      <c r="DH214" s="50">
        <f t="shared" si="485"/>
        <v>315889.28253448365</v>
      </c>
      <c r="DI214" s="57">
        <f t="shared" si="486"/>
        <v>125773.97424613724</v>
      </c>
      <c r="DJ214" s="57">
        <f t="shared" si="487"/>
        <v>10416.990826920966</v>
      </c>
      <c r="DK214" s="50">
        <f t="shared" si="488"/>
        <v>165809.26776665356</v>
      </c>
      <c r="DL214" s="57">
        <f t="shared" si="489"/>
        <v>58413.109518490732</v>
      </c>
      <c r="DM214" s="57">
        <f t="shared" si="490"/>
        <v>4335.5860446082306</v>
      </c>
      <c r="DN214" s="50">
        <f t="shared" si="491"/>
        <v>18956.609893899844</v>
      </c>
      <c r="DO214" s="57">
        <f t="shared" si="492"/>
        <v>9832.9345025152361</v>
      </c>
      <c r="DP214" s="57">
        <f t="shared" si="493"/>
        <v>815.35091436943048</v>
      </c>
      <c r="DQ214" s="50">
        <f t="shared" si="494"/>
        <v>320898.44745487114</v>
      </c>
      <c r="DR214" s="57">
        <f t="shared" si="495"/>
        <v>278500.84374970128</v>
      </c>
      <c r="DS214" s="57">
        <f t="shared" si="496"/>
        <v>18801.823223016261</v>
      </c>
      <c r="DT214" s="50">
        <f t="shared" si="497"/>
        <v>170558.92833873932</v>
      </c>
      <c r="DU214" s="57">
        <f t="shared" si="498"/>
        <v>246625.37455075388</v>
      </c>
      <c r="DV214" s="57">
        <f t="shared" si="499"/>
        <v>11521.858951614871</v>
      </c>
      <c r="DW214" s="50">
        <f t="shared" si="500"/>
        <v>21804.456908713357</v>
      </c>
      <c r="DX214" s="57">
        <f t="shared" si="501"/>
        <v>9175.4475175330699</v>
      </c>
      <c r="DY214" s="57">
        <f t="shared" si="502"/>
        <v>819.79943845406501</v>
      </c>
      <c r="DZ214" s="50">
        <f t="shared" si="503"/>
        <v>62381.555839995286</v>
      </c>
      <c r="EA214" s="57">
        <f t="shared" si="504"/>
        <v>22522.346074238703</v>
      </c>
      <c r="EB214" s="57">
        <f t="shared" si="505"/>
        <v>1351.9881769056408</v>
      </c>
      <c r="EC214" s="50">
        <f t="shared" si="506"/>
        <v>31833.142556814939</v>
      </c>
      <c r="ED214" s="57">
        <f t="shared" si="507"/>
        <v>12559.71710232849</v>
      </c>
      <c r="EE214" s="57">
        <f t="shared" si="508"/>
        <v>628.14975799154763</v>
      </c>
      <c r="EF214" s="50">
        <f t="shared" si="509"/>
        <v>82864.124401725683</v>
      </c>
      <c r="EG214" s="57">
        <f t="shared" si="510"/>
        <v>29081.803801015667</v>
      </c>
      <c r="EH214" s="57">
        <f t="shared" si="511"/>
        <v>833.41736932539493</v>
      </c>
      <c r="EI214" s="50">
        <f t="shared" si="512"/>
        <v>139975.18347762118</v>
      </c>
      <c r="EJ214" s="57">
        <f t="shared" si="513"/>
        <v>14571.144557048367</v>
      </c>
      <c r="EK214" s="57">
        <f t="shared" si="514"/>
        <v>1161.8818619418741</v>
      </c>
      <c r="EL214" s="50">
        <f t="shared" si="515"/>
        <v>60357.909255351333</v>
      </c>
      <c r="EM214" s="57">
        <f t="shared" si="516"/>
        <v>49348.164015240378</v>
      </c>
      <c r="EN214" s="57">
        <f t="shared" si="517"/>
        <v>1143.9061931917186</v>
      </c>
      <c r="EO214" s="50">
        <f t="shared" si="518"/>
        <v>97099.704484972113</v>
      </c>
      <c r="EP214" s="57">
        <f t="shared" si="519"/>
        <v>38147.912483363732</v>
      </c>
      <c r="EQ214" s="57">
        <f t="shared" si="520"/>
        <v>2231.7065111935576</v>
      </c>
      <c r="ER214" s="50">
        <f t="shared" si="521"/>
        <v>57710.477570564268</v>
      </c>
      <c r="ES214" s="57">
        <f t="shared" si="522"/>
        <v>15542.399103638561</v>
      </c>
      <c r="ET214" s="57">
        <f t="shared" si="523"/>
        <v>758.42796332727119</v>
      </c>
      <c r="EU214" s="50">
        <f t="shared" si="524"/>
        <v>6085.5597172164735</v>
      </c>
      <c r="EV214" s="57">
        <f t="shared" si="525"/>
        <v>3253.4119363027285</v>
      </c>
      <c r="EW214" s="57">
        <f t="shared" si="526"/>
        <v>233.68369375202249</v>
      </c>
      <c r="EX214" s="50">
        <f t="shared" si="527"/>
        <v>192250.08053199699</v>
      </c>
      <c r="EY214" s="57">
        <f t="shared" si="528"/>
        <v>43654.111537161742</v>
      </c>
      <c r="EZ214" s="57">
        <f t="shared" si="529"/>
        <v>4062.5011375351605</v>
      </c>
      <c r="FA214" s="50">
        <f t="shared" si="530"/>
        <v>139509.78131306128</v>
      </c>
      <c r="FB214" s="57">
        <f t="shared" si="531"/>
        <v>19563.800039206173</v>
      </c>
      <c r="FC214" s="57">
        <f t="shared" si="532"/>
        <v>2739.2921878709303</v>
      </c>
      <c r="FD214" s="50">
        <f t="shared" si="533"/>
        <v>21828.823514187698</v>
      </c>
      <c r="FE214" s="57">
        <f t="shared" si="534"/>
        <v>2748.3014131209407</v>
      </c>
      <c r="FF214" s="57">
        <f t="shared" si="535"/>
        <v>1305.2332809140744</v>
      </c>
      <c r="FG214" s="50">
        <f t="shared" si="536"/>
        <v>96835.326815575521</v>
      </c>
      <c r="FH214" s="57">
        <f t="shared" si="537"/>
        <v>10339.208204794737</v>
      </c>
      <c r="FI214" s="57">
        <f t="shared" si="538"/>
        <v>2349.0022890986133</v>
      </c>
      <c r="FJ214" s="50">
        <f t="shared" si="539"/>
        <v>55212.29134430753</v>
      </c>
      <c r="FK214" s="57">
        <f t="shared" si="540"/>
        <v>15661.043371605268</v>
      </c>
      <c r="FL214" s="57">
        <f t="shared" si="541"/>
        <v>1430.0643139012659</v>
      </c>
      <c r="FM214" s="50">
        <f t="shared" si="542"/>
        <v>94280.488231590949</v>
      </c>
      <c r="FN214" s="57">
        <f t="shared" si="543"/>
        <v>53414.638140844356</v>
      </c>
      <c r="FO214" s="57">
        <f t="shared" si="544"/>
        <v>671.99949539723025</v>
      </c>
      <c r="FP214" s="50">
        <f t="shared" si="545"/>
        <v>60234.857897705915</v>
      </c>
      <c r="FQ214" s="57">
        <f t="shared" si="546"/>
        <v>31174.944587349866</v>
      </c>
      <c r="FR214" s="57">
        <f t="shared" si="547"/>
        <v>3344.291463381217</v>
      </c>
      <c r="FS214" s="50">
        <f t="shared" si="548"/>
        <v>8656.236594759368</v>
      </c>
      <c r="FT214" s="57">
        <f t="shared" si="549"/>
        <v>2106.2265511834698</v>
      </c>
      <c r="FU214" s="57">
        <f t="shared" si="550"/>
        <v>1017.9857257348207</v>
      </c>
      <c r="FV214" s="50">
        <f t="shared" si="551"/>
        <v>51049.86596415336</v>
      </c>
      <c r="FW214" s="57">
        <f t="shared" si="552"/>
        <v>16883.253808527003</v>
      </c>
      <c r="FX214" s="57">
        <f t="shared" si="553"/>
        <v>1145.631131102087</v>
      </c>
      <c r="FY214" s="50">
        <f t="shared" si="554"/>
        <v>231066.08305262099</v>
      </c>
      <c r="FZ214" s="57">
        <f t="shared" si="555"/>
        <v>26933.702802314536</v>
      </c>
      <c r="GA214" s="57">
        <f t="shared" si="556"/>
        <v>6919.9061791634267</v>
      </c>
      <c r="GB214" s="50">
        <f t="shared" si="557"/>
        <v>3872.4627750095215</v>
      </c>
      <c r="GC214" s="57">
        <f t="shared" si="558"/>
        <v>647.59996265160669</v>
      </c>
      <c r="GD214" s="57">
        <f t="shared" si="559"/>
        <v>50.84027525296527</v>
      </c>
      <c r="GE214" s="50">
        <f t="shared" si="560"/>
        <v>62126.315647651572</v>
      </c>
      <c r="GF214" s="57">
        <f t="shared" si="561"/>
        <v>3992.6122528992187</v>
      </c>
      <c r="GG214" s="57">
        <f t="shared" si="562"/>
        <v>6545.0499353786163</v>
      </c>
      <c r="GH214" s="50">
        <f t="shared" si="563"/>
        <v>79963.280020005477</v>
      </c>
      <c r="GI214" s="57">
        <f t="shared" si="564"/>
        <v>5711.5001645443235</v>
      </c>
      <c r="GJ214" s="57">
        <f t="shared" si="565"/>
        <v>1344.7252804409313</v>
      </c>
      <c r="GK214" s="51"/>
    </row>
    <row r="215" spans="1:193" s="45" customFormat="1">
      <c r="A215" s="45" t="s">
        <v>15</v>
      </c>
      <c r="B215" s="46">
        <v>41940</v>
      </c>
      <c r="C215" s="56">
        <v>0.61243868976775984</v>
      </c>
      <c r="D215" s="56">
        <v>0.28718465136598903</v>
      </c>
      <c r="E215" s="56">
        <v>9.118407148808659E-2</v>
      </c>
      <c r="F215" s="48">
        <v>150053</v>
      </c>
      <c r="G215" s="49">
        <v>265796</v>
      </c>
      <c r="H215" s="49">
        <v>63431</v>
      </c>
      <c r="I215" s="49">
        <f>I214</f>
        <v>1267696</v>
      </c>
      <c r="J215" s="48">
        <v>1261669</v>
      </c>
      <c r="K215" s="48">
        <v>280592</v>
      </c>
      <c r="L215" s="48">
        <v>179215</v>
      </c>
      <c r="M215" s="49">
        <v>201017</v>
      </c>
      <c r="N215" s="49">
        <v>40707</v>
      </c>
      <c r="O215" s="48">
        <v>385501</v>
      </c>
      <c r="P215" s="49">
        <v>310289</v>
      </c>
      <c r="Q215" s="49">
        <v>120479</v>
      </c>
      <c r="R215" s="48">
        <v>515068</v>
      </c>
      <c r="S215" s="49">
        <v>419407</v>
      </c>
      <c r="T215" s="49">
        <v>113224</v>
      </c>
      <c r="U215" s="48">
        <v>274027</v>
      </c>
      <c r="V215" s="49">
        <v>199670</v>
      </c>
      <c r="W215" s="49">
        <v>46164</v>
      </c>
      <c r="X215" s="48">
        <v>31213</v>
      </c>
      <c r="Y215" s="49">
        <v>34668</v>
      </c>
      <c r="Z215" s="49">
        <v>8510</v>
      </c>
      <c r="AA215" s="48">
        <v>536954</v>
      </c>
      <c r="AB215" s="49">
        <v>941702</v>
      </c>
      <c r="AC215" s="49">
        <v>207489</v>
      </c>
      <c r="AD215" s="48">
        <v>296893</v>
      </c>
      <c r="AE215" s="49">
        <v>883511</v>
      </c>
      <c r="AF215" s="49">
        <v>133163</v>
      </c>
      <c r="AG215" s="48">
        <v>38100</v>
      </c>
      <c r="AH215" s="49">
        <v>32438</v>
      </c>
      <c r="AI215" s="49">
        <v>9064</v>
      </c>
      <c r="AJ215" s="48">
        <v>106623</v>
      </c>
      <c r="AK215" s="49">
        <v>79226</v>
      </c>
      <c r="AL215" s="49">
        <v>15388</v>
      </c>
      <c r="AM215" s="48">
        <v>53666</v>
      </c>
      <c r="AN215" s="49">
        <v>44753</v>
      </c>
      <c r="AO215" s="49">
        <v>7335</v>
      </c>
      <c r="AP215" s="48">
        <v>136536</v>
      </c>
      <c r="AQ215" s="49">
        <v>97535</v>
      </c>
      <c r="AR215" s="49">
        <v>9116</v>
      </c>
      <c r="AS215" s="48">
        <v>240164</v>
      </c>
      <c r="AT215" s="49">
        <v>51549</v>
      </c>
      <c r="AU215" s="49">
        <v>13370</v>
      </c>
      <c r="AV215" s="48">
        <v>100763</v>
      </c>
      <c r="AW215" s="49">
        <v>169473</v>
      </c>
      <c r="AX215" s="49">
        <v>12880</v>
      </c>
      <c r="AY215" s="48">
        <v>156732</v>
      </c>
      <c r="AZ215" s="49">
        <v>125151</v>
      </c>
      <c r="BA215" s="49">
        <v>22439</v>
      </c>
      <c r="BB215" s="48">
        <v>96583</v>
      </c>
      <c r="BC215" s="49">
        <v>53734</v>
      </c>
      <c r="BD215" s="49">
        <v>8310</v>
      </c>
      <c r="BE215" s="48">
        <v>11257</v>
      </c>
      <c r="BF215" s="49">
        <v>12334</v>
      </c>
      <c r="BG215" s="49">
        <v>2576</v>
      </c>
      <c r="BH215" s="50">
        <v>291810</v>
      </c>
      <c r="BI215" s="50">
        <v>149569</v>
      </c>
      <c r="BJ215" s="50">
        <v>40432</v>
      </c>
      <c r="BK215" s="50">
        <v>208771</v>
      </c>
      <c r="BL215" s="50">
        <v>64059</v>
      </c>
      <c r="BM215" s="50">
        <v>28530</v>
      </c>
      <c r="BN215" s="50">
        <v>26385</v>
      </c>
      <c r="BO215" s="50">
        <v>7935</v>
      </c>
      <c r="BP215" s="50">
        <v>13854</v>
      </c>
      <c r="BQ215" s="50">
        <v>132722</v>
      </c>
      <c r="BR215" s="50">
        <v>35267</v>
      </c>
      <c r="BS215" s="50">
        <v>27063</v>
      </c>
      <c r="BT215" s="50">
        <v>87017</v>
      </c>
      <c r="BU215" s="50">
        <v>53970</v>
      </c>
      <c r="BV215" s="50">
        <v>15597</v>
      </c>
      <c r="BW215" s="50">
        <v>134800</v>
      </c>
      <c r="BX215" s="50">
        <v>204842</v>
      </c>
      <c r="BY215" s="50">
        <v>8399</v>
      </c>
      <c r="BZ215" s="50">
        <v>91566</v>
      </c>
      <c r="CA215" s="50">
        <v>103062</v>
      </c>
      <c r="CB215" s="50">
        <v>36911</v>
      </c>
      <c r="CC215" s="50">
        <v>13419</v>
      </c>
      <c r="CD215" s="50">
        <v>7199</v>
      </c>
      <c r="CE215" s="50">
        <v>12388</v>
      </c>
      <c r="CF215" s="50">
        <v>86151</v>
      </c>
      <c r="CG215" s="50">
        <v>60107</v>
      </c>
      <c r="CH215" s="50">
        <v>13621</v>
      </c>
      <c r="CI215" s="50">
        <v>329144</v>
      </c>
      <c r="CJ215" s="50">
        <v>92530</v>
      </c>
      <c r="CK215" s="50">
        <v>78188</v>
      </c>
      <c r="CL215" s="50">
        <v>5379</v>
      </c>
      <c r="CM215" s="50">
        <v>2102</v>
      </c>
      <c r="CN215" s="50">
        <v>604</v>
      </c>
      <c r="CO215" s="50">
        <v>61369</v>
      </c>
      <c r="CP215" s="50">
        <v>13856</v>
      </c>
      <c r="CQ215" s="50">
        <v>71193</v>
      </c>
      <c r="CR215" s="50">
        <v>11</v>
      </c>
      <c r="CS215" s="50">
        <v>19200</v>
      </c>
      <c r="CT215" s="50">
        <v>13697</v>
      </c>
      <c r="CU215" s="51"/>
      <c r="CV215" s="50">
        <f t="shared" si="474"/>
        <v>91898.262715721663</v>
      </c>
      <c r="CW215" s="57">
        <f t="shared" si="475"/>
        <v>76332.531594474422</v>
      </c>
      <c r="CX215" s="57">
        <f t="shared" si="476"/>
        <v>5783.8968385608205</v>
      </c>
      <c r="CY215" s="50">
        <f t="shared" si="473"/>
        <v>776386.07726383011</v>
      </c>
      <c r="CZ215" s="57">
        <f t="shared" si="477"/>
        <v>362331.971904276</v>
      </c>
      <c r="DA215" s="57">
        <f t="shared" si="478"/>
        <v>25585.520986985193</v>
      </c>
      <c r="DB215" s="50">
        <f t="shared" si="479"/>
        <v>109758.19978672908</v>
      </c>
      <c r="DC215" s="57">
        <f t="shared" si="480"/>
        <v>57728.99706363702</v>
      </c>
      <c r="DD215" s="57">
        <f t="shared" si="481"/>
        <v>3711.8299980655406</v>
      </c>
      <c r="DE215" s="50">
        <f t="shared" si="482"/>
        <v>236095.72734416119</v>
      </c>
      <c r="DF215" s="57">
        <f t="shared" si="483"/>
        <v>89110.238287701373</v>
      </c>
      <c r="DG215" s="57">
        <f t="shared" si="484"/>
        <v>10985.765748813184</v>
      </c>
      <c r="DH215" s="50">
        <f t="shared" si="485"/>
        <v>315447.57106130052</v>
      </c>
      <c r="DI215" s="57">
        <f t="shared" si="486"/>
        <v>120447.25307545536</v>
      </c>
      <c r="DJ215" s="57">
        <f t="shared" si="487"/>
        <v>10324.225310167116</v>
      </c>
      <c r="DK215" s="50">
        <f t="shared" si="488"/>
        <v>167824.73684098994</v>
      </c>
      <c r="DL215" s="57">
        <f t="shared" si="489"/>
        <v>57342.159338247031</v>
      </c>
      <c r="DM215" s="57">
        <f t="shared" si="490"/>
        <v>4209.4214761760295</v>
      </c>
      <c r="DN215" s="50">
        <f t="shared" si="491"/>
        <v>19116.048823721088</v>
      </c>
      <c r="DO215" s="57">
        <f t="shared" si="492"/>
        <v>9956.1174935561085</v>
      </c>
      <c r="DP215" s="57">
        <f t="shared" si="493"/>
        <v>775.9764483636169</v>
      </c>
      <c r="DQ215" s="50">
        <f t="shared" si="494"/>
        <v>328851.40422555769</v>
      </c>
      <c r="DR215" s="57">
        <f t="shared" si="495"/>
        <v>270442.3605606546</v>
      </c>
      <c r="DS215" s="57">
        <f t="shared" si="496"/>
        <v>18919.6918089916</v>
      </c>
      <c r="DT215" s="50">
        <f t="shared" si="497"/>
        <v>181828.75992121952</v>
      </c>
      <c r="DU215" s="57">
        <f t="shared" si="498"/>
        <v>253730.79851301634</v>
      </c>
      <c r="DV215" s="57">
        <f t="shared" si="499"/>
        <v>12142.344511568075</v>
      </c>
      <c r="DW215" s="50">
        <f t="shared" si="500"/>
        <v>23333.914080151651</v>
      </c>
      <c r="DX215" s="57">
        <f t="shared" si="501"/>
        <v>9315.6957210099517</v>
      </c>
      <c r="DY215" s="57">
        <f t="shared" si="502"/>
        <v>826.49242396801685</v>
      </c>
      <c r="DZ215" s="50">
        <f t="shared" si="503"/>
        <v>65300.050419107858</v>
      </c>
      <c r="EA215" s="57">
        <f t="shared" si="504"/>
        <v>22752.491189121847</v>
      </c>
      <c r="EB215" s="57">
        <f t="shared" si="505"/>
        <v>1403.1404920586765</v>
      </c>
      <c r="EC215" s="50">
        <f t="shared" si="506"/>
        <v>32867.134725076598</v>
      </c>
      <c r="ED215" s="57">
        <f t="shared" si="507"/>
        <v>12852.374702582107</v>
      </c>
      <c r="EE215" s="57">
        <f t="shared" si="508"/>
        <v>668.83516436511513</v>
      </c>
      <c r="EF215" s="50">
        <f t="shared" si="509"/>
        <v>83619.928946130851</v>
      </c>
      <c r="EG215" s="57">
        <f t="shared" si="510"/>
        <v>28010.554970981739</v>
      </c>
      <c r="EH215" s="57">
        <f t="shared" si="511"/>
        <v>831.2339956853973</v>
      </c>
      <c r="EI215" s="50">
        <f t="shared" si="512"/>
        <v>147085.72548938426</v>
      </c>
      <c r="EJ215" s="57">
        <f t="shared" si="513"/>
        <v>14804.081593265368</v>
      </c>
      <c r="EK215" s="57">
        <f t="shared" si="514"/>
        <v>1219.1310357957177</v>
      </c>
      <c r="EL215" s="50">
        <f t="shared" si="515"/>
        <v>61711.159697068782</v>
      </c>
      <c r="EM215" s="57">
        <f t="shared" si="516"/>
        <v>48670.044420948259</v>
      </c>
      <c r="EN215" s="57">
        <f t="shared" si="517"/>
        <v>1174.4508407665553</v>
      </c>
      <c r="EO215" s="50">
        <f t="shared" si="518"/>
        <v>95988.740724680538</v>
      </c>
      <c r="EP215" s="57">
        <f t="shared" si="519"/>
        <v>35941.446303104894</v>
      </c>
      <c r="EQ215" s="57">
        <f t="shared" si="520"/>
        <v>2046.0793801211751</v>
      </c>
      <c r="ER215" s="50">
        <f t="shared" si="521"/>
        <v>59151.165973839546</v>
      </c>
      <c r="ES215" s="57">
        <f t="shared" si="522"/>
        <v>15431.580056500055</v>
      </c>
      <c r="ET215" s="57">
        <f t="shared" si="523"/>
        <v>757.73963406599955</v>
      </c>
      <c r="EU215" s="50">
        <f t="shared" si="524"/>
        <v>6894.2223307156728</v>
      </c>
      <c r="EV215" s="57">
        <f t="shared" si="525"/>
        <v>3542.1354899481089</v>
      </c>
      <c r="EW215" s="57">
        <f t="shared" si="526"/>
        <v>234.89016815331107</v>
      </c>
      <c r="EX215" s="50">
        <f t="shared" si="527"/>
        <v>178715.73406113</v>
      </c>
      <c r="EY215" s="57">
        <f t="shared" si="528"/>
        <v>42953.921120159612</v>
      </c>
      <c r="EZ215" s="57">
        <f t="shared" si="529"/>
        <v>3686.7543784063168</v>
      </c>
      <c r="FA215" s="50">
        <f t="shared" si="530"/>
        <v>127859.43770150498</v>
      </c>
      <c r="FB215" s="57">
        <f t="shared" si="531"/>
        <v>18396.761581853891</v>
      </c>
      <c r="FC215" s="57">
        <f t="shared" si="532"/>
        <v>2601.4815595551104</v>
      </c>
      <c r="FD215" s="50">
        <f t="shared" si="533"/>
        <v>16159.194829522343</v>
      </c>
      <c r="FE215" s="57">
        <f t="shared" si="534"/>
        <v>2278.8102085891228</v>
      </c>
      <c r="FF215" s="57">
        <f t="shared" si="535"/>
        <v>1263.2641263959517</v>
      </c>
      <c r="FG215" s="50">
        <f t="shared" si="536"/>
        <v>81284.087783356619</v>
      </c>
      <c r="FH215" s="57">
        <f t="shared" si="537"/>
        <v>10128.141099724335</v>
      </c>
      <c r="FI215" s="57">
        <f t="shared" si="538"/>
        <v>2467.7145266820876</v>
      </c>
      <c r="FJ215" s="50">
        <f t="shared" si="539"/>
        <v>53292.577467521158</v>
      </c>
      <c r="FK215" s="57">
        <f t="shared" si="540"/>
        <v>15499.355634222427</v>
      </c>
      <c r="FL215" s="57">
        <f t="shared" si="541"/>
        <v>1422.1979629996865</v>
      </c>
      <c r="FM215" s="50">
        <f t="shared" si="542"/>
        <v>82556.735380694023</v>
      </c>
      <c r="FN215" s="57">
        <f t="shared" si="543"/>
        <v>58827.478355111925</v>
      </c>
      <c r="FO215" s="57">
        <f t="shared" si="544"/>
        <v>765.85501642843928</v>
      </c>
      <c r="FP215" s="50">
        <f t="shared" si="545"/>
        <v>56078.561067274699</v>
      </c>
      <c r="FQ215" s="57">
        <f t="shared" si="546"/>
        <v>29597.824539081561</v>
      </c>
      <c r="FR215" s="57">
        <f t="shared" si="547"/>
        <v>3365.6952626967641</v>
      </c>
      <c r="FS215" s="50">
        <f t="shared" si="548"/>
        <v>8218.3147779935698</v>
      </c>
      <c r="FT215" s="57">
        <f t="shared" si="549"/>
        <v>2067.4423051837553</v>
      </c>
      <c r="FU215" s="57">
        <f t="shared" si="550"/>
        <v>1129.5882775944167</v>
      </c>
      <c r="FV215" s="50">
        <f t="shared" si="551"/>
        <v>52762.20556218228</v>
      </c>
      <c r="FW215" s="57">
        <f t="shared" si="552"/>
        <v>17261.807839655503</v>
      </c>
      <c r="FX215" s="57">
        <f t="shared" si="553"/>
        <v>1242.0182377392275</v>
      </c>
      <c r="FY215" s="50">
        <f t="shared" si="554"/>
        <v>201580.52010491953</v>
      </c>
      <c r="FZ215" s="57">
        <f t="shared" si="555"/>
        <v>26573.195790894966</v>
      </c>
      <c r="GA215" s="57">
        <f t="shared" si="556"/>
        <v>7129.5001815105143</v>
      </c>
      <c r="GB215" s="50">
        <f t="shared" si="557"/>
        <v>3294.3077122607801</v>
      </c>
      <c r="GC215" s="57">
        <f t="shared" si="558"/>
        <v>603.66213717130893</v>
      </c>
      <c r="GD215" s="57">
        <f t="shared" si="559"/>
        <v>55.075179178804298</v>
      </c>
      <c r="GE215" s="50">
        <f t="shared" si="560"/>
        <v>37584.749952357655</v>
      </c>
      <c r="GF215" s="57">
        <f t="shared" si="561"/>
        <v>3979.2305293271438</v>
      </c>
      <c r="GG215" s="57">
        <f t="shared" si="562"/>
        <v>6491.6676014513487</v>
      </c>
      <c r="GH215" s="50">
        <f t="shared" si="563"/>
        <v>6.7368255874453578</v>
      </c>
      <c r="GI215" s="57">
        <f t="shared" si="564"/>
        <v>5513.9453062269895</v>
      </c>
      <c r="GJ215" s="57">
        <f t="shared" si="565"/>
        <v>1248.948227172322</v>
      </c>
      <c r="GK215" s="51"/>
    </row>
    <row r="216" spans="1:193" s="45" customFormat="1">
      <c r="A216" s="45" t="s">
        <v>15</v>
      </c>
      <c r="B216" s="46">
        <v>41939</v>
      </c>
      <c r="C216" s="56">
        <v>0.61255420158431695</v>
      </c>
      <c r="D216" s="56">
        <v>0.2838386304672606</v>
      </c>
      <c r="E216" s="56">
        <v>9.4327430886333316E-2</v>
      </c>
      <c r="F216" s="48">
        <v>75996</v>
      </c>
      <c r="G216" s="49">
        <v>133155</v>
      </c>
      <c r="H216" s="49">
        <v>30973</v>
      </c>
      <c r="I216" s="49">
        <f t="shared" ref="I216:I219" si="566">I215</f>
        <v>1267696</v>
      </c>
      <c r="J216" s="48">
        <v>1095834</v>
      </c>
      <c r="K216" s="48">
        <v>284813</v>
      </c>
      <c r="L216" s="48">
        <v>166296</v>
      </c>
      <c r="M216" s="49">
        <v>153039</v>
      </c>
      <c r="N216" s="49">
        <v>33267</v>
      </c>
      <c r="O216" s="48">
        <v>334077</v>
      </c>
      <c r="P216" s="49">
        <v>214896</v>
      </c>
      <c r="Q216" s="49">
        <v>89516</v>
      </c>
      <c r="R216" s="48">
        <v>449654</v>
      </c>
      <c r="S216" s="49">
        <v>317153</v>
      </c>
      <c r="T216" s="49">
        <v>89687</v>
      </c>
      <c r="U216" s="48">
        <v>272278</v>
      </c>
      <c r="V216" s="49">
        <v>166195</v>
      </c>
      <c r="W216" s="49">
        <v>46380</v>
      </c>
      <c r="X216" s="48">
        <v>24260</v>
      </c>
      <c r="Y216" s="49">
        <v>22961</v>
      </c>
      <c r="Z216" s="49">
        <v>5880</v>
      </c>
      <c r="AA216" s="48">
        <v>626885</v>
      </c>
      <c r="AB216" s="49">
        <v>1012076</v>
      </c>
      <c r="AC216" s="49">
        <v>262192</v>
      </c>
      <c r="AD216" s="48">
        <v>287838</v>
      </c>
      <c r="AE216" s="49">
        <v>1030191</v>
      </c>
      <c r="AF216" s="49">
        <v>180558</v>
      </c>
      <c r="AG216" s="48">
        <v>30860</v>
      </c>
      <c r="AH216" s="49">
        <v>21368</v>
      </c>
      <c r="AI216" s="49">
        <v>6737</v>
      </c>
      <c r="AJ216" s="48">
        <v>61831</v>
      </c>
      <c r="AK216" s="49">
        <v>34908</v>
      </c>
      <c r="AL216" s="49">
        <v>6672</v>
      </c>
      <c r="AM216" s="48">
        <v>35364</v>
      </c>
      <c r="AN216" s="49">
        <v>22581</v>
      </c>
      <c r="AO216" s="49">
        <v>3672</v>
      </c>
      <c r="AP216" s="48">
        <v>180419</v>
      </c>
      <c r="AQ216" s="49">
        <v>87532</v>
      </c>
      <c r="AR216" s="49">
        <v>10622</v>
      </c>
      <c r="AS216" s="48">
        <v>268119</v>
      </c>
      <c r="AT216" s="49">
        <v>49777</v>
      </c>
      <c r="AU216" s="49">
        <v>15673</v>
      </c>
      <c r="AV216" s="48">
        <v>107335</v>
      </c>
      <c r="AW216" s="49">
        <v>140323</v>
      </c>
      <c r="AX216" s="49">
        <v>14726</v>
      </c>
      <c r="AY216" s="48">
        <v>182818</v>
      </c>
      <c r="AZ216" s="49">
        <v>111606</v>
      </c>
      <c r="BA216" s="49">
        <v>22412</v>
      </c>
      <c r="BB216" s="48">
        <v>89345</v>
      </c>
      <c r="BC216" s="49">
        <v>28749</v>
      </c>
      <c r="BD216" s="49">
        <v>4784</v>
      </c>
      <c r="BE216" s="48">
        <v>8713</v>
      </c>
      <c r="BF216" s="49">
        <v>7796</v>
      </c>
      <c r="BG216" s="49">
        <v>1767</v>
      </c>
      <c r="BH216" s="50">
        <v>298032</v>
      </c>
      <c r="BI216" s="50">
        <v>142561</v>
      </c>
      <c r="BJ216" s="50">
        <v>44971</v>
      </c>
      <c r="BK216" s="50">
        <v>195514</v>
      </c>
      <c r="BL216" s="50">
        <v>35285</v>
      </c>
      <c r="BM216" s="50">
        <v>16955</v>
      </c>
      <c r="BN216" s="50">
        <v>25507</v>
      </c>
      <c r="BO216" s="50">
        <v>11186</v>
      </c>
      <c r="BP216" s="50">
        <v>15808</v>
      </c>
      <c r="BQ216" s="50">
        <v>130570</v>
      </c>
      <c r="BR216" s="50">
        <v>72439</v>
      </c>
      <c r="BS216" s="50">
        <v>52717</v>
      </c>
      <c r="BT216" s="50">
        <v>90591</v>
      </c>
      <c r="BU216" s="50">
        <v>46331</v>
      </c>
      <c r="BV216" s="50">
        <v>15984</v>
      </c>
      <c r="BW216" s="50">
        <v>152897</v>
      </c>
      <c r="BX216" s="50">
        <v>163361</v>
      </c>
      <c r="BY216" s="50">
        <v>7280</v>
      </c>
      <c r="BZ216" s="50">
        <v>93963</v>
      </c>
      <c r="CA216" s="50">
        <v>162621</v>
      </c>
      <c r="CB216" s="50">
        <v>61810</v>
      </c>
      <c r="CC216" s="50">
        <v>14027</v>
      </c>
      <c r="CD216" s="50">
        <v>3626</v>
      </c>
      <c r="CE216" s="50">
        <v>6819</v>
      </c>
      <c r="CF216" s="50">
        <v>93430</v>
      </c>
      <c r="CG216" s="50">
        <v>43526</v>
      </c>
      <c r="CH216" s="50">
        <v>11149</v>
      </c>
      <c r="CI216" s="50">
        <v>334696</v>
      </c>
      <c r="CJ216" s="50">
        <v>118750</v>
      </c>
      <c r="CK216" s="50">
        <v>99854</v>
      </c>
      <c r="CL216" s="50">
        <v>5101</v>
      </c>
      <c r="CM216" s="50">
        <v>1823</v>
      </c>
      <c r="CN216" s="50">
        <v>511</v>
      </c>
      <c r="CO216" s="50">
        <v>59999</v>
      </c>
      <c r="CP216" s="50">
        <v>23157</v>
      </c>
      <c r="CQ216" s="50">
        <v>75971</v>
      </c>
      <c r="CR216" s="50">
        <v>114200</v>
      </c>
      <c r="CS216" s="50">
        <v>22497</v>
      </c>
      <c r="CT216" s="50">
        <v>17768</v>
      </c>
      <c r="CU216" s="51"/>
      <c r="CV216" s="50">
        <f t="shared" si="474"/>
        <v>46551.669103601751</v>
      </c>
      <c r="CW216" s="57">
        <f t="shared" si="475"/>
        <v>37794.532839868087</v>
      </c>
      <c r="CX216" s="57">
        <f t="shared" si="476"/>
        <v>2921.6035168424019</v>
      </c>
      <c r="CY216" s="50">
        <f t="shared" si="473"/>
        <v>776532.51113163226</v>
      </c>
      <c r="CZ216" s="57">
        <f t="shared" si="477"/>
        <v>311040.02177946008</v>
      </c>
      <c r="DA216" s="57">
        <f t="shared" si="478"/>
        <v>26865.67857302925</v>
      </c>
      <c r="DB216" s="50">
        <f t="shared" si="479"/>
        <v>101865.31350666557</v>
      </c>
      <c r="DC216" s="57">
        <f t="shared" si="480"/>
        <v>43438.380168079093</v>
      </c>
      <c r="DD216" s="57">
        <f t="shared" si="481"/>
        <v>3137.9906432956504</v>
      </c>
      <c r="DE216" s="50">
        <f t="shared" si="482"/>
        <v>204640.27000268386</v>
      </c>
      <c r="DF216" s="57">
        <f t="shared" si="483"/>
        <v>60995.786332892436</v>
      </c>
      <c r="DG216" s="57">
        <f t="shared" si="484"/>
        <v>8443.8143032210137</v>
      </c>
      <c r="DH216" s="50">
        <f t="shared" si="485"/>
        <v>275437.44695919444</v>
      </c>
      <c r="DI216" s="57">
        <f t="shared" si="486"/>
        <v>90020.273168583095</v>
      </c>
      <c r="DJ216" s="57">
        <f t="shared" si="487"/>
        <v>8459.9442939025757</v>
      </c>
      <c r="DK216" s="50">
        <f t="shared" si="488"/>
        <v>166785.03289897466</v>
      </c>
      <c r="DL216" s="57">
        <f t="shared" si="489"/>
        <v>47172.561190506378</v>
      </c>
      <c r="DM216" s="57">
        <f t="shared" si="490"/>
        <v>4374.906244508139</v>
      </c>
      <c r="DN216" s="50">
        <f t="shared" si="491"/>
        <v>14860.564930435528</v>
      </c>
      <c r="DO216" s="57">
        <f t="shared" si="492"/>
        <v>6517.2187941587708</v>
      </c>
      <c r="DP216" s="57">
        <f t="shared" si="493"/>
        <v>554.64529361163989</v>
      </c>
      <c r="DQ216" s="50">
        <f t="shared" si="494"/>
        <v>384001.04066018452</v>
      </c>
      <c r="DR216" s="57">
        <f t="shared" si="495"/>
        <v>287266.26576878323</v>
      </c>
      <c r="DS216" s="57">
        <f t="shared" si="496"/>
        <v>24731.897758949504</v>
      </c>
      <c r="DT216" s="50">
        <f t="shared" si="497"/>
        <v>176316.37627562662</v>
      </c>
      <c r="DU216" s="57">
        <f t="shared" si="498"/>
        <v>292408.00255969766</v>
      </c>
      <c r="DV216" s="57">
        <f t="shared" si="499"/>
        <v>17031.57226597457</v>
      </c>
      <c r="DW216" s="50">
        <f t="shared" si="500"/>
        <v>18903.422660892022</v>
      </c>
      <c r="DX216" s="57">
        <f t="shared" si="501"/>
        <v>6065.0638558244245</v>
      </c>
      <c r="DY216" s="57">
        <f t="shared" si="502"/>
        <v>635.48390188122755</v>
      </c>
      <c r="DZ216" s="50">
        <f t="shared" si="503"/>
        <v>37874.8388381599</v>
      </c>
      <c r="EA216" s="57">
        <f t="shared" si="504"/>
        <v>9908.238912351133</v>
      </c>
      <c r="EB216" s="57">
        <f t="shared" si="505"/>
        <v>629.35261887361594</v>
      </c>
      <c r="EC216" s="50">
        <f t="shared" si="506"/>
        <v>21662.366784827784</v>
      </c>
      <c r="ED216" s="57">
        <f t="shared" si="507"/>
        <v>6409.3601145812117</v>
      </c>
      <c r="EE216" s="57">
        <f t="shared" si="508"/>
        <v>346.37032621461594</v>
      </c>
      <c r="EF216" s="50">
        <f t="shared" si="509"/>
        <v>110516.41649564088</v>
      </c>
      <c r="EG216" s="57">
        <f t="shared" si="510"/>
        <v>24844.963002060256</v>
      </c>
      <c r="EH216" s="57">
        <f t="shared" si="511"/>
        <v>1001.9459708746325</v>
      </c>
      <c r="EI216" s="50">
        <f t="shared" si="512"/>
        <v>164237.41997458547</v>
      </c>
      <c r="EJ216" s="57">
        <f t="shared" si="513"/>
        <v>14128.635508768832</v>
      </c>
      <c r="EK216" s="57">
        <f t="shared" si="514"/>
        <v>1478.393824281502</v>
      </c>
      <c r="EL216" s="50">
        <f t="shared" si="515"/>
        <v>65748.505227052665</v>
      </c>
      <c r="EM216" s="57">
        <f t="shared" si="516"/>
        <v>39829.088143057408</v>
      </c>
      <c r="EN216" s="57">
        <f t="shared" si="517"/>
        <v>1389.0657472321443</v>
      </c>
      <c r="EO216" s="50">
        <f t="shared" si="518"/>
        <v>111985.93402524166</v>
      </c>
      <c r="EP216" s="57">
        <f t="shared" si="519"/>
        <v>31678.094191929085</v>
      </c>
      <c r="EQ216" s="57">
        <f t="shared" si="520"/>
        <v>2114.0663810245023</v>
      </c>
      <c r="ER216" s="50">
        <f t="shared" si="521"/>
        <v>54728.6551405508</v>
      </c>
      <c r="ES216" s="57">
        <f t="shared" si="522"/>
        <v>8160.0767873032746</v>
      </c>
      <c r="ET216" s="57">
        <f t="shared" si="523"/>
        <v>451.26242936021856</v>
      </c>
      <c r="EU216" s="50">
        <f t="shared" si="524"/>
        <v>5337.1847584041534</v>
      </c>
      <c r="EV216" s="57">
        <f t="shared" si="525"/>
        <v>2212.8059631227638</v>
      </c>
      <c r="EW216" s="57">
        <f t="shared" si="526"/>
        <v>166.67657037615098</v>
      </c>
      <c r="EX216" s="50">
        <f t="shared" si="527"/>
        <v>182560.75380657715</v>
      </c>
      <c r="EY216" s="57">
        <f t="shared" si="528"/>
        <v>40464.318998043142</v>
      </c>
      <c r="EZ216" s="57">
        <f t="shared" si="529"/>
        <v>4241.9988943892959</v>
      </c>
      <c r="FA216" s="50">
        <f t="shared" si="530"/>
        <v>119762.92216855615</v>
      </c>
      <c r="FB216" s="57">
        <f t="shared" si="531"/>
        <v>10015.246076037291</v>
      </c>
      <c r="FC216" s="57">
        <f t="shared" si="532"/>
        <v>1599.3215906777814</v>
      </c>
      <c r="FD216" s="50">
        <f t="shared" si="533"/>
        <v>15624.420019811172</v>
      </c>
      <c r="FE216" s="57">
        <f t="shared" si="534"/>
        <v>3175.0189204067769</v>
      </c>
      <c r="FF216" s="57">
        <f t="shared" si="535"/>
        <v>1491.1280274511571</v>
      </c>
      <c r="FG216" s="50">
        <f t="shared" si="536"/>
        <v>79981.202100864262</v>
      </c>
      <c r="FH216" s="57">
        <f t="shared" si="537"/>
        <v>20560.986552417889</v>
      </c>
      <c r="FI216" s="57">
        <f t="shared" si="538"/>
        <v>4972.6591740348331</v>
      </c>
      <c r="FJ216" s="50">
        <f t="shared" si="539"/>
        <v>55491.89767572486</v>
      </c>
      <c r="FK216" s="57">
        <f t="shared" si="540"/>
        <v>13150.527588178651</v>
      </c>
      <c r="FL216" s="57">
        <f t="shared" si="541"/>
        <v>1507.7296552871517</v>
      </c>
      <c r="FM216" s="50">
        <f t="shared" si="542"/>
        <v>93657.699759637311</v>
      </c>
      <c r="FN216" s="57">
        <f t="shared" si="543"/>
        <v>46368.162511762159</v>
      </c>
      <c r="FO216" s="57">
        <f t="shared" si="544"/>
        <v>686.7036968525066</v>
      </c>
      <c r="FP216" s="50">
        <f t="shared" si="545"/>
        <v>57557.430443467172</v>
      </c>
      <c r="FQ216" s="57">
        <f t="shared" si="546"/>
        <v>46158.121925216386</v>
      </c>
      <c r="FR216" s="57">
        <f t="shared" si="547"/>
        <v>5830.3785030842619</v>
      </c>
      <c r="FS216" s="50">
        <f t="shared" si="548"/>
        <v>8592.2977856232137</v>
      </c>
      <c r="FT216" s="57">
        <f t="shared" si="549"/>
        <v>1029.198874074287</v>
      </c>
      <c r="FU216" s="57">
        <f t="shared" si="550"/>
        <v>643.2187512139069</v>
      </c>
      <c r="FV216" s="50">
        <f t="shared" si="551"/>
        <v>57230.939054022732</v>
      </c>
      <c r="FW216" s="57">
        <f t="shared" si="552"/>
        <v>12354.360229717984</v>
      </c>
      <c r="FX216" s="57">
        <f t="shared" si="553"/>
        <v>1051.65652695173</v>
      </c>
      <c r="FY216" s="50">
        <f t="shared" si="554"/>
        <v>205019.44105346454</v>
      </c>
      <c r="FZ216" s="57">
        <f t="shared" si="555"/>
        <v>33705.837367987195</v>
      </c>
      <c r="GA216" s="57">
        <f t="shared" si="556"/>
        <v>9418.9712837239276</v>
      </c>
      <c r="GB216" s="50">
        <f t="shared" si="557"/>
        <v>3124.6389822816009</v>
      </c>
      <c r="GC216" s="57">
        <f t="shared" si="558"/>
        <v>517.43782334181606</v>
      </c>
      <c r="GD216" s="57">
        <f t="shared" si="559"/>
        <v>48.201317182916327</v>
      </c>
      <c r="GE216" s="50">
        <f t="shared" si="560"/>
        <v>36752.639540857432</v>
      </c>
      <c r="GF216" s="57">
        <f t="shared" si="561"/>
        <v>6572.8511657303534</v>
      </c>
      <c r="GG216" s="57">
        <f t="shared" si="562"/>
        <v>7166.1492518656287</v>
      </c>
      <c r="GH216" s="50">
        <f t="shared" si="563"/>
        <v>69953.689820928994</v>
      </c>
      <c r="GI216" s="57">
        <f t="shared" si="564"/>
        <v>6385.5176696219614</v>
      </c>
      <c r="GJ216" s="57">
        <f t="shared" si="565"/>
        <v>1676.0097919883704</v>
      </c>
      <c r="GK216" s="51"/>
    </row>
    <row r="217" spans="1:193" s="45" customFormat="1">
      <c r="A217" s="45" t="s">
        <v>15</v>
      </c>
      <c r="B217" s="46">
        <v>41938</v>
      </c>
      <c r="C217" s="56">
        <v>0.61478318863493486</v>
      </c>
      <c r="D217" s="56">
        <v>0.27962186110292547</v>
      </c>
      <c r="E217" s="56">
        <v>9.6432795225207882E-2</v>
      </c>
      <c r="F217" s="48">
        <v>77429</v>
      </c>
      <c r="G217" s="49">
        <v>133225</v>
      </c>
      <c r="H217" s="49">
        <v>31944</v>
      </c>
      <c r="I217" s="49">
        <f t="shared" si="566"/>
        <v>1267696</v>
      </c>
      <c r="J217" s="48">
        <v>1120720</v>
      </c>
      <c r="K217" s="48">
        <v>301495</v>
      </c>
      <c r="L217" s="48">
        <v>166064</v>
      </c>
      <c r="M217" s="49">
        <v>151671</v>
      </c>
      <c r="N217" s="49">
        <v>34880</v>
      </c>
      <c r="O217" s="48">
        <v>337658</v>
      </c>
      <c r="P217" s="49">
        <v>218066</v>
      </c>
      <c r="Q217" s="49">
        <v>93014</v>
      </c>
      <c r="R217" s="48">
        <v>451010</v>
      </c>
      <c r="S217" s="49">
        <v>316826</v>
      </c>
      <c r="T217" s="49">
        <v>92714</v>
      </c>
      <c r="U217" s="48">
        <v>267791</v>
      </c>
      <c r="V217" s="49">
        <v>173307</v>
      </c>
      <c r="W217" s="49">
        <v>47716</v>
      </c>
      <c r="X217" s="48">
        <v>24680</v>
      </c>
      <c r="Y217" s="49">
        <v>22480</v>
      </c>
      <c r="Z217" s="49">
        <v>6260</v>
      </c>
      <c r="AA217" s="48">
        <v>655419</v>
      </c>
      <c r="AB217" s="49">
        <v>1004805</v>
      </c>
      <c r="AC217" s="49">
        <v>274770</v>
      </c>
      <c r="AD217" s="48">
        <v>408109</v>
      </c>
      <c r="AE217" s="49">
        <v>1013998</v>
      </c>
      <c r="AF217" s="49">
        <v>192171</v>
      </c>
      <c r="AG217" s="48">
        <v>31799</v>
      </c>
      <c r="AH217" s="49">
        <v>21700</v>
      </c>
      <c r="AI217" s="49">
        <v>7322</v>
      </c>
      <c r="AJ217" s="48">
        <v>67871</v>
      </c>
      <c r="AK217" s="49">
        <v>37179</v>
      </c>
      <c r="AL217" s="49">
        <v>7584</v>
      </c>
      <c r="AM217" s="48">
        <v>36610</v>
      </c>
      <c r="AN217" s="49">
        <v>22855</v>
      </c>
      <c r="AO217" s="49">
        <v>4007</v>
      </c>
      <c r="AP217" s="48">
        <v>172044</v>
      </c>
      <c r="AQ217" s="49">
        <v>83361</v>
      </c>
      <c r="AR217" s="49">
        <v>11023</v>
      </c>
      <c r="AS217" s="48">
        <v>208758</v>
      </c>
      <c r="AT217" s="49">
        <v>44170</v>
      </c>
      <c r="AU217" s="49">
        <v>13362</v>
      </c>
      <c r="AV217" s="48">
        <v>104235</v>
      </c>
      <c r="AW217" s="49">
        <v>139194</v>
      </c>
      <c r="AX217" s="49">
        <v>15762</v>
      </c>
      <c r="AY217" s="48">
        <v>219244</v>
      </c>
      <c r="AZ217" s="49">
        <v>133622</v>
      </c>
      <c r="BA217" s="49">
        <v>27654</v>
      </c>
      <c r="BB217" s="48">
        <v>94776</v>
      </c>
      <c r="BC217" s="49">
        <v>34426</v>
      </c>
      <c r="BD217" s="49">
        <v>5882</v>
      </c>
      <c r="BE217" s="48">
        <v>8817</v>
      </c>
      <c r="BF217" s="49">
        <v>7330</v>
      </c>
      <c r="BG217" s="49">
        <v>1837</v>
      </c>
      <c r="BH217" s="50">
        <v>254497</v>
      </c>
      <c r="BI217" s="50">
        <v>127860</v>
      </c>
      <c r="BJ217" s="50">
        <v>41904</v>
      </c>
      <c r="BK217" s="50">
        <v>146444</v>
      </c>
      <c r="BL217" s="50">
        <v>40736</v>
      </c>
      <c r="BM217" s="50">
        <v>21166</v>
      </c>
      <c r="BN217" s="50">
        <v>33374</v>
      </c>
      <c r="BO217" s="50">
        <v>11357</v>
      </c>
      <c r="BP217" s="50">
        <v>15283</v>
      </c>
      <c r="BQ217" s="50">
        <v>187092</v>
      </c>
      <c r="BR217" s="50">
        <v>79074</v>
      </c>
      <c r="BS217" s="50">
        <v>58406</v>
      </c>
      <c r="BT217" s="50">
        <v>88259</v>
      </c>
      <c r="BU217" s="50">
        <v>46215</v>
      </c>
      <c r="BV217" s="50">
        <v>16362</v>
      </c>
      <c r="BW217" s="50">
        <v>137619</v>
      </c>
      <c r="BX217" s="50">
        <v>121967</v>
      </c>
      <c r="BY217" s="50">
        <v>5111</v>
      </c>
      <c r="BZ217" s="50">
        <v>95330</v>
      </c>
      <c r="CA217" s="50">
        <v>192782</v>
      </c>
      <c r="CB217" s="50">
        <v>78112</v>
      </c>
      <c r="CC217" s="50">
        <v>8512</v>
      </c>
      <c r="CD217" s="50">
        <v>4386</v>
      </c>
      <c r="CE217" s="50">
        <v>7824</v>
      </c>
      <c r="CF217" s="50">
        <v>72388</v>
      </c>
      <c r="CG217" s="50">
        <v>43214</v>
      </c>
      <c r="CH217" s="50">
        <v>11238</v>
      </c>
      <c r="CI217" s="50">
        <v>398581</v>
      </c>
      <c r="CJ217" s="50">
        <v>122472</v>
      </c>
      <c r="CK217" s="50">
        <v>104498</v>
      </c>
      <c r="CL217" s="50">
        <v>2048</v>
      </c>
      <c r="CM217" s="50">
        <v>1701</v>
      </c>
      <c r="CN217" s="50">
        <v>245</v>
      </c>
      <c r="CO217" s="50">
        <v>114788</v>
      </c>
      <c r="CP217" s="50">
        <v>26981</v>
      </c>
      <c r="CQ217" s="50">
        <v>78181</v>
      </c>
      <c r="CR217" s="50">
        <v>131465</v>
      </c>
      <c r="CS217" s="50">
        <v>22232</v>
      </c>
      <c r="CT217" s="50">
        <v>19737</v>
      </c>
      <c r="CU217" s="51"/>
      <c r="CV217" s="50">
        <f t="shared" si="474"/>
        <v>47602.047512814373</v>
      </c>
      <c r="CW217" s="57">
        <f t="shared" si="475"/>
        <v>37252.62244543725</v>
      </c>
      <c r="CX217" s="57">
        <f t="shared" si="476"/>
        <v>3080.4492106740404</v>
      </c>
      <c r="CY217" s="50">
        <f t="shared" si="473"/>
        <v>779358.18909975234</v>
      </c>
      <c r="CZ217" s="57">
        <f t="shared" si="477"/>
        <v>313377.81217527064</v>
      </c>
      <c r="DA217" s="57">
        <f t="shared" si="478"/>
        <v>29074.005596424049</v>
      </c>
      <c r="DB217" s="50">
        <f t="shared" si="479"/>
        <v>102093.35543747182</v>
      </c>
      <c r="DC217" s="57">
        <f t="shared" si="480"/>
        <v>42410.52729534181</v>
      </c>
      <c r="DD217" s="57">
        <f t="shared" si="481"/>
        <v>3363.5758974552509</v>
      </c>
      <c r="DE217" s="50">
        <f t="shared" si="482"/>
        <v>207586.46190809485</v>
      </c>
      <c r="DF217" s="57">
        <f t="shared" si="483"/>
        <v>60976.02076327055</v>
      </c>
      <c r="DG217" s="57">
        <f t="shared" si="484"/>
        <v>8969.6000150774853</v>
      </c>
      <c r="DH217" s="50">
        <f t="shared" si="485"/>
        <v>277273.36590624199</v>
      </c>
      <c r="DI217" s="57">
        <f t="shared" si="486"/>
        <v>88591.475765795461</v>
      </c>
      <c r="DJ217" s="57">
        <f t="shared" si="487"/>
        <v>8940.6701765099242</v>
      </c>
      <c r="DK217" s="50">
        <f t="shared" si="488"/>
        <v>164633.40486773785</v>
      </c>
      <c r="DL217" s="57">
        <f t="shared" si="489"/>
        <v>48460.425882164702</v>
      </c>
      <c r="DM217" s="57">
        <f t="shared" si="490"/>
        <v>4601.3872569660189</v>
      </c>
      <c r="DN217" s="50">
        <f t="shared" si="491"/>
        <v>15172.849095510192</v>
      </c>
      <c r="DO217" s="57">
        <f t="shared" si="492"/>
        <v>6285.8994375937646</v>
      </c>
      <c r="DP217" s="57">
        <f t="shared" si="493"/>
        <v>603.66929810980139</v>
      </c>
      <c r="DQ217" s="50">
        <f t="shared" si="494"/>
        <v>402940.58271192038</v>
      </c>
      <c r="DR217" s="57">
        <f t="shared" si="495"/>
        <v>280965.44414552505</v>
      </c>
      <c r="DS217" s="57">
        <f t="shared" si="496"/>
        <v>26496.839144030371</v>
      </c>
      <c r="DT217" s="50">
        <f t="shared" si="497"/>
        <v>250898.55233061462</v>
      </c>
      <c r="DU217" s="57">
        <f t="shared" si="498"/>
        <v>283536.0079146442</v>
      </c>
      <c r="DV217" s="57">
        <f t="shared" si="499"/>
        <v>18531.586691223423</v>
      </c>
      <c r="DW217" s="50">
        <f t="shared" si="500"/>
        <v>19549.490615402294</v>
      </c>
      <c r="DX217" s="57">
        <f t="shared" si="501"/>
        <v>6067.7943859334828</v>
      </c>
      <c r="DY217" s="57">
        <f t="shared" si="502"/>
        <v>706.08092663897207</v>
      </c>
      <c r="DZ217" s="50">
        <f t="shared" si="503"/>
        <v>41725.949795841661</v>
      </c>
      <c r="EA217" s="57">
        <f t="shared" si="504"/>
        <v>10396.061173945665</v>
      </c>
      <c r="EB217" s="57">
        <f t="shared" si="505"/>
        <v>731.34631898797659</v>
      </c>
      <c r="EC217" s="50">
        <f t="shared" si="506"/>
        <v>22507.212535924966</v>
      </c>
      <c r="ED217" s="57">
        <f t="shared" si="507"/>
        <v>6390.7576355073616</v>
      </c>
      <c r="EE217" s="57">
        <f t="shared" si="508"/>
        <v>386.40621046740796</v>
      </c>
      <c r="EF217" s="50">
        <f t="shared" si="509"/>
        <v>105769.75890550873</v>
      </c>
      <c r="EG217" s="57">
        <f t="shared" si="510"/>
        <v>23309.55796340097</v>
      </c>
      <c r="EH217" s="57">
        <f t="shared" si="511"/>
        <v>1062.9787017674664</v>
      </c>
      <c r="EI217" s="50">
        <f t="shared" si="512"/>
        <v>128340.90889305173</v>
      </c>
      <c r="EJ217" s="57">
        <f t="shared" si="513"/>
        <v>12350.897604916217</v>
      </c>
      <c r="EK217" s="57">
        <f t="shared" si="514"/>
        <v>1288.5350097992277</v>
      </c>
      <c r="EL217" s="50">
        <f t="shared" si="515"/>
        <v>64081.925667362433</v>
      </c>
      <c r="EM217" s="57">
        <f t="shared" si="516"/>
        <v>38921.685334360605</v>
      </c>
      <c r="EN217" s="57">
        <f t="shared" si="517"/>
        <v>1519.9737183397267</v>
      </c>
      <c r="EO217" s="50">
        <f t="shared" si="518"/>
        <v>134787.52540907767</v>
      </c>
      <c r="EP217" s="57">
        <f t="shared" si="519"/>
        <v>37363.632324295111</v>
      </c>
      <c r="EQ217" s="57">
        <f t="shared" si="520"/>
        <v>2666.7525191578989</v>
      </c>
      <c r="ER217" s="50">
        <f t="shared" si="521"/>
        <v>58266.691486064585</v>
      </c>
      <c r="ES217" s="57">
        <f t="shared" si="522"/>
        <v>9626.2621903293129</v>
      </c>
      <c r="ET217" s="57">
        <f t="shared" si="523"/>
        <v>567.21770151467274</v>
      </c>
      <c r="EU217" s="50">
        <f t="shared" si="524"/>
        <v>5420.5433741942206</v>
      </c>
      <c r="EV217" s="57">
        <f t="shared" si="525"/>
        <v>2049.6282418844439</v>
      </c>
      <c r="EW217" s="57">
        <f t="shared" si="526"/>
        <v>177.14704482870687</v>
      </c>
      <c r="EX217" s="50">
        <f t="shared" si="527"/>
        <v>156460.47715802502</v>
      </c>
      <c r="EY217" s="57">
        <f t="shared" si="528"/>
        <v>35752.451160620054</v>
      </c>
      <c r="EZ217" s="57">
        <f t="shared" si="529"/>
        <v>4040.9198511171112</v>
      </c>
      <c r="FA217" s="50">
        <f t="shared" si="530"/>
        <v>90031.309276454398</v>
      </c>
      <c r="FB217" s="57">
        <f t="shared" si="531"/>
        <v>11390.676133888772</v>
      </c>
      <c r="FC217" s="57">
        <f t="shared" si="532"/>
        <v>2041.0965437367499</v>
      </c>
      <c r="FD217" s="50">
        <f t="shared" si="533"/>
        <v>20517.774137502318</v>
      </c>
      <c r="FE217" s="57">
        <f t="shared" si="534"/>
        <v>3175.6654765459248</v>
      </c>
      <c r="FF217" s="57">
        <f t="shared" si="535"/>
        <v>1473.7824094268522</v>
      </c>
      <c r="FG217" s="50">
        <f t="shared" si="536"/>
        <v>115021.01632808724</v>
      </c>
      <c r="FH217" s="57">
        <f t="shared" si="537"/>
        <v>22110.819044852728</v>
      </c>
      <c r="FI217" s="57">
        <f t="shared" si="538"/>
        <v>5632.2538379234911</v>
      </c>
      <c r="FJ217" s="50">
        <f t="shared" si="539"/>
        <v>54260.149445730713</v>
      </c>
      <c r="FK217" s="57">
        <f t="shared" si="540"/>
        <v>12922.724310871701</v>
      </c>
      <c r="FL217" s="57">
        <f t="shared" si="541"/>
        <v>1577.8333954748514</v>
      </c>
      <c r="FM217" s="50">
        <f t="shared" si="542"/>
        <v>84605.847636751103</v>
      </c>
      <c r="FN217" s="57">
        <f t="shared" si="543"/>
        <v>34104.639533140515</v>
      </c>
      <c r="FO217" s="57">
        <f t="shared" si="544"/>
        <v>492.86801639603749</v>
      </c>
      <c r="FP217" s="50">
        <f t="shared" si="545"/>
        <v>58607.281372568337</v>
      </c>
      <c r="FQ217" s="57">
        <f t="shared" si="546"/>
        <v>53906.061627144176</v>
      </c>
      <c r="FR217" s="57">
        <f t="shared" si="547"/>
        <v>7532.5585006314377</v>
      </c>
      <c r="FS217" s="50">
        <f t="shared" si="548"/>
        <v>5233.0345016605652</v>
      </c>
      <c r="FT217" s="57">
        <f t="shared" si="549"/>
        <v>1226.4214827974311</v>
      </c>
      <c r="FU217" s="57">
        <f t="shared" si="550"/>
        <v>754.49018984202644</v>
      </c>
      <c r="FV217" s="50">
        <f t="shared" si="551"/>
        <v>44502.925458905665</v>
      </c>
      <c r="FW217" s="57">
        <f t="shared" si="552"/>
        <v>12083.579105701821</v>
      </c>
      <c r="FX217" s="57">
        <f t="shared" si="553"/>
        <v>1083.7117527408861</v>
      </c>
      <c r="FY217" s="50">
        <f t="shared" si="554"/>
        <v>245040.89810930096</v>
      </c>
      <c r="FZ217" s="57">
        <f t="shared" si="555"/>
        <v>34245.848572997485</v>
      </c>
      <c r="GA217" s="57">
        <f t="shared" si="556"/>
        <v>10077.034235443773</v>
      </c>
      <c r="GB217" s="50">
        <f t="shared" si="557"/>
        <v>1259.0759703243466</v>
      </c>
      <c r="GC217" s="57">
        <f t="shared" si="558"/>
        <v>475.63678573607621</v>
      </c>
      <c r="GD217" s="57">
        <f t="shared" si="559"/>
        <v>23.626034830175932</v>
      </c>
      <c r="GE217" s="50">
        <f t="shared" si="560"/>
        <v>70569.732657026907</v>
      </c>
      <c r="GF217" s="57">
        <f t="shared" si="561"/>
        <v>7544.4774344180323</v>
      </c>
      <c r="GG217" s="57">
        <f t="shared" si="562"/>
        <v>7539.2123635019771</v>
      </c>
      <c r="GH217" s="50">
        <f t="shared" si="563"/>
        <v>80822.471893891707</v>
      </c>
      <c r="GI217" s="57">
        <f t="shared" si="564"/>
        <v>6216.553216040239</v>
      </c>
      <c r="GJ217" s="57">
        <f t="shared" si="565"/>
        <v>1903.294079359928</v>
      </c>
      <c r="GK217" s="51"/>
    </row>
    <row r="218" spans="1:193" s="45" customFormat="1">
      <c r="A218" s="45" t="s">
        <v>15</v>
      </c>
      <c r="B218" s="46">
        <v>41937</v>
      </c>
      <c r="C218" s="56">
        <v>0.61952674999108981</v>
      </c>
      <c r="D218" s="56">
        <v>0.27249966288668742</v>
      </c>
      <c r="E218" s="56">
        <v>9.8954830599014443E-2</v>
      </c>
      <c r="F218" s="48">
        <v>122277</v>
      </c>
      <c r="G218" s="49">
        <v>220355</v>
      </c>
      <c r="H218" s="49">
        <v>51480</v>
      </c>
      <c r="I218" s="49">
        <f t="shared" si="566"/>
        <v>1267696</v>
      </c>
      <c r="J218" s="48">
        <v>1192197</v>
      </c>
      <c r="K218" s="48">
        <v>278306</v>
      </c>
      <c r="L218" s="48">
        <v>169527</v>
      </c>
      <c r="M218" s="49">
        <v>172578</v>
      </c>
      <c r="N218" s="49">
        <v>36841</v>
      </c>
      <c r="O218" s="48">
        <v>375627</v>
      </c>
      <c r="P218" s="49">
        <v>281948</v>
      </c>
      <c r="Q218" s="49">
        <v>107323</v>
      </c>
      <c r="R218" s="48">
        <v>472953</v>
      </c>
      <c r="S218" s="49">
        <v>381471</v>
      </c>
      <c r="T218" s="49">
        <v>101416</v>
      </c>
      <c r="U218" s="48">
        <v>251182</v>
      </c>
      <c r="V218" s="49">
        <v>182436</v>
      </c>
      <c r="W218" s="49">
        <v>44287</v>
      </c>
      <c r="X218" s="48">
        <v>28331</v>
      </c>
      <c r="Y218" s="49">
        <v>30064</v>
      </c>
      <c r="Z218" s="49">
        <v>7940</v>
      </c>
      <c r="AA218" s="48">
        <v>592000</v>
      </c>
      <c r="AB218" s="49">
        <v>996411</v>
      </c>
      <c r="AC218" s="49">
        <v>237367</v>
      </c>
      <c r="AD218" s="48">
        <v>338696</v>
      </c>
      <c r="AE218" s="49">
        <v>921727</v>
      </c>
      <c r="AF218" s="49">
        <v>147196</v>
      </c>
      <c r="AG218" s="48">
        <v>36591</v>
      </c>
      <c r="AH218" s="49">
        <v>28722</v>
      </c>
      <c r="AI218" s="49">
        <v>8379</v>
      </c>
      <c r="AJ218" s="48">
        <v>102914</v>
      </c>
      <c r="AK218" s="49">
        <v>73241</v>
      </c>
      <c r="AL218" s="49">
        <v>14231</v>
      </c>
      <c r="AM218" s="48">
        <v>52079</v>
      </c>
      <c r="AN218" s="49">
        <v>39207</v>
      </c>
      <c r="AO218" s="49">
        <v>6475</v>
      </c>
      <c r="AP218" s="48">
        <v>142342</v>
      </c>
      <c r="AQ218" s="49">
        <v>96110</v>
      </c>
      <c r="AR218" s="49">
        <v>11027</v>
      </c>
      <c r="AS218" s="48">
        <v>236158</v>
      </c>
      <c r="AT218" s="49">
        <v>49616</v>
      </c>
      <c r="AU218" s="49">
        <v>14071</v>
      </c>
      <c r="AV218" s="48">
        <v>107082</v>
      </c>
      <c r="AW218" s="49">
        <v>171478</v>
      </c>
      <c r="AX218" s="49">
        <v>14599</v>
      </c>
      <c r="AY218" s="48">
        <v>209811</v>
      </c>
      <c r="AZ218" s="49">
        <v>158565</v>
      </c>
      <c r="BA218" s="49">
        <v>29991</v>
      </c>
      <c r="BB218" s="48">
        <v>98476</v>
      </c>
      <c r="BC218" s="49">
        <v>59903</v>
      </c>
      <c r="BD218" s="49">
        <v>9298</v>
      </c>
      <c r="BE218" s="48">
        <v>10565</v>
      </c>
      <c r="BF218" s="49">
        <v>10675</v>
      </c>
      <c r="BG218" s="49">
        <v>2462</v>
      </c>
      <c r="BH218" s="50">
        <v>230118</v>
      </c>
      <c r="BI218" s="50">
        <v>128325</v>
      </c>
      <c r="BJ218" s="50">
        <v>39881</v>
      </c>
      <c r="BK218" s="50">
        <v>166884</v>
      </c>
      <c r="BL218" s="50">
        <v>63896</v>
      </c>
      <c r="BM218" s="50">
        <v>30593</v>
      </c>
      <c r="BN218" s="50">
        <v>33833</v>
      </c>
      <c r="BO218" s="50">
        <v>7958</v>
      </c>
      <c r="BP218" s="50">
        <v>14801</v>
      </c>
      <c r="BQ218" s="50">
        <v>198543</v>
      </c>
      <c r="BR218" s="50">
        <v>48822</v>
      </c>
      <c r="BS218" s="50">
        <v>34922</v>
      </c>
      <c r="BT218" s="50">
        <v>88709</v>
      </c>
      <c r="BU218" s="50">
        <v>53451</v>
      </c>
      <c r="BV218" s="50">
        <v>16277</v>
      </c>
      <c r="BW218" s="50">
        <v>100776</v>
      </c>
      <c r="BX218" s="50">
        <v>127951</v>
      </c>
      <c r="BY218" s="50">
        <v>5335</v>
      </c>
      <c r="BZ218" s="50">
        <v>110408</v>
      </c>
      <c r="CA218" s="50">
        <v>161541</v>
      </c>
      <c r="CB218" s="50">
        <v>58248</v>
      </c>
      <c r="CC218" s="50">
        <v>9484</v>
      </c>
      <c r="CD218" s="50">
        <v>6782</v>
      </c>
      <c r="CE218" s="50">
        <v>11762</v>
      </c>
      <c r="CF218" s="50">
        <v>74296</v>
      </c>
      <c r="CG218" s="50">
        <v>48281</v>
      </c>
      <c r="CH218" s="50">
        <v>11023</v>
      </c>
      <c r="CI218" s="50">
        <v>446576</v>
      </c>
      <c r="CJ218" s="50">
        <v>104140</v>
      </c>
      <c r="CK218" s="50">
        <v>85690</v>
      </c>
      <c r="CL218" s="50">
        <v>2091</v>
      </c>
      <c r="CM218" s="50">
        <v>804</v>
      </c>
      <c r="CN218" s="50">
        <v>271</v>
      </c>
      <c r="CO218" s="50">
        <v>138271</v>
      </c>
      <c r="CP218" s="50">
        <v>18224</v>
      </c>
      <c r="CQ218" s="50">
        <v>73264</v>
      </c>
      <c r="CR218" s="50">
        <v>139945</v>
      </c>
      <c r="CS218" s="50">
        <v>20926</v>
      </c>
      <c r="CT218" s="50">
        <v>15536</v>
      </c>
      <c r="CU218" s="51"/>
      <c r="CV218" s="50">
        <f t="shared" si="474"/>
        <v>75753.872408660493</v>
      </c>
      <c r="CW218" s="57">
        <f t="shared" si="475"/>
        <v>60046.663215396009</v>
      </c>
      <c r="CX218" s="57">
        <f t="shared" si="476"/>
        <v>5094.1946792372637</v>
      </c>
      <c r="CY218" s="50">
        <f t="shared" si="473"/>
        <v>785371.5828567046</v>
      </c>
      <c r="CZ218" s="57">
        <f t="shared" si="477"/>
        <v>324873.2805945201</v>
      </c>
      <c r="DA218" s="57">
        <f t="shared" si="478"/>
        <v>27539.723084689314</v>
      </c>
      <c r="DB218" s="50">
        <f t="shared" si="479"/>
        <v>105026.51134573948</v>
      </c>
      <c r="DC218" s="57">
        <f t="shared" si="480"/>
        <v>47027.446821658741</v>
      </c>
      <c r="DD218" s="57">
        <f t="shared" si="481"/>
        <v>3645.5949140982912</v>
      </c>
      <c r="DE218" s="50">
        <f t="shared" si="482"/>
        <v>232710.97451890309</v>
      </c>
      <c r="DF218" s="57">
        <f t="shared" si="483"/>
        <v>76830.734951575752</v>
      </c>
      <c r="DG218" s="57">
        <f t="shared" si="484"/>
        <v>10620.129284378027</v>
      </c>
      <c r="DH218" s="50">
        <f t="shared" si="485"/>
        <v>293007.03498853592</v>
      </c>
      <c r="DI218" s="57">
        <f t="shared" si="486"/>
        <v>103950.71890104754</v>
      </c>
      <c r="DJ218" s="57">
        <f t="shared" si="487"/>
        <v>10035.603100029648</v>
      </c>
      <c r="DK218" s="50">
        <f t="shared" si="488"/>
        <v>155613.96811626191</v>
      </c>
      <c r="DL218" s="57">
        <f t="shared" si="489"/>
        <v>49713.748498395704</v>
      </c>
      <c r="DM218" s="57">
        <f t="shared" si="490"/>
        <v>4382.4125827385524</v>
      </c>
      <c r="DN218" s="50">
        <f t="shared" si="491"/>
        <v>17551.812353997564</v>
      </c>
      <c r="DO218" s="57">
        <f t="shared" si="492"/>
        <v>8192.4298650253713</v>
      </c>
      <c r="DP218" s="57">
        <f t="shared" si="493"/>
        <v>785.70135495617467</v>
      </c>
      <c r="DQ218" s="50">
        <f t="shared" si="494"/>
        <v>366759.83599472517</v>
      </c>
      <c r="DR218" s="57">
        <f t="shared" si="495"/>
        <v>271521.6615965871</v>
      </c>
      <c r="DS218" s="57">
        <f t="shared" si="496"/>
        <v>23488.611274796262</v>
      </c>
      <c r="DT218" s="50">
        <f t="shared" si="497"/>
        <v>209831.23211498215</v>
      </c>
      <c r="DU218" s="57">
        <f t="shared" si="498"/>
        <v>251170.29677355773</v>
      </c>
      <c r="DV218" s="57">
        <f t="shared" si="499"/>
        <v>14565.755244852529</v>
      </c>
      <c r="DW218" s="50">
        <f t="shared" si="500"/>
        <v>22669.103308923968</v>
      </c>
      <c r="DX218" s="57">
        <f t="shared" si="501"/>
        <v>7826.7353174314358</v>
      </c>
      <c r="DY218" s="57">
        <f t="shared" si="502"/>
        <v>829.142525589142</v>
      </c>
      <c r="DZ218" s="50">
        <f t="shared" si="503"/>
        <v>63757.975948583015</v>
      </c>
      <c r="EA218" s="57">
        <f t="shared" si="504"/>
        <v>19958.147809483875</v>
      </c>
      <c r="EB218" s="57">
        <f t="shared" si="505"/>
        <v>1408.2261942545745</v>
      </c>
      <c r="EC218" s="50">
        <f t="shared" si="506"/>
        <v>32264.333612785966</v>
      </c>
      <c r="ED218" s="57">
        <f t="shared" si="507"/>
        <v>10683.894282798354</v>
      </c>
      <c r="EE218" s="57">
        <f t="shared" si="508"/>
        <v>640.73252812861847</v>
      </c>
      <c r="EF218" s="50">
        <f t="shared" si="509"/>
        <v>88184.67664723171</v>
      </c>
      <c r="EG218" s="57">
        <f t="shared" si="510"/>
        <v>26189.942600039529</v>
      </c>
      <c r="EH218" s="57">
        <f t="shared" si="511"/>
        <v>1091.1749170153323</v>
      </c>
      <c r="EI218" s="50">
        <f t="shared" si="512"/>
        <v>146306.19822439578</v>
      </c>
      <c r="EJ218" s="57">
        <f t="shared" si="513"/>
        <v>13520.343273785884</v>
      </c>
      <c r="EK218" s="57">
        <f t="shared" si="514"/>
        <v>1392.3934213587322</v>
      </c>
      <c r="EL218" s="50">
        <f t="shared" si="515"/>
        <v>66340.163442545876</v>
      </c>
      <c r="EM218" s="57">
        <f t="shared" si="516"/>
        <v>46727.697192483385</v>
      </c>
      <c r="EN218" s="57">
        <f t="shared" si="517"/>
        <v>1444.6415719150118</v>
      </c>
      <c r="EO218" s="50">
        <f t="shared" si="518"/>
        <v>129983.52694238054</v>
      </c>
      <c r="EP218" s="57">
        <f t="shared" si="519"/>
        <v>43208.909045627588</v>
      </c>
      <c r="EQ218" s="57">
        <f t="shared" si="520"/>
        <v>2967.7543244950421</v>
      </c>
      <c r="ER218" s="50">
        <f t="shared" si="521"/>
        <v>61008.516232122558</v>
      </c>
      <c r="ES218" s="57">
        <f t="shared" si="522"/>
        <v>16323.547305901237</v>
      </c>
      <c r="ET218" s="57">
        <f t="shared" si="523"/>
        <v>920.08201490963631</v>
      </c>
      <c r="EU218" s="50">
        <f t="shared" si="524"/>
        <v>6545.3001136558642</v>
      </c>
      <c r="EV218" s="57">
        <f t="shared" si="525"/>
        <v>2908.9339013153881</v>
      </c>
      <c r="EW218" s="57">
        <f t="shared" si="526"/>
        <v>243.62679293477356</v>
      </c>
      <c r="EX218" s="50">
        <f t="shared" si="527"/>
        <v>142564.25665444959</v>
      </c>
      <c r="EY218" s="57">
        <f t="shared" si="528"/>
        <v>34968.519239934161</v>
      </c>
      <c r="EZ218" s="57">
        <f t="shared" si="529"/>
        <v>3946.4175991192951</v>
      </c>
      <c r="FA218" s="50">
        <f t="shared" si="530"/>
        <v>103389.10214551302</v>
      </c>
      <c r="FB218" s="57">
        <f t="shared" si="531"/>
        <v>17411.638459807778</v>
      </c>
      <c r="FC218" s="57">
        <f t="shared" si="532"/>
        <v>3027.3251325156489</v>
      </c>
      <c r="FD218" s="50">
        <f t="shared" si="533"/>
        <v>20960.448532448543</v>
      </c>
      <c r="FE218" s="57">
        <f t="shared" si="534"/>
        <v>2168.5523172522585</v>
      </c>
      <c r="FF218" s="57">
        <f t="shared" si="535"/>
        <v>1464.6304476960129</v>
      </c>
      <c r="FG218" s="50">
        <f t="shared" si="536"/>
        <v>123002.69952348094</v>
      </c>
      <c r="FH218" s="57">
        <f t="shared" si="537"/>
        <v>13303.978541453853</v>
      </c>
      <c r="FI218" s="57">
        <f t="shared" si="538"/>
        <v>3455.7005941787825</v>
      </c>
      <c r="FJ218" s="50">
        <f t="shared" si="539"/>
        <v>54957.598464959585</v>
      </c>
      <c r="FK218" s="57">
        <f t="shared" si="540"/>
        <v>14565.37948095633</v>
      </c>
      <c r="FL218" s="57">
        <f t="shared" si="541"/>
        <v>1610.6877776601582</v>
      </c>
      <c r="FM218" s="50">
        <f t="shared" si="542"/>
        <v>62433.427757102065</v>
      </c>
      <c r="FN218" s="57">
        <f t="shared" si="543"/>
        <v>34866.604366014544</v>
      </c>
      <c r="FO218" s="57">
        <f t="shared" si="544"/>
        <v>527.9240212457421</v>
      </c>
      <c r="FP218" s="50">
        <f t="shared" si="545"/>
        <v>68400.709413016244</v>
      </c>
      <c r="FQ218" s="57">
        <f t="shared" si="546"/>
        <v>44019.868042378374</v>
      </c>
      <c r="FR218" s="57">
        <f t="shared" si="547"/>
        <v>5763.9209727313937</v>
      </c>
      <c r="FS218" s="50">
        <f t="shared" si="548"/>
        <v>5875.591696915496</v>
      </c>
      <c r="FT218" s="57">
        <f t="shared" si="549"/>
        <v>1848.092713697514</v>
      </c>
      <c r="FU218" s="57">
        <f t="shared" si="550"/>
        <v>1163.906717505608</v>
      </c>
      <c r="FV218" s="50">
        <f t="shared" si="551"/>
        <v>46028.359417338012</v>
      </c>
      <c r="FW218" s="57">
        <f t="shared" si="552"/>
        <v>13156.556223832155</v>
      </c>
      <c r="FX218" s="57">
        <f t="shared" si="553"/>
        <v>1090.7790976929361</v>
      </c>
      <c r="FY218" s="50">
        <f t="shared" si="554"/>
        <v>276665.77790402091</v>
      </c>
      <c r="FZ218" s="57">
        <f t="shared" si="555"/>
        <v>28378.114893019629</v>
      </c>
      <c r="GA218" s="57">
        <f t="shared" si="556"/>
        <v>8479.4394340295476</v>
      </c>
      <c r="GB218" s="50">
        <f t="shared" si="557"/>
        <v>1295.4304342313687</v>
      </c>
      <c r="GC218" s="57">
        <f t="shared" si="558"/>
        <v>219.08972896089668</v>
      </c>
      <c r="GD218" s="57">
        <f t="shared" si="559"/>
        <v>26.816759092332916</v>
      </c>
      <c r="GE218" s="50">
        <f t="shared" si="560"/>
        <v>85662.583248017982</v>
      </c>
      <c r="GF218" s="57">
        <f t="shared" si="561"/>
        <v>4966.0338564469912</v>
      </c>
      <c r="GG218" s="57">
        <f t="shared" si="562"/>
        <v>7249.8267090061945</v>
      </c>
      <c r="GH218" s="50">
        <f t="shared" si="563"/>
        <v>86699.671027503064</v>
      </c>
      <c r="GI218" s="57">
        <f t="shared" si="564"/>
        <v>5702.3279455668207</v>
      </c>
      <c r="GJ218" s="57">
        <f t="shared" si="565"/>
        <v>1537.3622481862883</v>
      </c>
      <c r="GK218" s="51"/>
    </row>
    <row r="219" spans="1:193" s="45" customFormat="1">
      <c r="A219" s="45" t="s">
        <v>15</v>
      </c>
      <c r="B219" s="46">
        <v>41936</v>
      </c>
      <c r="C219" s="56">
        <v>0.61005905377702052</v>
      </c>
      <c r="D219" s="56">
        <v>0.27753636033349033</v>
      </c>
      <c r="E219" s="56">
        <v>0.10375086157147867</v>
      </c>
      <c r="F219" s="48">
        <v>140251</v>
      </c>
      <c r="G219" s="49">
        <v>250489</v>
      </c>
      <c r="H219" s="49">
        <v>56639</v>
      </c>
      <c r="I219" s="49">
        <f t="shared" si="566"/>
        <v>1267696</v>
      </c>
      <c r="J219" s="48">
        <v>1216908</v>
      </c>
      <c r="K219" s="48">
        <v>266522</v>
      </c>
      <c r="L219" s="48">
        <v>176093</v>
      </c>
      <c r="M219" s="49">
        <v>190281</v>
      </c>
      <c r="N219" s="49">
        <v>38180</v>
      </c>
      <c r="O219" s="48">
        <v>390850</v>
      </c>
      <c r="P219" s="49">
        <v>303254</v>
      </c>
      <c r="Q219" s="49">
        <v>111322</v>
      </c>
      <c r="R219" s="48">
        <v>497970</v>
      </c>
      <c r="S219" s="49">
        <v>397690</v>
      </c>
      <c r="T219" s="49">
        <v>105244</v>
      </c>
      <c r="U219" s="48">
        <v>261500</v>
      </c>
      <c r="V219" s="49">
        <v>179314</v>
      </c>
      <c r="W219" s="49">
        <v>45130</v>
      </c>
      <c r="X219" s="48">
        <v>31407</v>
      </c>
      <c r="Y219" s="49">
        <v>31556</v>
      </c>
      <c r="Z219" s="49">
        <v>8512</v>
      </c>
      <c r="AA219" s="48">
        <v>577103</v>
      </c>
      <c r="AB219" s="49">
        <v>952829</v>
      </c>
      <c r="AC219" s="49">
        <v>207603</v>
      </c>
      <c r="AD219" s="48">
        <v>298231</v>
      </c>
      <c r="AE219" s="49">
        <v>843825</v>
      </c>
      <c r="AF219" s="49">
        <v>127784</v>
      </c>
      <c r="AG219" s="48">
        <v>37950</v>
      </c>
      <c r="AH219" s="49">
        <v>31720</v>
      </c>
      <c r="AI219" s="49">
        <v>8574</v>
      </c>
      <c r="AJ219" s="48">
        <v>108108</v>
      </c>
      <c r="AK219" s="49">
        <v>77860</v>
      </c>
      <c r="AL219" s="49">
        <v>15112</v>
      </c>
      <c r="AM219" s="48">
        <v>54373</v>
      </c>
      <c r="AN219" s="49">
        <v>42780</v>
      </c>
      <c r="AO219" s="49">
        <v>6957</v>
      </c>
      <c r="AP219" s="48">
        <v>162120</v>
      </c>
      <c r="AQ219" s="49">
        <v>96462</v>
      </c>
      <c r="AR219" s="49">
        <v>9764</v>
      </c>
      <c r="AS219" s="48">
        <v>257029</v>
      </c>
      <c r="AT219" s="49">
        <v>54974</v>
      </c>
      <c r="AU219" s="49">
        <v>14744</v>
      </c>
      <c r="AV219" s="48">
        <v>107384</v>
      </c>
      <c r="AW219" s="49">
        <v>173279</v>
      </c>
      <c r="AX219" s="49">
        <v>14008</v>
      </c>
      <c r="AY219" s="48">
        <v>173762</v>
      </c>
      <c r="AZ219" s="49">
        <v>138592</v>
      </c>
      <c r="BA219" s="49">
        <v>25074</v>
      </c>
      <c r="BB219" s="48">
        <v>86181</v>
      </c>
      <c r="BC219" s="49">
        <v>56312</v>
      </c>
      <c r="BD219" s="49">
        <v>8371</v>
      </c>
      <c r="BE219" s="48">
        <v>10229</v>
      </c>
      <c r="BF219" s="49">
        <v>11044</v>
      </c>
      <c r="BG219" s="49">
        <v>2604</v>
      </c>
      <c r="BH219" s="50">
        <v>254209</v>
      </c>
      <c r="BI219" s="50">
        <v>147876</v>
      </c>
      <c r="BJ219" s="50">
        <v>46084</v>
      </c>
      <c r="BK219" s="50">
        <v>219054</v>
      </c>
      <c r="BL219" s="50">
        <v>67278</v>
      </c>
      <c r="BM219" s="50">
        <v>31424</v>
      </c>
      <c r="BN219" s="50">
        <v>27214</v>
      </c>
      <c r="BO219" s="50">
        <v>7033</v>
      </c>
      <c r="BP219" s="50">
        <v>12990</v>
      </c>
      <c r="BQ219" s="50">
        <v>156759</v>
      </c>
      <c r="BR219" s="50">
        <v>38234</v>
      </c>
      <c r="BS219" s="50">
        <v>27605</v>
      </c>
      <c r="BT219" s="50">
        <v>93989</v>
      </c>
      <c r="BU219" s="50">
        <v>56124</v>
      </c>
      <c r="BV219" s="50">
        <v>15505</v>
      </c>
      <c r="BW219" s="50">
        <v>93489</v>
      </c>
      <c r="BX219" s="50">
        <v>127331</v>
      </c>
      <c r="BY219" s="50">
        <v>4846</v>
      </c>
      <c r="BZ219" s="50">
        <v>123166</v>
      </c>
      <c r="CA219" s="50">
        <v>143158</v>
      </c>
      <c r="CB219" s="50">
        <v>50522</v>
      </c>
      <c r="CC219" s="50">
        <v>12943</v>
      </c>
      <c r="CD219" s="50">
        <v>7512</v>
      </c>
      <c r="CE219" s="50">
        <v>11894</v>
      </c>
      <c r="CF219" s="50">
        <v>78160</v>
      </c>
      <c r="CG219" s="50">
        <v>51721</v>
      </c>
      <c r="CH219" s="50">
        <v>10704</v>
      </c>
      <c r="CI219" s="50">
        <v>404176</v>
      </c>
      <c r="CJ219" s="50">
        <v>96801</v>
      </c>
      <c r="CK219" s="50">
        <v>77700</v>
      </c>
      <c r="CL219" s="50">
        <v>4899</v>
      </c>
      <c r="CM219" s="50">
        <v>845</v>
      </c>
      <c r="CN219" s="50">
        <v>494</v>
      </c>
      <c r="CO219" s="50">
        <v>83885</v>
      </c>
      <c r="CP219" s="50">
        <v>14215</v>
      </c>
      <c r="CQ219" s="50">
        <v>70545</v>
      </c>
      <c r="CR219" s="50">
        <v>124198</v>
      </c>
      <c r="CS219" s="50">
        <v>19718</v>
      </c>
      <c r="CT219" s="50">
        <v>14346</v>
      </c>
      <c r="CU219" s="51"/>
      <c r="CV219" s="50">
        <f t="shared" si="474"/>
        <v>85561.392351280898</v>
      </c>
      <c r="CW219" s="57">
        <f t="shared" si="475"/>
        <v>69519.805363575666</v>
      </c>
      <c r="CX219" s="57">
        <f t="shared" si="476"/>
        <v>5876.3450485469803</v>
      </c>
      <c r="CY219" s="50">
        <f t="shared" si="473"/>
        <v>773369.42223691382</v>
      </c>
      <c r="CZ219" s="57">
        <f t="shared" si="477"/>
        <v>337736.21718070703</v>
      </c>
      <c r="DA219" s="57">
        <f t="shared" si="478"/>
        <v>27651.887127753638</v>
      </c>
      <c r="DB219" s="50">
        <f t="shared" si="479"/>
        <v>107427.12895675687</v>
      </c>
      <c r="DC219" s="57">
        <f t="shared" si="480"/>
        <v>52809.896180616874</v>
      </c>
      <c r="DD219" s="57">
        <f t="shared" si="481"/>
        <v>3961.2078947990558</v>
      </c>
      <c r="DE219" s="50">
        <f t="shared" si="482"/>
        <v>238441.58116874847</v>
      </c>
      <c r="DF219" s="57">
        <f t="shared" si="483"/>
        <v>84164.011416572277</v>
      </c>
      <c r="DG219" s="57">
        <f t="shared" si="484"/>
        <v>11549.753411860149</v>
      </c>
      <c r="DH219" s="50">
        <f t="shared" si="485"/>
        <v>303791.10700934293</v>
      </c>
      <c r="DI219" s="57">
        <f t="shared" si="486"/>
        <v>110373.43514102577</v>
      </c>
      <c r="DJ219" s="57">
        <f t="shared" si="487"/>
        <v>10919.155675228702</v>
      </c>
      <c r="DK219" s="50">
        <f t="shared" si="488"/>
        <v>159530.44256269088</v>
      </c>
      <c r="DL219" s="57">
        <f t="shared" si="489"/>
        <v>49766.154916839485</v>
      </c>
      <c r="DM219" s="57">
        <f t="shared" si="490"/>
        <v>4682.2763827208328</v>
      </c>
      <c r="DN219" s="50">
        <f t="shared" si="491"/>
        <v>19160.124701974884</v>
      </c>
      <c r="DO219" s="57">
        <f t="shared" si="492"/>
        <v>8757.9373866836213</v>
      </c>
      <c r="DP219" s="57">
        <f t="shared" si="493"/>
        <v>883.12733369642649</v>
      </c>
      <c r="DQ219" s="50">
        <f t="shared" si="494"/>
        <v>352066.91011187987</v>
      </c>
      <c r="DR219" s="57">
        <f t="shared" si="495"/>
        <v>264444.69268019928</v>
      </c>
      <c r="DS219" s="57">
        <f t="shared" si="496"/>
        <v>21538.990114823686</v>
      </c>
      <c r="DT219" s="50">
        <f t="shared" si="497"/>
        <v>181938.52166697462</v>
      </c>
      <c r="DU219" s="57">
        <f t="shared" si="498"/>
        <v>234192.11925840747</v>
      </c>
      <c r="DV219" s="57">
        <f t="shared" si="499"/>
        <v>13257.70009504983</v>
      </c>
      <c r="DW219" s="50">
        <f t="shared" si="500"/>
        <v>23151.741090837928</v>
      </c>
      <c r="DX219" s="57">
        <f t="shared" si="501"/>
        <v>8803.4533497783141</v>
      </c>
      <c r="DY219" s="57">
        <f t="shared" si="502"/>
        <v>889.55988711385817</v>
      </c>
      <c r="DZ219" s="50">
        <f t="shared" si="503"/>
        <v>65952.264185726133</v>
      </c>
      <c r="EA219" s="57">
        <f t="shared" si="504"/>
        <v>21608.981015565558</v>
      </c>
      <c r="EB219" s="57">
        <f t="shared" si="505"/>
        <v>1567.8830200681857</v>
      </c>
      <c r="EC219" s="50">
        <f t="shared" si="506"/>
        <v>33170.740931017936</v>
      </c>
      <c r="ED219" s="57">
        <f t="shared" si="507"/>
        <v>11873.005495066716</v>
      </c>
      <c r="EE219" s="57">
        <f t="shared" si="508"/>
        <v>721.79474395277714</v>
      </c>
      <c r="EF219" s="50">
        <f t="shared" si="509"/>
        <v>98902.773798330571</v>
      </c>
      <c r="EG219" s="57">
        <f t="shared" si="510"/>
        <v>26771.712390489145</v>
      </c>
      <c r="EH219" s="57">
        <f t="shared" si="511"/>
        <v>1013.0234123839177</v>
      </c>
      <c r="EI219" s="50">
        <f t="shared" si="512"/>
        <v>156802.86853325382</v>
      </c>
      <c r="EJ219" s="57">
        <f t="shared" si="513"/>
        <v>15257.283872973298</v>
      </c>
      <c r="EK219" s="57">
        <f t="shared" si="514"/>
        <v>1529.7027030098816</v>
      </c>
      <c r="EL219" s="50">
        <f t="shared" si="515"/>
        <v>65510.581430791572</v>
      </c>
      <c r="EM219" s="57">
        <f t="shared" si="516"/>
        <v>48091.222982226871</v>
      </c>
      <c r="EN219" s="57">
        <f t="shared" si="517"/>
        <v>1453.3420688932731</v>
      </c>
      <c r="EO219" s="50">
        <f t="shared" si="518"/>
        <v>106005.08130240264</v>
      </c>
      <c r="EP219" s="57">
        <f t="shared" si="519"/>
        <v>38464.31925133909</v>
      </c>
      <c r="EQ219" s="57">
        <f t="shared" si="520"/>
        <v>2601.4491030432559</v>
      </c>
      <c r="ER219" s="50">
        <f t="shared" si="521"/>
        <v>52575.499313557404</v>
      </c>
      <c r="ES219" s="57">
        <f t="shared" si="522"/>
        <v>15628.627523099507</v>
      </c>
      <c r="ET219" s="57">
        <f t="shared" si="523"/>
        <v>868.4984622148479</v>
      </c>
      <c r="EU219" s="50">
        <f t="shared" si="524"/>
        <v>6240.2940610851429</v>
      </c>
      <c r="EV219" s="57">
        <f t="shared" si="525"/>
        <v>3065.1115635230672</v>
      </c>
      <c r="EW219" s="57">
        <f t="shared" si="526"/>
        <v>270.16724353213044</v>
      </c>
      <c r="EX219" s="50">
        <f t="shared" si="527"/>
        <v>155082.50200160261</v>
      </c>
      <c r="EY219" s="57">
        <f t="shared" si="528"/>
        <v>41040.966820675218</v>
      </c>
      <c r="EZ219" s="57">
        <f t="shared" si="529"/>
        <v>4781.254704660023</v>
      </c>
      <c r="FA219" s="50">
        <f t="shared" si="530"/>
        <v>133635.87596607144</v>
      </c>
      <c r="FB219" s="57">
        <f t="shared" si="531"/>
        <v>18672.091250516562</v>
      </c>
      <c r="FC219" s="57">
        <f t="shared" si="532"/>
        <v>3260.2670740221456</v>
      </c>
      <c r="FD219" s="50">
        <f t="shared" si="533"/>
        <v>16602.147089487837</v>
      </c>
      <c r="FE219" s="57">
        <f t="shared" si="534"/>
        <v>1951.9132222254375</v>
      </c>
      <c r="FF219" s="57">
        <f t="shared" si="535"/>
        <v>1347.7236918135079</v>
      </c>
      <c r="FG219" s="50">
        <f t="shared" si="536"/>
        <v>95632.247211031965</v>
      </c>
      <c r="FH219" s="57">
        <f t="shared" si="537"/>
        <v>10611.32520099067</v>
      </c>
      <c r="FI219" s="57">
        <f t="shared" si="538"/>
        <v>2864.0425336806688</v>
      </c>
      <c r="FJ219" s="50">
        <f t="shared" si="539"/>
        <v>57338.840405448384</v>
      </c>
      <c r="FK219" s="57">
        <f t="shared" si="540"/>
        <v>15576.450687356812</v>
      </c>
      <c r="FL219" s="57">
        <f t="shared" si="541"/>
        <v>1608.6571086657768</v>
      </c>
      <c r="FM219" s="50">
        <f t="shared" si="542"/>
        <v>57033.810878559874</v>
      </c>
      <c r="FN219" s="57">
        <f t="shared" si="543"/>
        <v>35338.982297623654</v>
      </c>
      <c r="FO219" s="57">
        <f t="shared" si="544"/>
        <v>502.77667517538561</v>
      </c>
      <c r="FP219" s="50">
        <f t="shared" si="545"/>
        <v>75138.533417500512</v>
      </c>
      <c r="FQ219" s="57">
        <f t="shared" si="546"/>
        <v>39731.550272621811</v>
      </c>
      <c r="FR219" s="57">
        <f t="shared" si="547"/>
        <v>5241.7010283142454</v>
      </c>
      <c r="FS219" s="50">
        <f t="shared" si="548"/>
        <v>7895.9943330359765</v>
      </c>
      <c r="FT219" s="57">
        <f t="shared" si="549"/>
        <v>2084.8531388251795</v>
      </c>
      <c r="FU219" s="57">
        <f t="shared" si="550"/>
        <v>1234.0127475311674</v>
      </c>
      <c r="FV219" s="50">
        <f t="shared" si="551"/>
        <v>47682.215643211923</v>
      </c>
      <c r="FW219" s="57">
        <f t="shared" si="552"/>
        <v>14354.458092808452</v>
      </c>
      <c r="FX219" s="57">
        <f t="shared" si="553"/>
        <v>1110.5492222611076</v>
      </c>
      <c r="FY219" s="50">
        <f t="shared" si="554"/>
        <v>246571.22811938103</v>
      </c>
      <c r="FZ219" s="57">
        <f t="shared" si="555"/>
        <v>26865.797216642197</v>
      </c>
      <c r="GA219" s="57">
        <f t="shared" si="556"/>
        <v>8061.4419441038926</v>
      </c>
      <c r="GB219" s="50">
        <f t="shared" si="557"/>
        <v>2988.6793044536234</v>
      </c>
      <c r="GC219" s="57">
        <f t="shared" si="558"/>
        <v>234.51822448179934</v>
      </c>
      <c r="GD219" s="57">
        <f t="shared" si="559"/>
        <v>51.252925616310463</v>
      </c>
      <c r="GE219" s="50">
        <f t="shared" si="560"/>
        <v>51174.803726085367</v>
      </c>
      <c r="GF219" s="57">
        <f t="shared" si="561"/>
        <v>3945.179362140565</v>
      </c>
      <c r="GG219" s="57">
        <f t="shared" si="562"/>
        <v>7319.1045295599624</v>
      </c>
      <c r="GH219" s="50">
        <f t="shared" si="563"/>
        <v>75768.114360998399</v>
      </c>
      <c r="GI219" s="57">
        <f t="shared" si="564"/>
        <v>5472.461953055762</v>
      </c>
      <c r="GJ219" s="57">
        <f t="shared" si="565"/>
        <v>1488.4098601044329</v>
      </c>
      <c r="GK219" s="51"/>
    </row>
    <row r="220" spans="1:193" s="45" customFormat="1">
      <c r="A220" s="45" t="s">
        <v>15</v>
      </c>
      <c r="B220" s="46">
        <v>41935</v>
      </c>
      <c r="C220" s="56">
        <v>0.60051225914640649</v>
      </c>
      <c r="D220" s="56">
        <v>0.2779058678174755</v>
      </c>
      <c r="E220" s="56">
        <v>0.11337026507620432</v>
      </c>
      <c r="F220" s="48">
        <v>146471</v>
      </c>
      <c r="G220" s="49">
        <v>261313</v>
      </c>
      <c r="H220" s="49">
        <v>60752</v>
      </c>
      <c r="I220" s="49">
        <v>1414017</v>
      </c>
      <c r="J220" s="48">
        <v>1227669</v>
      </c>
      <c r="K220" s="48">
        <v>259724</v>
      </c>
      <c r="L220" s="48">
        <f>AVERAGE(L219,L222)</f>
        <v>177499</v>
      </c>
      <c r="M220" s="49">
        <v>194745</v>
      </c>
      <c r="N220" s="49">
        <v>39381</v>
      </c>
      <c r="O220" s="48">
        <v>355234</v>
      </c>
      <c r="P220" s="49">
        <v>303284</v>
      </c>
      <c r="Q220" s="49">
        <v>112060</v>
      </c>
      <c r="R220" s="48">
        <v>512580</v>
      </c>
      <c r="S220" s="49">
        <v>403893</v>
      </c>
      <c r="T220" s="49">
        <v>105478</v>
      </c>
      <c r="U220" s="48">
        <v>265016</v>
      </c>
      <c r="V220" s="49">
        <v>181234</v>
      </c>
      <c r="W220" s="49">
        <v>42218</v>
      </c>
      <c r="X220" s="48">
        <v>32177</v>
      </c>
      <c r="Y220" s="49">
        <v>34140</v>
      </c>
      <c r="Z220" s="49">
        <v>8485</v>
      </c>
      <c r="AA220" s="48">
        <v>547782</v>
      </c>
      <c r="AB220" s="49">
        <v>941581</v>
      </c>
      <c r="AC220" s="49">
        <v>203579</v>
      </c>
      <c r="AD220" s="48">
        <v>288997</v>
      </c>
      <c r="AE220" s="49">
        <v>829854</v>
      </c>
      <c r="AF220" s="49">
        <v>124735</v>
      </c>
      <c r="AG220" s="48">
        <v>38010</v>
      </c>
      <c r="AH220" s="49">
        <v>33012</v>
      </c>
      <c r="AI220" s="49">
        <v>8455</v>
      </c>
      <c r="AJ220" s="48">
        <v>108708</v>
      </c>
      <c r="AK220" s="49">
        <v>80903</v>
      </c>
      <c r="AL220" s="49">
        <v>15105</v>
      </c>
      <c r="AM220" s="48">
        <v>54328</v>
      </c>
      <c r="AN220" s="49">
        <v>43874</v>
      </c>
      <c r="AO220" s="49">
        <v>6986</v>
      </c>
      <c r="AP220" s="48">
        <v>156029</v>
      </c>
      <c r="AQ220" s="49">
        <v>98224</v>
      </c>
      <c r="AR220" s="49">
        <v>9636</v>
      </c>
      <c r="AS220" s="48">
        <v>251090</v>
      </c>
      <c r="AT220" s="49">
        <v>56323</v>
      </c>
      <c r="AU220" s="49">
        <v>15015</v>
      </c>
      <c r="AV220" s="48">
        <v>105101</v>
      </c>
      <c r="AW220" s="49">
        <v>173925</v>
      </c>
      <c r="AX220" s="49">
        <v>13792</v>
      </c>
      <c r="AY220" s="48">
        <v>167717</v>
      </c>
      <c r="AZ220" s="49">
        <v>132045</v>
      </c>
      <c r="BA220" s="49">
        <v>23584</v>
      </c>
      <c r="BB220" s="48">
        <v>74924</v>
      </c>
      <c r="BC220" s="49">
        <v>53226</v>
      </c>
      <c r="BD220" s="49">
        <v>7923</v>
      </c>
      <c r="BE220" s="48">
        <v>10383</v>
      </c>
      <c r="BF220" s="49">
        <v>11591</v>
      </c>
      <c r="BG220" s="49">
        <v>2547</v>
      </c>
      <c r="BH220" s="50">
        <v>298009</v>
      </c>
      <c r="BI220" s="50">
        <v>149283</v>
      </c>
      <c r="BJ220" s="50">
        <v>46095</v>
      </c>
      <c r="BK220" s="50">
        <v>227427</v>
      </c>
      <c r="BL220" s="50">
        <v>70925</v>
      </c>
      <c r="BM220" s="50">
        <v>32051</v>
      </c>
      <c r="BN220" s="50">
        <v>23665</v>
      </c>
      <c r="BO220" s="50">
        <v>7035</v>
      </c>
      <c r="BP220" s="50">
        <v>14041</v>
      </c>
      <c r="BQ220" s="50">
        <v>138231</v>
      </c>
      <c r="BR220" s="50">
        <v>35358</v>
      </c>
      <c r="BS220" s="50">
        <v>27114</v>
      </c>
      <c r="BT220" s="50">
        <v>96696</v>
      </c>
      <c r="BU220" s="50">
        <v>60241</v>
      </c>
      <c r="BV220" s="50">
        <v>16218</v>
      </c>
      <c r="BW220" s="50">
        <v>96633</v>
      </c>
      <c r="BX220" s="50">
        <v>121138</v>
      </c>
      <c r="BY220" s="50">
        <v>4607</v>
      </c>
      <c r="BZ220" s="50">
        <v>127568</v>
      </c>
      <c r="CA220" s="50">
        <v>113393</v>
      </c>
      <c r="CB220" s="50">
        <v>37810</v>
      </c>
      <c r="CC220" s="50">
        <v>13872</v>
      </c>
      <c r="CD220" s="50">
        <v>7628</v>
      </c>
      <c r="CE220" s="50">
        <v>11907</v>
      </c>
      <c r="CF220" s="50">
        <v>83817</v>
      </c>
      <c r="CG220" s="50">
        <v>60440</v>
      </c>
      <c r="CH220" s="50">
        <v>12266</v>
      </c>
      <c r="CI220" s="50">
        <v>362935</v>
      </c>
      <c r="CJ220" s="50">
        <v>98933</v>
      </c>
      <c r="CK220" s="50">
        <v>77233</v>
      </c>
      <c r="CL220" s="50">
        <v>6085</v>
      </c>
      <c r="CM220" s="50">
        <v>1660</v>
      </c>
      <c r="CN220" s="50">
        <v>573</v>
      </c>
      <c r="CO220" s="50">
        <v>73913</v>
      </c>
      <c r="CP220" s="50">
        <v>13784</v>
      </c>
      <c r="CQ220" s="50">
        <v>52593</v>
      </c>
      <c r="CR220" s="50">
        <v>132400</v>
      </c>
      <c r="CS220" s="50">
        <v>18850</v>
      </c>
      <c r="CT220" s="50">
        <v>13214</v>
      </c>
      <c r="CU220" s="51"/>
      <c r="CV220" s="50">
        <f t="shared" si="474"/>
        <v>87957.631109433307</v>
      </c>
      <c r="CW220" s="57">
        <f t="shared" si="475"/>
        <v>72620.416036987983</v>
      </c>
      <c r="CX220" s="57">
        <f t="shared" si="476"/>
        <v>6887.4703439095647</v>
      </c>
      <c r="CY220" s="50">
        <f t="shared" si="473"/>
        <v>849134.54314142431</v>
      </c>
      <c r="CZ220" s="57">
        <f t="shared" si="477"/>
        <v>341176.41883761232</v>
      </c>
      <c r="DA220" s="57">
        <f t="shared" si="478"/>
        <v>29444.978726652091</v>
      </c>
      <c r="DB220" s="50">
        <f t="shared" si="479"/>
        <v>106590.325486228</v>
      </c>
      <c r="DC220" s="57">
        <f t="shared" si="480"/>
        <v>54120.778228114264</v>
      </c>
      <c r="DD220" s="57">
        <f t="shared" si="481"/>
        <v>4464.6344089660024</v>
      </c>
      <c r="DE220" s="50">
        <f t="shared" si="482"/>
        <v>213322.37186561455</v>
      </c>
      <c r="DF220" s="57">
        <f t="shared" si="483"/>
        <v>84284.403215155238</v>
      </c>
      <c r="DG220" s="57">
        <f t="shared" si="484"/>
        <v>12704.271904439456</v>
      </c>
      <c r="DH220" s="50">
        <f t="shared" si="485"/>
        <v>307810.57379326504</v>
      </c>
      <c r="DI220" s="57">
        <f t="shared" si="486"/>
        <v>112244.23467040363</v>
      </c>
      <c r="DJ220" s="57">
        <f t="shared" si="487"/>
        <v>11958.06881970788</v>
      </c>
      <c r="DK220" s="50">
        <f t="shared" si="488"/>
        <v>159145.35686994405</v>
      </c>
      <c r="DL220" s="57">
        <f t="shared" si="489"/>
        <v>50365.992048032356</v>
      </c>
      <c r="DM220" s="57">
        <f t="shared" si="490"/>
        <v>4786.2658509871935</v>
      </c>
      <c r="DN220" s="50">
        <f t="shared" si="491"/>
        <v>19322.682962553921</v>
      </c>
      <c r="DO220" s="57">
        <f t="shared" si="492"/>
        <v>9487.7063272886135</v>
      </c>
      <c r="DP220" s="57">
        <f t="shared" si="493"/>
        <v>961.94669917159365</v>
      </c>
      <c r="DQ220" s="50">
        <f t="shared" si="494"/>
        <v>328949.80633973685</v>
      </c>
      <c r="DR220" s="57">
        <f t="shared" si="495"/>
        <v>261670.88492544641</v>
      </c>
      <c r="DS220" s="57">
        <f t="shared" si="496"/>
        <v>23079.805193948599</v>
      </c>
      <c r="DT220" s="50">
        <f t="shared" si="497"/>
        <v>173546.24135653404</v>
      </c>
      <c r="DU220" s="57">
        <f t="shared" si="498"/>
        <v>230621.29603180333</v>
      </c>
      <c r="DV220" s="57">
        <f t="shared" si="499"/>
        <v>14141.240014280345</v>
      </c>
      <c r="DW220" s="50">
        <f t="shared" si="500"/>
        <v>22825.470970154911</v>
      </c>
      <c r="DX220" s="57">
        <f t="shared" si="501"/>
        <v>9174.2285083905008</v>
      </c>
      <c r="DY220" s="57">
        <f t="shared" si="502"/>
        <v>958.54559121930754</v>
      </c>
      <c r="DZ220" s="50">
        <f t="shared" si="503"/>
        <v>65280.486667287558</v>
      </c>
      <c r="EA220" s="57">
        <f t="shared" si="504"/>
        <v>22483.41842403722</v>
      </c>
      <c r="EB220" s="57">
        <f t="shared" si="505"/>
        <v>1712.4578539760662</v>
      </c>
      <c r="EC220" s="50">
        <f t="shared" si="506"/>
        <v>32624.630014905972</v>
      </c>
      <c r="ED220" s="57">
        <f t="shared" si="507"/>
        <v>12192.84204462392</v>
      </c>
      <c r="EE220" s="57">
        <f t="shared" si="508"/>
        <v>792.00467182236332</v>
      </c>
      <c r="EF220" s="50">
        <f t="shared" si="509"/>
        <v>93697.327282354658</v>
      </c>
      <c r="EG220" s="57">
        <f t="shared" si="510"/>
        <v>27297.025960503714</v>
      </c>
      <c r="EH220" s="57">
        <f t="shared" si="511"/>
        <v>1092.4358742743048</v>
      </c>
      <c r="EI220" s="50">
        <f t="shared" si="512"/>
        <v>150782.62314907121</v>
      </c>
      <c r="EJ220" s="57">
        <f t="shared" si="513"/>
        <v>15652.492193083674</v>
      </c>
      <c r="EK220" s="57">
        <f t="shared" si="514"/>
        <v>1702.2545301192079</v>
      </c>
      <c r="EL220" s="50">
        <f t="shared" si="515"/>
        <v>63114.438948546471</v>
      </c>
      <c r="EM220" s="57">
        <f t="shared" si="516"/>
        <v>48334.778060154429</v>
      </c>
      <c r="EN220" s="57">
        <f t="shared" si="517"/>
        <v>1563.60269593101</v>
      </c>
      <c r="EO220" s="50">
        <f t="shared" si="518"/>
        <v>100716.11456725786</v>
      </c>
      <c r="EP220" s="57">
        <f t="shared" si="519"/>
        <v>36696.080315958556</v>
      </c>
      <c r="EQ220" s="57">
        <f t="shared" si="520"/>
        <v>2673.7243315572027</v>
      </c>
      <c r="ER220" s="50">
        <f t="shared" si="521"/>
        <v>44992.780504285358</v>
      </c>
      <c r="ES220" s="57">
        <f t="shared" si="522"/>
        <v>14791.817720452951</v>
      </c>
      <c r="ET220" s="57">
        <f t="shared" si="523"/>
        <v>898.23261019876679</v>
      </c>
      <c r="EU220" s="50">
        <f t="shared" si="524"/>
        <v>6235.1187867171384</v>
      </c>
      <c r="EV220" s="57">
        <f t="shared" si="525"/>
        <v>3221.2069138723587</v>
      </c>
      <c r="EW220" s="57">
        <f t="shared" si="526"/>
        <v>288.75406514909241</v>
      </c>
      <c r="EX220" s="50">
        <f t="shared" si="527"/>
        <v>178958.05783596146</v>
      </c>
      <c r="EY220" s="57">
        <f t="shared" si="528"/>
        <v>41486.621665396196</v>
      </c>
      <c r="EZ220" s="57">
        <f t="shared" si="529"/>
        <v>5225.8023686876377</v>
      </c>
      <c r="FA220" s="50">
        <f t="shared" si="530"/>
        <v>136572.70156088978</v>
      </c>
      <c r="FB220" s="57">
        <f t="shared" si="531"/>
        <v>19710.47367495445</v>
      </c>
      <c r="FC220" s="57">
        <f t="shared" si="532"/>
        <v>3633.6303659574246</v>
      </c>
      <c r="FD220" s="50">
        <f t="shared" si="533"/>
        <v>14211.12261269971</v>
      </c>
      <c r="FE220" s="57">
        <f t="shared" si="534"/>
        <v>1955.0677800959402</v>
      </c>
      <c r="FF220" s="57">
        <f t="shared" si="535"/>
        <v>1591.8318919349849</v>
      </c>
      <c r="FG220" s="50">
        <f t="shared" si="536"/>
        <v>83009.410094066916</v>
      </c>
      <c r="FH220" s="57">
        <f t="shared" si="537"/>
        <v>9826.1956742902985</v>
      </c>
      <c r="FI220" s="57">
        <f t="shared" si="538"/>
        <v>3073.9213672762039</v>
      </c>
      <c r="FJ220" s="50">
        <f t="shared" si="539"/>
        <v>58067.133410420924</v>
      </c>
      <c r="FK220" s="57">
        <f t="shared" si="540"/>
        <v>16741.327383192543</v>
      </c>
      <c r="FL220" s="57">
        <f t="shared" si="541"/>
        <v>1838.6389590058816</v>
      </c>
      <c r="FM220" s="50">
        <f t="shared" si="542"/>
        <v>58029.301138094699</v>
      </c>
      <c r="FN220" s="57">
        <f t="shared" si="543"/>
        <v>33664.961015673347</v>
      </c>
      <c r="FO220" s="57">
        <f t="shared" si="544"/>
        <v>522.29681120607324</v>
      </c>
      <c r="FP220" s="50">
        <f t="shared" si="545"/>
        <v>76606.147874788789</v>
      </c>
      <c r="FQ220" s="57">
        <f t="shared" si="546"/>
        <v>31512.580069427</v>
      </c>
      <c r="FR220" s="57">
        <f t="shared" si="547"/>
        <v>4286.5297225312852</v>
      </c>
      <c r="FS220" s="50">
        <f t="shared" si="548"/>
        <v>8330.3060588789504</v>
      </c>
      <c r="FT220" s="57">
        <f t="shared" si="549"/>
        <v>2119.865959711703</v>
      </c>
      <c r="FU220" s="57">
        <f t="shared" si="550"/>
        <v>1349.8997462623647</v>
      </c>
      <c r="FV220" s="50">
        <f t="shared" si="551"/>
        <v>50333.136024874351</v>
      </c>
      <c r="FW220" s="57">
        <f t="shared" si="552"/>
        <v>16796.630650888219</v>
      </c>
      <c r="FX220" s="57">
        <f t="shared" si="553"/>
        <v>1390.5996714247221</v>
      </c>
      <c r="FY220" s="50">
        <f t="shared" si="554"/>
        <v>217946.91677330103</v>
      </c>
      <c r="FZ220" s="57">
        <f t="shared" si="555"/>
        <v>27494.061220786305</v>
      </c>
      <c r="GA220" s="57">
        <f t="shared" si="556"/>
        <v>8755.9256826304882</v>
      </c>
      <c r="GB220" s="50">
        <f t="shared" si="557"/>
        <v>3654.1170969058835</v>
      </c>
      <c r="GC220" s="57">
        <f t="shared" si="558"/>
        <v>461.32374057700935</v>
      </c>
      <c r="GD220" s="57">
        <f t="shared" si="559"/>
        <v>64.961161888665075</v>
      </c>
      <c r="GE220" s="50">
        <f t="shared" si="560"/>
        <v>44385.662610288346</v>
      </c>
      <c r="GF220" s="57">
        <f t="shared" si="561"/>
        <v>3830.6544819960823</v>
      </c>
      <c r="GG220" s="57">
        <f t="shared" si="562"/>
        <v>5962.4823511528139</v>
      </c>
      <c r="GH220" s="50">
        <f t="shared" si="563"/>
        <v>79507.823110984216</v>
      </c>
      <c r="GI220" s="57">
        <f t="shared" si="564"/>
        <v>5238.5256083594131</v>
      </c>
      <c r="GJ220" s="57">
        <f t="shared" si="565"/>
        <v>1498.0746827169639</v>
      </c>
      <c r="GK220" s="51"/>
    </row>
    <row r="221" spans="1:193" s="45" customFormat="1">
      <c r="A221" s="45" t="s">
        <v>15</v>
      </c>
      <c r="B221" s="46">
        <v>41934</v>
      </c>
      <c r="C221" s="56">
        <v>0.59616715431674394</v>
      </c>
      <c r="D221" s="56">
        <v>0.28265602590212241</v>
      </c>
      <c r="E221" s="56">
        <v>0.11299256901230251</v>
      </c>
      <c r="F221" s="48">
        <v>150774</v>
      </c>
      <c r="G221" s="49">
        <v>261881</v>
      </c>
      <c r="H221" s="49">
        <v>65865</v>
      </c>
      <c r="I221" s="49">
        <f t="shared" ref="I221:I226" si="567">I220</f>
        <v>1414017</v>
      </c>
      <c r="J221" s="48">
        <v>1226051</v>
      </c>
      <c r="K221" s="48">
        <v>272146</v>
      </c>
      <c r="L221" s="48">
        <v>177639</v>
      </c>
      <c r="M221" s="49">
        <v>190896</v>
      </c>
      <c r="N221" s="49">
        <v>45402</v>
      </c>
      <c r="O221" s="48">
        <v>373374</v>
      </c>
      <c r="P221" s="49">
        <v>305111</v>
      </c>
      <c r="Q221" s="49">
        <v>116633</v>
      </c>
      <c r="R221" s="48">
        <v>523834</v>
      </c>
      <c r="S221" s="49">
        <v>404254</v>
      </c>
      <c r="T221" s="49">
        <v>108415</v>
      </c>
      <c r="U221" s="48">
        <v>271915</v>
      </c>
      <c r="V221" s="49">
        <v>184188</v>
      </c>
      <c r="W221" s="49">
        <v>47125</v>
      </c>
      <c r="X221" s="48">
        <v>34142</v>
      </c>
      <c r="Y221" s="49">
        <v>35978</v>
      </c>
      <c r="Z221" s="49">
        <v>9405</v>
      </c>
      <c r="AA221" s="48">
        <v>540078</v>
      </c>
      <c r="AB221" s="49">
        <v>943690</v>
      </c>
      <c r="AC221" s="49">
        <v>207402</v>
      </c>
      <c r="AD221" s="48">
        <v>297637</v>
      </c>
      <c r="AE221" s="49">
        <v>833164</v>
      </c>
      <c r="AF221" s="49">
        <v>131383</v>
      </c>
      <c r="AG221" s="48">
        <v>39416</v>
      </c>
      <c r="AH221" s="49">
        <v>32260</v>
      </c>
      <c r="AI221" s="49">
        <v>9059</v>
      </c>
      <c r="AJ221" s="48">
        <v>112038</v>
      </c>
      <c r="AK221" s="49">
        <v>81328</v>
      </c>
      <c r="AL221" s="49">
        <v>15819</v>
      </c>
      <c r="AM221" s="48">
        <v>55522</v>
      </c>
      <c r="AN221" s="49">
        <v>44131</v>
      </c>
      <c r="AO221" s="49">
        <v>7183</v>
      </c>
      <c r="AP221" s="48">
        <v>161081</v>
      </c>
      <c r="AQ221" s="49">
        <v>98391</v>
      </c>
      <c r="AR221" s="49">
        <v>9566</v>
      </c>
      <c r="AS221" s="48">
        <v>241418</v>
      </c>
      <c r="AT221" s="49">
        <v>51883</v>
      </c>
      <c r="AU221" s="49">
        <v>13892</v>
      </c>
      <c r="AV221" s="48">
        <v>106878</v>
      </c>
      <c r="AW221" s="49">
        <v>169076</v>
      </c>
      <c r="AX221" s="49">
        <v>14396</v>
      </c>
      <c r="AY221" s="48">
        <v>188587</v>
      </c>
      <c r="AZ221" s="49">
        <v>146480</v>
      </c>
      <c r="BA221" s="49">
        <v>27779</v>
      </c>
      <c r="BB221" s="48">
        <v>67115</v>
      </c>
      <c r="BC221" s="49">
        <v>51639</v>
      </c>
      <c r="BD221" s="49">
        <v>7828</v>
      </c>
      <c r="BE221" s="48">
        <v>10699</v>
      </c>
      <c r="BF221" s="49">
        <v>11354</v>
      </c>
      <c r="BG221" s="49">
        <v>2652</v>
      </c>
      <c r="BH221" s="50">
        <v>295139</v>
      </c>
      <c r="BI221" s="50">
        <v>148446</v>
      </c>
      <c r="BJ221" s="50">
        <v>48127</v>
      </c>
      <c r="BK221" s="50">
        <v>230697</v>
      </c>
      <c r="BL221" s="50">
        <v>65257</v>
      </c>
      <c r="BM221" s="50">
        <v>30411</v>
      </c>
      <c r="BN221" s="50">
        <v>22303</v>
      </c>
      <c r="BO221" s="50">
        <v>6877</v>
      </c>
      <c r="BP221" s="50">
        <v>17069</v>
      </c>
      <c r="BQ221" s="50">
        <v>135378</v>
      </c>
      <c r="BR221" s="50">
        <v>35238</v>
      </c>
      <c r="BS221" s="50">
        <v>28302</v>
      </c>
      <c r="BT221" s="50">
        <v>102107</v>
      </c>
      <c r="BU221" s="50">
        <v>61946</v>
      </c>
      <c r="BV221" s="50">
        <v>17278</v>
      </c>
      <c r="BW221" s="50">
        <v>101189</v>
      </c>
      <c r="BX221" s="50">
        <v>144729</v>
      </c>
      <c r="BY221" s="50">
        <v>6266</v>
      </c>
      <c r="BZ221" s="50">
        <v>103256</v>
      </c>
      <c r="CA221" s="50">
        <v>115190</v>
      </c>
      <c r="CB221" s="50">
        <v>39153</v>
      </c>
      <c r="CC221" s="50">
        <v>14586</v>
      </c>
      <c r="CD221" s="50">
        <v>7771</v>
      </c>
      <c r="CE221" s="50">
        <v>12758</v>
      </c>
      <c r="CF221" s="50">
        <v>193057</v>
      </c>
      <c r="CG221" s="50">
        <v>65127</v>
      </c>
      <c r="CH221" s="50">
        <v>13592</v>
      </c>
      <c r="CI221" s="50">
        <v>351948</v>
      </c>
      <c r="CJ221" s="50">
        <v>100272</v>
      </c>
      <c r="CK221" s="50">
        <v>79083</v>
      </c>
      <c r="CL221" s="50">
        <v>5305</v>
      </c>
      <c r="CM221" s="50">
        <v>2078</v>
      </c>
      <c r="CN221" s="50">
        <v>532</v>
      </c>
      <c r="CO221" s="50">
        <v>72789</v>
      </c>
      <c r="CP221" s="50">
        <v>13763</v>
      </c>
      <c r="CQ221" s="50">
        <v>72293</v>
      </c>
      <c r="CR221" s="50">
        <v>128351</v>
      </c>
      <c r="CS221" s="50">
        <v>19232</v>
      </c>
      <c r="CT221" s="50">
        <v>13934</v>
      </c>
      <c r="CU221" s="51"/>
      <c r="CV221" s="50">
        <f t="shared" si="474"/>
        <v>89886.506524952754</v>
      </c>
      <c r="CW221" s="57">
        <f t="shared" si="475"/>
        <v>74022.242719273723</v>
      </c>
      <c r="CX221" s="57">
        <f t="shared" si="476"/>
        <v>7442.255557995305</v>
      </c>
      <c r="CY221" s="50">
        <f t="shared" si="473"/>
        <v>842990.49104549934</v>
      </c>
      <c r="CZ221" s="57">
        <f t="shared" si="477"/>
        <v>346550.70321332308</v>
      </c>
      <c r="DA221" s="57">
        <f t="shared" si="478"/>
        <v>30750.47568642208</v>
      </c>
      <c r="DB221" s="50">
        <f t="shared" si="479"/>
        <v>105902.53712567208</v>
      </c>
      <c r="DC221" s="57">
        <f t="shared" si="480"/>
        <v>53957.904720611557</v>
      </c>
      <c r="DD221" s="57">
        <f t="shared" si="481"/>
        <v>5130.0886182965587</v>
      </c>
      <c r="DE221" s="50">
        <f t="shared" si="482"/>
        <v>222593.31507585995</v>
      </c>
      <c r="DF221" s="57">
        <f t="shared" si="483"/>
        <v>86241.462719022471</v>
      </c>
      <c r="DG221" s="57">
        <f t="shared" si="484"/>
        <v>13178.662301611879</v>
      </c>
      <c r="DH221" s="50">
        <f t="shared" si="485"/>
        <v>312292.62511435727</v>
      </c>
      <c r="DI221" s="57">
        <f t="shared" si="486"/>
        <v>114264.82909503659</v>
      </c>
      <c r="DJ221" s="57">
        <f t="shared" si="487"/>
        <v>12250.089369468777</v>
      </c>
      <c r="DK221" s="50">
        <f t="shared" si="488"/>
        <v>162106.79176603744</v>
      </c>
      <c r="DL221" s="57">
        <f t="shared" si="489"/>
        <v>52061.848098860122</v>
      </c>
      <c r="DM221" s="57">
        <f t="shared" si="490"/>
        <v>5324.774814704756</v>
      </c>
      <c r="DN221" s="50">
        <f t="shared" si="491"/>
        <v>20354.338982682271</v>
      </c>
      <c r="DO221" s="57">
        <f t="shared" si="492"/>
        <v>10169.39849990656</v>
      </c>
      <c r="DP221" s="57">
        <f t="shared" si="493"/>
        <v>1062.6951115607051</v>
      </c>
      <c r="DQ221" s="50">
        <f t="shared" si="494"/>
        <v>321976.76436907845</v>
      </c>
      <c r="DR221" s="57">
        <f t="shared" si="495"/>
        <v>266739.6650835739</v>
      </c>
      <c r="DS221" s="57">
        <f t="shared" si="496"/>
        <v>23434.884798289564</v>
      </c>
      <c r="DT221" s="50">
        <f t="shared" si="497"/>
        <v>177441.40330937272</v>
      </c>
      <c r="DU221" s="57">
        <f t="shared" si="498"/>
        <v>235498.8251647159</v>
      </c>
      <c r="DV221" s="57">
        <f t="shared" si="499"/>
        <v>14845.302694543341</v>
      </c>
      <c r="DW221" s="50">
        <f t="shared" si="500"/>
        <v>23498.524554548778</v>
      </c>
      <c r="DX221" s="57">
        <f t="shared" si="501"/>
        <v>9118.4833956024686</v>
      </c>
      <c r="DY221" s="57">
        <f t="shared" si="502"/>
        <v>1023.5996826824484</v>
      </c>
      <c r="DZ221" s="50">
        <f t="shared" si="503"/>
        <v>66793.375635339355</v>
      </c>
      <c r="EA221" s="57">
        <f t="shared" si="504"/>
        <v>22987.849274567812</v>
      </c>
      <c r="EB221" s="57">
        <f t="shared" si="505"/>
        <v>1787.4294492056133</v>
      </c>
      <c r="EC221" s="50">
        <f t="shared" si="506"/>
        <v>33100.392741974254</v>
      </c>
      <c r="ED221" s="57">
        <f t="shared" si="507"/>
        <v>12473.893079086563</v>
      </c>
      <c r="EE221" s="57">
        <f t="shared" si="508"/>
        <v>811.62562321536893</v>
      </c>
      <c r="EF221" s="50">
        <f t="shared" si="509"/>
        <v>96031.201384495434</v>
      </c>
      <c r="EG221" s="57">
        <f t="shared" si="510"/>
        <v>27810.809044535727</v>
      </c>
      <c r="EH221" s="57">
        <f t="shared" si="511"/>
        <v>1080.8869151716858</v>
      </c>
      <c r="EI221" s="50">
        <f t="shared" si="512"/>
        <v>143925.48206083968</v>
      </c>
      <c r="EJ221" s="57">
        <f t="shared" si="513"/>
        <v>14665.042591879817</v>
      </c>
      <c r="EK221" s="57">
        <f t="shared" si="514"/>
        <v>1569.6927687189063</v>
      </c>
      <c r="EL221" s="50">
        <f t="shared" si="515"/>
        <v>63717.153119064962</v>
      </c>
      <c r="EM221" s="57">
        <f t="shared" si="516"/>
        <v>47790.35023542725</v>
      </c>
      <c r="EN221" s="57">
        <f t="shared" si="517"/>
        <v>1626.6410235011069</v>
      </c>
      <c r="EO221" s="50">
        <f t="shared" si="518"/>
        <v>112429.37513113179</v>
      </c>
      <c r="EP221" s="57">
        <f t="shared" si="519"/>
        <v>41403.454674142893</v>
      </c>
      <c r="EQ221" s="57">
        <f t="shared" si="520"/>
        <v>3138.8205745927512</v>
      </c>
      <c r="ER221" s="50">
        <f t="shared" si="521"/>
        <v>40011.758561968272</v>
      </c>
      <c r="ES221" s="57">
        <f t="shared" si="522"/>
        <v>14596.0745215597</v>
      </c>
      <c r="ET221" s="57">
        <f t="shared" si="523"/>
        <v>884.50583022830403</v>
      </c>
      <c r="EU221" s="50">
        <f t="shared" si="524"/>
        <v>6378.3923840348434</v>
      </c>
      <c r="EV221" s="57">
        <f t="shared" si="525"/>
        <v>3209.2765180926976</v>
      </c>
      <c r="EW221" s="57">
        <f t="shared" si="526"/>
        <v>299.65629302062626</v>
      </c>
      <c r="EX221" s="50">
        <f t="shared" si="527"/>
        <v>175952.1777578895</v>
      </c>
      <c r="EY221" s="57">
        <f t="shared" si="528"/>
        <v>41959.156421066466</v>
      </c>
      <c r="EZ221" s="57">
        <f t="shared" si="529"/>
        <v>5437.9933688550827</v>
      </c>
      <c r="FA221" s="50">
        <f t="shared" si="530"/>
        <v>137533.97399940988</v>
      </c>
      <c r="FB221" s="57">
        <f t="shared" si="531"/>
        <v>18445.284282294801</v>
      </c>
      <c r="FC221" s="57">
        <f t="shared" si="532"/>
        <v>3436.2170162331317</v>
      </c>
      <c r="FD221" s="50">
        <f t="shared" si="533"/>
        <v>13296.316042726339</v>
      </c>
      <c r="FE221" s="57">
        <f t="shared" si="534"/>
        <v>1943.8254901288958</v>
      </c>
      <c r="FF221" s="57">
        <f t="shared" si="535"/>
        <v>1928.6701604709915</v>
      </c>
      <c r="FG221" s="50">
        <f t="shared" si="536"/>
        <v>80707.917017092157</v>
      </c>
      <c r="FH221" s="57">
        <f t="shared" si="537"/>
        <v>9960.2330407389891</v>
      </c>
      <c r="FI221" s="57">
        <f t="shared" si="538"/>
        <v>3197.9156881861854</v>
      </c>
      <c r="FJ221" s="50">
        <f t="shared" si="539"/>
        <v>60872.839625819775</v>
      </c>
      <c r="FK221" s="57">
        <f t="shared" si="540"/>
        <v>17509.410180532876</v>
      </c>
      <c r="FL221" s="57">
        <f t="shared" si="541"/>
        <v>1952.2856073945627</v>
      </c>
      <c r="FM221" s="50">
        <f t="shared" si="542"/>
        <v>60325.558178157</v>
      </c>
      <c r="FN221" s="57">
        <f t="shared" si="543"/>
        <v>40908.523972788273</v>
      </c>
      <c r="FO221" s="57">
        <f t="shared" si="544"/>
        <v>708.01143743108753</v>
      </c>
      <c r="FP221" s="50">
        <f t="shared" si="545"/>
        <v>61557.835686129714</v>
      </c>
      <c r="FQ221" s="57">
        <f t="shared" si="546"/>
        <v>32559.147623665482</v>
      </c>
      <c r="FR221" s="57">
        <f t="shared" si="547"/>
        <v>4423.9980545386798</v>
      </c>
      <c r="FS221" s="50">
        <f t="shared" si="548"/>
        <v>8695.6941128640265</v>
      </c>
      <c r="FT221" s="57">
        <f t="shared" si="549"/>
        <v>2196.5199772853935</v>
      </c>
      <c r="FU221" s="57">
        <f t="shared" si="550"/>
        <v>1441.5591954589554</v>
      </c>
      <c r="FV221" s="50">
        <f t="shared" si="551"/>
        <v>115094.24231092763</v>
      </c>
      <c r="FW221" s="57">
        <f t="shared" si="552"/>
        <v>18408.538998927525</v>
      </c>
      <c r="FX221" s="57">
        <f t="shared" si="553"/>
        <v>1535.7949980152157</v>
      </c>
      <c r="FY221" s="50">
        <f t="shared" si="554"/>
        <v>209819.83762746939</v>
      </c>
      <c r="FZ221" s="57">
        <f t="shared" si="555"/>
        <v>28342.485029257619</v>
      </c>
      <c r="GA221" s="57">
        <f t="shared" si="556"/>
        <v>8935.7913351999196</v>
      </c>
      <c r="GB221" s="50">
        <f t="shared" si="557"/>
        <v>3162.6667536503264</v>
      </c>
      <c r="GC221" s="57">
        <f t="shared" si="558"/>
        <v>587.35922182461036</v>
      </c>
      <c r="GD221" s="57">
        <f t="shared" si="559"/>
        <v>60.112046714544931</v>
      </c>
      <c r="GE221" s="50">
        <f t="shared" si="560"/>
        <v>43394.410995561477</v>
      </c>
      <c r="GF221" s="57">
        <f t="shared" si="561"/>
        <v>3890.1948844909107</v>
      </c>
      <c r="GG221" s="57">
        <f t="shared" si="562"/>
        <v>8168.571791606385</v>
      </c>
      <c r="GH221" s="50">
        <f t="shared" si="563"/>
        <v>76518.650423708401</v>
      </c>
      <c r="GI221" s="57">
        <f t="shared" si="564"/>
        <v>5436.0406901496181</v>
      </c>
      <c r="GJ221" s="57">
        <f t="shared" si="565"/>
        <v>1574.4384566174231</v>
      </c>
      <c r="GK221" s="51"/>
    </row>
    <row r="222" spans="1:193" s="45" customFormat="1">
      <c r="A222" s="45" t="s">
        <v>15</v>
      </c>
      <c r="B222" s="46">
        <v>41933</v>
      </c>
      <c r="C222" s="56">
        <v>0.58362751792157008</v>
      </c>
      <c r="D222" s="56">
        <v>0.29106088158097798</v>
      </c>
      <c r="E222" s="56">
        <v>0.11740486185705169</v>
      </c>
      <c r="F222" s="48">
        <v>153333</v>
      </c>
      <c r="G222" s="49">
        <v>263031</v>
      </c>
      <c r="H222" s="49">
        <v>73894</v>
      </c>
      <c r="I222" s="49">
        <f t="shared" si="567"/>
        <v>1414017</v>
      </c>
      <c r="J222" s="48">
        <v>1229448</v>
      </c>
      <c r="K222" s="48">
        <v>276729</v>
      </c>
      <c r="L222" s="48">
        <v>178905</v>
      </c>
      <c r="M222" s="49">
        <v>190130</v>
      </c>
      <c r="N222" s="49">
        <v>50963</v>
      </c>
      <c r="O222" s="48">
        <v>406179</v>
      </c>
      <c r="P222" s="49">
        <v>317045</v>
      </c>
      <c r="Q222" s="49">
        <v>121202</v>
      </c>
      <c r="R222" s="48">
        <v>527489</v>
      </c>
      <c r="S222" s="49">
        <v>411036</v>
      </c>
      <c r="T222" s="49">
        <v>115461</v>
      </c>
      <c r="U222" s="48">
        <v>272962</v>
      </c>
      <c r="V222" s="49">
        <v>183761</v>
      </c>
      <c r="W222" s="49">
        <v>52903</v>
      </c>
      <c r="X222" s="48">
        <v>32897</v>
      </c>
      <c r="Y222" s="49">
        <v>34034</v>
      </c>
      <c r="Z222" s="49">
        <v>8722</v>
      </c>
      <c r="AA222" s="48">
        <v>530663</v>
      </c>
      <c r="AB222" s="49">
        <v>909224</v>
      </c>
      <c r="AC222" s="49">
        <v>218965</v>
      </c>
      <c r="AD222" s="48">
        <v>305062</v>
      </c>
      <c r="AE222" s="49">
        <v>853242</v>
      </c>
      <c r="AF222" s="49">
        <v>146410</v>
      </c>
      <c r="AG222" s="48">
        <v>39801</v>
      </c>
      <c r="AH222" s="49">
        <v>32746</v>
      </c>
      <c r="AI222" s="49">
        <v>9551</v>
      </c>
      <c r="AJ222" s="48">
        <v>112809</v>
      </c>
      <c r="AK222" s="49">
        <v>81047</v>
      </c>
      <c r="AL222" s="49">
        <v>15918</v>
      </c>
      <c r="AM222" s="48">
        <v>55456</v>
      </c>
      <c r="AN222" s="49">
        <v>43907</v>
      </c>
      <c r="AO222" s="49">
        <v>7639</v>
      </c>
      <c r="AP222" s="48">
        <v>137652</v>
      </c>
      <c r="AQ222" s="49">
        <v>100018</v>
      </c>
      <c r="AR222" s="49">
        <v>10165</v>
      </c>
      <c r="AS222" s="48">
        <v>242860</v>
      </c>
      <c r="AT222" s="49">
        <v>52199</v>
      </c>
      <c r="AU222" s="49">
        <v>15175</v>
      </c>
      <c r="AV222" s="48">
        <v>112160</v>
      </c>
      <c r="AW222" s="49">
        <v>175429</v>
      </c>
      <c r="AX222" s="49">
        <v>15990</v>
      </c>
      <c r="AY222" s="48">
        <v>157349</v>
      </c>
      <c r="AZ222" s="49">
        <v>120320</v>
      </c>
      <c r="BA222" s="49">
        <v>22507</v>
      </c>
      <c r="BB222" s="48">
        <v>63066</v>
      </c>
      <c r="BC222" s="49">
        <v>49351</v>
      </c>
      <c r="BD222" s="49">
        <v>7278</v>
      </c>
      <c r="BE222" s="48">
        <v>11610</v>
      </c>
      <c r="BF222" s="49">
        <v>12267</v>
      </c>
      <c r="BG222" s="49">
        <v>2861</v>
      </c>
      <c r="BH222" s="50">
        <v>299097</v>
      </c>
      <c r="BI222" s="50">
        <v>145800</v>
      </c>
      <c r="BJ222" s="50">
        <v>49863</v>
      </c>
      <c r="BK222" s="50">
        <v>208723</v>
      </c>
      <c r="BL222" s="50">
        <v>61646</v>
      </c>
      <c r="BM222" s="50">
        <v>28781</v>
      </c>
      <c r="BN222" s="50">
        <v>23134</v>
      </c>
      <c r="BO222" s="50">
        <v>6525</v>
      </c>
      <c r="BP222" s="50">
        <v>17584</v>
      </c>
      <c r="BQ222" s="50">
        <v>139500</v>
      </c>
      <c r="BR222" s="50">
        <v>35558</v>
      </c>
      <c r="BS222" s="50">
        <v>31564</v>
      </c>
      <c r="BT222" s="50">
        <v>103984</v>
      </c>
      <c r="BU222" s="50">
        <v>64587</v>
      </c>
      <c r="BV222" s="50">
        <v>19254</v>
      </c>
      <c r="BW222" s="50">
        <v>133138</v>
      </c>
      <c r="BX222" s="50">
        <v>172323</v>
      </c>
      <c r="BY222" s="50">
        <v>7715</v>
      </c>
      <c r="BZ222" s="50">
        <v>107073</v>
      </c>
      <c r="CA222" s="50">
        <v>127546</v>
      </c>
      <c r="CB222" s="50">
        <v>40587</v>
      </c>
      <c r="CC222" s="50">
        <v>25571</v>
      </c>
      <c r="CD222" s="50">
        <v>7720</v>
      </c>
      <c r="CE222" s="50">
        <v>14403</v>
      </c>
      <c r="CF222" s="50">
        <v>240716</v>
      </c>
      <c r="CG222" s="50">
        <v>51676</v>
      </c>
      <c r="CH222" s="50">
        <v>10527</v>
      </c>
      <c r="CI222" s="50">
        <v>360442</v>
      </c>
      <c r="CJ222" s="50">
        <v>102842</v>
      </c>
      <c r="CK222" s="50">
        <v>88880</v>
      </c>
      <c r="CL222" s="50">
        <v>5323</v>
      </c>
      <c r="CM222" s="50">
        <v>1907</v>
      </c>
      <c r="CN222" s="50">
        <v>514</v>
      </c>
      <c r="CO222" s="50">
        <v>73865</v>
      </c>
      <c r="CP222" s="50">
        <v>13442</v>
      </c>
      <c r="CQ222" s="50">
        <v>73402</v>
      </c>
      <c r="CR222" s="50">
        <v>117793</v>
      </c>
      <c r="CS222" s="50">
        <v>18773</v>
      </c>
      <c r="CT222" s="50">
        <v>15006</v>
      </c>
      <c r="CU222" s="51"/>
      <c r="CV222" s="50">
        <f t="shared" si="474"/>
        <v>89489.358205468103</v>
      </c>
      <c r="CW222" s="57">
        <f t="shared" si="475"/>
        <v>76558.03474312622</v>
      </c>
      <c r="CX222" s="57">
        <f t="shared" si="476"/>
        <v>8675.5148620649779</v>
      </c>
      <c r="CY222" s="50">
        <f t="shared" si="473"/>
        <v>825259.2320089048</v>
      </c>
      <c r="CZ222" s="57">
        <f t="shared" si="477"/>
        <v>357844.21873797022</v>
      </c>
      <c r="DA222" s="57">
        <f t="shared" si="478"/>
        <v>32489.330016840056</v>
      </c>
      <c r="DB222" s="50">
        <f t="shared" si="479"/>
        <v>104413.88109375849</v>
      </c>
      <c r="DC222" s="57">
        <f t="shared" si="480"/>
        <v>55339.405414991343</v>
      </c>
      <c r="DD222" s="57">
        <f t="shared" si="481"/>
        <v>5983.3039748209258</v>
      </c>
      <c r="DE222" s="50">
        <f t="shared" si="482"/>
        <v>237057.24160186542</v>
      </c>
      <c r="DF222" s="57">
        <f t="shared" si="483"/>
        <v>92279.397200841166</v>
      </c>
      <c r="DG222" s="57">
        <f t="shared" si="484"/>
        <v>14229.70406679838</v>
      </c>
      <c r="DH222" s="50">
        <f t="shared" si="485"/>
        <v>307857.0958009311</v>
      </c>
      <c r="DI222" s="57">
        <f t="shared" si="486"/>
        <v>119636.50052151887</v>
      </c>
      <c r="DJ222" s="57">
        <f t="shared" si="487"/>
        <v>13555.682754877045</v>
      </c>
      <c r="DK222" s="50">
        <f t="shared" si="488"/>
        <v>159308.13454690762</v>
      </c>
      <c r="DL222" s="57">
        <f t="shared" si="489"/>
        <v>53485.638660202094</v>
      </c>
      <c r="DM222" s="57">
        <f t="shared" si="490"/>
        <v>6211.0694068236053</v>
      </c>
      <c r="DN222" s="50">
        <f t="shared" si="491"/>
        <v>19199.59445706589</v>
      </c>
      <c r="DO222" s="57">
        <f t="shared" si="492"/>
        <v>9905.9660437270049</v>
      </c>
      <c r="DP222" s="57">
        <f t="shared" si="493"/>
        <v>1024.0052051172049</v>
      </c>
      <c r="DQ222" s="50">
        <f t="shared" si="494"/>
        <v>309709.52954281413</v>
      </c>
      <c r="DR222" s="57">
        <f t="shared" si="495"/>
        <v>264639.53899458313</v>
      </c>
      <c r="DS222" s="57">
        <f t="shared" si="496"/>
        <v>25707.555576529325</v>
      </c>
      <c r="DT222" s="50">
        <f t="shared" si="497"/>
        <v>178042.57787219001</v>
      </c>
      <c r="DU222" s="57">
        <f t="shared" si="498"/>
        <v>248345.36872191681</v>
      </c>
      <c r="DV222" s="57">
        <f t="shared" si="499"/>
        <v>17189.245824490939</v>
      </c>
      <c r="DW222" s="50">
        <f t="shared" si="500"/>
        <v>23228.958840796411</v>
      </c>
      <c r="DX222" s="57">
        <f t="shared" si="501"/>
        <v>9531.0796282507054</v>
      </c>
      <c r="DY222" s="57">
        <f t="shared" si="502"/>
        <v>1121.3338355967007</v>
      </c>
      <c r="DZ222" s="50">
        <f t="shared" si="503"/>
        <v>65838.436669214396</v>
      </c>
      <c r="EA222" s="57">
        <f t="shared" si="504"/>
        <v>23589.611269493522</v>
      </c>
      <c r="EB222" s="57">
        <f t="shared" si="505"/>
        <v>1868.8505910405488</v>
      </c>
      <c r="EC222" s="50">
        <f t="shared" si="506"/>
        <v>32365.647633858589</v>
      </c>
      <c r="ED222" s="57">
        <f t="shared" si="507"/>
        <v>12779.610127576001</v>
      </c>
      <c r="EE222" s="57">
        <f t="shared" si="508"/>
        <v>896.85573972601787</v>
      </c>
      <c r="EF222" s="50">
        <f t="shared" si="509"/>
        <v>80337.495096939965</v>
      </c>
      <c r="EG222" s="57">
        <f t="shared" si="510"/>
        <v>29111.327253966258</v>
      </c>
      <c r="EH222" s="57">
        <f t="shared" si="511"/>
        <v>1193.4204207769305</v>
      </c>
      <c r="EI222" s="50">
        <f t="shared" si="512"/>
        <v>141739.77900243251</v>
      </c>
      <c r="EJ222" s="57">
        <f t="shared" si="513"/>
        <v>15193.08695764547</v>
      </c>
      <c r="EK222" s="57">
        <f t="shared" si="514"/>
        <v>1781.6187786807595</v>
      </c>
      <c r="EL222" s="50">
        <f t="shared" si="515"/>
        <v>65459.6624100833</v>
      </c>
      <c r="EM222" s="57">
        <f t="shared" si="516"/>
        <v>51060.519394869385</v>
      </c>
      <c r="EN222" s="57">
        <f t="shared" si="517"/>
        <v>1877.3037410942566</v>
      </c>
      <c r="EO222" s="50">
        <f t="shared" si="518"/>
        <v>91833.206317441131</v>
      </c>
      <c r="EP222" s="57">
        <f t="shared" si="519"/>
        <v>35020.445271823271</v>
      </c>
      <c r="EQ222" s="57">
        <f t="shared" si="520"/>
        <v>2642.4312258166624</v>
      </c>
      <c r="ER222" s="50">
        <f t="shared" si="521"/>
        <v>36807.053045241737</v>
      </c>
      <c r="ES222" s="57">
        <f t="shared" si="522"/>
        <v>14364.145566902844</v>
      </c>
      <c r="ET222" s="57">
        <f t="shared" si="523"/>
        <v>854.47258459562227</v>
      </c>
      <c r="EU222" s="50">
        <f t="shared" si="524"/>
        <v>6775.9154830694288</v>
      </c>
      <c r="EV222" s="57">
        <f t="shared" si="525"/>
        <v>3570.4438343538568</v>
      </c>
      <c r="EW222" s="57">
        <f t="shared" si="526"/>
        <v>335.89530977302491</v>
      </c>
      <c r="EX222" s="50">
        <f t="shared" si="527"/>
        <v>174561.23972778785</v>
      </c>
      <c r="EY222" s="57">
        <f t="shared" si="528"/>
        <v>42436.676534506587</v>
      </c>
      <c r="EZ222" s="57">
        <f t="shared" si="529"/>
        <v>5854.1586267781686</v>
      </c>
      <c r="FA222" s="50">
        <f t="shared" si="530"/>
        <v>121816.48642314387</v>
      </c>
      <c r="FB222" s="57">
        <f t="shared" si="531"/>
        <v>17942.739105940967</v>
      </c>
      <c r="FC222" s="57">
        <f t="shared" si="532"/>
        <v>3379.0293291078046</v>
      </c>
      <c r="FD222" s="50">
        <f t="shared" si="533"/>
        <v>13501.638999597602</v>
      </c>
      <c r="FE222" s="57">
        <f t="shared" si="534"/>
        <v>1899.1722523158812</v>
      </c>
      <c r="FF222" s="57">
        <f t="shared" si="535"/>
        <v>2064.4470908943968</v>
      </c>
      <c r="FG222" s="50">
        <f t="shared" si="536"/>
        <v>81416.03875005903</v>
      </c>
      <c r="FH222" s="57">
        <f t="shared" si="537"/>
        <v>10349.542827256415</v>
      </c>
      <c r="FI222" s="57">
        <f t="shared" si="538"/>
        <v>3705.7670596559797</v>
      </c>
      <c r="FJ222" s="50">
        <f t="shared" si="539"/>
        <v>60687.923823556543</v>
      </c>
      <c r="FK222" s="57">
        <f t="shared" si="540"/>
        <v>18798.749158670624</v>
      </c>
      <c r="FL222" s="57">
        <f t="shared" si="541"/>
        <v>2260.5132101956733</v>
      </c>
      <c r="FM222" s="50">
        <f t="shared" si="542"/>
        <v>77703.000481041992</v>
      </c>
      <c r="FN222" s="57">
        <f t="shared" si="543"/>
        <v>50156.484296678871</v>
      </c>
      <c r="FO222" s="57">
        <f t="shared" si="544"/>
        <v>905.77850922715379</v>
      </c>
      <c r="FP222" s="50">
        <f t="shared" si="545"/>
        <v>62490.749226416272</v>
      </c>
      <c r="FQ222" s="57">
        <f t="shared" si="546"/>
        <v>37123.651202127417</v>
      </c>
      <c r="FR222" s="57">
        <f t="shared" si="547"/>
        <v>4765.1111281921567</v>
      </c>
      <c r="FS222" s="50">
        <f t="shared" si="548"/>
        <v>14923.939260772469</v>
      </c>
      <c r="FT222" s="57">
        <f t="shared" si="549"/>
        <v>2246.9900058051498</v>
      </c>
      <c r="FU222" s="57">
        <f t="shared" si="550"/>
        <v>1690.9822253271154</v>
      </c>
      <c r="FV222" s="50">
        <f t="shared" si="551"/>
        <v>140488.48160400867</v>
      </c>
      <c r="FW222" s="57">
        <f t="shared" si="552"/>
        <v>15040.862116578619</v>
      </c>
      <c r="FX222" s="57">
        <f t="shared" si="553"/>
        <v>1235.9209807691832</v>
      </c>
      <c r="FY222" s="50">
        <f t="shared" si="554"/>
        <v>210363.86981468656</v>
      </c>
      <c r="FZ222" s="57">
        <f t="shared" si="555"/>
        <v>29933.283183550939</v>
      </c>
      <c r="GA222" s="57">
        <f t="shared" si="556"/>
        <v>10434.944121854754</v>
      </c>
      <c r="GB222" s="50">
        <f t="shared" si="557"/>
        <v>3106.6492778965176</v>
      </c>
      <c r="GC222" s="57">
        <f t="shared" si="558"/>
        <v>555.05310117492502</v>
      </c>
      <c r="GD222" s="57">
        <f t="shared" si="559"/>
        <v>60.346098994524567</v>
      </c>
      <c r="GE222" s="50">
        <f t="shared" si="560"/>
        <v>43109.646611276774</v>
      </c>
      <c r="GF222" s="57">
        <f t="shared" si="561"/>
        <v>3912.440370211506</v>
      </c>
      <c r="GG222" s="57">
        <f t="shared" si="562"/>
        <v>8617.7516700313081</v>
      </c>
      <c r="GH222" s="50">
        <f t="shared" si="563"/>
        <v>68747.236218535501</v>
      </c>
      <c r="GI222" s="57">
        <f t="shared" si="564"/>
        <v>5464.0859299197</v>
      </c>
      <c r="GJ222" s="57">
        <f t="shared" si="565"/>
        <v>1761.7773570269178</v>
      </c>
      <c r="GK222" s="51"/>
    </row>
    <row r="223" spans="1:193" s="45" customFormat="1">
      <c r="A223" s="45" t="s">
        <v>15</v>
      </c>
      <c r="B223" s="46">
        <v>41932</v>
      </c>
      <c r="C223" s="56">
        <v>0.57520344002810408</v>
      </c>
      <c r="D223" s="56">
        <v>0.2987725895617182</v>
      </c>
      <c r="E223" s="56">
        <v>0.11828437230109454</v>
      </c>
      <c r="F223" s="48">
        <v>80662</v>
      </c>
      <c r="G223" s="49">
        <v>133213</v>
      </c>
      <c r="H223" s="49">
        <v>36765</v>
      </c>
      <c r="I223" s="49">
        <f t="shared" si="567"/>
        <v>1414017</v>
      </c>
      <c r="J223" s="48">
        <v>1095103</v>
      </c>
      <c r="K223" s="48">
        <v>282188</v>
      </c>
      <c r="L223" s="48">
        <v>170964</v>
      </c>
      <c r="M223" s="49">
        <v>149617</v>
      </c>
      <c r="N223" s="49">
        <v>43770</v>
      </c>
      <c r="O223" s="48">
        <v>336761</v>
      </c>
      <c r="P223" s="49">
        <v>211879</v>
      </c>
      <c r="Q223" s="49">
        <v>92096</v>
      </c>
      <c r="R223" s="48">
        <v>462755</v>
      </c>
      <c r="S223" s="49">
        <v>320887</v>
      </c>
      <c r="T223" s="49">
        <v>93884</v>
      </c>
      <c r="U223" s="48">
        <v>224207</v>
      </c>
      <c r="V223" s="49">
        <v>159533</v>
      </c>
      <c r="W223" s="49">
        <v>53293</v>
      </c>
      <c r="X223" s="48">
        <v>23387</v>
      </c>
      <c r="Y223" s="49">
        <v>22270</v>
      </c>
      <c r="Z223" s="49">
        <v>5890</v>
      </c>
      <c r="AA223" s="48">
        <v>612572</v>
      </c>
      <c r="AB223" s="49">
        <v>975985</v>
      </c>
      <c r="AC223" s="49">
        <v>271371</v>
      </c>
      <c r="AD223" s="48">
        <v>374818</v>
      </c>
      <c r="AE223" s="49">
        <v>823733</v>
      </c>
      <c r="AF223" s="49">
        <v>193397</v>
      </c>
      <c r="AG223" s="48">
        <v>32579</v>
      </c>
      <c r="AH223" s="49">
        <v>21699</v>
      </c>
      <c r="AI223" s="49">
        <v>6625</v>
      </c>
      <c r="AJ223" s="48">
        <v>64907</v>
      </c>
      <c r="AK223" s="49">
        <v>35902</v>
      </c>
      <c r="AL223" s="49">
        <v>7109</v>
      </c>
      <c r="AM223" s="48">
        <v>36139</v>
      </c>
      <c r="AN223" s="49">
        <v>21865</v>
      </c>
      <c r="AO223" s="49">
        <v>4003</v>
      </c>
      <c r="AP223" s="48">
        <v>171093</v>
      </c>
      <c r="AQ223" s="49">
        <v>90711</v>
      </c>
      <c r="AR223" s="49">
        <v>11172</v>
      </c>
      <c r="AS223" s="48">
        <v>242851</v>
      </c>
      <c r="AT223" s="49">
        <v>39269</v>
      </c>
      <c r="AU223" s="49">
        <v>14179</v>
      </c>
      <c r="AV223" s="48">
        <v>117630</v>
      </c>
      <c r="AW223" s="49">
        <v>147424</v>
      </c>
      <c r="AX223" s="49">
        <v>18899</v>
      </c>
      <c r="AY223" s="48">
        <v>182832</v>
      </c>
      <c r="AZ223" s="49">
        <v>106251</v>
      </c>
      <c r="BA223" s="49">
        <v>22794</v>
      </c>
      <c r="BB223" s="48">
        <v>58773</v>
      </c>
      <c r="BC223" s="49">
        <v>27049</v>
      </c>
      <c r="BD223" s="49">
        <v>4503</v>
      </c>
      <c r="BE223" s="48">
        <v>9040</v>
      </c>
      <c r="BF223" s="49">
        <v>7281</v>
      </c>
      <c r="BG223" s="49">
        <v>1979</v>
      </c>
      <c r="BH223" s="50">
        <v>291298</v>
      </c>
      <c r="BI223" s="50">
        <v>139369</v>
      </c>
      <c r="BJ223" s="50">
        <v>52136</v>
      </c>
      <c r="BK223" s="50">
        <v>181329</v>
      </c>
      <c r="BL223" s="50">
        <v>34533</v>
      </c>
      <c r="BM223" s="50">
        <v>17603</v>
      </c>
      <c r="BN223" s="50">
        <v>23936</v>
      </c>
      <c r="BO223" s="50">
        <v>8424</v>
      </c>
      <c r="BP223" s="50">
        <v>18222</v>
      </c>
      <c r="BQ223" s="50">
        <v>136794</v>
      </c>
      <c r="BR223" s="50">
        <v>69075</v>
      </c>
      <c r="BS223" s="50">
        <v>60680</v>
      </c>
      <c r="BT223" s="50">
        <v>109896</v>
      </c>
      <c r="BU223" s="50">
        <v>54357</v>
      </c>
      <c r="BV223" s="50">
        <v>20968</v>
      </c>
      <c r="BW223" s="50">
        <v>152415</v>
      </c>
      <c r="BX223" s="50">
        <v>146548</v>
      </c>
      <c r="BY223" s="50">
        <v>6623</v>
      </c>
      <c r="BZ223" s="50">
        <v>122448</v>
      </c>
      <c r="CA223" s="50">
        <v>286591</v>
      </c>
      <c r="CB223" s="50">
        <v>85595</v>
      </c>
      <c r="CC223" s="50">
        <v>15558</v>
      </c>
      <c r="CD223" s="50">
        <v>3926</v>
      </c>
      <c r="CE223" s="50">
        <v>7708</v>
      </c>
      <c r="CF223" s="50">
        <v>97920</v>
      </c>
      <c r="CG223" s="50">
        <v>44334</v>
      </c>
      <c r="CH223" s="50">
        <v>10294</v>
      </c>
      <c r="CI223" s="50">
        <v>363457</v>
      </c>
      <c r="CJ223" s="50">
        <v>121699</v>
      </c>
      <c r="CK223" s="50">
        <v>111877</v>
      </c>
      <c r="CL223" s="50">
        <v>5314</v>
      </c>
      <c r="CM223" s="50">
        <v>1844</v>
      </c>
      <c r="CN223" s="50">
        <v>513</v>
      </c>
      <c r="CO223" s="50">
        <v>74324</v>
      </c>
      <c r="CP223" s="50">
        <v>22813</v>
      </c>
      <c r="CQ223" s="50">
        <v>75764</v>
      </c>
      <c r="CR223" s="50">
        <v>126162</v>
      </c>
      <c r="CS223" s="50">
        <v>21516</v>
      </c>
      <c r="CT223" s="50">
        <v>18979</v>
      </c>
      <c r="CU223" s="51"/>
      <c r="CV223" s="50">
        <f t="shared" si="474"/>
        <v>46397.059879546934</v>
      </c>
      <c r="CW223" s="57">
        <f t="shared" si="475"/>
        <v>39800.392973285168</v>
      </c>
      <c r="CX223" s="57">
        <f t="shared" si="476"/>
        <v>4348.7249476497409</v>
      </c>
      <c r="CY223" s="50">
        <f t="shared" si="473"/>
        <v>813347.4426582196</v>
      </c>
      <c r="CZ223" s="57">
        <f t="shared" si="477"/>
        <v>327186.75914680632</v>
      </c>
      <c r="DA223" s="57">
        <f t="shared" si="478"/>
        <v>33378.430450901265</v>
      </c>
      <c r="DB223" s="50">
        <f t="shared" si="479"/>
        <v>98339.080920964785</v>
      </c>
      <c r="DC223" s="57">
        <f t="shared" si="480"/>
        <v>44701.458532455596</v>
      </c>
      <c r="DD223" s="57">
        <f t="shared" si="481"/>
        <v>5177.3069756189079</v>
      </c>
      <c r="DE223" s="50">
        <f t="shared" si="482"/>
        <v>193706.08566730435</v>
      </c>
      <c r="DF223" s="57">
        <f t="shared" si="483"/>
        <v>63303.63750374729</v>
      </c>
      <c r="DG223" s="57">
        <f t="shared" si="484"/>
        <v>10893.517551441602</v>
      </c>
      <c r="DH223" s="50">
        <f t="shared" si="485"/>
        <v>266178.26789020532</v>
      </c>
      <c r="DI223" s="57">
        <f t="shared" si="486"/>
        <v>95872.239946691072</v>
      </c>
      <c r="DJ223" s="57">
        <f t="shared" si="487"/>
        <v>11105.01000911596</v>
      </c>
      <c r="DK223" s="50">
        <f t="shared" si="488"/>
        <v>128964.63767838113</v>
      </c>
      <c r="DL223" s="57">
        <f t="shared" si="489"/>
        <v>47664.087530549594</v>
      </c>
      <c r="DM223" s="57">
        <f t="shared" si="490"/>
        <v>6303.7290530422315</v>
      </c>
      <c r="DN223" s="50">
        <f t="shared" si="491"/>
        <v>13452.282851937271</v>
      </c>
      <c r="DO223" s="57">
        <f t="shared" si="492"/>
        <v>6653.6655695394647</v>
      </c>
      <c r="DP223" s="57">
        <f t="shared" si="493"/>
        <v>696.69495285344681</v>
      </c>
      <c r="DQ223" s="50">
        <f t="shared" si="494"/>
        <v>352353.52166489576</v>
      </c>
      <c r="DR223" s="57">
        <f t="shared" si="495"/>
        <v>291597.56582339352</v>
      </c>
      <c r="DS223" s="57">
        <f t="shared" si="496"/>
        <v>32098.948395720327</v>
      </c>
      <c r="DT223" s="50">
        <f t="shared" si="497"/>
        <v>215596.60298445393</v>
      </c>
      <c r="DU223" s="57">
        <f t="shared" si="498"/>
        <v>246108.84151744281</v>
      </c>
      <c r="DV223" s="57">
        <f t="shared" si="499"/>
        <v>22875.84274991478</v>
      </c>
      <c r="DW223" s="50">
        <f t="shared" si="500"/>
        <v>18739.552872675602</v>
      </c>
      <c r="DX223" s="57">
        <f t="shared" si="501"/>
        <v>6483.0664208997232</v>
      </c>
      <c r="DY223" s="57">
        <f t="shared" si="502"/>
        <v>783.63396649475135</v>
      </c>
      <c r="DZ223" s="50">
        <f t="shared" si="503"/>
        <v>37334.729681904151</v>
      </c>
      <c r="EA223" s="57">
        <f t="shared" si="504"/>
        <v>10726.533510444808</v>
      </c>
      <c r="EB223" s="57">
        <f t="shared" si="505"/>
        <v>840.88360268848112</v>
      </c>
      <c r="EC223" s="50">
        <f t="shared" si="506"/>
        <v>20787.277119175655</v>
      </c>
      <c r="ED223" s="57">
        <f t="shared" si="507"/>
        <v>6532.6626707669684</v>
      </c>
      <c r="EE223" s="57">
        <f t="shared" si="508"/>
        <v>473.49234232128146</v>
      </c>
      <c r="EF223" s="50">
        <f t="shared" si="509"/>
        <v>98413.282164728415</v>
      </c>
      <c r="EG223" s="57">
        <f t="shared" si="510"/>
        <v>27101.960371733021</v>
      </c>
      <c r="EH223" s="57">
        <f t="shared" si="511"/>
        <v>1321.4730073478281</v>
      </c>
      <c r="EI223" s="50">
        <f t="shared" si="512"/>
        <v>139688.73061426511</v>
      </c>
      <c r="EJ223" s="57">
        <f t="shared" si="513"/>
        <v>11732.500819499111</v>
      </c>
      <c r="EK223" s="57">
        <f t="shared" si="514"/>
        <v>1677.1541148572194</v>
      </c>
      <c r="EL223" s="50">
        <f t="shared" si="515"/>
        <v>67661.180650505878</v>
      </c>
      <c r="EM223" s="57">
        <f t="shared" si="516"/>
        <v>44046.250243546747</v>
      </c>
      <c r="EN223" s="57">
        <f t="shared" si="517"/>
        <v>2235.4563521183854</v>
      </c>
      <c r="EO223" s="50">
        <f t="shared" si="518"/>
        <v>105165.59534721833</v>
      </c>
      <c r="EP223" s="57">
        <f t="shared" si="519"/>
        <v>31744.886413522119</v>
      </c>
      <c r="EQ223" s="57">
        <f t="shared" si="520"/>
        <v>2696.1739822311488</v>
      </c>
      <c r="ER223" s="50">
        <f t="shared" si="521"/>
        <v>33806.43178077176</v>
      </c>
      <c r="ES223" s="57">
        <f t="shared" si="522"/>
        <v>8081.4997750549155</v>
      </c>
      <c r="ET223" s="57">
        <f t="shared" si="523"/>
        <v>532.63452847182873</v>
      </c>
      <c r="EU223" s="50">
        <f t="shared" si="524"/>
        <v>5199.839097854061</v>
      </c>
      <c r="EV223" s="57">
        <f t="shared" si="525"/>
        <v>2175.3632245988701</v>
      </c>
      <c r="EW223" s="57">
        <f t="shared" si="526"/>
        <v>234.0847727838661</v>
      </c>
      <c r="EX223" s="50">
        <f t="shared" si="527"/>
        <v>167555.61167330667</v>
      </c>
      <c r="EY223" s="57">
        <f t="shared" si="528"/>
        <v>41639.637034627107</v>
      </c>
      <c r="EZ223" s="57">
        <f t="shared" si="529"/>
        <v>6166.8740342898645</v>
      </c>
      <c r="FA223" s="50">
        <f t="shared" si="530"/>
        <v>104301.06457685608</v>
      </c>
      <c r="FB223" s="57">
        <f t="shared" si="531"/>
        <v>10317.513835334816</v>
      </c>
      <c r="FC223" s="57">
        <f t="shared" si="532"/>
        <v>2082.159805616167</v>
      </c>
      <c r="FD223" s="50">
        <f t="shared" si="533"/>
        <v>13768.069540512699</v>
      </c>
      <c r="FE223" s="57">
        <f t="shared" si="534"/>
        <v>2516.8602944679142</v>
      </c>
      <c r="FF223" s="57">
        <f t="shared" si="535"/>
        <v>2155.3778320705446</v>
      </c>
      <c r="FG223" s="50">
        <f t="shared" si="536"/>
        <v>78684.379375204473</v>
      </c>
      <c r="FH223" s="57">
        <f t="shared" si="537"/>
        <v>20637.716623975684</v>
      </c>
      <c r="FI223" s="57">
        <f t="shared" si="538"/>
        <v>7177.4957112304164</v>
      </c>
      <c r="FJ223" s="50">
        <f t="shared" si="539"/>
        <v>63212.557245328528</v>
      </c>
      <c r="FK223" s="57">
        <f t="shared" si="540"/>
        <v>16240.381650806317</v>
      </c>
      <c r="FL223" s="57">
        <f t="shared" si="541"/>
        <v>2480.1867184093503</v>
      </c>
      <c r="FM223" s="50">
        <f t="shared" si="542"/>
        <v>87669.632311883484</v>
      </c>
      <c r="FN223" s="57">
        <f t="shared" si="543"/>
        <v>43784.525455090683</v>
      </c>
      <c r="FO223" s="57">
        <f t="shared" si="544"/>
        <v>783.39739775014914</v>
      </c>
      <c r="FP223" s="50">
        <f t="shared" si="545"/>
        <v>70432.510824561294</v>
      </c>
      <c r="FQ223" s="57">
        <f t="shared" si="546"/>
        <v>85625.535215082389</v>
      </c>
      <c r="FR223" s="57">
        <f t="shared" si="547"/>
        <v>10124.550847112187</v>
      </c>
      <c r="FS223" s="50">
        <f t="shared" si="548"/>
        <v>8949.0151199572429</v>
      </c>
      <c r="FT223" s="57">
        <f t="shared" si="549"/>
        <v>1172.9811866193056</v>
      </c>
      <c r="FU223" s="57">
        <f t="shared" si="550"/>
        <v>911.73594169683668</v>
      </c>
      <c r="FV223" s="50">
        <f t="shared" si="551"/>
        <v>56323.920847551955</v>
      </c>
      <c r="FW223" s="57">
        <f t="shared" si="552"/>
        <v>13245.783985629216</v>
      </c>
      <c r="FX223" s="57">
        <f t="shared" si="553"/>
        <v>1217.6193284674671</v>
      </c>
      <c r="FY223" s="50">
        <f t="shared" si="554"/>
        <v>209061.71670229462</v>
      </c>
      <c r="FZ223" s="57">
        <f t="shared" si="555"/>
        <v>36360.325377071546</v>
      </c>
      <c r="GA223" s="57">
        <f t="shared" si="556"/>
        <v>13233.300719929553</v>
      </c>
      <c r="GB223" s="50">
        <f t="shared" si="557"/>
        <v>3056.6310803093452</v>
      </c>
      <c r="GC223" s="57">
        <f t="shared" si="558"/>
        <v>550.9366551518084</v>
      </c>
      <c r="GD223" s="57">
        <f t="shared" si="559"/>
        <v>60.6798829904615</v>
      </c>
      <c r="GE223" s="50">
        <f t="shared" si="560"/>
        <v>42751.420476648811</v>
      </c>
      <c r="GF223" s="57">
        <f t="shared" si="561"/>
        <v>6815.8990856714772</v>
      </c>
      <c r="GG223" s="57">
        <f t="shared" si="562"/>
        <v>8961.6971830201273</v>
      </c>
      <c r="GH223" s="50">
        <f t="shared" si="563"/>
        <v>72568.816400825672</v>
      </c>
      <c r="GI223" s="57">
        <f t="shared" si="564"/>
        <v>6428.3910370099293</v>
      </c>
      <c r="GJ223" s="57">
        <f t="shared" si="565"/>
        <v>2244.9191019024734</v>
      </c>
      <c r="GK223" s="51"/>
    </row>
    <row r="224" spans="1:193" s="45" customFormat="1">
      <c r="A224" s="45" t="s">
        <v>15</v>
      </c>
      <c r="B224" s="46">
        <v>41931</v>
      </c>
      <c r="C224" s="56">
        <v>0.58496160881019266</v>
      </c>
      <c r="D224" s="56">
        <v>0.29624570554212498</v>
      </c>
      <c r="E224" s="56">
        <v>0.1113214833109314</v>
      </c>
      <c r="F224" s="48">
        <v>78400</v>
      </c>
      <c r="G224" s="49">
        <v>132557</v>
      </c>
      <c r="H224" s="49">
        <v>35283</v>
      </c>
      <c r="I224" s="49">
        <f t="shared" si="567"/>
        <v>1414017</v>
      </c>
      <c r="J224" s="48">
        <v>1132220</v>
      </c>
      <c r="K224" s="48">
        <v>304275</v>
      </c>
      <c r="L224" s="48">
        <v>167339</v>
      </c>
      <c r="M224" s="49">
        <v>149660</v>
      </c>
      <c r="N224" s="49">
        <v>39641</v>
      </c>
      <c r="O224" s="48">
        <v>331334</v>
      </c>
      <c r="P224" s="49">
        <v>214791</v>
      </c>
      <c r="Q224" s="49">
        <v>95009</v>
      </c>
      <c r="R224" s="48">
        <v>470191</v>
      </c>
      <c r="S224" s="49">
        <v>327794</v>
      </c>
      <c r="T224" s="49">
        <v>101878</v>
      </c>
      <c r="U224" s="48">
        <v>266887</v>
      </c>
      <c r="V224" s="49">
        <v>170198</v>
      </c>
      <c r="W224" s="49">
        <v>56378</v>
      </c>
      <c r="X224" s="48">
        <v>22482</v>
      </c>
      <c r="Y224" s="49">
        <v>21715</v>
      </c>
      <c r="Z224" s="49">
        <v>5988</v>
      </c>
      <c r="AA224" s="48">
        <v>635932</v>
      </c>
      <c r="AB224" s="49">
        <v>995681</v>
      </c>
      <c r="AC224" s="49">
        <v>282904</v>
      </c>
      <c r="AD224" s="48">
        <v>383952</v>
      </c>
      <c r="AE224" s="49">
        <v>805149</v>
      </c>
      <c r="AF224" s="49">
        <v>202625</v>
      </c>
      <c r="AG224" s="48">
        <v>32318</v>
      </c>
      <c r="AH224" s="49">
        <v>22439</v>
      </c>
      <c r="AI224" s="49">
        <v>7438</v>
      </c>
      <c r="AJ224" s="48">
        <v>68294</v>
      </c>
      <c r="AK224" s="49">
        <v>38024</v>
      </c>
      <c r="AL224" s="49">
        <v>7936</v>
      </c>
      <c r="AM224" s="48">
        <v>37152</v>
      </c>
      <c r="AN224" s="49">
        <v>23121</v>
      </c>
      <c r="AO224" s="49">
        <v>4119</v>
      </c>
      <c r="AP224" s="48">
        <v>163025</v>
      </c>
      <c r="AQ224" s="49">
        <v>87337</v>
      </c>
      <c r="AR224" s="49">
        <v>12017</v>
      </c>
      <c r="AS224" s="48">
        <v>228796</v>
      </c>
      <c r="AT224" s="49">
        <v>40766</v>
      </c>
      <c r="AU224" s="49">
        <v>14567</v>
      </c>
      <c r="AV224" s="48">
        <v>114376</v>
      </c>
      <c r="AW224" s="49">
        <v>140268</v>
      </c>
      <c r="AX224" s="49">
        <v>19159</v>
      </c>
      <c r="AY224" s="48">
        <v>217899</v>
      </c>
      <c r="AZ224" s="49">
        <v>130075</v>
      </c>
      <c r="BA224" s="49">
        <v>28099</v>
      </c>
      <c r="BB224" s="48">
        <v>68904</v>
      </c>
      <c r="BC224" s="49">
        <v>31781</v>
      </c>
      <c r="BD224" s="49">
        <v>5593</v>
      </c>
      <c r="BE224" s="48">
        <v>8063</v>
      </c>
      <c r="BF224" s="49">
        <v>7242</v>
      </c>
      <c r="BG224" s="49">
        <v>1985</v>
      </c>
      <c r="BH224" s="50">
        <v>251121</v>
      </c>
      <c r="BI224" s="50">
        <v>124998</v>
      </c>
      <c r="BJ224" s="50">
        <v>48054</v>
      </c>
      <c r="BK224" s="50">
        <v>134347</v>
      </c>
      <c r="BL224" s="50">
        <v>39674</v>
      </c>
      <c r="BM224" s="50">
        <v>20649</v>
      </c>
      <c r="BN224" s="50">
        <v>29172</v>
      </c>
      <c r="BO224" s="50">
        <v>8156</v>
      </c>
      <c r="BP224" s="50">
        <v>19406</v>
      </c>
      <c r="BQ224" s="50">
        <v>191534</v>
      </c>
      <c r="BR224" s="50">
        <v>78736</v>
      </c>
      <c r="BS224" s="50">
        <v>66025</v>
      </c>
      <c r="BT224" s="50">
        <v>109168</v>
      </c>
      <c r="BU224" s="50">
        <v>62508</v>
      </c>
      <c r="BV224" s="50">
        <v>22129</v>
      </c>
      <c r="BW224" s="50">
        <v>132142</v>
      </c>
      <c r="BX224" s="50">
        <v>126388</v>
      </c>
      <c r="BY224" s="50">
        <v>5954</v>
      </c>
      <c r="BZ224" s="50">
        <v>262083</v>
      </c>
      <c r="CA224" s="50">
        <v>205569</v>
      </c>
      <c r="CB224" s="50">
        <v>80307</v>
      </c>
      <c r="CC224" s="50">
        <v>14928</v>
      </c>
      <c r="CD224" s="50">
        <v>4306</v>
      </c>
      <c r="CE224" s="50">
        <v>7185</v>
      </c>
      <c r="CF224" s="50">
        <v>90348</v>
      </c>
      <c r="CG224" s="50">
        <v>45874</v>
      </c>
      <c r="CH224" s="50">
        <v>10926</v>
      </c>
      <c r="CI224" s="50">
        <v>435054</v>
      </c>
      <c r="CJ224" s="50">
        <v>124808</v>
      </c>
      <c r="CK224" s="50">
        <v>112246</v>
      </c>
      <c r="CL224" s="50">
        <v>2279</v>
      </c>
      <c r="CM224" s="50">
        <v>1959</v>
      </c>
      <c r="CN224" s="50">
        <v>302</v>
      </c>
      <c r="CO224" s="50">
        <v>121492</v>
      </c>
      <c r="CP224" s="50">
        <v>27563</v>
      </c>
      <c r="CQ224" s="50">
        <v>82682</v>
      </c>
      <c r="CR224" s="50">
        <v>143884</v>
      </c>
      <c r="CS224" s="50">
        <v>22586</v>
      </c>
      <c r="CT224" s="50">
        <v>20210</v>
      </c>
      <c r="CU224" s="51"/>
      <c r="CV224" s="50">
        <f t="shared" si="474"/>
        <v>45860.990130719103</v>
      </c>
      <c r="CW224" s="57">
        <f t="shared" si="475"/>
        <v>39269.441989547464</v>
      </c>
      <c r="CX224" s="57">
        <f t="shared" si="476"/>
        <v>3927.7558956595926</v>
      </c>
      <c r="CY224" s="50">
        <f t="shared" si="473"/>
        <v>827145.6592049622</v>
      </c>
      <c r="CZ224" s="57">
        <f t="shared" si="477"/>
        <v>335415.31272890477</v>
      </c>
      <c r="DA224" s="57">
        <f t="shared" si="478"/>
        <v>33872.344334433656</v>
      </c>
      <c r="DB224" s="50">
        <f t="shared" si="479"/>
        <v>97886.890656688833</v>
      </c>
      <c r="DC224" s="57">
        <f t="shared" si="480"/>
        <v>44336.132291434427</v>
      </c>
      <c r="DD224" s="57">
        <f t="shared" si="481"/>
        <v>4412.8949199286317</v>
      </c>
      <c r="DE224" s="50">
        <f t="shared" si="482"/>
        <v>193817.66969351636</v>
      </c>
      <c r="DF224" s="57">
        <f t="shared" si="483"/>
        <v>63630.911339098566</v>
      </c>
      <c r="DG224" s="57">
        <f t="shared" si="484"/>
        <v>10576.542807888281</v>
      </c>
      <c r="DH224" s="50">
        <f t="shared" si="485"/>
        <v>275043.68380807329</v>
      </c>
      <c r="DI224" s="57">
        <f t="shared" si="486"/>
        <v>97107.564802475317</v>
      </c>
      <c r="DJ224" s="57">
        <f t="shared" si="487"/>
        <v>11341.210076751069</v>
      </c>
      <c r="DK224" s="50">
        <f t="shared" si="488"/>
        <v>156118.64889052589</v>
      </c>
      <c r="DL224" s="57">
        <f t="shared" si="489"/>
        <v>50420.426591858588</v>
      </c>
      <c r="DM224" s="57">
        <f t="shared" si="490"/>
        <v>6276.082586103691</v>
      </c>
      <c r="DN224" s="50">
        <f t="shared" si="491"/>
        <v>13151.106889270752</v>
      </c>
      <c r="DO224" s="57">
        <f t="shared" si="492"/>
        <v>6432.975495847244</v>
      </c>
      <c r="DP224" s="57">
        <f t="shared" si="493"/>
        <v>666.59304206585728</v>
      </c>
      <c r="DQ224" s="50">
        <f t="shared" si="494"/>
        <v>371995.80581388343</v>
      </c>
      <c r="DR224" s="57">
        <f t="shared" si="495"/>
        <v>294966.22033988853</v>
      </c>
      <c r="DS224" s="57">
        <f t="shared" si="496"/>
        <v>31493.292914595739</v>
      </c>
      <c r="DT224" s="50">
        <f t="shared" si="497"/>
        <v>224597.17962589109</v>
      </c>
      <c r="DU224" s="57">
        <f t="shared" si="498"/>
        <v>238521.93357153638</v>
      </c>
      <c r="DV224" s="57">
        <f t="shared" si="499"/>
        <v>22556.515555877475</v>
      </c>
      <c r="DW224" s="50">
        <f t="shared" si="500"/>
        <v>18904.789273527807</v>
      </c>
      <c r="DX224" s="57">
        <f t="shared" si="501"/>
        <v>6647.457386659742</v>
      </c>
      <c r="DY224" s="57">
        <f t="shared" si="502"/>
        <v>828.00919286670774</v>
      </c>
      <c r="DZ224" s="50">
        <f t="shared" si="503"/>
        <v>39949.368112083299</v>
      </c>
      <c r="EA224" s="57">
        <f t="shared" si="504"/>
        <v>11264.44670753376</v>
      </c>
      <c r="EB224" s="57">
        <f t="shared" si="505"/>
        <v>883.4472915555516</v>
      </c>
      <c r="EC224" s="50">
        <f t="shared" si="506"/>
        <v>21732.493690516276</v>
      </c>
      <c r="ED224" s="57">
        <f t="shared" si="507"/>
        <v>6849.4969578394721</v>
      </c>
      <c r="EE224" s="57">
        <f t="shared" si="508"/>
        <v>458.53318975772646</v>
      </c>
      <c r="EF224" s="50">
        <f t="shared" si="509"/>
        <v>95363.366276281653</v>
      </c>
      <c r="EG224" s="57">
        <f t="shared" si="510"/>
        <v>25873.21118493257</v>
      </c>
      <c r="EH224" s="57">
        <f t="shared" si="511"/>
        <v>1337.7502649474627</v>
      </c>
      <c r="EI224" s="50">
        <f t="shared" si="512"/>
        <v>133836.87624933684</v>
      </c>
      <c r="EJ224" s="57">
        <f t="shared" si="513"/>
        <v>12076.752432130266</v>
      </c>
      <c r="EK224" s="57">
        <f t="shared" si="514"/>
        <v>1621.6200473903377</v>
      </c>
      <c r="EL224" s="50">
        <f t="shared" si="515"/>
        <v>66905.568969274595</v>
      </c>
      <c r="EM224" s="57">
        <f t="shared" si="516"/>
        <v>41553.792624982787</v>
      </c>
      <c r="EN224" s="57">
        <f t="shared" si="517"/>
        <v>2132.8082987541347</v>
      </c>
      <c r="EO224" s="50">
        <f t="shared" si="518"/>
        <v>127462.54959813217</v>
      </c>
      <c r="EP224" s="57">
        <f t="shared" si="519"/>
        <v>38534.160148391908</v>
      </c>
      <c r="EQ224" s="57">
        <f t="shared" si="520"/>
        <v>3128.0223595538614</v>
      </c>
      <c r="ER224" s="50">
        <f t="shared" si="521"/>
        <v>40306.194693457517</v>
      </c>
      <c r="ES224" s="57">
        <f t="shared" si="522"/>
        <v>9414.984767834274</v>
      </c>
      <c r="ET224" s="57">
        <f t="shared" si="523"/>
        <v>622.62105615803932</v>
      </c>
      <c r="EU224" s="50">
        <f t="shared" si="524"/>
        <v>4716.5454518365832</v>
      </c>
      <c r="EV224" s="57">
        <f t="shared" si="525"/>
        <v>2145.411399536069</v>
      </c>
      <c r="EW224" s="57">
        <f t="shared" si="526"/>
        <v>220.97314437219885</v>
      </c>
      <c r="EX224" s="50">
        <f t="shared" si="527"/>
        <v>146896.1441660244</v>
      </c>
      <c r="EY224" s="57">
        <f t="shared" si="528"/>
        <v>37030.120701354535</v>
      </c>
      <c r="EZ224" s="57">
        <f t="shared" si="529"/>
        <v>5349.4425590234978</v>
      </c>
      <c r="FA224" s="50">
        <f t="shared" si="530"/>
        <v>78587.837258822954</v>
      </c>
      <c r="FB224" s="57">
        <f t="shared" si="531"/>
        <v>11753.252121678266</v>
      </c>
      <c r="FC224" s="57">
        <f t="shared" si="532"/>
        <v>2298.6773088874224</v>
      </c>
      <c r="FD224" s="50">
        <f t="shared" si="533"/>
        <v>17064.50005221094</v>
      </c>
      <c r="FE224" s="57">
        <f t="shared" si="534"/>
        <v>2416.1799744015711</v>
      </c>
      <c r="FF224" s="57">
        <f t="shared" si="535"/>
        <v>2160.304705131935</v>
      </c>
      <c r="FG224" s="50">
        <f t="shared" si="536"/>
        <v>112040.03678185144</v>
      </c>
      <c r="FH224" s="57">
        <f t="shared" si="537"/>
        <v>23325.201871564754</v>
      </c>
      <c r="FI224" s="57">
        <f t="shared" si="538"/>
        <v>7350.0009356042456</v>
      </c>
      <c r="FJ224" s="50">
        <f t="shared" si="539"/>
        <v>63859.088910591112</v>
      </c>
      <c r="FK224" s="57">
        <f t="shared" si="540"/>
        <v>18517.72656202715</v>
      </c>
      <c r="FL224" s="57">
        <f t="shared" si="541"/>
        <v>2463.4331041876012</v>
      </c>
      <c r="FM224" s="50">
        <f t="shared" si="542"/>
        <v>77297.996911396476</v>
      </c>
      <c r="FN224" s="57">
        <f t="shared" si="543"/>
        <v>37441.902232058092</v>
      </c>
      <c r="FO224" s="57">
        <f t="shared" si="544"/>
        <v>662.80811163328553</v>
      </c>
      <c r="FP224" s="50">
        <f t="shared" si="545"/>
        <v>153308.49332180171</v>
      </c>
      <c r="FQ224" s="57">
        <f t="shared" si="546"/>
        <v>60898.933442589092</v>
      </c>
      <c r="FR224" s="57">
        <f t="shared" si="547"/>
        <v>8939.894360250968</v>
      </c>
      <c r="FS224" s="50">
        <f t="shared" si="548"/>
        <v>8732.306896318556</v>
      </c>
      <c r="FT224" s="57">
        <f t="shared" si="549"/>
        <v>1275.6340080643902</v>
      </c>
      <c r="FU224" s="57">
        <f t="shared" si="550"/>
        <v>799.84485758904214</v>
      </c>
      <c r="FV224" s="50">
        <f t="shared" si="551"/>
        <v>52850.111432783284</v>
      </c>
      <c r="FW224" s="57">
        <f t="shared" si="552"/>
        <v>13589.975496039442</v>
      </c>
      <c r="FX224" s="57">
        <f t="shared" si="553"/>
        <v>1216.2985266552366</v>
      </c>
      <c r="FY224" s="50">
        <f t="shared" si="554"/>
        <v>254489.88775930955</v>
      </c>
      <c r="FZ224" s="57">
        <f t="shared" si="555"/>
        <v>36973.834017301531</v>
      </c>
      <c r="GA224" s="57">
        <f t="shared" si="556"/>
        <v>12495.391215718806</v>
      </c>
      <c r="GB224" s="50">
        <f t="shared" si="557"/>
        <v>1333.127506478429</v>
      </c>
      <c r="GC224" s="57">
        <f t="shared" si="558"/>
        <v>580.34533715702287</v>
      </c>
      <c r="GD224" s="57">
        <f t="shared" si="559"/>
        <v>33.619087959901286</v>
      </c>
      <c r="GE224" s="50">
        <f t="shared" si="560"/>
        <v>71068.155777567925</v>
      </c>
      <c r="GF224" s="57">
        <f t="shared" si="561"/>
        <v>8165.4203818575907</v>
      </c>
      <c r="GG224" s="57">
        <f t="shared" si="562"/>
        <v>9204.2828831144307</v>
      </c>
      <c r="GH224" s="50">
        <f t="shared" si="563"/>
        <v>84166.616122045758</v>
      </c>
      <c r="GI224" s="57">
        <f t="shared" si="564"/>
        <v>6691.0055053744345</v>
      </c>
      <c r="GJ224" s="57">
        <f t="shared" si="565"/>
        <v>2249.8071777139235</v>
      </c>
      <c r="GK224" s="51"/>
    </row>
    <row r="225" spans="1:193" s="45" customFormat="1">
      <c r="A225" s="45" t="s">
        <v>15</v>
      </c>
      <c r="B225" s="46">
        <v>41930</v>
      </c>
      <c r="C225" s="56">
        <v>0.55080034966998392</v>
      </c>
      <c r="D225" s="56">
        <v>0.31080661003972149</v>
      </c>
      <c r="E225" s="56">
        <v>0.13083276559689225</v>
      </c>
      <c r="F225" s="48">
        <v>123195</v>
      </c>
      <c r="G225" s="49">
        <v>220997</v>
      </c>
      <c r="H225" s="49">
        <v>50821</v>
      </c>
      <c r="I225" s="49">
        <f t="shared" si="567"/>
        <v>1414017</v>
      </c>
      <c r="J225" s="48">
        <v>1244006</v>
      </c>
      <c r="K225" s="48">
        <v>286679</v>
      </c>
      <c r="L225" s="48">
        <v>165849</v>
      </c>
      <c r="M225" s="49">
        <v>172664</v>
      </c>
      <c r="N225" s="49">
        <v>39092</v>
      </c>
      <c r="O225" s="48">
        <v>362546</v>
      </c>
      <c r="P225" s="49">
        <v>285002</v>
      </c>
      <c r="Q225" s="49">
        <v>107724</v>
      </c>
      <c r="R225" s="48">
        <v>521972</v>
      </c>
      <c r="S225" s="49">
        <v>419051</v>
      </c>
      <c r="T225" s="49">
        <v>116371</v>
      </c>
      <c r="U225" s="48">
        <v>253939</v>
      </c>
      <c r="V225" s="49">
        <v>183637</v>
      </c>
      <c r="W225" s="49">
        <v>48096</v>
      </c>
      <c r="X225" s="48">
        <v>25427</v>
      </c>
      <c r="Y225" s="49">
        <v>28219</v>
      </c>
      <c r="Z225" s="49">
        <v>7590</v>
      </c>
      <c r="AA225" s="48">
        <v>552243</v>
      </c>
      <c r="AB225" s="49">
        <v>976271</v>
      </c>
      <c r="AC225" s="49">
        <v>235147</v>
      </c>
      <c r="AD225" s="48">
        <v>303140</v>
      </c>
      <c r="AE225" s="49">
        <v>744296</v>
      </c>
      <c r="AF225" s="49">
        <v>150751</v>
      </c>
      <c r="AG225" s="48">
        <v>35623</v>
      </c>
      <c r="AH225" s="49">
        <v>29769</v>
      </c>
      <c r="AI225" s="49">
        <v>8806</v>
      </c>
      <c r="AJ225" s="48">
        <v>104764</v>
      </c>
      <c r="AK225" s="49">
        <v>75333</v>
      </c>
      <c r="AL225" s="49">
        <v>14934</v>
      </c>
      <c r="AM225" s="48">
        <v>52686</v>
      </c>
      <c r="AN225" s="49">
        <v>40132</v>
      </c>
      <c r="AO225" s="49">
        <v>6889</v>
      </c>
      <c r="AP225" s="48">
        <v>156628</v>
      </c>
      <c r="AQ225" s="49">
        <v>97131</v>
      </c>
      <c r="AR225" s="49">
        <v>11276</v>
      </c>
      <c r="AS225" s="48">
        <v>241512</v>
      </c>
      <c r="AT225" s="49">
        <v>51952</v>
      </c>
      <c r="AU225" s="49">
        <v>15333</v>
      </c>
      <c r="AV225" s="48">
        <v>116421</v>
      </c>
      <c r="AW225" s="49">
        <v>177834</v>
      </c>
      <c r="AX225" s="49">
        <v>17103</v>
      </c>
      <c r="AY225" s="48">
        <v>204655</v>
      </c>
      <c r="AZ225" s="49">
        <v>157900</v>
      </c>
      <c r="BA225" s="49">
        <v>30031</v>
      </c>
      <c r="BB225" s="48">
        <v>72488</v>
      </c>
      <c r="BC225" s="49">
        <v>58769</v>
      </c>
      <c r="BD225" s="49">
        <v>9296</v>
      </c>
      <c r="BE225" s="48">
        <v>9726</v>
      </c>
      <c r="BF225" s="49">
        <v>10625</v>
      </c>
      <c r="BG225" s="49">
        <v>2831</v>
      </c>
      <c r="BH225" s="50">
        <v>221806</v>
      </c>
      <c r="BI225" s="50">
        <v>127694</v>
      </c>
      <c r="BJ225" s="50">
        <v>41777</v>
      </c>
      <c r="BK225" s="50">
        <v>142543</v>
      </c>
      <c r="BL225" s="50">
        <v>64454</v>
      </c>
      <c r="BM225" s="50">
        <v>29740</v>
      </c>
      <c r="BN225" s="50">
        <v>26761</v>
      </c>
      <c r="BO225" s="50">
        <v>7165</v>
      </c>
      <c r="BP225" s="50">
        <v>16370</v>
      </c>
      <c r="BQ225" s="50">
        <v>201699</v>
      </c>
      <c r="BR225" s="50">
        <v>48393</v>
      </c>
      <c r="BS225" s="50">
        <v>36664</v>
      </c>
      <c r="BT225" s="50">
        <v>124431</v>
      </c>
      <c r="BU225" s="50">
        <v>113625</v>
      </c>
      <c r="BV225" s="50">
        <v>26142</v>
      </c>
      <c r="BW225" s="50">
        <v>104126</v>
      </c>
      <c r="BX225" s="50">
        <v>136041</v>
      </c>
      <c r="BY225" s="50">
        <v>5276</v>
      </c>
      <c r="BZ225" s="50">
        <v>132317</v>
      </c>
      <c r="CA225" s="50">
        <v>169115</v>
      </c>
      <c r="CB225" s="50">
        <v>55576</v>
      </c>
      <c r="CC225" s="50">
        <v>9208</v>
      </c>
      <c r="CD225" s="50">
        <v>6838</v>
      </c>
      <c r="CE225" s="50">
        <v>10396</v>
      </c>
      <c r="CF225" s="50">
        <v>91152</v>
      </c>
      <c r="CG225" s="50">
        <v>51015</v>
      </c>
      <c r="CH225" s="50">
        <v>10970</v>
      </c>
      <c r="CI225" s="50">
        <v>450600</v>
      </c>
      <c r="CJ225" s="50">
        <v>106910</v>
      </c>
      <c r="CK225" s="50">
        <v>90468</v>
      </c>
      <c r="CL225" s="50">
        <v>2325</v>
      </c>
      <c r="CM225" s="50">
        <v>817</v>
      </c>
      <c r="CN225" s="50">
        <v>315</v>
      </c>
      <c r="CO225" s="50">
        <v>140297</v>
      </c>
      <c r="CP225" s="50">
        <v>18142</v>
      </c>
      <c r="CQ225" s="50">
        <v>77341</v>
      </c>
      <c r="CR225" s="50">
        <v>148100</v>
      </c>
      <c r="CS225" s="50">
        <v>20591</v>
      </c>
      <c r="CT225" s="50">
        <v>16205</v>
      </c>
      <c r="CU225" s="51"/>
      <c r="CV225" s="50">
        <f t="shared" si="474"/>
        <v>67855.849077593666</v>
      </c>
      <c r="CW225" s="57">
        <f t="shared" si="475"/>
        <v>68687.328398948332</v>
      </c>
      <c r="CX225" s="57">
        <f t="shared" si="476"/>
        <v>6649.0519803996613</v>
      </c>
      <c r="CY225" s="50">
        <f t="shared" si="473"/>
        <v>778841.05803930166</v>
      </c>
      <c r="CZ225" s="57">
        <f t="shared" si="477"/>
        <v>386645.28772907378</v>
      </c>
      <c r="DA225" s="57">
        <f t="shared" si="478"/>
        <v>37507.006408551475</v>
      </c>
      <c r="DB225" s="50">
        <f t="shared" si="479"/>
        <v>91349.687192417157</v>
      </c>
      <c r="DC225" s="57">
        <f t="shared" si="480"/>
        <v>53665.112515898472</v>
      </c>
      <c r="DD225" s="57">
        <f t="shared" si="481"/>
        <v>5114.5144727137122</v>
      </c>
      <c r="DE225" s="50">
        <f t="shared" si="482"/>
        <v>199690.46357145399</v>
      </c>
      <c r="DF225" s="57">
        <f t="shared" si="483"/>
        <v>88580.505474540696</v>
      </c>
      <c r="DG225" s="57">
        <f t="shared" si="484"/>
        <v>14093.82884115962</v>
      </c>
      <c r="DH225" s="50">
        <f t="shared" si="485"/>
        <v>287502.36011794087</v>
      </c>
      <c r="DI225" s="57">
        <f t="shared" si="486"/>
        <v>130243.82074375534</v>
      </c>
      <c r="DJ225" s="57">
        <f t="shared" si="487"/>
        <v>15225.139765275948</v>
      </c>
      <c r="DK225" s="50">
        <f t="shared" si="488"/>
        <v>139869.68999484603</v>
      </c>
      <c r="DL225" s="57">
        <f t="shared" si="489"/>
        <v>57075.593447864332</v>
      </c>
      <c r="DM225" s="57">
        <f t="shared" si="490"/>
        <v>6292.5326941481298</v>
      </c>
      <c r="DN225" s="50">
        <f t="shared" si="491"/>
        <v>14005.200491058682</v>
      </c>
      <c r="DO225" s="57">
        <f t="shared" si="492"/>
        <v>8770.6517287109</v>
      </c>
      <c r="DP225" s="57">
        <f t="shared" si="493"/>
        <v>993.02069088041219</v>
      </c>
      <c r="DQ225" s="50">
        <f t="shared" si="494"/>
        <v>304175.63750280091</v>
      </c>
      <c r="DR225" s="57">
        <f t="shared" si="495"/>
        <v>303431.47999008896</v>
      </c>
      <c r="DS225" s="57">
        <f t="shared" si="496"/>
        <v>30764.932331812422</v>
      </c>
      <c r="DT225" s="50">
        <f t="shared" si="497"/>
        <v>166969.61799895891</v>
      </c>
      <c r="DU225" s="57">
        <f t="shared" si="498"/>
        <v>231332.11662612454</v>
      </c>
      <c r="DV225" s="57">
        <f t="shared" si="499"/>
        <v>19723.170246497102</v>
      </c>
      <c r="DW225" s="50">
        <f t="shared" si="500"/>
        <v>19621.160856293838</v>
      </c>
      <c r="DX225" s="57">
        <f t="shared" si="501"/>
        <v>9252.4019742724686</v>
      </c>
      <c r="DY225" s="57">
        <f t="shared" si="502"/>
        <v>1152.1133338462332</v>
      </c>
      <c r="DZ225" s="50">
        <f t="shared" si="503"/>
        <v>57704.047832826196</v>
      </c>
      <c r="EA225" s="57">
        <f t="shared" si="504"/>
        <v>23413.99435412234</v>
      </c>
      <c r="EB225" s="57">
        <f t="shared" si="505"/>
        <v>1953.8565214239889</v>
      </c>
      <c r="EC225" s="50">
        <f t="shared" si="506"/>
        <v>29019.467222712774</v>
      </c>
      <c r="ED225" s="57">
        <f t="shared" si="507"/>
        <v>12473.290874114102</v>
      </c>
      <c r="EE225" s="57">
        <f t="shared" si="508"/>
        <v>901.30692219699074</v>
      </c>
      <c r="EF225" s="50">
        <f t="shared" si="509"/>
        <v>86270.757168110242</v>
      </c>
      <c r="EG225" s="57">
        <f t="shared" si="510"/>
        <v>30188.956839768187</v>
      </c>
      <c r="EH225" s="57">
        <f t="shared" si="511"/>
        <v>1475.270264870557</v>
      </c>
      <c r="EI225" s="50">
        <f t="shared" si="512"/>
        <v>133024.89404949715</v>
      </c>
      <c r="EJ225" s="57">
        <f t="shared" si="513"/>
        <v>16147.025004783611</v>
      </c>
      <c r="EK225" s="57">
        <f t="shared" si="514"/>
        <v>2006.0587948971488</v>
      </c>
      <c r="EL225" s="50">
        <f t="shared" si="515"/>
        <v>64124.727508929202</v>
      </c>
      <c r="EM225" s="57">
        <f t="shared" si="516"/>
        <v>55271.98268980383</v>
      </c>
      <c r="EN225" s="57">
        <f t="shared" si="517"/>
        <v>2237.6327900036481</v>
      </c>
      <c r="EO225" s="50">
        <f t="shared" si="518"/>
        <v>112724.04556171056</v>
      </c>
      <c r="EP225" s="57">
        <f t="shared" si="519"/>
        <v>49076.363725272022</v>
      </c>
      <c r="EQ225" s="57">
        <f t="shared" si="520"/>
        <v>3929.038783640271</v>
      </c>
      <c r="ER225" s="50">
        <f t="shared" si="521"/>
        <v>39926.415746877792</v>
      </c>
      <c r="ES225" s="57">
        <f t="shared" si="522"/>
        <v>18265.793665424393</v>
      </c>
      <c r="ET225" s="57">
        <f t="shared" si="523"/>
        <v>1216.2213889887103</v>
      </c>
      <c r="EU225" s="50">
        <f t="shared" si="524"/>
        <v>5357.0842008902637</v>
      </c>
      <c r="EV225" s="57">
        <f t="shared" si="525"/>
        <v>3302.3202316720408</v>
      </c>
      <c r="EW225" s="57">
        <f t="shared" si="526"/>
        <v>370.38755940480195</v>
      </c>
      <c r="EX225" s="50">
        <f t="shared" si="527"/>
        <v>122170.82235890045</v>
      </c>
      <c r="EY225" s="57">
        <f t="shared" si="528"/>
        <v>39688.139262412195</v>
      </c>
      <c r="EZ225" s="57">
        <f t="shared" si="529"/>
        <v>5465.8004483413679</v>
      </c>
      <c r="FA225" s="50">
        <f t="shared" si="530"/>
        <v>78512.734243008512</v>
      </c>
      <c r="FB225" s="57">
        <f t="shared" si="531"/>
        <v>20032.729243500209</v>
      </c>
      <c r="FC225" s="57">
        <f t="shared" si="532"/>
        <v>3890.9664488515755</v>
      </c>
      <c r="FD225" s="50">
        <f t="shared" si="533"/>
        <v>14739.96815751844</v>
      </c>
      <c r="FE225" s="57">
        <f t="shared" si="534"/>
        <v>2226.9293609346046</v>
      </c>
      <c r="FF225" s="57">
        <f t="shared" si="535"/>
        <v>2141.7323728211263</v>
      </c>
      <c r="FG225" s="50">
        <f t="shared" si="536"/>
        <v>111095.87972808609</v>
      </c>
      <c r="FH225" s="57">
        <f t="shared" si="537"/>
        <v>15040.864279652242</v>
      </c>
      <c r="FI225" s="57">
        <f t="shared" si="538"/>
        <v>4796.852517844457</v>
      </c>
      <c r="FJ225" s="50">
        <f t="shared" si="539"/>
        <v>68536.638309785776</v>
      </c>
      <c r="FK225" s="57">
        <f t="shared" si="540"/>
        <v>35315.401065763355</v>
      </c>
      <c r="FL225" s="57">
        <f t="shared" si="541"/>
        <v>3420.2301582339574</v>
      </c>
      <c r="FM225" s="50">
        <f t="shared" si="542"/>
        <v>57352.637209736749</v>
      </c>
      <c r="FN225" s="57">
        <f t="shared" si="543"/>
        <v>42282.442036413748</v>
      </c>
      <c r="FO225" s="57">
        <f t="shared" si="544"/>
        <v>690.27367128920355</v>
      </c>
      <c r="FP225" s="50">
        <f t="shared" si="545"/>
        <v>72880.249867283259</v>
      </c>
      <c r="FQ225" s="57">
        <f t="shared" si="546"/>
        <v>52562.059856867498</v>
      </c>
      <c r="FR225" s="57">
        <f t="shared" si="547"/>
        <v>7271.161780812884</v>
      </c>
      <c r="FS225" s="50">
        <f t="shared" si="548"/>
        <v>5071.7696197612122</v>
      </c>
      <c r="FT225" s="57">
        <f t="shared" si="549"/>
        <v>2125.2955994516155</v>
      </c>
      <c r="FU225" s="57">
        <f t="shared" si="550"/>
        <v>1360.1374311452919</v>
      </c>
      <c r="FV225" s="50">
        <f t="shared" si="551"/>
        <v>50206.553473118372</v>
      </c>
      <c r="FW225" s="57">
        <f t="shared" si="552"/>
        <v>15855.799211176392</v>
      </c>
      <c r="FX225" s="57">
        <f t="shared" si="553"/>
        <v>1435.2354385979079</v>
      </c>
      <c r="FY225" s="50">
        <f t="shared" si="554"/>
        <v>248190.63756129474</v>
      </c>
      <c r="FZ225" s="57">
        <f t="shared" si="555"/>
        <v>33228.334679346626</v>
      </c>
      <c r="GA225" s="57">
        <f t="shared" si="556"/>
        <v>11836.178638019648</v>
      </c>
      <c r="GB225" s="50">
        <f t="shared" si="557"/>
        <v>1280.6108129827126</v>
      </c>
      <c r="GC225" s="57">
        <f t="shared" si="558"/>
        <v>253.92900040245246</v>
      </c>
      <c r="GD225" s="57">
        <f t="shared" si="559"/>
        <v>41.212321163021059</v>
      </c>
      <c r="GE225" s="50">
        <f t="shared" si="560"/>
        <v>77275.636657649738</v>
      </c>
      <c r="GF225" s="57">
        <f t="shared" si="561"/>
        <v>5638.6535193406271</v>
      </c>
      <c r="GG225" s="57">
        <f t="shared" si="562"/>
        <v>10118.736924029243</v>
      </c>
      <c r="GH225" s="50">
        <f t="shared" si="563"/>
        <v>81573.531786124615</v>
      </c>
      <c r="GI225" s="57">
        <f t="shared" si="564"/>
        <v>6399.8189073279054</v>
      </c>
      <c r="GJ225" s="57">
        <f t="shared" si="565"/>
        <v>2120.144966497639</v>
      </c>
      <c r="GK225" s="51"/>
    </row>
    <row r="226" spans="1:193" s="45" customFormat="1">
      <c r="A226" s="45" t="s">
        <v>15</v>
      </c>
      <c r="B226" s="46">
        <v>41929</v>
      </c>
      <c r="C226" s="56">
        <v>0.55080034966998392</v>
      </c>
      <c r="D226" s="56">
        <v>0.31080661003972149</v>
      </c>
      <c r="E226" s="56">
        <v>0.13083276559689225</v>
      </c>
      <c r="F226" s="48">
        <v>144924</v>
      </c>
      <c r="G226" s="49">
        <v>257932</v>
      </c>
      <c r="H226" s="49">
        <v>62253</v>
      </c>
      <c r="I226" s="49">
        <f t="shared" si="567"/>
        <v>1414017</v>
      </c>
      <c r="J226" s="48">
        <v>1262477</v>
      </c>
      <c r="K226" s="48">
        <v>280829</v>
      </c>
      <c r="L226" s="48">
        <v>165218</v>
      </c>
      <c r="M226" s="49">
        <v>186059</v>
      </c>
      <c r="N226" s="49">
        <v>40675</v>
      </c>
      <c r="O226" s="48">
        <v>380896</v>
      </c>
      <c r="P226" s="49">
        <v>311209</v>
      </c>
      <c r="Q226" s="49">
        <v>114613</v>
      </c>
      <c r="R226" s="48">
        <v>483183</v>
      </c>
      <c r="S226" s="49">
        <v>413476</v>
      </c>
      <c r="T226" s="49">
        <v>112863</v>
      </c>
      <c r="U226" s="48">
        <v>250663</v>
      </c>
      <c r="V226" s="49">
        <v>180645</v>
      </c>
      <c r="W226" s="49">
        <v>47380</v>
      </c>
      <c r="X226" s="48">
        <v>26874</v>
      </c>
      <c r="Y226" s="49">
        <v>29731</v>
      </c>
      <c r="Z226" s="49">
        <v>8228</v>
      </c>
      <c r="AA226" s="48">
        <v>504764</v>
      </c>
      <c r="AB226" s="49">
        <v>957543</v>
      </c>
      <c r="AC226" s="49">
        <v>211815</v>
      </c>
      <c r="AD226" s="48">
        <v>263451</v>
      </c>
      <c r="AE226" s="49">
        <v>713189</v>
      </c>
      <c r="AF226" s="49">
        <v>127113</v>
      </c>
      <c r="AG226" s="48">
        <v>37174</v>
      </c>
      <c r="AH226" s="49">
        <v>32697</v>
      </c>
      <c r="AI226" s="49">
        <v>9357</v>
      </c>
      <c r="AJ226" s="48">
        <v>107094</v>
      </c>
      <c r="AK226" s="49">
        <v>82494</v>
      </c>
      <c r="AL226" s="49">
        <v>16201</v>
      </c>
      <c r="AM226" s="48">
        <v>54636</v>
      </c>
      <c r="AN226" s="49">
        <v>45671</v>
      </c>
      <c r="AO226" s="49">
        <v>7676</v>
      </c>
      <c r="AP226" s="48">
        <v>152950</v>
      </c>
      <c r="AQ226" s="49">
        <v>98777</v>
      </c>
      <c r="AR226" s="49">
        <v>14099</v>
      </c>
      <c r="AS226" s="48">
        <v>236390</v>
      </c>
      <c r="AT226" s="49">
        <v>53664</v>
      </c>
      <c r="AU226" s="49">
        <v>15125</v>
      </c>
      <c r="AV226" s="48">
        <v>110326</v>
      </c>
      <c r="AW226" s="49">
        <v>178327</v>
      </c>
      <c r="AX226" s="49">
        <v>15084</v>
      </c>
      <c r="AY226" s="48">
        <v>174945</v>
      </c>
      <c r="AZ226" s="49">
        <v>140658</v>
      </c>
      <c r="BA226" s="49">
        <v>28475</v>
      </c>
      <c r="BB226" s="48">
        <v>64046</v>
      </c>
      <c r="BC226" s="49">
        <v>52077</v>
      </c>
      <c r="BD226" s="49">
        <v>8515</v>
      </c>
      <c r="BE226" s="48">
        <v>10378</v>
      </c>
      <c r="BF226" s="49">
        <v>10810</v>
      </c>
      <c r="BG226" s="49">
        <v>2979</v>
      </c>
      <c r="BH226" s="50">
        <v>246617</v>
      </c>
      <c r="BI226" s="50">
        <v>149182</v>
      </c>
      <c r="BJ226" s="50">
        <v>47629</v>
      </c>
      <c r="BK226" s="50">
        <v>189150</v>
      </c>
      <c r="BL226" s="50">
        <v>65322</v>
      </c>
      <c r="BM226" s="50">
        <v>31131</v>
      </c>
      <c r="BN226" s="50">
        <v>23787</v>
      </c>
      <c r="BO226" s="50">
        <v>6992</v>
      </c>
      <c r="BP226" s="50">
        <v>18241</v>
      </c>
      <c r="BQ226" s="50">
        <v>154060</v>
      </c>
      <c r="BR226" s="50">
        <v>37561</v>
      </c>
      <c r="BS226" s="50">
        <v>34711</v>
      </c>
      <c r="BT226" s="50">
        <v>201712</v>
      </c>
      <c r="BU226" s="50">
        <v>49517</v>
      </c>
      <c r="BV226" s="50">
        <v>16416</v>
      </c>
      <c r="BW226" s="50">
        <v>92807</v>
      </c>
      <c r="BX226" s="50">
        <v>144214</v>
      </c>
      <c r="BY226" s="50">
        <v>5130</v>
      </c>
      <c r="BZ226" s="50">
        <v>113678</v>
      </c>
      <c r="CA226" s="50">
        <v>137317</v>
      </c>
      <c r="CB226" s="50">
        <v>57169</v>
      </c>
      <c r="CC226" s="50">
        <v>12744</v>
      </c>
      <c r="CD226" s="50">
        <v>7077</v>
      </c>
      <c r="CE226" s="50">
        <v>10982</v>
      </c>
      <c r="CF226" s="50">
        <v>91247</v>
      </c>
      <c r="CG226" s="50">
        <v>48656</v>
      </c>
      <c r="CH226" s="50">
        <v>10655</v>
      </c>
      <c r="CI226" s="50">
        <v>393479</v>
      </c>
      <c r="CJ226" s="50">
        <v>98074</v>
      </c>
      <c r="CK226" s="50">
        <v>77318</v>
      </c>
      <c r="CL226" s="50">
        <v>6472</v>
      </c>
      <c r="CM226" s="50">
        <v>855</v>
      </c>
      <c r="CN226" s="50">
        <v>558</v>
      </c>
      <c r="CO226" s="50">
        <v>96746</v>
      </c>
      <c r="CP226" s="50">
        <v>14200</v>
      </c>
      <c r="CQ226" s="50">
        <v>79667</v>
      </c>
      <c r="CR226" s="50">
        <v>130295</v>
      </c>
      <c r="CS226" s="50">
        <v>19060</v>
      </c>
      <c r="CT226" s="50">
        <v>18538</v>
      </c>
      <c r="CU226" s="51"/>
      <c r="CV226" s="50">
        <f t="shared" si="474"/>
        <v>79824.189875572745</v>
      </c>
      <c r="CW226" s="57">
        <f t="shared" si="475"/>
        <v>80166.97054076544</v>
      </c>
      <c r="CX226" s="57">
        <f t="shared" si="476"/>
        <v>8144.7321567033332</v>
      </c>
      <c r="CY226" s="50">
        <f t="shared" si="473"/>
        <v>778841.05803930166</v>
      </c>
      <c r="CZ226" s="57">
        <f t="shared" si="477"/>
        <v>392386.19662311749</v>
      </c>
      <c r="DA226" s="57">
        <f t="shared" si="478"/>
        <v>36741.634729809652</v>
      </c>
      <c r="DB226" s="50">
        <f t="shared" si="479"/>
        <v>91002.132171775404</v>
      </c>
      <c r="DC226" s="57">
        <f t="shared" si="480"/>
        <v>57828.367057380543</v>
      </c>
      <c r="DD226" s="57">
        <f t="shared" si="481"/>
        <v>5321.6227406535918</v>
      </c>
      <c r="DE226" s="50">
        <f t="shared" si="482"/>
        <v>209797.64998789818</v>
      </c>
      <c r="DF226" s="57">
        <f t="shared" si="483"/>
        <v>96725.814303851686</v>
      </c>
      <c r="DG226" s="57">
        <f t="shared" si="484"/>
        <v>14995.135763356611</v>
      </c>
      <c r="DH226" s="50">
        <f t="shared" si="485"/>
        <v>266137.36535459186</v>
      </c>
      <c r="DI226" s="57">
        <f t="shared" si="486"/>
        <v>128511.07389278388</v>
      </c>
      <c r="DJ226" s="57">
        <f t="shared" si="487"/>
        <v>14766.178423562049</v>
      </c>
      <c r="DK226" s="50">
        <f t="shared" si="488"/>
        <v>138065.26804932719</v>
      </c>
      <c r="DL226" s="57">
        <f t="shared" si="489"/>
        <v>56145.66007062549</v>
      </c>
      <c r="DM226" s="57">
        <f t="shared" si="490"/>
        <v>6198.8564339807544</v>
      </c>
      <c r="DN226" s="50">
        <f t="shared" si="491"/>
        <v>14802.208597031147</v>
      </c>
      <c r="DO226" s="57">
        <f t="shared" si="492"/>
        <v>9240.5913230909591</v>
      </c>
      <c r="DP226" s="57">
        <f t="shared" si="493"/>
        <v>1076.4919953312294</v>
      </c>
      <c r="DQ226" s="50">
        <f t="shared" si="494"/>
        <v>278024.18770081975</v>
      </c>
      <c r="DR226" s="57">
        <f t="shared" si="495"/>
        <v>297610.693797265</v>
      </c>
      <c r="DS226" s="57">
        <f t="shared" si="496"/>
        <v>27712.342244905733</v>
      </c>
      <c r="DT226" s="50">
        <f t="shared" si="497"/>
        <v>145108.90292090693</v>
      </c>
      <c r="DU226" s="57">
        <f t="shared" si="498"/>
        <v>221663.85540761892</v>
      </c>
      <c r="DV226" s="57">
        <f t="shared" si="499"/>
        <v>16630.545333317765</v>
      </c>
      <c r="DW226" s="50">
        <f t="shared" si="500"/>
        <v>20475.452198631981</v>
      </c>
      <c r="DX226" s="57">
        <f t="shared" si="501"/>
        <v>10162.443728468774</v>
      </c>
      <c r="DY226" s="57">
        <f t="shared" si="502"/>
        <v>1224.2021876901208</v>
      </c>
      <c r="DZ226" s="50">
        <f t="shared" si="503"/>
        <v>58987.412647557256</v>
      </c>
      <c r="EA226" s="57">
        <f t="shared" si="504"/>
        <v>25639.680488616785</v>
      </c>
      <c r="EB226" s="57">
        <f t="shared" si="505"/>
        <v>2119.6216354352514</v>
      </c>
      <c r="EC226" s="50">
        <f t="shared" si="506"/>
        <v>30093.52790456924</v>
      </c>
      <c r="ED226" s="57">
        <f t="shared" si="507"/>
        <v>14194.84868712412</v>
      </c>
      <c r="EE226" s="57">
        <f t="shared" si="508"/>
        <v>1004.2723087217449</v>
      </c>
      <c r="EF226" s="50">
        <f t="shared" si="509"/>
        <v>84244.913482024043</v>
      </c>
      <c r="EG226" s="57">
        <f t="shared" si="510"/>
        <v>30700.54451989357</v>
      </c>
      <c r="EH226" s="57">
        <f t="shared" si="511"/>
        <v>1844.6111621505838</v>
      </c>
      <c r="EI226" s="50">
        <f t="shared" si="512"/>
        <v>130203.6946584875</v>
      </c>
      <c r="EJ226" s="57">
        <f t="shared" si="513"/>
        <v>16679.125921171613</v>
      </c>
      <c r="EK226" s="57">
        <f t="shared" si="514"/>
        <v>1978.8455796529952</v>
      </c>
      <c r="EL226" s="50">
        <f t="shared" si="515"/>
        <v>60767.599377690647</v>
      </c>
      <c r="EM226" s="57">
        <f t="shared" si="516"/>
        <v>55425.210348553417</v>
      </c>
      <c r="EN226" s="57">
        <f t="shared" si="517"/>
        <v>1973.4814362635227</v>
      </c>
      <c r="EO226" s="50">
        <f t="shared" si="518"/>
        <v>96359.767173015338</v>
      </c>
      <c r="EP226" s="57">
        <f t="shared" si="519"/>
        <v>43717.436154967145</v>
      </c>
      <c r="EQ226" s="57">
        <f t="shared" si="520"/>
        <v>3725.463000371507</v>
      </c>
      <c r="ER226" s="50">
        <f t="shared" si="521"/>
        <v>35276.559194963789</v>
      </c>
      <c r="ES226" s="57">
        <f t="shared" si="522"/>
        <v>16185.875831038577</v>
      </c>
      <c r="ET226" s="57">
        <f t="shared" si="523"/>
        <v>1114.0409990575374</v>
      </c>
      <c r="EU226" s="50">
        <f t="shared" si="524"/>
        <v>5716.2060288750936</v>
      </c>
      <c r="EV226" s="57">
        <f t="shared" si="525"/>
        <v>3359.8194545293891</v>
      </c>
      <c r="EW226" s="57">
        <f t="shared" si="526"/>
        <v>389.75080871314202</v>
      </c>
      <c r="EX226" s="50">
        <f t="shared" si="527"/>
        <v>135836.72983456243</v>
      </c>
      <c r="EY226" s="57">
        <f t="shared" si="528"/>
        <v>46366.751698945729</v>
      </c>
      <c r="EZ226" s="57">
        <f t="shared" si="529"/>
        <v>6231.4337926143808</v>
      </c>
      <c r="FA226" s="50">
        <f t="shared" si="530"/>
        <v>104183.88614007746</v>
      </c>
      <c r="FB226" s="57">
        <f t="shared" si="531"/>
        <v>20302.509381014686</v>
      </c>
      <c r="FC226" s="57">
        <f t="shared" si="532"/>
        <v>4072.9548257968527</v>
      </c>
      <c r="FD226" s="50">
        <f t="shared" si="533"/>
        <v>13101.887917599908</v>
      </c>
      <c r="FE226" s="57">
        <f t="shared" si="534"/>
        <v>2173.1598173977327</v>
      </c>
      <c r="FF226" s="57">
        <f t="shared" si="535"/>
        <v>2386.5204772529114</v>
      </c>
      <c r="FG226" s="50">
        <f t="shared" si="536"/>
        <v>84856.301870157724</v>
      </c>
      <c r="FH226" s="57">
        <f t="shared" si="537"/>
        <v>11674.207079701979</v>
      </c>
      <c r="FI226" s="57">
        <f t="shared" si="538"/>
        <v>4541.336126633727</v>
      </c>
      <c r="FJ226" s="50">
        <f t="shared" si="539"/>
        <v>111103.0401326318</v>
      </c>
      <c r="FK226" s="57">
        <f t="shared" si="540"/>
        <v>15390.210909336889</v>
      </c>
      <c r="FL226" s="57">
        <f t="shared" si="541"/>
        <v>2147.7506800385831</v>
      </c>
      <c r="FM226" s="50">
        <f t="shared" si="542"/>
        <v>51118.128051822197</v>
      </c>
      <c r="FN226" s="57">
        <f t="shared" si="543"/>
        <v>44822.664460268395</v>
      </c>
      <c r="FO226" s="57">
        <f t="shared" si="544"/>
        <v>671.17208751205726</v>
      </c>
      <c r="FP226" s="50">
        <f t="shared" si="545"/>
        <v>62613.882149784433</v>
      </c>
      <c r="FQ226" s="57">
        <f t="shared" si="546"/>
        <v>42679.031270824438</v>
      </c>
      <c r="FR226" s="57">
        <f t="shared" si="547"/>
        <v>7479.5783764087328</v>
      </c>
      <c r="FS226" s="50">
        <f t="shared" si="548"/>
        <v>7019.3996561942749</v>
      </c>
      <c r="FT226" s="57">
        <f t="shared" si="549"/>
        <v>2199.5783792511088</v>
      </c>
      <c r="FU226" s="57">
        <f t="shared" si="550"/>
        <v>1436.8054317850706</v>
      </c>
      <c r="FV226" s="50">
        <f t="shared" si="551"/>
        <v>50258.87950633702</v>
      </c>
      <c r="FW226" s="57">
        <f t="shared" si="552"/>
        <v>15122.606418092688</v>
      </c>
      <c r="FX226" s="57">
        <f t="shared" si="553"/>
        <v>1394.0231174348869</v>
      </c>
      <c r="FY226" s="50">
        <f t="shared" si="554"/>
        <v>216728.3707877956</v>
      </c>
      <c r="FZ226" s="57">
        <f t="shared" si="555"/>
        <v>30482.047473035644</v>
      </c>
      <c r="GA226" s="57">
        <f t="shared" si="556"/>
        <v>10115.727770420515</v>
      </c>
      <c r="GB226" s="50">
        <f t="shared" si="557"/>
        <v>3564.779863064136</v>
      </c>
      <c r="GC226" s="57">
        <f t="shared" si="558"/>
        <v>265.73965158396186</v>
      </c>
      <c r="GD226" s="57">
        <f t="shared" si="559"/>
        <v>73.004683203065881</v>
      </c>
      <c r="GE226" s="50">
        <f t="shared" si="560"/>
        <v>53287.730629172263</v>
      </c>
      <c r="GF226" s="57">
        <f t="shared" si="561"/>
        <v>4413.4538625640453</v>
      </c>
      <c r="GG226" s="57">
        <f t="shared" si="562"/>
        <v>10423.053936807615</v>
      </c>
      <c r="GH226" s="50">
        <f t="shared" si="563"/>
        <v>71766.531560250558</v>
      </c>
      <c r="GI226" s="57">
        <f t="shared" si="564"/>
        <v>5923.9739873570916</v>
      </c>
      <c r="GJ226" s="57">
        <f t="shared" si="565"/>
        <v>2425.3778086351886</v>
      </c>
      <c r="GK226" s="51"/>
    </row>
    <row r="227" spans="1:193" s="45" customFormat="1">
      <c r="A227" s="45" t="s">
        <v>15</v>
      </c>
      <c r="B227" s="46">
        <v>41928</v>
      </c>
      <c r="C227" s="56">
        <v>0.55080034966998392</v>
      </c>
      <c r="D227" s="56">
        <v>0.31080661003972149</v>
      </c>
      <c r="E227" s="56">
        <v>0.13083276559689225</v>
      </c>
      <c r="F227" s="48">
        <f>AVERAGE(F226,F229)</f>
        <v>151228</v>
      </c>
      <c r="G227" s="49">
        <v>267031</v>
      </c>
      <c r="H227" s="49">
        <v>68381</v>
      </c>
      <c r="I227" s="49">
        <v>1208182</v>
      </c>
      <c r="J227" s="48">
        <v>1268746</v>
      </c>
      <c r="K227" s="48">
        <v>282252</v>
      </c>
      <c r="L227" s="48">
        <v>166514</v>
      </c>
      <c r="M227" s="49">
        <v>187114</v>
      </c>
      <c r="N227" s="49">
        <v>48638</v>
      </c>
      <c r="O227" s="48">
        <v>382264</v>
      </c>
      <c r="P227" s="49">
        <v>302232</v>
      </c>
      <c r="Q227" s="49">
        <v>109388</v>
      </c>
      <c r="R227" s="48">
        <v>473347</v>
      </c>
      <c r="S227" s="49">
        <v>416886</v>
      </c>
      <c r="T227" s="49">
        <v>113249</v>
      </c>
      <c r="U227" s="48">
        <v>257095</v>
      </c>
      <c r="V227" s="49">
        <v>181292</v>
      </c>
      <c r="W227" s="49">
        <v>48767</v>
      </c>
      <c r="X227" s="48">
        <v>28364</v>
      </c>
      <c r="Y227" s="49">
        <v>31741</v>
      </c>
      <c r="Z227" s="49">
        <v>8361</v>
      </c>
      <c r="AA227" s="48">
        <v>501379</v>
      </c>
      <c r="AB227" s="49">
        <v>940306</v>
      </c>
      <c r="AC227" s="49">
        <v>223337</v>
      </c>
      <c r="AD227" s="48">
        <v>264502</v>
      </c>
      <c r="AE227" s="49">
        <v>713169</v>
      </c>
      <c r="AF227" s="49">
        <v>134508</v>
      </c>
      <c r="AG227" s="48">
        <v>37121</v>
      </c>
      <c r="AH227" s="49">
        <v>31681</v>
      </c>
      <c r="AI227" s="49">
        <v>9490</v>
      </c>
      <c r="AJ227" s="48">
        <v>106237</v>
      </c>
      <c r="AK227" s="49">
        <v>82587</v>
      </c>
      <c r="AL227" s="49">
        <v>16587</v>
      </c>
      <c r="AM227" s="48">
        <v>53670</v>
      </c>
      <c r="AN227" s="49">
        <v>44746</v>
      </c>
      <c r="AO227" s="49">
        <v>7404</v>
      </c>
      <c r="AP227" s="48">
        <v>134579</v>
      </c>
      <c r="AQ227" s="49">
        <v>101118</v>
      </c>
      <c r="AR227" s="49">
        <v>18401</v>
      </c>
      <c r="AS227" s="48">
        <v>234808</v>
      </c>
      <c r="AT227" s="49">
        <v>54031</v>
      </c>
      <c r="AU227" s="49">
        <v>16910</v>
      </c>
      <c r="AV227" s="48">
        <v>107762</v>
      </c>
      <c r="AW227" s="49">
        <v>174954</v>
      </c>
      <c r="AX227" s="49">
        <v>16364</v>
      </c>
      <c r="AY227" s="48">
        <v>163715</v>
      </c>
      <c r="AZ227" s="49">
        <v>135555</v>
      </c>
      <c r="BA227" s="49">
        <v>27052</v>
      </c>
      <c r="BB227" s="48">
        <v>60934</v>
      </c>
      <c r="BC227" s="49">
        <v>54155</v>
      </c>
      <c r="BD227" s="49">
        <v>8316</v>
      </c>
      <c r="BE227" s="48">
        <v>10765</v>
      </c>
      <c r="BF227" s="49">
        <v>11847</v>
      </c>
      <c r="BG227" s="49">
        <v>3340</v>
      </c>
      <c r="BH227" s="50">
        <v>279718</v>
      </c>
      <c r="BI227" s="50">
        <v>146617</v>
      </c>
      <c r="BJ227" s="50">
        <v>49377</v>
      </c>
      <c r="BK227" s="50">
        <v>188118</v>
      </c>
      <c r="BL227" s="50">
        <v>67365</v>
      </c>
      <c r="BM227" s="50">
        <v>31236</v>
      </c>
      <c r="BN227" s="50">
        <v>24777</v>
      </c>
      <c r="BO227" s="50">
        <v>6555</v>
      </c>
      <c r="BP227" s="50">
        <v>22893</v>
      </c>
      <c r="BQ227" s="50">
        <v>136435</v>
      </c>
      <c r="BR227" s="50">
        <v>35961</v>
      </c>
      <c r="BS227" s="50">
        <v>41876</v>
      </c>
      <c r="BT227" s="50">
        <v>91921</v>
      </c>
      <c r="BU227" s="50">
        <v>43260</v>
      </c>
      <c r="BV227" s="50">
        <v>16663</v>
      </c>
      <c r="BW227" s="50">
        <v>95022</v>
      </c>
      <c r="BX227" s="50">
        <v>129896</v>
      </c>
      <c r="BY227" s="50">
        <v>5057</v>
      </c>
      <c r="BZ227" s="50">
        <v>115651</v>
      </c>
      <c r="CA227" s="50">
        <v>129853</v>
      </c>
      <c r="CB227" s="50">
        <v>65937</v>
      </c>
      <c r="CC227" s="50">
        <v>13457</v>
      </c>
      <c r="CD227" s="50">
        <v>8123</v>
      </c>
      <c r="CE227" s="50">
        <v>12198</v>
      </c>
      <c r="CF227" s="50">
        <v>88722</v>
      </c>
      <c r="CG227" s="50">
        <v>48133</v>
      </c>
      <c r="CH227" s="50">
        <v>10767</v>
      </c>
      <c r="CI227" s="50">
        <v>350559</v>
      </c>
      <c r="CJ227" s="50">
        <v>97125</v>
      </c>
      <c r="CK227" s="50">
        <v>77411</v>
      </c>
      <c r="CL227" s="50">
        <v>6363</v>
      </c>
      <c r="CM227" s="50">
        <v>1946</v>
      </c>
      <c r="CN227" s="50">
        <v>636</v>
      </c>
      <c r="CO227" s="50">
        <v>74575</v>
      </c>
      <c r="CP227" s="50">
        <v>14000</v>
      </c>
      <c r="CQ227" s="50">
        <v>81812</v>
      </c>
      <c r="CR227" s="50">
        <v>125566</v>
      </c>
      <c r="CS227" s="50">
        <v>19022</v>
      </c>
      <c r="CT227" s="50">
        <v>23223</v>
      </c>
      <c r="CU227" s="51"/>
      <c r="CV227" s="50">
        <f t="shared" si="474"/>
        <v>83296.435279892336</v>
      </c>
      <c r="CW227" s="57">
        <f t="shared" si="475"/>
        <v>82994.999885516867</v>
      </c>
      <c r="CX227" s="57">
        <f t="shared" si="476"/>
        <v>8946.4753442810888</v>
      </c>
      <c r="CY227" s="50">
        <f t="shared" si="473"/>
        <v>665467.06806498056</v>
      </c>
      <c r="CZ227" s="57">
        <f t="shared" si="477"/>
        <v>394334.64326145645</v>
      </c>
      <c r="DA227" s="57">
        <f t="shared" si="478"/>
        <v>36927.809755254028</v>
      </c>
      <c r="DB227" s="50">
        <f t="shared" si="479"/>
        <v>91715.969424947703</v>
      </c>
      <c r="DC227" s="57">
        <f t="shared" si="480"/>
        <v>58156.268030972446</v>
      </c>
      <c r="DD227" s="57">
        <f t="shared" si="481"/>
        <v>6363.4440531016453</v>
      </c>
      <c r="DE227" s="50">
        <f t="shared" si="482"/>
        <v>210551.14486624673</v>
      </c>
      <c r="DF227" s="57">
        <f t="shared" si="483"/>
        <v>93935.7033655251</v>
      </c>
      <c r="DG227" s="57">
        <f t="shared" si="484"/>
        <v>14311.534563112849</v>
      </c>
      <c r="DH227" s="50">
        <f t="shared" si="485"/>
        <v>260719.69311523787</v>
      </c>
      <c r="DI227" s="57">
        <f t="shared" si="486"/>
        <v>129570.92443301933</v>
      </c>
      <c r="DJ227" s="57">
        <f t="shared" si="487"/>
        <v>14816.67987108245</v>
      </c>
      <c r="DK227" s="50">
        <f t="shared" si="488"/>
        <v>141608.01589840453</v>
      </c>
      <c r="DL227" s="57">
        <f t="shared" si="489"/>
        <v>56346.751947321187</v>
      </c>
      <c r="DM227" s="57">
        <f t="shared" si="490"/>
        <v>6380.3214798636445</v>
      </c>
      <c r="DN227" s="50">
        <f t="shared" si="491"/>
        <v>15622.901118039425</v>
      </c>
      <c r="DO227" s="57">
        <f t="shared" si="492"/>
        <v>9865.3126092707989</v>
      </c>
      <c r="DP227" s="57">
        <f t="shared" si="493"/>
        <v>1093.892753155616</v>
      </c>
      <c r="DQ227" s="50">
        <f t="shared" si="494"/>
        <v>276159.72851718689</v>
      </c>
      <c r="DR227" s="57">
        <f t="shared" si="495"/>
        <v>292253.32026001037</v>
      </c>
      <c r="DS227" s="57">
        <f t="shared" si="496"/>
        <v>29219.797370113123</v>
      </c>
      <c r="DT227" s="50">
        <f t="shared" si="497"/>
        <v>145687.7940884101</v>
      </c>
      <c r="DU227" s="57">
        <f t="shared" si="498"/>
        <v>221657.63927541813</v>
      </c>
      <c r="DV227" s="57">
        <f t="shared" si="499"/>
        <v>17598.053634906781</v>
      </c>
      <c r="DW227" s="50">
        <f t="shared" si="500"/>
        <v>20446.259780099474</v>
      </c>
      <c r="DX227" s="57">
        <f t="shared" si="501"/>
        <v>9846.6642126684164</v>
      </c>
      <c r="DY227" s="57">
        <f t="shared" si="502"/>
        <v>1241.6029455145074</v>
      </c>
      <c r="DZ227" s="50">
        <f t="shared" si="503"/>
        <v>58515.376747890085</v>
      </c>
      <c r="EA227" s="57">
        <f t="shared" si="504"/>
        <v>25668.585503350478</v>
      </c>
      <c r="EB227" s="57">
        <f t="shared" si="505"/>
        <v>2170.1230829556516</v>
      </c>
      <c r="EC227" s="50">
        <f t="shared" si="506"/>
        <v>29561.454766788036</v>
      </c>
      <c r="ED227" s="57">
        <f t="shared" si="507"/>
        <v>13907.352572837377</v>
      </c>
      <c r="EE227" s="57">
        <f t="shared" si="508"/>
        <v>968.68579647939021</v>
      </c>
      <c r="EF227" s="50">
        <f t="shared" si="509"/>
        <v>74126.160258236763</v>
      </c>
      <c r="EG227" s="57">
        <f t="shared" si="510"/>
        <v>31428.142793996558</v>
      </c>
      <c r="EH227" s="57">
        <f t="shared" si="511"/>
        <v>2407.4537197484142</v>
      </c>
      <c r="EI227" s="50">
        <f t="shared" si="512"/>
        <v>129332.32850530959</v>
      </c>
      <c r="EJ227" s="57">
        <f t="shared" si="513"/>
        <v>16793.191947056192</v>
      </c>
      <c r="EK227" s="57">
        <f t="shared" si="514"/>
        <v>2212.3820662434478</v>
      </c>
      <c r="EL227" s="50">
        <f t="shared" si="515"/>
        <v>59355.347281136805</v>
      </c>
      <c r="EM227" s="57">
        <f t="shared" si="516"/>
        <v>54376.859652889434</v>
      </c>
      <c r="EN227" s="57">
        <f t="shared" si="517"/>
        <v>2140.9473762275447</v>
      </c>
      <c r="EO227" s="50">
        <f t="shared" si="518"/>
        <v>90174.279246221413</v>
      </c>
      <c r="EP227" s="57">
        <f t="shared" si="519"/>
        <v>42131.390023934444</v>
      </c>
      <c r="EQ227" s="57">
        <f t="shared" si="520"/>
        <v>3539.2879749271292</v>
      </c>
      <c r="ER227" s="50">
        <f t="shared" si="521"/>
        <v>33562.468506790799</v>
      </c>
      <c r="ES227" s="57">
        <f t="shared" si="522"/>
        <v>16831.731966701118</v>
      </c>
      <c r="ET227" s="57">
        <f t="shared" si="523"/>
        <v>1088.0052787037559</v>
      </c>
      <c r="EU227" s="50">
        <f t="shared" si="524"/>
        <v>5929.3657641973768</v>
      </c>
      <c r="EV227" s="57">
        <f t="shared" si="525"/>
        <v>3682.1259091405805</v>
      </c>
      <c r="EW227" s="57">
        <f t="shared" si="526"/>
        <v>436.98143709362012</v>
      </c>
      <c r="EX227" s="50">
        <f t="shared" si="527"/>
        <v>154068.77220898855</v>
      </c>
      <c r="EY227" s="57">
        <f t="shared" si="528"/>
        <v>45569.532744193843</v>
      </c>
      <c r="EZ227" s="57">
        <f t="shared" si="529"/>
        <v>6460.1294668777482</v>
      </c>
      <c r="FA227" s="50">
        <f t="shared" si="530"/>
        <v>103615.46017921803</v>
      </c>
      <c r="FB227" s="57">
        <f t="shared" si="531"/>
        <v>20937.487285325838</v>
      </c>
      <c r="FC227" s="57">
        <f t="shared" si="532"/>
        <v>4086.692266184526</v>
      </c>
      <c r="FD227" s="50">
        <f t="shared" si="533"/>
        <v>13647.180263773193</v>
      </c>
      <c r="FE227" s="57">
        <f t="shared" si="534"/>
        <v>2037.3373288103744</v>
      </c>
      <c r="FF227" s="57">
        <f t="shared" si="535"/>
        <v>2995.1545028096543</v>
      </c>
      <c r="FG227" s="50">
        <f t="shared" si="536"/>
        <v>75148.445707224251</v>
      </c>
      <c r="FH227" s="57">
        <f t="shared" si="537"/>
        <v>11176.916503638424</v>
      </c>
      <c r="FI227" s="57">
        <f t="shared" si="538"/>
        <v>5478.7528921354597</v>
      </c>
      <c r="FJ227" s="50">
        <f t="shared" si="539"/>
        <v>50630.118942014589</v>
      </c>
      <c r="FK227" s="57">
        <f t="shared" si="540"/>
        <v>13445.493950318352</v>
      </c>
      <c r="FL227" s="57">
        <f t="shared" si="541"/>
        <v>2180.0663731410154</v>
      </c>
      <c r="FM227" s="50">
        <f t="shared" si="542"/>
        <v>52338.150826341211</v>
      </c>
      <c r="FN227" s="57">
        <f t="shared" si="543"/>
        <v>40372.535417719664</v>
      </c>
      <c r="FO227" s="57">
        <f t="shared" si="544"/>
        <v>661.62129562348412</v>
      </c>
      <c r="FP227" s="50">
        <f t="shared" si="545"/>
        <v>63700.611239683312</v>
      </c>
      <c r="FQ227" s="57">
        <f t="shared" si="546"/>
        <v>40359.170733487954</v>
      </c>
      <c r="FR227" s="57">
        <f t="shared" si="547"/>
        <v>8626.7200651622843</v>
      </c>
      <c r="FS227" s="50">
        <f t="shared" si="548"/>
        <v>7412.1203055089736</v>
      </c>
      <c r="FT227" s="57">
        <f t="shared" si="549"/>
        <v>2524.6820933526578</v>
      </c>
      <c r="FU227" s="57">
        <f t="shared" si="550"/>
        <v>1595.8980747508917</v>
      </c>
      <c r="FV227" s="50">
        <f t="shared" si="551"/>
        <v>48868.10862342031</v>
      </c>
      <c r="FW227" s="57">
        <f t="shared" si="552"/>
        <v>14960.054561041914</v>
      </c>
      <c r="FX227" s="57">
        <f t="shared" si="553"/>
        <v>1408.6763871817388</v>
      </c>
      <c r="FY227" s="50">
        <f t="shared" si="554"/>
        <v>193088.0197799599</v>
      </c>
      <c r="FZ227" s="57">
        <f t="shared" si="555"/>
        <v>30187.09200010795</v>
      </c>
      <c r="GA227" s="57">
        <f t="shared" si="556"/>
        <v>10127.895217621026</v>
      </c>
      <c r="GB227" s="50">
        <f t="shared" si="557"/>
        <v>3504.7426249501077</v>
      </c>
      <c r="GC227" s="57">
        <f t="shared" si="558"/>
        <v>604.82966313729798</v>
      </c>
      <c r="GD227" s="57">
        <f t="shared" si="559"/>
        <v>83.209638919623472</v>
      </c>
      <c r="GE227" s="50">
        <f t="shared" si="560"/>
        <v>41075.936076639053</v>
      </c>
      <c r="GF227" s="57">
        <f t="shared" si="561"/>
        <v>4351.2925405561009</v>
      </c>
      <c r="GG227" s="57">
        <f t="shared" si="562"/>
        <v>10703.690219012949</v>
      </c>
      <c r="GH227" s="50">
        <f t="shared" si="563"/>
        <v>69161.796706661204</v>
      </c>
      <c r="GI227" s="57">
        <f t="shared" si="564"/>
        <v>5912.1633361755821</v>
      </c>
      <c r="GJ227" s="57">
        <f t="shared" si="565"/>
        <v>3038.3293154566286</v>
      </c>
      <c r="GK227" s="51"/>
    </row>
    <row r="228" spans="1:193" s="45" customFormat="1">
      <c r="A228" s="45" t="s">
        <v>15</v>
      </c>
      <c r="B228" s="46">
        <v>41927</v>
      </c>
      <c r="C228" s="56">
        <v>0.551484535319541</v>
      </c>
      <c r="D228" s="56">
        <v>0.30975583229289777</v>
      </c>
      <c r="E228" s="56">
        <v>0.13118996657548032</v>
      </c>
      <c r="F228" s="48">
        <v>152995</v>
      </c>
      <c r="G228" s="49">
        <v>264629</v>
      </c>
      <c r="H228" s="49">
        <v>69198</v>
      </c>
      <c r="I228" s="49">
        <f t="shared" ref="I228:I233" si="568">I227</f>
        <v>1208182</v>
      </c>
      <c r="J228" s="48">
        <v>1268609</v>
      </c>
      <c r="K228" s="48">
        <v>282623</v>
      </c>
      <c r="L228" s="48">
        <v>169414</v>
      </c>
      <c r="M228" s="49">
        <v>195870</v>
      </c>
      <c r="N228" s="49">
        <v>51167</v>
      </c>
      <c r="O228" s="48">
        <v>388851</v>
      </c>
      <c r="P228" s="49">
        <v>308647</v>
      </c>
      <c r="Q228" s="49">
        <v>110310</v>
      </c>
      <c r="R228" s="48">
        <v>487670</v>
      </c>
      <c r="S228" s="49">
        <v>425020</v>
      </c>
      <c r="T228" s="49">
        <v>119107</v>
      </c>
      <c r="U228" s="48">
        <v>252381</v>
      </c>
      <c r="V228" s="49">
        <v>181528</v>
      </c>
      <c r="W228" s="49">
        <v>49172</v>
      </c>
      <c r="X228" s="48">
        <v>28974</v>
      </c>
      <c r="Y228" s="49">
        <v>32381</v>
      </c>
      <c r="Z228" s="49">
        <v>8491</v>
      </c>
      <c r="AA228" s="48">
        <v>524687</v>
      </c>
      <c r="AB228" s="49">
        <v>964202</v>
      </c>
      <c r="AC228" s="49">
        <v>226409</v>
      </c>
      <c r="AD228" s="48">
        <v>269085</v>
      </c>
      <c r="AE228" s="49">
        <v>822839</v>
      </c>
      <c r="AF228" s="49">
        <v>135783</v>
      </c>
      <c r="AG228" s="48">
        <v>38154</v>
      </c>
      <c r="AH228" s="49">
        <v>33161</v>
      </c>
      <c r="AI228" s="49">
        <v>9908</v>
      </c>
      <c r="AJ228" s="48">
        <v>107314</v>
      </c>
      <c r="AK228" s="49">
        <v>84811</v>
      </c>
      <c r="AL228" s="49">
        <v>16402</v>
      </c>
      <c r="AM228" s="48">
        <v>53542</v>
      </c>
      <c r="AN228" s="49">
        <v>44503</v>
      </c>
      <c r="AO228" s="49">
        <v>7360</v>
      </c>
      <c r="AP228" s="48">
        <v>150898</v>
      </c>
      <c r="AQ228" s="49">
        <v>99986</v>
      </c>
      <c r="AR228" s="49">
        <v>19222</v>
      </c>
      <c r="AS228" s="48">
        <v>238686</v>
      </c>
      <c r="AT228" s="49">
        <v>54172</v>
      </c>
      <c r="AU228" s="49">
        <v>17329</v>
      </c>
      <c r="AV228" s="48">
        <v>107054</v>
      </c>
      <c r="AW228" s="49">
        <v>171382</v>
      </c>
      <c r="AX228" s="49">
        <v>16951</v>
      </c>
      <c r="AY228" s="48">
        <v>157799</v>
      </c>
      <c r="AZ228" s="49">
        <v>129890</v>
      </c>
      <c r="BA228" s="49">
        <v>25876</v>
      </c>
      <c r="BB228" s="48">
        <v>56484</v>
      </c>
      <c r="BC228" s="49">
        <v>52168</v>
      </c>
      <c r="BD228" s="49">
        <v>8154</v>
      </c>
      <c r="BE228" s="48">
        <v>11048</v>
      </c>
      <c r="BF228" s="49">
        <v>11725</v>
      </c>
      <c r="BG228" s="49">
        <v>4275</v>
      </c>
      <c r="BH228" s="50">
        <v>286607</v>
      </c>
      <c r="BI228" s="50">
        <v>147877</v>
      </c>
      <c r="BJ228" s="50">
        <v>49238</v>
      </c>
      <c r="BK228" s="50">
        <v>183353</v>
      </c>
      <c r="BL228" s="50">
        <v>63841</v>
      </c>
      <c r="BM228" s="50">
        <v>30082</v>
      </c>
      <c r="BN228" s="50">
        <v>24875</v>
      </c>
      <c r="BO228" s="50">
        <v>6950</v>
      </c>
      <c r="BP228" s="50">
        <v>24855</v>
      </c>
      <c r="BQ228" s="50">
        <v>129769</v>
      </c>
      <c r="BR228" s="50">
        <v>34798</v>
      </c>
      <c r="BS228" s="50">
        <v>39673</v>
      </c>
      <c r="BT228" s="50">
        <v>75561</v>
      </c>
      <c r="BU228" s="50">
        <v>51290</v>
      </c>
      <c r="BV228" s="50">
        <v>18354</v>
      </c>
      <c r="BW228" s="50">
        <v>91171</v>
      </c>
      <c r="BX228" s="50">
        <v>119621</v>
      </c>
      <c r="BY228" s="50">
        <v>5035</v>
      </c>
      <c r="BZ228" s="50">
        <v>108348</v>
      </c>
      <c r="CA228" s="50">
        <v>130082</v>
      </c>
      <c r="CB228" s="50">
        <v>64214</v>
      </c>
      <c r="CC228" s="50">
        <v>14541</v>
      </c>
      <c r="CD228" s="50">
        <v>7032</v>
      </c>
      <c r="CE228" s="50">
        <v>11170</v>
      </c>
      <c r="CF228" s="50">
        <v>90329</v>
      </c>
      <c r="CG228" s="50">
        <v>53229</v>
      </c>
      <c r="CH228" s="50">
        <v>12000</v>
      </c>
      <c r="CI228" s="50">
        <v>347364</v>
      </c>
      <c r="CJ228" s="50">
        <v>97529</v>
      </c>
      <c r="CK228" s="50">
        <v>74746</v>
      </c>
      <c r="CL228" s="50">
        <v>5157</v>
      </c>
      <c r="CM228" s="50">
        <v>2254</v>
      </c>
      <c r="CN228" s="50">
        <v>600</v>
      </c>
      <c r="CO228" s="50">
        <v>70233</v>
      </c>
      <c r="CP228" s="50">
        <v>13693</v>
      </c>
      <c r="CQ228" s="50">
        <v>152917</v>
      </c>
      <c r="CR228" s="50">
        <v>110426</v>
      </c>
      <c r="CS228" s="50">
        <v>18194</v>
      </c>
      <c r="CT228" s="50">
        <v>24665</v>
      </c>
      <c r="CU228" s="51"/>
      <c r="CV228" s="50">
        <f t="shared" si="474"/>
        <v>84374.37648121317</v>
      </c>
      <c r="CW228" s="57">
        <f t="shared" si="475"/>
        <v>81970.376143837246</v>
      </c>
      <c r="CX228" s="57">
        <f t="shared" si="476"/>
        <v>9078.0833070900881</v>
      </c>
      <c r="CY228" s="50">
        <f t="shared" si="473"/>
        <v>666293.68885143369</v>
      </c>
      <c r="CZ228" s="57">
        <f t="shared" si="477"/>
        <v>392959.03664926073</v>
      </c>
      <c r="DA228" s="57">
        <f t="shared" si="478"/>
        <v>37077.301923461971</v>
      </c>
      <c r="DB228" s="50">
        <f t="shared" si="479"/>
        <v>93429.201066624722</v>
      </c>
      <c r="DC228" s="57">
        <f t="shared" si="480"/>
        <v>60671.87487120989</v>
      </c>
      <c r="DD228" s="57">
        <f t="shared" si="481"/>
        <v>6712.5970197676015</v>
      </c>
      <c r="DE228" s="50">
        <f t="shared" si="482"/>
        <v>214445.31304353883</v>
      </c>
      <c r="DF228" s="57">
        <f t="shared" si="483"/>
        <v>95605.208369706015</v>
      </c>
      <c r="DG228" s="57">
        <f t="shared" si="484"/>
        <v>14471.565212941234</v>
      </c>
      <c r="DH228" s="50">
        <f t="shared" si="485"/>
        <v>268942.46333928057</v>
      </c>
      <c r="DI228" s="57">
        <f t="shared" si="486"/>
        <v>131652.4238411274</v>
      </c>
      <c r="DJ228" s="57">
        <f t="shared" si="487"/>
        <v>15625.643348905734</v>
      </c>
      <c r="DK228" s="50">
        <f t="shared" si="488"/>
        <v>139184.21850848108</v>
      </c>
      <c r="DL228" s="57">
        <f t="shared" si="489"/>
        <v>56229.356724465149</v>
      </c>
      <c r="DM228" s="57">
        <f t="shared" si="490"/>
        <v>6450.8730364495186</v>
      </c>
      <c r="DN228" s="50">
        <f t="shared" si="491"/>
        <v>15978.71292634838</v>
      </c>
      <c r="DO228" s="57">
        <f t="shared" si="492"/>
        <v>10030.203605476323</v>
      </c>
      <c r="DP228" s="57">
        <f t="shared" si="493"/>
        <v>1113.9340061924033</v>
      </c>
      <c r="DQ228" s="50">
        <f t="shared" si="494"/>
        <v>289356.76638320403</v>
      </c>
      <c r="DR228" s="57">
        <f t="shared" si="495"/>
        <v>298667.19300847664</v>
      </c>
      <c r="DS228" s="57">
        <f t="shared" si="496"/>
        <v>29702.589142387926</v>
      </c>
      <c r="DT228" s="50">
        <f t="shared" si="497"/>
        <v>148396.21618645868</v>
      </c>
      <c r="DU228" s="57">
        <f t="shared" si="498"/>
        <v>254879.17928805572</v>
      </c>
      <c r="DV228" s="57">
        <f t="shared" si="499"/>
        <v>17813.367231518445</v>
      </c>
      <c r="DW228" s="50">
        <f t="shared" si="500"/>
        <v>21041.340960581769</v>
      </c>
      <c r="DX228" s="57">
        <f t="shared" si="501"/>
        <v>10271.813154664784</v>
      </c>
      <c r="DY228" s="57">
        <f t="shared" si="502"/>
        <v>1299.830188829859</v>
      </c>
      <c r="DZ228" s="50">
        <f t="shared" si="503"/>
        <v>59182.011423281227</v>
      </c>
      <c r="EA228" s="57">
        <f t="shared" si="504"/>
        <v>26270.701892592951</v>
      </c>
      <c r="EB228" s="57">
        <f t="shared" si="505"/>
        <v>2151.7778317710281</v>
      </c>
      <c r="EC228" s="50">
        <f t="shared" si="506"/>
        <v>29527.584990078863</v>
      </c>
      <c r="ED228" s="57">
        <f t="shared" si="507"/>
        <v>13785.06380453083</v>
      </c>
      <c r="EE228" s="57">
        <f t="shared" si="508"/>
        <v>965.55815399553512</v>
      </c>
      <c r="EF228" s="50">
        <f t="shared" si="509"/>
        <v>83217.913410648092</v>
      </c>
      <c r="EG228" s="57">
        <f t="shared" si="510"/>
        <v>30971.246647637676</v>
      </c>
      <c r="EH228" s="57">
        <f t="shared" si="511"/>
        <v>2521.7335375138828</v>
      </c>
      <c r="EI228" s="50">
        <f t="shared" si="512"/>
        <v>131631.63779727995</v>
      </c>
      <c r="EJ228" s="57">
        <f t="shared" si="513"/>
        <v>16780.092946970857</v>
      </c>
      <c r="EK228" s="57">
        <f t="shared" si="514"/>
        <v>2273.3909307864983</v>
      </c>
      <c r="EL228" s="50">
        <f t="shared" si="515"/>
        <v>59038.625444098143</v>
      </c>
      <c r="EM228" s="57">
        <f t="shared" si="516"/>
        <v>53086.574050021409</v>
      </c>
      <c r="EN228" s="57">
        <f t="shared" si="517"/>
        <v>2223.8011234209671</v>
      </c>
      <c r="EO228" s="50">
        <f t="shared" si="518"/>
        <v>87023.708188888253</v>
      </c>
      <c r="EP228" s="57">
        <f t="shared" si="519"/>
        <v>40234.185056524489</v>
      </c>
      <c r="EQ228" s="57">
        <f t="shared" si="520"/>
        <v>3394.6715751071288</v>
      </c>
      <c r="ER228" s="50">
        <f t="shared" si="521"/>
        <v>31150.052492988954</v>
      </c>
      <c r="ES228" s="57">
        <f t="shared" si="522"/>
        <v>16159.342259055891</v>
      </c>
      <c r="ET228" s="57">
        <f t="shared" si="523"/>
        <v>1069.7229874564666</v>
      </c>
      <c r="EU228" s="50">
        <f t="shared" si="524"/>
        <v>6092.8011462102886</v>
      </c>
      <c r="EV228" s="57">
        <f t="shared" si="525"/>
        <v>3631.8871336342263</v>
      </c>
      <c r="EW228" s="57">
        <f t="shared" si="526"/>
        <v>560.83710711017841</v>
      </c>
      <c r="EX228" s="50">
        <f t="shared" si="527"/>
        <v>158059.32821432769</v>
      </c>
      <c r="EY228" s="57">
        <f t="shared" si="528"/>
        <v>45805.763211976846</v>
      </c>
      <c r="EZ228" s="57">
        <f t="shared" si="529"/>
        <v>6459.5315742435005</v>
      </c>
      <c r="FA228" s="50">
        <f t="shared" si="530"/>
        <v>101116.3440044438</v>
      </c>
      <c r="FB228" s="57">
        <f t="shared" si="531"/>
        <v>19775.122089410888</v>
      </c>
      <c r="FC228" s="57">
        <f t="shared" si="532"/>
        <v>3946.4565745235991</v>
      </c>
      <c r="FD228" s="50">
        <f t="shared" si="533"/>
        <v>13718.177816073583</v>
      </c>
      <c r="FE228" s="57">
        <f t="shared" si="534"/>
        <v>2152.8030344356393</v>
      </c>
      <c r="FF228" s="57">
        <f t="shared" si="535"/>
        <v>3260.7266192335633</v>
      </c>
      <c r="FG228" s="50">
        <f t="shared" si="536"/>
        <v>71565.596663881515</v>
      </c>
      <c r="FH228" s="57">
        <f t="shared" si="537"/>
        <v>10778.883452128257</v>
      </c>
      <c r="FI228" s="57">
        <f t="shared" si="538"/>
        <v>5204.6995439490311</v>
      </c>
      <c r="FJ228" s="50">
        <f t="shared" si="539"/>
        <v>41670.722973279837</v>
      </c>
      <c r="FK228" s="57">
        <f t="shared" si="540"/>
        <v>15887.376638302727</v>
      </c>
      <c r="FL228" s="57">
        <f t="shared" si="541"/>
        <v>2407.8606465263656</v>
      </c>
      <c r="FM228" s="50">
        <f t="shared" si="542"/>
        <v>50279.396569617871</v>
      </c>
      <c r="FN228" s="57">
        <f t="shared" si="543"/>
        <v>37053.302414708727</v>
      </c>
      <c r="FO228" s="57">
        <f t="shared" si="544"/>
        <v>660.54148170754343</v>
      </c>
      <c r="FP228" s="50">
        <f t="shared" si="545"/>
        <v>59752.246432801629</v>
      </c>
      <c r="FQ228" s="57">
        <f t="shared" si="546"/>
        <v>40293.65817632473</v>
      </c>
      <c r="FR228" s="57">
        <f t="shared" si="547"/>
        <v>8424.2325136778927</v>
      </c>
      <c r="FS228" s="50">
        <f t="shared" si="548"/>
        <v>8019.1366280814455</v>
      </c>
      <c r="FT228" s="57">
        <f t="shared" si="549"/>
        <v>2178.2030126836571</v>
      </c>
      <c r="FU228" s="57">
        <f t="shared" si="550"/>
        <v>1465.3919266481153</v>
      </c>
      <c r="FV228" s="50">
        <f t="shared" si="551"/>
        <v>49815.046590878817</v>
      </c>
      <c r="FW228" s="57">
        <f t="shared" si="552"/>
        <v>16487.993197118656</v>
      </c>
      <c r="FX228" s="57">
        <f t="shared" si="553"/>
        <v>1574.2795989057638</v>
      </c>
      <c r="FY228" s="50">
        <f t="shared" si="554"/>
        <v>191565.87412673704</v>
      </c>
      <c r="FZ228" s="57">
        <f t="shared" si="555"/>
        <v>30210.176567694027</v>
      </c>
      <c r="GA228" s="57">
        <f t="shared" si="556"/>
        <v>9805.9252416508516</v>
      </c>
      <c r="GB228" s="50">
        <f t="shared" si="557"/>
        <v>2844.0057486428727</v>
      </c>
      <c r="GC228" s="57">
        <f t="shared" si="558"/>
        <v>698.18964598819161</v>
      </c>
      <c r="GD228" s="57">
        <f t="shared" si="559"/>
        <v>78.713979945288187</v>
      </c>
      <c r="GE228" s="50">
        <f t="shared" si="560"/>
        <v>38732.413369097325</v>
      </c>
      <c r="GF228" s="57">
        <f t="shared" si="561"/>
        <v>4241.4866115866489</v>
      </c>
      <c r="GG228" s="57">
        <f t="shared" si="562"/>
        <v>20061.176118822725</v>
      </c>
      <c r="GH228" s="50">
        <f t="shared" si="563"/>
        <v>60898.231297195634</v>
      </c>
      <c r="GI228" s="57">
        <f t="shared" si="564"/>
        <v>5635.6976127369817</v>
      </c>
      <c r="GJ228" s="57">
        <f t="shared" si="565"/>
        <v>3235.8005255842222</v>
      </c>
      <c r="GK228" s="51"/>
    </row>
    <row r="229" spans="1:193" s="45" customFormat="1">
      <c r="A229" s="45" t="s">
        <v>15</v>
      </c>
      <c r="B229" s="46">
        <v>41926</v>
      </c>
      <c r="C229" s="56">
        <v>0.55373065585100567</v>
      </c>
      <c r="D229" s="56">
        <v>0.30731255806474894</v>
      </c>
      <c r="E229" s="56">
        <v>0.13144017863925173</v>
      </c>
      <c r="F229" s="48">
        <v>157532</v>
      </c>
      <c r="G229" s="49">
        <v>273241</v>
      </c>
      <c r="H229" s="49">
        <v>70985</v>
      </c>
      <c r="I229" s="49">
        <f t="shared" si="568"/>
        <v>1208182</v>
      </c>
      <c r="J229" s="48">
        <v>1287632</v>
      </c>
      <c r="K229" s="48">
        <v>289672</v>
      </c>
      <c r="L229" s="48">
        <v>174567</v>
      </c>
      <c r="M229" s="49">
        <v>202884</v>
      </c>
      <c r="N229" s="49">
        <v>51554</v>
      </c>
      <c r="O229" s="48">
        <v>397228</v>
      </c>
      <c r="P229" s="49">
        <v>329615</v>
      </c>
      <c r="Q229" s="49">
        <v>128041</v>
      </c>
      <c r="R229" s="48">
        <v>495428</v>
      </c>
      <c r="S229" s="49">
        <v>432297</v>
      </c>
      <c r="T229" s="49">
        <v>121022</v>
      </c>
      <c r="U229" s="48">
        <v>252457</v>
      </c>
      <c r="V229" s="49">
        <v>187166</v>
      </c>
      <c r="W229" s="49">
        <v>52191</v>
      </c>
      <c r="X229" s="48">
        <v>29410</v>
      </c>
      <c r="Y229" s="49">
        <v>33681</v>
      </c>
      <c r="Z229" s="49">
        <v>9047</v>
      </c>
      <c r="AA229" s="48">
        <v>519074</v>
      </c>
      <c r="AB229" s="49">
        <v>937861</v>
      </c>
      <c r="AC229" s="49">
        <v>219022</v>
      </c>
      <c r="AD229" s="48">
        <v>292674</v>
      </c>
      <c r="AE229" s="49">
        <v>897609</v>
      </c>
      <c r="AF229" s="49">
        <v>150901</v>
      </c>
      <c r="AG229" s="48">
        <v>39924</v>
      </c>
      <c r="AH229" s="49">
        <v>34099</v>
      </c>
      <c r="AI229" s="49">
        <v>9724</v>
      </c>
      <c r="AJ229" s="48">
        <v>108742</v>
      </c>
      <c r="AK229" s="49">
        <v>85966</v>
      </c>
      <c r="AL229" s="49">
        <v>17141</v>
      </c>
      <c r="AM229" s="48">
        <v>54317</v>
      </c>
      <c r="AN229" s="49">
        <v>46019</v>
      </c>
      <c r="AO229" s="49">
        <v>7607</v>
      </c>
      <c r="AP229" s="48">
        <v>154227</v>
      </c>
      <c r="AQ229" s="49">
        <v>100699</v>
      </c>
      <c r="AR229" s="49">
        <v>15200</v>
      </c>
      <c r="AS229" s="48">
        <v>243123</v>
      </c>
      <c r="AT229" s="49">
        <v>55598</v>
      </c>
      <c r="AU229" s="49">
        <v>18285</v>
      </c>
      <c r="AV229" s="48">
        <v>109838</v>
      </c>
      <c r="AW229" s="49">
        <v>175647</v>
      </c>
      <c r="AX229" s="49">
        <v>17613</v>
      </c>
      <c r="AY229" s="48">
        <v>151282</v>
      </c>
      <c r="AZ229" s="49">
        <v>126238</v>
      </c>
      <c r="BA229" s="49">
        <v>23970</v>
      </c>
      <c r="BB229" s="48">
        <v>52327</v>
      </c>
      <c r="BC229" s="49">
        <v>52054</v>
      </c>
      <c r="BD229" s="49">
        <v>7734</v>
      </c>
      <c r="BE229" s="48">
        <v>11800</v>
      </c>
      <c r="BF229" s="49">
        <v>12888</v>
      </c>
      <c r="BG229" s="49">
        <v>5244</v>
      </c>
      <c r="BH229" s="50">
        <v>282195</v>
      </c>
      <c r="BI229" s="50">
        <v>146606</v>
      </c>
      <c r="BJ229" s="50">
        <v>42947</v>
      </c>
      <c r="BK229" s="50">
        <v>177389</v>
      </c>
      <c r="BL229" s="50">
        <v>66996</v>
      </c>
      <c r="BM229" s="50">
        <v>30812</v>
      </c>
      <c r="BN229" s="50">
        <v>24292</v>
      </c>
      <c r="BO229" s="50">
        <v>6561</v>
      </c>
      <c r="BP229" s="50">
        <v>23664</v>
      </c>
      <c r="BQ229" s="50">
        <v>127820</v>
      </c>
      <c r="BR229" s="50">
        <v>33393</v>
      </c>
      <c r="BS229" s="50">
        <v>24447</v>
      </c>
      <c r="BT229" s="50">
        <v>87508</v>
      </c>
      <c r="BU229" s="50">
        <v>45827</v>
      </c>
      <c r="BV229" s="50">
        <v>16731</v>
      </c>
      <c r="BW229" s="50">
        <v>89425</v>
      </c>
      <c r="BX229" s="50">
        <v>139005</v>
      </c>
      <c r="BY229" s="50">
        <v>6138</v>
      </c>
      <c r="BZ229" s="50">
        <v>107549</v>
      </c>
      <c r="CA229" s="50">
        <v>155917</v>
      </c>
      <c r="CB229" s="50">
        <v>54879</v>
      </c>
      <c r="CC229" s="50">
        <v>12803</v>
      </c>
      <c r="CD229" s="50">
        <v>7387</v>
      </c>
      <c r="CE229" s="50">
        <v>11550</v>
      </c>
      <c r="CF229" s="50">
        <v>95068</v>
      </c>
      <c r="CG229" s="50">
        <v>54450</v>
      </c>
      <c r="CH229" s="50">
        <v>11639</v>
      </c>
      <c r="CI229" s="50">
        <v>334415</v>
      </c>
      <c r="CJ229" s="50">
        <v>98587</v>
      </c>
      <c r="CK229" s="50">
        <v>76919</v>
      </c>
      <c r="CL229" s="50">
        <v>5297</v>
      </c>
      <c r="CM229" s="50">
        <v>2028</v>
      </c>
      <c r="CN229" s="50">
        <v>608</v>
      </c>
      <c r="CO229" s="50">
        <v>69123</v>
      </c>
      <c r="CP229" s="50">
        <v>12992</v>
      </c>
      <c r="CQ229" s="50">
        <v>152929</v>
      </c>
      <c r="CR229" s="50">
        <v>108873</v>
      </c>
      <c r="CS229" s="50">
        <v>17262</v>
      </c>
      <c r="CT229" s="50">
        <v>19328</v>
      </c>
      <c r="CU229" s="51"/>
      <c r="CV229" s="50">
        <f t="shared" si="474"/>
        <v>87230.297677520619</v>
      </c>
      <c r="CW229" s="57">
        <f t="shared" si="475"/>
        <v>83970.390678170064</v>
      </c>
      <c r="CX229" s="57">
        <f t="shared" si="476"/>
        <v>9330.2810807072838</v>
      </c>
      <c r="CY229" s="50">
        <f t="shared" si="473"/>
        <v>669007.41124737973</v>
      </c>
      <c r="CZ229" s="57">
        <f t="shared" si="477"/>
        <v>395705.48376602883</v>
      </c>
      <c r="DA229" s="57">
        <f t="shared" si="478"/>
        <v>38074.539426789328</v>
      </c>
      <c r="DB229" s="50">
        <f t="shared" si="479"/>
        <v>96663.099399942512</v>
      </c>
      <c r="DC229" s="57">
        <f t="shared" si="480"/>
        <v>62348.801030408526</v>
      </c>
      <c r="DD229" s="57">
        <f t="shared" si="481"/>
        <v>6776.2669695679833</v>
      </c>
      <c r="DE229" s="50">
        <f t="shared" si="482"/>
        <v>219957.32096238327</v>
      </c>
      <c r="DF229" s="57">
        <f t="shared" si="483"/>
        <v>101294.82882651222</v>
      </c>
      <c r="DG229" s="57">
        <f t="shared" si="484"/>
        <v>16829.731913148429</v>
      </c>
      <c r="DH229" s="50">
        <f t="shared" si="485"/>
        <v>274333.67136695201</v>
      </c>
      <c r="DI229" s="57">
        <f t="shared" si="486"/>
        <v>132850.29691371677</v>
      </c>
      <c r="DJ229" s="57">
        <f t="shared" si="487"/>
        <v>15907.153299279522</v>
      </c>
      <c r="DK229" s="50">
        <f t="shared" si="488"/>
        <v>139793.18018417733</v>
      </c>
      <c r="DL229" s="57">
        <f t="shared" si="489"/>
        <v>57518.462242746798</v>
      </c>
      <c r="DM229" s="57">
        <f t="shared" si="490"/>
        <v>6859.9943633611865</v>
      </c>
      <c r="DN229" s="50">
        <f t="shared" si="491"/>
        <v>16285.218588578076</v>
      </c>
      <c r="DO229" s="57">
        <f t="shared" si="492"/>
        <v>10350.594268178809</v>
      </c>
      <c r="DP229" s="57">
        <f t="shared" si="493"/>
        <v>1189.1392961493104</v>
      </c>
      <c r="DQ229" s="50">
        <f t="shared" si="494"/>
        <v>287427.18645520491</v>
      </c>
      <c r="DR229" s="57">
        <f t="shared" si="495"/>
        <v>288216.46301916352</v>
      </c>
      <c r="DS229" s="57">
        <f t="shared" si="496"/>
        <v>28788.29080592619</v>
      </c>
      <c r="DT229" s="50">
        <f t="shared" si="497"/>
        <v>162062.56597053722</v>
      </c>
      <c r="DU229" s="57">
        <f t="shared" si="498"/>
        <v>275846.51793194126</v>
      </c>
      <c r="DV229" s="57">
        <f t="shared" si="499"/>
        <v>19834.454396841724</v>
      </c>
      <c r="DW229" s="50">
        <f t="shared" si="500"/>
        <v>22107.14270419555</v>
      </c>
      <c r="DX229" s="57">
        <f t="shared" si="501"/>
        <v>10479.050917449875</v>
      </c>
      <c r="DY229" s="57">
        <f t="shared" si="502"/>
        <v>1278.1242970880837</v>
      </c>
      <c r="DZ229" s="50">
        <f t="shared" si="503"/>
        <v>60213.778978550057</v>
      </c>
      <c r="EA229" s="57">
        <f t="shared" si="504"/>
        <v>26418.431366594206</v>
      </c>
      <c r="EB229" s="57">
        <f t="shared" si="505"/>
        <v>2253.0161020554137</v>
      </c>
      <c r="EC229" s="50">
        <f t="shared" si="506"/>
        <v>30076.988033859074</v>
      </c>
      <c r="ED229" s="57">
        <f t="shared" si="507"/>
        <v>14142.216609581681</v>
      </c>
      <c r="EE229" s="57">
        <f t="shared" si="508"/>
        <v>999.86543890878784</v>
      </c>
      <c r="EF229" s="50">
        <f t="shared" si="509"/>
        <v>85400.217859933051</v>
      </c>
      <c r="EG229" s="57">
        <f t="shared" si="510"/>
        <v>30946.067284562152</v>
      </c>
      <c r="EH229" s="57">
        <f t="shared" si="511"/>
        <v>1997.8907153166263</v>
      </c>
      <c r="EI229" s="50">
        <f t="shared" si="512"/>
        <v>134624.65824246407</v>
      </c>
      <c r="EJ229" s="57">
        <f t="shared" si="513"/>
        <v>17085.963603283912</v>
      </c>
      <c r="EK229" s="57">
        <f t="shared" si="514"/>
        <v>2403.3836664187179</v>
      </c>
      <c r="EL229" s="50">
        <f t="shared" si="515"/>
        <v>60820.66777736276</v>
      </c>
      <c r="EM229" s="57">
        <f t="shared" si="516"/>
        <v>53978.528886398955</v>
      </c>
      <c r="EN229" s="57">
        <f t="shared" si="517"/>
        <v>2315.0558663731408</v>
      </c>
      <c r="EO229" s="50">
        <f t="shared" si="518"/>
        <v>83769.481078451834</v>
      </c>
      <c r="EP229" s="57">
        <f t="shared" si="519"/>
        <v>38794.522704977775</v>
      </c>
      <c r="EQ229" s="57">
        <f t="shared" si="520"/>
        <v>3150.6210819828639</v>
      </c>
      <c r="ER229" s="50">
        <f t="shared" si="521"/>
        <v>28975.064028715573</v>
      </c>
      <c r="ES229" s="57">
        <f t="shared" si="522"/>
        <v>15996.847897502441</v>
      </c>
      <c r="ET229" s="57">
        <f t="shared" si="523"/>
        <v>1016.5583415959728</v>
      </c>
      <c r="EU229" s="50">
        <f t="shared" si="524"/>
        <v>6534.0217390418666</v>
      </c>
      <c r="EV229" s="57">
        <f t="shared" si="525"/>
        <v>3960.6442483384844</v>
      </c>
      <c r="EW229" s="57">
        <f t="shared" si="526"/>
        <v>689.272296784236</v>
      </c>
      <c r="EX229" s="50">
        <f t="shared" si="527"/>
        <v>156260.02242787456</v>
      </c>
      <c r="EY229" s="57">
        <f t="shared" si="528"/>
        <v>45053.864887640586</v>
      </c>
      <c r="EZ229" s="57">
        <f t="shared" si="529"/>
        <v>5644.9613520199437</v>
      </c>
      <c r="FA229" s="50">
        <f t="shared" si="530"/>
        <v>98225.727310754039</v>
      </c>
      <c r="FB229" s="57">
        <f t="shared" si="531"/>
        <v>20588.712140105919</v>
      </c>
      <c r="FC229" s="57">
        <f t="shared" si="532"/>
        <v>4049.9347842326242</v>
      </c>
      <c r="FD229" s="50">
        <f t="shared" si="533"/>
        <v>13451.225091932629</v>
      </c>
      <c r="FE229" s="57">
        <f t="shared" si="534"/>
        <v>2016.2776934628178</v>
      </c>
      <c r="FF229" s="57">
        <f t="shared" si="535"/>
        <v>3110.4003873192528</v>
      </c>
      <c r="FG229" s="50">
        <f t="shared" si="536"/>
        <v>70777.852430875544</v>
      </c>
      <c r="FH229" s="57">
        <f t="shared" si="537"/>
        <v>10262.088251456162</v>
      </c>
      <c r="FI229" s="57">
        <f t="shared" si="538"/>
        <v>3213.3180471937872</v>
      </c>
      <c r="FJ229" s="50">
        <f t="shared" si="539"/>
        <v>48455.862232209802</v>
      </c>
      <c r="FK229" s="57">
        <f t="shared" si="540"/>
        <v>14083.212598433251</v>
      </c>
      <c r="FL229" s="57">
        <f t="shared" si="541"/>
        <v>2199.1256288133204</v>
      </c>
      <c r="FM229" s="50">
        <f t="shared" si="542"/>
        <v>49517.363899476179</v>
      </c>
      <c r="FN229" s="57">
        <f t="shared" si="543"/>
        <v>42717.982133790429</v>
      </c>
      <c r="FO229" s="57">
        <f t="shared" si="544"/>
        <v>806.77981648772709</v>
      </c>
      <c r="FP229" s="50">
        <f t="shared" si="545"/>
        <v>59553.178306119808</v>
      </c>
      <c r="FQ229" s="57">
        <f t="shared" si="546"/>
        <v>47915.252115781463</v>
      </c>
      <c r="FR229" s="57">
        <f t="shared" si="547"/>
        <v>7213.3055635434957</v>
      </c>
      <c r="FS229" s="50">
        <f t="shared" si="548"/>
        <v>7089.4135868604253</v>
      </c>
      <c r="FT229" s="57">
        <f t="shared" si="549"/>
        <v>2270.1178664243002</v>
      </c>
      <c r="FU229" s="57">
        <f t="shared" si="550"/>
        <v>1518.1340632833574</v>
      </c>
      <c r="FV229" s="50">
        <f t="shared" si="551"/>
        <v>52642.065990443407</v>
      </c>
      <c r="FW229" s="57">
        <f t="shared" si="552"/>
        <v>16733.168786625582</v>
      </c>
      <c r="FX229" s="57">
        <f t="shared" si="553"/>
        <v>1529.8322391822508</v>
      </c>
      <c r="FY229" s="50">
        <f t="shared" si="554"/>
        <v>185175.83727641407</v>
      </c>
      <c r="FZ229" s="57">
        <f t="shared" si="555"/>
        <v>30297.023161929403</v>
      </c>
      <c r="GA229" s="57">
        <f t="shared" si="556"/>
        <v>10110.247100752604</v>
      </c>
      <c r="GB229" s="50">
        <f t="shared" si="557"/>
        <v>2933.1112840427772</v>
      </c>
      <c r="GC229" s="57">
        <f t="shared" si="558"/>
        <v>623.22986775531081</v>
      </c>
      <c r="GD229" s="57">
        <f t="shared" si="559"/>
        <v>79.915628612665046</v>
      </c>
      <c r="GE229" s="50">
        <f t="shared" si="560"/>
        <v>38275.524124389063</v>
      </c>
      <c r="GF229" s="57">
        <f t="shared" si="561"/>
        <v>3992.6047543772183</v>
      </c>
      <c r="GG229" s="57">
        <f t="shared" si="562"/>
        <v>20101.015079122128</v>
      </c>
      <c r="GH229" s="50">
        <f t="shared" si="563"/>
        <v>60286.317694466539</v>
      </c>
      <c r="GI229" s="57">
        <f t="shared" si="564"/>
        <v>5304.8293773136966</v>
      </c>
      <c r="GJ229" s="57">
        <f t="shared" si="565"/>
        <v>2540.4757727394572</v>
      </c>
      <c r="GK229" s="51"/>
    </row>
    <row r="230" spans="1:193" s="45" customFormat="1">
      <c r="A230" s="45" t="s">
        <v>15</v>
      </c>
      <c r="B230" s="46">
        <v>41925</v>
      </c>
      <c r="C230" s="56">
        <v>0.55581531879080148</v>
      </c>
      <c r="D230" s="56">
        <v>0.30258519719891802</v>
      </c>
      <c r="E230" s="56">
        <v>0.13410251467052905</v>
      </c>
      <c r="F230" s="48">
        <v>87331</v>
      </c>
      <c r="G230" s="49">
        <v>138550</v>
      </c>
      <c r="H230" s="49">
        <v>38438</v>
      </c>
      <c r="I230" s="49">
        <f t="shared" si="568"/>
        <v>1208182</v>
      </c>
      <c r="J230" s="48">
        <v>1091406</v>
      </c>
      <c r="K230" s="48">
        <v>301778</v>
      </c>
      <c r="L230" s="48">
        <v>172413</v>
      </c>
      <c r="M230" s="49">
        <v>151418</v>
      </c>
      <c r="N230" s="49">
        <v>45791</v>
      </c>
      <c r="O230" s="48">
        <v>347825</v>
      </c>
      <c r="P230" s="49">
        <v>219546</v>
      </c>
      <c r="Q230" s="49">
        <v>102510</v>
      </c>
      <c r="R230" s="48">
        <v>425873</v>
      </c>
      <c r="S230" s="49">
        <v>316400</v>
      </c>
      <c r="T230" s="49">
        <v>100344</v>
      </c>
      <c r="U230" s="48">
        <v>203381</v>
      </c>
      <c r="V230" s="49">
        <v>158542</v>
      </c>
      <c r="W230" s="49">
        <v>53160</v>
      </c>
      <c r="X230" s="48">
        <v>24402</v>
      </c>
      <c r="Y230" s="49">
        <v>24054</v>
      </c>
      <c r="Z230" s="49">
        <v>6980</v>
      </c>
      <c r="AA230" s="48">
        <v>606383</v>
      </c>
      <c r="AB230" s="49">
        <v>978859</v>
      </c>
      <c r="AC230" s="49">
        <v>269606</v>
      </c>
      <c r="AD230" s="48">
        <v>376914</v>
      </c>
      <c r="AE230" s="49">
        <v>1004638</v>
      </c>
      <c r="AF230" s="49">
        <v>200691</v>
      </c>
      <c r="AG230" s="48">
        <v>33865</v>
      </c>
      <c r="AH230" s="49">
        <v>22986</v>
      </c>
      <c r="AI230" s="49">
        <v>7394</v>
      </c>
      <c r="AJ230" s="48">
        <v>63331</v>
      </c>
      <c r="AK230" s="49">
        <v>37819</v>
      </c>
      <c r="AL230" s="49">
        <v>8198</v>
      </c>
      <c r="AM230" s="48">
        <v>35932</v>
      </c>
      <c r="AN230" s="49">
        <v>22559</v>
      </c>
      <c r="AO230" s="49">
        <v>4016</v>
      </c>
      <c r="AP230" s="48">
        <v>171253</v>
      </c>
      <c r="AQ230" s="49">
        <v>87815</v>
      </c>
      <c r="AR230" s="49">
        <v>14498</v>
      </c>
      <c r="AS230" s="48">
        <v>236048</v>
      </c>
      <c r="AT230" s="49">
        <v>41182</v>
      </c>
      <c r="AU230" s="49">
        <v>17808</v>
      </c>
      <c r="AV230" s="48">
        <v>116098</v>
      </c>
      <c r="AW230" s="49">
        <v>142272</v>
      </c>
      <c r="AX230" s="49">
        <v>22032</v>
      </c>
      <c r="AY230" s="48">
        <v>185615</v>
      </c>
      <c r="AZ230" s="49">
        <v>112166</v>
      </c>
      <c r="BA230" s="49">
        <v>25049</v>
      </c>
      <c r="BB230" s="48">
        <v>45622</v>
      </c>
      <c r="BC230" s="49">
        <v>27108</v>
      </c>
      <c r="BD230" s="49">
        <v>5475</v>
      </c>
      <c r="BE230" s="48">
        <v>9300</v>
      </c>
      <c r="BF230" s="49">
        <v>8425</v>
      </c>
      <c r="BG230" s="49">
        <v>4805</v>
      </c>
      <c r="BH230" s="50">
        <v>280279</v>
      </c>
      <c r="BI230" s="50">
        <v>139159</v>
      </c>
      <c r="BJ230" s="50">
        <v>48676</v>
      </c>
      <c r="BK230" s="50">
        <v>179058</v>
      </c>
      <c r="BL230" s="50">
        <v>35422</v>
      </c>
      <c r="BM230" s="50">
        <v>18150</v>
      </c>
      <c r="BN230" s="50">
        <v>25339</v>
      </c>
      <c r="BO230" s="50">
        <v>8227</v>
      </c>
      <c r="BP230" s="50">
        <v>22397</v>
      </c>
      <c r="BQ230" s="50">
        <v>125886</v>
      </c>
      <c r="BR230" s="50">
        <v>66787</v>
      </c>
      <c r="BS230" s="50">
        <v>42126</v>
      </c>
      <c r="BT230" s="50">
        <v>77784</v>
      </c>
      <c r="BU230" s="50">
        <v>43480</v>
      </c>
      <c r="BV230" s="50">
        <v>19659</v>
      </c>
      <c r="BW230" s="50">
        <v>116910</v>
      </c>
      <c r="BX230" s="50">
        <v>147343</v>
      </c>
      <c r="BY230" s="50">
        <v>8439</v>
      </c>
      <c r="BZ230" s="50">
        <v>130954</v>
      </c>
      <c r="CA230" s="50">
        <v>287713</v>
      </c>
      <c r="CB230" s="50">
        <v>87080</v>
      </c>
      <c r="CC230" s="50">
        <v>13456</v>
      </c>
      <c r="CD230" s="50">
        <v>3983</v>
      </c>
      <c r="CE230" s="50">
        <v>6682</v>
      </c>
      <c r="CF230" s="50">
        <v>116524</v>
      </c>
      <c r="CG230" s="50">
        <v>46941</v>
      </c>
      <c r="CH230" s="50">
        <v>12334</v>
      </c>
      <c r="CI230" s="50">
        <v>334919</v>
      </c>
      <c r="CJ230" s="50">
        <v>119393</v>
      </c>
      <c r="CK230" s="50">
        <v>101133</v>
      </c>
      <c r="CL230" s="50">
        <v>5780</v>
      </c>
      <c r="CM230" s="50">
        <v>2138</v>
      </c>
      <c r="CN230" s="50">
        <v>596</v>
      </c>
      <c r="CO230" s="50">
        <v>69471</v>
      </c>
      <c r="CP230" s="50">
        <v>22005</v>
      </c>
      <c r="CQ230" s="50">
        <v>155288</v>
      </c>
      <c r="CR230" s="50">
        <v>107805</v>
      </c>
      <c r="CS230" s="50">
        <v>19461</v>
      </c>
      <c r="CT230" s="50">
        <v>20552</v>
      </c>
      <c r="CU230" s="51"/>
      <c r="CV230" s="50">
        <f t="shared" si="474"/>
        <v>48539.907605319488</v>
      </c>
      <c r="CW230" s="57">
        <f t="shared" si="475"/>
        <v>41923.17907191009</v>
      </c>
      <c r="CX230" s="57">
        <f t="shared" si="476"/>
        <v>5154.6324589057958</v>
      </c>
      <c r="CY230" s="50">
        <f t="shared" si="473"/>
        <v>671526.0634873081</v>
      </c>
      <c r="CZ230" s="57">
        <f t="shared" si="477"/>
        <v>330243.29973408231</v>
      </c>
      <c r="DA230" s="57">
        <f t="shared" si="478"/>
        <v>40469.188672242919</v>
      </c>
      <c r="DB230" s="50">
        <f t="shared" si="479"/>
        <v>95829.786558678461</v>
      </c>
      <c r="DC230" s="57">
        <f t="shared" si="480"/>
        <v>45816.845389465772</v>
      </c>
      <c r="DD230" s="57">
        <f t="shared" si="481"/>
        <v>6140.6882492781961</v>
      </c>
      <c r="DE230" s="50">
        <f t="shared" si="482"/>
        <v>193326.46325841051</v>
      </c>
      <c r="DF230" s="57">
        <f t="shared" si="483"/>
        <v>66431.369704233657</v>
      </c>
      <c r="DG230" s="57">
        <f t="shared" si="484"/>
        <v>13746.848778875934</v>
      </c>
      <c r="DH230" s="50">
        <f t="shared" si="485"/>
        <v>236706.73725939501</v>
      </c>
      <c r="DI230" s="57">
        <f t="shared" si="486"/>
        <v>95737.956393737666</v>
      </c>
      <c r="DJ230" s="57">
        <f t="shared" si="487"/>
        <v>13456.382732099568</v>
      </c>
      <c r="DK230" s="50">
        <f t="shared" si="488"/>
        <v>113042.275350992</v>
      </c>
      <c r="DL230" s="57">
        <f t="shared" si="489"/>
        <v>47972.462334310861</v>
      </c>
      <c r="DM230" s="57">
        <f t="shared" si="490"/>
        <v>7128.8896798853248</v>
      </c>
      <c r="DN230" s="50">
        <f t="shared" si="491"/>
        <v>13563.005409133139</v>
      </c>
      <c r="DO230" s="57">
        <f t="shared" si="492"/>
        <v>7278.384333422774</v>
      </c>
      <c r="DP230" s="57">
        <f t="shared" si="493"/>
        <v>936.03555240029277</v>
      </c>
      <c r="DQ230" s="50">
        <f t="shared" si="494"/>
        <v>337036.96045432257</v>
      </c>
      <c r="DR230" s="57">
        <f t="shared" si="495"/>
        <v>296188.24354493571</v>
      </c>
      <c r="DS230" s="57">
        <f t="shared" si="496"/>
        <v>36154.842570262655</v>
      </c>
      <c r="DT230" s="50">
        <f t="shared" si="497"/>
        <v>209494.57506671615</v>
      </c>
      <c r="DU230" s="57">
        <f t="shared" si="498"/>
        <v>303988.5873435266</v>
      </c>
      <c r="DV230" s="57">
        <f t="shared" si="499"/>
        <v>26913.167771743145</v>
      </c>
      <c r="DW230" s="50">
        <f t="shared" si="500"/>
        <v>18822.685770850494</v>
      </c>
      <c r="DX230" s="57">
        <f t="shared" si="501"/>
        <v>6955.22334281433</v>
      </c>
      <c r="DY230" s="57">
        <f t="shared" si="502"/>
        <v>991.55399347389186</v>
      </c>
      <c r="DZ230" s="50">
        <f t="shared" si="503"/>
        <v>35200.339954340248</v>
      </c>
      <c r="EA230" s="57">
        <f t="shared" si="504"/>
        <v>11443.469572865881</v>
      </c>
      <c r="EB230" s="57">
        <f t="shared" si="505"/>
        <v>1099.3724152689972</v>
      </c>
      <c r="EC230" s="50">
        <f t="shared" si="506"/>
        <v>19971.55603479108</v>
      </c>
      <c r="ED230" s="57">
        <f t="shared" si="507"/>
        <v>6826.0194636103915</v>
      </c>
      <c r="EE230" s="57">
        <f t="shared" si="508"/>
        <v>538.55569891684468</v>
      </c>
      <c r="EF230" s="50">
        <f t="shared" si="509"/>
        <v>95185.040788881131</v>
      </c>
      <c r="EG230" s="57">
        <f t="shared" si="510"/>
        <v>26571.519092022987</v>
      </c>
      <c r="EH230" s="57">
        <f t="shared" si="511"/>
        <v>1944.2182576933303</v>
      </c>
      <c r="EI230" s="50">
        <f t="shared" si="512"/>
        <v>131199.09436993112</v>
      </c>
      <c r="EJ230" s="57">
        <f t="shared" si="513"/>
        <v>12461.063591045842</v>
      </c>
      <c r="EK230" s="57">
        <f t="shared" si="514"/>
        <v>2388.0975812527813</v>
      </c>
      <c r="EL230" s="50">
        <f t="shared" si="515"/>
        <v>64529.046880974471</v>
      </c>
      <c r="EM230" s="57">
        <f t="shared" si="516"/>
        <v>43049.401175884464</v>
      </c>
      <c r="EN230" s="57">
        <f t="shared" si="517"/>
        <v>2954.5466032210961</v>
      </c>
      <c r="EO230" s="50">
        <f t="shared" si="518"/>
        <v>103167.66039735462</v>
      </c>
      <c r="EP230" s="57">
        <f t="shared" si="519"/>
        <v>33939.771229013837</v>
      </c>
      <c r="EQ230" s="57">
        <f t="shared" si="520"/>
        <v>3359.1338899820821</v>
      </c>
      <c r="ER230" s="50">
        <f t="shared" si="521"/>
        <v>25357.406473873943</v>
      </c>
      <c r="ES230" s="57">
        <f t="shared" si="522"/>
        <v>8202.4795256682701</v>
      </c>
      <c r="ET230" s="57">
        <f t="shared" si="523"/>
        <v>734.21126782114652</v>
      </c>
      <c r="EU230" s="50">
        <f t="shared" si="524"/>
        <v>5169.0824647544541</v>
      </c>
      <c r="EV230" s="57">
        <f t="shared" si="525"/>
        <v>2549.2802864008845</v>
      </c>
      <c r="EW230" s="57">
        <f t="shared" si="526"/>
        <v>644.36258299189205</v>
      </c>
      <c r="EX230" s="50">
        <f t="shared" si="527"/>
        <v>155783.36173536704</v>
      </c>
      <c r="EY230" s="57">
        <f t="shared" si="528"/>
        <v>42107.453457004231</v>
      </c>
      <c r="EZ230" s="57">
        <f t="shared" si="529"/>
        <v>6527.574004102672</v>
      </c>
      <c r="FA230" s="50">
        <f t="shared" si="530"/>
        <v>99523.179352043328</v>
      </c>
      <c r="FB230" s="57">
        <f t="shared" si="531"/>
        <v>10718.172855180073</v>
      </c>
      <c r="FC230" s="57">
        <f t="shared" si="532"/>
        <v>2433.9606412701023</v>
      </c>
      <c r="FD230" s="50">
        <f t="shared" si="533"/>
        <v>14083.804362840119</v>
      </c>
      <c r="FE230" s="57">
        <f t="shared" si="534"/>
        <v>2489.3684173554984</v>
      </c>
      <c r="FF230" s="57">
        <f t="shared" si="535"/>
        <v>3003.4940210758391</v>
      </c>
      <c r="FG230" s="50">
        <f t="shared" si="536"/>
        <v>69969.367221298831</v>
      </c>
      <c r="FH230" s="57">
        <f t="shared" si="537"/>
        <v>20208.757565324137</v>
      </c>
      <c r="FI230" s="57">
        <f t="shared" si="538"/>
        <v>5649.2025330107072</v>
      </c>
      <c r="FJ230" s="50">
        <f t="shared" si="539"/>
        <v>43233.538756823706</v>
      </c>
      <c r="FK230" s="57">
        <f t="shared" si="540"/>
        <v>13156.404374208956</v>
      </c>
      <c r="FL230" s="57">
        <f t="shared" si="541"/>
        <v>2636.3213359079309</v>
      </c>
      <c r="FM230" s="50">
        <f t="shared" si="542"/>
        <v>64980.368919832603</v>
      </c>
      <c r="FN230" s="57">
        <f t="shared" si="543"/>
        <v>44583.810710880178</v>
      </c>
      <c r="FO230" s="57">
        <f t="shared" si="544"/>
        <v>1131.6911213045946</v>
      </c>
      <c r="FP230" s="50">
        <f t="shared" si="545"/>
        <v>72786.23925693061</v>
      </c>
      <c r="FQ230" s="57">
        <f t="shared" si="546"/>
        <v>87057.694841692297</v>
      </c>
      <c r="FR230" s="57">
        <f t="shared" si="547"/>
        <v>11677.64697750967</v>
      </c>
      <c r="FS230" s="50">
        <f t="shared" si="548"/>
        <v>7479.0509296490245</v>
      </c>
      <c r="FT230" s="57">
        <f t="shared" si="549"/>
        <v>1205.1968404432905</v>
      </c>
      <c r="FU230" s="57">
        <f t="shared" si="550"/>
        <v>896.07300302847511</v>
      </c>
      <c r="FV230" s="50">
        <f t="shared" si="551"/>
        <v>64765.824206779354</v>
      </c>
      <c r="FW230" s="57">
        <f t="shared" si="552"/>
        <v>14203.651741714411</v>
      </c>
      <c r="FX230" s="57">
        <f t="shared" si="553"/>
        <v>1654.0204159463053</v>
      </c>
      <c r="FY230" s="50">
        <f t="shared" si="554"/>
        <v>186153.11075409644</v>
      </c>
      <c r="FZ230" s="57">
        <f t="shared" si="555"/>
        <v>36126.55444917042</v>
      </c>
      <c r="GA230" s="57">
        <f t="shared" si="556"/>
        <v>13562.189616174615</v>
      </c>
      <c r="GB230" s="50">
        <f t="shared" si="557"/>
        <v>3212.6125426108324</v>
      </c>
      <c r="GC230" s="57">
        <f t="shared" si="558"/>
        <v>646.92715161128672</v>
      </c>
      <c r="GD230" s="57">
        <f t="shared" si="559"/>
        <v>79.925098743635317</v>
      </c>
      <c r="GE230" s="50">
        <f t="shared" si="560"/>
        <v>38613.046011715771</v>
      </c>
      <c r="GF230" s="57">
        <f t="shared" si="561"/>
        <v>6658.3872643621908</v>
      </c>
      <c r="GG230" s="57">
        <f t="shared" si="562"/>
        <v>20824.511298157115</v>
      </c>
      <c r="GH230" s="50">
        <f t="shared" si="563"/>
        <v>59919.670442242357</v>
      </c>
      <c r="GI230" s="57">
        <f t="shared" si="564"/>
        <v>5888.6105226881436</v>
      </c>
      <c r="GJ230" s="57">
        <f t="shared" si="565"/>
        <v>2756.0748815087131</v>
      </c>
      <c r="GK230" s="51"/>
    </row>
    <row r="231" spans="1:193" s="45" customFormat="1">
      <c r="A231" s="45" t="s">
        <v>15</v>
      </c>
      <c r="B231" s="46">
        <v>41924</v>
      </c>
      <c r="C231" s="56">
        <v>0.54476659382588566</v>
      </c>
      <c r="D231" s="56">
        <v>0.29518613952305867</v>
      </c>
      <c r="E231" s="56">
        <v>0.15209151910596003</v>
      </c>
      <c r="F231" s="48">
        <v>124225</v>
      </c>
      <c r="G231" s="49">
        <v>205456</v>
      </c>
      <c r="H231" s="49">
        <v>55151</v>
      </c>
      <c r="I231" s="49">
        <f t="shared" si="568"/>
        <v>1208182</v>
      </c>
      <c r="J231" s="48">
        <v>1185052</v>
      </c>
      <c r="K231" s="48">
        <v>304292</v>
      </c>
      <c r="L231" s="48">
        <v>160889</v>
      </c>
      <c r="M231" s="49">
        <v>173938</v>
      </c>
      <c r="N231" s="49">
        <v>47703</v>
      </c>
      <c r="O231" s="48">
        <v>378880</v>
      </c>
      <c r="P231" s="49">
        <v>284375</v>
      </c>
      <c r="Q231" s="49">
        <v>121738</v>
      </c>
      <c r="R231" s="48">
        <v>480519</v>
      </c>
      <c r="S231" s="49">
        <v>391998</v>
      </c>
      <c r="T231" s="49">
        <v>118105</v>
      </c>
      <c r="U231" s="48">
        <v>196969</v>
      </c>
      <c r="V231" s="49">
        <v>167350</v>
      </c>
      <c r="W231" s="49">
        <v>54096</v>
      </c>
      <c r="X231" s="48">
        <v>28236</v>
      </c>
      <c r="Y231" s="49">
        <v>29846</v>
      </c>
      <c r="Z231" s="49">
        <v>8912</v>
      </c>
      <c r="AA231" s="48">
        <v>573321</v>
      </c>
      <c r="AB231" s="49">
        <v>975390</v>
      </c>
      <c r="AC231" s="49">
        <v>253976</v>
      </c>
      <c r="AD231" s="48">
        <v>343382</v>
      </c>
      <c r="AE231" s="49">
        <v>960452</v>
      </c>
      <c r="AF231" s="49">
        <v>180144</v>
      </c>
      <c r="AG231" s="48">
        <v>37989</v>
      </c>
      <c r="AH231" s="49">
        <v>29458</v>
      </c>
      <c r="AI231" s="49">
        <v>9216</v>
      </c>
      <c r="AJ231" s="48">
        <v>98376</v>
      </c>
      <c r="AK231" s="49">
        <v>70295</v>
      </c>
      <c r="AL231" s="49">
        <v>15498</v>
      </c>
      <c r="AM231" s="48">
        <v>50609</v>
      </c>
      <c r="AN231" s="49">
        <v>37635</v>
      </c>
      <c r="AO231" s="49">
        <v>6821</v>
      </c>
      <c r="AP231" s="48">
        <v>167296</v>
      </c>
      <c r="AQ231" s="49">
        <v>99829</v>
      </c>
      <c r="AR231" s="49">
        <v>14677</v>
      </c>
      <c r="AS231" s="48">
        <v>249483</v>
      </c>
      <c r="AT231" s="49">
        <v>53013</v>
      </c>
      <c r="AU231" s="49">
        <v>19807</v>
      </c>
      <c r="AV231" s="48">
        <v>118221</v>
      </c>
      <c r="AW231" s="49">
        <v>171563</v>
      </c>
      <c r="AX231" s="49">
        <v>21717</v>
      </c>
      <c r="AY231" s="48">
        <v>208000</v>
      </c>
      <c r="AZ231" s="49">
        <v>152933</v>
      </c>
      <c r="BA231" s="49">
        <v>32864</v>
      </c>
      <c r="BB231" s="48">
        <v>62428</v>
      </c>
      <c r="BC231" s="49">
        <v>53756</v>
      </c>
      <c r="BD231" s="49">
        <v>9954</v>
      </c>
      <c r="BE231" s="48">
        <v>11446</v>
      </c>
      <c r="BF231" s="49">
        <v>11571</v>
      </c>
      <c r="BG231" s="49">
        <v>5460</v>
      </c>
      <c r="BH231" s="50">
        <v>246475</v>
      </c>
      <c r="BI231" s="50">
        <v>124146</v>
      </c>
      <c r="BJ231" s="50">
        <v>38801</v>
      </c>
      <c r="BK231" s="50">
        <v>131604</v>
      </c>
      <c r="BL231" s="50">
        <v>63071</v>
      </c>
      <c r="BM231" s="50">
        <v>31084</v>
      </c>
      <c r="BN231" s="50">
        <v>31266</v>
      </c>
      <c r="BO231" s="50">
        <v>7884</v>
      </c>
      <c r="BP231" s="50">
        <v>22866</v>
      </c>
      <c r="BQ231" s="50">
        <v>187327</v>
      </c>
      <c r="BR231" s="50">
        <v>46515</v>
      </c>
      <c r="BS231" s="50">
        <v>27930</v>
      </c>
      <c r="BT231" s="50">
        <v>77311</v>
      </c>
      <c r="BU231" s="50">
        <v>50143</v>
      </c>
      <c r="BV231" s="50">
        <v>20406</v>
      </c>
      <c r="BW231" s="50">
        <v>158366</v>
      </c>
      <c r="BX231" s="50">
        <v>148064</v>
      </c>
      <c r="BY231" s="50">
        <v>7444</v>
      </c>
      <c r="BZ231" s="50">
        <v>239622</v>
      </c>
      <c r="CA231" s="50">
        <v>228880</v>
      </c>
      <c r="CB231" s="50">
        <v>69329</v>
      </c>
      <c r="CC231" s="50">
        <v>8873</v>
      </c>
      <c r="CD231" s="50">
        <v>6181</v>
      </c>
      <c r="CE231" s="50">
        <v>10554</v>
      </c>
      <c r="CF231" s="50">
        <v>90841</v>
      </c>
      <c r="CG231" s="50">
        <v>52811</v>
      </c>
      <c r="CH231" s="50">
        <v>13376</v>
      </c>
      <c r="CI231" s="50">
        <v>419727</v>
      </c>
      <c r="CJ231" s="50">
        <v>113345</v>
      </c>
      <c r="CK231" s="50">
        <v>86605</v>
      </c>
      <c r="CL231" s="50">
        <v>2155</v>
      </c>
      <c r="CM231" s="50">
        <v>2341</v>
      </c>
      <c r="CN231" s="50">
        <v>395</v>
      </c>
      <c r="CO231" s="50">
        <v>130357</v>
      </c>
      <c r="CP231" s="50">
        <v>17966</v>
      </c>
      <c r="CQ231" s="50">
        <v>140765</v>
      </c>
      <c r="CR231" s="50">
        <v>137428</v>
      </c>
      <c r="CS231" s="50">
        <v>19333</v>
      </c>
      <c r="CT231" s="50">
        <v>19955</v>
      </c>
      <c r="CU231" s="51"/>
      <c r="CV231" s="50">
        <f t="shared" si="474"/>
        <v>67673.63011802065</v>
      </c>
      <c r="CW231" s="57">
        <f t="shared" si="475"/>
        <v>60647.763481849543</v>
      </c>
      <c r="CX231" s="57">
        <f t="shared" si="476"/>
        <v>8387.9993702128013</v>
      </c>
      <c r="CY231" s="50">
        <f t="shared" si="473"/>
        <v>658177.19286174618</v>
      </c>
      <c r="CZ231" s="57">
        <f t="shared" si="477"/>
        <v>349810.92501407972</v>
      </c>
      <c r="DA231" s="57">
        <f t="shared" si="478"/>
        <v>46280.232531790789</v>
      </c>
      <c r="DB231" s="50">
        <f t="shared" si="479"/>
        <v>87646.952514052915</v>
      </c>
      <c r="DC231" s="57">
        <f t="shared" si="480"/>
        <v>51344.08673636178</v>
      </c>
      <c r="DD231" s="57">
        <f t="shared" si="481"/>
        <v>7255.2217359116112</v>
      </c>
      <c r="DE231" s="50">
        <f t="shared" si="482"/>
        <v>206401.16706875156</v>
      </c>
      <c r="DF231" s="57">
        <f t="shared" si="483"/>
        <v>83943.558426869815</v>
      </c>
      <c r="DG231" s="57">
        <f t="shared" si="484"/>
        <v>18515.31735292136</v>
      </c>
      <c r="DH231" s="50">
        <f t="shared" si="485"/>
        <v>261770.69889862076</v>
      </c>
      <c r="DI231" s="57">
        <f t="shared" si="486"/>
        <v>115712.37632075995</v>
      </c>
      <c r="DJ231" s="57">
        <f t="shared" si="487"/>
        <v>17962.768864009409</v>
      </c>
      <c r="DK231" s="50">
        <f t="shared" si="488"/>
        <v>107302.13121929087</v>
      </c>
      <c r="DL231" s="57">
        <f t="shared" si="489"/>
        <v>49399.400449183871</v>
      </c>
      <c r="DM231" s="57">
        <f t="shared" si="490"/>
        <v>8227.5428175560137</v>
      </c>
      <c r="DN231" s="50">
        <f t="shared" si="491"/>
        <v>15382.029543267707</v>
      </c>
      <c r="DO231" s="57">
        <f t="shared" si="492"/>
        <v>8810.1255202052089</v>
      </c>
      <c r="DP231" s="57">
        <f t="shared" si="493"/>
        <v>1355.4396182723158</v>
      </c>
      <c r="DQ231" s="50">
        <f t="shared" si="494"/>
        <v>312326.12833885057</v>
      </c>
      <c r="DR231" s="57">
        <f t="shared" si="495"/>
        <v>287921.60862939619</v>
      </c>
      <c r="DS231" s="57">
        <f t="shared" si="496"/>
        <v>38627.595656455305</v>
      </c>
      <c r="DT231" s="50">
        <f t="shared" si="497"/>
        <v>187063.04252112028</v>
      </c>
      <c r="DU231" s="57">
        <f t="shared" si="498"/>
        <v>283512.11807720072</v>
      </c>
      <c r="DV231" s="57">
        <f t="shared" si="499"/>
        <v>27398.374617824062</v>
      </c>
      <c r="DW231" s="50">
        <f t="shared" si="500"/>
        <v>20695.138132851571</v>
      </c>
      <c r="DX231" s="57">
        <f t="shared" si="501"/>
        <v>8695.5932980702619</v>
      </c>
      <c r="DY231" s="57">
        <f t="shared" si="502"/>
        <v>1401.6754400805276</v>
      </c>
      <c r="DZ231" s="50">
        <f t="shared" si="503"/>
        <v>53591.958434215325</v>
      </c>
      <c r="EA231" s="57">
        <f t="shared" si="504"/>
        <v>20750.109677773409</v>
      </c>
      <c r="EB231" s="57">
        <f t="shared" si="505"/>
        <v>2357.1143631041687</v>
      </c>
      <c r="EC231" s="50">
        <f t="shared" si="506"/>
        <v>27570.092546934247</v>
      </c>
      <c r="ED231" s="57">
        <f t="shared" si="507"/>
        <v>11109.330360950313</v>
      </c>
      <c r="EE231" s="57">
        <f t="shared" si="508"/>
        <v>1037.4162518217533</v>
      </c>
      <c r="EF231" s="50">
        <f t="shared" si="509"/>
        <v>91137.272080695373</v>
      </c>
      <c r="EG231" s="57">
        <f t="shared" si="510"/>
        <v>29468.137122447424</v>
      </c>
      <c r="EH231" s="57">
        <f t="shared" si="511"/>
        <v>2232.2472259181754</v>
      </c>
      <c r="EI231" s="50">
        <f t="shared" si="512"/>
        <v>135910.00412746344</v>
      </c>
      <c r="EJ231" s="57">
        <f t="shared" si="513"/>
        <v>15648.702814535909</v>
      </c>
      <c r="EK231" s="57">
        <f t="shared" si="514"/>
        <v>3012.4767189317504</v>
      </c>
      <c r="EL231" s="50">
        <f t="shared" si="515"/>
        <v>64402.85148869003</v>
      </c>
      <c r="EM231" s="57">
        <f t="shared" si="516"/>
        <v>50643.01965499451</v>
      </c>
      <c r="EN231" s="57">
        <f t="shared" si="517"/>
        <v>3302.9715204241338</v>
      </c>
      <c r="EO231" s="50">
        <f t="shared" si="518"/>
        <v>113311.45151578421</v>
      </c>
      <c r="EP231" s="57">
        <f t="shared" si="519"/>
        <v>45143.70187567993</v>
      </c>
      <c r="EQ231" s="57">
        <f t="shared" si="520"/>
        <v>4998.33568389827</v>
      </c>
      <c r="ER231" s="50">
        <f t="shared" si="521"/>
        <v>34008.688919362387</v>
      </c>
      <c r="ES231" s="57">
        <f t="shared" si="522"/>
        <v>15868.026116201541</v>
      </c>
      <c r="ET231" s="57">
        <f t="shared" si="523"/>
        <v>1513.9189811807262</v>
      </c>
      <c r="EU231" s="50">
        <f t="shared" si="524"/>
        <v>6235.398432931087</v>
      </c>
      <c r="EV231" s="57">
        <f t="shared" si="525"/>
        <v>3415.5988204213118</v>
      </c>
      <c r="EW231" s="57">
        <f t="shared" si="526"/>
        <v>830.4196943185417</v>
      </c>
      <c r="EX231" s="50">
        <f t="shared" si="527"/>
        <v>134271.34621323517</v>
      </c>
      <c r="EY231" s="57">
        <f t="shared" si="528"/>
        <v>36646.178477229638</v>
      </c>
      <c r="EZ231" s="57">
        <f t="shared" si="529"/>
        <v>5901.3030328303548</v>
      </c>
      <c r="FA231" s="50">
        <f t="shared" si="530"/>
        <v>71693.462813861857</v>
      </c>
      <c r="FB231" s="57">
        <f t="shared" si="531"/>
        <v>18617.685005858832</v>
      </c>
      <c r="FC231" s="57">
        <f t="shared" si="532"/>
        <v>4727.6127798896614</v>
      </c>
      <c r="FD231" s="50">
        <f t="shared" si="533"/>
        <v>17032.672322560142</v>
      </c>
      <c r="FE231" s="57">
        <f t="shared" si="534"/>
        <v>2327.2475239997943</v>
      </c>
      <c r="FF231" s="57">
        <f t="shared" si="535"/>
        <v>3477.724675876882</v>
      </c>
      <c r="FG231" s="50">
        <f t="shared" si="536"/>
        <v>102049.49172162169</v>
      </c>
      <c r="FH231" s="57">
        <f t="shared" si="537"/>
        <v>13730.583279915074</v>
      </c>
      <c r="FI231" s="57">
        <f t="shared" si="538"/>
        <v>4247.9161286294639</v>
      </c>
      <c r="FJ231" s="50">
        <f t="shared" si="539"/>
        <v>42116.450135273044</v>
      </c>
      <c r="FK231" s="57">
        <f t="shared" si="540"/>
        <v>14801.518594104731</v>
      </c>
      <c r="FL231" s="57">
        <f t="shared" si="541"/>
        <v>3103.5795388762203</v>
      </c>
      <c r="FM231" s="50">
        <f t="shared" si="542"/>
        <v>86272.506397830206</v>
      </c>
      <c r="FN231" s="57">
        <f t="shared" si="543"/>
        <v>43706.440562342155</v>
      </c>
      <c r="FO231" s="57">
        <f t="shared" si="544"/>
        <v>1132.1692682247665</v>
      </c>
      <c r="FP231" s="50">
        <f t="shared" si="545"/>
        <v>130538.06074574638</v>
      </c>
      <c r="FQ231" s="57">
        <f t="shared" si="546"/>
        <v>67562.203614037673</v>
      </c>
      <c r="FR231" s="57">
        <f t="shared" si="547"/>
        <v>10544.352928097103</v>
      </c>
      <c r="FS231" s="50">
        <f t="shared" si="548"/>
        <v>4833.7139870170831</v>
      </c>
      <c r="FT231" s="57">
        <f t="shared" si="549"/>
        <v>1824.5455283920255</v>
      </c>
      <c r="FU231" s="57">
        <f t="shared" si="550"/>
        <v>1605.1738926443022</v>
      </c>
      <c r="FV231" s="50">
        <f t="shared" si="551"/>
        <v>49487.142149737279</v>
      </c>
      <c r="FW231" s="57">
        <f t="shared" si="552"/>
        <v>15589.075214352251</v>
      </c>
      <c r="FX231" s="57">
        <f t="shared" si="553"/>
        <v>2034.3761595613214</v>
      </c>
      <c r="FY231" s="50">
        <f t="shared" si="554"/>
        <v>228653.24812675751</v>
      </c>
      <c r="FZ231" s="57">
        <f t="shared" si="555"/>
        <v>33457.872984241083</v>
      </c>
      <c r="GA231" s="57">
        <f t="shared" si="556"/>
        <v>13171.886012171668</v>
      </c>
      <c r="GB231" s="50">
        <f t="shared" si="557"/>
        <v>1173.9720096947835</v>
      </c>
      <c r="GC231" s="57">
        <f t="shared" si="558"/>
        <v>691.03075262348034</v>
      </c>
      <c r="GD231" s="57">
        <f t="shared" si="559"/>
        <v>60.07615004685421</v>
      </c>
      <c r="GE231" s="50">
        <f t="shared" si="560"/>
        <v>71014.138871360978</v>
      </c>
      <c r="GF231" s="57">
        <f t="shared" si="561"/>
        <v>5303.3141826712717</v>
      </c>
      <c r="GG231" s="57">
        <f t="shared" si="562"/>
        <v>21409.162686950462</v>
      </c>
      <c r="GH231" s="50">
        <f t="shared" si="563"/>
        <v>74866.183456303814</v>
      </c>
      <c r="GI231" s="57">
        <f t="shared" si="564"/>
        <v>5706.8336353992936</v>
      </c>
      <c r="GJ231" s="57">
        <f t="shared" si="565"/>
        <v>3034.9862637594324</v>
      </c>
      <c r="GK231" s="51"/>
    </row>
    <row r="232" spans="1:193" s="45" customFormat="1">
      <c r="A232" s="45" t="s">
        <v>15</v>
      </c>
      <c r="B232" s="46">
        <v>41923</v>
      </c>
      <c r="C232" s="56">
        <v>0.54476659382588566</v>
      </c>
      <c r="D232" s="56">
        <v>0.29518613952305867</v>
      </c>
      <c r="E232" s="56">
        <v>0.15209151910596003</v>
      </c>
      <c r="F232" s="48">
        <v>148246</v>
      </c>
      <c r="G232" s="49">
        <v>247374</v>
      </c>
      <c r="H232" s="49">
        <v>65284</v>
      </c>
      <c r="I232" s="49">
        <f t="shared" si="568"/>
        <v>1208182</v>
      </c>
      <c r="J232" s="48">
        <v>1201742</v>
      </c>
      <c r="K232" s="48">
        <v>286943</v>
      </c>
      <c r="L232" s="48">
        <v>158487</v>
      </c>
      <c r="M232" s="49">
        <v>177584</v>
      </c>
      <c r="N232" s="49">
        <v>45138</v>
      </c>
      <c r="O232" s="48">
        <v>392637</v>
      </c>
      <c r="P232" s="49">
        <v>318385</v>
      </c>
      <c r="Q232" s="49">
        <v>131668</v>
      </c>
      <c r="R232" s="48">
        <v>502773</v>
      </c>
      <c r="S232" s="49">
        <v>419775</v>
      </c>
      <c r="T232" s="49">
        <v>118282</v>
      </c>
      <c r="U232" s="48">
        <v>199432</v>
      </c>
      <c r="V232" s="49">
        <v>180495</v>
      </c>
      <c r="W232" s="49">
        <v>48203</v>
      </c>
      <c r="X232" s="48">
        <v>28966</v>
      </c>
      <c r="Y232" s="49">
        <v>32323</v>
      </c>
      <c r="Z232" s="49">
        <v>9285</v>
      </c>
      <c r="AA232" s="48">
        <v>521582</v>
      </c>
      <c r="AB232" s="49">
        <v>940489</v>
      </c>
      <c r="AC232" s="49">
        <v>226033</v>
      </c>
      <c r="AD232" s="49">
        <f>AVERAGE(AD231,AD233)</f>
        <v>302753.5</v>
      </c>
      <c r="AE232" s="49">
        <v>803478</v>
      </c>
      <c r="AF232" s="49">
        <v>137229</v>
      </c>
      <c r="AG232" s="48">
        <v>40444</v>
      </c>
      <c r="AH232" s="49">
        <v>32837</v>
      </c>
      <c r="AI232" s="49">
        <v>10125</v>
      </c>
      <c r="AJ232" s="48">
        <v>108674</v>
      </c>
      <c r="AK232" s="49">
        <v>80182</v>
      </c>
      <c r="AL232" s="49">
        <v>17092</v>
      </c>
      <c r="AM232" s="48">
        <v>55364</v>
      </c>
      <c r="AN232" s="49">
        <v>43061</v>
      </c>
      <c r="AO232" s="49">
        <v>7936</v>
      </c>
      <c r="AP232" s="48">
        <v>171342</v>
      </c>
      <c r="AQ232" s="49">
        <v>100317</v>
      </c>
      <c r="AR232" s="49">
        <v>13165</v>
      </c>
      <c r="AS232" s="48">
        <v>267399</v>
      </c>
      <c r="AT232" s="49">
        <v>62998</v>
      </c>
      <c r="AU232" s="49">
        <v>22231</v>
      </c>
      <c r="AV232" s="48">
        <v>118518</v>
      </c>
      <c r="AW232" s="49">
        <v>180121</v>
      </c>
      <c r="AX232" s="49">
        <v>18591</v>
      </c>
      <c r="AY232" s="48">
        <v>177898</v>
      </c>
      <c r="AZ232" s="49">
        <v>141133</v>
      </c>
      <c r="BA232" s="49">
        <v>28965</v>
      </c>
      <c r="BB232" s="49">
        <f>AVERAGE(BB231,BB233)</f>
        <v>54776.5</v>
      </c>
      <c r="BC232" s="49">
        <v>53252</v>
      </c>
      <c r="BD232" s="49">
        <v>9161</v>
      </c>
      <c r="BE232" s="48">
        <v>11649</v>
      </c>
      <c r="BF232" s="49">
        <v>12036</v>
      </c>
      <c r="BG232" s="49">
        <v>4780</v>
      </c>
      <c r="BH232" s="50">
        <v>241856</v>
      </c>
      <c r="BI232" s="50">
        <v>141314</v>
      </c>
      <c r="BJ232" s="50">
        <v>42554</v>
      </c>
      <c r="BK232" s="50">
        <v>180725</v>
      </c>
      <c r="BL232" s="50">
        <v>70899</v>
      </c>
      <c r="BM232" s="50">
        <v>32756</v>
      </c>
      <c r="BN232" s="50">
        <v>28100</v>
      </c>
      <c r="BO232" s="50">
        <v>6536</v>
      </c>
      <c r="BP232" s="50">
        <v>21983</v>
      </c>
      <c r="BQ232" s="50">
        <v>162033</v>
      </c>
      <c r="BR232" s="50">
        <v>36060</v>
      </c>
      <c r="BS232" s="50">
        <v>21086</v>
      </c>
      <c r="BT232" s="50">
        <v>87427</v>
      </c>
      <c r="BU232" s="50">
        <v>85094</v>
      </c>
      <c r="BV232" s="50">
        <v>24016</v>
      </c>
      <c r="BW232" s="50">
        <v>132135</v>
      </c>
      <c r="BX232" s="50">
        <v>142178</v>
      </c>
      <c r="BY232" s="50">
        <v>6051</v>
      </c>
      <c r="BZ232" s="50">
        <v>174410</v>
      </c>
      <c r="CA232" s="50">
        <v>162362</v>
      </c>
      <c r="CB232" s="50">
        <v>57611</v>
      </c>
      <c r="CC232" s="50">
        <v>12021</v>
      </c>
      <c r="CD232" s="50">
        <v>7674</v>
      </c>
      <c r="CE232" s="50">
        <v>12256</v>
      </c>
      <c r="CF232" s="50">
        <v>101632</v>
      </c>
      <c r="CG232" s="50">
        <v>53856</v>
      </c>
      <c r="CH232" s="50">
        <v>13702</v>
      </c>
      <c r="CI232" s="50">
        <v>410419</v>
      </c>
      <c r="CJ232" s="50">
        <v>105595</v>
      </c>
      <c r="CK232" s="50">
        <v>78717</v>
      </c>
      <c r="CL232" s="50">
        <v>3595</v>
      </c>
      <c r="CM232" s="50">
        <v>901</v>
      </c>
      <c r="CN232" s="50">
        <v>545</v>
      </c>
      <c r="CO232" s="50">
        <v>95535</v>
      </c>
      <c r="CP232" s="50">
        <v>13569</v>
      </c>
      <c r="CQ232" s="50">
        <v>135129</v>
      </c>
      <c r="CR232" s="50">
        <v>133906</v>
      </c>
      <c r="CS232" s="50">
        <v>18202</v>
      </c>
      <c r="CT232" s="50">
        <v>17860</v>
      </c>
      <c r="CU232" s="51"/>
      <c r="CV232" s="50">
        <f t="shared" si="474"/>
        <v>80759.468468312247</v>
      </c>
      <c r="CW232" s="57">
        <f t="shared" si="475"/>
        <v>73021.376078377114</v>
      </c>
      <c r="CX232" s="57">
        <f t="shared" si="476"/>
        <v>9929.1427333134943</v>
      </c>
      <c r="CY232" s="50">
        <f t="shared" si="473"/>
        <v>658177.19286174618</v>
      </c>
      <c r="CZ232" s="57">
        <f t="shared" si="477"/>
        <v>354737.58168271958</v>
      </c>
      <c r="DA232" s="57">
        <f t="shared" si="478"/>
        <v>43641.596766821487</v>
      </c>
      <c r="DB232" s="50">
        <f t="shared" si="479"/>
        <v>86338.423155683136</v>
      </c>
      <c r="DC232" s="57">
        <f t="shared" si="480"/>
        <v>52420.335401062854</v>
      </c>
      <c r="DD232" s="57">
        <f t="shared" si="481"/>
        <v>6865.1069894048233</v>
      </c>
      <c r="DE232" s="50">
        <f t="shared" si="482"/>
        <v>213895.52110001427</v>
      </c>
      <c r="DF232" s="57">
        <f t="shared" si="483"/>
        <v>93982.839032049029</v>
      </c>
      <c r="DG232" s="57">
        <f t="shared" si="484"/>
        <v>20025.586137643546</v>
      </c>
      <c r="DH232" s="50">
        <f t="shared" si="485"/>
        <v>273893.93467762199</v>
      </c>
      <c r="DI232" s="57">
        <f t="shared" si="486"/>
        <v>123911.76171829195</v>
      </c>
      <c r="DJ232" s="57">
        <f t="shared" si="487"/>
        <v>17989.689062891164</v>
      </c>
      <c r="DK232" s="50">
        <f t="shared" si="488"/>
        <v>108643.89133988402</v>
      </c>
      <c r="DL232" s="57">
        <f t="shared" si="489"/>
        <v>53279.622253214475</v>
      </c>
      <c r="DM232" s="57">
        <f t="shared" si="490"/>
        <v>7331.2674954645909</v>
      </c>
      <c r="DN232" s="50">
        <f t="shared" si="491"/>
        <v>15779.709156760604</v>
      </c>
      <c r="DO232" s="57">
        <f t="shared" si="492"/>
        <v>9541.3015878038259</v>
      </c>
      <c r="DP232" s="57">
        <f t="shared" si="493"/>
        <v>1412.1697548988388</v>
      </c>
      <c r="DQ232" s="50">
        <f t="shared" si="494"/>
        <v>284140.44954089308</v>
      </c>
      <c r="DR232" s="57">
        <f t="shared" si="495"/>
        <v>277619.31717390195</v>
      </c>
      <c r="DS232" s="57">
        <f t="shared" si="496"/>
        <v>34377.702338077463</v>
      </c>
      <c r="DT232" s="50">
        <f t="shared" si="497"/>
        <v>164929.99296386528</v>
      </c>
      <c r="DU232" s="57">
        <f t="shared" si="498"/>
        <v>237175.56901170814</v>
      </c>
      <c r="DV232" s="57">
        <f t="shared" si="499"/>
        <v>20871.367075391787</v>
      </c>
      <c r="DW232" s="50">
        <f t="shared" si="500"/>
        <v>22032.540120694121</v>
      </c>
      <c r="DX232" s="57">
        <f t="shared" si="501"/>
        <v>9693.0272635186775</v>
      </c>
      <c r="DY232" s="57">
        <f t="shared" si="502"/>
        <v>1539.9266309478453</v>
      </c>
      <c r="DZ232" s="50">
        <f t="shared" si="503"/>
        <v>59201.964817434295</v>
      </c>
      <c r="EA232" s="57">
        <f t="shared" si="504"/>
        <v>23668.615039237891</v>
      </c>
      <c r="EB232" s="57">
        <f t="shared" si="505"/>
        <v>2599.5482445590687</v>
      </c>
      <c r="EC232" s="50">
        <f t="shared" si="506"/>
        <v>30160.457700576335</v>
      </c>
      <c r="ED232" s="57">
        <f t="shared" si="507"/>
        <v>12711.010354002428</v>
      </c>
      <c r="EE232" s="57">
        <f t="shared" si="508"/>
        <v>1206.9982956248987</v>
      </c>
      <c r="EF232" s="50">
        <f t="shared" si="509"/>
        <v>93341.397719314904</v>
      </c>
      <c r="EG232" s="57">
        <f t="shared" si="510"/>
        <v>29612.187958534676</v>
      </c>
      <c r="EH232" s="57">
        <f t="shared" si="511"/>
        <v>2002.2848490299637</v>
      </c>
      <c r="EI232" s="50">
        <f t="shared" si="512"/>
        <v>145670.04242244799</v>
      </c>
      <c r="EJ232" s="57">
        <f t="shared" si="513"/>
        <v>18596.13641767365</v>
      </c>
      <c r="EK232" s="57">
        <f t="shared" si="514"/>
        <v>3381.1465612445973</v>
      </c>
      <c r="EL232" s="50">
        <f t="shared" si="515"/>
        <v>64564.647167056319</v>
      </c>
      <c r="EM232" s="57">
        <f t="shared" si="516"/>
        <v>53169.22263703285</v>
      </c>
      <c r="EN232" s="57">
        <f t="shared" si="517"/>
        <v>2827.5334316989029</v>
      </c>
      <c r="EO232" s="50">
        <f t="shared" si="518"/>
        <v>96912.887508437401</v>
      </c>
      <c r="EP232" s="57">
        <f t="shared" si="519"/>
        <v>41660.505429307836</v>
      </c>
      <c r="EQ232" s="57">
        <f t="shared" si="520"/>
        <v>4405.3308509041326</v>
      </c>
      <c r="ER232" s="50">
        <f t="shared" si="521"/>
        <v>29840.407326703626</v>
      </c>
      <c r="ES232" s="57">
        <f t="shared" si="522"/>
        <v>15719.252301881919</v>
      </c>
      <c r="ET232" s="57">
        <f t="shared" si="523"/>
        <v>1393.3104065296998</v>
      </c>
      <c r="EU232" s="50">
        <f t="shared" si="524"/>
        <v>6345.986051477742</v>
      </c>
      <c r="EV232" s="57">
        <f t="shared" si="525"/>
        <v>3552.8603752995341</v>
      </c>
      <c r="EW232" s="57">
        <f t="shared" si="526"/>
        <v>726.99746132648897</v>
      </c>
      <c r="EX232" s="50">
        <f t="shared" si="527"/>
        <v>131755.06931635342</v>
      </c>
      <c r="EY232" s="57">
        <f t="shared" si="528"/>
        <v>41713.934120561513</v>
      </c>
      <c r="EZ232" s="57">
        <f t="shared" si="529"/>
        <v>6472.1025040350232</v>
      </c>
      <c r="FA232" s="50">
        <f t="shared" si="530"/>
        <v>98452.94266918319</v>
      </c>
      <c r="FB232" s="57">
        <f t="shared" si="531"/>
        <v>20928.402106045338</v>
      </c>
      <c r="FC232" s="57">
        <f t="shared" si="532"/>
        <v>4981.909799834827</v>
      </c>
      <c r="FD232" s="50">
        <f t="shared" si="533"/>
        <v>15307.941286507386</v>
      </c>
      <c r="FE232" s="57">
        <f t="shared" si="534"/>
        <v>1929.3366079227114</v>
      </c>
      <c r="FF232" s="57">
        <f t="shared" si="535"/>
        <v>3343.4278645063191</v>
      </c>
      <c r="FG232" s="50">
        <f t="shared" si="536"/>
        <v>88270.165497389724</v>
      </c>
      <c r="FH232" s="57">
        <f t="shared" si="537"/>
        <v>10644.412191201496</v>
      </c>
      <c r="FI232" s="57">
        <f t="shared" si="538"/>
        <v>3207.001771868273</v>
      </c>
      <c r="FJ232" s="50">
        <f t="shared" si="539"/>
        <v>47627.308998415705</v>
      </c>
      <c r="FK232" s="57">
        <f t="shared" si="540"/>
        <v>25118.569356575154</v>
      </c>
      <c r="FL232" s="57">
        <f t="shared" si="541"/>
        <v>3652.629922848736</v>
      </c>
      <c r="FM232" s="50">
        <f t="shared" si="542"/>
        <v>71982.733875183403</v>
      </c>
      <c r="FN232" s="57">
        <f t="shared" si="543"/>
        <v>41968.974945109432</v>
      </c>
      <c r="FO232" s="57">
        <f t="shared" si="544"/>
        <v>920.30578211016416</v>
      </c>
      <c r="FP232" s="50">
        <f t="shared" si="545"/>
        <v>95012.741629172713</v>
      </c>
      <c r="FQ232" s="57">
        <f t="shared" si="546"/>
        <v>47927.011985242854</v>
      </c>
      <c r="FR232" s="57">
        <f t="shared" si="547"/>
        <v>8762.1445072134629</v>
      </c>
      <c r="FS232" s="50">
        <f t="shared" si="548"/>
        <v>6548.6392243809714</v>
      </c>
      <c r="FT232" s="57">
        <f t="shared" si="549"/>
        <v>2265.258434699952</v>
      </c>
      <c r="FU232" s="57">
        <f t="shared" si="550"/>
        <v>1864.0336581626461</v>
      </c>
      <c r="FV232" s="50">
        <f t="shared" si="551"/>
        <v>55365.718463712408</v>
      </c>
      <c r="FW232" s="57">
        <f t="shared" si="552"/>
        <v>15897.544730153848</v>
      </c>
      <c r="FX232" s="57">
        <f t="shared" si="553"/>
        <v>2083.9579947898642</v>
      </c>
      <c r="FY232" s="50">
        <f t="shared" si="554"/>
        <v>223582.56067142615</v>
      </c>
      <c r="FZ232" s="57">
        <f t="shared" si="555"/>
        <v>31170.180402937382</v>
      </c>
      <c r="GA232" s="57">
        <f t="shared" si="556"/>
        <v>11972.188109463856</v>
      </c>
      <c r="GB232" s="50">
        <f t="shared" si="557"/>
        <v>1958.435904804059</v>
      </c>
      <c r="GC232" s="57">
        <f t="shared" si="558"/>
        <v>265.96271171027587</v>
      </c>
      <c r="GD232" s="57">
        <f t="shared" si="559"/>
        <v>82.889877912748219</v>
      </c>
      <c r="GE232" s="50">
        <f t="shared" si="560"/>
        <v>52044.276541155989</v>
      </c>
      <c r="GF232" s="57">
        <f t="shared" si="561"/>
        <v>4005.3807271883829</v>
      </c>
      <c r="GG232" s="57">
        <f t="shared" si="562"/>
        <v>20551.974885269272</v>
      </c>
      <c r="GH232" s="50">
        <f t="shared" si="563"/>
        <v>72947.515512849044</v>
      </c>
      <c r="GI232" s="57">
        <f t="shared" si="564"/>
        <v>5372.9781115987134</v>
      </c>
      <c r="GJ232" s="57">
        <f t="shared" si="565"/>
        <v>2716.3545312324459</v>
      </c>
      <c r="GK232" s="51"/>
    </row>
    <row r="233" spans="1:193" s="45" customFormat="1">
      <c r="A233" s="45" t="s">
        <v>15</v>
      </c>
      <c r="B233" s="46">
        <v>41922</v>
      </c>
      <c r="C233" s="56">
        <v>0.54476659382588566</v>
      </c>
      <c r="D233" s="56">
        <v>0.29518613952305867</v>
      </c>
      <c r="E233" s="56">
        <v>0.15209151910596003</v>
      </c>
      <c r="F233" s="48">
        <v>156431</v>
      </c>
      <c r="G233" s="49">
        <v>257867</v>
      </c>
      <c r="H233" s="49">
        <v>65521</v>
      </c>
      <c r="I233" s="49">
        <f t="shared" si="568"/>
        <v>1208182</v>
      </c>
      <c r="J233" s="48">
        <v>1226238</v>
      </c>
      <c r="K233" s="48">
        <v>273924</v>
      </c>
      <c r="L233" s="48">
        <v>163362</v>
      </c>
      <c r="M233" s="49">
        <v>182305</v>
      </c>
      <c r="N233" s="49">
        <v>41952</v>
      </c>
      <c r="O233" s="48">
        <v>413201</v>
      </c>
      <c r="P233" s="49">
        <v>327138</v>
      </c>
      <c r="Q233" s="49">
        <v>131962</v>
      </c>
      <c r="R233" s="48">
        <v>496760</v>
      </c>
      <c r="S233" s="49">
        <v>421036</v>
      </c>
      <c r="T233" s="49">
        <v>112301</v>
      </c>
      <c r="U233" s="48">
        <v>196088</v>
      </c>
      <c r="V233" s="49">
        <v>176439</v>
      </c>
      <c r="W233" s="49">
        <v>47317</v>
      </c>
      <c r="X233" s="48">
        <v>29785</v>
      </c>
      <c r="Y233" s="49">
        <v>32992</v>
      </c>
      <c r="Z233" s="49">
        <v>8591</v>
      </c>
      <c r="AA233" s="48">
        <v>511989</v>
      </c>
      <c r="AB233" s="49">
        <v>918587</v>
      </c>
      <c r="AC233" s="49">
        <v>206066</v>
      </c>
      <c r="AD233" s="48">
        <v>262125</v>
      </c>
      <c r="AE233" s="49">
        <v>765131</v>
      </c>
      <c r="AF233" s="49">
        <v>124364</v>
      </c>
      <c r="AG233" s="48">
        <v>41658</v>
      </c>
      <c r="AH233" s="49">
        <v>34447</v>
      </c>
      <c r="AI233" s="49">
        <v>10045</v>
      </c>
      <c r="AJ233" s="48">
        <v>109885</v>
      </c>
      <c r="AK233" s="49">
        <v>83493</v>
      </c>
      <c r="AL233" s="49">
        <v>17098</v>
      </c>
      <c r="AM233" s="48">
        <v>57737</v>
      </c>
      <c r="AN233" s="49">
        <v>43871</v>
      </c>
      <c r="AO233" s="49">
        <v>7826</v>
      </c>
      <c r="AP233" s="48">
        <v>162388</v>
      </c>
      <c r="AQ233" s="49">
        <v>102052</v>
      </c>
      <c r="AR233" s="49">
        <v>11020</v>
      </c>
      <c r="AS233" s="48">
        <v>242440</v>
      </c>
      <c r="AT233" s="49">
        <v>54004</v>
      </c>
      <c r="AU233" s="49">
        <v>16267</v>
      </c>
      <c r="AV233" s="48">
        <v>115633</v>
      </c>
      <c r="AW233" s="49">
        <v>178851</v>
      </c>
      <c r="AX233" s="49">
        <v>15923</v>
      </c>
      <c r="AY233" s="48">
        <v>164988</v>
      </c>
      <c r="AZ233" s="49">
        <v>133017</v>
      </c>
      <c r="BA233" s="49">
        <v>24992</v>
      </c>
      <c r="BB233" s="48">
        <v>47125</v>
      </c>
      <c r="BC233" s="49">
        <v>51061</v>
      </c>
      <c r="BD233" s="49">
        <v>8189</v>
      </c>
      <c r="BE233" s="48">
        <v>12530</v>
      </c>
      <c r="BF233" s="49">
        <v>13286</v>
      </c>
      <c r="BG233" s="49">
        <v>3412</v>
      </c>
      <c r="BH233" s="50">
        <v>280363</v>
      </c>
      <c r="BI233" s="50">
        <v>143632</v>
      </c>
      <c r="BJ233" s="50">
        <v>41676</v>
      </c>
      <c r="BK233" s="50">
        <v>187275</v>
      </c>
      <c r="BL233" s="50">
        <v>66261</v>
      </c>
      <c r="BM233" s="50">
        <v>30886</v>
      </c>
      <c r="BN233" s="50">
        <v>25470</v>
      </c>
      <c r="BO233" s="50">
        <v>6571</v>
      </c>
      <c r="BP233" s="50">
        <v>20225</v>
      </c>
      <c r="BQ233" s="50">
        <v>140497</v>
      </c>
      <c r="BR233" s="50">
        <v>34620</v>
      </c>
      <c r="BS233" s="50">
        <v>19336</v>
      </c>
      <c r="BT233" s="50">
        <v>138282</v>
      </c>
      <c r="BU233" s="50">
        <v>46184</v>
      </c>
      <c r="BV233" s="50">
        <v>16911</v>
      </c>
      <c r="BW233" s="50">
        <v>104537</v>
      </c>
      <c r="BX233" s="50">
        <v>131322</v>
      </c>
      <c r="BY233" s="50">
        <v>5434</v>
      </c>
      <c r="BZ233" s="50">
        <v>138726</v>
      </c>
      <c r="CA233" s="50">
        <v>140256</v>
      </c>
      <c r="CB233" s="50">
        <v>43758</v>
      </c>
      <c r="CC233" s="50">
        <v>15160</v>
      </c>
      <c r="CD233" s="50">
        <v>7474</v>
      </c>
      <c r="CE233" s="50">
        <v>11468</v>
      </c>
      <c r="CF233" s="50">
        <v>101711</v>
      </c>
      <c r="CG233" s="50">
        <v>60658</v>
      </c>
      <c r="CH233" s="50">
        <v>14535</v>
      </c>
      <c r="CI233" s="50">
        <v>365458</v>
      </c>
      <c r="CJ233" s="50">
        <v>103120</v>
      </c>
      <c r="CK233" s="50">
        <v>74801</v>
      </c>
      <c r="CL233" s="50">
        <v>6118</v>
      </c>
      <c r="CM233" s="50">
        <v>1501</v>
      </c>
      <c r="CN233" s="50">
        <v>864</v>
      </c>
      <c r="CO233" s="50">
        <v>72946</v>
      </c>
      <c r="CP233" s="50">
        <v>13113</v>
      </c>
      <c r="CQ233" s="50">
        <v>136279</v>
      </c>
      <c r="CR233" s="50">
        <v>123485</v>
      </c>
      <c r="CS233" s="50">
        <v>17256</v>
      </c>
      <c r="CT233" s="50">
        <v>14141</v>
      </c>
      <c r="CU233" s="51"/>
      <c r="CV233" s="50">
        <f t="shared" si="474"/>
        <v>85218.383038777116</v>
      </c>
      <c r="CW233" s="57">
        <f t="shared" si="475"/>
        <v>76118.764240392571</v>
      </c>
      <c r="CX233" s="57">
        <f t="shared" si="476"/>
        <v>9965.1884233416076</v>
      </c>
      <c r="CY233" s="50">
        <f t="shared" si="473"/>
        <v>658177.19286174618</v>
      </c>
      <c r="CZ233" s="57">
        <f t="shared" si="477"/>
        <v>361968.46135647641</v>
      </c>
      <c r="DA233" s="57">
        <f t="shared" si="478"/>
        <v>41661.517279580992</v>
      </c>
      <c r="DB233" s="50">
        <f t="shared" si="479"/>
        <v>88994.160300584335</v>
      </c>
      <c r="DC233" s="57">
        <f t="shared" si="480"/>
        <v>53813.909165751211</v>
      </c>
      <c r="DD233" s="57">
        <f t="shared" si="481"/>
        <v>6380.5434095332348</v>
      </c>
      <c r="DE233" s="50">
        <f t="shared" si="482"/>
        <v>225098.10133544978</v>
      </c>
      <c r="DF233" s="57">
        <f t="shared" si="483"/>
        <v>96566.60331129437</v>
      </c>
      <c r="DG233" s="57">
        <f t="shared" si="484"/>
        <v>20070.301044260697</v>
      </c>
      <c r="DH233" s="50">
        <f t="shared" si="485"/>
        <v>270618.25314894697</v>
      </c>
      <c r="DI233" s="57">
        <f t="shared" si="486"/>
        <v>124283.99144023053</v>
      </c>
      <c r="DJ233" s="57">
        <f t="shared" si="487"/>
        <v>17080.029687118418</v>
      </c>
      <c r="DK233" s="50">
        <f t="shared" si="488"/>
        <v>106822.19185013027</v>
      </c>
      <c r="DL233" s="57">
        <f t="shared" si="489"/>
        <v>52082.34727130895</v>
      </c>
      <c r="DM233" s="57">
        <f t="shared" si="490"/>
        <v>7196.5144095367104</v>
      </c>
      <c r="DN233" s="50">
        <f t="shared" si="491"/>
        <v>16225.872997104005</v>
      </c>
      <c r="DO233" s="57">
        <f t="shared" si="492"/>
        <v>9738.7811151447513</v>
      </c>
      <c r="DP233" s="57">
        <f t="shared" si="493"/>
        <v>1306.6182406393025</v>
      </c>
      <c r="DQ233" s="50">
        <f t="shared" si="494"/>
        <v>278914.50360632135</v>
      </c>
      <c r="DR233" s="57">
        <f t="shared" si="495"/>
        <v>271154.15034606791</v>
      </c>
      <c r="DS233" s="57">
        <f t="shared" si="496"/>
        <v>31340.890976088758</v>
      </c>
      <c r="DT233" s="50">
        <f t="shared" si="497"/>
        <v>142796.94340661028</v>
      </c>
      <c r="DU233" s="57">
        <f t="shared" si="498"/>
        <v>225856.0661194174</v>
      </c>
      <c r="DV233" s="57">
        <f t="shared" si="499"/>
        <v>18914.709682093613</v>
      </c>
      <c r="DW233" s="50">
        <f t="shared" si="500"/>
        <v>22693.886765598745</v>
      </c>
      <c r="DX233" s="57">
        <f t="shared" si="501"/>
        <v>10168.276948150802</v>
      </c>
      <c r="DY233" s="57">
        <f t="shared" si="502"/>
        <v>1527.7593094193685</v>
      </c>
      <c r="DZ233" s="50">
        <f t="shared" si="503"/>
        <v>59861.677162557447</v>
      </c>
      <c r="EA233" s="57">
        <f t="shared" si="504"/>
        <v>24645.976347198739</v>
      </c>
      <c r="EB233" s="57">
        <f t="shared" si="505"/>
        <v>2600.4607936737048</v>
      </c>
      <c r="EC233" s="50">
        <f t="shared" si="506"/>
        <v>31453.18882772516</v>
      </c>
      <c r="ED233" s="57">
        <f t="shared" si="507"/>
        <v>12950.111127016107</v>
      </c>
      <c r="EE233" s="57">
        <f t="shared" si="508"/>
        <v>1190.2682285232431</v>
      </c>
      <c r="EF233" s="50">
        <f t="shared" si="509"/>
        <v>88463.557638197919</v>
      </c>
      <c r="EG233" s="57">
        <f t="shared" si="510"/>
        <v>30124.335910607184</v>
      </c>
      <c r="EH233" s="57">
        <f t="shared" si="511"/>
        <v>1676.0485405476795</v>
      </c>
      <c r="EI233" s="50">
        <f t="shared" si="512"/>
        <v>132073.21300714771</v>
      </c>
      <c r="EJ233" s="57">
        <f t="shared" si="513"/>
        <v>15941.23227880326</v>
      </c>
      <c r="EK233" s="57">
        <f t="shared" si="514"/>
        <v>2474.0727412966517</v>
      </c>
      <c r="EL233" s="50">
        <f t="shared" si="515"/>
        <v>62992.995543868637</v>
      </c>
      <c r="EM233" s="57">
        <f t="shared" si="516"/>
        <v>52794.336239838565</v>
      </c>
      <c r="EN233" s="57">
        <f t="shared" si="517"/>
        <v>2421.7532587242017</v>
      </c>
      <c r="EO233" s="50">
        <f t="shared" si="518"/>
        <v>89879.950782145228</v>
      </c>
      <c r="EP233" s="57">
        <f t="shared" si="519"/>
        <v>39264.774720938694</v>
      </c>
      <c r="EQ233" s="57">
        <f t="shared" si="520"/>
        <v>3801.0712454961531</v>
      </c>
      <c r="ER233" s="50">
        <f t="shared" si="521"/>
        <v>25672.125734044861</v>
      </c>
      <c r="ES233" s="57">
        <f t="shared" si="522"/>
        <v>15072.499470186898</v>
      </c>
      <c r="ET233" s="57">
        <f t="shared" si="523"/>
        <v>1245.4774499587068</v>
      </c>
      <c r="EU233" s="50">
        <f t="shared" si="524"/>
        <v>6825.9254206383475</v>
      </c>
      <c r="EV233" s="57">
        <f t="shared" si="525"/>
        <v>3921.8430497033573</v>
      </c>
      <c r="EW233" s="57">
        <f t="shared" si="526"/>
        <v>518.93626318953557</v>
      </c>
      <c r="EX233" s="50">
        <f t="shared" si="527"/>
        <v>152732.39654480678</v>
      </c>
      <c r="EY233" s="57">
        <f t="shared" si="528"/>
        <v>42398.17559197596</v>
      </c>
      <c r="EZ233" s="57">
        <f t="shared" si="529"/>
        <v>6338.5661502599896</v>
      </c>
      <c r="FA233" s="50">
        <f t="shared" si="530"/>
        <v>102021.16385874273</v>
      </c>
      <c r="FB233" s="57">
        <f t="shared" si="531"/>
        <v>19559.32879093739</v>
      </c>
      <c r="FC233" s="57">
        <f t="shared" si="532"/>
        <v>4697.4986591066818</v>
      </c>
      <c r="FD233" s="50">
        <f t="shared" si="533"/>
        <v>13875.205144745307</v>
      </c>
      <c r="FE233" s="57">
        <f t="shared" si="534"/>
        <v>1939.6681228060186</v>
      </c>
      <c r="FF233" s="57">
        <f t="shared" si="535"/>
        <v>3076.0509739180416</v>
      </c>
      <c r="FG233" s="50">
        <f t="shared" si="536"/>
        <v>76538.072132755464</v>
      </c>
      <c r="FH233" s="57">
        <f t="shared" si="537"/>
        <v>10219.344150288291</v>
      </c>
      <c r="FI233" s="57">
        <f t="shared" si="538"/>
        <v>2940.8416134328431</v>
      </c>
      <c r="FJ233" s="50">
        <f t="shared" si="539"/>
        <v>75331.414127431126</v>
      </c>
      <c r="FK233" s="57">
        <f t="shared" si="540"/>
        <v>13632.876667732942</v>
      </c>
      <c r="FL233" s="57">
        <f t="shared" si="541"/>
        <v>2572.01967960089</v>
      </c>
      <c r="FM233" s="50">
        <f t="shared" si="542"/>
        <v>56948.265418776609</v>
      </c>
      <c r="FN233" s="57">
        <f t="shared" si="543"/>
        <v>38764.434214447108</v>
      </c>
      <c r="FO233" s="57">
        <f t="shared" si="544"/>
        <v>826.46531482178682</v>
      </c>
      <c r="FP233" s="50">
        <f t="shared" si="545"/>
        <v>75573.290495089808</v>
      </c>
      <c r="FQ233" s="57">
        <f t="shared" si="546"/>
        <v>41401.627184946119</v>
      </c>
      <c r="FR233" s="57">
        <f t="shared" si="547"/>
        <v>6655.2206930385992</v>
      </c>
      <c r="FS233" s="50">
        <f t="shared" si="548"/>
        <v>8258.6615624004262</v>
      </c>
      <c r="FT233" s="57">
        <f t="shared" si="549"/>
        <v>2206.2212067953405</v>
      </c>
      <c r="FU233" s="57">
        <f t="shared" si="550"/>
        <v>1744.1855411071497</v>
      </c>
      <c r="FV233" s="50">
        <f t="shared" si="551"/>
        <v>55408.755024624654</v>
      </c>
      <c r="FW233" s="57">
        <f t="shared" si="552"/>
        <v>17905.400851189694</v>
      </c>
      <c r="FX233" s="57">
        <f t="shared" si="553"/>
        <v>2210.650230205129</v>
      </c>
      <c r="FY233" s="50">
        <f t="shared" si="554"/>
        <v>199089.30984642051</v>
      </c>
      <c r="FZ233" s="57">
        <f t="shared" si="555"/>
        <v>30439.594707617809</v>
      </c>
      <c r="GA233" s="57">
        <f t="shared" si="556"/>
        <v>11376.597720644915</v>
      </c>
      <c r="GB233" s="50">
        <f t="shared" si="557"/>
        <v>3332.8820210267686</v>
      </c>
      <c r="GC233" s="57">
        <f t="shared" si="558"/>
        <v>443.07439542411106</v>
      </c>
      <c r="GD233" s="57">
        <f t="shared" si="559"/>
        <v>131.40707250754946</v>
      </c>
      <c r="GE233" s="50">
        <f t="shared" si="560"/>
        <v>39738.543953223052</v>
      </c>
      <c r="GF233" s="57">
        <f t="shared" si="561"/>
        <v>3870.7758475658684</v>
      </c>
      <c r="GG233" s="57">
        <f t="shared" si="562"/>
        <v>20726.880132241127</v>
      </c>
      <c r="GH233" s="50">
        <f t="shared" si="563"/>
        <v>67270.502838589484</v>
      </c>
      <c r="GI233" s="57">
        <f t="shared" si="564"/>
        <v>5093.7320236099004</v>
      </c>
      <c r="GJ233" s="57">
        <f t="shared" si="565"/>
        <v>2150.7261716773805</v>
      </c>
      <c r="GK233" s="51"/>
    </row>
    <row r="234" spans="1:193" s="45" customFormat="1">
      <c r="A234" s="45" t="s">
        <v>15</v>
      </c>
      <c r="B234" s="46">
        <v>41921</v>
      </c>
      <c r="C234" s="56">
        <v>0.54719380785886085</v>
      </c>
      <c r="D234" s="56">
        <v>0.29476158024663435</v>
      </c>
      <c r="E234" s="56">
        <v>0.15002104205210895</v>
      </c>
      <c r="F234" s="48">
        <v>158055</v>
      </c>
      <c r="G234" s="49">
        <v>256087</v>
      </c>
      <c r="H234" s="49">
        <v>65981</v>
      </c>
      <c r="I234" s="49">
        <v>1322492</v>
      </c>
      <c r="J234" s="48">
        <v>1240208</v>
      </c>
      <c r="K234" s="48">
        <v>279539</v>
      </c>
      <c r="L234" s="48">
        <v>161112</v>
      </c>
      <c r="M234" s="49">
        <v>181277</v>
      </c>
      <c r="N234" s="49">
        <v>40557</v>
      </c>
      <c r="O234" s="48">
        <v>414881</v>
      </c>
      <c r="P234" s="49">
        <v>325631</v>
      </c>
      <c r="Q234" s="49">
        <v>135046</v>
      </c>
      <c r="R234" s="48">
        <v>507894</v>
      </c>
      <c r="S234" s="49">
        <v>417031</v>
      </c>
      <c r="T234" s="49">
        <v>113715</v>
      </c>
      <c r="U234" s="48">
        <v>244619</v>
      </c>
      <c r="V234" s="49">
        <v>179503</v>
      </c>
      <c r="W234" s="49">
        <v>47532</v>
      </c>
      <c r="X234" s="48">
        <v>29526</v>
      </c>
      <c r="Y234" s="49">
        <v>32545</v>
      </c>
      <c r="Z234" s="49">
        <v>8631</v>
      </c>
      <c r="AA234" s="48">
        <v>518497</v>
      </c>
      <c r="AB234" s="49">
        <v>908217</v>
      </c>
      <c r="AC234" s="49">
        <v>209820</v>
      </c>
      <c r="AD234" s="48">
        <v>260711</v>
      </c>
      <c r="AE234" s="49">
        <v>758448</v>
      </c>
      <c r="AF234" s="49">
        <v>125346</v>
      </c>
      <c r="AG234" s="48">
        <v>42020</v>
      </c>
      <c r="AH234" s="49">
        <v>35904</v>
      </c>
      <c r="AI234" s="49">
        <v>10104</v>
      </c>
      <c r="AJ234" s="48">
        <v>109942</v>
      </c>
      <c r="AK234" s="49">
        <v>87743</v>
      </c>
      <c r="AL234" s="49">
        <v>17660</v>
      </c>
      <c r="AM234" s="48">
        <v>56373</v>
      </c>
      <c r="AN234" s="49">
        <v>46259</v>
      </c>
      <c r="AO234" s="49">
        <v>7715</v>
      </c>
      <c r="AP234" s="48">
        <v>160329</v>
      </c>
      <c r="AQ234" s="49">
        <v>100586</v>
      </c>
      <c r="AR234" s="49">
        <v>10503</v>
      </c>
      <c r="AS234" s="48">
        <v>247092</v>
      </c>
      <c r="AT234" s="49">
        <v>55899</v>
      </c>
      <c r="AU234" s="49">
        <v>15942</v>
      </c>
      <c r="AV234" s="48">
        <v>122150</v>
      </c>
      <c r="AW234" s="49">
        <v>202147</v>
      </c>
      <c r="AX234" s="49">
        <v>16885</v>
      </c>
      <c r="AY234" s="48">
        <v>153841</v>
      </c>
      <c r="AZ234" s="49">
        <v>124564</v>
      </c>
      <c r="BA234" s="49">
        <v>23468</v>
      </c>
      <c r="BB234" s="48">
        <v>44225</v>
      </c>
      <c r="BC234" s="49">
        <v>47658</v>
      </c>
      <c r="BD234" s="49">
        <v>7582</v>
      </c>
      <c r="BE234" s="48">
        <v>12790</v>
      </c>
      <c r="BF234" s="49">
        <v>13796</v>
      </c>
      <c r="BG234" s="49">
        <v>3383</v>
      </c>
      <c r="BH234" s="50">
        <v>281646</v>
      </c>
      <c r="BI234" s="50">
        <v>142273</v>
      </c>
      <c r="BJ234" s="50">
        <v>41629</v>
      </c>
      <c r="BK234" s="50">
        <v>179855</v>
      </c>
      <c r="BL234" s="50">
        <v>58533</v>
      </c>
      <c r="BM234" s="50">
        <v>26824</v>
      </c>
      <c r="BN234" s="50">
        <v>24298</v>
      </c>
      <c r="BO234" s="50">
        <v>6660</v>
      </c>
      <c r="BP234" s="50">
        <v>20221</v>
      </c>
      <c r="BQ234" s="50">
        <v>136761</v>
      </c>
      <c r="BR234" s="50">
        <v>33523</v>
      </c>
      <c r="BS234" s="50">
        <v>19651</v>
      </c>
      <c r="BT234" s="50">
        <v>81699</v>
      </c>
      <c r="BU234" s="50">
        <v>38933</v>
      </c>
      <c r="BV234" s="50">
        <v>15429</v>
      </c>
      <c r="BW234" s="50">
        <v>95785</v>
      </c>
      <c r="BX234" s="50">
        <v>132063</v>
      </c>
      <c r="BY234" s="50">
        <v>5768</v>
      </c>
      <c r="BZ234" s="50">
        <v>117060</v>
      </c>
      <c r="CA234" s="50">
        <v>146648</v>
      </c>
      <c r="CB234" s="50">
        <v>43855</v>
      </c>
      <c r="CC234" s="50">
        <v>13885</v>
      </c>
      <c r="CD234" s="50">
        <v>7870</v>
      </c>
      <c r="CE234" s="50">
        <v>12215</v>
      </c>
      <c r="CF234" s="50">
        <v>111114</v>
      </c>
      <c r="CG234" s="50">
        <v>72667</v>
      </c>
      <c r="CH234" s="50">
        <v>16820</v>
      </c>
      <c r="CI234" s="50">
        <v>345652</v>
      </c>
      <c r="CJ234" s="50">
        <v>103818</v>
      </c>
      <c r="CK234" s="50">
        <v>74793</v>
      </c>
      <c r="CL234" s="50">
        <v>6400</v>
      </c>
      <c r="CM234" s="50">
        <v>2507</v>
      </c>
      <c r="CN234" s="50">
        <v>864</v>
      </c>
      <c r="CO234" s="50">
        <v>70263</v>
      </c>
      <c r="CP234" s="50">
        <v>12975</v>
      </c>
      <c r="CQ234" s="50">
        <v>11439</v>
      </c>
      <c r="CR234" s="50">
        <v>124587</v>
      </c>
      <c r="CS234" s="50">
        <v>15847</v>
      </c>
      <c r="CT234" s="50">
        <v>13244</v>
      </c>
      <c r="CU234" s="51"/>
      <c r="CV234" s="50">
        <f t="shared" si="474"/>
        <v>86486.717301132245</v>
      </c>
      <c r="CW234" s="57">
        <f t="shared" si="475"/>
        <v>75484.608800619855</v>
      </c>
      <c r="CX234" s="57">
        <f t="shared" si="476"/>
        <v>9898.5383756402007</v>
      </c>
      <c r="CY234" s="50">
        <f t="shared" si="473"/>
        <v>723659.43334288057</v>
      </c>
      <c r="CZ234" s="57">
        <f t="shared" si="477"/>
        <v>365565.6699145179</v>
      </c>
      <c r="DA234" s="57">
        <f t="shared" si="478"/>
        <v>41936.732074204483</v>
      </c>
      <c r="DB234" s="50">
        <f t="shared" si="479"/>
        <v>88159.488771756791</v>
      </c>
      <c r="DC234" s="57">
        <f t="shared" si="480"/>
        <v>53433.494982369135</v>
      </c>
      <c r="DD234" s="57">
        <f t="shared" si="481"/>
        <v>6084.4034025073825</v>
      </c>
      <c r="DE234" s="50">
        <f t="shared" si="482"/>
        <v>227020.31419829204</v>
      </c>
      <c r="DF234" s="57">
        <f t="shared" si="483"/>
        <v>95983.508137291792</v>
      </c>
      <c r="DG234" s="57">
        <f t="shared" si="484"/>
        <v>20259.741644969105</v>
      </c>
      <c r="DH234" s="50">
        <f t="shared" si="485"/>
        <v>277916.45184866828</v>
      </c>
      <c r="DI234" s="57">
        <f t="shared" si="486"/>
        <v>122924.71657183417</v>
      </c>
      <c r="DJ234" s="57">
        <f t="shared" si="487"/>
        <v>17059.64279695557</v>
      </c>
      <c r="DK234" s="50">
        <f t="shared" si="488"/>
        <v>133854.00208462667</v>
      </c>
      <c r="DL234" s="57">
        <f t="shared" si="489"/>
        <v>52910.587939011602</v>
      </c>
      <c r="DM234" s="57">
        <f t="shared" si="490"/>
        <v>7130.8001708208421</v>
      </c>
      <c r="DN234" s="50">
        <f t="shared" si="491"/>
        <v>16156.444370840725</v>
      </c>
      <c r="DO234" s="57">
        <f t="shared" si="492"/>
        <v>9593.015629126714</v>
      </c>
      <c r="DP234" s="57">
        <f t="shared" si="493"/>
        <v>1294.8316139517524</v>
      </c>
      <c r="DQ234" s="50">
        <f t="shared" si="494"/>
        <v>283718.34779339575</v>
      </c>
      <c r="DR234" s="57">
        <f t="shared" si="495"/>
        <v>267707.47812685749</v>
      </c>
      <c r="DS234" s="57">
        <f t="shared" si="496"/>
        <v>31477.415043373501</v>
      </c>
      <c r="DT234" s="50">
        <f t="shared" si="497"/>
        <v>142659.44484069146</v>
      </c>
      <c r="DU234" s="57">
        <f t="shared" si="498"/>
        <v>223561.33101489933</v>
      </c>
      <c r="DV234" s="57">
        <f t="shared" si="499"/>
        <v>18804.537537063647</v>
      </c>
      <c r="DW234" s="50">
        <f t="shared" si="500"/>
        <v>22993.083806229333</v>
      </c>
      <c r="DX234" s="57">
        <f t="shared" si="501"/>
        <v>10583.119777175159</v>
      </c>
      <c r="DY234" s="57">
        <f t="shared" si="502"/>
        <v>1515.8126088945089</v>
      </c>
      <c r="DZ234" s="50">
        <f t="shared" si="503"/>
        <v>60159.581623618877</v>
      </c>
      <c r="EA234" s="57">
        <f t="shared" si="504"/>
        <v>25863.265335580436</v>
      </c>
      <c r="EB234" s="57">
        <f t="shared" si="505"/>
        <v>2649.371602640244</v>
      </c>
      <c r="EC234" s="50">
        <f t="shared" si="506"/>
        <v>30846.956530427564</v>
      </c>
      <c r="ED234" s="57">
        <f t="shared" si="507"/>
        <v>13635.375940629057</v>
      </c>
      <c r="EE234" s="57">
        <f t="shared" si="508"/>
        <v>1157.4123394320206</v>
      </c>
      <c r="EF234" s="50">
        <f t="shared" si="509"/>
        <v>87731.036020203304</v>
      </c>
      <c r="EG234" s="57">
        <f t="shared" si="510"/>
        <v>29648.888310687962</v>
      </c>
      <c r="EH234" s="57">
        <f t="shared" si="511"/>
        <v>1575.6710046733003</v>
      </c>
      <c r="EI234" s="50">
        <f t="shared" si="512"/>
        <v>135207.21237146165</v>
      </c>
      <c r="EJ234" s="57">
        <f t="shared" si="513"/>
        <v>16476.877574206614</v>
      </c>
      <c r="EK234" s="57">
        <f t="shared" si="514"/>
        <v>2391.6354523947207</v>
      </c>
      <c r="EL234" s="50">
        <f t="shared" si="515"/>
        <v>66839.723629959859</v>
      </c>
      <c r="EM234" s="57">
        <f t="shared" si="516"/>
        <v>59585.169162116392</v>
      </c>
      <c r="EN234" s="57">
        <f t="shared" si="517"/>
        <v>2533.1052950498597</v>
      </c>
      <c r="EO234" s="50">
        <f t="shared" si="518"/>
        <v>84180.842594815011</v>
      </c>
      <c r="EP234" s="57">
        <f t="shared" si="519"/>
        <v>36716.681481841762</v>
      </c>
      <c r="EQ234" s="57">
        <f t="shared" si="520"/>
        <v>3520.6938148788927</v>
      </c>
      <c r="ER234" s="50">
        <f t="shared" si="521"/>
        <v>24199.646152558122</v>
      </c>
      <c r="ES234" s="57">
        <f t="shared" si="522"/>
        <v>14047.747391394099</v>
      </c>
      <c r="ET234" s="57">
        <f t="shared" si="523"/>
        <v>1137.4595408390901</v>
      </c>
      <c r="EU234" s="50">
        <f t="shared" si="524"/>
        <v>6998.6088025148301</v>
      </c>
      <c r="EV234" s="57">
        <f t="shared" si="525"/>
        <v>4066.5307610825676</v>
      </c>
      <c r="EW234" s="57">
        <f t="shared" si="526"/>
        <v>507.52118526228458</v>
      </c>
      <c r="EX234" s="50">
        <f t="shared" si="527"/>
        <v>154114.94720821673</v>
      </c>
      <c r="EY234" s="57">
        <f t="shared" si="528"/>
        <v>41936.614306429408</v>
      </c>
      <c r="EZ234" s="57">
        <f t="shared" si="529"/>
        <v>6245.2259595872438</v>
      </c>
      <c r="FA234" s="50">
        <f t="shared" si="530"/>
        <v>98415.542312455422</v>
      </c>
      <c r="FB234" s="57">
        <f t="shared" si="531"/>
        <v>17253.279576576249</v>
      </c>
      <c r="FC234" s="57">
        <f t="shared" si="532"/>
        <v>4024.1644320057703</v>
      </c>
      <c r="FD234" s="50">
        <f t="shared" si="533"/>
        <v>13295.715143354601</v>
      </c>
      <c r="FE234" s="57">
        <f t="shared" si="534"/>
        <v>1963.1121244425847</v>
      </c>
      <c r="FF234" s="57">
        <f t="shared" si="535"/>
        <v>3033.575491335695</v>
      </c>
      <c r="FG234" s="50">
        <f t="shared" si="536"/>
        <v>74834.772356585672</v>
      </c>
      <c r="FH234" s="57">
        <f t="shared" si="537"/>
        <v>9881.292454607923</v>
      </c>
      <c r="FI234" s="57">
        <f t="shared" si="538"/>
        <v>2948.063497365993</v>
      </c>
      <c r="FJ234" s="50">
        <f t="shared" si="539"/>
        <v>44705.186908261072</v>
      </c>
      <c r="FK234" s="57">
        <f t="shared" si="540"/>
        <v>11475.952603742215</v>
      </c>
      <c r="FL234" s="57">
        <f t="shared" si="541"/>
        <v>2314.6746578219891</v>
      </c>
      <c r="FM234" s="50">
        <f t="shared" si="542"/>
        <v>52412.958885760985</v>
      </c>
      <c r="FN234" s="57">
        <f t="shared" si="543"/>
        <v>38927.098572111274</v>
      </c>
      <c r="FO234" s="57">
        <f t="shared" si="544"/>
        <v>865.32137055656437</v>
      </c>
      <c r="FP234" s="50">
        <f t="shared" si="545"/>
        <v>64054.507147958248</v>
      </c>
      <c r="FQ234" s="57">
        <f t="shared" si="546"/>
        <v>43226.196220008431</v>
      </c>
      <c r="FR234" s="57">
        <f t="shared" si="547"/>
        <v>6579.1727991952375</v>
      </c>
      <c r="FS234" s="50">
        <f t="shared" si="548"/>
        <v>7597.7860221202827</v>
      </c>
      <c r="FT234" s="57">
        <f t="shared" si="549"/>
        <v>2319.7736365410124</v>
      </c>
      <c r="FU234" s="57">
        <f t="shared" si="550"/>
        <v>1832.5070286665109</v>
      </c>
      <c r="FV234" s="50">
        <f t="shared" si="551"/>
        <v>60800.892766429461</v>
      </c>
      <c r="FW234" s="57">
        <f t="shared" si="552"/>
        <v>21419.439751782178</v>
      </c>
      <c r="FX234" s="57">
        <f t="shared" si="553"/>
        <v>2523.3539273164724</v>
      </c>
      <c r="FY234" s="50">
        <f t="shared" si="554"/>
        <v>189138.63407403097</v>
      </c>
      <c r="FZ234" s="57">
        <f t="shared" si="555"/>
        <v>30601.557738045085</v>
      </c>
      <c r="GA234" s="57">
        <f t="shared" si="556"/>
        <v>11220.523798203385</v>
      </c>
      <c r="GB234" s="50">
        <f t="shared" si="557"/>
        <v>3502.0403702967096</v>
      </c>
      <c r="GC234" s="57">
        <f t="shared" si="558"/>
        <v>738.96728167831236</v>
      </c>
      <c r="GD234" s="57">
        <f t="shared" si="559"/>
        <v>129.61818033302214</v>
      </c>
      <c r="GE234" s="50">
        <f t="shared" si="560"/>
        <v>38447.478521587138</v>
      </c>
      <c r="GF234" s="57">
        <f t="shared" si="561"/>
        <v>3824.5315037000805</v>
      </c>
      <c r="GG234" s="57">
        <f t="shared" si="562"/>
        <v>1716.0907000340742</v>
      </c>
      <c r="GH234" s="50">
        <f t="shared" si="563"/>
        <v>68173.234939711896</v>
      </c>
      <c r="GI234" s="57">
        <f t="shared" si="564"/>
        <v>4671.0867621684147</v>
      </c>
      <c r="GJ234" s="57">
        <f t="shared" si="565"/>
        <v>1986.8786809381309</v>
      </c>
      <c r="GK234" s="51"/>
    </row>
    <row r="235" spans="1:193" s="45" customFormat="1">
      <c r="A235" s="45" t="s">
        <v>15</v>
      </c>
      <c r="B235" s="46">
        <v>41920</v>
      </c>
      <c r="C235" s="56">
        <v>0.55019497541149454</v>
      </c>
      <c r="D235" s="56">
        <v>0.29352216695535982</v>
      </c>
      <c r="E235" s="56">
        <v>0.14814947477463192</v>
      </c>
      <c r="F235" s="48">
        <v>83454</v>
      </c>
      <c r="G235" s="49">
        <v>132262</v>
      </c>
      <c r="H235" s="49">
        <v>34391</v>
      </c>
      <c r="I235" s="49">
        <f t="shared" ref="I235:I240" si="569">I234</f>
        <v>1322492</v>
      </c>
      <c r="J235" s="48">
        <v>1092922</v>
      </c>
      <c r="K235" s="48">
        <v>268352</v>
      </c>
      <c r="L235" s="48">
        <v>141658</v>
      </c>
      <c r="M235" s="49">
        <v>131225</v>
      </c>
      <c r="N235" s="49">
        <v>31817</v>
      </c>
      <c r="O235" s="48">
        <v>309624</v>
      </c>
      <c r="P235" s="49">
        <v>234972</v>
      </c>
      <c r="Q235" s="49">
        <v>106111</v>
      </c>
      <c r="R235" s="48">
        <v>435772</v>
      </c>
      <c r="S235" s="49">
        <v>326531</v>
      </c>
      <c r="T235" s="49">
        <v>94403</v>
      </c>
      <c r="U235" s="48">
        <v>231970</v>
      </c>
      <c r="V235" s="49">
        <v>162193</v>
      </c>
      <c r="W235" s="49">
        <v>45187</v>
      </c>
      <c r="X235" s="48">
        <v>21622</v>
      </c>
      <c r="Y235" s="49">
        <v>21249</v>
      </c>
      <c r="Z235" s="49">
        <v>5660</v>
      </c>
      <c r="AA235" s="48">
        <v>598084</v>
      </c>
      <c r="AB235" s="49">
        <v>943718</v>
      </c>
      <c r="AC235" s="49">
        <v>234100</v>
      </c>
      <c r="AD235" s="48">
        <v>318364</v>
      </c>
      <c r="AE235" s="49">
        <v>850079</v>
      </c>
      <c r="AF235" s="49">
        <v>158849</v>
      </c>
      <c r="AG235" s="48">
        <v>33353</v>
      </c>
      <c r="AH235" s="49">
        <v>24901</v>
      </c>
      <c r="AI235" s="49">
        <v>7183</v>
      </c>
      <c r="AJ235" s="48">
        <v>68544</v>
      </c>
      <c r="AK235" s="49">
        <v>42790</v>
      </c>
      <c r="AL235" s="49">
        <v>8135</v>
      </c>
      <c r="AM235" s="48">
        <v>41004</v>
      </c>
      <c r="AN235" s="49">
        <v>25869</v>
      </c>
      <c r="AO235" s="49">
        <v>4303</v>
      </c>
      <c r="AP235" s="48">
        <v>163886</v>
      </c>
      <c r="AQ235" s="49">
        <v>86906</v>
      </c>
      <c r="AR235" s="49">
        <v>9868</v>
      </c>
      <c r="AS235" s="48">
        <v>240152</v>
      </c>
      <c r="AT235" s="49">
        <v>45331</v>
      </c>
      <c r="AU235" s="49">
        <v>14804</v>
      </c>
      <c r="AV235" s="48">
        <v>125809</v>
      </c>
      <c r="AW235" s="49">
        <v>172593</v>
      </c>
      <c r="AX235" s="49">
        <v>18998</v>
      </c>
      <c r="AY235" s="48">
        <v>169421</v>
      </c>
      <c r="AZ235" s="49">
        <v>106988</v>
      </c>
      <c r="BA235" s="49">
        <v>22140</v>
      </c>
      <c r="BB235" s="48">
        <v>39768</v>
      </c>
      <c r="BC235" s="49">
        <v>27952</v>
      </c>
      <c r="BD235" s="49">
        <v>5103</v>
      </c>
      <c r="BE235" s="48">
        <v>9801</v>
      </c>
      <c r="BF235" s="49">
        <v>8377</v>
      </c>
      <c r="BG235" s="49">
        <v>2040</v>
      </c>
      <c r="BH235" s="50">
        <v>273548</v>
      </c>
      <c r="BI235" s="50">
        <v>149317</v>
      </c>
      <c r="BJ235" s="50">
        <v>49498</v>
      </c>
      <c r="BK235" s="50">
        <v>160342</v>
      </c>
      <c r="BL235" s="50">
        <v>40942</v>
      </c>
      <c r="BM235" s="50">
        <v>19579</v>
      </c>
      <c r="BN235" s="50">
        <v>23759</v>
      </c>
      <c r="BO235" s="50">
        <v>7724</v>
      </c>
      <c r="BP235" s="50">
        <v>18646</v>
      </c>
      <c r="BQ235" s="50">
        <v>134343</v>
      </c>
      <c r="BR235" s="50">
        <v>66561</v>
      </c>
      <c r="BS235" s="50">
        <v>39497</v>
      </c>
      <c r="BT235" s="50">
        <v>65955</v>
      </c>
      <c r="BU235" s="50">
        <v>31843</v>
      </c>
      <c r="BV235" s="50">
        <v>15638</v>
      </c>
      <c r="BW235" s="50">
        <v>105915</v>
      </c>
      <c r="BX235" s="50">
        <v>109611</v>
      </c>
      <c r="BY235" s="50">
        <v>4674</v>
      </c>
      <c r="BZ235" s="50">
        <v>122942</v>
      </c>
      <c r="CA235" s="50">
        <v>207331</v>
      </c>
      <c r="CB235" s="50">
        <v>62242</v>
      </c>
      <c r="CC235" s="50">
        <v>23081</v>
      </c>
      <c r="CD235" s="50">
        <v>3931</v>
      </c>
      <c r="CE235" s="50">
        <v>6429</v>
      </c>
      <c r="CF235" s="50">
        <v>135630</v>
      </c>
      <c r="CG235" s="50">
        <v>54142</v>
      </c>
      <c r="CH235" s="50">
        <v>13273</v>
      </c>
      <c r="CI235" s="50">
        <v>354113</v>
      </c>
      <c r="CJ235" s="50">
        <v>115459</v>
      </c>
      <c r="CK235" s="50">
        <v>84952</v>
      </c>
      <c r="CL235" s="50">
        <v>6209</v>
      </c>
      <c r="CM235" s="50">
        <v>2477</v>
      </c>
      <c r="CN235" s="50">
        <v>849</v>
      </c>
      <c r="CO235" s="50">
        <v>70636</v>
      </c>
      <c r="CP235" s="50">
        <v>19778</v>
      </c>
      <c r="CQ235" s="50">
        <v>15842</v>
      </c>
      <c r="CR235" s="50">
        <v>121834</v>
      </c>
      <c r="CS235" s="50">
        <v>17699</v>
      </c>
      <c r="CT235" s="50">
        <v>15342</v>
      </c>
      <c r="CU235" s="51"/>
      <c r="CV235" s="50">
        <f t="shared" si="474"/>
        <v>45915.971477990868</v>
      </c>
      <c r="CW235" s="57">
        <f t="shared" si="475"/>
        <v>38821.828845849799</v>
      </c>
      <c r="CX235" s="57">
        <f t="shared" si="476"/>
        <v>5095.0085869743662</v>
      </c>
      <c r="CY235" s="50">
        <f t="shared" si="473"/>
        <v>727628.45342189819</v>
      </c>
      <c r="CZ235" s="57">
        <f t="shared" si="477"/>
        <v>320796.83375318575</v>
      </c>
      <c r="DA235" s="57">
        <f t="shared" si="478"/>
        <v>39756.207854722023</v>
      </c>
      <c r="DB235" s="50">
        <f t="shared" si="479"/>
        <v>77939.519826841497</v>
      </c>
      <c r="DC235" s="57">
        <f t="shared" si="480"/>
        <v>38517.44635871709</v>
      </c>
      <c r="DD235" s="57">
        <f t="shared" si="481"/>
        <v>4713.6718389044636</v>
      </c>
      <c r="DE235" s="50">
        <f t="shared" si="482"/>
        <v>170353.56906680859</v>
      </c>
      <c r="DF235" s="57">
        <f t="shared" si="483"/>
        <v>68969.490613834801</v>
      </c>
      <c r="DG235" s="57">
        <f t="shared" si="484"/>
        <v>15720.288917810967</v>
      </c>
      <c r="DH235" s="50">
        <f t="shared" si="485"/>
        <v>239759.56482501779</v>
      </c>
      <c r="DI235" s="57">
        <f t="shared" si="486"/>
        <v>95844.086698100597</v>
      </c>
      <c r="DJ235" s="57">
        <f t="shared" si="487"/>
        <v>13985.754867149577</v>
      </c>
      <c r="DK235" s="50">
        <f t="shared" si="488"/>
        <v>127628.72844620439</v>
      </c>
      <c r="DL235" s="57">
        <f t="shared" si="489"/>
        <v>47607.240824990673</v>
      </c>
      <c r="DM235" s="57">
        <f t="shared" si="490"/>
        <v>6694.4303166412928</v>
      </c>
      <c r="DN235" s="50">
        <f t="shared" si="491"/>
        <v>11896.315758347335</v>
      </c>
      <c r="DO235" s="57">
        <f t="shared" si="492"/>
        <v>6237.0525256344408</v>
      </c>
      <c r="DP235" s="57">
        <f t="shared" si="493"/>
        <v>838.52602722441668</v>
      </c>
      <c r="DQ235" s="50">
        <f t="shared" si="494"/>
        <v>329062.81167400832</v>
      </c>
      <c r="DR235" s="57">
        <f t="shared" si="495"/>
        <v>277002.15235477826</v>
      </c>
      <c r="DS235" s="57">
        <f t="shared" si="496"/>
        <v>34681.792044741334</v>
      </c>
      <c r="DT235" s="50">
        <f t="shared" si="497"/>
        <v>175162.27315190504</v>
      </c>
      <c r="DU235" s="57">
        <f t="shared" si="498"/>
        <v>249517.03016324533</v>
      </c>
      <c r="DV235" s="57">
        <f t="shared" si="499"/>
        <v>23533.395918475504</v>
      </c>
      <c r="DW235" s="50">
        <f t="shared" si="500"/>
        <v>18350.653014899577</v>
      </c>
      <c r="DX235" s="57">
        <f t="shared" si="501"/>
        <v>7308.9954793554152</v>
      </c>
      <c r="DY235" s="57">
        <f t="shared" si="502"/>
        <v>1064.1576773061811</v>
      </c>
      <c r="DZ235" s="50">
        <f t="shared" si="503"/>
        <v>37712.564394605484</v>
      </c>
      <c r="EA235" s="57">
        <f t="shared" si="504"/>
        <v>12559.813524019846</v>
      </c>
      <c r="EB235" s="57">
        <f t="shared" si="505"/>
        <v>1205.1959772916307</v>
      </c>
      <c r="EC235" s="50">
        <f t="shared" si="506"/>
        <v>22560.194771772924</v>
      </c>
      <c r="ED235" s="57">
        <f t="shared" si="507"/>
        <v>7593.1249369682027</v>
      </c>
      <c r="EE235" s="57">
        <f t="shared" si="508"/>
        <v>637.48718995524109</v>
      </c>
      <c r="EF235" s="50">
        <f t="shared" si="509"/>
        <v>90169.253740288186</v>
      </c>
      <c r="EG235" s="57">
        <f t="shared" si="510"/>
        <v>25508.8374414225</v>
      </c>
      <c r="EH235" s="57">
        <f t="shared" si="511"/>
        <v>1461.9390170760678</v>
      </c>
      <c r="EI235" s="50">
        <f t="shared" si="512"/>
        <v>132130.42373502124</v>
      </c>
      <c r="EJ235" s="57">
        <f t="shared" si="513"/>
        <v>13305.653350253417</v>
      </c>
      <c r="EK235" s="57">
        <f t="shared" si="514"/>
        <v>2193.2048245636511</v>
      </c>
      <c r="EL235" s="50">
        <f t="shared" si="515"/>
        <v>69219.479661544712</v>
      </c>
      <c r="EM235" s="57">
        <f t="shared" si="516"/>
        <v>50659.871361326419</v>
      </c>
      <c r="EN235" s="57">
        <f t="shared" si="517"/>
        <v>2814.5437217684571</v>
      </c>
      <c r="EO235" s="50">
        <f t="shared" si="518"/>
        <v>93214.582929190816</v>
      </c>
      <c r="EP235" s="57">
        <f t="shared" si="519"/>
        <v>31403.349598220037</v>
      </c>
      <c r="EQ235" s="57">
        <f t="shared" si="520"/>
        <v>3280.0293715103508</v>
      </c>
      <c r="ER235" s="50">
        <f t="shared" si="521"/>
        <v>21880.153782164314</v>
      </c>
      <c r="ES235" s="57">
        <f t="shared" si="522"/>
        <v>8204.5316107362178</v>
      </c>
      <c r="ET235" s="57">
        <f t="shared" si="523"/>
        <v>756.00676977494663</v>
      </c>
      <c r="EU235" s="50">
        <f t="shared" si="524"/>
        <v>5392.4609540080583</v>
      </c>
      <c r="EV235" s="57">
        <f t="shared" si="525"/>
        <v>2458.8351925850493</v>
      </c>
      <c r="EW235" s="57">
        <f t="shared" si="526"/>
        <v>302.2249285402491</v>
      </c>
      <c r="EX235" s="50">
        <f t="shared" si="527"/>
        <v>150504.73513386352</v>
      </c>
      <c r="EY235" s="57">
        <f t="shared" si="528"/>
        <v>43827.84940327346</v>
      </c>
      <c r="EZ235" s="57">
        <f t="shared" si="529"/>
        <v>7333.1027023947308</v>
      </c>
      <c r="FA235" s="50">
        <f t="shared" si="530"/>
        <v>88219.362747429856</v>
      </c>
      <c r="FB235" s="57">
        <f t="shared" si="531"/>
        <v>12017.384559486341</v>
      </c>
      <c r="FC235" s="57">
        <f t="shared" si="532"/>
        <v>2900.6185666125184</v>
      </c>
      <c r="FD235" s="50">
        <f t="shared" si="533"/>
        <v>13072.082420801698</v>
      </c>
      <c r="FE235" s="57">
        <f t="shared" si="534"/>
        <v>2267.1652175631993</v>
      </c>
      <c r="FF235" s="57">
        <f t="shared" si="535"/>
        <v>2762.3951066477866</v>
      </c>
      <c r="FG235" s="50">
        <f t="shared" si="536"/>
        <v>73914.843581706416</v>
      </c>
      <c r="FH235" s="57">
        <f t="shared" si="537"/>
        <v>19537.128954715707</v>
      </c>
      <c r="FI235" s="57">
        <f t="shared" si="538"/>
        <v>5851.4598051736366</v>
      </c>
      <c r="FJ235" s="50">
        <f t="shared" si="539"/>
        <v>36288.109603265118</v>
      </c>
      <c r="FK235" s="57">
        <f t="shared" si="540"/>
        <v>9346.6263623595223</v>
      </c>
      <c r="FL235" s="57">
        <f t="shared" si="541"/>
        <v>2316.7614865256937</v>
      </c>
      <c r="FM235" s="50">
        <f t="shared" si="542"/>
        <v>58273.900820708441</v>
      </c>
      <c r="FN235" s="57">
        <f t="shared" si="543"/>
        <v>32173.258242143944</v>
      </c>
      <c r="FO235" s="57">
        <f t="shared" si="544"/>
        <v>692.45064509662961</v>
      </c>
      <c r="FP235" s="50">
        <f t="shared" si="545"/>
        <v>67642.070667039967</v>
      </c>
      <c r="FQ235" s="57">
        <f t="shared" si="546"/>
        <v>60856.244397021706</v>
      </c>
      <c r="FR235" s="57">
        <f t="shared" si="547"/>
        <v>9221.1196089226396</v>
      </c>
      <c r="FS235" s="50">
        <f t="shared" si="548"/>
        <v>12699.050227472706</v>
      </c>
      <c r="FT235" s="57">
        <f t="shared" si="549"/>
        <v>1153.8356383015196</v>
      </c>
      <c r="FU235" s="57">
        <f t="shared" si="550"/>
        <v>952.45297332610858</v>
      </c>
      <c r="FV235" s="50">
        <f t="shared" si="551"/>
        <v>74622.944515060997</v>
      </c>
      <c r="FW235" s="57">
        <f t="shared" si="552"/>
        <v>15891.877163297091</v>
      </c>
      <c r="FX235" s="57">
        <f t="shared" si="553"/>
        <v>1966.3879786836894</v>
      </c>
      <c r="FY235" s="50">
        <f t="shared" si="554"/>
        <v>194831.19332789056</v>
      </c>
      <c r="FZ235" s="57">
        <f t="shared" si="555"/>
        <v>33889.77587449889</v>
      </c>
      <c r="GA235" s="57">
        <f t="shared" si="556"/>
        <v>12585.59418105453</v>
      </c>
      <c r="GB235" s="50">
        <f t="shared" si="557"/>
        <v>3416.1606023299696</v>
      </c>
      <c r="GC235" s="57">
        <f t="shared" si="558"/>
        <v>727.0544075484263</v>
      </c>
      <c r="GD235" s="57">
        <f t="shared" si="559"/>
        <v>125.7789040836625</v>
      </c>
      <c r="GE235" s="50">
        <f t="shared" si="560"/>
        <v>38863.57228316633</v>
      </c>
      <c r="GF235" s="57">
        <f t="shared" si="561"/>
        <v>5805.2814180431069</v>
      </c>
      <c r="GG235" s="57">
        <f t="shared" si="562"/>
        <v>2346.9839793797187</v>
      </c>
      <c r="GH235" s="50">
        <f t="shared" si="563"/>
        <v>67032.454634284019</v>
      </c>
      <c r="GI235" s="57">
        <f t="shared" si="564"/>
        <v>5195.0488329429136</v>
      </c>
      <c r="GJ235" s="57">
        <f t="shared" si="565"/>
        <v>2272.9092419924027</v>
      </c>
      <c r="GK235" s="51"/>
    </row>
    <row r="236" spans="1:193" s="45" customFormat="1">
      <c r="A236" s="45" t="s">
        <v>15</v>
      </c>
      <c r="B236" s="46">
        <v>41919</v>
      </c>
      <c r="C236" s="56">
        <v>0.54880270590698388</v>
      </c>
      <c r="D236" s="56">
        <v>0.29738119150908376</v>
      </c>
      <c r="E236" s="56">
        <v>0.1454074639279003</v>
      </c>
      <c r="F236" s="48">
        <v>63243</v>
      </c>
      <c r="G236" s="49">
        <v>104119</v>
      </c>
      <c r="H236" s="49">
        <v>26334</v>
      </c>
      <c r="I236" s="49">
        <f t="shared" si="569"/>
        <v>1322492</v>
      </c>
      <c r="J236" s="48">
        <v>1080865</v>
      </c>
      <c r="K236" s="48">
        <v>268791</v>
      </c>
      <c r="L236" s="48">
        <v>141470</v>
      </c>
      <c r="M236" s="49">
        <v>127822</v>
      </c>
      <c r="N236" s="49">
        <v>31722</v>
      </c>
      <c r="O236" s="48">
        <v>305835</v>
      </c>
      <c r="P236" s="49">
        <v>220338</v>
      </c>
      <c r="Q236" s="49">
        <v>99126</v>
      </c>
      <c r="R236" s="48">
        <v>424200</v>
      </c>
      <c r="S236" s="49">
        <v>316447</v>
      </c>
      <c r="T236" s="49">
        <v>92351</v>
      </c>
      <c r="U236" s="48">
        <v>232595</v>
      </c>
      <c r="V236" s="49">
        <v>159089</v>
      </c>
      <c r="W236" s="49">
        <v>44986</v>
      </c>
      <c r="X236" s="48">
        <v>20090</v>
      </c>
      <c r="Y236" s="49">
        <v>19829</v>
      </c>
      <c r="Z236" s="49">
        <v>5143</v>
      </c>
      <c r="AA236" s="48">
        <v>582969</v>
      </c>
      <c r="AB236" s="49">
        <v>944659</v>
      </c>
      <c r="AC236" s="49">
        <v>236519</v>
      </c>
      <c r="AD236" s="48">
        <v>353822</v>
      </c>
      <c r="AE236" s="49">
        <v>943755</v>
      </c>
      <c r="AF236" s="49">
        <v>172825</v>
      </c>
      <c r="AG236" s="48">
        <v>30790</v>
      </c>
      <c r="AH236" s="49">
        <v>25987</v>
      </c>
      <c r="AI236" s="49">
        <v>6786</v>
      </c>
      <c r="AJ236" s="48">
        <v>70439</v>
      </c>
      <c r="AK236" s="49">
        <v>41241</v>
      </c>
      <c r="AL236" s="49">
        <v>7972</v>
      </c>
      <c r="AM236" s="48">
        <v>41919</v>
      </c>
      <c r="AN236" s="49">
        <v>23927</v>
      </c>
      <c r="AO236" s="49">
        <v>4485</v>
      </c>
      <c r="AP236" s="48">
        <v>161390</v>
      </c>
      <c r="AQ236" s="49">
        <v>86689</v>
      </c>
      <c r="AR236" s="49">
        <v>10700</v>
      </c>
      <c r="AS236" s="48">
        <v>225472</v>
      </c>
      <c r="AT236" s="49">
        <v>39459</v>
      </c>
      <c r="AU236" s="49">
        <v>12357</v>
      </c>
      <c r="AV236" s="48">
        <v>114455</v>
      </c>
      <c r="AW236" s="49">
        <v>142418</v>
      </c>
      <c r="AX236" s="49">
        <v>16302</v>
      </c>
      <c r="AY236" s="48">
        <v>200782</v>
      </c>
      <c r="AZ236" s="49">
        <v>122539</v>
      </c>
      <c r="BA236" s="49">
        <v>24510</v>
      </c>
      <c r="BB236" s="48">
        <v>48718</v>
      </c>
      <c r="BC236" s="49">
        <v>30479</v>
      </c>
      <c r="BD236" s="49">
        <v>5373</v>
      </c>
      <c r="BE236" s="48">
        <v>9395</v>
      </c>
      <c r="BF236" s="49">
        <v>7475</v>
      </c>
      <c r="BG236" s="49">
        <v>2078</v>
      </c>
      <c r="BH236" s="50">
        <v>260094</v>
      </c>
      <c r="BI236" s="50">
        <v>134291</v>
      </c>
      <c r="BJ236" s="50">
        <v>43707</v>
      </c>
      <c r="BK236" s="50">
        <v>120081</v>
      </c>
      <c r="BL236" s="50">
        <v>35162</v>
      </c>
      <c r="BM236" s="50">
        <v>18297</v>
      </c>
      <c r="BN236" s="50">
        <v>26788</v>
      </c>
      <c r="BO236" s="50">
        <v>8437</v>
      </c>
      <c r="BP236" s="50">
        <v>16830</v>
      </c>
      <c r="BQ236" s="50">
        <v>178998</v>
      </c>
      <c r="BR236" s="50">
        <v>74609</v>
      </c>
      <c r="BS236" s="50">
        <v>42932</v>
      </c>
      <c r="BT236" s="50">
        <v>62361</v>
      </c>
      <c r="BU236" s="50">
        <v>32364</v>
      </c>
      <c r="BV236" s="50">
        <v>16075</v>
      </c>
      <c r="BW236" s="50">
        <v>90158</v>
      </c>
      <c r="BX236" s="50">
        <v>101454</v>
      </c>
      <c r="BY236" s="50">
        <v>4075</v>
      </c>
      <c r="BZ236" s="50">
        <v>160242</v>
      </c>
      <c r="CA236" s="50">
        <v>271588</v>
      </c>
      <c r="CB236" s="50">
        <v>77493</v>
      </c>
      <c r="CC236" s="50">
        <v>14298</v>
      </c>
      <c r="CD236" s="50">
        <v>3418</v>
      </c>
      <c r="CE236" s="50">
        <v>5819</v>
      </c>
      <c r="CF236" s="50">
        <v>105477</v>
      </c>
      <c r="CG236" s="50">
        <v>53250</v>
      </c>
      <c r="CH236" s="50">
        <v>12703</v>
      </c>
      <c r="CI236" s="50">
        <v>396799</v>
      </c>
      <c r="CJ236" s="50">
        <v>130077</v>
      </c>
      <c r="CK236" s="50">
        <v>90350</v>
      </c>
      <c r="CL236" s="50">
        <v>2648</v>
      </c>
      <c r="CM236" s="50">
        <v>2740</v>
      </c>
      <c r="CN236" s="50">
        <v>408</v>
      </c>
      <c r="CO236" s="50">
        <v>110723</v>
      </c>
      <c r="CP236" s="50">
        <v>23592</v>
      </c>
      <c r="CQ236" s="50">
        <v>143850</v>
      </c>
      <c r="CR236" s="50">
        <v>137980</v>
      </c>
      <c r="CS236" s="50">
        <v>18847</v>
      </c>
      <c r="CT236" s="50">
        <v>16786</v>
      </c>
      <c r="CU236" s="51"/>
      <c r="CV236" s="50">
        <f t="shared" si="474"/>
        <v>34707.929529675384</v>
      </c>
      <c r="CW236" s="57">
        <f t="shared" si="475"/>
        <v>30963.032278734292</v>
      </c>
      <c r="CX236" s="57">
        <f t="shared" si="476"/>
        <v>3829.1601550773266</v>
      </c>
      <c r="CY236" s="50">
        <f t="shared" si="473"/>
        <v>725787.18814033887</v>
      </c>
      <c r="CZ236" s="57">
        <f t="shared" si="477"/>
        <v>321428.92156046582</v>
      </c>
      <c r="DA236" s="57">
        <f t="shared" si="478"/>
        <v>39084.217636644251</v>
      </c>
      <c r="DB236" s="50">
        <f t="shared" si="479"/>
        <v>77639.118804661004</v>
      </c>
      <c r="DC236" s="57">
        <f t="shared" si="480"/>
        <v>38011.858661074104</v>
      </c>
      <c r="DD236" s="57">
        <f t="shared" si="481"/>
        <v>4612.6155707208536</v>
      </c>
      <c r="DE236" s="50">
        <f t="shared" si="482"/>
        <v>167843.0755610624</v>
      </c>
      <c r="DF236" s="57">
        <f t="shared" si="483"/>
        <v>65524.376974728497</v>
      </c>
      <c r="DG236" s="57">
        <f t="shared" si="484"/>
        <v>14413.660269317044</v>
      </c>
      <c r="DH236" s="50">
        <f t="shared" si="485"/>
        <v>232802.10784574258</v>
      </c>
      <c r="DI236" s="57">
        <f t="shared" si="486"/>
        <v>94105.385909475037</v>
      </c>
      <c r="DJ236" s="57">
        <f t="shared" si="487"/>
        <v>13428.524701205521</v>
      </c>
      <c r="DK236" s="50">
        <f t="shared" si="488"/>
        <v>127648.76538043491</v>
      </c>
      <c r="DL236" s="57">
        <f t="shared" si="489"/>
        <v>47310.076375988625</v>
      </c>
      <c r="DM236" s="57">
        <f t="shared" si="490"/>
        <v>6541.3001722605231</v>
      </c>
      <c r="DN236" s="50">
        <f t="shared" si="491"/>
        <v>11025.446361671306</v>
      </c>
      <c r="DO236" s="57">
        <f t="shared" si="492"/>
        <v>5896.7716464336218</v>
      </c>
      <c r="DP236" s="57">
        <f t="shared" si="493"/>
        <v>747.83058698119123</v>
      </c>
      <c r="DQ236" s="50">
        <f t="shared" si="494"/>
        <v>319934.96465988847</v>
      </c>
      <c r="DR236" s="57">
        <f t="shared" si="495"/>
        <v>280923.81898977957</v>
      </c>
      <c r="DS236" s="57">
        <f t="shared" si="496"/>
        <v>34391.627960763049</v>
      </c>
      <c r="DT236" s="50">
        <f t="shared" si="497"/>
        <v>194178.47100942084</v>
      </c>
      <c r="DU236" s="57">
        <f t="shared" si="498"/>
        <v>280654.98639265535</v>
      </c>
      <c r="DV236" s="57">
        <f t="shared" si="499"/>
        <v>25130.044953339369</v>
      </c>
      <c r="DW236" s="50">
        <f t="shared" si="500"/>
        <v>16897.635314876035</v>
      </c>
      <c r="DX236" s="57">
        <f t="shared" si="501"/>
        <v>7728.0450237465602</v>
      </c>
      <c r="DY236" s="57">
        <f t="shared" si="502"/>
        <v>986.73505021473147</v>
      </c>
      <c r="DZ236" s="50">
        <f t="shared" si="503"/>
        <v>38657.113801382038</v>
      </c>
      <c r="EA236" s="57">
        <f t="shared" si="504"/>
        <v>12264.297719026123</v>
      </c>
      <c r="EB236" s="57">
        <f t="shared" si="505"/>
        <v>1159.1883024332212</v>
      </c>
      <c r="EC236" s="50">
        <f t="shared" si="506"/>
        <v>23005.260628914857</v>
      </c>
      <c r="ED236" s="57">
        <f t="shared" si="507"/>
        <v>7115.439769237847</v>
      </c>
      <c r="EE236" s="57">
        <f t="shared" si="508"/>
        <v>652.15247571663281</v>
      </c>
      <c r="EF236" s="50">
        <f t="shared" si="509"/>
        <v>88571.268706328134</v>
      </c>
      <c r="EG236" s="57">
        <f t="shared" si="510"/>
        <v>25779.678110730962</v>
      </c>
      <c r="EH236" s="57">
        <f t="shared" si="511"/>
        <v>1555.8598640285331</v>
      </c>
      <c r="EI236" s="50">
        <f t="shared" si="512"/>
        <v>123739.64370625946</v>
      </c>
      <c r="EJ236" s="57">
        <f t="shared" si="513"/>
        <v>11734.364435756936</v>
      </c>
      <c r="EK236" s="57">
        <f t="shared" si="514"/>
        <v>1796.8000317570641</v>
      </c>
      <c r="EL236" s="50">
        <f t="shared" si="515"/>
        <v>62813.213704583839</v>
      </c>
      <c r="EM236" s="57">
        <f t="shared" si="516"/>
        <v>42352.434532340689</v>
      </c>
      <c r="EN236" s="57">
        <f t="shared" si="517"/>
        <v>2370.4324769526306</v>
      </c>
      <c r="EO236" s="50">
        <f t="shared" si="518"/>
        <v>110189.70489741604</v>
      </c>
      <c r="EP236" s="57">
        <f t="shared" si="519"/>
        <v>36440.793826331617</v>
      </c>
      <c r="EQ236" s="57">
        <f t="shared" si="520"/>
        <v>3563.9369408728362</v>
      </c>
      <c r="ER236" s="50">
        <f t="shared" si="521"/>
        <v>26736.57022637644</v>
      </c>
      <c r="ES236" s="57">
        <f t="shared" si="522"/>
        <v>9063.8813360053646</v>
      </c>
      <c r="ET236" s="57">
        <f t="shared" si="523"/>
        <v>781.2743036846083</v>
      </c>
      <c r="EU236" s="50">
        <f t="shared" si="524"/>
        <v>5156.0014219961131</v>
      </c>
      <c r="EV236" s="57">
        <f t="shared" si="525"/>
        <v>2222.924406530401</v>
      </c>
      <c r="EW236" s="57">
        <f t="shared" si="526"/>
        <v>302.15671004217683</v>
      </c>
      <c r="EX236" s="50">
        <f t="shared" si="527"/>
        <v>142740.29099017105</v>
      </c>
      <c r="EY236" s="57">
        <f t="shared" si="528"/>
        <v>39935.61758894637</v>
      </c>
      <c r="EZ236" s="57">
        <f t="shared" si="529"/>
        <v>6355.324025896738</v>
      </c>
      <c r="FA236" s="50">
        <f t="shared" si="530"/>
        <v>65900.777728016532</v>
      </c>
      <c r="FB236" s="57">
        <f t="shared" si="531"/>
        <v>10456.517455842404</v>
      </c>
      <c r="FC236" s="57">
        <f t="shared" si="532"/>
        <v>2660.5203674887916</v>
      </c>
      <c r="FD236" s="50">
        <f t="shared" si="533"/>
        <v>14701.326885836284</v>
      </c>
      <c r="FE236" s="57">
        <f t="shared" si="534"/>
        <v>2509.0051127621396</v>
      </c>
      <c r="FF236" s="57">
        <f t="shared" si="535"/>
        <v>2447.2076179065621</v>
      </c>
      <c r="FG236" s="50">
        <f t="shared" si="536"/>
        <v>98234.586751938303</v>
      </c>
      <c r="FH236" s="57">
        <f t="shared" si="537"/>
        <v>22187.313317301232</v>
      </c>
      <c r="FI236" s="57">
        <f t="shared" si="538"/>
        <v>6242.6332413526152</v>
      </c>
      <c r="FJ236" s="50">
        <f t="shared" si="539"/>
        <v>34223.885543065422</v>
      </c>
      <c r="FK236" s="57">
        <f t="shared" si="540"/>
        <v>9624.444881999987</v>
      </c>
      <c r="FL236" s="57">
        <f t="shared" si="541"/>
        <v>2337.4249826409973</v>
      </c>
      <c r="FM236" s="50">
        <f t="shared" si="542"/>
        <v>49478.954359161849</v>
      </c>
      <c r="FN236" s="57">
        <f t="shared" si="543"/>
        <v>30170.511403362583</v>
      </c>
      <c r="FO236" s="57">
        <f t="shared" si="544"/>
        <v>592.53541550619377</v>
      </c>
      <c r="FP236" s="50">
        <f t="shared" si="545"/>
        <v>87941.243199946912</v>
      </c>
      <c r="FQ236" s="57">
        <f t="shared" si="546"/>
        <v>80765.163039569044</v>
      </c>
      <c r="FR236" s="57">
        <f t="shared" si="547"/>
        <v>11268.060602164778</v>
      </c>
      <c r="FS236" s="50">
        <f t="shared" si="548"/>
        <v>7846.7810890580558</v>
      </c>
      <c r="FT236" s="57">
        <f t="shared" si="549"/>
        <v>1016.4489125780483</v>
      </c>
      <c r="FU236" s="57">
        <f t="shared" si="550"/>
        <v>846.12603259645186</v>
      </c>
      <c r="FV236" s="50">
        <f t="shared" si="551"/>
        <v>57886.063010950937</v>
      </c>
      <c r="FW236" s="57">
        <f t="shared" si="552"/>
        <v>15835.54844785871</v>
      </c>
      <c r="FX236" s="57">
        <f t="shared" si="553"/>
        <v>1847.1110142761174</v>
      </c>
      <c r="FY236" s="50">
        <f t="shared" si="554"/>
        <v>217764.3649011853</v>
      </c>
      <c r="FZ236" s="57">
        <f t="shared" si="555"/>
        <v>38682.453247927086</v>
      </c>
      <c r="GA236" s="57">
        <f t="shared" si="556"/>
        <v>13137.564365885792</v>
      </c>
      <c r="GB236" s="50">
        <f t="shared" si="557"/>
        <v>1453.2295652416933</v>
      </c>
      <c r="GC236" s="57">
        <f t="shared" si="558"/>
        <v>814.82446473488949</v>
      </c>
      <c r="GD236" s="57">
        <f t="shared" si="559"/>
        <v>59.326245282583322</v>
      </c>
      <c r="GE236" s="50">
        <f t="shared" si="560"/>
        <v>60765.082006138975</v>
      </c>
      <c r="GF236" s="57">
        <f t="shared" si="561"/>
        <v>7015.8170700823039</v>
      </c>
      <c r="GG236" s="57">
        <f t="shared" si="562"/>
        <v>20916.863686028457</v>
      </c>
      <c r="GH236" s="50">
        <f t="shared" si="563"/>
        <v>75723.797361045639</v>
      </c>
      <c r="GI236" s="57">
        <f t="shared" si="564"/>
        <v>5604.7433163717014</v>
      </c>
      <c r="GJ236" s="57">
        <f t="shared" si="565"/>
        <v>2440.8096894937344</v>
      </c>
      <c r="GK236" s="51"/>
    </row>
    <row r="237" spans="1:193" s="45" customFormat="1">
      <c r="A237" s="45" t="s">
        <v>15</v>
      </c>
      <c r="B237" s="46">
        <v>41918</v>
      </c>
      <c r="C237" s="56">
        <v>0.55053389483807991</v>
      </c>
      <c r="D237" s="56">
        <v>0.29557024265962284</v>
      </c>
      <c r="E237" s="56">
        <v>0.14509633612321501</v>
      </c>
      <c r="F237" s="48">
        <v>47478</v>
      </c>
      <c r="G237" s="49">
        <v>81351</v>
      </c>
      <c r="H237" s="49">
        <v>20708</v>
      </c>
      <c r="I237" s="49">
        <f t="shared" si="569"/>
        <v>1322492</v>
      </c>
      <c r="J237" s="48">
        <v>1059545</v>
      </c>
      <c r="K237" s="48">
        <v>261447</v>
      </c>
      <c r="L237" s="48">
        <v>134259</v>
      </c>
      <c r="M237" s="49">
        <v>122379</v>
      </c>
      <c r="N237" s="49">
        <v>30259</v>
      </c>
      <c r="O237" s="48">
        <v>281243</v>
      </c>
      <c r="P237" s="49">
        <v>200996</v>
      </c>
      <c r="Q237" s="49">
        <v>90953</v>
      </c>
      <c r="R237" s="48">
        <v>407614</v>
      </c>
      <c r="S237" s="49">
        <v>305071</v>
      </c>
      <c r="T237" s="49">
        <v>86746</v>
      </c>
      <c r="U237" s="48">
        <v>184121</v>
      </c>
      <c r="V237" s="49">
        <v>161855</v>
      </c>
      <c r="W237" s="49">
        <v>42102</v>
      </c>
      <c r="X237" s="48">
        <v>18168</v>
      </c>
      <c r="Y237" s="49">
        <v>18260</v>
      </c>
      <c r="Z237" s="49">
        <v>4493</v>
      </c>
      <c r="AA237" s="48">
        <v>599449</v>
      </c>
      <c r="AB237" s="49">
        <v>1001304</v>
      </c>
      <c r="AC237" s="49">
        <v>250581</v>
      </c>
      <c r="AD237" s="48">
        <v>370574</v>
      </c>
      <c r="AE237" s="49">
        <v>1014162</v>
      </c>
      <c r="AF237" s="49">
        <v>186990</v>
      </c>
      <c r="AG237" s="48">
        <v>27986</v>
      </c>
      <c r="AH237" s="49">
        <v>22724</v>
      </c>
      <c r="AI237" s="49">
        <v>6116</v>
      </c>
      <c r="AJ237" s="48">
        <v>76450</v>
      </c>
      <c r="AK237" s="49">
        <v>41262</v>
      </c>
      <c r="AL237" s="49">
        <v>8021</v>
      </c>
      <c r="AM237" s="48">
        <v>44533</v>
      </c>
      <c r="AN237" s="49">
        <v>24184</v>
      </c>
      <c r="AO237" s="49">
        <v>4288</v>
      </c>
      <c r="AP237" s="48">
        <v>163490</v>
      </c>
      <c r="AQ237" s="49">
        <v>89662</v>
      </c>
      <c r="AR237" s="49">
        <v>10372</v>
      </c>
      <c r="AS237" s="48">
        <v>232372</v>
      </c>
      <c r="AT237" s="49">
        <v>41240</v>
      </c>
      <c r="AU237" s="49">
        <v>14107</v>
      </c>
      <c r="AV237" s="48">
        <v>112217</v>
      </c>
      <c r="AW237" s="49">
        <v>142399</v>
      </c>
      <c r="AX237" s="49">
        <v>16271</v>
      </c>
      <c r="AY237" s="48">
        <v>214053</v>
      </c>
      <c r="AZ237" s="49">
        <v>127534</v>
      </c>
      <c r="BA237" s="49">
        <v>25651</v>
      </c>
      <c r="BB237" s="48">
        <v>52495</v>
      </c>
      <c r="BC237" s="49">
        <v>31660</v>
      </c>
      <c r="BD237" s="49">
        <v>5540</v>
      </c>
      <c r="BE237" s="48">
        <v>8104</v>
      </c>
      <c r="BF237" s="49">
        <v>6872</v>
      </c>
      <c r="BG237" s="49">
        <v>1905</v>
      </c>
      <c r="BH237" s="50">
        <v>230334</v>
      </c>
      <c r="BI237" s="50">
        <v>118162</v>
      </c>
      <c r="BJ237" s="50">
        <v>38463</v>
      </c>
      <c r="BK237" s="50">
        <v>114060</v>
      </c>
      <c r="BL237" s="50">
        <v>29209</v>
      </c>
      <c r="BM237" s="50">
        <v>14487</v>
      </c>
      <c r="BN237" s="50">
        <v>29896</v>
      </c>
      <c r="BO237" s="50">
        <v>9514</v>
      </c>
      <c r="BP237" s="50">
        <v>18350</v>
      </c>
      <c r="BQ237" s="50">
        <v>196967</v>
      </c>
      <c r="BR237" s="50">
        <v>80373</v>
      </c>
      <c r="BS237" s="50">
        <v>43521</v>
      </c>
      <c r="BT237" s="50">
        <v>62609</v>
      </c>
      <c r="BU237" s="50">
        <v>33442</v>
      </c>
      <c r="BV237" s="50">
        <v>15851</v>
      </c>
      <c r="BW237" s="50">
        <v>79195</v>
      </c>
      <c r="BX237" s="50">
        <v>108239</v>
      </c>
      <c r="BY237" s="50">
        <v>4352</v>
      </c>
      <c r="BZ237" s="50">
        <v>212522</v>
      </c>
      <c r="CA237" s="50">
        <v>267799</v>
      </c>
      <c r="CB237" s="50">
        <v>76594</v>
      </c>
      <c r="CC237" s="50">
        <v>12632</v>
      </c>
      <c r="CD237" s="50">
        <v>3277</v>
      </c>
      <c r="CE237" s="50">
        <v>4968</v>
      </c>
      <c r="CF237" s="50">
        <v>103796</v>
      </c>
      <c r="CG237" s="50">
        <v>51785</v>
      </c>
      <c r="CH237" s="50">
        <v>13123</v>
      </c>
      <c r="CI237" s="50">
        <v>428591</v>
      </c>
      <c r="CJ237" s="50">
        <v>141547</v>
      </c>
      <c r="CK237" s="50">
        <v>94378</v>
      </c>
      <c r="CL237" s="50">
        <v>2620</v>
      </c>
      <c r="CM237" s="50">
        <v>1313</v>
      </c>
      <c r="CN237" s="50">
        <v>475</v>
      </c>
      <c r="CO237" s="50">
        <v>115682</v>
      </c>
      <c r="CP237" s="50">
        <v>27127</v>
      </c>
      <c r="CQ237" s="50">
        <v>134197</v>
      </c>
      <c r="CR237" s="50">
        <v>141579</v>
      </c>
      <c r="CS237" s="50">
        <v>19816</v>
      </c>
      <c r="CT237" s="50">
        <v>16659</v>
      </c>
      <c r="CU237" s="51"/>
      <c r="CV237" s="50">
        <f t="shared" si="474"/>
        <v>26138.248259122356</v>
      </c>
      <c r="CW237" s="57">
        <f t="shared" si="475"/>
        <v>24044.934810602979</v>
      </c>
      <c r="CX237" s="57">
        <f t="shared" si="476"/>
        <v>3004.6549284395364</v>
      </c>
      <c r="CY237" s="50">
        <f t="shared" si="473"/>
        <v>728076.67165220203</v>
      </c>
      <c r="CZ237" s="57">
        <f t="shared" si="477"/>
        <v>313169.97275879007</v>
      </c>
      <c r="DA237" s="57">
        <f t="shared" si="478"/>
        <v>37935.001790406197</v>
      </c>
      <c r="DB237" s="50">
        <f t="shared" si="479"/>
        <v>73914.130187065777</v>
      </c>
      <c r="DC237" s="57">
        <f t="shared" si="480"/>
        <v>36171.59072644198</v>
      </c>
      <c r="DD237" s="57">
        <f t="shared" si="481"/>
        <v>4390.4700347523631</v>
      </c>
      <c r="DE237" s="50">
        <f t="shared" si="482"/>
        <v>154833.80418594609</v>
      </c>
      <c r="DF237" s="57">
        <f t="shared" si="483"/>
        <v>59408.436493613553</v>
      </c>
      <c r="DG237" s="57">
        <f t="shared" si="484"/>
        <v>13196.947059414775</v>
      </c>
      <c r="DH237" s="50">
        <f t="shared" si="485"/>
        <v>224405.3230105291</v>
      </c>
      <c r="DI237" s="57">
        <f t="shared" si="486"/>
        <v>90169.909498413806</v>
      </c>
      <c r="DJ237" s="57">
        <f t="shared" si="487"/>
        <v>12586.526773344409</v>
      </c>
      <c r="DK237" s="50">
        <f t="shared" si="488"/>
        <v>101364.8512514821</v>
      </c>
      <c r="DL237" s="57">
        <f t="shared" si="489"/>
        <v>47839.521625673253</v>
      </c>
      <c r="DM237" s="57">
        <f t="shared" si="490"/>
        <v>6108.8459434595989</v>
      </c>
      <c r="DN237" s="50">
        <f t="shared" si="491"/>
        <v>10002.099801418235</v>
      </c>
      <c r="DO237" s="57">
        <f t="shared" si="492"/>
        <v>5397.1126309647134</v>
      </c>
      <c r="DP237" s="57">
        <f t="shared" si="493"/>
        <v>651.91783820160504</v>
      </c>
      <c r="DQ237" s="50">
        <f t="shared" si="494"/>
        <v>330016.99272679217</v>
      </c>
      <c r="DR237" s="57">
        <f t="shared" si="495"/>
        <v>295955.66625605099</v>
      </c>
      <c r="DS237" s="57">
        <f t="shared" si="496"/>
        <v>36358.385002091338</v>
      </c>
      <c r="DT237" s="50">
        <f t="shared" si="497"/>
        <v>204013.54754572661</v>
      </c>
      <c r="DU237" s="57">
        <f t="shared" si="498"/>
        <v>299756.1084361684</v>
      </c>
      <c r="DV237" s="57">
        <f t="shared" si="499"/>
        <v>27131.563891679976</v>
      </c>
      <c r="DW237" s="50">
        <f t="shared" si="500"/>
        <v>15407.241580938504</v>
      </c>
      <c r="DX237" s="57">
        <f t="shared" si="501"/>
        <v>6716.5381941972691</v>
      </c>
      <c r="DY237" s="57">
        <f t="shared" si="502"/>
        <v>887.40919172958297</v>
      </c>
      <c r="DZ237" s="50">
        <f t="shared" si="503"/>
        <v>42088.316260371212</v>
      </c>
      <c r="EA237" s="57">
        <f t="shared" si="504"/>
        <v>12195.819352621358</v>
      </c>
      <c r="EB237" s="57">
        <f t="shared" si="505"/>
        <v>1163.8177120443077</v>
      </c>
      <c r="EC237" s="50">
        <f t="shared" si="506"/>
        <v>24516.925938824214</v>
      </c>
      <c r="ED237" s="57">
        <f t="shared" si="507"/>
        <v>7148.0707484803188</v>
      </c>
      <c r="EE237" s="57">
        <f t="shared" si="508"/>
        <v>622.17308929634601</v>
      </c>
      <c r="EF237" s="50">
        <f t="shared" si="509"/>
        <v>90006.786467077691</v>
      </c>
      <c r="EG237" s="57">
        <f t="shared" si="510"/>
        <v>26501.419097347101</v>
      </c>
      <c r="EH237" s="57">
        <f t="shared" si="511"/>
        <v>1504.939198269986</v>
      </c>
      <c r="EI237" s="50">
        <f t="shared" si="512"/>
        <v>127928.66221131431</v>
      </c>
      <c r="EJ237" s="57">
        <f t="shared" si="513"/>
        <v>12189.316807282847</v>
      </c>
      <c r="EK237" s="57">
        <f t="shared" si="514"/>
        <v>2046.8740136901943</v>
      </c>
      <c r="EL237" s="50">
        <f t="shared" si="515"/>
        <v>61779.262077044812</v>
      </c>
      <c r="EM237" s="57">
        <f t="shared" si="516"/>
        <v>42088.906984487636</v>
      </c>
      <c r="EN237" s="57">
        <f t="shared" si="517"/>
        <v>2360.8624850608317</v>
      </c>
      <c r="EO237" s="50">
        <f t="shared" si="518"/>
        <v>117843.43179177553</v>
      </c>
      <c r="EP237" s="57">
        <f t="shared" si="519"/>
        <v>37695.255327352337</v>
      </c>
      <c r="EQ237" s="57">
        <f t="shared" si="520"/>
        <v>3721.8661178965885</v>
      </c>
      <c r="ER237" s="50">
        <f t="shared" si="521"/>
        <v>28900.276809525003</v>
      </c>
      <c r="ES237" s="57">
        <f t="shared" si="522"/>
        <v>9357.7538826036598</v>
      </c>
      <c r="ET237" s="57">
        <f t="shared" si="523"/>
        <v>803.83370212261116</v>
      </c>
      <c r="EU237" s="50">
        <f t="shared" si="524"/>
        <v>4461.5266837677991</v>
      </c>
      <c r="EV237" s="57">
        <f t="shared" si="525"/>
        <v>2031.1587075569282</v>
      </c>
      <c r="EW237" s="57">
        <f t="shared" si="526"/>
        <v>276.40852031472463</v>
      </c>
      <c r="EX237" s="50">
        <f t="shared" si="527"/>
        <v>126806.6741336343</v>
      </c>
      <c r="EY237" s="57">
        <f t="shared" si="528"/>
        <v>34925.171013146355</v>
      </c>
      <c r="EZ237" s="57">
        <f t="shared" si="529"/>
        <v>5580.8403763072192</v>
      </c>
      <c r="FA237" s="50">
        <f t="shared" si="530"/>
        <v>62793.896045231391</v>
      </c>
      <c r="FB237" s="57">
        <f t="shared" si="531"/>
        <v>8633.3112178449228</v>
      </c>
      <c r="FC237" s="57">
        <f t="shared" si="532"/>
        <v>2102.010621417016</v>
      </c>
      <c r="FD237" s="50">
        <f t="shared" si="533"/>
        <v>16458.761320079237</v>
      </c>
      <c r="FE237" s="57">
        <f t="shared" si="534"/>
        <v>2812.0552886636515</v>
      </c>
      <c r="FF237" s="57">
        <f t="shared" si="535"/>
        <v>2662.5177678609957</v>
      </c>
      <c r="FG237" s="50">
        <f t="shared" si="536"/>
        <v>108437.00966457209</v>
      </c>
      <c r="FH237" s="57">
        <f t="shared" si="537"/>
        <v>23755.867113281867</v>
      </c>
      <c r="FI237" s="57">
        <f t="shared" si="538"/>
        <v>6314.7376444184411</v>
      </c>
      <c r="FJ237" s="50">
        <f t="shared" si="539"/>
        <v>34468.376621917341</v>
      </c>
      <c r="FK237" s="57">
        <f t="shared" si="540"/>
        <v>9884.4600550231062</v>
      </c>
      <c r="FL237" s="57">
        <f t="shared" si="541"/>
        <v>2299.9220238890812</v>
      </c>
      <c r="FM237" s="50">
        <f t="shared" si="542"/>
        <v>43599.531801701742</v>
      </c>
      <c r="FN237" s="57">
        <f t="shared" si="543"/>
        <v>31992.227495234918</v>
      </c>
      <c r="FO237" s="57">
        <f t="shared" si="544"/>
        <v>631.45925480823178</v>
      </c>
      <c r="FP237" s="50">
        <f t="shared" si="545"/>
        <v>117000.56439877841</v>
      </c>
      <c r="FQ237" s="57">
        <f t="shared" si="546"/>
        <v>79153.415414004339</v>
      </c>
      <c r="FR237" s="57">
        <f t="shared" si="547"/>
        <v>11113.508769021531</v>
      </c>
      <c r="FS237" s="50">
        <f t="shared" si="548"/>
        <v>6954.3441595946251</v>
      </c>
      <c r="FT237" s="57">
        <f t="shared" si="549"/>
        <v>968.58368519558405</v>
      </c>
      <c r="FU237" s="57">
        <f t="shared" si="550"/>
        <v>720.83859786013215</v>
      </c>
      <c r="FV237" s="50">
        <f t="shared" si="551"/>
        <v>57143.216148613341</v>
      </c>
      <c r="FW237" s="57">
        <f t="shared" si="552"/>
        <v>15306.105016128569</v>
      </c>
      <c r="FX237" s="57">
        <f t="shared" si="553"/>
        <v>1904.0992189449507</v>
      </c>
      <c r="FY237" s="50">
        <f t="shared" si="554"/>
        <v>235953.87252254749</v>
      </c>
      <c r="FZ237" s="57">
        <f t="shared" si="555"/>
        <v>41837.081137741632</v>
      </c>
      <c r="GA237" s="57">
        <f t="shared" si="556"/>
        <v>13693.902010636786</v>
      </c>
      <c r="GB237" s="50">
        <f t="shared" si="557"/>
        <v>1442.3988044757693</v>
      </c>
      <c r="GC237" s="57">
        <f t="shared" si="558"/>
        <v>388.08372861208477</v>
      </c>
      <c r="GD237" s="57">
        <f t="shared" si="559"/>
        <v>68.920759658527132</v>
      </c>
      <c r="GE237" s="50">
        <f t="shared" si="560"/>
        <v>63686.862022658759</v>
      </c>
      <c r="GF237" s="57">
        <f t="shared" si="561"/>
        <v>8017.9339726275884</v>
      </c>
      <c r="GG237" s="57">
        <f t="shared" si="562"/>
        <v>19471.493018727084</v>
      </c>
      <c r="GH237" s="50">
        <f t="shared" si="563"/>
        <v>77944.038297280509</v>
      </c>
      <c r="GI237" s="57">
        <f t="shared" si="564"/>
        <v>5857.0199285430863</v>
      </c>
      <c r="GJ237" s="57">
        <f t="shared" si="565"/>
        <v>2417.1598634766387</v>
      </c>
      <c r="GK237" s="51"/>
    </row>
    <row r="238" spans="1:193" s="45" customFormat="1">
      <c r="A238" s="45" t="s">
        <v>15</v>
      </c>
      <c r="B238" s="46">
        <v>41917</v>
      </c>
      <c r="C238" s="56">
        <v>0.55661358670779193</v>
      </c>
      <c r="D238" s="56">
        <v>0.29738095879889581</v>
      </c>
      <c r="E238" s="56">
        <v>0.1374089414389382</v>
      </c>
      <c r="F238" s="48">
        <v>41158</v>
      </c>
      <c r="G238" s="49">
        <v>70047</v>
      </c>
      <c r="H238" s="49">
        <v>17411</v>
      </c>
      <c r="I238" s="49">
        <f t="shared" si="569"/>
        <v>1322492</v>
      </c>
      <c r="J238" s="48">
        <v>1058729</v>
      </c>
      <c r="K238" s="48">
        <v>267749</v>
      </c>
      <c r="L238" s="48">
        <v>136036</v>
      </c>
      <c r="M238" s="49">
        <v>119837</v>
      </c>
      <c r="N238" s="49">
        <v>29911</v>
      </c>
      <c r="O238" s="48">
        <v>268563</v>
      </c>
      <c r="P238" s="49">
        <v>188891</v>
      </c>
      <c r="Q238" s="49">
        <v>88340</v>
      </c>
      <c r="R238" s="48">
        <v>430751</v>
      </c>
      <c r="S238" s="49">
        <v>313855</v>
      </c>
      <c r="T238" s="49">
        <v>90643</v>
      </c>
      <c r="U238" s="48">
        <v>184166</v>
      </c>
      <c r="V238" s="49">
        <v>163216</v>
      </c>
      <c r="W238" s="49">
        <v>44568</v>
      </c>
      <c r="X238" s="48">
        <v>17696</v>
      </c>
      <c r="Y238" s="49">
        <v>17629</v>
      </c>
      <c r="Z238" s="49">
        <v>4548</v>
      </c>
      <c r="AA238" s="48">
        <v>679328</v>
      </c>
      <c r="AB238" s="49">
        <v>1097307</v>
      </c>
      <c r="AC238" s="49">
        <v>283010</v>
      </c>
      <c r="AD238" s="48">
        <v>396002</v>
      </c>
      <c r="AE238" s="49">
        <v>1050978</v>
      </c>
      <c r="AF238" s="49">
        <v>193169</v>
      </c>
      <c r="AG238" s="48">
        <v>26881</v>
      </c>
      <c r="AH238" s="49">
        <v>21647</v>
      </c>
      <c r="AI238" s="49">
        <v>5914</v>
      </c>
      <c r="AJ238" s="48">
        <v>89784</v>
      </c>
      <c r="AK238" s="49">
        <v>46263</v>
      </c>
      <c r="AL238" s="49">
        <v>9072</v>
      </c>
      <c r="AM238" s="48">
        <v>49524</v>
      </c>
      <c r="AN238" s="49">
        <v>26193</v>
      </c>
      <c r="AO238" s="49">
        <v>4843</v>
      </c>
      <c r="AP238" s="48">
        <v>160471</v>
      </c>
      <c r="AQ238" s="49">
        <v>87334</v>
      </c>
      <c r="AR238" s="49">
        <v>10225</v>
      </c>
      <c r="AS238" s="48">
        <v>220304</v>
      </c>
      <c r="AT238" s="49">
        <v>37215</v>
      </c>
      <c r="AU238" s="49">
        <v>11626</v>
      </c>
      <c r="AV238" s="48">
        <v>109734</v>
      </c>
      <c r="AW238" s="49">
        <v>138790</v>
      </c>
      <c r="AX238" s="49">
        <v>16068</v>
      </c>
      <c r="AY238" s="48">
        <v>224433</v>
      </c>
      <c r="AZ238" s="49">
        <v>135853</v>
      </c>
      <c r="BA238" s="49">
        <v>27183</v>
      </c>
      <c r="BB238" s="48">
        <v>55467</v>
      </c>
      <c r="BC238" s="49">
        <v>33184</v>
      </c>
      <c r="BD238" s="49">
        <v>5605</v>
      </c>
      <c r="BE238" s="48">
        <v>7973</v>
      </c>
      <c r="BF238" s="49">
        <v>6599</v>
      </c>
      <c r="BG238" s="49">
        <v>1622</v>
      </c>
      <c r="BH238" s="50">
        <v>201077</v>
      </c>
      <c r="BI238" s="50">
        <v>114645</v>
      </c>
      <c r="BJ238" s="50">
        <v>36367</v>
      </c>
      <c r="BK238" s="50">
        <v>104229</v>
      </c>
      <c r="BL238" s="50">
        <v>30959</v>
      </c>
      <c r="BM238" s="50">
        <v>14453</v>
      </c>
      <c r="BN238" s="50">
        <v>33090</v>
      </c>
      <c r="BO238" s="50">
        <v>9272</v>
      </c>
      <c r="BP238" s="50">
        <v>17613</v>
      </c>
      <c r="BQ238" s="50">
        <v>209730</v>
      </c>
      <c r="BR238" s="50">
        <v>83628</v>
      </c>
      <c r="BS238" s="50">
        <v>44539</v>
      </c>
      <c r="BT238" s="50">
        <v>62316</v>
      </c>
      <c r="BU238" s="50">
        <v>34138</v>
      </c>
      <c r="BV238" s="50">
        <v>16693</v>
      </c>
      <c r="BW238" s="50">
        <v>91790</v>
      </c>
      <c r="BX238" s="50">
        <v>133949</v>
      </c>
      <c r="BY238" s="50">
        <v>6353</v>
      </c>
      <c r="BZ238" s="50">
        <v>186138</v>
      </c>
      <c r="CA238" s="50">
        <v>260517</v>
      </c>
      <c r="CB238" s="50">
        <v>79192</v>
      </c>
      <c r="CC238" s="50">
        <v>10774</v>
      </c>
      <c r="CD238" s="50">
        <v>3064</v>
      </c>
      <c r="CE238" s="50">
        <v>4974</v>
      </c>
      <c r="CF238" s="50">
        <v>98646</v>
      </c>
      <c r="CG238" s="50">
        <v>52330</v>
      </c>
      <c r="CH238" s="50">
        <v>12519</v>
      </c>
      <c r="CI238" s="50">
        <v>458641</v>
      </c>
      <c r="CJ238" s="50">
        <v>146466</v>
      </c>
      <c r="CK238" s="50">
        <v>98788</v>
      </c>
      <c r="CL238" s="50">
        <v>2067</v>
      </c>
      <c r="CM238" s="50">
        <v>1504</v>
      </c>
      <c r="CN238" s="50">
        <v>399</v>
      </c>
      <c r="CO238" s="50">
        <v>126819</v>
      </c>
      <c r="CP238" s="50">
        <v>28998</v>
      </c>
      <c r="CQ238" s="50">
        <v>134373</v>
      </c>
      <c r="CR238" s="50">
        <v>143163</v>
      </c>
      <c r="CS238" s="50">
        <v>20087</v>
      </c>
      <c r="CT238" s="50">
        <v>17234</v>
      </c>
      <c r="CU238" s="51"/>
      <c r="CV238" s="50">
        <f t="shared" si="474"/>
        <v>22909.1020017193</v>
      </c>
      <c r="CW238" s="57">
        <f t="shared" si="475"/>
        <v>20830.644020986256</v>
      </c>
      <c r="CX238" s="57">
        <f t="shared" si="476"/>
        <v>2392.4270793933529</v>
      </c>
      <c r="CY238" s="50">
        <f t="shared" si="473"/>
        <v>736117.01551236119</v>
      </c>
      <c r="CZ238" s="57">
        <f t="shared" si="477"/>
        <v>314845.84512819618</v>
      </c>
      <c r="DA238" s="57">
        <f t="shared" si="478"/>
        <v>36791.106661334263</v>
      </c>
      <c r="DB238" s="50">
        <f t="shared" si="479"/>
        <v>75719.485881381188</v>
      </c>
      <c r="DC238" s="57">
        <f t="shared" si="480"/>
        <v>35637.241959583276</v>
      </c>
      <c r="DD238" s="57">
        <f t="shared" si="481"/>
        <v>4110.0388473800804</v>
      </c>
      <c r="DE238" s="50">
        <f t="shared" si="482"/>
        <v>149485.81468700472</v>
      </c>
      <c r="DF238" s="57">
        <f t="shared" si="483"/>
        <v>56172.586688482232</v>
      </c>
      <c r="DG238" s="57">
        <f t="shared" si="484"/>
        <v>12138.705886715801</v>
      </c>
      <c r="DH238" s="50">
        <f t="shared" si="485"/>
        <v>239761.85908796807</v>
      </c>
      <c r="DI238" s="57">
        <f t="shared" si="486"/>
        <v>93334.500823827446</v>
      </c>
      <c r="DJ238" s="57">
        <f t="shared" si="487"/>
        <v>12455.158678849675</v>
      </c>
      <c r="DK238" s="50">
        <f t="shared" si="488"/>
        <v>102509.29780962721</v>
      </c>
      <c r="DL238" s="57">
        <f t="shared" si="489"/>
        <v>48537.330571320577</v>
      </c>
      <c r="DM238" s="57">
        <f t="shared" si="490"/>
        <v>6124.0417020505975</v>
      </c>
      <c r="DN238" s="50">
        <f t="shared" si="491"/>
        <v>9849.8340303810855</v>
      </c>
      <c r="DO238" s="57">
        <f t="shared" si="492"/>
        <v>5242.5289226657342</v>
      </c>
      <c r="DP238" s="57">
        <f t="shared" si="493"/>
        <v>624.93586566429087</v>
      </c>
      <c r="DQ238" s="50">
        <f t="shared" si="494"/>
        <v>378123.1946310309</v>
      </c>
      <c r="DR238" s="57">
        <f t="shared" si="495"/>
        <v>326318.20775673998</v>
      </c>
      <c r="DS238" s="57">
        <f t="shared" si="496"/>
        <v>38888.104516633903</v>
      </c>
      <c r="DT238" s="50">
        <f t="shared" si="497"/>
        <v>220420.09356345903</v>
      </c>
      <c r="DU238" s="57">
        <f t="shared" si="498"/>
        <v>312540.84531654592</v>
      </c>
      <c r="DV238" s="57">
        <f t="shared" si="499"/>
        <v>26543.147808818252</v>
      </c>
      <c r="DW238" s="50">
        <f t="shared" si="500"/>
        <v>14962.329824292156</v>
      </c>
      <c r="DX238" s="57">
        <f t="shared" si="501"/>
        <v>6437.4056151196974</v>
      </c>
      <c r="DY238" s="57">
        <f t="shared" si="502"/>
        <v>812.63647966988049</v>
      </c>
      <c r="DZ238" s="50">
        <f t="shared" si="503"/>
        <v>49974.99426897239</v>
      </c>
      <c r="EA238" s="57">
        <f t="shared" si="504"/>
        <v>13757.735296913317</v>
      </c>
      <c r="EB238" s="57">
        <f t="shared" si="505"/>
        <v>1246.5739167340473</v>
      </c>
      <c r="EC238" s="50">
        <f t="shared" si="506"/>
        <v>27565.731268116688</v>
      </c>
      <c r="ED238" s="57">
        <f t="shared" si="507"/>
        <v>7789.299453819478</v>
      </c>
      <c r="EE238" s="57">
        <f t="shared" si="508"/>
        <v>665.47150338877771</v>
      </c>
      <c r="EF238" s="50">
        <f t="shared" si="509"/>
        <v>89320.338872586086</v>
      </c>
      <c r="EG238" s="57">
        <f t="shared" si="510"/>
        <v>25971.468655742767</v>
      </c>
      <c r="EH238" s="57">
        <f t="shared" si="511"/>
        <v>1405.0064262131432</v>
      </c>
      <c r="EI238" s="50">
        <f t="shared" si="512"/>
        <v>122624.19960607339</v>
      </c>
      <c r="EJ238" s="57">
        <f t="shared" si="513"/>
        <v>11067.032381700908</v>
      </c>
      <c r="EK238" s="57">
        <f t="shared" si="514"/>
        <v>1597.5163531690955</v>
      </c>
      <c r="EL238" s="50">
        <f t="shared" si="515"/>
        <v>61079.435323792837</v>
      </c>
      <c r="EM238" s="57">
        <f t="shared" si="516"/>
        <v>41273.503271698748</v>
      </c>
      <c r="EN238" s="57">
        <f t="shared" si="517"/>
        <v>2207.8868710408588</v>
      </c>
      <c r="EO238" s="50">
        <f t="shared" si="518"/>
        <v>124922.45710558987</v>
      </c>
      <c r="EP238" s="57">
        <f t="shared" si="519"/>
        <v>40400.09539570639</v>
      </c>
      <c r="EQ238" s="57">
        <f t="shared" si="520"/>
        <v>3735.1872551346569</v>
      </c>
      <c r="ER238" s="50">
        <f t="shared" si="521"/>
        <v>30873.685813921096</v>
      </c>
      <c r="ES238" s="57">
        <f t="shared" si="522"/>
        <v>9868.289736782559</v>
      </c>
      <c r="ET238" s="57">
        <f t="shared" si="523"/>
        <v>770.17711676524857</v>
      </c>
      <c r="EU238" s="50">
        <f t="shared" si="524"/>
        <v>4437.8801268212246</v>
      </c>
      <c r="EV238" s="57">
        <f t="shared" si="525"/>
        <v>1962.4169471139135</v>
      </c>
      <c r="EW238" s="57">
        <f t="shared" si="526"/>
        <v>222.87730301395777</v>
      </c>
      <c r="EX238" s="50">
        <f t="shared" si="527"/>
        <v>111922.19017444267</v>
      </c>
      <c r="EY238" s="57">
        <f t="shared" si="528"/>
        <v>34093.240021499412</v>
      </c>
      <c r="EZ238" s="57">
        <f t="shared" si="529"/>
        <v>4997.1509733098655</v>
      </c>
      <c r="FA238" s="50">
        <f t="shared" si="530"/>
        <v>58015.277528966442</v>
      </c>
      <c r="FB238" s="57">
        <f t="shared" si="531"/>
        <v>9206.6171034550152</v>
      </c>
      <c r="FC238" s="57">
        <f t="shared" si="532"/>
        <v>1985.9714306169737</v>
      </c>
      <c r="FD238" s="50">
        <f t="shared" si="533"/>
        <v>18418.343584160833</v>
      </c>
      <c r="FE238" s="57">
        <f t="shared" si="534"/>
        <v>2757.316249983362</v>
      </c>
      <c r="FF238" s="57">
        <f t="shared" si="535"/>
        <v>2420.1836855640186</v>
      </c>
      <c r="FG238" s="50">
        <f t="shared" si="536"/>
        <v>116738.56754022519</v>
      </c>
      <c r="FH238" s="57">
        <f t="shared" si="537"/>
        <v>24869.37482243406</v>
      </c>
      <c r="FI238" s="57">
        <f t="shared" si="538"/>
        <v>6120.0568427488688</v>
      </c>
      <c r="FJ238" s="50">
        <f t="shared" si="539"/>
        <v>34685.932269282763</v>
      </c>
      <c r="FK238" s="57">
        <f t="shared" si="540"/>
        <v>10151.991171476706</v>
      </c>
      <c r="FL238" s="57">
        <f t="shared" si="541"/>
        <v>2293.7674594401951</v>
      </c>
      <c r="FM238" s="50">
        <f t="shared" si="542"/>
        <v>51091.561123908221</v>
      </c>
      <c r="FN238" s="57">
        <f t="shared" si="543"/>
        <v>39833.882050153297</v>
      </c>
      <c r="FO238" s="57">
        <f t="shared" si="544"/>
        <v>872.95900496157435</v>
      </c>
      <c r="FP238" s="50">
        <f t="shared" si="545"/>
        <v>103606.93980261497</v>
      </c>
      <c r="FQ238" s="57">
        <f t="shared" si="546"/>
        <v>77472.795243411936</v>
      </c>
      <c r="FR238" s="57">
        <f t="shared" si="547"/>
        <v>10881.688890432393</v>
      </c>
      <c r="FS238" s="50">
        <f t="shared" si="548"/>
        <v>5996.9547831897498</v>
      </c>
      <c r="FT238" s="57">
        <f t="shared" si="549"/>
        <v>911.17525775981676</v>
      </c>
      <c r="FU238" s="57">
        <f t="shared" si="550"/>
        <v>683.47207471727859</v>
      </c>
      <c r="FV238" s="50">
        <f t="shared" si="551"/>
        <v>54907.703874376843</v>
      </c>
      <c r="FW238" s="57">
        <f t="shared" si="552"/>
        <v>15561.945573946217</v>
      </c>
      <c r="FX238" s="57">
        <f t="shared" si="553"/>
        <v>1720.2225378740673</v>
      </c>
      <c r="FY238" s="50">
        <f t="shared" si="554"/>
        <v>255285.81202124839</v>
      </c>
      <c r="FZ238" s="57">
        <f t="shared" si="555"/>
        <v>43556.199511439074</v>
      </c>
      <c r="GA238" s="57">
        <f t="shared" si="556"/>
        <v>13574.354506869826</v>
      </c>
      <c r="GB238" s="50">
        <f t="shared" si="557"/>
        <v>1150.5202837250058</v>
      </c>
      <c r="GC238" s="57">
        <f t="shared" si="558"/>
        <v>447.26096203353927</v>
      </c>
      <c r="GD238" s="57">
        <f t="shared" si="559"/>
        <v>54.82616763413634</v>
      </c>
      <c r="GE238" s="50">
        <f t="shared" si="560"/>
        <v>70589.178452695458</v>
      </c>
      <c r="GF238" s="57">
        <f t="shared" si="561"/>
        <v>8623.4530432503816</v>
      </c>
      <c r="GG238" s="57">
        <f t="shared" si="562"/>
        <v>18464.051687974443</v>
      </c>
      <c r="GH238" s="50">
        <f t="shared" si="563"/>
        <v>79686.470913847617</v>
      </c>
      <c r="GI238" s="57">
        <f t="shared" si="564"/>
        <v>5973.4913193934199</v>
      </c>
      <c r="GJ238" s="57">
        <f t="shared" si="565"/>
        <v>2368.105696758661</v>
      </c>
      <c r="GK238" s="51"/>
    </row>
    <row r="239" spans="1:193" s="45" customFormat="1">
      <c r="A239" s="45" t="s">
        <v>15</v>
      </c>
      <c r="B239" s="46">
        <v>41916</v>
      </c>
      <c r="C239" s="56">
        <v>0.55826112164703856</v>
      </c>
      <c r="D239" s="56">
        <v>0.29826118438373239</v>
      </c>
      <c r="E239" s="56">
        <v>0.13471104424213326</v>
      </c>
      <c r="F239" s="48">
        <v>36122</v>
      </c>
      <c r="G239" s="49">
        <v>59808</v>
      </c>
      <c r="H239" s="49">
        <v>15184</v>
      </c>
      <c r="I239" s="49">
        <f t="shared" si="569"/>
        <v>1322492</v>
      </c>
      <c r="J239" s="48">
        <v>1080941</v>
      </c>
      <c r="K239" s="48">
        <v>270333</v>
      </c>
      <c r="L239" s="48">
        <v>126492</v>
      </c>
      <c r="M239" s="49">
        <v>116051</v>
      </c>
      <c r="N239" s="49">
        <v>28982</v>
      </c>
      <c r="O239" s="48">
        <v>251363</v>
      </c>
      <c r="P239" s="49">
        <v>177471</v>
      </c>
      <c r="Q239" s="49">
        <v>78825</v>
      </c>
      <c r="R239" s="48">
        <v>415689</v>
      </c>
      <c r="S239" s="49">
        <v>312467</v>
      </c>
      <c r="T239" s="49">
        <v>89421</v>
      </c>
      <c r="U239" s="48">
        <v>217007</v>
      </c>
      <c r="V239" s="49">
        <v>166437</v>
      </c>
      <c r="W239" s="49">
        <v>44942</v>
      </c>
      <c r="X239" s="48">
        <v>17604</v>
      </c>
      <c r="Y239" s="49">
        <v>17423</v>
      </c>
      <c r="Z239" s="49">
        <v>4487</v>
      </c>
      <c r="AA239" s="48">
        <v>677745</v>
      </c>
      <c r="AB239" s="49">
        <v>1117703</v>
      </c>
      <c r="AC239" s="49">
        <v>283027</v>
      </c>
      <c r="AD239" s="48">
        <v>358551</v>
      </c>
      <c r="AE239" s="49">
        <v>938846</v>
      </c>
      <c r="AF239" s="49">
        <v>177583</v>
      </c>
      <c r="AG239" s="48">
        <v>25203</v>
      </c>
      <c r="AH239" s="49">
        <v>19851</v>
      </c>
      <c r="AI239" s="49">
        <v>5337</v>
      </c>
      <c r="AJ239" s="48">
        <v>100981</v>
      </c>
      <c r="AK239" s="49">
        <v>51364</v>
      </c>
      <c r="AL239" s="49">
        <v>10241</v>
      </c>
      <c r="AM239" s="48">
        <v>54446</v>
      </c>
      <c r="AN239" s="49">
        <v>28683</v>
      </c>
      <c r="AO239" s="49">
        <v>5082</v>
      </c>
      <c r="AP239" s="48">
        <v>160737</v>
      </c>
      <c r="AQ239" s="49">
        <v>89841</v>
      </c>
      <c r="AR239" s="49">
        <v>10298</v>
      </c>
      <c r="AS239" s="48">
        <v>216162</v>
      </c>
      <c r="AT239" s="49">
        <v>35502</v>
      </c>
      <c r="AU239" s="49">
        <v>11141</v>
      </c>
      <c r="AV239" s="48">
        <v>113060</v>
      </c>
      <c r="AW239" s="49">
        <v>139879</v>
      </c>
      <c r="AX239" s="49">
        <v>15895</v>
      </c>
      <c r="AY239" s="48">
        <v>229630</v>
      </c>
      <c r="AZ239" s="49">
        <v>142370</v>
      </c>
      <c r="BA239" s="49">
        <v>28315</v>
      </c>
      <c r="BB239" s="48">
        <v>57193</v>
      </c>
      <c r="BC239" s="49">
        <v>34031</v>
      </c>
      <c r="BD239" s="49">
        <v>5884</v>
      </c>
      <c r="BE239" s="48">
        <v>6865</v>
      </c>
      <c r="BF239" s="49">
        <v>6137</v>
      </c>
      <c r="BG239" s="49">
        <v>1558</v>
      </c>
      <c r="BH239" s="50">
        <v>192359</v>
      </c>
      <c r="BI239" s="50">
        <v>107305</v>
      </c>
      <c r="BJ239" s="50">
        <v>34511</v>
      </c>
      <c r="BK239" s="50">
        <v>103511</v>
      </c>
      <c r="BL239" s="50">
        <v>29256</v>
      </c>
      <c r="BM239" s="50">
        <v>14460</v>
      </c>
      <c r="BN239" s="50">
        <v>32221</v>
      </c>
      <c r="BO239" s="50">
        <v>10004</v>
      </c>
      <c r="BP239" s="50">
        <v>18981</v>
      </c>
      <c r="BQ239" s="50">
        <v>216916</v>
      </c>
      <c r="BR239" s="50">
        <v>82995</v>
      </c>
      <c r="BS239" s="50">
        <v>45318</v>
      </c>
      <c r="BT239" s="50">
        <v>64509</v>
      </c>
      <c r="BU239" s="50">
        <v>34798</v>
      </c>
      <c r="BV239" s="50">
        <v>16239</v>
      </c>
      <c r="BW239" s="50">
        <v>124130</v>
      </c>
      <c r="BX239" s="50">
        <v>142875</v>
      </c>
      <c r="BY239" s="50">
        <v>7239</v>
      </c>
      <c r="BZ239" s="50">
        <v>170467</v>
      </c>
      <c r="CA239" s="50">
        <v>276838</v>
      </c>
      <c r="CB239" s="50">
        <v>86858</v>
      </c>
      <c r="CC239" s="50">
        <v>10811</v>
      </c>
      <c r="CD239" s="50">
        <v>3104</v>
      </c>
      <c r="CE239" s="50">
        <v>4761</v>
      </c>
      <c r="CF239" s="50">
        <v>100503</v>
      </c>
      <c r="CG239" s="50">
        <v>54235</v>
      </c>
      <c r="CH239" s="50">
        <v>13797</v>
      </c>
      <c r="CI239" s="50">
        <v>474477</v>
      </c>
      <c r="CJ239" s="50">
        <v>158815</v>
      </c>
      <c r="CK239" s="50">
        <v>102581</v>
      </c>
      <c r="CL239" s="50">
        <v>1973</v>
      </c>
      <c r="CM239" s="50">
        <v>1199</v>
      </c>
      <c r="CN239" s="50">
        <v>317</v>
      </c>
      <c r="CO239" s="50">
        <v>135445</v>
      </c>
      <c r="CP239" s="50">
        <v>31783</v>
      </c>
      <c r="CQ239" s="50">
        <v>22057</v>
      </c>
      <c r="CR239" s="50">
        <v>147561</v>
      </c>
      <c r="CS239" s="50">
        <v>21187</v>
      </c>
      <c r="CT239" s="50">
        <v>18540</v>
      </c>
      <c r="CU239" s="51"/>
      <c r="CV239" s="50">
        <f t="shared" si="474"/>
        <v>20165.508236134327</v>
      </c>
      <c r="CW239" s="57">
        <f t="shared" si="475"/>
        <v>17838.404915622268</v>
      </c>
      <c r="CX239" s="57">
        <f t="shared" si="476"/>
        <v>2045.4524957725514</v>
      </c>
      <c r="CY239" s="50">
        <f t="shared" si="473"/>
        <v>738295.86728923535</v>
      </c>
      <c r="CZ239" s="57">
        <f t="shared" si="477"/>
        <v>322402.74290893605</v>
      </c>
      <c r="DA239" s="57">
        <f t="shared" si="478"/>
        <v>36416.840723108609</v>
      </c>
      <c r="DB239" s="50">
        <f t="shared" si="479"/>
        <v>70615.565799377204</v>
      </c>
      <c r="DC239" s="57">
        <f t="shared" si="480"/>
        <v>34613.508708916524</v>
      </c>
      <c r="DD239" s="57">
        <f t="shared" si="481"/>
        <v>3904.1954842255063</v>
      </c>
      <c r="DE239" s="50">
        <f t="shared" si="482"/>
        <v>140326.19032056455</v>
      </c>
      <c r="DF239" s="57">
        <f t="shared" si="483"/>
        <v>52932.710653765374</v>
      </c>
      <c r="DG239" s="57">
        <f t="shared" si="484"/>
        <v>10618.598062386154</v>
      </c>
      <c r="DH239" s="50">
        <f t="shared" si="485"/>
        <v>232063.0073963358</v>
      </c>
      <c r="DI239" s="57">
        <f t="shared" si="486"/>
        <v>93196.777500831711</v>
      </c>
      <c r="DJ239" s="57">
        <f t="shared" si="487"/>
        <v>12045.996287175798</v>
      </c>
      <c r="DK239" s="50">
        <f t="shared" si="488"/>
        <v>121146.5712252589</v>
      </c>
      <c r="DL239" s="57">
        <f t="shared" si="489"/>
        <v>49641.696745275265</v>
      </c>
      <c r="DM239" s="57">
        <f t="shared" si="490"/>
        <v>6054.183750329953</v>
      </c>
      <c r="DN239" s="50">
        <f t="shared" si="491"/>
        <v>9827.628785474466</v>
      </c>
      <c r="DO239" s="57">
        <f t="shared" si="492"/>
        <v>5196.6046155177692</v>
      </c>
      <c r="DP239" s="57">
        <f t="shared" si="493"/>
        <v>604.44845551445189</v>
      </c>
      <c r="DQ239" s="50">
        <f t="shared" si="494"/>
        <v>378358.68389067217</v>
      </c>
      <c r="DR239" s="57">
        <f t="shared" si="495"/>
        <v>333367.42056925083</v>
      </c>
      <c r="DS239" s="57">
        <f t="shared" si="496"/>
        <v>38126.86271871825</v>
      </c>
      <c r="DT239" s="50">
        <f t="shared" si="497"/>
        <v>200165.08342766733</v>
      </c>
      <c r="DU239" s="57">
        <f t="shared" si="498"/>
        <v>280021.31991392962</v>
      </c>
      <c r="DV239" s="57">
        <f t="shared" si="499"/>
        <v>23922.391369650752</v>
      </c>
      <c r="DW239" s="50">
        <f t="shared" si="500"/>
        <v>14069.855048870313</v>
      </c>
      <c r="DX239" s="57">
        <f t="shared" si="501"/>
        <v>5920.7827712014714</v>
      </c>
      <c r="DY239" s="57">
        <f t="shared" si="502"/>
        <v>718.95284312026524</v>
      </c>
      <c r="DZ239" s="50">
        <f t="shared" si="503"/>
        <v>56373.7663250396</v>
      </c>
      <c r="EA239" s="57">
        <f t="shared" si="504"/>
        <v>15319.887474686031</v>
      </c>
      <c r="EB239" s="57">
        <f t="shared" si="505"/>
        <v>1379.5758040836868</v>
      </c>
      <c r="EC239" s="50">
        <f t="shared" si="506"/>
        <v>30395.085029194663</v>
      </c>
      <c r="ED239" s="57">
        <f t="shared" si="507"/>
        <v>8555.0255516785965</v>
      </c>
      <c r="EE239" s="57">
        <f t="shared" si="508"/>
        <v>684.60152683852118</v>
      </c>
      <c r="EF239" s="50">
        <f t="shared" si="509"/>
        <v>89733.217910180043</v>
      </c>
      <c r="EG239" s="57">
        <f t="shared" si="510"/>
        <v>26796.0830662189</v>
      </c>
      <c r="EH239" s="57">
        <f t="shared" si="511"/>
        <v>1387.2543336054882</v>
      </c>
      <c r="EI239" s="50">
        <f t="shared" si="512"/>
        <v>120674.84057746716</v>
      </c>
      <c r="EJ239" s="57">
        <f t="shared" si="513"/>
        <v>10588.868567991267</v>
      </c>
      <c r="EK239" s="57">
        <f t="shared" si="514"/>
        <v>1500.8157439016065</v>
      </c>
      <c r="EL239" s="50">
        <f t="shared" si="515"/>
        <v>63117.002413414179</v>
      </c>
      <c r="EM239" s="57">
        <f t="shared" si="516"/>
        <v>41720.476210412104</v>
      </c>
      <c r="EN239" s="57">
        <f t="shared" si="517"/>
        <v>2141.2320482287082</v>
      </c>
      <c r="EO239" s="50">
        <f t="shared" si="518"/>
        <v>128193.50136380947</v>
      </c>
      <c r="EP239" s="57">
        <f t="shared" si="519"/>
        <v>42463.444820711979</v>
      </c>
      <c r="EQ239" s="57">
        <f t="shared" si="520"/>
        <v>3814.3432177160034</v>
      </c>
      <c r="ER239" s="50">
        <f t="shared" si="521"/>
        <v>31928.628330359075</v>
      </c>
      <c r="ES239" s="57">
        <f t="shared" si="522"/>
        <v>10150.126365762797</v>
      </c>
      <c r="ET239" s="57">
        <f t="shared" si="523"/>
        <v>792.63978432071212</v>
      </c>
      <c r="EU239" s="50">
        <f t="shared" si="524"/>
        <v>3832.4626001069196</v>
      </c>
      <c r="EV239" s="57">
        <f t="shared" si="525"/>
        <v>1830.4288885629658</v>
      </c>
      <c r="EW239" s="57">
        <f t="shared" si="526"/>
        <v>209.87980692924361</v>
      </c>
      <c r="EX239" s="50">
        <f t="shared" si="527"/>
        <v>107386.5510989027</v>
      </c>
      <c r="EY239" s="57">
        <f t="shared" si="528"/>
        <v>32004.916390296403</v>
      </c>
      <c r="EZ239" s="57">
        <f t="shared" si="529"/>
        <v>4649.0128478402612</v>
      </c>
      <c r="FA239" s="50">
        <f t="shared" si="530"/>
        <v>57786.166962806608</v>
      </c>
      <c r="FB239" s="57">
        <f t="shared" si="531"/>
        <v>8725.9292103304742</v>
      </c>
      <c r="FC239" s="57">
        <f t="shared" si="532"/>
        <v>1947.921699741247</v>
      </c>
      <c r="FD239" s="50">
        <f t="shared" si="533"/>
        <v>17987.731600589228</v>
      </c>
      <c r="FE239" s="57">
        <f t="shared" si="534"/>
        <v>2983.804888574859</v>
      </c>
      <c r="FF239" s="57">
        <f t="shared" si="535"/>
        <v>2556.9503307599316</v>
      </c>
      <c r="FG239" s="50">
        <f t="shared" si="536"/>
        <v>121095.76946318902</v>
      </c>
      <c r="FH239" s="57">
        <f t="shared" si="537"/>
        <v>24754.186997927871</v>
      </c>
      <c r="FI239" s="57">
        <f t="shared" si="538"/>
        <v>6104.8351029649948</v>
      </c>
      <c r="FJ239" s="50">
        <f t="shared" si="539"/>
        <v>36012.866696328812</v>
      </c>
      <c r="FK239" s="57">
        <f t="shared" si="540"/>
        <v>10378.89269418512</v>
      </c>
      <c r="FL239" s="57">
        <f t="shared" si="541"/>
        <v>2187.572647448002</v>
      </c>
      <c r="FM239" s="50">
        <f t="shared" si="542"/>
        <v>69296.95303004689</v>
      </c>
      <c r="FN239" s="57">
        <f t="shared" si="543"/>
        <v>42614.066718825765</v>
      </c>
      <c r="FO239" s="57">
        <f t="shared" si="544"/>
        <v>975.17324926880269</v>
      </c>
      <c r="FP239" s="50">
        <f t="shared" si="545"/>
        <v>95165.098623805723</v>
      </c>
      <c r="FQ239" s="57">
        <f t="shared" si="546"/>
        <v>82570.029762423714</v>
      </c>
      <c r="FR239" s="57">
        <f t="shared" si="547"/>
        <v>11700.731880783211</v>
      </c>
      <c r="FS239" s="50">
        <f t="shared" si="548"/>
        <v>6035.3609861261339</v>
      </c>
      <c r="FT239" s="57">
        <f t="shared" si="549"/>
        <v>925.80271632710537</v>
      </c>
      <c r="FU239" s="57">
        <f t="shared" si="550"/>
        <v>641.35928163679648</v>
      </c>
      <c r="FV239" s="50">
        <f t="shared" si="551"/>
        <v>56106.917508892315</v>
      </c>
      <c r="FW239" s="57">
        <f t="shared" si="552"/>
        <v>16176.195335051727</v>
      </c>
      <c r="FX239" s="57">
        <f t="shared" si="553"/>
        <v>1858.6082774087126</v>
      </c>
      <c r="FY239" s="50">
        <f t="shared" si="554"/>
        <v>264882.06221572193</v>
      </c>
      <c r="FZ239" s="57">
        <f t="shared" si="555"/>
        <v>47368.349997902456</v>
      </c>
      <c r="GA239" s="57">
        <f t="shared" si="556"/>
        <v>13818.793629402271</v>
      </c>
      <c r="GB239" s="50">
        <f t="shared" si="557"/>
        <v>1101.4491930096071</v>
      </c>
      <c r="GC239" s="57">
        <f t="shared" si="558"/>
        <v>357.61516007609515</v>
      </c>
      <c r="GD239" s="57">
        <f t="shared" si="559"/>
        <v>42.703401024756246</v>
      </c>
      <c r="GE239" s="50">
        <f t="shared" si="560"/>
        <v>75613.677621483133</v>
      </c>
      <c r="GF239" s="57">
        <f t="shared" si="561"/>
        <v>9479.6352232681675</v>
      </c>
      <c r="GG239" s="57">
        <f t="shared" si="562"/>
        <v>2971.3215028487334</v>
      </c>
      <c r="GH239" s="50">
        <f t="shared" si="563"/>
        <v>82377.569371358652</v>
      </c>
      <c r="GI239" s="57">
        <f t="shared" si="564"/>
        <v>6319.2597135381384</v>
      </c>
      <c r="GJ239" s="57">
        <f t="shared" si="565"/>
        <v>2497.5427602491504</v>
      </c>
      <c r="GK239" s="51"/>
    </row>
    <row r="240" spans="1:193" s="45" customFormat="1">
      <c r="A240" s="45" t="s">
        <v>15</v>
      </c>
      <c r="B240" s="46">
        <v>41915</v>
      </c>
      <c r="C240" s="56">
        <v>0.55826112164703856</v>
      </c>
      <c r="D240" s="56">
        <v>0.29826118438373239</v>
      </c>
      <c r="E240" s="56">
        <v>0.13471104424213326</v>
      </c>
      <c r="F240" s="48">
        <v>34262</v>
      </c>
      <c r="G240" s="49">
        <v>56197</v>
      </c>
      <c r="H240" s="49">
        <v>13879</v>
      </c>
      <c r="I240" s="49">
        <f t="shared" si="569"/>
        <v>1322492</v>
      </c>
      <c r="J240" s="48">
        <v>1122495</v>
      </c>
      <c r="K240" s="48">
        <v>293181</v>
      </c>
      <c r="L240" s="48">
        <v>125420</v>
      </c>
      <c r="M240" s="49">
        <v>120183</v>
      </c>
      <c r="N240" s="49">
        <v>30113</v>
      </c>
      <c r="O240" s="48">
        <v>241351</v>
      </c>
      <c r="P240" s="49">
        <v>171089</v>
      </c>
      <c r="Q240" s="49">
        <v>73661</v>
      </c>
      <c r="R240" s="48">
        <v>428506</v>
      </c>
      <c r="S240" s="49">
        <v>324261</v>
      </c>
      <c r="T240" s="49">
        <v>95028</v>
      </c>
      <c r="U240" s="48">
        <v>222373</v>
      </c>
      <c r="V240" s="49">
        <v>176089</v>
      </c>
      <c r="W240" s="49">
        <v>48792</v>
      </c>
      <c r="X240" s="48">
        <v>17852</v>
      </c>
      <c r="Y240" s="49">
        <v>18348</v>
      </c>
      <c r="Z240" s="49">
        <v>4869</v>
      </c>
      <c r="AA240" s="48">
        <v>672773</v>
      </c>
      <c r="AB240" s="49">
        <v>1111254</v>
      </c>
      <c r="AC240" s="49">
        <v>288862</v>
      </c>
      <c r="AD240" s="48">
        <v>361608</v>
      </c>
      <c r="AE240" s="49">
        <v>930537</v>
      </c>
      <c r="AF240" s="49">
        <v>180819</v>
      </c>
      <c r="AG240" s="48">
        <v>24570</v>
      </c>
      <c r="AH240" s="49">
        <v>19003</v>
      </c>
      <c r="AI240" s="49">
        <v>5346</v>
      </c>
      <c r="AJ240" s="48">
        <v>107071</v>
      </c>
      <c r="AK240" s="49">
        <v>57986</v>
      </c>
      <c r="AL240" s="49">
        <v>10917</v>
      </c>
      <c r="AM240" s="48">
        <v>57335</v>
      </c>
      <c r="AN240" s="49">
        <v>31934</v>
      </c>
      <c r="AO240" s="49">
        <v>5542</v>
      </c>
      <c r="AP240" s="48">
        <v>164412</v>
      </c>
      <c r="AQ240" s="49">
        <v>91392</v>
      </c>
      <c r="AR240" s="49">
        <v>10740</v>
      </c>
      <c r="AS240" s="48">
        <v>227053</v>
      </c>
      <c r="AT240" s="49">
        <v>38073</v>
      </c>
      <c r="AU240" s="49">
        <v>12142</v>
      </c>
      <c r="AV240" s="48">
        <v>114509</v>
      </c>
      <c r="AW240" s="49">
        <v>144786</v>
      </c>
      <c r="AX240" s="49">
        <v>16953</v>
      </c>
      <c r="AY240" s="48">
        <v>239711</v>
      </c>
      <c r="AZ240" s="49">
        <v>152737</v>
      </c>
      <c r="BA240" s="49">
        <v>29932</v>
      </c>
      <c r="BB240" s="48">
        <v>57738</v>
      </c>
      <c r="BC240" s="49">
        <v>35634</v>
      </c>
      <c r="BD240" s="49">
        <v>6363</v>
      </c>
      <c r="BE240" s="48">
        <v>6769</v>
      </c>
      <c r="BF240" s="49">
        <v>5941</v>
      </c>
      <c r="BG240" s="49">
        <v>1491</v>
      </c>
      <c r="BH240" s="50">
        <v>183279</v>
      </c>
      <c r="BI240" s="50">
        <v>101427</v>
      </c>
      <c r="BJ240" s="50">
        <v>33635</v>
      </c>
      <c r="BK240" s="50">
        <v>102860</v>
      </c>
      <c r="BL240" s="50">
        <v>28365</v>
      </c>
      <c r="BM240" s="50">
        <v>13465</v>
      </c>
      <c r="BN240" s="50">
        <v>33543</v>
      </c>
      <c r="BO240" s="50">
        <v>10586</v>
      </c>
      <c r="BP240" s="50">
        <v>19444</v>
      </c>
      <c r="BQ240" s="50">
        <v>220202</v>
      </c>
      <c r="BR240" s="50">
        <v>84334</v>
      </c>
      <c r="BS240" s="50">
        <v>44171</v>
      </c>
      <c r="BT240" s="50">
        <v>62152</v>
      </c>
      <c r="BU240" s="50">
        <v>36508</v>
      </c>
      <c r="BV240" s="50">
        <v>17573</v>
      </c>
      <c r="BW240" s="50">
        <v>135395</v>
      </c>
      <c r="BX240" s="50">
        <v>137433</v>
      </c>
      <c r="BY240" s="50">
        <v>6811</v>
      </c>
      <c r="BZ240" s="50">
        <v>175050</v>
      </c>
      <c r="CA240" s="50">
        <v>270848</v>
      </c>
      <c r="CB240" s="50">
        <v>93567</v>
      </c>
      <c r="CC240" s="50">
        <v>6526</v>
      </c>
      <c r="CD240" s="50">
        <v>3295</v>
      </c>
      <c r="CE240" s="50">
        <v>5012</v>
      </c>
      <c r="CF240" s="50">
        <v>104395</v>
      </c>
      <c r="CG240" s="50">
        <v>56000</v>
      </c>
      <c r="CH240" s="50">
        <v>15276</v>
      </c>
      <c r="CI240" s="50">
        <v>484877</v>
      </c>
      <c r="CJ240" s="50">
        <v>166848</v>
      </c>
      <c r="CK240" s="50">
        <v>115438</v>
      </c>
      <c r="CL240" s="50">
        <v>1973</v>
      </c>
      <c r="CM240" s="50">
        <v>962</v>
      </c>
      <c r="CN240" s="50">
        <v>305</v>
      </c>
      <c r="CO240" s="50">
        <v>162252</v>
      </c>
      <c r="CP240" s="50">
        <v>35140</v>
      </c>
      <c r="CQ240" s="50">
        <v>23677</v>
      </c>
      <c r="CR240" s="50">
        <v>153560</v>
      </c>
      <c r="CS240" s="50">
        <v>22083</v>
      </c>
      <c r="CT240" s="50">
        <v>18789</v>
      </c>
      <c r="CU240" s="51"/>
      <c r="CV240" s="50">
        <f t="shared" si="474"/>
        <v>19127.142549870834</v>
      </c>
      <c r="CW240" s="57">
        <f t="shared" si="475"/>
        <v>16761.383778812607</v>
      </c>
      <c r="CX240" s="57">
        <f t="shared" si="476"/>
        <v>1869.6545830365676</v>
      </c>
      <c r="CY240" s="50">
        <f t="shared" si="473"/>
        <v>738295.86728923535</v>
      </c>
      <c r="CZ240" s="57">
        <f t="shared" si="477"/>
        <v>334796.68816481769</v>
      </c>
      <c r="DA240" s="57">
        <f t="shared" si="478"/>
        <v>39494.718661952873</v>
      </c>
      <c r="DB240" s="50">
        <f t="shared" si="479"/>
        <v>70017.109876971575</v>
      </c>
      <c r="DC240" s="57">
        <f t="shared" si="480"/>
        <v>35845.923922790113</v>
      </c>
      <c r="DD240" s="57">
        <f t="shared" si="481"/>
        <v>4056.5536752633589</v>
      </c>
      <c r="DE240" s="50">
        <f t="shared" si="482"/>
        <v>134736.87997063441</v>
      </c>
      <c r="DF240" s="57">
        <f t="shared" si="483"/>
        <v>51029.207775028393</v>
      </c>
      <c r="DG240" s="57">
        <f t="shared" si="484"/>
        <v>9922.9502299197775</v>
      </c>
      <c r="DH240" s="50">
        <f t="shared" si="485"/>
        <v>239218.24019248592</v>
      </c>
      <c r="DI240" s="57">
        <f t="shared" si="486"/>
        <v>96714.469909453444</v>
      </c>
      <c r="DJ240" s="57">
        <f t="shared" si="487"/>
        <v>12801.32111224144</v>
      </c>
      <c r="DK240" s="50">
        <f t="shared" si="488"/>
        <v>124142.20040401691</v>
      </c>
      <c r="DL240" s="57">
        <f t="shared" si="489"/>
        <v>52520.513696947055</v>
      </c>
      <c r="DM240" s="57">
        <f t="shared" si="490"/>
        <v>6572.8212706621662</v>
      </c>
      <c r="DN240" s="50">
        <f t="shared" si="491"/>
        <v>9966.0775436429321</v>
      </c>
      <c r="DO240" s="57">
        <f t="shared" si="492"/>
        <v>5472.496211072722</v>
      </c>
      <c r="DP240" s="57">
        <f t="shared" si="493"/>
        <v>655.9080744149469</v>
      </c>
      <c r="DQ240" s="50">
        <f t="shared" si="494"/>
        <v>375583.00959384307</v>
      </c>
      <c r="DR240" s="57">
        <f t="shared" si="495"/>
        <v>331443.93419116014</v>
      </c>
      <c r="DS240" s="57">
        <f t="shared" si="496"/>
        <v>38912.901661871096</v>
      </c>
      <c r="DT240" s="50">
        <f t="shared" si="497"/>
        <v>201871.68767654232</v>
      </c>
      <c r="DU240" s="57">
        <f t="shared" si="498"/>
        <v>277543.06773288519</v>
      </c>
      <c r="DV240" s="57">
        <f t="shared" si="499"/>
        <v>24358.316308818296</v>
      </c>
      <c r="DW240" s="50">
        <f t="shared" si="500"/>
        <v>13716.475758867737</v>
      </c>
      <c r="DX240" s="57">
        <f t="shared" si="501"/>
        <v>5667.8572868440669</v>
      </c>
      <c r="DY240" s="57">
        <f t="shared" si="502"/>
        <v>720.16524251844442</v>
      </c>
      <c r="DZ240" s="50">
        <f t="shared" si="503"/>
        <v>59773.576555870066</v>
      </c>
      <c r="EA240" s="57">
        <f t="shared" si="504"/>
        <v>17294.973037675107</v>
      </c>
      <c r="EB240" s="57">
        <f t="shared" si="505"/>
        <v>1470.6404699913687</v>
      </c>
      <c r="EC240" s="50">
        <f t="shared" si="506"/>
        <v>32007.901409632956</v>
      </c>
      <c r="ED240" s="57">
        <f t="shared" si="507"/>
        <v>9524.6726621101097</v>
      </c>
      <c r="EE240" s="57">
        <f t="shared" si="508"/>
        <v>746.56860718990254</v>
      </c>
      <c r="EF240" s="50">
        <f t="shared" si="509"/>
        <v>91784.827532232899</v>
      </c>
      <c r="EG240" s="57">
        <f t="shared" si="510"/>
        <v>27258.686163198072</v>
      </c>
      <c r="EH240" s="57">
        <f t="shared" si="511"/>
        <v>1446.7966151605112</v>
      </c>
      <c r="EI240" s="50">
        <f t="shared" si="512"/>
        <v>126754.86245332504</v>
      </c>
      <c r="EJ240" s="57">
        <f t="shared" si="513"/>
        <v>11355.698073041844</v>
      </c>
      <c r="EK240" s="57">
        <f t="shared" si="514"/>
        <v>1635.6614991879821</v>
      </c>
      <c r="EL240" s="50">
        <f t="shared" si="515"/>
        <v>63925.922778680739</v>
      </c>
      <c r="EM240" s="57">
        <f t="shared" si="516"/>
        <v>43184.043842183077</v>
      </c>
      <c r="EN240" s="57">
        <f t="shared" si="517"/>
        <v>2283.7563330368853</v>
      </c>
      <c r="EO240" s="50">
        <f t="shared" si="518"/>
        <v>133821.33173113325</v>
      </c>
      <c r="EP240" s="57">
        <f t="shared" si="519"/>
        <v>45555.518519218138</v>
      </c>
      <c r="EQ240" s="57">
        <f t="shared" si="520"/>
        <v>4032.1709762555329</v>
      </c>
      <c r="ER240" s="50">
        <f t="shared" si="521"/>
        <v>32232.880641656713</v>
      </c>
      <c r="ES240" s="57">
        <f t="shared" si="522"/>
        <v>10628.239044329921</v>
      </c>
      <c r="ET240" s="57">
        <f t="shared" si="523"/>
        <v>857.16637451269389</v>
      </c>
      <c r="EU240" s="50">
        <f t="shared" si="524"/>
        <v>3778.8695324288042</v>
      </c>
      <c r="EV240" s="57">
        <f t="shared" si="525"/>
        <v>1771.9696964237542</v>
      </c>
      <c r="EW240" s="57">
        <f t="shared" si="526"/>
        <v>200.85416696502068</v>
      </c>
      <c r="EX240" s="50">
        <f t="shared" si="527"/>
        <v>102317.54011434758</v>
      </c>
      <c r="EY240" s="57">
        <f t="shared" si="528"/>
        <v>30251.737148488824</v>
      </c>
      <c r="EZ240" s="57">
        <f t="shared" si="529"/>
        <v>4531.0059730841522</v>
      </c>
      <c r="FA240" s="50">
        <f t="shared" si="530"/>
        <v>57422.738972614388</v>
      </c>
      <c r="FB240" s="57">
        <f t="shared" si="531"/>
        <v>8460.178495044569</v>
      </c>
      <c r="FC240" s="57">
        <f t="shared" si="532"/>
        <v>1813.8842107203243</v>
      </c>
      <c r="FD240" s="50">
        <f t="shared" si="533"/>
        <v>18725.752803406613</v>
      </c>
      <c r="FE240" s="57">
        <f t="shared" si="534"/>
        <v>3157.3928978861909</v>
      </c>
      <c r="FF240" s="57">
        <f t="shared" si="535"/>
        <v>2619.3215442440392</v>
      </c>
      <c r="FG240" s="50">
        <f t="shared" si="536"/>
        <v>122930.21550892119</v>
      </c>
      <c r="FH240" s="57">
        <f t="shared" si="537"/>
        <v>25153.558723817689</v>
      </c>
      <c r="FI240" s="57">
        <f t="shared" si="538"/>
        <v>5950.3215352192683</v>
      </c>
      <c r="FJ240" s="50">
        <f t="shared" si="539"/>
        <v>34697.045232606739</v>
      </c>
      <c r="FK240" s="57">
        <f t="shared" si="540"/>
        <v>10888.919319481301</v>
      </c>
      <c r="FL240" s="57">
        <f t="shared" si="541"/>
        <v>2367.2771804670078</v>
      </c>
      <c r="FM240" s="50">
        <f t="shared" si="542"/>
        <v>75585.764565400779</v>
      </c>
      <c r="FN240" s="57">
        <f t="shared" si="543"/>
        <v>40990.92935340949</v>
      </c>
      <c r="FO240" s="57">
        <f t="shared" si="544"/>
        <v>917.51692233316965</v>
      </c>
      <c r="FP240" s="50">
        <f t="shared" si="545"/>
        <v>97723.6093443141</v>
      </c>
      <c r="FQ240" s="57">
        <f t="shared" si="546"/>
        <v>80783.445267965144</v>
      </c>
      <c r="FR240" s="57">
        <f t="shared" si="547"/>
        <v>12604.508276603683</v>
      </c>
      <c r="FS240" s="50">
        <f t="shared" si="548"/>
        <v>3643.2120798685737</v>
      </c>
      <c r="FT240" s="57">
        <f t="shared" si="549"/>
        <v>982.77060254439823</v>
      </c>
      <c r="FU240" s="57">
        <f t="shared" si="550"/>
        <v>675.17175374157193</v>
      </c>
      <c r="FV240" s="50">
        <f t="shared" si="551"/>
        <v>58279.66979434259</v>
      </c>
      <c r="FW240" s="57">
        <f t="shared" si="552"/>
        <v>16702.626325489015</v>
      </c>
      <c r="FX240" s="57">
        <f t="shared" si="553"/>
        <v>2057.8459118428277</v>
      </c>
      <c r="FY240" s="50">
        <f t="shared" si="554"/>
        <v>270687.97788085113</v>
      </c>
      <c r="FZ240" s="57">
        <f t="shared" si="555"/>
        <v>49764.282092056979</v>
      </c>
      <c r="GA240" s="57">
        <f t="shared" si="556"/>
        <v>15550.77352522338</v>
      </c>
      <c r="GB240" s="50">
        <f t="shared" si="557"/>
        <v>1101.4491930096071</v>
      </c>
      <c r="GC240" s="57">
        <f t="shared" si="558"/>
        <v>286.92725937715056</v>
      </c>
      <c r="GD240" s="57">
        <f t="shared" si="559"/>
        <v>41.086868493850645</v>
      </c>
      <c r="GE240" s="50">
        <f t="shared" si="560"/>
        <v>90578.983509475307</v>
      </c>
      <c r="GF240" s="57">
        <f t="shared" si="561"/>
        <v>10480.898019244356</v>
      </c>
      <c r="GG240" s="57">
        <f t="shared" si="562"/>
        <v>3189.5533945209891</v>
      </c>
      <c r="GH240" s="50">
        <f t="shared" si="563"/>
        <v>85726.577840119236</v>
      </c>
      <c r="GI240" s="57">
        <f t="shared" si="564"/>
        <v>6586.5017347459625</v>
      </c>
      <c r="GJ240" s="57">
        <f t="shared" si="565"/>
        <v>2531.085810265442</v>
      </c>
      <c r="GK240" s="51"/>
    </row>
    <row r="241" spans="1:193" s="45" customFormat="1">
      <c r="A241" s="45" t="s">
        <v>15</v>
      </c>
      <c r="B241" s="46">
        <v>41914</v>
      </c>
      <c r="C241" s="56">
        <v>0.55536841883943755</v>
      </c>
      <c r="D241" s="56">
        <v>0.30417929317046233</v>
      </c>
      <c r="E241" s="56">
        <v>0.13165790835533564</v>
      </c>
      <c r="F241" s="48">
        <v>34901</v>
      </c>
      <c r="G241" s="49">
        <v>53386</v>
      </c>
      <c r="H241" s="49">
        <v>13001</v>
      </c>
      <c r="I241" s="49">
        <v>1185998</v>
      </c>
      <c r="J241" s="48">
        <v>1146407</v>
      </c>
      <c r="K241" s="48">
        <v>347662</v>
      </c>
      <c r="L241" s="48">
        <v>124652</v>
      </c>
      <c r="M241" s="49">
        <v>127493</v>
      </c>
      <c r="N241" s="49">
        <v>32153</v>
      </c>
      <c r="O241" s="48">
        <v>236991</v>
      </c>
      <c r="P241" s="49">
        <v>162151</v>
      </c>
      <c r="Q241" s="49">
        <v>66756</v>
      </c>
      <c r="R241" s="48">
        <v>468891</v>
      </c>
      <c r="S241" s="49">
        <v>327742</v>
      </c>
      <c r="T241" s="49">
        <v>120224</v>
      </c>
      <c r="U241" s="48">
        <v>239722</v>
      </c>
      <c r="V241" s="49">
        <v>188866</v>
      </c>
      <c r="W241" s="49">
        <v>54885</v>
      </c>
      <c r="X241" s="48">
        <v>20167</v>
      </c>
      <c r="Y241" s="49">
        <v>19938</v>
      </c>
      <c r="Z241" s="49">
        <v>7115</v>
      </c>
      <c r="AA241" s="48">
        <v>698828</v>
      </c>
      <c r="AB241" s="49">
        <v>1100336</v>
      </c>
      <c r="AC241" s="49">
        <v>296373</v>
      </c>
      <c r="AD241" s="48">
        <v>374328</v>
      </c>
      <c r="AE241" s="49">
        <v>923501</v>
      </c>
      <c r="AF241" s="49">
        <v>186255</v>
      </c>
      <c r="AG241" s="48">
        <v>23989</v>
      </c>
      <c r="AH241" s="49">
        <v>17449</v>
      </c>
      <c r="AI241" s="49">
        <v>5990</v>
      </c>
      <c r="AJ241" s="48">
        <v>106335</v>
      </c>
      <c r="AK241" s="49">
        <v>64328</v>
      </c>
      <c r="AL241" s="49">
        <v>14932</v>
      </c>
      <c r="AM241" s="48">
        <v>58680</v>
      </c>
      <c r="AN241" s="49">
        <v>34281</v>
      </c>
      <c r="AO241" s="49">
        <v>7328</v>
      </c>
      <c r="AP241" s="48">
        <v>172955</v>
      </c>
      <c r="AQ241" s="49">
        <v>92715</v>
      </c>
      <c r="AR241" s="49">
        <v>14151</v>
      </c>
      <c r="AS241" s="48">
        <v>239533</v>
      </c>
      <c r="AT241" s="49">
        <v>38896</v>
      </c>
      <c r="AU241" s="49">
        <v>13467</v>
      </c>
      <c r="AV241" s="48">
        <v>122736</v>
      </c>
      <c r="AW241" s="49">
        <v>155055</v>
      </c>
      <c r="AX241" s="49">
        <v>21969</v>
      </c>
      <c r="AY241" s="48">
        <v>252189</v>
      </c>
      <c r="AZ241" s="49">
        <v>160500</v>
      </c>
      <c r="BA241" s="49">
        <v>36367</v>
      </c>
      <c r="BB241" s="48">
        <v>55146</v>
      </c>
      <c r="BC241" s="49">
        <v>34955</v>
      </c>
      <c r="BD241" s="49">
        <v>7506</v>
      </c>
      <c r="BE241" s="48">
        <v>6805</v>
      </c>
      <c r="BF241" s="49">
        <v>5661</v>
      </c>
      <c r="BG241" s="49">
        <v>1924</v>
      </c>
      <c r="BH241" s="50">
        <v>176271</v>
      </c>
      <c r="BI241" s="50">
        <v>96245</v>
      </c>
      <c r="BJ241" s="50">
        <v>33398</v>
      </c>
      <c r="BK241" s="50">
        <v>105771</v>
      </c>
      <c r="BL241" s="50">
        <v>27669</v>
      </c>
      <c r="BM241" s="50">
        <v>14907</v>
      </c>
      <c r="BN241" s="50">
        <v>34809</v>
      </c>
      <c r="BO241" s="50">
        <v>10915</v>
      </c>
      <c r="BP241" s="50">
        <v>20822</v>
      </c>
      <c r="BQ241" s="50">
        <v>218048</v>
      </c>
      <c r="BR241" s="50">
        <v>86021</v>
      </c>
      <c r="BS241" s="50">
        <v>47534</v>
      </c>
      <c r="BT241" s="50">
        <v>64202</v>
      </c>
      <c r="BU241" s="50">
        <v>40370</v>
      </c>
      <c r="BV241" s="50">
        <v>22296</v>
      </c>
      <c r="BW241" s="50">
        <v>130074</v>
      </c>
      <c r="BX241" s="50">
        <v>149377</v>
      </c>
      <c r="BY241" s="50">
        <v>10223</v>
      </c>
      <c r="BZ241" s="50">
        <v>159102</v>
      </c>
      <c r="CA241" s="50">
        <v>318676</v>
      </c>
      <c r="CB241" s="50">
        <v>122322</v>
      </c>
      <c r="CC241" s="50">
        <v>11095</v>
      </c>
      <c r="CD241" s="50">
        <v>3690</v>
      </c>
      <c r="CE241" s="50">
        <v>6340</v>
      </c>
      <c r="CF241" s="50">
        <v>105451</v>
      </c>
      <c r="CG241" s="50">
        <v>61065</v>
      </c>
      <c r="CH241" s="50">
        <v>20453</v>
      </c>
      <c r="CI241" s="50">
        <v>506037</v>
      </c>
      <c r="CJ241" s="50">
        <v>174056</v>
      </c>
      <c r="CK241" s="50">
        <v>126386</v>
      </c>
      <c r="CL241" s="50">
        <v>1921</v>
      </c>
      <c r="CM241" s="50">
        <v>898</v>
      </c>
      <c r="CN241" s="50">
        <v>317</v>
      </c>
      <c r="CO241" s="50">
        <v>177077</v>
      </c>
      <c r="CP241" s="50">
        <v>38481</v>
      </c>
      <c r="CQ241" s="50">
        <v>26001</v>
      </c>
      <c r="CR241" s="50">
        <v>161218</v>
      </c>
      <c r="CS241" s="50">
        <v>23564</v>
      </c>
      <c r="CT241" s="50">
        <v>21340</v>
      </c>
      <c r="CU241" s="51"/>
      <c r="CV241" s="50">
        <f t="shared" si="474"/>
        <v>19382.913185915211</v>
      </c>
      <c r="CW241" s="57">
        <f t="shared" si="475"/>
        <v>16238.915745198301</v>
      </c>
      <c r="CX241" s="57">
        <f t="shared" si="476"/>
        <v>1711.6844665277188</v>
      </c>
      <c r="CY241" s="50">
        <f t="shared" si="473"/>
        <v>658665.83400673524</v>
      </c>
      <c r="CZ241" s="57">
        <f t="shared" si="477"/>
        <v>348713.2709456702</v>
      </c>
      <c r="DA241" s="57">
        <f t="shared" si="478"/>
        <v>45772.451734632697</v>
      </c>
      <c r="DB241" s="50">
        <f t="shared" si="479"/>
        <v>69227.784145173573</v>
      </c>
      <c r="DC241" s="57">
        <f t="shared" si="480"/>
        <v>38780.730624181757</v>
      </c>
      <c r="DD241" s="57">
        <f t="shared" si="481"/>
        <v>4233.1967273491073</v>
      </c>
      <c r="DE241" s="50">
        <f t="shared" si="482"/>
        <v>131617.31694917716</v>
      </c>
      <c r="DF241" s="57">
        <f t="shared" si="483"/>
        <v>49322.976566883633</v>
      </c>
      <c r="DG241" s="57">
        <f t="shared" si="484"/>
        <v>8788.9553301687865</v>
      </c>
      <c r="DH241" s="50">
        <f t="shared" si="485"/>
        <v>260407.25327804271</v>
      </c>
      <c r="DI241" s="57">
        <f t="shared" si="486"/>
        <v>99692.329902273661</v>
      </c>
      <c r="DJ241" s="57">
        <f t="shared" si="487"/>
        <v>15828.440374111871</v>
      </c>
      <c r="DK241" s="50">
        <f t="shared" si="488"/>
        <v>133134.02810102765</v>
      </c>
      <c r="DL241" s="57">
        <f t="shared" si="489"/>
        <v>57449.12638393254</v>
      </c>
      <c r="DM241" s="57">
        <f t="shared" si="490"/>
        <v>7226.0443000825962</v>
      </c>
      <c r="DN241" s="50">
        <f t="shared" si="491"/>
        <v>11200.114902734937</v>
      </c>
      <c r="DO241" s="57">
        <f t="shared" si="492"/>
        <v>6064.7267472326776</v>
      </c>
      <c r="DP241" s="57">
        <f t="shared" si="493"/>
        <v>936.74601794821308</v>
      </c>
      <c r="DQ241" s="50">
        <f t="shared" si="494"/>
        <v>388107.00140072644</v>
      </c>
      <c r="DR241" s="57">
        <f t="shared" si="495"/>
        <v>334699.42673001386</v>
      </c>
      <c r="DS241" s="57">
        <f t="shared" si="496"/>
        <v>39019.849272995889</v>
      </c>
      <c r="DT241" s="50">
        <f t="shared" si="497"/>
        <v>207889.94948732897</v>
      </c>
      <c r="DU241" s="57">
        <f t="shared" si="498"/>
        <v>280909.88142221514</v>
      </c>
      <c r="DV241" s="57">
        <f t="shared" si="499"/>
        <v>24521.94372072304</v>
      </c>
      <c r="DW241" s="50">
        <f t="shared" si="500"/>
        <v>13322.732999539267</v>
      </c>
      <c r="DX241" s="57">
        <f t="shared" si="501"/>
        <v>5307.6244865313975</v>
      </c>
      <c r="DY241" s="57">
        <f t="shared" si="502"/>
        <v>788.63087104846045</v>
      </c>
      <c r="DZ241" s="50">
        <f t="shared" si="503"/>
        <v>59055.10081729159</v>
      </c>
      <c r="EA241" s="57">
        <f t="shared" si="504"/>
        <v>19567.245571069499</v>
      </c>
      <c r="EB241" s="57">
        <f t="shared" si="505"/>
        <v>1965.9158875618718</v>
      </c>
      <c r="EC241" s="50">
        <f t="shared" si="506"/>
        <v>32589.018817498196</v>
      </c>
      <c r="ED241" s="57">
        <f t="shared" si="507"/>
        <v>10427.57034917662</v>
      </c>
      <c r="EE241" s="57">
        <f t="shared" si="508"/>
        <v>964.78915242789958</v>
      </c>
      <c r="EF241" s="50">
        <f t="shared" si="509"/>
        <v>96053.744880374928</v>
      </c>
      <c r="EG241" s="57">
        <f t="shared" si="510"/>
        <v>28201.983166299415</v>
      </c>
      <c r="EH241" s="57">
        <f t="shared" si="511"/>
        <v>1863.0910611363547</v>
      </c>
      <c r="EI241" s="50">
        <f t="shared" si="512"/>
        <v>133029.06346986699</v>
      </c>
      <c r="EJ241" s="57">
        <f t="shared" si="513"/>
        <v>11831.357787158302</v>
      </c>
      <c r="EK241" s="57">
        <f t="shared" si="514"/>
        <v>1773.0370518213051</v>
      </c>
      <c r="EL241" s="50">
        <f t="shared" si="515"/>
        <v>68163.698254677205</v>
      </c>
      <c r="EM241" s="57">
        <f t="shared" si="516"/>
        <v>47164.520302546036</v>
      </c>
      <c r="EN241" s="57">
        <f t="shared" si="517"/>
        <v>2892.3925886583688</v>
      </c>
      <c r="EO241" s="50">
        <f t="shared" si="518"/>
        <v>140057.80617869893</v>
      </c>
      <c r="EP241" s="57">
        <f t="shared" si="519"/>
        <v>48820.776553859207</v>
      </c>
      <c r="EQ241" s="57">
        <f t="shared" si="520"/>
        <v>4788.0031531584909</v>
      </c>
      <c r="ER241" s="50">
        <f t="shared" si="521"/>
        <v>30626.346825319622</v>
      </c>
      <c r="ES241" s="57">
        <f t="shared" si="522"/>
        <v>10632.587192773512</v>
      </c>
      <c r="ET241" s="57">
        <f t="shared" si="523"/>
        <v>988.22426011514926</v>
      </c>
      <c r="EU241" s="50">
        <f t="shared" si="524"/>
        <v>3779.2820902023727</v>
      </c>
      <c r="EV241" s="57">
        <f t="shared" si="525"/>
        <v>1721.9589786379872</v>
      </c>
      <c r="EW241" s="57">
        <f t="shared" si="526"/>
        <v>253.30981567566576</v>
      </c>
      <c r="EX241" s="50">
        <f t="shared" si="527"/>
        <v>97895.346557246492</v>
      </c>
      <c r="EY241" s="57">
        <f t="shared" si="528"/>
        <v>29275.736071191146</v>
      </c>
      <c r="EZ241" s="57">
        <f t="shared" si="529"/>
        <v>4397.1108232514998</v>
      </c>
      <c r="FA241" s="50">
        <f t="shared" si="530"/>
        <v>58741.873029066148</v>
      </c>
      <c r="FB241" s="57">
        <f t="shared" si="531"/>
        <v>8416.3368627335221</v>
      </c>
      <c r="FC241" s="57">
        <f t="shared" si="532"/>
        <v>1962.6244398529884</v>
      </c>
      <c r="FD241" s="50">
        <f t="shared" si="533"/>
        <v>19331.81929138198</v>
      </c>
      <c r="FE241" s="57">
        <f t="shared" si="534"/>
        <v>3320.1169849555963</v>
      </c>
      <c r="FF241" s="57">
        <f t="shared" si="535"/>
        <v>2741.3809677747986</v>
      </c>
      <c r="FG241" s="50">
        <f t="shared" si="536"/>
        <v>121096.97299110168</v>
      </c>
      <c r="FH241" s="57">
        <f t="shared" si="537"/>
        <v>26165.806977816341</v>
      </c>
      <c r="FI241" s="57">
        <f t="shared" si="538"/>
        <v>6258.2270157625244</v>
      </c>
      <c r="FJ241" s="50">
        <f t="shared" si="539"/>
        <v>35655.763226329567</v>
      </c>
      <c r="FK241" s="57">
        <f t="shared" si="540"/>
        <v>12279.718065291565</v>
      </c>
      <c r="FL241" s="57">
        <f t="shared" si="541"/>
        <v>2935.4447246905634</v>
      </c>
      <c r="FM241" s="50">
        <f t="shared" si="542"/>
        <v>72238.991712121002</v>
      </c>
      <c r="FN241" s="57">
        <f t="shared" si="543"/>
        <v>45437.390275924154</v>
      </c>
      <c r="FO241" s="57">
        <f t="shared" si="544"/>
        <v>1345.9387971165963</v>
      </c>
      <c r="FP241" s="50">
        <f t="shared" si="545"/>
        <v>88360.226174192198</v>
      </c>
      <c r="FQ241" s="57">
        <f t="shared" si="546"/>
        <v>96934.640430390253</v>
      </c>
      <c r="FR241" s="57">
        <f t="shared" si="547"/>
        <v>16104.658665841365</v>
      </c>
      <c r="FS241" s="50">
        <f t="shared" si="548"/>
        <v>6161.8126070235594</v>
      </c>
      <c r="FT241" s="57">
        <f t="shared" si="549"/>
        <v>1122.4215917990059</v>
      </c>
      <c r="FU241" s="57">
        <f t="shared" si="550"/>
        <v>834.71113897282794</v>
      </c>
      <c r="FV241" s="50">
        <f t="shared" si="551"/>
        <v>58564.15513503753</v>
      </c>
      <c r="FW241" s="57">
        <f t="shared" si="552"/>
        <v>18574.70853745428</v>
      </c>
      <c r="FX241" s="57">
        <f t="shared" si="553"/>
        <v>2692.79919959168</v>
      </c>
      <c r="FY241" s="50">
        <f t="shared" si="554"/>
        <v>281036.96856425249</v>
      </c>
      <c r="FZ241" s="57">
        <f t="shared" si="555"/>
        <v>52944.231052077994</v>
      </c>
      <c r="GA241" s="57">
        <f t="shared" si="556"/>
        <v>16639.716405397448</v>
      </c>
      <c r="GB241" s="50">
        <f t="shared" si="557"/>
        <v>1066.8627325905595</v>
      </c>
      <c r="GC241" s="57">
        <f t="shared" si="558"/>
        <v>273.15300526707517</v>
      </c>
      <c r="GD241" s="57">
        <f t="shared" si="559"/>
        <v>41.735556948641396</v>
      </c>
      <c r="GE241" s="50">
        <f t="shared" si="560"/>
        <v>98342.973502831082</v>
      </c>
      <c r="GF241" s="57">
        <f t="shared" si="561"/>
        <v>11705.123380492561</v>
      </c>
      <c r="GG241" s="57">
        <f t="shared" si="562"/>
        <v>3423.2372751470821</v>
      </c>
      <c r="GH241" s="50">
        <f t="shared" si="563"/>
        <v>89535.385748456436</v>
      </c>
      <c r="GI241" s="57">
        <f t="shared" si="564"/>
        <v>7167.6808642687747</v>
      </c>
      <c r="GJ241" s="57">
        <f t="shared" si="565"/>
        <v>2809.5797643028627</v>
      </c>
      <c r="GK241" s="51"/>
    </row>
    <row r="242" spans="1:193" s="45" customFormat="1">
      <c r="A242" s="45" t="s">
        <v>15</v>
      </c>
      <c r="B242" s="46">
        <v>41913</v>
      </c>
      <c r="C242" s="56">
        <v>0.5656384888638657</v>
      </c>
      <c r="D242" s="56">
        <v>0.28766146344203197</v>
      </c>
      <c r="E242" s="56">
        <v>0.13780625543470856</v>
      </c>
      <c r="F242" s="48">
        <v>68237</v>
      </c>
      <c r="G242" s="49">
        <v>112738</v>
      </c>
      <c r="H242" s="49">
        <v>29516</v>
      </c>
      <c r="I242" s="49">
        <f t="shared" ref="I242:I247" si="570">I241</f>
        <v>1185998</v>
      </c>
      <c r="J242" s="48">
        <v>1185298</v>
      </c>
      <c r="K242" s="48">
        <v>304218</v>
      </c>
      <c r="L242" s="48">
        <v>131529</v>
      </c>
      <c r="M242" s="49">
        <v>139204</v>
      </c>
      <c r="N242" s="49">
        <v>35824</v>
      </c>
      <c r="O242" s="48">
        <v>293672</v>
      </c>
      <c r="P242" s="49">
        <v>230932</v>
      </c>
      <c r="Q242" s="49">
        <v>102508</v>
      </c>
      <c r="R242" s="48">
        <v>448678</v>
      </c>
      <c r="S242" s="49">
        <v>360133</v>
      </c>
      <c r="T242" s="49">
        <v>115225</v>
      </c>
      <c r="U242" s="48">
        <v>220072</v>
      </c>
      <c r="V242" s="49">
        <v>167698</v>
      </c>
      <c r="W242" s="49">
        <v>49645</v>
      </c>
      <c r="X242" s="48">
        <v>23454</v>
      </c>
      <c r="Y242" s="49">
        <v>26786</v>
      </c>
      <c r="Z242" s="49">
        <v>7852</v>
      </c>
      <c r="AA242" s="48">
        <v>673385</v>
      </c>
      <c r="AB242" s="49">
        <v>1055731</v>
      </c>
      <c r="AC242" s="49">
        <v>283358</v>
      </c>
      <c r="AD242" s="48">
        <v>340677</v>
      </c>
      <c r="AE242" s="49">
        <v>892746</v>
      </c>
      <c r="AF242" s="49">
        <v>170063</v>
      </c>
      <c r="AG242" s="48">
        <v>30537</v>
      </c>
      <c r="AH242" s="49">
        <v>26470</v>
      </c>
      <c r="AI242" s="49">
        <v>7609</v>
      </c>
      <c r="AJ242" s="48">
        <v>138239</v>
      </c>
      <c r="AK242" s="49">
        <v>109117</v>
      </c>
      <c r="AL242" s="49">
        <v>23599</v>
      </c>
      <c r="AM242" s="48">
        <v>75616</v>
      </c>
      <c r="AN242" s="49">
        <v>59921</v>
      </c>
      <c r="AO242" s="49">
        <v>11113</v>
      </c>
      <c r="AP242" s="48">
        <v>167211</v>
      </c>
      <c r="AQ242" s="49">
        <v>104375</v>
      </c>
      <c r="AR242" s="49">
        <v>12992</v>
      </c>
      <c r="AS242" s="48">
        <v>242956</v>
      </c>
      <c r="AT242" s="49">
        <v>53686</v>
      </c>
      <c r="AU242" s="49">
        <v>15048</v>
      </c>
      <c r="AV242" s="48">
        <v>121120</v>
      </c>
      <c r="AW242" s="49">
        <v>186099</v>
      </c>
      <c r="AX242" s="49">
        <v>19247</v>
      </c>
      <c r="AY242" s="48">
        <v>242731</v>
      </c>
      <c r="AZ242" s="49">
        <v>201242</v>
      </c>
      <c r="BA242" s="49">
        <v>40846</v>
      </c>
      <c r="BB242" s="48">
        <v>61273</v>
      </c>
      <c r="BC242" s="49">
        <v>59373</v>
      </c>
      <c r="BD242" s="49">
        <v>10260</v>
      </c>
      <c r="BE242" s="48">
        <v>8822</v>
      </c>
      <c r="BF242" s="49">
        <v>8890</v>
      </c>
      <c r="BG242" s="49">
        <v>2251</v>
      </c>
      <c r="BH242" s="50">
        <v>170582</v>
      </c>
      <c r="BI242" s="50">
        <v>114336</v>
      </c>
      <c r="BJ242" s="50">
        <v>36033</v>
      </c>
      <c r="BK242" s="50">
        <v>117262</v>
      </c>
      <c r="BL242" s="50">
        <v>71214</v>
      </c>
      <c r="BM242" s="50">
        <v>37088</v>
      </c>
      <c r="BN242" s="50">
        <v>36026</v>
      </c>
      <c r="BO242" s="50">
        <v>8772</v>
      </c>
      <c r="BP242" s="50">
        <v>20945</v>
      </c>
      <c r="BQ242" s="50">
        <v>220400</v>
      </c>
      <c r="BR242" s="50">
        <v>58357</v>
      </c>
      <c r="BS242" s="50">
        <v>32474</v>
      </c>
      <c r="BT242" s="50">
        <v>73139</v>
      </c>
      <c r="BU242" s="50">
        <v>47493</v>
      </c>
      <c r="BV242" s="50">
        <v>19503</v>
      </c>
      <c r="BW242" s="50">
        <v>165924</v>
      </c>
      <c r="BX242" s="50">
        <v>190867</v>
      </c>
      <c r="BY242" s="50">
        <v>11221</v>
      </c>
      <c r="BZ242" s="50">
        <v>191675</v>
      </c>
      <c r="CA242" s="50">
        <v>246269</v>
      </c>
      <c r="CB242" s="50">
        <v>88142</v>
      </c>
      <c r="CC242" s="50">
        <v>8536</v>
      </c>
      <c r="CD242" s="50">
        <v>7685</v>
      </c>
      <c r="CE242" s="50">
        <v>12825</v>
      </c>
      <c r="CF242" s="50">
        <v>114572</v>
      </c>
      <c r="CG242" s="50">
        <v>66923</v>
      </c>
      <c r="CH242" s="50">
        <v>19412</v>
      </c>
      <c r="CI242" s="50">
        <v>548221</v>
      </c>
      <c r="CJ242" s="50">
        <v>135351</v>
      </c>
      <c r="CK242" s="50">
        <v>103502</v>
      </c>
      <c r="CL242" s="50">
        <v>2241</v>
      </c>
      <c r="CM242" s="50">
        <v>887</v>
      </c>
      <c r="CN242" s="50">
        <v>357</v>
      </c>
      <c r="CO242" s="50">
        <v>174586</v>
      </c>
      <c r="CP242" s="50">
        <v>23763</v>
      </c>
      <c r="CQ242" s="50">
        <v>17930</v>
      </c>
      <c r="CR242" s="50">
        <v>174962</v>
      </c>
      <c r="CS242" s="50">
        <v>20795</v>
      </c>
      <c r="CT242" s="50">
        <v>19438</v>
      </c>
      <c r="CU242" s="51"/>
      <c r="CV242" s="50">
        <f t="shared" si="474"/>
        <v>38597.473564603606</v>
      </c>
      <c r="CW242" s="57">
        <f t="shared" si="475"/>
        <v>32430.378065527799</v>
      </c>
      <c r="CX242" s="57">
        <f t="shared" si="476"/>
        <v>4067.4894354108578</v>
      </c>
      <c r="CY242" s="50">
        <f t="shared" si="473"/>
        <v>670846.11651556694</v>
      </c>
      <c r="CZ242" s="57">
        <f t="shared" si="477"/>
        <v>340964.55729491363</v>
      </c>
      <c r="DA242" s="57">
        <f t="shared" si="478"/>
        <v>41923.143415836166</v>
      </c>
      <c r="DB242" s="50">
        <f t="shared" si="479"/>
        <v>74397.864801775388</v>
      </c>
      <c r="DC242" s="57">
        <f t="shared" si="480"/>
        <v>40043.62635698462</v>
      </c>
      <c r="DD242" s="57">
        <f t="shared" si="481"/>
        <v>4936.7712946929996</v>
      </c>
      <c r="DE242" s="50">
        <f t="shared" si="482"/>
        <v>166112.18630162918</v>
      </c>
      <c r="DF242" s="57">
        <f t="shared" si="483"/>
        <v>66430.237075595331</v>
      </c>
      <c r="DG242" s="57">
        <f t="shared" si="484"/>
        <v>14126.243632101105</v>
      </c>
      <c r="DH242" s="50">
        <f t="shared" si="485"/>
        <v>253789.54590646154</v>
      </c>
      <c r="DI242" s="57">
        <f t="shared" si="486"/>
        <v>103596.3858137693</v>
      </c>
      <c r="DJ242" s="57">
        <f t="shared" si="487"/>
        <v>15878.725782464295</v>
      </c>
      <c r="DK242" s="50">
        <f t="shared" si="488"/>
        <v>124481.19352124866</v>
      </c>
      <c r="DL242" s="57">
        <f t="shared" si="489"/>
        <v>48240.252096301876</v>
      </c>
      <c r="DM242" s="57">
        <f t="shared" si="490"/>
        <v>6841.3915510561064</v>
      </c>
      <c r="DN242" s="50">
        <f t="shared" si="491"/>
        <v>13266.485117813107</v>
      </c>
      <c r="DO242" s="57">
        <f t="shared" si="492"/>
        <v>7705.2999597582684</v>
      </c>
      <c r="DP242" s="57">
        <f t="shared" si="493"/>
        <v>1082.0547176733317</v>
      </c>
      <c r="DQ242" s="50">
        <f t="shared" si="494"/>
        <v>380892.47382359422</v>
      </c>
      <c r="DR242" s="57">
        <f t="shared" si="495"/>
        <v>303693.12446111988</v>
      </c>
      <c r="DS242" s="57">
        <f t="shared" si="496"/>
        <v>39048.504927468151</v>
      </c>
      <c r="DT242" s="50">
        <f t="shared" si="497"/>
        <v>192700.02347067517</v>
      </c>
      <c r="DU242" s="57">
        <f t="shared" si="498"/>
        <v>256808.62084202029</v>
      </c>
      <c r="DV242" s="57">
        <f t="shared" si="499"/>
        <v>23435.745217992844</v>
      </c>
      <c r="DW242" s="50">
        <f t="shared" si="500"/>
        <v>17272.902534435867</v>
      </c>
      <c r="DX242" s="57">
        <f t="shared" si="501"/>
        <v>7614.398937310586</v>
      </c>
      <c r="DY242" s="57">
        <f t="shared" si="502"/>
        <v>1048.5677976026975</v>
      </c>
      <c r="DZ242" s="50">
        <f t="shared" si="503"/>
        <v>78193.299062051927</v>
      </c>
      <c r="EA242" s="57">
        <f t="shared" si="504"/>
        <v>31388.755906404203</v>
      </c>
      <c r="EB242" s="57">
        <f t="shared" si="505"/>
        <v>3252.0898220036875</v>
      </c>
      <c r="EC242" s="50">
        <f t="shared" si="506"/>
        <v>42771.319973930069</v>
      </c>
      <c r="ED242" s="57">
        <f t="shared" si="507"/>
        <v>17236.962550909997</v>
      </c>
      <c r="EE242" s="57">
        <f t="shared" si="508"/>
        <v>1531.4409166459163</v>
      </c>
      <c r="EF242" s="50">
        <f t="shared" si="509"/>
        <v>94580.977361415848</v>
      </c>
      <c r="EG242" s="57">
        <f t="shared" si="510"/>
        <v>30024.665246762088</v>
      </c>
      <c r="EH242" s="57">
        <f t="shared" si="511"/>
        <v>1790.3788706077337</v>
      </c>
      <c r="EI242" s="50">
        <f t="shared" si="512"/>
        <v>137425.26470040935</v>
      </c>
      <c r="EJ242" s="57">
        <f t="shared" si="513"/>
        <v>15443.393326348929</v>
      </c>
      <c r="EK242" s="57">
        <f t="shared" si="514"/>
        <v>2073.7085317814945</v>
      </c>
      <c r="EL242" s="50">
        <f t="shared" si="515"/>
        <v>68510.133771191409</v>
      </c>
      <c r="EM242" s="57">
        <f t="shared" si="516"/>
        <v>53533.510685098707</v>
      </c>
      <c r="EN242" s="57">
        <f t="shared" si="517"/>
        <v>2652.3569983518355</v>
      </c>
      <c r="EO242" s="50">
        <f t="shared" si="518"/>
        <v>137297.99604041499</v>
      </c>
      <c r="EP242" s="57">
        <f t="shared" si="519"/>
        <v>57889.5682260014</v>
      </c>
      <c r="EQ242" s="57">
        <f t="shared" si="520"/>
        <v>5628.8343094861057</v>
      </c>
      <c r="ER242" s="50">
        <f t="shared" si="521"/>
        <v>34658.367128155645</v>
      </c>
      <c r="ES242" s="57">
        <f t="shared" si="522"/>
        <v>17079.324068943763</v>
      </c>
      <c r="ET242" s="57">
        <f t="shared" si="523"/>
        <v>1413.8921807601098</v>
      </c>
      <c r="EU242" s="50">
        <f t="shared" si="524"/>
        <v>4990.0627487570227</v>
      </c>
      <c r="EV242" s="57">
        <f t="shared" si="525"/>
        <v>2557.3104099996644</v>
      </c>
      <c r="EW242" s="57">
        <f t="shared" si="526"/>
        <v>310.20188098352895</v>
      </c>
      <c r="EX242" s="50">
        <f t="shared" si="527"/>
        <v>96487.744707375939</v>
      </c>
      <c r="EY242" s="57">
        <f t="shared" si="528"/>
        <v>32890.061084108165</v>
      </c>
      <c r="EZ242" s="57">
        <f t="shared" si="529"/>
        <v>4965.5728020788538</v>
      </c>
      <c r="FA242" s="50">
        <f t="shared" si="530"/>
        <v>66327.900481154618</v>
      </c>
      <c r="FB242" s="57">
        <f t="shared" si="531"/>
        <v>20485.523457560867</v>
      </c>
      <c r="FC242" s="57">
        <f t="shared" si="532"/>
        <v>5110.9584015624714</v>
      </c>
      <c r="FD242" s="50">
        <f t="shared" si="533"/>
        <v>20377.692199809626</v>
      </c>
      <c r="FE242" s="57">
        <f t="shared" si="534"/>
        <v>2523.3663573135045</v>
      </c>
      <c r="FF242" s="57">
        <f t="shared" si="535"/>
        <v>2886.3520200799708</v>
      </c>
      <c r="FG242" s="50">
        <f t="shared" si="536"/>
        <v>124666.722945596</v>
      </c>
      <c r="FH242" s="57">
        <f t="shared" si="537"/>
        <v>16787.060022086658</v>
      </c>
      <c r="FI242" s="57">
        <f t="shared" si="538"/>
        <v>4475.120338986726</v>
      </c>
      <c r="FJ242" s="50">
        <f t="shared" si="539"/>
        <v>41370.233437014271</v>
      </c>
      <c r="FK242" s="57">
        <f t="shared" si="540"/>
        <v>13661.905883252424</v>
      </c>
      <c r="FL242" s="57">
        <f t="shared" si="541"/>
        <v>2687.6353997431211</v>
      </c>
      <c r="FM242" s="50">
        <f t="shared" si="542"/>
        <v>93853.000626248046</v>
      </c>
      <c r="FN242" s="57">
        <f t="shared" si="543"/>
        <v>54905.080542790318</v>
      </c>
      <c r="FO242" s="57">
        <f t="shared" si="544"/>
        <v>1546.3239922328648</v>
      </c>
      <c r="FP242" s="50">
        <f t="shared" si="545"/>
        <v>108418.75735298145</v>
      </c>
      <c r="FQ242" s="57">
        <f t="shared" si="546"/>
        <v>70842.10094040577</v>
      </c>
      <c r="FR242" s="57">
        <f t="shared" si="547"/>
        <v>12146.518966526082</v>
      </c>
      <c r="FS242" s="50">
        <f t="shared" si="548"/>
        <v>4828.2901409419574</v>
      </c>
      <c r="FT242" s="57">
        <f t="shared" si="549"/>
        <v>2210.6783465520157</v>
      </c>
      <c r="FU242" s="57">
        <f t="shared" si="550"/>
        <v>1767.3652259501373</v>
      </c>
      <c r="FV242" s="50">
        <f t="shared" si="551"/>
        <v>64806.332946110822</v>
      </c>
      <c r="FW242" s="57">
        <f t="shared" si="552"/>
        <v>19251.168117931105</v>
      </c>
      <c r="FX242" s="57">
        <f t="shared" si="553"/>
        <v>2675.0950304985627</v>
      </c>
      <c r="FY242" s="50">
        <f t="shared" si="554"/>
        <v>310094.89800343732</v>
      </c>
      <c r="FZ242" s="57">
        <f t="shared" si="555"/>
        <v>38935.26673834247</v>
      </c>
      <c r="GA242" s="57">
        <f t="shared" si="556"/>
        <v>14263.223050003206</v>
      </c>
      <c r="GB242" s="50">
        <f t="shared" si="557"/>
        <v>1267.5958535439231</v>
      </c>
      <c r="GC242" s="57">
        <f t="shared" si="558"/>
        <v>255.15571807308237</v>
      </c>
      <c r="GD242" s="57">
        <f t="shared" si="559"/>
        <v>49.196833190190958</v>
      </c>
      <c r="GE242" s="50">
        <f t="shared" si="560"/>
        <v>98752.561216786853</v>
      </c>
      <c r="GF242" s="57">
        <f t="shared" si="561"/>
        <v>6835.6993557730057</v>
      </c>
      <c r="GG242" s="57">
        <f t="shared" si="562"/>
        <v>2470.8661599443244</v>
      </c>
      <c r="GH242" s="50">
        <f t="shared" si="563"/>
        <v>98965.241288599675</v>
      </c>
      <c r="GI242" s="57">
        <f t="shared" si="564"/>
        <v>5981.920132277055</v>
      </c>
      <c r="GJ242" s="57">
        <f t="shared" si="565"/>
        <v>2678.6779931398651</v>
      </c>
      <c r="GK242" s="51"/>
    </row>
    <row r="243" spans="1:193" s="45" customFormat="1">
      <c r="A243" s="45" t="s">
        <v>23</v>
      </c>
      <c r="B243" s="46">
        <v>41912</v>
      </c>
      <c r="C243" s="56">
        <v>0.56468616169690866</v>
      </c>
      <c r="D243" s="56">
        <v>0.28717714734276384</v>
      </c>
      <c r="E243" s="56">
        <v>0.13974931244546013</v>
      </c>
      <c r="F243" s="48">
        <v>96415</v>
      </c>
      <c r="G243" s="49">
        <v>164944</v>
      </c>
      <c r="H243" s="49">
        <v>41760</v>
      </c>
      <c r="I243" s="49">
        <f t="shared" si="570"/>
        <v>1185998</v>
      </c>
      <c r="J243" s="48">
        <v>1189359</v>
      </c>
      <c r="K243" s="48">
        <v>275511</v>
      </c>
      <c r="L243" s="48">
        <v>138861</v>
      </c>
      <c r="M243" s="49">
        <v>150814</v>
      </c>
      <c r="N243" s="49">
        <v>34975</v>
      </c>
      <c r="O243" s="48">
        <v>339638</v>
      </c>
      <c r="P243" s="49">
        <v>272562</v>
      </c>
      <c r="Q243" s="49">
        <v>113903</v>
      </c>
      <c r="R243" s="48">
        <v>458956</v>
      </c>
      <c r="S243" s="49">
        <v>390093</v>
      </c>
      <c r="T243" s="49">
        <v>117482</v>
      </c>
      <c r="U243" s="48">
        <v>213992</v>
      </c>
      <c r="V243" s="49">
        <v>153307</v>
      </c>
      <c r="W243" s="49">
        <v>42864</v>
      </c>
      <c r="X243" s="48">
        <v>26953</v>
      </c>
      <c r="Y243" s="49">
        <v>30410</v>
      </c>
      <c r="Z243" s="49">
        <v>8779</v>
      </c>
      <c r="AA243" s="48">
        <v>552919</v>
      </c>
      <c r="AB243" s="49">
        <v>945316</v>
      </c>
      <c r="AC243" s="49">
        <v>229426</v>
      </c>
      <c r="AD243" s="48">
        <v>309524</v>
      </c>
      <c r="AE243" s="49">
        <v>885446</v>
      </c>
      <c r="AF243" s="49">
        <v>150077</v>
      </c>
      <c r="AG243" s="48">
        <v>34908</v>
      </c>
      <c r="AH243" s="49">
        <v>31870</v>
      </c>
      <c r="AI243" s="49">
        <v>8825</v>
      </c>
      <c r="AJ243" s="48">
        <v>138882</v>
      </c>
      <c r="AK243" s="49">
        <v>117123</v>
      </c>
      <c r="AL243" s="49">
        <v>24228</v>
      </c>
      <c r="AM243" s="48">
        <v>74632</v>
      </c>
      <c r="AN243" s="49">
        <v>64973</v>
      </c>
      <c r="AO243" s="49">
        <v>11717</v>
      </c>
      <c r="AP243" s="48">
        <v>173926</v>
      </c>
      <c r="AQ243" s="49">
        <v>115691</v>
      </c>
      <c r="AR243" s="49">
        <v>13079</v>
      </c>
      <c r="AS243" s="48">
        <v>246975</v>
      </c>
      <c r="AT243" s="49">
        <v>54494</v>
      </c>
      <c r="AU243" s="49">
        <v>14409</v>
      </c>
      <c r="AV243" s="48">
        <v>115861</v>
      </c>
      <c r="AW243" s="49">
        <v>183477</v>
      </c>
      <c r="AX243" s="49">
        <v>16970</v>
      </c>
      <c r="AY243" s="48">
        <v>195289</v>
      </c>
      <c r="AZ243" s="49">
        <v>184348</v>
      </c>
      <c r="BA243" s="49">
        <v>35085</v>
      </c>
      <c r="BB243" s="48">
        <v>59757</v>
      </c>
      <c r="BC243" s="49">
        <v>64217</v>
      </c>
      <c r="BD243" s="49">
        <v>10964</v>
      </c>
      <c r="BE243" s="48">
        <v>9569</v>
      </c>
      <c r="BF243" s="49">
        <v>10116</v>
      </c>
      <c r="BG243" s="49">
        <v>2620</v>
      </c>
      <c r="BH243" s="50">
        <v>216094</v>
      </c>
      <c r="BI243" s="50">
        <v>133574</v>
      </c>
      <c r="BJ243" s="50">
        <v>39141</v>
      </c>
      <c r="BK243" s="50">
        <v>204784</v>
      </c>
      <c r="BL243" s="50">
        <v>90030</v>
      </c>
      <c r="BM243" s="50">
        <v>41619</v>
      </c>
      <c r="BN243" s="50">
        <v>28260</v>
      </c>
      <c r="BO243" s="50">
        <v>8554</v>
      </c>
      <c r="BP243" s="50">
        <v>20140</v>
      </c>
      <c r="BQ243" s="50">
        <v>176127</v>
      </c>
      <c r="BR243" s="50">
        <v>41565</v>
      </c>
      <c r="BS243" s="50">
        <v>24340</v>
      </c>
      <c r="BT243" s="50">
        <v>83760</v>
      </c>
      <c r="BU243" s="50">
        <v>34669</v>
      </c>
      <c r="BV243" s="50">
        <v>15971</v>
      </c>
      <c r="BW243" s="50">
        <v>179346</v>
      </c>
      <c r="BX243" s="50">
        <v>213984</v>
      </c>
      <c r="BY243" s="50">
        <v>11284</v>
      </c>
      <c r="BZ243" s="50">
        <v>159904</v>
      </c>
      <c r="CA243" s="50">
        <v>180154</v>
      </c>
      <c r="CB243" s="50">
        <v>59631</v>
      </c>
      <c r="CC243" s="50">
        <v>13598</v>
      </c>
      <c r="CD243" s="50">
        <v>7971</v>
      </c>
      <c r="CE243" s="50">
        <v>12538</v>
      </c>
      <c r="CF243" s="50">
        <v>118136</v>
      </c>
      <c r="CG243" s="50">
        <v>65784</v>
      </c>
      <c r="CH243" s="50">
        <v>16298</v>
      </c>
      <c r="CI243" s="50">
        <v>477891</v>
      </c>
      <c r="CJ243" s="50">
        <v>116627</v>
      </c>
      <c r="CK243" s="50">
        <v>100059</v>
      </c>
      <c r="CL243" s="50">
        <v>4688</v>
      </c>
      <c r="CM243" s="50">
        <v>1002</v>
      </c>
      <c r="CN243" s="50">
        <v>761</v>
      </c>
      <c r="CO243" s="50">
        <v>111328</v>
      </c>
      <c r="CP243" s="50">
        <v>16674</v>
      </c>
      <c r="CQ243" s="50">
        <v>13727</v>
      </c>
      <c r="CR243" s="50">
        <v>172812</v>
      </c>
      <c r="CS243" s="50">
        <v>19621</v>
      </c>
      <c r="CT243" s="50">
        <v>15897</v>
      </c>
      <c r="CU243" s="51"/>
      <c r="CV243" s="50">
        <f t="shared" si="474"/>
        <v>54444.216280007451</v>
      </c>
      <c r="CW243" s="57">
        <f t="shared" si="475"/>
        <v>47368.147391304839</v>
      </c>
      <c r="CX243" s="57">
        <f t="shared" si="476"/>
        <v>5835.9312877224147</v>
      </c>
      <c r="CY243" s="50">
        <f t="shared" si="473"/>
        <v>669716.65840021032</v>
      </c>
      <c r="CZ243" s="57">
        <f t="shared" si="477"/>
        <v>341556.72478644224</v>
      </c>
      <c r="DA243" s="57">
        <f t="shared" si="478"/>
        <v>38502.472821161165</v>
      </c>
      <c r="DB243" s="50">
        <f t="shared" si="479"/>
        <v>78412.885099394436</v>
      </c>
      <c r="DC243" s="57">
        <f t="shared" si="480"/>
        <v>43310.334299351583</v>
      </c>
      <c r="DD243" s="57">
        <f t="shared" si="481"/>
        <v>4887.7322027799682</v>
      </c>
      <c r="DE243" s="50">
        <f t="shared" si="482"/>
        <v>191788.87858641468</v>
      </c>
      <c r="DF243" s="57">
        <f t="shared" si="483"/>
        <v>78273.577634038404</v>
      </c>
      <c r="DG243" s="57">
        <f t="shared" si="484"/>
        <v>15917.865935475245</v>
      </c>
      <c r="DH243" s="50">
        <f t="shared" si="485"/>
        <v>259166.10202776641</v>
      </c>
      <c r="DI243" s="57">
        <f t="shared" si="486"/>
        <v>112025.79493838077</v>
      </c>
      <c r="DJ243" s="57">
        <f t="shared" si="487"/>
        <v>16418.028724717547</v>
      </c>
      <c r="DK243" s="50">
        <f t="shared" si="488"/>
        <v>120838.32111384488</v>
      </c>
      <c r="DL243" s="57">
        <f t="shared" si="489"/>
        <v>44026.266927677098</v>
      </c>
      <c r="DM243" s="57">
        <f t="shared" si="490"/>
        <v>5990.2145286622026</v>
      </c>
      <c r="DN243" s="50">
        <f t="shared" si="491"/>
        <v>15219.98611621678</v>
      </c>
      <c r="DO243" s="57">
        <f t="shared" si="492"/>
        <v>8733.0570506934491</v>
      </c>
      <c r="DP243" s="57">
        <f t="shared" si="493"/>
        <v>1226.8592139586945</v>
      </c>
      <c r="DQ243" s="50">
        <f t="shared" si="494"/>
        <v>312225.70783929306</v>
      </c>
      <c r="DR243" s="57">
        <f t="shared" si="495"/>
        <v>271473.15221747215</v>
      </c>
      <c r="DS243" s="57">
        <f t="shared" si="496"/>
        <v>32062.125757112135</v>
      </c>
      <c r="DT243" s="50">
        <f t="shared" si="497"/>
        <v>174783.91951307395</v>
      </c>
      <c r="DU243" s="57">
        <f t="shared" si="498"/>
        <v>254279.85640606086</v>
      </c>
      <c r="DV243" s="57">
        <f t="shared" si="499"/>
        <v>20973.157563877321</v>
      </c>
      <c r="DW243" s="50">
        <f t="shared" si="500"/>
        <v>19712.064532515687</v>
      </c>
      <c r="DX243" s="57">
        <f t="shared" si="501"/>
        <v>9152.3356858138832</v>
      </c>
      <c r="DY243" s="57">
        <f t="shared" si="502"/>
        <v>1233.2876823311856</v>
      </c>
      <c r="DZ243" s="50">
        <f t="shared" si="503"/>
        <v>78424.743508790067</v>
      </c>
      <c r="EA243" s="57">
        <f t="shared" si="504"/>
        <v>33635.049028226531</v>
      </c>
      <c r="EB243" s="57">
        <f t="shared" si="505"/>
        <v>3385.8463419286081</v>
      </c>
      <c r="EC243" s="50">
        <f t="shared" si="506"/>
        <v>42143.65761976369</v>
      </c>
      <c r="ED243" s="57">
        <f t="shared" si="507"/>
        <v>18658.760794301394</v>
      </c>
      <c r="EE243" s="57">
        <f t="shared" si="508"/>
        <v>1637.4426939234563</v>
      </c>
      <c r="EF243" s="50">
        <f t="shared" si="509"/>
        <v>98213.605359296533</v>
      </c>
      <c r="EG243" s="57">
        <f t="shared" si="510"/>
        <v>33223.811353231693</v>
      </c>
      <c r="EH243" s="57">
        <f t="shared" si="511"/>
        <v>1827.7812574741731</v>
      </c>
      <c r="EI243" s="50">
        <f t="shared" si="512"/>
        <v>139463.36478509402</v>
      </c>
      <c r="EJ243" s="57">
        <f t="shared" si="513"/>
        <v>15649.431467296572</v>
      </c>
      <c r="EK243" s="57">
        <f t="shared" si="514"/>
        <v>2013.647843026635</v>
      </c>
      <c r="EL243" s="50">
        <f t="shared" si="515"/>
        <v>65425.103380365537</v>
      </c>
      <c r="EM243" s="57">
        <f t="shared" si="516"/>
        <v>52690.401463008282</v>
      </c>
      <c r="EN243" s="57">
        <f t="shared" si="517"/>
        <v>2371.5458321994583</v>
      </c>
      <c r="EO243" s="50">
        <f t="shared" si="518"/>
        <v>110276.9958316276</v>
      </c>
      <c r="EP243" s="57">
        <f t="shared" si="519"/>
        <v>52940.532758343827</v>
      </c>
      <c r="EQ243" s="57">
        <f t="shared" si="520"/>
        <v>4903.1046271489686</v>
      </c>
      <c r="ER243" s="50">
        <f t="shared" si="521"/>
        <v>33743.95096452217</v>
      </c>
      <c r="ES243" s="57">
        <f t="shared" si="522"/>
        <v>18441.654870910264</v>
      </c>
      <c r="ET243" s="57">
        <f t="shared" si="523"/>
        <v>1532.2114616520248</v>
      </c>
      <c r="EU243" s="50">
        <f t="shared" si="524"/>
        <v>5403.4818812777194</v>
      </c>
      <c r="EV243" s="57">
        <f t="shared" si="525"/>
        <v>2905.0840225193988</v>
      </c>
      <c r="EW243" s="57">
        <f t="shared" si="526"/>
        <v>366.14319860710555</v>
      </c>
      <c r="EX243" s="50">
        <f t="shared" si="527"/>
        <v>122025.29142573178</v>
      </c>
      <c r="EY243" s="57">
        <f t="shared" si="528"/>
        <v>38359.400279162335</v>
      </c>
      <c r="EZ243" s="57">
        <f t="shared" si="529"/>
        <v>5469.927838427755</v>
      </c>
      <c r="FA243" s="50">
        <f t="shared" si="530"/>
        <v>115638.69093693975</v>
      </c>
      <c r="FB243" s="57">
        <f t="shared" si="531"/>
        <v>25854.558575269028</v>
      </c>
      <c r="FC243" s="57">
        <f t="shared" si="532"/>
        <v>5816.2266346676051</v>
      </c>
      <c r="FD243" s="50">
        <f t="shared" si="533"/>
        <v>15958.030929554639</v>
      </c>
      <c r="FE243" s="57">
        <f t="shared" si="534"/>
        <v>2456.5133183700018</v>
      </c>
      <c r="FF243" s="57">
        <f t="shared" si="535"/>
        <v>2814.551152651567</v>
      </c>
      <c r="FG243" s="50">
        <f t="shared" si="536"/>
        <v>99456.47960119143</v>
      </c>
      <c r="FH243" s="57">
        <f t="shared" si="537"/>
        <v>11936.51812930198</v>
      </c>
      <c r="FI243" s="57">
        <f t="shared" si="538"/>
        <v>3401.4982649224994</v>
      </c>
      <c r="FJ243" s="50">
        <f t="shared" si="539"/>
        <v>47298.112903733068</v>
      </c>
      <c r="FK243" s="57">
        <f t="shared" si="540"/>
        <v>9956.1445212262788</v>
      </c>
      <c r="FL243" s="57">
        <f t="shared" si="541"/>
        <v>2231.9362690664439</v>
      </c>
      <c r="FM243" s="50">
        <f t="shared" si="542"/>
        <v>101274.20435569379</v>
      </c>
      <c r="FN243" s="57">
        <f t="shared" si="543"/>
        <v>61451.314696993977</v>
      </c>
      <c r="FO243" s="57">
        <f t="shared" si="544"/>
        <v>1576.9312416345722</v>
      </c>
      <c r="FP243" s="50">
        <f t="shared" si="545"/>
        <v>90295.57599998248</v>
      </c>
      <c r="FQ243" s="57">
        <f t="shared" si="546"/>
        <v>51736.111802388274</v>
      </c>
      <c r="FR243" s="57">
        <f t="shared" si="547"/>
        <v>8333.391250435232</v>
      </c>
      <c r="FS243" s="50">
        <f t="shared" si="548"/>
        <v>7678.6024267545636</v>
      </c>
      <c r="FT243" s="57">
        <f t="shared" si="549"/>
        <v>2289.0890414691708</v>
      </c>
      <c r="FU243" s="57">
        <f t="shared" si="550"/>
        <v>1752.1768794411792</v>
      </c>
      <c r="FV243" s="50">
        <f t="shared" si="551"/>
        <v>66709.764398226005</v>
      </c>
      <c r="FW243" s="57">
        <f t="shared" si="552"/>
        <v>18891.661460796375</v>
      </c>
      <c r="FX243" s="57">
        <f t="shared" si="553"/>
        <v>2277.6342942361093</v>
      </c>
      <c r="FY243" s="50">
        <f t="shared" si="554"/>
        <v>269858.43449949735</v>
      </c>
      <c r="FZ243" s="57">
        <f t="shared" si="555"/>
        <v>33492.609163144516</v>
      </c>
      <c r="GA243" s="57">
        <f t="shared" si="556"/>
        <v>13983.176453980295</v>
      </c>
      <c r="GB243" s="50">
        <f t="shared" si="557"/>
        <v>2647.2487260351077</v>
      </c>
      <c r="GC243" s="57">
        <f t="shared" si="558"/>
        <v>287.75150163744939</v>
      </c>
      <c r="GD243" s="57">
        <f t="shared" si="559"/>
        <v>106.34922677099516</v>
      </c>
      <c r="GE243" s="50">
        <f t="shared" si="560"/>
        <v>62865.381009393444</v>
      </c>
      <c r="GF243" s="57">
        <f t="shared" si="561"/>
        <v>4788.3917547932442</v>
      </c>
      <c r="GG243" s="57">
        <f t="shared" si="562"/>
        <v>1918.3388119388312</v>
      </c>
      <c r="GH243" s="50">
        <f t="shared" si="563"/>
        <v>97584.54497516618</v>
      </c>
      <c r="GI243" s="57">
        <f t="shared" si="564"/>
        <v>5634.7028080123691</v>
      </c>
      <c r="GJ243" s="57">
        <f t="shared" si="565"/>
        <v>2221.5948199454797</v>
      </c>
      <c r="GK243" s="51"/>
    </row>
    <row r="244" spans="1:193" s="45" customFormat="1">
      <c r="A244" s="45" t="s">
        <v>23</v>
      </c>
      <c r="B244" s="46">
        <v>41911</v>
      </c>
      <c r="C244" s="56">
        <v>0.56468616169690866</v>
      </c>
      <c r="D244" s="56">
        <v>0.28717714734276384</v>
      </c>
      <c r="E244" s="56">
        <v>0.13974931244546013</v>
      </c>
      <c r="F244" s="48">
        <v>101470</v>
      </c>
      <c r="G244" s="49">
        <v>160012</v>
      </c>
      <c r="H244" s="49">
        <v>42368</v>
      </c>
      <c r="I244" s="49">
        <f t="shared" si="570"/>
        <v>1185998</v>
      </c>
      <c r="J244" s="48">
        <v>1213000</v>
      </c>
      <c r="K244" s="48">
        <v>283170</v>
      </c>
      <c r="L244" s="48">
        <v>146023</v>
      </c>
      <c r="M244" s="49">
        <v>165614</v>
      </c>
      <c r="N244" s="49">
        <v>33783</v>
      </c>
      <c r="O244" s="48">
        <v>389759</v>
      </c>
      <c r="P244" s="49">
        <v>303758</v>
      </c>
      <c r="Q244" s="49">
        <v>109415</v>
      </c>
      <c r="R244" s="48">
        <v>474324</v>
      </c>
      <c r="S244" s="49">
        <v>452921</v>
      </c>
      <c r="T244" s="49">
        <v>122800</v>
      </c>
      <c r="U244" s="48">
        <v>187450</v>
      </c>
      <c r="V244" s="49">
        <v>169505</v>
      </c>
      <c r="W244" s="49">
        <v>46506</v>
      </c>
      <c r="X244" s="48">
        <v>29563</v>
      </c>
      <c r="Y244" s="49">
        <v>41088</v>
      </c>
      <c r="Z244" s="49">
        <v>9560</v>
      </c>
      <c r="AA244" s="48">
        <v>574532</v>
      </c>
      <c r="AB244" s="49">
        <v>939961</v>
      </c>
      <c r="AC244" s="49">
        <v>239109</v>
      </c>
      <c r="AD244" s="48">
        <v>238411</v>
      </c>
      <c r="AE244" s="49">
        <v>896242</v>
      </c>
      <c r="AF244" s="49">
        <v>153603</v>
      </c>
      <c r="AG244" s="48">
        <v>36754</v>
      </c>
      <c r="AH244" s="49">
        <v>40473</v>
      </c>
      <c r="AI244" s="49">
        <v>9268</v>
      </c>
      <c r="AJ244" s="48">
        <v>133474</v>
      </c>
      <c r="AK244" s="49">
        <v>130971</v>
      </c>
      <c r="AL244" s="49">
        <v>23603</v>
      </c>
      <c r="AM244" s="48">
        <v>72098</v>
      </c>
      <c r="AN244" s="49">
        <v>78365</v>
      </c>
      <c r="AO244" s="49">
        <v>11191</v>
      </c>
      <c r="AP244" s="48">
        <v>166955</v>
      </c>
      <c r="AQ244" s="49">
        <v>112689</v>
      </c>
      <c r="AR244" s="49">
        <v>11536</v>
      </c>
      <c r="AS244" s="48">
        <v>254655</v>
      </c>
      <c r="AT244" s="49">
        <v>59195</v>
      </c>
      <c r="AU244" s="49">
        <v>15374</v>
      </c>
      <c r="AV244" s="48">
        <v>122851</v>
      </c>
      <c r="AW244" s="49">
        <v>227520</v>
      </c>
      <c r="AX244" s="49">
        <v>17632</v>
      </c>
      <c r="AY244" s="48">
        <v>185391</v>
      </c>
      <c r="AZ244" s="49">
        <v>197505</v>
      </c>
      <c r="BA244" s="49">
        <v>31598</v>
      </c>
      <c r="BB244" s="48">
        <v>44277</v>
      </c>
      <c r="BC244" s="49">
        <v>77414</v>
      </c>
      <c r="BD244" s="49">
        <v>9817</v>
      </c>
      <c r="BE244" s="48">
        <v>11243</v>
      </c>
      <c r="BF244" s="49">
        <v>16140</v>
      </c>
      <c r="BG244" s="49">
        <v>3003</v>
      </c>
      <c r="BH244" s="50">
        <v>245773</v>
      </c>
      <c r="BI244" s="50">
        <v>136344</v>
      </c>
      <c r="BJ244" s="50">
        <v>37994</v>
      </c>
      <c r="BK244" s="50">
        <v>223278</v>
      </c>
      <c r="BL244" s="50">
        <v>98842</v>
      </c>
      <c r="BM244" s="50">
        <v>34918</v>
      </c>
      <c r="BN244" s="50">
        <v>25397</v>
      </c>
      <c r="BO244" s="50">
        <v>9013</v>
      </c>
      <c r="BP244" s="50">
        <v>20364</v>
      </c>
      <c r="BQ244" s="50">
        <v>147764</v>
      </c>
      <c r="BR244" s="50">
        <v>43538</v>
      </c>
      <c r="BS244" s="50">
        <v>23031</v>
      </c>
      <c r="BT244" s="50">
        <v>59367</v>
      </c>
      <c r="BU244" s="50">
        <v>45599</v>
      </c>
      <c r="BV244" s="50">
        <v>16917</v>
      </c>
      <c r="BW244" s="50">
        <v>180939</v>
      </c>
      <c r="BX244" s="50">
        <v>239145</v>
      </c>
      <c r="BY244" s="50">
        <v>11350</v>
      </c>
      <c r="BZ244" s="50">
        <v>144219</v>
      </c>
      <c r="CA244" s="50">
        <v>226375</v>
      </c>
      <c r="CB244" s="50">
        <v>64159</v>
      </c>
      <c r="CC244" s="50">
        <v>13331</v>
      </c>
      <c r="CD244" s="50">
        <v>8330</v>
      </c>
      <c r="CE244" s="50">
        <v>10499</v>
      </c>
      <c r="CF244" s="50">
        <v>110026</v>
      </c>
      <c r="CG244" s="50">
        <v>76987</v>
      </c>
      <c r="CH244" s="50">
        <v>16887</v>
      </c>
      <c r="CI244" s="50">
        <v>403938</v>
      </c>
      <c r="CJ244" s="50">
        <v>138624</v>
      </c>
      <c r="CK244" s="50">
        <v>104498</v>
      </c>
      <c r="CL244" s="50">
        <v>5358</v>
      </c>
      <c r="CM244" s="50">
        <v>2259</v>
      </c>
      <c r="CN244" s="50">
        <v>790</v>
      </c>
      <c r="CO244" s="50">
        <v>75610</v>
      </c>
      <c r="CP244" s="50">
        <v>16095</v>
      </c>
      <c r="CQ244" s="50">
        <v>13235</v>
      </c>
      <c r="CR244" s="50">
        <v>143545</v>
      </c>
      <c r="CS244" s="50">
        <v>19902</v>
      </c>
      <c r="CT244" s="50">
        <v>16689</v>
      </c>
      <c r="CU244" s="51"/>
      <c r="CV244" s="50">
        <f t="shared" si="474"/>
        <v>57298.704827385322</v>
      </c>
      <c r="CW244" s="57">
        <f t="shared" si="475"/>
        <v>45951.78970061033</v>
      </c>
      <c r="CX244" s="57">
        <f t="shared" si="476"/>
        <v>5920.8988696892548</v>
      </c>
      <c r="CY244" s="50">
        <f t="shared" si="473"/>
        <v>669716.65840021032</v>
      </c>
      <c r="CZ244" s="57">
        <f t="shared" si="477"/>
        <v>348345.87972677255</v>
      </c>
      <c r="DA244" s="57">
        <f t="shared" si="478"/>
        <v>39572.812805180947</v>
      </c>
      <c r="DB244" s="50">
        <f t="shared" si="479"/>
        <v>82457.167389467693</v>
      </c>
      <c r="DC244" s="57">
        <f t="shared" si="480"/>
        <v>47560.556080024493</v>
      </c>
      <c r="DD244" s="57">
        <f t="shared" si="481"/>
        <v>4721.1510223449795</v>
      </c>
      <c r="DE244" s="50">
        <f t="shared" si="482"/>
        <v>220091.51369682542</v>
      </c>
      <c r="DF244" s="57">
        <f t="shared" si="483"/>
        <v>87232.355922543255</v>
      </c>
      <c r="DG244" s="57">
        <f t="shared" si="484"/>
        <v>15290.67102122002</v>
      </c>
      <c r="DH244" s="50">
        <f t="shared" si="485"/>
        <v>267844.19896072452</v>
      </c>
      <c r="DI244" s="57">
        <f t="shared" si="486"/>
        <v>130068.56075163194</v>
      </c>
      <c r="DJ244" s="57">
        <f t="shared" si="487"/>
        <v>17161.215568302505</v>
      </c>
      <c r="DK244" s="50">
        <f t="shared" si="488"/>
        <v>105850.42101008553</v>
      </c>
      <c r="DL244" s="57">
        <f t="shared" si="489"/>
        <v>48677.962360335187</v>
      </c>
      <c r="DM244" s="57">
        <f t="shared" si="490"/>
        <v>6499.1815245885691</v>
      </c>
      <c r="DN244" s="50">
        <f t="shared" si="491"/>
        <v>16693.816998245711</v>
      </c>
      <c r="DO244" s="57">
        <f t="shared" si="492"/>
        <v>11799.534630019481</v>
      </c>
      <c r="DP244" s="57">
        <f t="shared" si="493"/>
        <v>1336.0034269785988</v>
      </c>
      <c r="DQ244" s="50">
        <f t="shared" si="494"/>
        <v>324430.26985204831</v>
      </c>
      <c r="DR244" s="57">
        <f t="shared" si="495"/>
        <v>269935.31859345164</v>
      </c>
      <c r="DS244" s="57">
        <f t="shared" si="496"/>
        <v>33415.318349521527</v>
      </c>
      <c r="DT244" s="50">
        <f t="shared" si="497"/>
        <v>134627.3924963217</v>
      </c>
      <c r="DU244" s="57">
        <f t="shared" si="498"/>
        <v>257380.22088877336</v>
      </c>
      <c r="DV244" s="57">
        <f t="shared" si="499"/>
        <v>21465.913639560011</v>
      </c>
      <c r="DW244" s="50">
        <f t="shared" si="500"/>
        <v>20754.475187008182</v>
      </c>
      <c r="DX244" s="57">
        <f t="shared" si="501"/>
        <v>11622.920684403682</v>
      </c>
      <c r="DY244" s="57">
        <f t="shared" si="502"/>
        <v>1295.1966277445244</v>
      </c>
      <c r="DZ244" s="50">
        <f t="shared" si="503"/>
        <v>75370.920746333184</v>
      </c>
      <c r="EA244" s="57">
        <f t="shared" si="504"/>
        <v>37611.878164629125</v>
      </c>
      <c r="EB244" s="57">
        <f t="shared" si="505"/>
        <v>3298.5030216501955</v>
      </c>
      <c r="EC244" s="50">
        <f t="shared" si="506"/>
        <v>40712.74288602372</v>
      </c>
      <c r="ED244" s="57">
        <f t="shared" si="507"/>
        <v>22504.63715151569</v>
      </c>
      <c r="EE244" s="57">
        <f t="shared" si="508"/>
        <v>1563.9345555771442</v>
      </c>
      <c r="EF244" s="50">
        <f t="shared" si="509"/>
        <v>94277.178126107392</v>
      </c>
      <c r="EG244" s="57">
        <f t="shared" si="510"/>
        <v>32361.705556908713</v>
      </c>
      <c r="EH244" s="57">
        <f t="shared" si="511"/>
        <v>1612.148068370828</v>
      </c>
      <c r="EI244" s="50">
        <f t="shared" si="512"/>
        <v>143800.15450692628</v>
      </c>
      <c r="EJ244" s="57">
        <f t="shared" si="513"/>
        <v>16999.451236954905</v>
      </c>
      <c r="EK244" s="57">
        <f t="shared" si="514"/>
        <v>2148.505929536504</v>
      </c>
      <c r="EL244" s="50">
        <f t="shared" si="515"/>
        <v>69372.259650626933</v>
      </c>
      <c r="EM244" s="57">
        <f t="shared" si="516"/>
        <v>65338.544563425632</v>
      </c>
      <c r="EN244" s="57">
        <f t="shared" si="517"/>
        <v>2464.0598770383531</v>
      </c>
      <c r="EO244" s="50">
        <f t="shared" si="518"/>
        <v>104687.73220315159</v>
      </c>
      <c r="EP244" s="57">
        <f t="shared" si="519"/>
        <v>56718.92248593257</v>
      </c>
      <c r="EQ244" s="57">
        <f t="shared" si="520"/>
        <v>4415.7987746516492</v>
      </c>
      <c r="ER244" s="50">
        <f t="shared" si="521"/>
        <v>25002.609181454023</v>
      </c>
      <c r="ES244" s="57">
        <f t="shared" si="522"/>
        <v>22231.531684392721</v>
      </c>
      <c r="ET244" s="57">
        <f t="shared" si="523"/>
        <v>1371.919000277082</v>
      </c>
      <c r="EU244" s="50">
        <f t="shared" si="524"/>
        <v>6348.7665159583439</v>
      </c>
      <c r="EV244" s="57">
        <f t="shared" si="525"/>
        <v>4635.0391581122085</v>
      </c>
      <c r="EW244" s="57">
        <f t="shared" si="526"/>
        <v>419.66718527371677</v>
      </c>
      <c r="EX244" s="50">
        <f t="shared" si="527"/>
        <v>138784.61201873433</v>
      </c>
      <c r="EY244" s="57">
        <f t="shared" si="528"/>
        <v>39154.880977301793</v>
      </c>
      <c r="EZ244" s="57">
        <f t="shared" si="529"/>
        <v>5309.6353770528121</v>
      </c>
      <c r="FA244" s="50">
        <f t="shared" si="530"/>
        <v>126081.99681136238</v>
      </c>
      <c r="FB244" s="57">
        <f t="shared" si="531"/>
        <v>28385.163597653464</v>
      </c>
      <c r="FC244" s="57">
        <f t="shared" si="532"/>
        <v>4879.7664919705767</v>
      </c>
      <c r="FD244" s="50">
        <f t="shared" si="533"/>
        <v>14341.33444861639</v>
      </c>
      <c r="FE244" s="57">
        <f t="shared" si="534"/>
        <v>2588.3276290003305</v>
      </c>
      <c r="FF244" s="57">
        <f t="shared" si="535"/>
        <v>2845.85499863935</v>
      </c>
      <c r="FG244" s="50">
        <f t="shared" si="536"/>
        <v>83440.285996982013</v>
      </c>
      <c r="FH244" s="57">
        <f t="shared" si="537"/>
        <v>12503.118641009252</v>
      </c>
      <c r="FI244" s="57">
        <f t="shared" si="538"/>
        <v>3218.566414931392</v>
      </c>
      <c r="FJ244" s="50">
        <f t="shared" si="539"/>
        <v>33523.723361460376</v>
      </c>
      <c r="FK244" s="57">
        <f t="shared" si="540"/>
        <v>13094.990741682688</v>
      </c>
      <c r="FL244" s="57">
        <f t="shared" si="541"/>
        <v>2364.1391186398491</v>
      </c>
      <c r="FM244" s="50">
        <f t="shared" si="542"/>
        <v>102173.74941127695</v>
      </c>
      <c r="FN244" s="57">
        <f t="shared" si="543"/>
        <v>68676.978901285256</v>
      </c>
      <c r="FO244" s="57">
        <f t="shared" si="544"/>
        <v>1586.1546962559723</v>
      </c>
      <c r="FP244" s="50">
        <f t="shared" si="545"/>
        <v>81438.473553766467</v>
      </c>
      <c r="FQ244" s="57">
        <f t="shared" si="546"/>
        <v>65009.726729718161</v>
      </c>
      <c r="FR244" s="57">
        <f t="shared" si="547"/>
        <v>8966.1761371882767</v>
      </c>
      <c r="FS244" s="50">
        <f t="shared" si="548"/>
        <v>7527.8312215814894</v>
      </c>
      <c r="FT244" s="57">
        <f t="shared" si="549"/>
        <v>2392.1856373652226</v>
      </c>
      <c r="FU244" s="57">
        <f t="shared" si="550"/>
        <v>1467.228031364886</v>
      </c>
      <c r="FV244" s="50">
        <f t="shared" si="551"/>
        <v>62130.159626864071</v>
      </c>
      <c r="FW244" s="57">
        <f t="shared" si="552"/>
        <v>22108.90704247736</v>
      </c>
      <c r="FX244" s="57">
        <f t="shared" si="553"/>
        <v>2359.9466392664854</v>
      </c>
      <c r="FY244" s="50">
        <f t="shared" si="554"/>
        <v>228098.19878352588</v>
      </c>
      <c r="FZ244" s="57">
        <f t="shared" si="555"/>
        <v>39809.644873243291</v>
      </c>
      <c r="GA244" s="57">
        <f t="shared" si="556"/>
        <v>14603.523651925692</v>
      </c>
      <c r="GB244" s="50">
        <f t="shared" si="557"/>
        <v>3025.5884543720367</v>
      </c>
      <c r="GC244" s="57">
        <f t="shared" si="558"/>
        <v>648.73317584730353</v>
      </c>
      <c r="GD244" s="57">
        <f t="shared" si="559"/>
        <v>110.40195683191349</v>
      </c>
      <c r="GE244" s="50">
        <f t="shared" si="560"/>
        <v>42695.920685903264</v>
      </c>
      <c r="GF244" s="57">
        <f t="shared" si="561"/>
        <v>4622.1161864817841</v>
      </c>
      <c r="GG244" s="57">
        <f t="shared" si="562"/>
        <v>1849.5821502156648</v>
      </c>
      <c r="GH244" s="50">
        <f t="shared" si="563"/>
        <v>81057.87508078276</v>
      </c>
      <c r="GI244" s="57">
        <f t="shared" si="564"/>
        <v>5715.3995864156859</v>
      </c>
      <c r="GJ244" s="57">
        <f t="shared" si="565"/>
        <v>2332.2762754022842</v>
      </c>
      <c r="GK244" s="51"/>
    </row>
    <row r="245" spans="1:193" s="45" customFormat="1">
      <c r="A245" s="45" t="s">
        <v>23</v>
      </c>
      <c r="B245" s="46">
        <v>41910</v>
      </c>
      <c r="C245" s="56">
        <v>0.56468616169690866</v>
      </c>
      <c r="D245" s="56">
        <v>0.28717714734276384</v>
      </c>
      <c r="E245" s="56">
        <v>0.13974931244546013</v>
      </c>
      <c r="F245" s="48">
        <v>73778</v>
      </c>
      <c r="G245" s="49">
        <v>111621</v>
      </c>
      <c r="H245" s="48">
        <f>AVERAGE(H244,H247)</f>
        <v>48766</v>
      </c>
      <c r="I245" s="49">
        <f t="shared" si="570"/>
        <v>1185998</v>
      </c>
      <c r="J245" s="48">
        <v>1107976</v>
      </c>
      <c r="K245" s="48">
        <f>AVERAGE(K244,K247)</f>
        <v>283154</v>
      </c>
      <c r="L245" s="48">
        <v>123107</v>
      </c>
      <c r="M245" s="49">
        <v>131060</v>
      </c>
      <c r="N245" s="48">
        <f t="shared" ref="N245:N246" si="571">AVERAGE(N244,N247)</f>
        <v>33679.5</v>
      </c>
      <c r="O245" s="48">
        <v>366706</v>
      </c>
      <c r="P245" s="49">
        <v>268150</v>
      </c>
      <c r="Q245" s="48">
        <f t="shared" ref="Q245:Q246" si="572">AVERAGE(Q244,Q247)</f>
        <v>110298.5</v>
      </c>
      <c r="R245" s="48">
        <v>422884</v>
      </c>
      <c r="S245" s="49">
        <v>366420</v>
      </c>
      <c r="T245" s="48">
        <f t="shared" ref="T245:T246" si="573">AVERAGE(T244,T247)</f>
        <v>120906</v>
      </c>
      <c r="U245" s="48">
        <v>185893</v>
      </c>
      <c r="V245" s="49">
        <v>158229</v>
      </c>
      <c r="W245" s="48">
        <f t="shared" ref="W245:W246" si="574">AVERAGE(W244,W247)</f>
        <v>44998.5</v>
      </c>
      <c r="X245" s="48">
        <v>25432</v>
      </c>
      <c r="Y245" s="49">
        <v>34491</v>
      </c>
      <c r="Z245" s="48">
        <f t="shared" ref="Z245:Z246" si="575">AVERAGE(Z244,Z247)</f>
        <v>10044.5</v>
      </c>
      <c r="AA245" s="48">
        <v>658582</v>
      </c>
      <c r="AB245" s="49">
        <v>971502</v>
      </c>
      <c r="AC245" s="48">
        <f t="shared" ref="AC245:AC246" si="576">AVERAGE(AC244,AC247)</f>
        <v>234353</v>
      </c>
      <c r="AD245" s="48">
        <v>284307</v>
      </c>
      <c r="AE245" s="49">
        <v>968323</v>
      </c>
      <c r="AF245" s="48">
        <f t="shared" ref="AF245:AF246" si="577">AVERAGE(AF244,AF247)</f>
        <v>138340.5</v>
      </c>
      <c r="AG245" s="48">
        <v>32452</v>
      </c>
      <c r="AH245" s="49">
        <v>36166</v>
      </c>
      <c r="AI245" s="48">
        <f t="shared" ref="AI245:AI246" si="578">AVERAGE(AI244,AI247)</f>
        <v>9727.5</v>
      </c>
      <c r="AJ245" s="48">
        <v>96884</v>
      </c>
      <c r="AK245" s="49">
        <v>84341</v>
      </c>
      <c r="AL245" s="48">
        <f t="shared" ref="AL245:AL246" si="579">AVERAGE(AL244,AL247)</f>
        <v>23764.5</v>
      </c>
      <c r="AM245" s="48">
        <v>55224</v>
      </c>
      <c r="AN245" s="49">
        <v>54575</v>
      </c>
      <c r="AO245" s="48">
        <f t="shared" ref="AO245:AO246" si="580">AVERAGE(AO244,AO247)</f>
        <v>11291.5</v>
      </c>
      <c r="AP245" s="48">
        <v>164467</v>
      </c>
      <c r="AQ245" s="49">
        <v>91716</v>
      </c>
      <c r="AR245" s="48">
        <f t="shared" ref="AR245:AR246" si="581">AVERAGE(AR244,AR247)</f>
        <v>11479</v>
      </c>
      <c r="AS245" s="48">
        <v>240238</v>
      </c>
      <c r="AT245" s="49">
        <v>47769</v>
      </c>
      <c r="AU245" s="48">
        <f t="shared" ref="AU245:AU246" si="582">AVERAGE(AU244,AU247)</f>
        <v>15116.5</v>
      </c>
      <c r="AV245" s="48">
        <v>126375</v>
      </c>
      <c r="AW245" s="49">
        <v>236897</v>
      </c>
      <c r="AX245" s="48">
        <f t="shared" ref="AX245:AX246" si="583">AVERAGE(AX244,AX247)</f>
        <v>17272.5</v>
      </c>
      <c r="AY245" s="48">
        <v>197055</v>
      </c>
      <c r="AZ245" s="49">
        <v>181257</v>
      </c>
      <c r="BA245" s="48">
        <f t="shared" ref="BA245:BA246" si="584">AVERAGE(BA244,BA247)</f>
        <v>30565.5</v>
      </c>
      <c r="BB245" s="48">
        <v>40195</v>
      </c>
      <c r="BC245" s="49">
        <v>48239</v>
      </c>
      <c r="BD245" s="48">
        <f t="shared" ref="BD245:BD246" si="585">AVERAGE(BD244,BD247)</f>
        <v>9997.5</v>
      </c>
      <c r="BE245" s="48">
        <v>8114</v>
      </c>
      <c r="BF245" s="49">
        <v>11774</v>
      </c>
      <c r="BG245" s="48">
        <f>AVERAGE(BG244,BG247)</f>
        <v>2922.5</v>
      </c>
      <c r="BH245" s="50">
        <v>239491</v>
      </c>
      <c r="BI245" s="50">
        <v>150675</v>
      </c>
      <c r="BJ245" s="50">
        <f t="shared" ref="BJ245:BJ246" si="586">AVERAGE(BJ244,BJ247)</f>
        <v>39976.5</v>
      </c>
      <c r="BK245" s="50">
        <v>204060</v>
      </c>
      <c r="BL245" s="50">
        <v>73545</v>
      </c>
      <c r="BM245" s="50">
        <f>AVERAGE(BM244,BM247)</f>
        <v>36745.5</v>
      </c>
      <c r="BN245" s="50">
        <v>27807</v>
      </c>
      <c r="BO245" s="50">
        <v>9583</v>
      </c>
      <c r="BP245" s="50">
        <f>AVERAGE(BP244,BP247)</f>
        <v>19949.5</v>
      </c>
      <c r="BQ245" s="50">
        <v>151098</v>
      </c>
      <c r="BR245" s="50">
        <v>81171</v>
      </c>
      <c r="BS245" s="50">
        <f>AVERAGE(BS244,BS247)</f>
        <v>21918</v>
      </c>
      <c r="BT245" s="50">
        <v>66342</v>
      </c>
      <c r="BU245" s="50">
        <v>43202</v>
      </c>
      <c r="BV245" s="50">
        <f>AVERAGE(BV244,BV247)</f>
        <v>16077.5</v>
      </c>
      <c r="BW245" s="50">
        <v>178925</v>
      </c>
      <c r="BX245" s="50">
        <v>185555</v>
      </c>
      <c r="BY245" s="50">
        <f>AVERAGE(BY244,BY247)</f>
        <v>9414</v>
      </c>
      <c r="BZ245" s="50">
        <v>191071</v>
      </c>
      <c r="CA245" s="50">
        <v>283466</v>
      </c>
      <c r="CB245" s="50">
        <f>AVERAGE(CB244,CB247)</f>
        <v>59997</v>
      </c>
      <c r="CC245" s="50">
        <v>19483</v>
      </c>
      <c r="CD245" s="50">
        <v>5895</v>
      </c>
      <c r="CE245" s="50">
        <f>AVERAGE(CE244,CE248)</f>
        <v>11083</v>
      </c>
      <c r="CF245" s="50">
        <v>113989</v>
      </c>
      <c r="CG245" s="50">
        <v>68029</v>
      </c>
      <c r="CH245" s="50">
        <f>AVERAGE(CH244,CH248)</f>
        <v>17829.5</v>
      </c>
      <c r="CI245" s="50">
        <v>440293</v>
      </c>
      <c r="CJ245" s="50">
        <v>144877</v>
      </c>
      <c r="CK245" s="50">
        <f>AVERAGE(CK244,CK248)</f>
        <v>104897</v>
      </c>
      <c r="CL245" s="50">
        <v>4641</v>
      </c>
      <c r="CM245" s="50">
        <v>2419</v>
      </c>
      <c r="CN245" s="50">
        <v>678</v>
      </c>
      <c r="CO245" s="50">
        <v>86627</v>
      </c>
      <c r="CP245" s="50">
        <v>24019</v>
      </c>
      <c r="CQ245" s="50">
        <f>AVERAGE(CQ244,CQ247)</f>
        <v>12014</v>
      </c>
      <c r="CR245" s="50">
        <v>132228</v>
      </c>
      <c r="CS245" s="50">
        <v>20815</v>
      </c>
      <c r="CT245" s="50">
        <f>AVERAGE(CT244,CT248)</f>
        <v>15998.5</v>
      </c>
      <c r="CU245" s="51"/>
      <c r="CV245" s="50">
        <f t="shared" si="474"/>
        <v>41661.41563767453</v>
      </c>
      <c r="CW245" s="57">
        <f t="shared" si="475"/>
        <v>32055.000363546642</v>
      </c>
      <c r="CX245" s="57">
        <f t="shared" si="476"/>
        <v>6815.0149707153087</v>
      </c>
      <c r="CY245" s="50">
        <f t="shared" si="473"/>
        <v>669716.65840021032</v>
      </c>
      <c r="CZ245" s="57">
        <f t="shared" si="477"/>
        <v>318185.38700424612</v>
      </c>
      <c r="DA245" s="57">
        <f t="shared" si="478"/>
        <v>39570.57681618182</v>
      </c>
      <c r="DB245" s="50">
        <f t="shared" si="479"/>
        <v>69516.819308021339</v>
      </c>
      <c r="DC245" s="57">
        <f t="shared" si="480"/>
        <v>37637.436930742631</v>
      </c>
      <c r="DD245" s="57">
        <f t="shared" si="481"/>
        <v>4706.6869685068741</v>
      </c>
      <c r="DE245" s="50">
        <f t="shared" si="482"/>
        <v>207073.80361122658</v>
      </c>
      <c r="DF245" s="57">
        <f t="shared" si="483"/>
        <v>77006.552059962123</v>
      </c>
      <c r="DG245" s="57">
        <f t="shared" si="484"/>
        <v>15414.139538765583</v>
      </c>
      <c r="DH245" s="50">
        <f t="shared" si="485"/>
        <v>238796.74280303554</v>
      </c>
      <c r="DI245" s="57">
        <f t="shared" si="486"/>
        <v>105227.45032933552</v>
      </c>
      <c r="DJ245" s="57">
        <f t="shared" si="487"/>
        <v>16896.530370530803</v>
      </c>
      <c r="DK245" s="50">
        <f t="shared" si="488"/>
        <v>104971.20465632345</v>
      </c>
      <c r="DL245" s="57">
        <f t="shared" si="489"/>
        <v>45439.752846898176</v>
      </c>
      <c r="DM245" s="57">
        <f t="shared" si="490"/>
        <v>6288.5094360770372</v>
      </c>
      <c r="DN245" s="50">
        <f t="shared" si="491"/>
        <v>14361.098464275781</v>
      </c>
      <c r="DO245" s="57">
        <f t="shared" si="492"/>
        <v>9905.0269889992669</v>
      </c>
      <c r="DP245" s="57">
        <f t="shared" si="493"/>
        <v>1403.7119688584241</v>
      </c>
      <c r="DQ245" s="50">
        <f t="shared" si="494"/>
        <v>371892.14174267353</v>
      </c>
      <c r="DR245" s="57">
        <f t="shared" si="495"/>
        <v>278993.17299778975</v>
      </c>
      <c r="DS245" s="57">
        <f t="shared" si="496"/>
        <v>32750.670619530916</v>
      </c>
      <c r="DT245" s="50">
        <f t="shared" si="497"/>
        <v>160544.22857356301</v>
      </c>
      <c r="DU245" s="57">
        <f t="shared" si="498"/>
        <v>278080.2368463871</v>
      </c>
      <c r="DV245" s="57">
        <f t="shared" si="499"/>
        <v>19332.989758361178</v>
      </c>
      <c r="DW245" s="50">
        <f t="shared" si="500"/>
        <v>18325.19531938808</v>
      </c>
      <c r="DX245" s="57">
        <f t="shared" si="501"/>
        <v>10386.048710798397</v>
      </c>
      <c r="DY245" s="57">
        <f t="shared" si="502"/>
        <v>1359.4114368132134</v>
      </c>
      <c r="DZ245" s="50">
        <f t="shared" si="503"/>
        <v>54709.054089843296</v>
      </c>
      <c r="EA245" s="57">
        <f t="shared" si="504"/>
        <v>24220.807784036046</v>
      </c>
      <c r="EB245" s="57">
        <f t="shared" si="505"/>
        <v>3321.072535610137</v>
      </c>
      <c r="EC245" s="50">
        <f t="shared" si="506"/>
        <v>31184.228593550084</v>
      </c>
      <c r="ED245" s="57">
        <f t="shared" si="507"/>
        <v>15672.692816231336</v>
      </c>
      <c r="EE245" s="57">
        <f t="shared" si="508"/>
        <v>1577.979361477913</v>
      </c>
      <c r="EF245" s="50">
        <f t="shared" si="509"/>
        <v>92872.238955805471</v>
      </c>
      <c r="EG245" s="57">
        <f t="shared" si="510"/>
        <v>26338.739245688928</v>
      </c>
      <c r="EH245" s="57">
        <f t="shared" si="511"/>
        <v>1604.1823575614369</v>
      </c>
      <c r="EI245" s="50">
        <f t="shared" si="512"/>
        <v>135659.07411374195</v>
      </c>
      <c r="EJ245" s="57">
        <f t="shared" si="513"/>
        <v>13718.165151416486</v>
      </c>
      <c r="EK245" s="57">
        <f t="shared" si="514"/>
        <v>2112.5204815817979</v>
      </c>
      <c r="EL245" s="50">
        <f t="shared" si="515"/>
        <v>71362.213684446833</v>
      </c>
      <c r="EM245" s="57">
        <f t="shared" si="516"/>
        <v>68031.404674058722</v>
      </c>
      <c r="EN245" s="57">
        <f t="shared" si="517"/>
        <v>2413.8199992142099</v>
      </c>
      <c r="EO245" s="50">
        <f t="shared" si="518"/>
        <v>111274.23159318433</v>
      </c>
      <c r="EP245" s="57">
        <f t="shared" si="519"/>
        <v>52052.868195907344</v>
      </c>
      <c r="EQ245" s="57">
        <f t="shared" si="520"/>
        <v>4271.5076095517115</v>
      </c>
      <c r="ER245" s="50">
        <f t="shared" si="521"/>
        <v>22697.560269407244</v>
      </c>
      <c r="ES245" s="57">
        <f t="shared" si="522"/>
        <v>13853.138410667585</v>
      </c>
      <c r="ET245" s="57">
        <f t="shared" si="523"/>
        <v>1397.1437511734875</v>
      </c>
      <c r="EU245" s="50">
        <f t="shared" si="524"/>
        <v>4581.8635160087169</v>
      </c>
      <c r="EV245" s="57">
        <f t="shared" si="525"/>
        <v>3381.2237328137016</v>
      </c>
      <c r="EW245" s="57">
        <f t="shared" si="526"/>
        <v>408.41736562185724</v>
      </c>
      <c r="EX245" s="50">
        <f t="shared" si="527"/>
        <v>135237.25355095437</v>
      </c>
      <c r="EY245" s="57">
        <f t="shared" si="528"/>
        <v>43270.41667587094</v>
      </c>
      <c r="EZ245" s="57">
        <f t="shared" si="529"/>
        <v>5586.6883889759365</v>
      </c>
      <c r="FA245" s="50">
        <f t="shared" si="530"/>
        <v>115229.85815587119</v>
      </c>
      <c r="FB245" s="57">
        <f t="shared" si="531"/>
        <v>21120.443301323565</v>
      </c>
      <c r="FC245" s="57">
        <f t="shared" si="532"/>
        <v>5135.1583604646548</v>
      </c>
      <c r="FD245" s="50">
        <f t="shared" si="533"/>
        <v>15702.228098305939</v>
      </c>
      <c r="FE245" s="57">
        <f t="shared" si="534"/>
        <v>2752.0186029857059</v>
      </c>
      <c r="FF245" s="57">
        <f t="shared" si="535"/>
        <v>2787.9289086307067</v>
      </c>
      <c r="FG245" s="50">
        <f t="shared" si="536"/>
        <v>85322.94966007951</v>
      </c>
      <c r="FH245" s="57">
        <f t="shared" si="537"/>
        <v>23310.456226959483</v>
      </c>
      <c r="FI245" s="57">
        <f t="shared" si="538"/>
        <v>3063.0254301795949</v>
      </c>
      <c r="FJ245" s="50">
        <f t="shared" si="539"/>
        <v>37462.409339296311</v>
      </c>
      <c r="FK245" s="57">
        <f t="shared" si="540"/>
        <v>12406.627119502084</v>
      </c>
      <c r="FL245" s="57">
        <f t="shared" si="541"/>
        <v>2246.8195708418853</v>
      </c>
      <c r="FM245" s="50">
        <f t="shared" si="542"/>
        <v>101036.47148161939</v>
      </c>
      <c r="FN245" s="57">
        <f t="shared" si="543"/>
        <v>53287.155575186545</v>
      </c>
      <c r="FO245" s="57">
        <f t="shared" si="544"/>
        <v>1315.6000273615616</v>
      </c>
      <c r="FP245" s="50">
        <f t="shared" si="545"/>
        <v>107895.14960159003</v>
      </c>
      <c r="FQ245" s="57">
        <f t="shared" si="546"/>
        <v>81404.957248663894</v>
      </c>
      <c r="FR245" s="57">
        <f t="shared" si="547"/>
        <v>8384.539498790271</v>
      </c>
      <c r="FS245" s="50">
        <f t="shared" si="548"/>
        <v>11001.780488340872</v>
      </c>
      <c r="FT245" s="57">
        <f t="shared" si="549"/>
        <v>1692.9092835855929</v>
      </c>
      <c r="FU245" s="57">
        <f t="shared" si="550"/>
        <v>1548.8416298330346</v>
      </c>
      <c r="FV245" s="50">
        <f t="shared" si="551"/>
        <v>64368.010885668918</v>
      </c>
      <c r="FW245" s="57">
        <f t="shared" si="552"/>
        <v>19536.374156580881</v>
      </c>
      <c r="FX245" s="57">
        <f t="shared" si="553"/>
        <v>2491.6603662463313</v>
      </c>
      <c r="FY245" s="50">
        <f t="shared" si="554"/>
        <v>248627.364192017</v>
      </c>
      <c r="FZ245" s="57">
        <f t="shared" si="555"/>
        <v>41605.363575577598</v>
      </c>
      <c r="GA245" s="57">
        <f t="shared" si="556"/>
        <v>14659.283627591431</v>
      </c>
      <c r="GB245" s="50">
        <f t="shared" si="557"/>
        <v>2620.7084764353531</v>
      </c>
      <c r="GC245" s="57">
        <f t="shared" si="558"/>
        <v>694.6815194221457</v>
      </c>
      <c r="GD245" s="57">
        <f t="shared" si="559"/>
        <v>94.750033838021963</v>
      </c>
      <c r="GE245" s="50">
        <f t="shared" si="560"/>
        <v>48917.068129318104</v>
      </c>
      <c r="GF245" s="57">
        <f t="shared" si="561"/>
        <v>6897.7079020258443</v>
      </c>
      <c r="GG245" s="57">
        <f t="shared" si="562"/>
        <v>1678.948239719758</v>
      </c>
      <c r="GH245" s="50">
        <f t="shared" si="563"/>
        <v>74667.321788858841</v>
      </c>
      <c r="GI245" s="57">
        <f t="shared" si="564"/>
        <v>5977.5923219396291</v>
      </c>
      <c r="GJ245" s="57">
        <f t="shared" si="565"/>
        <v>2235.7793751586937</v>
      </c>
      <c r="GK245" s="51"/>
    </row>
    <row r="246" spans="1:193" s="45" customFormat="1">
      <c r="A246" s="45" t="s">
        <v>23</v>
      </c>
      <c r="B246" s="46">
        <v>41909</v>
      </c>
      <c r="C246" s="56">
        <v>0.56468616169690866</v>
      </c>
      <c r="D246" s="56">
        <v>0.28717714734276384</v>
      </c>
      <c r="E246" s="56">
        <v>0.13974931244546013</v>
      </c>
      <c r="F246" s="48">
        <v>109150</v>
      </c>
      <c r="G246" s="49">
        <v>182391</v>
      </c>
      <c r="H246" s="48">
        <f>AVERAGE(H245,H248)</f>
        <v>53043.5</v>
      </c>
      <c r="I246" s="49">
        <f t="shared" si="570"/>
        <v>1185998</v>
      </c>
      <c r="J246" s="48">
        <v>1214434</v>
      </c>
      <c r="K246" s="48">
        <f>AVERAGE(K245,K248)</f>
        <v>286945</v>
      </c>
      <c r="L246" s="48">
        <v>145563</v>
      </c>
      <c r="M246" s="49">
        <v>157809</v>
      </c>
      <c r="N246" s="48">
        <f t="shared" si="571"/>
        <v>34219.75</v>
      </c>
      <c r="O246" s="48">
        <v>378196</v>
      </c>
      <c r="P246" s="49">
        <v>293336</v>
      </c>
      <c r="Q246" s="48">
        <f t="shared" si="572"/>
        <v>112632.75</v>
      </c>
      <c r="R246" s="48">
        <v>452321</v>
      </c>
      <c r="S246" s="49">
        <v>413895</v>
      </c>
      <c r="T246" s="48">
        <f t="shared" si="573"/>
        <v>120458.5</v>
      </c>
      <c r="U246" s="48">
        <v>220278</v>
      </c>
      <c r="V246" s="49">
        <v>164573</v>
      </c>
      <c r="W246" s="48">
        <f t="shared" si="574"/>
        <v>45768.25</v>
      </c>
      <c r="X246" s="48">
        <v>29167</v>
      </c>
      <c r="Y246" s="49">
        <v>36095</v>
      </c>
      <c r="Z246" s="48">
        <f t="shared" si="575"/>
        <v>10578.75</v>
      </c>
      <c r="AA246" s="48">
        <v>614114</v>
      </c>
      <c r="AB246" s="49">
        <v>1012117</v>
      </c>
      <c r="AC246" s="48">
        <f t="shared" si="576"/>
        <v>230025</v>
      </c>
      <c r="AD246" s="48">
        <v>215564</v>
      </c>
      <c r="AE246" s="49">
        <v>791958</v>
      </c>
      <c r="AF246" s="48">
        <f t="shared" si="577"/>
        <v>132185.25</v>
      </c>
      <c r="AG246" s="48">
        <v>35331</v>
      </c>
      <c r="AH246" s="49">
        <v>32665</v>
      </c>
      <c r="AI246" s="48">
        <f t="shared" si="578"/>
        <v>9833.75</v>
      </c>
      <c r="AJ246" s="48">
        <v>125635</v>
      </c>
      <c r="AK246" s="49">
        <v>106803</v>
      </c>
      <c r="AL246" s="48">
        <f t="shared" si="579"/>
        <v>24290.75</v>
      </c>
      <c r="AM246" s="48">
        <v>67566</v>
      </c>
      <c r="AN246" s="49">
        <v>62938</v>
      </c>
      <c r="AO246" s="48">
        <f t="shared" si="580"/>
        <v>11621.25</v>
      </c>
      <c r="AP246" s="48">
        <v>159410</v>
      </c>
      <c r="AQ246" s="49">
        <v>103519</v>
      </c>
      <c r="AR246" s="48">
        <f t="shared" si="581"/>
        <v>11517</v>
      </c>
      <c r="AS246" s="48">
        <v>245087</v>
      </c>
      <c r="AT246" s="49">
        <v>56845</v>
      </c>
      <c r="AU246" s="48">
        <f t="shared" si="582"/>
        <v>15167.75</v>
      </c>
      <c r="AV246" s="48">
        <v>119430</v>
      </c>
      <c r="AW246" s="49">
        <v>219628</v>
      </c>
      <c r="AX246" s="48">
        <f t="shared" si="583"/>
        <v>16866.75</v>
      </c>
      <c r="AY246" s="48">
        <v>189686</v>
      </c>
      <c r="AZ246" s="49">
        <v>182351</v>
      </c>
      <c r="BA246" s="48">
        <f t="shared" si="584"/>
        <v>29232.25</v>
      </c>
      <c r="BB246" s="48">
        <v>46938</v>
      </c>
      <c r="BC246" s="49">
        <v>63210</v>
      </c>
      <c r="BD246" s="48">
        <f t="shared" si="585"/>
        <v>9628.75</v>
      </c>
      <c r="BE246" s="48">
        <v>9193</v>
      </c>
      <c r="BF246" s="49">
        <v>10963</v>
      </c>
      <c r="BG246" s="48">
        <f>AVERAGE(BG245,BG248)</f>
        <v>2947.75</v>
      </c>
      <c r="BH246" s="50">
        <f>AVERAGE(BH245,BH248)</f>
        <v>253613.5</v>
      </c>
      <c r="BI246" s="50">
        <v>125062</v>
      </c>
      <c r="BJ246" s="50">
        <f t="shared" si="586"/>
        <v>41159.75</v>
      </c>
      <c r="BK246" s="50">
        <v>164157</v>
      </c>
      <c r="BL246" s="50">
        <v>78433</v>
      </c>
      <c r="BM246" s="50">
        <f>AVERAGE(BM245,BM248)</f>
        <v>36849.25</v>
      </c>
      <c r="BN246" s="50">
        <v>27463</v>
      </c>
      <c r="BO246" s="50">
        <v>8911</v>
      </c>
      <c r="BP246" s="50">
        <f>AVERAGE(BP245,BP248)</f>
        <v>19374.75</v>
      </c>
      <c r="BQ246" s="50">
        <v>190412</v>
      </c>
      <c r="BR246" s="50">
        <v>47253</v>
      </c>
      <c r="BS246" s="50">
        <f>AVERAGE(BS245,BS248)</f>
        <v>21507.5</v>
      </c>
      <c r="BT246" s="50">
        <v>66903</v>
      </c>
      <c r="BU246" s="50">
        <v>39674</v>
      </c>
      <c r="BV246" s="50">
        <f>AVERAGE(BV245,BV248)</f>
        <v>17923.25</v>
      </c>
      <c r="BW246" s="50">
        <v>148592</v>
      </c>
      <c r="BX246" s="50">
        <v>191951</v>
      </c>
      <c r="BY246" s="50">
        <f>AVERAGE(BY245,BY248)</f>
        <v>8501</v>
      </c>
      <c r="BZ246" s="50">
        <v>206240</v>
      </c>
      <c r="CA246" s="50">
        <v>228916</v>
      </c>
      <c r="CB246" s="50">
        <f>AVERAGE(CB245,CB248)</f>
        <v>55758.5</v>
      </c>
      <c r="CC246" s="50">
        <v>9549</v>
      </c>
      <c r="CD246" s="50">
        <v>7294</v>
      </c>
      <c r="CE246" s="50">
        <f>AVERAGE(CE245,CE249)</f>
        <v>11350.5</v>
      </c>
      <c r="CF246" s="50">
        <v>107236</v>
      </c>
      <c r="CG246" s="50">
        <v>69625</v>
      </c>
      <c r="CH246" s="50">
        <f>AVERAGE(CH245,CH249)</f>
        <v>18914.25</v>
      </c>
      <c r="CI246" s="50">
        <v>479264</v>
      </c>
      <c r="CJ246" s="50">
        <v>121383</v>
      </c>
      <c r="CK246" s="50">
        <f>AVERAGE(CK245,CK249)</f>
        <v>103324.5</v>
      </c>
      <c r="CL246" s="50">
        <v>3168</v>
      </c>
      <c r="CM246" s="50">
        <v>2661</v>
      </c>
      <c r="CN246" s="50">
        <v>0</v>
      </c>
      <c r="CO246" s="50">
        <v>115449</v>
      </c>
      <c r="CP246" s="50">
        <v>16554</v>
      </c>
      <c r="CQ246" s="50">
        <f>AVERAGE(CQ245,CQ248)</f>
        <v>11643</v>
      </c>
      <c r="CR246" s="50">
        <v>132720</v>
      </c>
      <c r="CS246" s="50">
        <v>19522</v>
      </c>
      <c r="CT246" s="50">
        <f>AVERAGE(CT245,CT249)</f>
        <v>15555.25</v>
      </c>
      <c r="CU246" s="51"/>
      <c r="CV246" s="50">
        <f t="shared" si="474"/>
        <v>61635.494549217583</v>
      </c>
      <c r="CW246" s="57">
        <f t="shared" si="475"/>
        <v>52378.527080994041</v>
      </c>
      <c r="CX246" s="57">
        <f t="shared" si="476"/>
        <v>7412.7926547007646</v>
      </c>
      <c r="CY246" s="50">
        <f t="shared" si="473"/>
        <v>669716.65840021032</v>
      </c>
      <c r="CZ246" s="57">
        <f t="shared" si="477"/>
        <v>348757.69175606203</v>
      </c>
      <c r="DA246" s="57">
        <f t="shared" si="478"/>
        <v>40100.366459662553</v>
      </c>
      <c r="DB246" s="50">
        <f t="shared" si="479"/>
        <v>82197.411755087116</v>
      </c>
      <c r="DC246" s="57">
        <f t="shared" si="480"/>
        <v>45319.138445014221</v>
      </c>
      <c r="DD246" s="57">
        <f t="shared" si="481"/>
        <v>4782.1865345555343</v>
      </c>
      <c r="DE246" s="50">
        <f t="shared" si="482"/>
        <v>213562.04760912407</v>
      </c>
      <c r="DF246" s="57">
        <f t="shared" si="483"/>
        <v>84239.395692936974</v>
      </c>
      <c r="DG246" s="57">
        <f t="shared" si="484"/>
        <v>15740.349371341399</v>
      </c>
      <c r="DH246" s="50">
        <f t="shared" si="485"/>
        <v>255419.40934490741</v>
      </c>
      <c r="DI246" s="57">
        <f t="shared" si="486"/>
        <v>118861.18539943323</v>
      </c>
      <c r="DJ246" s="57">
        <f t="shared" si="487"/>
        <v>16833.992553211458</v>
      </c>
      <c r="DK246" s="50">
        <f t="shared" si="488"/>
        <v>124387.93832627164</v>
      </c>
      <c r="DL246" s="57">
        <f t="shared" si="489"/>
        <v>47261.60466964067</v>
      </c>
      <c r="DM246" s="57">
        <f t="shared" si="490"/>
        <v>6396.0814693319307</v>
      </c>
      <c r="DN246" s="50">
        <f t="shared" si="491"/>
        <v>16470.201278213735</v>
      </c>
      <c r="DO246" s="57">
        <f t="shared" si="492"/>
        <v>10365.659133337062</v>
      </c>
      <c r="DP246" s="57">
        <f t="shared" si="493"/>
        <v>1478.3730390324113</v>
      </c>
      <c r="DQ246" s="50">
        <f t="shared" si="494"/>
        <v>346781.67750433536</v>
      </c>
      <c r="DR246" s="57">
        <f t="shared" si="495"/>
        <v>290656.87283711613</v>
      </c>
      <c r="DS246" s="57">
        <f t="shared" si="496"/>
        <v>32145.835595266966</v>
      </c>
      <c r="DT246" s="50">
        <f t="shared" si="497"/>
        <v>121726.00776003241</v>
      </c>
      <c r="DU246" s="57">
        <f t="shared" si="498"/>
        <v>227432.23925528055</v>
      </c>
      <c r="DV246" s="57">
        <f t="shared" si="499"/>
        <v>18472.797802931258</v>
      </c>
      <c r="DW246" s="50">
        <f t="shared" si="500"/>
        <v>19950.926778913479</v>
      </c>
      <c r="DX246" s="57">
        <f t="shared" si="501"/>
        <v>9380.6415179513806</v>
      </c>
      <c r="DY246" s="57">
        <f t="shared" si="502"/>
        <v>1374.2598012605436</v>
      </c>
      <c r="DZ246" s="50">
        <f t="shared" si="503"/>
        <v>70944.345924791123</v>
      </c>
      <c r="EA246" s="57">
        <f t="shared" si="504"/>
        <v>30671.380867649208</v>
      </c>
      <c r="EB246" s="57">
        <f t="shared" si="505"/>
        <v>3394.6156112845606</v>
      </c>
      <c r="EC246" s="50">
        <f t="shared" si="506"/>
        <v>38153.585201213333</v>
      </c>
      <c r="ED246" s="57">
        <f t="shared" si="507"/>
        <v>18074.355299458872</v>
      </c>
      <c r="EE246" s="57">
        <f t="shared" si="508"/>
        <v>1624.0616972568034</v>
      </c>
      <c r="EF246" s="50">
        <f t="shared" si="509"/>
        <v>90016.621036104203</v>
      </c>
      <c r="EG246" s="57">
        <f t="shared" si="510"/>
        <v>29728.29111577557</v>
      </c>
      <c r="EH246" s="57">
        <f t="shared" si="511"/>
        <v>1609.4928314343642</v>
      </c>
      <c r="EI246" s="50">
        <f t="shared" si="512"/>
        <v>138397.23731181026</v>
      </c>
      <c r="EJ246" s="57">
        <f t="shared" si="513"/>
        <v>16324.584940699411</v>
      </c>
      <c r="EK246" s="57">
        <f t="shared" si="514"/>
        <v>2119.6826338446281</v>
      </c>
      <c r="EL246" s="50">
        <f t="shared" si="515"/>
        <v>67440.468291461802</v>
      </c>
      <c r="EM246" s="57">
        <f t="shared" si="516"/>
        <v>63072.142516596534</v>
      </c>
      <c r="EN246" s="57">
        <f t="shared" si="517"/>
        <v>2357.1167156894644</v>
      </c>
      <c r="EO246" s="50">
        <f t="shared" si="518"/>
        <v>107113.05926763982</v>
      </c>
      <c r="EP246" s="57">
        <f t="shared" si="519"/>
        <v>52367.039995100327</v>
      </c>
      <c r="EQ246" s="57">
        <f t="shared" si="520"/>
        <v>4085.1868387338018</v>
      </c>
      <c r="ER246" s="50">
        <f t="shared" si="521"/>
        <v>26505.239057729497</v>
      </c>
      <c r="ES246" s="57">
        <f t="shared" si="522"/>
        <v>18152.467483536104</v>
      </c>
      <c r="ET246" s="57">
        <f t="shared" si="523"/>
        <v>1345.6111922092241</v>
      </c>
      <c r="EU246" s="50">
        <f t="shared" si="524"/>
        <v>5191.1598844796818</v>
      </c>
      <c r="EV246" s="57">
        <f t="shared" si="525"/>
        <v>3148.3230663187201</v>
      </c>
      <c r="EW246" s="57">
        <f t="shared" si="526"/>
        <v>411.94603576110507</v>
      </c>
      <c r="EX246" s="50">
        <f t="shared" si="527"/>
        <v>143212.03386951896</v>
      </c>
      <c r="EY246" s="57">
        <f t="shared" si="528"/>
        <v>35914.948400980735</v>
      </c>
      <c r="EZ246" s="57">
        <f t="shared" si="529"/>
        <v>5752.0467629270279</v>
      </c>
      <c r="FA246" s="50">
        <f t="shared" si="530"/>
        <v>92697.186245679433</v>
      </c>
      <c r="FB246" s="57">
        <f t="shared" si="531"/>
        <v>22524.165197534996</v>
      </c>
      <c r="FC246" s="57">
        <f t="shared" si="532"/>
        <v>5149.6573516308717</v>
      </c>
      <c r="FD246" s="50">
        <f t="shared" si="533"/>
        <v>15507.976058682203</v>
      </c>
      <c r="FE246" s="57">
        <f t="shared" si="534"/>
        <v>2559.0355599713685</v>
      </c>
      <c r="FF246" s="57">
        <f t="shared" si="535"/>
        <v>2707.6079913026788</v>
      </c>
      <c r="FG246" s="50">
        <f t="shared" si="536"/>
        <v>107523.02142103178</v>
      </c>
      <c r="FH246" s="57">
        <f t="shared" si="537"/>
        <v>13569.98174338762</v>
      </c>
      <c r="FI246" s="57">
        <f t="shared" si="538"/>
        <v>3005.6583374207339</v>
      </c>
      <c r="FJ246" s="50">
        <f t="shared" si="539"/>
        <v>37779.198276008283</v>
      </c>
      <c r="FK246" s="57">
        <f t="shared" si="540"/>
        <v>11393.466143676813</v>
      </c>
      <c r="FL246" s="57">
        <f t="shared" si="541"/>
        <v>2504.7618642880934</v>
      </c>
      <c r="FM246" s="50">
        <f t="shared" si="542"/>
        <v>83907.846138867055</v>
      </c>
      <c r="FN246" s="57">
        <f t="shared" si="543"/>
        <v>55123.940609590863</v>
      </c>
      <c r="FO246" s="57">
        <f t="shared" si="544"/>
        <v>1188.0089050988565</v>
      </c>
      <c r="FP246" s="50">
        <f t="shared" si="545"/>
        <v>116460.87398837044</v>
      </c>
      <c r="FQ246" s="57">
        <f t="shared" si="546"/>
        <v>65739.443861116131</v>
      </c>
      <c r="FR246" s="57">
        <f t="shared" si="547"/>
        <v>7792.2120379901889</v>
      </c>
      <c r="FS246" s="50">
        <f t="shared" si="548"/>
        <v>5392.1881580437812</v>
      </c>
      <c r="FT246" s="57">
        <f t="shared" si="549"/>
        <v>2094.6701127181195</v>
      </c>
      <c r="FU246" s="57">
        <f t="shared" si="550"/>
        <v>1586.2245709121951</v>
      </c>
      <c r="FV246" s="50">
        <f t="shared" si="551"/>
        <v>60554.685235729696</v>
      </c>
      <c r="FW246" s="57">
        <f t="shared" si="552"/>
        <v>19994.708883739931</v>
      </c>
      <c r="FX246" s="57">
        <f t="shared" si="553"/>
        <v>2643.2534329215441</v>
      </c>
      <c r="FY246" s="50">
        <f t="shared" si="554"/>
        <v>270633.74859950721</v>
      </c>
      <c r="FZ246" s="57">
        <f t="shared" si="555"/>
        <v>34858.423675906706</v>
      </c>
      <c r="GA246" s="57">
        <f t="shared" si="556"/>
        <v>14439.527833770944</v>
      </c>
      <c r="GB246" s="50">
        <f t="shared" si="557"/>
        <v>1788.9257602558066</v>
      </c>
      <c r="GC246" s="57">
        <f t="shared" si="558"/>
        <v>764.17838907909459</v>
      </c>
      <c r="GD246" s="57">
        <f t="shared" si="559"/>
        <v>0</v>
      </c>
      <c r="GE246" s="50">
        <f t="shared" si="560"/>
        <v>65192.452681746407</v>
      </c>
      <c r="GF246" s="57">
        <f t="shared" si="561"/>
        <v>4753.9304971121128</v>
      </c>
      <c r="GG246" s="57">
        <f t="shared" si="562"/>
        <v>1627.1012448024924</v>
      </c>
      <c r="GH246" s="50">
        <f t="shared" si="563"/>
        <v>74945.14738041372</v>
      </c>
      <c r="GI246" s="57">
        <f t="shared" si="564"/>
        <v>5606.2722704254356</v>
      </c>
      <c r="GJ246" s="57">
        <f t="shared" si="565"/>
        <v>2173.8354924172436</v>
      </c>
      <c r="GK246" s="51"/>
    </row>
    <row r="247" spans="1:193" s="45" customFormat="1">
      <c r="A247" s="45" t="s">
        <v>23</v>
      </c>
      <c r="B247" s="46">
        <v>41908</v>
      </c>
      <c r="C247" s="56">
        <v>0.56468616169690866</v>
      </c>
      <c r="D247" s="56">
        <v>0.28717714734276384</v>
      </c>
      <c r="E247" s="56">
        <v>0.13974931244546013</v>
      </c>
      <c r="F247" s="48">
        <v>123570</v>
      </c>
      <c r="G247" s="49">
        <v>204848</v>
      </c>
      <c r="H247" s="49">
        <v>55164</v>
      </c>
      <c r="I247" s="49">
        <f t="shared" si="570"/>
        <v>1185998</v>
      </c>
      <c r="J247" s="48">
        <v>1205566</v>
      </c>
      <c r="K247" s="48">
        <v>283138</v>
      </c>
      <c r="L247" s="48">
        <v>149015</v>
      </c>
      <c r="M247" s="49">
        <v>161191</v>
      </c>
      <c r="N247" s="49">
        <v>33576</v>
      </c>
      <c r="O247" s="48">
        <v>390974</v>
      </c>
      <c r="P247" s="49">
        <v>291446</v>
      </c>
      <c r="Q247" s="49">
        <v>111182</v>
      </c>
      <c r="R247" s="48">
        <v>461630</v>
      </c>
      <c r="S247" s="49">
        <v>526044</v>
      </c>
      <c r="T247" s="49">
        <v>119012</v>
      </c>
      <c r="U247" s="48">
        <v>218350</v>
      </c>
      <c r="V247" s="49">
        <v>158446</v>
      </c>
      <c r="W247" s="49">
        <v>43491</v>
      </c>
      <c r="X247" s="48">
        <v>31915</v>
      </c>
      <c r="Y247" s="49">
        <v>35084</v>
      </c>
      <c r="Z247" s="49">
        <v>10529</v>
      </c>
      <c r="AA247" s="48">
        <v>559135</v>
      </c>
      <c r="AB247" s="49">
        <v>953006</v>
      </c>
      <c r="AC247" s="49">
        <v>229597</v>
      </c>
      <c r="AD247" s="48">
        <v>188951</v>
      </c>
      <c r="AE247" s="49">
        <v>731501</v>
      </c>
      <c r="AF247" s="49">
        <v>123078</v>
      </c>
      <c r="AG247" s="48">
        <v>36567</v>
      </c>
      <c r="AH247" s="49">
        <v>33958</v>
      </c>
      <c r="AI247" s="49">
        <v>10187</v>
      </c>
      <c r="AJ247" s="48">
        <v>125263</v>
      </c>
      <c r="AK247" s="49">
        <v>108583</v>
      </c>
      <c r="AL247" s="49">
        <v>23926</v>
      </c>
      <c r="AM247" s="48">
        <v>69605</v>
      </c>
      <c r="AN247" s="49">
        <v>64119</v>
      </c>
      <c r="AO247" s="49">
        <v>11392</v>
      </c>
      <c r="AP247" s="48">
        <v>158481</v>
      </c>
      <c r="AQ247" s="49">
        <v>100440</v>
      </c>
      <c r="AR247" s="49">
        <v>11422</v>
      </c>
      <c r="AS247" s="48">
        <v>250813</v>
      </c>
      <c r="AT247" s="49">
        <v>57964</v>
      </c>
      <c r="AU247" s="49">
        <v>14859</v>
      </c>
      <c r="AV247" s="48">
        <v>119315</v>
      </c>
      <c r="AW247" s="49">
        <v>189280</v>
      </c>
      <c r="AX247" s="49">
        <v>16913</v>
      </c>
      <c r="AY247" s="48">
        <v>166089</v>
      </c>
      <c r="AZ247" s="49">
        <v>154002</v>
      </c>
      <c r="BA247" s="49">
        <v>29533</v>
      </c>
      <c r="BB247" s="48">
        <v>41287</v>
      </c>
      <c r="BC247" s="49">
        <v>57013</v>
      </c>
      <c r="BD247" s="49">
        <v>10178</v>
      </c>
      <c r="BE247" s="48">
        <v>9562</v>
      </c>
      <c r="BF247" s="49">
        <v>11147</v>
      </c>
      <c r="BG247" s="49">
        <v>2842</v>
      </c>
      <c r="BH247" s="50">
        <v>237232</v>
      </c>
      <c r="BI247" s="50">
        <v>137752</v>
      </c>
      <c r="BJ247" s="50">
        <v>41959</v>
      </c>
      <c r="BK247" s="50">
        <v>208482</v>
      </c>
      <c r="BL247" s="50">
        <v>79548</v>
      </c>
      <c r="BM247" s="50">
        <v>38573</v>
      </c>
      <c r="BN247" s="50">
        <v>23173</v>
      </c>
      <c r="BO247" s="50">
        <v>8365</v>
      </c>
      <c r="BP247" s="50">
        <v>19535</v>
      </c>
      <c r="BQ247" s="50">
        <v>148037</v>
      </c>
      <c r="BR247" s="50">
        <v>37451</v>
      </c>
      <c r="BS247" s="50">
        <v>20805</v>
      </c>
      <c r="BT247" s="50">
        <v>66465</v>
      </c>
      <c r="BU247" s="50">
        <v>33981</v>
      </c>
      <c r="BV247" s="50">
        <v>15238</v>
      </c>
      <c r="BW247" s="50">
        <v>141914</v>
      </c>
      <c r="BX247" s="50">
        <v>170862</v>
      </c>
      <c r="BY247" s="50">
        <v>7478</v>
      </c>
      <c r="BZ247" s="50">
        <v>172159</v>
      </c>
      <c r="CA247" s="50">
        <v>181557</v>
      </c>
      <c r="CB247" s="50">
        <v>55835</v>
      </c>
      <c r="CC247" s="50">
        <v>12993</v>
      </c>
      <c r="CD247" s="50">
        <v>7589</v>
      </c>
      <c r="CE247" s="50">
        <v>12148</v>
      </c>
      <c r="CF247" s="50">
        <v>116278</v>
      </c>
      <c r="CG247" s="50">
        <v>65065</v>
      </c>
      <c r="CH247" s="50">
        <f>AVERAGE(CH246,CH250)</f>
        <v>18854.125</v>
      </c>
      <c r="CI247" s="50">
        <v>416294</v>
      </c>
      <c r="CJ247" s="50">
        <v>138804</v>
      </c>
      <c r="CK247" s="50">
        <v>109350</v>
      </c>
      <c r="CL247" s="50">
        <v>5944</v>
      </c>
      <c r="CM247" s="50">
        <v>1781</v>
      </c>
      <c r="CN247" s="50">
        <v>0</v>
      </c>
      <c r="CO247" s="50">
        <v>88242</v>
      </c>
      <c r="CP247" s="50">
        <v>13569</v>
      </c>
      <c r="CQ247" s="50">
        <v>10793</v>
      </c>
      <c r="CR247" s="50">
        <v>124366</v>
      </c>
      <c r="CS247" s="50">
        <v>17901</v>
      </c>
      <c r="CT247" s="50">
        <v>15291</v>
      </c>
      <c r="CU247" s="51"/>
      <c r="CV247" s="50">
        <f t="shared" si="474"/>
        <v>69778.269000886998</v>
      </c>
      <c r="CW247" s="57">
        <f t="shared" si="475"/>
        <v>58827.664278870485</v>
      </c>
      <c r="CX247" s="57">
        <f t="shared" si="476"/>
        <v>7709.1310717413626</v>
      </c>
      <c r="CY247" s="50">
        <f t="shared" si="473"/>
        <v>669716.65840021032</v>
      </c>
      <c r="CZ247" s="57">
        <f t="shared" si="477"/>
        <v>346211.00481342641</v>
      </c>
      <c r="DA247" s="57">
        <f t="shared" si="478"/>
        <v>39568.340827182692</v>
      </c>
      <c r="DB247" s="50">
        <f t="shared" si="479"/>
        <v>84146.70838526485</v>
      </c>
      <c r="DC247" s="57">
        <f t="shared" si="480"/>
        <v>46290.371557327446</v>
      </c>
      <c r="DD247" s="57">
        <f t="shared" si="481"/>
        <v>4692.2229146687696</v>
      </c>
      <c r="DE247" s="50">
        <f t="shared" si="482"/>
        <v>220777.60738328716</v>
      </c>
      <c r="DF247" s="57">
        <f t="shared" si="483"/>
        <v>83696.630884459155</v>
      </c>
      <c r="DG247" s="57">
        <f t="shared" si="484"/>
        <v>15537.608056311148</v>
      </c>
      <c r="DH247" s="50">
        <f t="shared" si="485"/>
        <v>260676.07282414395</v>
      </c>
      <c r="DI247" s="57">
        <f t="shared" si="486"/>
        <v>151067.81529677685</v>
      </c>
      <c r="DJ247" s="57">
        <f t="shared" si="487"/>
        <v>16631.845172759102</v>
      </c>
      <c r="DK247" s="50">
        <f t="shared" si="488"/>
        <v>123299.22340652</v>
      </c>
      <c r="DL247" s="57">
        <f t="shared" si="489"/>
        <v>45502.07028787156</v>
      </c>
      <c r="DM247" s="57">
        <f t="shared" si="490"/>
        <v>6077.8373475655062</v>
      </c>
      <c r="DN247" s="50">
        <f t="shared" si="491"/>
        <v>18021.958850556839</v>
      </c>
      <c r="DO247" s="57">
        <f t="shared" si="492"/>
        <v>10075.323037373526</v>
      </c>
      <c r="DP247" s="57">
        <f t="shared" si="493"/>
        <v>1471.4205107382497</v>
      </c>
      <c r="DQ247" s="50">
        <f t="shared" si="494"/>
        <v>315735.79702040105</v>
      </c>
      <c r="DR247" s="57">
        <f t="shared" si="495"/>
        <v>273681.544480538</v>
      </c>
      <c r="DS247" s="57">
        <f t="shared" si="496"/>
        <v>32086.022889540309</v>
      </c>
      <c r="DT247" s="50">
        <f t="shared" si="497"/>
        <v>106698.01493879259</v>
      </c>
      <c r="DU247" s="57">
        <f t="shared" si="498"/>
        <v>210070.3704583791</v>
      </c>
      <c r="DV247" s="57">
        <f t="shared" si="499"/>
        <v>17200.065877162342</v>
      </c>
      <c r="DW247" s="50">
        <f t="shared" si="500"/>
        <v>20648.87887477086</v>
      </c>
      <c r="DX247" s="57">
        <f t="shared" si="501"/>
        <v>9751.9615694655749</v>
      </c>
      <c r="DY247" s="57">
        <f t="shared" si="502"/>
        <v>1423.6262458819024</v>
      </c>
      <c r="DZ247" s="50">
        <f t="shared" si="503"/>
        <v>70734.282672639863</v>
      </c>
      <c r="EA247" s="57">
        <f t="shared" si="504"/>
        <v>31182.556189919327</v>
      </c>
      <c r="EB247" s="57">
        <f t="shared" si="505"/>
        <v>3343.6420495700791</v>
      </c>
      <c r="EC247" s="50">
        <f t="shared" si="506"/>
        <v>39304.980284913327</v>
      </c>
      <c r="ED247" s="57">
        <f t="shared" si="507"/>
        <v>18413.511510470675</v>
      </c>
      <c r="EE247" s="57">
        <f t="shared" si="508"/>
        <v>1592.0241673786818</v>
      </c>
      <c r="EF247" s="50">
        <f t="shared" si="509"/>
        <v>89492.027591887789</v>
      </c>
      <c r="EG247" s="57">
        <f t="shared" si="510"/>
        <v>28844.072679107201</v>
      </c>
      <c r="EH247" s="57">
        <f t="shared" si="511"/>
        <v>1596.2166467520456</v>
      </c>
      <c r="EI247" s="50">
        <f t="shared" si="512"/>
        <v>141630.63027368675</v>
      </c>
      <c r="EJ247" s="57">
        <f t="shared" si="513"/>
        <v>16645.936168575961</v>
      </c>
      <c r="EK247" s="57">
        <f t="shared" si="514"/>
        <v>2076.5350336270922</v>
      </c>
      <c r="EL247" s="50">
        <f t="shared" si="515"/>
        <v>67375.529382866662</v>
      </c>
      <c r="EM247" s="57">
        <f t="shared" si="516"/>
        <v>54356.890449038343</v>
      </c>
      <c r="EN247" s="57">
        <f t="shared" si="517"/>
        <v>2363.5801213900672</v>
      </c>
      <c r="EO247" s="50">
        <f t="shared" si="518"/>
        <v>93788.159910077869</v>
      </c>
      <c r="EP247" s="57">
        <f t="shared" si="519"/>
        <v>44225.855045080316</v>
      </c>
      <c r="EQ247" s="57">
        <f t="shared" si="520"/>
        <v>4127.2164444517739</v>
      </c>
      <c r="ER247" s="50">
        <f t="shared" si="521"/>
        <v>23314.197557980267</v>
      </c>
      <c r="ES247" s="57">
        <f t="shared" si="522"/>
        <v>16372.830701452995</v>
      </c>
      <c r="ET247" s="57">
        <f t="shared" si="523"/>
        <v>1422.3685020698931</v>
      </c>
      <c r="EU247" s="50">
        <f t="shared" si="524"/>
        <v>5399.5290781458407</v>
      </c>
      <c r="EV247" s="57">
        <f t="shared" si="525"/>
        <v>3201.1636614297886</v>
      </c>
      <c r="EW247" s="57">
        <f t="shared" si="526"/>
        <v>397.16754596999766</v>
      </c>
      <c r="EX247" s="50">
        <f t="shared" si="527"/>
        <v>133961.62751168103</v>
      </c>
      <c r="EY247" s="57">
        <f t="shared" si="528"/>
        <v>39559.226400760403</v>
      </c>
      <c r="EZ247" s="57">
        <f t="shared" si="529"/>
        <v>5863.7414008990618</v>
      </c>
      <c r="FA247" s="50">
        <f t="shared" si="530"/>
        <v>117726.90036289491</v>
      </c>
      <c r="FB247" s="57">
        <f t="shared" si="531"/>
        <v>22844.367716822177</v>
      </c>
      <c r="FC247" s="57">
        <f t="shared" si="532"/>
        <v>5390.5502289587339</v>
      </c>
      <c r="FD247" s="50">
        <f t="shared" si="533"/>
        <v>13085.472425002465</v>
      </c>
      <c r="FE247" s="57">
        <f t="shared" si="534"/>
        <v>2402.2368375222195</v>
      </c>
      <c r="FF247" s="57">
        <f t="shared" si="535"/>
        <v>2730.0028186220634</v>
      </c>
      <c r="FG247" s="50">
        <f t="shared" si="536"/>
        <v>83594.445319125269</v>
      </c>
      <c r="FH247" s="57">
        <f t="shared" si="537"/>
        <v>10755.071345133849</v>
      </c>
      <c r="FI247" s="57">
        <f t="shared" si="538"/>
        <v>2907.4844454277982</v>
      </c>
      <c r="FJ247" s="50">
        <f t="shared" si="539"/>
        <v>37531.865737185035</v>
      </c>
      <c r="FK247" s="57">
        <f t="shared" si="540"/>
        <v>9758.5666438544577</v>
      </c>
      <c r="FL247" s="57">
        <f t="shared" si="541"/>
        <v>2129.5000230439214</v>
      </c>
      <c r="FM247" s="50">
        <f t="shared" si="542"/>
        <v>80136.871951055102</v>
      </c>
      <c r="FN247" s="57">
        <f t="shared" si="543"/>
        <v>49067.661749279316</v>
      </c>
      <c r="FO247" s="57">
        <f t="shared" si="544"/>
        <v>1045.0453584671509</v>
      </c>
      <c r="FP247" s="50">
        <f t="shared" si="545"/>
        <v>97215.804911578103</v>
      </c>
      <c r="FQ247" s="57">
        <f t="shared" si="546"/>
        <v>52139.021340110172</v>
      </c>
      <c r="FR247" s="57">
        <f t="shared" si="547"/>
        <v>7802.9028603922661</v>
      </c>
      <c r="FS247" s="50">
        <f t="shared" si="548"/>
        <v>7336.9672989279343</v>
      </c>
      <c r="FT247" s="57">
        <f t="shared" si="549"/>
        <v>2179.3873711842348</v>
      </c>
      <c r="FU247" s="57">
        <f t="shared" si="550"/>
        <v>1697.6746475874497</v>
      </c>
      <c r="FV247" s="50">
        <f t="shared" si="551"/>
        <v>65660.577509793147</v>
      </c>
      <c r="FW247" s="57">
        <f t="shared" si="552"/>
        <v>18685.181091856928</v>
      </c>
      <c r="FX247" s="57">
        <f t="shared" si="553"/>
        <v>2634.8510055107608</v>
      </c>
      <c r="FY247" s="50">
        <f t="shared" si="554"/>
        <v>235075.4609974529</v>
      </c>
      <c r="FZ247" s="57">
        <f t="shared" si="555"/>
        <v>39861.336759764992</v>
      </c>
      <c r="GA247" s="57">
        <f t="shared" si="556"/>
        <v>15281.587315911065</v>
      </c>
      <c r="GB247" s="50">
        <f t="shared" si="557"/>
        <v>3356.4945451264252</v>
      </c>
      <c r="GC247" s="57">
        <f t="shared" si="558"/>
        <v>511.46249941746242</v>
      </c>
      <c r="GD247" s="57">
        <f t="shared" si="559"/>
        <v>0</v>
      </c>
      <c r="GE247" s="50">
        <f t="shared" si="560"/>
        <v>49829.036280458611</v>
      </c>
      <c r="GF247" s="57">
        <f t="shared" si="561"/>
        <v>3896.7067122939625</v>
      </c>
      <c r="GG247" s="57">
        <f t="shared" si="562"/>
        <v>1508.3143292238512</v>
      </c>
      <c r="GH247" s="50">
        <f t="shared" si="563"/>
        <v>70227.759185597737</v>
      </c>
      <c r="GI247" s="57">
        <f t="shared" si="564"/>
        <v>5140.7581145828153</v>
      </c>
      <c r="GJ247" s="57">
        <f t="shared" si="565"/>
        <v>2136.9067366035306</v>
      </c>
      <c r="GK247" s="51"/>
    </row>
    <row r="248" spans="1:193" s="45" customFormat="1">
      <c r="A248" s="45" t="s">
        <v>23</v>
      </c>
      <c r="B248" s="46">
        <v>41907</v>
      </c>
      <c r="C248" s="56">
        <v>0.57001484440936134</v>
      </c>
      <c r="D248" s="56">
        <v>0.28988710555363678</v>
      </c>
      <c r="E248" s="56">
        <v>0.13213320178519689</v>
      </c>
      <c r="F248" s="48">
        <v>131567</v>
      </c>
      <c r="G248" s="49">
        <v>217553</v>
      </c>
      <c r="H248" s="49">
        <v>57321</v>
      </c>
      <c r="I248" s="49">
        <v>1196031</v>
      </c>
      <c r="J248" s="48">
        <v>1219333</v>
      </c>
      <c r="K248" s="48">
        <v>290736</v>
      </c>
      <c r="L248" s="48">
        <v>152484</v>
      </c>
      <c r="M248" s="49">
        <v>168296</v>
      </c>
      <c r="N248" s="49">
        <v>34760</v>
      </c>
      <c r="O248" s="48">
        <v>373234</v>
      </c>
      <c r="P248" s="49">
        <v>305913</v>
      </c>
      <c r="Q248" s="49">
        <v>114967</v>
      </c>
      <c r="R248" s="48">
        <v>462350</v>
      </c>
      <c r="S248" s="49">
        <v>499358</v>
      </c>
      <c r="T248" s="49">
        <v>120011</v>
      </c>
      <c r="U248" s="48">
        <v>227265</v>
      </c>
      <c r="V248" s="49">
        <v>165022</v>
      </c>
      <c r="W248" s="49">
        <v>46538</v>
      </c>
      <c r="X248" s="48">
        <v>33238</v>
      </c>
      <c r="Y248" s="49">
        <v>35049</v>
      </c>
      <c r="Z248" s="49">
        <v>11113</v>
      </c>
      <c r="AA248" s="48">
        <v>545390</v>
      </c>
      <c r="AB248" s="49">
        <v>923716</v>
      </c>
      <c r="AC248" s="49">
        <v>225697</v>
      </c>
      <c r="AD248" s="48">
        <v>186603</v>
      </c>
      <c r="AE248" s="49">
        <v>746891</v>
      </c>
      <c r="AF248" s="49">
        <v>126030</v>
      </c>
      <c r="AG248" s="48">
        <v>37524</v>
      </c>
      <c r="AH248" s="49">
        <v>32187</v>
      </c>
      <c r="AI248" s="49">
        <v>9940</v>
      </c>
      <c r="AJ248" s="48">
        <v>125988</v>
      </c>
      <c r="AK248" s="49">
        <v>104586</v>
      </c>
      <c r="AL248" s="49">
        <v>24817</v>
      </c>
      <c r="AM248" s="48">
        <v>69027</v>
      </c>
      <c r="AN248" s="49">
        <v>60683</v>
      </c>
      <c r="AO248" s="49">
        <v>11951</v>
      </c>
      <c r="AP248" s="48">
        <v>157416</v>
      </c>
      <c r="AQ248" s="49">
        <v>101284</v>
      </c>
      <c r="AR248" s="49">
        <v>11555</v>
      </c>
      <c r="AS248" s="48">
        <v>245350</v>
      </c>
      <c r="AT248" s="49">
        <v>56428</v>
      </c>
      <c r="AU248" s="49">
        <v>15219</v>
      </c>
      <c r="AV248" s="48">
        <v>118864</v>
      </c>
      <c r="AW248" s="49">
        <v>180479</v>
      </c>
      <c r="AX248" s="49">
        <v>16461</v>
      </c>
      <c r="AY248" s="48">
        <v>154327</v>
      </c>
      <c r="AZ248" s="49">
        <v>141495</v>
      </c>
      <c r="BA248" s="49">
        <v>27899</v>
      </c>
      <c r="BB248" s="48">
        <v>39940</v>
      </c>
      <c r="BC248" s="49">
        <v>51500</v>
      </c>
      <c r="BD248" s="49">
        <v>9260</v>
      </c>
      <c r="BE248" s="48">
        <v>9953</v>
      </c>
      <c r="BF248" s="49">
        <v>10483</v>
      </c>
      <c r="BG248" s="49">
        <v>2973</v>
      </c>
      <c r="BH248" s="50">
        <v>267736</v>
      </c>
      <c r="BI248" s="50">
        <v>133214</v>
      </c>
      <c r="BJ248" s="50">
        <v>42343</v>
      </c>
      <c r="BK248" s="50">
        <v>204621</v>
      </c>
      <c r="BL248" s="50">
        <v>72435</v>
      </c>
      <c r="BM248" s="50">
        <v>36953</v>
      </c>
      <c r="BN248" s="50">
        <v>22467</v>
      </c>
      <c r="BO248" s="50">
        <v>8637</v>
      </c>
      <c r="BP248" s="50">
        <v>18800</v>
      </c>
      <c r="BQ248" s="50">
        <v>133263</v>
      </c>
      <c r="BR248" s="50">
        <v>36936</v>
      </c>
      <c r="BS248" s="50">
        <v>21097</v>
      </c>
      <c r="BT248" s="50">
        <v>62738</v>
      </c>
      <c r="BU248" s="50">
        <v>31880</v>
      </c>
      <c r="BV248" s="50">
        <v>19769</v>
      </c>
      <c r="BW248" s="50">
        <v>128127</v>
      </c>
      <c r="BX248" s="50">
        <v>168686</v>
      </c>
      <c r="BY248" s="50">
        <v>7588</v>
      </c>
      <c r="BZ248" s="50">
        <v>159705</v>
      </c>
      <c r="CA248" s="50">
        <v>136718</v>
      </c>
      <c r="CB248" s="50">
        <v>51520</v>
      </c>
      <c r="CC248" s="50">
        <v>13052</v>
      </c>
      <c r="CD248" s="50">
        <v>7098</v>
      </c>
      <c r="CE248" s="50">
        <v>11667</v>
      </c>
      <c r="CF248" s="50">
        <v>112966</v>
      </c>
      <c r="CG248" s="50">
        <v>66934</v>
      </c>
      <c r="CH248" s="50">
        <v>18772</v>
      </c>
      <c r="CI248" s="50">
        <v>461682</v>
      </c>
      <c r="CJ248" s="50">
        <v>119241</v>
      </c>
      <c r="CK248" s="50">
        <v>105296</v>
      </c>
      <c r="CL248" s="50">
        <v>6045</v>
      </c>
      <c r="CM248" s="50">
        <v>3280</v>
      </c>
      <c r="CN248" s="50">
        <v>877</v>
      </c>
      <c r="CO248" s="50">
        <v>72685</v>
      </c>
      <c r="CP248" s="50">
        <v>12640</v>
      </c>
      <c r="CQ248" s="50">
        <v>11272</v>
      </c>
      <c r="CR248" s="50">
        <v>115022</v>
      </c>
      <c r="CS248" s="50">
        <v>16840</v>
      </c>
      <c r="CT248" s="50">
        <v>15308</v>
      </c>
      <c r="CU248" s="51"/>
      <c r="CV248" s="50">
        <f t="shared" si="474"/>
        <v>74995.143034406443</v>
      </c>
      <c r="CW248" s="57">
        <f t="shared" si="475"/>
        <v>63065.809474510344</v>
      </c>
      <c r="CX248" s="57">
        <f t="shared" si="476"/>
        <v>7574.0072595292704</v>
      </c>
      <c r="CY248" s="50">
        <f t="shared" si="473"/>
        <v>681755.42437377281</v>
      </c>
      <c r="CZ248" s="57">
        <f t="shared" si="477"/>
        <v>353468.91407603258</v>
      </c>
      <c r="DA248" s="57">
        <f t="shared" si="478"/>
        <v>38415.878554221003</v>
      </c>
      <c r="DB248" s="50">
        <f t="shared" si="479"/>
        <v>86918.14353491705</v>
      </c>
      <c r="DC248" s="57">
        <f t="shared" si="480"/>
        <v>48786.840316254857</v>
      </c>
      <c r="DD248" s="57">
        <f t="shared" si="481"/>
        <v>4592.9500940534435</v>
      </c>
      <c r="DE248" s="50">
        <f t="shared" si="482"/>
        <v>212748.92043828356</v>
      </c>
      <c r="DF248" s="57">
        <f t="shared" si="483"/>
        <v>88680.234121229689</v>
      </c>
      <c r="DG248" s="57">
        <f t="shared" si="484"/>
        <v>15190.95780963873</v>
      </c>
      <c r="DH248" s="50">
        <f t="shared" si="485"/>
        <v>263546.36331266823</v>
      </c>
      <c r="DI248" s="57">
        <f t="shared" si="486"/>
        <v>144757.44525505297</v>
      </c>
      <c r="DJ248" s="57">
        <f t="shared" si="487"/>
        <v>15857.437679443263</v>
      </c>
      <c r="DK248" s="50">
        <f t="shared" si="488"/>
        <v>129544.4236146935</v>
      </c>
      <c r="DL248" s="57">
        <f t="shared" si="489"/>
        <v>47837.749932672246</v>
      </c>
      <c r="DM248" s="57">
        <f t="shared" si="490"/>
        <v>6149.2149446794929</v>
      </c>
      <c r="DN248" s="50">
        <f t="shared" si="491"/>
        <v>18946.153398478353</v>
      </c>
      <c r="DO248" s="57">
        <f t="shared" si="492"/>
        <v>10160.253162549416</v>
      </c>
      <c r="DP248" s="57">
        <f t="shared" si="493"/>
        <v>1468.3962714388929</v>
      </c>
      <c r="DQ248" s="50">
        <f t="shared" si="494"/>
        <v>310880.3959924216</v>
      </c>
      <c r="DR248" s="57">
        <f t="shared" si="495"/>
        <v>267773.35759358318</v>
      </c>
      <c r="DS248" s="57">
        <f t="shared" si="496"/>
        <v>29822.067243313581</v>
      </c>
      <c r="DT248" s="50">
        <f t="shared" si="497"/>
        <v>106366.48001132006</v>
      </c>
      <c r="DU248" s="57">
        <f t="shared" si="498"/>
        <v>216514.07015406134</v>
      </c>
      <c r="DV248" s="57">
        <f t="shared" si="499"/>
        <v>16652.747420988362</v>
      </c>
      <c r="DW248" s="50">
        <f t="shared" si="500"/>
        <v>21389.237021616875</v>
      </c>
      <c r="DX248" s="57">
        <f t="shared" si="501"/>
        <v>9330.5962664549079</v>
      </c>
      <c r="DY248" s="57">
        <f t="shared" si="502"/>
        <v>1313.4040257448571</v>
      </c>
      <c r="DZ248" s="50">
        <f t="shared" si="503"/>
        <v>71815.03021744662</v>
      </c>
      <c r="EA248" s="57">
        <f t="shared" si="504"/>
        <v>30318.132821432657</v>
      </c>
      <c r="EB248" s="57">
        <f t="shared" si="505"/>
        <v>3279.1496687032313</v>
      </c>
      <c r="EC248" s="50">
        <f t="shared" si="506"/>
        <v>39346.414665044984</v>
      </c>
      <c r="ED248" s="57">
        <f t="shared" si="507"/>
        <v>17591.219226311339</v>
      </c>
      <c r="EE248" s="57">
        <f t="shared" si="508"/>
        <v>1579.123894534888</v>
      </c>
      <c r="EF248" s="50">
        <f t="shared" si="509"/>
        <v>89729.456747544027</v>
      </c>
      <c r="EG248" s="57">
        <f t="shared" si="510"/>
        <v>29360.925598894548</v>
      </c>
      <c r="EH248" s="57">
        <f t="shared" si="511"/>
        <v>1526.79914662795</v>
      </c>
      <c r="EI248" s="50">
        <f t="shared" si="512"/>
        <v>139853.1420758368</v>
      </c>
      <c r="EJ248" s="57">
        <f t="shared" si="513"/>
        <v>16357.749592180617</v>
      </c>
      <c r="EK248" s="57">
        <f t="shared" si="514"/>
        <v>2010.9351979689113</v>
      </c>
      <c r="EL248" s="50">
        <f t="shared" si="515"/>
        <v>67754.244465874333</v>
      </c>
      <c r="EM248" s="57">
        <f t="shared" si="516"/>
        <v>52318.534923214815</v>
      </c>
      <c r="EN248" s="57">
        <f t="shared" si="517"/>
        <v>2175.044634586126</v>
      </c>
      <c r="EO248" s="50">
        <f t="shared" si="518"/>
        <v>87968.680893163502</v>
      </c>
      <c r="EP248" s="57">
        <f t="shared" si="519"/>
        <v>41017.576000311834</v>
      </c>
      <c r="EQ248" s="57">
        <f t="shared" si="520"/>
        <v>3686.3841966052078</v>
      </c>
      <c r="ER248" s="50">
        <f t="shared" si="521"/>
        <v>22766.392885709891</v>
      </c>
      <c r="ES248" s="57">
        <f t="shared" si="522"/>
        <v>14929.185936012294</v>
      </c>
      <c r="ET248" s="57">
        <f t="shared" si="523"/>
        <v>1223.5534485309231</v>
      </c>
      <c r="EU248" s="50">
        <f t="shared" si="524"/>
        <v>5673.3577464063737</v>
      </c>
      <c r="EV248" s="57">
        <f t="shared" si="525"/>
        <v>3038.8865275187745</v>
      </c>
      <c r="EW248" s="57">
        <f t="shared" si="526"/>
        <v>392.83200890739033</v>
      </c>
      <c r="EX248" s="50">
        <f t="shared" si="527"/>
        <v>152613.49438278476</v>
      </c>
      <c r="EY248" s="57">
        <f t="shared" si="528"/>
        <v>38617.020879222167</v>
      </c>
      <c r="EZ248" s="57">
        <f t="shared" si="529"/>
        <v>5594.9161631905918</v>
      </c>
      <c r="FA248" s="50">
        <f t="shared" si="530"/>
        <v>116637.00747788792</v>
      </c>
      <c r="FB248" s="57">
        <f t="shared" si="531"/>
        <v>20997.97249077768</v>
      </c>
      <c r="FC248" s="57">
        <f t="shared" si="532"/>
        <v>4882.7182055683807</v>
      </c>
      <c r="FD248" s="50">
        <f t="shared" si="533"/>
        <v>12806.523509345121</v>
      </c>
      <c r="FE248" s="57">
        <f t="shared" si="534"/>
        <v>2503.7549306667611</v>
      </c>
      <c r="FF248" s="57">
        <f t="shared" si="535"/>
        <v>2484.1041935617013</v>
      </c>
      <c r="FG248" s="50">
        <f t="shared" si="536"/>
        <v>75961.888210524718</v>
      </c>
      <c r="FH248" s="57">
        <f t="shared" si="537"/>
        <v>10707.270130729128</v>
      </c>
      <c r="FI248" s="57">
        <f t="shared" si="538"/>
        <v>2787.6141580622989</v>
      </c>
      <c r="FJ248" s="50">
        <f t="shared" si="539"/>
        <v>35761.591308554511</v>
      </c>
      <c r="FK248" s="57">
        <f t="shared" si="540"/>
        <v>9241.600925049941</v>
      </c>
      <c r="FL248" s="57">
        <f t="shared" si="541"/>
        <v>2612.1412660915571</v>
      </c>
      <c r="FM248" s="50">
        <f t="shared" si="542"/>
        <v>73034.291969638245</v>
      </c>
      <c r="FN248" s="57">
        <f t="shared" si="543"/>
        <v>48899.896287420772</v>
      </c>
      <c r="FO248" s="57">
        <f t="shared" si="544"/>
        <v>1002.626735146074</v>
      </c>
      <c r="FP248" s="50">
        <f t="shared" si="545"/>
        <v>91034.220726397049</v>
      </c>
      <c r="FQ248" s="57">
        <f t="shared" si="546"/>
        <v>39632.785297082111</v>
      </c>
      <c r="FR248" s="57">
        <f t="shared" si="547"/>
        <v>6807.502555973344</v>
      </c>
      <c r="FS248" s="50">
        <f t="shared" si="548"/>
        <v>7439.8337492309838</v>
      </c>
      <c r="FT248" s="57">
        <f t="shared" si="549"/>
        <v>2057.6186752197141</v>
      </c>
      <c r="FU248" s="57">
        <f t="shared" si="550"/>
        <v>1541.598065227892</v>
      </c>
      <c r="FV248" s="50">
        <f t="shared" si="551"/>
        <v>64392.296913547914</v>
      </c>
      <c r="FW248" s="57">
        <f t="shared" si="552"/>
        <v>19403.303523127124</v>
      </c>
      <c r="FX248" s="57">
        <f t="shared" si="553"/>
        <v>2480.404463911716</v>
      </c>
      <c r="FY248" s="50">
        <f t="shared" si="554"/>
        <v>263165.59339660278</v>
      </c>
      <c r="FZ248" s="57">
        <f t="shared" si="555"/>
        <v>34566.4283533212</v>
      </c>
      <c r="GA248" s="57">
        <f t="shared" si="556"/>
        <v>13913.097615174091</v>
      </c>
      <c r="GB248" s="50">
        <f t="shared" si="557"/>
        <v>3445.7397344545893</v>
      </c>
      <c r="GC248" s="57">
        <f t="shared" si="558"/>
        <v>950.8297062159287</v>
      </c>
      <c r="GD248" s="57">
        <f t="shared" si="559"/>
        <v>115.88081796561767</v>
      </c>
      <c r="GE248" s="50">
        <f t="shared" si="560"/>
        <v>41431.528965894431</v>
      </c>
      <c r="GF248" s="57">
        <f t="shared" si="561"/>
        <v>3664.1730141979688</v>
      </c>
      <c r="GG248" s="57">
        <f t="shared" si="562"/>
        <v>1489.4054505227393</v>
      </c>
      <c r="GH248" s="50">
        <f t="shared" si="563"/>
        <v>65564.247433653567</v>
      </c>
      <c r="GI248" s="57">
        <f t="shared" si="564"/>
        <v>4881.6988575232435</v>
      </c>
      <c r="GJ248" s="57">
        <f t="shared" si="565"/>
        <v>2022.695052927794</v>
      </c>
      <c r="GK248" s="51"/>
    </row>
    <row r="249" spans="1:193" s="45" customFormat="1">
      <c r="A249" s="45" t="s">
        <v>23</v>
      </c>
      <c r="B249" s="46">
        <v>41906</v>
      </c>
      <c r="C249" s="56">
        <v>0.57001484440936134</v>
      </c>
      <c r="D249" s="56">
        <v>0.28988710555363678</v>
      </c>
      <c r="E249" s="56">
        <v>0.13213320178519689</v>
      </c>
      <c r="F249" s="48">
        <v>137600</v>
      </c>
      <c r="G249" s="49">
        <v>220500</v>
      </c>
      <c r="H249" s="49">
        <v>59394</v>
      </c>
      <c r="I249" s="49">
        <f t="shared" ref="I249:I254" si="587">I248</f>
        <v>1196031</v>
      </c>
      <c r="J249" s="48">
        <v>1250344</v>
      </c>
      <c r="K249" s="48">
        <v>307551</v>
      </c>
      <c r="L249" s="48">
        <v>156050</v>
      </c>
      <c r="M249" s="49">
        <v>169775</v>
      </c>
      <c r="N249" s="49">
        <v>37599</v>
      </c>
      <c r="O249" s="48">
        <v>388605</v>
      </c>
      <c r="P249" s="49">
        <v>303264</v>
      </c>
      <c r="Q249" s="49">
        <v>123450</v>
      </c>
      <c r="R249" s="48">
        <v>478647</v>
      </c>
      <c r="S249" s="49">
        <v>394791</v>
      </c>
      <c r="T249" s="49">
        <v>126602</v>
      </c>
      <c r="U249" s="48">
        <v>238648</v>
      </c>
      <c r="V249" s="49">
        <v>173380</v>
      </c>
      <c r="W249" s="49">
        <v>47940</v>
      </c>
      <c r="X249" s="48">
        <v>35229</v>
      </c>
      <c r="Y249" s="49">
        <v>35998</v>
      </c>
      <c r="Z249" s="49">
        <v>11629</v>
      </c>
      <c r="AA249" s="48">
        <v>564533</v>
      </c>
      <c r="AB249" s="49">
        <v>927255</v>
      </c>
      <c r="AC249" s="49">
        <v>225816</v>
      </c>
      <c r="AD249" s="48">
        <v>199515</v>
      </c>
      <c r="AE249" s="49">
        <v>779483</v>
      </c>
      <c r="AF249" s="49">
        <v>136803</v>
      </c>
      <c r="AG249" s="48">
        <v>39293</v>
      </c>
      <c r="AH249" s="49">
        <v>32384</v>
      </c>
      <c r="AI249" s="49">
        <v>10109</v>
      </c>
      <c r="AJ249" s="48">
        <v>130883</v>
      </c>
      <c r="AK249" s="49">
        <v>104799</v>
      </c>
      <c r="AL249" s="49">
        <v>24764</v>
      </c>
      <c r="AM249" s="48">
        <v>71839</v>
      </c>
      <c r="AN249" s="49">
        <v>60800</v>
      </c>
      <c r="AO249" s="49">
        <v>12266</v>
      </c>
      <c r="AP249" s="48">
        <v>164935</v>
      </c>
      <c r="AQ249" s="49">
        <v>104342</v>
      </c>
      <c r="AR249" s="49">
        <v>11498</v>
      </c>
      <c r="AS249" s="48">
        <v>254589</v>
      </c>
      <c r="AT249" s="49">
        <v>55841</v>
      </c>
      <c r="AU249" s="49">
        <v>14512</v>
      </c>
      <c r="AV249" s="48">
        <v>120201</v>
      </c>
      <c r="AW249" s="49">
        <v>175470</v>
      </c>
      <c r="AX249" s="49">
        <v>15678</v>
      </c>
      <c r="AY249" s="48">
        <v>152462</v>
      </c>
      <c r="AZ249" s="49">
        <v>139677</v>
      </c>
      <c r="BA249" s="49">
        <v>27618</v>
      </c>
      <c r="BB249" s="48">
        <v>38405</v>
      </c>
      <c r="BC249" s="49">
        <v>50778</v>
      </c>
      <c r="BD249" s="49">
        <v>9332</v>
      </c>
      <c r="BE249" s="48">
        <v>10363</v>
      </c>
      <c r="BF249" s="49">
        <v>10640</v>
      </c>
      <c r="BG249" s="49">
        <v>2855</v>
      </c>
      <c r="BH249" s="50">
        <v>268012</v>
      </c>
      <c r="BI249" s="50">
        <v>126597</v>
      </c>
      <c r="BJ249" s="50">
        <v>41484</v>
      </c>
      <c r="BK249" s="50">
        <v>197705</v>
      </c>
      <c r="BL249" s="50">
        <v>63056</v>
      </c>
      <c r="BM249" s="50">
        <v>31454</v>
      </c>
      <c r="BN249" s="50">
        <v>21726</v>
      </c>
      <c r="BO249" s="50">
        <v>9394</v>
      </c>
      <c r="BP249" s="50">
        <v>20029</v>
      </c>
      <c r="BQ249" s="50">
        <v>130463</v>
      </c>
      <c r="BR249" s="50">
        <v>35492</v>
      </c>
      <c r="BS249" s="50">
        <v>22057</v>
      </c>
      <c r="BT249" s="50">
        <v>63984</v>
      </c>
      <c r="BU249" s="50">
        <v>33990</v>
      </c>
      <c r="BV249" s="50">
        <v>66889</v>
      </c>
      <c r="BW249" s="50">
        <v>135383</v>
      </c>
      <c r="BX249" s="50">
        <v>199742</v>
      </c>
      <c r="BY249" s="50">
        <v>9796</v>
      </c>
      <c r="BZ249" s="50">
        <v>124838</v>
      </c>
      <c r="CA249" s="50">
        <v>155524</v>
      </c>
      <c r="CB249" s="50">
        <v>73165</v>
      </c>
      <c r="CC249" s="50">
        <v>12474</v>
      </c>
      <c r="CD249" s="50">
        <v>6771</v>
      </c>
      <c r="CE249" s="50">
        <v>11618</v>
      </c>
      <c r="CF249" s="50">
        <v>120833</v>
      </c>
      <c r="CG249" s="50">
        <v>78885</v>
      </c>
      <c r="CH249" s="50">
        <v>19999</v>
      </c>
      <c r="CI249" s="50">
        <v>413074</v>
      </c>
      <c r="CJ249" s="50">
        <v>115557</v>
      </c>
      <c r="CK249" s="50">
        <v>101752</v>
      </c>
      <c r="CL249" s="50">
        <v>5571</v>
      </c>
      <c r="CM249" s="50">
        <v>2629</v>
      </c>
      <c r="CN249" s="50">
        <v>815</v>
      </c>
      <c r="CO249" s="50">
        <v>71336</v>
      </c>
      <c r="CP249" s="50">
        <v>13344</v>
      </c>
      <c r="CQ249" s="50">
        <v>11025</v>
      </c>
      <c r="CR249" s="50">
        <v>113945</v>
      </c>
      <c r="CS249" s="50">
        <v>16008</v>
      </c>
      <c r="CT249" s="50">
        <v>15112</v>
      </c>
      <c r="CU249" s="51"/>
      <c r="CV249" s="50">
        <f t="shared" si="474"/>
        <v>78434.042590728117</v>
      </c>
      <c r="CW249" s="57">
        <f t="shared" si="475"/>
        <v>63920.106774576911</v>
      </c>
      <c r="CX249" s="57">
        <f t="shared" si="476"/>
        <v>7847.9193868299835</v>
      </c>
      <c r="CY249" s="50">
        <f t="shared" si="473"/>
        <v>681755.42437377281</v>
      </c>
      <c r="CZ249" s="57">
        <f t="shared" si="477"/>
        <v>362458.6031063564</v>
      </c>
      <c r="DA249" s="57">
        <f t="shared" si="478"/>
        <v>40637.698342239084</v>
      </c>
      <c r="DB249" s="50">
        <f t="shared" si="479"/>
        <v>88950.816470080841</v>
      </c>
      <c r="DC249" s="57">
        <f t="shared" si="480"/>
        <v>49215.583345368686</v>
      </c>
      <c r="DD249" s="57">
        <f t="shared" si="481"/>
        <v>4968.0762539216175</v>
      </c>
      <c r="DE249" s="50">
        <f t="shared" si="482"/>
        <v>221510.61861169987</v>
      </c>
      <c r="DF249" s="57">
        <f t="shared" si="483"/>
        <v>87912.323178618099</v>
      </c>
      <c r="DG249" s="57">
        <f t="shared" si="484"/>
        <v>16311.843760382555</v>
      </c>
      <c r="DH249" s="50">
        <f t="shared" si="485"/>
        <v>272835.89523200761</v>
      </c>
      <c r="DI249" s="57">
        <f t="shared" si="486"/>
        <v>114444.82028862582</v>
      </c>
      <c r="DJ249" s="57">
        <f t="shared" si="487"/>
        <v>16728.327612409495</v>
      </c>
      <c r="DK249" s="50">
        <f t="shared" si="488"/>
        <v>136032.90258860527</v>
      </c>
      <c r="DL249" s="57">
        <f t="shared" si="489"/>
        <v>50260.626360889546</v>
      </c>
      <c r="DM249" s="57">
        <f t="shared" si="490"/>
        <v>6334.4656935823386</v>
      </c>
      <c r="DN249" s="50">
        <f t="shared" si="491"/>
        <v>20081.052953697392</v>
      </c>
      <c r="DO249" s="57">
        <f t="shared" si="492"/>
        <v>10435.356025719817</v>
      </c>
      <c r="DP249" s="57">
        <f t="shared" si="493"/>
        <v>1536.5770035600547</v>
      </c>
      <c r="DQ249" s="50">
        <f t="shared" si="494"/>
        <v>321792.19015894999</v>
      </c>
      <c r="DR249" s="57">
        <f t="shared" si="495"/>
        <v>268799.26806013746</v>
      </c>
      <c r="DS249" s="57">
        <f t="shared" si="496"/>
        <v>29837.791094326021</v>
      </c>
      <c r="DT249" s="50">
        <f t="shared" si="497"/>
        <v>113726.51168233373</v>
      </c>
      <c r="DU249" s="57">
        <f t="shared" si="498"/>
        <v>225962.07069826545</v>
      </c>
      <c r="DV249" s="57">
        <f t="shared" si="499"/>
        <v>18076.21840382029</v>
      </c>
      <c r="DW249" s="50">
        <f t="shared" si="500"/>
        <v>22397.593281377034</v>
      </c>
      <c r="DX249" s="57">
        <f t="shared" si="501"/>
        <v>9387.7040262489736</v>
      </c>
      <c r="DY249" s="57">
        <f t="shared" si="502"/>
        <v>1335.7345368465553</v>
      </c>
      <c r="DZ249" s="50">
        <f t="shared" si="503"/>
        <v>74605.252880830434</v>
      </c>
      <c r="EA249" s="57">
        <f t="shared" si="504"/>
        <v>30379.878774915582</v>
      </c>
      <c r="EB249" s="57">
        <f t="shared" si="505"/>
        <v>3272.1466090086155</v>
      </c>
      <c r="EC249" s="50">
        <f t="shared" si="506"/>
        <v>40949.296407524111</v>
      </c>
      <c r="ED249" s="57">
        <f t="shared" si="507"/>
        <v>17625.136017661116</v>
      </c>
      <c r="EE249" s="57">
        <f t="shared" si="508"/>
        <v>1620.7458530972251</v>
      </c>
      <c r="EF249" s="50">
        <f t="shared" si="509"/>
        <v>94015.398362658016</v>
      </c>
      <c r="EG249" s="57">
        <f t="shared" si="510"/>
        <v>30247.400367677568</v>
      </c>
      <c r="EH249" s="57">
        <f t="shared" si="511"/>
        <v>1519.2675541261938</v>
      </c>
      <c r="EI249" s="50">
        <f t="shared" si="512"/>
        <v>145119.5092233349</v>
      </c>
      <c r="EJ249" s="57">
        <f t="shared" si="513"/>
        <v>16187.585861220632</v>
      </c>
      <c r="EK249" s="57">
        <f t="shared" si="514"/>
        <v>1917.5170243067771</v>
      </c>
      <c r="EL249" s="50">
        <f t="shared" si="515"/>
        <v>68516.354312849639</v>
      </c>
      <c r="EM249" s="57">
        <f t="shared" si="516"/>
        <v>50866.490411496648</v>
      </c>
      <c r="EN249" s="57">
        <f t="shared" si="517"/>
        <v>2071.5843375883169</v>
      </c>
      <c r="EO249" s="50">
        <f t="shared" si="518"/>
        <v>86905.60320834005</v>
      </c>
      <c r="EP249" s="57">
        <f t="shared" si="519"/>
        <v>40490.561242415322</v>
      </c>
      <c r="EQ249" s="57">
        <f t="shared" si="520"/>
        <v>3649.2547669035675</v>
      </c>
      <c r="ER249" s="50">
        <f t="shared" si="521"/>
        <v>21891.420099541523</v>
      </c>
      <c r="ES249" s="57">
        <f t="shared" si="522"/>
        <v>14719.887445802569</v>
      </c>
      <c r="ET249" s="57">
        <f t="shared" si="523"/>
        <v>1233.0670390594573</v>
      </c>
      <c r="EU249" s="50">
        <f t="shared" si="524"/>
        <v>5907.0638326142116</v>
      </c>
      <c r="EV249" s="57">
        <f t="shared" si="525"/>
        <v>3084.3988030906953</v>
      </c>
      <c r="EW249" s="57">
        <f t="shared" si="526"/>
        <v>377.24029109673711</v>
      </c>
      <c r="EX249" s="50">
        <f t="shared" si="527"/>
        <v>152770.81847984175</v>
      </c>
      <c r="EY249" s="57">
        <f t="shared" si="528"/>
        <v>36698.837901773753</v>
      </c>
      <c r="EZ249" s="57">
        <f t="shared" si="529"/>
        <v>5481.4137428571075</v>
      </c>
      <c r="FA249" s="50">
        <f t="shared" si="530"/>
        <v>112694.78481395278</v>
      </c>
      <c r="FB249" s="57">
        <f t="shared" si="531"/>
        <v>18279.121327790122</v>
      </c>
      <c r="FC249" s="57">
        <f t="shared" si="532"/>
        <v>4156.1177289515826</v>
      </c>
      <c r="FD249" s="50">
        <f t="shared" si="533"/>
        <v>12384.142509637784</v>
      </c>
      <c r="FE249" s="57">
        <f t="shared" si="534"/>
        <v>2723.199469570864</v>
      </c>
      <c r="FF249" s="57">
        <f t="shared" si="535"/>
        <v>2646.4958985557082</v>
      </c>
      <c r="FG249" s="50">
        <f t="shared" si="536"/>
        <v>74365.846646178514</v>
      </c>
      <c r="FH249" s="57">
        <f t="shared" si="537"/>
        <v>10288.673150309676</v>
      </c>
      <c r="FI249" s="57">
        <f t="shared" si="538"/>
        <v>2914.4620317760878</v>
      </c>
      <c r="FJ249" s="50">
        <f t="shared" si="539"/>
        <v>36471.829804688576</v>
      </c>
      <c r="FK249" s="57">
        <f t="shared" si="540"/>
        <v>9853.2627177681134</v>
      </c>
      <c r="FL249" s="57">
        <f t="shared" si="541"/>
        <v>8838.257734210034</v>
      </c>
      <c r="FM249" s="50">
        <f t="shared" si="542"/>
        <v>77170.319680672561</v>
      </c>
      <c r="FN249" s="57">
        <f t="shared" si="543"/>
        <v>57902.630237494515</v>
      </c>
      <c r="FO249" s="57">
        <f t="shared" si="544"/>
        <v>1294.3768446877887</v>
      </c>
      <c r="FP249" s="50">
        <f t="shared" si="545"/>
        <v>71159.513146375844</v>
      </c>
      <c r="FQ249" s="57">
        <f t="shared" si="546"/>
        <v>45084.402204123806</v>
      </c>
      <c r="FR249" s="57">
        <f t="shared" si="547"/>
        <v>9667.52570861393</v>
      </c>
      <c r="FS249" s="50">
        <f t="shared" si="548"/>
        <v>7110.3651691623736</v>
      </c>
      <c r="FT249" s="57">
        <f t="shared" si="549"/>
        <v>1962.8255917036747</v>
      </c>
      <c r="FU249" s="57">
        <f t="shared" si="550"/>
        <v>1535.1235383404173</v>
      </c>
      <c r="FV249" s="50">
        <f t="shared" si="551"/>
        <v>68876.603694516365</v>
      </c>
      <c r="FW249" s="57">
        <f t="shared" si="552"/>
        <v>22867.744321598639</v>
      </c>
      <c r="FX249" s="57">
        <f t="shared" si="553"/>
        <v>2642.5319025021527</v>
      </c>
      <c r="FY249" s="50">
        <f t="shared" si="554"/>
        <v>235458.31183955254</v>
      </c>
      <c r="FZ249" s="57">
        <f t="shared" si="555"/>
        <v>33498.484256461605</v>
      </c>
      <c r="GA249" s="57">
        <f t="shared" si="556"/>
        <v>13444.817548047353</v>
      </c>
      <c r="GB249" s="50">
        <f t="shared" si="557"/>
        <v>3175.5526982045521</v>
      </c>
      <c r="GC249" s="57">
        <f t="shared" si="558"/>
        <v>762.11320050051108</v>
      </c>
      <c r="GD249" s="57">
        <f t="shared" si="559"/>
        <v>107.68855945493546</v>
      </c>
      <c r="GE249" s="50">
        <f t="shared" si="560"/>
        <v>40662.578940786203</v>
      </c>
      <c r="GF249" s="57">
        <f t="shared" si="561"/>
        <v>3868.2535365077292</v>
      </c>
      <c r="GG249" s="57">
        <f t="shared" si="562"/>
        <v>1456.7685496817955</v>
      </c>
      <c r="GH249" s="50">
        <f t="shared" si="563"/>
        <v>64950.34144622468</v>
      </c>
      <c r="GI249" s="57">
        <f t="shared" si="564"/>
        <v>4640.5127857026173</v>
      </c>
      <c r="GJ249" s="57">
        <f t="shared" si="565"/>
        <v>1996.7969453778953</v>
      </c>
      <c r="GK249" s="51"/>
    </row>
    <row r="250" spans="1:193" s="45" customFormat="1">
      <c r="A250" s="45" t="s">
        <v>23</v>
      </c>
      <c r="B250" s="46">
        <v>41905</v>
      </c>
      <c r="C250" s="56">
        <v>0.57001484440936134</v>
      </c>
      <c r="D250" s="56">
        <v>0.28988710555363678</v>
      </c>
      <c r="E250" s="56">
        <v>0.13213320178519689</v>
      </c>
      <c r="F250" s="48">
        <v>146883</v>
      </c>
      <c r="G250" s="49">
        <v>234333</v>
      </c>
      <c r="H250" s="49">
        <v>61685</v>
      </c>
      <c r="I250" s="49">
        <f t="shared" si="587"/>
        <v>1196031</v>
      </c>
      <c r="J250" s="48">
        <v>1260844</v>
      </c>
      <c r="K250" s="48">
        <v>286909</v>
      </c>
      <c r="L250" s="48">
        <v>158263</v>
      </c>
      <c r="M250" s="49">
        <v>171277</v>
      </c>
      <c r="N250" s="49">
        <v>38817</v>
      </c>
      <c r="O250" s="48">
        <v>400040</v>
      </c>
      <c r="P250" s="49">
        <v>317718</v>
      </c>
      <c r="Q250" s="49">
        <v>125113</v>
      </c>
      <c r="R250" s="48">
        <v>480631</v>
      </c>
      <c r="S250" s="49">
        <v>386035</v>
      </c>
      <c r="T250" s="49">
        <v>117239</v>
      </c>
      <c r="U250" s="48">
        <v>237430</v>
      </c>
      <c r="V250" s="49">
        <v>174017</v>
      </c>
      <c r="W250" s="49">
        <v>46745</v>
      </c>
      <c r="X250" s="48">
        <v>35623</v>
      </c>
      <c r="Y250" s="49">
        <v>37246</v>
      </c>
      <c r="Z250" s="49">
        <v>11293</v>
      </c>
      <c r="AA250" s="48">
        <v>515550</v>
      </c>
      <c r="AB250" s="49">
        <v>856206</v>
      </c>
      <c r="AC250" s="49">
        <v>199912</v>
      </c>
      <c r="AD250" s="48">
        <v>207980</v>
      </c>
      <c r="AE250" s="49">
        <v>836481</v>
      </c>
      <c r="AF250" s="49">
        <v>137873</v>
      </c>
      <c r="AG250" s="48">
        <v>40952</v>
      </c>
      <c r="AH250" s="49">
        <v>36687</v>
      </c>
      <c r="AI250" s="49">
        <v>10011</v>
      </c>
      <c r="AJ250" s="48">
        <v>135621</v>
      </c>
      <c r="AK250" s="49">
        <v>110275</v>
      </c>
      <c r="AL250" s="49">
        <v>24958</v>
      </c>
      <c r="AM250" s="48">
        <v>74225</v>
      </c>
      <c r="AN250" s="49">
        <v>61915</v>
      </c>
      <c r="AO250" s="49">
        <v>11588</v>
      </c>
      <c r="AP250" s="48">
        <v>166210</v>
      </c>
      <c r="AQ250" s="49">
        <v>105759</v>
      </c>
      <c r="AR250" s="49">
        <v>11160</v>
      </c>
      <c r="AS250" s="48">
        <v>273379</v>
      </c>
      <c r="AT250" s="49">
        <v>59538</v>
      </c>
      <c r="AU250" s="49">
        <v>14664</v>
      </c>
      <c r="AV250" s="48">
        <v>124736</v>
      </c>
      <c r="AW250" s="49">
        <v>182519</v>
      </c>
      <c r="AX250" s="49">
        <v>16288</v>
      </c>
      <c r="AY250" s="48">
        <v>145661</v>
      </c>
      <c r="AZ250" s="49">
        <v>135171</v>
      </c>
      <c r="BA250" s="49">
        <v>23237</v>
      </c>
      <c r="BB250" s="48">
        <v>38103</v>
      </c>
      <c r="BC250" s="49">
        <v>49864</v>
      </c>
      <c r="BD250" s="49">
        <v>7725</v>
      </c>
      <c r="BE250" s="48">
        <v>10809</v>
      </c>
      <c r="BF250" s="49">
        <v>11150</v>
      </c>
      <c r="BG250" s="49">
        <v>3036</v>
      </c>
      <c r="BH250" s="50">
        <v>270124</v>
      </c>
      <c r="BI250" s="50">
        <v>127638</v>
      </c>
      <c r="BJ250" s="50">
        <v>40549</v>
      </c>
      <c r="BK250" s="50">
        <v>177486</v>
      </c>
      <c r="BL250" s="50">
        <v>61324</v>
      </c>
      <c r="BM250" s="50">
        <v>28547</v>
      </c>
      <c r="BN250" s="50">
        <v>23756</v>
      </c>
      <c r="BO250" s="50">
        <v>9328</v>
      </c>
      <c r="BP250" s="50">
        <v>21107</v>
      </c>
      <c r="BQ250" s="50">
        <v>134632</v>
      </c>
      <c r="BR250" s="50">
        <v>36482</v>
      </c>
      <c r="BS250" s="50">
        <v>21758</v>
      </c>
      <c r="BT250" s="50">
        <v>68540</v>
      </c>
      <c r="BU250" s="50">
        <v>32447</v>
      </c>
      <c r="BV250" s="50">
        <v>67370</v>
      </c>
      <c r="BW250" s="50">
        <v>178011</v>
      </c>
      <c r="BX250" s="50">
        <v>219242</v>
      </c>
      <c r="BY250" s="50">
        <v>10925</v>
      </c>
      <c r="BZ250" s="50">
        <v>153892</v>
      </c>
      <c r="CA250" s="50">
        <v>166002</v>
      </c>
      <c r="CB250" s="50">
        <v>60378</v>
      </c>
      <c r="CC250" s="50">
        <v>12914</v>
      </c>
      <c r="CD250" s="50">
        <v>6393</v>
      </c>
      <c r="CE250" s="50">
        <v>11525</v>
      </c>
      <c r="CF250" s="50">
        <v>141986</v>
      </c>
      <c r="CG250" s="50">
        <v>77714</v>
      </c>
      <c r="CH250" s="50">
        <v>18794</v>
      </c>
      <c r="CI250" s="50">
        <v>397207</v>
      </c>
      <c r="CJ250" s="50">
        <v>115692</v>
      </c>
      <c r="CK250" s="50">
        <v>94880</v>
      </c>
      <c r="CL250" s="50">
        <v>5163</v>
      </c>
      <c r="CM250" s="50">
        <v>2436</v>
      </c>
      <c r="CN250" s="50">
        <v>720</v>
      </c>
      <c r="CO250" s="50">
        <v>74964</v>
      </c>
      <c r="CP250" s="50">
        <v>13100</v>
      </c>
      <c r="CQ250" s="50">
        <v>10841</v>
      </c>
      <c r="CR250" s="50">
        <v>117887</v>
      </c>
      <c r="CS250" s="50">
        <v>15730</v>
      </c>
      <c r="CT250" s="50">
        <v>14006</v>
      </c>
      <c r="CU250" s="51"/>
      <c r="CV250" s="50">
        <f t="shared" si="474"/>
        <v>83725.490391380226</v>
      </c>
      <c r="CW250" s="57">
        <f t="shared" si="475"/>
        <v>67930.115105700374</v>
      </c>
      <c r="CX250" s="57">
        <f t="shared" si="476"/>
        <v>8150.6365521198695</v>
      </c>
      <c r="CY250" s="50">
        <f t="shared" si="473"/>
        <v>681755.42437377281</v>
      </c>
      <c r="CZ250" s="57">
        <f t="shared" si="477"/>
        <v>365502.4177146696</v>
      </c>
      <c r="DA250" s="57">
        <f t="shared" si="478"/>
        <v>37910.204790989053</v>
      </c>
      <c r="DB250" s="50">
        <f t="shared" si="479"/>
        <v>90212.259320758749</v>
      </c>
      <c r="DC250" s="57">
        <f t="shared" si="480"/>
        <v>49650.993777910247</v>
      </c>
      <c r="DD250" s="57">
        <f t="shared" si="481"/>
        <v>5129.0144936959878</v>
      </c>
      <c r="DE250" s="50">
        <f t="shared" si="482"/>
        <v>228028.73835752092</v>
      </c>
      <c r="DF250" s="57">
        <f t="shared" si="483"/>
        <v>92102.351402290369</v>
      </c>
      <c r="DG250" s="57">
        <f t="shared" si="484"/>
        <v>16531.581274951339</v>
      </c>
      <c r="DH250" s="50">
        <f t="shared" si="485"/>
        <v>273966.80468331574</v>
      </c>
      <c r="DI250" s="57">
        <f t="shared" si="486"/>
        <v>111906.56879239817</v>
      </c>
      <c r="DJ250" s="57">
        <f t="shared" si="487"/>
        <v>15491.164444094698</v>
      </c>
      <c r="DK250" s="50">
        <f t="shared" si="488"/>
        <v>135338.62450811468</v>
      </c>
      <c r="DL250" s="57">
        <f t="shared" si="489"/>
        <v>50445.284447127211</v>
      </c>
      <c r="DM250" s="57">
        <f t="shared" si="490"/>
        <v>6176.5665174490287</v>
      </c>
      <c r="DN250" s="50">
        <f t="shared" si="491"/>
        <v>20305.638802394678</v>
      </c>
      <c r="DO250" s="57">
        <f t="shared" si="492"/>
        <v>10797.135133450756</v>
      </c>
      <c r="DP250" s="57">
        <f t="shared" si="493"/>
        <v>1492.1802477602284</v>
      </c>
      <c r="DQ250" s="50">
        <f t="shared" si="494"/>
        <v>293871.15303524624</v>
      </c>
      <c r="DR250" s="57">
        <f t="shared" si="495"/>
        <v>248203.07909765714</v>
      </c>
      <c r="DS250" s="57">
        <f t="shared" si="496"/>
        <v>26415.012635282281</v>
      </c>
      <c r="DT250" s="50">
        <f t="shared" si="497"/>
        <v>118551.68734025897</v>
      </c>
      <c r="DU250" s="57">
        <f t="shared" si="498"/>
        <v>242485.05594061164</v>
      </c>
      <c r="DV250" s="57">
        <f t="shared" si="499"/>
        <v>18217.600929730452</v>
      </c>
      <c r="DW250" s="50">
        <f t="shared" si="500"/>
        <v>23343.247908252164</v>
      </c>
      <c r="DX250" s="57">
        <f t="shared" si="501"/>
        <v>10635.088241446272</v>
      </c>
      <c r="DY250" s="57">
        <f t="shared" si="502"/>
        <v>1322.785483071606</v>
      </c>
      <c r="DZ250" s="50">
        <f t="shared" si="503"/>
        <v>77305.983213642001</v>
      </c>
      <c r="EA250" s="57">
        <f t="shared" si="504"/>
        <v>31967.300564927296</v>
      </c>
      <c r="EB250" s="57">
        <f t="shared" si="505"/>
        <v>3297.780450154944</v>
      </c>
      <c r="EC250" s="50">
        <f t="shared" si="506"/>
        <v>42309.351826284845</v>
      </c>
      <c r="ED250" s="57">
        <f t="shared" si="507"/>
        <v>17948.360140353423</v>
      </c>
      <c r="EE250" s="57">
        <f t="shared" si="508"/>
        <v>1531.1595422868616</v>
      </c>
      <c r="EF250" s="50">
        <f t="shared" si="509"/>
        <v>94742.167289279954</v>
      </c>
      <c r="EG250" s="57">
        <f t="shared" si="510"/>
        <v>30658.170396247071</v>
      </c>
      <c r="EH250" s="57">
        <f t="shared" si="511"/>
        <v>1474.6065319227973</v>
      </c>
      <c r="EI250" s="50">
        <f t="shared" si="512"/>
        <v>155830.08814978678</v>
      </c>
      <c r="EJ250" s="57">
        <f t="shared" si="513"/>
        <v>17259.298490452427</v>
      </c>
      <c r="EK250" s="57">
        <f t="shared" si="514"/>
        <v>1937.6012709781271</v>
      </c>
      <c r="EL250" s="50">
        <f t="shared" si="515"/>
        <v>71101.371632246097</v>
      </c>
      <c r="EM250" s="57">
        <f t="shared" si="516"/>
        <v>52909.904618544235</v>
      </c>
      <c r="EN250" s="57">
        <f t="shared" si="517"/>
        <v>2152.1855906772867</v>
      </c>
      <c r="EO250" s="50">
        <f t="shared" si="518"/>
        <v>83028.932251511986</v>
      </c>
      <c r="EP250" s="57">
        <f t="shared" si="519"/>
        <v>39184.329944790639</v>
      </c>
      <c r="EQ250" s="57">
        <f t="shared" si="520"/>
        <v>3070.3792098826202</v>
      </c>
      <c r="ER250" s="50">
        <f t="shared" si="521"/>
        <v>21719.275616529896</v>
      </c>
      <c r="ES250" s="57">
        <f t="shared" si="522"/>
        <v>14454.930631326544</v>
      </c>
      <c r="ET250" s="57">
        <f t="shared" si="523"/>
        <v>1020.7289837906459</v>
      </c>
      <c r="EU250" s="50">
        <f t="shared" si="524"/>
        <v>6161.2904532207867</v>
      </c>
      <c r="EV250" s="57">
        <f t="shared" si="525"/>
        <v>3232.2412269230499</v>
      </c>
      <c r="EW250" s="57">
        <f t="shared" si="526"/>
        <v>401.15640061985772</v>
      </c>
      <c r="EX250" s="50">
        <f t="shared" si="527"/>
        <v>153974.68983123431</v>
      </c>
      <c r="EY250" s="57">
        <f t="shared" si="528"/>
        <v>37000.610378655088</v>
      </c>
      <c r="EZ250" s="57">
        <f t="shared" si="529"/>
        <v>5357.8691991879487</v>
      </c>
      <c r="FA250" s="50">
        <f t="shared" si="530"/>
        <v>101169.65467483991</v>
      </c>
      <c r="FB250" s="57">
        <f t="shared" si="531"/>
        <v>17777.03686097122</v>
      </c>
      <c r="FC250" s="57">
        <f t="shared" si="532"/>
        <v>3772.0065113620153</v>
      </c>
      <c r="FD250" s="50">
        <f t="shared" si="533"/>
        <v>13541.272643788789</v>
      </c>
      <c r="FE250" s="57">
        <f t="shared" si="534"/>
        <v>2704.066920604324</v>
      </c>
      <c r="FF250" s="57">
        <f t="shared" si="535"/>
        <v>2788.9354900801509</v>
      </c>
      <c r="FG250" s="50">
        <f t="shared" si="536"/>
        <v>76742.238532521136</v>
      </c>
      <c r="FH250" s="57">
        <f t="shared" si="537"/>
        <v>10575.661384807778</v>
      </c>
      <c r="FI250" s="57">
        <f t="shared" si="538"/>
        <v>2874.9542044423138</v>
      </c>
      <c r="FJ250" s="50">
        <f t="shared" si="539"/>
        <v>39068.817435817626</v>
      </c>
      <c r="FK250" s="57">
        <f t="shared" si="540"/>
        <v>9405.966913898852</v>
      </c>
      <c r="FL250" s="57">
        <f t="shared" si="541"/>
        <v>8901.8138042687133</v>
      </c>
      <c r="FM250" s="50">
        <f t="shared" si="542"/>
        <v>101468.91246815483</v>
      </c>
      <c r="FN250" s="57">
        <f t="shared" si="543"/>
        <v>63555.428795790438</v>
      </c>
      <c r="FO250" s="57">
        <f t="shared" si="544"/>
        <v>1443.555229503276</v>
      </c>
      <c r="FP250" s="50">
        <f t="shared" si="545"/>
        <v>87720.724435845434</v>
      </c>
      <c r="FQ250" s="57">
        <f t="shared" si="546"/>
        <v>48121.839296114813</v>
      </c>
      <c r="FR250" s="57">
        <f t="shared" si="547"/>
        <v>7977.9384573866173</v>
      </c>
      <c r="FS250" s="50">
        <f t="shared" si="548"/>
        <v>7361.1717007024927</v>
      </c>
      <c r="FT250" s="57">
        <f t="shared" si="549"/>
        <v>1853.2482658044</v>
      </c>
      <c r="FU250" s="57">
        <f t="shared" si="550"/>
        <v>1522.835150574394</v>
      </c>
      <c r="FV250" s="50">
        <f t="shared" si="551"/>
        <v>80934.12769830758</v>
      </c>
      <c r="FW250" s="57">
        <f t="shared" si="552"/>
        <v>22528.286520995327</v>
      </c>
      <c r="FX250" s="57">
        <f t="shared" si="553"/>
        <v>2483.3113943509902</v>
      </c>
      <c r="FY250" s="50">
        <f t="shared" si="554"/>
        <v>226413.88630330918</v>
      </c>
      <c r="FZ250" s="57">
        <f t="shared" si="555"/>
        <v>33537.619015711345</v>
      </c>
      <c r="GA250" s="57">
        <f t="shared" si="556"/>
        <v>12536.798185379481</v>
      </c>
      <c r="GB250" s="50">
        <f t="shared" si="557"/>
        <v>2942.9866416855325</v>
      </c>
      <c r="GC250" s="57">
        <f t="shared" si="558"/>
        <v>706.16498912865916</v>
      </c>
      <c r="GD250" s="57">
        <f t="shared" si="559"/>
        <v>95.135905285341764</v>
      </c>
      <c r="GE250" s="50">
        <f t="shared" si="560"/>
        <v>42730.592796303361</v>
      </c>
      <c r="GF250" s="57">
        <f t="shared" si="561"/>
        <v>3797.5210827526416</v>
      </c>
      <c r="GG250" s="57">
        <f t="shared" si="562"/>
        <v>1432.4560405533193</v>
      </c>
      <c r="GH250" s="50">
        <f t="shared" si="563"/>
        <v>67197.339962886384</v>
      </c>
      <c r="GI250" s="57">
        <f t="shared" si="564"/>
        <v>4559.9241703587068</v>
      </c>
      <c r="GJ250" s="57">
        <f t="shared" si="565"/>
        <v>1850.6576242034675</v>
      </c>
      <c r="GK250" s="51"/>
    </row>
    <row r="251" spans="1:193" s="45" customFormat="1">
      <c r="A251" s="45" t="s">
        <v>23</v>
      </c>
      <c r="B251" s="46">
        <v>41904</v>
      </c>
      <c r="C251" s="56">
        <v>0.57615367440952459</v>
      </c>
      <c r="D251" s="56">
        <v>0.28203365396146179</v>
      </c>
      <c r="E251" s="56">
        <v>0.13375597381124599</v>
      </c>
      <c r="F251" s="48">
        <v>73545</v>
      </c>
      <c r="G251" s="49">
        <v>107431</v>
      </c>
      <c r="H251" s="49">
        <v>28555</v>
      </c>
      <c r="I251" s="49">
        <f t="shared" si="587"/>
        <v>1196031</v>
      </c>
      <c r="J251" s="48">
        <v>1084843</v>
      </c>
      <c r="K251" s="48">
        <v>289645</v>
      </c>
      <c r="L251" s="48">
        <v>155762</v>
      </c>
      <c r="M251" s="49">
        <v>128293</v>
      </c>
      <c r="N251" s="49">
        <v>32248</v>
      </c>
      <c r="O251" s="48">
        <v>327460</v>
      </c>
      <c r="P251" s="49">
        <v>213791</v>
      </c>
      <c r="Q251" s="49">
        <v>94962</v>
      </c>
      <c r="R251" s="48">
        <v>424337</v>
      </c>
      <c r="S251" s="49">
        <v>291675</v>
      </c>
      <c r="T251" s="49">
        <v>93514</v>
      </c>
      <c r="U251" s="48">
        <v>242698</v>
      </c>
      <c r="V251" s="49">
        <v>160524</v>
      </c>
      <c r="W251" s="49">
        <v>49667</v>
      </c>
      <c r="X251" s="48">
        <v>29389</v>
      </c>
      <c r="Y251" s="49">
        <v>26743</v>
      </c>
      <c r="Z251" s="49">
        <v>7883</v>
      </c>
      <c r="AA251" s="48">
        <v>629323</v>
      </c>
      <c r="AB251" s="49">
        <v>931413</v>
      </c>
      <c r="AC251" s="49">
        <v>248255</v>
      </c>
      <c r="AD251" s="48">
        <v>283644</v>
      </c>
      <c r="AE251" s="49">
        <v>996763</v>
      </c>
      <c r="AF251" s="49">
        <v>186205</v>
      </c>
      <c r="AG251" s="48">
        <v>33338</v>
      </c>
      <c r="AH251" s="49">
        <v>21360</v>
      </c>
      <c r="AI251" s="49">
        <v>7556</v>
      </c>
      <c r="AJ251" s="48">
        <v>85269</v>
      </c>
      <c r="AK251" s="49">
        <v>52243</v>
      </c>
      <c r="AL251" s="49">
        <v>11658</v>
      </c>
      <c r="AM251" s="48">
        <v>50894</v>
      </c>
      <c r="AN251" s="49">
        <v>31539</v>
      </c>
      <c r="AO251" s="49">
        <v>6239</v>
      </c>
      <c r="AP251" s="48">
        <v>172311</v>
      </c>
      <c r="AQ251" s="49">
        <v>87668</v>
      </c>
      <c r="AR251" s="49">
        <v>11001</v>
      </c>
      <c r="AS251" s="48">
        <v>252412</v>
      </c>
      <c r="AT251" s="49">
        <v>44199</v>
      </c>
      <c r="AU251" s="49">
        <v>12958</v>
      </c>
      <c r="AV251" s="48">
        <v>123920</v>
      </c>
      <c r="AW251" s="49">
        <v>145329</v>
      </c>
      <c r="AX251" s="49">
        <v>17177</v>
      </c>
      <c r="AY251" s="48">
        <v>165303</v>
      </c>
      <c r="AZ251" s="49">
        <v>113383</v>
      </c>
      <c r="BA251" s="49">
        <v>21128</v>
      </c>
      <c r="BB251" s="48">
        <v>42335</v>
      </c>
      <c r="BC251" s="49">
        <v>27036</v>
      </c>
      <c r="BD251" s="49">
        <v>4501</v>
      </c>
      <c r="BE251" s="48">
        <v>8306</v>
      </c>
      <c r="BF251" s="49">
        <v>6914</v>
      </c>
      <c r="BG251" s="49">
        <v>2065</v>
      </c>
      <c r="BH251" s="50">
        <v>271259</v>
      </c>
      <c r="BI251" s="50">
        <v>121072</v>
      </c>
      <c r="BJ251" s="50">
        <v>43116</v>
      </c>
      <c r="BK251" s="50">
        <v>166377</v>
      </c>
      <c r="BL251" s="50">
        <v>30769</v>
      </c>
      <c r="BM251" s="50">
        <v>14706</v>
      </c>
      <c r="BN251" s="50">
        <v>23368</v>
      </c>
      <c r="BO251" s="50">
        <v>10695</v>
      </c>
      <c r="BP251" s="50">
        <v>20350</v>
      </c>
      <c r="BQ251" s="50">
        <v>132475</v>
      </c>
      <c r="BR251" s="50">
        <v>70741</v>
      </c>
      <c r="BS251" s="50">
        <v>41078</v>
      </c>
      <c r="BT251" s="50">
        <v>68089</v>
      </c>
      <c r="BU251" s="50">
        <v>31338</v>
      </c>
      <c r="BV251" s="50">
        <v>66566</v>
      </c>
      <c r="BW251" s="50">
        <v>181376</v>
      </c>
      <c r="BX251" s="50">
        <v>162300</v>
      </c>
      <c r="BY251" s="50">
        <v>7987</v>
      </c>
      <c r="BZ251" s="50">
        <v>179462</v>
      </c>
      <c r="CA251" s="50">
        <v>420327</v>
      </c>
      <c r="CB251" s="50">
        <v>193072</v>
      </c>
      <c r="CC251" s="50">
        <v>22062</v>
      </c>
      <c r="CD251" s="50">
        <v>3133</v>
      </c>
      <c r="CE251" s="50">
        <v>5948</v>
      </c>
      <c r="CF251" s="50">
        <v>144881</v>
      </c>
      <c r="CG251" s="50">
        <v>74465</v>
      </c>
      <c r="CH251" s="50">
        <v>19488</v>
      </c>
      <c r="CI251" s="50">
        <v>395112</v>
      </c>
      <c r="CJ251" s="50">
        <v>140187</v>
      </c>
      <c r="CK251" s="50">
        <v>111535</v>
      </c>
      <c r="CL251" s="50">
        <v>6320</v>
      </c>
      <c r="CM251" s="50">
        <v>2345</v>
      </c>
      <c r="CN251" s="50">
        <v>777</v>
      </c>
      <c r="CO251" s="50">
        <v>76285</v>
      </c>
      <c r="CP251" s="50">
        <v>22016</v>
      </c>
      <c r="CQ251" s="50">
        <v>17282</v>
      </c>
      <c r="CR251" s="50">
        <v>113415</v>
      </c>
      <c r="CS251" s="50">
        <v>17644</v>
      </c>
      <c r="CT251" s="50">
        <v>17865</v>
      </c>
      <c r="CU251" s="51"/>
      <c r="CV251" s="50">
        <f t="shared" si="474"/>
        <v>42373.221984448486</v>
      </c>
      <c r="CW251" s="57">
        <f t="shared" si="475"/>
        <v>30299.157478733803</v>
      </c>
      <c r="CX251" s="57">
        <f t="shared" si="476"/>
        <v>3819.4018321801291</v>
      </c>
      <c r="CY251" s="50">
        <f t="shared" si="473"/>
        <v>689097.6553576981</v>
      </c>
      <c r="CZ251" s="57">
        <f t="shared" si="477"/>
        <v>305962.23526451411</v>
      </c>
      <c r="DA251" s="57">
        <f t="shared" si="478"/>
        <v>38741.749034558343</v>
      </c>
      <c r="DB251" s="50">
        <f t="shared" si="479"/>
        <v>89742.848633376372</v>
      </c>
      <c r="DC251" s="57">
        <f t="shared" si="480"/>
        <v>36182.943567677816</v>
      </c>
      <c r="DD251" s="57">
        <f t="shared" si="481"/>
        <v>4313.3626434650605</v>
      </c>
      <c r="DE251" s="50">
        <f t="shared" si="482"/>
        <v>188667.28222214291</v>
      </c>
      <c r="DF251" s="57">
        <f t="shared" si="483"/>
        <v>60296.256914074882</v>
      </c>
      <c r="DG251" s="57">
        <f t="shared" si="484"/>
        <v>12701.734785063541</v>
      </c>
      <c r="DH251" s="50">
        <f t="shared" si="485"/>
        <v>244483.32173791443</v>
      </c>
      <c r="DI251" s="57">
        <f t="shared" si="486"/>
        <v>82262.16601920937</v>
      </c>
      <c r="DJ251" s="57">
        <f t="shared" si="487"/>
        <v>12508.056134984858</v>
      </c>
      <c r="DK251" s="50">
        <f t="shared" si="488"/>
        <v>139831.34447184281</v>
      </c>
      <c r="DL251" s="57">
        <f t="shared" si="489"/>
        <v>45273.17026850969</v>
      </c>
      <c r="DM251" s="57">
        <f t="shared" si="490"/>
        <v>6643.2579512831544</v>
      </c>
      <c r="DN251" s="50">
        <f t="shared" si="491"/>
        <v>16932.58033722152</v>
      </c>
      <c r="DO251" s="57">
        <f t="shared" si="492"/>
        <v>7542.426007891373</v>
      </c>
      <c r="DP251" s="57">
        <f t="shared" si="493"/>
        <v>1054.3983415540522</v>
      </c>
      <c r="DQ251" s="50">
        <f t="shared" si="494"/>
        <v>362586.75884042523</v>
      </c>
      <c r="DR251" s="57">
        <f t="shared" si="495"/>
        <v>262689.811737207</v>
      </c>
      <c r="DS251" s="57">
        <f t="shared" si="496"/>
        <v>33205.589278510874</v>
      </c>
      <c r="DT251" s="50">
        <f t="shared" si="497"/>
        <v>163422.53282421519</v>
      </c>
      <c r="DU251" s="57">
        <f t="shared" si="498"/>
        <v>281120.71102358855</v>
      </c>
      <c r="DV251" s="57">
        <f t="shared" si="499"/>
        <v>24906.031103523059</v>
      </c>
      <c r="DW251" s="50">
        <f t="shared" si="500"/>
        <v>19207.811197464729</v>
      </c>
      <c r="DX251" s="57">
        <f t="shared" si="501"/>
        <v>6024.2388486168238</v>
      </c>
      <c r="DY251" s="57">
        <f t="shared" si="502"/>
        <v>1010.6601381177746</v>
      </c>
      <c r="DZ251" s="50">
        <f t="shared" si="503"/>
        <v>49128.047663225749</v>
      </c>
      <c r="EA251" s="57">
        <f t="shared" si="504"/>
        <v>14734.284183908649</v>
      </c>
      <c r="EB251" s="57">
        <f t="shared" si="505"/>
        <v>1559.3271426915057</v>
      </c>
      <c r="EC251" s="50">
        <f t="shared" si="506"/>
        <v>29322.765105398343</v>
      </c>
      <c r="ED251" s="57">
        <f t="shared" si="507"/>
        <v>8895.0594122905441</v>
      </c>
      <c r="EE251" s="57">
        <f t="shared" si="508"/>
        <v>834.50352060836371</v>
      </c>
      <c r="EF251" s="50">
        <f t="shared" si="509"/>
        <v>99277.615791179589</v>
      </c>
      <c r="EG251" s="57">
        <f t="shared" si="510"/>
        <v>24725.326375493434</v>
      </c>
      <c r="EH251" s="57">
        <f t="shared" si="511"/>
        <v>1471.449467897517</v>
      </c>
      <c r="EI251" s="50">
        <f t="shared" si="512"/>
        <v>145428.10126505693</v>
      </c>
      <c r="EJ251" s="57">
        <f t="shared" si="513"/>
        <v>12465.60547144265</v>
      </c>
      <c r="EK251" s="57">
        <f t="shared" si="514"/>
        <v>1733.2099086461255</v>
      </c>
      <c r="EL251" s="50">
        <f t="shared" si="515"/>
        <v>71396.96333282828</v>
      </c>
      <c r="EM251" s="57">
        <f t="shared" si="516"/>
        <v>40987.668896565279</v>
      </c>
      <c r="EN251" s="57">
        <f t="shared" si="517"/>
        <v>2297.5263621557724</v>
      </c>
      <c r="EO251" s="50">
        <f t="shared" si="518"/>
        <v>95239.930840917645</v>
      </c>
      <c r="EP251" s="57">
        <f t="shared" si="519"/>
        <v>31977.821787112422</v>
      </c>
      <c r="EQ251" s="57">
        <f t="shared" si="520"/>
        <v>2825.9962146840053</v>
      </c>
      <c r="ER251" s="50">
        <f t="shared" si="521"/>
        <v>24391.465806127224</v>
      </c>
      <c r="ES251" s="57">
        <f t="shared" si="522"/>
        <v>7625.0618685020809</v>
      </c>
      <c r="ET251" s="57">
        <f t="shared" si="523"/>
        <v>602.03563812441814</v>
      </c>
      <c r="EU251" s="50">
        <f t="shared" si="524"/>
        <v>4785.5324196455113</v>
      </c>
      <c r="EV251" s="57">
        <f t="shared" si="525"/>
        <v>1949.9806834895469</v>
      </c>
      <c r="EW251" s="57">
        <f t="shared" si="526"/>
        <v>276.20608592022296</v>
      </c>
      <c r="EX251" s="50">
        <f t="shared" si="527"/>
        <v>156286.86956665324</v>
      </c>
      <c r="EY251" s="57">
        <f t="shared" si="528"/>
        <v>34146.378552422102</v>
      </c>
      <c r="EZ251" s="57">
        <f t="shared" si="529"/>
        <v>5767.0225668456824</v>
      </c>
      <c r="FA251" s="50">
        <f t="shared" si="530"/>
        <v>95858.71988723347</v>
      </c>
      <c r="FB251" s="57">
        <f t="shared" si="531"/>
        <v>8677.8934987402172</v>
      </c>
      <c r="FC251" s="57">
        <f t="shared" si="532"/>
        <v>1967.0153508681835</v>
      </c>
      <c r="FD251" s="50">
        <f t="shared" si="533"/>
        <v>13463.559063601771</v>
      </c>
      <c r="FE251" s="57">
        <f t="shared" si="534"/>
        <v>3016.3499291178341</v>
      </c>
      <c r="FF251" s="57">
        <f t="shared" si="535"/>
        <v>2721.9340670588558</v>
      </c>
      <c r="FG251" s="50">
        <f t="shared" si="536"/>
        <v>76325.958017401776</v>
      </c>
      <c r="FH251" s="57">
        <f t="shared" si="537"/>
        <v>19951.342714887767</v>
      </c>
      <c r="FI251" s="57">
        <f t="shared" si="538"/>
        <v>5494.427892218363</v>
      </c>
      <c r="FJ251" s="50">
        <f t="shared" si="539"/>
        <v>39229.727536870123</v>
      </c>
      <c r="FK251" s="57">
        <f t="shared" si="540"/>
        <v>8838.3706478442891</v>
      </c>
      <c r="FL251" s="57">
        <f t="shared" si="541"/>
        <v>8903.6001527194003</v>
      </c>
      <c r="FM251" s="50">
        <f t="shared" si="542"/>
        <v>104500.44884970193</v>
      </c>
      <c r="FN251" s="57">
        <f t="shared" si="543"/>
        <v>45774.062037945252</v>
      </c>
      <c r="FO251" s="57">
        <f t="shared" si="544"/>
        <v>1068.3089628304217</v>
      </c>
      <c r="FP251" s="50">
        <f t="shared" si="545"/>
        <v>103397.69071688211</v>
      </c>
      <c r="FQ251" s="57">
        <f t="shared" si="546"/>
        <v>118546.35966865935</v>
      </c>
      <c r="FR251" s="57">
        <f t="shared" si="547"/>
        <v>25824.533375684885</v>
      </c>
      <c r="FS251" s="50">
        <f t="shared" si="548"/>
        <v>12711.102364822931</v>
      </c>
      <c r="FT251" s="57">
        <f t="shared" si="549"/>
        <v>883.61143786125979</v>
      </c>
      <c r="FU251" s="57">
        <f t="shared" si="550"/>
        <v>795.58053222929118</v>
      </c>
      <c r="FV251" s="50">
        <f t="shared" si="551"/>
        <v>83473.720502126336</v>
      </c>
      <c r="FW251" s="57">
        <f t="shared" si="552"/>
        <v>21001.636042240254</v>
      </c>
      <c r="FX251" s="57">
        <f t="shared" si="553"/>
        <v>2606.6364176335619</v>
      </c>
      <c r="FY251" s="50">
        <f t="shared" si="554"/>
        <v>227645.23060329608</v>
      </c>
      <c r="FZ251" s="57">
        <f t="shared" si="555"/>
        <v>39537.451847895441</v>
      </c>
      <c r="GA251" s="57">
        <f t="shared" si="556"/>
        <v>14918.472539037321</v>
      </c>
      <c r="GB251" s="50">
        <f t="shared" si="557"/>
        <v>3641.2912222681953</v>
      </c>
      <c r="GC251" s="57">
        <f t="shared" si="558"/>
        <v>661.36891853962788</v>
      </c>
      <c r="GD251" s="57">
        <f t="shared" si="559"/>
        <v>103.92839165133813</v>
      </c>
      <c r="GE251" s="50">
        <f t="shared" si="560"/>
        <v>43951.883052330581</v>
      </c>
      <c r="GF251" s="57">
        <f t="shared" si="561"/>
        <v>6209.2529256155431</v>
      </c>
      <c r="GG251" s="57">
        <f t="shared" si="562"/>
        <v>2311.5707394059532</v>
      </c>
      <c r="GH251" s="50">
        <f t="shared" si="563"/>
        <v>65344.468983156228</v>
      </c>
      <c r="GI251" s="57">
        <f t="shared" si="564"/>
        <v>4976.2017904960321</v>
      </c>
      <c r="GJ251" s="57">
        <f t="shared" si="565"/>
        <v>2389.5504721379098</v>
      </c>
      <c r="GK251" s="51"/>
    </row>
    <row r="252" spans="1:193" s="45" customFormat="1">
      <c r="A252" s="45" t="s">
        <v>23</v>
      </c>
      <c r="B252" s="46">
        <v>41903</v>
      </c>
      <c r="C252" s="56">
        <v>0.57756178433892291</v>
      </c>
      <c r="D252" s="56">
        <v>0.28002132319269685</v>
      </c>
      <c r="E252" s="56">
        <v>0.13426896951735176</v>
      </c>
      <c r="F252" s="48">
        <v>71864</v>
      </c>
      <c r="G252" s="49">
        <v>108235</v>
      </c>
      <c r="H252" s="49">
        <v>28272</v>
      </c>
      <c r="I252" s="49">
        <f t="shared" si="587"/>
        <v>1196031</v>
      </c>
      <c r="J252" s="48">
        <v>1109396</v>
      </c>
      <c r="K252" s="48">
        <v>309040</v>
      </c>
      <c r="L252" s="48">
        <v>145909</v>
      </c>
      <c r="M252" s="49">
        <v>131586</v>
      </c>
      <c r="N252" s="49">
        <v>33187</v>
      </c>
      <c r="O252" s="48">
        <v>329190</v>
      </c>
      <c r="P252" s="49">
        <v>218355</v>
      </c>
      <c r="Q252" s="49">
        <v>102560</v>
      </c>
      <c r="R252" s="48">
        <v>433753</v>
      </c>
      <c r="S252" s="49">
        <v>295525</v>
      </c>
      <c r="T252" s="49">
        <v>99742</v>
      </c>
      <c r="U252" s="48">
        <v>238980</v>
      </c>
      <c r="V252" s="49">
        <v>160047</v>
      </c>
      <c r="W252" s="49">
        <v>51427</v>
      </c>
      <c r="X252" s="48">
        <v>29403</v>
      </c>
      <c r="Y252" s="49">
        <v>26973</v>
      </c>
      <c r="Z252" s="49">
        <v>8380</v>
      </c>
      <c r="AA252" s="48">
        <v>690491</v>
      </c>
      <c r="AB252" s="49">
        <v>968888</v>
      </c>
      <c r="AC252" s="49">
        <v>281676</v>
      </c>
      <c r="AD252" s="48">
        <v>295903</v>
      </c>
      <c r="AE252" s="49">
        <v>1031757</v>
      </c>
      <c r="AF252" s="49">
        <v>203471</v>
      </c>
      <c r="AG252" s="48">
        <v>33729</v>
      </c>
      <c r="AH252" s="49">
        <v>21709</v>
      </c>
      <c r="AI252" s="49">
        <v>7683</v>
      </c>
      <c r="AJ252" s="48">
        <v>82941</v>
      </c>
      <c r="AK252" s="49">
        <v>53998</v>
      </c>
      <c r="AL252" s="49">
        <v>12545</v>
      </c>
      <c r="AM252" s="48">
        <v>51032</v>
      </c>
      <c r="AN252" s="49">
        <v>31871</v>
      </c>
      <c r="AO252" s="49">
        <v>6435</v>
      </c>
      <c r="AP252" s="48">
        <v>168005</v>
      </c>
      <c r="AQ252" s="49">
        <v>87242</v>
      </c>
      <c r="AR252" s="49">
        <v>11639</v>
      </c>
      <c r="AS252" s="48">
        <v>241892</v>
      </c>
      <c r="AT252" s="49">
        <v>45579</v>
      </c>
      <c r="AU252" s="49">
        <v>13505</v>
      </c>
      <c r="AV252" s="48">
        <v>134584</v>
      </c>
      <c r="AW252" s="49">
        <v>160167</v>
      </c>
      <c r="AX252" s="49">
        <v>20578</v>
      </c>
      <c r="AY252" s="48">
        <v>187761</v>
      </c>
      <c r="AZ252" s="49">
        <v>134928</v>
      </c>
      <c r="BA252" s="49">
        <v>24306</v>
      </c>
      <c r="BB252" s="48">
        <v>49324</v>
      </c>
      <c r="BC252" s="49">
        <v>31381</v>
      </c>
      <c r="BD252" s="49">
        <v>5719</v>
      </c>
      <c r="BE252" s="48">
        <v>7628</v>
      </c>
      <c r="BF252" s="49">
        <v>6508</v>
      </c>
      <c r="BG252" s="49">
        <v>1909</v>
      </c>
      <c r="BH252" s="50">
        <v>244214</v>
      </c>
      <c r="BI252" s="50">
        <v>109851</v>
      </c>
      <c r="BJ252" s="50">
        <v>39001</v>
      </c>
      <c r="BK252" s="50">
        <v>111553</v>
      </c>
      <c r="BL252" s="50">
        <v>38968</v>
      </c>
      <c r="BM252" s="50">
        <v>19165</v>
      </c>
      <c r="BN252" s="50">
        <v>26162</v>
      </c>
      <c r="BO252" s="50">
        <v>10878</v>
      </c>
      <c r="BP252" s="50">
        <v>21053</v>
      </c>
      <c r="BQ252" s="50">
        <v>184866</v>
      </c>
      <c r="BR252" s="50">
        <v>79130</v>
      </c>
      <c r="BS252" s="50">
        <v>46755</v>
      </c>
      <c r="BT252" s="50">
        <v>70592</v>
      </c>
      <c r="BU252" s="50">
        <v>34595</v>
      </c>
      <c r="BV252" s="50">
        <v>72787</v>
      </c>
      <c r="BW252" s="50">
        <v>150233</v>
      </c>
      <c r="BX252" s="50">
        <v>132813</v>
      </c>
      <c r="BY252" s="50">
        <v>6642</v>
      </c>
      <c r="BZ252" s="50">
        <v>456458</v>
      </c>
      <c r="CA252" s="50">
        <v>348139</v>
      </c>
      <c r="CB252" s="50">
        <v>199802</v>
      </c>
      <c r="CC252" s="50">
        <v>13244</v>
      </c>
      <c r="CD252" s="50">
        <v>3593</v>
      </c>
      <c r="CE252" s="50">
        <v>7235</v>
      </c>
      <c r="CF252" s="50">
        <v>153581</v>
      </c>
      <c r="CG252" s="50">
        <v>96982</v>
      </c>
      <c r="CH252" s="50">
        <v>26315</v>
      </c>
      <c r="CI252" s="50">
        <v>468202</v>
      </c>
      <c r="CJ252" s="50">
        <v>142093</v>
      </c>
      <c r="CK252" s="50">
        <v>116578</v>
      </c>
      <c r="CL252" s="50">
        <v>2322</v>
      </c>
      <c r="CM252" s="50">
        <v>2421</v>
      </c>
      <c r="CN252" s="50">
        <v>283</v>
      </c>
      <c r="CO252" s="50">
        <v>111180</v>
      </c>
      <c r="CP252" s="50">
        <v>27318</v>
      </c>
      <c r="CQ252" s="50">
        <v>20255</v>
      </c>
      <c r="CR252" s="50">
        <v>129155</v>
      </c>
      <c r="CS252" s="50">
        <v>19049</v>
      </c>
      <c r="CT252" s="50">
        <v>19465</v>
      </c>
      <c r="CU252" s="51"/>
      <c r="CV252" s="50">
        <f t="shared" si="474"/>
        <v>41505.900069732357</v>
      </c>
      <c r="CW252" s="57">
        <f t="shared" si="475"/>
        <v>30308.107915761542</v>
      </c>
      <c r="CX252" s="57">
        <f t="shared" si="476"/>
        <v>3796.0523061945692</v>
      </c>
      <c r="CY252" s="50">
        <f t="shared" si="473"/>
        <v>690781.79848466627</v>
      </c>
      <c r="CZ252" s="57">
        <f t="shared" si="477"/>
        <v>310654.53586468514</v>
      </c>
      <c r="DA252" s="57">
        <f t="shared" si="478"/>
        <v>41494.482339642389</v>
      </c>
      <c r="DB252" s="50">
        <f t="shared" si="479"/>
        <v>84271.462391107896</v>
      </c>
      <c r="DC252" s="57">
        <f t="shared" si="480"/>
        <v>36846.885833634209</v>
      </c>
      <c r="DD252" s="57">
        <f t="shared" si="481"/>
        <v>4455.9842913723533</v>
      </c>
      <c r="DE252" s="50">
        <f t="shared" si="482"/>
        <v>190127.56378653002</v>
      </c>
      <c r="DF252" s="57">
        <f t="shared" si="483"/>
        <v>61144.056025741324</v>
      </c>
      <c r="DG252" s="57">
        <f t="shared" si="484"/>
        <v>13770.625513699597</v>
      </c>
      <c r="DH252" s="50">
        <f t="shared" si="485"/>
        <v>250519.15664236082</v>
      </c>
      <c r="DI252" s="57">
        <f t="shared" si="486"/>
        <v>82753.301536521729</v>
      </c>
      <c r="DJ252" s="57">
        <f t="shared" si="487"/>
        <v>13392.255557599699</v>
      </c>
      <c r="DK252" s="50">
        <f t="shared" si="488"/>
        <v>138025.7152213158</v>
      </c>
      <c r="DL252" s="57">
        <f t="shared" si="489"/>
        <v>44816.572713021553</v>
      </c>
      <c r="DM252" s="57">
        <f t="shared" si="490"/>
        <v>6905.0502953688492</v>
      </c>
      <c r="DN252" s="50">
        <f t="shared" si="491"/>
        <v>16982.04914491735</v>
      </c>
      <c r="DO252" s="57">
        <f t="shared" si="492"/>
        <v>7553.0151504766118</v>
      </c>
      <c r="DP252" s="57">
        <f t="shared" si="493"/>
        <v>1125.1739645554078</v>
      </c>
      <c r="DQ252" s="50">
        <f t="shared" si="494"/>
        <v>398801.2140299672</v>
      </c>
      <c r="DR252" s="57">
        <f t="shared" si="495"/>
        <v>271309.29978552565</v>
      </c>
      <c r="DS252" s="57">
        <f t="shared" si="496"/>
        <v>37820.346257769575</v>
      </c>
      <c r="DT252" s="50">
        <f t="shared" si="497"/>
        <v>170902.26467124029</v>
      </c>
      <c r="DU252" s="57">
        <f t="shared" si="498"/>
        <v>288913.96035332733</v>
      </c>
      <c r="DV252" s="57">
        <f t="shared" si="499"/>
        <v>27319.841496665082</v>
      </c>
      <c r="DW252" s="50">
        <f t="shared" si="500"/>
        <v>19480.581423967531</v>
      </c>
      <c r="DX252" s="57">
        <f t="shared" si="501"/>
        <v>6078.9829051902561</v>
      </c>
      <c r="DY252" s="57">
        <f t="shared" si="502"/>
        <v>1031.5884928018136</v>
      </c>
      <c r="DZ252" s="50">
        <f t="shared" si="503"/>
        <v>47903.551954854607</v>
      </c>
      <c r="EA252" s="57">
        <f t="shared" si="504"/>
        <v>15120.591409759245</v>
      </c>
      <c r="EB252" s="57">
        <f t="shared" si="505"/>
        <v>1684.4042225951778</v>
      </c>
      <c r="EC252" s="50">
        <f t="shared" si="506"/>
        <v>29474.132978383914</v>
      </c>
      <c r="ED252" s="57">
        <f t="shared" si="507"/>
        <v>8924.5595914744408</v>
      </c>
      <c r="EE252" s="57">
        <f t="shared" si="508"/>
        <v>864.02081884415861</v>
      </c>
      <c r="EF252" s="50">
        <f t="shared" si="509"/>
        <v>97033.267577860737</v>
      </c>
      <c r="EG252" s="57">
        <f t="shared" si="510"/>
        <v>24429.620277977258</v>
      </c>
      <c r="EH252" s="57">
        <f t="shared" si="511"/>
        <v>1562.7565362124571</v>
      </c>
      <c r="EI252" s="50">
        <f t="shared" si="512"/>
        <v>139707.57513731075</v>
      </c>
      <c r="EJ252" s="57">
        <f t="shared" si="513"/>
        <v>12763.091889799929</v>
      </c>
      <c r="EK252" s="57">
        <f t="shared" si="514"/>
        <v>1813.3024333318356</v>
      </c>
      <c r="EL252" s="50">
        <f t="shared" si="515"/>
        <v>77730.575183469598</v>
      </c>
      <c r="EM252" s="57">
        <f t="shared" si="516"/>
        <v>44850.175271804677</v>
      </c>
      <c r="EN252" s="57">
        <f t="shared" si="517"/>
        <v>2762.9868547280644</v>
      </c>
      <c r="EO252" s="50">
        <f t="shared" si="518"/>
        <v>108443.5781892605</v>
      </c>
      <c r="EP252" s="57">
        <f t="shared" si="519"/>
        <v>37782.717095744199</v>
      </c>
      <c r="EQ252" s="57">
        <f t="shared" si="520"/>
        <v>3263.5415730887521</v>
      </c>
      <c r="ER252" s="50">
        <f t="shared" si="521"/>
        <v>28487.657450733033</v>
      </c>
      <c r="ES252" s="57">
        <f t="shared" si="522"/>
        <v>8787.3491431100192</v>
      </c>
      <c r="ET252" s="57">
        <f t="shared" si="523"/>
        <v>767.88423666973472</v>
      </c>
      <c r="EU252" s="50">
        <f t="shared" si="524"/>
        <v>4405.6412909373039</v>
      </c>
      <c r="EV252" s="57">
        <f t="shared" si="525"/>
        <v>1822.3787713380711</v>
      </c>
      <c r="EW252" s="57">
        <f t="shared" si="526"/>
        <v>256.31946280862451</v>
      </c>
      <c r="EX252" s="50">
        <f t="shared" si="527"/>
        <v>141048.67360054571</v>
      </c>
      <c r="EY252" s="57">
        <f t="shared" si="528"/>
        <v>30760.62237404094</v>
      </c>
      <c r="EZ252" s="57">
        <f t="shared" si="529"/>
        <v>5236.6240801462363</v>
      </c>
      <c r="FA252" s="50">
        <f t="shared" si="530"/>
        <v>64428.749728359864</v>
      </c>
      <c r="FB252" s="57">
        <f t="shared" si="531"/>
        <v>10911.870922173011</v>
      </c>
      <c r="FC252" s="57">
        <f t="shared" si="532"/>
        <v>2573.2648008000465</v>
      </c>
      <c r="FD252" s="50">
        <f t="shared" si="533"/>
        <v>15110.171401874901</v>
      </c>
      <c r="FE252" s="57">
        <f t="shared" si="534"/>
        <v>3046.0719536901561</v>
      </c>
      <c r="FF252" s="57">
        <f t="shared" si="535"/>
        <v>2826.7646152488064</v>
      </c>
      <c r="FG252" s="50">
        <f t="shared" si="536"/>
        <v>106771.53682359932</v>
      </c>
      <c r="FH252" s="57">
        <f t="shared" si="537"/>
        <v>22158.087304238103</v>
      </c>
      <c r="FI252" s="57">
        <f t="shared" si="538"/>
        <v>6277.7456697837815</v>
      </c>
      <c r="FJ252" s="50">
        <f t="shared" si="539"/>
        <v>40771.24148005325</v>
      </c>
      <c r="FK252" s="57">
        <f t="shared" si="540"/>
        <v>9687.3376758513477</v>
      </c>
      <c r="FL252" s="57">
        <f t="shared" si="541"/>
        <v>9773.0354842594825</v>
      </c>
      <c r="FM252" s="50">
        <f t="shared" si="542"/>
        <v>86768.839546589399</v>
      </c>
      <c r="FN252" s="57">
        <f t="shared" si="543"/>
        <v>37190.471997191649</v>
      </c>
      <c r="FO252" s="57">
        <f t="shared" si="544"/>
        <v>891.81449553425034</v>
      </c>
      <c r="FP252" s="50">
        <f t="shared" si="545"/>
        <v>263632.69695577607</v>
      </c>
      <c r="FQ252" s="57">
        <f t="shared" si="546"/>
        <v>97486.343434982293</v>
      </c>
      <c r="FR252" s="57">
        <f t="shared" si="547"/>
        <v>26827.208647505915</v>
      </c>
      <c r="FS252" s="50">
        <f t="shared" si="548"/>
        <v>7649.2282717846947</v>
      </c>
      <c r="FT252" s="57">
        <f t="shared" si="549"/>
        <v>1006.1166142313598</v>
      </c>
      <c r="FU252" s="57">
        <f t="shared" si="550"/>
        <v>971.43599445804</v>
      </c>
      <c r="FV252" s="50">
        <f t="shared" si="551"/>
        <v>88702.516400556124</v>
      </c>
      <c r="FW252" s="57">
        <f t="shared" si="552"/>
        <v>27157.027965874127</v>
      </c>
      <c r="FX252" s="57">
        <f t="shared" si="553"/>
        <v>3533.2879328491117</v>
      </c>
      <c r="FY252" s="50">
        <f t="shared" si="554"/>
        <v>270415.58255105239</v>
      </c>
      <c r="FZ252" s="57">
        <f t="shared" si="555"/>
        <v>39789.069876419875</v>
      </c>
      <c r="GA252" s="57">
        <f t="shared" si="556"/>
        <v>15652.807928393833</v>
      </c>
      <c r="GB252" s="50">
        <f t="shared" si="557"/>
        <v>1341.0984632349789</v>
      </c>
      <c r="GC252" s="57">
        <f t="shared" si="558"/>
        <v>677.93162344951907</v>
      </c>
      <c r="GD252" s="57">
        <f t="shared" si="559"/>
        <v>37.998118373410549</v>
      </c>
      <c r="GE252" s="50">
        <f t="shared" si="560"/>
        <v>64213.319182801446</v>
      </c>
      <c r="GF252" s="57">
        <f t="shared" si="561"/>
        <v>7649.6225069780921</v>
      </c>
      <c r="GG252" s="57">
        <f t="shared" si="562"/>
        <v>2719.6179775739597</v>
      </c>
      <c r="GH252" s="50">
        <f t="shared" si="563"/>
        <v>74594.992256293583</v>
      </c>
      <c r="GI252" s="57">
        <f t="shared" si="564"/>
        <v>5334.1261854976819</v>
      </c>
      <c r="GJ252" s="57">
        <f t="shared" si="565"/>
        <v>2613.5454916552521</v>
      </c>
      <c r="GK252" s="51"/>
    </row>
    <row r="253" spans="1:193" s="45" customFormat="1">
      <c r="A253" s="45" t="s">
        <v>23</v>
      </c>
      <c r="B253" s="46">
        <v>41902</v>
      </c>
      <c r="C253" s="56">
        <v>0.57856663533876407</v>
      </c>
      <c r="D253" s="56">
        <v>0.27801526297920576</v>
      </c>
      <c r="E253" s="56">
        <v>0.13526260230877565</v>
      </c>
      <c r="F253" s="48">
        <v>114202</v>
      </c>
      <c r="G253" s="49">
        <v>189657</v>
      </c>
      <c r="H253" s="49">
        <v>45752</v>
      </c>
      <c r="I253" s="49">
        <f t="shared" si="587"/>
        <v>1196031</v>
      </c>
      <c r="J253" s="48">
        <v>1214128</v>
      </c>
      <c r="K253" s="48">
        <v>276847</v>
      </c>
      <c r="L253" s="49">
        <f>AVERAGE(L252,L254)</f>
        <v>153570.5</v>
      </c>
      <c r="M253" s="49">
        <v>161400</v>
      </c>
      <c r="N253" s="49">
        <v>34961</v>
      </c>
      <c r="O253" s="48">
        <v>357714</v>
      </c>
      <c r="P253" s="49">
        <v>284456</v>
      </c>
      <c r="Q253" s="49">
        <v>113857</v>
      </c>
      <c r="R253" s="48">
        <v>442939</v>
      </c>
      <c r="S253" s="49">
        <v>359130</v>
      </c>
      <c r="T253" s="49">
        <v>104218</v>
      </c>
      <c r="U253" s="48">
        <v>221541</v>
      </c>
      <c r="V253" s="49">
        <v>167862</v>
      </c>
      <c r="W253" s="49">
        <v>44004</v>
      </c>
      <c r="X253" s="48">
        <v>38353</v>
      </c>
      <c r="Y253" s="49">
        <v>39806</v>
      </c>
      <c r="Z253" s="49">
        <v>11643</v>
      </c>
      <c r="AA253" s="48">
        <v>616127</v>
      </c>
      <c r="AB253" s="49">
        <v>983586</v>
      </c>
      <c r="AC253" s="49">
        <v>231583</v>
      </c>
      <c r="AD253" s="48">
        <v>217400</v>
      </c>
      <c r="AE253" s="49">
        <v>823342</v>
      </c>
      <c r="AF253" s="49">
        <v>139412</v>
      </c>
      <c r="AG253" s="48">
        <v>37009</v>
      </c>
      <c r="AH253" s="49">
        <v>28817</v>
      </c>
      <c r="AI253" s="49">
        <v>9053</v>
      </c>
      <c r="AJ253" s="48">
        <v>120724</v>
      </c>
      <c r="AK253" s="49">
        <v>98280</v>
      </c>
      <c r="AL253" s="49">
        <v>21302</v>
      </c>
      <c r="AM253" s="48">
        <v>69540</v>
      </c>
      <c r="AN253" s="49">
        <v>54643</v>
      </c>
      <c r="AO253" s="49">
        <v>10204</v>
      </c>
      <c r="AP253" s="48">
        <v>160001</v>
      </c>
      <c r="AQ253" s="49">
        <v>102100</v>
      </c>
      <c r="AR253" s="49">
        <v>11284</v>
      </c>
      <c r="AS253" s="48">
        <v>243695</v>
      </c>
      <c r="AT253" s="49">
        <v>56886</v>
      </c>
      <c r="AU253" s="49">
        <v>13007</v>
      </c>
      <c r="AV253" s="48">
        <v>122843</v>
      </c>
      <c r="AW253" s="49">
        <v>189781</v>
      </c>
      <c r="AX253" s="49">
        <v>17668</v>
      </c>
      <c r="AY253" s="48">
        <v>174029</v>
      </c>
      <c r="AZ253" s="49">
        <v>159744</v>
      </c>
      <c r="BA253" s="49">
        <v>26216</v>
      </c>
      <c r="BB253" s="48">
        <v>58949</v>
      </c>
      <c r="BC253" s="49">
        <v>58359</v>
      </c>
      <c r="BD253" s="49">
        <v>9693</v>
      </c>
      <c r="BE253" s="48">
        <v>9355</v>
      </c>
      <c r="BF253" s="49">
        <v>10131</v>
      </c>
      <c r="BG253" s="49">
        <v>2730</v>
      </c>
      <c r="BH253" s="50">
        <v>216314</v>
      </c>
      <c r="BI253" s="50">
        <v>108847</v>
      </c>
      <c r="BJ253" s="50">
        <v>33440</v>
      </c>
      <c r="BK253" s="50">
        <v>128879</v>
      </c>
      <c r="BL253" s="50">
        <v>66468</v>
      </c>
      <c r="BM253" s="50">
        <v>28642</v>
      </c>
      <c r="BN253" s="50">
        <v>25222</v>
      </c>
      <c r="BO253" s="50">
        <v>10246</v>
      </c>
      <c r="BP253" s="50">
        <v>21120</v>
      </c>
      <c r="BQ253" s="50">
        <v>197231</v>
      </c>
      <c r="BR253" s="50">
        <v>47287</v>
      </c>
      <c r="BS253" s="50">
        <v>26429</v>
      </c>
      <c r="BT253" s="50">
        <v>76566</v>
      </c>
      <c r="BU253" s="50">
        <v>39540</v>
      </c>
      <c r="BV253" s="50">
        <v>67643</v>
      </c>
      <c r="BW253" s="50">
        <v>123236</v>
      </c>
      <c r="BX253" s="50">
        <v>174297</v>
      </c>
      <c r="BY253" s="50">
        <v>7888</v>
      </c>
      <c r="BZ253" s="50">
        <v>319615</v>
      </c>
      <c r="CA253" s="50">
        <v>227579</v>
      </c>
      <c r="CB253" s="50">
        <v>91570</v>
      </c>
      <c r="CC253" s="50">
        <v>13862</v>
      </c>
      <c r="CD253" s="50">
        <v>6168</v>
      </c>
      <c r="CE253" s="50">
        <v>10788</v>
      </c>
      <c r="CF253" s="50">
        <v>214633</v>
      </c>
      <c r="CG253" s="50">
        <v>70609</v>
      </c>
      <c r="CH253" s="50">
        <v>15428</v>
      </c>
      <c r="CI253" s="50">
        <v>478722</v>
      </c>
      <c r="CJ253" s="50">
        <v>124863</v>
      </c>
      <c r="CK253" s="50">
        <v>100346</v>
      </c>
      <c r="CL253" s="50">
        <v>3115</v>
      </c>
      <c r="CM253" s="50">
        <v>1063</v>
      </c>
      <c r="CN253" s="50">
        <v>376</v>
      </c>
      <c r="CO253" s="50">
        <v>149564</v>
      </c>
      <c r="CP253" s="50">
        <v>17029</v>
      </c>
      <c r="CQ253" s="50">
        <v>13089</v>
      </c>
      <c r="CR253" s="50">
        <v>135252</v>
      </c>
      <c r="CS253" s="50">
        <v>18002</v>
      </c>
      <c r="CT253" s="50">
        <v>15633</v>
      </c>
      <c r="CU253" s="51"/>
      <c r="CV253" s="50">
        <f t="shared" si="474"/>
        <v>66073.466888957541</v>
      </c>
      <c r="CW253" s="57">
        <f t="shared" si="475"/>
        <v>52727.540730847228</v>
      </c>
      <c r="CX253" s="57">
        <f t="shared" si="476"/>
        <v>6188.534580831104</v>
      </c>
      <c r="CY253" s="50">
        <f t="shared" si="473"/>
        <v>691983.63143085735</v>
      </c>
      <c r="CZ253" s="57">
        <f t="shared" si="477"/>
        <v>337546.11521041713</v>
      </c>
      <c r="DA253" s="57">
        <f t="shared" si="478"/>
        <v>37447.045661377611</v>
      </c>
      <c r="DB253" s="50">
        <f t="shared" si="479"/>
        <v>88850.767472291671</v>
      </c>
      <c r="DC253" s="57">
        <f t="shared" si="480"/>
        <v>44871.663444843813</v>
      </c>
      <c r="DD253" s="57">
        <f t="shared" si="481"/>
        <v>4728.9158393171056</v>
      </c>
      <c r="DE253" s="50">
        <f t="shared" si="482"/>
        <v>206961.38539357064</v>
      </c>
      <c r="DF253" s="57">
        <f t="shared" si="483"/>
        <v>79083.109646012948</v>
      </c>
      <c r="DG253" s="57">
        <f t="shared" si="484"/>
        <v>15400.59411107027</v>
      </c>
      <c r="DH253" s="50">
        <f t="shared" si="485"/>
        <v>256269.72689031682</v>
      </c>
      <c r="DI253" s="57">
        <f t="shared" si="486"/>
        <v>99843.621393722162</v>
      </c>
      <c r="DJ253" s="57">
        <f t="shared" si="487"/>
        <v>14096.797887415982</v>
      </c>
      <c r="DK253" s="50">
        <f t="shared" si="488"/>
        <v>128176.23095958513</v>
      </c>
      <c r="DL253" s="57">
        <f t="shared" si="489"/>
        <v>46668.198074215434</v>
      </c>
      <c r="DM253" s="57">
        <f t="shared" si="490"/>
        <v>5952.0955519953641</v>
      </c>
      <c r="DN253" s="50">
        <f t="shared" si="491"/>
        <v>22189.766165147619</v>
      </c>
      <c r="DO253" s="57">
        <f t="shared" si="492"/>
        <v>11066.675558150264</v>
      </c>
      <c r="DP253" s="57">
        <f t="shared" si="493"/>
        <v>1574.8624786810749</v>
      </c>
      <c r="DQ253" s="50">
        <f t="shared" si="494"/>
        <v>356470.52533136669</v>
      </c>
      <c r="DR253" s="57">
        <f t="shared" si="495"/>
        <v>273451.92045266507</v>
      </c>
      <c r="DS253" s="57">
        <f t="shared" si="496"/>
        <v>31324.519230473194</v>
      </c>
      <c r="DT253" s="50">
        <f t="shared" si="497"/>
        <v>125780.38652264731</v>
      </c>
      <c r="DU253" s="57">
        <f t="shared" si="498"/>
        <v>228901.64265182524</v>
      </c>
      <c r="DV253" s="57">
        <f t="shared" si="499"/>
        <v>18857.229913071031</v>
      </c>
      <c r="DW253" s="50">
        <f t="shared" si="500"/>
        <v>21412.17260725232</v>
      </c>
      <c r="DX253" s="57">
        <f t="shared" si="501"/>
        <v>8011.5658332717721</v>
      </c>
      <c r="DY253" s="57">
        <f t="shared" si="502"/>
        <v>1224.5323387013459</v>
      </c>
      <c r="DZ253" s="50">
        <f t="shared" si="503"/>
        <v>69846.878484636953</v>
      </c>
      <c r="EA253" s="57">
        <f t="shared" si="504"/>
        <v>27323.340045596342</v>
      </c>
      <c r="EB253" s="57">
        <f t="shared" si="505"/>
        <v>2881.3639543815389</v>
      </c>
      <c r="EC253" s="50">
        <f t="shared" si="506"/>
        <v>40233.523821457653</v>
      </c>
      <c r="ED253" s="57">
        <f t="shared" si="507"/>
        <v>15191.58801497274</v>
      </c>
      <c r="EE253" s="57">
        <f t="shared" si="508"/>
        <v>1380.2195939587468</v>
      </c>
      <c r="EF253" s="50">
        <f t="shared" si="509"/>
        <v>92571.240220837586</v>
      </c>
      <c r="EG253" s="57">
        <f t="shared" si="510"/>
        <v>28385.358350176906</v>
      </c>
      <c r="EH253" s="57">
        <f t="shared" si="511"/>
        <v>1526.3032044522245</v>
      </c>
      <c r="EI253" s="50">
        <f t="shared" si="512"/>
        <v>140993.7961988801</v>
      </c>
      <c r="EJ253" s="57">
        <f t="shared" si="513"/>
        <v>15815.176249835098</v>
      </c>
      <c r="EK253" s="57">
        <f t="shared" si="514"/>
        <v>1759.360668230245</v>
      </c>
      <c r="EL253" s="50">
        <f t="shared" si="515"/>
        <v>71072.861184919791</v>
      </c>
      <c r="EM253" s="57">
        <f t="shared" si="516"/>
        <v>52762.014623456649</v>
      </c>
      <c r="EN253" s="57">
        <f t="shared" si="517"/>
        <v>2389.819657591448</v>
      </c>
      <c r="EO253" s="50">
        <f t="shared" si="518"/>
        <v>100687.37298136977</v>
      </c>
      <c r="EP253" s="57">
        <f t="shared" si="519"/>
        <v>44411.270169350246</v>
      </c>
      <c r="EQ253" s="57">
        <f t="shared" si="520"/>
        <v>3546.0443821268627</v>
      </c>
      <c r="ER253" s="50">
        <f t="shared" si="521"/>
        <v>34105.924586584806</v>
      </c>
      <c r="ES253" s="57">
        <f t="shared" si="522"/>
        <v>16224.692732203468</v>
      </c>
      <c r="ET253" s="57">
        <f t="shared" si="523"/>
        <v>1311.1004041789624</v>
      </c>
      <c r="EU253" s="50">
        <f t="shared" si="524"/>
        <v>5412.4908735941381</v>
      </c>
      <c r="EV253" s="57">
        <f t="shared" si="525"/>
        <v>2816.5726292423337</v>
      </c>
      <c r="EW253" s="57">
        <f t="shared" si="526"/>
        <v>369.26690430295753</v>
      </c>
      <c r="EX253" s="50">
        <f t="shared" si="527"/>
        <v>125152.06315666941</v>
      </c>
      <c r="EY253" s="57">
        <f t="shared" si="528"/>
        <v>30261.127329497609</v>
      </c>
      <c r="EZ253" s="57">
        <f t="shared" si="529"/>
        <v>4523.1814212054578</v>
      </c>
      <c r="FA253" s="50">
        <f t="shared" si="530"/>
        <v>74565.089395824572</v>
      </c>
      <c r="FB253" s="57">
        <f t="shared" si="531"/>
        <v>18479.11849970185</v>
      </c>
      <c r="FC253" s="57">
        <f t="shared" si="532"/>
        <v>3874.1914553279521</v>
      </c>
      <c r="FD253" s="50">
        <f t="shared" si="533"/>
        <v>14592.607676514308</v>
      </c>
      <c r="FE253" s="57">
        <f t="shared" si="534"/>
        <v>2848.5443844849424</v>
      </c>
      <c r="FF253" s="57">
        <f t="shared" si="535"/>
        <v>2856.7461607613418</v>
      </c>
      <c r="FG253" s="50">
        <f t="shared" si="536"/>
        <v>114111.27605449977</v>
      </c>
      <c r="FH253" s="57">
        <f t="shared" si="537"/>
        <v>13146.507740497702</v>
      </c>
      <c r="FI253" s="57">
        <f t="shared" si="538"/>
        <v>3574.8553164186319</v>
      </c>
      <c r="FJ253" s="50">
        <f t="shared" si="539"/>
        <v>44298.533001347809</v>
      </c>
      <c r="FK253" s="57">
        <f t="shared" si="540"/>
        <v>10992.723498197796</v>
      </c>
      <c r="FL253" s="57">
        <f t="shared" si="541"/>
        <v>9149.568207972512</v>
      </c>
      <c r="FM253" s="50">
        <f t="shared" si="542"/>
        <v>71300.237872607933</v>
      </c>
      <c r="FN253" s="57">
        <f t="shared" si="543"/>
        <v>48457.226291486622</v>
      </c>
      <c r="FO253" s="57">
        <f t="shared" si="544"/>
        <v>1066.9514070116225</v>
      </c>
      <c r="FP253" s="50">
        <f t="shared" si="545"/>
        <v>184918.57515379909</v>
      </c>
      <c r="FQ253" s="57">
        <f t="shared" si="546"/>
        <v>63270.435533544667</v>
      </c>
      <c r="FR253" s="57">
        <f t="shared" si="547"/>
        <v>12385.996493414586</v>
      </c>
      <c r="FS253" s="50">
        <f t="shared" si="548"/>
        <v>8020.0906990659478</v>
      </c>
      <c r="FT253" s="57">
        <f t="shared" si="549"/>
        <v>1714.7981420557412</v>
      </c>
      <c r="FU253" s="57">
        <f t="shared" si="550"/>
        <v>1459.2129537070718</v>
      </c>
      <c r="FV253" s="50">
        <f t="shared" si="551"/>
        <v>124179.49264266495</v>
      </c>
      <c r="FW253" s="57">
        <f t="shared" si="552"/>
        <v>19630.379703698738</v>
      </c>
      <c r="FX253" s="57">
        <f t="shared" si="553"/>
        <v>2086.8314284197909</v>
      </c>
      <c r="FY253" s="50">
        <f t="shared" si="554"/>
        <v>276972.57680264383</v>
      </c>
      <c r="FZ253" s="57">
        <f t="shared" si="555"/>
        <v>34713.819781372571</v>
      </c>
      <c r="GA253" s="57">
        <f t="shared" si="556"/>
        <v>13573.061091276402</v>
      </c>
      <c r="GB253" s="50">
        <f t="shared" si="557"/>
        <v>1802.23506908025</v>
      </c>
      <c r="GC253" s="57">
        <f t="shared" si="558"/>
        <v>295.53022454689574</v>
      </c>
      <c r="GD253" s="57">
        <f t="shared" si="559"/>
        <v>50.858738468099645</v>
      </c>
      <c r="GE253" s="50">
        <f t="shared" si="560"/>
        <v>86532.740247806913</v>
      </c>
      <c r="GF253" s="57">
        <f t="shared" si="561"/>
        <v>4734.3219132728946</v>
      </c>
      <c r="GG253" s="57">
        <f t="shared" si="562"/>
        <v>1770.4522016195644</v>
      </c>
      <c r="GH253" s="50">
        <f t="shared" si="563"/>
        <v>78252.294562838521</v>
      </c>
      <c r="GI253" s="57">
        <f t="shared" si="564"/>
        <v>5004.8307641516622</v>
      </c>
      <c r="GJ253" s="57">
        <f t="shared" si="565"/>
        <v>2114.5602618930898</v>
      </c>
      <c r="GK253" s="51"/>
    </row>
    <row r="254" spans="1:193" s="45" customFormat="1">
      <c r="A254" s="45" t="s">
        <v>23</v>
      </c>
      <c r="B254" s="46">
        <v>41901</v>
      </c>
      <c r="C254" s="56">
        <v>0.58493774346482219</v>
      </c>
      <c r="D254" s="56">
        <v>0.27248765837051281</v>
      </c>
      <c r="E254" s="56">
        <v>0.13436763440386418</v>
      </c>
      <c r="F254" s="48">
        <v>127837</v>
      </c>
      <c r="G254" s="49">
        <v>209920</v>
      </c>
      <c r="H254" s="49">
        <v>51550</v>
      </c>
      <c r="I254" s="49">
        <f t="shared" si="587"/>
        <v>1196031</v>
      </c>
      <c r="J254" s="48">
        <v>1203828</v>
      </c>
      <c r="K254" s="48">
        <v>260129</v>
      </c>
      <c r="L254" s="48">
        <v>161232</v>
      </c>
      <c r="M254" s="49">
        <v>176953</v>
      </c>
      <c r="N254" s="49">
        <v>35550</v>
      </c>
      <c r="O254" s="48">
        <v>322470</v>
      </c>
      <c r="P254" s="49">
        <v>293673</v>
      </c>
      <c r="Q254" s="49">
        <v>104386</v>
      </c>
      <c r="R254" s="48">
        <v>442308</v>
      </c>
      <c r="S254" s="49">
        <v>368698</v>
      </c>
      <c r="T254" s="49">
        <v>104956</v>
      </c>
      <c r="U254" s="48">
        <v>222001</v>
      </c>
      <c r="V254" s="49">
        <v>162738</v>
      </c>
      <c r="W254" s="49">
        <v>42153</v>
      </c>
      <c r="X254" s="48">
        <v>37573</v>
      </c>
      <c r="Y254" s="49">
        <v>37426</v>
      </c>
      <c r="Z254" s="49">
        <v>10685</v>
      </c>
      <c r="AA254" s="48">
        <f>AVERAGE(AA253,AA256)</f>
        <v>581008</v>
      </c>
      <c r="AB254" s="49">
        <v>917729</v>
      </c>
      <c r="AC254" s="49">
        <v>205671</v>
      </c>
      <c r="AD254" s="48">
        <v>187688</v>
      </c>
      <c r="AE254" s="49">
        <v>739214</v>
      </c>
      <c r="AF254" s="49">
        <v>118599</v>
      </c>
      <c r="AG254" s="48">
        <v>36780</v>
      </c>
      <c r="AH254" s="49">
        <v>31958</v>
      </c>
      <c r="AI254" s="49">
        <v>9222</v>
      </c>
      <c r="AJ254" s="48">
        <v>133949</v>
      </c>
      <c r="AK254" s="49">
        <v>112087</v>
      </c>
      <c r="AL254" s="49">
        <v>22621</v>
      </c>
      <c r="AM254" s="48">
        <v>78804</v>
      </c>
      <c r="AN254" s="49">
        <v>64797</v>
      </c>
      <c r="AO254" s="49">
        <v>11191</v>
      </c>
      <c r="AP254" s="48">
        <v>156497</v>
      </c>
      <c r="AQ254" s="49">
        <v>101147</v>
      </c>
      <c r="AR254" s="49">
        <v>10548</v>
      </c>
      <c r="AS254" s="48">
        <v>244583</v>
      </c>
      <c r="AT254" s="49">
        <v>56513</v>
      </c>
      <c r="AU254" s="49">
        <v>13260</v>
      </c>
      <c r="AV254" s="48">
        <v>121007</v>
      </c>
      <c r="AW254" s="49">
        <v>177680</v>
      </c>
      <c r="AX254" s="49">
        <v>15794</v>
      </c>
      <c r="AY254" s="48">
        <v>148293</v>
      </c>
      <c r="AZ254" s="49">
        <v>141362</v>
      </c>
      <c r="BA254" s="49">
        <v>22824</v>
      </c>
      <c r="BB254" s="48">
        <v>51031</v>
      </c>
      <c r="BC254" s="49">
        <v>53693</v>
      </c>
      <c r="BD254" s="49">
        <v>8496</v>
      </c>
      <c r="BE254" s="48">
        <v>9726</v>
      </c>
      <c r="BF254" s="49">
        <v>10409</v>
      </c>
      <c r="BG254" s="49">
        <v>2650</v>
      </c>
      <c r="BH254" s="50">
        <v>231935</v>
      </c>
      <c r="BI254" s="50">
        <v>125907</v>
      </c>
      <c r="BJ254" s="50">
        <v>37635</v>
      </c>
      <c r="BK254" s="50">
        <v>172954</v>
      </c>
      <c r="BL254" s="50">
        <v>69797</v>
      </c>
      <c r="BM254" s="50">
        <v>29704</v>
      </c>
      <c r="BN254" s="50">
        <v>22221</v>
      </c>
      <c r="BO254" s="50">
        <v>9514</v>
      </c>
      <c r="BP254" s="50">
        <v>20601</v>
      </c>
      <c r="BQ254" s="50">
        <v>152230</v>
      </c>
      <c r="BR254" s="50">
        <v>38475</v>
      </c>
      <c r="BS254" s="50">
        <v>20278</v>
      </c>
      <c r="BT254" s="50">
        <v>81361</v>
      </c>
      <c r="BU254" s="50">
        <v>41490</v>
      </c>
      <c r="BV254" s="50">
        <v>74210</v>
      </c>
      <c r="BW254" s="50">
        <v>140668</v>
      </c>
      <c r="BX254" s="50">
        <v>187280</v>
      </c>
      <c r="BY254" s="50">
        <v>7983</v>
      </c>
      <c r="BZ254" s="50">
        <v>213834</v>
      </c>
      <c r="CA254" s="50">
        <v>177058</v>
      </c>
      <c r="CB254" s="50">
        <v>71151</v>
      </c>
      <c r="CC254" s="50">
        <v>19659</v>
      </c>
      <c r="CD254" s="50">
        <v>6208</v>
      </c>
      <c r="CE254" s="50">
        <v>9566</v>
      </c>
      <c r="CF254" s="50">
        <v>132122</v>
      </c>
      <c r="CG254" s="50">
        <v>63326</v>
      </c>
      <c r="CH254" s="50">
        <v>13203</v>
      </c>
      <c r="CI254" s="50">
        <v>442864</v>
      </c>
      <c r="CJ254" s="50">
        <v>118346</v>
      </c>
      <c r="CK254" s="50">
        <v>84747</v>
      </c>
      <c r="CL254" s="50">
        <v>4840</v>
      </c>
      <c r="CM254" s="50">
        <v>1662</v>
      </c>
      <c r="CN254" s="50">
        <v>573</v>
      </c>
      <c r="CO254" s="50">
        <v>92872</v>
      </c>
      <c r="CP254" s="50">
        <v>13628</v>
      </c>
      <c r="CQ254" s="50">
        <v>10898</v>
      </c>
      <c r="CR254" s="50">
        <v>123280</v>
      </c>
      <c r="CS254" s="50">
        <v>16667</v>
      </c>
      <c r="CT254" s="50">
        <v>14350</v>
      </c>
      <c r="CU254" s="51"/>
      <c r="CV254" s="50">
        <f t="shared" si="474"/>
        <v>74776.686311312471</v>
      </c>
      <c r="CW254" s="57">
        <f t="shared" si="475"/>
        <v>57200.609245138046</v>
      </c>
      <c r="CX254" s="57">
        <f t="shared" si="476"/>
        <v>6926.6515535191984</v>
      </c>
      <c r="CY254" s="50">
        <f t="shared" si="473"/>
        <v>699603.67425397469</v>
      </c>
      <c r="CZ254" s="57">
        <f t="shared" si="477"/>
        <v>328028.27280085767</v>
      </c>
      <c r="DA254" s="57">
        <f t="shared" si="478"/>
        <v>34952.918369842788</v>
      </c>
      <c r="DB254" s="50">
        <f t="shared" si="479"/>
        <v>94310.682254320214</v>
      </c>
      <c r="DC254" s="57">
        <f t="shared" si="480"/>
        <v>48217.50861163735</v>
      </c>
      <c r="DD254" s="57">
        <f t="shared" si="481"/>
        <v>4776.7694030573712</v>
      </c>
      <c r="DE254" s="50">
        <f t="shared" si="482"/>
        <v>188624.87413510121</v>
      </c>
      <c r="DF254" s="57">
        <f t="shared" si="483"/>
        <v>80022.268096643602</v>
      </c>
      <c r="DG254" s="57">
        <f t="shared" si="484"/>
        <v>14026.099884881765</v>
      </c>
      <c r="DH254" s="50">
        <f t="shared" si="485"/>
        <v>258722.64343643858</v>
      </c>
      <c r="DI254" s="57">
        <f t="shared" si="486"/>
        <v>100465.65466589133</v>
      </c>
      <c r="DJ254" s="57">
        <f t="shared" si="487"/>
        <v>14102.689436491968</v>
      </c>
      <c r="DK254" s="50">
        <f t="shared" si="488"/>
        <v>129856.76398693399</v>
      </c>
      <c r="DL254" s="57">
        <f t="shared" si="489"/>
        <v>44344.09654790051</v>
      </c>
      <c r="DM254" s="57">
        <f t="shared" si="490"/>
        <v>5663.998893026087</v>
      </c>
      <c r="DN254" s="50">
        <f t="shared" si="491"/>
        <v>21977.865835203764</v>
      </c>
      <c r="DO254" s="57">
        <f t="shared" si="492"/>
        <v>10198.123102174812</v>
      </c>
      <c r="DP254" s="57">
        <f t="shared" si="493"/>
        <v>1435.7181736052887</v>
      </c>
      <c r="DQ254" s="50">
        <f t="shared" si="494"/>
        <v>339853.50845500943</v>
      </c>
      <c r="DR254" s="57">
        <f t="shared" si="495"/>
        <v>250069.82622871234</v>
      </c>
      <c r="DS254" s="57">
        <f t="shared" si="496"/>
        <v>27635.525735477149</v>
      </c>
      <c r="DT254" s="50">
        <f t="shared" si="497"/>
        <v>109785.79519542554</v>
      </c>
      <c r="DU254" s="57">
        <f t="shared" si="498"/>
        <v>201426.69189470026</v>
      </c>
      <c r="DV254" s="57">
        <f t="shared" si="499"/>
        <v>15935.867072663888</v>
      </c>
      <c r="DW254" s="50">
        <f t="shared" si="500"/>
        <v>21514.010204636161</v>
      </c>
      <c r="DX254" s="57">
        <f t="shared" si="501"/>
        <v>8708.1605862048491</v>
      </c>
      <c r="DY254" s="57">
        <f t="shared" si="502"/>
        <v>1239.1383244724354</v>
      </c>
      <c r="DZ254" s="50">
        <f t="shared" si="503"/>
        <v>78351.825799369471</v>
      </c>
      <c r="EA254" s="57">
        <f t="shared" si="504"/>
        <v>30542.324163775669</v>
      </c>
      <c r="EB254" s="57">
        <f t="shared" si="505"/>
        <v>3039.5302578498117</v>
      </c>
      <c r="EC254" s="50">
        <f t="shared" si="506"/>
        <v>46095.433936001849</v>
      </c>
      <c r="ED254" s="57">
        <f t="shared" si="507"/>
        <v>17656.382799434119</v>
      </c>
      <c r="EE254" s="57">
        <f t="shared" si="508"/>
        <v>1503.7081966136441</v>
      </c>
      <c r="EF254" s="50">
        <f t="shared" si="509"/>
        <v>91541.002039014274</v>
      </c>
      <c r="EG254" s="57">
        <f t="shared" si="510"/>
        <v>27561.309181202258</v>
      </c>
      <c r="EH254" s="57">
        <f t="shared" si="511"/>
        <v>1417.3098076919593</v>
      </c>
      <c r="EI254" s="50">
        <f t="shared" si="512"/>
        <v>143065.82810985661</v>
      </c>
      <c r="EJ254" s="57">
        <f t="shared" si="513"/>
        <v>15399.095037492791</v>
      </c>
      <c r="EK254" s="57">
        <f t="shared" si="514"/>
        <v>1781.7148321952391</v>
      </c>
      <c r="EL254" s="50">
        <f t="shared" si="515"/>
        <v>70781.561523447745</v>
      </c>
      <c r="EM254" s="57">
        <f t="shared" si="516"/>
        <v>48415.607139272717</v>
      </c>
      <c r="EN254" s="57">
        <f t="shared" si="517"/>
        <v>2122.2024177746307</v>
      </c>
      <c r="EO254" s="50">
        <f t="shared" si="518"/>
        <v>86742.17279162888</v>
      </c>
      <c r="EP254" s="57">
        <f t="shared" si="519"/>
        <v>38519.400362572429</v>
      </c>
      <c r="EQ254" s="57">
        <f t="shared" si="520"/>
        <v>3066.8068876337961</v>
      </c>
      <c r="ER254" s="50">
        <f t="shared" si="521"/>
        <v>29849.957986753343</v>
      </c>
      <c r="ES254" s="57">
        <f t="shared" si="522"/>
        <v>14630.679840887944</v>
      </c>
      <c r="ET254" s="57">
        <f t="shared" si="523"/>
        <v>1141.5874218952301</v>
      </c>
      <c r="EU254" s="50">
        <f t="shared" si="524"/>
        <v>5689.1044929388609</v>
      </c>
      <c r="EV254" s="57">
        <f t="shared" si="525"/>
        <v>2836.3240359786678</v>
      </c>
      <c r="EW254" s="57">
        <f t="shared" si="526"/>
        <v>356.07423117024007</v>
      </c>
      <c r="EX254" s="50">
        <f t="shared" si="527"/>
        <v>135667.53553051353</v>
      </c>
      <c r="EY254" s="57">
        <f t="shared" si="528"/>
        <v>34308.103602456154</v>
      </c>
      <c r="EZ254" s="57">
        <f t="shared" si="529"/>
        <v>5056.9259207894283</v>
      </c>
      <c r="FA254" s="50">
        <f t="shared" si="530"/>
        <v>101167.32248321486</v>
      </c>
      <c r="FB254" s="57">
        <f t="shared" si="531"/>
        <v>19018.821091286682</v>
      </c>
      <c r="FC254" s="57">
        <f t="shared" si="532"/>
        <v>3991.2562123323814</v>
      </c>
      <c r="FD254" s="50">
        <f t="shared" si="533"/>
        <v>12997.901597531814</v>
      </c>
      <c r="FE254" s="57">
        <f t="shared" si="534"/>
        <v>2592.447581737059</v>
      </c>
      <c r="FF254" s="57">
        <f t="shared" si="535"/>
        <v>2768.107636354006</v>
      </c>
      <c r="FG254" s="50">
        <f t="shared" si="536"/>
        <v>89045.072687649881</v>
      </c>
      <c r="FH254" s="57">
        <f t="shared" si="537"/>
        <v>10483.962655805481</v>
      </c>
      <c r="FI254" s="57">
        <f t="shared" si="538"/>
        <v>2724.7068904415578</v>
      </c>
      <c r="FJ254" s="50">
        <f t="shared" si="539"/>
        <v>47591.119746041397</v>
      </c>
      <c r="FK254" s="57">
        <f t="shared" si="540"/>
        <v>11305.512945792576</v>
      </c>
      <c r="FL254" s="57">
        <f t="shared" si="541"/>
        <v>9971.4221491107601</v>
      </c>
      <c r="FM254" s="50">
        <f t="shared" si="542"/>
        <v>82282.022497709608</v>
      </c>
      <c r="FN254" s="57">
        <f t="shared" si="543"/>
        <v>51031.488659629642</v>
      </c>
      <c r="FO254" s="57">
        <f t="shared" si="544"/>
        <v>1072.6568254460478</v>
      </c>
      <c r="FP254" s="50">
        <f t="shared" si="545"/>
        <v>125079.57743605679</v>
      </c>
      <c r="FQ254" s="57">
        <f t="shared" si="546"/>
        <v>48246.119815766258</v>
      </c>
      <c r="FR254" s="57">
        <f t="shared" si="547"/>
        <v>9560.3915554693394</v>
      </c>
      <c r="FS254" s="50">
        <f t="shared" si="548"/>
        <v>11499.29109877494</v>
      </c>
      <c r="FT254" s="57">
        <f t="shared" si="549"/>
        <v>1691.6033831641435</v>
      </c>
      <c r="FU254" s="57">
        <f t="shared" si="550"/>
        <v>1285.3607907073647</v>
      </c>
      <c r="FV254" s="50">
        <f t="shared" si="551"/>
        <v>77283.144542059235</v>
      </c>
      <c r="FW254" s="57">
        <f t="shared" si="552"/>
        <v>17255.553453971093</v>
      </c>
      <c r="FX254" s="57">
        <f t="shared" si="553"/>
        <v>1774.0558770342188</v>
      </c>
      <c r="FY254" s="50">
        <f t="shared" si="554"/>
        <v>259047.86882180502</v>
      </c>
      <c r="FZ254" s="57">
        <f t="shared" si="555"/>
        <v>32247.824417516709</v>
      </c>
      <c r="GA254" s="57">
        <f t="shared" si="556"/>
        <v>11387.253912824277</v>
      </c>
      <c r="GB254" s="50">
        <f t="shared" si="557"/>
        <v>2831.0986783697394</v>
      </c>
      <c r="GC254" s="57">
        <f t="shared" si="558"/>
        <v>452.87448821179231</v>
      </c>
      <c r="GD254" s="57">
        <f t="shared" si="559"/>
        <v>76.99265451341418</v>
      </c>
      <c r="GE254" s="50">
        <f t="shared" si="560"/>
        <v>54324.338111064964</v>
      </c>
      <c r="GF254" s="57">
        <f t="shared" si="561"/>
        <v>3713.4618082733487</v>
      </c>
      <c r="GG254" s="57">
        <f t="shared" si="562"/>
        <v>1464.3384797333117</v>
      </c>
      <c r="GH254" s="50">
        <f t="shared" si="563"/>
        <v>72111.125014343284</v>
      </c>
      <c r="GI254" s="57">
        <f t="shared" si="564"/>
        <v>4541.5518020613372</v>
      </c>
      <c r="GJ254" s="57">
        <f t="shared" si="565"/>
        <v>1928.1755536954508</v>
      </c>
      <c r="GK254" s="51"/>
    </row>
    <row r="255" spans="1:193" s="45" customFormat="1">
      <c r="A255" s="45" t="s">
        <v>23</v>
      </c>
      <c r="B255" s="46">
        <v>41900</v>
      </c>
      <c r="C255" s="56">
        <v>0.58523292501027591</v>
      </c>
      <c r="D255" s="56">
        <v>0.27262516587282998</v>
      </c>
      <c r="E255" s="56">
        <v>0.13393080381406855</v>
      </c>
      <c r="F255" s="48">
        <v>135124</v>
      </c>
      <c r="G255" s="49">
        <v>223206</v>
      </c>
      <c r="H255" s="49">
        <v>54712</v>
      </c>
      <c r="I255" s="49">
        <v>1205851</v>
      </c>
      <c r="J255" s="48">
        <v>1193019</v>
      </c>
      <c r="K255" s="48">
        <v>272106</v>
      </c>
      <c r="L255" s="48">
        <v>158574</v>
      </c>
      <c r="M255" s="49">
        <v>173483</v>
      </c>
      <c r="N255" s="49">
        <v>35155</v>
      </c>
      <c r="O255" s="48">
        <v>378377</v>
      </c>
      <c r="P255" s="49">
        <v>306620</v>
      </c>
      <c r="Q255" s="49">
        <v>109474</v>
      </c>
      <c r="R255" s="48">
        <v>446948</v>
      </c>
      <c r="S255" s="49">
        <v>370396</v>
      </c>
      <c r="T255" s="49">
        <v>108013</v>
      </c>
      <c r="U255" s="48">
        <v>229821</v>
      </c>
      <c r="V255" s="49">
        <v>165265</v>
      </c>
      <c r="W255" s="49">
        <v>44612</v>
      </c>
      <c r="X255" s="48">
        <v>40229</v>
      </c>
      <c r="Y255" s="49">
        <v>39714</v>
      </c>
      <c r="Z255" s="49">
        <v>11964</v>
      </c>
      <c r="AA255" s="48">
        <v>536164</v>
      </c>
      <c r="AB255" s="49">
        <v>872711</v>
      </c>
      <c r="AC255" s="49">
        <v>206902</v>
      </c>
      <c r="AD255" s="48">
        <v>188240</v>
      </c>
      <c r="AE255" s="49">
        <v>743300</v>
      </c>
      <c r="AF255" s="49">
        <v>125210</v>
      </c>
      <c r="AG255" s="48">
        <v>39400</v>
      </c>
      <c r="AH255" s="49">
        <v>32712</v>
      </c>
      <c r="AI255" s="49">
        <v>9593</v>
      </c>
      <c r="AJ255" s="48">
        <v>134626</v>
      </c>
      <c r="AK255" s="49">
        <v>112970</v>
      </c>
      <c r="AL255" s="49">
        <v>23725</v>
      </c>
      <c r="AM255" s="48">
        <v>78041</v>
      </c>
      <c r="AN255" s="49">
        <v>63741</v>
      </c>
      <c r="AO255" s="49">
        <v>11305</v>
      </c>
      <c r="AP255" s="48">
        <v>154382</v>
      </c>
      <c r="AQ255" s="49">
        <v>101464</v>
      </c>
      <c r="AR255" s="49">
        <v>10643</v>
      </c>
      <c r="AS255" s="48">
        <v>238341</v>
      </c>
      <c r="AT255" s="49">
        <v>55579</v>
      </c>
      <c r="AU255" s="49">
        <v>13615</v>
      </c>
      <c r="AV255" s="48">
        <v>112917</v>
      </c>
      <c r="AW255" s="49">
        <v>167197</v>
      </c>
      <c r="AX255" s="49">
        <v>13799</v>
      </c>
      <c r="AY255" s="48">
        <v>144782</v>
      </c>
      <c r="AZ255" s="49">
        <v>135266</v>
      </c>
      <c r="BA255" s="49">
        <v>23031</v>
      </c>
      <c r="BB255" s="48">
        <v>49148</v>
      </c>
      <c r="BC255" s="49">
        <v>52750</v>
      </c>
      <c r="BD255" s="49">
        <v>8126</v>
      </c>
      <c r="BE255" s="48">
        <v>10028</v>
      </c>
      <c r="BF255" s="49">
        <v>10368</v>
      </c>
      <c r="BG255" s="49">
        <v>2504</v>
      </c>
      <c r="BH255" s="50">
        <v>276462</v>
      </c>
      <c r="BI255" s="50">
        <v>122326</v>
      </c>
      <c r="BJ255" s="50">
        <v>37728</v>
      </c>
      <c r="BK255" s="50">
        <v>177971</v>
      </c>
      <c r="BL255" s="50">
        <v>70606</v>
      </c>
      <c r="BM255" s="50">
        <v>29337</v>
      </c>
      <c r="BN255" s="50">
        <v>22971</v>
      </c>
      <c r="BO255" s="50">
        <v>10038</v>
      </c>
      <c r="BP255" s="50">
        <v>23254</v>
      </c>
      <c r="BQ255" s="50">
        <v>139163</v>
      </c>
      <c r="BR255" s="50">
        <v>38469</v>
      </c>
      <c r="BS255" s="50">
        <v>20941</v>
      </c>
      <c r="BT255" s="50">
        <v>81589</v>
      </c>
      <c r="BU255" s="50">
        <v>36168</v>
      </c>
      <c r="BV255" s="50">
        <v>63853</v>
      </c>
      <c r="BW255" s="50">
        <v>149864</v>
      </c>
      <c r="BX255" s="50">
        <v>198579</v>
      </c>
      <c r="BY255" s="50">
        <v>9106</v>
      </c>
      <c r="BZ255" s="50">
        <v>203393</v>
      </c>
      <c r="CA255" s="50">
        <v>107681</v>
      </c>
      <c r="CB255" s="50">
        <v>51579</v>
      </c>
      <c r="CC255" s="50">
        <v>20042</v>
      </c>
      <c r="CD255" s="50">
        <v>6272</v>
      </c>
      <c r="CE255" s="50">
        <v>10622</v>
      </c>
      <c r="CF255" s="50">
        <v>116738</v>
      </c>
      <c r="CG255" s="50">
        <v>58400</v>
      </c>
      <c r="CH255" s="50">
        <v>12743</v>
      </c>
      <c r="CI255" s="50">
        <v>425564</v>
      </c>
      <c r="CJ255" s="50">
        <v>127980</v>
      </c>
      <c r="CK255" s="50">
        <v>83976</v>
      </c>
      <c r="CL255" s="50">
        <v>5190</v>
      </c>
      <c r="CM255" s="50">
        <v>2265</v>
      </c>
      <c r="CN255" s="50">
        <v>613</v>
      </c>
      <c r="CO255" s="50">
        <v>74763</v>
      </c>
      <c r="CP255" s="50">
        <v>14378</v>
      </c>
      <c r="CQ255" s="50">
        <v>11215</v>
      </c>
      <c r="CR255" s="50">
        <v>117846</v>
      </c>
      <c r="CS255" s="50">
        <v>16199</v>
      </c>
      <c r="CT255" s="50">
        <v>15361</v>
      </c>
      <c r="CU255" s="51"/>
      <c r="CV255" s="50">
        <f t="shared" si="474"/>
        <v>79079.013759088528</v>
      </c>
      <c r="CW255" s="57">
        <f t="shared" si="475"/>
        <v>60851.572773810891</v>
      </c>
      <c r="CX255" s="57">
        <f t="shared" si="476"/>
        <v>7327.6221382753183</v>
      </c>
      <c r="CY255" s="50">
        <f t="shared" si="473"/>
        <v>705703.70785656618</v>
      </c>
      <c r="CZ255" s="57">
        <f t="shared" si="477"/>
        <v>325247.00276443776</v>
      </c>
      <c r="DA255" s="57">
        <f t="shared" si="478"/>
        <v>36443.375302630935</v>
      </c>
      <c r="DB255" s="50">
        <f t="shared" si="479"/>
        <v>92802.725850579489</v>
      </c>
      <c r="DC255" s="57">
        <f t="shared" si="480"/>
        <v>47295.831651116161</v>
      </c>
      <c r="DD255" s="57">
        <f t="shared" si="481"/>
        <v>4708.3374080835802</v>
      </c>
      <c r="DE255" s="50">
        <f t="shared" si="482"/>
        <v>221438.67846661317</v>
      </c>
      <c r="DF255" s="57">
        <f t="shared" si="483"/>
        <v>83592.328359927124</v>
      </c>
      <c r="DG255" s="57">
        <f t="shared" si="484"/>
        <v>14661.94081674134</v>
      </c>
      <c r="DH255" s="50">
        <f t="shared" si="485"/>
        <v>261568.68536749278</v>
      </c>
      <c r="DI255" s="57">
        <f t="shared" si="486"/>
        <v>100979.27093863273</v>
      </c>
      <c r="DJ255" s="57">
        <f t="shared" si="487"/>
        <v>14466.267912368987</v>
      </c>
      <c r="DK255" s="50">
        <f t="shared" si="488"/>
        <v>134498.81605878662</v>
      </c>
      <c r="DL255" s="57">
        <f t="shared" si="489"/>
        <v>45055.398037973246</v>
      </c>
      <c r="DM255" s="57">
        <f t="shared" si="490"/>
        <v>5974.9210197532266</v>
      </c>
      <c r="DN255" s="50">
        <f t="shared" si="491"/>
        <v>23543.335340238391</v>
      </c>
      <c r="DO255" s="57">
        <f t="shared" si="492"/>
        <v>10827.03583747357</v>
      </c>
      <c r="DP255" s="57">
        <f t="shared" si="493"/>
        <v>1602.3481368315161</v>
      </c>
      <c r="DQ255" s="50">
        <f t="shared" si="494"/>
        <v>313780.82600520959</v>
      </c>
      <c r="DR255" s="57">
        <f t="shared" si="495"/>
        <v>237922.98113404334</v>
      </c>
      <c r="DS255" s="57">
        <f t="shared" si="496"/>
        <v>27710.55117073841</v>
      </c>
      <c r="DT255" s="50">
        <f t="shared" si="497"/>
        <v>110164.24580393433</v>
      </c>
      <c r="DU255" s="57">
        <f t="shared" si="498"/>
        <v>202642.28579327452</v>
      </c>
      <c r="DV255" s="57">
        <f t="shared" si="499"/>
        <v>16769.475945559523</v>
      </c>
      <c r="DW255" s="50">
        <f t="shared" si="500"/>
        <v>23058.17724540487</v>
      </c>
      <c r="DX255" s="57">
        <f t="shared" si="501"/>
        <v>8918.1144260320143</v>
      </c>
      <c r="DY255" s="57">
        <f t="shared" si="502"/>
        <v>1284.7982009883597</v>
      </c>
      <c r="DZ255" s="50">
        <f t="shared" si="503"/>
        <v>78787.567762433406</v>
      </c>
      <c r="EA255" s="57">
        <f t="shared" si="504"/>
        <v>30798.464988653603</v>
      </c>
      <c r="EB255" s="57">
        <f t="shared" si="505"/>
        <v>3177.5083204887765</v>
      </c>
      <c r="EC255" s="50">
        <f t="shared" si="506"/>
        <v>45672.162700726942</v>
      </c>
      <c r="ED255" s="57">
        <f t="shared" si="507"/>
        <v>17377.400697900055</v>
      </c>
      <c r="EE255" s="57">
        <f t="shared" si="508"/>
        <v>1514.087737118045</v>
      </c>
      <c r="EF255" s="50">
        <f t="shared" si="509"/>
        <v>90349.429428936419</v>
      </c>
      <c r="EG255" s="57">
        <f t="shared" si="510"/>
        <v>27661.639830120821</v>
      </c>
      <c r="EH255" s="57">
        <f t="shared" si="511"/>
        <v>1425.4255449931316</v>
      </c>
      <c r="EI255" s="50">
        <f t="shared" si="512"/>
        <v>139485.00057987418</v>
      </c>
      <c r="EJ255" s="57">
        <f t="shared" si="513"/>
        <v>15152.234094046018</v>
      </c>
      <c r="EK255" s="57">
        <f t="shared" si="514"/>
        <v>1823.4678939285434</v>
      </c>
      <c r="EL255" s="50">
        <f t="shared" si="515"/>
        <v>66082.746193385319</v>
      </c>
      <c r="EM255" s="57">
        <f t="shared" si="516"/>
        <v>45582.109858439551</v>
      </c>
      <c r="EN255" s="57">
        <f t="shared" si="517"/>
        <v>1848.1111618303319</v>
      </c>
      <c r="EO255" s="50">
        <f t="shared" si="518"/>
        <v>84731.193348837769</v>
      </c>
      <c r="EP255" s="57">
        <f t="shared" si="519"/>
        <v>36876.91568695422</v>
      </c>
      <c r="EQ255" s="57">
        <f t="shared" si="520"/>
        <v>3084.5603426418129</v>
      </c>
      <c r="ER255" s="50">
        <f t="shared" si="521"/>
        <v>28763.027798405041</v>
      </c>
      <c r="ES255" s="57">
        <f t="shared" si="522"/>
        <v>14380.977499791781</v>
      </c>
      <c r="ET255" s="57">
        <f t="shared" si="523"/>
        <v>1088.321711793121</v>
      </c>
      <c r="EU255" s="50">
        <f t="shared" si="524"/>
        <v>5868.7157720030464</v>
      </c>
      <c r="EV255" s="57">
        <f t="shared" si="525"/>
        <v>2826.5777197695011</v>
      </c>
      <c r="EW255" s="57">
        <f t="shared" si="526"/>
        <v>335.36273275042765</v>
      </c>
      <c r="EX255" s="50">
        <f t="shared" si="527"/>
        <v>161794.66491419089</v>
      </c>
      <c r="EY255" s="57">
        <f t="shared" si="528"/>
        <v>33349.146040559797</v>
      </c>
      <c r="EZ255" s="57">
        <f t="shared" si="529"/>
        <v>5052.9413662971783</v>
      </c>
      <c r="FA255" s="50">
        <f t="shared" si="530"/>
        <v>104154.48889700382</v>
      </c>
      <c r="FB255" s="57">
        <f t="shared" si="531"/>
        <v>19248.972461617035</v>
      </c>
      <c r="FC255" s="57">
        <f t="shared" si="532"/>
        <v>3929.1279914933289</v>
      </c>
      <c r="FD255" s="50">
        <f t="shared" si="533"/>
        <v>13443.385520411048</v>
      </c>
      <c r="FE255" s="57">
        <f t="shared" si="534"/>
        <v>2736.6114150314675</v>
      </c>
      <c r="FF255" s="57">
        <f t="shared" si="535"/>
        <v>3114.4269118923498</v>
      </c>
      <c r="FG255" s="50">
        <f t="shared" si="536"/>
        <v>81442.769543205024</v>
      </c>
      <c r="FH255" s="57">
        <f t="shared" si="537"/>
        <v>10487.617505961896</v>
      </c>
      <c r="FI255" s="57">
        <f t="shared" si="538"/>
        <v>2804.6449626704093</v>
      </c>
      <c r="FJ255" s="50">
        <f t="shared" si="539"/>
        <v>47748.569118663399</v>
      </c>
      <c r="FK255" s="57">
        <f t="shared" si="540"/>
        <v>9860.3069992885139</v>
      </c>
      <c r="FL255" s="57">
        <f t="shared" si="541"/>
        <v>8551.8836159397197</v>
      </c>
      <c r="FM255" s="50">
        <f t="shared" si="542"/>
        <v>87705.347073739991</v>
      </c>
      <c r="FN255" s="57">
        <f t="shared" si="543"/>
        <v>54137.632813860706</v>
      </c>
      <c r="FO255" s="57">
        <f t="shared" si="544"/>
        <v>1219.5738995309082</v>
      </c>
      <c r="FP255" s="50">
        <f t="shared" si="545"/>
        <v>119032.28031661504</v>
      </c>
      <c r="FQ255" s="57">
        <f t="shared" si="546"/>
        <v>29356.550486352204</v>
      </c>
      <c r="FR255" s="57">
        <f t="shared" si="547"/>
        <v>6908.0169299258414</v>
      </c>
      <c r="FS255" s="50">
        <f t="shared" si="548"/>
        <v>11729.238283055949</v>
      </c>
      <c r="FT255" s="57">
        <f t="shared" si="549"/>
        <v>1709.9050403543897</v>
      </c>
      <c r="FU255" s="57">
        <f t="shared" si="550"/>
        <v>1422.6129981130362</v>
      </c>
      <c r="FV255" s="50">
        <f t="shared" si="551"/>
        <v>68318.921199849588</v>
      </c>
      <c r="FW255" s="57">
        <f t="shared" si="552"/>
        <v>15921.309686973271</v>
      </c>
      <c r="FX255" s="57">
        <f t="shared" si="553"/>
        <v>1706.6802330026755</v>
      </c>
      <c r="FY255" s="50">
        <f t="shared" si="554"/>
        <v>249054.06449907305</v>
      </c>
      <c r="FZ255" s="57">
        <f t="shared" si="555"/>
        <v>34890.568728404782</v>
      </c>
      <c r="GA255" s="57">
        <f t="shared" si="556"/>
        <v>11246.973181090221</v>
      </c>
      <c r="GB255" s="50">
        <f t="shared" si="557"/>
        <v>3037.3588808033319</v>
      </c>
      <c r="GC255" s="57">
        <f t="shared" si="558"/>
        <v>617.49600070195993</v>
      </c>
      <c r="GD255" s="57">
        <f t="shared" si="559"/>
        <v>82.099582738024026</v>
      </c>
      <c r="GE255" s="50">
        <f t="shared" si="560"/>
        <v>43753.76917254326</v>
      </c>
      <c r="GF255" s="57">
        <f t="shared" si="561"/>
        <v>3919.8046349195492</v>
      </c>
      <c r="GG255" s="57">
        <f t="shared" si="562"/>
        <v>1502.0339647747787</v>
      </c>
      <c r="GH255" s="50">
        <f t="shared" si="563"/>
        <v>68967.359280760968</v>
      </c>
      <c r="GI255" s="57">
        <f t="shared" si="564"/>
        <v>4416.2550619739732</v>
      </c>
      <c r="GJ255" s="57">
        <f t="shared" si="565"/>
        <v>2057.3110773879071</v>
      </c>
      <c r="GK255" s="51"/>
    </row>
    <row r="256" spans="1:193" s="45" customFormat="1">
      <c r="A256" s="45" t="s">
        <v>23</v>
      </c>
      <c r="B256" s="46">
        <v>41899</v>
      </c>
      <c r="C256" s="56">
        <v>0.58290037621834678</v>
      </c>
      <c r="D256" s="56">
        <v>0.27584193269493879</v>
      </c>
      <c r="E256" s="56">
        <v>0.13301967257358421</v>
      </c>
      <c r="F256" s="48">
        <v>138922</v>
      </c>
      <c r="G256" s="49">
        <v>222562</v>
      </c>
      <c r="H256" s="49">
        <v>55120</v>
      </c>
      <c r="I256" s="49">
        <f t="shared" ref="I256:I261" si="588">I255</f>
        <v>1205851</v>
      </c>
      <c r="J256" s="48">
        <v>1181704</v>
      </c>
      <c r="K256" s="48">
        <v>277158</v>
      </c>
      <c r="L256" s="48">
        <v>159781</v>
      </c>
      <c r="M256" s="49">
        <v>173408</v>
      </c>
      <c r="N256" s="49">
        <v>35412</v>
      </c>
      <c r="O256" s="48">
        <v>377410</v>
      </c>
      <c r="P256" s="49">
        <v>304107</v>
      </c>
      <c r="Q256" s="49">
        <v>115480</v>
      </c>
      <c r="R256" s="48">
        <v>457555</v>
      </c>
      <c r="S256" s="49">
        <v>370898</v>
      </c>
      <c r="T256" s="49">
        <v>110051</v>
      </c>
      <c r="U256" s="48">
        <v>229695</v>
      </c>
      <c r="V256" s="49">
        <v>167006</v>
      </c>
      <c r="W256" s="49">
        <v>44458</v>
      </c>
      <c r="X256" s="48">
        <v>37309</v>
      </c>
      <c r="Y256" s="49">
        <v>35610</v>
      </c>
      <c r="Z256" s="49">
        <v>10993</v>
      </c>
      <c r="AA256" s="48">
        <v>545889</v>
      </c>
      <c r="AB256" s="49">
        <v>873499</v>
      </c>
      <c r="AC256" s="49">
        <v>207204</v>
      </c>
      <c r="AD256" s="48">
        <v>192060</v>
      </c>
      <c r="AE256" s="49">
        <v>757321</v>
      </c>
      <c r="AF256" s="49">
        <v>124465</v>
      </c>
      <c r="AG256" s="48">
        <v>39799</v>
      </c>
      <c r="AH256" s="49">
        <v>34724</v>
      </c>
      <c r="AI256" s="49">
        <v>9739</v>
      </c>
      <c r="AJ256" s="48">
        <v>131747</v>
      </c>
      <c r="AK256" s="49">
        <v>107306</v>
      </c>
      <c r="AL256" s="49">
        <v>22961</v>
      </c>
      <c r="AM256" s="48">
        <v>74910</v>
      </c>
      <c r="AN256" s="49">
        <v>59371</v>
      </c>
      <c r="AO256" s="49">
        <v>10818</v>
      </c>
      <c r="AP256" s="48">
        <v>155974</v>
      </c>
      <c r="AQ256" s="49">
        <v>99226</v>
      </c>
      <c r="AR256" s="49">
        <v>10738</v>
      </c>
      <c r="AS256" s="48">
        <v>235520</v>
      </c>
      <c r="AT256" s="49">
        <v>54088</v>
      </c>
      <c r="AU256" s="49">
        <v>12994</v>
      </c>
      <c r="AV256" s="48">
        <v>113100</v>
      </c>
      <c r="AW256" s="49">
        <v>164811</v>
      </c>
      <c r="AX256" s="49">
        <v>14061</v>
      </c>
      <c r="AY256" s="48">
        <v>139281</v>
      </c>
      <c r="AZ256" s="49">
        <v>124066</v>
      </c>
      <c r="BA256" s="49">
        <v>21418</v>
      </c>
      <c r="BB256" s="48">
        <v>47200</v>
      </c>
      <c r="BC256" s="49">
        <v>49071</v>
      </c>
      <c r="BD256" s="49">
        <v>7653</v>
      </c>
      <c r="BE256" s="48">
        <v>10068</v>
      </c>
      <c r="BF256" s="49">
        <v>10688</v>
      </c>
      <c r="BG256" s="49">
        <v>2597</v>
      </c>
      <c r="BH256" s="50">
        <v>266798</v>
      </c>
      <c r="BI256" s="50">
        <v>119632</v>
      </c>
      <c r="BJ256" s="50">
        <v>37027</v>
      </c>
      <c r="BK256" s="50">
        <v>177556</v>
      </c>
      <c r="BL256" s="50">
        <v>59924</v>
      </c>
      <c r="BM256" s="50">
        <v>26066</v>
      </c>
      <c r="BN256" s="50">
        <v>22863</v>
      </c>
      <c r="BO256" s="50">
        <v>10053</v>
      </c>
      <c r="BP256" s="50">
        <v>19676</v>
      </c>
      <c r="BQ256" s="50">
        <v>140433</v>
      </c>
      <c r="BR256" s="50">
        <v>38292</v>
      </c>
      <c r="BS256" s="50">
        <v>21390</v>
      </c>
      <c r="BT256" s="50">
        <v>73454</v>
      </c>
      <c r="BU256" s="50">
        <v>40429</v>
      </c>
      <c r="BV256" s="50">
        <v>59764</v>
      </c>
      <c r="BW256" s="50">
        <v>163403</v>
      </c>
      <c r="BX256" s="50">
        <v>222780</v>
      </c>
      <c r="BY256" s="50">
        <v>10660</v>
      </c>
      <c r="BZ256" s="50">
        <v>104991</v>
      </c>
      <c r="CA256" s="50">
        <v>105596</v>
      </c>
      <c r="CB256" s="50">
        <v>50357</v>
      </c>
      <c r="CC256" s="50">
        <v>19908</v>
      </c>
      <c r="CD256" s="50">
        <v>6501</v>
      </c>
      <c r="CE256" s="50">
        <v>13275</v>
      </c>
      <c r="CF256" s="50">
        <v>106077</v>
      </c>
      <c r="CG256" s="50">
        <v>62426</v>
      </c>
      <c r="CH256" s="50">
        <v>13854</v>
      </c>
      <c r="CI256" s="50">
        <v>423544</v>
      </c>
      <c r="CJ256" s="50">
        <v>128659</v>
      </c>
      <c r="CK256" s="50">
        <v>87248</v>
      </c>
      <c r="CL256" s="50">
        <v>7371</v>
      </c>
      <c r="CM256" s="50">
        <v>2052</v>
      </c>
      <c r="CN256" s="50">
        <v>817</v>
      </c>
      <c r="CO256" s="50">
        <v>73534</v>
      </c>
      <c r="CP256" s="50">
        <v>14560</v>
      </c>
      <c r="CQ256" s="50">
        <v>10989</v>
      </c>
      <c r="CR256" s="50">
        <v>118665</v>
      </c>
      <c r="CS256" s="50">
        <v>15762</v>
      </c>
      <c r="CT256" s="50">
        <v>15523</v>
      </c>
      <c r="CU256" s="51"/>
      <c r="CV256" s="50">
        <f t="shared" ref="CV256:CV319" si="589">F256*$C256</f>
        <v>80977.686065005168</v>
      </c>
      <c r="CW256" s="57">
        <f t="shared" ref="CW256:CW319" si="590">G256*$D256</f>
        <v>61391.932224450968</v>
      </c>
      <c r="CX256" s="57">
        <f t="shared" ref="CX256:CX319" si="591">H256*$E256</f>
        <v>7332.0443522559617</v>
      </c>
      <c r="CY256" s="50">
        <f t="shared" ref="CY256:CY319" si="592">I256*$C256</f>
        <v>702891.00156326964</v>
      </c>
      <c r="CZ256" s="57">
        <f t="shared" ref="CZ256:CZ319" si="593">J256*$D256</f>
        <v>325963.51523333992</v>
      </c>
      <c r="DA256" s="57">
        <f t="shared" ref="DA256:DA319" si="594">K256*$E256</f>
        <v>36867.466411149457</v>
      </c>
      <c r="DB256" s="50">
        <f t="shared" ref="DB256:DB319" si="595">L256*$C256</f>
        <v>93136.405012543662</v>
      </c>
      <c r="DC256" s="57">
        <f t="shared" ref="DC256:DC319" si="596">M256*$D256</f>
        <v>47833.197864763948</v>
      </c>
      <c r="DD256" s="57">
        <f t="shared" ref="DD256:DD319" si="597">N256*$E256</f>
        <v>4710.4926451757638</v>
      </c>
      <c r="DE256" s="50">
        <f t="shared" ref="DE256:DE319" si="598">O256*$C256</f>
        <v>219992.43098856625</v>
      </c>
      <c r="DF256" s="57">
        <f t="shared" ref="DF256:DF319" si="599">P256*$D256</f>
        <v>83885.462626059743</v>
      </c>
      <c r="DG256" s="57">
        <f t="shared" ref="DG256:DG319" si="600">Q256*$E256</f>
        <v>15361.111788797505</v>
      </c>
      <c r="DH256" s="50">
        <f t="shared" ref="DH256:DH319" si="601">R256*$C256</f>
        <v>266708.98164058564</v>
      </c>
      <c r="DI256" s="57">
        <f t="shared" ref="DI256:DI319" si="602">S256*$D256</f>
        <v>102309.2211526874</v>
      </c>
      <c r="DJ256" s="57">
        <f t="shared" ref="DJ256:DJ319" si="603">T256*$E256</f>
        <v>14638.947986395517</v>
      </c>
      <c r="DK256" s="50">
        <f t="shared" ref="DK256:DK319" si="604">U256*$C256</f>
        <v>133889.30191547316</v>
      </c>
      <c r="DL256" s="57">
        <f t="shared" ref="DL256:DL319" si="605">V256*$D256</f>
        <v>46067.257811650947</v>
      </c>
      <c r="DM256" s="57">
        <f t="shared" ref="DM256:DM319" si="606">W256*$E256</f>
        <v>5913.7886032764072</v>
      </c>
      <c r="DN256" s="50">
        <f t="shared" ref="DN256:DN319" si="607">X256*$C256</f>
        <v>21747.430136330298</v>
      </c>
      <c r="DO256" s="57">
        <f t="shared" ref="DO256:DO319" si="608">Y256*$D256</f>
        <v>9822.73122326677</v>
      </c>
      <c r="DP256" s="57">
        <f t="shared" ref="DP256:DP319" si="609">Z256*$E256</f>
        <v>1462.2852606014112</v>
      </c>
      <c r="DQ256" s="50">
        <f t="shared" ref="DQ256:DQ319" si="610">AA256*$C256</f>
        <v>318198.90347345709</v>
      </c>
      <c r="DR256" s="57">
        <f t="shared" ref="DR256:DR319" si="611">AB256*$D256</f>
        <v>240947.65236709634</v>
      </c>
      <c r="DS256" s="57">
        <f t="shared" ref="DS256:DS319" si="612">AC256*$E256</f>
        <v>27562.208235936945</v>
      </c>
      <c r="DT256" s="50">
        <f t="shared" ref="DT256:DT319" si="613">AD256*$C256</f>
        <v>111951.84625649569</v>
      </c>
      <c r="DU256" s="57">
        <f t="shared" ref="DU256:DU319" si="614">AE256*$D256</f>
        <v>208900.88831046375</v>
      </c>
      <c r="DV256" s="57">
        <f t="shared" ref="DV256:DV319" si="615">AF256*$E256</f>
        <v>16556.293546871158</v>
      </c>
      <c r="DW256" s="50">
        <f t="shared" ref="DW256:DW319" si="616">AG256*$C256</f>
        <v>23198.852073113983</v>
      </c>
      <c r="DX256" s="57">
        <f t="shared" ref="DX256:DX319" si="617">AH256*$D256</f>
        <v>9578.3352708990551</v>
      </c>
      <c r="DY256" s="57">
        <f t="shared" ref="DY256:DY319" si="618">AI256*$E256</f>
        <v>1295.4785911941367</v>
      </c>
      <c r="DZ256" s="50">
        <f t="shared" ref="DZ256:DZ319" si="619">AJ256*$C256</f>
        <v>76795.375865638533</v>
      </c>
      <c r="EA256" s="57">
        <f t="shared" ref="EA256:EA319" si="620">AK256*$D256</f>
        <v>29599.494429763101</v>
      </c>
      <c r="EB256" s="57">
        <f t="shared" ref="EB256:EB319" si="621">AL256*$E256</f>
        <v>3054.2647019620672</v>
      </c>
      <c r="EC256" s="50">
        <f t="shared" ref="EC256:EC319" si="622">AM256*$C256</f>
        <v>43665.067182516359</v>
      </c>
      <c r="ED256" s="57">
        <f t="shared" ref="ED256:ED319" si="623">AN256*$D256</f>
        <v>16377.01138603121</v>
      </c>
      <c r="EE256" s="57">
        <f t="shared" ref="EE256:EE319" si="624">AO256*$E256</f>
        <v>1439.0068179010341</v>
      </c>
      <c r="EF256" s="50">
        <f t="shared" ref="EF256:EF319" si="625">AP256*$C256</f>
        <v>90917.303280280423</v>
      </c>
      <c r="EG256" s="57">
        <f t="shared" ref="EG256:EG319" si="626">AQ256*$D256</f>
        <v>27370.691613587995</v>
      </c>
      <c r="EH256" s="57">
        <f t="shared" ref="EH256:EH319" si="627">AR256*$E256</f>
        <v>1428.3652440951473</v>
      </c>
      <c r="EI256" s="50">
        <f t="shared" ref="EI256:EI319" si="628">AS256*$C256</f>
        <v>137284.69660694504</v>
      </c>
      <c r="EJ256" s="57">
        <f t="shared" ref="EJ256:EJ319" si="629">AT256*$D256</f>
        <v>14919.738455603849</v>
      </c>
      <c r="EK256" s="57">
        <f t="shared" ref="EK256:EK319" si="630">AU256*$E256</f>
        <v>1728.4576254211534</v>
      </c>
      <c r="EL256" s="50">
        <f t="shared" ref="EL256:EL319" si="631">AV256*$C256</f>
        <v>65926.032550295015</v>
      </c>
      <c r="EM256" s="57">
        <f t="shared" ref="EM256:EM319" si="632">AW256*$D256</f>
        <v>45461.784769385558</v>
      </c>
      <c r="EN256" s="57">
        <f t="shared" ref="EN256:EN319" si="633">AX256*$E256</f>
        <v>1870.3896160571676</v>
      </c>
      <c r="EO256" s="50">
        <f t="shared" ref="EO256:EO319" si="634">AY256*$C256</f>
        <v>81186.947300067564</v>
      </c>
      <c r="EP256" s="57">
        <f t="shared" ref="EP256:EP319" si="635">AZ256*$D256</f>
        <v>34222.605221730279</v>
      </c>
      <c r="EQ256" s="57">
        <f t="shared" ref="EQ256:EQ319" si="636">BA256*$E256</f>
        <v>2849.0153471810268</v>
      </c>
      <c r="ER256" s="50">
        <f t="shared" ref="ER256:ER319" si="637">BB256*$C256</f>
        <v>27512.897757505969</v>
      </c>
      <c r="ES256" s="57">
        <f t="shared" ref="ES256:ES319" si="638">BC256*$D256</f>
        <v>13535.839479273342</v>
      </c>
      <c r="ET256" s="57">
        <f t="shared" ref="ET256:ET319" si="639">BD256*$E256</f>
        <v>1017.99955420564</v>
      </c>
      <c r="EU256" s="50">
        <f t="shared" ref="EU256:EU319" si="640">BE256*$C256</f>
        <v>5868.6409877663154</v>
      </c>
      <c r="EV256" s="57">
        <f t="shared" ref="EV256:EV319" si="641">BF256*$D256</f>
        <v>2948.1985766435059</v>
      </c>
      <c r="EW256" s="57">
        <f t="shared" ref="EW256:EW319" si="642">BG256*$E256</f>
        <v>345.45208967359821</v>
      </c>
      <c r="EX256" s="50">
        <f t="shared" ref="EX256:EX319" si="643">BH256*$C256</f>
        <v>155516.65457430249</v>
      </c>
      <c r="EY256" s="57">
        <f t="shared" ref="EY256:EY319" si="644">BI256*$D256</f>
        <v>32999.522092160914</v>
      </c>
      <c r="EZ256" s="57">
        <f t="shared" ref="EZ256:EZ319" si="645">BJ256*$E256</f>
        <v>4925.3194163821026</v>
      </c>
      <c r="FA256" s="50">
        <f t="shared" ref="FA256:FA319" si="646">BK256*$C256</f>
        <v>103497.45919982478</v>
      </c>
      <c r="FB256" s="57">
        <f t="shared" ref="FB256:FB319" si="647">BL256*$D256</f>
        <v>16529.551974811511</v>
      </c>
      <c r="FC256" s="57">
        <f t="shared" ref="FC256:FC319" si="648">BM256*$E256</f>
        <v>3467.2907853030461</v>
      </c>
      <c r="FD256" s="50">
        <f t="shared" ref="FD256:FD319" si="649">BN256*$C256</f>
        <v>13326.851301480063</v>
      </c>
      <c r="FE256" s="57">
        <f t="shared" ref="FE256:FE319" si="650">BO256*$D256</f>
        <v>2773.0389493822195</v>
      </c>
      <c r="FF256" s="57">
        <f t="shared" ref="FF256:FF319" si="651">BP256*$E256</f>
        <v>2617.2950775578429</v>
      </c>
      <c r="FG256" s="50">
        <f t="shared" ref="FG256:FG319" si="652">BQ256*$C256</f>
        <v>81858.448533471092</v>
      </c>
      <c r="FH256" s="57">
        <f t="shared" ref="FH256:FH319" si="653">BR256*$D256</f>
        <v>10562.539286754596</v>
      </c>
      <c r="FI256" s="57">
        <f t="shared" ref="FI256:FI319" si="654">BS256*$E256</f>
        <v>2845.2907963489665</v>
      </c>
      <c r="FJ256" s="50">
        <f t="shared" ref="FJ256:FJ319" si="655">BT256*$C256</f>
        <v>42816.364234742447</v>
      </c>
      <c r="FK256" s="57">
        <f t="shared" ref="FK256:FK319" si="656">BU256*$D256</f>
        <v>11152.013496923681</v>
      </c>
      <c r="FL256" s="57">
        <f t="shared" ref="FL256:FL319" si="657">BV256*$E256</f>
        <v>7949.7877116876871</v>
      </c>
      <c r="FM256" s="50">
        <f t="shared" ref="FM256:FM319" si="658">BW256*$C256</f>
        <v>95247.670175206513</v>
      </c>
      <c r="FN256" s="57">
        <f t="shared" ref="FN256:FN319" si="659">BX256*$D256</f>
        <v>61452.065765778461</v>
      </c>
      <c r="FO256" s="57">
        <f t="shared" ref="FO256:FO319" si="660">BY256*$E256</f>
        <v>1417.9897096344077</v>
      </c>
      <c r="FP256" s="50">
        <f t="shared" ref="FP256:FP319" si="661">BZ256*$C256</f>
        <v>61199.293399540446</v>
      </c>
      <c r="FQ256" s="57">
        <f t="shared" ref="FQ256:FQ319" si="662">CA256*$D256</f>
        <v>29127.804724854755</v>
      </c>
      <c r="FR256" s="57">
        <f t="shared" ref="FR256:FR319" si="663">CB256*$E256</f>
        <v>6698.4716517879806</v>
      </c>
      <c r="FS256" s="50">
        <f t="shared" ref="FS256:FS319" si="664">CC256*$C256</f>
        <v>11604.380689754847</v>
      </c>
      <c r="FT256" s="57">
        <f t="shared" ref="FT256:FT319" si="665">CD256*$D256</f>
        <v>1793.2484044497971</v>
      </c>
      <c r="FU256" s="57">
        <f t="shared" ref="FU256:FU319" si="666">CE256*$E256</f>
        <v>1765.8361534143305</v>
      </c>
      <c r="FV256" s="50">
        <f t="shared" ref="FV256:FV319" si="667">CF256*$C256</f>
        <v>61832.323208113572</v>
      </c>
      <c r="FW256" s="57">
        <f t="shared" ref="FW256:FW319" si="668">CG256*$D256</f>
        <v>17219.70849041425</v>
      </c>
      <c r="FX256" s="57">
        <f t="shared" ref="FX256:FX319" si="669">CH256*$E256</f>
        <v>1842.8545438344356</v>
      </c>
      <c r="FY256" s="50">
        <f t="shared" ref="FY256:FY319" si="670">CI256*$C256</f>
        <v>246883.95694502347</v>
      </c>
      <c r="FZ256" s="57">
        <f t="shared" ref="FZ256:FZ319" si="671">CJ256*$D256</f>
        <v>35489.547218598127</v>
      </c>
      <c r="GA256" s="57">
        <f t="shared" ref="GA256:GA319" si="672">CK256*$E256</f>
        <v>11605.700392700075</v>
      </c>
      <c r="GB256" s="50">
        <f t="shared" ref="GB256:GB319" si="673">CL256*$C256</f>
        <v>4296.5586731054345</v>
      </c>
      <c r="GC256" s="57">
        <f t="shared" ref="GC256:GC319" si="674">CM256*$D256</f>
        <v>566.02764589001436</v>
      </c>
      <c r="GD256" s="57">
        <f t="shared" ref="GD256:GD319" si="675">CN256*$E256</f>
        <v>108.67707249261831</v>
      </c>
      <c r="GE256" s="50">
        <f t="shared" ref="GE256:GE319" si="676">CO256*$C256</f>
        <v>42862.996264839916</v>
      </c>
      <c r="GF256" s="57">
        <f t="shared" ref="GF256:GF319" si="677">CP256*$D256</f>
        <v>4016.2585400383086</v>
      </c>
      <c r="GG256" s="57">
        <f t="shared" ref="GG256:GG319" si="678">CQ256*$E256</f>
        <v>1461.7531819111168</v>
      </c>
      <c r="GH256" s="50">
        <f t="shared" ref="GH256:GH319" si="679">CR256*$C256</f>
        <v>69169.873143950128</v>
      </c>
      <c r="GI256" s="57">
        <f t="shared" ref="GI256:GI319" si="680">CS256*$D256</f>
        <v>4347.8205431376255</v>
      </c>
      <c r="GJ256" s="57">
        <f t="shared" ref="GJ256:GJ319" si="681">CT256*$E256</f>
        <v>2064.8643773597478</v>
      </c>
      <c r="GK256" s="51"/>
    </row>
    <row r="257" spans="1:193" s="45" customFormat="1">
      <c r="A257" s="45" t="s">
        <v>23</v>
      </c>
      <c r="B257" s="46">
        <v>41898</v>
      </c>
      <c r="C257" s="56">
        <v>0.58175258089698056</v>
      </c>
      <c r="D257" s="56">
        <v>0.2731158005337791</v>
      </c>
      <c r="E257" s="56">
        <v>0.13677746608010991</v>
      </c>
      <c r="F257" s="48">
        <v>148102</v>
      </c>
      <c r="G257" s="49">
        <v>234804</v>
      </c>
      <c r="H257" s="49">
        <v>58723</v>
      </c>
      <c r="I257" s="49">
        <f t="shared" si="588"/>
        <v>1205851</v>
      </c>
      <c r="J257" s="48">
        <v>1171848</v>
      </c>
      <c r="K257" s="48">
        <v>269682</v>
      </c>
      <c r="L257" s="49">
        <f>AVERAGE(L256,L258)</f>
        <v>147496</v>
      </c>
      <c r="M257" s="49">
        <v>170646</v>
      </c>
      <c r="N257" s="49">
        <v>33565</v>
      </c>
      <c r="O257" s="48">
        <v>392968</v>
      </c>
      <c r="P257" s="49">
        <v>319282</v>
      </c>
      <c r="Q257" s="49">
        <v>122086</v>
      </c>
      <c r="R257" s="48">
        <v>461011</v>
      </c>
      <c r="S257" s="49">
        <v>370141</v>
      </c>
      <c r="T257" s="49">
        <v>108761</v>
      </c>
      <c r="U257" s="48">
        <v>227702</v>
      </c>
      <c r="V257" s="49">
        <v>165780</v>
      </c>
      <c r="W257" s="49">
        <v>43335</v>
      </c>
      <c r="X257" s="48">
        <v>37888</v>
      </c>
      <c r="Y257" s="49">
        <v>37093</v>
      </c>
      <c r="Z257" s="49">
        <v>11084</v>
      </c>
      <c r="AA257" s="48">
        <v>499562</v>
      </c>
      <c r="AB257" s="49">
        <v>807559</v>
      </c>
      <c r="AC257" s="49">
        <v>206340</v>
      </c>
      <c r="AD257" s="48">
        <v>272003</v>
      </c>
      <c r="AE257" s="49">
        <v>798535</v>
      </c>
      <c r="AF257" s="49">
        <v>128628</v>
      </c>
      <c r="AG257" s="48">
        <v>40345</v>
      </c>
      <c r="AH257" s="49">
        <v>33590</v>
      </c>
      <c r="AI257" s="49">
        <v>9608</v>
      </c>
      <c r="AJ257" s="48">
        <v>135766</v>
      </c>
      <c r="AK257" s="49">
        <v>112340</v>
      </c>
      <c r="AL257" s="49">
        <v>23428</v>
      </c>
      <c r="AM257" s="48">
        <v>76464</v>
      </c>
      <c r="AN257" s="49">
        <v>63071</v>
      </c>
      <c r="AO257" s="49">
        <v>11050</v>
      </c>
      <c r="AP257" s="48">
        <v>156082</v>
      </c>
      <c r="AQ257" s="49">
        <v>99181</v>
      </c>
      <c r="AR257" s="49">
        <v>10455</v>
      </c>
      <c r="AS257" s="48">
        <v>241804</v>
      </c>
      <c r="AT257" s="49">
        <v>55447</v>
      </c>
      <c r="AU257" s="49">
        <v>13474</v>
      </c>
      <c r="AV257" s="48">
        <v>112489</v>
      </c>
      <c r="AW257" s="49">
        <v>169522</v>
      </c>
      <c r="AX257" s="49">
        <v>13892</v>
      </c>
      <c r="AY257" s="48">
        <v>131918</v>
      </c>
      <c r="AZ257" s="49">
        <v>118655</v>
      </c>
      <c r="BA257" s="49">
        <v>20027</v>
      </c>
      <c r="BB257" s="48">
        <v>46657</v>
      </c>
      <c r="BC257" s="49">
        <v>49272</v>
      </c>
      <c r="BD257" s="49">
        <v>7907</v>
      </c>
      <c r="BE257" s="48">
        <v>10920</v>
      </c>
      <c r="BF257" s="49">
        <v>11899</v>
      </c>
      <c r="BG257" s="49">
        <v>2870</v>
      </c>
      <c r="BH257" s="50">
        <v>263468</v>
      </c>
      <c r="BI257" s="50">
        <v>120010</v>
      </c>
      <c r="BJ257" s="50">
        <v>42725</v>
      </c>
      <c r="BK257" s="50">
        <v>160568</v>
      </c>
      <c r="BL257" s="50">
        <v>59404</v>
      </c>
      <c r="BM257" s="50">
        <v>24278</v>
      </c>
      <c r="BN257" s="50">
        <v>22919</v>
      </c>
      <c r="BO257" s="50">
        <v>10788</v>
      </c>
      <c r="BP257" s="50">
        <v>21969</v>
      </c>
      <c r="BQ257" s="50">
        <v>141252</v>
      </c>
      <c r="BR257" s="50">
        <v>38038</v>
      </c>
      <c r="BS257" s="50">
        <v>20377</v>
      </c>
      <c r="BT257" s="50">
        <v>78162</v>
      </c>
      <c r="BU257" s="50">
        <v>41161</v>
      </c>
      <c r="BV257" s="50">
        <v>100627</v>
      </c>
      <c r="BW257" s="50">
        <v>180121</v>
      </c>
      <c r="BX257" s="50">
        <v>218725</v>
      </c>
      <c r="BY257" s="50">
        <v>9714</v>
      </c>
      <c r="BZ257" s="50">
        <v>99889</v>
      </c>
      <c r="CA257" s="50">
        <v>103836</v>
      </c>
      <c r="CB257" s="50">
        <v>50403</v>
      </c>
      <c r="CC257" s="50">
        <v>21681</v>
      </c>
      <c r="CD257" s="50">
        <v>7174</v>
      </c>
      <c r="CE257" s="50">
        <v>11766</v>
      </c>
      <c r="CF257" s="50">
        <v>104682</v>
      </c>
      <c r="CG257" s="50">
        <v>57293</v>
      </c>
      <c r="CH257" s="50">
        <v>12714</v>
      </c>
      <c r="CI257" s="50">
        <v>427655</v>
      </c>
      <c r="CJ257" s="50">
        <v>127320</v>
      </c>
      <c r="CK257" s="50">
        <v>85315</v>
      </c>
      <c r="CL257" s="50">
        <v>10150</v>
      </c>
      <c r="CM257" s="50">
        <v>2816</v>
      </c>
      <c r="CN257" s="50">
        <v>1027</v>
      </c>
      <c r="CO257" s="50">
        <v>74702</v>
      </c>
      <c r="CP257" s="50">
        <v>13931</v>
      </c>
      <c r="CQ257" s="50">
        <v>10288</v>
      </c>
      <c r="CR257" s="50">
        <v>118167</v>
      </c>
      <c r="CS257" s="50">
        <v>15665</v>
      </c>
      <c r="CT257" s="50">
        <v>14544</v>
      </c>
      <c r="CU257" s="51"/>
      <c r="CV257" s="50">
        <f t="shared" si="589"/>
        <v>86158.720736004616</v>
      </c>
      <c r="CW257" s="57">
        <f t="shared" si="590"/>
        <v>64128.682428533466</v>
      </c>
      <c r="CX257" s="57">
        <f t="shared" si="591"/>
        <v>8031.9831406222938</v>
      </c>
      <c r="CY257" s="50">
        <f t="shared" si="592"/>
        <v>701506.93142720487</v>
      </c>
      <c r="CZ257" s="57">
        <f t="shared" si="593"/>
        <v>320050.20462390798</v>
      </c>
      <c r="DA257" s="57">
        <f t="shared" si="594"/>
        <v>36886.420607416199</v>
      </c>
      <c r="DB257" s="50">
        <f t="shared" si="595"/>
        <v>85806.178671981048</v>
      </c>
      <c r="DC257" s="57">
        <f t="shared" si="596"/>
        <v>46606.118897887267</v>
      </c>
      <c r="DD257" s="57">
        <f t="shared" si="597"/>
        <v>4590.9356489788888</v>
      </c>
      <c r="DE257" s="50">
        <f t="shared" si="598"/>
        <v>228610.14820992466</v>
      </c>
      <c r="DF257" s="57">
        <f t="shared" si="599"/>
        <v>87200.959026026059</v>
      </c>
      <c r="DG257" s="57">
        <f t="shared" si="600"/>
        <v>16698.613723856299</v>
      </c>
      <c r="DH257" s="50">
        <f t="shared" si="601"/>
        <v>268194.33907189791</v>
      </c>
      <c r="DI257" s="57">
        <f t="shared" si="602"/>
        <v>101091.35552537352</v>
      </c>
      <c r="DJ257" s="57">
        <f t="shared" si="603"/>
        <v>14876.053988338834</v>
      </c>
      <c r="DK257" s="50">
        <f t="shared" si="604"/>
        <v>132466.22617540427</v>
      </c>
      <c r="DL257" s="57">
        <f t="shared" si="605"/>
        <v>45277.137412489901</v>
      </c>
      <c r="DM257" s="57">
        <f t="shared" si="606"/>
        <v>5927.2514925815631</v>
      </c>
      <c r="DN257" s="50">
        <f t="shared" si="607"/>
        <v>22041.441785024799</v>
      </c>
      <c r="DO257" s="57">
        <f t="shared" si="608"/>
        <v>10130.684389199469</v>
      </c>
      <c r="DP257" s="57">
        <f t="shared" si="609"/>
        <v>1516.0414340319383</v>
      </c>
      <c r="DQ257" s="50">
        <f t="shared" si="610"/>
        <v>290621.48281805741</v>
      </c>
      <c r="DR257" s="57">
        <f t="shared" si="611"/>
        <v>220557.12276325811</v>
      </c>
      <c r="DS257" s="57">
        <f t="shared" si="612"/>
        <v>28222.662350969877</v>
      </c>
      <c r="DT257" s="50">
        <f t="shared" si="613"/>
        <v>158238.44726172139</v>
      </c>
      <c r="DU257" s="57">
        <f t="shared" si="614"/>
        <v>218092.52577924129</v>
      </c>
      <c r="DV257" s="57">
        <f t="shared" si="615"/>
        <v>17593.411906952377</v>
      </c>
      <c r="DW257" s="50">
        <f t="shared" si="616"/>
        <v>23470.80787628868</v>
      </c>
      <c r="DX257" s="57">
        <f t="shared" si="617"/>
        <v>9173.9597399296399</v>
      </c>
      <c r="DY257" s="57">
        <f t="shared" si="618"/>
        <v>1314.157894097696</v>
      </c>
      <c r="DZ257" s="50">
        <f t="shared" si="619"/>
        <v>78982.220898059459</v>
      </c>
      <c r="EA257" s="57">
        <f t="shared" si="620"/>
        <v>30681.829031964742</v>
      </c>
      <c r="EB257" s="57">
        <f t="shared" si="621"/>
        <v>3204.422475324815</v>
      </c>
      <c r="EC257" s="50">
        <f t="shared" si="622"/>
        <v>44483.129345706722</v>
      </c>
      <c r="ED257" s="57">
        <f t="shared" si="623"/>
        <v>17225.686655465983</v>
      </c>
      <c r="EE257" s="57">
        <f t="shared" si="624"/>
        <v>1511.3910001852144</v>
      </c>
      <c r="EF257" s="50">
        <f t="shared" si="625"/>
        <v>90801.106331562522</v>
      </c>
      <c r="EG257" s="57">
        <f t="shared" si="626"/>
        <v>27087.898212740743</v>
      </c>
      <c r="EH257" s="57">
        <f t="shared" si="627"/>
        <v>1430.0084078675491</v>
      </c>
      <c r="EI257" s="50">
        <f t="shared" si="628"/>
        <v>140670.10107121349</v>
      </c>
      <c r="EJ257" s="57">
        <f t="shared" si="629"/>
        <v>15143.451792196449</v>
      </c>
      <c r="EK257" s="57">
        <f t="shared" si="630"/>
        <v>1842.9395779634008</v>
      </c>
      <c r="EL257" s="50">
        <f t="shared" si="631"/>
        <v>65440.766072520448</v>
      </c>
      <c r="EM257" s="57">
        <f t="shared" si="632"/>
        <v>46299.136738087298</v>
      </c>
      <c r="EN257" s="57">
        <f t="shared" si="633"/>
        <v>1900.1125587848869</v>
      </c>
      <c r="EO257" s="50">
        <f t="shared" si="634"/>
        <v>76743.636966767881</v>
      </c>
      <c r="EP257" s="57">
        <f t="shared" si="635"/>
        <v>32406.55531233556</v>
      </c>
      <c r="EQ257" s="57">
        <f t="shared" si="636"/>
        <v>2739.2423131863611</v>
      </c>
      <c r="ER257" s="50">
        <f t="shared" si="637"/>
        <v>27142.830166910422</v>
      </c>
      <c r="ES257" s="57">
        <f t="shared" si="638"/>
        <v>13456.961723900364</v>
      </c>
      <c r="ET257" s="57">
        <f t="shared" si="639"/>
        <v>1081.499424295429</v>
      </c>
      <c r="EU257" s="50">
        <f t="shared" si="640"/>
        <v>6352.7381833950276</v>
      </c>
      <c r="EV257" s="57">
        <f t="shared" si="641"/>
        <v>3249.8049105514374</v>
      </c>
      <c r="EW257" s="57">
        <f t="shared" si="642"/>
        <v>392.55132764991544</v>
      </c>
      <c r="EX257" s="50">
        <f t="shared" si="643"/>
        <v>153273.18898376566</v>
      </c>
      <c r="EY257" s="57">
        <f t="shared" si="644"/>
        <v>32776.627222058829</v>
      </c>
      <c r="EZ257" s="57">
        <f t="shared" si="645"/>
        <v>5843.8172382726952</v>
      </c>
      <c r="FA257" s="50">
        <f t="shared" si="646"/>
        <v>93410.848409466373</v>
      </c>
      <c r="FB257" s="57">
        <f t="shared" si="647"/>
        <v>16224.171014908614</v>
      </c>
      <c r="FC257" s="57">
        <f t="shared" si="648"/>
        <v>3320.6833214929084</v>
      </c>
      <c r="FD257" s="50">
        <f t="shared" si="649"/>
        <v>13333.187401577898</v>
      </c>
      <c r="FE257" s="57">
        <f t="shared" si="650"/>
        <v>2946.3732561584088</v>
      </c>
      <c r="FF257" s="57">
        <f t="shared" si="651"/>
        <v>3004.8641523139345</v>
      </c>
      <c r="FG257" s="50">
        <f t="shared" si="652"/>
        <v>82173.715556860305</v>
      </c>
      <c r="FH257" s="57">
        <f t="shared" si="653"/>
        <v>10388.778820703888</v>
      </c>
      <c r="FI257" s="57">
        <f t="shared" si="654"/>
        <v>2787.1144263143997</v>
      </c>
      <c r="FJ257" s="50">
        <f t="shared" si="655"/>
        <v>45470.945228069795</v>
      </c>
      <c r="FK257" s="57">
        <f t="shared" si="656"/>
        <v>11241.719465770881</v>
      </c>
      <c r="FL257" s="57">
        <f t="shared" si="657"/>
        <v>13763.50607924322</v>
      </c>
      <c r="FM257" s="50">
        <f t="shared" si="658"/>
        <v>104785.85662374504</v>
      </c>
      <c r="FN257" s="57">
        <f t="shared" si="659"/>
        <v>59737.253471750832</v>
      </c>
      <c r="FO257" s="57">
        <f t="shared" si="660"/>
        <v>1328.6563055021877</v>
      </c>
      <c r="FP257" s="50">
        <f t="shared" si="661"/>
        <v>58110.683553218492</v>
      </c>
      <c r="FQ257" s="57">
        <f t="shared" si="662"/>
        <v>28359.252264225488</v>
      </c>
      <c r="FR257" s="57">
        <f t="shared" si="663"/>
        <v>6893.9946228357794</v>
      </c>
      <c r="FS257" s="50">
        <f t="shared" si="664"/>
        <v>12612.977706427435</v>
      </c>
      <c r="FT257" s="57">
        <f t="shared" si="665"/>
        <v>1959.3327530293313</v>
      </c>
      <c r="FU257" s="57">
        <f t="shared" si="666"/>
        <v>1609.3236658985732</v>
      </c>
      <c r="FV257" s="50">
        <f t="shared" si="667"/>
        <v>60899.023673457719</v>
      </c>
      <c r="FW257" s="57">
        <f t="shared" si="668"/>
        <v>15647.623559981806</v>
      </c>
      <c r="FX257" s="57">
        <f t="shared" si="669"/>
        <v>1738.9887037425174</v>
      </c>
      <c r="FY257" s="50">
        <f t="shared" si="670"/>
        <v>248789.39998349821</v>
      </c>
      <c r="FZ257" s="57">
        <f t="shared" si="671"/>
        <v>34773.103723960754</v>
      </c>
      <c r="GA257" s="57">
        <f t="shared" si="672"/>
        <v>11669.169518624576</v>
      </c>
      <c r="GB257" s="50">
        <f t="shared" si="673"/>
        <v>5904.7886961043523</v>
      </c>
      <c r="GC257" s="57">
        <f t="shared" si="674"/>
        <v>769.09409430312189</v>
      </c>
      <c r="GD257" s="57">
        <f t="shared" si="675"/>
        <v>140.47045766427289</v>
      </c>
      <c r="GE257" s="50">
        <f t="shared" si="676"/>
        <v>43458.081298166246</v>
      </c>
      <c r="GF257" s="57">
        <f t="shared" si="677"/>
        <v>3804.7762172360767</v>
      </c>
      <c r="GG257" s="57">
        <f t="shared" si="678"/>
        <v>1407.1665710321706</v>
      </c>
      <c r="GH257" s="50">
        <f t="shared" si="679"/>
        <v>68743.957226853498</v>
      </c>
      <c r="GI257" s="57">
        <f t="shared" si="680"/>
        <v>4278.3590153616497</v>
      </c>
      <c r="GJ257" s="57">
        <f t="shared" si="681"/>
        <v>1989.2914666691186</v>
      </c>
      <c r="GK257" s="51"/>
    </row>
    <row r="258" spans="1:193" s="45" customFormat="1">
      <c r="A258" s="45" t="s">
        <v>23</v>
      </c>
      <c r="B258" s="46">
        <v>41897</v>
      </c>
      <c r="C258" s="56">
        <v>0.58107124806446731</v>
      </c>
      <c r="D258" s="56">
        <v>0.27463543053607475</v>
      </c>
      <c r="E258" s="56">
        <v>0.13589031484232444</v>
      </c>
      <c r="F258" s="48">
        <v>73922</v>
      </c>
      <c r="G258" s="49">
        <v>111473</v>
      </c>
      <c r="H258" s="49">
        <v>28718</v>
      </c>
      <c r="I258" s="49">
        <f t="shared" si="588"/>
        <v>1205851</v>
      </c>
      <c r="J258" s="48">
        <v>1030711</v>
      </c>
      <c r="K258" s="48">
        <v>278661</v>
      </c>
      <c r="L258" s="48">
        <v>135211</v>
      </c>
      <c r="M258" s="49">
        <v>129929</v>
      </c>
      <c r="N258" s="49">
        <v>28539</v>
      </c>
      <c r="O258" s="48">
        <v>330368</v>
      </c>
      <c r="P258" s="49">
        <v>226617</v>
      </c>
      <c r="Q258" s="49">
        <v>93620</v>
      </c>
      <c r="R258" s="48">
        <v>399620</v>
      </c>
      <c r="S258" s="49">
        <v>286084</v>
      </c>
      <c r="T258" s="49">
        <v>92115</v>
      </c>
      <c r="U258" s="48">
        <v>228547</v>
      </c>
      <c r="V258" s="49">
        <v>152637</v>
      </c>
      <c r="W258" s="49">
        <v>46589</v>
      </c>
      <c r="X258" s="48">
        <v>28618</v>
      </c>
      <c r="Y258" s="49">
        <v>25465</v>
      </c>
      <c r="Z258" s="49">
        <v>7976</v>
      </c>
      <c r="AA258" s="48">
        <v>602662</v>
      </c>
      <c r="AB258" s="49">
        <v>886004</v>
      </c>
      <c r="AC258" s="49">
        <v>244752</v>
      </c>
      <c r="AD258" s="48">
        <v>275669</v>
      </c>
      <c r="AE258" s="49">
        <v>959847</v>
      </c>
      <c r="AF258" s="49">
        <v>179873</v>
      </c>
      <c r="AG258" s="48">
        <v>33033</v>
      </c>
      <c r="AH258" s="49">
        <v>21872</v>
      </c>
      <c r="AI258" s="49">
        <v>7468</v>
      </c>
      <c r="AJ258" s="48">
        <v>80670</v>
      </c>
      <c r="AK258" s="49">
        <v>52967</v>
      </c>
      <c r="AL258" s="49">
        <v>11605</v>
      </c>
      <c r="AM258" s="48">
        <v>50064</v>
      </c>
      <c r="AN258" s="49">
        <v>32367</v>
      </c>
      <c r="AO258" s="49">
        <v>6344</v>
      </c>
      <c r="AP258" s="48">
        <v>152181</v>
      </c>
      <c r="AQ258" s="49">
        <v>85854</v>
      </c>
      <c r="AR258" s="49">
        <v>11198</v>
      </c>
      <c r="AS258" s="48">
        <v>209509</v>
      </c>
      <c r="AT258" s="49">
        <v>40644</v>
      </c>
      <c r="AU258" s="49">
        <v>12264</v>
      </c>
      <c r="AV258" s="48">
        <v>111240</v>
      </c>
      <c r="AW258" s="49">
        <v>131659</v>
      </c>
      <c r="AX258" s="49">
        <v>15139</v>
      </c>
      <c r="AY258" s="48">
        <v>145370</v>
      </c>
      <c r="AZ258" s="49">
        <v>101037</v>
      </c>
      <c r="BA258" s="49">
        <v>19047</v>
      </c>
      <c r="BB258" s="48">
        <v>27496</v>
      </c>
      <c r="BC258" s="49">
        <v>27608</v>
      </c>
      <c r="BD258" s="49">
        <v>4750</v>
      </c>
      <c r="BE258" s="48">
        <v>8444</v>
      </c>
      <c r="BF258" s="49">
        <v>6961</v>
      </c>
      <c r="BG258" s="49">
        <v>1995</v>
      </c>
      <c r="BH258" s="50">
        <v>262383</v>
      </c>
      <c r="BI258" s="50">
        <v>115176</v>
      </c>
      <c r="BJ258" s="50">
        <v>47762</v>
      </c>
      <c r="BK258" s="50">
        <v>152561</v>
      </c>
      <c r="BL258" s="50">
        <v>33375</v>
      </c>
      <c r="BM258" s="50">
        <v>15435</v>
      </c>
      <c r="BN258" s="50">
        <v>22501</v>
      </c>
      <c r="BO258" s="50">
        <v>12378</v>
      </c>
      <c r="BP258" s="50">
        <v>22397</v>
      </c>
      <c r="BQ258" s="50">
        <v>136640</v>
      </c>
      <c r="BR258" s="50">
        <v>70832</v>
      </c>
      <c r="BS258" s="50">
        <v>38330</v>
      </c>
      <c r="BT258" s="50">
        <v>76718</v>
      </c>
      <c r="BU258" s="50">
        <v>41053</v>
      </c>
      <c r="BV258" s="50">
        <v>122665</v>
      </c>
      <c r="BW258" s="50">
        <v>159429</v>
      </c>
      <c r="BX258" s="50">
        <v>173504</v>
      </c>
      <c r="BY258" s="50">
        <v>8871</v>
      </c>
      <c r="BZ258" s="50">
        <v>97724</v>
      </c>
      <c r="CA258" s="50">
        <v>153362</v>
      </c>
      <c r="CB258" s="50">
        <v>78627</v>
      </c>
      <c r="CC258" s="50">
        <v>23118</v>
      </c>
      <c r="CD258" s="50">
        <v>3234</v>
      </c>
      <c r="CE258" s="50">
        <v>5996</v>
      </c>
      <c r="CF258" s="50">
        <v>102685</v>
      </c>
      <c r="CG258" s="50">
        <v>49890</v>
      </c>
      <c r="CH258" s="50">
        <v>12435</v>
      </c>
      <c r="CI258" s="50">
        <v>417929</v>
      </c>
      <c r="CJ258" s="50">
        <v>153322</v>
      </c>
      <c r="CK258" s="50">
        <v>105163</v>
      </c>
      <c r="CL258" s="50">
        <v>5417</v>
      </c>
      <c r="CM258" s="50">
        <v>3371</v>
      </c>
      <c r="CN258" s="50">
        <v>636</v>
      </c>
      <c r="CO258" s="50">
        <v>70848</v>
      </c>
      <c r="CP258" s="50">
        <v>23507</v>
      </c>
      <c r="CQ258" s="50">
        <v>16883</v>
      </c>
      <c r="CR258" s="50">
        <v>113029</v>
      </c>
      <c r="CS258" s="50">
        <v>18744</v>
      </c>
      <c r="CT258" s="50">
        <v>18352</v>
      </c>
      <c r="CU258" s="51"/>
      <c r="CV258" s="50">
        <f t="shared" si="589"/>
        <v>42953.948799421552</v>
      </c>
      <c r="CW258" s="57">
        <f t="shared" si="590"/>
        <v>30614.435348147861</v>
      </c>
      <c r="CX258" s="57">
        <f t="shared" si="591"/>
        <v>3902.4980616418734</v>
      </c>
      <c r="CY258" s="50">
        <f t="shared" si="592"/>
        <v>700685.345549786</v>
      </c>
      <c r="CZ258" s="57">
        <f t="shared" si="593"/>
        <v>283069.75924326817</v>
      </c>
      <c r="DA258" s="57">
        <f t="shared" si="594"/>
        <v>37867.331024276973</v>
      </c>
      <c r="DB258" s="50">
        <f t="shared" si="595"/>
        <v>78567.224522044693</v>
      </c>
      <c r="DC258" s="57">
        <f t="shared" si="596"/>
        <v>35683.106854121659</v>
      </c>
      <c r="DD258" s="57">
        <f t="shared" si="597"/>
        <v>3878.1736952850974</v>
      </c>
      <c r="DE258" s="50">
        <f t="shared" si="598"/>
        <v>191967.34608056193</v>
      </c>
      <c r="DF258" s="57">
        <f t="shared" si="599"/>
        <v>62237.057361793653</v>
      </c>
      <c r="DG258" s="57">
        <f t="shared" si="600"/>
        <v>12722.051275538415</v>
      </c>
      <c r="DH258" s="50">
        <f t="shared" si="601"/>
        <v>232207.69215152244</v>
      </c>
      <c r="DI258" s="57">
        <f t="shared" si="602"/>
        <v>78568.802509482412</v>
      </c>
      <c r="DJ258" s="57">
        <f t="shared" si="603"/>
        <v>12517.536351700715</v>
      </c>
      <c r="DK258" s="50">
        <f t="shared" si="604"/>
        <v>132802.09053138981</v>
      </c>
      <c r="DL258" s="57">
        <f t="shared" si="605"/>
        <v>41919.528210734839</v>
      </c>
      <c r="DM258" s="57">
        <f t="shared" si="606"/>
        <v>6330.9938781890532</v>
      </c>
      <c r="DN258" s="50">
        <f t="shared" si="607"/>
        <v>16629.096977108926</v>
      </c>
      <c r="DO258" s="57">
        <f t="shared" si="608"/>
        <v>6993.5912386011432</v>
      </c>
      <c r="DP258" s="57">
        <f t="shared" si="609"/>
        <v>1083.8611511823797</v>
      </c>
      <c r="DQ258" s="50">
        <f t="shared" si="610"/>
        <v>350189.56050102797</v>
      </c>
      <c r="DR258" s="57">
        <f t="shared" si="611"/>
        <v>243328.08999668437</v>
      </c>
      <c r="DS258" s="57">
        <f t="shared" si="612"/>
        <v>33259.426338288591</v>
      </c>
      <c r="DT258" s="50">
        <f t="shared" si="613"/>
        <v>160183.32988268364</v>
      </c>
      <c r="DU258" s="57">
        <f t="shared" si="614"/>
        <v>263607.99409375974</v>
      </c>
      <c r="DV258" s="57">
        <f t="shared" si="615"/>
        <v>24442.998601633426</v>
      </c>
      <c r="DW258" s="50">
        <f t="shared" si="616"/>
        <v>19194.526537313548</v>
      </c>
      <c r="DX258" s="57">
        <f t="shared" si="617"/>
        <v>6006.8261366850274</v>
      </c>
      <c r="DY258" s="57">
        <f t="shared" si="618"/>
        <v>1014.828871242479</v>
      </c>
      <c r="DZ258" s="50">
        <f t="shared" si="619"/>
        <v>46875.017581360575</v>
      </c>
      <c r="EA258" s="57">
        <f t="shared" si="620"/>
        <v>14546.614849204272</v>
      </c>
      <c r="EB258" s="57">
        <f t="shared" si="621"/>
        <v>1577.0071037451751</v>
      </c>
      <c r="EC258" s="50">
        <f t="shared" si="622"/>
        <v>29090.75096309949</v>
      </c>
      <c r="ED258" s="57">
        <f t="shared" si="623"/>
        <v>8889.124980161132</v>
      </c>
      <c r="EE258" s="57">
        <f t="shared" si="624"/>
        <v>862.08815735970632</v>
      </c>
      <c r="EF258" s="50">
        <f t="shared" si="625"/>
        <v>88428.0036016987</v>
      </c>
      <c r="EG258" s="57">
        <f t="shared" si="626"/>
        <v>23578.550253244161</v>
      </c>
      <c r="EH258" s="57">
        <f t="shared" si="627"/>
        <v>1521.6997456043491</v>
      </c>
      <c r="EI258" s="50">
        <f t="shared" si="628"/>
        <v>121739.65611073848</v>
      </c>
      <c r="EJ258" s="57">
        <f t="shared" si="629"/>
        <v>11162.282438708222</v>
      </c>
      <c r="EK258" s="57">
        <f t="shared" si="630"/>
        <v>1666.5588212262669</v>
      </c>
      <c r="EL258" s="50">
        <f t="shared" si="631"/>
        <v>64638.365634691341</v>
      </c>
      <c r="EM258" s="57">
        <f t="shared" si="632"/>
        <v>36158.226148949063</v>
      </c>
      <c r="EN258" s="57">
        <f t="shared" si="633"/>
        <v>2057.24347639795</v>
      </c>
      <c r="EO258" s="50">
        <f t="shared" si="634"/>
        <v>84470.327331131615</v>
      </c>
      <c r="EP258" s="57">
        <f t="shared" si="635"/>
        <v>27748.339995073384</v>
      </c>
      <c r="EQ258" s="57">
        <f t="shared" si="636"/>
        <v>2588.3028268017538</v>
      </c>
      <c r="ER258" s="50">
        <f t="shared" si="637"/>
        <v>15977.135036780594</v>
      </c>
      <c r="ES258" s="57">
        <f t="shared" si="638"/>
        <v>7582.1349662399516</v>
      </c>
      <c r="ET258" s="57">
        <f t="shared" si="639"/>
        <v>645.47899550104114</v>
      </c>
      <c r="EU258" s="50">
        <f t="shared" si="640"/>
        <v>4906.5656186563619</v>
      </c>
      <c r="EV258" s="57">
        <f t="shared" si="641"/>
        <v>1911.7372319616163</v>
      </c>
      <c r="EW258" s="57">
        <f t="shared" si="642"/>
        <v>271.10117811043727</v>
      </c>
      <c r="EX258" s="50">
        <f t="shared" si="643"/>
        <v>152463.21728089912</v>
      </c>
      <c r="EY258" s="57">
        <f t="shared" si="644"/>
        <v>31631.410347422945</v>
      </c>
      <c r="EZ258" s="57">
        <f t="shared" si="645"/>
        <v>6490.3932174991005</v>
      </c>
      <c r="FA258" s="50">
        <f t="shared" si="646"/>
        <v>88648.810675963192</v>
      </c>
      <c r="FB258" s="57">
        <f t="shared" si="647"/>
        <v>9165.9574941414958</v>
      </c>
      <c r="FC258" s="57">
        <f t="shared" si="648"/>
        <v>2097.4670095912779</v>
      </c>
      <c r="FD258" s="50">
        <f t="shared" si="649"/>
        <v>13074.684152698579</v>
      </c>
      <c r="FE258" s="57">
        <f t="shared" si="650"/>
        <v>3399.4373591755334</v>
      </c>
      <c r="FF258" s="57">
        <f t="shared" si="651"/>
        <v>3043.5353815235408</v>
      </c>
      <c r="FG258" s="50">
        <f t="shared" si="652"/>
        <v>79397.575335528818</v>
      </c>
      <c r="FH258" s="57">
        <f t="shared" si="653"/>
        <v>19452.976815731246</v>
      </c>
      <c r="FI258" s="57">
        <f t="shared" si="654"/>
        <v>5208.6757679062957</v>
      </c>
      <c r="FJ258" s="50">
        <f t="shared" si="655"/>
        <v>44578.6240090098</v>
      </c>
      <c r="FK258" s="57">
        <f t="shared" si="656"/>
        <v>11274.608329797476</v>
      </c>
      <c r="FL258" s="57">
        <f t="shared" si="657"/>
        <v>16668.985470133728</v>
      </c>
      <c r="FM258" s="50">
        <f t="shared" si="658"/>
        <v>92639.608007669958</v>
      </c>
      <c r="FN258" s="57">
        <f t="shared" si="659"/>
        <v>47650.345739731114</v>
      </c>
      <c r="FO258" s="57">
        <f t="shared" si="660"/>
        <v>1205.4829829662601</v>
      </c>
      <c r="FP258" s="50">
        <f t="shared" si="661"/>
        <v>56784.606645852</v>
      </c>
      <c r="FQ258" s="57">
        <f t="shared" si="662"/>
        <v>42118.638897873498</v>
      </c>
      <c r="FR258" s="57">
        <f t="shared" si="663"/>
        <v>10684.647785107443</v>
      </c>
      <c r="FS258" s="50">
        <f t="shared" si="664"/>
        <v>13433.205112754355</v>
      </c>
      <c r="FT258" s="57">
        <f t="shared" si="665"/>
        <v>888.17098235366575</v>
      </c>
      <c r="FU258" s="57">
        <f t="shared" si="666"/>
        <v>814.7983277945774</v>
      </c>
      <c r="FV258" s="50">
        <f t="shared" si="667"/>
        <v>59667.301107499829</v>
      </c>
      <c r="FW258" s="57">
        <f t="shared" si="668"/>
        <v>13701.56162944477</v>
      </c>
      <c r="FX258" s="57">
        <f t="shared" si="669"/>
        <v>1689.7960650643045</v>
      </c>
      <c r="FY258" s="50">
        <f t="shared" si="670"/>
        <v>242846.52563233476</v>
      </c>
      <c r="FZ258" s="57">
        <f t="shared" si="671"/>
        <v>42107.65348065205</v>
      </c>
      <c r="GA258" s="57">
        <f t="shared" si="672"/>
        <v>14290.633179763365</v>
      </c>
      <c r="GB258" s="50">
        <f t="shared" si="673"/>
        <v>3147.6629507652192</v>
      </c>
      <c r="GC258" s="57">
        <f t="shared" si="674"/>
        <v>925.79603633710803</v>
      </c>
      <c r="GD258" s="57">
        <f t="shared" si="675"/>
        <v>86.426240239718354</v>
      </c>
      <c r="GE258" s="50">
        <f t="shared" si="676"/>
        <v>41167.735782871379</v>
      </c>
      <c r="GF258" s="57">
        <f t="shared" si="677"/>
        <v>6455.8550656115094</v>
      </c>
      <c r="GG258" s="57">
        <f t="shared" si="678"/>
        <v>2294.2361854829637</v>
      </c>
      <c r="GH258" s="50">
        <f t="shared" si="679"/>
        <v>65677.902097478669</v>
      </c>
      <c r="GI258" s="57">
        <f t="shared" si="680"/>
        <v>5147.7665099681853</v>
      </c>
      <c r="GJ258" s="57">
        <f t="shared" si="681"/>
        <v>2493.859057986338</v>
      </c>
      <c r="GK258" s="51"/>
    </row>
    <row r="259" spans="1:193" s="45" customFormat="1">
      <c r="A259" s="45" t="s">
        <v>23</v>
      </c>
      <c r="B259" s="46">
        <v>41896</v>
      </c>
      <c r="C259" s="56">
        <v>0.57634153791344511</v>
      </c>
      <c r="D259" s="56">
        <v>0.27957885086570727</v>
      </c>
      <c r="E259" s="56">
        <v>0.13568905020183589</v>
      </c>
      <c r="F259" s="48">
        <v>62447</v>
      </c>
      <c r="G259" s="49">
        <v>115144</v>
      </c>
      <c r="H259" s="49">
        <v>30056</v>
      </c>
      <c r="I259" s="49">
        <f t="shared" si="588"/>
        <v>1205851</v>
      </c>
      <c r="J259" s="48">
        <v>1037466</v>
      </c>
      <c r="K259" s="48">
        <v>283248</v>
      </c>
      <c r="L259" s="48">
        <v>130247</v>
      </c>
      <c r="M259" s="49">
        <v>131561</v>
      </c>
      <c r="N259" s="49">
        <v>29267</v>
      </c>
      <c r="O259" s="48">
        <v>317904</v>
      </c>
      <c r="P259" s="49">
        <v>234558</v>
      </c>
      <c r="Q259" s="49">
        <v>95045</v>
      </c>
      <c r="R259" s="48">
        <v>390981</v>
      </c>
      <c r="S259" s="49">
        <v>290471</v>
      </c>
      <c r="T259" s="49">
        <v>93461</v>
      </c>
      <c r="U259" s="48">
        <v>213915</v>
      </c>
      <c r="V259" s="49">
        <v>144711</v>
      </c>
      <c r="W259" s="49">
        <v>45421</v>
      </c>
      <c r="X259" s="48">
        <v>28073</v>
      </c>
      <c r="Y259" s="49">
        <v>24957</v>
      </c>
      <c r="Z259" s="49">
        <v>8314</v>
      </c>
      <c r="AA259" s="48">
        <v>624011</v>
      </c>
      <c r="AB259" s="49">
        <v>894974</v>
      </c>
      <c r="AC259" s="49">
        <v>251588</v>
      </c>
      <c r="AD259" s="48">
        <v>425089</v>
      </c>
      <c r="AE259" s="49">
        <v>1039431</v>
      </c>
      <c r="AF259" s="49">
        <v>193414</v>
      </c>
      <c r="AG259" s="48">
        <v>33424</v>
      </c>
      <c r="AH259" s="49">
        <v>23684</v>
      </c>
      <c r="AI259" s="49">
        <v>8075</v>
      </c>
      <c r="AJ259" s="48">
        <v>84441</v>
      </c>
      <c r="AK259" s="49">
        <v>57533</v>
      </c>
      <c r="AL259" s="49">
        <v>13047</v>
      </c>
      <c r="AM259" s="48">
        <v>52039</v>
      </c>
      <c r="AN259" s="49">
        <v>33968</v>
      </c>
      <c r="AO259" s="49">
        <v>6712</v>
      </c>
      <c r="AP259" s="48">
        <v>148929</v>
      </c>
      <c r="AQ259" s="49">
        <v>83032</v>
      </c>
      <c r="AR259" s="49">
        <v>11187</v>
      </c>
      <c r="AS259" s="48">
        <v>211901</v>
      </c>
      <c r="AT259" s="49">
        <v>43478</v>
      </c>
      <c r="AU259" s="49">
        <v>12956</v>
      </c>
      <c r="AV259" s="48">
        <v>110399</v>
      </c>
      <c r="AW259" s="49">
        <v>149716</v>
      </c>
      <c r="AX259" s="49">
        <v>17179</v>
      </c>
      <c r="AY259" s="48">
        <v>167753</v>
      </c>
      <c r="AZ259" s="49">
        <v>122357</v>
      </c>
      <c r="BA259" s="49">
        <v>22936</v>
      </c>
      <c r="BB259" s="48">
        <v>24906</v>
      </c>
      <c r="BC259" s="49">
        <v>32522</v>
      </c>
      <c r="BD259" s="49">
        <v>5836</v>
      </c>
      <c r="BE259" s="48">
        <v>7922</v>
      </c>
      <c r="BF259" s="49">
        <v>7104</v>
      </c>
      <c r="BG259" s="49">
        <v>2112</v>
      </c>
      <c r="BH259" s="50">
        <v>232555</v>
      </c>
      <c r="BI259" s="50">
        <v>104570</v>
      </c>
      <c r="BJ259" s="50">
        <v>42238</v>
      </c>
      <c r="BK259" s="50">
        <v>110913</v>
      </c>
      <c r="BL259" s="50">
        <v>42009</v>
      </c>
      <c r="BM259" s="50">
        <v>19725</v>
      </c>
      <c r="BN259" s="50">
        <v>32741</v>
      </c>
      <c r="BO259" s="50">
        <v>11997</v>
      </c>
      <c r="BP259" s="50">
        <v>20316</v>
      </c>
      <c r="BQ259" s="50">
        <v>188783</v>
      </c>
      <c r="BR259" s="50">
        <v>79156</v>
      </c>
      <c r="BS259" s="50">
        <v>43681</v>
      </c>
      <c r="BT259" s="50">
        <v>84852</v>
      </c>
      <c r="BU259" s="50">
        <v>43358</v>
      </c>
      <c r="BV259" s="50">
        <v>122149</v>
      </c>
      <c r="BW259" s="50">
        <v>172045</v>
      </c>
      <c r="BX259" s="50">
        <v>148679</v>
      </c>
      <c r="BY259" s="50">
        <v>6859</v>
      </c>
      <c r="BZ259" s="50">
        <v>119165</v>
      </c>
      <c r="CA259" s="50">
        <v>178424</v>
      </c>
      <c r="CB259" s="50">
        <v>90679</v>
      </c>
      <c r="CC259" s="50">
        <v>12905</v>
      </c>
      <c r="CD259" s="50">
        <v>3473</v>
      </c>
      <c r="CE259" s="50">
        <v>6648</v>
      </c>
      <c r="CF259" s="50">
        <v>95709</v>
      </c>
      <c r="CG259" s="50">
        <v>52494</v>
      </c>
      <c r="CH259" s="50">
        <v>13944</v>
      </c>
      <c r="CI259" s="50">
        <v>480107</v>
      </c>
      <c r="CJ259" s="50">
        <v>148180</v>
      </c>
      <c r="CK259" s="50">
        <v>103265</v>
      </c>
      <c r="CL259" s="50">
        <v>2321</v>
      </c>
      <c r="CM259" s="50">
        <v>2321</v>
      </c>
      <c r="CN259" s="50">
        <v>277</v>
      </c>
      <c r="CO259" s="50">
        <v>181852</v>
      </c>
      <c r="CP259" s="50">
        <v>26658</v>
      </c>
      <c r="CQ259" s="50">
        <v>18669</v>
      </c>
      <c r="CR259" s="50">
        <v>132436</v>
      </c>
      <c r="CS259" s="50">
        <v>18428</v>
      </c>
      <c r="CT259" s="50">
        <v>18355</v>
      </c>
      <c r="CU259" s="51"/>
      <c r="CV259" s="50">
        <f t="shared" si="589"/>
        <v>35990.80001808091</v>
      </c>
      <c r="CW259" s="57">
        <f t="shared" si="590"/>
        <v>32191.827204080997</v>
      </c>
      <c r="CX259" s="57">
        <f t="shared" si="591"/>
        <v>4078.2700928663794</v>
      </c>
      <c r="CY259" s="50">
        <f t="shared" si="592"/>
        <v>694982.0198344657</v>
      </c>
      <c r="CZ259" s="57">
        <f t="shared" si="593"/>
        <v>290053.55209224188</v>
      </c>
      <c r="DA259" s="57">
        <f t="shared" si="594"/>
        <v>38433.652091569609</v>
      </c>
      <c r="DB259" s="50">
        <f t="shared" si="595"/>
        <v>75066.75628861248</v>
      </c>
      <c r="DC259" s="57">
        <f t="shared" si="596"/>
        <v>36781.673198743316</v>
      </c>
      <c r="DD259" s="57">
        <f t="shared" si="597"/>
        <v>3971.211432257131</v>
      </c>
      <c r="DE259" s="50">
        <f t="shared" si="598"/>
        <v>183221.28026883586</v>
      </c>
      <c r="DF259" s="57">
        <f t="shared" si="599"/>
        <v>65577.456101358563</v>
      </c>
      <c r="DG259" s="57">
        <f t="shared" si="600"/>
        <v>12896.565776433492</v>
      </c>
      <c r="DH259" s="50">
        <f t="shared" si="601"/>
        <v>225338.59083493668</v>
      </c>
      <c r="DI259" s="57">
        <f t="shared" si="602"/>
        <v>81209.548389812859</v>
      </c>
      <c r="DJ259" s="57">
        <f t="shared" si="603"/>
        <v>12681.634320913783</v>
      </c>
      <c r="DK259" s="50">
        <f t="shared" si="604"/>
        <v>123288.10008275461</v>
      </c>
      <c r="DL259" s="57">
        <f t="shared" si="605"/>
        <v>40458.135087627365</v>
      </c>
      <c r="DM259" s="57">
        <f t="shared" si="606"/>
        <v>6163.1323492175879</v>
      </c>
      <c r="DN259" s="50">
        <f t="shared" si="607"/>
        <v>16179.635993844144</v>
      </c>
      <c r="DO259" s="57">
        <f t="shared" si="608"/>
        <v>6977.4493810554568</v>
      </c>
      <c r="DP259" s="57">
        <f t="shared" si="609"/>
        <v>1128.1187633780635</v>
      </c>
      <c r="DQ259" s="50">
        <f t="shared" si="610"/>
        <v>359643.4594149068</v>
      </c>
      <c r="DR259" s="57">
        <f t="shared" si="611"/>
        <v>250215.80247468551</v>
      </c>
      <c r="DS259" s="57">
        <f t="shared" si="612"/>
        <v>34137.736762179484</v>
      </c>
      <c r="DT259" s="50">
        <f t="shared" si="613"/>
        <v>244996.44801008847</v>
      </c>
      <c r="DU259" s="57">
        <f t="shared" si="614"/>
        <v>290602.92453419295</v>
      </c>
      <c r="DV259" s="57">
        <f t="shared" si="615"/>
        <v>26244.161955737887</v>
      </c>
      <c r="DW259" s="50">
        <f t="shared" si="616"/>
        <v>19263.639563218989</v>
      </c>
      <c r="DX259" s="57">
        <f t="shared" si="617"/>
        <v>6621.5455039034114</v>
      </c>
      <c r="DY259" s="57">
        <f t="shared" si="618"/>
        <v>1095.6890803798249</v>
      </c>
      <c r="DZ259" s="50">
        <f t="shared" si="619"/>
        <v>48666.85580294922</v>
      </c>
      <c r="EA259" s="57">
        <f t="shared" si="620"/>
        <v>16085.010026856737</v>
      </c>
      <c r="EB259" s="57">
        <f t="shared" si="621"/>
        <v>1770.3350379833528</v>
      </c>
      <c r="EC259" s="50">
        <f t="shared" si="622"/>
        <v>29992.23729147777</v>
      </c>
      <c r="ED259" s="57">
        <f t="shared" si="623"/>
        <v>9496.7344062063439</v>
      </c>
      <c r="EE259" s="57">
        <f t="shared" si="624"/>
        <v>910.74490495472253</v>
      </c>
      <c r="EF259" s="50">
        <f t="shared" si="625"/>
        <v>85833.968899911473</v>
      </c>
      <c r="EG259" s="57">
        <f t="shared" si="626"/>
        <v>23213.991145081407</v>
      </c>
      <c r="EH259" s="57">
        <f t="shared" si="627"/>
        <v>1517.953404607938</v>
      </c>
      <c r="EI259" s="50">
        <f t="shared" si="628"/>
        <v>122127.34822539693</v>
      </c>
      <c r="EJ259" s="57">
        <f t="shared" si="629"/>
        <v>12155.52927793922</v>
      </c>
      <c r="EK259" s="57">
        <f t="shared" si="630"/>
        <v>1757.9873344149858</v>
      </c>
      <c r="EL259" s="50">
        <f t="shared" si="631"/>
        <v>63627.529444106425</v>
      </c>
      <c r="EM259" s="57">
        <f t="shared" si="632"/>
        <v>41857.427236210227</v>
      </c>
      <c r="EN259" s="57">
        <f t="shared" si="633"/>
        <v>2331.0021934173387</v>
      </c>
      <c r="EO259" s="50">
        <f t="shared" si="634"/>
        <v>96683.022009594162</v>
      </c>
      <c r="EP259" s="57">
        <f t="shared" si="635"/>
        <v>34208.429455375343</v>
      </c>
      <c r="EQ259" s="57">
        <f t="shared" si="636"/>
        <v>3112.1640554293081</v>
      </c>
      <c r="ER259" s="50">
        <f t="shared" si="637"/>
        <v>14354.362343272263</v>
      </c>
      <c r="ES259" s="57">
        <f t="shared" si="638"/>
        <v>9092.4633878545319</v>
      </c>
      <c r="ET259" s="57">
        <f t="shared" si="639"/>
        <v>791.88129697791419</v>
      </c>
      <c r="EU259" s="50">
        <f t="shared" si="640"/>
        <v>4565.7776633503117</v>
      </c>
      <c r="EV259" s="57">
        <f t="shared" si="641"/>
        <v>1986.1281565499844</v>
      </c>
      <c r="EW259" s="57">
        <f t="shared" si="642"/>
        <v>286.57527402627738</v>
      </c>
      <c r="EX259" s="50">
        <f t="shared" si="643"/>
        <v>134031.10634946122</v>
      </c>
      <c r="EY259" s="57">
        <f t="shared" si="644"/>
        <v>29235.560435027011</v>
      </c>
      <c r="EZ259" s="57">
        <f t="shared" si="645"/>
        <v>5731.2341024251446</v>
      </c>
      <c r="FA259" s="50">
        <f t="shared" si="646"/>
        <v>63923.768994593935</v>
      </c>
      <c r="FB259" s="57">
        <f t="shared" si="647"/>
        <v>11744.827946017496</v>
      </c>
      <c r="FC259" s="57">
        <f t="shared" si="648"/>
        <v>2676.4665152312127</v>
      </c>
      <c r="FD259" s="50">
        <f t="shared" si="649"/>
        <v>18869.998292824108</v>
      </c>
      <c r="FE259" s="57">
        <f t="shared" si="650"/>
        <v>3354.1074738358902</v>
      </c>
      <c r="FF259" s="57">
        <f t="shared" si="651"/>
        <v>2756.6587439004979</v>
      </c>
      <c r="FG259" s="50">
        <f t="shared" si="652"/>
        <v>108803.48455191391</v>
      </c>
      <c r="FH259" s="57">
        <f t="shared" si="653"/>
        <v>22130.343519125923</v>
      </c>
      <c r="FI259" s="57">
        <f t="shared" si="654"/>
        <v>5927.0334018663934</v>
      </c>
      <c r="FJ259" s="50">
        <f t="shared" si="655"/>
        <v>48903.732175031648</v>
      </c>
      <c r="FK259" s="57">
        <f t="shared" si="656"/>
        <v>12121.979815835335</v>
      </c>
      <c r="FL259" s="57">
        <f t="shared" si="657"/>
        <v>16574.281793104052</v>
      </c>
      <c r="FM259" s="50">
        <f t="shared" si="658"/>
        <v>99156.679890318657</v>
      </c>
      <c r="FN259" s="57">
        <f t="shared" si="659"/>
        <v>41567.503967862489</v>
      </c>
      <c r="FO259" s="57">
        <f t="shared" si="660"/>
        <v>930.69119533439232</v>
      </c>
      <c r="FP259" s="50">
        <f t="shared" si="661"/>
        <v>68679.73936545568</v>
      </c>
      <c r="FQ259" s="57">
        <f t="shared" si="662"/>
        <v>49883.576886862953</v>
      </c>
      <c r="FR259" s="57">
        <f t="shared" si="663"/>
        <v>12304.147383252277</v>
      </c>
      <c r="FS259" s="50">
        <f t="shared" si="664"/>
        <v>7437.6875467730088</v>
      </c>
      <c r="FT259" s="57">
        <f t="shared" si="665"/>
        <v>970.97734905660138</v>
      </c>
      <c r="FU259" s="57">
        <f t="shared" si="666"/>
        <v>902.06080574180498</v>
      </c>
      <c r="FV259" s="50">
        <f t="shared" si="667"/>
        <v>55161.072252157915</v>
      </c>
      <c r="FW259" s="57">
        <f t="shared" si="668"/>
        <v>14676.212197344437</v>
      </c>
      <c r="FX259" s="57">
        <f t="shared" si="669"/>
        <v>1892.0481160143995</v>
      </c>
      <c r="FY259" s="50">
        <f t="shared" si="670"/>
        <v>276705.6067430104</v>
      </c>
      <c r="FZ259" s="57">
        <f t="shared" si="671"/>
        <v>41427.994121280506</v>
      </c>
      <c r="GA259" s="57">
        <f t="shared" si="672"/>
        <v>14011.929769092583</v>
      </c>
      <c r="GB259" s="50">
        <f t="shared" si="673"/>
        <v>1337.6887094971062</v>
      </c>
      <c r="GC259" s="57">
        <f t="shared" si="674"/>
        <v>648.90251285930663</v>
      </c>
      <c r="GD259" s="57">
        <f t="shared" si="675"/>
        <v>37.585866905908539</v>
      </c>
      <c r="GE259" s="50">
        <f t="shared" si="676"/>
        <v>104808.86135263582</v>
      </c>
      <c r="GF259" s="57">
        <f t="shared" si="677"/>
        <v>7453.0130063780243</v>
      </c>
      <c r="GG259" s="57">
        <f t="shared" si="678"/>
        <v>2533.1788782180743</v>
      </c>
      <c r="GH259" s="50">
        <f t="shared" si="679"/>
        <v>76328.367915105016</v>
      </c>
      <c r="GI259" s="57">
        <f t="shared" si="680"/>
        <v>5152.0790637532536</v>
      </c>
      <c r="GJ259" s="57">
        <f t="shared" si="681"/>
        <v>2490.5725164546975</v>
      </c>
      <c r="GK259" s="51"/>
    </row>
    <row r="260" spans="1:193" s="45" customFormat="1">
      <c r="A260" s="45" t="s">
        <v>23</v>
      </c>
      <c r="B260" s="46">
        <v>41895</v>
      </c>
      <c r="C260" s="56">
        <v>0.57614347264720889</v>
      </c>
      <c r="D260" s="56">
        <v>0.27948277092718465</v>
      </c>
      <c r="E260" s="56">
        <v>0.13598607890291223</v>
      </c>
      <c r="F260" s="48">
        <v>100646</v>
      </c>
      <c r="G260" s="49">
        <v>194421</v>
      </c>
      <c r="H260" s="49">
        <v>49857</v>
      </c>
      <c r="I260" s="49">
        <f t="shared" si="588"/>
        <v>1205851</v>
      </c>
      <c r="J260" s="48">
        <v>1129987</v>
      </c>
      <c r="K260" s="48">
        <v>267970</v>
      </c>
      <c r="L260" s="48">
        <v>131545</v>
      </c>
      <c r="M260" s="49">
        <v>148242</v>
      </c>
      <c r="N260" s="49">
        <v>31329</v>
      </c>
      <c r="O260" s="48">
        <v>335800</v>
      </c>
      <c r="P260" s="49">
        <v>302135</v>
      </c>
      <c r="Q260" s="49">
        <v>109312</v>
      </c>
      <c r="R260" s="48">
        <v>427389</v>
      </c>
      <c r="S260" s="49">
        <v>454195</v>
      </c>
      <c r="T260" s="49">
        <v>104855</v>
      </c>
      <c r="U260" s="48">
        <v>202510</v>
      </c>
      <c r="V260" s="49">
        <v>154672</v>
      </c>
      <c r="W260" s="49">
        <v>41925</v>
      </c>
      <c r="X260" s="48">
        <v>449</v>
      </c>
      <c r="Y260" s="49">
        <v>29991</v>
      </c>
      <c r="Z260" s="49">
        <v>9207</v>
      </c>
      <c r="AA260" s="48">
        <v>569237</v>
      </c>
      <c r="AB260" s="49">
        <v>903699</v>
      </c>
      <c r="AC260" s="49">
        <v>227004</v>
      </c>
      <c r="AD260" s="48">
        <v>309898</v>
      </c>
      <c r="AE260" s="49">
        <v>790883</v>
      </c>
      <c r="AF260" s="49">
        <v>135152</v>
      </c>
      <c r="AG260" s="48">
        <v>37213</v>
      </c>
      <c r="AH260" s="49">
        <v>30775</v>
      </c>
      <c r="AI260" s="49">
        <v>9482</v>
      </c>
      <c r="AJ260" s="48">
        <v>129331</v>
      </c>
      <c r="AK260" s="49">
        <v>105040</v>
      </c>
      <c r="AL260" s="49">
        <v>23014</v>
      </c>
      <c r="AM260" s="48">
        <v>75437</v>
      </c>
      <c r="AN260" s="49">
        <v>60317</v>
      </c>
      <c r="AO260" s="49">
        <v>11472</v>
      </c>
      <c r="AP260" s="48">
        <v>144452</v>
      </c>
      <c r="AQ260" s="49">
        <v>99640</v>
      </c>
      <c r="AR260" s="49">
        <v>11153</v>
      </c>
      <c r="AS260" s="48">
        <v>210860</v>
      </c>
      <c r="AT260" s="49">
        <v>54063</v>
      </c>
      <c r="AU260" s="49">
        <v>13300</v>
      </c>
      <c r="AV260" s="48">
        <v>108348</v>
      </c>
      <c r="AW260" s="49">
        <v>177387</v>
      </c>
      <c r="AX260" s="49">
        <v>16469</v>
      </c>
      <c r="AY260" s="48">
        <v>156384</v>
      </c>
      <c r="AZ260" s="49">
        <v>145369</v>
      </c>
      <c r="BA260" s="49">
        <v>24732</v>
      </c>
      <c r="BB260" s="48">
        <v>55163</v>
      </c>
      <c r="BC260" s="49">
        <v>55763</v>
      </c>
      <c r="BD260" s="49">
        <v>8829</v>
      </c>
      <c r="BE260" s="48">
        <v>9805</v>
      </c>
      <c r="BF260" s="49">
        <v>10362</v>
      </c>
      <c r="BG260" s="49">
        <v>2800</v>
      </c>
      <c r="BH260" s="50">
        <v>210555</v>
      </c>
      <c r="BI260" s="50">
        <v>106160</v>
      </c>
      <c r="BJ260" s="50">
        <v>38169</v>
      </c>
      <c r="BK260" s="50">
        <v>125330</v>
      </c>
      <c r="BL260" s="50">
        <v>65574</v>
      </c>
      <c r="BM260" s="50">
        <v>28171</v>
      </c>
      <c r="BN260" s="50">
        <v>31369</v>
      </c>
      <c r="BO260" s="50">
        <v>11429</v>
      </c>
      <c r="BP260" s="50">
        <v>22446</v>
      </c>
      <c r="BQ260" s="50">
        <v>200827</v>
      </c>
      <c r="BR260" s="50">
        <v>48712</v>
      </c>
      <c r="BS260" s="50">
        <v>25205</v>
      </c>
      <c r="BT260" s="50">
        <v>92865</v>
      </c>
      <c r="BU260" s="50">
        <v>50723</v>
      </c>
      <c r="BV260" s="50">
        <v>101127</v>
      </c>
      <c r="BW260" s="50">
        <v>141961</v>
      </c>
      <c r="BX260" s="50">
        <v>172311</v>
      </c>
      <c r="BY260" s="50">
        <v>8223</v>
      </c>
      <c r="BZ260" s="50">
        <v>125214</v>
      </c>
      <c r="CA260" s="50">
        <v>142712</v>
      </c>
      <c r="CB260" s="50">
        <v>63511</v>
      </c>
      <c r="CC260" s="50">
        <v>13791</v>
      </c>
      <c r="CD260" s="50">
        <v>5669</v>
      </c>
      <c r="CE260" s="50">
        <v>10657</v>
      </c>
      <c r="CF260" s="50">
        <v>98421</v>
      </c>
      <c r="CG260" s="50">
        <v>58588</v>
      </c>
      <c r="CH260" s="50">
        <v>13085</v>
      </c>
      <c r="CI260" s="50">
        <v>478902</v>
      </c>
      <c r="CJ260" s="50">
        <v>131532</v>
      </c>
      <c r="CK260" s="50">
        <v>89993</v>
      </c>
      <c r="CL260" s="50">
        <v>2226</v>
      </c>
      <c r="CM260" s="50">
        <v>1004</v>
      </c>
      <c r="CN260" s="50">
        <v>281</v>
      </c>
      <c r="CO260" s="50">
        <v>202139</v>
      </c>
      <c r="CP260" s="50">
        <v>17568</v>
      </c>
      <c r="CQ260" s="50">
        <v>12671</v>
      </c>
      <c r="CR260" s="50">
        <v>132860</v>
      </c>
      <c r="CS260" s="50">
        <v>16828</v>
      </c>
      <c r="CT260" s="50">
        <v>15407</v>
      </c>
      <c r="CU260" s="51"/>
      <c r="CV260" s="50">
        <f t="shared" si="589"/>
        <v>57986.535948050987</v>
      </c>
      <c r="CW260" s="57">
        <f t="shared" si="590"/>
        <v>54337.31980643417</v>
      </c>
      <c r="CX260" s="57">
        <f t="shared" si="591"/>
        <v>6779.8579358624947</v>
      </c>
      <c r="CY260" s="50">
        <f t="shared" si="592"/>
        <v>694743.18263510952</v>
      </c>
      <c r="CZ260" s="57">
        <f t="shared" si="593"/>
        <v>315811.89787169662</v>
      </c>
      <c r="DA260" s="57">
        <f t="shared" si="594"/>
        <v>36440.189563613392</v>
      </c>
      <c r="DB260" s="50">
        <f t="shared" si="595"/>
        <v>75788.793109377089</v>
      </c>
      <c r="DC260" s="57">
        <f t="shared" si="596"/>
        <v>41431.084927787706</v>
      </c>
      <c r="DD260" s="57">
        <f t="shared" si="597"/>
        <v>4260.3078659493376</v>
      </c>
      <c r="DE260" s="50">
        <f t="shared" si="598"/>
        <v>193468.97811493275</v>
      </c>
      <c r="DF260" s="57">
        <f t="shared" si="599"/>
        <v>84441.526994084939</v>
      </c>
      <c r="DG260" s="57">
        <f t="shared" si="600"/>
        <v>14864.910257035141</v>
      </c>
      <c r="DH260" s="50">
        <f t="shared" si="601"/>
        <v>246237.38263121797</v>
      </c>
      <c r="DI260" s="57">
        <f t="shared" si="602"/>
        <v>126939.67714127264</v>
      </c>
      <c r="DJ260" s="57">
        <f t="shared" si="603"/>
        <v>14258.820303364862</v>
      </c>
      <c r="DK260" s="50">
        <f t="shared" si="604"/>
        <v>116674.81464578627</v>
      </c>
      <c r="DL260" s="57">
        <f t="shared" si="605"/>
        <v>43228.159144849502</v>
      </c>
      <c r="DM260" s="57">
        <f t="shared" si="606"/>
        <v>5701.2163580045953</v>
      </c>
      <c r="DN260" s="50">
        <f t="shared" si="607"/>
        <v>258.68841921859678</v>
      </c>
      <c r="DO260" s="57">
        <f t="shared" si="608"/>
        <v>8381.9677828771946</v>
      </c>
      <c r="DP260" s="57">
        <f t="shared" si="609"/>
        <v>1252.0238284591128</v>
      </c>
      <c r="DQ260" s="50">
        <f t="shared" si="610"/>
        <v>327962.18193927925</v>
      </c>
      <c r="DR260" s="57">
        <f t="shared" si="611"/>
        <v>252568.30060412583</v>
      </c>
      <c r="DS260" s="57">
        <f t="shared" si="612"/>
        <v>30869.383855276687</v>
      </c>
      <c r="DT260" s="50">
        <f t="shared" si="613"/>
        <v>178545.70988642474</v>
      </c>
      <c r="DU260" s="57">
        <f t="shared" si="614"/>
        <v>221038.17231920458</v>
      </c>
      <c r="DV260" s="57">
        <f t="shared" si="615"/>
        <v>18378.790535886394</v>
      </c>
      <c r="DW260" s="50">
        <f t="shared" si="616"/>
        <v>21440.027047620584</v>
      </c>
      <c r="DX260" s="57">
        <f t="shared" si="617"/>
        <v>8601.0822752841086</v>
      </c>
      <c r="DY260" s="57">
        <f t="shared" si="618"/>
        <v>1289.4200001574138</v>
      </c>
      <c r="DZ260" s="50">
        <f t="shared" si="619"/>
        <v>74513.211460936174</v>
      </c>
      <c r="EA260" s="57">
        <f t="shared" si="620"/>
        <v>29356.870258191477</v>
      </c>
      <c r="EB260" s="57">
        <f t="shared" si="621"/>
        <v>3129.583619871622</v>
      </c>
      <c r="EC260" s="50">
        <f t="shared" si="622"/>
        <v>43462.535146087495</v>
      </c>
      <c r="ED260" s="57">
        <f t="shared" si="623"/>
        <v>16857.562294014995</v>
      </c>
      <c r="EE260" s="57">
        <f t="shared" si="624"/>
        <v>1560.0322971742091</v>
      </c>
      <c r="EF260" s="50">
        <f t="shared" si="625"/>
        <v>83225.076910834614</v>
      </c>
      <c r="EG260" s="57">
        <f t="shared" si="626"/>
        <v>27847.66329518468</v>
      </c>
      <c r="EH260" s="57">
        <f t="shared" si="627"/>
        <v>1516.65273800418</v>
      </c>
      <c r="EI260" s="50">
        <f t="shared" si="628"/>
        <v>121485.61264239046</v>
      </c>
      <c r="EJ260" s="57">
        <f t="shared" si="629"/>
        <v>15109.677044636384</v>
      </c>
      <c r="EK260" s="57">
        <f t="shared" si="630"/>
        <v>1808.6148494087327</v>
      </c>
      <c r="EL260" s="50">
        <f t="shared" si="631"/>
        <v>62423.992974379791</v>
      </c>
      <c r="EM260" s="57">
        <f t="shared" si="632"/>
        <v>49576.610286460505</v>
      </c>
      <c r="EN260" s="57">
        <f t="shared" si="633"/>
        <v>2239.5547334520616</v>
      </c>
      <c r="EO260" s="50">
        <f t="shared" si="634"/>
        <v>90099.62082646112</v>
      </c>
      <c r="EP260" s="57">
        <f t="shared" si="635"/>
        <v>40628.130926913909</v>
      </c>
      <c r="EQ260" s="57">
        <f t="shared" si="636"/>
        <v>3363.207703426825</v>
      </c>
      <c r="ER260" s="50">
        <f t="shared" si="637"/>
        <v>31781.802381637983</v>
      </c>
      <c r="ES260" s="57">
        <f t="shared" si="638"/>
        <v>15584.797755212598</v>
      </c>
      <c r="ET260" s="57">
        <f t="shared" si="639"/>
        <v>1200.6210906338119</v>
      </c>
      <c r="EU260" s="50">
        <f t="shared" si="640"/>
        <v>5649.0867493058831</v>
      </c>
      <c r="EV260" s="57">
        <f t="shared" si="641"/>
        <v>2896.0004723474872</v>
      </c>
      <c r="EW260" s="57">
        <f t="shared" si="642"/>
        <v>380.76102092815421</v>
      </c>
      <c r="EX260" s="50">
        <f t="shared" si="643"/>
        <v>121309.88888323307</v>
      </c>
      <c r="EY260" s="57">
        <f t="shared" si="644"/>
        <v>29669.890961629924</v>
      </c>
      <c r="EZ260" s="57">
        <f t="shared" si="645"/>
        <v>5190.4526456452568</v>
      </c>
      <c r="FA260" s="50">
        <f t="shared" si="646"/>
        <v>72208.061426874687</v>
      </c>
      <c r="FB260" s="57">
        <f t="shared" si="647"/>
        <v>18326.803220779206</v>
      </c>
      <c r="FC260" s="57">
        <f t="shared" si="648"/>
        <v>3830.8638287739404</v>
      </c>
      <c r="FD260" s="50">
        <f t="shared" si="649"/>
        <v>18073.044593470295</v>
      </c>
      <c r="FE260" s="57">
        <f t="shared" si="650"/>
        <v>3194.2085889267933</v>
      </c>
      <c r="FF260" s="57">
        <f t="shared" si="651"/>
        <v>3052.3435270547679</v>
      </c>
      <c r="FG260" s="50">
        <f t="shared" si="652"/>
        <v>115705.16518132102</v>
      </c>
      <c r="FH260" s="57">
        <f t="shared" si="653"/>
        <v>13614.164737405019</v>
      </c>
      <c r="FI260" s="57">
        <f t="shared" si="654"/>
        <v>3427.5291187479029</v>
      </c>
      <c r="FJ260" s="50">
        <f t="shared" si="655"/>
        <v>53503.563587383054</v>
      </c>
      <c r="FK260" s="57">
        <f t="shared" si="656"/>
        <v>14176.204589739587</v>
      </c>
      <c r="FL260" s="57">
        <f t="shared" si="657"/>
        <v>13751.864201214805</v>
      </c>
      <c r="FM260" s="50">
        <f t="shared" si="658"/>
        <v>81789.903520470427</v>
      </c>
      <c r="FN260" s="57">
        <f t="shared" si="659"/>
        <v>48157.955741234116</v>
      </c>
      <c r="FO260" s="57">
        <f t="shared" si="660"/>
        <v>1118.2135268186473</v>
      </c>
      <c r="FP260" s="50">
        <f t="shared" si="661"/>
        <v>72141.22878404762</v>
      </c>
      <c r="FQ260" s="57">
        <f t="shared" si="662"/>
        <v>39885.545204560374</v>
      </c>
      <c r="FR260" s="57">
        <f t="shared" si="663"/>
        <v>8636.611857202859</v>
      </c>
      <c r="FS260" s="50">
        <f t="shared" si="664"/>
        <v>7945.5946312776578</v>
      </c>
      <c r="FT260" s="57">
        <f t="shared" si="665"/>
        <v>1584.3878283862098</v>
      </c>
      <c r="FU260" s="57">
        <f t="shared" si="666"/>
        <v>1449.2036428683357</v>
      </c>
      <c r="FV260" s="50">
        <f t="shared" si="667"/>
        <v>56704.616721410945</v>
      </c>
      <c r="FW260" s="57">
        <f t="shared" si="668"/>
        <v>16374.336583081895</v>
      </c>
      <c r="FX260" s="57">
        <f t="shared" si="669"/>
        <v>1779.3778424446066</v>
      </c>
      <c r="FY260" s="50">
        <f t="shared" si="670"/>
        <v>275916.26133769361</v>
      </c>
      <c r="FZ260" s="57">
        <f t="shared" si="671"/>
        <v>36760.927825594452</v>
      </c>
      <c r="GA260" s="57">
        <f t="shared" si="672"/>
        <v>12237.79519870978</v>
      </c>
      <c r="GB260" s="50">
        <f t="shared" si="673"/>
        <v>1282.4953701126869</v>
      </c>
      <c r="GC260" s="57">
        <f t="shared" si="674"/>
        <v>280.60070201089337</v>
      </c>
      <c r="GD260" s="57">
        <f t="shared" si="675"/>
        <v>38.212088171718335</v>
      </c>
      <c r="GE260" s="50">
        <f t="shared" si="676"/>
        <v>116461.06541743416</v>
      </c>
      <c r="GF260" s="57">
        <f t="shared" si="677"/>
        <v>4909.9533196487801</v>
      </c>
      <c r="GG260" s="57">
        <f t="shared" si="678"/>
        <v>1723.0796057788009</v>
      </c>
      <c r="GH260" s="50">
        <f t="shared" si="679"/>
        <v>76546.421775908166</v>
      </c>
      <c r="GI260" s="57">
        <f t="shared" si="680"/>
        <v>4703.1360691626633</v>
      </c>
      <c r="GJ260" s="57">
        <f t="shared" si="681"/>
        <v>2095.1375176571687</v>
      </c>
      <c r="GK260" s="51"/>
    </row>
    <row r="261" spans="1:193" s="45" customFormat="1">
      <c r="A261" s="45" t="s">
        <v>23</v>
      </c>
      <c r="B261" s="46">
        <v>41894</v>
      </c>
      <c r="C261" s="56">
        <v>0.56990152916744419</v>
      </c>
      <c r="D261" s="56">
        <v>0.28524393982678486</v>
      </c>
      <c r="E261" s="56">
        <v>0.13643491361660157</v>
      </c>
      <c r="F261" s="48">
        <v>116760</v>
      </c>
      <c r="G261" s="49">
        <v>221612</v>
      </c>
      <c r="H261" s="49">
        <v>57182</v>
      </c>
      <c r="I261" s="49">
        <f t="shared" si="588"/>
        <v>1205851</v>
      </c>
      <c r="J261" s="48">
        <v>1126411</v>
      </c>
      <c r="K261" s="48">
        <v>252563</v>
      </c>
      <c r="L261" s="48">
        <v>145636</v>
      </c>
      <c r="M261" s="49">
        <v>147504</v>
      </c>
      <c r="N261" s="49">
        <v>31597</v>
      </c>
      <c r="O261" s="49">
        <f>AVERAGE(O260,O262)</f>
        <v>346504</v>
      </c>
      <c r="P261" s="49">
        <v>320459</v>
      </c>
      <c r="Q261" s="49">
        <v>115362</v>
      </c>
      <c r="R261" s="48">
        <v>443078</v>
      </c>
      <c r="S261" s="49">
        <v>360583</v>
      </c>
      <c r="T261" s="49">
        <v>105968</v>
      </c>
      <c r="U261" s="48">
        <v>201857</v>
      </c>
      <c r="V261" s="49">
        <v>150182</v>
      </c>
      <c r="W261" s="49">
        <v>40219</v>
      </c>
      <c r="X261" s="48">
        <v>30409</v>
      </c>
      <c r="Y261" s="49">
        <v>30800</v>
      </c>
      <c r="Z261" s="49">
        <v>9707</v>
      </c>
      <c r="AA261" s="48">
        <v>521295</v>
      </c>
      <c r="AB261" s="49">
        <v>851567</v>
      </c>
      <c r="AC261" s="49">
        <v>205593</v>
      </c>
      <c r="AD261" s="48">
        <v>265935</v>
      </c>
      <c r="AE261" s="49">
        <v>713869</v>
      </c>
      <c r="AF261" s="49">
        <v>121062</v>
      </c>
      <c r="AG261" s="48">
        <v>39723</v>
      </c>
      <c r="AH261" s="49">
        <v>32927</v>
      </c>
      <c r="AI261" s="49">
        <v>9783</v>
      </c>
      <c r="AJ261" s="48">
        <v>134033</v>
      </c>
      <c r="AK261" s="49">
        <v>109549</v>
      </c>
      <c r="AL261" s="49">
        <v>23227</v>
      </c>
      <c r="AM261" s="48">
        <v>77753</v>
      </c>
      <c r="AN261" s="49">
        <v>64661</v>
      </c>
      <c r="AO261" s="49">
        <v>11637</v>
      </c>
      <c r="AP261" s="48">
        <v>145843</v>
      </c>
      <c r="AQ261" s="49">
        <v>96727</v>
      </c>
      <c r="AR261" s="49">
        <v>10907</v>
      </c>
      <c r="AS261" s="48">
        <v>217663</v>
      </c>
      <c r="AT261" s="49">
        <v>54114</v>
      </c>
      <c r="AU261" s="49">
        <v>13047</v>
      </c>
      <c r="AV261" s="48">
        <v>105355</v>
      </c>
      <c r="AW261" s="49">
        <v>169187</v>
      </c>
      <c r="AX261" s="49">
        <v>14871</v>
      </c>
      <c r="AY261" s="48">
        <v>135702</v>
      </c>
      <c r="AZ261" s="49">
        <v>127234</v>
      </c>
      <c r="BA261" s="49">
        <v>21494</v>
      </c>
      <c r="BB261" s="48">
        <v>48741</v>
      </c>
      <c r="BC261" s="49">
        <v>52840</v>
      </c>
      <c r="BD261" s="49">
        <v>8327</v>
      </c>
      <c r="BE261" s="48">
        <v>10656</v>
      </c>
      <c r="BF261" s="49">
        <v>11144</v>
      </c>
      <c r="BG261" s="49">
        <v>2705</v>
      </c>
      <c r="BH261" s="50">
        <v>225799</v>
      </c>
      <c r="BI261" s="50">
        <v>118133</v>
      </c>
      <c r="BJ261" s="50">
        <v>42881</v>
      </c>
      <c r="BK261" s="50">
        <v>170891</v>
      </c>
      <c r="BL261" s="50">
        <v>90645</v>
      </c>
      <c r="BM261" s="50">
        <v>27977</v>
      </c>
      <c r="BN261" s="50">
        <v>29591</v>
      </c>
      <c r="BO261" s="50">
        <v>11896</v>
      </c>
      <c r="BP261" s="50">
        <v>22440</v>
      </c>
      <c r="BQ261" s="50">
        <v>156315</v>
      </c>
      <c r="BR261" s="50">
        <v>39960</v>
      </c>
      <c r="BS261" s="50">
        <v>21658</v>
      </c>
      <c r="BT261" s="50">
        <v>110497</v>
      </c>
      <c r="BU261" s="50">
        <v>52958</v>
      </c>
      <c r="BV261" s="50">
        <v>49721</v>
      </c>
      <c r="BW261" s="50">
        <v>158605</v>
      </c>
      <c r="BX261" s="50">
        <v>168439</v>
      </c>
      <c r="BY261" s="50">
        <v>7366</v>
      </c>
      <c r="BZ261" s="50">
        <v>114434</v>
      </c>
      <c r="CA261" s="50">
        <v>110074</v>
      </c>
      <c r="CB261" s="50">
        <v>50268</v>
      </c>
      <c r="CC261" s="50">
        <v>19673</v>
      </c>
      <c r="CD261" s="50">
        <v>6498</v>
      </c>
      <c r="CE261" s="50">
        <v>10828</v>
      </c>
      <c r="CF261" s="50">
        <v>102199</v>
      </c>
      <c r="CG261" s="50">
        <v>63026</v>
      </c>
      <c r="CH261" s="50">
        <v>13851</v>
      </c>
      <c r="CI261" s="50">
        <v>428448</v>
      </c>
      <c r="CJ261" s="50">
        <v>126641</v>
      </c>
      <c r="CK261" s="50">
        <v>89575</v>
      </c>
      <c r="CL261" s="50">
        <v>4785</v>
      </c>
      <c r="CM261" s="50">
        <v>1036</v>
      </c>
      <c r="CN261" s="50">
        <v>604</v>
      </c>
      <c r="CO261" s="50">
        <v>119675</v>
      </c>
      <c r="CP261" s="50">
        <v>14246</v>
      </c>
      <c r="CQ261" s="50">
        <v>11010</v>
      </c>
      <c r="CR261" s="50">
        <v>118083</v>
      </c>
      <c r="CS261" s="50">
        <v>15511</v>
      </c>
      <c r="CT261" s="50">
        <v>14704</v>
      </c>
      <c r="CU261" s="51"/>
      <c r="CV261" s="50">
        <f t="shared" si="589"/>
        <v>66541.702545590786</v>
      </c>
      <c r="CW261" s="57">
        <f t="shared" si="590"/>
        <v>63213.479992893444</v>
      </c>
      <c r="CX261" s="57">
        <f t="shared" si="591"/>
        <v>7801.6212304245109</v>
      </c>
      <c r="CY261" s="50">
        <f t="shared" si="592"/>
        <v>687216.32884809177</v>
      </c>
      <c r="CZ261" s="57">
        <f t="shared" si="593"/>
        <v>321301.91150422854</v>
      </c>
      <c r="DA261" s="57">
        <f t="shared" si="594"/>
        <v>34458.411087749744</v>
      </c>
      <c r="DB261" s="50">
        <f t="shared" si="595"/>
        <v>82998.179101829897</v>
      </c>
      <c r="DC261" s="57">
        <f t="shared" si="596"/>
        <v>42074.622100210072</v>
      </c>
      <c r="DD261" s="57">
        <f t="shared" si="597"/>
        <v>4310.9339655437598</v>
      </c>
      <c r="DE261" s="50">
        <f t="shared" si="598"/>
        <v>197473.15946263607</v>
      </c>
      <c r="DF261" s="57">
        <f t="shared" si="599"/>
        <v>91408.987712951654</v>
      </c>
      <c r="DG261" s="57">
        <f t="shared" si="600"/>
        <v>15739.404504638391</v>
      </c>
      <c r="DH261" s="50">
        <f t="shared" si="601"/>
        <v>252510.82974045284</v>
      </c>
      <c r="DI261" s="57">
        <f t="shared" si="602"/>
        <v>102854.11555456156</v>
      </c>
      <c r="DJ261" s="57">
        <f t="shared" si="603"/>
        <v>14457.734926124034</v>
      </c>
      <c r="DK261" s="50">
        <f t="shared" si="604"/>
        <v>115038.61297315278</v>
      </c>
      <c r="DL261" s="57">
        <f t="shared" si="605"/>
        <v>42838.505371066203</v>
      </c>
      <c r="DM261" s="57">
        <f t="shared" si="606"/>
        <v>5487.2757907460982</v>
      </c>
      <c r="DN261" s="50">
        <f t="shared" si="607"/>
        <v>17330.13560045281</v>
      </c>
      <c r="DO261" s="57">
        <f t="shared" si="608"/>
        <v>8785.5133466649731</v>
      </c>
      <c r="DP261" s="57">
        <f t="shared" si="609"/>
        <v>1324.3737064763513</v>
      </c>
      <c r="DQ261" s="50">
        <f t="shared" si="610"/>
        <v>297086.8176473428</v>
      </c>
      <c r="DR261" s="57">
        <f t="shared" si="611"/>
        <v>242904.3261064757</v>
      </c>
      <c r="DS261" s="57">
        <f t="shared" si="612"/>
        <v>28050.063195177965</v>
      </c>
      <c r="DT261" s="50">
        <f t="shared" si="613"/>
        <v>151556.76315914426</v>
      </c>
      <c r="DU261" s="57">
        <f t="shared" si="614"/>
        <v>203626.80608020708</v>
      </c>
      <c r="DV261" s="57">
        <f t="shared" si="615"/>
        <v>16517.083512253019</v>
      </c>
      <c r="DW261" s="50">
        <f t="shared" si="616"/>
        <v>22638.198443118385</v>
      </c>
      <c r="DX261" s="57">
        <f t="shared" si="617"/>
        <v>9392.2272066765454</v>
      </c>
      <c r="DY261" s="57">
        <f t="shared" si="618"/>
        <v>1334.7427599112132</v>
      </c>
      <c r="DZ261" s="50">
        <f t="shared" si="619"/>
        <v>76385.611658900045</v>
      </c>
      <c r="EA261" s="57">
        <f t="shared" si="620"/>
        <v>31248.188364084453</v>
      </c>
      <c r="EB261" s="57">
        <f t="shared" si="621"/>
        <v>3168.9737385728045</v>
      </c>
      <c r="EC261" s="50">
        <f t="shared" si="622"/>
        <v>44311.553597356287</v>
      </c>
      <c r="ED261" s="57">
        <f t="shared" si="623"/>
        <v>18444.158393139736</v>
      </c>
      <c r="EE261" s="57">
        <f t="shared" si="624"/>
        <v>1587.6930897563925</v>
      </c>
      <c r="EF261" s="50">
        <f t="shared" si="625"/>
        <v>83116.148718367564</v>
      </c>
      <c r="EG261" s="57">
        <f t="shared" si="626"/>
        <v>27590.790567625419</v>
      </c>
      <c r="EH261" s="57">
        <f t="shared" si="627"/>
        <v>1488.0956028162732</v>
      </c>
      <c r="EI261" s="50">
        <f t="shared" si="628"/>
        <v>124046.4765431734</v>
      </c>
      <c r="EJ261" s="57">
        <f t="shared" si="629"/>
        <v>15435.690559786635</v>
      </c>
      <c r="EK261" s="57">
        <f t="shared" si="630"/>
        <v>1780.0663179558007</v>
      </c>
      <c r="EL261" s="50">
        <f t="shared" si="631"/>
        <v>60041.975605436084</v>
      </c>
      <c r="EM261" s="57">
        <f t="shared" si="632"/>
        <v>48259.566447474252</v>
      </c>
      <c r="EN261" s="57">
        <f t="shared" si="633"/>
        <v>2028.9236003924818</v>
      </c>
      <c r="EO261" s="50">
        <f t="shared" si="634"/>
        <v>77336.777311080514</v>
      </c>
      <c r="EP261" s="57">
        <f t="shared" si="635"/>
        <v>36292.727439921146</v>
      </c>
      <c r="EQ261" s="57">
        <f t="shared" si="636"/>
        <v>2932.532033275234</v>
      </c>
      <c r="ER261" s="50">
        <f t="shared" si="637"/>
        <v>27777.570433150398</v>
      </c>
      <c r="ES261" s="57">
        <f t="shared" si="638"/>
        <v>15072.289780447312</v>
      </c>
      <c r="ET261" s="57">
        <f t="shared" si="639"/>
        <v>1136.0935256854411</v>
      </c>
      <c r="EU261" s="50">
        <f t="shared" si="640"/>
        <v>6072.8706948082854</v>
      </c>
      <c r="EV261" s="57">
        <f t="shared" si="641"/>
        <v>3178.7584654296907</v>
      </c>
      <c r="EW261" s="57">
        <f t="shared" si="642"/>
        <v>369.05644133290724</v>
      </c>
      <c r="EX261" s="50">
        <f t="shared" si="643"/>
        <v>128683.19538447972</v>
      </c>
      <c r="EY261" s="57">
        <f t="shared" si="644"/>
        <v>33696.72234355758</v>
      </c>
      <c r="EZ261" s="57">
        <f t="shared" si="645"/>
        <v>5850.4655307934918</v>
      </c>
      <c r="FA261" s="50">
        <f t="shared" si="646"/>
        <v>97391.042220953706</v>
      </c>
      <c r="FB261" s="57">
        <f t="shared" si="647"/>
        <v>25855.936925598915</v>
      </c>
      <c r="FC261" s="57">
        <f t="shared" si="648"/>
        <v>3817.0395782516621</v>
      </c>
      <c r="FD261" s="50">
        <f t="shared" si="649"/>
        <v>16863.95614959384</v>
      </c>
      <c r="FE261" s="57">
        <f t="shared" si="650"/>
        <v>3393.2619081794328</v>
      </c>
      <c r="FF261" s="57">
        <f t="shared" si="651"/>
        <v>3061.5994615565392</v>
      </c>
      <c r="FG261" s="50">
        <f t="shared" si="652"/>
        <v>89084.157531809033</v>
      </c>
      <c r="FH261" s="57">
        <f t="shared" si="653"/>
        <v>11398.347835478324</v>
      </c>
      <c r="FI261" s="57">
        <f t="shared" si="654"/>
        <v>2954.9073591083566</v>
      </c>
      <c r="FJ261" s="50">
        <f t="shared" si="655"/>
        <v>62972.409268415082</v>
      </c>
      <c r="FK261" s="57">
        <f t="shared" si="656"/>
        <v>15105.948565346873</v>
      </c>
      <c r="FL261" s="57">
        <f t="shared" si="657"/>
        <v>6783.6803399310465</v>
      </c>
      <c r="FM261" s="50">
        <f t="shared" si="658"/>
        <v>90389.232033602486</v>
      </c>
      <c r="FN261" s="57">
        <f t="shared" si="659"/>
        <v>48046.203980483813</v>
      </c>
      <c r="FO261" s="57">
        <f t="shared" si="660"/>
        <v>1004.9795736998872</v>
      </c>
      <c r="FP261" s="50">
        <f t="shared" si="661"/>
        <v>65216.111588747306</v>
      </c>
      <c r="FQ261" s="57">
        <f t="shared" si="662"/>
        <v>31397.941432493517</v>
      </c>
      <c r="FR261" s="57">
        <f t="shared" si="663"/>
        <v>6858.3102376793277</v>
      </c>
      <c r="FS261" s="50">
        <f t="shared" si="664"/>
        <v>11211.672783311129</v>
      </c>
      <c r="FT261" s="57">
        <f t="shared" si="665"/>
        <v>1853.5151209944481</v>
      </c>
      <c r="FU261" s="57">
        <f t="shared" si="666"/>
        <v>1477.3172446405617</v>
      </c>
      <c r="FV261" s="50">
        <f t="shared" si="667"/>
        <v>58243.366379383631</v>
      </c>
      <c r="FW261" s="57">
        <f t="shared" si="668"/>
        <v>17977.784551522942</v>
      </c>
      <c r="FX261" s="57">
        <f t="shared" si="669"/>
        <v>1889.7599885035484</v>
      </c>
      <c r="FY261" s="50">
        <f t="shared" si="670"/>
        <v>244173.17036873312</v>
      </c>
      <c r="FZ261" s="57">
        <f t="shared" si="671"/>
        <v>36123.577783603861</v>
      </c>
      <c r="GA261" s="57">
        <f t="shared" si="672"/>
        <v>12221.157387207086</v>
      </c>
      <c r="GB261" s="50">
        <f t="shared" si="673"/>
        <v>2726.9788170662205</v>
      </c>
      <c r="GC261" s="57">
        <f t="shared" si="674"/>
        <v>295.51272166054912</v>
      </c>
      <c r="GD261" s="57">
        <f t="shared" si="675"/>
        <v>82.406687824427351</v>
      </c>
      <c r="GE261" s="50">
        <f t="shared" si="676"/>
        <v>68202.965503113883</v>
      </c>
      <c r="GF261" s="57">
        <f t="shared" si="677"/>
        <v>4063.5851667723773</v>
      </c>
      <c r="GG261" s="57">
        <f t="shared" si="678"/>
        <v>1502.1483989187832</v>
      </c>
      <c r="GH261" s="50">
        <f t="shared" si="679"/>
        <v>67295.682268679317</v>
      </c>
      <c r="GI261" s="57">
        <f t="shared" si="680"/>
        <v>4424.4187506532598</v>
      </c>
      <c r="GJ261" s="57">
        <f t="shared" si="681"/>
        <v>2006.1389698185094</v>
      </c>
      <c r="GK261" s="51"/>
    </row>
    <row r="262" spans="1:193" s="45" customFormat="1">
      <c r="A262" s="45" t="s">
        <v>23</v>
      </c>
      <c r="B262" s="46">
        <v>41893</v>
      </c>
      <c r="C262" s="56">
        <v>0.56580605455153965</v>
      </c>
      <c r="D262" s="56">
        <v>0.28973525507051384</v>
      </c>
      <c r="E262" s="56">
        <v>0.13611967277437315</v>
      </c>
      <c r="F262" s="48">
        <v>117544</v>
      </c>
      <c r="G262" s="49">
        <v>232946</v>
      </c>
      <c r="H262" s="49">
        <v>57283</v>
      </c>
      <c r="I262" s="49">
        <v>1091821</v>
      </c>
      <c r="J262" s="48">
        <v>1138057</v>
      </c>
      <c r="K262" s="48">
        <v>253629</v>
      </c>
      <c r="L262" s="48">
        <v>133454</v>
      </c>
      <c r="M262" s="49">
        <v>149131</v>
      </c>
      <c r="N262" s="49">
        <v>32503</v>
      </c>
      <c r="O262" s="48">
        <v>357208</v>
      </c>
      <c r="P262" s="49">
        <v>320960</v>
      </c>
      <c r="Q262" s="49">
        <v>112474</v>
      </c>
      <c r="R262" s="48">
        <v>470945</v>
      </c>
      <c r="S262" s="49">
        <v>394816</v>
      </c>
      <c r="T262" s="49">
        <v>109702</v>
      </c>
      <c r="U262" s="48">
        <v>202873</v>
      </c>
      <c r="V262" s="49">
        <v>155426</v>
      </c>
      <c r="W262" s="49">
        <v>40574</v>
      </c>
      <c r="X262" s="48">
        <v>34865</v>
      </c>
      <c r="Y262" s="49">
        <v>36209</v>
      </c>
      <c r="Z262" s="49">
        <v>10738</v>
      </c>
      <c r="AA262" s="48">
        <v>530620</v>
      </c>
      <c r="AB262" s="49">
        <v>891626</v>
      </c>
      <c r="AC262" s="49">
        <v>201470</v>
      </c>
      <c r="AD262" s="48">
        <v>253908</v>
      </c>
      <c r="AE262" s="49">
        <v>745117</v>
      </c>
      <c r="AF262" s="49">
        <v>122190</v>
      </c>
      <c r="AG262" s="48">
        <v>39394</v>
      </c>
      <c r="AH262" s="49">
        <v>33052</v>
      </c>
      <c r="AI262" s="49">
        <v>9416</v>
      </c>
      <c r="AJ262" s="48">
        <v>121882</v>
      </c>
      <c r="AK262" s="49">
        <v>102501</v>
      </c>
      <c r="AL262" s="49">
        <v>21036</v>
      </c>
      <c r="AM262" s="48">
        <v>69609</v>
      </c>
      <c r="AN262" s="49">
        <v>56944</v>
      </c>
      <c r="AO262" s="49">
        <v>9781</v>
      </c>
      <c r="AP262" s="48">
        <v>150569</v>
      </c>
      <c r="AQ262" s="49">
        <v>99423</v>
      </c>
      <c r="AR262" s="49">
        <v>10957</v>
      </c>
      <c r="AS262" s="48">
        <v>241724</v>
      </c>
      <c r="AT262" s="49">
        <v>59932</v>
      </c>
      <c r="AU262" s="49">
        <v>13691</v>
      </c>
      <c r="AV262" s="48">
        <v>123735</v>
      </c>
      <c r="AW262" s="49">
        <v>193303</v>
      </c>
      <c r="AX262" s="49">
        <v>15460</v>
      </c>
      <c r="AY262" s="48">
        <v>131167</v>
      </c>
      <c r="AZ262" s="49">
        <v>126116</v>
      </c>
      <c r="BA262" s="49">
        <v>20611</v>
      </c>
      <c r="BB262" s="48">
        <v>46829</v>
      </c>
      <c r="BC262" s="49">
        <v>52585</v>
      </c>
      <c r="BD262" s="49">
        <v>7757</v>
      </c>
      <c r="BE262" s="48">
        <v>10659</v>
      </c>
      <c r="BF262" s="49">
        <v>11114</v>
      </c>
      <c r="BG262" s="49">
        <v>2660</v>
      </c>
      <c r="BH262" s="50">
        <v>256511</v>
      </c>
      <c r="BI262" s="50">
        <v>121904</v>
      </c>
      <c r="BJ262" s="50">
        <v>43502</v>
      </c>
      <c r="BK262" s="50">
        <v>174938</v>
      </c>
      <c r="BL262" s="50">
        <v>110928</v>
      </c>
      <c r="BM262" s="50">
        <v>26201</v>
      </c>
      <c r="BN262" s="50">
        <v>29842</v>
      </c>
      <c r="BO262" s="50">
        <v>11974</v>
      </c>
      <c r="BP262" s="50">
        <v>21745</v>
      </c>
      <c r="BQ262" s="50">
        <v>146999</v>
      </c>
      <c r="BR262" s="50">
        <v>43494</v>
      </c>
      <c r="BS262" s="50">
        <v>22547</v>
      </c>
      <c r="BT262" s="50">
        <v>114980</v>
      </c>
      <c r="BU262" s="50">
        <v>146938</v>
      </c>
      <c r="BV262" s="50">
        <v>40967</v>
      </c>
      <c r="BW262" s="50">
        <v>144697</v>
      </c>
      <c r="BX262" s="50">
        <v>155522</v>
      </c>
      <c r="BY262" s="50">
        <v>6026</v>
      </c>
      <c r="BZ262" s="50">
        <v>101295</v>
      </c>
      <c r="CA262" s="50">
        <v>121618</v>
      </c>
      <c r="CB262" s="50">
        <v>52863</v>
      </c>
      <c r="CC262" s="50">
        <v>21279</v>
      </c>
      <c r="CD262" s="50">
        <v>6842</v>
      </c>
      <c r="CE262" s="50">
        <v>9976</v>
      </c>
      <c r="CF262" s="50">
        <v>109168</v>
      </c>
      <c r="CG262" s="50">
        <v>88018</v>
      </c>
      <c r="CH262" s="50">
        <v>15967</v>
      </c>
      <c r="CI262" s="50">
        <v>435776</v>
      </c>
      <c r="CJ262" s="50">
        <v>126810</v>
      </c>
      <c r="CK262" s="50">
        <v>86928</v>
      </c>
      <c r="CL262" s="50">
        <v>5359</v>
      </c>
      <c r="CM262" s="50">
        <v>1913</v>
      </c>
      <c r="CN262" s="50">
        <v>691</v>
      </c>
      <c r="CO262" s="50">
        <v>95855</v>
      </c>
      <c r="CP262" s="50">
        <v>14640</v>
      </c>
      <c r="CQ262" s="50">
        <v>11409</v>
      </c>
      <c r="CR262" s="50">
        <v>112755</v>
      </c>
      <c r="CS262" s="50">
        <v>15677</v>
      </c>
      <c r="CT262" s="50">
        <v>14018</v>
      </c>
      <c r="CU262" s="51"/>
      <c r="CV262" s="50">
        <f t="shared" si="589"/>
        <v>66507.106876206177</v>
      </c>
      <c r="CW262" s="57">
        <f t="shared" si="590"/>
        <v>67492.668727655924</v>
      </c>
      <c r="CX262" s="57">
        <f t="shared" si="591"/>
        <v>7797.3432155344171</v>
      </c>
      <c r="CY262" s="50">
        <f t="shared" si="592"/>
        <v>617758.93228651653</v>
      </c>
      <c r="CZ262" s="57">
        <f t="shared" si="593"/>
        <v>329735.23517978378</v>
      </c>
      <c r="DA262" s="57">
        <f t="shared" si="594"/>
        <v>34523.896486091486</v>
      </c>
      <c r="DB262" s="50">
        <f t="shared" si="595"/>
        <v>75509.081204121176</v>
      </c>
      <c r="DC262" s="57">
        <f t="shared" si="596"/>
        <v>43208.508323920803</v>
      </c>
      <c r="DD262" s="57">
        <f t="shared" si="597"/>
        <v>4424.2977241854505</v>
      </c>
      <c r="DE262" s="50">
        <f t="shared" si="598"/>
        <v>202110.44913424639</v>
      </c>
      <c r="DF262" s="57">
        <f t="shared" si="599"/>
        <v>92993.42746743212</v>
      </c>
      <c r="DG262" s="57">
        <f t="shared" si="600"/>
        <v>15309.924075624845</v>
      </c>
      <c r="DH262" s="50">
        <f t="shared" si="601"/>
        <v>266463.53236077481</v>
      </c>
      <c r="DI262" s="57">
        <f t="shared" si="602"/>
        <v>114392.11446591999</v>
      </c>
      <c r="DJ262" s="57">
        <f t="shared" si="603"/>
        <v>14932.600342694283</v>
      </c>
      <c r="DK262" s="50">
        <f t="shared" si="604"/>
        <v>114786.77170503451</v>
      </c>
      <c r="DL262" s="57">
        <f t="shared" si="605"/>
        <v>45032.391754589684</v>
      </c>
      <c r="DM262" s="57">
        <f t="shared" si="606"/>
        <v>5522.9196031474157</v>
      </c>
      <c r="DN262" s="50">
        <f t="shared" si="607"/>
        <v>19726.828091939431</v>
      </c>
      <c r="DO262" s="57">
        <f t="shared" si="608"/>
        <v>10491.023850848236</v>
      </c>
      <c r="DP262" s="57">
        <f t="shared" si="609"/>
        <v>1461.6530462512189</v>
      </c>
      <c r="DQ262" s="50">
        <f t="shared" si="610"/>
        <v>300228.00866613799</v>
      </c>
      <c r="DR262" s="57">
        <f t="shared" si="611"/>
        <v>258335.48653750197</v>
      </c>
      <c r="DS262" s="57">
        <f t="shared" si="612"/>
        <v>27424.030473852959</v>
      </c>
      <c r="DT262" s="50">
        <f t="shared" si="613"/>
        <v>143662.68369907234</v>
      </c>
      <c r="DU262" s="57">
        <f t="shared" si="614"/>
        <v>215886.66405237606</v>
      </c>
      <c r="DV262" s="57">
        <f t="shared" si="615"/>
        <v>16632.462816300656</v>
      </c>
      <c r="DW262" s="50">
        <f t="shared" si="616"/>
        <v>22289.363713003353</v>
      </c>
      <c r="DX262" s="57">
        <f t="shared" si="617"/>
        <v>9576.3296505906237</v>
      </c>
      <c r="DY262" s="57">
        <f t="shared" si="618"/>
        <v>1281.7028388434976</v>
      </c>
      <c r="DZ262" s="50">
        <f t="shared" si="619"/>
        <v>68961.573540850761</v>
      </c>
      <c r="EA262" s="57">
        <f t="shared" si="620"/>
        <v>29698.153379982738</v>
      </c>
      <c r="EB262" s="57">
        <f t="shared" si="621"/>
        <v>2863.4134364817137</v>
      </c>
      <c r="EC262" s="50">
        <f t="shared" si="622"/>
        <v>39385.193651278125</v>
      </c>
      <c r="ED262" s="57">
        <f t="shared" si="623"/>
        <v>16498.684364735342</v>
      </c>
      <c r="EE262" s="57">
        <f t="shared" si="624"/>
        <v>1331.3865194061436</v>
      </c>
      <c r="EF262" s="50">
        <f t="shared" si="625"/>
        <v>85192.851827770777</v>
      </c>
      <c r="EG262" s="57">
        <f t="shared" si="626"/>
        <v>28806.348264875698</v>
      </c>
      <c r="EH262" s="57">
        <f t="shared" si="627"/>
        <v>1491.4632545888066</v>
      </c>
      <c r="EI262" s="50">
        <f t="shared" si="628"/>
        <v>136768.90273041636</v>
      </c>
      <c r="EJ262" s="57">
        <f t="shared" si="629"/>
        <v>17364.413306886036</v>
      </c>
      <c r="EK262" s="57">
        <f t="shared" si="630"/>
        <v>1863.6144399539428</v>
      </c>
      <c r="EL262" s="50">
        <f t="shared" si="631"/>
        <v>70010.012159934762</v>
      </c>
      <c r="EM262" s="57">
        <f t="shared" si="632"/>
        <v>56006.694010895539</v>
      </c>
      <c r="EN262" s="57">
        <f t="shared" si="633"/>
        <v>2104.4101410918088</v>
      </c>
      <c r="EO262" s="50">
        <f t="shared" si="634"/>
        <v>74215.082757361801</v>
      </c>
      <c r="EP262" s="57">
        <f t="shared" si="635"/>
        <v>36540.251428472926</v>
      </c>
      <c r="EQ262" s="57">
        <f t="shared" si="636"/>
        <v>2805.5625755526048</v>
      </c>
      <c r="ER262" s="50">
        <f t="shared" si="637"/>
        <v>26496.131728594049</v>
      </c>
      <c r="ES262" s="57">
        <f t="shared" si="638"/>
        <v>15235.728387882971</v>
      </c>
      <c r="ET262" s="57">
        <f t="shared" si="639"/>
        <v>1055.8803017108125</v>
      </c>
      <c r="EU262" s="50">
        <f t="shared" si="640"/>
        <v>6030.9267354648609</v>
      </c>
      <c r="EV262" s="57">
        <f t="shared" si="641"/>
        <v>3220.1176248536908</v>
      </c>
      <c r="EW262" s="57">
        <f t="shared" si="642"/>
        <v>362.07832957983254</v>
      </c>
      <c r="EX262" s="50">
        <f t="shared" si="643"/>
        <v>145135.47685906998</v>
      </c>
      <c r="EY262" s="57">
        <f t="shared" si="644"/>
        <v>35319.886534115918</v>
      </c>
      <c r="EZ262" s="57">
        <f t="shared" si="645"/>
        <v>5921.4780050307809</v>
      </c>
      <c r="FA262" s="50">
        <f t="shared" si="646"/>
        <v>98980.979571137243</v>
      </c>
      <c r="FB262" s="57">
        <f t="shared" si="647"/>
        <v>32139.752374461961</v>
      </c>
      <c r="FC262" s="57">
        <f t="shared" si="648"/>
        <v>3566.4715463613506</v>
      </c>
      <c r="FD262" s="50">
        <f t="shared" si="649"/>
        <v>16884.784279927047</v>
      </c>
      <c r="FE262" s="57">
        <f t="shared" si="650"/>
        <v>3469.2899442143325</v>
      </c>
      <c r="FF262" s="57">
        <f t="shared" si="651"/>
        <v>2959.9222844787441</v>
      </c>
      <c r="FG262" s="50">
        <f t="shared" si="652"/>
        <v>83172.924213021775</v>
      </c>
      <c r="FH262" s="57">
        <f t="shared" si="653"/>
        <v>12601.745184036929</v>
      </c>
      <c r="FI262" s="57">
        <f t="shared" si="654"/>
        <v>3069.0902620437914</v>
      </c>
      <c r="FJ262" s="50">
        <f t="shared" si="655"/>
        <v>65056.380152336031</v>
      </c>
      <c r="FK262" s="57">
        <f t="shared" si="656"/>
        <v>42573.118909551165</v>
      </c>
      <c r="FL262" s="57">
        <f t="shared" si="657"/>
        <v>5576.4146345477448</v>
      </c>
      <c r="FM262" s="50">
        <f t="shared" si="658"/>
        <v>81870.438675444137</v>
      </c>
      <c r="FN262" s="57">
        <f t="shared" si="659"/>
        <v>45060.206339076452</v>
      </c>
      <c r="FO262" s="57">
        <f t="shared" si="660"/>
        <v>820.2571481383726</v>
      </c>
      <c r="FP262" s="50">
        <f t="shared" si="661"/>
        <v>57313.324295798207</v>
      </c>
      <c r="FQ262" s="57">
        <f t="shared" si="662"/>
        <v>35237.022251165756</v>
      </c>
      <c r="FR262" s="57">
        <f t="shared" si="663"/>
        <v>7195.6942618716876</v>
      </c>
      <c r="FS262" s="50">
        <f t="shared" si="664"/>
        <v>12039.787034802212</v>
      </c>
      <c r="FT262" s="57">
        <f t="shared" si="665"/>
        <v>1982.3686151924558</v>
      </c>
      <c r="FU262" s="57">
        <f t="shared" si="666"/>
        <v>1357.9298555971466</v>
      </c>
      <c r="FV262" s="50">
        <f t="shared" si="667"/>
        <v>61767.915363282482</v>
      </c>
      <c r="FW262" s="57">
        <f t="shared" si="668"/>
        <v>25501.917680796487</v>
      </c>
      <c r="FX262" s="57">
        <f t="shared" si="669"/>
        <v>2173.4228151884158</v>
      </c>
      <c r="FY262" s="50">
        <f t="shared" si="670"/>
        <v>246564.69922825173</v>
      </c>
      <c r="FZ262" s="57">
        <f t="shared" si="671"/>
        <v>36741.327695491862</v>
      </c>
      <c r="GA262" s="57">
        <f t="shared" si="672"/>
        <v>11832.610914930709</v>
      </c>
      <c r="GB262" s="50">
        <f t="shared" si="673"/>
        <v>3032.1546463417012</v>
      </c>
      <c r="GC262" s="57">
        <f t="shared" si="674"/>
        <v>554.26354294989301</v>
      </c>
      <c r="GD262" s="57">
        <f t="shared" si="675"/>
        <v>94.058693887091849</v>
      </c>
      <c r="GE262" s="50">
        <f t="shared" si="676"/>
        <v>54235.339359037833</v>
      </c>
      <c r="GF262" s="57">
        <f t="shared" si="677"/>
        <v>4241.7241342323223</v>
      </c>
      <c r="GG262" s="57">
        <f t="shared" si="678"/>
        <v>1552.9893466828232</v>
      </c>
      <c r="GH262" s="50">
        <f t="shared" si="679"/>
        <v>63797.461680958855</v>
      </c>
      <c r="GI262" s="57">
        <f t="shared" si="680"/>
        <v>4542.1795937404459</v>
      </c>
      <c r="GJ262" s="57">
        <f t="shared" si="681"/>
        <v>1908.1255729511627</v>
      </c>
      <c r="GK262" s="51"/>
    </row>
    <row r="263" spans="1:193" s="45" customFormat="1">
      <c r="A263" s="45" t="s">
        <v>23</v>
      </c>
      <c r="B263" s="46">
        <v>41892</v>
      </c>
      <c r="C263" s="56">
        <v>0.56356088628273204</v>
      </c>
      <c r="D263" s="56">
        <v>0.29477212672699366</v>
      </c>
      <c r="E263" s="56">
        <v>0.13337736807393086</v>
      </c>
      <c r="F263" s="48">
        <v>119920</v>
      </c>
      <c r="G263" s="49">
        <v>235829</v>
      </c>
      <c r="H263" s="49">
        <v>57948</v>
      </c>
      <c r="I263" s="49">
        <f t="shared" ref="I263:I268" si="682">I262</f>
        <v>1091821</v>
      </c>
      <c r="J263" s="48">
        <v>1527280</v>
      </c>
      <c r="K263" s="48">
        <v>263417</v>
      </c>
      <c r="L263" s="48">
        <v>128667</v>
      </c>
      <c r="M263" s="49">
        <v>145945</v>
      </c>
      <c r="N263" s="49">
        <v>30806</v>
      </c>
      <c r="O263" s="48">
        <v>351934</v>
      </c>
      <c r="P263" s="49">
        <v>315824</v>
      </c>
      <c r="Q263" s="49">
        <v>110405</v>
      </c>
      <c r="R263" s="48">
        <v>441948</v>
      </c>
      <c r="S263" s="49">
        <v>385450</v>
      </c>
      <c r="T263" s="49">
        <v>110030</v>
      </c>
      <c r="U263" s="48">
        <v>211700</v>
      </c>
      <c r="V263" s="49">
        <v>169777</v>
      </c>
      <c r="W263" s="49">
        <v>43236</v>
      </c>
      <c r="X263" s="48">
        <v>30662</v>
      </c>
      <c r="Y263" s="49">
        <v>30693</v>
      </c>
      <c r="Z263" s="49">
        <v>9228</v>
      </c>
      <c r="AA263" s="48">
        <v>515583</v>
      </c>
      <c r="AB263" s="49">
        <v>860062</v>
      </c>
      <c r="AC263" s="49">
        <v>206273</v>
      </c>
      <c r="AD263" s="48">
        <v>277744</v>
      </c>
      <c r="AE263" s="49">
        <v>756700</v>
      </c>
      <c r="AF263" s="49">
        <v>128405</v>
      </c>
      <c r="AG263" s="48">
        <v>38369</v>
      </c>
      <c r="AH263" s="49">
        <v>32228</v>
      </c>
      <c r="AI263" s="49">
        <v>9638</v>
      </c>
      <c r="AJ263" s="48">
        <v>120045</v>
      </c>
      <c r="AK263" s="49">
        <v>101398</v>
      </c>
      <c r="AL263" s="49">
        <v>21525</v>
      </c>
      <c r="AM263" s="48">
        <v>68716</v>
      </c>
      <c r="AN263" s="49">
        <v>56454</v>
      </c>
      <c r="AO263" s="49">
        <v>9995</v>
      </c>
      <c r="AP263" s="48">
        <v>147317</v>
      </c>
      <c r="AQ263" s="49">
        <v>95180</v>
      </c>
      <c r="AR263" s="49">
        <v>10769</v>
      </c>
      <c r="AS263" s="48">
        <v>222210</v>
      </c>
      <c r="AT263" s="49">
        <v>55870</v>
      </c>
      <c r="AU263" s="49">
        <v>13457</v>
      </c>
      <c r="AV263" s="48">
        <v>108570</v>
      </c>
      <c r="AW263" s="49">
        <v>180703</v>
      </c>
      <c r="AX263" s="49">
        <v>14369</v>
      </c>
      <c r="AY263" s="48">
        <v>124197</v>
      </c>
      <c r="AZ263" s="49">
        <v>116948</v>
      </c>
      <c r="BA263" s="49">
        <v>19174</v>
      </c>
      <c r="BB263" s="48">
        <v>43787</v>
      </c>
      <c r="BC263" s="49">
        <v>48662</v>
      </c>
      <c r="BD263" s="49">
        <v>7843</v>
      </c>
      <c r="BE263" s="48">
        <v>11706</v>
      </c>
      <c r="BF263" s="49">
        <v>11767</v>
      </c>
      <c r="BG263" s="49">
        <v>2832</v>
      </c>
      <c r="BH263" s="50">
        <v>256934</v>
      </c>
      <c r="BI263" s="50">
        <v>116571</v>
      </c>
      <c r="BJ263" s="50">
        <v>44465</v>
      </c>
      <c r="BK263" s="50">
        <v>160034</v>
      </c>
      <c r="BL263" s="50">
        <v>95776</v>
      </c>
      <c r="BM263" s="50">
        <v>23157</v>
      </c>
      <c r="BN263" s="50">
        <v>29247</v>
      </c>
      <c r="BO263" s="50">
        <v>12478</v>
      </c>
      <c r="BP263" s="50">
        <v>24865</v>
      </c>
      <c r="BQ263" s="50">
        <v>151430</v>
      </c>
      <c r="BR263" s="50">
        <v>45151</v>
      </c>
      <c r="BS263" s="50">
        <v>24375</v>
      </c>
      <c r="BT263" s="50">
        <v>401531</v>
      </c>
      <c r="BU263" s="50">
        <v>64745</v>
      </c>
      <c r="BV263" s="50">
        <v>22718</v>
      </c>
      <c r="BW263" s="50">
        <v>120726</v>
      </c>
      <c r="BX263" s="50">
        <v>154189</v>
      </c>
      <c r="BY263" s="50">
        <v>6091</v>
      </c>
      <c r="BZ263" s="50">
        <v>103824</v>
      </c>
      <c r="CA263" s="50">
        <v>123234</v>
      </c>
      <c r="CB263" s="50">
        <v>54075</v>
      </c>
      <c r="CC263" s="50">
        <v>22046</v>
      </c>
      <c r="CD263" s="50">
        <v>6171</v>
      </c>
      <c r="CE263" s="50">
        <v>9690</v>
      </c>
      <c r="CF263" s="50">
        <v>137964</v>
      </c>
      <c r="CG263" s="50">
        <v>76927</v>
      </c>
      <c r="CH263" s="50">
        <v>16676</v>
      </c>
      <c r="CI263" s="50">
        <v>429868</v>
      </c>
      <c r="CJ263" s="50">
        <v>89812</v>
      </c>
      <c r="CK263" s="50">
        <v>98836</v>
      </c>
      <c r="CL263" s="50">
        <v>5513</v>
      </c>
      <c r="CM263" s="50">
        <v>2337</v>
      </c>
      <c r="CN263" s="50">
        <v>739</v>
      </c>
      <c r="CO263" s="50">
        <v>104524</v>
      </c>
      <c r="CP263" s="50">
        <v>15003</v>
      </c>
      <c r="CQ263" s="50">
        <v>11225</v>
      </c>
      <c r="CR263" s="50">
        <v>109606</v>
      </c>
      <c r="CS263" s="50">
        <v>14576</v>
      </c>
      <c r="CT263" s="50">
        <v>14592</v>
      </c>
      <c r="CU263" s="51"/>
      <c r="CV263" s="50">
        <f t="shared" si="589"/>
        <v>67582.22148302522</v>
      </c>
      <c r="CW263" s="57">
        <f t="shared" si="590"/>
        <v>69515.815873900181</v>
      </c>
      <c r="CX263" s="57">
        <f t="shared" si="591"/>
        <v>7728.9517251481457</v>
      </c>
      <c r="CY263" s="50">
        <f t="shared" si="592"/>
        <v>615307.61042209878</v>
      </c>
      <c r="CZ263" s="57">
        <f t="shared" si="593"/>
        <v>450199.57370760286</v>
      </c>
      <c r="DA263" s="57">
        <f t="shared" si="594"/>
        <v>35133.866165930645</v>
      </c>
      <c r="DB263" s="50">
        <f t="shared" si="595"/>
        <v>72511.688555340283</v>
      </c>
      <c r="DC263" s="57">
        <f t="shared" si="596"/>
        <v>43020.518035171088</v>
      </c>
      <c r="DD263" s="57">
        <f t="shared" si="597"/>
        <v>4108.8232008855139</v>
      </c>
      <c r="DE263" s="50">
        <f t="shared" si="598"/>
        <v>198336.23695302702</v>
      </c>
      <c r="DF263" s="57">
        <f t="shared" si="599"/>
        <v>93096.112151426045</v>
      </c>
      <c r="DG263" s="57">
        <f t="shared" si="600"/>
        <v>14725.528322202337</v>
      </c>
      <c r="DH263" s="50">
        <f t="shared" si="601"/>
        <v>249064.60657088086</v>
      </c>
      <c r="DI263" s="57">
        <f t="shared" si="602"/>
        <v>113619.9162469197</v>
      </c>
      <c r="DJ263" s="57">
        <f t="shared" si="603"/>
        <v>14675.511809174612</v>
      </c>
      <c r="DK263" s="50">
        <f t="shared" si="604"/>
        <v>119305.83962605437</v>
      </c>
      <c r="DL263" s="57">
        <f t="shared" si="605"/>
        <v>50045.5273593288</v>
      </c>
      <c r="DM263" s="57">
        <f t="shared" si="606"/>
        <v>5766.7038860444745</v>
      </c>
      <c r="DN263" s="50">
        <f t="shared" si="607"/>
        <v>17279.903895201129</v>
      </c>
      <c r="DO263" s="57">
        <f t="shared" si="608"/>
        <v>9047.4408856316168</v>
      </c>
      <c r="DP263" s="57">
        <f t="shared" si="609"/>
        <v>1230.806352586234</v>
      </c>
      <c r="DQ263" s="50">
        <f t="shared" si="610"/>
        <v>290562.41243230982</v>
      </c>
      <c r="DR263" s="57">
        <f t="shared" si="611"/>
        <v>253522.30485707161</v>
      </c>
      <c r="DS263" s="57">
        <f t="shared" si="612"/>
        <v>27512.149844713938</v>
      </c>
      <c r="DT263" s="50">
        <f t="shared" si="613"/>
        <v>156525.65479971113</v>
      </c>
      <c r="DU263" s="57">
        <f t="shared" si="614"/>
        <v>223054.06829431609</v>
      </c>
      <c r="DV263" s="57">
        <f t="shared" si="615"/>
        <v>17126.320947533091</v>
      </c>
      <c r="DW263" s="50">
        <f t="shared" si="616"/>
        <v>21623.267645782147</v>
      </c>
      <c r="DX263" s="57">
        <f t="shared" si="617"/>
        <v>9499.9161001575521</v>
      </c>
      <c r="DY263" s="57">
        <f t="shared" si="618"/>
        <v>1285.4910734965456</v>
      </c>
      <c r="DZ263" s="50">
        <f t="shared" si="619"/>
        <v>67652.666593810573</v>
      </c>
      <c r="EA263" s="57">
        <f t="shared" si="620"/>
        <v>29889.304105863703</v>
      </c>
      <c r="EB263" s="57">
        <f t="shared" si="621"/>
        <v>2870.9478477913617</v>
      </c>
      <c r="EC263" s="50">
        <f t="shared" si="622"/>
        <v>38725.649861804217</v>
      </c>
      <c r="ED263" s="57">
        <f t="shared" si="623"/>
        <v>16641.0656422457</v>
      </c>
      <c r="EE263" s="57">
        <f t="shared" si="624"/>
        <v>1333.106793898939</v>
      </c>
      <c r="EF263" s="50">
        <f t="shared" si="625"/>
        <v>83022.099084513233</v>
      </c>
      <c r="EG263" s="57">
        <f t="shared" si="626"/>
        <v>28056.411021875258</v>
      </c>
      <c r="EH263" s="57">
        <f t="shared" si="627"/>
        <v>1436.3408767881615</v>
      </c>
      <c r="EI263" s="50">
        <f t="shared" si="628"/>
        <v>125228.86454088589</v>
      </c>
      <c r="EJ263" s="57">
        <f t="shared" si="629"/>
        <v>16468.918720237136</v>
      </c>
      <c r="EK263" s="57">
        <f t="shared" si="630"/>
        <v>1794.8592421708875</v>
      </c>
      <c r="EL263" s="50">
        <f t="shared" si="631"/>
        <v>61185.805423716221</v>
      </c>
      <c r="EM263" s="57">
        <f t="shared" si="632"/>
        <v>53266.207615947933</v>
      </c>
      <c r="EN263" s="57">
        <f t="shared" si="633"/>
        <v>1916.4994018543125</v>
      </c>
      <c r="EO263" s="50">
        <f t="shared" si="634"/>
        <v>69992.571393656472</v>
      </c>
      <c r="EP263" s="57">
        <f t="shared" si="635"/>
        <v>34473.010676468453</v>
      </c>
      <c r="EQ263" s="57">
        <f t="shared" si="636"/>
        <v>2557.3776554495503</v>
      </c>
      <c r="ER263" s="50">
        <f t="shared" si="637"/>
        <v>24676.640527661988</v>
      </c>
      <c r="ES263" s="57">
        <f t="shared" si="638"/>
        <v>14344.201230788965</v>
      </c>
      <c r="ET263" s="57">
        <f t="shared" si="639"/>
        <v>1046.0786978038398</v>
      </c>
      <c r="EU263" s="50">
        <f t="shared" si="640"/>
        <v>6597.043734825661</v>
      </c>
      <c r="EV263" s="57">
        <f t="shared" si="641"/>
        <v>3468.5836151965345</v>
      </c>
      <c r="EW263" s="57">
        <f t="shared" si="642"/>
        <v>377.7247063853722</v>
      </c>
      <c r="EX263" s="50">
        <f t="shared" si="643"/>
        <v>144797.95275616748</v>
      </c>
      <c r="EY263" s="57">
        <f t="shared" si="644"/>
        <v>34361.881584692375</v>
      </c>
      <c r="EZ263" s="57">
        <f t="shared" si="645"/>
        <v>5930.6246714073359</v>
      </c>
      <c r="FA263" s="50">
        <f t="shared" si="646"/>
        <v>90188.902875370739</v>
      </c>
      <c r="FB263" s="57">
        <f t="shared" si="647"/>
        <v>28232.095209404546</v>
      </c>
      <c r="FC263" s="57">
        <f t="shared" si="648"/>
        <v>3088.6197124880168</v>
      </c>
      <c r="FD263" s="50">
        <f t="shared" si="649"/>
        <v>16482.465241111066</v>
      </c>
      <c r="FE263" s="57">
        <f t="shared" si="650"/>
        <v>3678.1665972994269</v>
      </c>
      <c r="FF263" s="57">
        <f t="shared" si="651"/>
        <v>3316.4282571582908</v>
      </c>
      <c r="FG263" s="50">
        <f t="shared" si="652"/>
        <v>85340.025009794117</v>
      </c>
      <c r="FH263" s="57">
        <f t="shared" si="653"/>
        <v>13309.256293850491</v>
      </c>
      <c r="FI263" s="57">
        <f t="shared" si="654"/>
        <v>3251.0733468020649</v>
      </c>
      <c r="FJ263" s="50">
        <f t="shared" si="655"/>
        <v>226287.16622999168</v>
      </c>
      <c r="FK263" s="57">
        <f t="shared" si="656"/>
        <v>19085.021344939203</v>
      </c>
      <c r="FL263" s="57">
        <f t="shared" si="657"/>
        <v>3030.0670479035612</v>
      </c>
      <c r="FM263" s="50">
        <f t="shared" si="658"/>
        <v>68036.451557369102</v>
      </c>
      <c r="FN263" s="57">
        <f t="shared" si="659"/>
        <v>45450.619447908422</v>
      </c>
      <c r="FO263" s="57">
        <f t="shared" si="660"/>
        <v>812.40154893831289</v>
      </c>
      <c r="FP263" s="50">
        <f t="shared" si="661"/>
        <v>58511.145457418374</v>
      </c>
      <c r="FQ263" s="57">
        <f t="shared" si="662"/>
        <v>36325.948265074338</v>
      </c>
      <c r="FR263" s="57">
        <f t="shared" si="663"/>
        <v>7212.3811785978114</v>
      </c>
      <c r="FS263" s="50">
        <f t="shared" si="664"/>
        <v>12424.26329898911</v>
      </c>
      <c r="FT263" s="57">
        <f t="shared" si="665"/>
        <v>1819.0387940322778</v>
      </c>
      <c r="FU263" s="57">
        <f t="shared" si="666"/>
        <v>1292.42669663639</v>
      </c>
      <c r="FV263" s="50">
        <f t="shared" si="667"/>
        <v>77751.114115110846</v>
      </c>
      <c r="FW263" s="57">
        <f t="shared" si="668"/>
        <v>22675.935392727442</v>
      </c>
      <c r="FX263" s="57">
        <f t="shared" si="669"/>
        <v>2224.2009900008711</v>
      </c>
      <c r="FY263" s="50">
        <f t="shared" si="670"/>
        <v>242256.79106458547</v>
      </c>
      <c r="FZ263" s="57">
        <f t="shared" si="671"/>
        <v>26474.074245604756</v>
      </c>
      <c r="GA263" s="57">
        <f t="shared" si="672"/>
        <v>13182.485550955031</v>
      </c>
      <c r="GB263" s="50">
        <f t="shared" si="673"/>
        <v>3106.9111660767016</v>
      </c>
      <c r="GC263" s="57">
        <f t="shared" si="674"/>
        <v>688.88246016098412</v>
      </c>
      <c r="GD263" s="57">
        <f t="shared" si="675"/>
        <v>98.565875006634897</v>
      </c>
      <c r="GE263" s="50">
        <f t="shared" si="676"/>
        <v>58905.638077816286</v>
      </c>
      <c r="GF263" s="57">
        <f t="shared" si="677"/>
        <v>4422.4662172850858</v>
      </c>
      <c r="GG263" s="57">
        <f t="shared" si="678"/>
        <v>1497.1609566298739</v>
      </c>
      <c r="GH263" s="50">
        <f t="shared" si="679"/>
        <v>61769.654501905126</v>
      </c>
      <c r="GI263" s="57">
        <f t="shared" si="680"/>
        <v>4296.5985191726595</v>
      </c>
      <c r="GJ263" s="57">
        <f t="shared" si="681"/>
        <v>1946.242554934799</v>
      </c>
      <c r="GK263" s="51"/>
    </row>
    <row r="264" spans="1:193" s="45" customFormat="1">
      <c r="A264" s="45" t="s">
        <v>23</v>
      </c>
      <c r="B264" s="46">
        <v>41891</v>
      </c>
      <c r="C264" s="56">
        <v>0.55573628106930628</v>
      </c>
      <c r="D264" s="56">
        <v>0.30645163806492415</v>
      </c>
      <c r="E264" s="56">
        <v>0.12974803110572222</v>
      </c>
      <c r="F264" s="48">
        <v>46860</v>
      </c>
      <c r="G264" s="49">
        <v>79484</v>
      </c>
      <c r="H264" s="49">
        <v>18716</v>
      </c>
      <c r="I264" s="49">
        <f t="shared" si="682"/>
        <v>1091821</v>
      </c>
      <c r="J264" s="48">
        <v>1014429</v>
      </c>
      <c r="K264" s="48">
        <v>247007</v>
      </c>
      <c r="L264" s="48">
        <v>114194</v>
      </c>
      <c r="M264" s="49">
        <v>110397</v>
      </c>
      <c r="N264" s="49">
        <v>25095</v>
      </c>
      <c r="O264" s="48">
        <v>222803</v>
      </c>
      <c r="P264" s="49">
        <v>168735</v>
      </c>
      <c r="Q264" s="49">
        <v>56416</v>
      </c>
      <c r="R264" s="48">
        <v>360446</v>
      </c>
      <c r="S264" s="49">
        <v>290792</v>
      </c>
      <c r="T264" s="49">
        <v>79767</v>
      </c>
      <c r="U264" s="48">
        <v>194779</v>
      </c>
      <c r="V264" s="49">
        <v>144552</v>
      </c>
      <c r="W264" s="49">
        <v>39567</v>
      </c>
      <c r="X264" s="48">
        <v>21037</v>
      </c>
      <c r="Y264" s="49">
        <v>20041</v>
      </c>
      <c r="Z264" s="49">
        <v>5726</v>
      </c>
      <c r="AA264" s="48">
        <v>578898</v>
      </c>
      <c r="AB264" s="49">
        <v>973603</v>
      </c>
      <c r="AC264" s="49">
        <v>246574</v>
      </c>
      <c r="AD264" s="48">
        <v>404252</v>
      </c>
      <c r="AE264" s="49">
        <v>969542</v>
      </c>
      <c r="AF264" s="49">
        <v>172533</v>
      </c>
      <c r="AG264" s="48">
        <v>23521</v>
      </c>
      <c r="AH264" s="49">
        <v>16208</v>
      </c>
      <c r="AI264" s="49">
        <v>4791</v>
      </c>
      <c r="AJ264" s="48">
        <v>60141</v>
      </c>
      <c r="AK264" s="49">
        <v>39424</v>
      </c>
      <c r="AL264" s="49">
        <v>8263</v>
      </c>
      <c r="AM264" s="48">
        <v>39633</v>
      </c>
      <c r="AN264" s="49">
        <v>25315</v>
      </c>
      <c r="AO264" s="49">
        <v>4299</v>
      </c>
      <c r="AP264" s="48">
        <v>156355</v>
      </c>
      <c r="AQ264" s="49">
        <v>90199</v>
      </c>
      <c r="AR264" s="49">
        <v>10793</v>
      </c>
      <c r="AS264" s="48">
        <v>206968</v>
      </c>
      <c r="AT264" s="49">
        <v>41663</v>
      </c>
      <c r="AU264" s="49">
        <v>10423</v>
      </c>
      <c r="AV264" s="48">
        <v>106230</v>
      </c>
      <c r="AW264" s="49">
        <v>139658</v>
      </c>
      <c r="AX264" s="49">
        <v>15190</v>
      </c>
      <c r="AY264" s="48">
        <v>159861</v>
      </c>
      <c r="AZ264" s="49">
        <v>123364</v>
      </c>
      <c r="BA264" s="49">
        <v>20100</v>
      </c>
      <c r="BB264" s="48">
        <v>29418</v>
      </c>
      <c r="BC264" s="49">
        <v>31857</v>
      </c>
      <c r="BD264" s="49">
        <v>4890</v>
      </c>
      <c r="BE264" s="48">
        <v>7230</v>
      </c>
      <c r="BF264" s="49">
        <v>5498</v>
      </c>
      <c r="BG264" s="49">
        <v>1339</v>
      </c>
      <c r="BH264" s="50">
        <v>251077</v>
      </c>
      <c r="BI264" s="50">
        <v>112958</v>
      </c>
      <c r="BJ264" s="50">
        <v>43578</v>
      </c>
      <c r="BK264" s="50">
        <v>138473</v>
      </c>
      <c r="BL264" s="50">
        <v>42245</v>
      </c>
      <c r="BM264" s="50">
        <v>11132</v>
      </c>
      <c r="BN264" s="50">
        <v>32152</v>
      </c>
      <c r="BO264" s="50">
        <v>15451</v>
      </c>
      <c r="BP264" s="50">
        <v>23493</v>
      </c>
      <c r="BQ264" s="50">
        <v>158050</v>
      </c>
      <c r="BR264" s="50">
        <v>77734</v>
      </c>
      <c r="BS264" s="50">
        <v>37591</v>
      </c>
      <c r="BT264" s="50">
        <v>153943</v>
      </c>
      <c r="BU264" s="50">
        <v>35940</v>
      </c>
      <c r="BV264" s="50">
        <v>16530</v>
      </c>
      <c r="BW264" s="50">
        <v>121965</v>
      </c>
      <c r="BX264" s="50">
        <v>136053</v>
      </c>
      <c r="BY264" s="50">
        <v>5508</v>
      </c>
      <c r="BZ264" s="50">
        <v>106384</v>
      </c>
      <c r="CA264" s="50">
        <v>222174</v>
      </c>
      <c r="CB264" s="50">
        <v>91110</v>
      </c>
      <c r="CC264" s="50">
        <v>12180</v>
      </c>
      <c r="CD264" s="50">
        <v>2552</v>
      </c>
      <c r="CE264" s="50">
        <v>4096</v>
      </c>
      <c r="CF264" s="50">
        <v>120007</v>
      </c>
      <c r="CG264" s="50">
        <v>60343</v>
      </c>
      <c r="CH264" s="50">
        <v>13402</v>
      </c>
      <c r="CI264" s="50">
        <v>440214</v>
      </c>
      <c r="CJ264" s="50">
        <v>109148</v>
      </c>
      <c r="CK264" s="50">
        <v>117043</v>
      </c>
      <c r="CL264" s="50">
        <v>5711</v>
      </c>
      <c r="CM264" s="50">
        <v>2600</v>
      </c>
      <c r="CN264" s="50">
        <v>617</v>
      </c>
      <c r="CO264" s="50">
        <v>106815</v>
      </c>
      <c r="CP264" s="50">
        <v>29390</v>
      </c>
      <c r="CQ264" s="50">
        <v>18610</v>
      </c>
      <c r="CR264" s="50">
        <v>111707</v>
      </c>
      <c r="CS264" s="50">
        <v>19714</v>
      </c>
      <c r="CT264" s="50">
        <v>19433</v>
      </c>
      <c r="CU264" s="51"/>
      <c r="CV264" s="50">
        <f t="shared" si="589"/>
        <v>26041.802130907694</v>
      </c>
      <c r="CW264" s="57">
        <f t="shared" si="590"/>
        <v>24358.00199995243</v>
      </c>
      <c r="CX264" s="57">
        <f t="shared" si="591"/>
        <v>2428.364150174697</v>
      </c>
      <c r="CY264" s="50">
        <f t="shared" si="592"/>
        <v>606764.542133371</v>
      </c>
      <c r="CZ264" s="57">
        <f t="shared" si="593"/>
        <v>310873.42875056295</v>
      </c>
      <c r="DA264" s="57">
        <f t="shared" si="594"/>
        <v>32048.671919331129</v>
      </c>
      <c r="DB264" s="50">
        <f t="shared" si="595"/>
        <v>63461.748880428364</v>
      </c>
      <c r="DC264" s="57">
        <f t="shared" si="596"/>
        <v>33831.341487453428</v>
      </c>
      <c r="DD264" s="57">
        <f t="shared" si="597"/>
        <v>3256.0268405980992</v>
      </c>
      <c r="DE264" s="50">
        <f t="shared" si="598"/>
        <v>123819.71063108464</v>
      </c>
      <c r="DF264" s="57">
        <f t="shared" si="599"/>
        <v>51709.11714888498</v>
      </c>
      <c r="DG264" s="57">
        <f t="shared" si="600"/>
        <v>7319.8649228604245</v>
      </c>
      <c r="DH264" s="50">
        <f t="shared" si="601"/>
        <v>200312.91956630716</v>
      </c>
      <c r="DI264" s="57">
        <f t="shared" si="602"/>
        <v>89113.684736175419</v>
      </c>
      <c r="DJ264" s="57">
        <f t="shared" si="603"/>
        <v>10349.611197210144</v>
      </c>
      <c r="DK264" s="50">
        <f t="shared" si="604"/>
        <v>108245.7570903984</v>
      </c>
      <c r="DL264" s="57">
        <f t="shared" si="605"/>
        <v>44298.197185560915</v>
      </c>
      <c r="DM264" s="57">
        <f t="shared" si="606"/>
        <v>5133.7403467601116</v>
      </c>
      <c r="DN264" s="50">
        <f t="shared" si="607"/>
        <v>11691.024144854997</v>
      </c>
      <c r="DO264" s="57">
        <f t="shared" si="608"/>
        <v>6141.5972784591449</v>
      </c>
      <c r="DP264" s="57">
        <f t="shared" si="609"/>
        <v>742.93722611136548</v>
      </c>
      <c r="DQ264" s="50">
        <f t="shared" si="610"/>
        <v>321714.62163845927</v>
      </c>
      <c r="DR264" s="57">
        <f t="shared" si="611"/>
        <v>298362.23417492432</v>
      </c>
      <c r="DS264" s="57">
        <f t="shared" si="612"/>
        <v>31992.491021862352</v>
      </c>
      <c r="DT264" s="50">
        <f t="shared" si="613"/>
        <v>224657.50309482921</v>
      </c>
      <c r="DU264" s="57">
        <f t="shared" si="614"/>
        <v>297117.73407274269</v>
      </c>
      <c r="DV264" s="57">
        <f t="shared" si="615"/>
        <v>22385.817050763573</v>
      </c>
      <c r="DW264" s="50">
        <f t="shared" si="616"/>
        <v>13071.473067031153</v>
      </c>
      <c r="DX264" s="57">
        <f t="shared" si="617"/>
        <v>4966.9681497562906</v>
      </c>
      <c r="DY264" s="57">
        <f t="shared" si="618"/>
        <v>621.62281702751511</v>
      </c>
      <c r="DZ264" s="50">
        <f t="shared" si="619"/>
        <v>33422.535679789151</v>
      </c>
      <c r="EA264" s="57">
        <f t="shared" si="620"/>
        <v>12081.54937907157</v>
      </c>
      <c r="EB264" s="57">
        <f t="shared" si="621"/>
        <v>1072.1079810265828</v>
      </c>
      <c r="EC264" s="50">
        <f t="shared" si="622"/>
        <v>22025.496027619814</v>
      </c>
      <c r="ED264" s="57">
        <f t="shared" si="623"/>
        <v>7757.8232176135552</v>
      </c>
      <c r="EE264" s="57">
        <f t="shared" si="624"/>
        <v>557.78678572349986</v>
      </c>
      <c r="EF264" s="50">
        <f t="shared" si="625"/>
        <v>86892.146226591387</v>
      </c>
      <c r="EG264" s="57">
        <f t="shared" si="626"/>
        <v>27641.631301818092</v>
      </c>
      <c r="EH264" s="57">
        <f t="shared" si="627"/>
        <v>1400.37049972406</v>
      </c>
      <c r="EI264" s="50">
        <f t="shared" si="628"/>
        <v>115019.62662035218</v>
      </c>
      <c r="EJ264" s="57">
        <f t="shared" si="629"/>
        <v>12767.694596698935</v>
      </c>
      <c r="EK264" s="57">
        <f t="shared" si="630"/>
        <v>1352.3637282149427</v>
      </c>
      <c r="EL264" s="50">
        <f t="shared" si="631"/>
        <v>59035.865137992405</v>
      </c>
      <c r="EM264" s="57">
        <f t="shared" si="632"/>
        <v>42798.422868871174</v>
      </c>
      <c r="EN264" s="57">
        <f t="shared" si="633"/>
        <v>1970.8725924959206</v>
      </c>
      <c r="EO264" s="50">
        <f t="shared" si="634"/>
        <v>88840.557628020368</v>
      </c>
      <c r="EP264" s="57">
        <f t="shared" si="635"/>
        <v>37805.099878241301</v>
      </c>
      <c r="EQ264" s="57">
        <f t="shared" si="636"/>
        <v>2607.9354252250168</v>
      </c>
      <c r="ER264" s="50">
        <f t="shared" si="637"/>
        <v>16348.649916496852</v>
      </c>
      <c r="ES264" s="57">
        <f t="shared" si="638"/>
        <v>9762.6298338342895</v>
      </c>
      <c r="ET264" s="57">
        <f t="shared" si="639"/>
        <v>634.46787210698164</v>
      </c>
      <c r="EU264" s="50">
        <f t="shared" si="640"/>
        <v>4017.9733121310846</v>
      </c>
      <c r="EV264" s="57">
        <f t="shared" si="641"/>
        <v>1684.871106080953</v>
      </c>
      <c r="EW264" s="57">
        <f t="shared" si="642"/>
        <v>173.73261365056206</v>
      </c>
      <c r="EX264" s="50">
        <f t="shared" si="643"/>
        <v>139532.59824203822</v>
      </c>
      <c r="EY264" s="57">
        <f t="shared" si="644"/>
        <v>34616.164132537699</v>
      </c>
      <c r="EZ264" s="57">
        <f t="shared" si="645"/>
        <v>5654.159699525163</v>
      </c>
      <c r="FA264" s="50">
        <f t="shared" si="646"/>
        <v>76954.470048510047</v>
      </c>
      <c r="FB264" s="57">
        <f t="shared" si="647"/>
        <v>12946.04945005272</v>
      </c>
      <c r="FC264" s="57">
        <f t="shared" si="648"/>
        <v>1444.3550822688999</v>
      </c>
      <c r="FD264" s="50">
        <f t="shared" si="649"/>
        <v>17868.032908940335</v>
      </c>
      <c r="FE264" s="57">
        <f t="shared" si="650"/>
        <v>4734.9842597411434</v>
      </c>
      <c r="FF264" s="57">
        <f t="shared" si="651"/>
        <v>3048.1704947667322</v>
      </c>
      <c r="FG264" s="50">
        <f t="shared" si="652"/>
        <v>87834.119223003858</v>
      </c>
      <c r="FH264" s="57">
        <f t="shared" si="653"/>
        <v>23821.711633338815</v>
      </c>
      <c r="FI264" s="57">
        <f t="shared" si="654"/>
        <v>4877.3582372952042</v>
      </c>
      <c r="FJ264" s="50">
        <f t="shared" si="655"/>
        <v>85551.710316652214</v>
      </c>
      <c r="FK264" s="57">
        <f t="shared" si="656"/>
        <v>11013.871872053374</v>
      </c>
      <c r="FL264" s="57">
        <f t="shared" si="657"/>
        <v>2144.7349541775884</v>
      </c>
      <c r="FM264" s="50">
        <f t="shared" si="658"/>
        <v>67780.375520617934</v>
      </c>
      <c r="FN264" s="57">
        <f t="shared" si="659"/>
        <v>41693.664713647122</v>
      </c>
      <c r="FO264" s="57">
        <f t="shared" si="660"/>
        <v>714.65215533031801</v>
      </c>
      <c r="FP264" s="50">
        <f t="shared" si="661"/>
        <v>59121.448525277083</v>
      </c>
      <c r="FQ264" s="57">
        <f t="shared" si="662"/>
        <v>68085.586235436451</v>
      </c>
      <c r="FR264" s="57">
        <f t="shared" si="663"/>
        <v>11821.343114042351</v>
      </c>
      <c r="FS264" s="50">
        <f t="shared" si="664"/>
        <v>6768.8679034241504</v>
      </c>
      <c r="FT264" s="57">
        <f t="shared" si="665"/>
        <v>782.06458034168645</v>
      </c>
      <c r="FU264" s="57">
        <f t="shared" si="666"/>
        <v>531.44793540903822</v>
      </c>
      <c r="FV264" s="50">
        <f t="shared" si="667"/>
        <v>66692.243882284238</v>
      </c>
      <c r="FW264" s="57">
        <f t="shared" si="668"/>
        <v>18492.211195751719</v>
      </c>
      <c r="FX264" s="57">
        <f t="shared" si="669"/>
        <v>1738.8831128788893</v>
      </c>
      <c r="FY264" s="50">
        <f t="shared" si="670"/>
        <v>244642.89123464358</v>
      </c>
      <c r="FZ264" s="57">
        <f t="shared" si="671"/>
        <v>33448.583391510343</v>
      </c>
      <c r="GA264" s="57">
        <f t="shared" si="672"/>
        <v>15186.098804707046</v>
      </c>
      <c r="GB264" s="50">
        <f t="shared" si="673"/>
        <v>3173.809901186808</v>
      </c>
      <c r="GC264" s="57">
        <f t="shared" si="674"/>
        <v>796.77425896880277</v>
      </c>
      <c r="GD264" s="57">
        <f t="shared" si="675"/>
        <v>80.054535192230617</v>
      </c>
      <c r="GE264" s="50">
        <f t="shared" si="676"/>
        <v>59360.970862417948</v>
      </c>
      <c r="GF264" s="57">
        <f t="shared" si="677"/>
        <v>9006.6136427281199</v>
      </c>
      <c r="GG264" s="57">
        <f t="shared" si="678"/>
        <v>2414.6108588774905</v>
      </c>
      <c r="GH264" s="50">
        <f t="shared" si="679"/>
        <v>62079.632749409</v>
      </c>
      <c r="GI264" s="57">
        <f t="shared" si="680"/>
        <v>6041.3875928119151</v>
      </c>
      <c r="GJ264" s="57">
        <f t="shared" si="681"/>
        <v>2521.3934884774999</v>
      </c>
      <c r="GK264" s="51"/>
    </row>
    <row r="265" spans="1:193" s="45" customFormat="1">
      <c r="A265" s="45" t="s">
        <v>23</v>
      </c>
      <c r="B265" s="46">
        <v>41890</v>
      </c>
      <c r="C265" s="56">
        <v>0.55197981484537073</v>
      </c>
      <c r="D265" s="56">
        <v>0.31298902764358677</v>
      </c>
      <c r="E265" s="56">
        <v>0.12714873084921574</v>
      </c>
      <c r="F265" s="48">
        <v>46528</v>
      </c>
      <c r="G265" s="49">
        <v>74185</v>
      </c>
      <c r="H265" s="49">
        <v>16531</v>
      </c>
      <c r="I265" s="49">
        <f t="shared" si="682"/>
        <v>1091821</v>
      </c>
      <c r="J265" s="48">
        <v>1013548</v>
      </c>
      <c r="K265" s="48">
        <v>269110</v>
      </c>
      <c r="L265" s="48">
        <v>119574</v>
      </c>
      <c r="M265" s="49">
        <v>113346</v>
      </c>
      <c r="N265" s="49">
        <v>26907</v>
      </c>
      <c r="O265" s="48">
        <v>242365</v>
      </c>
      <c r="P265" s="49">
        <v>186298</v>
      </c>
      <c r="Q265" s="49">
        <v>65869</v>
      </c>
      <c r="R265" s="48">
        <v>375208</v>
      </c>
      <c r="S265" s="49">
        <v>294789</v>
      </c>
      <c r="T265" s="49">
        <v>83769</v>
      </c>
      <c r="U265" s="48">
        <v>203217</v>
      </c>
      <c r="V265" s="49">
        <v>151314</v>
      </c>
      <c r="W265" s="49">
        <v>42727</v>
      </c>
      <c r="X265" s="48">
        <v>21939</v>
      </c>
      <c r="Y265" s="49">
        <v>20644</v>
      </c>
      <c r="Z265" s="49">
        <v>6285</v>
      </c>
      <c r="AA265" s="48">
        <v>586133</v>
      </c>
      <c r="AB265" s="49">
        <v>937727</v>
      </c>
      <c r="AC265" s="49">
        <v>245347</v>
      </c>
      <c r="AD265" s="48">
        <v>425186</v>
      </c>
      <c r="AE265" s="49">
        <v>959284</v>
      </c>
      <c r="AF265" s="49">
        <v>177355</v>
      </c>
      <c r="AG265" s="48">
        <v>25707</v>
      </c>
      <c r="AH265" s="49">
        <v>17941</v>
      </c>
      <c r="AI265" s="49">
        <v>5658</v>
      </c>
      <c r="AJ265" s="48">
        <v>61659</v>
      </c>
      <c r="AK265" s="49">
        <v>40024</v>
      </c>
      <c r="AL265" s="49">
        <v>7826</v>
      </c>
      <c r="AM265" s="48">
        <v>39573</v>
      </c>
      <c r="AN265" s="49">
        <v>25014</v>
      </c>
      <c r="AO265" s="49">
        <v>4246</v>
      </c>
      <c r="AP265" s="48">
        <v>154276</v>
      </c>
      <c r="AQ265" s="49">
        <v>81591</v>
      </c>
      <c r="AR265" s="49">
        <v>10607</v>
      </c>
      <c r="AS265" s="48">
        <v>203184</v>
      </c>
      <c r="AT265" s="49">
        <v>39972</v>
      </c>
      <c r="AU265" s="49">
        <v>10708</v>
      </c>
      <c r="AV265" s="48">
        <v>107393</v>
      </c>
      <c r="AW265" s="49">
        <v>140775</v>
      </c>
      <c r="AX265" s="49">
        <v>15942</v>
      </c>
      <c r="AY265" s="48">
        <v>185772</v>
      </c>
      <c r="AZ265" s="49">
        <v>146571</v>
      </c>
      <c r="BA265" s="49">
        <v>24293</v>
      </c>
      <c r="BB265" s="48">
        <v>34120</v>
      </c>
      <c r="BC265" s="49">
        <v>35309</v>
      </c>
      <c r="BD265" s="49">
        <v>5855</v>
      </c>
      <c r="BE265" s="48">
        <v>6948</v>
      </c>
      <c r="BF265" s="49">
        <v>6173</v>
      </c>
      <c r="BG265" s="49">
        <v>1698</v>
      </c>
      <c r="BH265" s="50">
        <v>217784</v>
      </c>
      <c r="BI265" s="50">
        <v>93211</v>
      </c>
      <c r="BJ265" s="50">
        <v>37956</v>
      </c>
      <c r="BK265" s="50">
        <v>94478</v>
      </c>
      <c r="BL265" s="50">
        <v>60966</v>
      </c>
      <c r="BM265" s="50">
        <v>16079</v>
      </c>
      <c r="BN265" s="50">
        <v>37630</v>
      </c>
      <c r="BO265" s="50">
        <v>15784</v>
      </c>
      <c r="BP265" s="50">
        <v>24004</v>
      </c>
      <c r="BQ265" s="50">
        <v>208899</v>
      </c>
      <c r="BR265" s="50">
        <v>85596</v>
      </c>
      <c r="BS265" s="50">
        <v>40718</v>
      </c>
      <c r="BT265" s="50">
        <v>76283</v>
      </c>
      <c r="BU265" s="50">
        <v>32489</v>
      </c>
      <c r="BV265" s="50">
        <v>15933</v>
      </c>
      <c r="BW265" s="50">
        <v>124741</v>
      </c>
      <c r="BX265" s="50">
        <v>129428</v>
      </c>
      <c r="BY265" s="50">
        <v>5608</v>
      </c>
      <c r="BZ265" s="50">
        <v>141865</v>
      </c>
      <c r="CA265" s="50">
        <v>257933</v>
      </c>
      <c r="CB265" s="50">
        <v>106158</v>
      </c>
      <c r="CC265" s="50">
        <v>10743</v>
      </c>
      <c r="CD265" s="50">
        <v>2924</v>
      </c>
      <c r="CE265" s="50">
        <v>4550</v>
      </c>
      <c r="CF265" s="50">
        <v>108451</v>
      </c>
      <c r="CG265" s="50">
        <v>63260</v>
      </c>
      <c r="CH265" s="50">
        <v>14322</v>
      </c>
      <c r="CI265" s="50">
        <v>490614</v>
      </c>
      <c r="CJ265" s="50">
        <v>116001</v>
      </c>
      <c r="CK265" s="50">
        <v>114323</v>
      </c>
      <c r="CL265" s="50">
        <v>2718</v>
      </c>
      <c r="CM265" s="50">
        <v>2533</v>
      </c>
      <c r="CN265" s="50">
        <v>300</v>
      </c>
      <c r="CO265" s="50">
        <v>221781</v>
      </c>
      <c r="CP265" s="50">
        <v>30565</v>
      </c>
      <c r="CQ265" s="50">
        <v>19457</v>
      </c>
      <c r="CR265" s="50">
        <v>134061</v>
      </c>
      <c r="CS265" s="50">
        <v>19689</v>
      </c>
      <c r="CT265" s="50">
        <v>19140</v>
      </c>
      <c r="CU265" s="51"/>
      <c r="CV265" s="50">
        <f t="shared" si="589"/>
        <v>25682.516825125411</v>
      </c>
      <c r="CW265" s="57">
        <f t="shared" si="590"/>
        <v>23219.091015739483</v>
      </c>
      <c r="CX265" s="57">
        <f t="shared" si="591"/>
        <v>2101.8956696683854</v>
      </c>
      <c r="CY265" s="50">
        <f t="shared" si="592"/>
        <v>602663.15342428756</v>
      </c>
      <c r="CZ265" s="57">
        <f t="shared" si="593"/>
        <v>317229.40299010207</v>
      </c>
      <c r="DA265" s="57">
        <f t="shared" si="594"/>
        <v>34216.994958832445</v>
      </c>
      <c r="DB265" s="50">
        <f t="shared" si="595"/>
        <v>66002.434380320366</v>
      </c>
      <c r="DC265" s="57">
        <f t="shared" si="596"/>
        <v>35476.054327289989</v>
      </c>
      <c r="DD265" s="57">
        <f t="shared" si="597"/>
        <v>3421.190900959848</v>
      </c>
      <c r="DE265" s="50">
        <f t="shared" si="598"/>
        <v>133780.58782499828</v>
      </c>
      <c r="DF265" s="57">
        <f t="shared" si="599"/>
        <v>58309.229871944925</v>
      </c>
      <c r="DG265" s="57">
        <f t="shared" si="600"/>
        <v>8375.1597523069922</v>
      </c>
      <c r="DH265" s="50">
        <f t="shared" si="601"/>
        <v>207107.24236850187</v>
      </c>
      <c r="DI265" s="57">
        <f t="shared" si="602"/>
        <v>92265.722470025299</v>
      </c>
      <c r="DJ265" s="57">
        <f t="shared" si="603"/>
        <v>10651.122034507953</v>
      </c>
      <c r="DK265" s="50">
        <f t="shared" si="604"/>
        <v>112171.6820334317</v>
      </c>
      <c r="DL265" s="57">
        <f t="shared" si="605"/>
        <v>47359.62172886169</v>
      </c>
      <c r="DM265" s="57">
        <f t="shared" si="606"/>
        <v>5432.6838229944406</v>
      </c>
      <c r="DN265" s="50">
        <f t="shared" si="607"/>
        <v>12109.885157892588</v>
      </c>
      <c r="DO265" s="57">
        <f t="shared" si="608"/>
        <v>6461.3454866742049</v>
      </c>
      <c r="DP265" s="57">
        <f t="shared" si="609"/>
        <v>799.12977338732094</v>
      </c>
      <c r="DQ265" s="50">
        <f t="shared" si="610"/>
        <v>323533.58481476171</v>
      </c>
      <c r="DR265" s="57">
        <f t="shared" si="611"/>
        <v>293498.26192513772</v>
      </c>
      <c r="DS265" s="57">
        <f t="shared" si="612"/>
        <v>31195.559667662536</v>
      </c>
      <c r="DT265" s="50">
        <f t="shared" si="613"/>
        <v>234694.08955484381</v>
      </c>
      <c r="DU265" s="57">
        <f t="shared" si="614"/>
        <v>300245.36639405048</v>
      </c>
      <c r="DV265" s="57">
        <f t="shared" si="615"/>
        <v>22550.463159762658</v>
      </c>
      <c r="DW265" s="50">
        <f t="shared" si="616"/>
        <v>14189.745100229946</v>
      </c>
      <c r="DX265" s="57">
        <f t="shared" si="617"/>
        <v>5615.3361449535905</v>
      </c>
      <c r="DY265" s="57">
        <f t="shared" si="618"/>
        <v>719.4075191448627</v>
      </c>
      <c r="DZ265" s="50">
        <f t="shared" si="619"/>
        <v>34034.523403550716</v>
      </c>
      <c r="EA265" s="57">
        <f t="shared" si="620"/>
        <v>12527.072842406917</v>
      </c>
      <c r="EB265" s="57">
        <f t="shared" si="621"/>
        <v>995.06596762596234</v>
      </c>
      <c r="EC265" s="50">
        <f t="shared" si="622"/>
        <v>21843.497212875856</v>
      </c>
      <c r="ED265" s="57">
        <f t="shared" si="623"/>
        <v>7829.1075374766797</v>
      </c>
      <c r="EE265" s="57">
        <f t="shared" si="624"/>
        <v>539.87351118576998</v>
      </c>
      <c r="EF265" s="50">
        <f t="shared" si="625"/>
        <v>85157.237915084421</v>
      </c>
      <c r="EG265" s="57">
        <f t="shared" si="626"/>
        <v>25537.087754467888</v>
      </c>
      <c r="EH265" s="57">
        <f t="shared" si="627"/>
        <v>1348.6665881176314</v>
      </c>
      <c r="EI265" s="50">
        <f t="shared" si="628"/>
        <v>112153.46669954181</v>
      </c>
      <c r="EJ265" s="57">
        <f t="shared" si="629"/>
        <v>12510.79741296945</v>
      </c>
      <c r="EK265" s="57">
        <f t="shared" si="630"/>
        <v>1361.5086099334021</v>
      </c>
      <c r="EL265" s="50">
        <f t="shared" si="631"/>
        <v>59278.768255688898</v>
      </c>
      <c r="EM265" s="57">
        <f t="shared" si="632"/>
        <v>44061.030366525927</v>
      </c>
      <c r="EN265" s="57">
        <f t="shared" si="633"/>
        <v>2027.0050671981974</v>
      </c>
      <c r="EO265" s="50">
        <f t="shared" si="634"/>
        <v>102542.39416345421</v>
      </c>
      <c r="EP265" s="57">
        <f t="shared" si="635"/>
        <v>45875.114770748158</v>
      </c>
      <c r="EQ265" s="57">
        <f t="shared" si="636"/>
        <v>3088.8241185199981</v>
      </c>
      <c r="ER265" s="50">
        <f t="shared" si="637"/>
        <v>18833.551282524048</v>
      </c>
      <c r="ES265" s="57">
        <f t="shared" si="638"/>
        <v>11051.329577067405</v>
      </c>
      <c r="ET265" s="57">
        <f t="shared" si="639"/>
        <v>744.45581912215812</v>
      </c>
      <c r="EU265" s="50">
        <f t="shared" si="640"/>
        <v>3835.1557535456359</v>
      </c>
      <c r="EV265" s="57">
        <f t="shared" si="641"/>
        <v>1932.0812676438611</v>
      </c>
      <c r="EW265" s="57">
        <f t="shared" si="642"/>
        <v>215.89854498196831</v>
      </c>
      <c r="EX265" s="50">
        <f t="shared" si="643"/>
        <v>120212.37199628422</v>
      </c>
      <c r="EY265" s="57">
        <f t="shared" si="644"/>
        <v>29174.020255686366</v>
      </c>
      <c r="EZ265" s="57">
        <f t="shared" si="645"/>
        <v>4826.0572281128325</v>
      </c>
      <c r="FA265" s="50">
        <f t="shared" si="646"/>
        <v>52149.948946960933</v>
      </c>
      <c r="FB265" s="57">
        <f t="shared" si="647"/>
        <v>19081.689059318913</v>
      </c>
      <c r="FC265" s="57">
        <f t="shared" si="648"/>
        <v>2044.4244433245399</v>
      </c>
      <c r="FD265" s="50">
        <f t="shared" si="649"/>
        <v>20771.000432631299</v>
      </c>
      <c r="FE265" s="57">
        <f t="shared" si="650"/>
        <v>4940.2188123263732</v>
      </c>
      <c r="FF265" s="57">
        <f t="shared" si="651"/>
        <v>3052.0781353045745</v>
      </c>
      <c r="FG265" s="50">
        <f t="shared" si="652"/>
        <v>115308.0313413831</v>
      </c>
      <c r="FH265" s="57">
        <f t="shared" si="653"/>
        <v>26790.608810180453</v>
      </c>
      <c r="FI265" s="57">
        <f t="shared" si="654"/>
        <v>5177.2420227183666</v>
      </c>
      <c r="FJ265" s="50">
        <f t="shared" si="655"/>
        <v>42106.676215849417</v>
      </c>
      <c r="FK265" s="57">
        <f t="shared" si="656"/>
        <v>10168.70051911249</v>
      </c>
      <c r="FL265" s="57">
        <f t="shared" si="657"/>
        <v>2025.8607286205545</v>
      </c>
      <c r="FM265" s="50">
        <f t="shared" si="658"/>
        <v>68854.514083626389</v>
      </c>
      <c r="FN265" s="57">
        <f t="shared" si="659"/>
        <v>40509.543869854147</v>
      </c>
      <c r="FO265" s="57">
        <f t="shared" si="660"/>
        <v>713.05008260240186</v>
      </c>
      <c r="FP265" s="50">
        <f t="shared" si="661"/>
        <v>78306.616433038522</v>
      </c>
      <c r="FQ265" s="57">
        <f t="shared" si="662"/>
        <v>80730.198867193263</v>
      </c>
      <c r="FR265" s="57">
        <f t="shared" si="663"/>
        <v>13497.854969491045</v>
      </c>
      <c r="FS265" s="50">
        <f t="shared" si="664"/>
        <v>5929.9191508838176</v>
      </c>
      <c r="FT265" s="57">
        <f t="shared" si="665"/>
        <v>915.17991682984768</v>
      </c>
      <c r="FU265" s="57">
        <f t="shared" si="666"/>
        <v>578.52672536393163</v>
      </c>
      <c r="FV265" s="50">
        <f t="shared" si="667"/>
        <v>59862.7628997953</v>
      </c>
      <c r="FW265" s="57">
        <f t="shared" si="668"/>
        <v>19799.6858887333</v>
      </c>
      <c r="FX265" s="57">
        <f t="shared" si="669"/>
        <v>1821.0241232224678</v>
      </c>
      <c r="FY265" s="50">
        <f t="shared" si="670"/>
        <v>270809.02488054673</v>
      </c>
      <c r="FZ265" s="57">
        <f t="shared" si="671"/>
        <v>36307.040195683709</v>
      </c>
      <c r="GA265" s="57">
        <f t="shared" si="672"/>
        <v>14536.024356874892</v>
      </c>
      <c r="GB265" s="50">
        <f t="shared" si="673"/>
        <v>1500.2811367497177</v>
      </c>
      <c r="GC265" s="57">
        <f t="shared" si="674"/>
        <v>792.8012070212053</v>
      </c>
      <c r="GD265" s="57">
        <f t="shared" si="675"/>
        <v>38.14461925476472</v>
      </c>
      <c r="GE265" s="50">
        <f t="shared" si="676"/>
        <v>122418.63531622116</v>
      </c>
      <c r="GF265" s="57">
        <f t="shared" si="677"/>
        <v>9566.5096299262295</v>
      </c>
      <c r="GG265" s="57">
        <f t="shared" si="678"/>
        <v>2473.9328561331909</v>
      </c>
      <c r="GH265" s="50">
        <f t="shared" si="679"/>
        <v>73998.965957985245</v>
      </c>
      <c r="GI265" s="57">
        <f t="shared" si="680"/>
        <v>6162.4409652745799</v>
      </c>
      <c r="GJ265" s="57">
        <f t="shared" si="681"/>
        <v>2433.6267084539891</v>
      </c>
      <c r="GK265" s="51"/>
    </row>
    <row r="266" spans="1:193" s="45" customFormat="1">
      <c r="A266" s="45" t="s">
        <v>23</v>
      </c>
      <c r="B266" s="46">
        <v>41889</v>
      </c>
      <c r="C266" s="56">
        <v>0.55621969034132412</v>
      </c>
      <c r="D266" s="56">
        <v>0.3115390295624339</v>
      </c>
      <c r="E266" s="56">
        <v>0.12451986541808018</v>
      </c>
      <c r="F266" s="48">
        <v>50019</v>
      </c>
      <c r="G266" s="49">
        <v>94270</v>
      </c>
      <c r="H266" s="49">
        <v>20540</v>
      </c>
      <c r="I266" s="49">
        <f t="shared" si="682"/>
        <v>1091821</v>
      </c>
      <c r="J266" s="48">
        <v>1015190</v>
      </c>
      <c r="K266" s="48">
        <v>266627</v>
      </c>
      <c r="L266" s="48">
        <v>119680</v>
      </c>
      <c r="M266" s="49">
        <v>122091</v>
      </c>
      <c r="N266" s="49">
        <v>27082</v>
      </c>
      <c r="O266" s="48">
        <v>261720</v>
      </c>
      <c r="P266" s="49">
        <v>218597</v>
      </c>
      <c r="Q266" s="49">
        <v>74179</v>
      </c>
      <c r="R266" s="48">
        <v>373420</v>
      </c>
      <c r="S266" s="49">
        <v>304843</v>
      </c>
      <c r="T266" s="49">
        <v>86280</v>
      </c>
      <c r="U266" s="48">
        <v>193180</v>
      </c>
      <c r="V266" s="49">
        <v>150145</v>
      </c>
      <c r="W266" s="49">
        <v>40430</v>
      </c>
      <c r="X266" s="48">
        <v>22372</v>
      </c>
      <c r="Y266" s="49">
        <v>22351</v>
      </c>
      <c r="Z266" s="49">
        <v>6594</v>
      </c>
      <c r="AA266" s="48">
        <v>566530</v>
      </c>
      <c r="AB266" s="49">
        <v>942043</v>
      </c>
      <c r="AC266" s="49">
        <v>234004</v>
      </c>
      <c r="AD266" s="48">
        <v>319218</v>
      </c>
      <c r="AE266" s="49">
        <v>1013046</v>
      </c>
      <c r="AF266" s="49">
        <v>172985</v>
      </c>
      <c r="AG266" s="48">
        <v>28164</v>
      </c>
      <c r="AH266" s="49">
        <v>20395</v>
      </c>
      <c r="AI266" s="49">
        <v>6328</v>
      </c>
      <c r="AJ266" s="48">
        <v>72327</v>
      </c>
      <c r="AK266" s="49">
        <v>48747</v>
      </c>
      <c r="AL266" s="49">
        <v>9648</v>
      </c>
      <c r="AM266" s="48">
        <v>43441</v>
      </c>
      <c r="AN266" s="49">
        <v>29501</v>
      </c>
      <c r="AO266" s="49">
        <v>5154</v>
      </c>
      <c r="AP266" s="48">
        <v>150178</v>
      </c>
      <c r="AQ266" s="49">
        <v>77529</v>
      </c>
      <c r="AR266" s="49">
        <v>10641</v>
      </c>
      <c r="AS266" s="48">
        <v>204412</v>
      </c>
      <c r="AT266" s="49">
        <v>43494</v>
      </c>
      <c r="AU266" s="49">
        <v>11232</v>
      </c>
      <c r="AV266" s="48">
        <v>106480</v>
      </c>
      <c r="AW266" s="49">
        <v>163579</v>
      </c>
      <c r="AX266" s="49">
        <v>16834</v>
      </c>
      <c r="AY266" s="48">
        <v>185604</v>
      </c>
      <c r="AZ266" s="49">
        <v>150140</v>
      </c>
      <c r="BA266" s="49">
        <v>25391</v>
      </c>
      <c r="BB266" s="48">
        <v>34801</v>
      </c>
      <c r="BC266" s="49">
        <v>38336</v>
      </c>
      <c r="BD266" s="49">
        <v>6116</v>
      </c>
      <c r="BE266" s="48">
        <v>7163</v>
      </c>
      <c r="BF266" s="49">
        <v>6723</v>
      </c>
      <c r="BG266" s="49">
        <v>1972</v>
      </c>
      <c r="BH266" s="50">
        <v>186814</v>
      </c>
      <c r="BI266" s="50">
        <v>95805</v>
      </c>
      <c r="BJ266" s="50">
        <v>36977</v>
      </c>
      <c r="BK266" s="50">
        <v>122573</v>
      </c>
      <c r="BL266" s="50">
        <v>93405</v>
      </c>
      <c r="BM266" s="50">
        <v>23411</v>
      </c>
      <c r="BN266" s="50">
        <v>38740</v>
      </c>
      <c r="BO266" s="50">
        <v>15655</v>
      </c>
      <c r="BP266" s="50">
        <v>22638</v>
      </c>
      <c r="BQ266" s="50">
        <v>217946</v>
      </c>
      <c r="BR266" s="50">
        <v>91692</v>
      </c>
      <c r="BS266" s="50">
        <v>42104</v>
      </c>
      <c r="BT266" s="50">
        <v>69370</v>
      </c>
      <c r="BU266" s="50">
        <v>30944</v>
      </c>
      <c r="BV266" s="50">
        <v>14688</v>
      </c>
      <c r="BW266" s="50">
        <v>127498</v>
      </c>
      <c r="BX266" s="50">
        <v>115257</v>
      </c>
      <c r="BY266" s="50">
        <v>5128</v>
      </c>
      <c r="BZ266" s="50">
        <v>168292</v>
      </c>
      <c r="CA266" s="50">
        <v>261811</v>
      </c>
      <c r="CB266" s="50">
        <v>107718</v>
      </c>
      <c r="CC266" s="50">
        <v>11000</v>
      </c>
      <c r="CD266" s="50">
        <v>3613</v>
      </c>
      <c r="CE266" s="50">
        <v>5513</v>
      </c>
      <c r="CF266" s="50">
        <v>223818</v>
      </c>
      <c r="CG266" s="50">
        <v>72106</v>
      </c>
      <c r="CH266" s="50">
        <v>15108</v>
      </c>
      <c r="CI266" s="50">
        <v>518419</v>
      </c>
      <c r="CJ266" s="50">
        <v>111245</v>
      </c>
      <c r="CK266" s="50">
        <v>108339</v>
      </c>
      <c r="CL266" s="50">
        <v>2246</v>
      </c>
      <c r="CM266" s="50">
        <v>1396</v>
      </c>
      <c r="CN266" s="50">
        <v>313</v>
      </c>
      <c r="CO266" s="50">
        <v>233725</v>
      </c>
      <c r="CP266" s="50">
        <v>30124</v>
      </c>
      <c r="CQ266" s="50">
        <v>18838</v>
      </c>
      <c r="CR266" s="50">
        <v>137260</v>
      </c>
      <c r="CS266" s="50">
        <v>19663</v>
      </c>
      <c r="CT266" s="50">
        <v>18300</v>
      </c>
      <c r="CU266" s="51"/>
      <c r="CV266" s="50">
        <f t="shared" si="589"/>
        <v>27821.552691182693</v>
      </c>
      <c r="CW266" s="57">
        <f t="shared" si="590"/>
        <v>29368.784316850644</v>
      </c>
      <c r="CX266" s="57">
        <f t="shared" si="591"/>
        <v>2557.6380356873669</v>
      </c>
      <c r="CY266" s="50">
        <f t="shared" si="592"/>
        <v>607292.33852815488</v>
      </c>
      <c r="CZ266" s="57">
        <f t="shared" si="593"/>
        <v>316271.30742148729</v>
      </c>
      <c r="DA266" s="57">
        <f t="shared" si="594"/>
        <v>33200.358156826464</v>
      </c>
      <c r="DB266" s="50">
        <f t="shared" si="595"/>
        <v>66568.372540049677</v>
      </c>
      <c r="DC266" s="57">
        <f t="shared" si="596"/>
        <v>38036.11165830712</v>
      </c>
      <c r="DD266" s="57">
        <f t="shared" si="597"/>
        <v>3372.2469952524475</v>
      </c>
      <c r="DE266" s="50">
        <f t="shared" si="598"/>
        <v>145573.81735613136</v>
      </c>
      <c r="DF266" s="57">
        <f t="shared" si="599"/>
        <v>68101.497245259365</v>
      </c>
      <c r="DG266" s="57">
        <f t="shared" si="600"/>
        <v>9236.7590968477689</v>
      </c>
      <c r="DH266" s="50">
        <f t="shared" si="601"/>
        <v>207703.55676725725</v>
      </c>
      <c r="DI266" s="57">
        <f t="shared" si="602"/>
        <v>94970.492388901039</v>
      </c>
      <c r="DJ266" s="57">
        <f t="shared" si="603"/>
        <v>10743.573988271957</v>
      </c>
      <c r="DK266" s="50">
        <f t="shared" si="604"/>
        <v>107450.51978013699</v>
      </c>
      <c r="DL266" s="57">
        <f t="shared" si="605"/>
        <v>46776.027593651641</v>
      </c>
      <c r="DM266" s="57">
        <f t="shared" si="606"/>
        <v>5034.3381588529819</v>
      </c>
      <c r="DN266" s="50">
        <f t="shared" si="607"/>
        <v>12443.746912316103</v>
      </c>
      <c r="DO266" s="57">
        <f t="shared" si="608"/>
        <v>6963.2088497499599</v>
      </c>
      <c r="DP266" s="57">
        <f t="shared" si="609"/>
        <v>821.08399256682071</v>
      </c>
      <c r="DQ266" s="50">
        <f t="shared" si="610"/>
        <v>315115.14116907038</v>
      </c>
      <c r="DR266" s="57">
        <f t="shared" si="611"/>
        <v>293483.16202608391</v>
      </c>
      <c r="DS266" s="57">
        <f t="shared" si="612"/>
        <v>29138.146587292435</v>
      </c>
      <c r="DT266" s="50">
        <f t="shared" si="613"/>
        <v>177555.33711137681</v>
      </c>
      <c r="DU266" s="57">
        <f t="shared" si="614"/>
        <v>315603.36774210539</v>
      </c>
      <c r="DV266" s="57">
        <f t="shared" si="615"/>
        <v>21540.068919346599</v>
      </c>
      <c r="DW266" s="50">
        <f t="shared" si="616"/>
        <v>15665.371358773053</v>
      </c>
      <c r="DX266" s="57">
        <f t="shared" si="617"/>
        <v>6353.8385079258396</v>
      </c>
      <c r="DY266" s="57">
        <f t="shared" si="618"/>
        <v>787.96170836561134</v>
      </c>
      <c r="DZ266" s="50">
        <f t="shared" si="619"/>
        <v>40229.701543316951</v>
      </c>
      <c r="EA266" s="57">
        <f t="shared" si="620"/>
        <v>15186.593074079965</v>
      </c>
      <c r="EB266" s="57">
        <f t="shared" si="621"/>
        <v>1201.3676615536376</v>
      </c>
      <c r="EC266" s="50">
        <f t="shared" si="622"/>
        <v>24162.73956811746</v>
      </c>
      <c r="ED266" s="57">
        <f t="shared" si="623"/>
        <v>9190.7129111213617</v>
      </c>
      <c r="EE266" s="57">
        <f t="shared" si="624"/>
        <v>641.77538636478528</v>
      </c>
      <c r="EF266" s="50">
        <f t="shared" si="625"/>
        <v>83531.960656079376</v>
      </c>
      <c r="EG266" s="57">
        <f t="shared" si="626"/>
        <v>24153.309422945938</v>
      </c>
      <c r="EH266" s="57">
        <f t="shared" si="627"/>
        <v>1325.0158879137912</v>
      </c>
      <c r="EI266" s="50">
        <f t="shared" si="628"/>
        <v>113697.97934205075</v>
      </c>
      <c r="EJ266" s="57">
        <f t="shared" si="629"/>
        <v>13550.0785517885</v>
      </c>
      <c r="EK266" s="57">
        <f t="shared" si="630"/>
        <v>1398.6071283758765</v>
      </c>
      <c r="EL266" s="50">
        <f t="shared" si="631"/>
        <v>59226.272627544189</v>
      </c>
      <c r="EM266" s="57">
        <f t="shared" si="632"/>
        <v>50961.242916793373</v>
      </c>
      <c r="EN266" s="57">
        <f t="shared" si="633"/>
        <v>2096.1674144479616</v>
      </c>
      <c r="EO266" s="50">
        <f t="shared" si="634"/>
        <v>103236.59940611113</v>
      </c>
      <c r="EP266" s="57">
        <f t="shared" si="635"/>
        <v>46774.469898503827</v>
      </c>
      <c r="EQ266" s="57">
        <f t="shared" si="636"/>
        <v>3161.6839028304739</v>
      </c>
      <c r="ER266" s="50">
        <f t="shared" si="637"/>
        <v>19357.001443568421</v>
      </c>
      <c r="ES266" s="57">
        <f t="shared" si="638"/>
        <v>11943.160237305467</v>
      </c>
      <c r="ET266" s="57">
        <f t="shared" si="639"/>
        <v>761.56349689697834</v>
      </c>
      <c r="EU266" s="50">
        <f t="shared" si="640"/>
        <v>3984.2016419149045</v>
      </c>
      <c r="EV266" s="57">
        <f t="shared" si="641"/>
        <v>2094.4768957482429</v>
      </c>
      <c r="EW266" s="57">
        <f t="shared" si="642"/>
        <v>245.55317460445411</v>
      </c>
      <c r="EX266" s="50">
        <f t="shared" si="643"/>
        <v>103909.62523142413</v>
      </c>
      <c r="EY266" s="57">
        <f t="shared" si="644"/>
        <v>29846.99672722898</v>
      </c>
      <c r="EZ266" s="57">
        <f t="shared" si="645"/>
        <v>4604.3710635643511</v>
      </c>
      <c r="FA266" s="50">
        <f t="shared" si="646"/>
        <v>68177.516104207127</v>
      </c>
      <c r="FB266" s="57">
        <f t="shared" si="647"/>
        <v>29099.303056279139</v>
      </c>
      <c r="FC266" s="57">
        <f t="shared" si="648"/>
        <v>2915.1345693026751</v>
      </c>
      <c r="FD266" s="50">
        <f t="shared" si="649"/>
        <v>21547.950803822896</v>
      </c>
      <c r="FE266" s="57">
        <f t="shared" si="650"/>
        <v>4877.1435077999031</v>
      </c>
      <c r="FF266" s="57">
        <f t="shared" si="651"/>
        <v>2818.880713334499</v>
      </c>
      <c r="FG266" s="50">
        <f t="shared" si="652"/>
        <v>121225.85663113023</v>
      </c>
      <c r="FH266" s="57">
        <f t="shared" si="653"/>
        <v>28565.636698638689</v>
      </c>
      <c r="FI266" s="57">
        <f t="shared" si="654"/>
        <v>5242.7844135628475</v>
      </c>
      <c r="FJ266" s="50">
        <f t="shared" si="655"/>
        <v>38584.959918977656</v>
      </c>
      <c r="FK266" s="57">
        <f t="shared" si="656"/>
        <v>9640.2637307799541</v>
      </c>
      <c r="FL266" s="57">
        <f t="shared" si="657"/>
        <v>1828.9477832607615</v>
      </c>
      <c r="FM266" s="50">
        <f t="shared" si="658"/>
        <v>70916.898079138147</v>
      </c>
      <c r="FN266" s="57">
        <f t="shared" si="659"/>
        <v>35907.053930277441</v>
      </c>
      <c r="FO266" s="57">
        <f t="shared" si="660"/>
        <v>638.53786986391515</v>
      </c>
      <c r="FP266" s="50">
        <f t="shared" si="661"/>
        <v>93607.324126922118</v>
      </c>
      <c r="FQ266" s="57">
        <f t="shared" si="662"/>
        <v>81564.344868770379</v>
      </c>
      <c r="FR266" s="57">
        <f t="shared" si="663"/>
        <v>13413.030863104761</v>
      </c>
      <c r="FS266" s="50">
        <f t="shared" si="664"/>
        <v>6118.4165937545649</v>
      </c>
      <c r="FT266" s="57">
        <f t="shared" si="665"/>
        <v>1125.5905138090736</v>
      </c>
      <c r="FU266" s="57">
        <f t="shared" si="666"/>
        <v>686.47801804987603</v>
      </c>
      <c r="FV266" s="50">
        <f t="shared" si="667"/>
        <v>124491.97865281448</v>
      </c>
      <c r="FW266" s="57">
        <f t="shared" si="668"/>
        <v>22463.833265628858</v>
      </c>
      <c r="FX266" s="57">
        <f t="shared" si="669"/>
        <v>1881.2461267363553</v>
      </c>
      <c r="FY266" s="50">
        <f t="shared" si="670"/>
        <v>288354.85564705892</v>
      </c>
      <c r="FZ266" s="57">
        <f t="shared" si="671"/>
        <v>34657.15934367296</v>
      </c>
      <c r="GA266" s="57">
        <f t="shared" si="672"/>
        <v>13490.357699529388</v>
      </c>
      <c r="GB266" s="50">
        <f t="shared" si="673"/>
        <v>1249.2694245066141</v>
      </c>
      <c r="GC266" s="57">
        <f t="shared" si="674"/>
        <v>434.90848526915772</v>
      </c>
      <c r="GD266" s="57">
        <f t="shared" si="675"/>
        <v>38.974717875859092</v>
      </c>
      <c r="GE266" s="50">
        <f t="shared" si="676"/>
        <v>130002.44712502598</v>
      </c>
      <c r="GF266" s="57">
        <f t="shared" si="677"/>
        <v>9384.8017265387589</v>
      </c>
      <c r="GG266" s="57">
        <f t="shared" si="678"/>
        <v>2345.7052247457941</v>
      </c>
      <c r="GH266" s="50">
        <f t="shared" si="679"/>
        <v>76346.714696250143</v>
      </c>
      <c r="GI266" s="57">
        <f t="shared" si="680"/>
        <v>6125.7919382861373</v>
      </c>
      <c r="GJ266" s="57">
        <f t="shared" si="681"/>
        <v>2278.7135371508671</v>
      </c>
      <c r="GK266" s="51"/>
    </row>
    <row r="267" spans="1:193" s="45" customFormat="1">
      <c r="A267" s="45" t="s">
        <v>23</v>
      </c>
      <c r="B267" s="46">
        <v>41888</v>
      </c>
      <c r="C267" s="56">
        <v>0.56122350768334039</v>
      </c>
      <c r="D267" s="56">
        <v>0.30811403791036429</v>
      </c>
      <c r="E267" s="56">
        <v>0.12300207137492407</v>
      </c>
      <c r="F267" s="48">
        <v>79147</v>
      </c>
      <c r="G267" s="49">
        <v>183527</v>
      </c>
      <c r="H267" s="49">
        <v>39056</v>
      </c>
      <c r="I267" s="49">
        <f t="shared" si="682"/>
        <v>1091821</v>
      </c>
      <c r="J267" s="48">
        <v>1065876</v>
      </c>
      <c r="K267" s="48">
        <v>258647</v>
      </c>
      <c r="L267" s="48">
        <v>124270</v>
      </c>
      <c r="M267" s="49">
        <v>142793</v>
      </c>
      <c r="N267" s="49">
        <v>29674</v>
      </c>
      <c r="O267" s="48">
        <v>298394</v>
      </c>
      <c r="P267" s="49">
        <v>292217</v>
      </c>
      <c r="Q267" s="49">
        <v>92906</v>
      </c>
      <c r="R267" s="48">
        <v>403822</v>
      </c>
      <c r="S267" s="49">
        <v>364315</v>
      </c>
      <c r="T267" s="49">
        <v>98855</v>
      </c>
      <c r="U267" s="48">
        <v>180287</v>
      </c>
      <c r="V267" s="49">
        <v>151890</v>
      </c>
      <c r="W267" s="49">
        <v>38653</v>
      </c>
      <c r="X267" s="48">
        <v>26287</v>
      </c>
      <c r="Y267" s="49">
        <v>27855</v>
      </c>
      <c r="Z267" s="49">
        <v>8453</v>
      </c>
      <c r="AA267" s="48">
        <v>519127</v>
      </c>
      <c r="AB267" s="49">
        <v>933665</v>
      </c>
      <c r="AC267" s="49">
        <v>214907</v>
      </c>
      <c r="AD267" s="48">
        <v>303722</v>
      </c>
      <c r="AE267" s="49">
        <v>821892</v>
      </c>
      <c r="AF267" s="49">
        <v>129920</v>
      </c>
      <c r="AG267" s="48">
        <v>33130</v>
      </c>
      <c r="AH267" s="49">
        <v>28435</v>
      </c>
      <c r="AI267" s="49">
        <v>8103</v>
      </c>
      <c r="AJ267" s="48">
        <v>112</v>
      </c>
      <c r="AK267" s="49">
        <v>93764</v>
      </c>
      <c r="AL267" s="49">
        <v>18981</v>
      </c>
      <c r="AM267" s="48">
        <v>62163</v>
      </c>
      <c r="AN267" s="49">
        <v>52362</v>
      </c>
      <c r="AO267" s="49">
        <v>8629</v>
      </c>
      <c r="AP267" s="48">
        <v>146217</v>
      </c>
      <c r="AQ267" s="49">
        <v>88863</v>
      </c>
      <c r="AR267" s="49">
        <v>11219</v>
      </c>
      <c r="AS267" s="48">
        <v>219433</v>
      </c>
      <c r="AT267" s="49">
        <v>58007</v>
      </c>
      <c r="AU267" s="49">
        <v>13117</v>
      </c>
      <c r="AV267" s="48">
        <v>110991</v>
      </c>
      <c r="AW267" s="49">
        <v>201065</v>
      </c>
      <c r="AX267" s="49">
        <v>16286</v>
      </c>
      <c r="AY267" s="48">
        <v>174684</v>
      </c>
      <c r="AZ267" s="49">
        <v>177202</v>
      </c>
      <c r="BA267" s="49">
        <v>28104</v>
      </c>
      <c r="BB267" s="48">
        <v>59558</v>
      </c>
      <c r="BC267" s="49">
        <v>64538</v>
      </c>
      <c r="BD267" s="49">
        <v>9602</v>
      </c>
      <c r="BE267" s="48">
        <v>8718</v>
      </c>
      <c r="BF267" s="49">
        <v>9860</v>
      </c>
      <c r="BG267" s="49">
        <v>2403</v>
      </c>
      <c r="BH267" s="50">
        <v>175410</v>
      </c>
      <c r="BI267" s="50">
        <v>100231</v>
      </c>
      <c r="BJ267" s="50">
        <v>35759</v>
      </c>
      <c r="BK267" s="50">
        <v>154604</v>
      </c>
      <c r="BL267" s="50">
        <v>164615</v>
      </c>
      <c r="BM267" s="50">
        <v>38262</v>
      </c>
      <c r="BN267" s="50">
        <v>39084</v>
      </c>
      <c r="BO267" s="50">
        <v>14752</v>
      </c>
      <c r="BP267" s="50">
        <v>23094</v>
      </c>
      <c r="BQ267" s="50">
        <v>210372</v>
      </c>
      <c r="BR267" s="50">
        <v>56391</v>
      </c>
      <c r="BS267" s="50">
        <v>26943</v>
      </c>
      <c r="BT267" s="50">
        <v>66914</v>
      </c>
      <c r="BU267" s="50">
        <v>32915</v>
      </c>
      <c r="BV267" s="50">
        <v>13524</v>
      </c>
      <c r="BW267" s="50">
        <v>114159</v>
      </c>
      <c r="BX267" s="50">
        <v>134508</v>
      </c>
      <c r="BY267" s="50">
        <v>5568</v>
      </c>
      <c r="BZ267" s="50">
        <v>156291</v>
      </c>
      <c r="CA267" s="50">
        <v>184039</v>
      </c>
      <c r="CB267" s="50">
        <v>69693</v>
      </c>
      <c r="CC267" s="50">
        <v>12621</v>
      </c>
      <c r="CD267" s="50">
        <v>6453</v>
      </c>
      <c r="CE267" s="50">
        <v>9821</v>
      </c>
      <c r="CF267" s="50">
        <v>262213</v>
      </c>
      <c r="CG267" s="50">
        <v>81305</v>
      </c>
      <c r="CH267" s="50">
        <v>16216</v>
      </c>
      <c r="CI267" s="50">
        <v>506866</v>
      </c>
      <c r="CJ267" s="50">
        <v>93545</v>
      </c>
      <c r="CK267" s="50">
        <v>89125</v>
      </c>
      <c r="CL267" s="50">
        <v>2324</v>
      </c>
      <c r="CM267" s="50">
        <v>1140</v>
      </c>
      <c r="CN267" s="50">
        <v>281</v>
      </c>
      <c r="CO267" s="50">
        <v>216862</v>
      </c>
      <c r="CP267" s="50">
        <v>18748</v>
      </c>
      <c r="CQ267" s="50">
        <v>11962</v>
      </c>
      <c r="CR267" s="50">
        <v>130727</v>
      </c>
      <c r="CS267" s="50">
        <v>18067</v>
      </c>
      <c r="CT267" s="50">
        <v>14964</v>
      </c>
      <c r="CU267" s="51"/>
      <c r="CV267" s="50">
        <f t="shared" si="589"/>
        <v>44419.156962613342</v>
      </c>
      <c r="CW267" s="57">
        <f t="shared" si="590"/>
        <v>56547.245035575426</v>
      </c>
      <c r="CX267" s="57">
        <f t="shared" si="591"/>
        <v>4803.9688996190343</v>
      </c>
      <c r="CY267" s="50">
        <f t="shared" si="592"/>
        <v>612755.6113823324</v>
      </c>
      <c r="CZ267" s="57">
        <f t="shared" si="593"/>
        <v>328411.35827174748</v>
      </c>
      <c r="DA267" s="57">
        <f t="shared" si="594"/>
        <v>31814.116754909985</v>
      </c>
      <c r="DB267" s="50">
        <f t="shared" si="595"/>
        <v>69743.24529980871</v>
      </c>
      <c r="DC267" s="57">
        <f t="shared" si="596"/>
        <v>43996.527815334652</v>
      </c>
      <c r="DD267" s="57">
        <f t="shared" si="597"/>
        <v>3649.963465979497</v>
      </c>
      <c r="DE267" s="50">
        <f t="shared" si="598"/>
        <v>167465.72735166267</v>
      </c>
      <c r="DF267" s="57">
        <f t="shared" si="599"/>
        <v>90036.159816052925</v>
      </c>
      <c r="DG267" s="57">
        <f t="shared" si="600"/>
        <v>11427.630443158696</v>
      </c>
      <c r="DH267" s="50">
        <f t="shared" si="601"/>
        <v>226634.39931970189</v>
      </c>
      <c r="DI267" s="57">
        <f t="shared" si="602"/>
        <v>112250.56572131437</v>
      </c>
      <c r="DJ267" s="57">
        <f t="shared" si="603"/>
        <v>12159.369765768119</v>
      </c>
      <c r="DK267" s="50">
        <f t="shared" si="604"/>
        <v>101181.30252970639</v>
      </c>
      <c r="DL267" s="57">
        <f t="shared" si="605"/>
        <v>46799.441218205233</v>
      </c>
      <c r="DM267" s="57">
        <f t="shared" si="606"/>
        <v>4754.3990648549398</v>
      </c>
      <c r="DN267" s="50">
        <f t="shared" si="607"/>
        <v>14752.882346471968</v>
      </c>
      <c r="DO267" s="57">
        <f t="shared" si="608"/>
        <v>8582.5165259931982</v>
      </c>
      <c r="DP267" s="57">
        <f t="shared" si="609"/>
        <v>1039.7365093322333</v>
      </c>
      <c r="DQ267" s="50">
        <f t="shared" si="610"/>
        <v>291346.27587312943</v>
      </c>
      <c r="DR267" s="57">
        <f t="shared" si="611"/>
        <v>287675.29320558027</v>
      </c>
      <c r="DS267" s="57">
        <f t="shared" si="612"/>
        <v>26434.006152970807</v>
      </c>
      <c r="DT267" s="50">
        <f t="shared" si="613"/>
        <v>170455.9262005995</v>
      </c>
      <c r="DU267" s="57">
        <f t="shared" si="614"/>
        <v>253236.46284622513</v>
      </c>
      <c r="DV267" s="57">
        <f t="shared" si="615"/>
        <v>15980.429113030135</v>
      </c>
      <c r="DW267" s="50">
        <f t="shared" si="616"/>
        <v>18593.334809549066</v>
      </c>
      <c r="DX267" s="57">
        <f t="shared" si="617"/>
        <v>8761.2226679812084</v>
      </c>
      <c r="DY267" s="57">
        <f t="shared" si="618"/>
        <v>996.68578435100972</v>
      </c>
      <c r="DZ267" s="50">
        <f t="shared" si="619"/>
        <v>62.857032860534126</v>
      </c>
      <c r="EA267" s="57">
        <f t="shared" si="620"/>
        <v>28890.004650627397</v>
      </c>
      <c r="EB267" s="57">
        <f t="shared" si="621"/>
        <v>2334.7023167674338</v>
      </c>
      <c r="EC267" s="50">
        <f t="shared" si="622"/>
        <v>34887.336908119491</v>
      </c>
      <c r="ED267" s="57">
        <f t="shared" si="623"/>
        <v>16133.467253062496</v>
      </c>
      <c r="EE267" s="57">
        <f t="shared" si="624"/>
        <v>1061.3848738942197</v>
      </c>
      <c r="EF267" s="50">
        <f t="shared" si="625"/>
        <v>82060.417622934983</v>
      </c>
      <c r="EG267" s="57">
        <f t="shared" si="626"/>
        <v>27379.937750828703</v>
      </c>
      <c r="EH267" s="57">
        <f t="shared" si="627"/>
        <v>1379.9602387552732</v>
      </c>
      <c r="EI267" s="50">
        <f t="shared" si="628"/>
        <v>123150.95796147843</v>
      </c>
      <c r="EJ267" s="57">
        <f t="shared" si="629"/>
        <v>17872.770997066502</v>
      </c>
      <c r="EK267" s="57">
        <f t="shared" si="630"/>
        <v>1613.4181702248791</v>
      </c>
      <c r="EL267" s="50">
        <f t="shared" si="631"/>
        <v>62290.758341281631</v>
      </c>
      <c r="EM267" s="57">
        <f t="shared" si="632"/>
        <v>61950.949032447395</v>
      </c>
      <c r="EN267" s="57">
        <f t="shared" si="633"/>
        <v>2003.2117344120134</v>
      </c>
      <c r="EO267" s="50">
        <f t="shared" si="634"/>
        <v>98036.76721615663</v>
      </c>
      <c r="EP267" s="57">
        <f t="shared" si="635"/>
        <v>54598.423745792374</v>
      </c>
      <c r="EQ267" s="57">
        <f t="shared" si="636"/>
        <v>3456.8502139208658</v>
      </c>
      <c r="ER267" s="50">
        <f t="shared" si="637"/>
        <v>33425.349670604388</v>
      </c>
      <c r="ES267" s="57">
        <f t="shared" si="638"/>
        <v>19885.063778659092</v>
      </c>
      <c r="ET267" s="57">
        <f t="shared" si="639"/>
        <v>1181.0658893420209</v>
      </c>
      <c r="EU267" s="50">
        <f t="shared" si="640"/>
        <v>4892.7465399833618</v>
      </c>
      <c r="EV267" s="57">
        <f t="shared" si="641"/>
        <v>3038.0044137961918</v>
      </c>
      <c r="EW267" s="57">
        <f t="shared" si="642"/>
        <v>295.57397751394251</v>
      </c>
      <c r="EX267" s="50">
        <f t="shared" si="643"/>
        <v>98444.21548273474</v>
      </c>
      <c r="EY267" s="57">
        <f t="shared" si="644"/>
        <v>30882.578133793722</v>
      </c>
      <c r="EZ267" s="57">
        <f t="shared" si="645"/>
        <v>4398.4310702959101</v>
      </c>
      <c r="FA267" s="50">
        <f t="shared" si="646"/>
        <v>86767.399181875153</v>
      </c>
      <c r="FB267" s="57">
        <f t="shared" si="647"/>
        <v>50720.192350614619</v>
      </c>
      <c r="FC267" s="57">
        <f t="shared" si="648"/>
        <v>4706.305254947345</v>
      </c>
      <c r="FD267" s="50">
        <f t="shared" si="649"/>
        <v>21934.859574295675</v>
      </c>
      <c r="FE267" s="57">
        <f t="shared" si="650"/>
        <v>4545.2982872536941</v>
      </c>
      <c r="FF267" s="57">
        <f t="shared" si="651"/>
        <v>2840.6098363324963</v>
      </c>
      <c r="FG267" s="50">
        <f t="shared" si="652"/>
        <v>118065.71175835968</v>
      </c>
      <c r="FH267" s="57">
        <f t="shared" si="653"/>
        <v>17374.858711803354</v>
      </c>
      <c r="FI267" s="57">
        <f t="shared" si="654"/>
        <v>3314.0448090545792</v>
      </c>
      <c r="FJ267" s="50">
        <f t="shared" si="655"/>
        <v>37553.709793123038</v>
      </c>
      <c r="FK267" s="57">
        <f t="shared" si="656"/>
        <v>10141.57355781964</v>
      </c>
      <c r="FL267" s="57">
        <f t="shared" si="657"/>
        <v>1663.4800132744731</v>
      </c>
      <c r="FM267" s="50">
        <f t="shared" si="658"/>
        <v>64068.71441362246</v>
      </c>
      <c r="FN267" s="57">
        <f t="shared" si="659"/>
        <v>41443.803011247277</v>
      </c>
      <c r="FO267" s="57">
        <f t="shared" si="660"/>
        <v>684.87553341557725</v>
      </c>
      <c r="FP267" s="50">
        <f t="shared" si="661"/>
        <v>87714.183239336955</v>
      </c>
      <c r="FQ267" s="57">
        <f t="shared" si="662"/>
        <v>56704.999422985537</v>
      </c>
      <c r="FR267" s="57">
        <f t="shared" si="663"/>
        <v>8572.3833603325838</v>
      </c>
      <c r="FS267" s="50">
        <f t="shared" si="664"/>
        <v>7083.2018904714387</v>
      </c>
      <c r="FT267" s="57">
        <f t="shared" si="665"/>
        <v>1988.2598866355809</v>
      </c>
      <c r="FU267" s="57">
        <f t="shared" si="666"/>
        <v>1208.0033429731293</v>
      </c>
      <c r="FV267" s="50">
        <f t="shared" si="667"/>
        <v>147160.09962017174</v>
      </c>
      <c r="FW267" s="57">
        <f t="shared" si="668"/>
        <v>25051.211852302167</v>
      </c>
      <c r="FX267" s="57">
        <f t="shared" si="669"/>
        <v>1994.6015894157688</v>
      </c>
      <c r="FY267" s="50">
        <f t="shared" si="670"/>
        <v>284465.114445424</v>
      </c>
      <c r="FZ267" s="57">
        <f t="shared" si="671"/>
        <v>28822.527676325026</v>
      </c>
      <c r="GA267" s="57">
        <f t="shared" si="672"/>
        <v>10962.559611290108</v>
      </c>
      <c r="GB267" s="50">
        <f t="shared" si="673"/>
        <v>1304.2834318560831</v>
      </c>
      <c r="GC267" s="57">
        <f t="shared" si="674"/>
        <v>351.25000321781528</v>
      </c>
      <c r="GD267" s="57">
        <f t="shared" si="675"/>
        <v>34.56358205635366</v>
      </c>
      <c r="GE267" s="50">
        <f t="shared" si="676"/>
        <v>121708.05232322456</v>
      </c>
      <c r="GF267" s="57">
        <f t="shared" si="677"/>
        <v>5776.5219827435094</v>
      </c>
      <c r="GG267" s="57">
        <f t="shared" si="678"/>
        <v>1471.3507777868417</v>
      </c>
      <c r="GH267" s="50">
        <f t="shared" si="679"/>
        <v>73367.065488920038</v>
      </c>
      <c r="GI267" s="57">
        <f t="shared" si="680"/>
        <v>5566.6963229265521</v>
      </c>
      <c r="GJ267" s="57">
        <f t="shared" si="681"/>
        <v>1840.6029960543638</v>
      </c>
      <c r="GK267" s="51"/>
    </row>
    <row r="268" spans="1:193" s="45" customFormat="1">
      <c r="A268" s="45" t="s">
        <v>23</v>
      </c>
      <c r="B268" s="46">
        <v>41887</v>
      </c>
      <c r="C268" s="56">
        <v>0.57610351478043487</v>
      </c>
      <c r="D268" s="56">
        <v>0.29252397484092812</v>
      </c>
      <c r="E268" s="56">
        <v>0.12361083754833947</v>
      </c>
      <c r="F268" s="48">
        <v>100087</v>
      </c>
      <c r="G268" s="49">
        <v>222879</v>
      </c>
      <c r="H268" s="49">
        <v>47355</v>
      </c>
      <c r="I268" s="49">
        <f t="shared" si="682"/>
        <v>1091821</v>
      </c>
      <c r="J268" s="48">
        <v>1027925</v>
      </c>
      <c r="K268" s="48">
        <v>250230</v>
      </c>
      <c r="L268" s="48">
        <v>128819</v>
      </c>
      <c r="M268" s="49">
        <v>150924</v>
      </c>
      <c r="N268" s="49">
        <v>29691</v>
      </c>
      <c r="O268" s="48">
        <v>326037</v>
      </c>
      <c r="P268" s="49">
        <v>321887</v>
      </c>
      <c r="Q268" s="49">
        <v>99018</v>
      </c>
      <c r="R268" s="48">
        <v>429472</v>
      </c>
      <c r="S268" s="49">
        <v>377728</v>
      </c>
      <c r="T268" s="49">
        <v>104589</v>
      </c>
      <c r="U268" s="48">
        <v>187254</v>
      </c>
      <c r="V268" s="49">
        <v>156504</v>
      </c>
      <c r="W268" s="49">
        <v>37829</v>
      </c>
      <c r="X268" s="48">
        <v>28527</v>
      </c>
      <c r="Y268" s="49">
        <v>29000</v>
      </c>
      <c r="Z268" s="49">
        <v>8639</v>
      </c>
      <c r="AA268" s="48">
        <v>508021</v>
      </c>
      <c r="AB268" s="49">
        <v>866274</v>
      </c>
      <c r="AC268" s="49">
        <v>197943</v>
      </c>
      <c r="AD268" s="48">
        <v>268739</v>
      </c>
      <c r="AE268" s="49">
        <v>744863</v>
      </c>
      <c r="AF268" s="49">
        <v>116416</v>
      </c>
      <c r="AG268" s="48">
        <v>36022</v>
      </c>
      <c r="AH268" s="49">
        <v>32133</v>
      </c>
      <c r="AI268" s="49">
        <v>8848</v>
      </c>
      <c r="AJ268" s="48">
        <v>112341</v>
      </c>
      <c r="AK268" s="49">
        <v>92141</v>
      </c>
      <c r="AL268" s="49">
        <v>18304</v>
      </c>
      <c r="AM268" s="48">
        <v>62860</v>
      </c>
      <c r="AN268" s="49">
        <v>54226</v>
      </c>
      <c r="AO268" s="49">
        <v>8740</v>
      </c>
      <c r="AP268" s="48">
        <v>145890</v>
      </c>
      <c r="AQ268" s="49">
        <v>81172</v>
      </c>
      <c r="AR268" s="49">
        <v>10565</v>
      </c>
      <c r="AS268" s="48">
        <v>230339</v>
      </c>
      <c r="AT268" s="49">
        <v>57053</v>
      </c>
      <c r="AU268" s="49">
        <v>13298</v>
      </c>
      <c r="AV268" s="48">
        <v>108800</v>
      </c>
      <c r="AW268" s="49">
        <v>191313</v>
      </c>
      <c r="AX268" s="49">
        <v>13892</v>
      </c>
      <c r="AY268" s="48">
        <v>146986</v>
      </c>
      <c r="AZ268" s="49">
        <v>152470</v>
      </c>
      <c r="BA268" s="49">
        <v>23791</v>
      </c>
      <c r="BB268" s="48">
        <v>52683</v>
      </c>
      <c r="BC268" s="49">
        <v>59527</v>
      </c>
      <c r="BD268" s="49">
        <v>9184</v>
      </c>
      <c r="BE268" s="48">
        <v>9871</v>
      </c>
      <c r="BF268" s="49">
        <v>11032</v>
      </c>
      <c r="BG268" s="49">
        <v>2684</v>
      </c>
      <c r="BH268" s="50">
        <v>202467</v>
      </c>
      <c r="BI268" s="50">
        <v>119472</v>
      </c>
      <c r="BJ268" s="50">
        <v>40224</v>
      </c>
      <c r="BK268" s="50">
        <v>220329</v>
      </c>
      <c r="BL268" s="50">
        <v>169417</v>
      </c>
      <c r="BM268" s="50">
        <v>38385</v>
      </c>
      <c r="BN268" s="50">
        <v>33774</v>
      </c>
      <c r="BO268" s="50">
        <v>12629</v>
      </c>
      <c r="BP268" s="50">
        <v>21908</v>
      </c>
      <c r="BQ268" s="50">
        <v>161822</v>
      </c>
      <c r="BR268" s="50">
        <v>43115</v>
      </c>
      <c r="BS268" s="50">
        <v>22858</v>
      </c>
      <c r="BT268" s="50">
        <v>64666</v>
      </c>
      <c r="BU268" s="50">
        <v>35010</v>
      </c>
      <c r="BV268" s="50">
        <v>13288</v>
      </c>
      <c r="BW268" s="50">
        <v>100080</v>
      </c>
      <c r="BX268" s="50">
        <v>132700</v>
      </c>
      <c r="BY268" s="50">
        <v>4833</v>
      </c>
      <c r="BZ268" s="50">
        <v>125452</v>
      </c>
      <c r="CA268" s="50">
        <v>130193</v>
      </c>
      <c r="CB268" s="50">
        <v>48866</v>
      </c>
      <c r="CC268" s="50">
        <v>11794</v>
      </c>
      <c r="CD268" s="50">
        <v>6344</v>
      </c>
      <c r="CE268" s="50">
        <v>9310</v>
      </c>
      <c r="CF268" s="50">
        <v>193347</v>
      </c>
      <c r="CG268" s="50">
        <v>102932</v>
      </c>
      <c r="CH268" s="50">
        <v>19191</v>
      </c>
      <c r="CI268" s="50">
        <v>445579</v>
      </c>
      <c r="CJ268" s="50">
        <v>86515</v>
      </c>
      <c r="CK268" s="50">
        <v>86165</v>
      </c>
      <c r="CL268" s="50">
        <v>5547</v>
      </c>
      <c r="CM268" s="50">
        <v>1025</v>
      </c>
      <c r="CN268" s="50">
        <v>699</v>
      </c>
      <c r="CO268" s="50">
        <v>121423</v>
      </c>
      <c r="CP268" s="50">
        <v>14801</v>
      </c>
      <c r="CQ268" s="50">
        <v>10296</v>
      </c>
      <c r="CR268" s="50">
        <v>120159</v>
      </c>
      <c r="CS268" s="50">
        <v>17056</v>
      </c>
      <c r="CT268" s="50">
        <v>14008</v>
      </c>
      <c r="CU268" s="51"/>
      <c r="CV268" s="50">
        <f t="shared" si="589"/>
        <v>57660.472483829384</v>
      </c>
      <c r="CW268" s="57">
        <f t="shared" si="590"/>
        <v>65197.450988571218</v>
      </c>
      <c r="CX268" s="57">
        <f t="shared" si="591"/>
        <v>5853.5912121016154</v>
      </c>
      <c r="CY268" s="50">
        <f t="shared" si="592"/>
        <v>629001.91561108921</v>
      </c>
      <c r="CZ268" s="57">
        <f t="shared" si="593"/>
        <v>300692.70683836105</v>
      </c>
      <c r="DA268" s="57">
        <f t="shared" si="594"/>
        <v>30931.139879720988</v>
      </c>
      <c r="DB268" s="50">
        <f t="shared" si="595"/>
        <v>74213.078670500836</v>
      </c>
      <c r="DC268" s="57">
        <f t="shared" si="596"/>
        <v>44148.888378892239</v>
      </c>
      <c r="DD268" s="57">
        <f t="shared" si="597"/>
        <v>3670.1293776477473</v>
      </c>
      <c r="DE268" s="50">
        <f t="shared" si="598"/>
        <v>187831.06164846863</v>
      </c>
      <c r="DF268" s="57">
        <f t="shared" si="599"/>
        <v>94159.66468962183</v>
      </c>
      <c r="DG268" s="57">
        <f t="shared" si="600"/>
        <v>12239.697912361478</v>
      </c>
      <c r="DH268" s="50">
        <f t="shared" si="601"/>
        <v>247420.32869978293</v>
      </c>
      <c r="DI268" s="57">
        <f t="shared" si="602"/>
        <v>110494.49596871409</v>
      </c>
      <c r="DJ268" s="57">
        <f t="shared" si="603"/>
        <v>12928.333888343277</v>
      </c>
      <c r="DK268" s="50">
        <f t="shared" si="604"/>
        <v>107877.68755669556</v>
      </c>
      <c r="DL268" s="57">
        <f t="shared" si="605"/>
        <v>45781.172158504618</v>
      </c>
      <c r="DM268" s="57">
        <f t="shared" si="606"/>
        <v>4676.0743736161339</v>
      </c>
      <c r="DN268" s="50">
        <f t="shared" si="607"/>
        <v>16434.504966141467</v>
      </c>
      <c r="DO268" s="57">
        <f t="shared" si="608"/>
        <v>8483.1952703869156</v>
      </c>
      <c r="DP268" s="57">
        <f t="shared" si="609"/>
        <v>1067.8740255801047</v>
      </c>
      <c r="DQ268" s="50">
        <f t="shared" si="610"/>
        <v>292672.68368227128</v>
      </c>
      <c r="DR268" s="57">
        <f t="shared" si="611"/>
        <v>253405.91378135016</v>
      </c>
      <c r="DS268" s="57">
        <f t="shared" si="612"/>
        <v>24467.900016830961</v>
      </c>
      <c r="DT268" s="50">
        <f t="shared" si="613"/>
        <v>154821.4824585793</v>
      </c>
      <c r="DU268" s="57">
        <f t="shared" si="614"/>
        <v>217890.28547193826</v>
      </c>
      <c r="DV268" s="57">
        <f t="shared" si="615"/>
        <v>14390.279264027487</v>
      </c>
      <c r="DW268" s="50">
        <f t="shared" si="616"/>
        <v>20752.400809420826</v>
      </c>
      <c r="DX268" s="57">
        <f t="shared" si="617"/>
        <v>9399.672883563544</v>
      </c>
      <c r="DY268" s="57">
        <f t="shared" si="618"/>
        <v>1093.7086906277077</v>
      </c>
      <c r="DZ268" s="50">
        <f t="shared" si="619"/>
        <v>64720.044953948833</v>
      </c>
      <c r="EA268" s="57">
        <f t="shared" si="620"/>
        <v>26953.451565817959</v>
      </c>
      <c r="EB268" s="57">
        <f t="shared" si="621"/>
        <v>2262.5727704848059</v>
      </c>
      <c r="EC268" s="50">
        <f t="shared" si="622"/>
        <v>36213.866939098138</v>
      </c>
      <c r="ED268" s="57">
        <f t="shared" si="623"/>
        <v>15862.405059724169</v>
      </c>
      <c r="EE268" s="57">
        <f t="shared" si="624"/>
        <v>1080.358720172487</v>
      </c>
      <c r="EF268" s="50">
        <f t="shared" si="625"/>
        <v>84047.74177131764</v>
      </c>
      <c r="EG268" s="57">
        <f t="shared" si="626"/>
        <v>23744.756085787816</v>
      </c>
      <c r="EH268" s="57">
        <f t="shared" si="627"/>
        <v>1305.9484986982065</v>
      </c>
      <c r="EI268" s="50">
        <f t="shared" si="628"/>
        <v>132699.1074910106</v>
      </c>
      <c r="EJ268" s="57">
        <f t="shared" si="629"/>
        <v>16689.370336599473</v>
      </c>
      <c r="EK268" s="57">
        <f t="shared" si="630"/>
        <v>1643.7769177178184</v>
      </c>
      <c r="EL268" s="50">
        <f t="shared" si="631"/>
        <v>62680.062408111313</v>
      </c>
      <c r="EM268" s="57">
        <f t="shared" si="632"/>
        <v>55963.639198742479</v>
      </c>
      <c r="EN268" s="57">
        <f t="shared" si="633"/>
        <v>1717.201755221532</v>
      </c>
      <c r="EO268" s="50">
        <f t="shared" si="634"/>
        <v>84679.151223516994</v>
      </c>
      <c r="EP268" s="57">
        <f t="shared" si="635"/>
        <v>44601.130443996313</v>
      </c>
      <c r="EQ268" s="57">
        <f t="shared" si="636"/>
        <v>2940.8254361125446</v>
      </c>
      <c r="ER268" s="50">
        <f t="shared" si="637"/>
        <v>30350.861469177649</v>
      </c>
      <c r="ES268" s="57">
        <f t="shared" si="638"/>
        <v>17413.074650355928</v>
      </c>
      <c r="ET268" s="57">
        <f t="shared" si="639"/>
        <v>1135.2419320439496</v>
      </c>
      <c r="EU268" s="50">
        <f t="shared" si="640"/>
        <v>5686.7177943976722</v>
      </c>
      <c r="EV268" s="57">
        <f t="shared" si="641"/>
        <v>3227.1244904451191</v>
      </c>
      <c r="EW268" s="57">
        <f t="shared" si="642"/>
        <v>331.77148797974314</v>
      </c>
      <c r="EX268" s="50">
        <f t="shared" si="643"/>
        <v>116641.9503270503</v>
      </c>
      <c r="EY268" s="57">
        <f t="shared" si="644"/>
        <v>34948.424322195366</v>
      </c>
      <c r="EZ268" s="57">
        <f t="shared" si="645"/>
        <v>4972.122329544407</v>
      </c>
      <c r="FA268" s="50">
        <f t="shared" si="646"/>
        <v>126932.31130805843</v>
      </c>
      <c r="FB268" s="57">
        <f t="shared" si="647"/>
        <v>49558.534245625517</v>
      </c>
      <c r="FC268" s="57">
        <f t="shared" si="648"/>
        <v>4744.8019992930103</v>
      </c>
      <c r="FD268" s="50">
        <f t="shared" si="649"/>
        <v>19457.320108194406</v>
      </c>
      <c r="FE268" s="57">
        <f t="shared" si="650"/>
        <v>3694.2852782660811</v>
      </c>
      <c r="FF268" s="57">
        <f t="shared" si="651"/>
        <v>2708.0662290090213</v>
      </c>
      <c r="FG268" s="50">
        <f t="shared" si="652"/>
        <v>93226.222968799528</v>
      </c>
      <c r="FH268" s="57">
        <f t="shared" si="653"/>
        <v>12612.171175266616</v>
      </c>
      <c r="FI268" s="57">
        <f t="shared" si="654"/>
        <v>2825.4965246799438</v>
      </c>
      <c r="FJ268" s="50">
        <f t="shared" si="655"/>
        <v>37254.309886791598</v>
      </c>
      <c r="FK268" s="57">
        <f t="shared" si="656"/>
        <v>10241.264359180894</v>
      </c>
      <c r="FL268" s="57">
        <f t="shared" si="657"/>
        <v>1642.5408093423348</v>
      </c>
      <c r="FM268" s="50">
        <f t="shared" si="658"/>
        <v>57656.439759225919</v>
      </c>
      <c r="FN268" s="57">
        <f t="shared" si="659"/>
        <v>38817.931461391163</v>
      </c>
      <c r="FO268" s="57">
        <f t="shared" si="660"/>
        <v>597.41117787112466</v>
      </c>
      <c r="FP268" s="50">
        <f t="shared" si="661"/>
        <v>72273.338136235121</v>
      </c>
      <c r="FQ268" s="57">
        <f t="shared" si="662"/>
        <v>38084.573856464958</v>
      </c>
      <c r="FR268" s="57">
        <f t="shared" si="663"/>
        <v>6040.3671876371563</v>
      </c>
      <c r="FS268" s="50">
        <f t="shared" si="664"/>
        <v>6794.5648533204485</v>
      </c>
      <c r="FT268" s="57">
        <f t="shared" si="665"/>
        <v>1855.772096390848</v>
      </c>
      <c r="FU268" s="57">
        <f t="shared" si="666"/>
        <v>1150.8168975750405</v>
      </c>
      <c r="FV268" s="50">
        <f t="shared" si="667"/>
        <v>111387.88627225274</v>
      </c>
      <c r="FW268" s="57">
        <f t="shared" si="668"/>
        <v>30110.077778326413</v>
      </c>
      <c r="FX268" s="57">
        <f t="shared" si="669"/>
        <v>2372.2155833901829</v>
      </c>
      <c r="FY268" s="50">
        <f t="shared" si="670"/>
        <v>256699.6280123514</v>
      </c>
      <c r="FZ268" s="57">
        <f t="shared" si="671"/>
        <v>25307.711683362897</v>
      </c>
      <c r="GA268" s="57">
        <f t="shared" si="672"/>
        <v>10650.927817352671</v>
      </c>
      <c r="GB268" s="50">
        <f t="shared" si="673"/>
        <v>3195.6461964870723</v>
      </c>
      <c r="GC268" s="57">
        <f t="shared" si="674"/>
        <v>299.83707421195135</v>
      </c>
      <c r="GD268" s="57">
        <f t="shared" si="675"/>
        <v>86.403975446289294</v>
      </c>
      <c r="GE268" s="50">
        <f t="shared" si="676"/>
        <v>69952.217075184744</v>
      </c>
      <c r="GF268" s="57">
        <f t="shared" si="677"/>
        <v>4329.647351620577</v>
      </c>
      <c r="GG268" s="57">
        <f t="shared" si="678"/>
        <v>1272.6971833977032</v>
      </c>
      <c r="GH268" s="50">
        <f t="shared" si="679"/>
        <v>69224.022232502277</v>
      </c>
      <c r="GI268" s="57">
        <f t="shared" si="680"/>
        <v>4989.2889148868699</v>
      </c>
      <c r="GJ268" s="57">
        <f t="shared" si="681"/>
        <v>1731.5406123771393</v>
      </c>
      <c r="GK268" s="51"/>
    </row>
    <row r="269" spans="1:193" s="45" customFormat="1">
      <c r="A269" s="45" t="s">
        <v>23</v>
      </c>
      <c r="B269" s="46">
        <v>41886</v>
      </c>
      <c r="C269" s="56">
        <v>0.57610351478043487</v>
      </c>
      <c r="D269" s="56">
        <v>0.29252397484092812</v>
      </c>
      <c r="E269" s="56">
        <v>0.12361083754833947</v>
      </c>
      <c r="F269" s="48">
        <v>125431</v>
      </c>
      <c r="G269" s="49">
        <v>252135</v>
      </c>
      <c r="H269" s="49">
        <v>52905</v>
      </c>
      <c r="I269" s="49">
        <v>1092100</v>
      </c>
      <c r="J269" s="48">
        <v>1017883</v>
      </c>
      <c r="K269" s="48">
        <v>272511</v>
      </c>
      <c r="L269" s="48">
        <v>141894</v>
      </c>
      <c r="M269" s="49">
        <v>159467</v>
      </c>
      <c r="N269" s="49">
        <v>31277</v>
      </c>
      <c r="O269" s="48">
        <v>342624</v>
      </c>
      <c r="P269" s="49">
        <v>334490</v>
      </c>
      <c r="Q269" s="49">
        <v>99003</v>
      </c>
      <c r="R269" s="48">
        <v>439516</v>
      </c>
      <c r="S269" s="49">
        <v>376870</v>
      </c>
      <c r="T269" s="49">
        <v>110984</v>
      </c>
      <c r="U269" s="48">
        <v>192542</v>
      </c>
      <c r="V269" s="49">
        <v>159747</v>
      </c>
      <c r="W269" s="49">
        <v>40705</v>
      </c>
      <c r="X269" s="48">
        <v>30265</v>
      </c>
      <c r="Y269" s="49">
        <v>31062</v>
      </c>
      <c r="Z269" s="49">
        <v>9701</v>
      </c>
      <c r="AA269" s="48">
        <v>485289</v>
      </c>
      <c r="AB269" s="49">
        <v>818678</v>
      </c>
      <c r="AC269" s="49">
        <v>189114</v>
      </c>
      <c r="AD269" s="48">
        <v>245376</v>
      </c>
      <c r="AE269" s="49">
        <v>732584</v>
      </c>
      <c r="AF269" s="49">
        <v>113038</v>
      </c>
      <c r="AG269" s="48">
        <v>37712</v>
      </c>
      <c r="AH269" s="49">
        <v>32622</v>
      </c>
      <c r="AI269" s="49">
        <v>10577</v>
      </c>
      <c r="AJ269" s="48">
        <v>110842</v>
      </c>
      <c r="AK269" s="49">
        <v>90931</v>
      </c>
      <c r="AL269" s="49">
        <v>21253</v>
      </c>
      <c r="AM269" s="48">
        <v>61757</v>
      </c>
      <c r="AN269" s="49">
        <v>52560</v>
      </c>
      <c r="AO269" s="49">
        <v>9279</v>
      </c>
      <c r="AP269" s="48">
        <v>140949</v>
      </c>
      <c r="AQ269" s="49">
        <v>76354</v>
      </c>
      <c r="AR269" s="49">
        <v>10820</v>
      </c>
      <c r="AS269" s="48">
        <v>223494</v>
      </c>
      <c r="AT269" s="49">
        <v>54616</v>
      </c>
      <c r="AU269" s="49">
        <v>13336</v>
      </c>
      <c r="AV269" s="48">
        <v>107073</v>
      </c>
      <c r="AW269" s="49">
        <v>182052</v>
      </c>
      <c r="AX269" s="49">
        <v>14590</v>
      </c>
      <c r="AY269" s="48">
        <v>137637</v>
      </c>
      <c r="AZ269" s="49">
        <v>139199</v>
      </c>
      <c r="BA269" s="49">
        <v>23729</v>
      </c>
      <c r="BB269" s="48">
        <v>51772</v>
      </c>
      <c r="BC269" s="49">
        <v>56880</v>
      </c>
      <c r="BD269" s="49">
        <v>9551</v>
      </c>
      <c r="BE269" s="48">
        <v>9961</v>
      </c>
      <c r="BF269" s="49">
        <v>11294</v>
      </c>
      <c r="BG269" s="49">
        <v>3279</v>
      </c>
      <c r="BH269" s="50">
        <v>241039</v>
      </c>
      <c r="BI269" s="50">
        <v>118287</v>
      </c>
      <c r="BJ269" s="50">
        <v>35706</v>
      </c>
      <c r="BK269" s="50">
        <v>232251</v>
      </c>
      <c r="BL269" s="50">
        <v>146815</v>
      </c>
      <c r="BM269" s="50">
        <v>37072</v>
      </c>
      <c r="BN269" s="50">
        <v>31279</v>
      </c>
      <c r="BO269" s="50">
        <v>8932</v>
      </c>
      <c r="BP269" s="50">
        <v>22271</v>
      </c>
      <c r="BQ269" s="50">
        <v>150741</v>
      </c>
      <c r="BR269" s="50">
        <v>42929</v>
      </c>
      <c r="BS269" s="50">
        <v>22017</v>
      </c>
      <c r="BT269" s="50">
        <v>65214</v>
      </c>
      <c r="BU269" s="50">
        <v>33411</v>
      </c>
      <c r="BV269" s="50">
        <v>13940</v>
      </c>
      <c r="BW269" s="50">
        <v>93560</v>
      </c>
      <c r="BX269" s="50">
        <v>145846</v>
      </c>
      <c r="BY269" s="50">
        <v>6237</v>
      </c>
      <c r="BZ269" s="50">
        <v>105068</v>
      </c>
      <c r="CA269" s="50">
        <v>142919</v>
      </c>
      <c r="CB269" s="50">
        <v>57446</v>
      </c>
      <c r="CC269" s="50">
        <v>19801</v>
      </c>
      <c r="CD269" s="50">
        <v>6438</v>
      </c>
      <c r="CE269" s="50">
        <v>9828</v>
      </c>
      <c r="CF269" s="50">
        <v>165781</v>
      </c>
      <c r="CG269" s="50">
        <v>172133</v>
      </c>
      <c r="CH269" s="50">
        <v>33244</v>
      </c>
      <c r="CI269" s="50">
        <v>419482</v>
      </c>
      <c r="CJ269" s="50">
        <v>90138</v>
      </c>
      <c r="CK269" s="50">
        <v>98923</v>
      </c>
      <c r="CL269" s="50">
        <v>5402</v>
      </c>
      <c r="CM269" s="50">
        <v>2621</v>
      </c>
      <c r="CN269" s="50">
        <v>883</v>
      </c>
      <c r="CO269" s="50">
        <v>97308</v>
      </c>
      <c r="CP269" s="50">
        <v>14469</v>
      </c>
      <c r="CQ269" s="50">
        <v>10117</v>
      </c>
      <c r="CR269" s="50">
        <v>108676</v>
      </c>
      <c r="CS269" s="50">
        <v>16435</v>
      </c>
      <c r="CT269" s="50">
        <v>14500</v>
      </c>
      <c r="CU269" s="51"/>
      <c r="CV269" s="50">
        <f t="shared" si="589"/>
        <v>72261.239962424719</v>
      </c>
      <c r="CW269" s="57">
        <f t="shared" si="590"/>
        <v>73755.532396517418</v>
      </c>
      <c r="CX269" s="57">
        <f t="shared" si="591"/>
        <v>6539.6313604949</v>
      </c>
      <c r="CY269" s="50">
        <f t="shared" si="592"/>
        <v>629162.64849171287</v>
      </c>
      <c r="CZ269" s="57">
        <f t="shared" si="593"/>
        <v>297755.18108300841</v>
      </c>
      <c r="DA269" s="57">
        <f t="shared" si="594"/>
        <v>33685.312951135536</v>
      </c>
      <c r="DB269" s="50">
        <f t="shared" si="595"/>
        <v>81745.632126255019</v>
      </c>
      <c r="DC269" s="57">
        <f t="shared" si="596"/>
        <v>46647.920695958288</v>
      </c>
      <c r="DD269" s="57">
        <f t="shared" si="597"/>
        <v>3866.1761659994136</v>
      </c>
      <c r="DE269" s="50">
        <f t="shared" si="598"/>
        <v>197386.89064813172</v>
      </c>
      <c r="DF269" s="57">
        <f t="shared" si="599"/>
        <v>97846.344344542042</v>
      </c>
      <c r="DG269" s="57">
        <f t="shared" si="600"/>
        <v>12237.843749798252</v>
      </c>
      <c r="DH269" s="50">
        <f t="shared" si="601"/>
        <v>253206.71240223761</v>
      </c>
      <c r="DI269" s="57">
        <f t="shared" si="602"/>
        <v>110243.51039830058</v>
      </c>
      <c r="DJ269" s="57">
        <f t="shared" si="603"/>
        <v>13718.825194464907</v>
      </c>
      <c r="DK269" s="50">
        <f t="shared" si="604"/>
        <v>110924.12294285449</v>
      </c>
      <c r="DL269" s="57">
        <f t="shared" si="605"/>
        <v>46729.827408913749</v>
      </c>
      <c r="DM269" s="57">
        <f t="shared" si="606"/>
        <v>5031.5791424051586</v>
      </c>
      <c r="DN269" s="50">
        <f t="shared" si="607"/>
        <v>17435.772874829861</v>
      </c>
      <c r="DO269" s="57">
        <f t="shared" si="608"/>
        <v>9086.3797065089093</v>
      </c>
      <c r="DP269" s="57">
        <f t="shared" si="609"/>
        <v>1199.1487350564412</v>
      </c>
      <c r="DQ269" s="50">
        <f t="shared" si="610"/>
        <v>279576.69858428248</v>
      </c>
      <c r="DR269" s="57">
        <f t="shared" si="611"/>
        <v>239482.94267482136</v>
      </c>
      <c r="DS269" s="57">
        <f t="shared" si="612"/>
        <v>23376.53993211667</v>
      </c>
      <c r="DT269" s="50">
        <f t="shared" si="613"/>
        <v>141361.976042764</v>
      </c>
      <c r="DU269" s="57">
        <f t="shared" si="614"/>
        <v>214298.3835848665</v>
      </c>
      <c r="DV269" s="57">
        <f t="shared" si="615"/>
        <v>13972.721854789197</v>
      </c>
      <c r="DW269" s="50">
        <f t="shared" si="616"/>
        <v>21726.015749399761</v>
      </c>
      <c r="DX269" s="57">
        <f t="shared" si="617"/>
        <v>9542.717107260758</v>
      </c>
      <c r="DY269" s="57">
        <f t="shared" si="618"/>
        <v>1307.4318287487865</v>
      </c>
      <c r="DZ269" s="50">
        <f t="shared" si="619"/>
        <v>63856.465785292959</v>
      </c>
      <c r="EA269" s="57">
        <f t="shared" si="620"/>
        <v>26599.497556260434</v>
      </c>
      <c r="EB269" s="57">
        <f t="shared" si="621"/>
        <v>2627.1011304148587</v>
      </c>
      <c r="EC269" s="50">
        <f t="shared" si="622"/>
        <v>35578.424762295319</v>
      </c>
      <c r="ED269" s="57">
        <f t="shared" si="623"/>
        <v>15375.060117639183</v>
      </c>
      <c r="EE269" s="57">
        <f t="shared" si="624"/>
        <v>1146.9849616110419</v>
      </c>
      <c r="EF269" s="50">
        <f t="shared" si="625"/>
        <v>81201.214304787514</v>
      </c>
      <c r="EG269" s="57">
        <f t="shared" si="626"/>
        <v>22335.375575004226</v>
      </c>
      <c r="EH269" s="57">
        <f t="shared" si="627"/>
        <v>1337.4692622730331</v>
      </c>
      <c r="EI269" s="50">
        <f t="shared" si="628"/>
        <v>128755.67893233852</v>
      </c>
      <c r="EJ269" s="57">
        <f t="shared" si="629"/>
        <v>15976.48940991213</v>
      </c>
      <c r="EK269" s="57">
        <f t="shared" si="630"/>
        <v>1648.4741295446552</v>
      </c>
      <c r="EL269" s="50">
        <f t="shared" si="631"/>
        <v>61685.131638085506</v>
      </c>
      <c r="EM269" s="57">
        <f t="shared" si="632"/>
        <v>53254.57466774065</v>
      </c>
      <c r="EN269" s="57">
        <f t="shared" si="633"/>
        <v>1803.4821198302729</v>
      </c>
      <c r="EO269" s="50">
        <f t="shared" si="634"/>
        <v>79293.159463834716</v>
      </c>
      <c r="EP269" s="57">
        <f t="shared" si="635"/>
        <v>40719.044773882357</v>
      </c>
      <c r="EQ269" s="57">
        <f t="shared" si="636"/>
        <v>2933.1615641845474</v>
      </c>
      <c r="ER269" s="50">
        <f t="shared" si="637"/>
        <v>29826.031167212674</v>
      </c>
      <c r="ES269" s="57">
        <f t="shared" si="638"/>
        <v>16638.763688951993</v>
      </c>
      <c r="ET269" s="57">
        <f t="shared" si="639"/>
        <v>1180.6071094241904</v>
      </c>
      <c r="EU269" s="50">
        <f t="shared" si="640"/>
        <v>5738.5671107279113</v>
      </c>
      <c r="EV269" s="57">
        <f t="shared" si="641"/>
        <v>3303.7657718534424</v>
      </c>
      <c r="EW269" s="57">
        <f t="shared" si="642"/>
        <v>405.31993632100512</v>
      </c>
      <c r="EX269" s="50">
        <f t="shared" si="643"/>
        <v>138863.41509916124</v>
      </c>
      <c r="EY269" s="57">
        <f t="shared" si="644"/>
        <v>34601.783412008866</v>
      </c>
      <c r="EZ269" s="57">
        <f t="shared" si="645"/>
        <v>4413.6485655010092</v>
      </c>
      <c r="FA269" s="50">
        <f t="shared" si="646"/>
        <v>133800.61741127077</v>
      </c>
      <c r="FB269" s="57">
        <f t="shared" si="647"/>
        <v>42946.907366270862</v>
      </c>
      <c r="FC269" s="57">
        <f t="shared" si="648"/>
        <v>4582.5009695920407</v>
      </c>
      <c r="FD269" s="50">
        <f t="shared" si="649"/>
        <v>18019.941838817223</v>
      </c>
      <c r="FE269" s="57">
        <f t="shared" si="650"/>
        <v>2612.8241432791701</v>
      </c>
      <c r="FF269" s="57">
        <f t="shared" si="651"/>
        <v>2752.9369630390684</v>
      </c>
      <c r="FG269" s="50">
        <f t="shared" si="652"/>
        <v>86842.419921517532</v>
      </c>
      <c r="FH269" s="57">
        <f t="shared" si="653"/>
        <v>12557.761715946204</v>
      </c>
      <c r="FI269" s="57">
        <f t="shared" si="654"/>
        <v>2721.5398103017901</v>
      </c>
      <c r="FJ269" s="50">
        <f t="shared" si="655"/>
        <v>37570.014612891282</v>
      </c>
      <c r="FK269" s="57">
        <f t="shared" si="656"/>
        <v>9773.5185234102501</v>
      </c>
      <c r="FL269" s="57">
        <f t="shared" si="657"/>
        <v>1723.1350754238522</v>
      </c>
      <c r="FM269" s="50">
        <f t="shared" si="658"/>
        <v>53900.244842857486</v>
      </c>
      <c r="FN269" s="57">
        <f t="shared" si="659"/>
        <v>42663.451634650002</v>
      </c>
      <c r="FO269" s="57">
        <f t="shared" si="660"/>
        <v>770.96079378899333</v>
      </c>
      <c r="FP269" s="50">
        <f t="shared" si="661"/>
        <v>60530.044090950731</v>
      </c>
      <c r="FQ269" s="57">
        <f t="shared" si="662"/>
        <v>41807.233960290607</v>
      </c>
      <c r="FR269" s="57">
        <f t="shared" si="663"/>
        <v>7100.9481738019094</v>
      </c>
      <c r="FS269" s="50">
        <f t="shared" si="664"/>
        <v>11407.425696167391</v>
      </c>
      <c r="FT269" s="57">
        <f t="shared" si="665"/>
        <v>1883.2693500258952</v>
      </c>
      <c r="FU269" s="57">
        <f t="shared" si="666"/>
        <v>1214.8473114250803</v>
      </c>
      <c r="FV269" s="50">
        <f t="shared" si="667"/>
        <v>95507.01678381527</v>
      </c>
      <c r="FW269" s="57">
        <f t="shared" si="668"/>
        <v>50353.029361293484</v>
      </c>
      <c r="FX269" s="57">
        <f t="shared" si="669"/>
        <v>4109.3186834569979</v>
      </c>
      <c r="FY269" s="50">
        <f t="shared" si="670"/>
        <v>241665.05458712639</v>
      </c>
      <c r="FZ269" s="57">
        <f t="shared" si="671"/>
        <v>26367.52604421158</v>
      </c>
      <c r="GA269" s="57">
        <f t="shared" si="672"/>
        <v>12227.954882794385</v>
      </c>
      <c r="GB269" s="50">
        <f t="shared" si="673"/>
        <v>3112.1111868439093</v>
      </c>
      <c r="GC269" s="57">
        <f t="shared" si="674"/>
        <v>766.70533805807258</v>
      </c>
      <c r="GD269" s="57">
        <f t="shared" si="675"/>
        <v>109.14836955518375</v>
      </c>
      <c r="GE269" s="50">
        <f t="shared" si="676"/>
        <v>56059.48081625456</v>
      </c>
      <c r="GF269" s="57">
        <f t="shared" si="677"/>
        <v>4232.5293919733895</v>
      </c>
      <c r="GG269" s="57">
        <f t="shared" si="678"/>
        <v>1250.5708434765504</v>
      </c>
      <c r="GH269" s="50">
        <f t="shared" si="679"/>
        <v>62608.625572278543</v>
      </c>
      <c r="GI269" s="57">
        <f t="shared" si="680"/>
        <v>4807.6315265106541</v>
      </c>
      <c r="GJ269" s="57">
        <f t="shared" si="681"/>
        <v>1792.3571444509223</v>
      </c>
      <c r="GK269" s="51"/>
    </row>
    <row r="270" spans="1:193" s="45" customFormat="1">
      <c r="A270" s="45" t="s">
        <v>23</v>
      </c>
      <c r="B270" s="46">
        <v>41885</v>
      </c>
      <c r="C270" s="56">
        <v>0.58115818281609832</v>
      </c>
      <c r="D270" s="56">
        <v>0.2878863918276679</v>
      </c>
      <c r="E270" s="56">
        <v>0.1232033823192987</v>
      </c>
      <c r="F270" s="48">
        <v>113083</v>
      </c>
      <c r="G270" s="49">
        <v>232146</v>
      </c>
      <c r="H270" s="49">
        <v>47505</v>
      </c>
      <c r="I270" s="49">
        <f t="shared" ref="I270:I275" si="683">I269</f>
        <v>1092100</v>
      </c>
      <c r="J270" s="48">
        <v>1010085</v>
      </c>
      <c r="K270" s="48">
        <v>267307</v>
      </c>
      <c r="L270" s="48">
        <v>138576</v>
      </c>
      <c r="M270" s="49">
        <v>150344</v>
      </c>
      <c r="N270" s="49">
        <v>30863</v>
      </c>
      <c r="O270" s="48">
        <v>359748</v>
      </c>
      <c r="P270" s="49">
        <v>325227</v>
      </c>
      <c r="Q270" s="49">
        <v>105206</v>
      </c>
      <c r="R270" s="48">
        <v>461005</v>
      </c>
      <c r="S270" s="49">
        <v>377107</v>
      </c>
      <c r="T270" s="49">
        <v>112884</v>
      </c>
      <c r="U270" s="48">
        <v>206838</v>
      </c>
      <c r="V270" s="49">
        <v>164917</v>
      </c>
      <c r="W270" s="49">
        <v>41912</v>
      </c>
      <c r="X270" s="48">
        <v>32015</v>
      </c>
      <c r="Y270" s="49">
        <v>31696</v>
      </c>
      <c r="Z270" s="49">
        <v>9690</v>
      </c>
      <c r="AA270" s="48">
        <v>506650</v>
      </c>
      <c r="AB270" s="49">
        <v>804015</v>
      </c>
      <c r="AC270" s="49">
        <v>193064</v>
      </c>
      <c r="AD270" s="48">
        <v>249259</v>
      </c>
      <c r="AE270" s="49">
        <v>739179</v>
      </c>
      <c r="AF270" s="49">
        <v>115748</v>
      </c>
      <c r="AG270" s="48">
        <v>39496</v>
      </c>
      <c r="AH270" s="49">
        <v>34233</v>
      </c>
      <c r="AI270" s="49">
        <v>9266</v>
      </c>
      <c r="AJ270" s="48">
        <v>115767</v>
      </c>
      <c r="AK270" s="49">
        <v>88202</v>
      </c>
      <c r="AL270" s="49">
        <v>19421</v>
      </c>
      <c r="AM270" s="48">
        <v>62845</v>
      </c>
      <c r="AN270" s="49">
        <v>52298</v>
      </c>
      <c r="AO270" s="49">
        <v>8673</v>
      </c>
      <c r="AP270" s="48">
        <v>142400</v>
      </c>
      <c r="AQ270" s="49">
        <v>75629</v>
      </c>
      <c r="AR270" s="49">
        <v>9978</v>
      </c>
      <c r="AS270" s="48">
        <v>228226</v>
      </c>
      <c r="AT270" s="49">
        <v>53850</v>
      </c>
      <c r="AU270" s="49">
        <v>13148</v>
      </c>
      <c r="AV270" s="48">
        <v>107129</v>
      </c>
      <c r="AW270" s="49">
        <v>181766</v>
      </c>
      <c r="AX270" s="49">
        <v>14449</v>
      </c>
      <c r="AY270" s="48">
        <v>138415</v>
      </c>
      <c r="AZ270" s="49">
        <v>137061</v>
      </c>
      <c r="BA270" s="49">
        <v>21910</v>
      </c>
      <c r="BB270" s="48">
        <v>49670</v>
      </c>
      <c r="BC270" s="49">
        <v>53881</v>
      </c>
      <c r="BD270" s="49">
        <v>7974</v>
      </c>
      <c r="BE270" s="48">
        <v>10790</v>
      </c>
      <c r="BF270" s="49">
        <v>11360</v>
      </c>
      <c r="BG270" s="49">
        <v>2929</v>
      </c>
      <c r="BH270" s="50">
        <v>243991</v>
      </c>
      <c r="BI270" s="50">
        <v>109968</v>
      </c>
      <c r="BJ270" s="50">
        <v>33835</v>
      </c>
      <c r="BK270" s="50">
        <v>201726</v>
      </c>
      <c r="BL270" s="50">
        <v>134580</v>
      </c>
      <c r="BM270" s="50">
        <v>33229</v>
      </c>
      <c r="BN270" s="50">
        <v>33091</v>
      </c>
      <c r="BO270" s="50">
        <v>8993</v>
      </c>
      <c r="BP270" s="50">
        <v>23102</v>
      </c>
      <c r="BQ270" s="50">
        <v>160106</v>
      </c>
      <c r="BR270" s="50">
        <v>42625</v>
      </c>
      <c r="BS270" s="50">
        <v>22321</v>
      </c>
      <c r="BT270" s="50">
        <v>65813</v>
      </c>
      <c r="BU270" s="50">
        <v>35105</v>
      </c>
      <c r="BV270" s="50">
        <v>13271</v>
      </c>
      <c r="BW270" s="50">
        <v>112291</v>
      </c>
      <c r="BX270" s="50">
        <v>171282</v>
      </c>
      <c r="BY270" s="50">
        <v>7683</v>
      </c>
      <c r="BZ270" s="50">
        <v>118137</v>
      </c>
      <c r="CA270" s="50">
        <v>116916</v>
      </c>
      <c r="CB270" s="50">
        <v>44929</v>
      </c>
      <c r="CC270" s="50">
        <v>12219</v>
      </c>
      <c r="CD270" s="50">
        <v>6722</v>
      </c>
      <c r="CE270" s="50">
        <v>9944</v>
      </c>
      <c r="CF270" s="50">
        <v>536733</v>
      </c>
      <c r="CG270" s="50">
        <v>254065</v>
      </c>
      <c r="CH270" s="50">
        <v>57123</v>
      </c>
      <c r="CI270" s="50">
        <v>435826</v>
      </c>
      <c r="CJ270" s="50">
        <v>91877</v>
      </c>
      <c r="CK270" s="50">
        <v>99685</v>
      </c>
      <c r="CL270" s="50">
        <v>4594</v>
      </c>
      <c r="CM270" s="50">
        <v>2451</v>
      </c>
      <c r="CN270" s="50">
        <v>735</v>
      </c>
      <c r="CO270" s="50">
        <v>98040</v>
      </c>
      <c r="CP270" s="50">
        <v>15009</v>
      </c>
      <c r="CQ270" s="50">
        <v>10543</v>
      </c>
      <c r="CR270" s="50">
        <v>110425</v>
      </c>
      <c r="CS270" s="50">
        <v>16469</v>
      </c>
      <c r="CT270" s="50">
        <v>14635</v>
      </c>
      <c r="CU270" s="51"/>
      <c r="CV270" s="50">
        <f t="shared" si="589"/>
        <v>65719.110787392841</v>
      </c>
      <c r="CW270" s="57">
        <f t="shared" si="590"/>
        <v>66831.674317225785</v>
      </c>
      <c r="CX270" s="57">
        <f t="shared" si="591"/>
        <v>5852.7766770782846</v>
      </c>
      <c r="CY270" s="50">
        <f t="shared" si="592"/>
        <v>634682.85145346099</v>
      </c>
      <c r="CZ270" s="57">
        <f t="shared" si="593"/>
        <v>290789.72608924995</v>
      </c>
      <c r="DA270" s="57">
        <f t="shared" si="594"/>
        <v>32933.126517624776</v>
      </c>
      <c r="DB270" s="50">
        <f t="shared" si="595"/>
        <v>80534.576341923646</v>
      </c>
      <c r="DC270" s="57">
        <f t="shared" si="596"/>
        <v>43281.9916929389</v>
      </c>
      <c r="DD270" s="57">
        <f t="shared" si="597"/>
        <v>3802.4259885205156</v>
      </c>
      <c r="DE270" s="50">
        <f t="shared" si="598"/>
        <v>209070.49395172574</v>
      </c>
      <c r="DF270" s="57">
        <f t="shared" si="599"/>
        <v>93628.427554936949</v>
      </c>
      <c r="DG270" s="57">
        <f t="shared" si="600"/>
        <v>12961.735040284138</v>
      </c>
      <c r="DH270" s="50">
        <f t="shared" si="601"/>
        <v>267916.82806913543</v>
      </c>
      <c r="DI270" s="57">
        <f t="shared" si="602"/>
        <v>108563.97356295635</v>
      </c>
      <c r="DJ270" s="57">
        <f t="shared" si="603"/>
        <v>13907.690609731715</v>
      </c>
      <c r="DK270" s="50">
        <f t="shared" si="604"/>
        <v>120205.59621731614</v>
      </c>
      <c r="DL270" s="57">
        <f t="shared" si="605"/>
        <v>47477.360081043509</v>
      </c>
      <c r="DM270" s="57">
        <f t="shared" si="606"/>
        <v>5163.7001597664466</v>
      </c>
      <c r="DN270" s="50">
        <f t="shared" si="607"/>
        <v>18605.779222857389</v>
      </c>
      <c r="DO270" s="57">
        <f t="shared" si="608"/>
        <v>9124.847075369762</v>
      </c>
      <c r="DP270" s="57">
        <f t="shared" si="609"/>
        <v>1193.8407746740045</v>
      </c>
      <c r="DQ270" s="50">
        <f t="shared" si="610"/>
        <v>294443.79332377622</v>
      </c>
      <c r="DR270" s="57">
        <f t="shared" si="611"/>
        <v>231464.9773253224</v>
      </c>
      <c r="DS270" s="57">
        <f t="shared" si="612"/>
        <v>23786.137804093083</v>
      </c>
      <c r="DT270" s="50">
        <f t="shared" si="613"/>
        <v>144858.90749055785</v>
      </c>
      <c r="DU270" s="57">
        <f t="shared" si="614"/>
        <v>212799.57522478374</v>
      </c>
      <c r="DV270" s="57">
        <f t="shared" si="615"/>
        <v>14260.545096694186</v>
      </c>
      <c r="DW270" s="50">
        <f t="shared" si="616"/>
        <v>22953.423588504618</v>
      </c>
      <c r="DX270" s="57">
        <f t="shared" si="617"/>
        <v>9855.2148514365545</v>
      </c>
      <c r="DY270" s="57">
        <f t="shared" si="618"/>
        <v>1141.6025405706218</v>
      </c>
      <c r="DZ270" s="50">
        <f t="shared" si="619"/>
        <v>67278.939350071261</v>
      </c>
      <c r="EA270" s="57">
        <f t="shared" si="620"/>
        <v>25392.155531983964</v>
      </c>
      <c r="EB270" s="57">
        <f t="shared" si="621"/>
        <v>2392.7328880230998</v>
      </c>
      <c r="EC270" s="50">
        <f t="shared" si="622"/>
        <v>36522.885999077698</v>
      </c>
      <c r="ED270" s="57">
        <f t="shared" si="623"/>
        <v>15055.882519803376</v>
      </c>
      <c r="EE270" s="57">
        <f t="shared" si="624"/>
        <v>1068.5429348552775</v>
      </c>
      <c r="EF270" s="50">
        <f t="shared" si="625"/>
        <v>82756.9252330124</v>
      </c>
      <c r="EG270" s="57">
        <f t="shared" si="626"/>
        <v>21772.559927534694</v>
      </c>
      <c r="EH270" s="57">
        <f t="shared" si="627"/>
        <v>1229.3233487819625</v>
      </c>
      <c r="EI270" s="50">
        <f t="shared" si="628"/>
        <v>132635.40743138685</v>
      </c>
      <c r="EJ270" s="57">
        <f t="shared" si="629"/>
        <v>15502.682199919916</v>
      </c>
      <c r="EK270" s="57">
        <f t="shared" si="630"/>
        <v>1619.8780707341393</v>
      </c>
      <c r="EL270" s="50">
        <f t="shared" si="631"/>
        <v>62258.894966905798</v>
      </c>
      <c r="EM270" s="57">
        <f t="shared" si="632"/>
        <v>52327.957896947883</v>
      </c>
      <c r="EN270" s="57">
        <f t="shared" si="633"/>
        <v>1780.1656711315468</v>
      </c>
      <c r="EO270" s="50">
        <f t="shared" si="634"/>
        <v>80441.00987449025</v>
      </c>
      <c r="EP270" s="57">
        <f t="shared" si="635"/>
        <v>39457.99675029199</v>
      </c>
      <c r="EQ270" s="57">
        <f t="shared" si="636"/>
        <v>2699.3861066158347</v>
      </c>
      <c r="ER270" s="50">
        <f t="shared" si="637"/>
        <v>28866.126940475602</v>
      </c>
      <c r="ES270" s="57">
        <f t="shared" si="638"/>
        <v>15511.606678066573</v>
      </c>
      <c r="ET270" s="57">
        <f t="shared" si="639"/>
        <v>982.42377061408786</v>
      </c>
      <c r="EU270" s="50">
        <f t="shared" si="640"/>
        <v>6270.6967925857007</v>
      </c>
      <c r="EV270" s="57">
        <f t="shared" si="641"/>
        <v>3270.3894111623072</v>
      </c>
      <c r="EW270" s="57">
        <f t="shared" si="642"/>
        <v>360.86270681322588</v>
      </c>
      <c r="EX270" s="50">
        <f t="shared" si="643"/>
        <v>141797.36618348263</v>
      </c>
      <c r="EY270" s="57">
        <f t="shared" si="644"/>
        <v>31658.290736504983</v>
      </c>
      <c r="EZ270" s="57">
        <f t="shared" si="645"/>
        <v>4168.5864407734716</v>
      </c>
      <c r="FA270" s="50">
        <f t="shared" si="646"/>
        <v>117234.71558676026</v>
      </c>
      <c r="FB270" s="57">
        <f t="shared" si="647"/>
        <v>38743.750612167547</v>
      </c>
      <c r="FC270" s="57">
        <f t="shared" si="648"/>
        <v>4093.9251910879766</v>
      </c>
      <c r="FD270" s="50">
        <f t="shared" si="649"/>
        <v>19231.105427567509</v>
      </c>
      <c r="FE270" s="57">
        <f t="shared" si="650"/>
        <v>2588.9623217062176</v>
      </c>
      <c r="FF270" s="57">
        <f t="shared" si="651"/>
        <v>2846.2445383404383</v>
      </c>
      <c r="FG270" s="50">
        <f t="shared" si="652"/>
        <v>93046.912017954237</v>
      </c>
      <c r="FH270" s="57">
        <f t="shared" si="653"/>
        <v>12271.157451654344</v>
      </c>
      <c r="FI270" s="57">
        <f t="shared" si="654"/>
        <v>2750.0226967490662</v>
      </c>
      <c r="FJ270" s="50">
        <f t="shared" si="655"/>
        <v>38247.763485675881</v>
      </c>
      <c r="FK270" s="57">
        <f t="shared" si="656"/>
        <v>10106.251785110282</v>
      </c>
      <c r="FL270" s="57">
        <f t="shared" si="657"/>
        <v>1635.032086759413</v>
      </c>
      <c r="FM270" s="50">
        <f t="shared" si="658"/>
        <v>65258.833506602496</v>
      </c>
      <c r="FN270" s="57">
        <f t="shared" si="659"/>
        <v>49309.756965026616</v>
      </c>
      <c r="FO270" s="57">
        <f t="shared" si="660"/>
        <v>946.57158635917187</v>
      </c>
      <c r="FP270" s="50">
        <f t="shared" si="661"/>
        <v>68656.284243345406</v>
      </c>
      <c r="FQ270" s="57">
        <f t="shared" si="662"/>
        <v>33658.525386923618</v>
      </c>
      <c r="FR270" s="57">
        <f t="shared" si="663"/>
        <v>5535.4047642237711</v>
      </c>
      <c r="FS270" s="50">
        <f t="shared" si="664"/>
        <v>7101.1718358299058</v>
      </c>
      <c r="FT270" s="57">
        <f t="shared" si="665"/>
        <v>1935.1723258655836</v>
      </c>
      <c r="FU270" s="57">
        <f t="shared" si="666"/>
        <v>1225.1344337831063</v>
      </c>
      <c r="FV270" s="50">
        <f t="shared" si="667"/>
        <v>311926.7749374329</v>
      </c>
      <c r="FW270" s="57">
        <f t="shared" si="668"/>
        <v>73141.856139696451</v>
      </c>
      <c r="FX270" s="57">
        <f t="shared" si="669"/>
        <v>7037.7468082252999</v>
      </c>
      <c r="FY270" s="50">
        <f t="shared" si="670"/>
        <v>253283.84618400887</v>
      </c>
      <c r="FZ270" s="57">
        <f t="shared" si="671"/>
        <v>26450.138021950643</v>
      </c>
      <c r="GA270" s="57">
        <f t="shared" si="672"/>
        <v>12281.529166499291</v>
      </c>
      <c r="GB270" s="50">
        <f t="shared" si="673"/>
        <v>2669.8406918571559</v>
      </c>
      <c r="GC270" s="57">
        <f t="shared" si="674"/>
        <v>705.60954636961401</v>
      </c>
      <c r="GD270" s="57">
        <f t="shared" si="675"/>
        <v>90.554486004684549</v>
      </c>
      <c r="GE270" s="50">
        <f t="shared" si="676"/>
        <v>56976.748243290276</v>
      </c>
      <c r="GF270" s="57">
        <f t="shared" si="677"/>
        <v>4320.8868549414674</v>
      </c>
      <c r="GG270" s="57">
        <f t="shared" si="678"/>
        <v>1298.9332597923662</v>
      </c>
      <c r="GH270" s="50">
        <f t="shared" si="679"/>
        <v>64174.39233746766</v>
      </c>
      <c r="GI270" s="57">
        <f t="shared" si="680"/>
        <v>4741.2009870098627</v>
      </c>
      <c r="GJ270" s="57">
        <f t="shared" si="681"/>
        <v>1803.0815002429365</v>
      </c>
      <c r="GK270" s="51"/>
    </row>
    <row r="271" spans="1:193" s="45" customFormat="1">
      <c r="A271" s="45" t="s">
        <v>23</v>
      </c>
      <c r="B271" s="46">
        <v>41884</v>
      </c>
      <c r="C271" s="56">
        <v>0.53977900000000001</v>
      </c>
      <c r="D271" s="56">
        <v>0.26749800000000001</v>
      </c>
      <c r="E271" s="56">
        <v>0.114478</v>
      </c>
      <c r="F271" s="48">
        <v>117897</v>
      </c>
      <c r="G271" s="49">
        <v>244009</v>
      </c>
      <c r="H271" s="49">
        <v>48968</v>
      </c>
      <c r="I271" s="49">
        <f t="shared" si="683"/>
        <v>1092100</v>
      </c>
      <c r="J271" s="48">
        <v>1032084</v>
      </c>
      <c r="K271" s="48">
        <v>277730</v>
      </c>
      <c r="L271" s="48">
        <v>141469</v>
      </c>
      <c r="M271" s="49">
        <v>151938</v>
      </c>
      <c r="N271" s="49">
        <v>29444</v>
      </c>
      <c r="O271" s="48">
        <v>367724</v>
      </c>
      <c r="P271" s="49">
        <v>338270</v>
      </c>
      <c r="Q271" s="49">
        <v>100057</v>
      </c>
      <c r="R271" s="48">
        <v>438359</v>
      </c>
      <c r="S271" s="49">
        <v>367671</v>
      </c>
      <c r="T271" s="49">
        <v>108835</v>
      </c>
      <c r="U271" s="48">
        <v>200847</v>
      </c>
      <c r="V271" s="49">
        <v>165274</v>
      </c>
      <c r="W271" s="49">
        <v>42200</v>
      </c>
      <c r="X271" s="48">
        <v>31504</v>
      </c>
      <c r="Y271" s="49">
        <v>32138</v>
      </c>
      <c r="Z271" s="49">
        <v>9807</v>
      </c>
      <c r="AA271" s="48">
        <v>458603</v>
      </c>
      <c r="AB271" s="49">
        <v>748430</v>
      </c>
      <c r="AC271" s="49">
        <v>182065</v>
      </c>
      <c r="AD271" s="48">
        <v>261410</v>
      </c>
      <c r="AE271" s="49">
        <v>804294</v>
      </c>
      <c r="AF271" s="49">
        <v>121138</v>
      </c>
      <c r="AG271" s="48">
        <v>40307</v>
      </c>
      <c r="AH271" s="49">
        <v>34548</v>
      </c>
      <c r="AI271" s="49">
        <v>10115</v>
      </c>
      <c r="AJ271" s="48">
        <v>118130</v>
      </c>
      <c r="AK271" s="49">
        <v>90771</v>
      </c>
      <c r="AL271" s="49">
        <v>19611</v>
      </c>
      <c r="AM271" s="48">
        <v>62486</v>
      </c>
      <c r="AN271" s="49">
        <v>52940</v>
      </c>
      <c r="AO271" s="49">
        <v>8523</v>
      </c>
      <c r="AP271" s="48">
        <v>143865</v>
      </c>
      <c r="AQ271" s="49">
        <v>76365</v>
      </c>
      <c r="AR271" s="49">
        <v>10303</v>
      </c>
      <c r="AS271" s="48">
        <v>232124</v>
      </c>
      <c r="AT271" s="49">
        <v>54966</v>
      </c>
      <c r="AU271" s="49">
        <v>13275</v>
      </c>
      <c r="AV271" s="48">
        <v>108888</v>
      </c>
      <c r="AW271" s="49">
        <v>185155</v>
      </c>
      <c r="AX271" s="49">
        <v>14814</v>
      </c>
      <c r="AY271" s="48">
        <v>140635</v>
      </c>
      <c r="AZ271" s="49">
        <v>134661</v>
      </c>
      <c r="BA271" s="49">
        <v>22078</v>
      </c>
      <c r="BB271" s="48">
        <v>47066</v>
      </c>
      <c r="BC271" s="49">
        <v>52533</v>
      </c>
      <c r="BD271" s="49">
        <v>8052</v>
      </c>
      <c r="BE271" s="48">
        <v>11533</v>
      </c>
      <c r="BF271" s="49">
        <v>11575</v>
      </c>
      <c r="BG271" s="49">
        <v>2853</v>
      </c>
      <c r="BH271" s="50">
        <v>241779</v>
      </c>
      <c r="BI271" s="50">
        <v>111435</v>
      </c>
      <c r="BJ271" s="50">
        <v>33474</v>
      </c>
      <c r="BK271" s="50">
        <v>194557</v>
      </c>
      <c r="BL271" s="50">
        <v>117924</v>
      </c>
      <c r="BM271" s="50">
        <v>27149</v>
      </c>
      <c r="BN271" s="50">
        <v>33736</v>
      </c>
      <c r="BO271" s="50">
        <v>10168</v>
      </c>
      <c r="BP271" s="50">
        <v>22222</v>
      </c>
      <c r="BQ271" s="50">
        <v>177504</v>
      </c>
      <c r="BR271" s="50">
        <v>44089</v>
      </c>
      <c r="BS271" s="50">
        <v>25693</v>
      </c>
      <c r="BT271" s="50">
        <v>68342</v>
      </c>
      <c r="BU271" s="50">
        <v>31209</v>
      </c>
      <c r="BV271" s="50">
        <v>12562</v>
      </c>
      <c r="BW271" s="50">
        <v>152118</v>
      </c>
      <c r="BX271" s="50">
        <v>174792</v>
      </c>
      <c r="BY271" s="50">
        <v>8192</v>
      </c>
      <c r="BZ271" s="50">
        <v>99869</v>
      </c>
      <c r="CA271" s="50">
        <v>124519</v>
      </c>
      <c r="CB271" s="50">
        <v>49438</v>
      </c>
      <c r="CC271" s="50">
        <v>12866</v>
      </c>
      <c r="CD271" s="50">
        <v>7245</v>
      </c>
      <c r="CE271" s="50">
        <v>11008</v>
      </c>
      <c r="CF271" s="50">
        <v>646440</v>
      </c>
      <c r="CG271" s="50">
        <v>46248</v>
      </c>
      <c r="CH271" s="50">
        <v>9596</v>
      </c>
      <c r="CI271" s="50">
        <v>460011</v>
      </c>
      <c r="CJ271" s="50">
        <v>95238</v>
      </c>
      <c r="CK271" s="50">
        <v>101938</v>
      </c>
      <c r="CL271" s="50">
        <v>4082</v>
      </c>
      <c r="CM271" s="50">
        <v>2394</v>
      </c>
      <c r="CN271" s="50">
        <v>609</v>
      </c>
      <c r="CO271" s="50">
        <v>104410</v>
      </c>
      <c r="CP271" s="50">
        <v>15463</v>
      </c>
      <c r="CQ271" s="50">
        <v>10668</v>
      </c>
      <c r="CR271" s="50">
        <v>110553</v>
      </c>
      <c r="CS271" s="50">
        <v>15520</v>
      </c>
      <c r="CT271" s="50">
        <v>14293</v>
      </c>
      <c r="CU271" s="51"/>
      <c r="CV271" s="50">
        <f t="shared" si="589"/>
        <v>63638.324763000004</v>
      </c>
      <c r="CW271" s="57">
        <f t="shared" si="590"/>
        <v>65271.919482000005</v>
      </c>
      <c r="CX271" s="57">
        <f t="shared" si="591"/>
        <v>5605.7587039999999</v>
      </c>
      <c r="CY271" s="50">
        <f t="shared" si="592"/>
        <v>589492.6459</v>
      </c>
      <c r="CZ271" s="57">
        <f t="shared" si="593"/>
        <v>276080.40583200002</v>
      </c>
      <c r="DA271" s="57">
        <f t="shared" si="594"/>
        <v>31793.97494</v>
      </c>
      <c r="DB271" s="50">
        <f t="shared" si="595"/>
        <v>76361.995351000005</v>
      </c>
      <c r="DC271" s="57">
        <f t="shared" si="596"/>
        <v>40643.111124000003</v>
      </c>
      <c r="DD271" s="57">
        <f t="shared" si="597"/>
        <v>3370.6902319999999</v>
      </c>
      <c r="DE271" s="50">
        <f t="shared" si="598"/>
        <v>198489.692996</v>
      </c>
      <c r="DF271" s="57">
        <f t="shared" si="599"/>
        <v>90486.548460000005</v>
      </c>
      <c r="DG271" s="57">
        <f t="shared" si="600"/>
        <v>11454.325246</v>
      </c>
      <c r="DH271" s="50">
        <f t="shared" si="601"/>
        <v>236616.98266100002</v>
      </c>
      <c r="DI271" s="57">
        <f t="shared" si="602"/>
        <v>98351.257158000008</v>
      </c>
      <c r="DJ271" s="57">
        <f t="shared" si="603"/>
        <v>12459.21313</v>
      </c>
      <c r="DK271" s="50">
        <f t="shared" si="604"/>
        <v>108412.992813</v>
      </c>
      <c r="DL271" s="57">
        <f t="shared" si="605"/>
        <v>44210.464452</v>
      </c>
      <c r="DM271" s="57">
        <f t="shared" si="606"/>
        <v>4830.9715999999999</v>
      </c>
      <c r="DN271" s="50">
        <f t="shared" si="607"/>
        <v>17005.197616000001</v>
      </c>
      <c r="DO271" s="57">
        <f t="shared" si="608"/>
        <v>8596.8507239999999</v>
      </c>
      <c r="DP271" s="57">
        <f t="shared" si="609"/>
        <v>1122.6857459999999</v>
      </c>
      <c r="DQ271" s="50">
        <f t="shared" si="610"/>
        <v>247544.26873700001</v>
      </c>
      <c r="DR271" s="57">
        <f t="shared" si="611"/>
        <v>200203.52814000001</v>
      </c>
      <c r="DS271" s="57">
        <f t="shared" si="612"/>
        <v>20842.43707</v>
      </c>
      <c r="DT271" s="50">
        <f t="shared" si="613"/>
        <v>141103.62839</v>
      </c>
      <c r="DU271" s="57">
        <f t="shared" si="614"/>
        <v>215147.03641200002</v>
      </c>
      <c r="DV271" s="57">
        <f t="shared" si="615"/>
        <v>13867.635963999999</v>
      </c>
      <c r="DW271" s="50">
        <f t="shared" si="616"/>
        <v>21756.872153</v>
      </c>
      <c r="DX271" s="57">
        <f t="shared" si="617"/>
        <v>9241.5209040000009</v>
      </c>
      <c r="DY271" s="57">
        <f t="shared" si="618"/>
        <v>1157.94497</v>
      </c>
      <c r="DZ271" s="50">
        <f t="shared" si="619"/>
        <v>63764.093269999998</v>
      </c>
      <c r="EA271" s="57">
        <f t="shared" si="620"/>
        <v>24281.060958000002</v>
      </c>
      <c r="EB271" s="57">
        <f t="shared" si="621"/>
        <v>2245.0280579999999</v>
      </c>
      <c r="EC271" s="50">
        <f t="shared" si="622"/>
        <v>33728.630594000002</v>
      </c>
      <c r="ED271" s="57">
        <f t="shared" si="623"/>
        <v>14161.344120000002</v>
      </c>
      <c r="EE271" s="57">
        <f t="shared" si="624"/>
        <v>975.69599399999993</v>
      </c>
      <c r="EF271" s="50">
        <f t="shared" si="625"/>
        <v>77655.305835000006</v>
      </c>
      <c r="EG271" s="57">
        <f t="shared" si="626"/>
        <v>20427.484770000003</v>
      </c>
      <c r="EH271" s="57">
        <f t="shared" si="627"/>
        <v>1179.4668340000001</v>
      </c>
      <c r="EI271" s="50">
        <f t="shared" si="628"/>
        <v>125295.660596</v>
      </c>
      <c r="EJ271" s="57">
        <f t="shared" si="629"/>
        <v>14703.295068000001</v>
      </c>
      <c r="EK271" s="57">
        <f t="shared" si="630"/>
        <v>1519.6954499999999</v>
      </c>
      <c r="EL271" s="50">
        <f t="shared" si="631"/>
        <v>58775.455752000002</v>
      </c>
      <c r="EM271" s="57">
        <f t="shared" si="632"/>
        <v>49528.592190000003</v>
      </c>
      <c r="EN271" s="57">
        <f t="shared" si="633"/>
        <v>1695.8770919999999</v>
      </c>
      <c r="EO271" s="50">
        <f t="shared" si="634"/>
        <v>75911.819665000003</v>
      </c>
      <c r="EP271" s="57">
        <f t="shared" si="635"/>
        <v>36021.548178000005</v>
      </c>
      <c r="EQ271" s="57">
        <f t="shared" si="636"/>
        <v>2527.4452839999999</v>
      </c>
      <c r="ER271" s="50">
        <f t="shared" si="637"/>
        <v>25405.238413999999</v>
      </c>
      <c r="ES271" s="57">
        <f t="shared" si="638"/>
        <v>14052.472434000001</v>
      </c>
      <c r="ET271" s="57">
        <f t="shared" si="639"/>
        <v>921.77685599999995</v>
      </c>
      <c r="EU271" s="50">
        <f t="shared" si="640"/>
        <v>6225.2712069999998</v>
      </c>
      <c r="EV271" s="57">
        <f t="shared" si="641"/>
        <v>3096.28935</v>
      </c>
      <c r="EW271" s="57">
        <f t="shared" si="642"/>
        <v>326.60573399999998</v>
      </c>
      <c r="EX271" s="50">
        <f t="shared" si="643"/>
        <v>130507.226841</v>
      </c>
      <c r="EY271" s="57">
        <f t="shared" si="644"/>
        <v>29808.639630000001</v>
      </c>
      <c r="EZ271" s="57">
        <f t="shared" si="645"/>
        <v>3832.036572</v>
      </c>
      <c r="FA271" s="50">
        <f t="shared" si="646"/>
        <v>105017.782903</v>
      </c>
      <c r="FB271" s="57">
        <f t="shared" si="647"/>
        <v>31544.434152000002</v>
      </c>
      <c r="FC271" s="57">
        <f t="shared" si="648"/>
        <v>3107.9632219999999</v>
      </c>
      <c r="FD271" s="50">
        <f t="shared" si="649"/>
        <v>18209.984344</v>
      </c>
      <c r="FE271" s="57">
        <f t="shared" si="650"/>
        <v>2719.919664</v>
      </c>
      <c r="FF271" s="57">
        <f t="shared" si="651"/>
        <v>2543.930116</v>
      </c>
      <c r="FG271" s="50">
        <f t="shared" si="652"/>
        <v>95812.931616000002</v>
      </c>
      <c r="FH271" s="57">
        <f t="shared" si="653"/>
        <v>11793.719322000001</v>
      </c>
      <c r="FI271" s="57">
        <f t="shared" si="654"/>
        <v>2941.2832539999999</v>
      </c>
      <c r="FJ271" s="50">
        <f t="shared" si="655"/>
        <v>36889.576418000004</v>
      </c>
      <c r="FK271" s="57">
        <f t="shared" si="656"/>
        <v>8348.3450819999998</v>
      </c>
      <c r="FL271" s="57">
        <f t="shared" si="657"/>
        <v>1438.0726359999999</v>
      </c>
      <c r="FM271" s="50">
        <f t="shared" si="658"/>
        <v>82110.101922000002</v>
      </c>
      <c r="FN271" s="57">
        <f t="shared" si="659"/>
        <v>46756.510416000005</v>
      </c>
      <c r="FO271" s="57">
        <f t="shared" si="660"/>
        <v>937.80377599999997</v>
      </c>
      <c r="FP271" s="50">
        <f t="shared" si="661"/>
        <v>53907.188951000004</v>
      </c>
      <c r="FQ271" s="57">
        <f t="shared" si="662"/>
        <v>33308.583462000002</v>
      </c>
      <c r="FR271" s="57">
        <f t="shared" si="663"/>
        <v>5659.5633639999996</v>
      </c>
      <c r="FS271" s="50">
        <f t="shared" si="664"/>
        <v>6944.7966139999999</v>
      </c>
      <c r="FT271" s="57">
        <f t="shared" si="665"/>
        <v>1938.0230100000001</v>
      </c>
      <c r="FU271" s="57">
        <f t="shared" si="666"/>
        <v>1260.173824</v>
      </c>
      <c r="FV271" s="50">
        <f t="shared" si="667"/>
        <v>348934.73676</v>
      </c>
      <c r="FW271" s="57">
        <f t="shared" si="668"/>
        <v>12371.247504000001</v>
      </c>
      <c r="FX271" s="57">
        <f t="shared" si="669"/>
        <v>1098.530888</v>
      </c>
      <c r="FY271" s="50">
        <f t="shared" si="670"/>
        <v>248304.277569</v>
      </c>
      <c r="FZ271" s="57">
        <f t="shared" si="671"/>
        <v>25475.974524000001</v>
      </c>
      <c r="GA271" s="57">
        <f t="shared" si="672"/>
        <v>11669.658363999999</v>
      </c>
      <c r="GB271" s="50">
        <f t="shared" si="673"/>
        <v>2203.3778780000002</v>
      </c>
      <c r="GC271" s="57">
        <f t="shared" si="674"/>
        <v>640.39021200000002</v>
      </c>
      <c r="GD271" s="57">
        <f t="shared" si="675"/>
        <v>69.717101999999997</v>
      </c>
      <c r="GE271" s="50">
        <f t="shared" si="676"/>
        <v>56358.325389999998</v>
      </c>
      <c r="GF271" s="57">
        <f t="shared" si="677"/>
        <v>4136.3215740000005</v>
      </c>
      <c r="GG271" s="57">
        <f t="shared" si="678"/>
        <v>1221.2513039999999</v>
      </c>
      <c r="GH271" s="50">
        <f t="shared" si="679"/>
        <v>59674.187787000003</v>
      </c>
      <c r="GI271" s="57">
        <f t="shared" si="680"/>
        <v>4151.5689600000005</v>
      </c>
      <c r="GJ271" s="57">
        <f t="shared" si="681"/>
        <v>1636.234054</v>
      </c>
      <c r="GK271" s="51"/>
    </row>
    <row r="272" spans="1:193" s="45" customFormat="1">
      <c r="A272" s="45" t="s">
        <v>23</v>
      </c>
      <c r="B272" s="46">
        <v>41883</v>
      </c>
      <c r="C272" s="56">
        <v>0.53893899999999995</v>
      </c>
      <c r="D272" s="56">
        <v>0.26974599999999999</v>
      </c>
      <c r="E272" s="56">
        <v>0.11355999999999999</v>
      </c>
      <c r="F272" s="48">
        <v>68346</v>
      </c>
      <c r="G272" s="49">
        <v>128275</v>
      </c>
      <c r="H272" s="49">
        <v>23721</v>
      </c>
      <c r="I272" s="49">
        <f t="shared" si="683"/>
        <v>1092100</v>
      </c>
      <c r="J272" s="48">
        <v>929125</v>
      </c>
      <c r="K272" s="48">
        <v>278025</v>
      </c>
      <c r="L272" s="48">
        <v>137346</v>
      </c>
      <c r="M272" s="49">
        <v>131718</v>
      </c>
      <c r="N272" s="49">
        <v>27855</v>
      </c>
      <c r="O272" s="48">
        <v>299424</v>
      </c>
      <c r="P272" s="49">
        <v>257801</v>
      </c>
      <c r="Q272" s="49">
        <v>83432</v>
      </c>
      <c r="R272" s="48">
        <v>369972</v>
      </c>
      <c r="S272" s="49">
        <v>300235</v>
      </c>
      <c r="T272" s="49">
        <v>87878</v>
      </c>
      <c r="U272" s="48">
        <v>194248</v>
      </c>
      <c r="V272" s="49">
        <v>154043</v>
      </c>
      <c r="W272" s="49">
        <v>41838</v>
      </c>
      <c r="X272" s="48">
        <v>22387</v>
      </c>
      <c r="Y272" s="49">
        <v>22278</v>
      </c>
      <c r="Z272" s="49">
        <v>6167</v>
      </c>
      <c r="AA272" s="48">
        <v>542150</v>
      </c>
      <c r="AB272" s="49">
        <v>865129</v>
      </c>
      <c r="AC272" s="49">
        <v>224540</v>
      </c>
      <c r="AD272" s="48">
        <v>333900</v>
      </c>
      <c r="AE272" s="49">
        <v>988928</v>
      </c>
      <c r="AF272" s="49">
        <v>156237</v>
      </c>
      <c r="AG272" s="48">
        <v>31620</v>
      </c>
      <c r="AH272" s="49">
        <v>26298</v>
      </c>
      <c r="AI272" s="49">
        <v>8341</v>
      </c>
      <c r="AJ272" s="48">
        <v>69249</v>
      </c>
      <c r="AK272" s="49">
        <v>45151</v>
      </c>
      <c r="AL272" s="49">
        <v>10345</v>
      </c>
      <c r="AM272" s="48">
        <v>39855</v>
      </c>
      <c r="AN272" s="49">
        <v>28275</v>
      </c>
      <c r="AO272" s="49">
        <v>4795</v>
      </c>
      <c r="AP272" s="48">
        <v>147107</v>
      </c>
      <c r="AQ272" s="49">
        <v>71193</v>
      </c>
      <c r="AR272" s="49">
        <v>10130</v>
      </c>
      <c r="AS272" s="48">
        <v>221472</v>
      </c>
      <c r="AT272" s="49">
        <v>48869</v>
      </c>
      <c r="AU272" s="49">
        <v>13144</v>
      </c>
      <c r="AV272" s="48">
        <v>100679</v>
      </c>
      <c r="AW272" s="49">
        <v>160570</v>
      </c>
      <c r="AX272" s="49">
        <v>16357</v>
      </c>
      <c r="AY272" s="48">
        <v>193090</v>
      </c>
      <c r="AZ272" s="49">
        <v>121214</v>
      </c>
      <c r="BA272" s="49">
        <v>21741</v>
      </c>
      <c r="BB272" s="48">
        <v>42134</v>
      </c>
      <c r="BC272" s="49">
        <v>32966</v>
      </c>
      <c r="BD272" s="49">
        <v>4881</v>
      </c>
      <c r="BE272" s="48">
        <v>8495</v>
      </c>
      <c r="BF272" s="49">
        <v>7723</v>
      </c>
      <c r="BG272" s="49">
        <v>2055</v>
      </c>
      <c r="BH272" s="50">
        <v>235085</v>
      </c>
      <c r="BI272" s="50">
        <v>86220</v>
      </c>
      <c r="BJ272" s="50">
        <v>27344</v>
      </c>
      <c r="BK272" s="50">
        <v>165054</v>
      </c>
      <c r="BL272" s="50">
        <v>68846</v>
      </c>
      <c r="BM272" s="50">
        <v>17434</v>
      </c>
      <c r="BN272" s="50">
        <v>32118</v>
      </c>
      <c r="BO272" s="50">
        <v>13016</v>
      </c>
      <c r="BP272" s="50">
        <v>21760</v>
      </c>
      <c r="BQ272" s="50">
        <v>178511</v>
      </c>
      <c r="BR272" s="50">
        <v>78464</v>
      </c>
      <c r="BS272" s="50">
        <v>42295</v>
      </c>
      <c r="BT272" s="50">
        <v>61268</v>
      </c>
      <c r="BU272" s="50">
        <v>31463</v>
      </c>
      <c r="BV272" s="50">
        <v>14707</v>
      </c>
      <c r="BW272" s="50">
        <v>146853</v>
      </c>
      <c r="BX272" s="50">
        <v>158053</v>
      </c>
      <c r="BY272" s="50">
        <v>7347</v>
      </c>
      <c r="BZ272" s="50">
        <v>103169</v>
      </c>
      <c r="CA272" s="50">
        <v>184666</v>
      </c>
      <c r="CB272" s="50">
        <v>71992</v>
      </c>
      <c r="CC272" s="50">
        <v>22087</v>
      </c>
      <c r="CD272" s="50">
        <v>3850</v>
      </c>
      <c r="CE272" s="50">
        <v>6021</v>
      </c>
      <c r="CF272" s="50">
        <v>82456</v>
      </c>
      <c r="CG272" s="50">
        <v>31459</v>
      </c>
      <c r="CH272" s="50">
        <v>7712</v>
      </c>
      <c r="CI272" s="50">
        <v>489193</v>
      </c>
      <c r="CJ272" s="50">
        <v>119739</v>
      </c>
      <c r="CK272" s="50">
        <v>118966</v>
      </c>
      <c r="CL272" s="50">
        <v>3587</v>
      </c>
      <c r="CM272" s="50">
        <v>2009</v>
      </c>
      <c r="CN272" s="50">
        <v>602</v>
      </c>
      <c r="CO272" s="50">
        <v>108733</v>
      </c>
      <c r="CP272" s="50">
        <v>25576</v>
      </c>
      <c r="CQ272" s="50">
        <v>15652</v>
      </c>
      <c r="CR272" s="50">
        <v>107793</v>
      </c>
      <c r="CS272" s="50">
        <v>18693</v>
      </c>
      <c r="CT272" s="50">
        <v>18004</v>
      </c>
      <c r="CU272" s="51"/>
      <c r="CV272" s="50">
        <f t="shared" si="589"/>
        <v>36834.324893999998</v>
      </c>
      <c r="CW272" s="57">
        <f t="shared" si="590"/>
        <v>34601.668149999998</v>
      </c>
      <c r="CX272" s="57">
        <f t="shared" si="591"/>
        <v>2693.7567599999998</v>
      </c>
      <c r="CY272" s="50">
        <f t="shared" si="592"/>
        <v>588575.28189999994</v>
      </c>
      <c r="CZ272" s="57">
        <f t="shared" si="593"/>
        <v>250627.75224999999</v>
      </c>
      <c r="DA272" s="57">
        <f t="shared" si="594"/>
        <v>31572.518999999997</v>
      </c>
      <c r="DB272" s="50">
        <f t="shared" si="595"/>
        <v>74021.115893999988</v>
      </c>
      <c r="DC272" s="57">
        <f t="shared" si="596"/>
        <v>35530.403628</v>
      </c>
      <c r="DD272" s="57">
        <f t="shared" si="597"/>
        <v>3163.2138</v>
      </c>
      <c r="DE272" s="50">
        <f t="shared" si="598"/>
        <v>161371.271136</v>
      </c>
      <c r="DF272" s="57">
        <f t="shared" si="599"/>
        <v>69540.788545999996</v>
      </c>
      <c r="DG272" s="57">
        <f t="shared" si="600"/>
        <v>9474.5379199999988</v>
      </c>
      <c r="DH272" s="50">
        <f t="shared" si="601"/>
        <v>199392.33970799998</v>
      </c>
      <c r="DI272" s="57">
        <f t="shared" si="602"/>
        <v>80987.190309999991</v>
      </c>
      <c r="DJ272" s="57">
        <f t="shared" si="603"/>
        <v>9979.4256800000003</v>
      </c>
      <c r="DK272" s="50">
        <f t="shared" si="604"/>
        <v>104687.82287199999</v>
      </c>
      <c r="DL272" s="57">
        <f t="shared" si="605"/>
        <v>41552.483077999997</v>
      </c>
      <c r="DM272" s="57">
        <f t="shared" si="606"/>
        <v>4751.1232799999998</v>
      </c>
      <c r="DN272" s="50">
        <f t="shared" si="607"/>
        <v>12065.227392999999</v>
      </c>
      <c r="DO272" s="57">
        <f t="shared" si="608"/>
        <v>6009.4013879999993</v>
      </c>
      <c r="DP272" s="57">
        <f t="shared" si="609"/>
        <v>700.32452000000001</v>
      </c>
      <c r="DQ272" s="50">
        <f t="shared" si="610"/>
        <v>292185.77884999994</v>
      </c>
      <c r="DR272" s="57">
        <f t="shared" si="611"/>
        <v>233365.08723399998</v>
      </c>
      <c r="DS272" s="57">
        <f t="shared" si="612"/>
        <v>25498.7624</v>
      </c>
      <c r="DT272" s="50">
        <f t="shared" si="613"/>
        <v>179951.73209999999</v>
      </c>
      <c r="DU272" s="57">
        <f t="shared" si="614"/>
        <v>266759.37228800001</v>
      </c>
      <c r="DV272" s="57">
        <f t="shared" si="615"/>
        <v>17742.273719999997</v>
      </c>
      <c r="DW272" s="50">
        <f t="shared" si="616"/>
        <v>17041.251179999999</v>
      </c>
      <c r="DX272" s="57">
        <f t="shared" si="617"/>
        <v>7093.7803079999994</v>
      </c>
      <c r="DY272" s="57">
        <f t="shared" si="618"/>
        <v>947.20395999999994</v>
      </c>
      <c r="DZ272" s="50">
        <f t="shared" si="619"/>
        <v>37320.986810999995</v>
      </c>
      <c r="EA272" s="57">
        <f t="shared" si="620"/>
        <v>12179.301646</v>
      </c>
      <c r="EB272" s="57">
        <f t="shared" si="621"/>
        <v>1174.7782</v>
      </c>
      <c r="EC272" s="50">
        <f t="shared" si="622"/>
        <v>21479.413844999999</v>
      </c>
      <c r="ED272" s="57">
        <f t="shared" si="623"/>
        <v>7627.0681499999992</v>
      </c>
      <c r="EE272" s="57">
        <f t="shared" si="624"/>
        <v>544.52019999999993</v>
      </c>
      <c r="EF272" s="50">
        <f t="shared" si="625"/>
        <v>79281.699472999986</v>
      </c>
      <c r="EG272" s="57">
        <f t="shared" si="626"/>
        <v>19204.026977999998</v>
      </c>
      <c r="EH272" s="57">
        <f t="shared" si="627"/>
        <v>1150.3627999999999</v>
      </c>
      <c r="EI272" s="50">
        <f t="shared" si="628"/>
        <v>119359.89820799998</v>
      </c>
      <c r="EJ272" s="57">
        <f t="shared" si="629"/>
        <v>13182.217273999999</v>
      </c>
      <c r="EK272" s="57">
        <f t="shared" si="630"/>
        <v>1492.63264</v>
      </c>
      <c r="EL272" s="50">
        <f t="shared" si="631"/>
        <v>54259.839580999993</v>
      </c>
      <c r="EM272" s="57">
        <f t="shared" si="632"/>
        <v>43313.11522</v>
      </c>
      <c r="EN272" s="57">
        <f t="shared" si="633"/>
        <v>1857.50092</v>
      </c>
      <c r="EO272" s="50">
        <f t="shared" si="634"/>
        <v>104063.73150999998</v>
      </c>
      <c r="EP272" s="57">
        <f t="shared" si="635"/>
        <v>32696.991643999998</v>
      </c>
      <c r="EQ272" s="57">
        <f t="shared" si="636"/>
        <v>2468.90796</v>
      </c>
      <c r="ER272" s="50">
        <f t="shared" si="637"/>
        <v>22707.655825999998</v>
      </c>
      <c r="ES272" s="57">
        <f t="shared" si="638"/>
        <v>8892.4466359999988</v>
      </c>
      <c r="ET272" s="57">
        <f t="shared" si="639"/>
        <v>554.28635999999995</v>
      </c>
      <c r="EU272" s="50">
        <f t="shared" si="640"/>
        <v>4578.2868049999997</v>
      </c>
      <c r="EV272" s="57">
        <f t="shared" si="641"/>
        <v>2083.2483579999998</v>
      </c>
      <c r="EW272" s="57">
        <f t="shared" si="642"/>
        <v>233.36579999999998</v>
      </c>
      <c r="EX272" s="50">
        <f t="shared" si="643"/>
        <v>126696.47481499999</v>
      </c>
      <c r="EY272" s="57">
        <f t="shared" si="644"/>
        <v>23257.500119999997</v>
      </c>
      <c r="EZ272" s="57">
        <f t="shared" si="645"/>
        <v>3105.1846399999999</v>
      </c>
      <c r="FA272" s="50">
        <f t="shared" si="646"/>
        <v>88954.037705999988</v>
      </c>
      <c r="FB272" s="57">
        <f t="shared" si="647"/>
        <v>18570.933116</v>
      </c>
      <c r="FC272" s="57">
        <f t="shared" si="648"/>
        <v>1979.80504</v>
      </c>
      <c r="FD272" s="50">
        <f t="shared" si="649"/>
        <v>17309.642801999998</v>
      </c>
      <c r="FE272" s="57">
        <f t="shared" si="650"/>
        <v>3511.0139359999998</v>
      </c>
      <c r="FF272" s="57">
        <f t="shared" si="651"/>
        <v>2471.0655999999999</v>
      </c>
      <c r="FG272" s="50">
        <f t="shared" si="652"/>
        <v>96206.539828999987</v>
      </c>
      <c r="FH272" s="57">
        <f t="shared" si="653"/>
        <v>21165.350144</v>
      </c>
      <c r="FI272" s="57">
        <f t="shared" si="654"/>
        <v>4803.0201999999999</v>
      </c>
      <c r="FJ272" s="50">
        <f t="shared" si="655"/>
        <v>33019.714651999995</v>
      </c>
      <c r="FK272" s="57">
        <f t="shared" si="656"/>
        <v>8487.0183980000002</v>
      </c>
      <c r="FL272" s="57">
        <f t="shared" si="657"/>
        <v>1670.1269199999999</v>
      </c>
      <c r="FM272" s="50">
        <f t="shared" si="658"/>
        <v>79144.80896699999</v>
      </c>
      <c r="FN272" s="57">
        <f t="shared" si="659"/>
        <v>42634.164537999997</v>
      </c>
      <c r="FO272" s="57">
        <f t="shared" si="660"/>
        <v>834.32531999999992</v>
      </c>
      <c r="FP272" s="50">
        <f t="shared" si="661"/>
        <v>55601.797690999992</v>
      </c>
      <c r="FQ272" s="57">
        <f t="shared" si="662"/>
        <v>49812.914835999996</v>
      </c>
      <c r="FR272" s="57">
        <f t="shared" si="663"/>
        <v>8175.4115199999997</v>
      </c>
      <c r="FS272" s="50">
        <f t="shared" si="664"/>
        <v>11903.545692999998</v>
      </c>
      <c r="FT272" s="57">
        <f t="shared" si="665"/>
        <v>1038.5220999999999</v>
      </c>
      <c r="FU272" s="57">
        <f t="shared" si="666"/>
        <v>683.74475999999993</v>
      </c>
      <c r="FV272" s="50">
        <f t="shared" si="667"/>
        <v>44438.754183999998</v>
      </c>
      <c r="FW272" s="57">
        <f t="shared" si="668"/>
        <v>8485.9394140000004</v>
      </c>
      <c r="FX272" s="57">
        <f t="shared" si="669"/>
        <v>875.77472</v>
      </c>
      <c r="FY272" s="50">
        <f t="shared" si="670"/>
        <v>263645.18622699997</v>
      </c>
      <c r="FZ272" s="57">
        <f t="shared" si="671"/>
        <v>32299.116293999999</v>
      </c>
      <c r="GA272" s="57">
        <f t="shared" si="672"/>
        <v>13509.77896</v>
      </c>
      <c r="GB272" s="50">
        <f t="shared" si="673"/>
        <v>1933.1741929999998</v>
      </c>
      <c r="GC272" s="57">
        <f t="shared" si="674"/>
        <v>541.919714</v>
      </c>
      <c r="GD272" s="57">
        <f t="shared" si="675"/>
        <v>68.363119999999995</v>
      </c>
      <c r="GE272" s="50">
        <f t="shared" si="676"/>
        <v>58600.454286999993</v>
      </c>
      <c r="GF272" s="57">
        <f t="shared" si="677"/>
        <v>6899.0236959999993</v>
      </c>
      <c r="GG272" s="57">
        <f t="shared" si="678"/>
        <v>1777.44112</v>
      </c>
      <c r="GH272" s="50">
        <f t="shared" si="679"/>
        <v>58093.851626999996</v>
      </c>
      <c r="GI272" s="57">
        <f t="shared" si="680"/>
        <v>5042.3619779999999</v>
      </c>
      <c r="GJ272" s="57">
        <f t="shared" si="681"/>
        <v>2044.53424</v>
      </c>
      <c r="GK272" s="51"/>
    </row>
    <row r="273" spans="1:193" s="45" customFormat="1">
      <c r="A273" s="45" t="s">
        <v>23</v>
      </c>
      <c r="B273" s="46">
        <v>41882</v>
      </c>
      <c r="C273" s="56">
        <v>0.52182200000000001</v>
      </c>
      <c r="D273" s="56">
        <v>0.27553499999999997</v>
      </c>
      <c r="E273" s="56">
        <v>0.12141299999999999</v>
      </c>
      <c r="F273" s="48">
        <v>57225</v>
      </c>
      <c r="G273" s="49">
        <v>120851</v>
      </c>
      <c r="H273" s="49">
        <v>24090</v>
      </c>
      <c r="I273" s="49">
        <f t="shared" si="683"/>
        <v>1092100</v>
      </c>
      <c r="J273" s="48">
        <v>866517</v>
      </c>
      <c r="K273" s="48">
        <v>258236</v>
      </c>
      <c r="L273" s="48">
        <v>130772</v>
      </c>
      <c r="M273" s="49">
        <v>132089</v>
      </c>
      <c r="N273" s="49">
        <v>29600</v>
      </c>
      <c r="O273" s="48">
        <v>294451</v>
      </c>
      <c r="P273" s="49">
        <v>246039</v>
      </c>
      <c r="Q273" s="49">
        <v>86539</v>
      </c>
      <c r="R273" s="48">
        <v>360062</v>
      </c>
      <c r="S273" s="49">
        <v>275306</v>
      </c>
      <c r="T273" s="49">
        <v>88268</v>
      </c>
      <c r="U273" s="48">
        <v>191219</v>
      </c>
      <c r="V273" s="49">
        <v>141451</v>
      </c>
      <c r="W273" s="49">
        <v>40760</v>
      </c>
      <c r="X273" s="48">
        <v>20797</v>
      </c>
      <c r="Y273" s="49">
        <v>19447</v>
      </c>
      <c r="Z273" s="49">
        <v>6184</v>
      </c>
      <c r="AA273" s="48">
        <v>555727</v>
      </c>
      <c r="AB273" s="49">
        <v>824389</v>
      </c>
      <c r="AC273" s="49">
        <v>227473</v>
      </c>
      <c r="AD273" s="48">
        <v>264567</v>
      </c>
      <c r="AE273" s="49">
        <v>1002737</v>
      </c>
      <c r="AF273" s="49">
        <v>166588</v>
      </c>
      <c r="AG273" s="48">
        <v>32152</v>
      </c>
      <c r="AH273" s="49">
        <v>26319</v>
      </c>
      <c r="AI273" s="49">
        <v>8548</v>
      </c>
      <c r="AJ273" s="48">
        <v>70948</v>
      </c>
      <c r="AK273" s="49">
        <v>43869</v>
      </c>
      <c r="AL273" s="49">
        <v>9585</v>
      </c>
      <c r="AM273" s="48">
        <v>40353</v>
      </c>
      <c r="AN273" s="49">
        <v>28111</v>
      </c>
      <c r="AO273" s="49">
        <v>5215</v>
      </c>
      <c r="AP273" s="48">
        <v>140531</v>
      </c>
      <c r="AQ273" s="49">
        <v>61193</v>
      </c>
      <c r="AR273" s="49">
        <v>9990</v>
      </c>
      <c r="AS273" s="48">
        <v>211197</v>
      </c>
      <c r="AT273" s="49">
        <v>44664</v>
      </c>
      <c r="AU273" s="49">
        <v>12483</v>
      </c>
      <c r="AV273" s="48">
        <v>104762</v>
      </c>
      <c r="AW273" s="49">
        <v>168325</v>
      </c>
      <c r="AX273" s="49">
        <v>16938</v>
      </c>
      <c r="AY273" s="48">
        <v>213928</v>
      </c>
      <c r="AZ273" s="49">
        <v>135895</v>
      </c>
      <c r="BA273" s="49">
        <v>26130</v>
      </c>
      <c r="BB273" s="48">
        <v>49169</v>
      </c>
      <c r="BC273" s="49">
        <v>36488</v>
      </c>
      <c r="BD273" s="49">
        <v>5814</v>
      </c>
      <c r="BE273" s="48">
        <v>7949</v>
      </c>
      <c r="BF273" s="49">
        <v>7402</v>
      </c>
      <c r="BG273" s="49">
        <v>2200</v>
      </c>
      <c r="BH273" s="50">
        <v>170622</v>
      </c>
      <c r="BI273" s="50">
        <v>91171</v>
      </c>
      <c r="BJ273" s="50">
        <v>32115</v>
      </c>
      <c r="BK273" s="50">
        <v>121870</v>
      </c>
      <c r="BL273" s="50">
        <v>86726</v>
      </c>
      <c r="BM273" s="50">
        <v>21470</v>
      </c>
      <c r="BN273" s="50">
        <v>33685</v>
      </c>
      <c r="BO273" s="50">
        <v>12697</v>
      </c>
      <c r="BP273" s="50">
        <v>20128</v>
      </c>
      <c r="BQ273" s="50">
        <v>215107</v>
      </c>
      <c r="BR273" s="50">
        <v>81288</v>
      </c>
      <c r="BS273" s="50">
        <v>42362</v>
      </c>
      <c r="BT273" s="50">
        <v>59076</v>
      </c>
      <c r="BU273" s="50">
        <v>31412</v>
      </c>
      <c r="BV273" s="50">
        <v>15409</v>
      </c>
      <c r="BW273" s="50">
        <v>132596</v>
      </c>
      <c r="BX273" s="50">
        <v>145900</v>
      </c>
      <c r="BY273" s="50">
        <v>6794</v>
      </c>
      <c r="BZ273" s="50">
        <v>120146</v>
      </c>
      <c r="CA273" s="50">
        <v>199561</v>
      </c>
      <c r="CB273" s="50">
        <v>79874</v>
      </c>
      <c r="CC273" s="50">
        <v>13673</v>
      </c>
      <c r="CD273" s="50">
        <v>3444</v>
      </c>
      <c r="CE273" s="50">
        <v>6843</v>
      </c>
      <c r="CF273" s="50">
        <v>52816</v>
      </c>
      <c r="CG273" s="50">
        <v>30520</v>
      </c>
      <c r="CH273" s="50">
        <v>7425</v>
      </c>
      <c r="CI273" s="50">
        <v>517535</v>
      </c>
      <c r="CJ273" s="50">
        <v>118601</v>
      </c>
      <c r="CK273" s="50">
        <v>117017</v>
      </c>
      <c r="CL273" s="50">
        <v>1807</v>
      </c>
      <c r="CM273" s="50">
        <v>1764</v>
      </c>
      <c r="CN273" s="50">
        <v>176</v>
      </c>
      <c r="CO273" s="50">
        <v>178860</v>
      </c>
      <c r="CP273" s="50">
        <v>26386</v>
      </c>
      <c r="CQ273" s="50">
        <v>17052</v>
      </c>
      <c r="CR273" s="50">
        <v>123402</v>
      </c>
      <c r="CS273" s="50">
        <v>18500</v>
      </c>
      <c r="CT273" s="50">
        <v>17711</v>
      </c>
      <c r="CU273" s="51"/>
      <c r="CV273" s="50">
        <f t="shared" si="589"/>
        <v>29861.26395</v>
      </c>
      <c r="CW273" s="57">
        <f t="shared" si="590"/>
        <v>33298.680284999995</v>
      </c>
      <c r="CX273" s="57">
        <f t="shared" si="591"/>
        <v>2924.8391699999997</v>
      </c>
      <c r="CY273" s="50">
        <f t="shared" si="592"/>
        <v>569881.80619999999</v>
      </c>
      <c r="CZ273" s="57">
        <f t="shared" si="593"/>
        <v>238755.76159499999</v>
      </c>
      <c r="DA273" s="57">
        <f t="shared" si="594"/>
        <v>31353.207467999997</v>
      </c>
      <c r="DB273" s="50">
        <f t="shared" si="595"/>
        <v>68239.706584</v>
      </c>
      <c r="DC273" s="57">
        <f t="shared" si="596"/>
        <v>36395.142614999997</v>
      </c>
      <c r="DD273" s="57">
        <f t="shared" si="597"/>
        <v>3593.8247999999999</v>
      </c>
      <c r="DE273" s="50">
        <f t="shared" si="598"/>
        <v>153651.00972199999</v>
      </c>
      <c r="DF273" s="57">
        <f t="shared" si="599"/>
        <v>67792.35586499999</v>
      </c>
      <c r="DG273" s="57">
        <f t="shared" si="600"/>
        <v>10506.959606999999</v>
      </c>
      <c r="DH273" s="50">
        <f t="shared" si="601"/>
        <v>187888.272964</v>
      </c>
      <c r="DI273" s="57">
        <f t="shared" si="602"/>
        <v>75856.438709999988</v>
      </c>
      <c r="DJ273" s="57">
        <f t="shared" si="603"/>
        <v>10716.882684</v>
      </c>
      <c r="DK273" s="50">
        <f t="shared" si="604"/>
        <v>99782.281018000009</v>
      </c>
      <c r="DL273" s="57">
        <f t="shared" si="605"/>
        <v>38974.701284999996</v>
      </c>
      <c r="DM273" s="57">
        <f t="shared" si="606"/>
        <v>4948.7938800000002</v>
      </c>
      <c r="DN273" s="50">
        <f t="shared" si="607"/>
        <v>10852.332134</v>
      </c>
      <c r="DO273" s="57">
        <f t="shared" si="608"/>
        <v>5358.3291449999997</v>
      </c>
      <c r="DP273" s="57">
        <f t="shared" si="609"/>
        <v>750.817992</v>
      </c>
      <c r="DQ273" s="50">
        <f t="shared" si="610"/>
        <v>289990.57459400001</v>
      </c>
      <c r="DR273" s="57">
        <f t="shared" si="611"/>
        <v>227148.02311499999</v>
      </c>
      <c r="DS273" s="57">
        <f t="shared" si="612"/>
        <v>27618.179348999998</v>
      </c>
      <c r="DT273" s="50">
        <f t="shared" si="613"/>
        <v>138056.881074</v>
      </c>
      <c r="DU273" s="57">
        <f t="shared" si="614"/>
        <v>276289.139295</v>
      </c>
      <c r="DV273" s="57">
        <f t="shared" si="615"/>
        <v>20225.948843999999</v>
      </c>
      <c r="DW273" s="50">
        <f t="shared" si="616"/>
        <v>16777.620944000002</v>
      </c>
      <c r="DX273" s="57">
        <f t="shared" si="617"/>
        <v>7251.805664999999</v>
      </c>
      <c r="DY273" s="57">
        <f t="shared" si="618"/>
        <v>1037.8383239999998</v>
      </c>
      <c r="DZ273" s="50">
        <f t="shared" si="619"/>
        <v>37022.227255999998</v>
      </c>
      <c r="EA273" s="57">
        <f t="shared" si="620"/>
        <v>12087.444914999998</v>
      </c>
      <c r="EB273" s="57">
        <f t="shared" si="621"/>
        <v>1163.7436049999999</v>
      </c>
      <c r="EC273" s="50">
        <f t="shared" si="622"/>
        <v>21057.083166</v>
      </c>
      <c r="ED273" s="57">
        <f t="shared" si="623"/>
        <v>7745.5643849999997</v>
      </c>
      <c r="EE273" s="57">
        <f t="shared" si="624"/>
        <v>633.16879499999993</v>
      </c>
      <c r="EF273" s="50">
        <f t="shared" si="625"/>
        <v>73332.167482000004</v>
      </c>
      <c r="EG273" s="57">
        <f t="shared" si="626"/>
        <v>16860.813254999997</v>
      </c>
      <c r="EH273" s="57">
        <f t="shared" si="627"/>
        <v>1212.91587</v>
      </c>
      <c r="EI273" s="50">
        <f t="shared" si="628"/>
        <v>110207.240934</v>
      </c>
      <c r="EJ273" s="57">
        <f t="shared" si="629"/>
        <v>12306.495239999998</v>
      </c>
      <c r="EK273" s="57">
        <f t="shared" si="630"/>
        <v>1515.598479</v>
      </c>
      <c r="EL273" s="50">
        <f t="shared" si="631"/>
        <v>54667.116364000001</v>
      </c>
      <c r="EM273" s="57">
        <f t="shared" si="632"/>
        <v>46379.428874999998</v>
      </c>
      <c r="EN273" s="57">
        <f t="shared" si="633"/>
        <v>2056.4933940000001</v>
      </c>
      <c r="EO273" s="50">
        <f t="shared" si="634"/>
        <v>111632.336816</v>
      </c>
      <c r="EP273" s="57">
        <f t="shared" si="635"/>
        <v>37443.828824999997</v>
      </c>
      <c r="EQ273" s="57">
        <f t="shared" si="636"/>
        <v>3172.52169</v>
      </c>
      <c r="ER273" s="50">
        <f t="shared" si="637"/>
        <v>25657.465918000002</v>
      </c>
      <c r="ES273" s="57">
        <f t="shared" si="638"/>
        <v>10053.721079999999</v>
      </c>
      <c r="ET273" s="57">
        <f t="shared" si="639"/>
        <v>705.89518199999998</v>
      </c>
      <c r="EU273" s="50">
        <f t="shared" si="640"/>
        <v>4147.9630779999998</v>
      </c>
      <c r="EV273" s="57">
        <f t="shared" si="641"/>
        <v>2039.5100699999998</v>
      </c>
      <c r="EW273" s="57">
        <f t="shared" si="642"/>
        <v>267.10859999999997</v>
      </c>
      <c r="EX273" s="50">
        <f t="shared" si="643"/>
        <v>89034.313284000003</v>
      </c>
      <c r="EY273" s="57">
        <f t="shared" si="644"/>
        <v>25120.801484999996</v>
      </c>
      <c r="EZ273" s="57">
        <f t="shared" si="645"/>
        <v>3899.1784949999997</v>
      </c>
      <c r="FA273" s="50">
        <f t="shared" si="646"/>
        <v>63594.447140000004</v>
      </c>
      <c r="FB273" s="57">
        <f t="shared" si="647"/>
        <v>23896.048409999999</v>
      </c>
      <c r="FC273" s="57">
        <f t="shared" si="648"/>
        <v>2606.73711</v>
      </c>
      <c r="FD273" s="50">
        <f t="shared" si="649"/>
        <v>17577.574069999999</v>
      </c>
      <c r="FE273" s="57">
        <f t="shared" si="650"/>
        <v>3498.4678949999998</v>
      </c>
      <c r="FF273" s="57">
        <f t="shared" si="651"/>
        <v>2443.8008639999998</v>
      </c>
      <c r="FG273" s="50">
        <f t="shared" si="652"/>
        <v>112247.564954</v>
      </c>
      <c r="FH273" s="57">
        <f t="shared" si="653"/>
        <v>22397.689079999996</v>
      </c>
      <c r="FI273" s="57">
        <f t="shared" si="654"/>
        <v>5143.2975059999999</v>
      </c>
      <c r="FJ273" s="50">
        <f t="shared" si="655"/>
        <v>30827.156471999999</v>
      </c>
      <c r="FK273" s="57">
        <f t="shared" si="656"/>
        <v>8655.1054199999999</v>
      </c>
      <c r="FL273" s="57">
        <f t="shared" si="657"/>
        <v>1870.8529169999999</v>
      </c>
      <c r="FM273" s="50">
        <f t="shared" si="658"/>
        <v>69191.509911999994</v>
      </c>
      <c r="FN273" s="57">
        <f t="shared" si="659"/>
        <v>40200.556499999999</v>
      </c>
      <c r="FO273" s="57">
        <f t="shared" si="660"/>
        <v>824.87992199999997</v>
      </c>
      <c r="FP273" s="50">
        <f t="shared" si="661"/>
        <v>62694.826011999998</v>
      </c>
      <c r="FQ273" s="57">
        <f t="shared" si="662"/>
        <v>54986.040134999996</v>
      </c>
      <c r="FR273" s="57">
        <f t="shared" si="663"/>
        <v>9697.7419620000001</v>
      </c>
      <c r="FS273" s="50">
        <f t="shared" si="664"/>
        <v>7134.872206</v>
      </c>
      <c r="FT273" s="57">
        <f t="shared" si="665"/>
        <v>948.94253999999989</v>
      </c>
      <c r="FU273" s="57">
        <f t="shared" si="666"/>
        <v>830.829159</v>
      </c>
      <c r="FV273" s="50">
        <f t="shared" si="667"/>
        <v>27560.550751999999</v>
      </c>
      <c r="FW273" s="57">
        <f t="shared" si="668"/>
        <v>8409.3281999999999</v>
      </c>
      <c r="FX273" s="57">
        <f t="shared" si="669"/>
        <v>901.49152499999991</v>
      </c>
      <c r="FY273" s="50">
        <f t="shared" si="670"/>
        <v>270061.14877000003</v>
      </c>
      <c r="FZ273" s="57">
        <f t="shared" si="671"/>
        <v>32678.726534999998</v>
      </c>
      <c r="GA273" s="57">
        <f t="shared" si="672"/>
        <v>14207.385021</v>
      </c>
      <c r="GB273" s="50">
        <f t="shared" si="673"/>
        <v>942.93235400000003</v>
      </c>
      <c r="GC273" s="57">
        <f t="shared" si="674"/>
        <v>486.04373999999996</v>
      </c>
      <c r="GD273" s="57">
        <f t="shared" si="675"/>
        <v>21.368687999999999</v>
      </c>
      <c r="GE273" s="50">
        <f t="shared" si="676"/>
        <v>93333.082920000001</v>
      </c>
      <c r="GF273" s="57">
        <f t="shared" si="677"/>
        <v>7270.2665099999995</v>
      </c>
      <c r="GG273" s="57">
        <f t="shared" si="678"/>
        <v>2070.334476</v>
      </c>
      <c r="GH273" s="50">
        <f t="shared" si="679"/>
        <v>64393.878444000002</v>
      </c>
      <c r="GI273" s="57">
        <f t="shared" si="680"/>
        <v>5097.3974999999991</v>
      </c>
      <c r="GJ273" s="57">
        <f t="shared" si="681"/>
        <v>2150.3456429999997</v>
      </c>
      <c r="GK273" s="51"/>
    </row>
    <row r="274" spans="1:193" s="45" customFormat="1">
      <c r="A274" s="45" t="s">
        <v>23</v>
      </c>
      <c r="B274" s="46">
        <v>41881</v>
      </c>
      <c r="C274" s="56">
        <v>0.513845</v>
      </c>
      <c r="D274" s="56">
        <v>0.2828</v>
      </c>
      <c r="E274" s="56">
        <v>0.12403699999999999</v>
      </c>
      <c r="F274" s="48">
        <v>87844</v>
      </c>
      <c r="G274" s="49">
        <v>170375</v>
      </c>
      <c r="H274" s="49">
        <v>38634</v>
      </c>
      <c r="I274" s="49">
        <f t="shared" si="683"/>
        <v>1092100</v>
      </c>
      <c r="J274" s="48">
        <v>874920</v>
      </c>
      <c r="K274" s="48">
        <v>270128</v>
      </c>
      <c r="L274" s="48">
        <v>137935</v>
      </c>
      <c r="M274" s="49">
        <v>132022</v>
      </c>
      <c r="N274" s="49">
        <v>31361</v>
      </c>
      <c r="O274" s="48">
        <v>325555</v>
      </c>
      <c r="P274" s="49">
        <v>270580</v>
      </c>
      <c r="Q274" s="49">
        <v>96409</v>
      </c>
      <c r="R274" s="48">
        <v>385914</v>
      </c>
      <c r="S274" s="49">
        <v>288052</v>
      </c>
      <c r="T274" s="49">
        <v>107382</v>
      </c>
      <c r="U274" s="48">
        <v>188623</v>
      </c>
      <c r="V274" s="49">
        <v>140176</v>
      </c>
      <c r="W274" s="49">
        <v>41478</v>
      </c>
      <c r="X274" s="48">
        <v>24478</v>
      </c>
      <c r="Y274" s="49">
        <v>21852</v>
      </c>
      <c r="Z274" s="49">
        <v>9007</v>
      </c>
      <c r="AA274" s="48">
        <v>563474</v>
      </c>
      <c r="AB274" s="49">
        <v>794795</v>
      </c>
      <c r="AC274" s="49">
        <v>221082</v>
      </c>
      <c r="AD274" s="48">
        <v>247712</v>
      </c>
      <c r="AE274" s="49">
        <v>776479</v>
      </c>
      <c r="AF274" s="49">
        <v>144686</v>
      </c>
      <c r="AG274" s="48">
        <v>35407</v>
      </c>
      <c r="AH274" s="49">
        <v>27977</v>
      </c>
      <c r="AI274" s="49">
        <v>8838</v>
      </c>
      <c r="AJ274" s="48">
        <v>103040</v>
      </c>
      <c r="AK274" s="49">
        <v>69607</v>
      </c>
      <c r="AL274" s="49">
        <v>16617</v>
      </c>
      <c r="AM274" s="48">
        <v>56234</v>
      </c>
      <c r="AN274" s="49">
        <v>40363</v>
      </c>
      <c r="AO274" s="49">
        <v>8829</v>
      </c>
      <c r="AP274" s="48">
        <v>141537</v>
      </c>
      <c r="AQ274" s="49">
        <v>63903</v>
      </c>
      <c r="AR274" s="49">
        <v>10951</v>
      </c>
      <c r="AS274" s="48">
        <v>216885</v>
      </c>
      <c r="AT274" s="49">
        <v>50543</v>
      </c>
      <c r="AU274" s="49">
        <v>13847</v>
      </c>
      <c r="AV274" s="48">
        <v>109591</v>
      </c>
      <c r="AW274" s="49">
        <v>173041</v>
      </c>
      <c r="AX274" s="49">
        <v>17242</v>
      </c>
      <c r="AY274" s="48">
        <v>207016</v>
      </c>
      <c r="AZ274" s="49">
        <v>149655</v>
      </c>
      <c r="BA274" s="49">
        <v>27223</v>
      </c>
      <c r="BB274" s="48">
        <v>62189</v>
      </c>
      <c r="BC274" s="49">
        <v>54701</v>
      </c>
      <c r="BD274" s="49">
        <v>10974</v>
      </c>
      <c r="BE274" s="48">
        <v>10226</v>
      </c>
      <c r="BF274" s="49">
        <v>9086</v>
      </c>
      <c r="BG274" s="49">
        <v>2819</v>
      </c>
      <c r="BH274" s="50">
        <v>186855</v>
      </c>
      <c r="BI274" s="50">
        <v>105221</v>
      </c>
      <c r="BJ274" s="50">
        <v>37673</v>
      </c>
      <c r="BK274" s="50">
        <v>141620</v>
      </c>
      <c r="BL274" s="50">
        <v>120553</v>
      </c>
      <c r="BM274" s="50">
        <v>32752</v>
      </c>
      <c r="BN274" s="50">
        <v>35175</v>
      </c>
      <c r="BO274" s="50">
        <v>10552</v>
      </c>
      <c r="BP274" s="50">
        <v>21432</v>
      </c>
      <c r="BQ274" s="50">
        <v>251692</v>
      </c>
      <c r="BR274" s="50">
        <v>74478</v>
      </c>
      <c r="BS274" s="50">
        <v>39873</v>
      </c>
      <c r="BT274" s="50">
        <v>62354</v>
      </c>
      <c r="BU274" s="50">
        <v>31215</v>
      </c>
      <c r="BV274" s="50">
        <v>15220</v>
      </c>
      <c r="BW274" s="50">
        <v>130090</v>
      </c>
      <c r="BX274" s="50">
        <v>140928</v>
      </c>
      <c r="BY274" s="50">
        <v>6961</v>
      </c>
      <c r="BZ274" s="50">
        <v>131863</v>
      </c>
      <c r="CA274" s="50">
        <v>189964</v>
      </c>
      <c r="CB274" s="50">
        <v>75882</v>
      </c>
      <c r="CC274" s="50">
        <v>13733</v>
      </c>
      <c r="CD274" s="50">
        <v>5178</v>
      </c>
      <c r="CE274" s="50">
        <v>9368</v>
      </c>
      <c r="CF274" s="50">
        <v>54929</v>
      </c>
      <c r="CG274" s="50">
        <v>28188</v>
      </c>
      <c r="CH274" s="50">
        <v>6349</v>
      </c>
      <c r="CI274" s="50">
        <v>526159</v>
      </c>
      <c r="CJ274" s="50">
        <v>158320</v>
      </c>
      <c r="CK274" s="50">
        <v>115746</v>
      </c>
      <c r="CL274" s="50">
        <v>1801</v>
      </c>
      <c r="CM274" s="50">
        <v>780</v>
      </c>
      <c r="CN274" s="50">
        <v>220</v>
      </c>
      <c r="CO274" s="50">
        <v>202168</v>
      </c>
      <c r="CP274" s="50">
        <v>22903</v>
      </c>
      <c r="CQ274" s="50">
        <v>15922</v>
      </c>
      <c r="CR274" s="50">
        <v>124522</v>
      </c>
      <c r="CS274" s="50">
        <v>16616</v>
      </c>
      <c r="CT274" s="50">
        <v>16786</v>
      </c>
      <c r="CU274" s="51"/>
      <c r="CV274" s="50">
        <f t="shared" si="589"/>
        <v>45138.20018</v>
      </c>
      <c r="CW274" s="57">
        <f t="shared" si="590"/>
        <v>48182.05</v>
      </c>
      <c r="CX274" s="57">
        <f t="shared" si="591"/>
        <v>4792.0454579999996</v>
      </c>
      <c r="CY274" s="50">
        <f t="shared" si="592"/>
        <v>561170.12450000003</v>
      </c>
      <c r="CZ274" s="57">
        <f t="shared" si="593"/>
        <v>247427.37599999999</v>
      </c>
      <c r="DA274" s="57">
        <f t="shared" si="594"/>
        <v>33505.866735999996</v>
      </c>
      <c r="DB274" s="50">
        <f t="shared" si="595"/>
        <v>70877.210074999995</v>
      </c>
      <c r="DC274" s="57">
        <f t="shared" si="596"/>
        <v>37335.821600000003</v>
      </c>
      <c r="DD274" s="57">
        <f t="shared" si="597"/>
        <v>3889.9243569999999</v>
      </c>
      <c r="DE274" s="50">
        <f t="shared" si="598"/>
        <v>167284.80897499999</v>
      </c>
      <c r="DF274" s="57">
        <f t="shared" si="599"/>
        <v>76520.024000000005</v>
      </c>
      <c r="DG274" s="57">
        <f t="shared" si="600"/>
        <v>11958.283132999999</v>
      </c>
      <c r="DH274" s="50">
        <f t="shared" si="601"/>
        <v>198299.97933</v>
      </c>
      <c r="DI274" s="57">
        <f t="shared" si="602"/>
        <v>81461.105599999995</v>
      </c>
      <c r="DJ274" s="57">
        <f t="shared" si="603"/>
        <v>13319.341134</v>
      </c>
      <c r="DK274" s="50">
        <f t="shared" si="604"/>
        <v>96922.985434999995</v>
      </c>
      <c r="DL274" s="57">
        <f t="shared" si="605"/>
        <v>39641.772799999999</v>
      </c>
      <c r="DM274" s="57">
        <f t="shared" si="606"/>
        <v>5144.8066859999999</v>
      </c>
      <c r="DN274" s="50">
        <f t="shared" si="607"/>
        <v>12577.89791</v>
      </c>
      <c r="DO274" s="57">
        <f t="shared" si="608"/>
        <v>6179.7456000000002</v>
      </c>
      <c r="DP274" s="57">
        <f t="shared" si="609"/>
        <v>1117.2012589999999</v>
      </c>
      <c r="DQ274" s="50">
        <f t="shared" si="610"/>
        <v>289538.29752999998</v>
      </c>
      <c r="DR274" s="57">
        <f t="shared" si="611"/>
        <v>224768.02599999998</v>
      </c>
      <c r="DS274" s="57">
        <f t="shared" si="612"/>
        <v>27422.348033999999</v>
      </c>
      <c r="DT274" s="50">
        <f t="shared" si="613"/>
        <v>127285.57264</v>
      </c>
      <c r="DU274" s="57">
        <f t="shared" si="614"/>
        <v>219588.26120000001</v>
      </c>
      <c r="DV274" s="57">
        <f t="shared" si="615"/>
        <v>17946.417382</v>
      </c>
      <c r="DW274" s="50">
        <f t="shared" si="616"/>
        <v>18193.709914999999</v>
      </c>
      <c r="DX274" s="57">
        <f t="shared" si="617"/>
        <v>7911.8955999999998</v>
      </c>
      <c r="DY274" s="57">
        <f t="shared" si="618"/>
        <v>1096.239006</v>
      </c>
      <c r="DZ274" s="50">
        <f t="shared" si="619"/>
        <v>52946.588799999998</v>
      </c>
      <c r="EA274" s="57">
        <f t="shared" si="620"/>
        <v>19684.8596</v>
      </c>
      <c r="EB274" s="57">
        <f t="shared" si="621"/>
        <v>2061.1228289999999</v>
      </c>
      <c r="EC274" s="50">
        <f t="shared" si="622"/>
        <v>28895.559730000001</v>
      </c>
      <c r="ED274" s="57">
        <f t="shared" si="623"/>
        <v>11414.6564</v>
      </c>
      <c r="EE274" s="57">
        <f t="shared" si="624"/>
        <v>1095.1226729999998</v>
      </c>
      <c r="EF274" s="50">
        <f t="shared" si="625"/>
        <v>72728.079765000002</v>
      </c>
      <c r="EG274" s="57">
        <f t="shared" si="626"/>
        <v>18071.768400000001</v>
      </c>
      <c r="EH274" s="57">
        <f t="shared" si="627"/>
        <v>1358.329187</v>
      </c>
      <c r="EI274" s="50">
        <f t="shared" si="628"/>
        <v>111445.27282499999</v>
      </c>
      <c r="EJ274" s="57">
        <f t="shared" si="629"/>
        <v>14293.5604</v>
      </c>
      <c r="EK274" s="57">
        <f t="shared" si="630"/>
        <v>1717.5403389999999</v>
      </c>
      <c r="EL274" s="50">
        <f t="shared" si="631"/>
        <v>56312.787394999999</v>
      </c>
      <c r="EM274" s="57">
        <f t="shared" si="632"/>
        <v>48935.9948</v>
      </c>
      <c r="EN274" s="57">
        <f t="shared" si="633"/>
        <v>2138.6459540000001</v>
      </c>
      <c r="EO274" s="50">
        <f t="shared" si="634"/>
        <v>106374.13652</v>
      </c>
      <c r="EP274" s="57">
        <f t="shared" si="635"/>
        <v>42322.434000000001</v>
      </c>
      <c r="EQ274" s="57">
        <f t="shared" si="636"/>
        <v>3376.659251</v>
      </c>
      <c r="ER274" s="50">
        <f t="shared" si="637"/>
        <v>31955.506705</v>
      </c>
      <c r="ES274" s="57">
        <f t="shared" si="638"/>
        <v>15469.442799999999</v>
      </c>
      <c r="ET274" s="57">
        <f t="shared" si="639"/>
        <v>1361.1820379999999</v>
      </c>
      <c r="EU274" s="50">
        <f t="shared" si="640"/>
        <v>5254.5789699999996</v>
      </c>
      <c r="EV274" s="57">
        <f t="shared" si="641"/>
        <v>2569.5207999999998</v>
      </c>
      <c r="EW274" s="57">
        <f t="shared" si="642"/>
        <v>349.660303</v>
      </c>
      <c r="EX274" s="50">
        <f t="shared" si="643"/>
        <v>96014.507475000006</v>
      </c>
      <c r="EY274" s="57">
        <f t="shared" si="644"/>
        <v>29756.498800000001</v>
      </c>
      <c r="EZ274" s="57">
        <f t="shared" si="645"/>
        <v>4672.8459009999997</v>
      </c>
      <c r="FA274" s="50">
        <f t="shared" si="646"/>
        <v>72770.728900000002</v>
      </c>
      <c r="FB274" s="57">
        <f t="shared" si="647"/>
        <v>34092.388399999996</v>
      </c>
      <c r="FC274" s="57">
        <f t="shared" si="648"/>
        <v>4062.459824</v>
      </c>
      <c r="FD274" s="50">
        <f t="shared" si="649"/>
        <v>18074.497875000001</v>
      </c>
      <c r="FE274" s="57">
        <f t="shared" si="650"/>
        <v>2984.1055999999999</v>
      </c>
      <c r="FF274" s="57">
        <f t="shared" si="651"/>
        <v>2658.3609839999999</v>
      </c>
      <c r="FG274" s="50">
        <f t="shared" si="652"/>
        <v>129330.67574000001</v>
      </c>
      <c r="FH274" s="57">
        <f t="shared" si="653"/>
        <v>21062.378400000001</v>
      </c>
      <c r="FI274" s="57">
        <f t="shared" si="654"/>
        <v>4945.7273009999999</v>
      </c>
      <c r="FJ274" s="50">
        <f t="shared" si="655"/>
        <v>32040.291130000001</v>
      </c>
      <c r="FK274" s="57">
        <f t="shared" si="656"/>
        <v>8827.6020000000008</v>
      </c>
      <c r="FL274" s="57">
        <f t="shared" si="657"/>
        <v>1887.8431399999999</v>
      </c>
      <c r="FM274" s="50">
        <f t="shared" si="658"/>
        <v>66846.096049999993</v>
      </c>
      <c r="FN274" s="57">
        <f t="shared" si="659"/>
        <v>39854.438399999999</v>
      </c>
      <c r="FO274" s="57">
        <f t="shared" si="660"/>
        <v>863.42155700000001</v>
      </c>
      <c r="FP274" s="50">
        <f t="shared" si="661"/>
        <v>67757.143234999996</v>
      </c>
      <c r="FQ274" s="57">
        <f t="shared" si="662"/>
        <v>53721.819199999998</v>
      </c>
      <c r="FR274" s="57">
        <f t="shared" si="663"/>
        <v>9412.1756339999993</v>
      </c>
      <c r="FS274" s="50">
        <f t="shared" si="664"/>
        <v>7056.6333850000001</v>
      </c>
      <c r="FT274" s="57">
        <f t="shared" si="665"/>
        <v>1464.3383999999999</v>
      </c>
      <c r="FU274" s="57">
        <f t="shared" si="666"/>
        <v>1161.9786159999999</v>
      </c>
      <c r="FV274" s="50">
        <f t="shared" si="667"/>
        <v>28224.992005</v>
      </c>
      <c r="FW274" s="57">
        <f t="shared" si="668"/>
        <v>7971.5663999999997</v>
      </c>
      <c r="FX274" s="57">
        <f t="shared" si="669"/>
        <v>787.51091299999996</v>
      </c>
      <c r="FY274" s="50">
        <f t="shared" si="670"/>
        <v>270364.171355</v>
      </c>
      <c r="FZ274" s="57">
        <f t="shared" si="671"/>
        <v>44772.896000000001</v>
      </c>
      <c r="GA274" s="57">
        <f t="shared" si="672"/>
        <v>14356.786602</v>
      </c>
      <c r="GB274" s="50">
        <f t="shared" si="673"/>
        <v>925.434845</v>
      </c>
      <c r="GC274" s="57">
        <f t="shared" si="674"/>
        <v>220.584</v>
      </c>
      <c r="GD274" s="57">
        <f t="shared" si="675"/>
        <v>27.288139999999999</v>
      </c>
      <c r="GE274" s="50">
        <f t="shared" si="676"/>
        <v>103883.01596</v>
      </c>
      <c r="GF274" s="57">
        <f t="shared" si="677"/>
        <v>6476.9683999999997</v>
      </c>
      <c r="GG274" s="57">
        <f t="shared" si="678"/>
        <v>1974.9171139999999</v>
      </c>
      <c r="GH274" s="50">
        <f t="shared" si="679"/>
        <v>63985.007089999999</v>
      </c>
      <c r="GI274" s="57">
        <f t="shared" si="680"/>
        <v>4699.0047999999997</v>
      </c>
      <c r="GJ274" s="57">
        <f t="shared" si="681"/>
        <v>2082.0850820000001</v>
      </c>
      <c r="GK274" s="51"/>
    </row>
    <row r="275" spans="1:193" s="45" customFormat="1">
      <c r="A275" s="45" t="s">
        <v>23</v>
      </c>
      <c r="B275" s="46">
        <v>41880</v>
      </c>
      <c r="C275" s="56">
        <v>0.52200000000000002</v>
      </c>
      <c r="D275" s="56">
        <v>0.28410299999999999</v>
      </c>
      <c r="E275" s="56">
        <v>0.121694</v>
      </c>
      <c r="F275" s="48">
        <v>103637</v>
      </c>
      <c r="G275" s="49">
        <v>188873</v>
      </c>
      <c r="H275" s="49">
        <v>43831</v>
      </c>
      <c r="I275" s="49">
        <f t="shared" si="683"/>
        <v>1092100</v>
      </c>
      <c r="J275" s="48">
        <v>893375</v>
      </c>
      <c r="K275" s="48">
        <v>276453</v>
      </c>
      <c r="L275" s="48">
        <v>143547</v>
      </c>
      <c r="M275" s="49">
        <v>134588</v>
      </c>
      <c r="N275" s="49">
        <v>33194</v>
      </c>
      <c r="O275" s="48">
        <v>339573</v>
      </c>
      <c r="P275" s="49">
        <v>280431</v>
      </c>
      <c r="Q275" s="49">
        <v>97686</v>
      </c>
      <c r="R275" s="48">
        <v>405770</v>
      </c>
      <c r="S275" s="49">
        <v>296573</v>
      </c>
      <c r="T275" s="49">
        <v>103662</v>
      </c>
      <c r="U275" s="48">
        <v>199263</v>
      </c>
      <c r="V275" s="49">
        <v>144323</v>
      </c>
      <c r="W275" s="49">
        <v>43749</v>
      </c>
      <c r="X275" s="48">
        <v>24876</v>
      </c>
      <c r="Y275" s="49">
        <v>22571</v>
      </c>
      <c r="Z275" s="49">
        <v>7913</v>
      </c>
      <c r="AA275" s="48">
        <v>591220</v>
      </c>
      <c r="AB275" s="49">
        <v>783269</v>
      </c>
      <c r="AC275" s="49">
        <v>216725</v>
      </c>
      <c r="AD275" s="48">
        <v>300671</v>
      </c>
      <c r="AE275" s="49">
        <v>723805</v>
      </c>
      <c r="AF275" s="49">
        <v>135796</v>
      </c>
      <c r="AG275" s="48">
        <v>37229</v>
      </c>
      <c r="AH275" s="49">
        <v>29627</v>
      </c>
      <c r="AI275" s="49">
        <v>8861</v>
      </c>
      <c r="AJ275" s="48">
        <v>109495</v>
      </c>
      <c r="AK275" s="49">
        <v>73596</v>
      </c>
      <c r="AL275" s="49">
        <v>18496</v>
      </c>
      <c r="AM275" s="48">
        <v>59255</v>
      </c>
      <c r="AN275" s="49">
        <v>41984</v>
      </c>
      <c r="AO275" s="49">
        <v>8567</v>
      </c>
      <c r="AP275" s="48">
        <v>142011</v>
      </c>
      <c r="AQ275" s="49">
        <v>60805</v>
      </c>
      <c r="AR275" s="49">
        <v>10375</v>
      </c>
      <c r="AS275" s="48">
        <v>218380</v>
      </c>
      <c r="AT275" s="49">
        <v>50124</v>
      </c>
      <c r="AU275" s="49">
        <v>13478</v>
      </c>
      <c r="AV275" s="48">
        <v>108746</v>
      </c>
      <c r="AW275" s="49">
        <v>158246</v>
      </c>
      <c r="AX275" s="49">
        <v>15960</v>
      </c>
      <c r="AY275" s="48">
        <v>190806</v>
      </c>
      <c r="AZ275" s="49">
        <v>135830</v>
      </c>
      <c r="BA275" s="49">
        <v>23805</v>
      </c>
      <c r="BB275" s="48">
        <v>54640</v>
      </c>
      <c r="BC275" s="49">
        <v>51218</v>
      </c>
      <c r="BD275" s="49">
        <v>8928</v>
      </c>
      <c r="BE275" s="48">
        <v>10996</v>
      </c>
      <c r="BF275" s="49">
        <v>9161</v>
      </c>
      <c r="BG275" s="49">
        <v>3019</v>
      </c>
      <c r="BH275" s="50">
        <v>230184</v>
      </c>
      <c r="BI275" s="50">
        <v>107168</v>
      </c>
      <c r="BJ275" s="50">
        <v>38241</v>
      </c>
      <c r="BK275" s="50">
        <v>188445</v>
      </c>
      <c r="BL275" s="50">
        <v>117841</v>
      </c>
      <c r="BM275" s="50">
        <v>32146</v>
      </c>
      <c r="BN275" s="50">
        <v>33618</v>
      </c>
      <c r="BO275" s="50">
        <v>10514</v>
      </c>
      <c r="BP275" s="50">
        <v>21243</v>
      </c>
      <c r="BQ275" s="50">
        <v>259953</v>
      </c>
      <c r="BR275" s="50">
        <v>70290</v>
      </c>
      <c r="BS275" s="50">
        <v>43078</v>
      </c>
      <c r="BT275" s="50">
        <v>70641</v>
      </c>
      <c r="BU275" s="50">
        <v>28837</v>
      </c>
      <c r="BV275" s="50">
        <v>12553</v>
      </c>
      <c r="BW275" s="50">
        <v>125425</v>
      </c>
      <c r="BX275" s="50">
        <v>133790</v>
      </c>
      <c r="BY275" s="50">
        <v>6604</v>
      </c>
      <c r="BZ275" s="50">
        <v>139925</v>
      </c>
      <c r="CA275" s="50">
        <v>196241</v>
      </c>
      <c r="CB275" s="50">
        <v>82674</v>
      </c>
      <c r="CC275" s="50">
        <v>11536</v>
      </c>
      <c r="CD275" s="50">
        <v>5141</v>
      </c>
      <c r="CE275" s="50">
        <v>9023</v>
      </c>
      <c r="CF275" s="50">
        <v>53622</v>
      </c>
      <c r="CG275" s="50">
        <v>28730</v>
      </c>
      <c r="CH275" s="50">
        <v>6482</v>
      </c>
      <c r="CI275" s="50">
        <v>489462</v>
      </c>
      <c r="CJ275" s="50">
        <v>154016</v>
      </c>
      <c r="CK275" s="50">
        <v>104490</v>
      </c>
      <c r="CL275" s="50">
        <v>3182</v>
      </c>
      <c r="CM275" s="50">
        <v>752</v>
      </c>
      <c r="CN275" s="50">
        <v>461</v>
      </c>
      <c r="CO275" s="50">
        <v>192845</v>
      </c>
      <c r="CP275" s="50">
        <v>22506</v>
      </c>
      <c r="CQ275" s="50">
        <v>15247</v>
      </c>
      <c r="CR275" s="50">
        <v>121394</v>
      </c>
      <c r="CS275" s="50">
        <v>17023</v>
      </c>
      <c r="CT275" s="50">
        <v>17098</v>
      </c>
      <c r="CU275" s="51"/>
      <c r="CV275" s="50">
        <f t="shared" si="589"/>
        <v>54098.514000000003</v>
      </c>
      <c r="CW275" s="57">
        <f t="shared" si="590"/>
        <v>53659.385919</v>
      </c>
      <c r="CX275" s="57">
        <f t="shared" si="591"/>
        <v>5333.9697139999998</v>
      </c>
      <c r="CY275" s="50">
        <f t="shared" si="592"/>
        <v>570076.20000000007</v>
      </c>
      <c r="CZ275" s="57">
        <f t="shared" si="593"/>
        <v>253810.51762500001</v>
      </c>
      <c r="DA275" s="57">
        <f t="shared" si="594"/>
        <v>33642.671382</v>
      </c>
      <c r="DB275" s="50">
        <f t="shared" si="595"/>
        <v>74931.534</v>
      </c>
      <c r="DC275" s="57">
        <f t="shared" si="596"/>
        <v>38236.854564000001</v>
      </c>
      <c r="DD275" s="57">
        <f t="shared" si="597"/>
        <v>4039.510636</v>
      </c>
      <c r="DE275" s="50">
        <f t="shared" si="598"/>
        <v>177257.106</v>
      </c>
      <c r="DF275" s="57">
        <f t="shared" si="599"/>
        <v>79671.288392999995</v>
      </c>
      <c r="DG275" s="57">
        <f t="shared" si="600"/>
        <v>11887.800084</v>
      </c>
      <c r="DH275" s="50">
        <f t="shared" si="601"/>
        <v>211811.94</v>
      </c>
      <c r="DI275" s="57">
        <f t="shared" si="602"/>
        <v>84257.279018999994</v>
      </c>
      <c r="DJ275" s="57">
        <f t="shared" si="603"/>
        <v>12615.043427999999</v>
      </c>
      <c r="DK275" s="50">
        <f t="shared" si="604"/>
        <v>104015.28600000001</v>
      </c>
      <c r="DL275" s="57">
        <f t="shared" si="605"/>
        <v>41002.597268999998</v>
      </c>
      <c r="DM275" s="57">
        <f t="shared" si="606"/>
        <v>5323.9908059999998</v>
      </c>
      <c r="DN275" s="50">
        <f t="shared" si="607"/>
        <v>12985.272000000001</v>
      </c>
      <c r="DO275" s="57">
        <f t="shared" si="608"/>
        <v>6412.4888129999999</v>
      </c>
      <c r="DP275" s="57">
        <f t="shared" si="609"/>
        <v>962.96462199999996</v>
      </c>
      <c r="DQ275" s="50">
        <f t="shared" si="610"/>
        <v>308616.84000000003</v>
      </c>
      <c r="DR275" s="57">
        <f t="shared" si="611"/>
        <v>222529.07270699998</v>
      </c>
      <c r="DS275" s="57">
        <f t="shared" si="612"/>
        <v>26374.132149999998</v>
      </c>
      <c r="DT275" s="50">
        <f t="shared" si="613"/>
        <v>156950.26200000002</v>
      </c>
      <c r="DU275" s="57">
        <f t="shared" si="614"/>
        <v>205635.17191499998</v>
      </c>
      <c r="DV275" s="57">
        <f t="shared" si="615"/>
        <v>16525.558423999999</v>
      </c>
      <c r="DW275" s="50">
        <f t="shared" si="616"/>
        <v>19433.538</v>
      </c>
      <c r="DX275" s="57">
        <f t="shared" si="617"/>
        <v>8417.119580999999</v>
      </c>
      <c r="DY275" s="57">
        <f t="shared" si="618"/>
        <v>1078.3305339999999</v>
      </c>
      <c r="DZ275" s="50">
        <f t="shared" si="619"/>
        <v>57156.39</v>
      </c>
      <c r="EA275" s="57">
        <f t="shared" si="620"/>
        <v>20908.844388000001</v>
      </c>
      <c r="EB275" s="57">
        <f t="shared" si="621"/>
        <v>2250.8522239999998</v>
      </c>
      <c r="EC275" s="50">
        <f t="shared" si="622"/>
        <v>30931.11</v>
      </c>
      <c r="ED275" s="57">
        <f t="shared" si="623"/>
        <v>11927.780352</v>
      </c>
      <c r="EE275" s="57">
        <f t="shared" si="624"/>
        <v>1042.552498</v>
      </c>
      <c r="EF275" s="50">
        <f t="shared" si="625"/>
        <v>74129.741999999998</v>
      </c>
      <c r="EG275" s="57">
        <f t="shared" si="626"/>
        <v>17274.882914999998</v>
      </c>
      <c r="EH275" s="57">
        <f t="shared" si="627"/>
        <v>1262.5752499999999</v>
      </c>
      <c r="EI275" s="50">
        <f t="shared" si="628"/>
        <v>113994.36</v>
      </c>
      <c r="EJ275" s="57">
        <f t="shared" si="629"/>
        <v>14240.378772</v>
      </c>
      <c r="EK275" s="57">
        <f t="shared" si="630"/>
        <v>1640.191732</v>
      </c>
      <c r="EL275" s="50">
        <f t="shared" si="631"/>
        <v>56765.412000000004</v>
      </c>
      <c r="EM275" s="57">
        <f t="shared" si="632"/>
        <v>44958.163337999998</v>
      </c>
      <c r="EN275" s="57">
        <f t="shared" si="633"/>
        <v>1942.23624</v>
      </c>
      <c r="EO275" s="50">
        <f t="shared" si="634"/>
        <v>99600.732000000004</v>
      </c>
      <c r="EP275" s="57">
        <f t="shared" si="635"/>
        <v>38589.710489999998</v>
      </c>
      <c r="EQ275" s="57">
        <f t="shared" si="636"/>
        <v>2896.9256700000001</v>
      </c>
      <c r="ER275" s="50">
        <f t="shared" si="637"/>
        <v>28522.080000000002</v>
      </c>
      <c r="ES275" s="57">
        <f t="shared" si="638"/>
        <v>14551.187453999999</v>
      </c>
      <c r="ET275" s="57">
        <f t="shared" si="639"/>
        <v>1086.4840320000001</v>
      </c>
      <c r="EU275" s="50">
        <f t="shared" si="640"/>
        <v>5739.9120000000003</v>
      </c>
      <c r="EV275" s="57">
        <f t="shared" si="641"/>
        <v>2602.6675829999999</v>
      </c>
      <c r="EW275" s="57">
        <f t="shared" si="642"/>
        <v>367.39418599999999</v>
      </c>
      <c r="EX275" s="50">
        <f t="shared" si="643"/>
        <v>120156.04800000001</v>
      </c>
      <c r="EY275" s="57">
        <f t="shared" si="644"/>
        <v>30446.750304000001</v>
      </c>
      <c r="EZ275" s="57">
        <f t="shared" si="645"/>
        <v>4653.7002540000003</v>
      </c>
      <c r="FA275" s="50">
        <f t="shared" si="646"/>
        <v>98368.290000000008</v>
      </c>
      <c r="FB275" s="57">
        <f t="shared" si="647"/>
        <v>33478.981623</v>
      </c>
      <c r="FC275" s="57">
        <f t="shared" si="648"/>
        <v>3911.975324</v>
      </c>
      <c r="FD275" s="50">
        <f t="shared" si="649"/>
        <v>17548.596000000001</v>
      </c>
      <c r="FE275" s="57">
        <f t="shared" si="650"/>
        <v>2987.0589420000001</v>
      </c>
      <c r="FF275" s="57">
        <f t="shared" si="651"/>
        <v>2585.145642</v>
      </c>
      <c r="FG275" s="50">
        <f t="shared" si="652"/>
        <v>135695.46600000001</v>
      </c>
      <c r="FH275" s="57">
        <f t="shared" si="653"/>
        <v>19969.599869999998</v>
      </c>
      <c r="FI275" s="57">
        <f t="shared" si="654"/>
        <v>5242.334132</v>
      </c>
      <c r="FJ275" s="50">
        <f t="shared" si="655"/>
        <v>36874.601999999999</v>
      </c>
      <c r="FK275" s="57">
        <f t="shared" si="656"/>
        <v>8192.6782110000004</v>
      </c>
      <c r="FL275" s="57">
        <f t="shared" si="657"/>
        <v>1527.6247819999999</v>
      </c>
      <c r="FM275" s="50">
        <f t="shared" si="658"/>
        <v>65471.850000000006</v>
      </c>
      <c r="FN275" s="57">
        <f t="shared" si="659"/>
        <v>38010.140370000001</v>
      </c>
      <c r="FO275" s="57">
        <f t="shared" si="660"/>
        <v>803.66717599999993</v>
      </c>
      <c r="FP275" s="50">
        <f t="shared" si="661"/>
        <v>73040.850000000006</v>
      </c>
      <c r="FQ275" s="57">
        <f t="shared" si="662"/>
        <v>55752.656822999998</v>
      </c>
      <c r="FR275" s="57">
        <f t="shared" si="663"/>
        <v>10060.929756</v>
      </c>
      <c r="FS275" s="50">
        <f t="shared" si="664"/>
        <v>6021.7920000000004</v>
      </c>
      <c r="FT275" s="57">
        <f t="shared" si="665"/>
        <v>1460.573523</v>
      </c>
      <c r="FU275" s="57">
        <f t="shared" si="666"/>
        <v>1098.0449619999999</v>
      </c>
      <c r="FV275" s="50">
        <f t="shared" si="667"/>
        <v>27990.684000000001</v>
      </c>
      <c r="FW275" s="57">
        <f t="shared" si="668"/>
        <v>8162.2791900000002</v>
      </c>
      <c r="FX275" s="57">
        <f t="shared" si="669"/>
        <v>788.82050800000002</v>
      </c>
      <c r="FY275" s="50">
        <f t="shared" si="670"/>
        <v>255499.16400000002</v>
      </c>
      <c r="FZ275" s="57">
        <f t="shared" si="671"/>
        <v>43756.407648</v>
      </c>
      <c r="GA275" s="57">
        <f t="shared" si="672"/>
        <v>12715.806059999999</v>
      </c>
      <c r="GB275" s="50">
        <f t="shared" si="673"/>
        <v>1661.0040000000001</v>
      </c>
      <c r="GC275" s="57">
        <f t="shared" si="674"/>
        <v>213.645456</v>
      </c>
      <c r="GD275" s="57">
        <f t="shared" si="675"/>
        <v>56.100933999999995</v>
      </c>
      <c r="GE275" s="50">
        <f t="shared" si="676"/>
        <v>100665.09</v>
      </c>
      <c r="GF275" s="57">
        <f t="shared" si="677"/>
        <v>6394.0221179999999</v>
      </c>
      <c r="GG275" s="57">
        <f t="shared" si="678"/>
        <v>1855.4684179999999</v>
      </c>
      <c r="GH275" s="50">
        <f t="shared" si="679"/>
        <v>63367.668000000005</v>
      </c>
      <c r="GI275" s="57">
        <f t="shared" si="680"/>
        <v>4836.2853690000002</v>
      </c>
      <c r="GJ275" s="57">
        <f t="shared" si="681"/>
        <v>2080.7240120000001</v>
      </c>
      <c r="GK275" s="51"/>
    </row>
    <row r="276" spans="1:193" s="45" customFormat="1">
      <c r="A276" s="45" t="s">
        <v>23</v>
      </c>
      <c r="B276" s="46">
        <v>41879</v>
      </c>
      <c r="C276" s="56">
        <v>0.53525999999999996</v>
      </c>
      <c r="D276" s="56">
        <v>0.29148800000000002</v>
      </c>
      <c r="E276" s="56">
        <v>0.120333</v>
      </c>
      <c r="F276" s="48">
        <v>110543</v>
      </c>
      <c r="G276" s="49">
        <v>193677</v>
      </c>
      <c r="H276" s="49">
        <v>48233</v>
      </c>
      <c r="I276" s="49">
        <v>1071233</v>
      </c>
      <c r="J276" s="48">
        <v>873845</v>
      </c>
      <c r="K276" s="48">
        <v>284753</v>
      </c>
      <c r="L276" s="48">
        <v>139672</v>
      </c>
      <c r="M276" s="49">
        <v>132734</v>
      </c>
      <c r="N276" s="49">
        <v>34390</v>
      </c>
      <c r="O276" s="48">
        <v>344286</v>
      </c>
      <c r="P276" s="49">
        <v>291592</v>
      </c>
      <c r="Q276" s="49">
        <v>100299</v>
      </c>
      <c r="R276" s="48">
        <v>410016</v>
      </c>
      <c r="S276" s="49">
        <v>297536</v>
      </c>
      <c r="T276" s="49">
        <v>107114</v>
      </c>
      <c r="U276" s="48">
        <v>201312</v>
      </c>
      <c r="V276" s="49">
        <v>142503</v>
      </c>
      <c r="W276" s="49">
        <v>44746</v>
      </c>
      <c r="X276" s="48">
        <v>25287</v>
      </c>
      <c r="Y276" s="49">
        <v>22743</v>
      </c>
      <c r="Z276" s="49">
        <v>8493</v>
      </c>
      <c r="AA276" s="48">
        <v>603811</v>
      </c>
      <c r="AB276" s="49">
        <v>739366</v>
      </c>
      <c r="AC276" s="49">
        <v>215119</v>
      </c>
      <c r="AD276" s="48">
        <v>230388</v>
      </c>
      <c r="AE276" s="49">
        <v>697538</v>
      </c>
      <c r="AF276" s="49">
        <v>142291</v>
      </c>
      <c r="AG276" s="48">
        <v>38168</v>
      </c>
      <c r="AH276" s="49">
        <v>29837</v>
      </c>
      <c r="AI276" s="49">
        <v>10071</v>
      </c>
      <c r="AJ276" s="48">
        <v>114413</v>
      </c>
      <c r="AK276" s="49">
        <v>76629</v>
      </c>
      <c r="AL276" s="49">
        <v>20398</v>
      </c>
      <c r="AM276" s="48">
        <v>59816</v>
      </c>
      <c r="AN276" s="49">
        <v>42071</v>
      </c>
      <c r="AO276" s="49">
        <v>8914</v>
      </c>
      <c r="AP276" s="48">
        <v>142355</v>
      </c>
      <c r="AQ276" s="49">
        <v>60069</v>
      </c>
      <c r="AR276" s="49">
        <v>11075</v>
      </c>
      <c r="AS276" s="48">
        <v>235923</v>
      </c>
      <c r="AT276" s="49">
        <v>52347</v>
      </c>
      <c r="AU276" s="49">
        <v>16528</v>
      </c>
      <c r="AV276" s="48">
        <v>111862</v>
      </c>
      <c r="AW276" s="49">
        <v>147213</v>
      </c>
      <c r="AX276" s="49">
        <v>16125</v>
      </c>
      <c r="AY276" s="48">
        <v>198341</v>
      </c>
      <c r="AZ276" s="49">
        <v>140806</v>
      </c>
      <c r="BA276" s="49">
        <v>27111</v>
      </c>
      <c r="BB276" s="48">
        <v>54078</v>
      </c>
      <c r="BC276" s="49">
        <v>49175</v>
      </c>
      <c r="BD276" s="49">
        <v>9304</v>
      </c>
      <c r="BE276" s="48">
        <v>11052</v>
      </c>
      <c r="BF276" s="49">
        <v>9664</v>
      </c>
      <c r="BG276" s="49">
        <v>3070</v>
      </c>
      <c r="BH276" s="50">
        <v>238931</v>
      </c>
      <c r="BI276" s="50">
        <v>102881</v>
      </c>
      <c r="BJ276" s="50">
        <v>39455</v>
      </c>
      <c r="BK276" s="50">
        <v>185479</v>
      </c>
      <c r="BL276" s="50">
        <v>107872</v>
      </c>
      <c r="BM276" s="50">
        <v>31473</v>
      </c>
      <c r="BN276" s="50">
        <v>33971</v>
      </c>
      <c r="BO276" s="50">
        <v>10688</v>
      </c>
      <c r="BP276" s="50">
        <v>20339</v>
      </c>
      <c r="BQ276" s="50">
        <v>227461</v>
      </c>
      <c r="BR276" s="50">
        <v>72101</v>
      </c>
      <c r="BS276" s="50">
        <v>45790</v>
      </c>
      <c r="BT276" s="50">
        <v>63006</v>
      </c>
      <c r="BU276" s="50">
        <v>29030</v>
      </c>
      <c r="BV276" s="50">
        <v>14052</v>
      </c>
      <c r="BW276" s="50">
        <v>124392</v>
      </c>
      <c r="BX276" s="50">
        <v>126775</v>
      </c>
      <c r="BY276" s="50">
        <v>6710</v>
      </c>
      <c r="BZ276" s="50">
        <v>150030</v>
      </c>
      <c r="CA276" s="50">
        <v>178962</v>
      </c>
      <c r="CB276" s="50">
        <v>82798</v>
      </c>
      <c r="CC276" s="50">
        <v>19262</v>
      </c>
      <c r="CD276" s="50">
        <v>5177</v>
      </c>
      <c r="CE276" s="50">
        <v>9633</v>
      </c>
      <c r="CF276" s="50">
        <v>54960</v>
      </c>
      <c r="CG276" s="50">
        <v>28620</v>
      </c>
      <c r="CH276" s="50">
        <v>7071</v>
      </c>
      <c r="CI276" s="50">
        <v>465830</v>
      </c>
      <c r="CJ276" s="50">
        <v>154576</v>
      </c>
      <c r="CK276" s="50">
        <v>109426</v>
      </c>
      <c r="CL276" s="50">
        <v>3585</v>
      </c>
      <c r="CM276" s="50">
        <v>1319</v>
      </c>
      <c r="CN276" s="50">
        <v>492</v>
      </c>
      <c r="CO276" s="50">
        <v>195866</v>
      </c>
      <c r="CP276" s="50">
        <v>22651</v>
      </c>
      <c r="CQ276" s="50">
        <v>15644</v>
      </c>
      <c r="CR276" s="50">
        <v>120373</v>
      </c>
      <c r="CS276" s="50">
        <v>16405</v>
      </c>
      <c r="CT276" s="50">
        <v>18279</v>
      </c>
      <c r="CU276" s="51"/>
      <c r="CV276" s="50">
        <f t="shared" si="589"/>
        <v>59169.246179999995</v>
      </c>
      <c r="CW276" s="57">
        <f t="shared" si="590"/>
        <v>56454.521376000004</v>
      </c>
      <c r="CX276" s="57">
        <f t="shared" si="591"/>
        <v>5804.0215889999999</v>
      </c>
      <c r="CY276" s="50">
        <f t="shared" si="592"/>
        <v>573388.17557999992</v>
      </c>
      <c r="CZ276" s="57">
        <f t="shared" si="593"/>
        <v>254715.33136000001</v>
      </c>
      <c r="DA276" s="57">
        <f t="shared" si="594"/>
        <v>34265.182749</v>
      </c>
      <c r="DB276" s="50">
        <f t="shared" si="595"/>
        <v>74760.834719999999</v>
      </c>
      <c r="DC276" s="57">
        <f t="shared" si="596"/>
        <v>38690.368192000002</v>
      </c>
      <c r="DD276" s="57">
        <f t="shared" si="597"/>
        <v>4138.2518700000001</v>
      </c>
      <c r="DE276" s="50">
        <f t="shared" si="598"/>
        <v>184282.52435999998</v>
      </c>
      <c r="DF276" s="57">
        <f t="shared" si="599"/>
        <v>84995.568896000012</v>
      </c>
      <c r="DG276" s="57">
        <f t="shared" si="600"/>
        <v>12069.279567</v>
      </c>
      <c r="DH276" s="50">
        <f t="shared" si="601"/>
        <v>219465.16415999999</v>
      </c>
      <c r="DI276" s="57">
        <f t="shared" si="602"/>
        <v>86728.173568000013</v>
      </c>
      <c r="DJ276" s="57">
        <f t="shared" si="603"/>
        <v>12889.348962</v>
      </c>
      <c r="DK276" s="50">
        <f t="shared" si="604"/>
        <v>107754.26112</v>
      </c>
      <c r="DL276" s="57">
        <f t="shared" si="605"/>
        <v>41537.914464000001</v>
      </c>
      <c r="DM276" s="57">
        <f t="shared" si="606"/>
        <v>5384.4204179999997</v>
      </c>
      <c r="DN276" s="50">
        <f t="shared" si="607"/>
        <v>13535.119619999999</v>
      </c>
      <c r="DO276" s="57">
        <f t="shared" si="608"/>
        <v>6629.3115840000009</v>
      </c>
      <c r="DP276" s="57">
        <f t="shared" si="609"/>
        <v>1021.988169</v>
      </c>
      <c r="DQ276" s="50">
        <f t="shared" si="610"/>
        <v>323195.87585999997</v>
      </c>
      <c r="DR276" s="57">
        <f t="shared" si="611"/>
        <v>215516.31660800002</v>
      </c>
      <c r="DS276" s="57">
        <f t="shared" si="612"/>
        <v>25885.914626999998</v>
      </c>
      <c r="DT276" s="50">
        <f t="shared" si="613"/>
        <v>123317.48087999999</v>
      </c>
      <c r="DU276" s="57">
        <f t="shared" si="614"/>
        <v>203323.95654400002</v>
      </c>
      <c r="DV276" s="57">
        <f t="shared" si="615"/>
        <v>17122.302903</v>
      </c>
      <c r="DW276" s="50">
        <f t="shared" si="616"/>
        <v>20429.803679999997</v>
      </c>
      <c r="DX276" s="57">
        <f t="shared" si="617"/>
        <v>8697.1274560000002</v>
      </c>
      <c r="DY276" s="57">
        <f t="shared" si="618"/>
        <v>1211.8736429999999</v>
      </c>
      <c r="DZ276" s="50">
        <f t="shared" si="619"/>
        <v>61240.702379999995</v>
      </c>
      <c r="EA276" s="57">
        <f t="shared" si="620"/>
        <v>22336.433952000003</v>
      </c>
      <c r="EB276" s="57">
        <f t="shared" si="621"/>
        <v>2454.5525339999999</v>
      </c>
      <c r="EC276" s="50">
        <f t="shared" si="622"/>
        <v>32017.112159999997</v>
      </c>
      <c r="ED276" s="57">
        <f t="shared" si="623"/>
        <v>12263.191648000002</v>
      </c>
      <c r="EE276" s="57">
        <f t="shared" si="624"/>
        <v>1072.6483619999999</v>
      </c>
      <c r="EF276" s="50">
        <f t="shared" si="625"/>
        <v>76196.937299999991</v>
      </c>
      <c r="EG276" s="57">
        <f t="shared" si="626"/>
        <v>17509.392672000002</v>
      </c>
      <c r="EH276" s="57">
        <f t="shared" si="627"/>
        <v>1332.6879750000001</v>
      </c>
      <c r="EI276" s="50">
        <f t="shared" si="628"/>
        <v>126280.14498</v>
      </c>
      <c r="EJ276" s="57">
        <f t="shared" si="629"/>
        <v>15258.522336000002</v>
      </c>
      <c r="EK276" s="57">
        <f t="shared" si="630"/>
        <v>1988.863824</v>
      </c>
      <c r="EL276" s="50">
        <f t="shared" si="631"/>
        <v>59875.254119999998</v>
      </c>
      <c r="EM276" s="57">
        <f t="shared" si="632"/>
        <v>42910.822944000007</v>
      </c>
      <c r="EN276" s="57">
        <f t="shared" si="633"/>
        <v>1940.3696249999998</v>
      </c>
      <c r="EO276" s="50">
        <f t="shared" si="634"/>
        <v>106164.00365999999</v>
      </c>
      <c r="EP276" s="57">
        <f t="shared" si="635"/>
        <v>41043.259328</v>
      </c>
      <c r="EQ276" s="57">
        <f t="shared" si="636"/>
        <v>3262.3479629999997</v>
      </c>
      <c r="ER276" s="50">
        <f t="shared" si="637"/>
        <v>28945.790279999997</v>
      </c>
      <c r="ES276" s="57">
        <f t="shared" si="638"/>
        <v>14333.922400000001</v>
      </c>
      <c r="ET276" s="57">
        <f t="shared" si="639"/>
        <v>1119.5782320000001</v>
      </c>
      <c r="EU276" s="50">
        <f t="shared" si="640"/>
        <v>5915.6935199999998</v>
      </c>
      <c r="EV276" s="57">
        <f t="shared" si="641"/>
        <v>2816.9400320000004</v>
      </c>
      <c r="EW276" s="57">
        <f t="shared" si="642"/>
        <v>369.42230999999998</v>
      </c>
      <c r="EX276" s="50">
        <f t="shared" si="643"/>
        <v>127890.20705999999</v>
      </c>
      <c r="EY276" s="57">
        <f t="shared" si="644"/>
        <v>29988.576928000002</v>
      </c>
      <c r="EZ276" s="57">
        <f t="shared" si="645"/>
        <v>4747.738515</v>
      </c>
      <c r="FA276" s="50">
        <f t="shared" si="646"/>
        <v>99279.489539999995</v>
      </c>
      <c r="FB276" s="57">
        <f t="shared" si="647"/>
        <v>31443.393536000003</v>
      </c>
      <c r="FC276" s="57">
        <f t="shared" si="648"/>
        <v>3787.2405089999997</v>
      </c>
      <c r="FD276" s="50">
        <f t="shared" si="649"/>
        <v>18183.317459999998</v>
      </c>
      <c r="FE276" s="57">
        <f t="shared" si="650"/>
        <v>3115.4237440000002</v>
      </c>
      <c r="FF276" s="57">
        <f t="shared" si="651"/>
        <v>2447.4528869999999</v>
      </c>
      <c r="FG276" s="50">
        <f t="shared" si="652"/>
        <v>121750.77485999999</v>
      </c>
      <c r="FH276" s="57">
        <f t="shared" si="653"/>
        <v>21016.576288</v>
      </c>
      <c r="FI276" s="57">
        <f t="shared" si="654"/>
        <v>5510.0480699999998</v>
      </c>
      <c r="FJ276" s="50">
        <f t="shared" si="655"/>
        <v>33724.591560000001</v>
      </c>
      <c r="FK276" s="57">
        <f t="shared" si="656"/>
        <v>8461.8966400000008</v>
      </c>
      <c r="FL276" s="57">
        <f t="shared" si="657"/>
        <v>1690.919316</v>
      </c>
      <c r="FM276" s="50">
        <f t="shared" si="658"/>
        <v>66582.061919999993</v>
      </c>
      <c r="FN276" s="57">
        <f t="shared" si="659"/>
        <v>36953.391200000005</v>
      </c>
      <c r="FO276" s="57">
        <f t="shared" si="660"/>
        <v>807.43443000000002</v>
      </c>
      <c r="FP276" s="50">
        <f t="shared" si="661"/>
        <v>80305.057799999995</v>
      </c>
      <c r="FQ276" s="57">
        <f t="shared" si="662"/>
        <v>52165.275456000003</v>
      </c>
      <c r="FR276" s="57">
        <f t="shared" si="663"/>
        <v>9963.3317339999994</v>
      </c>
      <c r="FS276" s="50">
        <f t="shared" si="664"/>
        <v>10310.178119999999</v>
      </c>
      <c r="FT276" s="57">
        <f t="shared" si="665"/>
        <v>1509.0333760000001</v>
      </c>
      <c r="FU276" s="57">
        <f t="shared" si="666"/>
        <v>1159.1677889999999</v>
      </c>
      <c r="FV276" s="50">
        <f t="shared" si="667"/>
        <v>29417.889599999999</v>
      </c>
      <c r="FW276" s="57">
        <f t="shared" si="668"/>
        <v>8342.3865600000008</v>
      </c>
      <c r="FX276" s="57">
        <f t="shared" si="669"/>
        <v>850.87464299999999</v>
      </c>
      <c r="FY276" s="50">
        <f t="shared" si="670"/>
        <v>249340.16579999999</v>
      </c>
      <c r="FZ276" s="57">
        <f t="shared" si="671"/>
        <v>45057.049088000007</v>
      </c>
      <c r="GA276" s="57">
        <f t="shared" si="672"/>
        <v>13167.558858</v>
      </c>
      <c r="GB276" s="50">
        <f t="shared" si="673"/>
        <v>1918.9070999999999</v>
      </c>
      <c r="GC276" s="57">
        <f t="shared" si="674"/>
        <v>384.47267200000005</v>
      </c>
      <c r="GD276" s="57">
        <f t="shared" si="675"/>
        <v>59.203835999999995</v>
      </c>
      <c r="GE276" s="50">
        <f t="shared" si="676"/>
        <v>104839.23516</v>
      </c>
      <c r="GF276" s="57">
        <f t="shared" si="677"/>
        <v>6602.4946880000007</v>
      </c>
      <c r="GG276" s="57">
        <f t="shared" si="678"/>
        <v>1882.489452</v>
      </c>
      <c r="GH276" s="50">
        <f t="shared" si="679"/>
        <v>64430.851979999992</v>
      </c>
      <c r="GI276" s="57">
        <f t="shared" si="680"/>
        <v>4781.8606400000008</v>
      </c>
      <c r="GJ276" s="57">
        <f t="shared" si="681"/>
        <v>2199.5669069999999</v>
      </c>
      <c r="GK276" s="51"/>
    </row>
    <row r="277" spans="1:193" s="45" customFormat="1">
      <c r="A277" s="45" t="s">
        <v>23</v>
      </c>
      <c r="B277" s="46">
        <v>41878</v>
      </c>
      <c r="C277" s="56">
        <v>0.53529499999999997</v>
      </c>
      <c r="D277" s="56">
        <v>0.29622799999999999</v>
      </c>
      <c r="E277" s="56">
        <v>0.119197</v>
      </c>
      <c r="F277" s="48">
        <v>112183</v>
      </c>
      <c r="G277" s="49">
        <v>199378</v>
      </c>
      <c r="H277" s="49">
        <v>52770</v>
      </c>
      <c r="I277" s="49">
        <f t="shared" ref="I277:I282" si="684">I276</f>
        <v>1071233</v>
      </c>
      <c r="J277" s="48">
        <v>907724</v>
      </c>
      <c r="K277" s="48">
        <v>277396</v>
      </c>
      <c r="L277" s="48">
        <v>141899</v>
      </c>
      <c r="M277" s="49">
        <v>131213</v>
      </c>
      <c r="N277" s="49">
        <v>35186</v>
      </c>
      <c r="O277" s="48">
        <v>300022</v>
      </c>
      <c r="P277" s="49">
        <v>299697</v>
      </c>
      <c r="Q277" s="49">
        <v>110333</v>
      </c>
      <c r="R277" s="48">
        <v>416588</v>
      </c>
      <c r="S277" s="49">
        <v>314654</v>
      </c>
      <c r="T277" s="49">
        <v>108847</v>
      </c>
      <c r="U277" s="48">
        <v>200937</v>
      </c>
      <c r="V277" s="49">
        <v>150849</v>
      </c>
      <c r="W277" s="49">
        <v>45905</v>
      </c>
      <c r="X277" s="48">
        <v>25708</v>
      </c>
      <c r="Y277" s="49">
        <v>23302</v>
      </c>
      <c r="Z277" s="49">
        <v>8145</v>
      </c>
      <c r="AA277" s="48">
        <v>547617</v>
      </c>
      <c r="AB277" s="49">
        <v>732340</v>
      </c>
      <c r="AC277" s="49">
        <v>209497</v>
      </c>
      <c r="AD277" s="48">
        <v>307035</v>
      </c>
      <c r="AE277" s="49">
        <v>745676</v>
      </c>
      <c r="AF277" s="49">
        <v>148228</v>
      </c>
      <c r="AG277" s="48">
        <v>36728</v>
      </c>
      <c r="AH277" s="49">
        <v>31256</v>
      </c>
      <c r="AI277" s="49">
        <v>9752</v>
      </c>
      <c r="AJ277" s="48">
        <v>116537</v>
      </c>
      <c r="AK277" s="49">
        <v>77794</v>
      </c>
      <c r="AL277" s="49">
        <v>20010</v>
      </c>
      <c r="AM277" s="48">
        <v>60581</v>
      </c>
      <c r="AN277" s="49">
        <v>46268</v>
      </c>
      <c r="AO277" s="49">
        <v>8945</v>
      </c>
      <c r="AP277" s="48">
        <v>136738</v>
      </c>
      <c r="AQ277" s="49">
        <v>58317</v>
      </c>
      <c r="AR277" s="49">
        <v>10239</v>
      </c>
      <c r="AS277" s="48">
        <v>219223</v>
      </c>
      <c r="AT277" s="49">
        <v>48942</v>
      </c>
      <c r="AU277" s="49">
        <v>13999</v>
      </c>
      <c r="AV277" s="48">
        <v>109571</v>
      </c>
      <c r="AW277" s="49">
        <v>143121</v>
      </c>
      <c r="AX277" s="49">
        <v>16522</v>
      </c>
      <c r="AY277" s="48">
        <v>190136</v>
      </c>
      <c r="AZ277" s="49">
        <v>134568</v>
      </c>
      <c r="BA277" s="49">
        <v>23970</v>
      </c>
      <c r="BB277" s="48">
        <v>57489</v>
      </c>
      <c r="BC277" s="49">
        <v>50015</v>
      </c>
      <c r="BD277" s="49">
        <v>9165</v>
      </c>
      <c r="BE277" s="48">
        <v>11293</v>
      </c>
      <c r="BF277" s="49">
        <v>9570</v>
      </c>
      <c r="BG277" s="49">
        <v>2910</v>
      </c>
      <c r="BH277" s="50">
        <v>243380</v>
      </c>
      <c r="BI277" s="50">
        <v>102032</v>
      </c>
      <c r="BJ277" s="50">
        <v>42795</v>
      </c>
      <c r="BK277" s="50">
        <v>178886</v>
      </c>
      <c r="BL277" s="50">
        <v>98322</v>
      </c>
      <c r="BM277" s="50">
        <v>25895</v>
      </c>
      <c r="BN277" s="50">
        <v>36562</v>
      </c>
      <c r="BO277" s="50">
        <v>10931</v>
      </c>
      <c r="BP277" s="50">
        <v>20297</v>
      </c>
      <c r="BQ277" s="50">
        <v>212229</v>
      </c>
      <c r="BR277" s="50">
        <v>75230</v>
      </c>
      <c r="BS277" s="50">
        <v>45835</v>
      </c>
      <c r="BT277" s="50">
        <v>65041</v>
      </c>
      <c r="BU277" s="50">
        <v>29983</v>
      </c>
      <c r="BV277" s="50">
        <v>14706</v>
      </c>
      <c r="BW277" s="50">
        <v>116916</v>
      </c>
      <c r="BX277" s="50">
        <v>124850</v>
      </c>
      <c r="BY277" s="50">
        <v>6458</v>
      </c>
      <c r="BZ277" s="50">
        <v>149282</v>
      </c>
      <c r="CA277" s="50">
        <v>174433</v>
      </c>
      <c r="CB277" s="50">
        <v>78969</v>
      </c>
      <c r="CC277" s="50">
        <v>19551</v>
      </c>
      <c r="CD277" s="50">
        <v>5005</v>
      </c>
      <c r="CE277" s="50">
        <v>9940</v>
      </c>
      <c r="CF277" s="50">
        <v>54747</v>
      </c>
      <c r="CG277" s="50">
        <v>30826</v>
      </c>
      <c r="CH277" s="50">
        <v>7639</v>
      </c>
      <c r="CI277" s="50">
        <v>477404</v>
      </c>
      <c r="CJ277" s="50">
        <v>153294</v>
      </c>
      <c r="CK277" s="50">
        <v>108716</v>
      </c>
      <c r="CL277" s="50">
        <v>3603</v>
      </c>
      <c r="CM277" s="50">
        <v>1614</v>
      </c>
      <c r="CN277" s="50">
        <v>566</v>
      </c>
      <c r="CO277" s="50">
        <v>199692</v>
      </c>
      <c r="CP277" s="50">
        <v>23357</v>
      </c>
      <c r="CQ277" s="50">
        <v>16018</v>
      </c>
      <c r="CR277" s="50">
        <v>121932</v>
      </c>
      <c r="CS277" s="50">
        <v>16047</v>
      </c>
      <c r="CT277" s="50">
        <v>17487</v>
      </c>
      <c r="CU277" s="51"/>
      <c r="CV277" s="50">
        <f t="shared" si="589"/>
        <v>60050.998984999998</v>
      </c>
      <c r="CW277" s="57">
        <f t="shared" si="590"/>
        <v>59061.346184000002</v>
      </c>
      <c r="CX277" s="57">
        <f t="shared" si="591"/>
        <v>6290.0256899999995</v>
      </c>
      <c r="CY277" s="50">
        <f t="shared" si="592"/>
        <v>573425.66873499996</v>
      </c>
      <c r="CZ277" s="57">
        <f t="shared" si="593"/>
        <v>268893.26507199998</v>
      </c>
      <c r="DA277" s="57">
        <f t="shared" si="594"/>
        <v>33064.771011999997</v>
      </c>
      <c r="DB277" s="50">
        <f t="shared" si="595"/>
        <v>75957.825205000001</v>
      </c>
      <c r="DC277" s="57">
        <f t="shared" si="596"/>
        <v>38868.964564000002</v>
      </c>
      <c r="DD277" s="57">
        <f t="shared" si="597"/>
        <v>4194.0656419999996</v>
      </c>
      <c r="DE277" s="50">
        <f t="shared" si="598"/>
        <v>160600.27648999999</v>
      </c>
      <c r="DF277" s="57">
        <f t="shared" si="599"/>
        <v>88778.642915999997</v>
      </c>
      <c r="DG277" s="57">
        <f t="shared" si="600"/>
        <v>13151.362600999999</v>
      </c>
      <c r="DH277" s="50">
        <f t="shared" si="601"/>
        <v>222997.47345999998</v>
      </c>
      <c r="DI277" s="57">
        <f t="shared" si="602"/>
        <v>93209.325111999991</v>
      </c>
      <c r="DJ277" s="57">
        <f t="shared" si="603"/>
        <v>12974.235859</v>
      </c>
      <c r="DK277" s="50">
        <f t="shared" si="604"/>
        <v>107560.571415</v>
      </c>
      <c r="DL277" s="57">
        <f t="shared" si="605"/>
        <v>44685.697571999997</v>
      </c>
      <c r="DM277" s="57">
        <f t="shared" si="606"/>
        <v>5471.7382849999995</v>
      </c>
      <c r="DN277" s="50">
        <f t="shared" si="607"/>
        <v>13761.363859999999</v>
      </c>
      <c r="DO277" s="57">
        <f t="shared" si="608"/>
        <v>6902.7048559999994</v>
      </c>
      <c r="DP277" s="57">
        <f t="shared" si="609"/>
        <v>970.85956499999998</v>
      </c>
      <c r="DQ277" s="50">
        <f t="shared" si="610"/>
        <v>293136.64201499999</v>
      </c>
      <c r="DR277" s="57">
        <f t="shared" si="611"/>
        <v>216939.61351999998</v>
      </c>
      <c r="DS277" s="57">
        <f t="shared" si="612"/>
        <v>24971.413908999999</v>
      </c>
      <c r="DT277" s="50">
        <f t="shared" si="613"/>
        <v>164354.30032499999</v>
      </c>
      <c r="DU277" s="57">
        <f t="shared" si="614"/>
        <v>220890.110128</v>
      </c>
      <c r="DV277" s="57">
        <f t="shared" si="615"/>
        <v>17668.332915999999</v>
      </c>
      <c r="DW277" s="50">
        <f t="shared" si="616"/>
        <v>19660.314759999997</v>
      </c>
      <c r="DX277" s="57">
        <f t="shared" si="617"/>
        <v>9258.9023679999991</v>
      </c>
      <c r="DY277" s="57">
        <f t="shared" si="618"/>
        <v>1162.409144</v>
      </c>
      <c r="DZ277" s="50">
        <f t="shared" si="619"/>
        <v>62381.673414999997</v>
      </c>
      <c r="EA277" s="57">
        <f t="shared" si="620"/>
        <v>23044.761031999999</v>
      </c>
      <c r="EB277" s="57">
        <f t="shared" si="621"/>
        <v>2385.1319699999999</v>
      </c>
      <c r="EC277" s="50">
        <f t="shared" si="622"/>
        <v>32428.706394999997</v>
      </c>
      <c r="ED277" s="57">
        <f t="shared" si="623"/>
        <v>13705.877103999999</v>
      </c>
      <c r="EE277" s="57">
        <f t="shared" si="624"/>
        <v>1066.217165</v>
      </c>
      <c r="EF277" s="50">
        <f t="shared" si="625"/>
        <v>73195.167709999994</v>
      </c>
      <c r="EG277" s="57">
        <f t="shared" si="626"/>
        <v>17275.128275999999</v>
      </c>
      <c r="EH277" s="57">
        <f t="shared" si="627"/>
        <v>1220.458083</v>
      </c>
      <c r="EI277" s="50">
        <f t="shared" si="628"/>
        <v>117348.97578499999</v>
      </c>
      <c r="EJ277" s="57">
        <f t="shared" si="629"/>
        <v>14497.990775999999</v>
      </c>
      <c r="EK277" s="57">
        <f t="shared" si="630"/>
        <v>1668.6388030000001</v>
      </c>
      <c r="EL277" s="50">
        <f t="shared" si="631"/>
        <v>58652.808444999995</v>
      </c>
      <c r="EM277" s="57">
        <f t="shared" si="632"/>
        <v>42396.447587999995</v>
      </c>
      <c r="EN277" s="57">
        <f t="shared" si="633"/>
        <v>1969.372834</v>
      </c>
      <c r="EO277" s="50">
        <f t="shared" si="634"/>
        <v>101778.85011999999</v>
      </c>
      <c r="EP277" s="57">
        <f t="shared" si="635"/>
        <v>39862.809503999997</v>
      </c>
      <c r="EQ277" s="57">
        <f t="shared" si="636"/>
        <v>2857.15209</v>
      </c>
      <c r="ER277" s="50">
        <f t="shared" si="637"/>
        <v>30773.574255</v>
      </c>
      <c r="ES277" s="57">
        <f t="shared" si="638"/>
        <v>14815.843419999999</v>
      </c>
      <c r="ET277" s="57">
        <f t="shared" si="639"/>
        <v>1092.440505</v>
      </c>
      <c r="EU277" s="50">
        <f t="shared" si="640"/>
        <v>6045.0864349999993</v>
      </c>
      <c r="EV277" s="57">
        <f t="shared" si="641"/>
        <v>2834.9019599999997</v>
      </c>
      <c r="EW277" s="57">
        <f t="shared" si="642"/>
        <v>346.86327</v>
      </c>
      <c r="EX277" s="50">
        <f t="shared" si="643"/>
        <v>130280.09709999998</v>
      </c>
      <c r="EY277" s="57">
        <f t="shared" si="644"/>
        <v>30224.735295999999</v>
      </c>
      <c r="EZ277" s="57">
        <f t="shared" si="645"/>
        <v>5101.0356149999998</v>
      </c>
      <c r="FA277" s="50">
        <f t="shared" si="646"/>
        <v>95756.781369999997</v>
      </c>
      <c r="FB277" s="57">
        <f t="shared" si="647"/>
        <v>29125.729415999998</v>
      </c>
      <c r="FC277" s="57">
        <f t="shared" si="648"/>
        <v>3086.606315</v>
      </c>
      <c r="FD277" s="50">
        <f t="shared" si="649"/>
        <v>19571.45579</v>
      </c>
      <c r="FE277" s="57">
        <f t="shared" si="650"/>
        <v>3238.068268</v>
      </c>
      <c r="FF277" s="57">
        <f t="shared" si="651"/>
        <v>2419.3415089999999</v>
      </c>
      <c r="FG277" s="50">
        <f t="shared" si="652"/>
        <v>113605.12255499999</v>
      </c>
      <c r="FH277" s="57">
        <f t="shared" si="653"/>
        <v>22285.23244</v>
      </c>
      <c r="FI277" s="57">
        <f t="shared" si="654"/>
        <v>5463.3944949999996</v>
      </c>
      <c r="FJ277" s="50">
        <f t="shared" si="655"/>
        <v>34816.122094999999</v>
      </c>
      <c r="FK277" s="57">
        <f t="shared" si="656"/>
        <v>8881.8041240000002</v>
      </c>
      <c r="FL277" s="57">
        <f t="shared" si="657"/>
        <v>1752.9110819999999</v>
      </c>
      <c r="FM277" s="50">
        <f t="shared" si="658"/>
        <v>62584.550219999997</v>
      </c>
      <c r="FN277" s="57">
        <f t="shared" si="659"/>
        <v>36984.065799999997</v>
      </c>
      <c r="FO277" s="57">
        <f t="shared" si="660"/>
        <v>769.774226</v>
      </c>
      <c r="FP277" s="50">
        <f t="shared" si="661"/>
        <v>79909.908190000002</v>
      </c>
      <c r="FQ277" s="57">
        <f t="shared" si="662"/>
        <v>51671.938724</v>
      </c>
      <c r="FR277" s="57">
        <f t="shared" si="663"/>
        <v>9412.8678930000005</v>
      </c>
      <c r="FS277" s="50">
        <f t="shared" si="664"/>
        <v>10465.552544999999</v>
      </c>
      <c r="FT277" s="57">
        <f t="shared" si="665"/>
        <v>1482.62114</v>
      </c>
      <c r="FU277" s="57">
        <f t="shared" si="666"/>
        <v>1184.81818</v>
      </c>
      <c r="FV277" s="50">
        <f t="shared" si="667"/>
        <v>29305.795364999998</v>
      </c>
      <c r="FW277" s="57">
        <f t="shared" si="668"/>
        <v>9131.5243279999995</v>
      </c>
      <c r="FX277" s="57">
        <f t="shared" si="669"/>
        <v>910.545883</v>
      </c>
      <c r="FY277" s="50">
        <f t="shared" si="670"/>
        <v>255551.97417999999</v>
      </c>
      <c r="FZ277" s="57">
        <f t="shared" si="671"/>
        <v>45409.975032000002</v>
      </c>
      <c r="GA277" s="57">
        <f t="shared" si="672"/>
        <v>12958.621052</v>
      </c>
      <c r="GB277" s="50">
        <f t="shared" si="673"/>
        <v>1928.6678849999998</v>
      </c>
      <c r="GC277" s="57">
        <f t="shared" si="674"/>
        <v>478.11199199999999</v>
      </c>
      <c r="GD277" s="57">
        <f t="shared" si="675"/>
        <v>67.465502000000001</v>
      </c>
      <c r="GE277" s="50">
        <f t="shared" si="676"/>
        <v>106894.12913999999</v>
      </c>
      <c r="GF277" s="57">
        <f t="shared" si="677"/>
        <v>6918.9973959999998</v>
      </c>
      <c r="GG277" s="57">
        <f t="shared" si="678"/>
        <v>1909.297546</v>
      </c>
      <c r="GH277" s="50">
        <f t="shared" si="679"/>
        <v>65269.589939999998</v>
      </c>
      <c r="GI277" s="57">
        <f t="shared" si="680"/>
        <v>4753.5707160000002</v>
      </c>
      <c r="GJ277" s="57">
        <f t="shared" si="681"/>
        <v>2084.397939</v>
      </c>
      <c r="GK277" s="51"/>
    </row>
    <row r="278" spans="1:193" s="45" customFormat="1">
      <c r="A278" s="45" t="s">
        <v>23</v>
      </c>
      <c r="B278" s="46">
        <v>41877</v>
      </c>
      <c r="C278" s="56">
        <v>0.55973399999999995</v>
      </c>
      <c r="D278" s="56">
        <v>0.30177599999999999</v>
      </c>
      <c r="E278" s="56">
        <v>0.12231300000000001</v>
      </c>
      <c r="F278" s="48">
        <v>118153</v>
      </c>
      <c r="G278" s="49">
        <v>209808</v>
      </c>
      <c r="H278" s="49">
        <v>51999</v>
      </c>
      <c r="I278" s="49">
        <f t="shared" si="684"/>
        <v>1071233</v>
      </c>
      <c r="J278" s="48">
        <v>898529</v>
      </c>
      <c r="K278" s="48">
        <v>273710</v>
      </c>
      <c r="L278" s="48">
        <v>139657</v>
      </c>
      <c r="M278" s="49">
        <v>147643</v>
      </c>
      <c r="N278" s="49">
        <v>33367</v>
      </c>
      <c r="O278" s="48">
        <v>350194</v>
      </c>
      <c r="P278" s="49">
        <v>301850</v>
      </c>
      <c r="Q278" s="49">
        <v>104486</v>
      </c>
      <c r="R278" s="48">
        <v>416019</v>
      </c>
      <c r="S278" s="49">
        <v>310434</v>
      </c>
      <c r="T278" s="49">
        <v>105526</v>
      </c>
      <c r="U278" s="48">
        <v>203012</v>
      </c>
      <c r="V278" s="49">
        <v>152168</v>
      </c>
      <c r="W278" s="49">
        <v>46038</v>
      </c>
      <c r="X278" s="48">
        <v>25104</v>
      </c>
      <c r="Y278" s="49">
        <v>22599</v>
      </c>
      <c r="Z278" s="49">
        <v>7801</v>
      </c>
      <c r="AA278" s="48">
        <v>515874</v>
      </c>
      <c r="AB278" s="49">
        <v>696028</v>
      </c>
      <c r="AC278" s="49">
        <v>195717</v>
      </c>
      <c r="AD278" s="48">
        <v>313803</v>
      </c>
      <c r="AE278" s="49">
        <v>784440</v>
      </c>
      <c r="AF278" s="49">
        <v>148030</v>
      </c>
      <c r="AG278" s="48">
        <v>39619</v>
      </c>
      <c r="AH278" s="49">
        <v>31946</v>
      </c>
      <c r="AI278" s="49">
        <v>9766</v>
      </c>
      <c r="AJ278" s="48">
        <v>120948</v>
      </c>
      <c r="AK278" s="49">
        <v>81279</v>
      </c>
      <c r="AL278" s="49">
        <v>20658</v>
      </c>
      <c r="AM278" s="48">
        <v>62314</v>
      </c>
      <c r="AN278" s="49">
        <v>48723</v>
      </c>
      <c r="AO278" s="49">
        <v>9118</v>
      </c>
      <c r="AP278" s="48">
        <v>139878</v>
      </c>
      <c r="AQ278" s="49">
        <v>58929</v>
      </c>
      <c r="AR278" s="49">
        <v>10457</v>
      </c>
      <c r="AS278" s="48">
        <v>220079</v>
      </c>
      <c r="AT278" s="49">
        <v>50183</v>
      </c>
      <c r="AU278" s="49">
        <v>13942</v>
      </c>
      <c r="AV278" s="48">
        <v>108325</v>
      </c>
      <c r="AW278" s="49">
        <v>149279</v>
      </c>
      <c r="AX278" s="49">
        <v>16136</v>
      </c>
      <c r="AY278" s="48">
        <v>191366</v>
      </c>
      <c r="AZ278" s="49">
        <v>131212</v>
      </c>
      <c r="BA278" s="49">
        <v>23584</v>
      </c>
      <c r="BB278" s="48">
        <v>54237</v>
      </c>
      <c r="BC278" s="49">
        <v>49140</v>
      </c>
      <c r="BD278" s="49">
        <v>8966</v>
      </c>
      <c r="BE278" s="48">
        <v>11847</v>
      </c>
      <c r="BF278" s="49">
        <v>10626</v>
      </c>
      <c r="BG278" s="49">
        <v>3125</v>
      </c>
      <c r="BH278" s="50">
        <v>237156</v>
      </c>
      <c r="BI278" s="50">
        <v>100103</v>
      </c>
      <c r="BJ278" s="50">
        <v>36576</v>
      </c>
      <c r="BK278" s="50">
        <v>158893</v>
      </c>
      <c r="BL278" s="50">
        <v>94523</v>
      </c>
      <c r="BM278" s="50">
        <v>25327</v>
      </c>
      <c r="BN278" s="50">
        <v>36365</v>
      </c>
      <c r="BO278" s="50">
        <v>10293</v>
      </c>
      <c r="BP278" s="50">
        <v>19469</v>
      </c>
      <c r="BQ278" s="50">
        <v>217610</v>
      </c>
      <c r="BR278" s="50">
        <v>75448</v>
      </c>
      <c r="BS278" s="50">
        <v>44066</v>
      </c>
      <c r="BT278" s="50">
        <v>65816</v>
      </c>
      <c r="BU278" s="50">
        <v>30815</v>
      </c>
      <c r="BV278" s="50">
        <v>14757</v>
      </c>
      <c r="BW278" s="50">
        <v>110885</v>
      </c>
      <c r="BX278" s="50">
        <v>125737</v>
      </c>
      <c r="BY278" s="50">
        <v>5806</v>
      </c>
      <c r="BZ278" s="50">
        <v>142805</v>
      </c>
      <c r="CA278" s="50">
        <v>185692</v>
      </c>
      <c r="CB278" s="50">
        <v>79815</v>
      </c>
      <c r="CC278" s="50">
        <v>19857</v>
      </c>
      <c r="CD278" s="50">
        <v>5475</v>
      </c>
      <c r="CE278" s="50">
        <v>10643</v>
      </c>
      <c r="CF278" s="50">
        <v>58636</v>
      </c>
      <c r="CG278" s="50">
        <v>31437</v>
      </c>
      <c r="CH278" s="50">
        <v>8122</v>
      </c>
      <c r="CI278" s="50">
        <v>482066</v>
      </c>
      <c r="CJ278" s="50">
        <v>150427</v>
      </c>
      <c r="CK278" s="50">
        <v>103388</v>
      </c>
      <c r="CL278" s="50">
        <v>4336</v>
      </c>
      <c r="CM278" s="50">
        <v>1604</v>
      </c>
      <c r="CN278" s="50">
        <v>590</v>
      </c>
      <c r="CO278" s="50">
        <v>216589</v>
      </c>
      <c r="CP278" s="50">
        <v>23476</v>
      </c>
      <c r="CQ278" s="50">
        <v>16112</v>
      </c>
      <c r="CR278" s="50">
        <v>112105</v>
      </c>
      <c r="CS278" s="50">
        <v>16041</v>
      </c>
      <c r="CT278" s="50">
        <v>18061</v>
      </c>
      <c r="CU278" s="51"/>
      <c r="CV278" s="50">
        <f t="shared" si="589"/>
        <v>66134.25130199999</v>
      </c>
      <c r="CW278" s="57">
        <f t="shared" si="590"/>
        <v>63315.019007999996</v>
      </c>
      <c r="CX278" s="57">
        <f t="shared" si="591"/>
        <v>6360.153687</v>
      </c>
      <c r="CY278" s="50">
        <f t="shared" si="592"/>
        <v>599605.53202199994</v>
      </c>
      <c r="CZ278" s="57">
        <f t="shared" si="593"/>
        <v>271154.48750400002</v>
      </c>
      <c r="DA278" s="57">
        <f t="shared" si="594"/>
        <v>33478.291230000003</v>
      </c>
      <c r="DB278" s="50">
        <f t="shared" si="595"/>
        <v>78170.771237999987</v>
      </c>
      <c r="DC278" s="57">
        <f t="shared" si="596"/>
        <v>44555.113967999998</v>
      </c>
      <c r="DD278" s="57">
        <f t="shared" si="597"/>
        <v>4081.2178710000003</v>
      </c>
      <c r="DE278" s="50">
        <f t="shared" si="598"/>
        <v>196015.48839599997</v>
      </c>
      <c r="DF278" s="57">
        <f t="shared" si="599"/>
        <v>91091.085599999991</v>
      </c>
      <c r="DG278" s="57">
        <f t="shared" si="600"/>
        <v>12779.996118000001</v>
      </c>
      <c r="DH278" s="50">
        <f t="shared" si="601"/>
        <v>232859.97894599999</v>
      </c>
      <c r="DI278" s="57">
        <f t="shared" si="602"/>
        <v>93681.530784000002</v>
      </c>
      <c r="DJ278" s="57">
        <f t="shared" si="603"/>
        <v>12907.201638</v>
      </c>
      <c r="DK278" s="50">
        <f t="shared" si="604"/>
        <v>113632.71880799999</v>
      </c>
      <c r="DL278" s="57">
        <f t="shared" si="605"/>
        <v>45920.650367999995</v>
      </c>
      <c r="DM278" s="57">
        <f t="shared" si="606"/>
        <v>5631.0458939999999</v>
      </c>
      <c r="DN278" s="50">
        <f t="shared" si="607"/>
        <v>14051.562335999999</v>
      </c>
      <c r="DO278" s="57">
        <f t="shared" si="608"/>
        <v>6819.8358239999998</v>
      </c>
      <c r="DP278" s="57">
        <f t="shared" si="609"/>
        <v>954.16371300000003</v>
      </c>
      <c r="DQ278" s="50">
        <f t="shared" si="610"/>
        <v>288752.21751599998</v>
      </c>
      <c r="DR278" s="57">
        <f t="shared" si="611"/>
        <v>210044.545728</v>
      </c>
      <c r="DS278" s="57">
        <f t="shared" si="612"/>
        <v>23938.733421000001</v>
      </c>
      <c r="DT278" s="50">
        <f t="shared" si="613"/>
        <v>175646.20840199999</v>
      </c>
      <c r="DU278" s="57">
        <f t="shared" si="614"/>
        <v>236725.16543999998</v>
      </c>
      <c r="DV278" s="57">
        <f t="shared" si="615"/>
        <v>18105.99339</v>
      </c>
      <c r="DW278" s="50">
        <f t="shared" si="616"/>
        <v>22176.101345999999</v>
      </c>
      <c r="DX278" s="57">
        <f t="shared" si="617"/>
        <v>9640.5360959999998</v>
      </c>
      <c r="DY278" s="57">
        <f t="shared" si="618"/>
        <v>1194.5087579999999</v>
      </c>
      <c r="DZ278" s="50">
        <f t="shared" si="619"/>
        <v>67698.707832</v>
      </c>
      <c r="EA278" s="57">
        <f t="shared" si="620"/>
        <v>24528.051503999999</v>
      </c>
      <c r="EB278" s="57">
        <f t="shared" si="621"/>
        <v>2526.7419540000001</v>
      </c>
      <c r="EC278" s="50">
        <f t="shared" si="622"/>
        <v>34879.264475999997</v>
      </c>
      <c r="ED278" s="57">
        <f t="shared" si="623"/>
        <v>14703.432047999999</v>
      </c>
      <c r="EE278" s="57">
        <f t="shared" si="624"/>
        <v>1115.2499339999999</v>
      </c>
      <c r="EF278" s="50">
        <f t="shared" si="625"/>
        <v>78294.472451999987</v>
      </c>
      <c r="EG278" s="57">
        <f t="shared" si="626"/>
        <v>17783.357904</v>
      </c>
      <c r="EH278" s="57">
        <f t="shared" si="627"/>
        <v>1279.0270410000001</v>
      </c>
      <c r="EI278" s="50">
        <f t="shared" si="628"/>
        <v>123185.69898599999</v>
      </c>
      <c r="EJ278" s="57">
        <f t="shared" si="629"/>
        <v>15144.025007999999</v>
      </c>
      <c r="EK278" s="57">
        <f t="shared" si="630"/>
        <v>1705.2878460000002</v>
      </c>
      <c r="EL278" s="50">
        <f t="shared" si="631"/>
        <v>60633.185549999995</v>
      </c>
      <c r="EM278" s="57">
        <f t="shared" si="632"/>
        <v>45048.819503999999</v>
      </c>
      <c r="EN278" s="57">
        <f t="shared" si="633"/>
        <v>1973.642568</v>
      </c>
      <c r="EO278" s="50">
        <f t="shared" si="634"/>
        <v>107114.056644</v>
      </c>
      <c r="EP278" s="57">
        <f t="shared" si="635"/>
        <v>39596.632511999996</v>
      </c>
      <c r="EQ278" s="57">
        <f t="shared" si="636"/>
        <v>2884.6297920000002</v>
      </c>
      <c r="ER278" s="50">
        <f t="shared" si="637"/>
        <v>30358.292957999998</v>
      </c>
      <c r="ES278" s="57">
        <f t="shared" si="638"/>
        <v>14829.272639999999</v>
      </c>
      <c r="ET278" s="57">
        <f t="shared" si="639"/>
        <v>1096.6583580000001</v>
      </c>
      <c r="EU278" s="50">
        <f t="shared" si="640"/>
        <v>6631.1686979999995</v>
      </c>
      <c r="EV278" s="57">
        <f t="shared" si="641"/>
        <v>3206.6717759999997</v>
      </c>
      <c r="EW278" s="57">
        <f t="shared" si="642"/>
        <v>382.22812500000003</v>
      </c>
      <c r="EX278" s="50">
        <f t="shared" si="643"/>
        <v>132744.27650399998</v>
      </c>
      <c r="EY278" s="57">
        <f t="shared" si="644"/>
        <v>30208.682927999998</v>
      </c>
      <c r="EZ278" s="57">
        <f t="shared" si="645"/>
        <v>4473.7202880000004</v>
      </c>
      <c r="FA278" s="50">
        <f t="shared" si="646"/>
        <v>88937.814461999995</v>
      </c>
      <c r="FB278" s="57">
        <f t="shared" si="647"/>
        <v>28524.772848000001</v>
      </c>
      <c r="FC278" s="57">
        <f t="shared" si="648"/>
        <v>3097.821351</v>
      </c>
      <c r="FD278" s="50">
        <f t="shared" si="649"/>
        <v>20354.726909999998</v>
      </c>
      <c r="FE278" s="57">
        <f t="shared" si="650"/>
        <v>3106.1803679999998</v>
      </c>
      <c r="FF278" s="57">
        <f t="shared" si="651"/>
        <v>2381.3117970000003</v>
      </c>
      <c r="FG278" s="50">
        <f t="shared" si="652"/>
        <v>121803.71573999999</v>
      </c>
      <c r="FH278" s="57">
        <f t="shared" si="653"/>
        <v>22768.395647999998</v>
      </c>
      <c r="FI278" s="57">
        <f t="shared" si="654"/>
        <v>5389.844658</v>
      </c>
      <c r="FJ278" s="50">
        <f t="shared" si="655"/>
        <v>36839.452943999997</v>
      </c>
      <c r="FK278" s="57">
        <f t="shared" si="656"/>
        <v>9299.2274399999988</v>
      </c>
      <c r="FL278" s="57">
        <f t="shared" si="657"/>
        <v>1804.972941</v>
      </c>
      <c r="FM278" s="50">
        <f t="shared" si="658"/>
        <v>62066.104589999995</v>
      </c>
      <c r="FN278" s="57">
        <f t="shared" si="659"/>
        <v>37944.408911999999</v>
      </c>
      <c r="FO278" s="57">
        <f t="shared" si="660"/>
        <v>710.14927799999998</v>
      </c>
      <c r="FP278" s="50">
        <f t="shared" si="661"/>
        <v>79932.813869999998</v>
      </c>
      <c r="FQ278" s="57">
        <f t="shared" si="662"/>
        <v>56037.388992</v>
      </c>
      <c r="FR278" s="57">
        <f t="shared" si="663"/>
        <v>9762.4120949999997</v>
      </c>
      <c r="FS278" s="50">
        <f t="shared" si="664"/>
        <v>11114.638037999999</v>
      </c>
      <c r="FT278" s="57">
        <f t="shared" si="665"/>
        <v>1652.2236</v>
      </c>
      <c r="FU278" s="57">
        <f t="shared" si="666"/>
        <v>1301.777259</v>
      </c>
      <c r="FV278" s="50">
        <f t="shared" si="667"/>
        <v>32820.562824000001</v>
      </c>
      <c r="FW278" s="57">
        <f t="shared" si="668"/>
        <v>9486.9321120000004</v>
      </c>
      <c r="FX278" s="57">
        <f t="shared" si="669"/>
        <v>993.42618600000003</v>
      </c>
      <c r="FY278" s="50">
        <f t="shared" si="670"/>
        <v>269828.73044399999</v>
      </c>
      <c r="FZ278" s="57">
        <f t="shared" si="671"/>
        <v>45395.258351999997</v>
      </c>
      <c r="GA278" s="57">
        <f t="shared" si="672"/>
        <v>12645.696444000001</v>
      </c>
      <c r="GB278" s="50">
        <f t="shared" si="673"/>
        <v>2427.0066239999996</v>
      </c>
      <c r="GC278" s="57">
        <f t="shared" si="674"/>
        <v>484.04870399999999</v>
      </c>
      <c r="GD278" s="57">
        <f t="shared" si="675"/>
        <v>72.164670000000001</v>
      </c>
      <c r="GE278" s="50">
        <f t="shared" si="676"/>
        <v>121232.22732599999</v>
      </c>
      <c r="GF278" s="57">
        <f t="shared" si="677"/>
        <v>7084.4933759999994</v>
      </c>
      <c r="GG278" s="57">
        <f t="shared" si="678"/>
        <v>1970.7070560000002</v>
      </c>
      <c r="GH278" s="50">
        <f t="shared" si="679"/>
        <v>62748.980069999998</v>
      </c>
      <c r="GI278" s="57">
        <f t="shared" si="680"/>
        <v>4840.7888160000002</v>
      </c>
      <c r="GJ278" s="57">
        <f t="shared" si="681"/>
        <v>2209.0950929999999</v>
      </c>
      <c r="GK278" s="51"/>
    </row>
    <row r="279" spans="1:193" s="45" customFormat="1">
      <c r="A279" s="45" t="s">
        <v>23</v>
      </c>
      <c r="B279" s="46">
        <v>41876</v>
      </c>
      <c r="C279" s="56">
        <v>0.56163200000000002</v>
      </c>
      <c r="D279" s="56">
        <v>0.30010100000000001</v>
      </c>
      <c r="E279" s="56">
        <v>0.12257800000000001</v>
      </c>
      <c r="F279" s="48">
        <v>58052</v>
      </c>
      <c r="G279" s="49">
        <v>116689</v>
      </c>
      <c r="H279" s="49">
        <v>25251</v>
      </c>
      <c r="I279" s="49">
        <f t="shared" si="684"/>
        <v>1071233</v>
      </c>
      <c r="J279" s="48">
        <v>850528</v>
      </c>
      <c r="K279" s="48">
        <v>246872</v>
      </c>
      <c r="L279" s="48">
        <v>115157</v>
      </c>
      <c r="M279" s="49">
        <v>130543</v>
      </c>
      <c r="N279" s="49">
        <v>26801</v>
      </c>
      <c r="O279" s="48">
        <v>296812</v>
      </c>
      <c r="P279" s="49">
        <v>245879</v>
      </c>
      <c r="Q279" s="49">
        <v>84914</v>
      </c>
      <c r="R279" s="48">
        <v>360739</v>
      </c>
      <c r="S279" s="49">
        <v>265131</v>
      </c>
      <c r="T279" s="49">
        <v>83115</v>
      </c>
      <c r="U279" s="48">
        <v>191059</v>
      </c>
      <c r="V279" s="49">
        <v>142224</v>
      </c>
      <c r="W279" s="49">
        <v>42294</v>
      </c>
      <c r="X279" s="48">
        <v>19052</v>
      </c>
      <c r="Y279" s="49">
        <v>17013</v>
      </c>
      <c r="Z279" s="49">
        <v>5158</v>
      </c>
      <c r="AA279" s="48">
        <v>556364</v>
      </c>
      <c r="AB279" s="49">
        <v>802918</v>
      </c>
      <c r="AC279" s="49">
        <v>227211</v>
      </c>
      <c r="AD279" s="48">
        <v>361846</v>
      </c>
      <c r="AE279" s="49">
        <v>950143</v>
      </c>
      <c r="AF279" s="49">
        <v>167023</v>
      </c>
      <c r="AG279" s="48">
        <v>32750</v>
      </c>
      <c r="AH279" s="49">
        <v>26236</v>
      </c>
      <c r="AI279" s="49">
        <v>6940</v>
      </c>
      <c r="AJ279" s="48">
        <v>73450</v>
      </c>
      <c r="AK279" s="49">
        <v>46505</v>
      </c>
      <c r="AL279" s="49">
        <v>10520</v>
      </c>
      <c r="AM279" s="48">
        <v>42032</v>
      </c>
      <c r="AN279" s="49">
        <v>30418</v>
      </c>
      <c r="AO279" s="49">
        <v>4924</v>
      </c>
      <c r="AP279" s="48">
        <v>154221</v>
      </c>
      <c r="AQ279" s="49">
        <v>66693</v>
      </c>
      <c r="AR279" s="49">
        <v>11616</v>
      </c>
      <c r="AS279" s="48">
        <v>215071</v>
      </c>
      <c r="AT279" s="49">
        <v>43026</v>
      </c>
      <c r="AU279" s="49">
        <v>11856</v>
      </c>
      <c r="AV279" s="48">
        <v>101487</v>
      </c>
      <c r="AW279" s="49">
        <v>138413</v>
      </c>
      <c r="AX279" s="49">
        <v>15118</v>
      </c>
      <c r="AY279" s="48">
        <v>216499</v>
      </c>
      <c r="AZ279" s="49">
        <v>122489</v>
      </c>
      <c r="BA279" s="49">
        <v>19457</v>
      </c>
      <c r="BB279" s="48">
        <v>46517</v>
      </c>
      <c r="BC279" s="49">
        <v>31873</v>
      </c>
      <c r="BD279" s="49">
        <v>5223</v>
      </c>
      <c r="BE279" s="48">
        <v>10062</v>
      </c>
      <c r="BF279" s="49">
        <v>8506</v>
      </c>
      <c r="BG279" s="49">
        <v>2226</v>
      </c>
      <c r="BH279" s="50">
        <v>234096</v>
      </c>
      <c r="BI279" s="50">
        <v>80745</v>
      </c>
      <c r="BJ279" s="50">
        <v>27316</v>
      </c>
      <c r="BK279" s="50">
        <v>144280</v>
      </c>
      <c r="BL279" s="50">
        <v>55979</v>
      </c>
      <c r="BM279" s="50">
        <v>14099</v>
      </c>
      <c r="BN279" s="50">
        <v>35591</v>
      </c>
      <c r="BO279" s="50">
        <v>12800</v>
      </c>
      <c r="BP279" s="50">
        <v>19826</v>
      </c>
      <c r="BQ279" s="50">
        <v>208246</v>
      </c>
      <c r="BR279" s="50">
        <v>82388</v>
      </c>
      <c r="BS279" s="50">
        <v>39404</v>
      </c>
      <c r="BT279" s="50">
        <v>67082</v>
      </c>
      <c r="BU279" s="50">
        <v>32779</v>
      </c>
      <c r="BV279" s="50">
        <v>14994</v>
      </c>
      <c r="BW279" s="50">
        <v>102951</v>
      </c>
      <c r="BX279" s="50">
        <v>146905</v>
      </c>
      <c r="BY279" s="50">
        <v>6038</v>
      </c>
      <c r="BZ279" s="50">
        <v>148138</v>
      </c>
      <c r="CA279" s="50">
        <v>236294</v>
      </c>
      <c r="CB279" s="50">
        <v>89165</v>
      </c>
      <c r="CC279" s="50">
        <v>21175</v>
      </c>
      <c r="CD279" s="50">
        <v>3164</v>
      </c>
      <c r="CE279" s="50">
        <v>5130</v>
      </c>
      <c r="CF279" s="49">
        <f>AVERAGE(CF278,CF280)</f>
        <v>56042</v>
      </c>
      <c r="CG279" s="50">
        <v>31716</v>
      </c>
      <c r="CH279" s="50">
        <v>7385</v>
      </c>
      <c r="CI279" s="50">
        <v>499108</v>
      </c>
      <c r="CJ279" s="50">
        <v>206786</v>
      </c>
      <c r="CK279" s="50">
        <v>109597</v>
      </c>
      <c r="CL279" s="50">
        <v>4152</v>
      </c>
      <c r="CM279" s="50">
        <v>1675</v>
      </c>
      <c r="CN279" s="50">
        <v>545</v>
      </c>
      <c r="CO279" s="50">
        <v>196108</v>
      </c>
      <c r="CP279" s="50">
        <v>28887</v>
      </c>
      <c r="CQ279" s="50">
        <v>16923</v>
      </c>
      <c r="CR279" s="50">
        <v>122898</v>
      </c>
      <c r="CS279" s="50">
        <v>18987</v>
      </c>
      <c r="CT279" s="50">
        <v>18720</v>
      </c>
      <c r="CU279" s="51"/>
      <c r="CV279" s="50">
        <f t="shared" si="589"/>
        <v>32603.860864000002</v>
      </c>
      <c r="CW279" s="57">
        <f t="shared" si="590"/>
        <v>35018.485589000004</v>
      </c>
      <c r="CX279" s="57">
        <f t="shared" si="591"/>
        <v>3095.2170780000001</v>
      </c>
      <c r="CY279" s="50">
        <f t="shared" si="592"/>
        <v>601638.73225600005</v>
      </c>
      <c r="CZ279" s="57">
        <f t="shared" si="593"/>
        <v>255244.30332800001</v>
      </c>
      <c r="DA279" s="57">
        <f t="shared" si="594"/>
        <v>30261.076016000003</v>
      </c>
      <c r="DB279" s="50">
        <f t="shared" si="595"/>
        <v>64675.856224000003</v>
      </c>
      <c r="DC279" s="57">
        <f t="shared" si="596"/>
        <v>39176.084843000004</v>
      </c>
      <c r="DD279" s="57">
        <f t="shared" si="597"/>
        <v>3285.212978</v>
      </c>
      <c r="DE279" s="50">
        <f t="shared" si="598"/>
        <v>166699.117184</v>
      </c>
      <c r="DF279" s="57">
        <f t="shared" si="599"/>
        <v>73788.533779000005</v>
      </c>
      <c r="DG279" s="57">
        <f t="shared" si="600"/>
        <v>10408.588292</v>
      </c>
      <c r="DH279" s="50">
        <f t="shared" si="601"/>
        <v>202602.56604800001</v>
      </c>
      <c r="DI279" s="57">
        <f t="shared" si="602"/>
        <v>79566.078231000007</v>
      </c>
      <c r="DJ279" s="57">
        <f t="shared" si="603"/>
        <v>10188.070470000001</v>
      </c>
      <c r="DK279" s="50">
        <f t="shared" si="604"/>
        <v>107304.84828800001</v>
      </c>
      <c r="DL279" s="57">
        <f t="shared" si="605"/>
        <v>42681.564623999999</v>
      </c>
      <c r="DM279" s="57">
        <f t="shared" si="606"/>
        <v>5184.313932</v>
      </c>
      <c r="DN279" s="50">
        <f t="shared" si="607"/>
        <v>10700.212864000001</v>
      </c>
      <c r="DO279" s="57">
        <f t="shared" si="608"/>
        <v>5105.6183129999999</v>
      </c>
      <c r="DP279" s="57">
        <f t="shared" si="609"/>
        <v>632.25732400000004</v>
      </c>
      <c r="DQ279" s="50">
        <f t="shared" si="610"/>
        <v>312471.82604800002</v>
      </c>
      <c r="DR279" s="57">
        <f t="shared" si="611"/>
        <v>240956.494718</v>
      </c>
      <c r="DS279" s="57">
        <f t="shared" si="612"/>
        <v>27851.069958</v>
      </c>
      <c r="DT279" s="50">
        <f t="shared" si="613"/>
        <v>203224.29267200001</v>
      </c>
      <c r="DU279" s="57">
        <f t="shared" si="614"/>
        <v>285138.864443</v>
      </c>
      <c r="DV279" s="57">
        <f t="shared" si="615"/>
        <v>20473.345294000002</v>
      </c>
      <c r="DW279" s="50">
        <f t="shared" si="616"/>
        <v>18393.448</v>
      </c>
      <c r="DX279" s="57">
        <f t="shared" si="617"/>
        <v>7873.4498359999998</v>
      </c>
      <c r="DY279" s="57">
        <f t="shared" si="618"/>
        <v>850.69132000000002</v>
      </c>
      <c r="DZ279" s="50">
        <f t="shared" si="619"/>
        <v>41251.8704</v>
      </c>
      <c r="EA279" s="57">
        <f t="shared" si="620"/>
        <v>13956.197005</v>
      </c>
      <c r="EB279" s="57">
        <f t="shared" si="621"/>
        <v>1289.5205600000002</v>
      </c>
      <c r="EC279" s="50">
        <f t="shared" si="622"/>
        <v>23606.516223999999</v>
      </c>
      <c r="ED279" s="57">
        <f t="shared" si="623"/>
        <v>9128.4722180000008</v>
      </c>
      <c r="EE279" s="57">
        <f t="shared" si="624"/>
        <v>603.574072</v>
      </c>
      <c r="EF279" s="50">
        <f t="shared" si="625"/>
        <v>86615.448671999999</v>
      </c>
      <c r="EG279" s="57">
        <f t="shared" si="626"/>
        <v>20014.635993</v>
      </c>
      <c r="EH279" s="57">
        <f t="shared" si="627"/>
        <v>1423.8660480000001</v>
      </c>
      <c r="EI279" s="50">
        <f t="shared" si="628"/>
        <v>120790.75587200001</v>
      </c>
      <c r="EJ279" s="57">
        <f t="shared" si="629"/>
        <v>12912.145626</v>
      </c>
      <c r="EK279" s="57">
        <f t="shared" si="630"/>
        <v>1453.284768</v>
      </c>
      <c r="EL279" s="50">
        <f t="shared" si="631"/>
        <v>56998.346784000001</v>
      </c>
      <c r="EM279" s="57">
        <f t="shared" si="632"/>
        <v>41537.879713000002</v>
      </c>
      <c r="EN279" s="57">
        <f t="shared" si="633"/>
        <v>1853.1342040000002</v>
      </c>
      <c r="EO279" s="50">
        <f t="shared" si="634"/>
        <v>121592.76636800001</v>
      </c>
      <c r="EP279" s="57">
        <f t="shared" si="635"/>
        <v>36759.071389000004</v>
      </c>
      <c r="EQ279" s="57">
        <f t="shared" si="636"/>
        <v>2385.0001460000003</v>
      </c>
      <c r="ER279" s="50">
        <f t="shared" si="637"/>
        <v>26125.435744000002</v>
      </c>
      <c r="ES279" s="57">
        <f t="shared" si="638"/>
        <v>9565.119173000001</v>
      </c>
      <c r="ET279" s="57">
        <f t="shared" si="639"/>
        <v>640.22489400000006</v>
      </c>
      <c r="EU279" s="50">
        <f t="shared" si="640"/>
        <v>5651.1411840000001</v>
      </c>
      <c r="EV279" s="57">
        <f t="shared" si="641"/>
        <v>2552.6591060000001</v>
      </c>
      <c r="EW279" s="57">
        <f t="shared" si="642"/>
        <v>272.85862800000001</v>
      </c>
      <c r="EX279" s="50">
        <f t="shared" si="643"/>
        <v>131475.804672</v>
      </c>
      <c r="EY279" s="57">
        <f t="shared" si="644"/>
        <v>24231.655245000002</v>
      </c>
      <c r="EZ279" s="57">
        <f t="shared" si="645"/>
        <v>3348.3406480000003</v>
      </c>
      <c r="FA279" s="50">
        <f t="shared" si="646"/>
        <v>81032.26496</v>
      </c>
      <c r="FB279" s="57">
        <f t="shared" si="647"/>
        <v>16799.353879000002</v>
      </c>
      <c r="FC279" s="57">
        <f t="shared" si="648"/>
        <v>1728.227222</v>
      </c>
      <c r="FD279" s="50">
        <f t="shared" si="649"/>
        <v>19989.044512</v>
      </c>
      <c r="FE279" s="57">
        <f t="shared" si="650"/>
        <v>3841.2928000000002</v>
      </c>
      <c r="FF279" s="57">
        <f t="shared" si="651"/>
        <v>2430.2314280000001</v>
      </c>
      <c r="FG279" s="50">
        <f t="shared" si="652"/>
        <v>116957.617472</v>
      </c>
      <c r="FH279" s="57">
        <f t="shared" si="653"/>
        <v>24724.721188</v>
      </c>
      <c r="FI279" s="57">
        <f t="shared" si="654"/>
        <v>4830.0635120000006</v>
      </c>
      <c r="FJ279" s="50">
        <f t="shared" si="655"/>
        <v>37675.397824</v>
      </c>
      <c r="FK279" s="57">
        <f t="shared" si="656"/>
        <v>9837.0106790000009</v>
      </c>
      <c r="FL279" s="57">
        <f t="shared" si="657"/>
        <v>1837.934532</v>
      </c>
      <c r="FM279" s="50">
        <f t="shared" si="658"/>
        <v>57820.576032000004</v>
      </c>
      <c r="FN279" s="57">
        <f t="shared" si="659"/>
        <v>44086.337404999998</v>
      </c>
      <c r="FO279" s="57">
        <f t="shared" si="660"/>
        <v>740.12596400000007</v>
      </c>
      <c r="FP279" s="50">
        <f t="shared" si="661"/>
        <v>83199.041215999998</v>
      </c>
      <c r="FQ279" s="57">
        <f t="shared" si="662"/>
        <v>70912.065694000004</v>
      </c>
      <c r="FR279" s="57">
        <f t="shared" si="663"/>
        <v>10929.667370000001</v>
      </c>
      <c r="FS279" s="50">
        <f t="shared" si="664"/>
        <v>11892.5576</v>
      </c>
      <c r="FT279" s="57">
        <f t="shared" si="665"/>
        <v>949.51956400000006</v>
      </c>
      <c r="FU279" s="57">
        <f t="shared" si="666"/>
        <v>628.82514000000003</v>
      </c>
      <c r="FV279" s="50">
        <f t="shared" si="667"/>
        <v>31474.980544000002</v>
      </c>
      <c r="FW279" s="57">
        <f t="shared" si="668"/>
        <v>9518.0033160000003</v>
      </c>
      <c r="FX279" s="57">
        <f t="shared" si="669"/>
        <v>905.23853000000008</v>
      </c>
      <c r="FY279" s="50">
        <f t="shared" si="670"/>
        <v>280315.024256</v>
      </c>
      <c r="FZ279" s="57">
        <f t="shared" si="671"/>
        <v>62056.685386000005</v>
      </c>
      <c r="GA279" s="57">
        <f t="shared" si="672"/>
        <v>13434.181066000001</v>
      </c>
      <c r="GB279" s="50">
        <f t="shared" si="673"/>
        <v>2331.896064</v>
      </c>
      <c r="GC279" s="57">
        <f t="shared" si="674"/>
        <v>502.669175</v>
      </c>
      <c r="GD279" s="57">
        <f t="shared" si="675"/>
        <v>66.80501000000001</v>
      </c>
      <c r="GE279" s="50">
        <f t="shared" si="676"/>
        <v>110140.52825600001</v>
      </c>
      <c r="GF279" s="57">
        <f t="shared" si="677"/>
        <v>8669.0175870000003</v>
      </c>
      <c r="GG279" s="57">
        <f t="shared" si="678"/>
        <v>2074.3874940000001</v>
      </c>
      <c r="GH279" s="50">
        <f t="shared" si="679"/>
        <v>69023.449536</v>
      </c>
      <c r="GI279" s="57">
        <f t="shared" si="680"/>
        <v>5698.0176870000005</v>
      </c>
      <c r="GJ279" s="57">
        <f t="shared" si="681"/>
        <v>2294.6601599999999</v>
      </c>
      <c r="GK279" s="51"/>
    </row>
    <row r="280" spans="1:193" s="45" customFormat="1">
      <c r="A280" s="45" t="s">
        <v>23</v>
      </c>
      <c r="B280" s="46">
        <v>41875</v>
      </c>
      <c r="C280" s="56">
        <v>0.56076400000000004</v>
      </c>
      <c r="D280" s="56">
        <v>0.29816500000000001</v>
      </c>
      <c r="E280" s="56">
        <v>0.125859</v>
      </c>
      <c r="F280" s="48">
        <v>56503</v>
      </c>
      <c r="G280" s="49">
        <v>120689</v>
      </c>
      <c r="H280" s="49">
        <v>25452</v>
      </c>
      <c r="I280" s="49">
        <f t="shared" si="684"/>
        <v>1071233</v>
      </c>
      <c r="J280" s="48">
        <v>833858</v>
      </c>
      <c r="K280" s="48">
        <v>246542</v>
      </c>
      <c r="L280" s="48">
        <v>113451</v>
      </c>
      <c r="M280" s="49">
        <v>135592</v>
      </c>
      <c r="N280" s="49">
        <v>26841</v>
      </c>
      <c r="O280" s="48">
        <v>300966</v>
      </c>
      <c r="P280" s="49">
        <v>250835</v>
      </c>
      <c r="Q280" s="49">
        <v>90726</v>
      </c>
      <c r="R280" s="48">
        <v>355600</v>
      </c>
      <c r="S280" s="49">
        <v>265833</v>
      </c>
      <c r="T280" s="49">
        <v>84299</v>
      </c>
      <c r="U280" s="48">
        <v>183688</v>
      </c>
      <c r="V280" s="49">
        <v>141714</v>
      </c>
      <c r="W280" s="49">
        <v>42035</v>
      </c>
      <c r="X280" s="48">
        <v>18096</v>
      </c>
      <c r="Y280" s="49">
        <v>16533</v>
      </c>
      <c r="Z280" s="49">
        <v>5111</v>
      </c>
      <c r="AA280" s="48">
        <v>550559</v>
      </c>
      <c r="AB280" s="49">
        <v>792603</v>
      </c>
      <c r="AC280" s="49">
        <v>221211</v>
      </c>
      <c r="AD280" s="48">
        <v>268496</v>
      </c>
      <c r="AE280" s="49">
        <v>1004193</v>
      </c>
      <c r="AF280" s="49">
        <v>169715</v>
      </c>
      <c r="AG280" s="48">
        <v>33181</v>
      </c>
      <c r="AH280" s="49">
        <v>27633</v>
      </c>
      <c r="AI280" s="49">
        <v>7791</v>
      </c>
      <c r="AJ280" s="48">
        <v>79029</v>
      </c>
      <c r="AK280" s="49">
        <v>52372</v>
      </c>
      <c r="AL280" s="49">
        <v>11211</v>
      </c>
      <c r="AM280" s="48">
        <v>44530</v>
      </c>
      <c r="AN280" s="49">
        <v>32345</v>
      </c>
      <c r="AO280" s="49">
        <v>5578</v>
      </c>
      <c r="AP280" s="48">
        <v>140334</v>
      </c>
      <c r="AQ280" s="49">
        <v>55065</v>
      </c>
      <c r="AR280" s="49">
        <v>9492</v>
      </c>
      <c r="AS280" s="48">
        <v>211846</v>
      </c>
      <c r="AT280" s="49">
        <v>43901</v>
      </c>
      <c r="AU280" s="49">
        <v>13248</v>
      </c>
      <c r="AV280" s="48">
        <v>103580</v>
      </c>
      <c r="AW280" s="49">
        <v>154393</v>
      </c>
      <c r="AX280" s="49">
        <v>16108</v>
      </c>
      <c r="AY280" s="48">
        <v>193851</v>
      </c>
      <c r="AZ280" s="49">
        <v>146438</v>
      </c>
      <c r="BA280" s="49">
        <v>23309</v>
      </c>
      <c r="BB280" s="48">
        <v>52973</v>
      </c>
      <c r="BC280" s="49">
        <v>38385</v>
      </c>
      <c r="BD280" s="49">
        <v>6015</v>
      </c>
      <c r="BE280" s="48">
        <v>9041</v>
      </c>
      <c r="BF280" s="49">
        <v>8561</v>
      </c>
      <c r="BG280" s="49">
        <v>2316</v>
      </c>
      <c r="BH280" s="50">
        <v>167057</v>
      </c>
      <c r="BI280" s="50">
        <v>89802</v>
      </c>
      <c r="BJ280" s="50">
        <v>28543</v>
      </c>
      <c r="BK280" s="50">
        <v>102922</v>
      </c>
      <c r="BL280" s="50">
        <v>79636</v>
      </c>
      <c r="BM280" s="50">
        <v>18868</v>
      </c>
      <c r="BN280" s="50">
        <v>37879</v>
      </c>
      <c r="BO280" s="50">
        <v>12352</v>
      </c>
      <c r="BP280" s="50">
        <v>19809</v>
      </c>
      <c r="BQ280" s="50">
        <v>215312</v>
      </c>
      <c r="BR280" s="50">
        <v>82673</v>
      </c>
      <c r="BS280" s="50">
        <v>40694</v>
      </c>
      <c r="BT280" s="50">
        <v>66449</v>
      </c>
      <c r="BU280" s="50">
        <v>34152</v>
      </c>
      <c r="BV280" s="50">
        <v>15276</v>
      </c>
      <c r="BW280" s="50">
        <v>120775</v>
      </c>
      <c r="BX280" s="50">
        <v>155719</v>
      </c>
      <c r="BY280" s="50">
        <v>7930</v>
      </c>
      <c r="BZ280" s="50">
        <v>167539</v>
      </c>
      <c r="CA280" s="50">
        <v>242260</v>
      </c>
      <c r="CB280" s="50">
        <v>93827</v>
      </c>
      <c r="CC280" s="50">
        <v>12358</v>
      </c>
      <c r="CD280" s="50">
        <v>3583</v>
      </c>
      <c r="CE280" s="50">
        <v>5698</v>
      </c>
      <c r="CF280" s="50">
        <v>53448</v>
      </c>
      <c r="CG280" s="50">
        <v>31467</v>
      </c>
      <c r="CH280" s="50">
        <v>7239</v>
      </c>
      <c r="CI280" s="50">
        <v>541023</v>
      </c>
      <c r="CJ280" s="50">
        <v>264934</v>
      </c>
      <c r="CK280" s="50">
        <v>104975</v>
      </c>
      <c r="CL280" s="50">
        <v>1878</v>
      </c>
      <c r="CM280" s="50">
        <v>1920</v>
      </c>
      <c r="CN280" s="50">
        <v>191</v>
      </c>
      <c r="CO280" s="50">
        <v>213157</v>
      </c>
      <c r="CP280" s="50">
        <v>27935</v>
      </c>
      <c r="CQ280" s="50">
        <v>16689</v>
      </c>
      <c r="CR280" s="50">
        <v>122641</v>
      </c>
      <c r="CS280" s="50">
        <v>18108</v>
      </c>
      <c r="CT280" s="50">
        <v>18050</v>
      </c>
      <c r="CU280" s="51"/>
      <c r="CV280" s="50">
        <f t="shared" si="589"/>
        <v>31684.848292000002</v>
      </c>
      <c r="CW280" s="57">
        <f t="shared" si="590"/>
        <v>35985.235685</v>
      </c>
      <c r="CX280" s="57">
        <f t="shared" si="591"/>
        <v>3203.3632680000001</v>
      </c>
      <c r="CY280" s="50">
        <f t="shared" si="592"/>
        <v>600708.90201200009</v>
      </c>
      <c r="CZ280" s="57">
        <f t="shared" si="593"/>
        <v>248627.27057000002</v>
      </c>
      <c r="DA280" s="57">
        <f t="shared" si="594"/>
        <v>31029.529577999998</v>
      </c>
      <c r="DB280" s="50">
        <f t="shared" si="595"/>
        <v>63619.236564000006</v>
      </c>
      <c r="DC280" s="57">
        <f t="shared" si="596"/>
        <v>40428.788680000005</v>
      </c>
      <c r="DD280" s="57">
        <f t="shared" si="597"/>
        <v>3378.181419</v>
      </c>
      <c r="DE280" s="50">
        <f t="shared" si="598"/>
        <v>168770.89802400002</v>
      </c>
      <c r="DF280" s="57">
        <f t="shared" si="599"/>
        <v>74790.217774999997</v>
      </c>
      <c r="DG280" s="57">
        <f t="shared" si="600"/>
        <v>11418.683633999999</v>
      </c>
      <c r="DH280" s="50">
        <f t="shared" si="601"/>
        <v>199407.6784</v>
      </c>
      <c r="DI280" s="57">
        <f t="shared" si="602"/>
        <v>79262.096445000003</v>
      </c>
      <c r="DJ280" s="57">
        <f t="shared" si="603"/>
        <v>10609.787840999999</v>
      </c>
      <c r="DK280" s="50">
        <f t="shared" si="604"/>
        <v>103005.61763200001</v>
      </c>
      <c r="DL280" s="57">
        <f t="shared" si="605"/>
        <v>42254.15481</v>
      </c>
      <c r="DM280" s="57">
        <f t="shared" si="606"/>
        <v>5290.4830650000004</v>
      </c>
      <c r="DN280" s="50">
        <f t="shared" si="607"/>
        <v>10147.585344000001</v>
      </c>
      <c r="DO280" s="57">
        <f t="shared" si="608"/>
        <v>4929.5619450000004</v>
      </c>
      <c r="DP280" s="57">
        <f t="shared" si="609"/>
        <v>643.26534900000001</v>
      </c>
      <c r="DQ280" s="50">
        <f t="shared" si="610"/>
        <v>308733.66707600001</v>
      </c>
      <c r="DR280" s="57">
        <f t="shared" si="611"/>
        <v>236326.47349500001</v>
      </c>
      <c r="DS280" s="57">
        <f t="shared" si="612"/>
        <v>27841.395249000001</v>
      </c>
      <c r="DT280" s="50">
        <f t="shared" si="613"/>
        <v>150562.89094400001</v>
      </c>
      <c r="DU280" s="57">
        <f t="shared" si="614"/>
        <v>299415.20584499999</v>
      </c>
      <c r="DV280" s="57">
        <f t="shared" si="615"/>
        <v>21360.160185000001</v>
      </c>
      <c r="DW280" s="50">
        <f t="shared" si="616"/>
        <v>18606.710284000001</v>
      </c>
      <c r="DX280" s="57">
        <f t="shared" si="617"/>
        <v>8239.1934450000008</v>
      </c>
      <c r="DY280" s="57">
        <f t="shared" si="618"/>
        <v>980.56746899999996</v>
      </c>
      <c r="DZ280" s="50">
        <f t="shared" si="619"/>
        <v>44316.618156000004</v>
      </c>
      <c r="EA280" s="57">
        <f t="shared" si="620"/>
        <v>15615.497380000001</v>
      </c>
      <c r="EB280" s="57">
        <f t="shared" si="621"/>
        <v>1411.005249</v>
      </c>
      <c r="EC280" s="50">
        <f t="shared" si="622"/>
        <v>24970.820920000002</v>
      </c>
      <c r="ED280" s="57">
        <f t="shared" si="623"/>
        <v>9644.1469250000009</v>
      </c>
      <c r="EE280" s="57">
        <f t="shared" si="624"/>
        <v>702.04150200000004</v>
      </c>
      <c r="EF280" s="50">
        <f t="shared" si="625"/>
        <v>78694.255176000006</v>
      </c>
      <c r="EG280" s="57">
        <f t="shared" si="626"/>
        <v>16418.455725</v>
      </c>
      <c r="EH280" s="57">
        <f t="shared" si="627"/>
        <v>1194.653628</v>
      </c>
      <c r="EI280" s="50">
        <f t="shared" si="628"/>
        <v>118795.61034400002</v>
      </c>
      <c r="EJ280" s="57">
        <f t="shared" si="629"/>
        <v>13089.741665000001</v>
      </c>
      <c r="EK280" s="57">
        <f t="shared" si="630"/>
        <v>1667.380032</v>
      </c>
      <c r="EL280" s="50">
        <f t="shared" si="631"/>
        <v>58083.935120000002</v>
      </c>
      <c r="EM280" s="57">
        <f t="shared" si="632"/>
        <v>46034.588845000006</v>
      </c>
      <c r="EN280" s="57">
        <f t="shared" si="633"/>
        <v>2027.3367719999999</v>
      </c>
      <c r="EO280" s="50">
        <f t="shared" si="634"/>
        <v>108704.66216400001</v>
      </c>
      <c r="EP280" s="57">
        <f t="shared" si="635"/>
        <v>43662.686269999998</v>
      </c>
      <c r="EQ280" s="57">
        <f t="shared" si="636"/>
        <v>2933.6474309999999</v>
      </c>
      <c r="ER280" s="50">
        <f t="shared" si="637"/>
        <v>29705.351372000001</v>
      </c>
      <c r="ES280" s="57">
        <f t="shared" si="638"/>
        <v>11445.063525000001</v>
      </c>
      <c r="ET280" s="57">
        <f t="shared" si="639"/>
        <v>757.04188499999998</v>
      </c>
      <c r="EU280" s="50">
        <f t="shared" si="640"/>
        <v>5069.8673240000007</v>
      </c>
      <c r="EV280" s="57">
        <f t="shared" si="641"/>
        <v>2552.590565</v>
      </c>
      <c r="EW280" s="57">
        <f t="shared" si="642"/>
        <v>291.48944399999999</v>
      </c>
      <c r="EX280" s="50">
        <f t="shared" si="643"/>
        <v>93679.551548000003</v>
      </c>
      <c r="EY280" s="57">
        <f t="shared" si="644"/>
        <v>26775.813330000001</v>
      </c>
      <c r="EZ280" s="57">
        <f t="shared" si="645"/>
        <v>3592.3934370000002</v>
      </c>
      <c r="FA280" s="50">
        <f t="shared" si="646"/>
        <v>57714.952408000005</v>
      </c>
      <c r="FB280" s="57">
        <f t="shared" si="647"/>
        <v>23744.667939999999</v>
      </c>
      <c r="FC280" s="57">
        <f t="shared" si="648"/>
        <v>2374.7076120000002</v>
      </c>
      <c r="FD280" s="50">
        <f t="shared" si="649"/>
        <v>21241.179556000003</v>
      </c>
      <c r="FE280" s="57">
        <f t="shared" si="650"/>
        <v>3682.93408</v>
      </c>
      <c r="FF280" s="57">
        <f t="shared" si="651"/>
        <v>2493.1409309999999</v>
      </c>
      <c r="FG280" s="50">
        <f t="shared" si="652"/>
        <v>120739.218368</v>
      </c>
      <c r="FH280" s="57">
        <f t="shared" si="653"/>
        <v>24650.195045</v>
      </c>
      <c r="FI280" s="57">
        <f t="shared" si="654"/>
        <v>5121.7061459999995</v>
      </c>
      <c r="FJ280" s="50">
        <f t="shared" si="655"/>
        <v>37262.207036</v>
      </c>
      <c r="FK280" s="57">
        <f t="shared" si="656"/>
        <v>10182.93108</v>
      </c>
      <c r="FL280" s="57">
        <f t="shared" si="657"/>
        <v>1922.6220840000001</v>
      </c>
      <c r="FM280" s="50">
        <f t="shared" si="658"/>
        <v>67726.272100000002</v>
      </c>
      <c r="FN280" s="57">
        <f t="shared" si="659"/>
        <v>46429.955635000006</v>
      </c>
      <c r="FO280" s="57">
        <f t="shared" si="660"/>
        <v>998.06187</v>
      </c>
      <c r="FP280" s="50">
        <f t="shared" si="661"/>
        <v>93949.839796</v>
      </c>
      <c r="FQ280" s="57">
        <f t="shared" si="662"/>
        <v>72233.452900000004</v>
      </c>
      <c r="FR280" s="57">
        <f t="shared" si="663"/>
        <v>11808.972393</v>
      </c>
      <c r="FS280" s="50">
        <f t="shared" si="664"/>
        <v>6929.9215120000008</v>
      </c>
      <c r="FT280" s="57">
        <f t="shared" si="665"/>
        <v>1068.3251950000001</v>
      </c>
      <c r="FU280" s="57">
        <f t="shared" si="666"/>
        <v>717.14458200000001</v>
      </c>
      <c r="FV280" s="50">
        <f t="shared" si="667"/>
        <v>29971.714272000001</v>
      </c>
      <c r="FW280" s="57">
        <f t="shared" si="668"/>
        <v>9382.3580550000006</v>
      </c>
      <c r="FX280" s="57">
        <f t="shared" si="669"/>
        <v>911.093301</v>
      </c>
      <c r="FY280" s="50">
        <f t="shared" si="670"/>
        <v>303386.22157200001</v>
      </c>
      <c r="FZ280" s="57">
        <f t="shared" si="671"/>
        <v>78994.04611000001</v>
      </c>
      <c r="GA280" s="57">
        <f t="shared" si="672"/>
        <v>13212.048525</v>
      </c>
      <c r="GB280" s="50">
        <f t="shared" si="673"/>
        <v>1053.1147920000001</v>
      </c>
      <c r="GC280" s="57">
        <f t="shared" si="674"/>
        <v>572.47680000000003</v>
      </c>
      <c r="GD280" s="57">
        <f t="shared" si="675"/>
        <v>24.039069000000001</v>
      </c>
      <c r="GE280" s="50">
        <f t="shared" si="676"/>
        <v>119530.77194800001</v>
      </c>
      <c r="GF280" s="57">
        <f t="shared" si="677"/>
        <v>8329.2392749999999</v>
      </c>
      <c r="GG280" s="57">
        <f t="shared" si="678"/>
        <v>2100.4608509999998</v>
      </c>
      <c r="GH280" s="50">
        <f t="shared" si="679"/>
        <v>68772.657724000004</v>
      </c>
      <c r="GI280" s="57">
        <f t="shared" si="680"/>
        <v>5399.1718200000005</v>
      </c>
      <c r="GJ280" s="57">
        <f t="shared" si="681"/>
        <v>2271.75495</v>
      </c>
      <c r="GK280" s="51"/>
    </row>
    <row r="281" spans="1:193" s="45" customFormat="1">
      <c r="A281" s="45" t="s">
        <v>23</v>
      </c>
      <c r="B281" s="46">
        <v>41874</v>
      </c>
      <c r="C281" s="56">
        <v>0.55742599999999998</v>
      </c>
      <c r="D281" s="56">
        <v>0.30027599999999999</v>
      </c>
      <c r="E281" s="56">
        <v>0.12688099999999999</v>
      </c>
      <c r="F281" s="48">
        <v>93209</v>
      </c>
      <c r="G281" s="49">
        <v>173178</v>
      </c>
      <c r="H281" s="49">
        <v>40658</v>
      </c>
      <c r="I281" s="49">
        <f t="shared" si="684"/>
        <v>1071233</v>
      </c>
      <c r="J281" s="48">
        <v>818529</v>
      </c>
      <c r="K281" s="48">
        <v>269102</v>
      </c>
      <c r="L281" s="48">
        <v>133612</v>
      </c>
      <c r="M281" s="49">
        <v>141893</v>
      </c>
      <c r="N281" s="49">
        <v>30918</v>
      </c>
      <c r="O281" s="48">
        <v>322958</v>
      </c>
      <c r="P281" s="49">
        <v>274907</v>
      </c>
      <c r="Q281" s="49">
        <v>103234</v>
      </c>
      <c r="R281" s="48">
        <v>393769</v>
      </c>
      <c r="S281" s="49">
        <v>286658</v>
      </c>
      <c r="T281" s="49">
        <v>100969</v>
      </c>
      <c r="U281" s="48">
        <v>187662</v>
      </c>
      <c r="V281" s="49">
        <v>135121</v>
      </c>
      <c r="W281" s="49">
        <v>45267</v>
      </c>
      <c r="X281" s="48">
        <v>22701</v>
      </c>
      <c r="Y281" s="49">
        <v>20865</v>
      </c>
      <c r="Z281" s="49">
        <v>7208</v>
      </c>
      <c r="AA281" s="48">
        <v>559222</v>
      </c>
      <c r="AB281" s="49">
        <v>733578</v>
      </c>
      <c r="AC281" s="49">
        <v>218182</v>
      </c>
      <c r="AD281" s="48">
        <v>252612</v>
      </c>
      <c r="AE281" s="49">
        <v>754092</v>
      </c>
      <c r="AF281" s="49">
        <v>145802</v>
      </c>
      <c r="AG281" s="48">
        <v>36615</v>
      </c>
      <c r="AH281" s="49">
        <v>29629</v>
      </c>
      <c r="AI281" s="49">
        <v>8935</v>
      </c>
      <c r="AJ281" s="48">
        <v>116917</v>
      </c>
      <c r="AK281" s="49">
        <v>80591</v>
      </c>
      <c r="AL281" s="49">
        <v>20132</v>
      </c>
      <c r="AM281" s="48">
        <v>60195</v>
      </c>
      <c r="AN281" s="49">
        <v>46706</v>
      </c>
      <c r="AO281" s="49">
        <v>8559</v>
      </c>
      <c r="AP281" s="48">
        <v>142311</v>
      </c>
      <c r="AQ281" s="49">
        <v>57225</v>
      </c>
      <c r="AR281" s="49">
        <v>10636</v>
      </c>
      <c r="AS281" s="48">
        <v>209752</v>
      </c>
      <c r="AT281" s="49">
        <v>49776</v>
      </c>
      <c r="AU281" s="49">
        <v>14027</v>
      </c>
      <c r="AV281" s="48">
        <v>108267</v>
      </c>
      <c r="AW281" s="49">
        <v>159921</v>
      </c>
      <c r="AX281" s="49">
        <v>17020</v>
      </c>
      <c r="AY281" s="48">
        <v>218772</v>
      </c>
      <c r="AZ281" s="49">
        <v>153593</v>
      </c>
      <c r="BA281" s="49">
        <v>27645</v>
      </c>
      <c r="BB281" s="48">
        <v>64024</v>
      </c>
      <c r="BC281" s="49">
        <v>58204</v>
      </c>
      <c r="BD281" s="49">
        <v>10499</v>
      </c>
      <c r="BE281" s="48">
        <v>10587</v>
      </c>
      <c r="BF281" s="49">
        <v>9658</v>
      </c>
      <c r="BG281" s="49">
        <v>2931</v>
      </c>
      <c r="BH281" s="50">
        <v>171378</v>
      </c>
      <c r="BI281" s="50">
        <v>104050</v>
      </c>
      <c r="BJ281" s="50">
        <v>36749</v>
      </c>
      <c r="BK281" s="50">
        <v>125587</v>
      </c>
      <c r="BL281" s="50">
        <v>107491</v>
      </c>
      <c r="BM281" s="50">
        <v>28074</v>
      </c>
      <c r="BN281" s="50">
        <v>35850</v>
      </c>
      <c r="BO281" s="50">
        <v>10415</v>
      </c>
      <c r="BP281" s="50">
        <v>18464</v>
      </c>
      <c r="BQ281" s="50">
        <v>216342</v>
      </c>
      <c r="BR281" s="50">
        <v>75177</v>
      </c>
      <c r="BS281" s="50">
        <v>40701</v>
      </c>
      <c r="BT281" s="50">
        <v>67352</v>
      </c>
      <c r="BU281" s="50">
        <v>31381</v>
      </c>
      <c r="BV281" s="50">
        <v>15110</v>
      </c>
      <c r="BW281" s="50">
        <v>137654</v>
      </c>
      <c r="BX281" s="50">
        <v>150821</v>
      </c>
      <c r="BY281" s="50">
        <v>8029</v>
      </c>
      <c r="BZ281" s="50">
        <v>175630</v>
      </c>
      <c r="CA281" s="50">
        <v>202487</v>
      </c>
      <c r="CB281" s="50">
        <v>84432</v>
      </c>
      <c r="CC281" s="50">
        <v>12942</v>
      </c>
      <c r="CD281" s="50">
        <v>5158</v>
      </c>
      <c r="CE281" s="50">
        <v>8895</v>
      </c>
      <c r="CF281" s="50">
        <v>53092</v>
      </c>
      <c r="CG281" s="50">
        <v>28952</v>
      </c>
      <c r="CH281" s="50">
        <v>7476</v>
      </c>
      <c r="CI281" s="50">
        <v>531151</v>
      </c>
      <c r="CJ281" s="50">
        <v>222680</v>
      </c>
      <c r="CK281" s="50">
        <v>99157</v>
      </c>
      <c r="CL281" s="50">
        <v>1923</v>
      </c>
      <c r="CM281" s="50">
        <v>956</v>
      </c>
      <c r="CN281" s="50">
        <v>210</v>
      </c>
      <c r="CO281" s="50">
        <v>211354</v>
      </c>
      <c r="CP281" s="50">
        <v>23855</v>
      </c>
      <c r="CQ281" s="50">
        <v>16296</v>
      </c>
      <c r="CR281" s="50">
        <v>125623</v>
      </c>
      <c r="CS281" s="50">
        <v>16828</v>
      </c>
      <c r="CT281" s="50">
        <v>18088</v>
      </c>
      <c r="CU281" s="51"/>
      <c r="CV281" s="50">
        <f t="shared" si="589"/>
        <v>51957.120034</v>
      </c>
      <c r="CW281" s="57">
        <f t="shared" si="590"/>
        <v>52001.197128</v>
      </c>
      <c r="CX281" s="57">
        <f t="shared" si="591"/>
        <v>5158.7276979999997</v>
      </c>
      <c r="CY281" s="50">
        <f t="shared" si="592"/>
        <v>597133.12625800003</v>
      </c>
      <c r="CZ281" s="57">
        <f t="shared" si="593"/>
        <v>245784.614004</v>
      </c>
      <c r="DA281" s="57">
        <f t="shared" si="594"/>
        <v>34143.930862000001</v>
      </c>
      <c r="DB281" s="50">
        <f t="shared" si="595"/>
        <v>74478.80271199999</v>
      </c>
      <c r="DC281" s="57">
        <f t="shared" si="596"/>
        <v>42607.062467999996</v>
      </c>
      <c r="DD281" s="57">
        <f t="shared" si="597"/>
        <v>3922.9067579999996</v>
      </c>
      <c r="DE281" s="50">
        <f t="shared" si="598"/>
        <v>180025.18610799999</v>
      </c>
      <c r="DF281" s="57">
        <f t="shared" si="599"/>
        <v>82547.974331999998</v>
      </c>
      <c r="DG281" s="57">
        <f t="shared" si="600"/>
        <v>13098.433153999998</v>
      </c>
      <c r="DH281" s="50">
        <f t="shared" si="601"/>
        <v>219497.07859399999</v>
      </c>
      <c r="DI281" s="57">
        <f t="shared" si="602"/>
        <v>86076.517607999995</v>
      </c>
      <c r="DJ281" s="57">
        <f t="shared" si="603"/>
        <v>12811.047688999999</v>
      </c>
      <c r="DK281" s="50">
        <f t="shared" si="604"/>
        <v>104607.67801199999</v>
      </c>
      <c r="DL281" s="57">
        <f t="shared" si="605"/>
        <v>40573.593395999997</v>
      </c>
      <c r="DM281" s="57">
        <f t="shared" si="606"/>
        <v>5743.5222269999995</v>
      </c>
      <c r="DN281" s="50">
        <f t="shared" si="607"/>
        <v>12654.127626</v>
      </c>
      <c r="DO281" s="57">
        <f t="shared" si="608"/>
        <v>6265.2587399999993</v>
      </c>
      <c r="DP281" s="57">
        <f t="shared" si="609"/>
        <v>914.55824799999994</v>
      </c>
      <c r="DQ281" s="50">
        <f t="shared" si="610"/>
        <v>311724.88257199997</v>
      </c>
      <c r="DR281" s="57">
        <f t="shared" si="611"/>
        <v>220275.867528</v>
      </c>
      <c r="DS281" s="57">
        <f t="shared" si="612"/>
        <v>27683.150341999997</v>
      </c>
      <c r="DT281" s="50">
        <f t="shared" si="613"/>
        <v>140812.49671199999</v>
      </c>
      <c r="DU281" s="57">
        <f t="shared" si="614"/>
        <v>226435.72939199998</v>
      </c>
      <c r="DV281" s="57">
        <f t="shared" si="615"/>
        <v>18499.503561999998</v>
      </c>
      <c r="DW281" s="50">
        <f t="shared" si="616"/>
        <v>20410.152989999999</v>
      </c>
      <c r="DX281" s="57">
        <f t="shared" si="617"/>
        <v>8896.8776039999993</v>
      </c>
      <c r="DY281" s="57">
        <f t="shared" si="618"/>
        <v>1133.6817349999999</v>
      </c>
      <c r="DZ281" s="50">
        <f t="shared" si="619"/>
        <v>65172.575641999996</v>
      </c>
      <c r="EA281" s="57">
        <f t="shared" si="620"/>
        <v>24199.543116000001</v>
      </c>
      <c r="EB281" s="57">
        <f t="shared" si="621"/>
        <v>2554.3682919999997</v>
      </c>
      <c r="EC281" s="50">
        <f t="shared" si="622"/>
        <v>33554.258069999996</v>
      </c>
      <c r="ED281" s="57">
        <f t="shared" si="623"/>
        <v>14024.690855999999</v>
      </c>
      <c r="EE281" s="57">
        <f t="shared" si="624"/>
        <v>1085.974479</v>
      </c>
      <c r="EF281" s="50">
        <f t="shared" si="625"/>
        <v>79327.851486</v>
      </c>
      <c r="EG281" s="57">
        <f t="shared" si="626"/>
        <v>17183.294099999999</v>
      </c>
      <c r="EH281" s="57">
        <f t="shared" si="627"/>
        <v>1349.506316</v>
      </c>
      <c r="EI281" s="50">
        <f t="shared" si="628"/>
        <v>116921.218352</v>
      </c>
      <c r="EJ281" s="57">
        <f t="shared" si="629"/>
        <v>14946.538176</v>
      </c>
      <c r="EK281" s="57">
        <f t="shared" si="630"/>
        <v>1779.759787</v>
      </c>
      <c r="EL281" s="50">
        <f t="shared" si="631"/>
        <v>60350.840742</v>
      </c>
      <c r="EM281" s="57">
        <f t="shared" si="632"/>
        <v>48020.438195999996</v>
      </c>
      <c r="EN281" s="57">
        <f t="shared" si="633"/>
        <v>2159.5146199999999</v>
      </c>
      <c r="EO281" s="50">
        <f t="shared" si="634"/>
        <v>121949.200872</v>
      </c>
      <c r="EP281" s="57">
        <f t="shared" si="635"/>
        <v>46120.291667999998</v>
      </c>
      <c r="EQ281" s="57">
        <f t="shared" si="636"/>
        <v>3507.6252449999997</v>
      </c>
      <c r="ER281" s="50">
        <f t="shared" si="637"/>
        <v>35688.642223999996</v>
      </c>
      <c r="ES281" s="57">
        <f t="shared" si="638"/>
        <v>17477.264304</v>
      </c>
      <c r="ET281" s="57">
        <f t="shared" si="639"/>
        <v>1332.123619</v>
      </c>
      <c r="EU281" s="50">
        <f t="shared" si="640"/>
        <v>5901.4690620000001</v>
      </c>
      <c r="EV281" s="57">
        <f t="shared" si="641"/>
        <v>2900.0656079999999</v>
      </c>
      <c r="EW281" s="57">
        <f t="shared" si="642"/>
        <v>371.88821099999996</v>
      </c>
      <c r="EX281" s="50">
        <f t="shared" si="643"/>
        <v>95530.553027999995</v>
      </c>
      <c r="EY281" s="57">
        <f t="shared" si="644"/>
        <v>31243.717799999999</v>
      </c>
      <c r="EZ281" s="57">
        <f t="shared" si="645"/>
        <v>4662.7498690000002</v>
      </c>
      <c r="FA281" s="50">
        <f t="shared" si="646"/>
        <v>70005.459061999994</v>
      </c>
      <c r="FB281" s="57">
        <f t="shared" si="647"/>
        <v>32276.967515999997</v>
      </c>
      <c r="FC281" s="57">
        <f t="shared" si="648"/>
        <v>3562.057194</v>
      </c>
      <c r="FD281" s="50">
        <f t="shared" si="649"/>
        <v>19983.722099999999</v>
      </c>
      <c r="FE281" s="57">
        <f t="shared" si="650"/>
        <v>3127.3745399999998</v>
      </c>
      <c r="FF281" s="57">
        <f t="shared" si="651"/>
        <v>2342.7307839999999</v>
      </c>
      <c r="FG281" s="50">
        <f t="shared" si="652"/>
        <v>120594.655692</v>
      </c>
      <c r="FH281" s="57">
        <f t="shared" si="653"/>
        <v>22573.848851999999</v>
      </c>
      <c r="FI281" s="57">
        <f t="shared" si="654"/>
        <v>5164.1835809999993</v>
      </c>
      <c r="FJ281" s="50">
        <f t="shared" si="655"/>
        <v>37543.755952</v>
      </c>
      <c r="FK281" s="57">
        <f t="shared" si="656"/>
        <v>9422.9611559999994</v>
      </c>
      <c r="FL281" s="57">
        <f t="shared" si="657"/>
        <v>1917.1719099999998</v>
      </c>
      <c r="FM281" s="50">
        <f t="shared" si="658"/>
        <v>76731.918603999991</v>
      </c>
      <c r="FN281" s="57">
        <f t="shared" si="659"/>
        <v>45287.926595999998</v>
      </c>
      <c r="FO281" s="57">
        <f t="shared" si="660"/>
        <v>1018.727549</v>
      </c>
      <c r="FP281" s="50">
        <f t="shared" si="661"/>
        <v>97900.72838</v>
      </c>
      <c r="FQ281" s="57">
        <f t="shared" si="662"/>
        <v>60801.986411999998</v>
      </c>
      <c r="FR281" s="57">
        <f t="shared" si="663"/>
        <v>10712.816591999999</v>
      </c>
      <c r="FS281" s="50">
        <f t="shared" si="664"/>
        <v>7214.2072920000001</v>
      </c>
      <c r="FT281" s="57">
        <f t="shared" si="665"/>
        <v>1548.8236079999999</v>
      </c>
      <c r="FU281" s="57">
        <f t="shared" si="666"/>
        <v>1128.606495</v>
      </c>
      <c r="FV281" s="50">
        <f t="shared" si="667"/>
        <v>29594.861192</v>
      </c>
      <c r="FW281" s="57">
        <f t="shared" si="668"/>
        <v>8693.5907520000001</v>
      </c>
      <c r="FX281" s="57">
        <f t="shared" si="669"/>
        <v>948.56235599999991</v>
      </c>
      <c r="FY281" s="50">
        <f t="shared" si="670"/>
        <v>296077.37732600002</v>
      </c>
      <c r="FZ281" s="57">
        <f t="shared" si="671"/>
        <v>66865.45968</v>
      </c>
      <c r="GA281" s="57">
        <f t="shared" si="672"/>
        <v>12581.139316999999</v>
      </c>
      <c r="GB281" s="50">
        <f t="shared" si="673"/>
        <v>1071.930198</v>
      </c>
      <c r="GC281" s="57">
        <f t="shared" si="674"/>
        <v>287.06385599999999</v>
      </c>
      <c r="GD281" s="57">
        <f t="shared" si="675"/>
        <v>26.645009999999999</v>
      </c>
      <c r="GE281" s="50">
        <f t="shared" si="676"/>
        <v>117814.21480399999</v>
      </c>
      <c r="GF281" s="57">
        <f t="shared" si="677"/>
        <v>7163.0839799999994</v>
      </c>
      <c r="GG281" s="57">
        <f t="shared" si="678"/>
        <v>2067.6527759999999</v>
      </c>
      <c r="GH281" s="50">
        <f t="shared" si="679"/>
        <v>70025.526398000002</v>
      </c>
      <c r="GI281" s="57">
        <f t="shared" si="680"/>
        <v>5053.0445279999994</v>
      </c>
      <c r="GJ281" s="57">
        <f t="shared" si="681"/>
        <v>2295.0235279999997</v>
      </c>
      <c r="GK281" s="51"/>
    </row>
    <row r="282" spans="1:193" s="45" customFormat="1">
      <c r="A282" s="45" t="s">
        <v>23</v>
      </c>
      <c r="B282" s="46">
        <v>41873</v>
      </c>
      <c r="C282" s="56">
        <v>0.55130500000000005</v>
      </c>
      <c r="D282" s="56">
        <v>0.30539899999999998</v>
      </c>
      <c r="E282" s="56">
        <v>0.127021</v>
      </c>
      <c r="F282" s="48">
        <v>108143</v>
      </c>
      <c r="G282" s="49">
        <v>183545</v>
      </c>
      <c r="H282" s="49">
        <v>46223</v>
      </c>
      <c r="I282" s="49">
        <f t="shared" si="684"/>
        <v>1071233</v>
      </c>
      <c r="J282" s="48">
        <v>817573</v>
      </c>
      <c r="K282" s="48">
        <v>352881</v>
      </c>
      <c r="L282" s="48">
        <v>136250</v>
      </c>
      <c r="M282" s="49">
        <v>140229</v>
      </c>
      <c r="N282" s="49">
        <v>30844</v>
      </c>
      <c r="O282" s="48">
        <v>337002</v>
      </c>
      <c r="P282" s="49">
        <v>275153</v>
      </c>
      <c r="Q282" s="49">
        <v>104984</v>
      </c>
      <c r="R282" s="48">
        <v>406682</v>
      </c>
      <c r="S282" s="49">
        <v>286577</v>
      </c>
      <c r="T282" s="49">
        <v>105617</v>
      </c>
      <c r="U282" s="48">
        <v>190791</v>
      </c>
      <c r="V282" s="49">
        <v>134189</v>
      </c>
      <c r="W282" s="49">
        <v>48151</v>
      </c>
      <c r="X282" s="48">
        <v>23710</v>
      </c>
      <c r="Y282" s="49">
        <v>21459</v>
      </c>
      <c r="Z282" s="49">
        <v>7742</v>
      </c>
      <c r="AA282" s="48">
        <v>549396</v>
      </c>
      <c r="AB282" s="49">
        <v>695670</v>
      </c>
      <c r="AC282" s="49">
        <v>218522</v>
      </c>
      <c r="AD282" s="48">
        <v>330334</v>
      </c>
      <c r="AE282" s="49">
        <v>716116</v>
      </c>
      <c r="AF282" s="49">
        <v>144914</v>
      </c>
      <c r="AG282" s="48">
        <v>38310</v>
      </c>
      <c r="AH282" s="49">
        <v>30566</v>
      </c>
      <c r="AI282" s="49">
        <v>9099</v>
      </c>
      <c r="AJ282" s="48">
        <v>122702</v>
      </c>
      <c r="AK282" s="49">
        <v>81799</v>
      </c>
      <c r="AL282" s="49">
        <v>20677</v>
      </c>
      <c r="AM282" s="48">
        <v>63629</v>
      </c>
      <c r="AN282" s="49">
        <v>48041</v>
      </c>
      <c r="AO282" s="49">
        <v>9152</v>
      </c>
      <c r="AP282" s="48">
        <v>145579</v>
      </c>
      <c r="AQ282" s="49">
        <v>58033</v>
      </c>
      <c r="AR282" s="49">
        <v>10944</v>
      </c>
      <c r="AS282" s="48">
        <v>218963</v>
      </c>
      <c r="AT282" s="49">
        <v>51765</v>
      </c>
      <c r="AU282" s="49">
        <v>14314</v>
      </c>
      <c r="AV282" s="48">
        <v>114733</v>
      </c>
      <c r="AW282" s="49">
        <v>152142</v>
      </c>
      <c r="AX282" s="49">
        <v>16397</v>
      </c>
      <c r="AY282" s="48">
        <v>211460</v>
      </c>
      <c r="AZ282" s="49">
        <v>135386</v>
      </c>
      <c r="BA282" s="49">
        <v>25209</v>
      </c>
      <c r="BB282" s="48">
        <v>57804</v>
      </c>
      <c r="BC282" s="49">
        <v>53212</v>
      </c>
      <c r="BD282" s="49">
        <v>9720</v>
      </c>
      <c r="BE282" s="48">
        <v>11358</v>
      </c>
      <c r="BF282" s="49">
        <v>9679</v>
      </c>
      <c r="BG282" s="49">
        <v>3047</v>
      </c>
      <c r="BH282" s="50">
        <v>222561</v>
      </c>
      <c r="BI282" s="50">
        <v>103519</v>
      </c>
      <c r="BJ282" s="50">
        <v>36890</v>
      </c>
      <c r="BK282" s="50">
        <v>162551</v>
      </c>
      <c r="BL282" s="50">
        <v>107504</v>
      </c>
      <c r="BM282" s="50">
        <v>28655</v>
      </c>
      <c r="BN282" s="50">
        <v>34155</v>
      </c>
      <c r="BO282" s="50">
        <v>10432</v>
      </c>
      <c r="BP282" s="50">
        <v>19323</v>
      </c>
      <c r="BQ282" s="50">
        <v>217314</v>
      </c>
      <c r="BR282" s="50">
        <v>69461</v>
      </c>
      <c r="BS282" s="50">
        <v>41784</v>
      </c>
      <c r="BT282" s="50">
        <v>62846</v>
      </c>
      <c r="BU282" s="50">
        <v>27415</v>
      </c>
      <c r="BV282" s="50">
        <v>14875</v>
      </c>
      <c r="BW282" s="50">
        <v>138624</v>
      </c>
      <c r="BX282" s="50">
        <v>135320</v>
      </c>
      <c r="BY282" s="50">
        <v>6893</v>
      </c>
      <c r="BZ282" s="50">
        <v>164067</v>
      </c>
      <c r="CA282" s="50">
        <v>204278</v>
      </c>
      <c r="CB282" s="50">
        <v>96544</v>
      </c>
      <c r="CC282" s="50">
        <v>10717</v>
      </c>
      <c r="CD282" s="50">
        <v>5309</v>
      </c>
      <c r="CE282" s="50">
        <v>9042</v>
      </c>
      <c r="CF282" s="50">
        <v>55790</v>
      </c>
      <c r="CG282" s="50">
        <v>26916</v>
      </c>
      <c r="CH282" s="50">
        <v>7700</v>
      </c>
      <c r="CI282" s="50">
        <v>480109</v>
      </c>
      <c r="CJ282" s="50">
        <v>211567</v>
      </c>
      <c r="CK282" s="50">
        <v>99634</v>
      </c>
      <c r="CL282" s="50">
        <v>3535</v>
      </c>
      <c r="CM282" s="50">
        <v>826</v>
      </c>
      <c r="CN282" s="50">
        <v>583</v>
      </c>
      <c r="CO282" s="50">
        <v>206387</v>
      </c>
      <c r="CP282" s="50">
        <v>24375</v>
      </c>
      <c r="CQ282" s="50">
        <v>17094</v>
      </c>
      <c r="CR282" s="50">
        <v>122184</v>
      </c>
      <c r="CS282" s="50">
        <v>16190</v>
      </c>
      <c r="CT282" s="50">
        <v>18308</v>
      </c>
      <c r="CU282" s="51"/>
      <c r="CV282" s="50">
        <f t="shared" si="589"/>
        <v>59619.776615000002</v>
      </c>
      <c r="CW282" s="57">
        <f t="shared" si="590"/>
        <v>56054.459454999997</v>
      </c>
      <c r="CX282" s="57">
        <f t="shared" si="591"/>
        <v>5871.2916829999995</v>
      </c>
      <c r="CY282" s="50">
        <f t="shared" si="592"/>
        <v>590576.10906500008</v>
      </c>
      <c r="CZ282" s="57">
        <f t="shared" si="593"/>
        <v>249685.97662699997</v>
      </c>
      <c r="DA282" s="57">
        <f t="shared" si="594"/>
        <v>44823.297501000001</v>
      </c>
      <c r="DB282" s="50">
        <f t="shared" si="595"/>
        <v>75115.306250000009</v>
      </c>
      <c r="DC282" s="57">
        <f t="shared" si="596"/>
        <v>42825.796370999997</v>
      </c>
      <c r="DD282" s="57">
        <f t="shared" si="597"/>
        <v>3917.835724</v>
      </c>
      <c r="DE282" s="50">
        <f t="shared" si="598"/>
        <v>185790.88761000001</v>
      </c>
      <c r="DF282" s="57">
        <f t="shared" si="599"/>
        <v>84031.451046999995</v>
      </c>
      <c r="DG282" s="57">
        <f t="shared" si="600"/>
        <v>13335.172664</v>
      </c>
      <c r="DH282" s="50">
        <f t="shared" si="601"/>
        <v>224205.82001000002</v>
      </c>
      <c r="DI282" s="57">
        <f t="shared" si="602"/>
        <v>87520.329222999993</v>
      </c>
      <c r="DJ282" s="57">
        <f t="shared" si="603"/>
        <v>13415.576956999999</v>
      </c>
      <c r="DK282" s="50">
        <f t="shared" si="604"/>
        <v>105184.03225500001</v>
      </c>
      <c r="DL282" s="57">
        <f t="shared" si="605"/>
        <v>40981.186410999995</v>
      </c>
      <c r="DM282" s="57">
        <f t="shared" si="606"/>
        <v>6116.1881709999998</v>
      </c>
      <c r="DN282" s="50">
        <f t="shared" si="607"/>
        <v>13071.441550000001</v>
      </c>
      <c r="DO282" s="57">
        <f t="shared" si="608"/>
        <v>6553.5571409999993</v>
      </c>
      <c r="DP282" s="57">
        <f t="shared" si="609"/>
        <v>983.39658199999997</v>
      </c>
      <c r="DQ282" s="50">
        <f t="shared" si="610"/>
        <v>302884.76178</v>
      </c>
      <c r="DR282" s="57">
        <f t="shared" si="611"/>
        <v>212456.92232999997</v>
      </c>
      <c r="DS282" s="57">
        <f t="shared" si="612"/>
        <v>27756.882962</v>
      </c>
      <c r="DT282" s="50">
        <f t="shared" si="613"/>
        <v>182114.78587000002</v>
      </c>
      <c r="DU282" s="57">
        <f t="shared" si="614"/>
        <v>218701.11028399999</v>
      </c>
      <c r="DV282" s="57">
        <f t="shared" si="615"/>
        <v>18407.121193999999</v>
      </c>
      <c r="DW282" s="50">
        <f t="shared" si="616"/>
        <v>21120.494550000003</v>
      </c>
      <c r="DX282" s="57">
        <f t="shared" si="617"/>
        <v>9334.8258339999993</v>
      </c>
      <c r="DY282" s="57">
        <f t="shared" si="618"/>
        <v>1155.764079</v>
      </c>
      <c r="DZ282" s="50">
        <f t="shared" si="619"/>
        <v>67646.226110000003</v>
      </c>
      <c r="EA282" s="57">
        <f t="shared" si="620"/>
        <v>24981.332800999997</v>
      </c>
      <c r="EB282" s="57">
        <f t="shared" si="621"/>
        <v>2626.4132169999998</v>
      </c>
      <c r="EC282" s="50">
        <f t="shared" si="622"/>
        <v>35078.985845000003</v>
      </c>
      <c r="ED282" s="57">
        <f t="shared" si="623"/>
        <v>14671.673358999999</v>
      </c>
      <c r="EE282" s="57">
        <f t="shared" si="624"/>
        <v>1162.4961920000001</v>
      </c>
      <c r="EF282" s="50">
        <f t="shared" si="625"/>
        <v>80258.430595000013</v>
      </c>
      <c r="EG282" s="57">
        <f t="shared" si="626"/>
        <v>17723.220166999999</v>
      </c>
      <c r="EH282" s="57">
        <f t="shared" si="627"/>
        <v>1390.1178239999999</v>
      </c>
      <c r="EI282" s="50">
        <f t="shared" si="628"/>
        <v>120715.39671500001</v>
      </c>
      <c r="EJ282" s="57">
        <f t="shared" si="629"/>
        <v>15808.979234999999</v>
      </c>
      <c r="EK282" s="57">
        <f t="shared" si="630"/>
        <v>1818.178594</v>
      </c>
      <c r="EL282" s="50">
        <f t="shared" si="631"/>
        <v>63252.876565000006</v>
      </c>
      <c r="EM282" s="57">
        <f t="shared" si="632"/>
        <v>46464.014657999993</v>
      </c>
      <c r="EN282" s="57">
        <f t="shared" si="633"/>
        <v>2082.7633369999999</v>
      </c>
      <c r="EO282" s="50">
        <f t="shared" si="634"/>
        <v>116578.95530000002</v>
      </c>
      <c r="EP282" s="57">
        <f t="shared" si="635"/>
        <v>41346.749013999994</v>
      </c>
      <c r="EQ282" s="57">
        <f t="shared" si="636"/>
        <v>3202.0723889999999</v>
      </c>
      <c r="ER282" s="50">
        <f t="shared" si="637"/>
        <v>31867.634220000004</v>
      </c>
      <c r="ES282" s="57">
        <f t="shared" si="638"/>
        <v>16250.891587999999</v>
      </c>
      <c r="ET282" s="57">
        <f t="shared" si="639"/>
        <v>1234.6441199999999</v>
      </c>
      <c r="EU282" s="50">
        <f t="shared" si="640"/>
        <v>6261.7221900000004</v>
      </c>
      <c r="EV282" s="57">
        <f t="shared" si="641"/>
        <v>2955.956921</v>
      </c>
      <c r="EW282" s="57">
        <f t="shared" si="642"/>
        <v>387.03298699999999</v>
      </c>
      <c r="EX282" s="50">
        <f t="shared" si="643"/>
        <v>122698.99210500001</v>
      </c>
      <c r="EY282" s="57">
        <f t="shared" si="644"/>
        <v>31614.599080999997</v>
      </c>
      <c r="EZ282" s="57">
        <f t="shared" si="645"/>
        <v>4685.8046899999999</v>
      </c>
      <c r="FA282" s="50">
        <f t="shared" si="646"/>
        <v>89615.179055000001</v>
      </c>
      <c r="FB282" s="57">
        <f t="shared" si="647"/>
        <v>32831.614095999998</v>
      </c>
      <c r="FC282" s="57">
        <f t="shared" si="648"/>
        <v>3639.7867550000001</v>
      </c>
      <c r="FD282" s="50">
        <f t="shared" si="649"/>
        <v>18829.822275000002</v>
      </c>
      <c r="FE282" s="57">
        <f t="shared" si="650"/>
        <v>3185.9223679999996</v>
      </c>
      <c r="FF282" s="57">
        <f t="shared" si="651"/>
        <v>2454.4267829999999</v>
      </c>
      <c r="FG282" s="50">
        <f t="shared" si="652"/>
        <v>119806.29477000001</v>
      </c>
      <c r="FH282" s="57">
        <f t="shared" si="653"/>
        <v>21213.319938999997</v>
      </c>
      <c r="FI282" s="57">
        <f t="shared" si="654"/>
        <v>5307.4454639999994</v>
      </c>
      <c r="FJ282" s="50">
        <f t="shared" si="655"/>
        <v>34647.314030000001</v>
      </c>
      <c r="FK282" s="57">
        <f t="shared" si="656"/>
        <v>8372.5135849999988</v>
      </c>
      <c r="FL282" s="57">
        <f t="shared" si="657"/>
        <v>1889.437375</v>
      </c>
      <c r="FM282" s="50">
        <f t="shared" si="658"/>
        <v>76424.104320000013</v>
      </c>
      <c r="FN282" s="57">
        <f t="shared" si="659"/>
        <v>41326.592679999994</v>
      </c>
      <c r="FO282" s="57">
        <f t="shared" si="660"/>
        <v>875.55575299999998</v>
      </c>
      <c r="FP282" s="50">
        <f t="shared" si="661"/>
        <v>90450.957435000004</v>
      </c>
      <c r="FQ282" s="57">
        <f t="shared" si="662"/>
        <v>62386.296921999994</v>
      </c>
      <c r="FR282" s="57">
        <f t="shared" si="663"/>
        <v>12263.115424</v>
      </c>
      <c r="FS282" s="50">
        <f t="shared" si="664"/>
        <v>5908.3356850000009</v>
      </c>
      <c r="FT282" s="57">
        <f t="shared" si="665"/>
        <v>1621.3632909999999</v>
      </c>
      <c r="FU282" s="57">
        <f t="shared" si="666"/>
        <v>1148.523882</v>
      </c>
      <c r="FV282" s="50">
        <f t="shared" si="667"/>
        <v>30757.305950000002</v>
      </c>
      <c r="FW282" s="57">
        <f t="shared" si="668"/>
        <v>8220.1194839999989</v>
      </c>
      <c r="FX282" s="57">
        <f t="shared" si="669"/>
        <v>978.06169999999997</v>
      </c>
      <c r="FY282" s="50">
        <f t="shared" si="670"/>
        <v>264686.49224500003</v>
      </c>
      <c r="FZ282" s="57">
        <f t="shared" si="671"/>
        <v>64612.350232999997</v>
      </c>
      <c r="GA282" s="57">
        <f t="shared" si="672"/>
        <v>12655.610314</v>
      </c>
      <c r="GB282" s="50">
        <f t="shared" si="673"/>
        <v>1948.8631750000002</v>
      </c>
      <c r="GC282" s="57">
        <f t="shared" si="674"/>
        <v>252.25957399999999</v>
      </c>
      <c r="GD282" s="57">
        <f t="shared" si="675"/>
        <v>74.053242999999995</v>
      </c>
      <c r="GE282" s="50">
        <f t="shared" si="676"/>
        <v>113782.185035</v>
      </c>
      <c r="GF282" s="57">
        <f t="shared" si="677"/>
        <v>7444.1006249999991</v>
      </c>
      <c r="GG282" s="57">
        <f t="shared" si="678"/>
        <v>2171.2969739999999</v>
      </c>
      <c r="GH282" s="50">
        <f t="shared" si="679"/>
        <v>67360.650120000006</v>
      </c>
      <c r="GI282" s="57">
        <f t="shared" si="680"/>
        <v>4944.4098099999992</v>
      </c>
      <c r="GJ282" s="57">
        <f t="shared" si="681"/>
        <v>2325.5004679999997</v>
      </c>
      <c r="GK282" s="51"/>
    </row>
    <row r="283" spans="1:193" s="45" customFormat="1">
      <c r="A283" s="45" t="s">
        <v>23</v>
      </c>
      <c r="B283" s="46">
        <v>41872</v>
      </c>
      <c r="C283" s="56">
        <v>0.55388099999999996</v>
      </c>
      <c r="D283" s="56">
        <v>0.30203099999999999</v>
      </c>
      <c r="E283" s="56">
        <v>0.12797700000000001</v>
      </c>
      <c r="F283" s="48">
        <v>101571</v>
      </c>
      <c r="G283" s="49">
        <v>188304</v>
      </c>
      <c r="H283" s="49">
        <v>47237</v>
      </c>
      <c r="I283" s="49">
        <v>1009604</v>
      </c>
      <c r="J283" s="48">
        <v>809135</v>
      </c>
      <c r="K283" s="48">
        <v>360314</v>
      </c>
      <c r="L283" s="48">
        <v>143031</v>
      </c>
      <c r="M283" s="49">
        <v>141896</v>
      </c>
      <c r="N283" s="49">
        <v>31688</v>
      </c>
      <c r="O283" s="48">
        <v>319555</v>
      </c>
      <c r="P283" s="49">
        <v>274686</v>
      </c>
      <c r="Q283" s="49">
        <v>104954</v>
      </c>
      <c r="R283" s="48">
        <v>405742</v>
      </c>
      <c r="S283" s="49">
        <v>286830</v>
      </c>
      <c r="T283" s="49">
        <v>106056</v>
      </c>
      <c r="U283" s="48">
        <v>191566</v>
      </c>
      <c r="V283" s="49">
        <v>134226</v>
      </c>
      <c r="W283" s="49">
        <v>66241</v>
      </c>
      <c r="X283" s="48">
        <v>25658</v>
      </c>
      <c r="Y283" s="49">
        <v>21864</v>
      </c>
      <c r="Z283" s="49">
        <v>7833</v>
      </c>
      <c r="AA283" s="48">
        <v>511642</v>
      </c>
      <c r="AB283" s="49">
        <v>677133</v>
      </c>
      <c r="AC283" s="49">
        <v>210666</v>
      </c>
      <c r="AD283" s="48">
        <v>297023</v>
      </c>
      <c r="AE283" s="49">
        <v>724076</v>
      </c>
      <c r="AF283" s="49">
        <v>143647</v>
      </c>
      <c r="AG283" s="48">
        <v>37869</v>
      </c>
      <c r="AH283" s="49">
        <v>29200</v>
      </c>
      <c r="AI283" s="49">
        <v>9937</v>
      </c>
      <c r="AJ283" s="48">
        <v>121235</v>
      </c>
      <c r="AK283" s="49">
        <v>79485</v>
      </c>
      <c r="AL283" s="49">
        <v>21487</v>
      </c>
      <c r="AM283" s="48">
        <v>63394</v>
      </c>
      <c r="AN283" s="49">
        <v>45968</v>
      </c>
      <c r="AO283" s="49">
        <v>8920</v>
      </c>
      <c r="AP283" s="48">
        <v>147542</v>
      </c>
      <c r="AQ283" s="49">
        <v>56584</v>
      </c>
      <c r="AR283" s="49">
        <v>10579</v>
      </c>
      <c r="AS283" s="48">
        <v>229858</v>
      </c>
      <c r="AT283" s="49">
        <v>52659</v>
      </c>
      <c r="AU283" s="49">
        <v>16292</v>
      </c>
      <c r="AV283" s="48">
        <v>114561</v>
      </c>
      <c r="AW283" s="49">
        <v>152592</v>
      </c>
      <c r="AX283" s="49">
        <v>16729</v>
      </c>
      <c r="AY283" s="48">
        <v>191855</v>
      </c>
      <c r="AZ283" s="49">
        <v>125003</v>
      </c>
      <c r="BA283" s="49">
        <v>24082</v>
      </c>
      <c r="BB283" s="48">
        <v>56026</v>
      </c>
      <c r="BC283" s="49">
        <v>49621</v>
      </c>
      <c r="BD283" s="49">
        <v>9460</v>
      </c>
      <c r="BE283" s="48">
        <v>11579</v>
      </c>
      <c r="BF283" s="49">
        <v>9714</v>
      </c>
      <c r="BG283" s="49">
        <v>3028</v>
      </c>
      <c r="BH283" s="50">
        <v>236922</v>
      </c>
      <c r="BI283" s="50">
        <v>101427</v>
      </c>
      <c r="BJ283" s="50">
        <v>37384</v>
      </c>
      <c r="BK283" s="50">
        <v>168777</v>
      </c>
      <c r="BL283" s="50">
        <v>106055</v>
      </c>
      <c r="BM283" s="50">
        <v>29041</v>
      </c>
      <c r="BN283" s="50">
        <v>34812</v>
      </c>
      <c r="BO283" s="50">
        <v>9736</v>
      </c>
      <c r="BP283" s="50">
        <v>18137</v>
      </c>
      <c r="BQ283" s="50">
        <v>233616</v>
      </c>
      <c r="BR283" s="50">
        <v>73641</v>
      </c>
      <c r="BS283" s="50">
        <v>42869</v>
      </c>
      <c r="BT283" s="50">
        <v>61497</v>
      </c>
      <c r="BU283" s="50">
        <v>26804</v>
      </c>
      <c r="BV283" s="50">
        <v>14827</v>
      </c>
      <c r="BW283" s="50">
        <v>128351</v>
      </c>
      <c r="BX283" s="50">
        <v>138374</v>
      </c>
      <c r="BY283" s="50">
        <v>7269</v>
      </c>
      <c r="BZ283" s="50">
        <v>180739</v>
      </c>
      <c r="CA283" s="50">
        <v>172775</v>
      </c>
      <c r="CB283" s="50">
        <v>76275</v>
      </c>
      <c r="CC283" s="50">
        <v>19325</v>
      </c>
      <c r="CD283" s="50">
        <v>5280</v>
      </c>
      <c r="CE283" s="50">
        <v>9543</v>
      </c>
      <c r="CF283" s="50">
        <v>54999</v>
      </c>
      <c r="CG283" s="50">
        <v>27676</v>
      </c>
      <c r="CH283" s="50">
        <v>7938</v>
      </c>
      <c r="CI283" s="50">
        <v>438402</v>
      </c>
      <c r="CJ283" s="50">
        <v>203958</v>
      </c>
      <c r="CK283" s="50">
        <v>84926</v>
      </c>
      <c r="CL283" s="50">
        <v>4114</v>
      </c>
      <c r="CM283" s="50">
        <v>1648</v>
      </c>
      <c r="CN283" s="50">
        <v>581</v>
      </c>
      <c r="CO283" s="50">
        <v>204608</v>
      </c>
      <c r="CP283" s="50">
        <v>24825</v>
      </c>
      <c r="CQ283" s="50">
        <v>17468</v>
      </c>
      <c r="CR283" s="50">
        <v>111056</v>
      </c>
      <c r="CS283" s="50">
        <v>15408</v>
      </c>
      <c r="CT283" s="50">
        <v>17827</v>
      </c>
      <c r="CU283" s="51"/>
      <c r="CV283" s="50">
        <f t="shared" si="589"/>
        <v>56258.247050999998</v>
      </c>
      <c r="CW283" s="57">
        <f t="shared" si="590"/>
        <v>56873.645424000002</v>
      </c>
      <c r="CX283" s="57">
        <f t="shared" si="591"/>
        <v>6045.2495490000001</v>
      </c>
      <c r="CY283" s="50">
        <f t="shared" si="592"/>
        <v>559200.47312400001</v>
      </c>
      <c r="CZ283" s="57">
        <f t="shared" si="593"/>
        <v>244383.85318499999</v>
      </c>
      <c r="DA283" s="57">
        <f t="shared" si="594"/>
        <v>46111.904778000004</v>
      </c>
      <c r="DB283" s="50">
        <f t="shared" si="595"/>
        <v>79222.153310999987</v>
      </c>
      <c r="DC283" s="57">
        <f t="shared" si="596"/>
        <v>42856.990775999999</v>
      </c>
      <c r="DD283" s="57">
        <f t="shared" si="597"/>
        <v>4055.335176</v>
      </c>
      <c r="DE283" s="50">
        <f t="shared" si="598"/>
        <v>176995.44295499998</v>
      </c>
      <c r="DF283" s="57">
        <f t="shared" si="599"/>
        <v>82963.687265999994</v>
      </c>
      <c r="DG283" s="57">
        <f t="shared" si="600"/>
        <v>13431.698058</v>
      </c>
      <c r="DH283" s="50">
        <f t="shared" si="601"/>
        <v>224732.78470199998</v>
      </c>
      <c r="DI283" s="57">
        <f t="shared" si="602"/>
        <v>86631.551729999992</v>
      </c>
      <c r="DJ283" s="57">
        <f t="shared" si="603"/>
        <v>13572.728712</v>
      </c>
      <c r="DK283" s="50">
        <f t="shared" si="604"/>
        <v>106104.76764599999</v>
      </c>
      <c r="DL283" s="57">
        <f t="shared" si="605"/>
        <v>40540.413006000002</v>
      </c>
      <c r="DM283" s="57">
        <f t="shared" si="606"/>
        <v>8477.3244570000006</v>
      </c>
      <c r="DN283" s="50">
        <f t="shared" si="607"/>
        <v>14211.478697999999</v>
      </c>
      <c r="DO283" s="57">
        <f t="shared" si="608"/>
        <v>6603.6057840000003</v>
      </c>
      <c r="DP283" s="57">
        <f t="shared" si="609"/>
        <v>1002.443841</v>
      </c>
      <c r="DQ283" s="50">
        <f t="shared" si="610"/>
        <v>283388.78260199999</v>
      </c>
      <c r="DR283" s="57">
        <f t="shared" si="611"/>
        <v>204515.15712299998</v>
      </c>
      <c r="DS283" s="57">
        <f t="shared" si="612"/>
        <v>26960.402682</v>
      </c>
      <c r="DT283" s="50">
        <f t="shared" si="613"/>
        <v>164515.39626299997</v>
      </c>
      <c r="DU283" s="57">
        <f t="shared" si="614"/>
        <v>218693.39835599999</v>
      </c>
      <c r="DV283" s="57">
        <f t="shared" si="615"/>
        <v>18383.512119000003</v>
      </c>
      <c r="DW283" s="50">
        <f t="shared" si="616"/>
        <v>20974.919588999997</v>
      </c>
      <c r="DX283" s="57">
        <f t="shared" si="617"/>
        <v>8819.3052000000007</v>
      </c>
      <c r="DY283" s="57">
        <f t="shared" si="618"/>
        <v>1271.707449</v>
      </c>
      <c r="DZ283" s="50">
        <f t="shared" si="619"/>
        <v>67149.763034999996</v>
      </c>
      <c r="EA283" s="57">
        <f t="shared" si="620"/>
        <v>24006.934034999998</v>
      </c>
      <c r="EB283" s="57">
        <f t="shared" si="621"/>
        <v>2749.8417990000003</v>
      </c>
      <c r="EC283" s="50">
        <f t="shared" si="622"/>
        <v>35112.732113999999</v>
      </c>
      <c r="ED283" s="57">
        <f t="shared" si="623"/>
        <v>13883.761007999999</v>
      </c>
      <c r="EE283" s="57">
        <f t="shared" si="624"/>
        <v>1141.55484</v>
      </c>
      <c r="EF283" s="50">
        <f t="shared" si="625"/>
        <v>81720.710501999987</v>
      </c>
      <c r="EG283" s="57">
        <f t="shared" si="626"/>
        <v>17090.122103999998</v>
      </c>
      <c r="EH283" s="57">
        <f t="shared" si="627"/>
        <v>1353.8686830000001</v>
      </c>
      <c r="EI283" s="50">
        <f t="shared" si="628"/>
        <v>127313.97889799999</v>
      </c>
      <c r="EJ283" s="57">
        <f t="shared" si="629"/>
        <v>15904.650428999999</v>
      </c>
      <c r="EK283" s="57">
        <f t="shared" si="630"/>
        <v>2085.0012839999999</v>
      </c>
      <c r="EL283" s="50">
        <f t="shared" si="631"/>
        <v>63453.161240999994</v>
      </c>
      <c r="EM283" s="57">
        <f t="shared" si="632"/>
        <v>46087.514351999998</v>
      </c>
      <c r="EN283" s="57">
        <f t="shared" si="633"/>
        <v>2140.9272330000003</v>
      </c>
      <c r="EO283" s="50">
        <f t="shared" si="634"/>
        <v>106264.839255</v>
      </c>
      <c r="EP283" s="57">
        <f t="shared" si="635"/>
        <v>37754.781092999998</v>
      </c>
      <c r="EQ283" s="57">
        <f t="shared" si="636"/>
        <v>3081.9421140000004</v>
      </c>
      <c r="ER283" s="50">
        <f t="shared" si="637"/>
        <v>31031.736905999998</v>
      </c>
      <c r="ES283" s="57">
        <f t="shared" si="638"/>
        <v>14987.080250999999</v>
      </c>
      <c r="ET283" s="57">
        <f t="shared" si="639"/>
        <v>1210.6624200000001</v>
      </c>
      <c r="EU283" s="50">
        <f t="shared" si="640"/>
        <v>6413.3880989999998</v>
      </c>
      <c r="EV283" s="57">
        <f t="shared" si="641"/>
        <v>2933.929134</v>
      </c>
      <c r="EW283" s="57">
        <f t="shared" si="642"/>
        <v>387.51435600000002</v>
      </c>
      <c r="EX283" s="50">
        <f t="shared" si="643"/>
        <v>131226.59428199998</v>
      </c>
      <c r="EY283" s="57">
        <f t="shared" si="644"/>
        <v>30634.098236999998</v>
      </c>
      <c r="EZ283" s="57">
        <f t="shared" si="645"/>
        <v>4784.2921679999999</v>
      </c>
      <c r="FA283" s="50">
        <f t="shared" si="646"/>
        <v>93482.373536999992</v>
      </c>
      <c r="FB283" s="57">
        <f t="shared" si="647"/>
        <v>32031.897704999999</v>
      </c>
      <c r="FC283" s="57">
        <f t="shared" si="648"/>
        <v>3716.5800570000001</v>
      </c>
      <c r="FD283" s="50">
        <f t="shared" si="649"/>
        <v>19281.705371999997</v>
      </c>
      <c r="FE283" s="57">
        <f t="shared" si="650"/>
        <v>2940.5738160000001</v>
      </c>
      <c r="FF283" s="57">
        <f t="shared" si="651"/>
        <v>2321.118849</v>
      </c>
      <c r="FG283" s="50">
        <f t="shared" si="652"/>
        <v>129395.46369599999</v>
      </c>
      <c r="FH283" s="57">
        <f t="shared" si="653"/>
        <v>22241.864870999998</v>
      </c>
      <c r="FI283" s="57">
        <f t="shared" si="654"/>
        <v>5486.2460129999999</v>
      </c>
      <c r="FJ283" s="50">
        <f t="shared" si="655"/>
        <v>34062.019856999999</v>
      </c>
      <c r="FK283" s="57">
        <f t="shared" si="656"/>
        <v>8095.6389239999999</v>
      </c>
      <c r="FL283" s="57">
        <f t="shared" si="657"/>
        <v>1897.514979</v>
      </c>
      <c r="FM283" s="50">
        <f t="shared" si="658"/>
        <v>71091.180230999991</v>
      </c>
      <c r="FN283" s="57">
        <f t="shared" si="659"/>
        <v>41793.237593999998</v>
      </c>
      <c r="FO283" s="57">
        <f t="shared" si="660"/>
        <v>930.264813</v>
      </c>
      <c r="FP283" s="50">
        <f t="shared" si="661"/>
        <v>100107.898059</v>
      </c>
      <c r="FQ283" s="57">
        <f t="shared" si="662"/>
        <v>52183.406024999997</v>
      </c>
      <c r="FR283" s="57">
        <f t="shared" si="663"/>
        <v>9761.4456750000008</v>
      </c>
      <c r="FS283" s="50">
        <f t="shared" si="664"/>
        <v>10703.750324999999</v>
      </c>
      <c r="FT283" s="57">
        <f t="shared" si="665"/>
        <v>1594.7236800000001</v>
      </c>
      <c r="FU283" s="57">
        <f t="shared" si="666"/>
        <v>1221.2845110000001</v>
      </c>
      <c r="FV283" s="50">
        <f t="shared" si="667"/>
        <v>30462.901118999998</v>
      </c>
      <c r="FW283" s="57">
        <f t="shared" si="668"/>
        <v>8359.0099559999999</v>
      </c>
      <c r="FX283" s="57">
        <f t="shared" si="669"/>
        <v>1015.881426</v>
      </c>
      <c r="FY283" s="50">
        <f t="shared" si="670"/>
        <v>242822.53816199998</v>
      </c>
      <c r="FZ283" s="57">
        <f t="shared" si="671"/>
        <v>61601.638697999995</v>
      </c>
      <c r="GA283" s="57">
        <f t="shared" si="672"/>
        <v>10868.574702</v>
      </c>
      <c r="GB283" s="50">
        <f t="shared" si="673"/>
        <v>2278.6664339999998</v>
      </c>
      <c r="GC283" s="57">
        <f t="shared" si="674"/>
        <v>497.74708799999996</v>
      </c>
      <c r="GD283" s="57">
        <f t="shared" si="675"/>
        <v>74.354637000000011</v>
      </c>
      <c r="GE283" s="50">
        <f t="shared" si="676"/>
        <v>113328.48364799999</v>
      </c>
      <c r="GF283" s="57">
        <f t="shared" si="677"/>
        <v>7497.9195749999999</v>
      </c>
      <c r="GG283" s="57">
        <f t="shared" si="678"/>
        <v>2235.5022360000003</v>
      </c>
      <c r="GH283" s="50">
        <f t="shared" si="679"/>
        <v>61511.808335999995</v>
      </c>
      <c r="GI283" s="57">
        <f t="shared" si="680"/>
        <v>4653.6936479999995</v>
      </c>
      <c r="GJ283" s="57">
        <f t="shared" si="681"/>
        <v>2281.4459790000001</v>
      </c>
      <c r="GK283" s="51"/>
    </row>
    <row r="284" spans="1:193" s="45" customFormat="1">
      <c r="A284" s="45" t="s">
        <v>23</v>
      </c>
      <c r="B284" s="46">
        <v>41871</v>
      </c>
      <c r="C284" s="56">
        <v>0.56388499999999997</v>
      </c>
      <c r="D284" s="56">
        <v>0.29794700000000002</v>
      </c>
      <c r="E284" s="56">
        <v>0.122597</v>
      </c>
      <c r="F284" s="48">
        <v>98424</v>
      </c>
      <c r="G284" s="49">
        <v>189245</v>
      </c>
      <c r="H284" s="49">
        <v>47821</v>
      </c>
      <c r="I284" s="49">
        <f t="shared" ref="I284:I289" si="685">I283</f>
        <v>1009604</v>
      </c>
      <c r="J284" s="48">
        <v>809192</v>
      </c>
      <c r="K284" s="48">
        <v>363099</v>
      </c>
      <c r="L284" s="48">
        <v>145021</v>
      </c>
      <c r="M284" s="49">
        <v>149570</v>
      </c>
      <c r="N284" s="49">
        <v>33082</v>
      </c>
      <c r="O284" s="48">
        <v>305862</v>
      </c>
      <c r="P284" s="49">
        <v>276888</v>
      </c>
      <c r="Q284" s="49">
        <v>104110</v>
      </c>
      <c r="R284" s="48">
        <v>399219</v>
      </c>
      <c r="S284" s="49">
        <v>295720</v>
      </c>
      <c r="T284" s="49">
        <v>108205</v>
      </c>
      <c r="U284" s="48">
        <v>189131</v>
      </c>
      <c r="V284" s="49">
        <v>140359</v>
      </c>
      <c r="W284" s="49">
        <v>68772</v>
      </c>
      <c r="X284" s="48">
        <v>25880</v>
      </c>
      <c r="Y284" s="49">
        <v>22289</v>
      </c>
      <c r="Z284" s="49">
        <v>8713</v>
      </c>
      <c r="AA284" s="48">
        <v>496235</v>
      </c>
      <c r="AB284" s="49">
        <v>690092</v>
      </c>
      <c r="AC284" s="49">
        <v>211133</v>
      </c>
      <c r="AD284" s="48">
        <v>300858</v>
      </c>
      <c r="AE284" s="49">
        <v>743774</v>
      </c>
      <c r="AF284" s="49">
        <v>165216</v>
      </c>
      <c r="AG284" s="48">
        <v>31798</v>
      </c>
      <c r="AH284" s="49">
        <v>29982</v>
      </c>
      <c r="AI284" s="49">
        <v>9275</v>
      </c>
      <c r="AJ284" s="48">
        <v>121752</v>
      </c>
      <c r="AK284" s="49">
        <v>81762</v>
      </c>
      <c r="AL284" s="49">
        <v>22142</v>
      </c>
      <c r="AM284" s="48">
        <v>62403</v>
      </c>
      <c r="AN284" s="49">
        <v>47859</v>
      </c>
      <c r="AO284" s="49">
        <v>9325</v>
      </c>
      <c r="AP284" s="48">
        <v>139420</v>
      </c>
      <c r="AQ284" s="49">
        <v>54199</v>
      </c>
      <c r="AR284" s="49">
        <v>10292</v>
      </c>
      <c r="AS284" s="48">
        <v>212787</v>
      </c>
      <c r="AT284" s="49">
        <v>50370</v>
      </c>
      <c r="AU284" s="49">
        <v>14042</v>
      </c>
      <c r="AV284" s="48">
        <v>106434</v>
      </c>
      <c r="AW284" s="49">
        <v>149871</v>
      </c>
      <c r="AX284" s="49">
        <v>16267</v>
      </c>
      <c r="AY284" s="48">
        <v>159723</v>
      </c>
      <c r="AZ284" s="49">
        <v>125826</v>
      </c>
      <c r="BA284" s="49">
        <v>23472</v>
      </c>
      <c r="BB284" s="48">
        <v>53085</v>
      </c>
      <c r="BC284" s="49">
        <v>47127</v>
      </c>
      <c r="BD284" s="49">
        <v>9182</v>
      </c>
      <c r="BE284" s="48">
        <v>11539</v>
      </c>
      <c r="BF284" s="49">
        <v>9801</v>
      </c>
      <c r="BG284" s="49">
        <v>3296</v>
      </c>
      <c r="BH284" s="50">
        <v>232728</v>
      </c>
      <c r="BI284" s="50">
        <v>101199</v>
      </c>
      <c r="BJ284" s="50">
        <v>37430</v>
      </c>
      <c r="BK284" s="50">
        <v>168878</v>
      </c>
      <c r="BL284" s="50">
        <v>92694</v>
      </c>
      <c r="BM284" s="50">
        <v>25410</v>
      </c>
      <c r="BN284" s="50">
        <v>33758</v>
      </c>
      <c r="BO284" s="50">
        <v>9526</v>
      </c>
      <c r="BP284" s="50">
        <v>18751</v>
      </c>
      <c r="BQ284" s="50">
        <v>216239</v>
      </c>
      <c r="BR284" s="50">
        <v>74366</v>
      </c>
      <c r="BS284" s="50">
        <v>42997</v>
      </c>
      <c r="BT284" s="50">
        <v>63750</v>
      </c>
      <c r="BU284" s="50">
        <v>27381</v>
      </c>
      <c r="BV284" s="50">
        <v>15393</v>
      </c>
      <c r="BW284" s="50">
        <v>124433</v>
      </c>
      <c r="BX284" s="50">
        <v>136837</v>
      </c>
      <c r="BY284" s="50">
        <v>7297</v>
      </c>
      <c r="BZ284" s="50">
        <v>144462</v>
      </c>
      <c r="CA284" s="50">
        <v>166106</v>
      </c>
      <c r="CB284" s="50">
        <v>75722</v>
      </c>
      <c r="CC284" s="50">
        <v>20039</v>
      </c>
      <c r="CD284" s="50">
        <v>5423</v>
      </c>
      <c r="CE284" s="50">
        <v>9384</v>
      </c>
      <c r="CF284" s="50">
        <v>58137</v>
      </c>
      <c r="CG284" s="50">
        <v>32936</v>
      </c>
      <c r="CH284" s="50">
        <v>9484</v>
      </c>
      <c r="CI284" s="50">
        <v>446472</v>
      </c>
      <c r="CJ284" s="50">
        <v>201316</v>
      </c>
      <c r="CK284" s="50">
        <v>84071</v>
      </c>
      <c r="CL284" s="50">
        <v>4098</v>
      </c>
      <c r="CM284" s="50">
        <v>1678</v>
      </c>
      <c r="CN284" s="50">
        <v>596</v>
      </c>
      <c r="CO284" s="50">
        <v>206588</v>
      </c>
      <c r="CP284" s="50">
        <v>26318</v>
      </c>
      <c r="CQ284" s="50">
        <v>16944</v>
      </c>
      <c r="CR284" s="50">
        <v>110073</v>
      </c>
      <c r="CS284" s="50">
        <v>15848</v>
      </c>
      <c r="CT284" s="50">
        <v>18545</v>
      </c>
      <c r="CU284" s="51"/>
      <c r="CV284" s="50">
        <f t="shared" si="589"/>
        <v>55499.817239999997</v>
      </c>
      <c r="CW284" s="57">
        <f t="shared" si="590"/>
        <v>56384.980015000001</v>
      </c>
      <c r="CX284" s="57">
        <f t="shared" si="591"/>
        <v>5862.7111370000002</v>
      </c>
      <c r="CY284" s="50">
        <f t="shared" si="592"/>
        <v>569300.55154000001</v>
      </c>
      <c r="CZ284" s="57">
        <f t="shared" si="593"/>
        <v>241096.32882400003</v>
      </c>
      <c r="DA284" s="57">
        <f t="shared" si="594"/>
        <v>44514.848102999997</v>
      </c>
      <c r="DB284" s="50">
        <f t="shared" si="595"/>
        <v>81775.166584999999</v>
      </c>
      <c r="DC284" s="57">
        <f t="shared" si="596"/>
        <v>44563.932790000006</v>
      </c>
      <c r="DD284" s="57">
        <f t="shared" si="597"/>
        <v>4055.7539539999998</v>
      </c>
      <c r="DE284" s="50">
        <f t="shared" si="598"/>
        <v>172470.99386999998</v>
      </c>
      <c r="DF284" s="57">
        <f t="shared" si="599"/>
        <v>82497.948936000001</v>
      </c>
      <c r="DG284" s="57">
        <f t="shared" si="600"/>
        <v>12763.57367</v>
      </c>
      <c r="DH284" s="50">
        <f t="shared" si="601"/>
        <v>225113.60581499999</v>
      </c>
      <c r="DI284" s="57">
        <f t="shared" si="602"/>
        <v>88108.886840000006</v>
      </c>
      <c r="DJ284" s="57">
        <f t="shared" si="603"/>
        <v>13265.608385</v>
      </c>
      <c r="DK284" s="50">
        <f t="shared" si="604"/>
        <v>106648.13393499999</v>
      </c>
      <c r="DL284" s="57">
        <f t="shared" si="605"/>
        <v>41819.542973000003</v>
      </c>
      <c r="DM284" s="57">
        <f t="shared" si="606"/>
        <v>8431.2408840000007</v>
      </c>
      <c r="DN284" s="50">
        <f t="shared" si="607"/>
        <v>14593.343799999999</v>
      </c>
      <c r="DO284" s="57">
        <f t="shared" si="608"/>
        <v>6640.9406830000007</v>
      </c>
      <c r="DP284" s="57">
        <f t="shared" si="609"/>
        <v>1068.1876609999999</v>
      </c>
      <c r="DQ284" s="50">
        <f t="shared" si="610"/>
        <v>279819.47297499998</v>
      </c>
      <c r="DR284" s="57">
        <f t="shared" si="611"/>
        <v>205610.841124</v>
      </c>
      <c r="DS284" s="57">
        <f t="shared" si="612"/>
        <v>25884.272400999998</v>
      </c>
      <c r="DT284" s="50">
        <f t="shared" si="613"/>
        <v>169649.31333</v>
      </c>
      <c r="DU284" s="57">
        <f t="shared" si="614"/>
        <v>221605.23197800003</v>
      </c>
      <c r="DV284" s="57">
        <f t="shared" si="615"/>
        <v>20254.985951999999</v>
      </c>
      <c r="DW284" s="50">
        <f t="shared" si="616"/>
        <v>17930.415229999999</v>
      </c>
      <c r="DX284" s="57">
        <f t="shared" si="617"/>
        <v>8933.0469540000013</v>
      </c>
      <c r="DY284" s="57">
        <f t="shared" si="618"/>
        <v>1137.0871749999999</v>
      </c>
      <c r="DZ284" s="50">
        <f t="shared" si="619"/>
        <v>68654.126519999991</v>
      </c>
      <c r="EA284" s="57">
        <f t="shared" si="620"/>
        <v>24360.742614000003</v>
      </c>
      <c r="EB284" s="57">
        <f t="shared" si="621"/>
        <v>2714.542774</v>
      </c>
      <c r="EC284" s="50">
        <f t="shared" si="622"/>
        <v>35188.115655000001</v>
      </c>
      <c r="ED284" s="57">
        <f t="shared" si="623"/>
        <v>14259.445473000002</v>
      </c>
      <c r="EE284" s="57">
        <f t="shared" si="624"/>
        <v>1143.2170249999999</v>
      </c>
      <c r="EF284" s="50">
        <f t="shared" si="625"/>
        <v>78616.846699999995</v>
      </c>
      <c r="EG284" s="57">
        <f t="shared" si="626"/>
        <v>16148.429453000001</v>
      </c>
      <c r="EH284" s="57">
        <f t="shared" si="627"/>
        <v>1261.7683239999999</v>
      </c>
      <c r="EI284" s="50">
        <f t="shared" si="628"/>
        <v>119987.397495</v>
      </c>
      <c r="EJ284" s="57">
        <f t="shared" si="629"/>
        <v>15007.590390000001</v>
      </c>
      <c r="EK284" s="57">
        <f t="shared" si="630"/>
        <v>1721.5070739999999</v>
      </c>
      <c r="EL284" s="50">
        <f t="shared" si="631"/>
        <v>60016.536089999994</v>
      </c>
      <c r="EM284" s="57">
        <f t="shared" si="632"/>
        <v>44653.614837000001</v>
      </c>
      <c r="EN284" s="57">
        <f t="shared" si="633"/>
        <v>1994.2853989999999</v>
      </c>
      <c r="EO284" s="50">
        <f t="shared" si="634"/>
        <v>90065.403854999997</v>
      </c>
      <c r="EP284" s="57">
        <f t="shared" si="635"/>
        <v>37489.479222000002</v>
      </c>
      <c r="EQ284" s="57">
        <f t="shared" si="636"/>
        <v>2877.5967839999998</v>
      </c>
      <c r="ER284" s="50">
        <f t="shared" si="637"/>
        <v>29933.835224999999</v>
      </c>
      <c r="ES284" s="57">
        <f t="shared" si="638"/>
        <v>14041.348269</v>
      </c>
      <c r="ET284" s="57">
        <f t="shared" si="639"/>
        <v>1125.6856539999999</v>
      </c>
      <c r="EU284" s="50">
        <f t="shared" si="640"/>
        <v>6506.6690149999995</v>
      </c>
      <c r="EV284" s="57">
        <f t="shared" si="641"/>
        <v>2920.178547</v>
      </c>
      <c r="EW284" s="57">
        <f t="shared" si="642"/>
        <v>404.07971199999997</v>
      </c>
      <c r="EX284" s="50">
        <f t="shared" si="643"/>
        <v>131231.82827999999</v>
      </c>
      <c r="EY284" s="57">
        <f t="shared" si="644"/>
        <v>30151.938453000002</v>
      </c>
      <c r="EZ284" s="57">
        <f t="shared" si="645"/>
        <v>4588.8057099999996</v>
      </c>
      <c r="FA284" s="50">
        <f t="shared" si="646"/>
        <v>95227.771029999989</v>
      </c>
      <c r="FB284" s="57">
        <f t="shared" si="647"/>
        <v>27617.899218000002</v>
      </c>
      <c r="FC284" s="57">
        <f t="shared" si="648"/>
        <v>3115.18977</v>
      </c>
      <c r="FD284" s="50">
        <f t="shared" si="649"/>
        <v>19035.629829999998</v>
      </c>
      <c r="FE284" s="57">
        <f t="shared" si="650"/>
        <v>2838.2431220000003</v>
      </c>
      <c r="FF284" s="57">
        <f t="shared" si="651"/>
        <v>2298.816347</v>
      </c>
      <c r="FG284" s="50">
        <f t="shared" si="652"/>
        <v>121933.92851499999</v>
      </c>
      <c r="FH284" s="57">
        <f t="shared" si="653"/>
        <v>22157.126602</v>
      </c>
      <c r="FI284" s="57">
        <f t="shared" si="654"/>
        <v>5271.3032089999997</v>
      </c>
      <c r="FJ284" s="50">
        <f t="shared" si="655"/>
        <v>35947.668749999997</v>
      </c>
      <c r="FK284" s="57">
        <f t="shared" si="656"/>
        <v>8158.0868070000006</v>
      </c>
      <c r="FL284" s="57">
        <f t="shared" si="657"/>
        <v>1887.1356209999999</v>
      </c>
      <c r="FM284" s="50">
        <f t="shared" si="658"/>
        <v>70165.902204999991</v>
      </c>
      <c r="FN284" s="57">
        <f t="shared" si="659"/>
        <v>40770.173639000001</v>
      </c>
      <c r="FO284" s="57">
        <f t="shared" si="660"/>
        <v>894.59030899999993</v>
      </c>
      <c r="FP284" s="50">
        <f t="shared" si="661"/>
        <v>81459.954870000001</v>
      </c>
      <c r="FQ284" s="57">
        <f t="shared" si="662"/>
        <v>49490.784382000005</v>
      </c>
      <c r="FR284" s="57">
        <f t="shared" si="663"/>
        <v>9283.2900339999997</v>
      </c>
      <c r="FS284" s="50">
        <f t="shared" si="664"/>
        <v>11299.691514999999</v>
      </c>
      <c r="FT284" s="57">
        <f t="shared" si="665"/>
        <v>1615.7665810000001</v>
      </c>
      <c r="FU284" s="57">
        <f t="shared" si="666"/>
        <v>1150.4502479999999</v>
      </c>
      <c r="FV284" s="50">
        <f t="shared" si="667"/>
        <v>32782.582244999998</v>
      </c>
      <c r="FW284" s="57">
        <f t="shared" si="668"/>
        <v>9813.1823920000006</v>
      </c>
      <c r="FX284" s="57">
        <f t="shared" si="669"/>
        <v>1162.7099479999999</v>
      </c>
      <c r="FY284" s="50">
        <f t="shared" si="670"/>
        <v>251758.86371999999</v>
      </c>
      <c r="FZ284" s="57">
        <f t="shared" si="671"/>
        <v>59981.498252000005</v>
      </c>
      <c r="GA284" s="57">
        <f t="shared" si="672"/>
        <v>10306.852386999999</v>
      </c>
      <c r="GB284" s="50">
        <f t="shared" si="673"/>
        <v>2310.8007299999999</v>
      </c>
      <c r="GC284" s="57">
        <f t="shared" si="674"/>
        <v>499.95506600000004</v>
      </c>
      <c r="GD284" s="57">
        <f t="shared" si="675"/>
        <v>73.067812000000004</v>
      </c>
      <c r="GE284" s="50">
        <f t="shared" si="676"/>
        <v>116491.87437999999</v>
      </c>
      <c r="GF284" s="57">
        <f t="shared" si="677"/>
        <v>7841.3691460000009</v>
      </c>
      <c r="GG284" s="57">
        <f t="shared" si="678"/>
        <v>2077.2835679999998</v>
      </c>
      <c r="GH284" s="50">
        <f t="shared" si="679"/>
        <v>62068.513605</v>
      </c>
      <c r="GI284" s="57">
        <f t="shared" si="680"/>
        <v>4721.8640560000003</v>
      </c>
      <c r="GJ284" s="57">
        <f t="shared" si="681"/>
        <v>2273.561365</v>
      </c>
      <c r="GK284" s="51"/>
    </row>
    <row r="285" spans="1:193" s="45" customFormat="1">
      <c r="A285" s="45" t="s">
        <v>23</v>
      </c>
      <c r="B285" s="46">
        <v>41870</v>
      </c>
      <c r="C285" s="56">
        <v>0.56799100000000002</v>
      </c>
      <c r="D285" s="56">
        <v>0.29274899999999998</v>
      </c>
      <c r="E285" s="56">
        <v>0.12357</v>
      </c>
      <c r="F285" s="48">
        <v>105991</v>
      </c>
      <c r="G285" s="49">
        <v>200858</v>
      </c>
      <c r="H285" s="49">
        <v>51604</v>
      </c>
      <c r="I285" s="49">
        <f t="shared" si="685"/>
        <v>1009604</v>
      </c>
      <c r="J285" s="48">
        <v>797804</v>
      </c>
      <c r="K285" s="48">
        <v>369648</v>
      </c>
      <c r="L285" s="48">
        <v>113873</v>
      </c>
      <c r="M285" s="49">
        <v>167773</v>
      </c>
      <c r="N285" s="49">
        <v>36312</v>
      </c>
      <c r="O285" s="48">
        <v>322603</v>
      </c>
      <c r="P285" s="49">
        <v>281029</v>
      </c>
      <c r="Q285" s="49">
        <v>106419</v>
      </c>
      <c r="R285" s="48">
        <v>439775</v>
      </c>
      <c r="S285" s="49">
        <v>322068</v>
      </c>
      <c r="T285" s="49">
        <v>116863</v>
      </c>
      <c r="U285" s="48">
        <v>153154</v>
      </c>
      <c r="V285" s="49">
        <v>150237</v>
      </c>
      <c r="W285" s="49">
        <v>72977</v>
      </c>
      <c r="X285" s="48">
        <v>27715</v>
      </c>
      <c r="Y285" s="49">
        <v>24413</v>
      </c>
      <c r="Z285" s="49">
        <v>9262</v>
      </c>
      <c r="AA285" s="48">
        <v>475114</v>
      </c>
      <c r="AB285" s="49">
        <v>653769</v>
      </c>
      <c r="AC285" s="49">
        <v>205293</v>
      </c>
      <c r="AD285" s="48">
        <v>311327</v>
      </c>
      <c r="AE285" s="49">
        <v>785525</v>
      </c>
      <c r="AF285" s="49">
        <v>167253</v>
      </c>
      <c r="AG285" s="48">
        <v>39255</v>
      </c>
      <c r="AH285" s="49">
        <v>31856</v>
      </c>
      <c r="AI285" s="49">
        <v>9519</v>
      </c>
      <c r="AJ285" s="48">
        <v>104588</v>
      </c>
      <c r="AK285" s="49">
        <v>85944</v>
      </c>
      <c r="AL285" s="49">
        <v>22294</v>
      </c>
      <c r="AM285" s="48">
        <v>48863</v>
      </c>
      <c r="AN285" s="49">
        <v>51062</v>
      </c>
      <c r="AO285" s="49">
        <v>9351</v>
      </c>
      <c r="AP285" s="48">
        <v>142926</v>
      </c>
      <c r="AQ285" s="49">
        <v>49411</v>
      </c>
      <c r="AR285" s="49">
        <v>10218</v>
      </c>
      <c r="AS285" s="48">
        <v>214209</v>
      </c>
      <c r="AT285" s="49">
        <v>46118</v>
      </c>
      <c r="AU285" s="49">
        <v>14025</v>
      </c>
      <c r="AV285" s="48">
        <v>106975</v>
      </c>
      <c r="AW285" s="49">
        <v>148052</v>
      </c>
      <c r="AX285" s="49">
        <v>15910</v>
      </c>
      <c r="AY285" s="48">
        <v>187561</v>
      </c>
      <c r="AZ285" s="49">
        <v>125045</v>
      </c>
      <c r="BA285" s="49">
        <v>23202</v>
      </c>
      <c r="BB285" s="48">
        <v>42572</v>
      </c>
      <c r="BC285" s="49">
        <v>46164</v>
      </c>
      <c r="BD285" s="49">
        <v>9006</v>
      </c>
      <c r="BE285" s="48">
        <v>11060</v>
      </c>
      <c r="BF285" s="49">
        <v>10713</v>
      </c>
      <c r="BG285" s="49">
        <v>3315</v>
      </c>
      <c r="BH285" s="50">
        <v>230632</v>
      </c>
      <c r="BI285" s="50">
        <v>102085</v>
      </c>
      <c r="BJ285" s="50">
        <v>36749</v>
      </c>
      <c r="BK285" s="50">
        <v>146693</v>
      </c>
      <c r="BL285" s="50">
        <v>91911</v>
      </c>
      <c r="BM285" s="50">
        <v>23976</v>
      </c>
      <c r="BN285" s="50">
        <v>34512</v>
      </c>
      <c r="BO285" s="50">
        <v>9628</v>
      </c>
      <c r="BP285" s="50">
        <v>20145</v>
      </c>
      <c r="BQ285" s="50">
        <v>211327</v>
      </c>
      <c r="BR285" s="50">
        <v>76273</v>
      </c>
      <c r="BS285" s="50">
        <v>42567</v>
      </c>
      <c r="BT285" s="50">
        <v>63275</v>
      </c>
      <c r="BU285" s="50">
        <v>30356</v>
      </c>
      <c r="BV285" s="50">
        <v>15287</v>
      </c>
      <c r="BW285" s="50">
        <v>120159</v>
      </c>
      <c r="BX285" s="50">
        <v>145526</v>
      </c>
      <c r="BY285" s="50">
        <v>7261</v>
      </c>
      <c r="BZ285" s="50">
        <v>130487</v>
      </c>
      <c r="CA285" s="50">
        <v>164093</v>
      </c>
      <c r="CB285" s="50">
        <v>74432</v>
      </c>
      <c r="CC285" s="50">
        <v>11982</v>
      </c>
      <c r="CD285" s="50">
        <v>5191</v>
      </c>
      <c r="CE285" s="50">
        <v>9638</v>
      </c>
      <c r="CF285" s="50">
        <v>69842</v>
      </c>
      <c r="CG285" s="50">
        <v>47551</v>
      </c>
      <c r="CH285" s="50">
        <v>12291</v>
      </c>
      <c r="CI285" s="50">
        <v>453801</v>
      </c>
      <c r="CJ285" s="50">
        <v>202381</v>
      </c>
      <c r="CK285" s="50">
        <v>88547</v>
      </c>
      <c r="CL285" s="50">
        <v>4030</v>
      </c>
      <c r="CM285" s="50">
        <v>1634</v>
      </c>
      <c r="CN285" s="50">
        <v>727</v>
      </c>
      <c r="CO285" s="50">
        <v>208368</v>
      </c>
      <c r="CP285" s="50">
        <v>26784</v>
      </c>
      <c r="CQ285" s="50">
        <v>17613</v>
      </c>
      <c r="CR285" s="50">
        <v>120670</v>
      </c>
      <c r="CS285" s="50">
        <v>15718</v>
      </c>
      <c r="CT285" s="50">
        <v>18675</v>
      </c>
      <c r="CU285" s="51"/>
      <c r="CV285" s="50">
        <f t="shared" si="589"/>
        <v>60201.934080999999</v>
      </c>
      <c r="CW285" s="57">
        <f t="shared" si="590"/>
        <v>58800.978641999995</v>
      </c>
      <c r="CX285" s="57">
        <f t="shared" si="591"/>
        <v>6376.7062800000003</v>
      </c>
      <c r="CY285" s="50">
        <f t="shared" si="592"/>
        <v>573445.98556399997</v>
      </c>
      <c r="CZ285" s="57">
        <f t="shared" si="593"/>
        <v>233556.32319599998</v>
      </c>
      <c r="DA285" s="57">
        <f t="shared" si="594"/>
        <v>45677.403359999997</v>
      </c>
      <c r="DB285" s="50">
        <f t="shared" si="595"/>
        <v>64678.839143000005</v>
      </c>
      <c r="DC285" s="57">
        <f t="shared" si="596"/>
        <v>49115.377976999996</v>
      </c>
      <c r="DD285" s="57">
        <f t="shared" si="597"/>
        <v>4487.07384</v>
      </c>
      <c r="DE285" s="50">
        <f t="shared" si="598"/>
        <v>183235.600573</v>
      </c>
      <c r="DF285" s="57">
        <f t="shared" si="599"/>
        <v>82270.958720999988</v>
      </c>
      <c r="DG285" s="57">
        <f t="shared" si="600"/>
        <v>13150.195830000001</v>
      </c>
      <c r="DH285" s="50">
        <f t="shared" si="601"/>
        <v>249788.24202500001</v>
      </c>
      <c r="DI285" s="57">
        <f t="shared" si="602"/>
        <v>94285.084931999998</v>
      </c>
      <c r="DJ285" s="57">
        <f t="shared" si="603"/>
        <v>14440.760909999999</v>
      </c>
      <c r="DK285" s="50">
        <f t="shared" si="604"/>
        <v>86990.093613999998</v>
      </c>
      <c r="DL285" s="57">
        <f t="shared" si="605"/>
        <v>43981.731512999999</v>
      </c>
      <c r="DM285" s="57">
        <f t="shared" si="606"/>
        <v>9017.7678899999992</v>
      </c>
      <c r="DN285" s="50">
        <f t="shared" si="607"/>
        <v>15741.870565000001</v>
      </c>
      <c r="DO285" s="57">
        <f t="shared" si="608"/>
        <v>7146.8813369999998</v>
      </c>
      <c r="DP285" s="57">
        <f t="shared" si="609"/>
        <v>1144.5053399999999</v>
      </c>
      <c r="DQ285" s="50">
        <f t="shared" si="610"/>
        <v>269860.475974</v>
      </c>
      <c r="DR285" s="57">
        <f t="shared" si="611"/>
        <v>191390.22098099999</v>
      </c>
      <c r="DS285" s="57">
        <f t="shared" si="612"/>
        <v>25368.05601</v>
      </c>
      <c r="DT285" s="50">
        <f t="shared" si="613"/>
        <v>176830.93405700001</v>
      </c>
      <c r="DU285" s="57">
        <f t="shared" si="614"/>
        <v>229961.65822499999</v>
      </c>
      <c r="DV285" s="57">
        <f t="shared" si="615"/>
        <v>20667.45321</v>
      </c>
      <c r="DW285" s="50">
        <f t="shared" si="616"/>
        <v>22296.486704999999</v>
      </c>
      <c r="DX285" s="57">
        <f t="shared" si="617"/>
        <v>9325.8121439999995</v>
      </c>
      <c r="DY285" s="57">
        <f t="shared" si="618"/>
        <v>1176.2628299999999</v>
      </c>
      <c r="DZ285" s="50">
        <f t="shared" si="619"/>
        <v>59405.042708000001</v>
      </c>
      <c r="EA285" s="57">
        <f t="shared" si="620"/>
        <v>25160.020055999998</v>
      </c>
      <c r="EB285" s="57">
        <f t="shared" si="621"/>
        <v>2754.86958</v>
      </c>
      <c r="EC285" s="50">
        <f t="shared" si="622"/>
        <v>27753.744233000001</v>
      </c>
      <c r="ED285" s="57">
        <f t="shared" si="623"/>
        <v>14948.349437999999</v>
      </c>
      <c r="EE285" s="57">
        <f t="shared" si="624"/>
        <v>1155.50307</v>
      </c>
      <c r="EF285" s="50">
        <f t="shared" si="625"/>
        <v>81180.681666000004</v>
      </c>
      <c r="EG285" s="57">
        <f t="shared" si="626"/>
        <v>14465.020838999999</v>
      </c>
      <c r="EH285" s="57">
        <f t="shared" si="627"/>
        <v>1262.6382599999999</v>
      </c>
      <c r="EI285" s="50">
        <f t="shared" si="628"/>
        <v>121668.784119</v>
      </c>
      <c r="EJ285" s="57">
        <f t="shared" si="629"/>
        <v>13500.998382</v>
      </c>
      <c r="EK285" s="57">
        <f t="shared" si="630"/>
        <v>1733.06925</v>
      </c>
      <c r="EL285" s="50">
        <f t="shared" si="631"/>
        <v>60760.837225000003</v>
      </c>
      <c r="EM285" s="57">
        <f t="shared" si="632"/>
        <v>43342.074947999994</v>
      </c>
      <c r="EN285" s="57">
        <f t="shared" si="633"/>
        <v>1965.9987000000001</v>
      </c>
      <c r="EO285" s="50">
        <f t="shared" si="634"/>
        <v>106532.95995100001</v>
      </c>
      <c r="EP285" s="57">
        <f t="shared" si="635"/>
        <v>36606.798705000001</v>
      </c>
      <c r="EQ285" s="57">
        <f t="shared" si="636"/>
        <v>2867.07114</v>
      </c>
      <c r="ER285" s="50">
        <f t="shared" si="637"/>
        <v>24180.512852</v>
      </c>
      <c r="ES285" s="57">
        <f t="shared" si="638"/>
        <v>13514.464835999999</v>
      </c>
      <c r="ET285" s="57">
        <f t="shared" si="639"/>
        <v>1112.8714199999999</v>
      </c>
      <c r="EU285" s="50">
        <f t="shared" si="640"/>
        <v>6281.9804600000007</v>
      </c>
      <c r="EV285" s="57">
        <f t="shared" si="641"/>
        <v>3136.2200369999996</v>
      </c>
      <c r="EW285" s="57">
        <f t="shared" si="642"/>
        <v>409.63454999999999</v>
      </c>
      <c r="EX285" s="50">
        <f t="shared" si="643"/>
        <v>130996.90031200001</v>
      </c>
      <c r="EY285" s="57">
        <f t="shared" si="644"/>
        <v>29885.281664999999</v>
      </c>
      <c r="EZ285" s="57">
        <f t="shared" si="645"/>
        <v>4541.0739299999996</v>
      </c>
      <c r="FA285" s="50">
        <f t="shared" si="646"/>
        <v>83320.303763000004</v>
      </c>
      <c r="FB285" s="57">
        <f t="shared" si="647"/>
        <v>26906.853338999998</v>
      </c>
      <c r="FC285" s="57">
        <f t="shared" si="648"/>
        <v>2962.71432</v>
      </c>
      <c r="FD285" s="50">
        <f t="shared" si="649"/>
        <v>19602.505391999999</v>
      </c>
      <c r="FE285" s="57">
        <f t="shared" si="650"/>
        <v>2818.587372</v>
      </c>
      <c r="FF285" s="57">
        <f t="shared" si="651"/>
        <v>2489.31765</v>
      </c>
      <c r="FG285" s="50">
        <f t="shared" si="652"/>
        <v>120031.834057</v>
      </c>
      <c r="FH285" s="57">
        <f t="shared" si="653"/>
        <v>22328.844476999999</v>
      </c>
      <c r="FI285" s="57">
        <f t="shared" si="654"/>
        <v>5260.0041899999997</v>
      </c>
      <c r="FJ285" s="50">
        <f t="shared" si="655"/>
        <v>35939.630525</v>
      </c>
      <c r="FK285" s="57">
        <f t="shared" si="656"/>
        <v>8886.6886439999998</v>
      </c>
      <c r="FL285" s="57">
        <f t="shared" si="657"/>
        <v>1889.01459</v>
      </c>
      <c r="FM285" s="50">
        <f t="shared" si="658"/>
        <v>68249.230569000007</v>
      </c>
      <c r="FN285" s="57">
        <f t="shared" si="659"/>
        <v>42602.590973999999</v>
      </c>
      <c r="FO285" s="57">
        <f t="shared" si="660"/>
        <v>897.24176999999997</v>
      </c>
      <c r="FP285" s="50">
        <f t="shared" si="661"/>
        <v>74115.441617000004</v>
      </c>
      <c r="FQ285" s="57">
        <f t="shared" si="662"/>
        <v>48038.061656999998</v>
      </c>
      <c r="FR285" s="57">
        <f t="shared" si="663"/>
        <v>9197.5622399999993</v>
      </c>
      <c r="FS285" s="50">
        <f t="shared" si="664"/>
        <v>6805.6681619999999</v>
      </c>
      <c r="FT285" s="57">
        <f t="shared" si="665"/>
        <v>1519.6600589999998</v>
      </c>
      <c r="FU285" s="57">
        <f t="shared" si="666"/>
        <v>1190.96766</v>
      </c>
      <c r="FV285" s="50">
        <f t="shared" si="667"/>
        <v>39669.627422000005</v>
      </c>
      <c r="FW285" s="57">
        <f t="shared" si="668"/>
        <v>13920.507699</v>
      </c>
      <c r="FX285" s="57">
        <f t="shared" si="669"/>
        <v>1518.7988700000001</v>
      </c>
      <c r="FY285" s="50">
        <f t="shared" si="670"/>
        <v>257754.883791</v>
      </c>
      <c r="FZ285" s="57">
        <f t="shared" si="671"/>
        <v>59246.835368999993</v>
      </c>
      <c r="GA285" s="57">
        <f t="shared" si="672"/>
        <v>10941.75279</v>
      </c>
      <c r="GB285" s="50">
        <f t="shared" si="673"/>
        <v>2289.0037299999999</v>
      </c>
      <c r="GC285" s="57">
        <f t="shared" si="674"/>
        <v>478.35186599999997</v>
      </c>
      <c r="GD285" s="57">
        <f t="shared" si="675"/>
        <v>89.835390000000004</v>
      </c>
      <c r="GE285" s="50">
        <f t="shared" si="676"/>
        <v>118351.148688</v>
      </c>
      <c r="GF285" s="57">
        <f t="shared" si="677"/>
        <v>7840.9892159999999</v>
      </c>
      <c r="GG285" s="57">
        <f t="shared" si="678"/>
        <v>2176.4384100000002</v>
      </c>
      <c r="GH285" s="50">
        <f t="shared" si="679"/>
        <v>68539.473970000006</v>
      </c>
      <c r="GI285" s="57">
        <f t="shared" si="680"/>
        <v>4601.428782</v>
      </c>
      <c r="GJ285" s="57">
        <f t="shared" si="681"/>
        <v>2307.66975</v>
      </c>
      <c r="GK285" s="51"/>
    </row>
    <row r="286" spans="1:193" s="45" customFormat="1">
      <c r="A286" s="45" t="s">
        <v>23</v>
      </c>
      <c r="B286" s="46">
        <v>41869</v>
      </c>
      <c r="C286" s="56">
        <v>0.57014299999999996</v>
      </c>
      <c r="D286" s="56">
        <v>0.29103200000000001</v>
      </c>
      <c r="E286" s="56">
        <v>0.123325</v>
      </c>
      <c r="F286" s="48">
        <v>62713</v>
      </c>
      <c r="G286" s="49">
        <v>119760</v>
      </c>
      <c r="H286" s="49">
        <v>23909</v>
      </c>
      <c r="I286" s="49">
        <f t="shared" si="685"/>
        <v>1009604</v>
      </c>
      <c r="J286" s="48">
        <v>759633</v>
      </c>
      <c r="K286" s="48">
        <v>331373</v>
      </c>
      <c r="L286" s="48">
        <v>157365</v>
      </c>
      <c r="M286" s="49">
        <v>166836</v>
      </c>
      <c r="N286" s="49">
        <v>31792</v>
      </c>
      <c r="O286" s="48">
        <v>277193</v>
      </c>
      <c r="P286" s="49">
        <v>241809</v>
      </c>
      <c r="Q286" s="49">
        <v>85433</v>
      </c>
      <c r="R286" s="48">
        <v>356852</v>
      </c>
      <c r="S286" s="49">
        <v>275810</v>
      </c>
      <c r="T286" s="49">
        <v>84333</v>
      </c>
      <c r="U286" s="48">
        <v>185428</v>
      </c>
      <c r="V286" s="49">
        <v>142522</v>
      </c>
      <c r="W286" s="49">
        <v>62213</v>
      </c>
      <c r="X286" s="48">
        <v>20334</v>
      </c>
      <c r="Y286" s="49">
        <v>17959</v>
      </c>
      <c r="Z286" s="49">
        <v>5475</v>
      </c>
      <c r="AA286" s="48">
        <v>503766</v>
      </c>
      <c r="AB286" s="49">
        <v>775346</v>
      </c>
      <c r="AC286" s="49">
        <v>225733</v>
      </c>
      <c r="AD286" s="48">
        <v>341038</v>
      </c>
      <c r="AE286" s="49">
        <v>965602</v>
      </c>
      <c r="AF286" s="49">
        <v>165326</v>
      </c>
      <c r="AG286" s="48">
        <v>27803</v>
      </c>
      <c r="AH286" s="49">
        <v>25744</v>
      </c>
      <c r="AI286" s="49">
        <v>6876</v>
      </c>
      <c r="AJ286" s="48">
        <v>80862</v>
      </c>
      <c r="AK286" s="49">
        <v>52919</v>
      </c>
      <c r="AL286" s="49">
        <v>11196</v>
      </c>
      <c r="AM286" s="48">
        <v>45803</v>
      </c>
      <c r="AN286" s="49">
        <v>33019</v>
      </c>
      <c r="AO286" s="49">
        <v>5519</v>
      </c>
      <c r="AP286" s="48">
        <v>145293</v>
      </c>
      <c r="AQ286" s="49">
        <v>52544</v>
      </c>
      <c r="AR286" s="49">
        <v>9532</v>
      </c>
      <c r="AS286" s="48">
        <v>202344</v>
      </c>
      <c r="AT286" s="49">
        <v>39609</v>
      </c>
      <c r="AU286" s="49">
        <v>11690</v>
      </c>
      <c r="AV286" s="48">
        <v>101597</v>
      </c>
      <c r="AW286" s="49">
        <v>141295</v>
      </c>
      <c r="AX286" s="49">
        <v>14968</v>
      </c>
      <c r="AY286" s="48">
        <v>197100</v>
      </c>
      <c r="AZ286" s="49">
        <v>125600</v>
      </c>
      <c r="BA286" s="49">
        <v>19573</v>
      </c>
      <c r="BB286" s="48">
        <v>47514</v>
      </c>
      <c r="BC286" s="49">
        <v>32658</v>
      </c>
      <c r="BD286" s="49">
        <v>5460</v>
      </c>
      <c r="BE286" s="48">
        <v>9973</v>
      </c>
      <c r="BF286" s="49">
        <v>8572</v>
      </c>
      <c r="BG286" s="49">
        <v>2323</v>
      </c>
      <c r="BH286" s="50">
        <v>230076</v>
      </c>
      <c r="BI286" s="50">
        <v>82151</v>
      </c>
      <c r="BJ286" s="50">
        <v>27553</v>
      </c>
      <c r="BK286" s="50">
        <v>137870</v>
      </c>
      <c r="BL286" s="50">
        <v>58240</v>
      </c>
      <c r="BM286" s="50">
        <v>13930</v>
      </c>
      <c r="BN286" s="50">
        <v>13667</v>
      </c>
      <c r="BO286" s="50">
        <v>12314</v>
      </c>
      <c r="BP286" s="50">
        <v>22750</v>
      </c>
      <c r="BQ286" s="50">
        <v>212579</v>
      </c>
      <c r="BR286" s="50">
        <v>84017</v>
      </c>
      <c r="BS286" s="50">
        <v>41357</v>
      </c>
      <c r="BT286" s="50">
        <v>67236</v>
      </c>
      <c r="BU286" s="50">
        <v>29347</v>
      </c>
      <c r="BV286" s="50">
        <v>15015</v>
      </c>
      <c r="BW286" s="50">
        <v>131879</v>
      </c>
      <c r="BX286" s="50">
        <v>158050</v>
      </c>
      <c r="BY286" s="50">
        <v>6779</v>
      </c>
      <c r="BZ286" s="50">
        <v>131549</v>
      </c>
      <c r="CA286" s="50">
        <v>191556</v>
      </c>
      <c r="CB286" s="50">
        <v>76560</v>
      </c>
      <c r="CC286" s="50">
        <v>18763</v>
      </c>
      <c r="CD286" s="50">
        <v>3014</v>
      </c>
      <c r="CE286" s="50">
        <v>4943</v>
      </c>
      <c r="CF286" s="50">
        <v>112200</v>
      </c>
      <c r="CG286" s="50">
        <v>34784</v>
      </c>
      <c r="CH286" s="50">
        <v>9239</v>
      </c>
      <c r="CI286" s="50">
        <v>471824</v>
      </c>
      <c r="CJ286" s="50">
        <v>268475</v>
      </c>
      <c r="CK286" s="50">
        <v>102432</v>
      </c>
      <c r="CL286" s="50">
        <v>3996</v>
      </c>
      <c r="CM286" s="50">
        <v>1676</v>
      </c>
      <c r="CN286" s="50">
        <v>672</v>
      </c>
      <c r="CO286" s="50">
        <v>210398</v>
      </c>
      <c r="CP286" s="50">
        <v>33385</v>
      </c>
      <c r="CQ286" s="50">
        <v>18549</v>
      </c>
      <c r="CR286" s="50">
        <v>112168</v>
      </c>
      <c r="CS286" s="50">
        <v>19145</v>
      </c>
      <c r="CT286" s="50">
        <v>20130</v>
      </c>
      <c r="CU286" s="51"/>
      <c r="CV286" s="50">
        <f t="shared" si="589"/>
        <v>35755.377958999998</v>
      </c>
      <c r="CW286" s="57">
        <f t="shared" si="590"/>
        <v>34853.992320000005</v>
      </c>
      <c r="CX286" s="57">
        <f t="shared" si="591"/>
        <v>2948.5774249999999</v>
      </c>
      <c r="CY286" s="50">
        <f t="shared" si="592"/>
        <v>575618.65337199997</v>
      </c>
      <c r="CZ286" s="57">
        <f t="shared" si="593"/>
        <v>221077.511256</v>
      </c>
      <c r="DA286" s="57">
        <f t="shared" si="594"/>
        <v>40866.575225000001</v>
      </c>
      <c r="DB286" s="50">
        <f t="shared" si="595"/>
        <v>89720.553194999986</v>
      </c>
      <c r="DC286" s="57">
        <f t="shared" si="596"/>
        <v>48554.614752000001</v>
      </c>
      <c r="DD286" s="57">
        <f t="shared" si="597"/>
        <v>3920.7483999999999</v>
      </c>
      <c r="DE286" s="50">
        <f t="shared" si="598"/>
        <v>158039.64859899998</v>
      </c>
      <c r="DF286" s="57">
        <f t="shared" si="599"/>
        <v>70374.156887999998</v>
      </c>
      <c r="DG286" s="57">
        <f t="shared" si="600"/>
        <v>10536.024725000001</v>
      </c>
      <c r="DH286" s="50">
        <f t="shared" si="601"/>
        <v>203456.66983599999</v>
      </c>
      <c r="DI286" s="57">
        <f t="shared" si="602"/>
        <v>80269.535920000009</v>
      </c>
      <c r="DJ286" s="57">
        <f t="shared" si="603"/>
        <v>10400.367225</v>
      </c>
      <c r="DK286" s="50">
        <f t="shared" si="604"/>
        <v>105720.47620399999</v>
      </c>
      <c r="DL286" s="57">
        <f t="shared" si="605"/>
        <v>41478.462704000005</v>
      </c>
      <c r="DM286" s="57">
        <f t="shared" si="606"/>
        <v>7672.4182250000003</v>
      </c>
      <c r="DN286" s="50">
        <f t="shared" si="607"/>
        <v>11593.287762</v>
      </c>
      <c r="DO286" s="57">
        <f t="shared" si="608"/>
        <v>5226.6436880000001</v>
      </c>
      <c r="DP286" s="57">
        <f t="shared" si="609"/>
        <v>675.20437500000003</v>
      </c>
      <c r="DQ286" s="50">
        <f t="shared" si="610"/>
        <v>287218.65853799996</v>
      </c>
      <c r="DR286" s="57">
        <f t="shared" si="611"/>
        <v>225650.497072</v>
      </c>
      <c r="DS286" s="57">
        <f t="shared" si="612"/>
        <v>27838.522225000001</v>
      </c>
      <c r="DT286" s="50">
        <f t="shared" si="613"/>
        <v>194440.42843399997</v>
      </c>
      <c r="DU286" s="57">
        <f t="shared" si="614"/>
        <v>281021.08126400004</v>
      </c>
      <c r="DV286" s="57">
        <f t="shared" si="615"/>
        <v>20388.828949999999</v>
      </c>
      <c r="DW286" s="50">
        <f t="shared" si="616"/>
        <v>15851.685828999998</v>
      </c>
      <c r="DX286" s="57">
        <f t="shared" si="617"/>
        <v>7492.327808</v>
      </c>
      <c r="DY286" s="57">
        <f t="shared" si="618"/>
        <v>847.98270000000002</v>
      </c>
      <c r="DZ286" s="50">
        <f t="shared" si="619"/>
        <v>46102.903265999994</v>
      </c>
      <c r="EA286" s="57">
        <f t="shared" si="620"/>
        <v>15401.122408000001</v>
      </c>
      <c r="EB286" s="57">
        <f t="shared" si="621"/>
        <v>1380.7467000000001</v>
      </c>
      <c r="EC286" s="50">
        <f t="shared" si="622"/>
        <v>26114.259828999999</v>
      </c>
      <c r="ED286" s="57">
        <f t="shared" si="623"/>
        <v>9609.5856080000012</v>
      </c>
      <c r="EE286" s="57">
        <f t="shared" si="624"/>
        <v>680.630675</v>
      </c>
      <c r="EF286" s="50">
        <f t="shared" si="625"/>
        <v>82837.786898999999</v>
      </c>
      <c r="EG286" s="57">
        <f t="shared" si="626"/>
        <v>15291.985408</v>
      </c>
      <c r="EH286" s="57">
        <f t="shared" si="627"/>
        <v>1175.5339000000001</v>
      </c>
      <c r="EI286" s="50">
        <f t="shared" si="628"/>
        <v>115365.01519199999</v>
      </c>
      <c r="EJ286" s="57">
        <f t="shared" si="629"/>
        <v>11527.486488</v>
      </c>
      <c r="EK286" s="57">
        <f t="shared" si="630"/>
        <v>1441.6692500000001</v>
      </c>
      <c r="EL286" s="50">
        <f t="shared" si="631"/>
        <v>57924.818370999994</v>
      </c>
      <c r="EM286" s="57">
        <f t="shared" si="632"/>
        <v>41121.366440000005</v>
      </c>
      <c r="EN286" s="57">
        <f t="shared" si="633"/>
        <v>1845.9286</v>
      </c>
      <c r="EO286" s="50">
        <f t="shared" si="634"/>
        <v>112375.1853</v>
      </c>
      <c r="EP286" s="57">
        <f t="shared" si="635"/>
        <v>36553.619200000001</v>
      </c>
      <c r="EQ286" s="57">
        <f t="shared" si="636"/>
        <v>2413.8402249999999</v>
      </c>
      <c r="ER286" s="50">
        <f t="shared" si="637"/>
        <v>27089.774501999997</v>
      </c>
      <c r="ES286" s="57">
        <f t="shared" si="638"/>
        <v>9504.523056</v>
      </c>
      <c r="ET286" s="57">
        <f t="shared" si="639"/>
        <v>673.35450000000003</v>
      </c>
      <c r="EU286" s="50">
        <f t="shared" si="640"/>
        <v>5686.0361389999998</v>
      </c>
      <c r="EV286" s="57">
        <f t="shared" si="641"/>
        <v>2494.7263040000003</v>
      </c>
      <c r="EW286" s="57">
        <f t="shared" si="642"/>
        <v>286.48397499999999</v>
      </c>
      <c r="EX286" s="50">
        <f t="shared" si="643"/>
        <v>131176.220868</v>
      </c>
      <c r="EY286" s="57">
        <f t="shared" si="644"/>
        <v>23908.569832000001</v>
      </c>
      <c r="EZ286" s="57">
        <f t="shared" si="645"/>
        <v>3397.9737250000003</v>
      </c>
      <c r="FA286" s="50">
        <f t="shared" si="646"/>
        <v>78605.615409999999</v>
      </c>
      <c r="FB286" s="57">
        <f t="shared" si="647"/>
        <v>16949.703680000002</v>
      </c>
      <c r="FC286" s="57">
        <f t="shared" si="648"/>
        <v>1717.91725</v>
      </c>
      <c r="FD286" s="50">
        <f t="shared" si="649"/>
        <v>7792.1443809999992</v>
      </c>
      <c r="FE286" s="57">
        <f t="shared" si="650"/>
        <v>3583.7680480000004</v>
      </c>
      <c r="FF286" s="57">
        <f t="shared" si="651"/>
        <v>2805.6437500000002</v>
      </c>
      <c r="FG286" s="50">
        <f t="shared" si="652"/>
        <v>121200.42879699999</v>
      </c>
      <c r="FH286" s="57">
        <f t="shared" si="653"/>
        <v>24451.635544000001</v>
      </c>
      <c r="FI286" s="57">
        <f t="shared" si="654"/>
        <v>5100.3520250000001</v>
      </c>
      <c r="FJ286" s="50">
        <f t="shared" si="655"/>
        <v>38334.134747999997</v>
      </c>
      <c r="FK286" s="57">
        <f t="shared" si="656"/>
        <v>8540.9161039999999</v>
      </c>
      <c r="FL286" s="57">
        <f t="shared" si="657"/>
        <v>1851.7248750000001</v>
      </c>
      <c r="FM286" s="50">
        <f t="shared" si="658"/>
        <v>75189.888696999988</v>
      </c>
      <c r="FN286" s="57">
        <f t="shared" si="659"/>
        <v>45997.607600000003</v>
      </c>
      <c r="FO286" s="57">
        <f t="shared" si="660"/>
        <v>836.02017499999999</v>
      </c>
      <c r="FP286" s="50">
        <f t="shared" si="661"/>
        <v>75001.741506999999</v>
      </c>
      <c r="FQ286" s="57">
        <f t="shared" si="662"/>
        <v>55748.925792000002</v>
      </c>
      <c r="FR286" s="57">
        <f t="shared" si="663"/>
        <v>9441.7620000000006</v>
      </c>
      <c r="FS286" s="50">
        <f t="shared" si="664"/>
        <v>10697.593108999999</v>
      </c>
      <c r="FT286" s="57">
        <f t="shared" si="665"/>
        <v>877.17044800000008</v>
      </c>
      <c r="FU286" s="57">
        <f t="shared" si="666"/>
        <v>609.59547499999996</v>
      </c>
      <c r="FV286" s="50">
        <f t="shared" si="667"/>
        <v>63970.044599999994</v>
      </c>
      <c r="FW286" s="57">
        <f t="shared" si="668"/>
        <v>10123.257088</v>
      </c>
      <c r="FX286" s="57">
        <f t="shared" si="669"/>
        <v>1139.3996750000001</v>
      </c>
      <c r="FY286" s="50">
        <f t="shared" si="670"/>
        <v>269007.15083199996</v>
      </c>
      <c r="FZ286" s="57">
        <f t="shared" si="671"/>
        <v>78134.816200000001</v>
      </c>
      <c r="GA286" s="57">
        <f t="shared" si="672"/>
        <v>12632.4264</v>
      </c>
      <c r="GB286" s="50">
        <f t="shared" si="673"/>
        <v>2278.291428</v>
      </c>
      <c r="GC286" s="57">
        <f t="shared" si="674"/>
        <v>487.769632</v>
      </c>
      <c r="GD286" s="57">
        <f t="shared" si="675"/>
        <v>82.874400000000009</v>
      </c>
      <c r="GE286" s="50">
        <f t="shared" si="676"/>
        <v>119956.94691399999</v>
      </c>
      <c r="GF286" s="57">
        <f t="shared" si="677"/>
        <v>9716.1033200000002</v>
      </c>
      <c r="GG286" s="57">
        <f t="shared" si="678"/>
        <v>2287.555425</v>
      </c>
      <c r="GH286" s="50">
        <f t="shared" si="679"/>
        <v>63951.800023999996</v>
      </c>
      <c r="GI286" s="57">
        <f t="shared" si="680"/>
        <v>5571.80764</v>
      </c>
      <c r="GJ286" s="57">
        <f t="shared" si="681"/>
        <v>2482.5322500000002</v>
      </c>
      <c r="GK286" s="51"/>
    </row>
    <row r="287" spans="1:193" s="45" customFormat="1">
      <c r="A287" s="45" t="s">
        <v>23</v>
      </c>
      <c r="B287" s="46">
        <v>41868</v>
      </c>
      <c r="C287" s="56">
        <v>0.56985799999999998</v>
      </c>
      <c r="D287" s="56">
        <v>0.284939</v>
      </c>
      <c r="E287" s="56">
        <v>0.12892799999999999</v>
      </c>
      <c r="F287" s="48">
        <v>60886</v>
      </c>
      <c r="G287" s="49">
        <v>123723</v>
      </c>
      <c r="H287" s="49">
        <v>25600</v>
      </c>
      <c r="I287" s="49">
        <f t="shared" si="685"/>
        <v>1009604</v>
      </c>
      <c r="J287" s="48">
        <v>681377</v>
      </c>
      <c r="K287" s="48">
        <v>322821</v>
      </c>
      <c r="L287" s="48">
        <v>191983</v>
      </c>
      <c r="M287" s="49">
        <v>220687</v>
      </c>
      <c r="N287" s="49">
        <v>39354</v>
      </c>
      <c r="O287" s="48">
        <v>280757</v>
      </c>
      <c r="P287" s="49">
        <v>254903</v>
      </c>
      <c r="Q287" s="49">
        <v>88891</v>
      </c>
      <c r="R287" s="48">
        <v>342985</v>
      </c>
      <c r="S287" s="49">
        <v>265978</v>
      </c>
      <c r="T287" s="49">
        <v>83786</v>
      </c>
      <c r="U287" s="48">
        <v>173539</v>
      </c>
      <c r="V287" s="49">
        <v>139532</v>
      </c>
      <c r="W287" s="49">
        <v>59494</v>
      </c>
      <c r="X287" s="48">
        <v>19169</v>
      </c>
      <c r="Y287" s="49">
        <v>17992</v>
      </c>
      <c r="Z287" s="49">
        <v>5415</v>
      </c>
      <c r="AA287" s="48">
        <v>487301</v>
      </c>
      <c r="AB287" s="49">
        <v>711608</v>
      </c>
      <c r="AC287" s="49">
        <v>213957</v>
      </c>
      <c r="AD287" s="48">
        <v>343260</v>
      </c>
      <c r="AE287" s="49">
        <v>989304</v>
      </c>
      <c r="AF287" s="49">
        <v>169090</v>
      </c>
      <c r="AG287" s="48">
        <v>31867</v>
      </c>
      <c r="AH287" s="49">
        <v>28164</v>
      </c>
      <c r="AI287" s="49">
        <v>7204</v>
      </c>
      <c r="AJ287" s="48">
        <v>85481</v>
      </c>
      <c r="AK287" s="49">
        <v>57827</v>
      </c>
      <c r="AL287" s="49">
        <v>11778</v>
      </c>
      <c r="AM287" s="48">
        <v>47612</v>
      </c>
      <c r="AN287" s="49">
        <v>35780</v>
      </c>
      <c r="AO287" s="49">
        <v>5686</v>
      </c>
      <c r="AP287" s="48">
        <v>136521</v>
      </c>
      <c r="AQ287" s="49">
        <v>42861</v>
      </c>
      <c r="AR287" s="49">
        <v>9302</v>
      </c>
      <c r="AS287" s="48">
        <v>192998</v>
      </c>
      <c r="AT287" s="49">
        <v>38322</v>
      </c>
      <c r="AU287" s="49">
        <v>11624</v>
      </c>
      <c r="AV287" s="48">
        <v>99451</v>
      </c>
      <c r="AW287" s="49">
        <v>155504</v>
      </c>
      <c r="AX287" s="49">
        <v>15673</v>
      </c>
      <c r="AY287" s="48">
        <v>204423</v>
      </c>
      <c r="AZ287" s="49">
        <v>150285</v>
      </c>
      <c r="BA287" s="49">
        <v>22258</v>
      </c>
      <c r="BB287" s="48">
        <v>53660</v>
      </c>
      <c r="BC287" s="49">
        <v>36734</v>
      </c>
      <c r="BD287" s="49">
        <v>6028</v>
      </c>
      <c r="BE287" s="48">
        <v>8835</v>
      </c>
      <c r="BF287" s="49">
        <v>9105</v>
      </c>
      <c r="BG287" s="49">
        <v>2169</v>
      </c>
      <c r="BH287" s="50">
        <v>166600</v>
      </c>
      <c r="BI287" s="50">
        <v>88980</v>
      </c>
      <c r="BJ287" s="50">
        <v>27464</v>
      </c>
      <c r="BK287" s="50">
        <v>101416</v>
      </c>
      <c r="BL287" s="50">
        <v>71006</v>
      </c>
      <c r="BM287" s="50">
        <v>16305</v>
      </c>
      <c r="BN287" s="50">
        <v>39655</v>
      </c>
      <c r="BO287" s="50">
        <v>12019</v>
      </c>
      <c r="BP287" s="50">
        <v>20027</v>
      </c>
      <c r="BQ287" s="50">
        <v>215457</v>
      </c>
      <c r="BR287" s="50">
        <v>85130</v>
      </c>
      <c r="BS287" s="50">
        <v>40540</v>
      </c>
      <c r="BT287" s="50">
        <v>65548</v>
      </c>
      <c r="BU287" s="50">
        <v>28546</v>
      </c>
      <c r="BV287" s="50">
        <v>14122</v>
      </c>
      <c r="BW287" s="50">
        <v>133167</v>
      </c>
      <c r="BX287" s="50">
        <v>154759</v>
      </c>
      <c r="BY287" s="50">
        <v>6733</v>
      </c>
      <c r="BZ287" s="50">
        <v>134985</v>
      </c>
      <c r="CA287" s="50">
        <v>201433</v>
      </c>
      <c r="CB287" s="50">
        <v>77385</v>
      </c>
      <c r="CC287" s="50">
        <v>12304</v>
      </c>
      <c r="CD287" s="50">
        <v>3593</v>
      </c>
      <c r="CE287" s="50">
        <v>5435</v>
      </c>
      <c r="CF287" s="50">
        <v>69435</v>
      </c>
      <c r="CG287" s="50">
        <v>34011</v>
      </c>
      <c r="CH287" s="50">
        <v>8084</v>
      </c>
      <c r="CI287" s="50">
        <v>524707</v>
      </c>
      <c r="CJ287" s="50">
        <v>282346</v>
      </c>
      <c r="CK287" s="50">
        <v>93873</v>
      </c>
      <c r="CL287" s="50">
        <v>1894</v>
      </c>
      <c r="CM287" s="50">
        <v>1534</v>
      </c>
      <c r="CN287" s="50">
        <v>387</v>
      </c>
      <c r="CO287" s="50">
        <v>209044</v>
      </c>
      <c r="CP287" s="50">
        <v>31367</v>
      </c>
      <c r="CQ287" s="50">
        <v>17755</v>
      </c>
      <c r="CR287" s="50">
        <v>124691</v>
      </c>
      <c r="CS287" s="50">
        <v>19142</v>
      </c>
      <c r="CT287" s="50">
        <v>19528</v>
      </c>
      <c r="CU287" s="51"/>
      <c r="CV287" s="50">
        <f t="shared" si="589"/>
        <v>34696.374188000002</v>
      </c>
      <c r="CW287" s="57">
        <f t="shared" si="590"/>
        <v>35253.507897000003</v>
      </c>
      <c r="CX287" s="57">
        <f t="shared" si="591"/>
        <v>3300.5567999999998</v>
      </c>
      <c r="CY287" s="50">
        <f t="shared" si="592"/>
        <v>575330.91623199999</v>
      </c>
      <c r="CZ287" s="57">
        <f t="shared" si="593"/>
        <v>194150.88100299999</v>
      </c>
      <c r="DA287" s="57">
        <f t="shared" si="594"/>
        <v>41620.665887999996</v>
      </c>
      <c r="DB287" s="50">
        <f t="shared" si="595"/>
        <v>109403.04841399999</v>
      </c>
      <c r="DC287" s="57">
        <f t="shared" si="596"/>
        <v>62882.333093000001</v>
      </c>
      <c r="DD287" s="57">
        <f t="shared" si="597"/>
        <v>5073.832511999999</v>
      </c>
      <c r="DE287" s="50">
        <f t="shared" si="598"/>
        <v>159991.62250599999</v>
      </c>
      <c r="DF287" s="57">
        <f t="shared" si="599"/>
        <v>72631.805917000005</v>
      </c>
      <c r="DG287" s="57">
        <f t="shared" si="600"/>
        <v>11460.538847999998</v>
      </c>
      <c r="DH287" s="50">
        <f t="shared" si="601"/>
        <v>195452.74612999998</v>
      </c>
      <c r="DI287" s="57">
        <f t="shared" si="602"/>
        <v>75787.505342000004</v>
      </c>
      <c r="DJ287" s="57">
        <f t="shared" si="603"/>
        <v>10802.361407999999</v>
      </c>
      <c r="DK287" s="50">
        <f t="shared" si="604"/>
        <v>98892.587461999996</v>
      </c>
      <c r="DL287" s="57">
        <f t="shared" si="605"/>
        <v>39758.108547999997</v>
      </c>
      <c r="DM287" s="57">
        <f t="shared" si="606"/>
        <v>7670.4424319999989</v>
      </c>
      <c r="DN287" s="50">
        <f t="shared" si="607"/>
        <v>10923.608001999999</v>
      </c>
      <c r="DO287" s="57">
        <f t="shared" si="608"/>
        <v>5126.622488</v>
      </c>
      <c r="DP287" s="57">
        <f t="shared" si="609"/>
        <v>698.14511999999991</v>
      </c>
      <c r="DQ287" s="50">
        <f t="shared" si="610"/>
        <v>277692.37325800001</v>
      </c>
      <c r="DR287" s="57">
        <f t="shared" si="611"/>
        <v>202764.871912</v>
      </c>
      <c r="DS287" s="57">
        <f t="shared" si="612"/>
        <v>27585.048095999999</v>
      </c>
      <c r="DT287" s="50">
        <f t="shared" si="613"/>
        <v>195609.45707999999</v>
      </c>
      <c r="DU287" s="57">
        <f t="shared" si="614"/>
        <v>281891.292456</v>
      </c>
      <c r="DV287" s="57">
        <f t="shared" si="615"/>
        <v>21800.435519999999</v>
      </c>
      <c r="DW287" s="50">
        <f t="shared" si="616"/>
        <v>18159.664885999999</v>
      </c>
      <c r="DX287" s="57">
        <f t="shared" si="617"/>
        <v>8025.0219959999995</v>
      </c>
      <c r="DY287" s="57">
        <f t="shared" si="618"/>
        <v>928.79731199999992</v>
      </c>
      <c r="DZ287" s="50">
        <f t="shared" si="619"/>
        <v>48712.031697999999</v>
      </c>
      <c r="EA287" s="57">
        <f t="shared" si="620"/>
        <v>16477.167552999999</v>
      </c>
      <c r="EB287" s="57">
        <f t="shared" si="621"/>
        <v>1518.5139839999999</v>
      </c>
      <c r="EC287" s="50">
        <f t="shared" si="622"/>
        <v>27132.079095999998</v>
      </c>
      <c r="ED287" s="57">
        <f t="shared" si="623"/>
        <v>10195.11742</v>
      </c>
      <c r="EE287" s="57">
        <f t="shared" si="624"/>
        <v>733.08460799999989</v>
      </c>
      <c r="EF287" s="50">
        <f t="shared" si="625"/>
        <v>77797.584017999994</v>
      </c>
      <c r="EG287" s="57">
        <f t="shared" si="626"/>
        <v>12212.770479000001</v>
      </c>
      <c r="EH287" s="57">
        <f t="shared" si="627"/>
        <v>1199.2882559999998</v>
      </c>
      <c r="EI287" s="50">
        <f t="shared" si="628"/>
        <v>109981.45428399999</v>
      </c>
      <c r="EJ287" s="57">
        <f t="shared" si="629"/>
        <v>10919.432358</v>
      </c>
      <c r="EK287" s="57">
        <f t="shared" si="630"/>
        <v>1498.6590719999999</v>
      </c>
      <c r="EL287" s="50">
        <f t="shared" si="631"/>
        <v>56672.947957999997</v>
      </c>
      <c r="EM287" s="57">
        <f t="shared" si="632"/>
        <v>44309.154256000002</v>
      </c>
      <c r="EN287" s="57">
        <f t="shared" si="633"/>
        <v>2020.6885439999999</v>
      </c>
      <c r="EO287" s="50">
        <f t="shared" si="634"/>
        <v>116492.081934</v>
      </c>
      <c r="EP287" s="57">
        <f t="shared" si="635"/>
        <v>42822.057614999998</v>
      </c>
      <c r="EQ287" s="57">
        <f t="shared" si="636"/>
        <v>2869.6794239999999</v>
      </c>
      <c r="ER287" s="50">
        <f t="shared" si="637"/>
        <v>30578.580279999998</v>
      </c>
      <c r="ES287" s="57">
        <f t="shared" si="638"/>
        <v>10466.949226000001</v>
      </c>
      <c r="ET287" s="57">
        <f t="shared" si="639"/>
        <v>777.17798399999992</v>
      </c>
      <c r="EU287" s="50">
        <f t="shared" si="640"/>
        <v>5034.6954299999998</v>
      </c>
      <c r="EV287" s="57">
        <f t="shared" si="641"/>
        <v>2594.3695950000001</v>
      </c>
      <c r="EW287" s="57">
        <f t="shared" si="642"/>
        <v>279.64483199999995</v>
      </c>
      <c r="EX287" s="50">
        <f t="shared" si="643"/>
        <v>94938.342799999999</v>
      </c>
      <c r="EY287" s="57">
        <f t="shared" si="644"/>
        <v>25353.872220000001</v>
      </c>
      <c r="EZ287" s="57">
        <f t="shared" si="645"/>
        <v>3540.8785919999996</v>
      </c>
      <c r="FA287" s="50">
        <f t="shared" si="646"/>
        <v>57792.718927999995</v>
      </c>
      <c r="FB287" s="57">
        <f t="shared" si="647"/>
        <v>20232.378634000001</v>
      </c>
      <c r="FC287" s="57">
        <f t="shared" si="648"/>
        <v>2102.1710399999997</v>
      </c>
      <c r="FD287" s="50">
        <f t="shared" si="649"/>
        <v>22597.718989999998</v>
      </c>
      <c r="FE287" s="57">
        <f t="shared" si="650"/>
        <v>3424.6818410000001</v>
      </c>
      <c r="FF287" s="57">
        <f t="shared" si="651"/>
        <v>2582.0410559999996</v>
      </c>
      <c r="FG287" s="50">
        <f t="shared" si="652"/>
        <v>122779.895106</v>
      </c>
      <c r="FH287" s="57">
        <f t="shared" si="653"/>
        <v>24256.857069999998</v>
      </c>
      <c r="FI287" s="57">
        <f t="shared" si="654"/>
        <v>5226.7411199999997</v>
      </c>
      <c r="FJ287" s="50">
        <f t="shared" si="655"/>
        <v>37353.052184</v>
      </c>
      <c r="FK287" s="57">
        <f t="shared" si="656"/>
        <v>8133.8686939999998</v>
      </c>
      <c r="FL287" s="57">
        <f t="shared" si="657"/>
        <v>1820.7212159999999</v>
      </c>
      <c r="FM287" s="50">
        <f t="shared" si="658"/>
        <v>75886.280285999994</v>
      </c>
      <c r="FN287" s="57">
        <f t="shared" si="659"/>
        <v>44096.874701000001</v>
      </c>
      <c r="FO287" s="57">
        <f t="shared" si="660"/>
        <v>868.07222399999989</v>
      </c>
      <c r="FP287" s="50">
        <f t="shared" si="661"/>
        <v>76922.282129999992</v>
      </c>
      <c r="FQ287" s="57">
        <f t="shared" si="662"/>
        <v>57396.117587000001</v>
      </c>
      <c r="FR287" s="57">
        <f t="shared" si="663"/>
        <v>9977.0932799999991</v>
      </c>
      <c r="FS287" s="50">
        <f t="shared" si="664"/>
        <v>7011.5328319999999</v>
      </c>
      <c r="FT287" s="57">
        <f t="shared" si="665"/>
        <v>1023.785827</v>
      </c>
      <c r="FU287" s="57">
        <f t="shared" si="666"/>
        <v>700.72367999999994</v>
      </c>
      <c r="FV287" s="50">
        <f t="shared" si="667"/>
        <v>39568.090230000002</v>
      </c>
      <c r="FW287" s="57">
        <f t="shared" si="668"/>
        <v>9691.0603289999999</v>
      </c>
      <c r="FX287" s="57">
        <f t="shared" si="669"/>
        <v>1042.2539519999998</v>
      </c>
      <c r="FY287" s="50">
        <f t="shared" si="670"/>
        <v>299008.48160599999</v>
      </c>
      <c r="FZ287" s="57">
        <f t="shared" si="671"/>
        <v>80451.386893999996</v>
      </c>
      <c r="GA287" s="57">
        <f t="shared" si="672"/>
        <v>12102.858143999998</v>
      </c>
      <c r="GB287" s="50">
        <f t="shared" si="673"/>
        <v>1079.311052</v>
      </c>
      <c r="GC287" s="57">
        <f t="shared" si="674"/>
        <v>437.09642600000001</v>
      </c>
      <c r="GD287" s="57">
        <f t="shared" si="675"/>
        <v>49.895135999999994</v>
      </c>
      <c r="GE287" s="50">
        <f t="shared" si="676"/>
        <v>119125.395752</v>
      </c>
      <c r="GF287" s="57">
        <f t="shared" si="677"/>
        <v>8937.6816130000007</v>
      </c>
      <c r="GG287" s="57">
        <f t="shared" si="678"/>
        <v>2289.1166399999997</v>
      </c>
      <c r="GH287" s="50">
        <f t="shared" si="679"/>
        <v>71056.163877999992</v>
      </c>
      <c r="GI287" s="57">
        <f t="shared" si="680"/>
        <v>5454.3023379999995</v>
      </c>
      <c r="GJ287" s="57">
        <f t="shared" si="681"/>
        <v>2517.7059839999997</v>
      </c>
      <c r="GK287" s="51"/>
    </row>
    <row r="288" spans="1:193" s="45" customFormat="1">
      <c r="A288" s="45" t="s">
        <v>23</v>
      </c>
      <c r="B288" s="46">
        <v>41867</v>
      </c>
      <c r="C288" s="56">
        <v>0.56748200000000004</v>
      </c>
      <c r="D288" s="56">
        <v>0.28628500000000001</v>
      </c>
      <c r="E288" s="56">
        <v>0.12987299999999999</v>
      </c>
      <c r="F288" s="48">
        <v>98278</v>
      </c>
      <c r="G288" s="49">
        <v>176446</v>
      </c>
      <c r="H288" s="49">
        <v>41383</v>
      </c>
      <c r="I288" s="49">
        <f t="shared" si="685"/>
        <v>1009604</v>
      </c>
      <c r="J288" s="48">
        <v>621377</v>
      </c>
      <c r="K288" s="48">
        <v>340854</v>
      </c>
      <c r="L288" s="48">
        <v>238965</v>
      </c>
      <c r="M288" s="49">
        <v>246732</v>
      </c>
      <c r="N288" s="49">
        <v>54286</v>
      </c>
      <c r="O288" s="48">
        <v>296878</v>
      </c>
      <c r="P288" s="49">
        <v>272462</v>
      </c>
      <c r="Q288" s="49">
        <v>100909</v>
      </c>
      <c r="R288" s="48">
        <v>381634</v>
      </c>
      <c r="S288" s="49">
        <v>280752</v>
      </c>
      <c r="T288" s="49">
        <v>99045</v>
      </c>
      <c r="U288" s="48">
        <v>178903</v>
      </c>
      <c r="V288" s="49">
        <v>133729</v>
      </c>
      <c r="W288" s="49">
        <v>61687</v>
      </c>
      <c r="X288" s="48">
        <v>23914</v>
      </c>
      <c r="Y288" s="49">
        <v>21505</v>
      </c>
      <c r="Z288" s="49">
        <v>7505</v>
      </c>
      <c r="AA288" s="48">
        <v>506036</v>
      </c>
      <c r="AB288" s="49">
        <v>654917</v>
      </c>
      <c r="AC288" s="49">
        <v>216869</v>
      </c>
      <c r="AD288" s="48">
        <v>309658</v>
      </c>
      <c r="AE288" s="49">
        <v>725466</v>
      </c>
      <c r="AF288" s="49">
        <v>146522</v>
      </c>
      <c r="AG288" s="48">
        <v>36200</v>
      </c>
      <c r="AH288" s="49">
        <v>29607</v>
      </c>
      <c r="AI288" s="49">
        <v>8808</v>
      </c>
      <c r="AJ288" s="48">
        <v>123837</v>
      </c>
      <c r="AK288" s="49">
        <v>86473</v>
      </c>
      <c r="AL288" s="49">
        <v>21167</v>
      </c>
      <c r="AM288" s="48">
        <v>63455</v>
      </c>
      <c r="AN288" s="49">
        <v>49818</v>
      </c>
      <c r="AO288" s="49">
        <v>8846</v>
      </c>
      <c r="AP288" s="48">
        <v>134440</v>
      </c>
      <c r="AQ288" s="49">
        <v>40326</v>
      </c>
      <c r="AR288" s="49">
        <v>10128</v>
      </c>
      <c r="AS288" s="48">
        <v>195847</v>
      </c>
      <c r="AT288" s="49">
        <v>41938</v>
      </c>
      <c r="AU288" s="49">
        <v>12509</v>
      </c>
      <c r="AV288" s="48">
        <v>103825</v>
      </c>
      <c r="AW288" s="49">
        <v>160033</v>
      </c>
      <c r="AX288" s="49">
        <v>16932</v>
      </c>
      <c r="AY288" s="48">
        <v>205467</v>
      </c>
      <c r="AZ288" s="49">
        <v>161486</v>
      </c>
      <c r="BA288" s="49">
        <v>27297</v>
      </c>
      <c r="BB288" s="48">
        <v>66710</v>
      </c>
      <c r="BC288" s="49">
        <v>53964</v>
      </c>
      <c r="BD288" s="49">
        <v>10187</v>
      </c>
      <c r="BE288" s="48">
        <v>11020</v>
      </c>
      <c r="BF288" s="49">
        <v>10074</v>
      </c>
      <c r="BG288" s="49">
        <v>3119</v>
      </c>
      <c r="BH288" s="50">
        <v>170497</v>
      </c>
      <c r="BI288" s="50">
        <v>103209</v>
      </c>
      <c r="BJ288" s="50">
        <v>35303</v>
      </c>
      <c r="BK288" s="50">
        <v>105694</v>
      </c>
      <c r="BL288" s="50">
        <v>95638</v>
      </c>
      <c r="BM288" s="50">
        <v>24023</v>
      </c>
      <c r="BN288" s="50">
        <v>37938</v>
      </c>
      <c r="BO288" s="50">
        <v>10379</v>
      </c>
      <c r="BP288" s="50">
        <v>19659</v>
      </c>
      <c r="BQ288" s="50">
        <v>209717</v>
      </c>
      <c r="BR288" s="50">
        <v>77809</v>
      </c>
      <c r="BS288" s="50">
        <v>39660</v>
      </c>
      <c r="BT288" s="50">
        <v>61166</v>
      </c>
      <c r="BU288" s="50">
        <v>27865</v>
      </c>
      <c r="BV288" s="50">
        <v>13636</v>
      </c>
      <c r="BW288" s="50">
        <v>132545</v>
      </c>
      <c r="BX288" s="50">
        <v>144737</v>
      </c>
      <c r="BY288" s="50">
        <v>6764</v>
      </c>
      <c r="BZ288" s="50">
        <v>144235</v>
      </c>
      <c r="CA288" s="50">
        <v>176798</v>
      </c>
      <c r="CB288" s="50">
        <v>74898</v>
      </c>
      <c r="CC288" s="50">
        <v>13145</v>
      </c>
      <c r="CD288" s="50">
        <v>5422</v>
      </c>
      <c r="CE288" s="50">
        <v>9277</v>
      </c>
      <c r="CF288" s="50">
        <v>61823</v>
      </c>
      <c r="CG288" s="50">
        <v>28192</v>
      </c>
      <c r="CH288" s="50">
        <v>7430</v>
      </c>
      <c r="CI288" s="50">
        <v>530457</v>
      </c>
      <c r="CJ288" s="50">
        <v>243776</v>
      </c>
      <c r="CK288" s="50">
        <v>94439</v>
      </c>
      <c r="CL288" s="50">
        <v>1885</v>
      </c>
      <c r="CM288" s="50">
        <v>838</v>
      </c>
      <c r="CN288" s="50">
        <v>444</v>
      </c>
      <c r="CO288" s="50">
        <v>198648</v>
      </c>
      <c r="CP288" s="50">
        <v>27291</v>
      </c>
      <c r="CQ288" s="50">
        <v>17411</v>
      </c>
      <c r="CR288" s="50">
        <v>108858</v>
      </c>
      <c r="CS288" s="50">
        <v>15773</v>
      </c>
      <c r="CT288" s="50">
        <v>18965</v>
      </c>
      <c r="CU288" s="51"/>
      <c r="CV288" s="50">
        <f t="shared" si="589"/>
        <v>55770.995996000005</v>
      </c>
      <c r="CW288" s="57">
        <f t="shared" si="590"/>
        <v>50513.843110000002</v>
      </c>
      <c r="CX288" s="57">
        <f t="shared" si="591"/>
        <v>5374.5343589999993</v>
      </c>
      <c r="CY288" s="50">
        <f t="shared" si="592"/>
        <v>572932.09712799999</v>
      </c>
      <c r="CZ288" s="57">
        <f t="shared" si="593"/>
        <v>177890.914445</v>
      </c>
      <c r="DA288" s="57">
        <f t="shared" si="594"/>
        <v>44267.731541999994</v>
      </c>
      <c r="DB288" s="50">
        <f t="shared" si="595"/>
        <v>135608.33613000001</v>
      </c>
      <c r="DC288" s="57">
        <f t="shared" si="596"/>
        <v>70635.670620000004</v>
      </c>
      <c r="DD288" s="57">
        <f t="shared" si="597"/>
        <v>7050.2856779999993</v>
      </c>
      <c r="DE288" s="50">
        <f t="shared" si="598"/>
        <v>168472.92119600001</v>
      </c>
      <c r="DF288" s="57">
        <f t="shared" si="599"/>
        <v>78001.783670000004</v>
      </c>
      <c r="DG288" s="57">
        <f t="shared" si="600"/>
        <v>13105.354556999999</v>
      </c>
      <c r="DH288" s="50">
        <f t="shared" si="601"/>
        <v>216570.42558800001</v>
      </c>
      <c r="DI288" s="57">
        <f t="shared" si="602"/>
        <v>80375.086320000002</v>
      </c>
      <c r="DJ288" s="57">
        <f t="shared" si="603"/>
        <v>12863.271284999999</v>
      </c>
      <c r="DK288" s="50">
        <f t="shared" si="604"/>
        <v>101524.23224600001</v>
      </c>
      <c r="DL288" s="57">
        <f t="shared" si="605"/>
        <v>38284.606765000004</v>
      </c>
      <c r="DM288" s="57">
        <f t="shared" si="606"/>
        <v>8011.475750999999</v>
      </c>
      <c r="DN288" s="50">
        <f t="shared" si="607"/>
        <v>13570.764548000001</v>
      </c>
      <c r="DO288" s="57">
        <f t="shared" si="608"/>
        <v>6156.5589250000003</v>
      </c>
      <c r="DP288" s="57">
        <f t="shared" si="609"/>
        <v>974.69686499999989</v>
      </c>
      <c r="DQ288" s="50">
        <f t="shared" si="610"/>
        <v>287166.321352</v>
      </c>
      <c r="DR288" s="57">
        <f t="shared" si="611"/>
        <v>187492.91334500001</v>
      </c>
      <c r="DS288" s="57">
        <f t="shared" si="612"/>
        <v>28165.427636999997</v>
      </c>
      <c r="DT288" s="50">
        <f t="shared" si="613"/>
        <v>175725.34115600001</v>
      </c>
      <c r="DU288" s="57">
        <f t="shared" si="614"/>
        <v>207690.03381000002</v>
      </c>
      <c r="DV288" s="57">
        <f t="shared" si="615"/>
        <v>19029.251705999999</v>
      </c>
      <c r="DW288" s="50">
        <f t="shared" si="616"/>
        <v>20542.848400000003</v>
      </c>
      <c r="DX288" s="57">
        <f t="shared" si="617"/>
        <v>8476.039995000001</v>
      </c>
      <c r="DY288" s="57">
        <f t="shared" si="618"/>
        <v>1143.921384</v>
      </c>
      <c r="DZ288" s="50">
        <f t="shared" si="619"/>
        <v>70275.268434000012</v>
      </c>
      <c r="EA288" s="57">
        <f t="shared" si="620"/>
        <v>24755.922805000002</v>
      </c>
      <c r="EB288" s="57">
        <f t="shared" si="621"/>
        <v>2749.0217909999997</v>
      </c>
      <c r="EC288" s="50">
        <f t="shared" si="622"/>
        <v>36009.570310000003</v>
      </c>
      <c r="ED288" s="57">
        <f t="shared" si="623"/>
        <v>14262.146130000001</v>
      </c>
      <c r="EE288" s="57">
        <f t="shared" si="624"/>
        <v>1148.8565579999999</v>
      </c>
      <c r="EF288" s="50">
        <f t="shared" si="625"/>
        <v>76292.280080000011</v>
      </c>
      <c r="EG288" s="57">
        <f t="shared" si="626"/>
        <v>11544.72891</v>
      </c>
      <c r="EH288" s="57">
        <f t="shared" si="627"/>
        <v>1315.3537439999998</v>
      </c>
      <c r="EI288" s="50">
        <f t="shared" si="628"/>
        <v>111139.64725400001</v>
      </c>
      <c r="EJ288" s="57">
        <f t="shared" si="629"/>
        <v>12006.22033</v>
      </c>
      <c r="EK288" s="57">
        <f t="shared" si="630"/>
        <v>1624.5813569999998</v>
      </c>
      <c r="EL288" s="50">
        <f t="shared" si="631"/>
        <v>58918.818650000001</v>
      </c>
      <c r="EM288" s="57">
        <f t="shared" si="632"/>
        <v>45815.047405000005</v>
      </c>
      <c r="EN288" s="57">
        <f t="shared" si="633"/>
        <v>2199.0096359999998</v>
      </c>
      <c r="EO288" s="50">
        <f t="shared" si="634"/>
        <v>116598.82409400001</v>
      </c>
      <c r="EP288" s="57">
        <f t="shared" si="635"/>
        <v>46231.019509999998</v>
      </c>
      <c r="EQ288" s="57">
        <f t="shared" si="636"/>
        <v>3545.1432809999997</v>
      </c>
      <c r="ER288" s="50">
        <f t="shared" si="637"/>
        <v>37856.724220000004</v>
      </c>
      <c r="ES288" s="57">
        <f t="shared" si="638"/>
        <v>15449.08374</v>
      </c>
      <c r="ET288" s="57">
        <f t="shared" si="639"/>
        <v>1323.0162509999998</v>
      </c>
      <c r="EU288" s="50">
        <f t="shared" si="640"/>
        <v>6253.65164</v>
      </c>
      <c r="EV288" s="57">
        <f t="shared" si="641"/>
        <v>2884.0350900000003</v>
      </c>
      <c r="EW288" s="57">
        <f t="shared" si="642"/>
        <v>405.07388699999996</v>
      </c>
      <c r="EX288" s="50">
        <f t="shared" si="643"/>
        <v>96753.978554000001</v>
      </c>
      <c r="EY288" s="57">
        <f t="shared" si="644"/>
        <v>29547.188565</v>
      </c>
      <c r="EZ288" s="57">
        <f t="shared" si="645"/>
        <v>4584.9065189999992</v>
      </c>
      <c r="FA288" s="50">
        <f t="shared" si="646"/>
        <v>59979.442508000007</v>
      </c>
      <c r="FB288" s="57">
        <f t="shared" si="647"/>
        <v>27379.724830000003</v>
      </c>
      <c r="FC288" s="57">
        <f t="shared" si="648"/>
        <v>3119.9390789999998</v>
      </c>
      <c r="FD288" s="50">
        <f t="shared" si="649"/>
        <v>21529.132116000001</v>
      </c>
      <c r="FE288" s="57">
        <f t="shared" si="650"/>
        <v>2971.3520149999999</v>
      </c>
      <c r="FF288" s="57">
        <f t="shared" si="651"/>
        <v>2553.1733069999996</v>
      </c>
      <c r="FG288" s="50">
        <f t="shared" si="652"/>
        <v>119010.62259400001</v>
      </c>
      <c r="FH288" s="57">
        <f t="shared" si="653"/>
        <v>22275.549565000001</v>
      </c>
      <c r="FI288" s="57">
        <f t="shared" si="654"/>
        <v>5150.7631799999999</v>
      </c>
      <c r="FJ288" s="50">
        <f t="shared" si="655"/>
        <v>34710.604012000003</v>
      </c>
      <c r="FK288" s="57">
        <f t="shared" si="656"/>
        <v>7977.3315250000005</v>
      </c>
      <c r="FL288" s="57">
        <f t="shared" si="657"/>
        <v>1770.9482279999997</v>
      </c>
      <c r="FM288" s="50">
        <f t="shared" si="658"/>
        <v>75216.901689999999</v>
      </c>
      <c r="FN288" s="57">
        <f t="shared" si="659"/>
        <v>41436.032045</v>
      </c>
      <c r="FO288" s="57">
        <f t="shared" si="660"/>
        <v>878.46097199999997</v>
      </c>
      <c r="FP288" s="50">
        <f t="shared" si="661"/>
        <v>81850.766270000007</v>
      </c>
      <c r="FQ288" s="57">
        <f t="shared" si="662"/>
        <v>50614.615430000005</v>
      </c>
      <c r="FR288" s="57">
        <f t="shared" si="663"/>
        <v>9727.227954</v>
      </c>
      <c r="FS288" s="50">
        <f t="shared" si="664"/>
        <v>7459.5508900000004</v>
      </c>
      <c r="FT288" s="57">
        <f t="shared" si="665"/>
        <v>1552.2372700000001</v>
      </c>
      <c r="FU288" s="57">
        <f t="shared" si="666"/>
        <v>1204.831821</v>
      </c>
      <c r="FV288" s="50">
        <f t="shared" si="667"/>
        <v>35083.439686000005</v>
      </c>
      <c r="FW288" s="57">
        <f t="shared" si="668"/>
        <v>8070.9467199999999</v>
      </c>
      <c r="FX288" s="57">
        <f t="shared" si="669"/>
        <v>964.95638999999994</v>
      </c>
      <c r="FY288" s="50">
        <f t="shared" si="670"/>
        <v>301024.79927400005</v>
      </c>
      <c r="FZ288" s="57">
        <f t="shared" si="671"/>
        <v>69789.412160000007</v>
      </c>
      <c r="GA288" s="57">
        <f t="shared" si="672"/>
        <v>12265.076246999999</v>
      </c>
      <c r="GB288" s="50">
        <f t="shared" si="673"/>
        <v>1069.7035700000001</v>
      </c>
      <c r="GC288" s="57">
        <f t="shared" si="674"/>
        <v>239.90683000000001</v>
      </c>
      <c r="GD288" s="57">
        <f t="shared" si="675"/>
        <v>57.663611999999993</v>
      </c>
      <c r="GE288" s="50">
        <f t="shared" si="676"/>
        <v>112729.164336</v>
      </c>
      <c r="GF288" s="57">
        <f t="shared" si="677"/>
        <v>7813.0039350000006</v>
      </c>
      <c r="GG288" s="57">
        <f t="shared" si="678"/>
        <v>2261.2188029999998</v>
      </c>
      <c r="GH288" s="50">
        <f t="shared" si="679"/>
        <v>61774.955556000008</v>
      </c>
      <c r="GI288" s="57">
        <f t="shared" si="680"/>
        <v>4515.5733049999999</v>
      </c>
      <c r="GJ288" s="57">
        <f t="shared" si="681"/>
        <v>2463.0414449999998</v>
      </c>
      <c r="GK288" s="51"/>
    </row>
    <row r="289" spans="1:193" s="45" customFormat="1">
      <c r="A289" s="45" t="s">
        <v>23</v>
      </c>
      <c r="B289" s="46">
        <v>41866</v>
      </c>
      <c r="C289" s="56">
        <v>0.57014799999999999</v>
      </c>
      <c r="D289" s="56">
        <v>0.28678700000000001</v>
      </c>
      <c r="E289" s="56">
        <v>0.12683</v>
      </c>
      <c r="F289" s="48">
        <v>113233</v>
      </c>
      <c r="G289" s="49">
        <v>195568</v>
      </c>
      <c r="H289" s="49">
        <v>46255</v>
      </c>
      <c r="I289" s="49">
        <f t="shared" si="685"/>
        <v>1009604</v>
      </c>
      <c r="J289" s="48">
        <v>625830</v>
      </c>
      <c r="K289" s="48">
        <v>350259</v>
      </c>
      <c r="L289" s="48">
        <v>269252</v>
      </c>
      <c r="M289" s="49">
        <v>323024</v>
      </c>
      <c r="N289" s="49">
        <v>59547</v>
      </c>
      <c r="O289" s="48">
        <v>277031</v>
      </c>
      <c r="P289" s="49">
        <v>274191</v>
      </c>
      <c r="Q289" s="49">
        <v>106795</v>
      </c>
      <c r="R289" s="48">
        <v>394041</v>
      </c>
      <c r="S289" s="49">
        <v>280677</v>
      </c>
      <c r="T289" s="49">
        <v>100928</v>
      </c>
      <c r="U289" s="48">
        <v>192898</v>
      </c>
      <c r="V289" s="49">
        <v>136579</v>
      </c>
      <c r="W289" s="49">
        <v>62943</v>
      </c>
      <c r="X289" s="48">
        <v>26261</v>
      </c>
      <c r="Y289" s="49">
        <v>23255</v>
      </c>
      <c r="Z289" s="49">
        <v>7356</v>
      </c>
      <c r="AA289" s="48">
        <v>503880</v>
      </c>
      <c r="AB289" s="49">
        <v>638676</v>
      </c>
      <c r="AC289" s="49">
        <v>212083</v>
      </c>
      <c r="AD289" s="48">
        <v>326305</v>
      </c>
      <c r="AE289" s="49">
        <v>706825</v>
      </c>
      <c r="AF289" s="49">
        <v>144502</v>
      </c>
      <c r="AG289" s="48">
        <v>36844</v>
      </c>
      <c r="AH289" s="49">
        <v>31500</v>
      </c>
      <c r="AI289" s="49">
        <v>9097</v>
      </c>
      <c r="AJ289" s="48">
        <v>127513</v>
      </c>
      <c r="AK289" s="49">
        <v>88322</v>
      </c>
      <c r="AL289" s="49">
        <v>21148</v>
      </c>
      <c r="AM289" s="48">
        <v>64764</v>
      </c>
      <c r="AN289" s="49">
        <v>49755</v>
      </c>
      <c r="AO289" s="49">
        <v>8857</v>
      </c>
      <c r="AP289" s="48">
        <v>138318</v>
      </c>
      <c r="AQ289" s="49">
        <v>41624</v>
      </c>
      <c r="AR289" s="49">
        <v>10066</v>
      </c>
      <c r="AS289" s="48">
        <v>203281</v>
      </c>
      <c r="AT289" s="49">
        <v>42954</v>
      </c>
      <c r="AU289" s="49">
        <v>13015</v>
      </c>
      <c r="AV289" s="48">
        <v>103778</v>
      </c>
      <c r="AW289" s="49">
        <v>150368</v>
      </c>
      <c r="AX289" s="49">
        <v>15899</v>
      </c>
      <c r="AY289" s="48">
        <v>187559</v>
      </c>
      <c r="AZ289" s="49">
        <v>144539</v>
      </c>
      <c r="BA289" s="49">
        <v>24783</v>
      </c>
      <c r="BB289" s="48">
        <v>59193</v>
      </c>
      <c r="BC289" s="49">
        <v>48094</v>
      </c>
      <c r="BD289" s="49">
        <v>9277</v>
      </c>
      <c r="BE289" s="48">
        <v>11581</v>
      </c>
      <c r="BF289" s="49">
        <v>10821</v>
      </c>
      <c r="BG289" s="49">
        <v>3190</v>
      </c>
      <c r="BH289" s="50">
        <v>221455</v>
      </c>
      <c r="BI289" s="50">
        <v>109274</v>
      </c>
      <c r="BJ289" s="50">
        <v>36584</v>
      </c>
      <c r="BK289" s="50">
        <v>139591</v>
      </c>
      <c r="BL289" s="50">
        <v>102813</v>
      </c>
      <c r="BM289" s="50">
        <v>26058</v>
      </c>
      <c r="BN289" s="50">
        <v>36638</v>
      </c>
      <c r="BO289" s="50">
        <v>11017</v>
      </c>
      <c r="BP289" s="50">
        <v>21192</v>
      </c>
      <c r="BQ289" s="50">
        <v>207409</v>
      </c>
      <c r="BR289" s="50">
        <v>78198</v>
      </c>
      <c r="BS289" s="50">
        <v>42022</v>
      </c>
      <c r="BT289" s="50">
        <v>63276</v>
      </c>
      <c r="BU289" s="50">
        <v>27843</v>
      </c>
      <c r="BV289" s="50">
        <v>13731</v>
      </c>
      <c r="BW289" s="50">
        <v>117081</v>
      </c>
      <c r="BX289" s="50">
        <v>151192</v>
      </c>
      <c r="BY289" s="50">
        <v>7083</v>
      </c>
      <c r="BZ289" s="50">
        <v>137750</v>
      </c>
      <c r="CA289" s="50">
        <v>165149</v>
      </c>
      <c r="CB289" s="50">
        <v>72380</v>
      </c>
      <c r="CC289" s="50">
        <v>20202</v>
      </c>
      <c r="CD289" s="50">
        <v>5131</v>
      </c>
      <c r="CE289" s="50">
        <v>8726</v>
      </c>
      <c r="CF289" s="50">
        <v>56847</v>
      </c>
      <c r="CG289" s="50">
        <v>26647</v>
      </c>
      <c r="CH289" s="50">
        <v>6545</v>
      </c>
      <c r="CI289" s="50">
        <v>561048</v>
      </c>
      <c r="CJ289" s="50">
        <v>230738</v>
      </c>
      <c r="CK289" s="50">
        <v>87671</v>
      </c>
      <c r="CL289" s="50">
        <v>3532</v>
      </c>
      <c r="CM289" s="50">
        <v>726</v>
      </c>
      <c r="CN289" s="50">
        <v>490</v>
      </c>
      <c r="CO289" s="50">
        <v>194352</v>
      </c>
      <c r="CP289" s="50">
        <v>28173</v>
      </c>
      <c r="CQ289" s="50">
        <v>17542</v>
      </c>
      <c r="CR289" s="50">
        <v>109974</v>
      </c>
      <c r="CS289" s="50">
        <v>16356</v>
      </c>
      <c r="CT289" s="50">
        <v>18384</v>
      </c>
      <c r="CU289" s="51"/>
      <c r="CV289" s="50">
        <f t="shared" si="589"/>
        <v>64559.568483999996</v>
      </c>
      <c r="CW289" s="57">
        <f t="shared" si="590"/>
        <v>56086.360016000006</v>
      </c>
      <c r="CX289" s="57">
        <f t="shared" si="591"/>
        <v>5866.5216499999997</v>
      </c>
      <c r="CY289" s="50">
        <f t="shared" si="592"/>
        <v>575623.70139199996</v>
      </c>
      <c r="CZ289" s="57">
        <f t="shared" si="593"/>
        <v>179479.90821000002</v>
      </c>
      <c r="DA289" s="57">
        <f t="shared" si="594"/>
        <v>44423.348969999999</v>
      </c>
      <c r="DB289" s="50">
        <f t="shared" si="595"/>
        <v>153513.48929599999</v>
      </c>
      <c r="DC289" s="57">
        <f t="shared" si="596"/>
        <v>92639.083888000008</v>
      </c>
      <c r="DD289" s="57">
        <f t="shared" si="597"/>
        <v>7552.3460100000002</v>
      </c>
      <c r="DE289" s="50">
        <f t="shared" si="598"/>
        <v>157948.67058800001</v>
      </c>
      <c r="DF289" s="57">
        <f t="shared" si="599"/>
        <v>78634.414317000002</v>
      </c>
      <c r="DG289" s="57">
        <f t="shared" si="600"/>
        <v>13544.80985</v>
      </c>
      <c r="DH289" s="50">
        <f t="shared" si="601"/>
        <v>224661.68806799999</v>
      </c>
      <c r="DI289" s="57">
        <f t="shared" si="602"/>
        <v>80494.514798999997</v>
      </c>
      <c r="DJ289" s="57">
        <f t="shared" si="603"/>
        <v>12800.69824</v>
      </c>
      <c r="DK289" s="50">
        <f t="shared" si="604"/>
        <v>109980.408904</v>
      </c>
      <c r="DL289" s="57">
        <f t="shared" si="605"/>
        <v>39169.081673000001</v>
      </c>
      <c r="DM289" s="57">
        <f t="shared" si="606"/>
        <v>7983.0606900000002</v>
      </c>
      <c r="DN289" s="50">
        <f t="shared" si="607"/>
        <v>14972.656627999999</v>
      </c>
      <c r="DO289" s="57">
        <f t="shared" si="608"/>
        <v>6669.2316850000007</v>
      </c>
      <c r="DP289" s="57">
        <f t="shared" si="609"/>
        <v>932.96147999999994</v>
      </c>
      <c r="DQ289" s="50">
        <f t="shared" si="610"/>
        <v>287286.17424000002</v>
      </c>
      <c r="DR289" s="57">
        <f t="shared" si="611"/>
        <v>183163.97401200002</v>
      </c>
      <c r="DS289" s="57">
        <f t="shared" si="612"/>
        <v>26898.48689</v>
      </c>
      <c r="DT289" s="50">
        <f t="shared" si="613"/>
        <v>186042.14314</v>
      </c>
      <c r="DU289" s="57">
        <f t="shared" si="614"/>
        <v>202708.22127500002</v>
      </c>
      <c r="DV289" s="57">
        <f t="shared" si="615"/>
        <v>18327.18866</v>
      </c>
      <c r="DW289" s="50">
        <f t="shared" si="616"/>
        <v>21006.532911999999</v>
      </c>
      <c r="DX289" s="57">
        <f t="shared" si="617"/>
        <v>9033.790500000001</v>
      </c>
      <c r="DY289" s="57">
        <f t="shared" si="618"/>
        <v>1153.77251</v>
      </c>
      <c r="DZ289" s="50">
        <f t="shared" si="619"/>
        <v>72701.281923999995</v>
      </c>
      <c r="EA289" s="57">
        <f t="shared" si="620"/>
        <v>25329.601414000001</v>
      </c>
      <c r="EB289" s="57">
        <f t="shared" si="621"/>
        <v>2682.20084</v>
      </c>
      <c r="EC289" s="50">
        <f t="shared" si="622"/>
        <v>36925.065071999998</v>
      </c>
      <c r="ED289" s="57">
        <f t="shared" si="623"/>
        <v>14269.087185</v>
      </c>
      <c r="EE289" s="57">
        <f t="shared" si="624"/>
        <v>1123.33331</v>
      </c>
      <c r="EF289" s="50">
        <f t="shared" si="625"/>
        <v>78861.731063999992</v>
      </c>
      <c r="EG289" s="57">
        <f t="shared" si="626"/>
        <v>11937.222088</v>
      </c>
      <c r="EH289" s="57">
        <f t="shared" si="627"/>
        <v>1276.6707799999999</v>
      </c>
      <c r="EI289" s="50">
        <f t="shared" si="628"/>
        <v>115900.255588</v>
      </c>
      <c r="EJ289" s="57">
        <f t="shared" si="629"/>
        <v>12318.648798</v>
      </c>
      <c r="EK289" s="57">
        <f t="shared" si="630"/>
        <v>1650.69245</v>
      </c>
      <c r="EL289" s="50">
        <f t="shared" si="631"/>
        <v>59168.819144000001</v>
      </c>
      <c r="EM289" s="57">
        <f t="shared" si="632"/>
        <v>43123.587616000004</v>
      </c>
      <c r="EN289" s="57">
        <f t="shared" si="633"/>
        <v>2016.4701700000001</v>
      </c>
      <c r="EO289" s="50">
        <f t="shared" si="634"/>
        <v>106936.38873199999</v>
      </c>
      <c r="EP289" s="57">
        <f t="shared" si="635"/>
        <v>41451.906193000003</v>
      </c>
      <c r="EQ289" s="57">
        <f t="shared" si="636"/>
        <v>3143.2278900000001</v>
      </c>
      <c r="ER289" s="50">
        <f t="shared" si="637"/>
        <v>33748.770563999999</v>
      </c>
      <c r="ES289" s="57">
        <f t="shared" si="638"/>
        <v>13792.733978</v>
      </c>
      <c r="ET289" s="57">
        <f t="shared" si="639"/>
        <v>1176.6019100000001</v>
      </c>
      <c r="EU289" s="50">
        <f t="shared" si="640"/>
        <v>6602.8839879999996</v>
      </c>
      <c r="EV289" s="57">
        <f t="shared" si="641"/>
        <v>3103.3221270000004</v>
      </c>
      <c r="EW289" s="57">
        <f t="shared" si="642"/>
        <v>404.58769999999998</v>
      </c>
      <c r="EX289" s="50">
        <f t="shared" si="643"/>
        <v>126262.12534</v>
      </c>
      <c r="EY289" s="57">
        <f t="shared" si="644"/>
        <v>31338.362638000002</v>
      </c>
      <c r="EZ289" s="57">
        <f t="shared" si="645"/>
        <v>4639.9487200000003</v>
      </c>
      <c r="FA289" s="50">
        <f t="shared" si="646"/>
        <v>79587.529467999993</v>
      </c>
      <c r="FB289" s="57">
        <f t="shared" si="647"/>
        <v>29485.431831000002</v>
      </c>
      <c r="FC289" s="57">
        <f t="shared" si="648"/>
        <v>3304.9361399999998</v>
      </c>
      <c r="FD289" s="50">
        <f t="shared" si="649"/>
        <v>20889.082424</v>
      </c>
      <c r="FE289" s="57">
        <f t="shared" si="650"/>
        <v>3159.5323790000002</v>
      </c>
      <c r="FF289" s="57">
        <f t="shared" si="651"/>
        <v>2687.7813599999999</v>
      </c>
      <c r="FG289" s="50">
        <f t="shared" si="652"/>
        <v>118253.82653199999</v>
      </c>
      <c r="FH289" s="57">
        <f t="shared" si="653"/>
        <v>22426.169826000001</v>
      </c>
      <c r="FI289" s="57">
        <f t="shared" si="654"/>
        <v>5329.6502600000003</v>
      </c>
      <c r="FJ289" s="50">
        <f t="shared" si="655"/>
        <v>36076.684847999997</v>
      </c>
      <c r="FK289" s="57">
        <f t="shared" si="656"/>
        <v>7985.0104410000004</v>
      </c>
      <c r="FL289" s="57">
        <f t="shared" si="657"/>
        <v>1741.5027299999999</v>
      </c>
      <c r="FM289" s="50">
        <f t="shared" si="658"/>
        <v>66753.497988000003</v>
      </c>
      <c r="FN289" s="57">
        <f t="shared" si="659"/>
        <v>43359.900104</v>
      </c>
      <c r="FO289" s="57">
        <f t="shared" si="660"/>
        <v>898.33689000000004</v>
      </c>
      <c r="FP289" s="50">
        <f t="shared" si="661"/>
        <v>78537.887000000002</v>
      </c>
      <c r="FQ289" s="57">
        <f t="shared" si="662"/>
        <v>47362.586263000005</v>
      </c>
      <c r="FR289" s="57">
        <f t="shared" si="663"/>
        <v>9179.9554000000007</v>
      </c>
      <c r="FS289" s="50">
        <f t="shared" si="664"/>
        <v>11518.129896</v>
      </c>
      <c r="FT289" s="57">
        <f t="shared" si="665"/>
        <v>1471.504097</v>
      </c>
      <c r="FU289" s="57">
        <f t="shared" si="666"/>
        <v>1106.71858</v>
      </c>
      <c r="FV289" s="50">
        <f t="shared" si="667"/>
        <v>32411.203355999998</v>
      </c>
      <c r="FW289" s="57">
        <f t="shared" si="668"/>
        <v>7642.0131890000002</v>
      </c>
      <c r="FX289" s="57">
        <f t="shared" si="669"/>
        <v>830.10235</v>
      </c>
      <c r="FY289" s="50">
        <f t="shared" si="670"/>
        <v>319880.395104</v>
      </c>
      <c r="FZ289" s="57">
        <f t="shared" si="671"/>
        <v>66172.658806000007</v>
      </c>
      <c r="GA289" s="57">
        <f t="shared" si="672"/>
        <v>11119.31293</v>
      </c>
      <c r="GB289" s="50">
        <f t="shared" si="673"/>
        <v>2013.7627359999999</v>
      </c>
      <c r="GC289" s="57">
        <f t="shared" si="674"/>
        <v>208.20736200000002</v>
      </c>
      <c r="GD289" s="57">
        <f t="shared" si="675"/>
        <v>62.146699999999996</v>
      </c>
      <c r="GE289" s="50">
        <f t="shared" si="676"/>
        <v>110809.404096</v>
      </c>
      <c r="GF289" s="57">
        <f t="shared" si="677"/>
        <v>8079.6501510000007</v>
      </c>
      <c r="GG289" s="57">
        <f t="shared" si="678"/>
        <v>2224.8518599999998</v>
      </c>
      <c r="GH289" s="50">
        <f t="shared" si="679"/>
        <v>62701.456151999999</v>
      </c>
      <c r="GI289" s="57">
        <f t="shared" si="680"/>
        <v>4690.6881720000001</v>
      </c>
      <c r="GJ289" s="57">
        <f t="shared" si="681"/>
        <v>2331.6427199999998</v>
      </c>
      <c r="GK289" s="51"/>
    </row>
    <row r="290" spans="1:193" s="45" customFormat="1">
      <c r="A290" s="45" t="s">
        <v>23</v>
      </c>
      <c r="B290" s="46">
        <v>41865</v>
      </c>
      <c r="C290" s="56">
        <v>0.573488</v>
      </c>
      <c r="D290" s="56">
        <v>0.28531899999999999</v>
      </c>
      <c r="E290" s="56">
        <v>0.12507699999999999</v>
      </c>
      <c r="F290" s="48">
        <v>117003</v>
      </c>
      <c r="G290" s="49">
        <v>199238</v>
      </c>
      <c r="H290" s="49">
        <v>47807</v>
      </c>
      <c r="I290" s="49">
        <v>1004456</v>
      </c>
      <c r="J290" s="48">
        <v>624196</v>
      </c>
      <c r="K290" s="48">
        <v>350525</v>
      </c>
      <c r="L290" s="48">
        <v>222947</v>
      </c>
      <c r="M290" s="49">
        <v>243547</v>
      </c>
      <c r="N290" s="49">
        <v>49094</v>
      </c>
      <c r="O290" s="48">
        <v>311239</v>
      </c>
      <c r="P290" s="49">
        <v>275638</v>
      </c>
      <c r="Q290" s="49">
        <v>107173</v>
      </c>
      <c r="R290" s="48">
        <v>389813</v>
      </c>
      <c r="S290" s="49">
        <v>278777</v>
      </c>
      <c r="T290" s="49">
        <v>102489</v>
      </c>
      <c r="U290" s="48">
        <v>193826</v>
      </c>
      <c r="V290" s="49">
        <v>135912</v>
      </c>
      <c r="W290" s="49">
        <v>64334</v>
      </c>
      <c r="X290" s="48">
        <v>25643</v>
      </c>
      <c r="Y290" s="49">
        <v>24133</v>
      </c>
      <c r="Z290" s="49">
        <v>7516</v>
      </c>
      <c r="AA290" s="48">
        <v>491196</v>
      </c>
      <c r="AB290" s="49">
        <v>626009</v>
      </c>
      <c r="AC290" s="49">
        <v>209853</v>
      </c>
      <c r="AD290" s="48">
        <v>299507</v>
      </c>
      <c r="AE290" s="49">
        <v>714434</v>
      </c>
      <c r="AF290" s="49">
        <v>141962</v>
      </c>
      <c r="AG290" s="48">
        <v>43797</v>
      </c>
      <c r="AH290" s="49">
        <v>34864</v>
      </c>
      <c r="AI290" s="49">
        <v>10771</v>
      </c>
      <c r="AJ290" s="48">
        <v>126888</v>
      </c>
      <c r="AK290" s="49">
        <v>91844</v>
      </c>
      <c r="AL290" s="49">
        <v>21508</v>
      </c>
      <c r="AM290" s="48">
        <v>64366</v>
      </c>
      <c r="AN290" s="49">
        <v>49754</v>
      </c>
      <c r="AO290" s="49">
        <v>9038</v>
      </c>
      <c r="AP290" s="48">
        <v>140687</v>
      </c>
      <c r="AQ290" s="49">
        <v>40253</v>
      </c>
      <c r="AR290" s="49">
        <v>10032</v>
      </c>
      <c r="AS290" s="48">
        <v>213983</v>
      </c>
      <c r="AT290" s="49">
        <v>46101</v>
      </c>
      <c r="AU290" s="49">
        <v>14563</v>
      </c>
      <c r="AV290" s="48">
        <v>104787</v>
      </c>
      <c r="AW290" s="49">
        <v>151292</v>
      </c>
      <c r="AX290" s="49">
        <v>15984</v>
      </c>
      <c r="AY290" s="48">
        <v>174959</v>
      </c>
      <c r="AZ290" s="49">
        <v>132054</v>
      </c>
      <c r="BA290" s="49">
        <v>22997</v>
      </c>
      <c r="BB290" s="48">
        <v>54335</v>
      </c>
      <c r="BC290" s="49">
        <v>45213</v>
      </c>
      <c r="BD290" s="49">
        <v>8969</v>
      </c>
      <c r="BE290" s="48">
        <v>11377</v>
      </c>
      <c r="BF290" s="49">
        <v>10296</v>
      </c>
      <c r="BG290" s="49">
        <v>3173</v>
      </c>
      <c r="BH290" s="50">
        <v>239260</v>
      </c>
      <c r="BI290" s="50">
        <v>109777</v>
      </c>
      <c r="BJ290" s="50">
        <v>37038</v>
      </c>
      <c r="BK290" s="50">
        <v>151282</v>
      </c>
      <c r="BL290" s="50">
        <v>104424</v>
      </c>
      <c r="BM290" s="50">
        <v>26535</v>
      </c>
      <c r="BN290" s="50">
        <v>37790</v>
      </c>
      <c r="BO290" s="50">
        <v>11027</v>
      </c>
      <c r="BP290" s="50">
        <v>19830</v>
      </c>
      <c r="BQ290" s="50">
        <v>216592</v>
      </c>
      <c r="BR290" s="50">
        <v>76918</v>
      </c>
      <c r="BS290" s="50">
        <v>42556</v>
      </c>
      <c r="BT290" s="50">
        <v>67717</v>
      </c>
      <c r="BU290" s="50">
        <v>27513</v>
      </c>
      <c r="BV290" s="50">
        <v>14531</v>
      </c>
      <c r="BW290" s="50">
        <v>126643</v>
      </c>
      <c r="BX290" s="50">
        <v>166476</v>
      </c>
      <c r="BY290" s="50">
        <v>8455</v>
      </c>
      <c r="BZ290" s="50">
        <v>131536</v>
      </c>
      <c r="CA290" s="50">
        <v>164780</v>
      </c>
      <c r="CB290" s="50">
        <v>73226</v>
      </c>
      <c r="CC290" s="50">
        <v>18467</v>
      </c>
      <c r="CD290" s="50">
        <v>5079</v>
      </c>
      <c r="CE290" s="50">
        <v>8567</v>
      </c>
      <c r="CF290" s="50">
        <v>55823</v>
      </c>
      <c r="CG290" s="50">
        <v>28088</v>
      </c>
      <c r="CH290" s="50">
        <v>6699</v>
      </c>
      <c r="CI290" s="50">
        <v>524888</v>
      </c>
      <c r="CJ290" s="50">
        <v>237820</v>
      </c>
      <c r="CK290" s="50">
        <v>88874</v>
      </c>
      <c r="CL290" s="50">
        <v>3881</v>
      </c>
      <c r="CM290" s="50">
        <v>1603</v>
      </c>
      <c r="CN290" s="50">
        <v>482</v>
      </c>
      <c r="CO290" s="50">
        <v>199646</v>
      </c>
      <c r="CP290" s="50">
        <v>29426</v>
      </c>
      <c r="CQ290" s="50">
        <v>17637</v>
      </c>
      <c r="CR290" s="50">
        <v>112325</v>
      </c>
      <c r="CS290" s="50">
        <v>15424</v>
      </c>
      <c r="CT290" s="50">
        <v>19807</v>
      </c>
      <c r="CU290" s="51"/>
      <c r="CV290" s="50">
        <f t="shared" si="589"/>
        <v>67099.816464000003</v>
      </c>
      <c r="CW290" s="57">
        <f t="shared" si="590"/>
        <v>56846.386921999998</v>
      </c>
      <c r="CX290" s="57">
        <f t="shared" si="591"/>
        <v>5979.5561389999993</v>
      </c>
      <c r="CY290" s="50">
        <f t="shared" si="592"/>
        <v>576043.462528</v>
      </c>
      <c r="CZ290" s="57">
        <f t="shared" si="593"/>
        <v>178094.97852400001</v>
      </c>
      <c r="DA290" s="57">
        <f t="shared" si="594"/>
        <v>43842.615424999996</v>
      </c>
      <c r="DB290" s="50">
        <f t="shared" si="595"/>
        <v>127857.42913600001</v>
      </c>
      <c r="DC290" s="57">
        <f t="shared" si="596"/>
        <v>69488.586492999995</v>
      </c>
      <c r="DD290" s="57">
        <f t="shared" si="597"/>
        <v>6140.5302379999994</v>
      </c>
      <c r="DE290" s="50">
        <f t="shared" si="598"/>
        <v>178491.83163199999</v>
      </c>
      <c r="DF290" s="57">
        <f t="shared" si="599"/>
        <v>78644.758522000004</v>
      </c>
      <c r="DG290" s="57">
        <f t="shared" si="600"/>
        <v>13404.877321</v>
      </c>
      <c r="DH290" s="50">
        <f t="shared" si="601"/>
        <v>223553.07774400001</v>
      </c>
      <c r="DI290" s="57">
        <f t="shared" si="602"/>
        <v>79540.37486299999</v>
      </c>
      <c r="DJ290" s="57">
        <f t="shared" si="603"/>
        <v>12819.016652999999</v>
      </c>
      <c r="DK290" s="50">
        <f t="shared" si="604"/>
        <v>111156.885088</v>
      </c>
      <c r="DL290" s="57">
        <f t="shared" si="605"/>
        <v>38778.275927999995</v>
      </c>
      <c r="DM290" s="57">
        <f t="shared" si="606"/>
        <v>8046.7037179999998</v>
      </c>
      <c r="DN290" s="50">
        <f t="shared" si="607"/>
        <v>14705.952783999999</v>
      </c>
      <c r="DO290" s="57">
        <f t="shared" si="608"/>
        <v>6885.603427</v>
      </c>
      <c r="DP290" s="57">
        <f t="shared" si="609"/>
        <v>940.07873199999995</v>
      </c>
      <c r="DQ290" s="50">
        <f t="shared" si="610"/>
        <v>281695.01164799999</v>
      </c>
      <c r="DR290" s="57">
        <f t="shared" si="611"/>
        <v>178612.261871</v>
      </c>
      <c r="DS290" s="57">
        <f t="shared" si="612"/>
        <v>26247.783680999997</v>
      </c>
      <c r="DT290" s="50">
        <f t="shared" si="613"/>
        <v>171763.67041600001</v>
      </c>
      <c r="DU290" s="57">
        <f t="shared" si="614"/>
        <v>203841.594446</v>
      </c>
      <c r="DV290" s="57">
        <f t="shared" si="615"/>
        <v>17756.181074</v>
      </c>
      <c r="DW290" s="50">
        <f t="shared" si="616"/>
        <v>25117.053936</v>
      </c>
      <c r="DX290" s="57">
        <f t="shared" si="617"/>
        <v>9947.3616160000001</v>
      </c>
      <c r="DY290" s="57">
        <f t="shared" si="618"/>
        <v>1347.2043669999998</v>
      </c>
      <c r="DZ290" s="50">
        <f t="shared" si="619"/>
        <v>72768.745343999995</v>
      </c>
      <c r="EA290" s="57">
        <f t="shared" si="620"/>
        <v>26204.838236</v>
      </c>
      <c r="EB290" s="57">
        <f t="shared" si="621"/>
        <v>2690.1561159999997</v>
      </c>
      <c r="EC290" s="50">
        <f t="shared" si="622"/>
        <v>36913.128607999999</v>
      </c>
      <c r="ED290" s="57">
        <f t="shared" si="623"/>
        <v>14195.761526</v>
      </c>
      <c r="EE290" s="57">
        <f t="shared" si="624"/>
        <v>1130.4459259999999</v>
      </c>
      <c r="EF290" s="50">
        <f t="shared" si="625"/>
        <v>80682.306255999996</v>
      </c>
      <c r="EG290" s="57">
        <f t="shared" si="626"/>
        <v>11484.945706999999</v>
      </c>
      <c r="EH290" s="57">
        <f t="shared" si="627"/>
        <v>1254.7724639999999</v>
      </c>
      <c r="EI290" s="50">
        <f t="shared" si="628"/>
        <v>122716.68270400001</v>
      </c>
      <c r="EJ290" s="57">
        <f t="shared" si="629"/>
        <v>13153.491219</v>
      </c>
      <c r="EK290" s="57">
        <f t="shared" si="630"/>
        <v>1821.496351</v>
      </c>
      <c r="EL290" s="50">
        <f t="shared" si="631"/>
        <v>60094.087055999997</v>
      </c>
      <c r="EM290" s="57">
        <f t="shared" si="632"/>
        <v>43166.482147999996</v>
      </c>
      <c r="EN290" s="57">
        <f t="shared" si="633"/>
        <v>1999.2307679999999</v>
      </c>
      <c r="EO290" s="50">
        <f t="shared" si="634"/>
        <v>100336.886992</v>
      </c>
      <c r="EP290" s="57">
        <f t="shared" si="635"/>
        <v>37677.515225999996</v>
      </c>
      <c r="EQ290" s="57">
        <f t="shared" si="636"/>
        <v>2876.3957689999997</v>
      </c>
      <c r="ER290" s="50">
        <f t="shared" si="637"/>
        <v>31160.47048</v>
      </c>
      <c r="ES290" s="57">
        <f t="shared" si="638"/>
        <v>12900.127946999999</v>
      </c>
      <c r="ET290" s="57">
        <f t="shared" si="639"/>
        <v>1121.815613</v>
      </c>
      <c r="EU290" s="50">
        <f t="shared" si="640"/>
        <v>6524.5729760000004</v>
      </c>
      <c r="EV290" s="57">
        <f t="shared" si="641"/>
        <v>2937.6444240000001</v>
      </c>
      <c r="EW290" s="57">
        <f t="shared" si="642"/>
        <v>396.86932099999996</v>
      </c>
      <c r="EX290" s="50">
        <f t="shared" si="643"/>
        <v>137212.73887999999</v>
      </c>
      <c r="EY290" s="57">
        <f t="shared" si="644"/>
        <v>31321.463862999997</v>
      </c>
      <c r="EZ290" s="57">
        <f t="shared" si="645"/>
        <v>4632.6019259999994</v>
      </c>
      <c r="FA290" s="50">
        <f t="shared" si="646"/>
        <v>86758.411615999998</v>
      </c>
      <c r="FB290" s="57">
        <f t="shared" si="647"/>
        <v>29794.151255999997</v>
      </c>
      <c r="FC290" s="57">
        <f t="shared" si="648"/>
        <v>3318.9181949999997</v>
      </c>
      <c r="FD290" s="50">
        <f t="shared" si="649"/>
        <v>21672.111519999999</v>
      </c>
      <c r="FE290" s="57">
        <f t="shared" si="650"/>
        <v>3146.2126129999997</v>
      </c>
      <c r="FF290" s="57">
        <f t="shared" si="651"/>
        <v>2480.27691</v>
      </c>
      <c r="FG290" s="50">
        <f t="shared" si="652"/>
        <v>124212.91289599999</v>
      </c>
      <c r="FH290" s="57">
        <f t="shared" si="653"/>
        <v>21946.166841999999</v>
      </c>
      <c r="FI290" s="57">
        <f t="shared" si="654"/>
        <v>5322.7768120000001</v>
      </c>
      <c r="FJ290" s="50">
        <f t="shared" si="655"/>
        <v>38834.886895999996</v>
      </c>
      <c r="FK290" s="57">
        <f t="shared" si="656"/>
        <v>7849.9816469999996</v>
      </c>
      <c r="FL290" s="57">
        <f t="shared" si="657"/>
        <v>1817.4938869999999</v>
      </c>
      <c r="FM290" s="50">
        <f t="shared" si="658"/>
        <v>72628.240783999994</v>
      </c>
      <c r="FN290" s="57">
        <f t="shared" si="659"/>
        <v>47498.765844000001</v>
      </c>
      <c r="FO290" s="57">
        <f t="shared" si="660"/>
        <v>1057.5260349999999</v>
      </c>
      <c r="FP290" s="50">
        <f t="shared" si="661"/>
        <v>75434.317567999999</v>
      </c>
      <c r="FQ290" s="57">
        <f t="shared" si="662"/>
        <v>47014.864819999995</v>
      </c>
      <c r="FR290" s="57">
        <f t="shared" si="663"/>
        <v>9158.8884019999987</v>
      </c>
      <c r="FS290" s="50">
        <f t="shared" si="664"/>
        <v>10590.602896</v>
      </c>
      <c r="FT290" s="57">
        <f t="shared" si="665"/>
        <v>1449.1352010000001</v>
      </c>
      <c r="FU290" s="57">
        <f t="shared" si="666"/>
        <v>1071.5346589999999</v>
      </c>
      <c r="FV290" s="50">
        <f t="shared" si="667"/>
        <v>32013.820624</v>
      </c>
      <c r="FW290" s="57">
        <f t="shared" si="668"/>
        <v>8014.0400719999998</v>
      </c>
      <c r="FX290" s="57">
        <f t="shared" si="669"/>
        <v>837.89082299999995</v>
      </c>
      <c r="FY290" s="50">
        <f t="shared" si="670"/>
        <v>301016.96934399998</v>
      </c>
      <c r="FZ290" s="57">
        <f t="shared" si="671"/>
        <v>67854.564579999991</v>
      </c>
      <c r="GA290" s="57">
        <f t="shared" si="672"/>
        <v>11116.093298</v>
      </c>
      <c r="GB290" s="50">
        <f t="shared" si="673"/>
        <v>2225.7069280000001</v>
      </c>
      <c r="GC290" s="57">
        <f t="shared" si="674"/>
        <v>457.36635699999999</v>
      </c>
      <c r="GD290" s="57">
        <f t="shared" si="675"/>
        <v>60.287113999999995</v>
      </c>
      <c r="GE290" s="50">
        <f t="shared" si="676"/>
        <v>114494.585248</v>
      </c>
      <c r="GF290" s="57">
        <f t="shared" si="677"/>
        <v>8395.7968939999992</v>
      </c>
      <c r="GG290" s="57">
        <f t="shared" si="678"/>
        <v>2205.9830489999999</v>
      </c>
      <c r="GH290" s="50">
        <f t="shared" si="679"/>
        <v>64417.039599999996</v>
      </c>
      <c r="GI290" s="57">
        <f t="shared" si="680"/>
        <v>4400.7602559999996</v>
      </c>
      <c r="GJ290" s="57">
        <f t="shared" si="681"/>
        <v>2477.4001389999999</v>
      </c>
      <c r="GK290" s="51"/>
    </row>
    <row r="291" spans="1:193" s="45" customFormat="1">
      <c r="A291" s="45" t="s">
        <v>23</v>
      </c>
      <c r="B291" s="46">
        <v>41864</v>
      </c>
      <c r="C291" s="56">
        <v>0.56916500000000003</v>
      </c>
      <c r="D291" s="56">
        <v>0.28630499999999998</v>
      </c>
      <c r="E291" s="56">
        <v>0.127723</v>
      </c>
      <c r="F291" s="48">
        <v>120866</v>
      </c>
      <c r="G291" s="49">
        <v>200587</v>
      </c>
      <c r="H291" s="49">
        <v>50526</v>
      </c>
      <c r="I291" s="49">
        <f t="shared" ref="I291:I296" si="686">I290</f>
        <v>1004456</v>
      </c>
      <c r="J291" s="48">
        <v>621433</v>
      </c>
      <c r="K291" s="48">
        <v>368041</v>
      </c>
      <c r="L291" s="48">
        <v>170184</v>
      </c>
      <c r="M291" s="49">
        <v>151249</v>
      </c>
      <c r="N291" s="49">
        <v>39052</v>
      </c>
      <c r="O291" s="48">
        <v>326373</v>
      </c>
      <c r="P291" s="49">
        <v>271723</v>
      </c>
      <c r="Q291" s="49">
        <v>110087</v>
      </c>
      <c r="R291" s="48">
        <v>409027</v>
      </c>
      <c r="S291" s="49">
        <v>276969</v>
      </c>
      <c r="T291" s="49">
        <v>108320</v>
      </c>
      <c r="U291" s="48">
        <v>206486</v>
      </c>
      <c r="V291" s="49">
        <v>139923</v>
      </c>
      <c r="W291" s="49">
        <v>69150</v>
      </c>
      <c r="X291" s="48">
        <v>27048</v>
      </c>
      <c r="Y291" s="49">
        <v>23791</v>
      </c>
      <c r="Z291" s="49">
        <v>8170</v>
      </c>
      <c r="AA291" s="48">
        <v>505958</v>
      </c>
      <c r="AB291" s="49">
        <v>616522</v>
      </c>
      <c r="AC291" s="49">
        <v>217114</v>
      </c>
      <c r="AD291" s="48">
        <v>324460</v>
      </c>
      <c r="AE291" s="49">
        <v>719150</v>
      </c>
      <c r="AF291" s="49">
        <v>150506</v>
      </c>
      <c r="AG291" s="48">
        <v>38535</v>
      </c>
      <c r="AH291" s="49">
        <v>30749</v>
      </c>
      <c r="AI291" s="49">
        <v>9574</v>
      </c>
      <c r="AJ291" s="48">
        <v>130279</v>
      </c>
      <c r="AK291" s="49">
        <v>90382</v>
      </c>
      <c r="AL291" s="49">
        <v>22611</v>
      </c>
      <c r="AM291" s="48">
        <v>66319</v>
      </c>
      <c r="AN291" s="49">
        <v>49987</v>
      </c>
      <c r="AO291" s="49">
        <v>9710</v>
      </c>
      <c r="AP291" s="48">
        <v>139329</v>
      </c>
      <c r="AQ291" s="49">
        <v>40402</v>
      </c>
      <c r="AR291" s="49">
        <v>10299</v>
      </c>
      <c r="AS291" s="48">
        <v>202063</v>
      </c>
      <c r="AT291" s="49">
        <v>42325</v>
      </c>
      <c r="AU291" s="49">
        <v>13233</v>
      </c>
      <c r="AV291" s="48">
        <v>107345</v>
      </c>
      <c r="AW291" s="49">
        <v>150749</v>
      </c>
      <c r="AX291" s="49">
        <v>16594</v>
      </c>
      <c r="AY291" s="48">
        <v>176295</v>
      </c>
      <c r="AZ291" s="49">
        <v>128973</v>
      </c>
      <c r="BA291" s="49">
        <v>24648</v>
      </c>
      <c r="BB291" s="48">
        <v>54282</v>
      </c>
      <c r="BC291" s="49">
        <v>42568</v>
      </c>
      <c r="BD291" s="49">
        <v>8931</v>
      </c>
      <c r="BE291" s="48">
        <v>12044</v>
      </c>
      <c r="BF291" s="49">
        <v>10057</v>
      </c>
      <c r="BG291" s="49">
        <v>3205</v>
      </c>
      <c r="BH291" s="50">
        <v>237931</v>
      </c>
      <c r="BI291" s="50">
        <v>107401</v>
      </c>
      <c r="BJ291" s="50">
        <v>37749</v>
      </c>
      <c r="BK291" s="50">
        <v>150818</v>
      </c>
      <c r="BL291" s="50">
        <v>88070</v>
      </c>
      <c r="BM291" s="50">
        <v>23677</v>
      </c>
      <c r="BN291" s="50">
        <v>39205</v>
      </c>
      <c r="BO291" s="50">
        <v>11276</v>
      </c>
      <c r="BP291" s="50">
        <v>20176</v>
      </c>
      <c r="BQ291" s="50">
        <v>218206</v>
      </c>
      <c r="BR291" s="50">
        <v>76559</v>
      </c>
      <c r="BS291" s="50">
        <v>41634</v>
      </c>
      <c r="BT291" s="50">
        <v>65285</v>
      </c>
      <c r="BU291" s="50">
        <v>27153</v>
      </c>
      <c r="BV291" s="50">
        <v>15236</v>
      </c>
      <c r="BW291" s="50">
        <v>147476</v>
      </c>
      <c r="BX291" s="50">
        <v>163938</v>
      </c>
      <c r="BY291" s="50">
        <v>8561</v>
      </c>
      <c r="BZ291" s="50">
        <v>126473</v>
      </c>
      <c r="CA291" s="50">
        <v>162661</v>
      </c>
      <c r="CB291" s="50">
        <v>72874</v>
      </c>
      <c r="CC291" s="50">
        <v>18539</v>
      </c>
      <c r="CD291" s="50">
        <v>5349</v>
      </c>
      <c r="CE291" s="50">
        <v>8836</v>
      </c>
      <c r="CF291" s="50">
        <v>56190</v>
      </c>
      <c r="CG291" s="50">
        <v>30156</v>
      </c>
      <c r="CH291" s="50">
        <v>8291</v>
      </c>
      <c r="CI291" s="50">
        <v>537651</v>
      </c>
      <c r="CJ291" s="50">
        <v>237955</v>
      </c>
      <c r="CK291" s="50">
        <v>87128</v>
      </c>
      <c r="CL291" s="50">
        <v>4035</v>
      </c>
      <c r="CM291" s="50">
        <v>1461</v>
      </c>
      <c r="CN291" s="50">
        <v>562</v>
      </c>
      <c r="CO291" s="50">
        <v>205403</v>
      </c>
      <c r="CP291" s="50">
        <v>28930</v>
      </c>
      <c r="CQ291" s="50">
        <v>17956</v>
      </c>
      <c r="CR291" s="50">
        <v>122483</v>
      </c>
      <c r="CS291" s="50">
        <v>15541</v>
      </c>
      <c r="CT291" s="50">
        <v>18255</v>
      </c>
      <c r="CU291" s="51"/>
      <c r="CV291" s="50">
        <f t="shared" si="589"/>
        <v>68792.696890000007</v>
      </c>
      <c r="CW291" s="57">
        <f t="shared" si="590"/>
        <v>57429.061034999999</v>
      </c>
      <c r="CX291" s="57">
        <f t="shared" si="591"/>
        <v>6453.3322980000003</v>
      </c>
      <c r="CY291" s="50">
        <f t="shared" si="592"/>
        <v>571701.19923999999</v>
      </c>
      <c r="CZ291" s="57">
        <f t="shared" si="593"/>
        <v>177919.37506499997</v>
      </c>
      <c r="DA291" s="57">
        <f t="shared" si="594"/>
        <v>47007.300643000002</v>
      </c>
      <c r="DB291" s="50">
        <f t="shared" si="595"/>
        <v>96862.776360000003</v>
      </c>
      <c r="DC291" s="57">
        <f t="shared" si="596"/>
        <v>43303.344944999997</v>
      </c>
      <c r="DD291" s="57">
        <f t="shared" si="597"/>
        <v>4987.8385960000005</v>
      </c>
      <c r="DE291" s="50">
        <f t="shared" si="598"/>
        <v>185760.08854500001</v>
      </c>
      <c r="DF291" s="57">
        <f t="shared" si="599"/>
        <v>77795.653514999998</v>
      </c>
      <c r="DG291" s="57">
        <f t="shared" si="600"/>
        <v>14060.641901000001</v>
      </c>
      <c r="DH291" s="50">
        <f t="shared" si="601"/>
        <v>232803.85245500001</v>
      </c>
      <c r="DI291" s="57">
        <f t="shared" si="602"/>
        <v>79297.609544999999</v>
      </c>
      <c r="DJ291" s="57">
        <f t="shared" si="603"/>
        <v>13834.95536</v>
      </c>
      <c r="DK291" s="50">
        <f t="shared" si="604"/>
        <v>117524.60419000001</v>
      </c>
      <c r="DL291" s="57">
        <f t="shared" si="605"/>
        <v>40060.654514999995</v>
      </c>
      <c r="DM291" s="57">
        <f t="shared" si="606"/>
        <v>8832.0454499999996</v>
      </c>
      <c r="DN291" s="50">
        <f t="shared" si="607"/>
        <v>15394.774920000002</v>
      </c>
      <c r="DO291" s="57">
        <f t="shared" si="608"/>
        <v>6811.482254999999</v>
      </c>
      <c r="DP291" s="57">
        <f t="shared" si="609"/>
        <v>1043.4969100000001</v>
      </c>
      <c r="DQ291" s="50">
        <f t="shared" si="610"/>
        <v>287973.58507000003</v>
      </c>
      <c r="DR291" s="57">
        <f t="shared" si="611"/>
        <v>176513.33120999997</v>
      </c>
      <c r="DS291" s="57">
        <f t="shared" si="612"/>
        <v>27730.451422000002</v>
      </c>
      <c r="DT291" s="50">
        <f t="shared" si="613"/>
        <v>184671.27590000001</v>
      </c>
      <c r="DU291" s="57">
        <f t="shared" si="614"/>
        <v>205896.24075</v>
      </c>
      <c r="DV291" s="57">
        <f t="shared" si="615"/>
        <v>19223.077838000001</v>
      </c>
      <c r="DW291" s="50">
        <f t="shared" si="616"/>
        <v>21932.773275</v>
      </c>
      <c r="DX291" s="57">
        <f t="shared" si="617"/>
        <v>8803.5924449999984</v>
      </c>
      <c r="DY291" s="57">
        <f t="shared" si="618"/>
        <v>1222.8200019999999</v>
      </c>
      <c r="DZ291" s="50">
        <f t="shared" si="619"/>
        <v>74150.247035000008</v>
      </c>
      <c r="EA291" s="57">
        <f t="shared" si="620"/>
        <v>25876.818509999997</v>
      </c>
      <c r="EB291" s="57">
        <f t="shared" si="621"/>
        <v>2887.9447530000002</v>
      </c>
      <c r="EC291" s="50">
        <f t="shared" si="622"/>
        <v>37746.453635000005</v>
      </c>
      <c r="ED291" s="57">
        <f t="shared" si="623"/>
        <v>14311.528034999999</v>
      </c>
      <c r="EE291" s="57">
        <f t="shared" si="624"/>
        <v>1240.1903300000001</v>
      </c>
      <c r="EF291" s="50">
        <f t="shared" si="625"/>
        <v>79301.190285000004</v>
      </c>
      <c r="EG291" s="57">
        <f t="shared" si="626"/>
        <v>11567.294609999999</v>
      </c>
      <c r="EH291" s="57">
        <f t="shared" si="627"/>
        <v>1315.419177</v>
      </c>
      <c r="EI291" s="50">
        <f t="shared" si="628"/>
        <v>115007.187395</v>
      </c>
      <c r="EJ291" s="57">
        <f t="shared" si="629"/>
        <v>12117.859124999999</v>
      </c>
      <c r="EK291" s="57">
        <f t="shared" si="630"/>
        <v>1690.158459</v>
      </c>
      <c r="EL291" s="50">
        <f t="shared" si="631"/>
        <v>61097.016925000004</v>
      </c>
      <c r="EM291" s="57">
        <f t="shared" si="632"/>
        <v>43160.192444999993</v>
      </c>
      <c r="EN291" s="57">
        <f t="shared" si="633"/>
        <v>2119.4354619999999</v>
      </c>
      <c r="EO291" s="50">
        <f t="shared" si="634"/>
        <v>100340.943675</v>
      </c>
      <c r="EP291" s="57">
        <f t="shared" si="635"/>
        <v>36925.614764999998</v>
      </c>
      <c r="EQ291" s="57">
        <f t="shared" si="636"/>
        <v>3148.1165040000001</v>
      </c>
      <c r="ER291" s="50">
        <f t="shared" si="637"/>
        <v>30895.414530000002</v>
      </c>
      <c r="ES291" s="57">
        <f t="shared" si="638"/>
        <v>12187.43124</v>
      </c>
      <c r="ET291" s="57">
        <f t="shared" si="639"/>
        <v>1140.694113</v>
      </c>
      <c r="EU291" s="50">
        <f t="shared" si="640"/>
        <v>6855.0232599999999</v>
      </c>
      <c r="EV291" s="57">
        <f t="shared" si="641"/>
        <v>2879.369385</v>
      </c>
      <c r="EW291" s="57">
        <f t="shared" si="642"/>
        <v>409.352215</v>
      </c>
      <c r="EX291" s="50">
        <f t="shared" si="643"/>
        <v>135421.997615</v>
      </c>
      <c r="EY291" s="57">
        <f t="shared" si="644"/>
        <v>30749.443304999997</v>
      </c>
      <c r="EZ291" s="57">
        <f t="shared" si="645"/>
        <v>4821.4155270000001</v>
      </c>
      <c r="FA291" s="50">
        <f t="shared" si="646"/>
        <v>85840.326970000009</v>
      </c>
      <c r="FB291" s="57">
        <f t="shared" si="647"/>
        <v>25214.88135</v>
      </c>
      <c r="FC291" s="57">
        <f t="shared" si="648"/>
        <v>3024.097471</v>
      </c>
      <c r="FD291" s="50">
        <f t="shared" si="649"/>
        <v>22314.113825</v>
      </c>
      <c r="FE291" s="57">
        <f t="shared" si="650"/>
        <v>3228.3751799999995</v>
      </c>
      <c r="FF291" s="57">
        <f t="shared" si="651"/>
        <v>2576.9392480000001</v>
      </c>
      <c r="FG291" s="50">
        <f t="shared" si="652"/>
        <v>124195.21799</v>
      </c>
      <c r="FH291" s="57">
        <f t="shared" si="653"/>
        <v>21919.224494999999</v>
      </c>
      <c r="FI291" s="57">
        <f t="shared" si="654"/>
        <v>5317.6193819999999</v>
      </c>
      <c r="FJ291" s="50">
        <f t="shared" si="655"/>
        <v>37157.937024999999</v>
      </c>
      <c r="FK291" s="57">
        <f t="shared" si="656"/>
        <v>7774.0396649999993</v>
      </c>
      <c r="FL291" s="57">
        <f t="shared" si="657"/>
        <v>1945.9876280000001</v>
      </c>
      <c r="FM291" s="50">
        <f t="shared" si="658"/>
        <v>83938.177540000004</v>
      </c>
      <c r="FN291" s="57">
        <f t="shared" si="659"/>
        <v>46936.269089999994</v>
      </c>
      <c r="FO291" s="57">
        <f t="shared" si="660"/>
        <v>1093.4366030000001</v>
      </c>
      <c r="FP291" s="50">
        <f t="shared" si="661"/>
        <v>71984.005044999998</v>
      </c>
      <c r="FQ291" s="57">
        <f t="shared" si="662"/>
        <v>46570.657604999993</v>
      </c>
      <c r="FR291" s="57">
        <f t="shared" si="663"/>
        <v>9307.6859020000011</v>
      </c>
      <c r="FS291" s="50">
        <f t="shared" si="664"/>
        <v>10551.749935</v>
      </c>
      <c r="FT291" s="57">
        <f t="shared" si="665"/>
        <v>1531.4454449999998</v>
      </c>
      <c r="FU291" s="57">
        <f t="shared" si="666"/>
        <v>1128.560428</v>
      </c>
      <c r="FV291" s="50">
        <f t="shared" si="667"/>
        <v>31981.381350000003</v>
      </c>
      <c r="FW291" s="57">
        <f t="shared" si="668"/>
        <v>8633.81358</v>
      </c>
      <c r="FX291" s="57">
        <f t="shared" si="669"/>
        <v>1058.9513930000001</v>
      </c>
      <c r="FY291" s="50">
        <f t="shared" si="670"/>
        <v>306012.13141500001</v>
      </c>
      <c r="FZ291" s="57">
        <f t="shared" si="671"/>
        <v>68127.70627499999</v>
      </c>
      <c r="GA291" s="57">
        <f t="shared" si="672"/>
        <v>11128.249544</v>
      </c>
      <c r="GB291" s="50">
        <f t="shared" si="673"/>
        <v>2296.5807749999999</v>
      </c>
      <c r="GC291" s="57">
        <f t="shared" si="674"/>
        <v>418.29160499999995</v>
      </c>
      <c r="GD291" s="57">
        <f t="shared" si="675"/>
        <v>71.780326000000002</v>
      </c>
      <c r="GE291" s="50">
        <f t="shared" si="676"/>
        <v>116908.198495</v>
      </c>
      <c r="GF291" s="57">
        <f t="shared" si="677"/>
        <v>8282.8036499999998</v>
      </c>
      <c r="GG291" s="57">
        <f t="shared" si="678"/>
        <v>2293.3941880000002</v>
      </c>
      <c r="GH291" s="50">
        <f t="shared" si="679"/>
        <v>69713.036695000003</v>
      </c>
      <c r="GI291" s="57">
        <f t="shared" si="680"/>
        <v>4449.4660049999993</v>
      </c>
      <c r="GJ291" s="57">
        <f t="shared" si="681"/>
        <v>2331.583365</v>
      </c>
      <c r="GK291" s="51"/>
    </row>
    <row r="292" spans="1:193" s="45" customFormat="1">
      <c r="A292" s="45" t="s">
        <v>23</v>
      </c>
      <c r="B292" s="46">
        <v>41863</v>
      </c>
      <c r="C292" s="56">
        <v>0.56023999999999996</v>
      </c>
      <c r="D292" s="56">
        <v>0.29674099999999998</v>
      </c>
      <c r="E292" s="56">
        <v>0.12612000000000001</v>
      </c>
      <c r="F292" s="48">
        <v>124913</v>
      </c>
      <c r="G292" s="49">
        <v>211828</v>
      </c>
      <c r="H292" s="49">
        <v>52145</v>
      </c>
      <c r="I292" s="49">
        <f t="shared" si="686"/>
        <v>1004456</v>
      </c>
      <c r="J292" s="48">
        <v>620636</v>
      </c>
      <c r="K292" s="48">
        <v>417002</v>
      </c>
      <c r="L292" s="48">
        <v>158768</v>
      </c>
      <c r="M292" s="49">
        <v>156814</v>
      </c>
      <c r="N292" s="49">
        <v>34310</v>
      </c>
      <c r="O292" s="48">
        <v>327835</v>
      </c>
      <c r="P292" s="49">
        <v>281507</v>
      </c>
      <c r="Q292" s="49">
        <v>110979</v>
      </c>
      <c r="R292" s="48">
        <v>400545</v>
      </c>
      <c r="S292" s="49">
        <v>273445</v>
      </c>
      <c r="T292" s="49">
        <v>101441</v>
      </c>
      <c r="U292" s="48">
        <v>192831</v>
      </c>
      <c r="V292" s="49">
        <v>134632</v>
      </c>
      <c r="W292" s="49">
        <v>75013</v>
      </c>
      <c r="X292" s="48">
        <v>25428</v>
      </c>
      <c r="Y292" s="49">
        <v>22903</v>
      </c>
      <c r="Z292" s="49">
        <v>7115</v>
      </c>
      <c r="AA292" s="48">
        <v>465293</v>
      </c>
      <c r="AB292" s="49">
        <v>583822</v>
      </c>
      <c r="AC292" s="49">
        <v>222444</v>
      </c>
      <c r="AD292" s="48">
        <v>246591</v>
      </c>
      <c r="AE292" s="49">
        <v>753930</v>
      </c>
      <c r="AF292" s="49">
        <v>151912</v>
      </c>
      <c r="AG292" s="48">
        <v>31799</v>
      </c>
      <c r="AH292" s="49">
        <v>32265</v>
      </c>
      <c r="AI292" s="49">
        <v>9156</v>
      </c>
      <c r="AJ292" s="48">
        <v>132637</v>
      </c>
      <c r="AK292" s="49">
        <v>96622</v>
      </c>
      <c r="AL292" s="49">
        <v>22535</v>
      </c>
      <c r="AM292" s="48">
        <v>66961</v>
      </c>
      <c r="AN292" s="49">
        <v>52149</v>
      </c>
      <c r="AO292" s="49">
        <v>9967</v>
      </c>
      <c r="AP292" s="48">
        <v>136533</v>
      </c>
      <c r="AQ292" s="49">
        <v>40335</v>
      </c>
      <c r="AR292" s="49">
        <v>10366</v>
      </c>
      <c r="AS292" s="48">
        <v>200401</v>
      </c>
      <c r="AT292" s="49">
        <v>42795</v>
      </c>
      <c r="AU292" s="49">
        <v>12958</v>
      </c>
      <c r="AV292" s="48">
        <v>112872</v>
      </c>
      <c r="AW292" s="49">
        <v>147635</v>
      </c>
      <c r="AX292" s="49">
        <v>15606</v>
      </c>
      <c r="AY292" s="48">
        <v>172475</v>
      </c>
      <c r="AZ292" s="49">
        <v>128674</v>
      </c>
      <c r="BA292" s="49">
        <v>22779</v>
      </c>
      <c r="BB292" s="48">
        <v>53102</v>
      </c>
      <c r="BC292" s="49">
        <v>43292</v>
      </c>
      <c r="BD292" s="49">
        <v>7653</v>
      </c>
      <c r="BE292" s="48">
        <v>12586</v>
      </c>
      <c r="BF292" s="49">
        <v>11593</v>
      </c>
      <c r="BG292" s="49">
        <v>3478</v>
      </c>
      <c r="BH292" s="50">
        <v>235680</v>
      </c>
      <c r="BI292" s="50">
        <v>106842</v>
      </c>
      <c r="BJ292" s="50">
        <v>37488</v>
      </c>
      <c r="BK292" s="50">
        <v>133419</v>
      </c>
      <c r="BL292" s="50">
        <v>82377</v>
      </c>
      <c r="BM292" s="50">
        <v>22442</v>
      </c>
      <c r="BN292" s="50">
        <v>39904</v>
      </c>
      <c r="BO292" s="50">
        <v>11321</v>
      </c>
      <c r="BP292" s="50">
        <v>20822</v>
      </c>
      <c r="BQ292" s="50">
        <v>219611</v>
      </c>
      <c r="BR292" s="50">
        <v>76062</v>
      </c>
      <c r="BS292" s="50">
        <v>43342</v>
      </c>
      <c r="BT292" s="50">
        <v>65676</v>
      </c>
      <c r="BU292" s="50">
        <v>26513</v>
      </c>
      <c r="BV292" s="50">
        <v>14742</v>
      </c>
      <c r="BW292" s="50">
        <v>142975</v>
      </c>
      <c r="BX292" s="50">
        <v>155747</v>
      </c>
      <c r="BY292" s="50">
        <v>6954</v>
      </c>
      <c r="BZ292" s="50">
        <v>130404</v>
      </c>
      <c r="CA292" s="50">
        <v>172006</v>
      </c>
      <c r="CB292" s="50">
        <v>76710</v>
      </c>
      <c r="CC292" s="50">
        <v>19543</v>
      </c>
      <c r="CD292" s="50">
        <v>5430</v>
      </c>
      <c r="CE292" s="50">
        <v>9384</v>
      </c>
      <c r="CF292" s="50">
        <v>60189</v>
      </c>
      <c r="CG292" s="50">
        <v>29610</v>
      </c>
      <c r="CH292" s="50">
        <v>7715</v>
      </c>
      <c r="CI292" s="50">
        <v>529289</v>
      </c>
      <c r="CJ292" s="50">
        <v>234061</v>
      </c>
      <c r="CK292" s="50">
        <v>94316</v>
      </c>
      <c r="CL292" s="50">
        <v>4122</v>
      </c>
      <c r="CM292" s="50">
        <v>1591</v>
      </c>
      <c r="CN292" s="50">
        <v>520</v>
      </c>
      <c r="CO292" s="50">
        <v>206113</v>
      </c>
      <c r="CP292" s="50">
        <v>28430</v>
      </c>
      <c r="CQ292" s="50">
        <v>18918</v>
      </c>
      <c r="CR292" s="50">
        <v>111705</v>
      </c>
      <c r="CS292" s="50">
        <v>14423</v>
      </c>
      <c r="CT292" s="50">
        <v>18682</v>
      </c>
      <c r="CU292" s="51"/>
      <c r="CV292" s="50">
        <f t="shared" si="589"/>
        <v>69981.259119999988</v>
      </c>
      <c r="CW292" s="57">
        <f t="shared" si="590"/>
        <v>62858.052547999992</v>
      </c>
      <c r="CX292" s="57">
        <f t="shared" si="591"/>
        <v>6576.5274000000009</v>
      </c>
      <c r="CY292" s="50">
        <f t="shared" si="592"/>
        <v>562736.42943999998</v>
      </c>
      <c r="CZ292" s="57">
        <f t="shared" si="593"/>
        <v>184168.14727599997</v>
      </c>
      <c r="DA292" s="57">
        <f t="shared" si="594"/>
        <v>52592.292240000002</v>
      </c>
      <c r="DB292" s="50">
        <f t="shared" si="595"/>
        <v>88948.18432</v>
      </c>
      <c r="DC292" s="57">
        <f t="shared" si="596"/>
        <v>46533.143173999997</v>
      </c>
      <c r="DD292" s="57">
        <f t="shared" si="597"/>
        <v>4327.1772000000001</v>
      </c>
      <c r="DE292" s="50">
        <f t="shared" si="598"/>
        <v>183666.28039999999</v>
      </c>
      <c r="DF292" s="57">
        <f t="shared" si="599"/>
        <v>83534.668686999998</v>
      </c>
      <c r="DG292" s="57">
        <f t="shared" si="600"/>
        <v>13996.671480000001</v>
      </c>
      <c r="DH292" s="50">
        <f t="shared" si="601"/>
        <v>224401.3308</v>
      </c>
      <c r="DI292" s="57">
        <f t="shared" si="602"/>
        <v>81142.342744999987</v>
      </c>
      <c r="DJ292" s="57">
        <f t="shared" si="603"/>
        <v>12793.738920000002</v>
      </c>
      <c r="DK292" s="50">
        <f t="shared" si="604"/>
        <v>108031.63944</v>
      </c>
      <c r="DL292" s="57">
        <f t="shared" si="605"/>
        <v>39950.834311999999</v>
      </c>
      <c r="DM292" s="57">
        <f t="shared" si="606"/>
        <v>9460.6395600000014</v>
      </c>
      <c r="DN292" s="50">
        <f t="shared" si="607"/>
        <v>14245.782719999999</v>
      </c>
      <c r="DO292" s="57">
        <f t="shared" si="608"/>
        <v>6796.2591229999998</v>
      </c>
      <c r="DP292" s="57">
        <f t="shared" si="609"/>
        <v>897.3438000000001</v>
      </c>
      <c r="DQ292" s="50">
        <f t="shared" si="610"/>
        <v>260675.75031999999</v>
      </c>
      <c r="DR292" s="57">
        <f t="shared" si="611"/>
        <v>173243.92410199999</v>
      </c>
      <c r="DS292" s="57">
        <f t="shared" si="612"/>
        <v>28054.637280000003</v>
      </c>
      <c r="DT292" s="50">
        <f t="shared" si="613"/>
        <v>138150.14184</v>
      </c>
      <c r="DU292" s="57">
        <f t="shared" si="614"/>
        <v>223721.94212999998</v>
      </c>
      <c r="DV292" s="57">
        <f t="shared" si="615"/>
        <v>19159.141440000003</v>
      </c>
      <c r="DW292" s="50">
        <f t="shared" si="616"/>
        <v>17815.071759999999</v>
      </c>
      <c r="DX292" s="57">
        <f t="shared" si="617"/>
        <v>9574.3483649999998</v>
      </c>
      <c r="DY292" s="57">
        <f t="shared" si="618"/>
        <v>1154.7547200000001</v>
      </c>
      <c r="DZ292" s="50">
        <f t="shared" si="619"/>
        <v>74308.552879999988</v>
      </c>
      <c r="EA292" s="57">
        <f t="shared" si="620"/>
        <v>28671.708901999998</v>
      </c>
      <c r="EB292" s="57">
        <f t="shared" si="621"/>
        <v>2842.1142000000004</v>
      </c>
      <c r="EC292" s="50">
        <f t="shared" si="622"/>
        <v>37514.230639999994</v>
      </c>
      <c r="ED292" s="57">
        <f t="shared" si="623"/>
        <v>15474.746408999999</v>
      </c>
      <c r="EE292" s="57">
        <f t="shared" si="624"/>
        <v>1257.0380400000001</v>
      </c>
      <c r="EF292" s="50">
        <f t="shared" si="625"/>
        <v>76491.247919999994</v>
      </c>
      <c r="EG292" s="57">
        <f t="shared" si="626"/>
        <v>11969.048234999998</v>
      </c>
      <c r="EH292" s="57">
        <f t="shared" si="627"/>
        <v>1307.3599200000001</v>
      </c>
      <c r="EI292" s="50">
        <f t="shared" si="628"/>
        <v>112272.65624</v>
      </c>
      <c r="EJ292" s="57">
        <f t="shared" si="629"/>
        <v>12699.031094999998</v>
      </c>
      <c r="EK292" s="57">
        <f t="shared" si="630"/>
        <v>1634.26296</v>
      </c>
      <c r="EL292" s="50">
        <f t="shared" si="631"/>
        <v>63235.409279999993</v>
      </c>
      <c r="EM292" s="57">
        <f t="shared" si="632"/>
        <v>43809.357534999996</v>
      </c>
      <c r="EN292" s="57">
        <f t="shared" si="633"/>
        <v>1968.2287200000001</v>
      </c>
      <c r="EO292" s="50">
        <f t="shared" si="634"/>
        <v>96627.394</v>
      </c>
      <c r="EP292" s="57">
        <f t="shared" si="635"/>
        <v>38182.851433999997</v>
      </c>
      <c r="EQ292" s="57">
        <f t="shared" si="636"/>
        <v>2872.8874800000003</v>
      </c>
      <c r="ER292" s="50">
        <f t="shared" si="637"/>
        <v>29749.864479999997</v>
      </c>
      <c r="ES292" s="57">
        <f t="shared" si="638"/>
        <v>12846.511371999999</v>
      </c>
      <c r="ET292" s="57">
        <f t="shared" si="639"/>
        <v>965.19636000000003</v>
      </c>
      <c r="EU292" s="50">
        <f t="shared" si="640"/>
        <v>7051.1806399999996</v>
      </c>
      <c r="EV292" s="57">
        <f t="shared" si="641"/>
        <v>3440.1184129999997</v>
      </c>
      <c r="EW292" s="57">
        <f t="shared" si="642"/>
        <v>438.64536000000004</v>
      </c>
      <c r="EX292" s="50">
        <f t="shared" si="643"/>
        <v>132037.36319999999</v>
      </c>
      <c r="EY292" s="57">
        <f t="shared" si="644"/>
        <v>31704.401921999997</v>
      </c>
      <c r="EZ292" s="57">
        <f t="shared" si="645"/>
        <v>4727.9865600000003</v>
      </c>
      <c r="FA292" s="50">
        <f t="shared" si="646"/>
        <v>74746.660559999989</v>
      </c>
      <c r="FB292" s="57">
        <f t="shared" si="647"/>
        <v>24444.633356999999</v>
      </c>
      <c r="FC292" s="57">
        <f t="shared" si="648"/>
        <v>2830.3850400000001</v>
      </c>
      <c r="FD292" s="50">
        <f t="shared" si="649"/>
        <v>22355.81696</v>
      </c>
      <c r="FE292" s="57">
        <f t="shared" si="650"/>
        <v>3359.4048609999995</v>
      </c>
      <c r="FF292" s="57">
        <f t="shared" si="651"/>
        <v>2626.0706400000004</v>
      </c>
      <c r="FG292" s="50">
        <f t="shared" si="652"/>
        <v>123034.86663999999</v>
      </c>
      <c r="FH292" s="57">
        <f t="shared" si="653"/>
        <v>22570.713941999998</v>
      </c>
      <c r="FI292" s="57">
        <f t="shared" si="654"/>
        <v>5466.2930400000005</v>
      </c>
      <c r="FJ292" s="50">
        <f t="shared" si="655"/>
        <v>36794.322239999994</v>
      </c>
      <c r="FK292" s="57">
        <f t="shared" si="656"/>
        <v>7867.4941329999992</v>
      </c>
      <c r="FL292" s="57">
        <f t="shared" si="657"/>
        <v>1859.2610400000001</v>
      </c>
      <c r="FM292" s="50">
        <f t="shared" si="658"/>
        <v>80100.313999999998</v>
      </c>
      <c r="FN292" s="57">
        <f t="shared" si="659"/>
        <v>46216.520526999993</v>
      </c>
      <c r="FO292" s="57">
        <f t="shared" si="660"/>
        <v>877.03848000000005</v>
      </c>
      <c r="FP292" s="50">
        <f t="shared" si="661"/>
        <v>73057.536959999998</v>
      </c>
      <c r="FQ292" s="57">
        <f t="shared" si="662"/>
        <v>51041.232445999995</v>
      </c>
      <c r="FR292" s="57">
        <f t="shared" si="663"/>
        <v>9674.6652000000013</v>
      </c>
      <c r="FS292" s="50">
        <f t="shared" si="664"/>
        <v>10948.77032</v>
      </c>
      <c r="FT292" s="57">
        <f t="shared" si="665"/>
        <v>1611.3036299999999</v>
      </c>
      <c r="FU292" s="57">
        <f t="shared" si="666"/>
        <v>1183.51008</v>
      </c>
      <c r="FV292" s="50">
        <f t="shared" si="667"/>
        <v>33720.285359999994</v>
      </c>
      <c r="FW292" s="57">
        <f t="shared" si="668"/>
        <v>8786.50101</v>
      </c>
      <c r="FX292" s="57">
        <f t="shared" si="669"/>
        <v>973.01580000000013</v>
      </c>
      <c r="FY292" s="50">
        <f t="shared" si="670"/>
        <v>296528.86935999995</v>
      </c>
      <c r="FZ292" s="57">
        <f t="shared" si="671"/>
        <v>69455.495200999998</v>
      </c>
      <c r="GA292" s="57">
        <f t="shared" si="672"/>
        <v>11895.13392</v>
      </c>
      <c r="GB292" s="50">
        <f t="shared" si="673"/>
        <v>2309.3092799999999</v>
      </c>
      <c r="GC292" s="57">
        <f t="shared" si="674"/>
        <v>472.11493099999996</v>
      </c>
      <c r="GD292" s="57">
        <f t="shared" si="675"/>
        <v>65.582400000000007</v>
      </c>
      <c r="GE292" s="50">
        <f t="shared" si="676"/>
        <v>115472.74711999999</v>
      </c>
      <c r="GF292" s="57">
        <f t="shared" si="677"/>
        <v>8436.34663</v>
      </c>
      <c r="GG292" s="57">
        <f t="shared" si="678"/>
        <v>2385.9381600000002</v>
      </c>
      <c r="GH292" s="50">
        <f t="shared" si="679"/>
        <v>62581.609199999999</v>
      </c>
      <c r="GI292" s="57">
        <f t="shared" si="680"/>
        <v>4279.8954429999994</v>
      </c>
      <c r="GJ292" s="57">
        <f t="shared" si="681"/>
        <v>2356.1738400000004</v>
      </c>
      <c r="GK292" s="51"/>
    </row>
    <row r="293" spans="1:193" s="45" customFormat="1">
      <c r="A293" s="45" t="s">
        <v>23</v>
      </c>
      <c r="B293" s="46">
        <v>41862</v>
      </c>
      <c r="C293" s="56">
        <v>0.55895700000000004</v>
      </c>
      <c r="D293" s="56">
        <v>0.296871</v>
      </c>
      <c r="E293" s="56">
        <v>0.12805</v>
      </c>
      <c r="F293" s="48">
        <v>62793</v>
      </c>
      <c r="G293" s="49">
        <v>123304</v>
      </c>
      <c r="H293" s="49">
        <v>25186</v>
      </c>
      <c r="I293" s="49">
        <f t="shared" si="686"/>
        <v>1004456</v>
      </c>
      <c r="J293" s="48">
        <v>611381</v>
      </c>
      <c r="K293" s="48">
        <v>389891</v>
      </c>
      <c r="L293" s="48">
        <v>142985</v>
      </c>
      <c r="M293" s="49">
        <v>138225</v>
      </c>
      <c r="N293" s="49">
        <v>26140</v>
      </c>
      <c r="O293" s="48">
        <v>255352</v>
      </c>
      <c r="P293" s="49">
        <v>235734</v>
      </c>
      <c r="Q293" s="49">
        <v>87481</v>
      </c>
      <c r="R293" s="48">
        <v>338299</v>
      </c>
      <c r="S293" s="49">
        <v>247256</v>
      </c>
      <c r="T293" s="49">
        <v>76112</v>
      </c>
      <c r="U293" s="48">
        <v>179281</v>
      </c>
      <c r="V293" s="49">
        <v>131246</v>
      </c>
      <c r="W293" s="49">
        <v>68702</v>
      </c>
      <c r="X293" s="48">
        <v>19272</v>
      </c>
      <c r="Y293" s="49">
        <v>17247</v>
      </c>
      <c r="Z293" s="49">
        <v>4883</v>
      </c>
      <c r="AA293" s="48">
        <v>495095</v>
      </c>
      <c r="AB293" s="49">
        <v>708694</v>
      </c>
      <c r="AC293" s="49">
        <v>254900</v>
      </c>
      <c r="AD293" s="48">
        <v>255081</v>
      </c>
      <c r="AE293" s="49">
        <v>927796</v>
      </c>
      <c r="AF293" s="49">
        <v>169481</v>
      </c>
      <c r="AG293" s="48">
        <v>29591</v>
      </c>
      <c r="AH293" s="49">
        <v>27068</v>
      </c>
      <c r="AI293" s="49">
        <v>6841</v>
      </c>
      <c r="AJ293" s="48">
        <v>84746</v>
      </c>
      <c r="AK293" s="49">
        <v>57571</v>
      </c>
      <c r="AL293" s="49">
        <v>11859</v>
      </c>
      <c r="AM293" s="48">
        <v>47150</v>
      </c>
      <c r="AN293" s="49">
        <v>35169</v>
      </c>
      <c r="AO293" s="49">
        <v>6159</v>
      </c>
      <c r="AP293" s="48">
        <v>142159</v>
      </c>
      <c r="AQ293" s="49">
        <v>42390</v>
      </c>
      <c r="AR293" s="49">
        <v>9878</v>
      </c>
      <c r="AS293" s="48">
        <v>195338</v>
      </c>
      <c r="AT293" s="49">
        <v>38308</v>
      </c>
      <c r="AU293" s="49">
        <v>11479</v>
      </c>
      <c r="AV293" s="48">
        <v>105245</v>
      </c>
      <c r="AW293" s="49">
        <v>140985</v>
      </c>
      <c r="AX293" s="49">
        <v>15386</v>
      </c>
      <c r="AY293" s="48">
        <v>177506</v>
      </c>
      <c r="AZ293" s="49">
        <v>121210</v>
      </c>
      <c r="BA293" s="49">
        <v>17987</v>
      </c>
      <c r="BB293" s="48">
        <v>46022</v>
      </c>
      <c r="BC293" s="49">
        <v>29467</v>
      </c>
      <c r="BD293" s="49">
        <v>4026</v>
      </c>
      <c r="BE293" s="48">
        <v>9475</v>
      </c>
      <c r="BF293" s="49">
        <v>8557</v>
      </c>
      <c r="BG293" s="49">
        <v>2238</v>
      </c>
      <c r="BH293" s="50">
        <v>230420</v>
      </c>
      <c r="BI293" s="50">
        <v>82368</v>
      </c>
      <c r="BJ293" s="50">
        <v>28030</v>
      </c>
      <c r="BK293" s="50">
        <v>120897</v>
      </c>
      <c r="BL293" s="50">
        <v>48339</v>
      </c>
      <c r="BM293" s="50">
        <v>12674</v>
      </c>
      <c r="BN293" s="50">
        <v>39772</v>
      </c>
      <c r="BO293" s="50">
        <v>13821</v>
      </c>
      <c r="BP293" s="50">
        <v>22444</v>
      </c>
      <c r="BQ293" s="50">
        <v>223036</v>
      </c>
      <c r="BR293" s="50">
        <v>82528</v>
      </c>
      <c r="BS293" s="50">
        <v>41777</v>
      </c>
      <c r="BT293" s="50">
        <v>63661</v>
      </c>
      <c r="BU293" s="50">
        <v>28227</v>
      </c>
      <c r="BV293" s="50">
        <v>13792</v>
      </c>
      <c r="BW293" s="50">
        <v>122204</v>
      </c>
      <c r="BX293" s="50">
        <v>158711</v>
      </c>
      <c r="BY293" s="50">
        <v>5561</v>
      </c>
      <c r="BZ293" s="50">
        <v>-1234</v>
      </c>
      <c r="CA293" s="50">
        <v>209997</v>
      </c>
      <c r="CB293" s="50">
        <v>84173</v>
      </c>
      <c r="CC293" s="50">
        <v>20523</v>
      </c>
      <c r="CD293" s="50">
        <v>3179</v>
      </c>
      <c r="CE293" s="50">
        <v>4896</v>
      </c>
      <c r="CF293" s="50">
        <v>18</v>
      </c>
      <c r="CG293" s="50">
        <v>29924</v>
      </c>
      <c r="CH293" s="50">
        <v>6330</v>
      </c>
      <c r="CI293" s="50">
        <v>493988</v>
      </c>
      <c r="CJ293" s="50">
        <v>289652</v>
      </c>
      <c r="CK293" s="50">
        <v>106871</v>
      </c>
      <c r="CL293" s="50">
        <v>3957</v>
      </c>
      <c r="CM293" s="50">
        <v>1796</v>
      </c>
      <c r="CN293" s="50">
        <v>494</v>
      </c>
      <c r="CO293" s="50">
        <v>204838</v>
      </c>
      <c r="CP293" s="50">
        <v>33974</v>
      </c>
      <c r="CQ293" s="50">
        <v>18952</v>
      </c>
      <c r="CR293" s="50">
        <v>117991</v>
      </c>
      <c r="CS293" s="50">
        <v>18342</v>
      </c>
      <c r="CT293" s="50">
        <v>19294</v>
      </c>
      <c r="CU293" s="51"/>
      <c r="CV293" s="50">
        <f t="shared" si="589"/>
        <v>35098.586901000002</v>
      </c>
      <c r="CW293" s="57">
        <f t="shared" si="590"/>
        <v>36605.381783999997</v>
      </c>
      <c r="CX293" s="57">
        <f t="shared" si="591"/>
        <v>3225.0672999999997</v>
      </c>
      <c r="CY293" s="50">
        <f t="shared" si="592"/>
        <v>561447.71239200002</v>
      </c>
      <c r="CZ293" s="57">
        <f t="shared" si="593"/>
        <v>181501.28885099999</v>
      </c>
      <c r="DA293" s="57">
        <f t="shared" si="594"/>
        <v>49925.542549999998</v>
      </c>
      <c r="DB293" s="50">
        <f t="shared" si="595"/>
        <v>79922.466645000008</v>
      </c>
      <c r="DC293" s="57">
        <f t="shared" si="596"/>
        <v>41034.993974999998</v>
      </c>
      <c r="DD293" s="57">
        <f t="shared" si="597"/>
        <v>3347.2269999999999</v>
      </c>
      <c r="DE293" s="50">
        <f t="shared" si="598"/>
        <v>142730.78786400001</v>
      </c>
      <c r="DF293" s="57">
        <f t="shared" si="599"/>
        <v>69982.588313999993</v>
      </c>
      <c r="DG293" s="57">
        <f t="shared" si="600"/>
        <v>11201.94205</v>
      </c>
      <c r="DH293" s="50">
        <f t="shared" si="601"/>
        <v>189094.59414300002</v>
      </c>
      <c r="DI293" s="57">
        <f t="shared" si="602"/>
        <v>73403.135976000005</v>
      </c>
      <c r="DJ293" s="57">
        <f t="shared" si="603"/>
        <v>9746.141599999999</v>
      </c>
      <c r="DK293" s="50">
        <f t="shared" si="604"/>
        <v>100210.369917</v>
      </c>
      <c r="DL293" s="57">
        <f t="shared" si="605"/>
        <v>38963.131265999997</v>
      </c>
      <c r="DM293" s="57">
        <f t="shared" si="606"/>
        <v>8797.2911000000004</v>
      </c>
      <c r="DN293" s="50">
        <f t="shared" si="607"/>
        <v>10772.219304</v>
      </c>
      <c r="DO293" s="57">
        <f t="shared" si="608"/>
        <v>5120.134137</v>
      </c>
      <c r="DP293" s="57">
        <f t="shared" si="609"/>
        <v>625.26814999999999</v>
      </c>
      <c r="DQ293" s="50">
        <f t="shared" si="610"/>
        <v>276736.81591500004</v>
      </c>
      <c r="DR293" s="57">
        <f t="shared" si="611"/>
        <v>210390.696474</v>
      </c>
      <c r="DS293" s="57">
        <f t="shared" si="612"/>
        <v>32639.945</v>
      </c>
      <c r="DT293" s="50">
        <f t="shared" si="613"/>
        <v>142579.31051700001</v>
      </c>
      <c r="DU293" s="57">
        <f t="shared" si="614"/>
        <v>275435.72631599999</v>
      </c>
      <c r="DV293" s="57">
        <f t="shared" si="615"/>
        <v>21702.04205</v>
      </c>
      <c r="DW293" s="50">
        <f t="shared" si="616"/>
        <v>16540.096587</v>
      </c>
      <c r="DX293" s="57">
        <f t="shared" si="617"/>
        <v>8035.7042279999996</v>
      </c>
      <c r="DY293" s="57">
        <f t="shared" si="618"/>
        <v>875.99005</v>
      </c>
      <c r="DZ293" s="50">
        <f t="shared" si="619"/>
        <v>47369.369922000005</v>
      </c>
      <c r="EA293" s="57">
        <f t="shared" si="620"/>
        <v>17091.160340999999</v>
      </c>
      <c r="EB293" s="57">
        <f t="shared" si="621"/>
        <v>1518.54495</v>
      </c>
      <c r="EC293" s="50">
        <f t="shared" si="622"/>
        <v>26354.822550000001</v>
      </c>
      <c r="ED293" s="57">
        <f t="shared" si="623"/>
        <v>10440.656198999999</v>
      </c>
      <c r="EE293" s="57">
        <f t="shared" si="624"/>
        <v>788.65994999999998</v>
      </c>
      <c r="EF293" s="50">
        <f t="shared" si="625"/>
        <v>79460.768163000001</v>
      </c>
      <c r="EG293" s="57">
        <f t="shared" si="626"/>
        <v>12584.36169</v>
      </c>
      <c r="EH293" s="57">
        <f t="shared" si="627"/>
        <v>1264.8779</v>
      </c>
      <c r="EI293" s="50">
        <f t="shared" si="628"/>
        <v>109185.54246600001</v>
      </c>
      <c r="EJ293" s="57">
        <f t="shared" si="629"/>
        <v>11372.534267999999</v>
      </c>
      <c r="EK293" s="57">
        <f t="shared" si="630"/>
        <v>1469.8859499999999</v>
      </c>
      <c r="EL293" s="50">
        <f t="shared" si="631"/>
        <v>58827.429465000001</v>
      </c>
      <c r="EM293" s="57">
        <f t="shared" si="632"/>
        <v>41854.357935</v>
      </c>
      <c r="EN293" s="57">
        <f t="shared" si="633"/>
        <v>1970.1773000000001</v>
      </c>
      <c r="EO293" s="50">
        <f t="shared" si="634"/>
        <v>99218.221242</v>
      </c>
      <c r="EP293" s="57">
        <f t="shared" si="635"/>
        <v>35983.733910000003</v>
      </c>
      <c r="EQ293" s="57">
        <f t="shared" si="636"/>
        <v>2303.2353499999999</v>
      </c>
      <c r="ER293" s="50">
        <f t="shared" si="637"/>
        <v>25724.319054000003</v>
      </c>
      <c r="ES293" s="57">
        <f t="shared" si="638"/>
        <v>8747.8977570000006</v>
      </c>
      <c r="ET293" s="57">
        <f t="shared" si="639"/>
        <v>515.52930000000003</v>
      </c>
      <c r="EU293" s="50">
        <f t="shared" si="640"/>
        <v>5296.1175750000002</v>
      </c>
      <c r="EV293" s="57">
        <f t="shared" si="641"/>
        <v>2540.325147</v>
      </c>
      <c r="EW293" s="57">
        <f t="shared" si="642"/>
        <v>286.57589999999999</v>
      </c>
      <c r="EX293" s="50">
        <f t="shared" si="643"/>
        <v>128794.87194000001</v>
      </c>
      <c r="EY293" s="57">
        <f t="shared" si="644"/>
        <v>24452.670527999999</v>
      </c>
      <c r="EZ293" s="57">
        <f t="shared" si="645"/>
        <v>3589.2415000000001</v>
      </c>
      <c r="FA293" s="50">
        <f t="shared" si="646"/>
        <v>67576.224429000009</v>
      </c>
      <c r="FB293" s="57">
        <f t="shared" si="647"/>
        <v>14350.447269</v>
      </c>
      <c r="FC293" s="57">
        <f t="shared" si="648"/>
        <v>1622.9057</v>
      </c>
      <c r="FD293" s="50">
        <f t="shared" si="649"/>
        <v>22230.837804000003</v>
      </c>
      <c r="FE293" s="57">
        <f t="shared" si="650"/>
        <v>4103.054091</v>
      </c>
      <c r="FF293" s="57">
        <f t="shared" si="651"/>
        <v>2873.9542000000001</v>
      </c>
      <c r="FG293" s="50">
        <f t="shared" si="652"/>
        <v>124667.533452</v>
      </c>
      <c r="FH293" s="57">
        <f t="shared" si="653"/>
        <v>24500.169888</v>
      </c>
      <c r="FI293" s="57">
        <f t="shared" si="654"/>
        <v>5349.5448500000002</v>
      </c>
      <c r="FJ293" s="50">
        <f t="shared" si="655"/>
        <v>35583.761577000005</v>
      </c>
      <c r="FK293" s="57">
        <f t="shared" si="656"/>
        <v>8379.777716999999</v>
      </c>
      <c r="FL293" s="57">
        <f t="shared" si="657"/>
        <v>1766.0655999999999</v>
      </c>
      <c r="FM293" s="50">
        <f t="shared" si="658"/>
        <v>68306.781228000007</v>
      </c>
      <c r="FN293" s="57">
        <f t="shared" si="659"/>
        <v>47116.693281</v>
      </c>
      <c r="FO293" s="57">
        <f t="shared" si="660"/>
        <v>712.08605</v>
      </c>
      <c r="FP293" s="50">
        <f t="shared" si="661"/>
        <v>-689.75293800000009</v>
      </c>
      <c r="FQ293" s="57">
        <f t="shared" si="662"/>
        <v>62342.019387</v>
      </c>
      <c r="FR293" s="57">
        <f t="shared" si="663"/>
        <v>10778.352649999999</v>
      </c>
      <c r="FS293" s="50">
        <f t="shared" si="664"/>
        <v>11471.474511</v>
      </c>
      <c r="FT293" s="57">
        <f t="shared" si="665"/>
        <v>943.75290899999993</v>
      </c>
      <c r="FU293" s="57">
        <f t="shared" si="666"/>
        <v>626.93280000000004</v>
      </c>
      <c r="FV293" s="50">
        <f t="shared" si="667"/>
        <v>10.061226000000001</v>
      </c>
      <c r="FW293" s="57">
        <f t="shared" si="668"/>
        <v>8883.5678040000003</v>
      </c>
      <c r="FX293" s="57">
        <f t="shared" si="669"/>
        <v>810.55650000000003</v>
      </c>
      <c r="FY293" s="50">
        <f t="shared" si="670"/>
        <v>276118.05051600002</v>
      </c>
      <c r="FZ293" s="57">
        <f t="shared" si="671"/>
        <v>85989.278892000002</v>
      </c>
      <c r="GA293" s="57">
        <f t="shared" si="672"/>
        <v>13684.831549999999</v>
      </c>
      <c r="GB293" s="50">
        <f t="shared" si="673"/>
        <v>2211.7928489999999</v>
      </c>
      <c r="GC293" s="57">
        <f t="shared" si="674"/>
        <v>533.18031599999995</v>
      </c>
      <c r="GD293" s="57">
        <f t="shared" si="675"/>
        <v>63.256699999999995</v>
      </c>
      <c r="GE293" s="50">
        <f t="shared" si="676"/>
        <v>114495.63396600001</v>
      </c>
      <c r="GF293" s="57">
        <f t="shared" si="677"/>
        <v>10085.895354</v>
      </c>
      <c r="GG293" s="57">
        <f t="shared" si="678"/>
        <v>2426.8035999999997</v>
      </c>
      <c r="GH293" s="50">
        <f t="shared" si="679"/>
        <v>65951.895387000011</v>
      </c>
      <c r="GI293" s="57">
        <f t="shared" si="680"/>
        <v>5445.2078819999997</v>
      </c>
      <c r="GJ293" s="57">
        <f t="shared" si="681"/>
        <v>2470.5967000000001</v>
      </c>
      <c r="GK293" s="51"/>
    </row>
    <row r="294" spans="1:193" s="45" customFormat="1">
      <c r="A294" s="45" t="s">
        <v>23</v>
      </c>
      <c r="B294" s="46">
        <v>41861</v>
      </c>
      <c r="C294" s="56">
        <v>0.56153200000000003</v>
      </c>
      <c r="D294" s="56">
        <v>0.28674100000000002</v>
      </c>
      <c r="E294" s="56">
        <v>0.13503299999999999</v>
      </c>
      <c r="F294" s="48">
        <v>62144</v>
      </c>
      <c r="G294" s="49">
        <v>125323</v>
      </c>
      <c r="H294" s="49">
        <v>25414</v>
      </c>
      <c r="I294" s="49">
        <f t="shared" si="686"/>
        <v>1004456</v>
      </c>
      <c r="J294" s="48">
        <v>603172</v>
      </c>
      <c r="K294" s="48">
        <v>315483</v>
      </c>
      <c r="L294" s="48">
        <v>139992</v>
      </c>
      <c r="M294" s="49">
        <v>132714</v>
      </c>
      <c r="N294" s="49">
        <v>25085</v>
      </c>
      <c r="O294" s="48">
        <v>281534</v>
      </c>
      <c r="P294" s="49">
        <v>241021</v>
      </c>
      <c r="Q294" s="49">
        <v>90092</v>
      </c>
      <c r="R294" s="48">
        <v>333253</v>
      </c>
      <c r="S294" s="49">
        <v>245224</v>
      </c>
      <c r="T294" s="49">
        <v>80339</v>
      </c>
      <c r="U294" s="48">
        <v>174324</v>
      </c>
      <c r="V294" s="49">
        <v>129584</v>
      </c>
      <c r="W294" s="49">
        <v>55833</v>
      </c>
      <c r="X294" s="48">
        <v>18338</v>
      </c>
      <c r="Y294" s="49">
        <v>17386</v>
      </c>
      <c r="Z294" s="49">
        <v>4675</v>
      </c>
      <c r="AA294" s="48">
        <v>495686</v>
      </c>
      <c r="AB294" s="49">
        <v>697618</v>
      </c>
      <c r="AC294" s="49">
        <v>225026</v>
      </c>
      <c r="AD294" s="48">
        <v>263757</v>
      </c>
      <c r="AE294" s="49">
        <v>1025418</v>
      </c>
      <c r="AF294" s="49">
        <v>181007</v>
      </c>
      <c r="AG294" s="48">
        <v>31250</v>
      </c>
      <c r="AH294" s="49">
        <v>27369</v>
      </c>
      <c r="AI294" s="49">
        <v>7237</v>
      </c>
      <c r="AJ294" s="48">
        <v>88801</v>
      </c>
      <c r="AK294" s="49">
        <v>59338</v>
      </c>
      <c r="AL294" s="49">
        <v>12735</v>
      </c>
      <c r="AM294" s="48">
        <v>48457</v>
      </c>
      <c r="AN294" s="49">
        <v>36082</v>
      </c>
      <c r="AO294" s="49">
        <v>6038</v>
      </c>
      <c r="AP294" s="48">
        <v>138707</v>
      </c>
      <c r="AQ294" s="49">
        <v>41501</v>
      </c>
      <c r="AR294" s="49">
        <v>9370</v>
      </c>
      <c r="AS294" s="48">
        <v>190968</v>
      </c>
      <c r="AT294" s="49">
        <v>37267</v>
      </c>
      <c r="AU294" s="49">
        <v>11286</v>
      </c>
      <c r="AV294" s="48">
        <v>105355</v>
      </c>
      <c r="AW294" s="49">
        <v>156713</v>
      </c>
      <c r="AX294" s="49">
        <v>17250</v>
      </c>
      <c r="AY294" s="48">
        <v>191233</v>
      </c>
      <c r="AZ294" s="49">
        <v>140809</v>
      </c>
      <c r="BA294" s="49">
        <v>21766</v>
      </c>
      <c r="BB294" s="48">
        <v>52092</v>
      </c>
      <c r="BC294" s="49">
        <v>34769</v>
      </c>
      <c r="BD294" s="49">
        <v>6042</v>
      </c>
      <c r="BE294" s="48">
        <v>9116</v>
      </c>
      <c r="BF294" s="49">
        <v>8237</v>
      </c>
      <c r="BG294" s="49">
        <v>2388</v>
      </c>
      <c r="BH294" s="50">
        <v>162341</v>
      </c>
      <c r="BI294" s="50">
        <v>89018</v>
      </c>
      <c r="BJ294" s="50">
        <v>28110</v>
      </c>
      <c r="BK294" s="50">
        <v>83710</v>
      </c>
      <c r="BL294" s="50">
        <v>64543</v>
      </c>
      <c r="BM294" s="50">
        <v>14649</v>
      </c>
      <c r="BN294" s="50">
        <v>41283</v>
      </c>
      <c r="BO294" s="50">
        <v>13344</v>
      </c>
      <c r="BP294" s="50">
        <v>21950</v>
      </c>
      <c r="BQ294" s="50">
        <v>218848</v>
      </c>
      <c r="BR294" s="50">
        <v>80184</v>
      </c>
      <c r="BS294" s="50">
        <v>43525</v>
      </c>
      <c r="BT294" s="50">
        <v>62012</v>
      </c>
      <c r="BU294" s="50">
        <v>27275</v>
      </c>
      <c r="BV294" s="50">
        <v>13693</v>
      </c>
      <c r="BW294" s="50">
        <v>112038</v>
      </c>
      <c r="BX294" s="50">
        <v>171197</v>
      </c>
      <c r="BY294" s="50">
        <v>7031</v>
      </c>
      <c r="BZ294" s="50">
        <v>141354</v>
      </c>
      <c r="CA294" s="50">
        <v>205793</v>
      </c>
      <c r="CB294" s="50">
        <v>82226</v>
      </c>
      <c r="CC294" s="50">
        <v>12433</v>
      </c>
      <c r="CD294" s="50">
        <v>3455</v>
      </c>
      <c r="CE294" s="50">
        <v>5071</v>
      </c>
      <c r="CF294" s="50">
        <v>51434</v>
      </c>
      <c r="CG294" s="50">
        <v>29435</v>
      </c>
      <c r="CH294" s="50">
        <v>6640</v>
      </c>
      <c r="CI294" s="50">
        <v>515463</v>
      </c>
      <c r="CJ294" s="50">
        <v>280750</v>
      </c>
      <c r="CK294" s="50">
        <v>95864</v>
      </c>
      <c r="CL294" s="50">
        <v>1827</v>
      </c>
      <c r="CM294" s="50">
        <v>1603</v>
      </c>
      <c r="CN294" s="50">
        <v>235</v>
      </c>
      <c r="CO294" s="50">
        <v>210623</v>
      </c>
      <c r="CP294" s="50">
        <v>34328</v>
      </c>
      <c r="CQ294" s="50">
        <v>19009</v>
      </c>
      <c r="CR294" s="50">
        <v>112193</v>
      </c>
      <c r="CS294" s="50">
        <v>17213</v>
      </c>
      <c r="CT294" s="50">
        <v>19241</v>
      </c>
      <c r="CU294" s="51"/>
      <c r="CV294" s="50">
        <f t="shared" si="589"/>
        <v>34895.844607999999</v>
      </c>
      <c r="CW294" s="57">
        <f t="shared" si="590"/>
        <v>35935.242343000005</v>
      </c>
      <c r="CX294" s="57">
        <f t="shared" si="591"/>
        <v>3431.7286619999995</v>
      </c>
      <c r="CY294" s="50">
        <f t="shared" si="592"/>
        <v>564034.18659200007</v>
      </c>
      <c r="CZ294" s="57">
        <f t="shared" si="593"/>
        <v>172954.142452</v>
      </c>
      <c r="DA294" s="57">
        <f t="shared" si="594"/>
        <v>42600.615938999996</v>
      </c>
      <c r="DB294" s="50">
        <f t="shared" si="595"/>
        <v>78609.987743999998</v>
      </c>
      <c r="DC294" s="57">
        <f t="shared" si="596"/>
        <v>38054.545074000001</v>
      </c>
      <c r="DD294" s="57">
        <f t="shared" si="597"/>
        <v>3387.3028049999998</v>
      </c>
      <c r="DE294" s="50">
        <f t="shared" si="598"/>
        <v>158090.35008800001</v>
      </c>
      <c r="DF294" s="57">
        <f t="shared" si="599"/>
        <v>69110.602561000007</v>
      </c>
      <c r="DG294" s="57">
        <f t="shared" si="600"/>
        <v>12165.393035999999</v>
      </c>
      <c r="DH294" s="50">
        <f t="shared" si="601"/>
        <v>187132.223596</v>
      </c>
      <c r="DI294" s="57">
        <f t="shared" si="602"/>
        <v>70315.774984000003</v>
      </c>
      <c r="DJ294" s="57">
        <f t="shared" si="603"/>
        <v>10848.416186999999</v>
      </c>
      <c r="DK294" s="50">
        <f t="shared" si="604"/>
        <v>97888.504368000009</v>
      </c>
      <c r="DL294" s="57">
        <f t="shared" si="605"/>
        <v>37157.045744000003</v>
      </c>
      <c r="DM294" s="57">
        <f t="shared" si="606"/>
        <v>7539.2974889999996</v>
      </c>
      <c r="DN294" s="50">
        <f t="shared" si="607"/>
        <v>10297.373816000001</v>
      </c>
      <c r="DO294" s="57">
        <f t="shared" si="608"/>
        <v>4985.2790260000002</v>
      </c>
      <c r="DP294" s="57">
        <f t="shared" si="609"/>
        <v>631.27927499999998</v>
      </c>
      <c r="DQ294" s="50">
        <f t="shared" si="610"/>
        <v>278343.55095200002</v>
      </c>
      <c r="DR294" s="57">
        <f t="shared" si="611"/>
        <v>200035.68293800001</v>
      </c>
      <c r="DS294" s="57">
        <f t="shared" si="612"/>
        <v>30385.935857999997</v>
      </c>
      <c r="DT294" s="50">
        <f t="shared" si="613"/>
        <v>148107.99572400001</v>
      </c>
      <c r="DU294" s="57">
        <f t="shared" si="614"/>
        <v>294029.38273800001</v>
      </c>
      <c r="DV294" s="57">
        <f t="shared" si="615"/>
        <v>24441.918230999996</v>
      </c>
      <c r="DW294" s="50">
        <f t="shared" si="616"/>
        <v>17547.875</v>
      </c>
      <c r="DX294" s="57">
        <f t="shared" si="617"/>
        <v>7847.8144290000009</v>
      </c>
      <c r="DY294" s="57">
        <f t="shared" si="618"/>
        <v>977.23382099999992</v>
      </c>
      <c r="DZ294" s="50">
        <f t="shared" si="619"/>
        <v>49864.603132000004</v>
      </c>
      <c r="EA294" s="57">
        <f t="shared" si="620"/>
        <v>17014.637458000001</v>
      </c>
      <c r="EB294" s="57">
        <f t="shared" si="621"/>
        <v>1719.6452549999999</v>
      </c>
      <c r="EC294" s="50">
        <f t="shared" si="622"/>
        <v>27210.156124000001</v>
      </c>
      <c r="ED294" s="57">
        <f t="shared" si="623"/>
        <v>10346.188762000002</v>
      </c>
      <c r="EE294" s="57">
        <f t="shared" si="624"/>
        <v>815.32925399999988</v>
      </c>
      <c r="EF294" s="50">
        <f t="shared" si="625"/>
        <v>77888.419124000007</v>
      </c>
      <c r="EG294" s="57">
        <f t="shared" si="626"/>
        <v>11900.038241</v>
      </c>
      <c r="EH294" s="57">
        <f t="shared" si="627"/>
        <v>1265.2592099999999</v>
      </c>
      <c r="EI294" s="50">
        <f t="shared" si="628"/>
        <v>107234.642976</v>
      </c>
      <c r="EJ294" s="57">
        <f t="shared" si="629"/>
        <v>10685.976847000002</v>
      </c>
      <c r="EK294" s="57">
        <f t="shared" si="630"/>
        <v>1523.9824379999998</v>
      </c>
      <c r="EL294" s="50">
        <f t="shared" si="631"/>
        <v>59160.203860000001</v>
      </c>
      <c r="EM294" s="57">
        <f t="shared" si="632"/>
        <v>44936.042333000005</v>
      </c>
      <c r="EN294" s="57">
        <f t="shared" si="633"/>
        <v>2329.3192499999996</v>
      </c>
      <c r="EO294" s="50">
        <f t="shared" si="634"/>
        <v>107383.44895600001</v>
      </c>
      <c r="EP294" s="57">
        <f t="shared" si="635"/>
        <v>40375.713469000002</v>
      </c>
      <c r="EQ294" s="57">
        <f t="shared" si="636"/>
        <v>2939.1282779999997</v>
      </c>
      <c r="ER294" s="50">
        <f t="shared" si="637"/>
        <v>29251.324944</v>
      </c>
      <c r="ES294" s="57">
        <f t="shared" si="638"/>
        <v>9969.6978290000006</v>
      </c>
      <c r="ET294" s="57">
        <f t="shared" si="639"/>
        <v>815.86938599999996</v>
      </c>
      <c r="EU294" s="50">
        <f t="shared" si="640"/>
        <v>5118.9257120000002</v>
      </c>
      <c r="EV294" s="57">
        <f t="shared" si="641"/>
        <v>2361.8856170000004</v>
      </c>
      <c r="EW294" s="57">
        <f t="shared" si="642"/>
        <v>322.45880399999999</v>
      </c>
      <c r="EX294" s="50">
        <f t="shared" si="643"/>
        <v>91159.666412000006</v>
      </c>
      <c r="EY294" s="57">
        <f t="shared" si="644"/>
        <v>25525.110338000002</v>
      </c>
      <c r="EZ294" s="57">
        <f t="shared" si="645"/>
        <v>3795.7776299999996</v>
      </c>
      <c r="FA294" s="50">
        <f t="shared" si="646"/>
        <v>47005.843720000004</v>
      </c>
      <c r="FB294" s="57">
        <f t="shared" si="647"/>
        <v>18507.124363000003</v>
      </c>
      <c r="FC294" s="57">
        <f t="shared" si="648"/>
        <v>1978.0984169999997</v>
      </c>
      <c r="FD294" s="50">
        <f t="shared" si="649"/>
        <v>23181.725556000001</v>
      </c>
      <c r="FE294" s="57">
        <f t="shared" si="650"/>
        <v>3826.2719040000002</v>
      </c>
      <c r="FF294" s="57">
        <f t="shared" si="651"/>
        <v>2963.9743499999995</v>
      </c>
      <c r="FG294" s="50">
        <f t="shared" si="652"/>
        <v>122890.155136</v>
      </c>
      <c r="FH294" s="57">
        <f t="shared" si="653"/>
        <v>22992.040344000001</v>
      </c>
      <c r="FI294" s="57">
        <f t="shared" si="654"/>
        <v>5877.3113249999997</v>
      </c>
      <c r="FJ294" s="50">
        <f t="shared" si="655"/>
        <v>34821.722384000001</v>
      </c>
      <c r="FK294" s="57">
        <f t="shared" si="656"/>
        <v>7820.860775000001</v>
      </c>
      <c r="FL294" s="57">
        <f t="shared" si="657"/>
        <v>1849.0068689999998</v>
      </c>
      <c r="FM294" s="50">
        <f t="shared" si="658"/>
        <v>62912.922216000006</v>
      </c>
      <c r="FN294" s="57">
        <f t="shared" si="659"/>
        <v>49089.198977000007</v>
      </c>
      <c r="FO294" s="57">
        <f t="shared" si="660"/>
        <v>949.41702299999986</v>
      </c>
      <c r="FP294" s="50">
        <f t="shared" si="661"/>
        <v>79374.794328000004</v>
      </c>
      <c r="FQ294" s="57">
        <f t="shared" si="662"/>
        <v>59009.290613000005</v>
      </c>
      <c r="FR294" s="57">
        <f t="shared" si="663"/>
        <v>11103.223457999999</v>
      </c>
      <c r="FS294" s="50">
        <f t="shared" si="664"/>
        <v>6981.5273560000005</v>
      </c>
      <c r="FT294" s="57">
        <f t="shared" si="665"/>
        <v>990.69015500000012</v>
      </c>
      <c r="FU294" s="57">
        <f t="shared" si="666"/>
        <v>684.75234299999988</v>
      </c>
      <c r="FV294" s="50">
        <f t="shared" si="667"/>
        <v>28881.836888000002</v>
      </c>
      <c r="FW294" s="57">
        <f t="shared" si="668"/>
        <v>8440.2213350000002</v>
      </c>
      <c r="FX294" s="57">
        <f t="shared" si="669"/>
        <v>896.61911999999995</v>
      </c>
      <c r="FY294" s="50">
        <f t="shared" si="670"/>
        <v>289448.969316</v>
      </c>
      <c r="FZ294" s="57">
        <f t="shared" si="671"/>
        <v>80502.53575000001</v>
      </c>
      <c r="GA294" s="57">
        <f t="shared" si="672"/>
        <v>12944.803511999999</v>
      </c>
      <c r="GB294" s="50">
        <f t="shared" si="673"/>
        <v>1025.918964</v>
      </c>
      <c r="GC294" s="57">
        <f t="shared" si="674"/>
        <v>459.64582300000006</v>
      </c>
      <c r="GD294" s="57">
        <f t="shared" si="675"/>
        <v>31.732754999999997</v>
      </c>
      <c r="GE294" s="50">
        <f t="shared" si="676"/>
        <v>118271.55443600001</v>
      </c>
      <c r="GF294" s="57">
        <f t="shared" si="677"/>
        <v>9843.2450480000007</v>
      </c>
      <c r="GG294" s="57">
        <f t="shared" si="678"/>
        <v>2566.8422969999997</v>
      </c>
      <c r="GH294" s="50">
        <f t="shared" si="679"/>
        <v>62999.959676000006</v>
      </c>
      <c r="GI294" s="57">
        <f t="shared" si="680"/>
        <v>4935.6728330000005</v>
      </c>
      <c r="GJ294" s="57">
        <f t="shared" si="681"/>
        <v>2598.1699529999996</v>
      </c>
      <c r="GK294" s="51"/>
    </row>
    <row r="295" spans="1:193" s="45" customFormat="1">
      <c r="A295" s="45" t="s">
        <v>23</v>
      </c>
      <c r="B295" s="46">
        <v>41860</v>
      </c>
      <c r="C295" s="56">
        <v>0.56059000000000003</v>
      </c>
      <c r="D295" s="56">
        <v>0.28756599999999999</v>
      </c>
      <c r="E295" s="56">
        <v>0.136492</v>
      </c>
      <c r="F295" s="48">
        <v>96670</v>
      </c>
      <c r="G295" s="49">
        <v>176986</v>
      </c>
      <c r="H295" s="49">
        <v>42333</v>
      </c>
      <c r="I295" s="49">
        <f t="shared" si="686"/>
        <v>1004456</v>
      </c>
      <c r="J295" s="48">
        <v>609098</v>
      </c>
      <c r="K295" s="48">
        <v>337508</v>
      </c>
      <c r="L295" s="48">
        <v>128205</v>
      </c>
      <c r="M295" s="49">
        <v>121392</v>
      </c>
      <c r="N295" s="49">
        <v>26087</v>
      </c>
      <c r="O295" s="48">
        <v>290796</v>
      </c>
      <c r="P295" s="49">
        <v>261207</v>
      </c>
      <c r="Q295" s="49">
        <v>101393</v>
      </c>
      <c r="R295" s="48">
        <v>360112</v>
      </c>
      <c r="S295" s="49">
        <v>263733</v>
      </c>
      <c r="T295" s="49">
        <v>96147</v>
      </c>
      <c r="U295" s="48">
        <v>176335</v>
      </c>
      <c r="V295" s="49">
        <v>128572</v>
      </c>
      <c r="W295" s="49">
        <v>60469</v>
      </c>
      <c r="X295" s="48">
        <v>22466</v>
      </c>
      <c r="Y295" s="49">
        <v>20333</v>
      </c>
      <c r="Z295" s="49">
        <v>6598</v>
      </c>
      <c r="AA295" s="48">
        <v>495108</v>
      </c>
      <c r="AB295" s="49">
        <v>649338</v>
      </c>
      <c r="AC295" s="49">
        <v>222932</v>
      </c>
      <c r="AD295" s="48">
        <v>291078</v>
      </c>
      <c r="AE295" s="49">
        <v>733214</v>
      </c>
      <c r="AF295" s="49">
        <v>152822</v>
      </c>
      <c r="AG295" s="48">
        <v>28859</v>
      </c>
      <c r="AH295" s="49">
        <v>29870</v>
      </c>
      <c r="AI295" s="49">
        <v>8793</v>
      </c>
      <c r="AJ295" s="48">
        <v>125568</v>
      </c>
      <c r="AK295" s="49">
        <v>86638</v>
      </c>
      <c r="AL295" s="49">
        <v>21373</v>
      </c>
      <c r="AM295" s="48">
        <v>61264</v>
      </c>
      <c r="AN295" s="49">
        <v>46507</v>
      </c>
      <c r="AO295" s="49">
        <v>8692</v>
      </c>
      <c r="AP295" s="48">
        <v>139718</v>
      </c>
      <c r="AQ295" s="49">
        <v>42215</v>
      </c>
      <c r="AR295" s="49">
        <v>10647</v>
      </c>
      <c r="AS295" s="48">
        <v>201873</v>
      </c>
      <c r="AT295" s="49">
        <v>43695</v>
      </c>
      <c r="AU295" s="49">
        <v>13398</v>
      </c>
      <c r="AV295" s="48">
        <v>118986</v>
      </c>
      <c r="AW295" s="49">
        <v>159243</v>
      </c>
      <c r="AX295" s="49">
        <v>17626</v>
      </c>
      <c r="AY295" s="48">
        <v>196104</v>
      </c>
      <c r="AZ295" s="49">
        <v>155048</v>
      </c>
      <c r="BA295" s="49">
        <v>25929</v>
      </c>
      <c r="BB295" s="48">
        <v>65037</v>
      </c>
      <c r="BC295" s="49">
        <v>52094</v>
      </c>
      <c r="BD295" s="49">
        <v>10450</v>
      </c>
      <c r="BE295" s="48">
        <v>11211</v>
      </c>
      <c r="BF295" s="49">
        <v>10329</v>
      </c>
      <c r="BG295" s="49">
        <v>3271</v>
      </c>
      <c r="BH295" s="50">
        <v>167985</v>
      </c>
      <c r="BI295" s="50">
        <v>105234</v>
      </c>
      <c r="BJ295" s="50">
        <v>35264</v>
      </c>
      <c r="BK295" s="50">
        <v>96832</v>
      </c>
      <c r="BL295" s="50">
        <v>93151</v>
      </c>
      <c r="BM295" s="50">
        <v>23639</v>
      </c>
      <c r="BN295" s="50">
        <v>40785</v>
      </c>
      <c r="BO295" s="50">
        <v>10470</v>
      </c>
      <c r="BP295" s="50">
        <v>21998</v>
      </c>
      <c r="BQ295" s="50">
        <v>214758</v>
      </c>
      <c r="BR295" s="50">
        <v>72677</v>
      </c>
      <c r="BS295" s="50">
        <v>44718</v>
      </c>
      <c r="BT295" s="50">
        <v>61320</v>
      </c>
      <c r="BU295" s="50">
        <v>27316</v>
      </c>
      <c r="BV295" s="50">
        <v>14124</v>
      </c>
      <c r="BW295" s="50">
        <v>130589</v>
      </c>
      <c r="BX295" s="50">
        <v>171314</v>
      </c>
      <c r="BY295" s="50">
        <v>8086</v>
      </c>
      <c r="BZ295" s="50">
        <v>143183</v>
      </c>
      <c r="CA295" s="50">
        <v>187042</v>
      </c>
      <c r="CB295" s="50">
        <v>81371</v>
      </c>
      <c r="CC295" s="50">
        <v>12619</v>
      </c>
      <c r="CD295" s="50">
        <v>5140</v>
      </c>
      <c r="CE295" s="50">
        <v>8054</v>
      </c>
      <c r="CF295" s="50">
        <v>52025</v>
      </c>
      <c r="CG295" s="50">
        <v>28418</v>
      </c>
      <c r="CH295" s="50">
        <v>7009</v>
      </c>
      <c r="CI295" s="50">
        <v>506082</v>
      </c>
      <c r="CJ295" s="50">
        <v>242419</v>
      </c>
      <c r="CK295" s="50">
        <v>92081</v>
      </c>
      <c r="CL295" s="50">
        <v>1869</v>
      </c>
      <c r="CM295" s="50">
        <v>684</v>
      </c>
      <c r="CN295" s="50">
        <v>167</v>
      </c>
      <c r="CO295" s="50">
        <v>205340</v>
      </c>
      <c r="CP295" s="50">
        <v>28720</v>
      </c>
      <c r="CQ295" s="50">
        <v>17799</v>
      </c>
      <c r="CR295" s="50">
        <v>117233</v>
      </c>
      <c r="CS295" s="50">
        <v>15470</v>
      </c>
      <c r="CT295" s="50">
        <v>19488</v>
      </c>
      <c r="CU295" s="51"/>
      <c r="CV295" s="50">
        <f t="shared" si="589"/>
        <v>54192.2353</v>
      </c>
      <c r="CW295" s="57">
        <f t="shared" si="590"/>
        <v>50895.156075999999</v>
      </c>
      <c r="CX295" s="57">
        <f t="shared" si="591"/>
        <v>5778.1158359999999</v>
      </c>
      <c r="CY295" s="50">
        <f t="shared" si="592"/>
        <v>563087.98904000001</v>
      </c>
      <c r="CZ295" s="57">
        <f t="shared" si="593"/>
        <v>175155.87546799998</v>
      </c>
      <c r="DA295" s="57">
        <f t="shared" si="594"/>
        <v>46067.141936</v>
      </c>
      <c r="DB295" s="50">
        <f t="shared" si="595"/>
        <v>71870.440950000004</v>
      </c>
      <c r="DC295" s="57">
        <f t="shared" si="596"/>
        <v>34908.211872</v>
      </c>
      <c r="DD295" s="57">
        <f t="shared" si="597"/>
        <v>3560.666804</v>
      </c>
      <c r="DE295" s="50">
        <f t="shared" si="598"/>
        <v>163017.32964000001</v>
      </c>
      <c r="DF295" s="57">
        <f t="shared" si="599"/>
        <v>75114.25216199999</v>
      </c>
      <c r="DG295" s="57">
        <f t="shared" si="600"/>
        <v>13839.333356000001</v>
      </c>
      <c r="DH295" s="50">
        <f t="shared" si="601"/>
        <v>201875.18608000001</v>
      </c>
      <c r="DI295" s="57">
        <f t="shared" si="602"/>
        <v>75840.643878000003</v>
      </c>
      <c r="DJ295" s="57">
        <f t="shared" si="603"/>
        <v>13123.296324000001</v>
      </c>
      <c r="DK295" s="50">
        <f t="shared" si="604"/>
        <v>98851.637650000004</v>
      </c>
      <c r="DL295" s="57">
        <f t="shared" si="605"/>
        <v>36972.935751999998</v>
      </c>
      <c r="DM295" s="57">
        <f t="shared" si="606"/>
        <v>8253.534748</v>
      </c>
      <c r="DN295" s="50">
        <f t="shared" si="607"/>
        <v>12594.21494</v>
      </c>
      <c r="DO295" s="57">
        <f t="shared" si="608"/>
        <v>5847.0794779999997</v>
      </c>
      <c r="DP295" s="57">
        <f t="shared" si="609"/>
        <v>900.57421599999998</v>
      </c>
      <c r="DQ295" s="50">
        <f t="shared" si="610"/>
        <v>277552.59372</v>
      </c>
      <c r="DR295" s="57">
        <f t="shared" si="611"/>
        <v>186727.53130800001</v>
      </c>
      <c r="DS295" s="57">
        <f t="shared" si="612"/>
        <v>30428.434544</v>
      </c>
      <c r="DT295" s="50">
        <f t="shared" si="613"/>
        <v>163175.41602</v>
      </c>
      <c r="DU295" s="57">
        <f t="shared" si="614"/>
        <v>210847.417124</v>
      </c>
      <c r="DV295" s="57">
        <f t="shared" si="615"/>
        <v>20858.980424000001</v>
      </c>
      <c r="DW295" s="50">
        <f t="shared" si="616"/>
        <v>16178.06681</v>
      </c>
      <c r="DX295" s="57">
        <f t="shared" si="617"/>
        <v>8589.5964199999999</v>
      </c>
      <c r="DY295" s="57">
        <f t="shared" si="618"/>
        <v>1200.174156</v>
      </c>
      <c r="DZ295" s="50">
        <f t="shared" si="619"/>
        <v>70392.165120000005</v>
      </c>
      <c r="EA295" s="57">
        <f t="shared" si="620"/>
        <v>24914.143108</v>
      </c>
      <c r="EB295" s="57">
        <f t="shared" si="621"/>
        <v>2917.243516</v>
      </c>
      <c r="EC295" s="50">
        <f t="shared" si="622"/>
        <v>34343.985760000003</v>
      </c>
      <c r="ED295" s="57">
        <f t="shared" si="623"/>
        <v>13373.831962</v>
      </c>
      <c r="EE295" s="57">
        <f t="shared" si="624"/>
        <v>1186.3884640000001</v>
      </c>
      <c r="EF295" s="50">
        <f t="shared" si="625"/>
        <v>78324.513619999998</v>
      </c>
      <c r="EG295" s="57">
        <f t="shared" si="626"/>
        <v>12139.598689999999</v>
      </c>
      <c r="EH295" s="57">
        <f t="shared" si="627"/>
        <v>1453.2303240000001</v>
      </c>
      <c r="EI295" s="50">
        <f t="shared" si="628"/>
        <v>113167.98507000001</v>
      </c>
      <c r="EJ295" s="57">
        <f t="shared" si="629"/>
        <v>12565.19637</v>
      </c>
      <c r="EK295" s="57">
        <f t="shared" si="630"/>
        <v>1828.719816</v>
      </c>
      <c r="EL295" s="50">
        <f t="shared" si="631"/>
        <v>66702.361740000008</v>
      </c>
      <c r="EM295" s="57">
        <f t="shared" si="632"/>
        <v>45792.872537999996</v>
      </c>
      <c r="EN295" s="57">
        <f t="shared" si="633"/>
        <v>2405.807992</v>
      </c>
      <c r="EO295" s="50">
        <f t="shared" si="634"/>
        <v>109933.94136000001</v>
      </c>
      <c r="EP295" s="57">
        <f t="shared" si="635"/>
        <v>44586.533168000002</v>
      </c>
      <c r="EQ295" s="57">
        <f t="shared" si="636"/>
        <v>3539.1010679999999</v>
      </c>
      <c r="ER295" s="50">
        <f t="shared" si="637"/>
        <v>36459.091830000005</v>
      </c>
      <c r="ES295" s="57">
        <f t="shared" si="638"/>
        <v>14980.463204</v>
      </c>
      <c r="ET295" s="57">
        <f t="shared" si="639"/>
        <v>1426.3414</v>
      </c>
      <c r="EU295" s="50">
        <f t="shared" si="640"/>
        <v>6284.7744900000007</v>
      </c>
      <c r="EV295" s="57">
        <f t="shared" si="641"/>
        <v>2970.2692139999999</v>
      </c>
      <c r="EW295" s="57">
        <f t="shared" si="642"/>
        <v>446.46533199999999</v>
      </c>
      <c r="EX295" s="50">
        <f t="shared" si="643"/>
        <v>94170.711150000003</v>
      </c>
      <c r="EY295" s="57">
        <f t="shared" si="644"/>
        <v>30261.720443999999</v>
      </c>
      <c r="EZ295" s="57">
        <f t="shared" si="645"/>
        <v>4813.2538880000002</v>
      </c>
      <c r="FA295" s="50">
        <f t="shared" si="646"/>
        <v>54283.050880000003</v>
      </c>
      <c r="FB295" s="57">
        <f t="shared" si="647"/>
        <v>26787.060465999999</v>
      </c>
      <c r="FC295" s="57">
        <f t="shared" si="648"/>
        <v>3226.534388</v>
      </c>
      <c r="FD295" s="50">
        <f t="shared" si="649"/>
        <v>22863.66315</v>
      </c>
      <c r="FE295" s="57">
        <f t="shared" si="650"/>
        <v>3010.8160199999998</v>
      </c>
      <c r="FF295" s="57">
        <f t="shared" si="651"/>
        <v>3002.5510159999999</v>
      </c>
      <c r="FG295" s="50">
        <f t="shared" si="652"/>
        <v>120391.18722000001</v>
      </c>
      <c r="FH295" s="57">
        <f t="shared" si="653"/>
        <v>20899.434182000001</v>
      </c>
      <c r="FI295" s="57">
        <f t="shared" si="654"/>
        <v>6103.6492559999997</v>
      </c>
      <c r="FJ295" s="50">
        <f t="shared" si="655"/>
        <v>34375.378799999999</v>
      </c>
      <c r="FK295" s="57">
        <f t="shared" si="656"/>
        <v>7855.1528559999997</v>
      </c>
      <c r="FL295" s="57">
        <f t="shared" si="657"/>
        <v>1927.8130080000001</v>
      </c>
      <c r="FM295" s="50">
        <f t="shared" si="658"/>
        <v>73206.88751</v>
      </c>
      <c r="FN295" s="57">
        <f t="shared" si="659"/>
        <v>49264.081723999996</v>
      </c>
      <c r="FO295" s="57">
        <f t="shared" si="660"/>
        <v>1103.6743120000001</v>
      </c>
      <c r="FP295" s="50">
        <f t="shared" si="661"/>
        <v>80266.957970000003</v>
      </c>
      <c r="FQ295" s="57">
        <f t="shared" si="662"/>
        <v>53786.919772000001</v>
      </c>
      <c r="FR295" s="57">
        <f t="shared" si="663"/>
        <v>11106.490532</v>
      </c>
      <c r="FS295" s="50">
        <f t="shared" si="664"/>
        <v>7074.0852100000002</v>
      </c>
      <c r="FT295" s="57">
        <f t="shared" si="665"/>
        <v>1478.08924</v>
      </c>
      <c r="FU295" s="57">
        <f t="shared" si="666"/>
        <v>1099.306568</v>
      </c>
      <c r="FV295" s="50">
        <f t="shared" si="667"/>
        <v>29164.694750000002</v>
      </c>
      <c r="FW295" s="57">
        <f t="shared" si="668"/>
        <v>8172.0505880000001</v>
      </c>
      <c r="FX295" s="57">
        <f t="shared" si="669"/>
        <v>956.67242799999997</v>
      </c>
      <c r="FY295" s="50">
        <f t="shared" si="670"/>
        <v>283704.50838000001</v>
      </c>
      <c r="FZ295" s="57">
        <f t="shared" si="671"/>
        <v>69711.462153999993</v>
      </c>
      <c r="GA295" s="57">
        <f t="shared" si="672"/>
        <v>12568.319852000001</v>
      </c>
      <c r="GB295" s="50">
        <f t="shared" si="673"/>
        <v>1047.74271</v>
      </c>
      <c r="GC295" s="57">
        <f t="shared" si="674"/>
        <v>196.695144</v>
      </c>
      <c r="GD295" s="57">
        <f t="shared" si="675"/>
        <v>22.794164000000002</v>
      </c>
      <c r="GE295" s="50">
        <f t="shared" si="676"/>
        <v>115111.5506</v>
      </c>
      <c r="GF295" s="57">
        <f t="shared" si="677"/>
        <v>8258.89552</v>
      </c>
      <c r="GG295" s="57">
        <f t="shared" si="678"/>
        <v>2429.421108</v>
      </c>
      <c r="GH295" s="50">
        <f t="shared" si="679"/>
        <v>65719.647470000011</v>
      </c>
      <c r="GI295" s="57">
        <f t="shared" si="680"/>
        <v>4448.6460200000001</v>
      </c>
      <c r="GJ295" s="57">
        <f t="shared" si="681"/>
        <v>2659.9560959999999</v>
      </c>
      <c r="GK295" s="51"/>
    </row>
    <row r="296" spans="1:193" s="45" customFormat="1">
      <c r="A296" s="45" t="s">
        <v>23</v>
      </c>
      <c r="B296" s="46">
        <v>41859</v>
      </c>
      <c r="C296" s="56">
        <v>0.56265799999999999</v>
      </c>
      <c r="D296" s="56">
        <v>0.291182</v>
      </c>
      <c r="E296" s="56">
        <v>0.13048399999999999</v>
      </c>
      <c r="F296" s="48">
        <v>110827</v>
      </c>
      <c r="G296" s="49">
        <v>192751</v>
      </c>
      <c r="H296" s="49">
        <v>47562</v>
      </c>
      <c r="I296" s="49">
        <f t="shared" si="686"/>
        <v>1004456</v>
      </c>
      <c r="J296" s="48">
        <v>607309</v>
      </c>
      <c r="K296" s="48">
        <v>343244</v>
      </c>
      <c r="L296" s="48">
        <v>132272</v>
      </c>
      <c r="M296" s="49">
        <v>127439</v>
      </c>
      <c r="N296" s="49">
        <v>26425</v>
      </c>
      <c r="O296" s="48">
        <v>332008</v>
      </c>
      <c r="P296" s="49">
        <v>274166</v>
      </c>
      <c r="Q296" s="49">
        <v>105586</v>
      </c>
      <c r="R296" s="48">
        <v>369811</v>
      </c>
      <c r="S296" s="49">
        <v>268404</v>
      </c>
      <c r="T296" s="49">
        <v>100426</v>
      </c>
      <c r="U296" s="48">
        <v>174290</v>
      </c>
      <c r="V296" s="49">
        <v>129649</v>
      </c>
      <c r="W296" s="49">
        <v>61024</v>
      </c>
      <c r="X296" s="48">
        <v>24401</v>
      </c>
      <c r="Y296" s="49">
        <v>22076</v>
      </c>
      <c r="Z296" s="49">
        <v>6891</v>
      </c>
      <c r="AA296" s="48">
        <v>492349</v>
      </c>
      <c r="AB296" s="49">
        <v>632448</v>
      </c>
      <c r="AC296" s="49">
        <v>222003</v>
      </c>
      <c r="AD296" s="48">
        <v>215767</v>
      </c>
      <c r="AE296" s="49">
        <v>702632</v>
      </c>
      <c r="AF296" s="49">
        <v>152687</v>
      </c>
      <c r="AG296" s="48">
        <v>37064</v>
      </c>
      <c r="AH296" s="49">
        <v>30380</v>
      </c>
      <c r="AI296" s="49">
        <v>9300</v>
      </c>
      <c r="AJ296" s="48">
        <v>130598</v>
      </c>
      <c r="AK296" s="49">
        <v>86209</v>
      </c>
      <c r="AL296" s="49">
        <v>22064</v>
      </c>
      <c r="AM296" s="48">
        <v>63681</v>
      </c>
      <c r="AN296" s="49">
        <v>47929</v>
      </c>
      <c r="AO296" s="49">
        <v>9612</v>
      </c>
      <c r="AP296" s="48">
        <v>140763</v>
      </c>
      <c r="AQ296" s="49">
        <v>42333</v>
      </c>
      <c r="AR296" s="49">
        <v>10417</v>
      </c>
      <c r="AS296" s="48">
        <v>204877</v>
      </c>
      <c r="AT296" s="49">
        <v>45090</v>
      </c>
      <c r="AU296" s="49">
        <v>13678</v>
      </c>
      <c r="AV296" s="48">
        <v>108248</v>
      </c>
      <c r="AW296" s="49">
        <v>147649</v>
      </c>
      <c r="AX296" s="49">
        <v>16026</v>
      </c>
      <c r="AY296" s="48">
        <v>178560</v>
      </c>
      <c r="AZ296" s="49">
        <v>138265</v>
      </c>
      <c r="BA296" s="49">
        <v>24044</v>
      </c>
      <c r="BB296" s="48">
        <v>60275</v>
      </c>
      <c r="BC296" s="49">
        <v>47663</v>
      </c>
      <c r="BD296" s="49">
        <v>9731</v>
      </c>
      <c r="BE296" s="48">
        <v>11128</v>
      </c>
      <c r="BF296" s="49">
        <v>10560</v>
      </c>
      <c r="BG296" s="49">
        <v>3469</v>
      </c>
      <c r="BH296" s="50">
        <v>217624</v>
      </c>
      <c r="BI296" s="50">
        <v>107360</v>
      </c>
      <c r="BJ296" s="50">
        <v>37802</v>
      </c>
      <c r="BK296" s="50">
        <v>131769</v>
      </c>
      <c r="BL296" s="50">
        <v>93544</v>
      </c>
      <c r="BM296" s="50">
        <v>24006</v>
      </c>
      <c r="BN296" s="50">
        <v>38475</v>
      </c>
      <c r="BO296" s="50">
        <v>10903</v>
      </c>
      <c r="BP296" s="50">
        <v>23455</v>
      </c>
      <c r="BQ296" s="50">
        <v>208043</v>
      </c>
      <c r="BR296" s="50">
        <v>72077</v>
      </c>
      <c r="BS296" s="50">
        <v>44442</v>
      </c>
      <c r="BT296" s="50">
        <v>62030</v>
      </c>
      <c r="BU296" s="50">
        <v>26747</v>
      </c>
      <c r="BV296" s="50">
        <v>13567</v>
      </c>
      <c r="BW296" s="50">
        <v>134339</v>
      </c>
      <c r="BX296" s="50">
        <v>173286</v>
      </c>
      <c r="BY296" s="50">
        <v>7655</v>
      </c>
      <c r="BZ296" s="50">
        <v>145245</v>
      </c>
      <c r="CA296" s="50">
        <v>189079</v>
      </c>
      <c r="CB296" s="50">
        <v>92056</v>
      </c>
      <c r="CC296" s="50">
        <v>18213</v>
      </c>
      <c r="CD296" s="50">
        <v>4932</v>
      </c>
      <c r="CE296" s="50">
        <v>8061</v>
      </c>
      <c r="CF296" s="50">
        <v>54414</v>
      </c>
      <c r="CG296" s="50">
        <v>26172</v>
      </c>
      <c r="CH296" s="50">
        <v>6593</v>
      </c>
      <c r="CI296" s="50">
        <v>475090</v>
      </c>
      <c r="CJ296" s="50">
        <v>236361</v>
      </c>
      <c r="CK296" s="50">
        <v>82062</v>
      </c>
      <c r="CL296" s="50">
        <v>3520</v>
      </c>
      <c r="CM296" s="50">
        <v>743</v>
      </c>
      <c r="CN296" s="50">
        <v>419</v>
      </c>
      <c r="CO296" s="50">
        <v>201829</v>
      </c>
      <c r="CP296" s="50">
        <v>29092</v>
      </c>
      <c r="CQ296" s="50">
        <v>15397</v>
      </c>
      <c r="CR296" s="50">
        <v>111750</v>
      </c>
      <c r="CS296" s="50">
        <v>15855</v>
      </c>
      <c r="CT296" s="50">
        <v>19370</v>
      </c>
      <c r="CU296" s="51"/>
      <c r="CV296" s="50">
        <f t="shared" si="589"/>
        <v>62357.698166000002</v>
      </c>
      <c r="CW296" s="57">
        <f t="shared" si="590"/>
        <v>56125.621681999997</v>
      </c>
      <c r="CX296" s="57">
        <f t="shared" si="591"/>
        <v>6206.0800079999999</v>
      </c>
      <c r="CY296" s="50">
        <f t="shared" si="592"/>
        <v>565165.20404800004</v>
      </c>
      <c r="CZ296" s="57">
        <f t="shared" si="593"/>
        <v>176837.449238</v>
      </c>
      <c r="DA296" s="57">
        <f t="shared" si="594"/>
        <v>44787.850095999995</v>
      </c>
      <c r="DB296" s="50">
        <f t="shared" si="595"/>
        <v>74423.898975999997</v>
      </c>
      <c r="DC296" s="57">
        <f t="shared" si="596"/>
        <v>37107.942898000001</v>
      </c>
      <c r="DD296" s="57">
        <f t="shared" si="597"/>
        <v>3448.0396999999998</v>
      </c>
      <c r="DE296" s="50">
        <f t="shared" si="598"/>
        <v>186806.957264</v>
      </c>
      <c r="DF296" s="57">
        <f t="shared" si="599"/>
        <v>79832.204211999997</v>
      </c>
      <c r="DG296" s="57">
        <f t="shared" si="600"/>
        <v>13777.283624</v>
      </c>
      <c r="DH296" s="50">
        <f t="shared" si="601"/>
        <v>208077.117638</v>
      </c>
      <c r="DI296" s="57">
        <f t="shared" si="602"/>
        <v>78154.413528000005</v>
      </c>
      <c r="DJ296" s="57">
        <f t="shared" si="603"/>
        <v>13103.986183999999</v>
      </c>
      <c r="DK296" s="50">
        <f t="shared" si="604"/>
        <v>98065.662819999998</v>
      </c>
      <c r="DL296" s="57">
        <f t="shared" si="605"/>
        <v>37751.455117999998</v>
      </c>
      <c r="DM296" s="57">
        <f t="shared" si="606"/>
        <v>7962.6556159999991</v>
      </c>
      <c r="DN296" s="50">
        <f t="shared" si="607"/>
        <v>13729.417857999999</v>
      </c>
      <c r="DO296" s="57">
        <f t="shared" si="608"/>
        <v>6428.1338319999995</v>
      </c>
      <c r="DP296" s="57">
        <f t="shared" si="609"/>
        <v>899.16524399999992</v>
      </c>
      <c r="DQ296" s="50">
        <f t="shared" si="610"/>
        <v>277024.103642</v>
      </c>
      <c r="DR296" s="57">
        <f t="shared" si="611"/>
        <v>184157.473536</v>
      </c>
      <c r="DS296" s="57">
        <f t="shared" si="612"/>
        <v>28967.839451999997</v>
      </c>
      <c r="DT296" s="50">
        <f t="shared" si="613"/>
        <v>121403.02868600001</v>
      </c>
      <c r="DU296" s="57">
        <f t="shared" si="614"/>
        <v>204593.79102400001</v>
      </c>
      <c r="DV296" s="57">
        <f t="shared" si="615"/>
        <v>19923.210508</v>
      </c>
      <c r="DW296" s="50">
        <f t="shared" si="616"/>
        <v>20854.356112000001</v>
      </c>
      <c r="DX296" s="57">
        <f t="shared" si="617"/>
        <v>8846.10916</v>
      </c>
      <c r="DY296" s="57">
        <f t="shared" si="618"/>
        <v>1213.5011999999999</v>
      </c>
      <c r="DZ296" s="50">
        <f t="shared" si="619"/>
        <v>73482.009483999995</v>
      </c>
      <c r="EA296" s="57">
        <f t="shared" si="620"/>
        <v>25102.509038</v>
      </c>
      <c r="EB296" s="57">
        <f t="shared" si="621"/>
        <v>2878.9989759999999</v>
      </c>
      <c r="EC296" s="50">
        <f t="shared" si="622"/>
        <v>35830.624098</v>
      </c>
      <c r="ED296" s="57">
        <f t="shared" si="623"/>
        <v>13956.062077999999</v>
      </c>
      <c r="EE296" s="57">
        <f t="shared" si="624"/>
        <v>1254.2122079999999</v>
      </c>
      <c r="EF296" s="50">
        <f t="shared" si="625"/>
        <v>79201.428054000004</v>
      </c>
      <c r="EG296" s="57">
        <f t="shared" si="626"/>
        <v>12326.607606</v>
      </c>
      <c r="EH296" s="57">
        <f t="shared" si="627"/>
        <v>1359.2518279999999</v>
      </c>
      <c r="EI296" s="50">
        <f t="shared" si="628"/>
        <v>115275.683066</v>
      </c>
      <c r="EJ296" s="57">
        <f t="shared" si="629"/>
        <v>13129.39638</v>
      </c>
      <c r="EK296" s="57">
        <f t="shared" si="630"/>
        <v>1784.7601519999998</v>
      </c>
      <c r="EL296" s="50">
        <f t="shared" si="631"/>
        <v>60906.603184</v>
      </c>
      <c r="EM296" s="57">
        <f t="shared" si="632"/>
        <v>42992.731117999996</v>
      </c>
      <c r="EN296" s="57">
        <f t="shared" si="633"/>
        <v>2091.1365839999999</v>
      </c>
      <c r="EO296" s="50">
        <f t="shared" si="634"/>
        <v>100468.21248</v>
      </c>
      <c r="EP296" s="57">
        <f t="shared" si="635"/>
        <v>40260.27923</v>
      </c>
      <c r="EQ296" s="57">
        <f t="shared" si="636"/>
        <v>3137.3572959999997</v>
      </c>
      <c r="ER296" s="50">
        <f t="shared" si="637"/>
        <v>33914.210950000001</v>
      </c>
      <c r="ES296" s="57">
        <f t="shared" si="638"/>
        <v>13878.607666</v>
      </c>
      <c r="ET296" s="57">
        <f t="shared" si="639"/>
        <v>1269.7398039999998</v>
      </c>
      <c r="EU296" s="50">
        <f t="shared" si="640"/>
        <v>6261.2582240000002</v>
      </c>
      <c r="EV296" s="57">
        <f t="shared" si="641"/>
        <v>3074.8819199999998</v>
      </c>
      <c r="EW296" s="57">
        <f t="shared" si="642"/>
        <v>452.64899599999995</v>
      </c>
      <c r="EX296" s="50">
        <f t="shared" si="643"/>
        <v>122447.884592</v>
      </c>
      <c r="EY296" s="57">
        <f t="shared" si="644"/>
        <v>31261.29952</v>
      </c>
      <c r="EZ296" s="57">
        <f t="shared" si="645"/>
        <v>4932.5561679999992</v>
      </c>
      <c r="FA296" s="50">
        <f t="shared" si="646"/>
        <v>74140.882001999998</v>
      </c>
      <c r="FB296" s="57">
        <f t="shared" si="647"/>
        <v>27238.329008000001</v>
      </c>
      <c r="FC296" s="57">
        <f t="shared" si="648"/>
        <v>3132.3989039999997</v>
      </c>
      <c r="FD296" s="50">
        <f t="shared" si="649"/>
        <v>21648.26655</v>
      </c>
      <c r="FE296" s="57">
        <f t="shared" si="650"/>
        <v>3174.7573459999999</v>
      </c>
      <c r="FF296" s="57">
        <f t="shared" si="651"/>
        <v>3060.5022199999999</v>
      </c>
      <c r="FG296" s="50">
        <f t="shared" si="652"/>
        <v>117057.058294</v>
      </c>
      <c r="FH296" s="57">
        <f t="shared" si="653"/>
        <v>20987.525013999999</v>
      </c>
      <c r="FI296" s="57">
        <f t="shared" si="654"/>
        <v>5798.9699279999995</v>
      </c>
      <c r="FJ296" s="50">
        <f t="shared" si="655"/>
        <v>34901.675739999999</v>
      </c>
      <c r="FK296" s="57">
        <f t="shared" si="656"/>
        <v>7788.2449539999998</v>
      </c>
      <c r="FL296" s="57">
        <f t="shared" si="657"/>
        <v>1770.2764279999999</v>
      </c>
      <c r="FM296" s="50">
        <f t="shared" si="658"/>
        <v>75586.913061999992</v>
      </c>
      <c r="FN296" s="57">
        <f t="shared" si="659"/>
        <v>50457.764051999999</v>
      </c>
      <c r="FO296" s="57">
        <f t="shared" si="660"/>
        <v>998.85501999999997</v>
      </c>
      <c r="FP296" s="50">
        <f t="shared" si="661"/>
        <v>81723.261209999997</v>
      </c>
      <c r="FQ296" s="57">
        <f t="shared" si="662"/>
        <v>55056.401378000002</v>
      </c>
      <c r="FR296" s="57">
        <f t="shared" si="663"/>
        <v>12011.835104</v>
      </c>
      <c r="FS296" s="50">
        <f t="shared" si="664"/>
        <v>10247.690154</v>
      </c>
      <c r="FT296" s="57">
        <f t="shared" si="665"/>
        <v>1436.1096239999999</v>
      </c>
      <c r="FU296" s="57">
        <f t="shared" si="666"/>
        <v>1051.8315239999999</v>
      </c>
      <c r="FV296" s="50">
        <f t="shared" si="667"/>
        <v>30616.472411999999</v>
      </c>
      <c r="FW296" s="57">
        <f t="shared" si="668"/>
        <v>7620.8153039999997</v>
      </c>
      <c r="FX296" s="57">
        <f t="shared" si="669"/>
        <v>860.28101199999992</v>
      </c>
      <c r="FY296" s="50">
        <f t="shared" si="670"/>
        <v>267313.18922</v>
      </c>
      <c r="FZ296" s="57">
        <f t="shared" si="671"/>
        <v>68824.068702000004</v>
      </c>
      <c r="GA296" s="57">
        <f t="shared" si="672"/>
        <v>10707.778007999999</v>
      </c>
      <c r="GB296" s="50">
        <f t="shared" si="673"/>
        <v>1980.5561599999999</v>
      </c>
      <c r="GC296" s="57">
        <f t="shared" si="674"/>
        <v>216.34822600000001</v>
      </c>
      <c r="GD296" s="57">
        <f t="shared" si="675"/>
        <v>54.672795999999998</v>
      </c>
      <c r="GE296" s="50">
        <f t="shared" si="676"/>
        <v>113560.701482</v>
      </c>
      <c r="GF296" s="57">
        <f t="shared" si="677"/>
        <v>8471.0667439999997</v>
      </c>
      <c r="GG296" s="57">
        <f t="shared" si="678"/>
        <v>2009.0621479999998</v>
      </c>
      <c r="GH296" s="50">
        <f t="shared" si="679"/>
        <v>62877.031499999997</v>
      </c>
      <c r="GI296" s="57">
        <f t="shared" si="680"/>
        <v>4616.6906099999997</v>
      </c>
      <c r="GJ296" s="57">
        <f t="shared" si="681"/>
        <v>2527.4750799999997</v>
      </c>
      <c r="GK296" s="51"/>
    </row>
    <row r="297" spans="1:193" s="45" customFormat="1">
      <c r="A297" s="45" t="s">
        <v>23</v>
      </c>
      <c r="B297" s="46">
        <v>41858</v>
      </c>
      <c r="C297" s="56">
        <v>0.56755800000000001</v>
      </c>
      <c r="D297" s="56">
        <v>0.28437699999999999</v>
      </c>
      <c r="E297" s="56">
        <v>0.131546</v>
      </c>
      <c r="F297" s="48">
        <v>116915</v>
      </c>
      <c r="G297" s="49">
        <v>200432</v>
      </c>
      <c r="H297" s="49">
        <v>49080</v>
      </c>
      <c r="I297" s="49">
        <v>881857</v>
      </c>
      <c r="J297" s="48">
        <v>620817</v>
      </c>
      <c r="K297" s="48">
        <v>348456</v>
      </c>
      <c r="L297" s="48">
        <v>137780</v>
      </c>
      <c r="M297" s="49">
        <v>129961</v>
      </c>
      <c r="N297" s="49">
        <v>27268</v>
      </c>
      <c r="O297" s="48">
        <v>295125</v>
      </c>
      <c r="P297" s="49">
        <v>276531</v>
      </c>
      <c r="Q297" s="49">
        <v>106724</v>
      </c>
      <c r="R297" s="48">
        <v>379706</v>
      </c>
      <c r="S297" s="49">
        <v>272599</v>
      </c>
      <c r="T297" s="49">
        <v>100658</v>
      </c>
      <c r="U297" s="48">
        <v>173094</v>
      </c>
      <c r="V297" s="49">
        <v>131269</v>
      </c>
      <c r="W297" s="49">
        <v>61028</v>
      </c>
      <c r="X297" s="48">
        <v>25027</v>
      </c>
      <c r="Y297" s="49">
        <v>22337</v>
      </c>
      <c r="Z297" s="49">
        <v>7104</v>
      </c>
      <c r="AA297" s="48">
        <v>480755</v>
      </c>
      <c r="AB297" s="49">
        <v>616196</v>
      </c>
      <c r="AC297" s="49">
        <v>210493</v>
      </c>
      <c r="AD297" s="48">
        <v>215035</v>
      </c>
      <c r="AE297" s="49">
        <v>717684</v>
      </c>
      <c r="AF297" s="49">
        <v>152710</v>
      </c>
      <c r="AG297" s="48">
        <v>36517</v>
      </c>
      <c r="AH297" s="49">
        <v>31559</v>
      </c>
      <c r="AI297" s="49">
        <v>9264</v>
      </c>
      <c r="AJ297" s="48">
        <v>129862</v>
      </c>
      <c r="AK297" s="49">
        <v>87783</v>
      </c>
      <c r="AL297" s="49">
        <v>21572</v>
      </c>
      <c r="AM297" s="48">
        <v>66699</v>
      </c>
      <c r="AN297" s="49">
        <v>48633</v>
      </c>
      <c r="AO297" s="49">
        <v>9215</v>
      </c>
      <c r="AP297" s="48">
        <v>143113</v>
      </c>
      <c r="AQ297" s="49">
        <v>42250</v>
      </c>
      <c r="AR297" s="49">
        <v>10355</v>
      </c>
      <c r="AS297" s="48">
        <v>211946</v>
      </c>
      <c r="AT297" s="49">
        <v>45163</v>
      </c>
      <c r="AU297" s="49">
        <v>14411</v>
      </c>
      <c r="AV297" s="48">
        <v>115053</v>
      </c>
      <c r="AW297" s="49">
        <v>152456</v>
      </c>
      <c r="AX297" s="49">
        <v>16150</v>
      </c>
      <c r="AY297" s="48">
        <v>170534</v>
      </c>
      <c r="AZ297" s="49">
        <v>136205</v>
      </c>
      <c r="BA297" s="49">
        <v>22841</v>
      </c>
      <c r="BB297" s="48">
        <v>57642</v>
      </c>
      <c r="BC297" s="49">
        <v>47260</v>
      </c>
      <c r="BD297" s="49">
        <v>9112</v>
      </c>
      <c r="BE297" s="48">
        <v>11198</v>
      </c>
      <c r="BF297" s="49">
        <v>10303</v>
      </c>
      <c r="BG297" s="49">
        <v>3311</v>
      </c>
      <c r="BH297" s="50">
        <v>233790</v>
      </c>
      <c r="BI297" s="50">
        <v>113625</v>
      </c>
      <c r="BJ297" s="50">
        <v>37887</v>
      </c>
      <c r="BK297" s="50">
        <v>135311</v>
      </c>
      <c r="BL297" s="50">
        <v>93527</v>
      </c>
      <c r="BM297" s="50">
        <v>23719</v>
      </c>
      <c r="BN297" s="50">
        <v>40366</v>
      </c>
      <c r="BO297" s="50">
        <v>11518</v>
      </c>
      <c r="BP297" s="50">
        <v>26030</v>
      </c>
      <c r="BQ297" s="50">
        <v>223200</v>
      </c>
      <c r="BR297" s="50">
        <v>75202</v>
      </c>
      <c r="BS297" s="50">
        <v>44805</v>
      </c>
      <c r="BT297" s="50">
        <v>62213</v>
      </c>
      <c r="BU297" s="50">
        <v>27246</v>
      </c>
      <c r="BV297" s="50">
        <v>12623</v>
      </c>
      <c r="BW297" s="50">
        <v>131882</v>
      </c>
      <c r="BX297" s="50">
        <v>180791</v>
      </c>
      <c r="BY297" s="50">
        <v>8230</v>
      </c>
      <c r="BZ297" s="50">
        <v>154839</v>
      </c>
      <c r="CA297" s="50">
        <v>170846</v>
      </c>
      <c r="CB297" s="50">
        <v>81234</v>
      </c>
      <c r="CC297" s="50">
        <v>10587</v>
      </c>
      <c r="CD297" s="50">
        <v>4859</v>
      </c>
      <c r="CE297" s="50">
        <v>8040</v>
      </c>
      <c r="CF297" s="50">
        <v>50651</v>
      </c>
      <c r="CG297" s="50">
        <v>27588</v>
      </c>
      <c r="CH297" s="50">
        <v>6498</v>
      </c>
      <c r="CI297" s="50">
        <v>501879</v>
      </c>
      <c r="CJ297" s="50">
        <v>243667</v>
      </c>
      <c r="CK297" s="50">
        <v>73341</v>
      </c>
      <c r="CL297" s="50">
        <v>4348</v>
      </c>
      <c r="CM297" s="50">
        <v>1504</v>
      </c>
      <c r="CN297" s="50">
        <v>480</v>
      </c>
      <c r="CO297" s="50">
        <v>205192</v>
      </c>
      <c r="CP297" s="50">
        <v>29570</v>
      </c>
      <c r="CQ297" s="50">
        <v>14595</v>
      </c>
      <c r="CR297" s="50">
        <v>113310</v>
      </c>
      <c r="CS297" s="50">
        <v>17178</v>
      </c>
      <c r="CT297" s="50">
        <v>18323</v>
      </c>
      <c r="CU297" s="51"/>
      <c r="CV297" s="50">
        <f t="shared" si="589"/>
        <v>66356.043569999994</v>
      </c>
      <c r="CW297" s="57">
        <f t="shared" si="590"/>
        <v>56998.250864000001</v>
      </c>
      <c r="CX297" s="57">
        <f t="shared" si="591"/>
        <v>6456.2776800000001</v>
      </c>
      <c r="CY297" s="50">
        <f t="shared" si="592"/>
        <v>500504.99520599999</v>
      </c>
      <c r="CZ297" s="57">
        <f t="shared" si="593"/>
        <v>176546.07600899998</v>
      </c>
      <c r="DA297" s="57">
        <f t="shared" si="594"/>
        <v>45837.992976000001</v>
      </c>
      <c r="DB297" s="50">
        <f t="shared" si="595"/>
        <v>78198.141239999997</v>
      </c>
      <c r="DC297" s="57">
        <f t="shared" si="596"/>
        <v>36957.919297</v>
      </c>
      <c r="DD297" s="57">
        <f t="shared" si="597"/>
        <v>3586.9963279999997</v>
      </c>
      <c r="DE297" s="50">
        <f t="shared" si="598"/>
        <v>167500.55475000001</v>
      </c>
      <c r="DF297" s="57">
        <f t="shared" si="599"/>
        <v>78639.056186999995</v>
      </c>
      <c r="DG297" s="57">
        <f t="shared" si="600"/>
        <v>14039.115303999999</v>
      </c>
      <c r="DH297" s="50">
        <f t="shared" si="601"/>
        <v>215505.177948</v>
      </c>
      <c r="DI297" s="57">
        <f t="shared" si="602"/>
        <v>77520.885823000004</v>
      </c>
      <c r="DJ297" s="57">
        <f t="shared" si="603"/>
        <v>13241.157267999999</v>
      </c>
      <c r="DK297" s="50">
        <f t="shared" si="604"/>
        <v>98240.884451999998</v>
      </c>
      <c r="DL297" s="57">
        <f t="shared" si="605"/>
        <v>37329.884413</v>
      </c>
      <c r="DM297" s="57">
        <f t="shared" si="606"/>
        <v>8027.9892879999998</v>
      </c>
      <c r="DN297" s="50">
        <f t="shared" si="607"/>
        <v>14204.274066</v>
      </c>
      <c r="DO297" s="57">
        <f t="shared" si="608"/>
        <v>6352.1290490000001</v>
      </c>
      <c r="DP297" s="57">
        <f t="shared" si="609"/>
        <v>934.50278400000002</v>
      </c>
      <c r="DQ297" s="50">
        <f t="shared" si="610"/>
        <v>272856.34629000002</v>
      </c>
      <c r="DR297" s="57">
        <f t="shared" si="611"/>
        <v>175231.96989199999</v>
      </c>
      <c r="DS297" s="57">
        <f t="shared" si="612"/>
        <v>27689.512178000001</v>
      </c>
      <c r="DT297" s="50">
        <f t="shared" si="613"/>
        <v>122044.83453000001</v>
      </c>
      <c r="DU297" s="57">
        <f t="shared" si="614"/>
        <v>204092.82286799999</v>
      </c>
      <c r="DV297" s="57">
        <f t="shared" si="615"/>
        <v>20088.389660000001</v>
      </c>
      <c r="DW297" s="50">
        <f t="shared" si="616"/>
        <v>20725.515486</v>
      </c>
      <c r="DX297" s="57">
        <f t="shared" si="617"/>
        <v>8974.6537429999989</v>
      </c>
      <c r="DY297" s="57">
        <f t="shared" si="618"/>
        <v>1218.6421439999999</v>
      </c>
      <c r="DZ297" s="50">
        <f t="shared" si="619"/>
        <v>73704.216996000003</v>
      </c>
      <c r="EA297" s="57">
        <f t="shared" si="620"/>
        <v>24963.466191</v>
      </c>
      <c r="EB297" s="57">
        <f t="shared" si="621"/>
        <v>2837.7103119999997</v>
      </c>
      <c r="EC297" s="50">
        <f t="shared" si="622"/>
        <v>37855.551041999999</v>
      </c>
      <c r="ED297" s="57">
        <f t="shared" si="623"/>
        <v>13830.106641</v>
      </c>
      <c r="EE297" s="57">
        <f t="shared" si="624"/>
        <v>1212.1963900000001</v>
      </c>
      <c r="EF297" s="50">
        <f t="shared" si="625"/>
        <v>81224.928054000004</v>
      </c>
      <c r="EG297" s="57">
        <f t="shared" si="626"/>
        <v>12014.928249999999</v>
      </c>
      <c r="EH297" s="57">
        <f t="shared" si="627"/>
        <v>1362.1588299999999</v>
      </c>
      <c r="EI297" s="50">
        <f t="shared" si="628"/>
        <v>120291.647868</v>
      </c>
      <c r="EJ297" s="57">
        <f t="shared" si="629"/>
        <v>12843.318450999999</v>
      </c>
      <c r="EK297" s="57">
        <f t="shared" si="630"/>
        <v>1895.7094059999999</v>
      </c>
      <c r="EL297" s="50">
        <f t="shared" si="631"/>
        <v>65299.250573999998</v>
      </c>
      <c r="EM297" s="57">
        <f t="shared" si="632"/>
        <v>43354.979911999995</v>
      </c>
      <c r="EN297" s="57">
        <f t="shared" si="633"/>
        <v>2124.4679000000001</v>
      </c>
      <c r="EO297" s="50">
        <f t="shared" si="634"/>
        <v>96787.935972000007</v>
      </c>
      <c r="EP297" s="57">
        <f t="shared" si="635"/>
        <v>38733.569284999998</v>
      </c>
      <c r="EQ297" s="57">
        <f t="shared" si="636"/>
        <v>3004.642186</v>
      </c>
      <c r="ER297" s="50">
        <f t="shared" si="637"/>
        <v>32715.178236</v>
      </c>
      <c r="ES297" s="57">
        <f t="shared" si="638"/>
        <v>13439.657019999999</v>
      </c>
      <c r="ET297" s="57">
        <f t="shared" si="639"/>
        <v>1198.647152</v>
      </c>
      <c r="EU297" s="50">
        <f t="shared" si="640"/>
        <v>6355.5144840000003</v>
      </c>
      <c r="EV297" s="57">
        <f t="shared" si="641"/>
        <v>2929.9362309999997</v>
      </c>
      <c r="EW297" s="57">
        <f t="shared" si="642"/>
        <v>435.54880600000001</v>
      </c>
      <c r="EX297" s="50">
        <f t="shared" si="643"/>
        <v>132689.38482000001</v>
      </c>
      <c r="EY297" s="57">
        <f t="shared" si="644"/>
        <v>32312.336625</v>
      </c>
      <c r="EZ297" s="57">
        <f t="shared" si="645"/>
        <v>4983.8833020000002</v>
      </c>
      <c r="FA297" s="50">
        <f t="shared" si="646"/>
        <v>76796.840538000004</v>
      </c>
      <c r="FB297" s="57">
        <f t="shared" si="647"/>
        <v>26596.927679</v>
      </c>
      <c r="FC297" s="57">
        <f t="shared" si="648"/>
        <v>3120.1395739999998</v>
      </c>
      <c r="FD297" s="50">
        <f t="shared" si="649"/>
        <v>22910.046227999999</v>
      </c>
      <c r="FE297" s="57">
        <f t="shared" si="650"/>
        <v>3275.4542859999997</v>
      </c>
      <c r="FF297" s="57">
        <f t="shared" si="651"/>
        <v>3424.1423799999998</v>
      </c>
      <c r="FG297" s="50">
        <f t="shared" si="652"/>
        <v>126678.94560000001</v>
      </c>
      <c r="FH297" s="57">
        <f t="shared" si="653"/>
        <v>21385.719153999999</v>
      </c>
      <c r="FI297" s="57">
        <f t="shared" si="654"/>
        <v>5893.9185299999999</v>
      </c>
      <c r="FJ297" s="50">
        <f t="shared" si="655"/>
        <v>35309.485853999999</v>
      </c>
      <c r="FK297" s="57">
        <f t="shared" si="656"/>
        <v>7748.1357419999995</v>
      </c>
      <c r="FL297" s="57">
        <f t="shared" si="657"/>
        <v>1660.5051579999999</v>
      </c>
      <c r="FM297" s="50">
        <f t="shared" si="658"/>
        <v>74850.684156000003</v>
      </c>
      <c r="FN297" s="57">
        <f t="shared" si="659"/>
        <v>51412.802207000001</v>
      </c>
      <c r="FO297" s="57">
        <f t="shared" si="660"/>
        <v>1082.6235799999999</v>
      </c>
      <c r="FP297" s="50">
        <f t="shared" si="661"/>
        <v>87880.113161999994</v>
      </c>
      <c r="FQ297" s="57">
        <f t="shared" si="662"/>
        <v>48584.672941999997</v>
      </c>
      <c r="FR297" s="57">
        <f t="shared" si="663"/>
        <v>10686.007764</v>
      </c>
      <c r="FS297" s="50">
        <f t="shared" si="664"/>
        <v>6008.7365460000001</v>
      </c>
      <c r="FT297" s="57">
        <f t="shared" si="665"/>
        <v>1381.7878430000001</v>
      </c>
      <c r="FU297" s="57">
        <f t="shared" si="666"/>
        <v>1057.6298400000001</v>
      </c>
      <c r="FV297" s="50">
        <f t="shared" si="667"/>
        <v>28747.380258000001</v>
      </c>
      <c r="FW297" s="57">
        <f t="shared" si="668"/>
        <v>7845.3926759999995</v>
      </c>
      <c r="FX297" s="57">
        <f t="shared" si="669"/>
        <v>854.78590799999995</v>
      </c>
      <c r="FY297" s="50">
        <f t="shared" si="670"/>
        <v>284845.44148199999</v>
      </c>
      <c r="FZ297" s="57">
        <f t="shared" si="671"/>
        <v>69293.290458999996</v>
      </c>
      <c r="GA297" s="57">
        <f t="shared" si="672"/>
        <v>9647.7151859999994</v>
      </c>
      <c r="GB297" s="50">
        <f t="shared" si="673"/>
        <v>2467.7421840000002</v>
      </c>
      <c r="GC297" s="57">
        <f t="shared" si="674"/>
        <v>427.70300800000001</v>
      </c>
      <c r="GD297" s="57">
        <f t="shared" si="675"/>
        <v>63.14208</v>
      </c>
      <c r="GE297" s="50">
        <f t="shared" si="676"/>
        <v>116458.36113600001</v>
      </c>
      <c r="GF297" s="57">
        <f t="shared" si="677"/>
        <v>8409.0278899999994</v>
      </c>
      <c r="GG297" s="57">
        <f t="shared" si="678"/>
        <v>1919.9138699999999</v>
      </c>
      <c r="GH297" s="50">
        <f t="shared" si="679"/>
        <v>64309.996980000004</v>
      </c>
      <c r="GI297" s="57">
        <f t="shared" si="680"/>
        <v>4885.0281059999998</v>
      </c>
      <c r="GJ297" s="57">
        <f t="shared" si="681"/>
        <v>2410.3173579999998</v>
      </c>
      <c r="GK297" s="51"/>
    </row>
    <row r="298" spans="1:193" s="45" customFormat="1">
      <c r="A298" s="45" t="s">
        <v>23</v>
      </c>
      <c r="B298" s="46">
        <v>41857</v>
      </c>
      <c r="C298" s="56">
        <v>0.56919699999999995</v>
      </c>
      <c r="D298" s="56">
        <v>0.28265800000000002</v>
      </c>
      <c r="E298" s="56">
        <v>0.131545</v>
      </c>
      <c r="F298" s="48">
        <v>122065</v>
      </c>
      <c r="G298" s="49">
        <v>203748</v>
      </c>
      <c r="H298" s="49">
        <v>49685</v>
      </c>
      <c r="I298" s="49">
        <f t="shared" ref="I298:I303" si="687">I297</f>
        <v>881857</v>
      </c>
      <c r="J298" s="48">
        <v>615712</v>
      </c>
      <c r="K298" s="48">
        <v>340096</v>
      </c>
      <c r="L298" s="48">
        <v>127085</v>
      </c>
      <c r="M298" s="49">
        <v>121881</v>
      </c>
      <c r="N298" s="49">
        <v>25558</v>
      </c>
      <c r="O298" s="48">
        <v>324475</v>
      </c>
      <c r="P298" s="49">
        <v>280307</v>
      </c>
      <c r="Q298" s="49">
        <v>106006</v>
      </c>
      <c r="R298" s="48">
        <v>386964</v>
      </c>
      <c r="S298" s="49">
        <v>281592</v>
      </c>
      <c r="T298" s="49">
        <v>106489</v>
      </c>
      <c r="U298" s="48">
        <v>138763</v>
      </c>
      <c r="V298" s="49">
        <v>132254</v>
      </c>
      <c r="W298" s="49">
        <v>60760</v>
      </c>
      <c r="X298" s="48">
        <v>25321</v>
      </c>
      <c r="Y298" s="49">
        <v>22619</v>
      </c>
      <c r="Z298" s="49">
        <v>7869</v>
      </c>
      <c r="AA298" s="48">
        <v>490752</v>
      </c>
      <c r="AB298" s="49">
        <v>614380</v>
      </c>
      <c r="AC298" s="49">
        <v>216843</v>
      </c>
      <c r="AD298" s="48">
        <v>297380</v>
      </c>
      <c r="AE298" s="49">
        <v>762663</v>
      </c>
      <c r="AF298" s="49">
        <v>159558</v>
      </c>
      <c r="AG298" s="48">
        <v>38959</v>
      </c>
      <c r="AH298" s="49">
        <v>31703</v>
      </c>
      <c r="AI298" s="49">
        <v>9718</v>
      </c>
      <c r="AJ298" s="48">
        <v>131250</v>
      </c>
      <c r="AK298" s="49">
        <v>87315</v>
      </c>
      <c r="AL298" s="49">
        <v>22380</v>
      </c>
      <c r="AM298" s="48">
        <v>67290</v>
      </c>
      <c r="AN298" s="49">
        <v>49093</v>
      </c>
      <c r="AO298" s="49">
        <v>9361</v>
      </c>
      <c r="AP298" s="48">
        <v>1</v>
      </c>
      <c r="AQ298" s="49">
        <v>41540</v>
      </c>
      <c r="AR298" s="49">
        <v>10721</v>
      </c>
      <c r="AS298" s="48">
        <v>211536</v>
      </c>
      <c r="AT298" s="49">
        <v>44129</v>
      </c>
      <c r="AU298" s="49">
        <v>14130</v>
      </c>
      <c r="AV298" s="48">
        <v>114357</v>
      </c>
      <c r="AW298" s="49">
        <v>152253</v>
      </c>
      <c r="AX298" s="49">
        <v>16294</v>
      </c>
      <c r="AY298" s="48">
        <v>163994</v>
      </c>
      <c r="AZ298" s="49">
        <v>136631</v>
      </c>
      <c r="BA298" s="49">
        <v>23717</v>
      </c>
      <c r="BB298" s="48">
        <v>57152</v>
      </c>
      <c r="BC298" s="49">
        <v>45387</v>
      </c>
      <c r="BD298" s="49">
        <v>9585</v>
      </c>
      <c r="BE298" s="48">
        <v>11496</v>
      </c>
      <c r="BF298" s="49">
        <v>10856</v>
      </c>
      <c r="BG298" s="49">
        <v>3986</v>
      </c>
      <c r="BH298" s="50">
        <v>235935</v>
      </c>
      <c r="BI298" s="50">
        <v>107256</v>
      </c>
      <c r="BJ298" s="50">
        <v>38007</v>
      </c>
      <c r="BK298" s="50">
        <v>137329</v>
      </c>
      <c r="BL298" s="50">
        <v>88358</v>
      </c>
      <c r="BM298" s="50">
        <v>25558</v>
      </c>
      <c r="BN298" s="50">
        <v>40812</v>
      </c>
      <c r="BO298" s="50">
        <v>10933</v>
      </c>
      <c r="BP298" s="50">
        <v>25868</v>
      </c>
      <c r="BQ298" s="50">
        <v>226692</v>
      </c>
      <c r="BR298" s="50">
        <v>73128</v>
      </c>
      <c r="BS298" s="50">
        <v>46023</v>
      </c>
      <c r="BT298" s="50">
        <v>61759</v>
      </c>
      <c r="BU298" s="50">
        <v>26885</v>
      </c>
      <c r="BV298" s="50">
        <v>13729</v>
      </c>
      <c r="BW298" s="50">
        <v>139011</v>
      </c>
      <c r="BX298" s="50">
        <v>188035</v>
      </c>
      <c r="BY298" s="50">
        <v>8629</v>
      </c>
      <c r="BZ298" s="50">
        <v>140800</v>
      </c>
      <c r="CA298" s="50">
        <v>164859</v>
      </c>
      <c r="CB298" s="50">
        <v>76763</v>
      </c>
      <c r="CC298" s="50">
        <v>18633</v>
      </c>
      <c r="CD298" s="50">
        <v>5198</v>
      </c>
      <c r="CE298" s="50">
        <v>8401</v>
      </c>
      <c r="CF298" s="50">
        <v>53740</v>
      </c>
      <c r="CG298" s="50">
        <v>28956</v>
      </c>
      <c r="CH298" s="50">
        <v>7068</v>
      </c>
      <c r="CI298" s="50">
        <v>535344</v>
      </c>
      <c r="CJ298" s="50">
        <v>243604</v>
      </c>
      <c r="CK298" s="50">
        <v>78984</v>
      </c>
      <c r="CL298" s="50">
        <v>4234</v>
      </c>
      <c r="CM298" s="50">
        <v>1577</v>
      </c>
      <c r="CN298" s="50">
        <v>501</v>
      </c>
      <c r="CO298" s="50">
        <v>203944</v>
      </c>
      <c r="CP298" s="50">
        <v>30149</v>
      </c>
      <c r="CQ298" s="50">
        <v>13436</v>
      </c>
      <c r="CR298" s="50">
        <v>114755</v>
      </c>
      <c r="CS298" s="50">
        <v>16795</v>
      </c>
      <c r="CT298" s="50">
        <v>17956</v>
      </c>
      <c r="CU298" s="51"/>
      <c r="CV298" s="50">
        <f t="shared" si="589"/>
        <v>69479.031804999991</v>
      </c>
      <c r="CW298" s="57">
        <f t="shared" si="590"/>
        <v>57591.002184000004</v>
      </c>
      <c r="CX298" s="57">
        <f t="shared" si="591"/>
        <v>6535.8133250000001</v>
      </c>
      <c r="CY298" s="50">
        <f t="shared" si="592"/>
        <v>501950.35882899998</v>
      </c>
      <c r="CZ298" s="57">
        <f t="shared" si="593"/>
        <v>174035.92249600001</v>
      </c>
      <c r="DA298" s="57">
        <f t="shared" si="594"/>
        <v>44737.928319999999</v>
      </c>
      <c r="DB298" s="50">
        <f t="shared" si="595"/>
        <v>72336.400744999992</v>
      </c>
      <c r="DC298" s="57">
        <f t="shared" si="596"/>
        <v>34450.639697999999</v>
      </c>
      <c r="DD298" s="57">
        <f t="shared" si="597"/>
        <v>3362.02711</v>
      </c>
      <c r="DE298" s="50">
        <f t="shared" si="598"/>
        <v>184690.19657499998</v>
      </c>
      <c r="DF298" s="57">
        <f t="shared" si="599"/>
        <v>79231.016006000005</v>
      </c>
      <c r="DG298" s="57">
        <f t="shared" si="600"/>
        <v>13944.55927</v>
      </c>
      <c r="DH298" s="50">
        <f t="shared" si="601"/>
        <v>220258.74790799999</v>
      </c>
      <c r="DI298" s="57">
        <f t="shared" si="602"/>
        <v>79594.231536000007</v>
      </c>
      <c r="DJ298" s="57">
        <f t="shared" si="603"/>
        <v>14008.095504999999</v>
      </c>
      <c r="DK298" s="50">
        <f t="shared" si="604"/>
        <v>78983.483310999989</v>
      </c>
      <c r="DL298" s="57">
        <f t="shared" si="605"/>
        <v>37382.651131999999</v>
      </c>
      <c r="DM298" s="57">
        <f t="shared" si="606"/>
        <v>7992.6741999999995</v>
      </c>
      <c r="DN298" s="50">
        <f t="shared" si="607"/>
        <v>14412.637236999999</v>
      </c>
      <c r="DO298" s="57">
        <f t="shared" si="608"/>
        <v>6393.4413020000002</v>
      </c>
      <c r="DP298" s="57">
        <f t="shared" si="609"/>
        <v>1035.1276049999999</v>
      </c>
      <c r="DQ298" s="50">
        <f t="shared" si="610"/>
        <v>279334.56614399998</v>
      </c>
      <c r="DR298" s="57">
        <f t="shared" si="611"/>
        <v>173659.42204</v>
      </c>
      <c r="DS298" s="57">
        <f t="shared" si="612"/>
        <v>28524.612434999999</v>
      </c>
      <c r="DT298" s="50">
        <f t="shared" si="613"/>
        <v>169267.80385999999</v>
      </c>
      <c r="DU298" s="57">
        <f t="shared" si="614"/>
        <v>215572.79825400002</v>
      </c>
      <c r="DV298" s="57">
        <f t="shared" si="615"/>
        <v>20989.057109999998</v>
      </c>
      <c r="DW298" s="50">
        <f t="shared" si="616"/>
        <v>22175.345922999997</v>
      </c>
      <c r="DX298" s="57">
        <f t="shared" si="617"/>
        <v>8961.1065740000013</v>
      </c>
      <c r="DY298" s="57">
        <f t="shared" si="618"/>
        <v>1278.3543099999999</v>
      </c>
      <c r="DZ298" s="50">
        <f t="shared" si="619"/>
        <v>74707.106249999997</v>
      </c>
      <c r="EA298" s="57">
        <f t="shared" si="620"/>
        <v>24680.283270000004</v>
      </c>
      <c r="EB298" s="57">
        <f t="shared" si="621"/>
        <v>2943.9771000000001</v>
      </c>
      <c r="EC298" s="50">
        <f t="shared" si="622"/>
        <v>38301.266129999996</v>
      </c>
      <c r="ED298" s="57">
        <f t="shared" si="623"/>
        <v>13876.529194000001</v>
      </c>
      <c r="EE298" s="57">
        <f t="shared" si="624"/>
        <v>1231.3927449999999</v>
      </c>
      <c r="EF298" s="50">
        <f t="shared" si="625"/>
        <v>0.56919699999999995</v>
      </c>
      <c r="EG298" s="57">
        <f t="shared" si="626"/>
        <v>11741.61332</v>
      </c>
      <c r="EH298" s="57">
        <f t="shared" si="627"/>
        <v>1410.2939449999999</v>
      </c>
      <c r="EI298" s="50">
        <f t="shared" si="628"/>
        <v>120405.65659199998</v>
      </c>
      <c r="EJ298" s="57">
        <f t="shared" si="629"/>
        <v>12473.414882000001</v>
      </c>
      <c r="EK298" s="57">
        <f t="shared" si="630"/>
        <v>1858.7308499999999</v>
      </c>
      <c r="EL298" s="50">
        <f t="shared" si="631"/>
        <v>65091.661328999995</v>
      </c>
      <c r="EM298" s="57">
        <f t="shared" si="632"/>
        <v>43035.528474000006</v>
      </c>
      <c r="EN298" s="57">
        <f t="shared" si="633"/>
        <v>2143.3942299999999</v>
      </c>
      <c r="EO298" s="50">
        <f t="shared" si="634"/>
        <v>93344.892817999993</v>
      </c>
      <c r="EP298" s="57">
        <f t="shared" si="635"/>
        <v>38619.845198000003</v>
      </c>
      <c r="EQ298" s="57">
        <f t="shared" si="636"/>
        <v>3119.8527650000001</v>
      </c>
      <c r="ER298" s="50">
        <f t="shared" si="637"/>
        <v>32530.746943999999</v>
      </c>
      <c r="ES298" s="57">
        <f t="shared" si="638"/>
        <v>12828.998646000002</v>
      </c>
      <c r="ET298" s="57">
        <f t="shared" si="639"/>
        <v>1260.858825</v>
      </c>
      <c r="EU298" s="50">
        <f t="shared" si="640"/>
        <v>6543.4887119999994</v>
      </c>
      <c r="EV298" s="57">
        <f t="shared" si="641"/>
        <v>3068.5352480000001</v>
      </c>
      <c r="EW298" s="57">
        <f t="shared" si="642"/>
        <v>524.33836999999994</v>
      </c>
      <c r="EX298" s="50">
        <f t="shared" si="643"/>
        <v>134293.49419499998</v>
      </c>
      <c r="EY298" s="57">
        <f t="shared" si="644"/>
        <v>30316.766448000002</v>
      </c>
      <c r="EZ298" s="57">
        <f t="shared" si="645"/>
        <v>4999.6308149999995</v>
      </c>
      <c r="FA298" s="50">
        <f t="shared" si="646"/>
        <v>78167.254812999992</v>
      </c>
      <c r="FB298" s="57">
        <f t="shared" si="647"/>
        <v>24975.095564000003</v>
      </c>
      <c r="FC298" s="57">
        <f t="shared" si="648"/>
        <v>3362.02711</v>
      </c>
      <c r="FD298" s="50">
        <f t="shared" si="649"/>
        <v>23230.067963999998</v>
      </c>
      <c r="FE298" s="57">
        <f t="shared" si="650"/>
        <v>3090.2999140000002</v>
      </c>
      <c r="FF298" s="57">
        <f t="shared" si="651"/>
        <v>3402.8060599999999</v>
      </c>
      <c r="FG298" s="50">
        <f t="shared" si="652"/>
        <v>129032.406324</v>
      </c>
      <c r="FH298" s="57">
        <f t="shared" si="653"/>
        <v>20670.214224000003</v>
      </c>
      <c r="FI298" s="57">
        <f t="shared" si="654"/>
        <v>6054.0955349999995</v>
      </c>
      <c r="FJ298" s="50">
        <f t="shared" si="655"/>
        <v>35153.037522999999</v>
      </c>
      <c r="FK298" s="57">
        <f t="shared" si="656"/>
        <v>7599.260330000001</v>
      </c>
      <c r="FL298" s="57">
        <f t="shared" si="657"/>
        <v>1805.981305</v>
      </c>
      <c r="FM298" s="50">
        <f t="shared" si="658"/>
        <v>79124.644166999991</v>
      </c>
      <c r="FN298" s="57">
        <f t="shared" si="659"/>
        <v>53149.597030000004</v>
      </c>
      <c r="FO298" s="57">
        <f t="shared" si="660"/>
        <v>1135.101805</v>
      </c>
      <c r="FP298" s="50">
        <f t="shared" si="661"/>
        <v>80142.93759999999</v>
      </c>
      <c r="FQ298" s="57">
        <f t="shared" si="662"/>
        <v>46598.715222000006</v>
      </c>
      <c r="FR298" s="57">
        <f t="shared" si="663"/>
        <v>10097.788834999999</v>
      </c>
      <c r="FS298" s="50">
        <f t="shared" si="664"/>
        <v>10605.847700999999</v>
      </c>
      <c r="FT298" s="57">
        <f t="shared" si="665"/>
        <v>1469.2562840000001</v>
      </c>
      <c r="FU298" s="57">
        <f t="shared" si="666"/>
        <v>1105.109545</v>
      </c>
      <c r="FV298" s="50">
        <f t="shared" si="667"/>
        <v>30588.646779999999</v>
      </c>
      <c r="FW298" s="57">
        <f t="shared" si="668"/>
        <v>8184.6450480000003</v>
      </c>
      <c r="FX298" s="57">
        <f t="shared" si="669"/>
        <v>929.76005999999995</v>
      </c>
      <c r="FY298" s="50">
        <f t="shared" si="670"/>
        <v>304716.198768</v>
      </c>
      <c r="FZ298" s="57">
        <f t="shared" si="671"/>
        <v>68856.619432000007</v>
      </c>
      <c r="GA298" s="57">
        <f t="shared" si="672"/>
        <v>10389.950279999999</v>
      </c>
      <c r="GB298" s="50">
        <f t="shared" si="673"/>
        <v>2409.980098</v>
      </c>
      <c r="GC298" s="57">
        <f t="shared" si="674"/>
        <v>445.75166600000006</v>
      </c>
      <c r="GD298" s="57">
        <f t="shared" si="675"/>
        <v>65.904044999999996</v>
      </c>
      <c r="GE298" s="50">
        <f t="shared" si="676"/>
        <v>116084.31296799998</v>
      </c>
      <c r="GF298" s="57">
        <f t="shared" si="677"/>
        <v>8521.8560420000013</v>
      </c>
      <c r="GG298" s="57">
        <f t="shared" si="678"/>
        <v>1767.4386199999999</v>
      </c>
      <c r="GH298" s="50">
        <f t="shared" si="679"/>
        <v>65318.201734999995</v>
      </c>
      <c r="GI298" s="57">
        <f t="shared" si="680"/>
        <v>4747.2411099999999</v>
      </c>
      <c r="GJ298" s="57">
        <f t="shared" si="681"/>
        <v>2362.0220199999999</v>
      </c>
      <c r="GK298" s="51"/>
    </row>
    <row r="299" spans="1:193" s="45" customFormat="1">
      <c r="A299" s="45" t="s">
        <v>23</v>
      </c>
      <c r="B299" s="46">
        <v>41856</v>
      </c>
      <c r="C299" s="56">
        <v>0.56886199999999998</v>
      </c>
      <c r="D299" s="56">
        <v>0.28387099999999998</v>
      </c>
      <c r="E299" s="56">
        <v>0.130221</v>
      </c>
      <c r="F299" s="48">
        <v>125703</v>
      </c>
      <c r="G299" s="49">
        <v>210825</v>
      </c>
      <c r="H299" s="49">
        <v>52432</v>
      </c>
      <c r="I299" s="49">
        <f t="shared" si="687"/>
        <v>881857</v>
      </c>
      <c r="J299" s="48">
        <v>628656</v>
      </c>
      <c r="K299" s="48">
        <v>347772</v>
      </c>
      <c r="L299" s="48">
        <v>127424</v>
      </c>
      <c r="M299" s="49">
        <v>123351</v>
      </c>
      <c r="N299" s="49">
        <v>25555</v>
      </c>
      <c r="O299" s="48">
        <v>324618</v>
      </c>
      <c r="P299" s="49">
        <v>284414</v>
      </c>
      <c r="Q299" s="49">
        <v>108298</v>
      </c>
      <c r="R299" s="48">
        <v>394621</v>
      </c>
      <c r="S299" s="49">
        <v>284003</v>
      </c>
      <c r="T299" s="49">
        <v>104583</v>
      </c>
      <c r="U299" s="48">
        <v>173996</v>
      </c>
      <c r="V299" s="49">
        <v>133035</v>
      </c>
      <c r="W299" s="49">
        <v>61552</v>
      </c>
      <c r="X299" s="48">
        <v>25838</v>
      </c>
      <c r="Y299" s="49">
        <v>24326</v>
      </c>
      <c r="Z299" s="49">
        <v>7508</v>
      </c>
      <c r="AA299" s="48">
        <v>465269</v>
      </c>
      <c r="AB299" s="49">
        <v>588128</v>
      </c>
      <c r="AC299" s="49">
        <v>210303</v>
      </c>
      <c r="AD299" s="48">
        <f>AVERAGE(AD298,AD301)</f>
        <v>284539.5</v>
      </c>
      <c r="AE299" s="49">
        <v>814644</v>
      </c>
      <c r="AF299" s="49">
        <v>168353</v>
      </c>
      <c r="AG299" s="48">
        <v>39504</v>
      </c>
      <c r="AH299" s="49">
        <v>31619</v>
      </c>
      <c r="AI299" s="49">
        <v>9657</v>
      </c>
      <c r="AJ299" s="48">
        <v>132807</v>
      </c>
      <c r="AK299" s="49">
        <v>89387</v>
      </c>
      <c r="AL299" s="49">
        <v>22488</v>
      </c>
      <c r="AM299" s="48">
        <v>67719</v>
      </c>
      <c r="AN299" s="49">
        <v>49239</v>
      </c>
      <c r="AO299" s="49">
        <v>9055</v>
      </c>
      <c r="AP299" s="48">
        <v>149040</v>
      </c>
      <c r="AQ299" s="49">
        <v>41369</v>
      </c>
      <c r="AR299" s="49">
        <v>10883</v>
      </c>
      <c r="AS299" s="48">
        <v>219712</v>
      </c>
      <c r="AT299" s="49">
        <v>45869</v>
      </c>
      <c r="AU299" s="49">
        <v>14901</v>
      </c>
      <c r="AV299" s="48">
        <v>120415</v>
      </c>
      <c r="AW299" s="49">
        <v>156163</v>
      </c>
      <c r="AX299" s="49">
        <v>16841</v>
      </c>
      <c r="AY299" s="48">
        <v>162398</v>
      </c>
      <c r="AZ299" s="49">
        <v>137359</v>
      </c>
      <c r="BA299" s="49">
        <v>23670</v>
      </c>
      <c r="BB299" s="48">
        <v>56330</v>
      </c>
      <c r="BC299" s="49">
        <v>44663</v>
      </c>
      <c r="BD299" s="49">
        <v>9197</v>
      </c>
      <c r="BE299" s="48">
        <v>12931</v>
      </c>
      <c r="BF299" s="49">
        <v>11125</v>
      </c>
      <c r="BG299" s="49">
        <v>3763</v>
      </c>
      <c r="BH299" s="50">
        <v>235926</v>
      </c>
      <c r="BI299" s="50">
        <v>104033</v>
      </c>
      <c r="BJ299" s="50">
        <v>36193</v>
      </c>
      <c r="BK299" s="50">
        <v>129600</v>
      </c>
      <c r="BL299" s="50">
        <v>88976</v>
      </c>
      <c r="BM299" s="50">
        <v>22338</v>
      </c>
      <c r="BN299" s="50">
        <v>41015</v>
      </c>
      <c r="BO299" s="50">
        <v>10648</v>
      </c>
      <c r="BP299" s="50">
        <v>22570</v>
      </c>
      <c r="BQ299" s="50">
        <v>228259</v>
      </c>
      <c r="BR299" s="50">
        <v>73043</v>
      </c>
      <c r="BS299" s="50">
        <v>47327</v>
      </c>
      <c r="BT299" s="50">
        <v>61775</v>
      </c>
      <c r="BU299" s="50">
        <v>26766</v>
      </c>
      <c r="BV299" s="50">
        <v>13400</v>
      </c>
      <c r="BW299" s="50">
        <v>144519</v>
      </c>
      <c r="BX299" s="50">
        <v>194273</v>
      </c>
      <c r="BY299" s="50">
        <v>9994</v>
      </c>
      <c r="BZ299" s="50">
        <v>134080</v>
      </c>
      <c r="CA299" s="50">
        <v>175324</v>
      </c>
      <c r="CB299" s="50">
        <v>80102</v>
      </c>
      <c r="CC299" s="50">
        <v>19178</v>
      </c>
      <c r="CD299" s="50">
        <v>5445</v>
      </c>
      <c r="CE299" s="50">
        <v>8451</v>
      </c>
      <c r="CF299" s="50">
        <v>56216</v>
      </c>
      <c r="CG299" s="50">
        <v>28353</v>
      </c>
      <c r="CH299" s="50">
        <v>6625</v>
      </c>
      <c r="CI299" s="50">
        <v>516578</v>
      </c>
      <c r="CJ299" s="50">
        <v>246053</v>
      </c>
      <c r="CK299" s="50">
        <v>80066</v>
      </c>
      <c r="CL299" s="50">
        <v>4505</v>
      </c>
      <c r="CM299" s="50">
        <v>1735</v>
      </c>
      <c r="CN299" s="50">
        <v>501</v>
      </c>
      <c r="CO299" s="50">
        <v>200926</v>
      </c>
      <c r="CP299" s="50">
        <v>29329</v>
      </c>
      <c r="CQ299" s="50">
        <v>13790</v>
      </c>
      <c r="CR299" s="50">
        <v>115055</v>
      </c>
      <c r="CS299" s="50">
        <v>16367</v>
      </c>
      <c r="CT299" s="50">
        <v>18407</v>
      </c>
      <c r="CU299" s="51"/>
      <c r="CV299" s="50">
        <f t="shared" si="589"/>
        <v>71507.659985999999</v>
      </c>
      <c r="CW299" s="57">
        <f t="shared" si="590"/>
        <v>59847.103574999994</v>
      </c>
      <c r="CX299" s="57">
        <f t="shared" si="591"/>
        <v>6827.747472</v>
      </c>
      <c r="CY299" s="50">
        <f t="shared" si="592"/>
        <v>501654.93673399999</v>
      </c>
      <c r="CZ299" s="57">
        <f t="shared" si="593"/>
        <v>178457.20737599998</v>
      </c>
      <c r="DA299" s="57">
        <f t="shared" si="594"/>
        <v>45287.217612</v>
      </c>
      <c r="DB299" s="50">
        <f t="shared" si="595"/>
        <v>72486.671487999993</v>
      </c>
      <c r="DC299" s="57">
        <f t="shared" si="596"/>
        <v>35015.771720999997</v>
      </c>
      <c r="DD299" s="57">
        <f t="shared" si="597"/>
        <v>3327.7976550000003</v>
      </c>
      <c r="DE299" s="50">
        <f t="shared" si="598"/>
        <v>184662.84471599999</v>
      </c>
      <c r="DF299" s="57">
        <f t="shared" si="599"/>
        <v>80736.886593999996</v>
      </c>
      <c r="DG299" s="57">
        <f t="shared" si="600"/>
        <v>14102.673858</v>
      </c>
      <c r="DH299" s="50">
        <f t="shared" si="601"/>
        <v>224484.891302</v>
      </c>
      <c r="DI299" s="57">
        <f t="shared" si="602"/>
        <v>80620.215612999993</v>
      </c>
      <c r="DJ299" s="57">
        <f t="shared" si="603"/>
        <v>13618.902843</v>
      </c>
      <c r="DK299" s="50">
        <f t="shared" si="604"/>
        <v>98979.712551999997</v>
      </c>
      <c r="DL299" s="57">
        <f t="shared" si="605"/>
        <v>37764.778484999995</v>
      </c>
      <c r="DM299" s="57">
        <f t="shared" si="606"/>
        <v>8015.3629920000003</v>
      </c>
      <c r="DN299" s="50">
        <f t="shared" si="607"/>
        <v>14698.256356</v>
      </c>
      <c r="DO299" s="57">
        <f t="shared" si="608"/>
        <v>6905.4459459999998</v>
      </c>
      <c r="DP299" s="57">
        <f t="shared" si="609"/>
        <v>977.69926800000007</v>
      </c>
      <c r="DQ299" s="50">
        <f t="shared" si="610"/>
        <v>264673.85387799999</v>
      </c>
      <c r="DR299" s="57">
        <f t="shared" si="611"/>
        <v>166952.483488</v>
      </c>
      <c r="DS299" s="57">
        <f t="shared" si="612"/>
        <v>27385.866963</v>
      </c>
      <c r="DT299" s="50">
        <f t="shared" si="613"/>
        <v>161863.709049</v>
      </c>
      <c r="DU299" s="57">
        <f t="shared" si="614"/>
        <v>231253.80692399997</v>
      </c>
      <c r="DV299" s="57">
        <f t="shared" si="615"/>
        <v>21923.096013000002</v>
      </c>
      <c r="DW299" s="50">
        <f t="shared" si="616"/>
        <v>22472.324447999999</v>
      </c>
      <c r="DX299" s="57">
        <f t="shared" si="617"/>
        <v>8975.7171490000001</v>
      </c>
      <c r="DY299" s="57">
        <f t="shared" si="618"/>
        <v>1257.5441969999999</v>
      </c>
      <c r="DZ299" s="50">
        <f t="shared" si="619"/>
        <v>75548.855633999992</v>
      </c>
      <c r="EA299" s="57">
        <f t="shared" si="620"/>
        <v>25374.377076999997</v>
      </c>
      <c r="EB299" s="57">
        <f t="shared" si="621"/>
        <v>2928.4098480000002</v>
      </c>
      <c r="EC299" s="50">
        <f t="shared" si="622"/>
        <v>38522.765778000001</v>
      </c>
      <c r="ED299" s="57">
        <f t="shared" si="623"/>
        <v>13977.524168999998</v>
      </c>
      <c r="EE299" s="57">
        <f t="shared" si="624"/>
        <v>1179.151155</v>
      </c>
      <c r="EF299" s="50">
        <f t="shared" si="625"/>
        <v>84783.192479999998</v>
      </c>
      <c r="EG299" s="57">
        <f t="shared" si="626"/>
        <v>11743.459398999999</v>
      </c>
      <c r="EH299" s="57">
        <f t="shared" si="627"/>
        <v>1417.1951430000001</v>
      </c>
      <c r="EI299" s="50">
        <f t="shared" si="628"/>
        <v>124985.80774399999</v>
      </c>
      <c r="EJ299" s="57">
        <f t="shared" si="629"/>
        <v>13020.878898999999</v>
      </c>
      <c r="EK299" s="57">
        <f t="shared" si="630"/>
        <v>1940.423121</v>
      </c>
      <c r="EL299" s="50">
        <f t="shared" si="631"/>
        <v>68499.517729999992</v>
      </c>
      <c r="EM299" s="57">
        <f t="shared" si="632"/>
        <v>44330.146972999995</v>
      </c>
      <c r="EN299" s="57">
        <f t="shared" si="633"/>
        <v>2193.0518609999999</v>
      </c>
      <c r="EO299" s="50">
        <f t="shared" si="634"/>
        <v>92382.051076000003</v>
      </c>
      <c r="EP299" s="57">
        <f t="shared" si="635"/>
        <v>38992.236688999998</v>
      </c>
      <c r="EQ299" s="57">
        <f t="shared" si="636"/>
        <v>3082.3310700000002</v>
      </c>
      <c r="ER299" s="50">
        <f t="shared" si="637"/>
        <v>32043.996459999998</v>
      </c>
      <c r="ES299" s="57">
        <f t="shared" si="638"/>
        <v>12678.530472999999</v>
      </c>
      <c r="ET299" s="57">
        <f t="shared" si="639"/>
        <v>1197.6425369999999</v>
      </c>
      <c r="EU299" s="50">
        <f t="shared" si="640"/>
        <v>7355.954522</v>
      </c>
      <c r="EV299" s="57">
        <f t="shared" si="641"/>
        <v>3158.064875</v>
      </c>
      <c r="EW299" s="57">
        <f t="shared" si="642"/>
        <v>490.02162300000003</v>
      </c>
      <c r="EX299" s="50">
        <f t="shared" si="643"/>
        <v>134209.33621199999</v>
      </c>
      <c r="EY299" s="57">
        <f t="shared" si="644"/>
        <v>29531.951742999998</v>
      </c>
      <c r="EZ299" s="57">
        <f t="shared" si="645"/>
        <v>4713.0886529999998</v>
      </c>
      <c r="FA299" s="50">
        <f t="shared" si="646"/>
        <v>73724.515199999994</v>
      </c>
      <c r="FB299" s="57">
        <f t="shared" si="647"/>
        <v>25257.706095999998</v>
      </c>
      <c r="FC299" s="57">
        <f t="shared" si="648"/>
        <v>2908.876698</v>
      </c>
      <c r="FD299" s="50">
        <f t="shared" si="649"/>
        <v>23331.874929999998</v>
      </c>
      <c r="FE299" s="57">
        <f t="shared" si="650"/>
        <v>3022.6584079999998</v>
      </c>
      <c r="FF299" s="57">
        <f t="shared" si="651"/>
        <v>2939.08797</v>
      </c>
      <c r="FG299" s="50">
        <f t="shared" si="652"/>
        <v>129847.871258</v>
      </c>
      <c r="FH299" s="57">
        <f t="shared" si="653"/>
        <v>20734.789452999998</v>
      </c>
      <c r="FI299" s="57">
        <f t="shared" si="654"/>
        <v>6162.9692670000004</v>
      </c>
      <c r="FJ299" s="50">
        <f t="shared" si="655"/>
        <v>35141.450049999999</v>
      </c>
      <c r="FK299" s="57">
        <f t="shared" si="656"/>
        <v>7598.0911859999997</v>
      </c>
      <c r="FL299" s="57">
        <f t="shared" si="657"/>
        <v>1744.9614000000001</v>
      </c>
      <c r="FM299" s="50">
        <f t="shared" si="658"/>
        <v>82211.367377999995</v>
      </c>
      <c r="FN299" s="57">
        <f t="shared" si="659"/>
        <v>55148.470782999997</v>
      </c>
      <c r="FO299" s="57">
        <f t="shared" si="660"/>
        <v>1301.428674</v>
      </c>
      <c r="FP299" s="50">
        <f t="shared" si="661"/>
        <v>76273.016959999994</v>
      </c>
      <c r="FQ299" s="57">
        <f t="shared" si="662"/>
        <v>49769.399203999994</v>
      </c>
      <c r="FR299" s="57">
        <f t="shared" si="663"/>
        <v>10430.962542000001</v>
      </c>
      <c r="FS299" s="50">
        <f t="shared" si="664"/>
        <v>10909.635436</v>
      </c>
      <c r="FT299" s="57">
        <f t="shared" si="665"/>
        <v>1545.6775949999999</v>
      </c>
      <c r="FU299" s="57">
        <f t="shared" si="666"/>
        <v>1100.4976710000001</v>
      </c>
      <c r="FV299" s="50">
        <f t="shared" si="667"/>
        <v>31979.146192</v>
      </c>
      <c r="FW299" s="57">
        <f t="shared" si="668"/>
        <v>8048.5944629999995</v>
      </c>
      <c r="FX299" s="57">
        <f t="shared" si="669"/>
        <v>862.71412499999997</v>
      </c>
      <c r="FY299" s="50">
        <f t="shared" si="670"/>
        <v>293861.59423599998</v>
      </c>
      <c r="FZ299" s="57">
        <f t="shared" si="671"/>
        <v>69847.311162999991</v>
      </c>
      <c r="GA299" s="57">
        <f t="shared" si="672"/>
        <v>10426.274586</v>
      </c>
      <c r="GB299" s="50">
        <f t="shared" si="673"/>
        <v>2562.7233099999999</v>
      </c>
      <c r="GC299" s="57">
        <f t="shared" si="674"/>
        <v>492.51618499999995</v>
      </c>
      <c r="GD299" s="57">
        <f t="shared" si="675"/>
        <v>65.240721000000008</v>
      </c>
      <c r="GE299" s="50">
        <f t="shared" si="676"/>
        <v>114299.166212</v>
      </c>
      <c r="GF299" s="57">
        <f t="shared" si="677"/>
        <v>8325.6525590000001</v>
      </c>
      <c r="GG299" s="57">
        <f t="shared" si="678"/>
        <v>1795.7475899999999</v>
      </c>
      <c r="GH299" s="50">
        <f t="shared" si="679"/>
        <v>65450.417409999995</v>
      </c>
      <c r="GI299" s="57">
        <f t="shared" si="680"/>
        <v>4646.1166569999996</v>
      </c>
      <c r="GJ299" s="57">
        <f t="shared" si="681"/>
        <v>2396.9779469999999</v>
      </c>
      <c r="GK299" s="51"/>
    </row>
    <row r="300" spans="1:193" s="45" customFormat="1">
      <c r="A300" s="45" t="s">
        <v>23</v>
      </c>
      <c r="B300" s="46">
        <v>41855</v>
      </c>
      <c r="C300" s="56">
        <v>0.57004200000000005</v>
      </c>
      <c r="D300" s="56">
        <v>0.28335300000000002</v>
      </c>
      <c r="E300" s="56">
        <v>0.13008</v>
      </c>
      <c r="F300" s="48">
        <v>67976</v>
      </c>
      <c r="G300" s="49">
        <v>124879</v>
      </c>
      <c r="H300" s="49">
        <v>25334</v>
      </c>
      <c r="I300" s="49">
        <f t="shared" si="687"/>
        <v>881857</v>
      </c>
      <c r="J300" s="48">
        <v>607888</v>
      </c>
      <c r="K300" s="48">
        <v>318916</v>
      </c>
      <c r="L300" s="48">
        <v>119154</v>
      </c>
      <c r="M300" s="49">
        <v>111784</v>
      </c>
      <c r="N300" s="49">
        <v>20155</v>
      </c>
      <c r="O300" s="48">
        <v>287626</v>
      </c>
      <c r="P300" s="49">
        <v>238210</v>
      </c>
      <c r="Q300" s="49">
        <v>91099</v>
      </c>
      <c r="R300" s="48">
        <v>344212</v>
      </c>
      <c r="S300" s="49">
        <v>254537</v>
      </c>
      <c r="T300" s="49">
        <v>83752</v>
      </c>
      <c r="U300" s="48">
        <v>134095</v>
      </c>
      <c r="V300" s="49">
        <v>131561</v>
      </c>
      <c r="W300" s="49">
        <v>54976</v>
      </c>
      <c r="X300" s="48">
        <v>19266</v>
      </c>
      <c r="Y300" s="49">
        <v>17445</v>
      </c>
      <c r="Z300" s="49">
        <v>4831</v>
      </c>
      <c r="AA300" s="48">
        <v>492298</v>
      </c>
      <c r="AB300" s="49">
        <v>694172</v>
      </c>
      <c r="AC300" s="49">
        <v>231705</v>
      </c>
      <c r="AD300" s="48">
        <v>367678</v>
      </c>
      <c r="AE300" s="49">
        <v>982277</v>
      </c>
      <c r="AF300" s="49">
        <v>184653</v>
      </c>
      <c r="AG300" s="48">
        <v>32637</v>
      </c>
      <c r="AH300" s="49">
        <v>26899</v>
      </c>
      <c r="AI300" s="49">
        <v>8303</v>
      </c>
      <c r="AJ300" s="48">
        <v>88762</v>
      </c>
      <c r="AK300" s="49">
        <v>53540</v>
      </c>
      <c r="AL300" s="49">
        <v>11339</v>
      </c>
      <c r="AM300" s="48">
        <v>47608</v>
      </c>
      <c r="AN300" s="49">
        <v>33117</v>
      </c>
      <c r="AO300" s="49">
        <v>5580</v>
      </c>
      <c r="AP300" s="48">
        <v>151923</v>
      </c>
      <c r="AQ300" s="49">
        <v>41804</v>
      </c>
      <c r="AR300" s="49">
        <v>10203</v>
      </c>
      <c r="AS300" s="48">
        <v>213995</v>
      </c>
      <c r="AT300" s="49">
        <v>37062</v>
      </c>
      <c r="AU300" s="49">
        <v>12545</v>
      </c>
      <c r="AV300" s="48">
        <v>111480</v>
      </c>
      <c r="AW300" s="49">
        <v>144335</v>
      </c>
      <c r="AX300" s="49">
        <v>16136</v>
      </c>
      <c r="AY300" s="48">
        <v>171572</v>
      </c>
      <c r="AZ300" s="49">
        <v>138505</v>
      </c>
      <c r="BA300" s="49">
        <v>22547</v>
      </c>
      <c r="BB300" s="48">
        <v>51408</v>
      </c>
      <c r="BC300" s="49">
        <v>32239</v>
      </c>
      <c r="BD300" s="49">
        <v>5893</v>
      </c>
      <c r="BE300" s="48">
        <v>10779</v>
      </c>
      <c r="BF300" s="49">
        <v>8789</v>
      </c>
      <c r="BG300" s="49">
        <v>2433</v>
      </c>
      <c r="BH300" s="50">
        <v>230333</v>
      </c>
      <c r="BI300" s="50">
        <v>81706</v>
      </c>
      <c r="BJ300" s="50">
        <v>26833</v>
      </c>
      <c r="BK300" s="50">
        <v>125847</v>
      </c>
      <c r="BL300" s="50">
        <v>53572</v>
      </c>
      <c r="BM300" s="50">
        <v>12842</v>
      </c>
      <c r="BN300" s="50">
        <v>42438</v>
      </c>
      <c r="BO300" s="50">
        <v>12752</v>
      </c>
      <c r="BP300" s="50">
        <v>24679</v>
      </c>
      <c r="BQ300" s="50">
        <v>234143</v>
      </c>
      <c r="BR300" s="50">
        <v>81541</v>
      </c>
      <c r="BS300" s="50">
        <v>46380</v>
      </c>
      <c r="BT300" s="50">
        <v>63201</v>
      </c>
      <c r="BU300" s="50">
        <v>28094</v>
      </c>
      <c r="BV300" s="50">
        <v>12961</v>
      </c>
      <c r="BW300" s="50">
        <v>154144</v>
      </c>
      <c r="BX300" s="50">
        <v>183011</v>
      </c>
      <c r="BY300" s="50">
        <v>6879</v>
      </c>
      <c r="BZ300" s="50">
        <v>139779</v>
      </c>
      <c r="CA300" s="50">
        <v>219008</v>
      </c>
      <c r="CB300" s="50">
        <v>91555</v>
      </c>
      <c r="CC300" s="50">
        <v>19369</v>
      </c>
      <c r="CD300" s="50">
        <v>3276</v>
      </c>
      <c r="CE300" s="50">
        <v>4888</v>
      </c>
      <c r="CF300" s="50">
        <v>53697</v>
      </c>
      <c r="CG300" s="50">
        <v>26913</v>
      </c>
      <c r="CH300" s="50">
        <v>6251</v>
      </c>
      <c r="CI300" s="50">
        <v>522021</v>
      </c>
      <c r="CJ300" s="50">
        <v>304316</v>
      </c>
      <c r="CK300" s="50">
        <v>84249</v>
      </c>
      <c r="CL300" s="50">
        <v>4368</v>
      </c>
      <c r="CM300" s="50">
        <v>1860</v>
      </c>
      <c r="CN300" s="50">
        <v>522</v>
      </c>
      <c r="CO300" s="50">
        <v>201894</v>
      </c>
      <c r="CP300" s="50">
        <v>36692</v>
      </c>
      <c r="CQ300" s="50">
        <v>14236</v>
      </c>
      <c r="CR300" s="50">
        <v>116533</v>
      </c>
      <c r="CS300" s="50">
        <v>19201</v>
      </c>
      <c r="CT300" s="50">
        <v>19651</v>
      </c>
      <c r="CU300" s="51"/>
      <c r="CV300" s="50">
        <f t="shared" si="589"/>
        <v>38749.174992</v>
      </c>
      <c r="CW300" s="57">
        <f t="shared" si="590"/>
        <v>35384.839287000003</v>
      </c>
      <c r="CX300" s="57">
        <f t="shared" si="591"/>
        <v>3295.4467199999999</v>
      </c>
      <c r="CY300" s="50">
        <f t="shared" si="592"/>
        <v>502695.52799400006</v>
      </c>
      <c r="CZ300" s="57">
        <f t="shared" si="593"/>
        <v>172246.88846400002</v>
      </c>
      <c r="DA300" s="57">
        <f t="shared" si="594"/>
        <v>41484.593280000001</v>
      </c>
      <c r="DB300" s="50">
        <f t="shared" si="595"/>
        <v>67922.784468000013</v>
      </c>
      <c r="DC300" s="57">
        <f t="shared" si="596"/>
        <v>31674.331752000002</v>
      </c>
      <c r="DD300" s="57">
        <f t="shared" si="597"/>
        <v>2621.7624000000001</v>
      </c>
      <c r="DE300" s="50">
        <f t="shared" si="598"/>
        <v>163958.90029200001</v>
      </c>
      <c r="DF300" s="57">
        <f t="shared" si="599"/>
        <v>67497.518130000011</v>
      </c>
      <c r="DG300" s="57">
        <f t="shared" si="600"/>
        <v>11850.15792</v>
      </c>
      <c r="DH300" s="50">
        <f t="shared" si="601"/>
        <v>196215.29690400002</v>
      </c>
      <c r="DI300" s="57">
        <f t="shared" si="602"/>
        <v>72123.822561000008</v>
      </c>
      <c r="DJ300" s="57">
        <f t="shared" si="603"/>
        <v>10894.460160000001</v>
      </c>
      <c r="DK300" s="50">
        <f t="shared" si="604"/>
        <v>76439.781990000003</v>
      </c>
      <c r="DL300" s="57">
        <f t="shared" si="605"/>
        <v>37278.204033000002</v>
      </c>
      <c r="DM300" s="57">
        <f t="shared" si="606"/>
        <v>7151.27808</v>
      </c>
      <c r="DN300" s="50">
        <f t="shared" si="607"/>
        <v>10982.429172</v>
      </c>
      <c r="DO300" s="57">
        <f t="shared" si="608"/>
        <v>4943.0930850000004</v>
      </c>
      <c r="DP300" s="57">
        <f t="shared" si="609"/>
        <v>628.41647999999998</v>
      </c>
      <c r="DQ300" s="50">
        <f t="shared" si="610"/>
        <v>280630.53651600005</v>
      </c>
      <c r="DR300" s="57">
        <f t="shared" si="611"/>
        <v>196695.718716</v>
      </c>
      <c r="DS300" s="57">
        <f t="shared" si="612"/>
        <v>30140.186399999999</v>
      </c>
      <c r="DT300" s="50">
        <f t="shared" si="613"/>
        <v>209591.90247600002</v>
      </c>
      <c r="DU300" s="57">
        <f t="shared" si="614"/>
        <v>278331.13478100003</v>
      </c>
      <c r="DV300" s="57">
        <f t="shared" si="615"/>
        <v>24019.662240000001</v>
      </c>
      <c r="DW300" s="50">
        <f t="shared" si="616"/>
        <v>18604.460754000003</v>
      </c>
      <c r="DX300" s="57">
        <f t="shared" si="617"/>
        <v>7621.9123470000004</v>
      </c>
      <c r="DY300" s="57">
        <f t="shared" si="618"/>
        <v>1080.0542399999999</v>
      </c>
      <c r="DZ300" s="50">
        <f t="shared" si="619"/>
        <v>50598.068004000008</v>
      </c>
      <c r="EA300" s="57">
        <f t="shared" si="620"/>
        <v>15170.719620000002</v>
      </c>
      <c r="EB300" s="57">
        <f t="shared" si="621"/>
        <v>1474.97712</v>
      </c>
      <c r="EC300" s="50">
        <f t="shared" si="622"/>
        <v>27138.559536000001</v>
      </c>
      <c r="ED300" s="57">
        <f t="shared" si="623"/>
        <v>9383.8013010000013</v>
      </c>
      <c r="EE300" s="57">
        <f t="shared" si="624"/>
        <v>725.84640000000002</v>
      </c>
      <c r="EF300" s="50">
        <f t="shared" si="625"/>
        <v>86602.490766000003</v>
      </c>
      <c r="EG300" s="57">
        <f t="shared" si="626"/>
        <v>11845.288812000001</v>
      </c>
      <c r="EH300" s="57">
        <f t="shared" si="627"/>
        <v>1327.20624</v>
      </c>
      <c r="EI300" s="50">
        <f t="shared" si="628"/>
        <v>121986.13779000001</v>
      </c>
      <c r="EJ300" s="57">
        <f t="shared" si="629"/>
        <v>10501.628886</v>
      </c>
      <c r="EK300" s="57">
        <f t="shared" si="630"/>
        <v>1631.8535999999999</v>
      </c>
      <c r="EL300" s="50">
        <f t="shared" si="631"/>
        <v>63548.282160000002</v>
      </c>
      <c r="EM300" s="57">
        <f t="shared" si="632"/>
        <v>40897.755255000004</v>
      </c>
      <c r="EN300" s="57">
        <f t="shared" si="633"/>
        <v>2098.9708799999999</v>
      </c>
      <c r="EO300" s="50">
        <f t="shared" si="634"/>
        <v>97803.246024000007</v>
      </c>
      <c r="EP300" s="57">
        <f t="shared" si="635"/>
        <v>39245.807265000003</v>
      </c>
      <c r="EQ300" s="57">
        <f t="shared" si="636"/>
        <v>2932.9137599999999</v>
      </c>
      <c r="ER300" s="50">
        <f t="shared" si="637"/>
        <v>29304.719136000003</v>
      </c>
      <c r="ES300" s="57">
        <f t="shared" si="638"/>
        <v>9135.0173670000004</v>
      </c>
      <c r="ET300" s="57">
        <f t="shared" si="639"/>
        <v>766.56144000000006</v>
      </c>
      <c r="EU300" s="50">
        <f t="shared" si="640"/>
        <v>6144.4827180000002</v>
      </c>
      <c r="EV300" s="57">
        <f t="shared" si="641"/>
        <v>2490.3895170000001</v>
      </c>
      <c r="EW300" s="57">
        <f t="shared" si="642"/>
        <v>316.48464000000001</v>
      </c>
      <c r="EX300" s="50">
        <f t="shared" si="643"/>
        <v>131299.48398600001</v>
      </c>
      <c r="EY300" s="57">
        <f t="shared" si="644"/>
        <v>23151.640218</v>
      </c>
      <c r="EZ300" s="57">
        <f t="shared" si="645"/>
        <v>3490.4366399999999</v>
      </c>
      <c r="FA300" s="50">
        <f t="shared" si="646"/>
        <v>71738.075574000002</v>
      </c>
      <c r="FB300" s="57">
        <f t="shared" si="647"/>
        <v>15179.786916000001</v>
      </c>
      <c r="FC300" s="57">
        <f t="shared" si="648"/>
        <v>1670.4873600000001</v>
      </c>
      <c r="FD300" s="50">
        <f t="shared" si="649"/>
        <v>24191.442396000002</v>
      </c>
      <c r="FE300" s="57">
        <f t="shared" si="650"/>
        <v>3613.3174560000002</v>
      </c>
      <c r="FF300" s="57">
        <f t="shared" si="651"/>
        <v>3210.2443200000002</v>
      </c>
      <c r="FG300" s="50">
        <f t="shared" si="652"/>
        <v>133471.344006</v>
      </c>
      <c r="FH300" s="57">
        <f t="shared" si="653"/>
        <v>23104.886973000001</v>
      </c>
      <c r="FI300" s="57">
        <f t="shared" si="654"/>
        <v>6033.1104000000005</v>
      </c>
      <c r="FJ300" s="50">
        <f t="shared" si="655"/>
        <v>36027.224442000006</v>
      </c>
      <c r="FK300" s="57">
        <f t="shared" si="656"/>
        <v>7960.5191820000009</v>
      </c>
      <c r="FL300" s="57">
        <f t="shared" si="657"/>
        <v>1685.9668799999999</v>
      </c>
      <c r="FM300" s="50">
        <f t="shared" si="658"/>
        <v>87868.554048000005</v>
      </c>
      <c r="FN300" s="57">
        <f t="shared" si="659"/>
        <v>51856.715883000004</v>
      </c>
      <c r="FO300" s="57">
        <f t="shared" si="660"/>
        <v>894.82032000000004</v>
      </c>
      <c r="FP300" s="50">
        <f t="shared" si="661"/>
        <v>79679.900718000004</v>
      </c>
      <c r="FQ300" s="57">
        <f t="shared" si="662"/>
        <v>62056.573824000006</v>
      </c>
      <c r="FR300" s="57">
        <f t="shared" si="663"/>
        <v>11909.474400000001</v>
      </c>
      <c r="FS300" s="50">
        <f t="shared" si="664"/>
        <v>11041.143498000001</v>
      </c>
      <c r="FT300" s="57">
        <f t="shared" si="665"/>
        <v>928.26442800000007</v>
      </c>
      <c r="FU300" s="57">
        <f t="shared" si="666"/>
        <v>635.83104000000003</v>
      </c>
      <c r="FV300" s="50">
        <f t="shared" si="667"/>
        <v>30609.545274000004</v>
      </c>
      <c r="FW300" s="57">
        <f t="shared" si="668"/>
        <v>7625.8792890000004</v>
      </c>
      <c r="FX300" s="57">
        <f t="shared" si="669"/>
        <v>813.13008000000002</v>
      </c>
      <c r="FY300" s="50">
        <f t="shared" si="670"/>
        <v>297573.89488200005</v>
      </c>
      <c r="FZ300" s="57">
        <f t="shared" si="671"/>
        <v>86228.851548000006</v>
      </c>
      <c r="GA300" s="57">
        <f t="shared" si="672"/>
        <v>10959.109920000001</v>
      </c>
      <c r="GB300" s="50">
        <f t="shared" si="673"/>
        <v>2489.9434560000004</v>
      </c>
      <c r="GC300" s="57">
        <f t="shared" si="674"/>
        <v>527.03658000000007</v>
      </c>
      <c r="GD300" s="57">
        <f t="shared" si="675"/>
        <v>67.901759999999996</v>
      </c>
      <c r="GE300" s="50">
        <f t="shared" si="676"/>
        <v>115088.059548</v>
      </c>
      <c r="GF300" s="57">
        <f t="shared" si="677"/>
        <v>10396.788276000001</v>
      </c>
      <c r="GG300" s="57">
        <f t="shared" si="678"/>
        <v>1851.81888</v>
      </c>
      <c r="GH300" s="50">
        <f t="shared" si="679"/>
        <v>66428.704386000012</v>
      </c>
      <c r="GI300" s="57">
        <f t="shared" si="680"/>
        <v>5440.6609530000005</v>
      </c>
      <c r="GJ300" s="57">
        <f t="shared" si="681"/>
        <v>2556.20208</v>
      </c>
      <c r="GK300" s="51"/>
    </row>
    <row r="301" spans="1:193" s="45" customFormat="1">
      <c r="A301" s="45" t="s">
        <v>23</v>
      </c>
      <c r="B301" s="46">
        <v>41854</v>
      </c>
      <c r="C301" s="56">
        <v>0.56507300000000005</v>
      </c>
      <c r="D301" s="56">
        <v>0.28233900000000001</v>
      </c>
      <c r="E301" s="56">
        <v>0.135631</v>
      </c>
      <c r="F301" s="48">
        <v>55979</v>
      </c>
      <c r="G301" s="49">
        <v>115030</v>
      </c>
      <c r="H301" s="49">
        <v>23276</v>
      </c>
      <c r="I301" s="49">
        <f t="shared" si="687"/>
        <v>881857</v>
      </c>
      <c r="J301" s="48">
        <v>617884</v>
      </c>
      <c r="K301" s="48">
        <v>310575</v>
      </c>
      <c r="L301" s="48">
        <v>115347</v>
      </c>
      <c r="M301" s="49">
        <v>116289</v>
      </c>
      <c r="N301" s="49">
        <v>19784</v>
      </c>
      <c r="O301" s="48">
        <v>247479</v>
      </c>
      <c r="P301" s="49">
        <v>225424</v>
      </c>
      <c r="Q301" s="49">
        <v>80843</v>
      </c>
      <c r="R301" s="48">
        <v>336881</v>
      </c>
      <c r="S301" s="49">
        <v>257663</v>
      </c>
      <c r="T301" s="49">
        <v>82610</v>
      </c>
      <c r="U301" s="48">
        <v>155716</v>
      </c>
      <c r="V301" s="49">
        <v>128797</v>
      </c>
      <c r="W301" s="49">
        <v>54663</v>
      </c>
      <c r="X301" s="48">
        <v>17871</v>
      </c>
      <c r="Y301" s="49">
        <v>16555</v>
      </c>
      <c r="Z301" s="49">
        <v>4655</v>
      </c>
      <c r="AA301" s="48">
        <v>463286</v>
      </c>
      <c r="AB301" s="49">
        <v>671226</v>
      </c>
      <c r="AC301" s="49">
        <v>221709</v>
      </c>
      <c r="AD301" s="48">
        <v>271699</v>
      </c>
      <c r="AE301" s="49">
        <v>1013700</v>
      </c>
      <c r="AF301" s="49">
        <v>180880</v>
      </c>
      <c r="AG301" s="48">
        <v>28877</v>
      </c>
      <c r="AH301" s="49">
        <v>25177</v>
      </c>
      <c r="AI301" s="49">
        <v>6969</v>
      </c>
      <c r="AJ301" s="48">
        <v>90214</v>
      </c>
      <c r="AK301" s="49">
        <v>56732</v>
      </c>
      <c r="AL301" s="49">
        <v>11819</v>
      </c>
      <c r="AM301" s="48">
        <v>45758</v>
      </c>
      <c r="AN301" s="49">
        <v>32657</v>
      </c>
      <c r="AO301" s="49">
        <v>5394</v>
      </c>
      <c r="AP301" s="48">
        <v>144965</v>
      </c>
      <c r="AQ301" s="49">
        <v>40105</v>
      </c>
      <c r="AR301" s="49">
        <v>9494</v>
      </c>
      <c r="AS301" s="48">
        <v>207095</v>
      </c>
      <c r="AT301" s="49">
        <v>39425</v>
      </c>
      <c r="AU301" s="49">
        <v>13056</v>
      </c>
      <c r="AV301" s="48">
        <v>115314</v>
      </c>
      <c r="AW301" s="49">
        <v>161239</v>
      </c>
      <c r="AX301" s="49">
        <v>16440</v>
      </c>
      <c r="AY301" s="48">
        <v>266563</v>
      </c>
      <c r="AZ301" s="49">
        <v>230650</v>
      </c>
      <c r="BA301" s="49">
        <v>35826</v>
      </c>
      <c r="BB301" s="48">
        <v>73257</v>
      </c>
      <c r="BC301" s="49">
        <v>47683</v>
      </c>
      <c r="BD301" s="49">
        <v>8405</v>
      </c>
      <c r="BE301" s="48">
        <v>9246</v>
      </c>
      <c r="BF301" s="49">
        <v>8190</v>
      </c>
      <c r="BG301" s="49">
        <v>2424</v>
      </c>
      <c r="BH301" s="50">
        <v>162955</v>
      </c>
      <c r="BI301" s="50">
        <v>90077</v>
      </c>
      <c r="BJ301" s="50">
        <v>28399</v>
      </c>
      <c r="BK301" s="50">
        <v>91366</v>
      </c>
      <c r="BL301" s="50">
        <v>78096</v>
      </c>
      <c r="BM301" s="50">
        <v>18414</v>
      </c>
      <c r="BN301" s="50">
        <v>39833</v>
      </c>
      <c r="BO301" s="50">
        <v>12507</v>
      </c>
      <c r="BP301" s="50">
        <v>24181</v>
      </c>
      <c r="BQ301" s="50">
        <v>224071</v>
      </c>
      <c r="BR301" s="50">
        <v>83426</v>
      </c>
      <c r="BS301" s="50">
        <v>45776</v>
      </c>
      <c r="BT301" s="50">
        <v>58075</v>
      </c>
      <c r="BU301" s="50">
        <v>26490</v>
      </c>
      <c r="BV301" s="50">
        <v>11534</v>
      </c>
      <c r="BW301" s="50">
        <v>122801</v>
      </c>
      <c r="BX301" s="50">
        <v>179791</v>
      </c>
      <c r="BY301" s="50">
        <v>7151</v>
      </c>
      <c r="BZ301" s="50">
        <v>152659</v>
      </c>
      <c r="CA301" s="50">
        <v>221034</v>
      </c>
      <c r="CB301" s="50">
        <v>93738</v>
      </c>
      <c r="CC301" s="50">
        <v>12113</v>
      </c>
      <c r="CD301" s="50">
        <v>3876</v>
      </c>
      <c r="CE301" s="50">
        <v>5124</v>
      </c>
      <c r="CF301" s="50">
        <v>47260</v>
      </c>
      <c r="CG301" s="50">
        <v>26216</v>
      </c>
      <c r="CH301" s="50">
        <v>5719</v>
      </c>
      <c r="CI301" s="50">
        <v>544776</v>
      </c>
      <c r="CJ301" s="50">
        <v>278464</v>
      </c>
      <c r="CK301" s="50">
        <v>78819</v>
      </c>
      <c r="CL301" s="49">
        <f>AVERAGE(CL300,CL302)</f>
        <v>3114</v>
      </c>
      <c r="CM301" s="50">
        <v>1813</v>
      </c>
      <c r="CN301" s="50">
        <v>216</v>
      </c>
      <c r="CO301" s="50">
        <v>210709</v>
      </c>
      <c r="CP301" s="50">
        <v>35922</v>
      </c>
      <c r="CQ301" s="50">
        <v>13972</v>
      </c>
      <c r="CR301" s="50">
        <v>121509</v>
      </c>
      <c r="CS301" s="50">
        <v>18530</v>
      </c>
      <c r="CT301" s="50">
        <v>20168</v>
      </c>
      <c r="CU301" s="51"/>
      <c r="CV301" s="50">
        <f t="shared" si="589"/>
        <v>31632.221467000003</v>
      </c>
      <c r="CW301" s="57">
        <f t="shared" si="590"/>
        <v>32477.455170000001</v>
      </c>
      <c r="CX301" s="57">
        <f t="shared" si="591"/>
        <v>3156.9471560000002</v>
      </c>
      <c r="CY301" s="50">
        <f t="shared" si="592"/>
        <v>498313.58056100004</v>
      </c>
      <c r="CZ301" s="57">
        <f t="shared" si="593"/>
        <v>174452.750676</v>
      </c>
      <c r="DA301" s="57">
        <f t="shared" si="594"/>
        <v>42123.597824999997</v>
      </c>
      <c r="DB301" s="50">
        <f t="shared" si="595"/>
        <v>65179.475331000009</v>
      </c>
      <c r="DC301" s="57">
        <f t="shared" si="596"/>
        <v>32832.919971000003</v>
      </c>
      <c r="DD301" s="57">
        <f t="shared" si="597"/>
        <v>2683.3237039999999</v>
      </c>
      <c r="DE301" s="50">
        <f t="shared" si="598"/>
        <v>139843.70096700001</v>
      </c>
      <c r="DF301" s="57">
        <f t="shared" si="599"/>
        <v>63645.986735999999</v>
      </c>
      <c r="DG301" s="57">
        <f t="shared" si="600"/>
        <v>10964.816933</v>
      </c>
      <c r="DH301" s="50">
        <f t="shared" si="601"/>
        <v>190362.35731300001</v>
      </c>
      <c r="DI301" s="57">
        <f t="shared" si="602"/>
        <v>72748.313756999996</v>
      </c>
      <c r="DJ301" s="57">
        <f t="shared" si="603"/>
        <v>11204.476909999999</v>
      </c>
      <c r="DK301" s="50">
        <f t="shared" si="604"/>
        <v>87990.90726800001</v>
      </c>
      <c r="DL301" s="57">
        <f t="shared" si="605"/>
        <v>36364.416183000001</v>
      </c>
      <c r="DM301" s="57">
        <f t="shared" si="606"/>
        <v>7413.9973529999997</v>
      </c>
      <c r="DN301" s="50">
        <f t="shared" si="607"/>
        <v>10098.419583000001</v>
      </c>
      <c r="DO301" s="57">
        <f t="shared" si="608"/>
        <v>4674.1221450000003</v>
      </c>
      <c r="DP301" s="57">
        <f t="shared" si="609"/>
        <v>631.36230499999999</v>
      </c>
      <c r="DQ301" s="50">
        <f t="shared" si="610"/>
        <v>261790.40987800003</v>
      </c>
      <c r="DR301" s="57">
        <f t="shared" si="611"/>
        <v>189513.27761399999</v>
      </c>
      <c r="DS301" s="57">
        <f t="shared" si="612"/>
        <v>30070.613378999999</v>
      </c>
      <c r="DT301" s="50">
        <f t="shared" si="613"/>
        <v>153529.769027</v>
      </c>
      <c r="DU301" s="57">
        <f t="shared" si="614"/>
        <v>286207.04430000001</v>
      </c>
      <c r="DV301" s="57">
        <f t="shared" si="615"/>
        <v>24532.935280000002</v>
      </c>
      <c r="DW301" s="50">
        <f t="shared" si="616"/>
        <v>16317.613021000001</v>
      </c>
      <c r="DX301" s="57">
        <f t="shared" si="617"/>
        <v>7108.4490029999997</v>
      </c>
      <c r="DY301" s="57">
        <f t="shared" si="618"/>
        <v>945.21243900000002</v>
      </c>
      <c r="DZ301" s="50">
        <f t="shared" si="619"/>
        <v>50977.495622000002</v>
      </c>
      <c r="EA301" s="57">
        <f t="shared" si="620"/>
        <v>16017.656148</v>
      </c>
      <c r="EB301" s="57">
        <f t="shared" si="621"/>
        <v>1603.0227890000001</v>
      </c>
      <c r="EC301" s="50">
        <f t="shared" si="622"/>
        <v>25856.610334000001</v>
      </c>
      <c r="ED301" s="57">
        <f t="shared" si="623"/>
        <v>9220.3447230000002</v>
      </c>
      <c r="EE301" s="57">
        <f t="shared" si="624"/>
        <v>731.593614</v>
      </c>
      <c r="EF301" s="50">
        <f t="shared" si="625"/>
        <v>81915.807445000013</v>
      </c>
      <c r="EG301" s="57">
        <f t="shared" si="626"/>
        <v>11323.205594999999</v>
      </c>
      <c r="EH301" s="57">
        <f t="shared" si="627"/>
        <v>1287.6807140000001</v>
      </c>
      <c r="EI301" s="50">
        <f t="shared" si="628"/>
        <v>117023.792935</v>
      </c>
      <c r="EJ301" s="57">
        <f t="shared" si="629"/>
        <v>11131.215075</v>
      </c>
      <c r="EK301" s="57">
        <f t="shared" si="630"/>
        <v>1770.7983360000001</v>
      </c>
      <c r="EL301" s="50">
        <f t="shared" si="631"/>
        <v>65160.827922000004</v>
      </c>
      <c r="EM301" s="57">
        <f t="shared" si="632"/>
        <v>45524.058021000004</v>
      </c>
      <c r="EN301" s="57">
        <f t="shared" si="633"/>
        <v>2229.7736399999999</v>
      </c>
      <c r="EO301" s="50">
        <f t="shared" si="634"/>
        <v>150627.554099</v>
      </c>
      <c r="EP301" s="57">
        <f t="shared" si="635"/>
        <v>65121.49035</v>
      </c>
      <c r="EQ301" s="57">
        <f t="shared" si="636"/>
        <v>4859.1162059999997</v>
      </c>
      <c r="ER301" s="50">
        <f t="shared" si="637"/>
        <v>41395.552761000006</v>
      </c>
      <c r="ES301" s="57">
        <f t="shared" si="638"/>
        <v>13462.770537</v>
      </c>
      <c r="ET301" s="57">
        <f t="shared" si="639"/>
        <v>1139.9785549999999</v>
      </c>
      <c r="EU301" s="50">
        <f t="shared" si="640"/>
        <v>5224.6649580000003</v>
      </c>
      <c r="EV301" s="57">
        <f t="shared" si="641"/>
        <v>2312.3564099999999</v>
      </c>
      <c r="EW301" s="57">
        <f t="shared" si="642"/>
        <v>328.769544</v>
      </c>
      <c r="EX301" s="50">
        <f t="shared" si="643"/>
        <v>92081.470715000003</v>
      </c>
      <c r="EY301" s="57">
        <f t="shared" si="644"/>
        <v>25432.250103000002</v>
      </c>
      <c r="EZ301" s="57">
        <f t="shared" si="645"/>
        <v>3851.7847689999999</v>
      </c>
      <c r="FA301" s="50">
        <f t="shared" si="646"/>
        <v>51628.459718000006</v>
      </c>
      <c r="FB301" s="57">
        <f t="shared" si="647"/>
        <v>22049.546544000001</v>
      </c>
      <c r="FC301" s="57">
        <f t="shared" si="648"/>
        <v>2497.5092340000001</v>
      </c>
      <c r="FD301" s="50">
        <f t="shared" si="649"/>
        <v>22508.552809000001</v>
      </c>
      <c r="FE301" s="57">
        <f t="shared" si="650"/>
        <v>3531.2138730000001</v>
      </c>
      <c r="FF301" s="57">
        <f t="shared" si="651"/>
        <v>3279.6932110000002</v>
      </c>
      <c r="FG301" s="50">
        <f t="shared" si="652"/>
        <v>126616.47218300001</v>
      </c>
      <c r="FH301" s="57">
        <f t="shared" si="653"/>
        <v>23554.413413999999</v>
      </c>
      <c r="FI301" s="57">
        <f t="shared" si="654"/>
        <v>6208.6446560000004</v>
      </c>
      <c r="FJ301" s="50">
        <f t="shared" si="655"/>
        <v>32816.614475000002</v>
      </c>
      <c r="FK301" s="57">
        <f t="shared" si="656"/>
        <v>7479.1601099999998</v>
      </c>
      <c r="FL301" s="57">
        <f t="shared" si="657"/>
        <v>1564.3679540000001</v>
      </c>
      <c r="FM301" s="50">
        <f t="shared" si="658"/>
        <v>69391.529473000002</v>
      </c>
      <c r="FN301" s="57">
        <f t="shared" si="659"/>
        <v>50762.011148999998</v>
      </c>
      <c r="FO301" s="57">
        <f t="shared" si="660"/>
        <v>969.89728100000002</v>
      </c>
      <c r="FP301" s="50">
        <f t="shared" si="661"/>
        <v>86263.479107000006</v>
      </c>
      <c r="FQ301" s="57">
        <f t="shared" si="662"/>
        <v>62406.518526</v>
      </c>
      <c r="FR301" s="57">
        <f t="shared" si="663"/>
        <v>12713.778678000001</v>
      </c>
      <c r="FS301" s="50">
        <f t="shared" si="664"/>
        <v>6844.7292490000009</v>
      </c>
      <c r="FT301" s="57">
        <f t="shared" si="665"/>
        <v>1094.3459640000001</v>
      </c>
      <c r="FU301" s="57">
        <f t="shared" si="666"/>
        <v>694.97324400000002</v>
      </c>
      <c r="FV301" s="50">
        <f t="shared" si="667"/>
        <v>26705.349980000003</v>
      </c>
      <c r="FW301" s="57">
        <f t="shared" si="668"/>
        <v>7401.7992240000003</v>
      </c>
      <c r="FX301" s="57">
        <f t="shared" si="669"/>
        <v>775.67368899999997</v>
      </c>
      <c r="FY301" s="50">
        <f t="shared" si="670"/>
        <v>307838.20864800003</v>
      </c>
      <c r="FZ301" s="57">
        <f t="shared" si="671"/>
        <v>78621.247296000001</v>
      </c>
      <c r="GA301" s="57">
        <f t="shared" si="672"/>
        <v>10690.299789000001</v>
      </c>
      <c r="GB301" s="50">
        <f t="shared" si="673"/>
        <v>1759.637322</v>
      </c>
      <c r="GC301" s="57">
        <f t="shared" si="674"/>
        <v>511.880607</v>
      </c>
      <c r="GD301" s="57">
        <f t="shared" si="675"/>
        <v>29.296296000000002</v>
      </c>
      <c r="GE301" s="50">
        <f t="shared" si="676"/>
        <v>119065.96675700002</v>
      </c>
      <c r="GF301" s="57">
        <f t="shared" si="677"/>
        <v>10142.181558</v>
      </c>
      <c r="GG301" s="57">
        <f t="shared" si="678"/>
        <v>1895.0363320000001</v>
      </c>
      <c r="GH301" s="50">
        <f t="shared" si="679"/>
        <v>68661.455157000004</v>
      </c>
      <c r="GI301" s="57">
        <f t="shared" si="680"/>
        <v>5231.7416700000003</v>
      </c>
      <c r="GJ301" s="57">
        <f t="shared" si="681"/>
        <v>2735.4060079999999</v>
      </c>
      <c r="GK301" s="51"/>
    </row>
    <row r="302" spans="1:193" s="45" customFormat="1">
      <c r="A302" s="45" t="s">
        <v>23</v>
      </c>
      <c r="B302" s="46">
        <v>41853</v>
      </c>
      <c r="C302" s="56">
        <v>0.56156600000000001</v>
      </c>
      <c r="D302" s="56">
        <v>0.28398400000000001</v>
      </c>
      <c r="E302" s="56">
        <v>0.13758799999999999</v>
      </c>
      <c r="F302" s="48">
        <v>97564</v>
      </c>
      <c r="G302" s="49">
        <v>169958</v>
      </c>
      <c r="H302" s="49">
        <v>40595</v>
      </c>
      <c r="I302" s="49">
        <f t="shared" si="687"/>
        <v>881857</v>
      </c>
      <c r="J302" s="48">
        <v>653838</v>
      </c>
      <c r="K302" s="48">
        <v>365073</v>
      </c>
      <c r="L302" s="48">
        <v>122691</v>
      </c>
      <c r="M302" s="49">
        <v>124239</v>
      </c>
      <c r="N302" s="49">
        <v>24496</v>
      </c>
      <c r="O302" s="48">
        <v>282276</v>
      </c>
      <c r="P302" s="49">
        <v>256070</v>
      </c>
      <c r="Q302" s="49">
        <v>101587</v>
      </c>
      <c r="R302" s="48">
        <v>400405</v>
      </c>
      <c r="S302" s="49">
        <v>288525</v>
      </c>
      <c r="T302" s="49">
        <v>105258</v>
      </c>
      <c r="U302" s="48">
        <v>173297</v>
      </c>
      <c r="V302" s="49">
        <v>139857</v>
      </c>
      <c r="W302" s="49">
        <v>66391</v>
      </c>
      <c r="X302" s="48">
        <v>23638</v>
      </c>
      <c r="Y302" s="49">
        <v>21966</v>
      </c>
      <c r="Z302" s="49">
        <v>6602</v>
      </c>
      <c r="AA302" s="48">
        <v>489203</v>
      </c>
      <c r="AB302" s="49">
        <v>629545</v>
      </c>
      <c r="AC302" s="49">
        <v>226481</v>
      </c>
      <c r="AD302" s="48">
        <v>337134</v>
      </c>
      <c r="AE302" s="49">
        <v>758856</v>
      </c>
      <c r="AF302" s="49">
        <v>165771</v>
      </c>
      <c r="AG302" s="48">
        <v>35044</v>
      </c>
      <c r="AH302" s="49">
        <v>29697</v>
      </c>
      <c r="AI302" s="49">
        <v>8679</v>
      </c>
      <c r="AJ302" s="48">
        <v>126786</v>
      </c>
      <c r="AK302" s="49">
        <v>82768</v>
      </c>
      <c r="AL302" s="49">
        <v>20641</v>
      </c>
      <c r="AM302" s="48">
        <v>63202</v>
      </c>
      <c r="AN302" s="49">
        <v>46010</v>
      </c>
      <c r="AO302" s="49">
        <v>8565</v>
      </c>
      <c r="AP302" s="48">
        <v>145066</v>
      </c>
      <c r="AQ302" s="49">
        <v>41941</v>
      </c>
      <c r="AR302" s="49">
        <v>10792</v>
      </c>
      <c r="AS302" s="48">
        <v>212950</v>
      </c>
      <c r="AT302" s="49">
        <v>44255</v>
      </c>
      <c r="AU302" s="49">
        <v>14149</v>
      </c>
      <c r="AV302" s="48">
        <v>119292</v>
      </c>
      <c r="AW302" s="49">
        <v>161016</v>
      </c>
      <c r="AX302" s="49">
        <v>17643</v>
      </c>
      <c r="AY302" s="48">
        <v>215736</v>
      </c>
      <c r="AZ302" s="49">
        <v>205652</v>
      </c>
      <c r="BA302" s="49">
        <v>34583</v>
      </c>
      <c r="BB302" s="48">
        <v>84212</v>
      </c>
      <c r="BC302" s="49">
        <v>64564</v>
      </c>
      <c r="BD302" s="49">
        <v>12975</v>
      </c>
      <c r="BE302" s="48">
        <v>11799</v>
      </c>
      <c r="BF302" s="49">
        <v>10651</v>
      </c>
      <c r="BG302" s="49">
        <v>3062</v>
      </c>
      <c r="BH302" s="50">
        <v>169514</v>
      </c>
      <c r="BI302" s="50">
        <v>100750</v>
      </c>
      <c r="BJ302" s="50">
        <v>35203</v>
      </c>
      <c r="BK302" s="50">
        <v>121432</v>
      </c>
      <c r="BL302" s="50">
        <v>116721</v>
      </c>
      <c r="BM302" s="50">
        <v>31464</v>
      </c>
      <c r="BN302" s="50">
        <v>35598</v>
      </c>
      <c r="BO302" s="50">
        <v>10387</v>
      </c>
      <c r="BP302" s="50">
        <v>23717</v>
      </c>
      <c r="BQ302" s="50">
        <v>206268</v>
      </c>
      <c r="BR302" s="50">
        <v>76058</v>
      </c>
      <c r="BS302" s="50">
        <v>46181</v>
      </c>
      <c r="BT302" s="50">
        <v>53209</v>
      </c>
      <c r="BU302" s="50">
        <v>25787</v>
      </c>
      <c r="BV302" s="50">
        <v>12135</v>
      </c>
      <c r="BW302" s="50">
        <v>115103</v>
      </c>
      <c r="BX302" s="50">
        <v>189203</v>
      </c>
      <c r="BY302" s="50">
        <v>9418</v>
      </c>
      <c r="BZ302" s="50">
        <v>155003</v>
      </c>
      <c r="CA302" s="50">
        <v>216074</v>
      </c>
      <c r="CB302" s="50">
        <v>101412</v>
      </c>
      <c r="CC302" s="50">
        <v>12805</v>
      </c>
      <c r="CD302" s="50">
        <v>5513</v>
      </c>
      <c r="CE302" s="50">
        <v>8981</v>
      </c>
      <c r="CF302" s="50">
        <v>44268</v>
      </c>
      <c r="CG302" s="50">
        <v>26055</v>
      </c>
      <c r="CH302" s="50">
        <v>6289</v>
      </c>
      <c r="CI302" s="50">
        <v>491158</v>
      </c>
      <c r="CJ302" s="50">
        <v>249799</v>
      </c>
      <c r="CK302" s="50">
        <v>79366</v>
      </c>
      <c r="CL302" s="50">
        <v>1860</v>
      </c>
      <c r="CM302" s="50">
        <v>793</v>
      </c>
      <c r="CN302" s="50">
        <v>184</v>
      </c>
      <c r="CO302" s="50">
        <v>202195</v>
      </c>
      <c r="CP302" s="50">
        <v>30785</v>
      </c>
      <c r="CQ302" s="50">
        <v>14058</v>
      </c>
      <c r="CR302" s="50">
        <v>124299</v>
      </c>
      <c r="CS302" s="50">
        <v>16763</v>
      </c>
      <c r="CT302" s="50">
        <v>19494</v>
      </c>
      <c r="CU302" s="51"/>
      <c r="CV302" s="50">
        <f t="shared" si="589"/>
        <v>54788.625224000003</v>
      </c>
      <c r="CW302" s="57">
        <f t="shared" si="590"/>
        <v>48265.352672000001</v>
      </c>
      <c r="CX302" s="57">
        <f t="shared" si="591"/>
        <v>5585.3848599999992</v>
      </c>
      <c r="CY302" s="50">
        <f t="shared" si="592"/>
        <v>495220.908062</v>
      </c>
      <c r="CZ302" s="57">
        <f t="shared" si="593"/>
        <v>185679.530592</v>
      </c>
      <c r="DA302" s="57">
        <f t="shared" si="594"/>
        <v>50229.663923999993</v>
      </c>
      <c r="DB302" s="50">
        <f t="shared" si="595"/>
        <v>68899.094106000004</v>
      </c>
      <c r="DC302" s="57">
        <f t="shared" si="596"/>
        <v>35281.888176</v>
      </c>
      <c r="DD302" s="57">
        <f t="shared" si="597"/>
        <v>3370.3556479999997</v>
      </c>
      <c r="DE302" s="50">
        <f t="shared" si="598"/>
        <v>158516.60421600001</v>
      </c>
      <c r="DF302" s="57">
        <f t="shared" si="599"/>
        <v>72719.782879999999</v>
      </c>
      <c r="DG302" s="57">
        <f t="shared" si="600"/>
        <v>13977.152155999998</v>
      </c>
      <c r="DH302" s="50">
        <f t="shared" si="601"/>
        <v>224853.83423000001</v>
      </c>
      <c r="DI302" s="57">
        <f t="shared" si="602"/>
        <v>81936.483600000007</v>
      </c>
      <c r="DJ302" s="57">
        <f t="shared" si="603"/>
        <v>14482.237703999999</v>
      </c>
      <c r="DK302" s="50">
        <f t="shared" si="604"/>
        <v>97317.703101999999</v>
      </c>
      <c r="DL302" s="57">
        <f t="shared" si="605"/>
        <v>39717.150288000004</v>
      </c>
      <c r="DM302" s="57">
        <f t="shared" si="606"/>
        <v>9134.6049079999993</v>
      </c>
      <c r="DN302" s="50">
        <f t="shared" si="607"/>
        <v>13274.297108000001</v>
      </c>
      <c r="DO302" s="57">
        <f t="shared" si="608"/>
        <v>6237.9925440000006</v>
      </c>
      <c r="DP302" s="57">
        <f t="shared" si="609"/>
        <v>908.35597599999994</v>
      </c>
      <c r="DQ302" s="50">
        <f t="shared" si="610"/>
        <v>274719.77189799998</v>
      </c>
      <c r="DR302" s="57">
        <f t="shared" si="611"/>
        <v>178780.70728</v>
      </c>
      <c r="DS302" s="57">
        <f t="shared" si="612"/>
        <v>31161.067827999996</v>
      </c>
      <c r="DT302" s="50">
        <f t="shared" si="613"/>
        <v>189322.991844</v>
      </c>
      <c r="DU302" s="57">
        <f t="shared" si="614"/>
        <v>215502.96230400002</v>
      </c>
      <c r="DV302" s="57">
        <f t="shared" si="615"/>
        <v>22808.100347999996</v>
      </c>
      <c r="DW302" s="50">
        <f t="shared" si="616"/>
        <v>19679.518904</v>
      </c>
      <c r="DX302" s="57">
        <f t="shared" si="617"/>
        <v>8433.4728480000012</v>
      </c>
      <c r="DY302" s="57">
        <f t="shared" si="618"/>
        <v>1194.1262519999998</v>
      </c>
      <c r="DZ302" s="50">
        <f t="shared" si="619"/>
        <v>71198.706875999997</v>
      </c>
      <c r="EA302" s="57">
        <f t="shared" si="620"/>
        <v>23504.787712000001</v>
      </c>
      <c r="EB302" s="57">
        <f t="shared" si="621"/>
        <v>2839.953908</v>
      </c>
      <c r="EC302" s="50">
        <f t="shared" si="622"/>
        <v>35492.094332000001</v>
      </c>
      <c r="ED302" s="57">
        <f t="shared" si="623"/>
        <v>13066.10384</v>
      </c>
      <c r="EE302" s="57">
        <f t="shared" si="624"/>
        <v>1178.4412199999999</v>
      </c>
      <c r="EF302" s="50">
        <f t="shared" si="625"/>
        <v>81464.133356000006</v>
      </c>
      <c r="EG302" s="57">
        <f t="shared" si="626"/>
        <v>11910.572944000001</v>
      </c>
      <c r="EH302" s="57">
        <f t="shared" si="627"/>
        <v>1484.8496959999998</v>
      </c>
      <c r="EI302" s="50">
        <f t="shared" si="628"/>
        <v>119585.4797</v>
      </c>
      <c r="EJ302" s="57">
        <f t="shared" si="629"/>
        <v>12567.71192</v>
      </c>
      <c r="EK302" s="57">
        <f t="shared" si="630"/>
        <v>1946.7326119999998</v>
      </c>
      <c r="EL302" s="50">
        <f t="shared" si="631"/>
        <v>66990.331271999996</v>
      </c>
      <c r="EM302" s="57">
        <f t="shared" si="632"/>
        <v>45725.967744000001</v>
      </c>
      <c r="EN302" s="57">
        <f t="shared" si="633"/>
        <v>2427.4650839999999</v>
      </c>
      <c r="EO302" s="50">
        <f t="shared" si="634"/>
        <v>121150.002576</v>
      </c>
      <c r="EP302" s="57">
        <f t="shared" si="635"/>
        <v>58401.877568000004</v>
      </c>
      <c r="EQ302" s="57">
        <f t="shared" si="636"/>
        <v>4758.2058039999993</v>
      </c>
      <c r="ER302" s="50">
        <f t="shared" si="637"/>
        <v>47290.595992000002</v>
      </c>
      <c r="ES302" s="57">
        <f t="shared" si="638"/>
        <v>18335.142975999999</v>
      </c>
      <c r="ET302" s="57">
        <f t="shared" si="639"/>
        <v>1785.2042999999999</v>
      </c>
      <c r="EU302" s="50">
        <f t="shared" si="640"/>
        <v>6625.9172340000005</v>
      </c>
      <c r="EV302" s="57">
        <f t="shared" si="641"/>
        <v>3024.7135840000001</v>
      </c>
      <c r="EW302" s="57">
        <f t="shared" si="642"/>
        <v>421.29445599999997</v>
      </c>
      <c r="EX302" s="50">
        <f t="shared" si="643"/>
        <v>95193.298924000002</v>
      </c>
      <c r="EY302" s="57">
        <f t="shared" si="644"/>
        <v>28611.388000000003</v>
      </c>
      <c r="EZ302" s="57">
        <f t="shared" si="645"/>
        <v>4843.5103639999998</v>
      </c>
      <c r="FA302" s="50">
        <f t="shared" si="646"/>
        <v>68192.082512000008</v>
      </c>
      <c r="FB302" s="57">
        <f t="shared" si="647"/>
        <v>33146.896464000005</v>
      </c>
      <c r="FC302" s="57">
        <f t="shared" si="648"/>
        <v>4329.0688319999999</v>
      </c>
      <c r="FD302" s="50">
        <f t="shared" si="649"/>
        <v>19990.626467999999</v>
      </c>
      <c r="FE302" s="57">
        <f t="shared" si="650"/>
        <v>2949.7418080000002</v>
      </c>
      <c r="FF302" s="57">
        <f t="shared" si="651"/>
        <v>3263.1745959999998</v>
      </c>
      <c r="FG302" s="50">
        <f t="shared" si="652"/>
        <v>115833.095688</v>
      </c>
      <c r="FH302" s="57">
        <f t="shared" si="653"/>
        <v>21599.255072</v>
      </c>
      <c r="FI302" s="57">
        <f t="shared" si="654"/>
        <v>6353.9514279999994</v>
      </c>
      <c r="FJ302" s="50">
        <f t="shared" si="655"/>
        <v>29880.365293999999</v>
      </c>
      <c r="FK302" s="57">
        <f t="shared" si="656"/>
        <v>7323.0954080000001</v>
      </c>
      <c r="FL302" s="57">
        <f t="shared" si="657"/>
        <v>1669.6303799999998</v>
      </c>
      <c r="FM302" s="50">
        <f t="shared" si="658"/>
        <v>64637.931298000003</v>
      </c>
      <c r="FN302" s="57">
        <f t="shared" si="659"/>
        <v>53730.624752000003</v>
      </c>
      <c r="FO302" s="57">
        <f t="shared" si="660"/>
        <v>1295.803784</v>
      </c>
      <c r="FP302" s="50">
        <f t="shared" si="661"/>
        <v>87044.414698000008</v>
      </c>
      <c r="FQ302" s="57">
        <f t="shared" si="662"/>
        <v>61361.558816000004</v>
      </c>
      <c r="FR302" s="57">
        <f t="shared" si="663"/>
        <v>13953.074255999998</v>
      </c>
      <c r="FS302" s="50">
        <f t="shared" si="664"/>
        <v>7190.8526300000003</v>
      </c>
      <c r="FT302" s="57">
        <f t="shared" si="665"/>
        <v>1565.6037920000001</v>
      </c>
      <c r="FU302" s="57">
        <f t="shared" si="666"/>
        <v>1235.6778279999999</v>
      </c>
      <c r="FV302" s="50">
        <f t="shared" si="667"/>
        <v>24859.403688000002</v>
      </c>
      <c r="FW302" s="57">
        <f t="shared" si="668"/>
        <v>7399.2031200000001</v>
      </c>
      <c r="FX302" s="57">
        <f t="shared" si="669"/>
        <v>865.29093199999988</v>
      </c>
      <c r="FY302" s="50">
        <f t="shared" si="670"/>
        <v>275817.63342800003</v>
      </c>
      <c r="FZ302" s="57">
        <f t="shared" si="671"/>
        <v>70938.919216000009</v>
      </c>
      <c r="GA302" s="57">
        <f t="shared" si="672"/>
        <v>10919.809207999999</v>
      </c>
      <c r="GB302" s="50">
        <f t="shared" si="673"/>
        <v>1044.5127600000001</v>
      </c>
      <c r="GC302" s="57">
        <f t="shared" si="674"/>
        <v>225.19931200000002</v>
      </c>
      <c r="GD302" s="57">
        <f t="shared" si="675"/>
        <v>25.316191999999997</v>
      </c>
      <c r="GE302" s="50">
        <f t="shared" si="676"/>
        <v>113545.83737000001</v>
      </c>
      <c r="GF302" s="57">
        <f t="shared" si="677"/>
        <v>8742.4474399999999</v>
      </c>
      <c r="GG302" s="57">
        <f t="shared" si="678"/>
        <v>1934.2121039999997</v>
      </c>
      <c r="GH302" s="50">
        <f t="shared" si="679"/>
        <v>69802.092233999996</v>
      </c>
      <c r="GI302" s="57">
        <f t="shared" si="680"/>
        <v>4760.4237920000005</v>
      </c>
      <c r="GJ302" s="57">
        <f t="shared" si="681"/>
        <v>2682.1404719999996</v>
      </c>
      <c r="GK302" s="51"/>
    </row>
    <row r="303" spans="1:193" s="45" customFormat="1">
      <c r="A303" s="45" t="s">
        <v>23</v>
      </c>
      <c r="B303" s="46">
        <v>41852</v>
      </c>
      <c r="C303" s="56">
        <v>0.56715199999999999</v>
      </c>
      <c r="D303" s="56">
        <v>0.28446300000000002</v>
      </c>
      <c r="E303" s="56">
        <v>0.131664</v>
      </c>
      <c r="F303" s="48">
        <v>111840</v>
      </c>
      <c r="G303" s="49">
        <v>186112</v>
      </c>
      <c r="H303" s="49">
        <v>44013</v>
      </c>
      <c r="I303" s="49">
        <f t="shared" si="687"/>
        <v>881857</v>
      </c>
      <c r="J303" s="48">
        <v>617927</v>
      </c>
      <c r="K303" s="48">
        <v>355292</v>
      </c>
      <c r="L303" s="48">
        <v>126627</v>
      </c>
      <c r="M303" s="49">
        <v>116711</v>
      </c>
      <c r="N303" s="49">
        <v>24753</v>
      </c>
      <c r="O303" s="48">
        <v>284852</v>
      </c>
      <c r="P303" s="49">
        <v>261331</v>
      </c>
      <c r="Q303" s="49">
        <v>104842</v>
      </c>
      <c r="R303" s="48">
        <v>401052</v>
      </c>
      <c r="S303" s="49">
        <v>281373</v>
      </c>
      <c r="T303" s="49">
        <v>106753</v>
      </c>
      <c r="U303" s="48">
        <v>176685</v>
      </c>
      <c r="V303" s="49">
        <v>140142</v>
      </c>
      <c r="W303" s="49">
        <v>67717</v>
      </c>
      <c r="X303" s="48">
        <v>24866</v>
      </c>
      <c r="Y303" s="49">
        <v>22110</v>
      </c>
      <c r="Z303" s="49">
        <v>7402</v>
      </c>
      <c r="AA303" s="48">
        <v>494329</v>
      </c>
      <c r="AB303" s="49">
        <v>605658</v>
      </c>
      <c r="AC303" s="49">
        <v>225511</v>
      </c>
      <c r="AD303" s="48">
        <v>307613</v>
      </c>
      <c r="AE303" s="49">
        <v>717370</v>
      </c>
      <c r="AF303" s="49">
        <v>160498</v>
      </c>
      <c r="AG303" s="48">
        <v>36062</v>
      </c>
      <c r="AH303" s="49">
        <v>29294</v>
      </c>
      <c r="AI303" s="49">
        <v>9051</v>
      </c>
      <c r="AJ303" s="48">
        <v>128418</v>
      </c>
      <c r="AK303" s="49">
        <v>80300</v>
      </c>
      <c r="AL303" s="49">
        <v>20900</v>
      </c>
      <c r="AM303" s="48">
        <v>64365</v>
      </c>
      <c r="AN303" s="49">
        <v>43973</v>
      </c>
      <c r="AO303" s="49">
        <v>8534</v>
      </c>
      <c r="AP303" s="48">
        <v>148366</v>
      </c>
      <c r="AQ303" s="49">
        <v>42347</v>
      </c>
      <c r="AR303" s="49">
        <v>11318</v>
      </c>
      <c r="AS303" s="48">
        <v>216136</v>
      </c>
      <c r="AT303" s="49">
        <v>45106</v>
      </c>
      <c r="AU303" s="49">
        <v>14945</v>
      </c>
      <c r="AV303" s="48">
        <v>109228</v>
      </c>
      <c r="AW303" s="49">
        <v>142965</v>
      </c>
      <c r="AX303" s="49">
        <v>16446</v>
      </c>
      <c r="AY303" s="48">
        <v>173950</v>
      </c>
      <c r="AZ303" s="49">
        <v>163292</v>
      </c>
      <c r="BA303" s="49">
        <v>28330</v>
      </c>
      <c r="BB303" s="48">
        <v>72971</v>
      </c>
      <c r="BC303" s="49">
        <v>51359</v>
      </c>
      <c r="BD303" s="49">
        <v>11128</v>
      </c>
      <c r="BE303" s="48">
        <v>12151</v>
      </c>
      <c r="BF303" s="49">
        <v>10122</v>
      </c>
      <c r="BG303" s="49">
        <v>3317</v>
      </c>
      <c r="BH303" s="50">
        <v>218476</v>
      </c>
      <c r="BI303" s="50">
        <v>98672</v>
      </c>
      <c r="BJ303" s="50">
        <v>36575</v>
      </c>
      <c r="BK303" s="50">
        <v>176397</v>
      </c>
      <c r="BL303" s="50">
        <v>106941</v>
      </c>
      <c r="BM303" s="50">
        <v>30544</v>
      </c>
      <c r="BN303" s="50">
        <v>35551</v>
      </c>
      <c r="BO303" s="50">
        <v>10175</v>
      </c>
      <c r="BP303" s="50">
        <v>26368</v>
      </c>
      <c r="BQ303" s="50">
        <v>214580</v>
      </c>
      <c r="BR303" s="50">
        <v>76269</v>
      </c>
      <c r="BS303" s="50">
        <v>47779</v>
      </c>
      <c r="BT303" s="50">
        <v>59732</v>
      </c>
      <c r="BU303" s="50">
        <v>25398</v>
      </c>
      <c r="BV303" s="50">
        <v>13028</v>
      </c>
      <c r="BW303" s="50">
        <v>145962</v>
      </c>
      <c r="BX303" s="50">
        <v>182944</v>
      </c>
      <c r="BY303" s="50">
        <v>9743</v>
      </c>
      <c r="BZ303" s="50">
        <v>187476</v>
      </c>
      <c r="CA303" s="50">
        <v>186908</v>
      </c>
      <c r="CB303" s="50">
        <v>97502</v>
      </c>
      <c r="CC303" s="50">
        <v>19213</v>
      </c>
      <c r="CD303" s="50">
        <v>5318</v>
      </c>
      <c r="CE303" s="50">
        <v>9093</v>
      </c>
      <c r="CF303" s="50">
        <v>49515</v>
      </c>
      <c r="CG303" s="50">
        <v>26678</v>
      </c>
      <c r="CH303" s="50">
        <v>6427</v>
      </c>
      <c r="CI303" s="50">
        <v>521955</v>
      </c>
      <c r="CJ303" s="50">
        <v>243987</v>
      </c>
      <c r="CK303" s="50">
        <v>82306</v>
      </c>
      <c r="CL303" s="50">
        <v>4350</v>
      </c>
      <c r="CM303" s="50">
        <v>814</v>
      </c>
      <c r="CN303" s="50">
        <v>467</v>
      </c>
      <c r="CO303" s="50">
        <v>210129</v>
      </c>
      <c r="CP303" s="50">
        <v>30037</v>
      </c>
      <c r="CQ303" s="50">
        <v>14219</v>
      </c>
      <c r="CR303" s="50">
        <v>126228</v>
      </c>
      <c r="CS303" s="50">
        <v>15455</v>
      </c>
      <c r="CT303" s="50">
        <v>18680</v>
      </c>
      <c r="CU303" s="51"/>
      <c r="CV303" s="50">
        <f t="shared" si="589"/>
        <v>63430.27968</v>
      </c>
      <c r="CW303" s="57">
        <f t="shared" si="590"/>
        <v>52941.977856000005</v>
      </c>
      <c r="CX303" s="57">
        <f t="shared" si="591"/>
        <v>5794.9276319999999</v>
      </c>
      <c r="CY303" s="50">
        <f t="shared" si="592"/>
        <v>500146.96126399998</v>
      </c>
      <c r="CZ303" s="57">
        <f t="shared" si="593"/>
        <v>175777.368201</v>
      </c>
      <c r="DA303" s="57">
        <f t="shared" si="594"/>
        <v>46779.165888000003</v>
      </c>
      <c r="DB303" s="50">
        <f t="shared" si="595"/>
        <v>71816.756303999995</v>
      </c>
      <c r="DC303" s="57">
        <f t="shared" si="596"/>
        <v>33199.961193000003</v>
      </c>
      <c r="DD303" s="57">
        <f t="shared" si="597"/>
        <v>3259.0789920000002</v>
      </c>
      <c r="DE303" s="50">
        <f t="shared" si="598"/>
        <v>161554.38150399999</v>
      </c>
      <c r="DF303" s="57">
        <f t="shared" si="599"/>
        <v>74339.000253000006</v>
      </c>
      <c r="DG303" s="57">
        <f t="shared" si="600"/>
        <v>13803.917088</v>
      </c>
      <c r="DH303" s="50">
        <f t="shared" si="601"/>
        <v>227457.44390399999</v>
      </c>
      <c r="DI303" s="57">
        <f t="shared" si="602"/>
        <v>80040.207699000006</v>
      </c>
      <c r="DJ303" s="57">
        <f t="shared" si="603"/>
        <v>14055.526992000001</v>
      </c>
      <c r="DK303" s="50">
        <f t="shared" si="604"/>
        <v>100207.25112</v>
      </c>
      <c r="DL303" s="57">
        <f t="shared" si="605"/>
        <v>39865.213746000001</v>
      </c>
      <c r="DM303" s="57">
        <f t="shared" si="606"/>
        <v>8915.8910880000003</v>
      </c>
      <c r="DN303" s="50">
        <f t="shared" si="607"/>
        <v>14102.801632000001</v>
      </c>
      <c r="DO303" s="57">
        <f t="shared" si="608"/>
        <v>6289.4769300000007</v>
      </c>
      <c r="DP303" s="57">
        <f t="shared" si="609"/>
        <v>974.57692800000007</v>
      </c>
      <c r="DQ303" s="50">
        <f t="shared" si="610"/>
        <v>280359.68100799999</v>
      </c>
      <c r="DR303" s="57">
        <f t="shared" si="611"/>
        <v>172287.291654</v>
      </c>
      <c r="DS303" s="57">
        <f t="shared" si="612"/>
        <v>29691.680304000001</v>
      </c>
      <c r="DT303" s="50">
        <f t="shared" si="613"/>
        <v>174463.32817600001</v>
      </c>
      <c r="DU303" s="57">
        <f t="shared" si="614"/>
        <v>204065.22231000001</v>
      </c>
      <c r="DV303" s="57">
        <f t="shared" si="615"/>
        <v>21131.808671999999</v>
      </c>
      <c r="DW303" s="50">
        <f t="shared" si="616"/>
        <v>20452.635424</v>
      </c>
      <c r="DX303" s="57">
        <f t="shared" si="617"/>
        <v>8333.0591220000006</v>
      </c>
      <c r="DY303" s="57">
        <f t="shared" si="618"/>
        <v>1191.6908639999999</v>
      </c>
      <c r="DZ303" s="50">
        <f t="shared" si="619"/>
        <v>72832.525536000001</v>
      </c>
      <c r="EA303" s="57">
        <f t="shared" si="620"/>
        <v>22842.378900000003</v>
      </c>
      <c r="EB303" s="57">
        <f t="shared" si="621"/>
        <v>2751.7775999999999</v>
      </c>
      <c r="EC303" s="50">
        <f t="shared" si="622"/>
        <v>36504.73848</v>
      </c>
      <c r="ED303" s="57">
        <f t="shared" si="623"/>
        <v>12508.691499</v>
      </c>
      <c r="EE303" s="57">
        <f t="shared" si="624"/>
        <v>1123.620576</v>
      </c>
      <c r="EF303" s="50">
        <f t="shared" si="625"/>
        <v>84146.073632</v>
      </c>
      <c r="EG303" s="57">
        <f t="shared" si="626"/>
        <v>12046.154661</v>
      </c>
      <c r="EH303" s="57">
        <f t="shared" si="627"/>
        <v>1490.1731520000001</v>
      </c>
      <c r="EI303" s="50">
        <f t="shared" si="628"/>
        <v>122581.964672</v>
      </c>
      <c r="EJ303" s="57">
        <f t="shared" si="629"/>
        <v>12830.988078</v>
      </c>
      <c r="EK303" s="57">
        <f t="shared" si="630"/>
        <v>1967.71848</v>
      </c>
      <c r="EL303" s="50">
        <f t="shared" si="631"/>
        <v>61948.878656000001</v>
      </c>
      <c r="EM303" s="57">
        <f t="shared" si="632"/>
        <v>40668.252795</v>
      </c>
      <c r="EN303" s="57">
        <f t="shared" si="633"/>
        <v>2165.3461440000001</v>
      </c>
      <c r="EO303" s="50">
        <f t="shared" si="634"/>
        <v>98656.090400000001</v>
      </c>
      <c r="EP303" s="57">
        <f t="shared" si="635"/>
        <v>46450.532196</v>
      </c>
      <c r="EQ303" s="57">
        <f t="shared" si="636"/>
        <v>3730.0411200000003</v>
      </c>
      <c r="ER303" s="50">
        <f t="shared" si="637"/>
        <v>41385.648591999998</v>
      </c>
      <c r="ES303" s="57">
        <f t="shared" si="638"/>
        <v>14609.735217000001</v>
      </c>
      <c r="ET303" s="57">
        <f t="shared" si="639"/>
        <v>1465.1569919999999</v>
      </c>
      <c r="EU303" s="50">
        <f t="shared" si="640"/>
        <v>6891.4639520000001</v>
      </c>
      <c r="EV303" s="57">
        <f t="shared" si="641"/>
        <v>2879.3344860000002</v>
      </c>
      <c r="EW303" s="57">
        <f t="shared" si="642"/>
        <v>436.729488</v>
      </c>
      <c r="EX303" s="50">
        <f t="shared" si="643"/>
        <v>123909.10035199999</v>
      </c>
      <c r="EY303" s="57">
        <f t="shared" si="644"/>
        <v>28068.533136000002</v>
      </c>
      <c r="EZ303" s="57">
        <f t="shared" si="645"/>
        <v>4815.6108000000004</v>
      </c>
      <c r="FA303" s="50">
        <f t="shared" si="646"/>
        <v>100043.91134399999</v>
      </c>
      <c r="FB303" s="57">
        <f t="shared" si="647"/>
        <v>30420.757683000003</v>
      </c>
      <c r="FC303" s="57">
        <f t="shared" si="648"/>
        <v>4021.545216</v>
      </c>
      <c r="FD303" s="50">
        <f t="shared" si="649"/>
        <v>20162.820752</v>
      </c>
      <c r="FE303" s="57">
        <f t="shared" si="650"/>
        <v>2894.4110250000003</v>
      </c>
      <c r="FF303" s="57">
        <f t="shared" si="651"/>
        <v>3471.7163519999999</v>
      </c>
      <c r="FG303" s="50">
        <f t="shared" si="652"/>
        <v>121699.47615999999</v>
      </c>
      <c r="FH303" s="57">
        <f t="shared" si="653"/>
        <v>21695.708547000002</v>
      </c>
      <c r="FI303" s="57">
        <f t="shared" si="654"/>
        <v>6290.7742560000006</v>
      </c>
      <c r="FJ303" s="50">
        <f t="shared" si="655"/>
        <v>33877.123264000002</v>
      </c>
      <c r="FK303" s="57">
        <f t="shared" si="656"/>
        <v>7224.7912740000002</v>
      </c>
      <c r="FL303" s="57">
        <f t="shared" si="657"/>
        <v>1715.3185920000001</v>
      </c>
      <c r="FM303" s="50">
        <f t="shared" si="658"/>
        <v>82782.640224000002</v>
      </c>
      <c r="FN303" s="57">
        <f t="shared" si="659"/>
        <v>52040.799072000002</v>
      </c>
      <c r="FO303" s="57">
        <f t="shared" si="660"/>
        <v>1282.8023519999999</v>
      </c>
      <c r="FP303" s="50">
        <f t="shared" si="661"/>
        <v>106327.38835199999</v>
      </c>
      <c r="FQ303" s="57">
        <f t="shared" si="662"/>
        <v>53168.410404000002</v>
      </c>
      <c r="FR303" s="57">
        <f t="shared" si="663"/>
        <v>12837.503328000001</v>
      </c>
      <c r="FS303" s="50">
        <f t="shared" si="664"/>
        <v>10896.691376000001</v>
      </c>
      <c r="FT303" s="57">
        <f t="shared" si="665"/>
        <v>1512.7742340000002</v>
      </c>
      <c r="FU303" s="57">
        <f t="shared" si="666"/>
        <v>1197.2207519999999</v>
      </c>
      <c r="FV303" s="50">
        <f t="shared" si="667"/>
        <v>28082.531279999999</v>
      </c>
      <c r="FW303" s="57">
        <f t="shared" si="668"/>
        <v>7588.9039140000004</v>
      </c>
      <c r="FX303" s="57">
        <f t="shared" si="669"/>
        <v>846.20452799999998</v>
      </c>
      <c r="FY303" s="50">
        <f t="shared" si="670"/>
        <v>296027.82215999998</v>
      </c>
      <c r="FZ303" s="57">
        <f t="shared" si="671"/>
        <v>69405.273981000006</v>
      </c>
      <c r="GA303" s="57">
        <f t="shared" si="672"/>
        <v>10836.737184</v>
      </c>
      <c r="GB303" s="50">
        <f t="shared" si="673"/>
        <v>2467.1111999999998</v>
      </c>
      <c r="GC303" s="57">
        <f t="shared" si="674"/>
        <v>231.55288200000001</v>
      </c>
      <c r="GD303" s="57">
        <f t="shared" si="675"/>
        <v>61.487088</v>
      </c>
      <c r="GE303" s="50">
        <f t="shared" si="676"/>
        <v>119175.082608</v>
      </c>
      <c r="GF303" s="57">
        <f t="shared" si="677"/>
        <v>8544.4151309999997</v>
      </c>
      <c r="GG303" s="57">
        <f t="shared" si="678"/>
        <v>1872.130416</v>
      </c>
      <c r="GH303" s="50">
        <f t="shared" si="679"/>
        <v>71590.462656000003</v>
      </c>
      <c r="GI303" s="57">
        <f t="shared" si="680"/>
        <v>4396.3756650000005</v>
      </c>
      <c r="GJ303" s="57">
        <f t="shared" si="681"/>
        <v>2459.4835200000002</v>
      </c>
      <c r="GK303" s="51"/>
    </row>
    <row r="304" spans="1:193" s="45" customFormat="1">
      <c r="A304" s="45" t="s">
        <v>23</v>
      </c>
      <c r="B304" s="46">
        <v>41851</v>
      </c>
      <c r="C304" s="56">
        <v>0.56596400000000002</v>
      </c>
      <c r="D304" s="56">
        <v>0.28584300000000001</v>
      </c>
      <c r="E304" s="56">
        <v>0.13136900000000001</v>
      </c>
      <c r="F304" s="48">
        <v>117252</v>
      </c>
      <c r="G304" s="49">
        <v>191892</v>
      </c>
      <c r="H304" s="49">
        <v>46139</v>
      </c>
      <c r="I304" s="49">
        <v>915693</v>
      </c>
      <c r="J304" s="48">
        <v>609269</v>
      </c>
      <c r="K304" s="48">
        <v>343689</v>
      </c>
      <c r="L304" s="48">
        <v>127130</v>
      </c>
      <c r="M304" s="49">
        <v>116224</v>
      </c>
      <c r="N304" s="49">
        <v>25944</v>
      </c>
      <c r="O304" s="48">
        <v>277366</v>
      </c>
      <c r="P304" s="49">
        <v>264170</v>
      </c>
      <c r="Q304" s="49">
        <v>109092</v>
      </c>
      <c r="R304" s="48">
        <v>399592</v>
      </c>
      <c r="S304" s="49">
        <v>272258</v>
      </c>
      <c r="T304" s="49">
        <v>105849</v>
      </c>
      <c r="U304" s="48">
        <v>182205</v>
      </c>
      <c r="V304" s="49">
        <v>140784</v>
      </c>
      <c r="W304" s="49">
        <v>70079</v>
      </c>
      <c r="X304" s="48">
        <v>25309</v>
      </c>
      <c r="Y304" s="49">
        <v>22108</v>
      </c>
      <c r="Z304" s="49">
        <v>7461</v>
      </c>
      <c r="AA304" s="48">
        <v>479789</v>
      </c>
      <c r="AB304" s="49">
        <v>585296</v>
      </c>
      <c r="AC304" s="49">
        <v>214831</v>
      </c>
      <c r="AD304" s="48">
        <v>226680</v>
      </c>
      <c r="AE304" s="49">
        <v>709036</v>
      </c>
      <c r="AF304" s="49">
        <v>154175</v>
      </c>
      <c r="AG304" s="48">
        <v>30775</v>
      </c>
      <c r="AH304" s="49">
        <v>29798</v>
      </c>
      <c r="AI304" s="49">
        <v>9317</v>
      </c>
      <c r="AJ304" s="48">
        <v>128927</v>
      </c>
      <c r="AK304" s="49">
        <v>78967</v>
      </c>
      <c r="AL304" s="49">
        <v>22032</v>
      </c>
      <c r="AM304" s="48">
        <v>64482</v>
      </c>
      <c r="AN304" s="49">
        <v>43350</v>
      </c>
      <c r="AO304" s="49">
        <v>8550</v>
      </c>
      <c r="AP304" s="48">
        <v>148017</v>
      </c>
      <c r="AQ304" s="49">
        <v>38797</v>
      </c>
      <c r="AR304" s="49">
        <v>10298</v>
      </c>
      <c r="AS304" s="48">
        <v>221683</v>
      </c>
      <c r="AT304" s="49">
        <v>43640</v>
      </c>
      <c r="AU304" s="49">
        <v>15264</v>
      </c>
      <c r="AV304" s="48">
        <v>112874</v>
      </c>
      <c r="AW304" s="49">
        <v>143240</v>
      </c>
      <c r="AX304" s="49">
        <v>16742</v>
      </c>
      <c r="AY304" s="48">
        <v>159260</v>
      </c>
      <c r="AZ304" s="49">
        <v>147715</v>
      </c>
      <c r="BA304" s="49">
        <v>25566</v>
      </c>
      <c r="BB304" s="48">
        <v>61982</v>
      </c>
      <c r="BC304" s="49">
        <v>45616</v>
      </c>
      <c r="BD304" s="49">
        <v>9762</v>
      </c>
      <c r="BE304" s="48">
        <v>11833</v>
      </c>
      <c r="BF304" s="49">
        <v>9158</v>
      </c>
      <c r="BG304" s="49">
        <v>3294</v>
      </c>
      <c r="BH304" s="50">
        <v>224080</v>
      </c>
      <c r="BI304" s="50">
        <v>105082</v>
      </c>
      <c r="BJ304" s="50">
        <v>37017</v>
      </c>
      <c r="BK304" s="50">
        <v>165997</v>
      </c>
      <c r="BL304" s="50">
        <v>96184</v>
      </c>
      <c r="BM304" s="50">
        <v>27234</v>
      </c>
      <c r="BN304" s="50">
        <v>39244</v>
      </c>
      <c r="BO304" s="50">
        <v>9936</v>
      </c>
      <c r="BP304" s="50">
        <v>26522</v>
      </c>
      <c r="BQ304" s="50">
        <v>208243</v>
      </c>
      <c r="BR304" s="50">
        <v>72713</v>
      </c>
      <c r="BS304" s="50">
        <v>45677</v>
      </c>
      <c r="BT304" s="50">
        <v>60543</v>
      </c>
      <c r="BU304" s="50">
        <v>24958</v>
      </c>
      <c r="BV304" s="50">
        <v>12866</v>
      </c>
      <c r="BW304" s="50">
        <v>137683</v>
      </c>
      <c r="BX304" s="50">
        <v>173310</v>
      </c>
      <c r="BY304" s="50">
        <v>9842</v>
      </c>
      <c r="BZ304" s="50">
        <v>164043</v>
      </c>
      <c r="CA304" s="50">
        <v>183447</v>
      </c>
      <c r="CB304" s="50">
        <v>95594</v>
      </c>
      <c r="CC304" s="50">
        <v>19398</v>
      </c>
      <c r="CD304" s="50">
        <v>5185</v>
      </c>
      <c r="CE304" s="50">
        <v>8816</v>
      </c>
      <c r="CF304" s="50">
        <v>48559</v>
      </c>
      <c r="CG304" s="50">
        <v>26930</v>
      </c>
      <c r="CH304" s="50">
        <v>6530</v>
      </c>
      <c r="CI304" s="50">
        <v>539129</v>
      </c>
      <c r="CJ304" s="50">
        <v>249662</v>
      </c>
      <c r="CK304" s="50">
        <v>82864</v>
      </c>
      <c r="CL304" s="50">
        <v>4361</v>
      </c>
      <c r="CM304" s="50">
        <v>1871</v>
      </c>
      <c r="CN304" s="50">
        <v>495</v>
      </c>
      <c r="CO304" s="49">
        <f>AVERAGE(CO303,CO305)</f>
        <v>204658</v>
      </c>
      <c r="CP304" s="50">
        <v>29649</v>
      </c>
      <c r="CQ304" s="50">
        <v>14365</v>
      </c>
      <c r="CR304" s="50">
        <v>124449</v>
      </c>
      <c r="CS304" s="50">
        <v>14701</v>
      </c>
      <c r="CT304" s="50">
        <v>17474</v>
      </c>
      <c r="CU304" s="51"/>
      <c r="CV304" s="50">
        <f t="shared" si="589"/>
        <v>66360.410927999998</v>
      </c>
      <c r="CW304" s="57">
        <f t="shared" si="590"/>
        <v>54850.984956</v>
      </c>
      <c r="CX304" s="57">
        <f t="shared" si="591"/>
        <v>6061.2342910000007</v>
      </c>
      <c r="CY304" s="50">
        <f t="shared" si="592"/>
        <v>518249.27305200003</v>
      </c>
      <c r="CZ304" s="57">
        <f t="shared" si="593"/>
        <v>174155.27876700001</v>
      </c>
      <c r="DA304" s="57">
        <f t="shared" si="594"/>
        <v>45150.080241000003</v>
      </c>
      <c r="DB304" s="50">
        <f t="shared" si="595"/>
        <v>71951.003320000003</v>
      </c>
      <c r="DC304" s="57">
        <f t="shared" si="596"/>
        <v>33221.816832000004</v>
      </c>
      <c r="DD304" s="57">
        <f t="shared" si="597"/>
        <v>3408.2373360000001</v>
      </c>
      <c r="DE304" s="50">
        <f t="shared" si="598"/>
        <v>156979.170824</v>
      </c>
      <c r="DF304" s="57">
        <f t="shared" si="599"/>
        <v>75511.145310000007</v>
      </c>
      <c r="DG304" s="57">
        <f t="shared" si="600"/>
        <v>14331.306948000001</v>
      </c>
      <c r="DH304" s="50">
        <f t="shared" si="601"/>
        <v>226154.68668800002</v>
      </c>
      <c r="DI304" s="57">
        <f t="shared" si="602"/>
        <v>77823.043493999998</v>
      </c>
      <c r="DJ304" s="57">
        <f t="shared" si="603"/>
        <v>13905.277281000001</v>
      </c>
      <c r="DK304" s="50">
        <f t="shared" si="604"/>
        <v>103121.47062000001</v>
      </c>
      <c r="DL304" s="57">
        <f t="shared" si="605"/>
        <v>40242.120911999998</v>
      </c>
      <c r="DM304" s="57">
        <f t="shared" si="606"/>
        <v>9206.2081510000007</v>
      </c>
      <c r="DN304" s="50">
        <f t="shared" si="607"/>
        <v>14323.982876</v>
      </c>
      <c r="DO304" s="57">
        <f t="shared" si="608"/>
        <v>6319.4170440000007</v>
      </c>
      <c r="DP304" s="57">
        <f t="shared" si="609"/>
        <v>980.14410900000007</v>
      </c>
      <c r="DQ304" s="50">
        <f t="shared" si="610"/>
        <v>271543.30159600003</v>
      </c>
      <c r="DR304" s="57">
        <f t="shared" si="611"/>
        <v>167302.764528</v>
      </c>
      <c r="DS304" s="57">
        <f t="shared" si="612"/>
        <v>28222.133639000003</v>
      </c>
      <c r="DT304" s="50">
        <f t="shared" si="613"/>
        <v>128292.71952</v>
      </c>
      <c r="DU304" s="57">
        <f t="shared" si="614"/>
        <v>202672.97734800001</v>
      </c>
      <c r="DV304" s="57">
        <f t="shared" si="615"/>
        <v>20253.815575000001</v>
      </c>
      <c r="DW304" s="50">
        <f t="shared" si="616"/>
        <v>17417.542100000002</v>
      </c>
      <c r="DX304" s="57">
        <f t="shared" si="617"/>
        <v>8517.5497140000007</v>
      </c>
      <c r="DY304" s="57">
        <f t="shared" si="618"/>
        <v>1223.9649730000001</v>
      </c>
      <c r="DZ304" s="50">
        <f t="shared" si="619"/>
        <v>72968.040628000002</v>
      </c>
      <c r="EA304" s="57">
        <f t="shared" si="620"/>
        <v>22572.164181</v>
      </c>
      <c r="EB304" s="57">
        <f t="shared" si="621"/>
        <v>2894.3218080000001</v>
      </c>
      <c r="EC304" s="50">
        <f t="shared" si="622"/>
        <v>36494.490647999999</v>
      </c>
      <c r="ED304" s="57">
        <f t="shared" si="623"/>
        <v>12391.29405</v>
      </c>
      <c r="EE304" s="57">
        <f t="shared" si="624"/>
        <v>1123.2049500000001</v>
      </c>
      <c r="EF304" s="50">
        <f t="shared" si="625"/>
        <v>83772.293388000006</v>
      </c>
      <c r="EG304" s="57">
        <f t="shared" si="626"/>
        <v>11089.850871000001</v>
      </c>
      <c r="EH304" s="57">
        <f t="shared" si="627"/>
        <v>1352.8379620000001</v>
      </c>
      <c r="EI304" s="50">
        <f t="shared" si="628"/>
        <v>125464.597412</v>
      </c>
      <c r="EJ304" s="57">
        <f t="shared" si="629"/>
        <v>12474.18852</v>
      </c>
      <c r="EK304" s="57">
        <f t="shared" si="630"/>
        <v>2005.2164160000002</v>
      </c>
      <c r="EL304" s="50">
        <f t="shared" si="631"/>
        <v>63882.620536000002</v>
      </c>
      <c r="EM304" s="57">
        <f t="shared" si="632"/>
        <v>40944.151320000004</v>
      </c>
      <c r="EN304" s="57">
        <f t="shared" si="633"/>
        <v>2199.3797980000004</v>
      </c>
      <c r="EO304" s="50">
        <f t="shared" si="634"/>
        <v>90135.426640000005</v>
      </c>
      <c r="EP304" s="57">
        <f t="shared" si="635"/>
        <v>42223.298745</v>
      </c>
      <c r="EQ304" s="57">
        <f t="shared" si="636"/>
        <v>3358.5798540000005</v>
      </c>
      <c r="ER304" s="50">
        <f t="shared" si="637"/>
        <v>35079.580648000003</v>
      </c>
      <c r="ES304" s="57">
        <f t="shared" si="638"/>
        <v>13039.014288</v>
      </c>
      <c r="ET304" s="57">
        <f t="shared" si="639"/>
        <v>1282.4241780000002</v>
      </c>
      <c r="EU304" s="50">
        <f t="shared" si="640"/>
        <v>6697.0520120000001</v>
      </c>
      <c r="EV304" s="57">
        <f t="shared" si="641"/>
        <v>2617.7501940000002</v>
      </c>
      <c r="EW304" s="57">
        <f t="shared" si="642"/>
        <v>432.72948600000007</v>
      </c>
      <c r="EX304" s="50">
        <f t="shared" si="643"/>
        <v>126821.21312</v>
      </c>
      <c r="EY304" s="57">
        <f t="shared" si="644"/>
        <v>30036.954126000001</v>
      </c>
      <c r="EZ304" s="57">
        <f t="shared" si="645"/>
        <v>4862.8862730000001</v>
      </c>
      <c r="FA304" s="50">
        <f t="shared" si="646"/>
        <v>93948.326108000008</v>
      </c>
      <c r="FB304" s="57">
        <f t="shared" si="647"/>
        <v>27493.523112000003</v>
      </c>
      <c r="FC304" s="57">
        <f t="shared" si="648"/>
        <v>3577.7033460000002</v>
      </c>
      <c r="FD304" s="50">
        <f t="shared" si="649"/>
        <v>22210.691215999999</v>
      </c>
      <c r="FE304" s="57">
        <f t="shared" si="650"/>
        <v>2840.1360480000003</v>
      </c>
      <c r="FF304" s="57">
        <f t="shared" si="651"/>
        <v>3484.1686180000002</v>
      </c>
      <c r="FG304" s="50">
        <f t="shared" si="652"/>
        <v>117858.04125200001</v>
      </c>
      <c r="FH304" s="57">
        <f t="shared" si="653"/>
        <v>20784.502059000002</v>
      </c>
      <c r="FI304" s="57">
        <f t="shared" si="654"/>
        <v>6000.5418130000007</v>
      </c>
      <c r="FJ304" s="50">
        <f t="shared" si="655"/>
        <v>34265.158452000003</v>
      </c>
      <c r="FK304" s="57">
        <f t="shared" si="656"/>
        <v>7134.0695940000005</v>
      </c>
      <c r="FL304" s="57">
        <f t="shared" si="657"/>
        <v>1690.1935540000002</v>
      </c>
      <c r="FM304" s="50">
        <f t="shared" si="658"/>
        <v>77923.621412000008</v>
      </c>
      <c r="FN304" s="57">
        <f t="shared" si="659"/>
        <v>49539.45033</v>
      </c>
      <c r="FO304" s="57">
        <f t="shared" si="660"/>
        <v>1292.933698</v>
      </c>
      <c r="FP304" s="50">
        <f t="shared" si="661"/>
        <v>92842.432452000008</v>
      </c>
      <c r="FQ304" s="57">
        <f t="shared" si="662"/>
        <v>52437.040821000002</v>
      </c>
      <c r="FR304" s="57">
        <f t="shared" si="663"/>
        <v>12558.088186000001</v>
      </c>
      <c r="FS304" s="50">
        <f t="shared" si="664"/>
        <v>10978.569672</v>
      </c>
      <c r="FT304" s="57">
        <f t="shared" si="665"/>
        <v>1482.095955</v>
      </c>
      <c r="FU304" s="57">
        <f t="shared" si="666"/>
        <v>1158.1491040000001</v>
      </c>
      <c r="FV304" s="50">
        <f t="shared" si="667"/>
        <v>27482.645876000002</v>
      </c>
      <c r="FW304" s="57">
        <f t="shared" si="668"/>
        <v>7697.7519900000007</v>
      </c>
      <c r="FX304" s="57">
        <f t="shared" si="669"/>
        <v>857.83957000000009</v>
      </c>
      <c r="FY304" s="50">
        <f t="shared" si="670"/>
        <v>305127.60535600001</v>
      </c>
      <c r="FZ304" s="57">
        <f t="shared" si="671"/>
        <v>71364.135066000003</v>
      </c>
      <c r="GA304" s="57">
        <f t="shared" si="672"/>
        <v>10885.760816000002</v>
      </c>
      <c r="GB304" s="50">
        <f t="shared" si="673"/>
        <v>2468.1690040000003</v>
      </c>
      <c r="GC304" s="57">
        <f t="shared" si="674"/>
        <v>534.81225300000006</v>
      </c>
      <c r="GD304" s="57">
        <f t="shared" si="675"/>
        <v>65.02765500000001</v>
      </c>
      <c r="GE304" s="50">
        <f t="shared" si="676"/>
        <v>115829.060312</v>
      </c>
      <c r="GF304" s="57">
        <f t="shared" si="677"/>
        <v>8474.9591070000006</v>
      </c>
      <c r="GG304" s="57">
        <f t="shared" si="678"/>
        <v>1887.1156850000002</v>
      </c>
      <c r="GH304" s="50">
        <f t="shared" si="679"/>
        <v>70433.653835999998</v>
      </c>
      <c r="GI304" s="57">
        <f t="shared" si="680"/>
        <v>4202.1779430000006</v>
      </c>
      <c r="GJ304" s="57">
        <f t="shared" si="681"/>
        <v>2295.5419060000004</v>
      </c>
      <c r="GK304" s="51"/>
    </row>
    <row r="305" spans="1:193" s="45" customFormat="1">
      <c r="A305" s="45" t="s">
        <v>23</v>
      </c>
      <c r="B305" s="46">
        <v>41850</v>
      </c>
      <c r="C305" s="56">
        <v>0.57000099999999998</v>
      </c>
      <c r="D305" s="56">
        <v>0.28353499999999998</v>
      </c>
      <c r="E305" s="56">
        <v>0.12905800000000001</v>
      </c>
      <c r="F305" s="48">
        <v>122990</v>
      </c>
      <c r="G305" s="49">
        <v>205444</v>
      </c>
      <c r="H305" s="49">
        <v>49168</v>
      </c>
      <c r="I305" s="49">
        <f t="shared" ref="I305:I310" si="688">I304</f>
        <v>915693</v>
      </c>
      <c r="J305" s="48">
        <v>629524</v>
      </c>
      <c r="K305" s="48">
        <v>293743</v>
      </c>
      <c r="L305" s="48">
        <v>128251</v>
      </c>
      <c r="M305" s="49">
        <v>126534</v>
      </c>
      <c r="N305" s="49">
        <v>26204</v>
      </c>
      <c r="O305" s="48">
        <v>302273</v>
      </c>
      <c r="P305" s="49">
        <v>279316</v>
      </c>
      <c r="Q305" s="49">
        <v>109540</v>
      </c>
      <c r="R305" s="48">
        <v>410339</v>
      </c>
      <c r="S305" s="49">
        <v>295898</v>
      </c>
      <c r="T305" s="49">
        <v>107167</v>
      </c>
      <c r="U305" s="48">
        <v>179749</v>
      </c>
      <c r="V305" s="49">
        <v>144120</v>
      </c>
      <c r="W305" s="49">
        <v>72904</v>
      </c>
      <c r="X305" s="48">
        <v>25950</v>
      </c>
      <c r="Y305" s="49">
        <v>23648</v>
      </c>
      <c r="Z305" s="49">
        <v>7495</v>
      </c>
      <c r="AA305" s="48">
        <v>482649</v>
      </c>
      <c r="AB305" s="49">
        <v>599221</v>
      </c>
      <c r="AC305" s="49">
        <v>220039</v>
      </c>
      <c r="AD305" s="48">
        <v>253399</v>
      </c>
      <c r="AE305" s="49">
        <v>747934</v>
      </c>
      <c r="AF305" s="49">
        <v>152400</v>
      </c>
      <c r="AG305" s="48">
        <v>38866</v>
      </c>
      <c r="AH305" s="49">
        <v>30956</v>
      </c>
      <c r="AI305" s="49">
        <v>9507</v>
      </c>
      <c r="AJ305" s="48">
        <v>131224</v>
      </c>
      <c r="AK305" s="49">
        <v>83357</v>
      </c>
      <c r="AL305" s="49">
        <v>21534</v>
      </c>
      <c r="AM305" s="48">
        <v>65436</v>
      </c>
      <c r="AN305" s="49">
        <v>45207</v>
      </c>
      <c r="AO305" s="49">
        <v>9006</v>
      </c>
      <c r="AP305" s="48">
        <v>148506</v>
      </c>
      <c r="AQ305" s="49">
        <v>38249</v>
      </c>
      <c r="AR305" s="49">
        <v>10337</v>
      </c>
      <c r="AS305" s="48">
        <v>216354</v>
      </c>
      <c r="AT305" s="49">
        <v>42884</v>
      </c>
      <c r="AU305" s="49">
        <v>13776</v>
      </c>
      <c r="AV305" s="48">
        <v>115922</v>
      </c>
      <c r="AW305" s="49">
        <v>147020</v>
      </c>
      <c r="AX305" s="49">
        <v>15561</v>
      </c>
      <c r="AY305" s="48">
        <v>123051</v>
      </c>
      <c r="AZ305" s="49">
        <v>147824</v>
      </c>
      <c r="BA305" s="49">
        <v>23613</v>
      </c>
      <c r="BB305" s="48">
        <v>54695</v>
      </c>
      <c r="BC305" s="49">
        <v>43153</v>
      </c>
      <c r="BD305" s="49">
        <v>8641</v>
      </c>
      <c r="BE305" s="48">
        <v>12639</v>
      </c>
      <c r="BF305" s="49">
        <v>9989</v>
      </c>
      <c r="BG305" s="49">
        <v>3328</v>
      </c>
      <c r="BH305" s="50">
        <v>229382</v>
      </c>
      <c r="BI305" s="50">
        <v>106197</v>
      </c>
      <c r="BJ305" s="50">
        <v>34933</v>
      </c>
      <c r="BK305" s="50">
        <v>146718</v>
      </c>
      <c r="BL305" s="50">
        <v>89115</v>
      </c>
      <c r="BM305" s="50">
        <v>23966</v>
      </c>
      <c r="BN305" s="50">
        <v>34036</v>
      </c>
      <c r="BO305" s="50">
        <v>10785</v>
      </c>
      <c r="BP305" s="50">
        <v>24599</v>
      </c>
      <c r="BQ305" s="50">
        <v>200119</v>
      </c>
      <c r="BR305" s="50">
        <v>76425</v>
      </c>
      <c r="BS305" s="50">
        <v>38685</v>
      </c>
      <c r="BT305" s="50">
        <v>62597</v>
      </c>
      <c r="BU305" s="50">
        <v>26475</v>
      </c>
      <c r="BV305" s="50">
        <v>12845</v>
      </c>
      <c r="BW305" s="50">
        <v>136026</v>
      </c>
      <c r="BX305" s="50">
        <v>174053</v>
      </c>
      <c r="BY305" s="50">
        <v>8662</v>
      </c>
      <c r="BZ305" s="50">
        <v>170309</v>
      </c>
      <c r="CA305" s="50">
        <v>161621</v>
      </c>
      <c r="CB305" s="50">
        <v>82602</v>
      </c>
      <c r="CC305" s="50">
        <v>11294</v>
      </c>
      <c r="CD305" s="50">
        <v>5158</v>
      </c>
      <c r="CE305" s="50">
        <v>9078</v>
      </c>
      <c r="CF305" s="50">
        <v>50763</v>
      </c>
      <c r="CG305" s="50">
        <v>30348</v>
      </c>
      <c r="CH305" s="50">
        <v>7514</v>
      </c>
      <c r="CI305" s="49">
        <f>AVERAGE(CI304,CI306)</f>
        <v>543938</v>
      </c>
      <c r="CJ305" s="50">
        <v>257699</v>
      </c>
      <c r="CK305" s="50">
        <v>84601</v>
      </c>
      <c r="CL305" s="50">
        <v>4433</v>
      </c>
      <c r="CM305" s="50">
        <v>1925</v>
      </c>
      <c r="CN305" s="50">
        <v>549</v>
      </c>
      <c r="CO305" s="50">
        <v>199187</v>
      </c>
      <c r="CP305" s="50">
        <v>29625</v>
      </c>
      <c r="CQ305" s="50">
        <v>13497</v>
      </c>
      <c r="CR305" s="50">
        <v>79492</v>
      </c>
      <c r="CS305" s="50">
        <v>15759</v>
      </c>
      <c r="CT305" s="50">
        <v>17692</v>
      </c>
      <c r="CU305" s="51"/>
      <c r="CV305" s="50">
        <f t="shared" si="589"/>
        <v>70104.422989999992</v>
      </c>
      <c r="CW305" s="57">
        <f t="shared" si="590"/>
        <v>58250.564539999999</v>
      </c>
      <c r="CX305" s="57">
        <f t="shared" si="591"/>
        <v>6345.5237440000001</v>
      </c>
      <c r="CY305" s="50">
        <f t="shared" si="592"/>
        <v>521945.92569299997</v>
      </c>
      <c r="CZ305" s="57">
        <f t="shared" si="593"/>
        <v>178492.08734</v>
      </c>
      <c r="DA305" s="57">
        <f t="shared" si="594"/>
        <v>37909.884094000001</v>
      </c>
      <c r="DB305" s="50">
        <f t="shared" si="595"/>
        <v>73103.198250999994</v>
      </c>
      <c r="DC305" s="57">
        <f t="shared" si="596"/>
        <v>35876.817689999996</v>
      </c>
      <c r="DD305" s="57">
        <f t="shared" si="597"/>
        <v>3381.8358320000002</v>
      </c>
      <c r="DE305" s="50">
        <f t="shared" si="598"/>
        <v>172295.91227299999</v>
      </c>
      <c r="DF305" s="57">
        <f t="shared" si="599"/>
        <v>79195.862059999999</v>
      </c>
      <c r="DG305" s="57">
        <f t="shared" si="600"/>
        <v>14137.01332</v>
      </c>
      <c r="DH305" s="50">
        <f t="shared" si="601"/>
        <v>233893.64033900001</v>
      </c>
      <c r="DI305" s="57">
        <f t="shared" si="602"/>
        <v>83897.439429999999</v>
      </c>
      <c r="DJ305" s="57">
        <f t="shared" si="603"/>
        <v>13830.758686000001</v>
      </c>
      <c r="DK305" s="50">
        <f t="shared" si="604"/>
        <v>102457.109749</v>
      </c>
      <c r="DL305" s="57">
        <f t="shared" si="605"/>
        <v>40863.064200000001</v>
      </c>
      <c r="DM305" s="57">
        <f t="shared" si="606"/>
        <v>9408.8444319999999</v>
      </c>
      <c r="DN305" s="50">
        <f t="shared" si="607"/>
        <v>14791.525949999999</v>
      </c>
      <c r="DO305" s="57">
        <f t="shared" si="608"/>
        <v>6705.03568</v>
      </c>
      <c r="DP305" s="57">
        <f t="shared" si="609"/>
        <v>967.28971000000001</v>
      </c>
      <c r="DQ305" s="50">
        <f t="shared" si="610"/>
        <v>275110.41264900001</v>
      </c>
      <c r="DR305" s="57">
        <f t="shared" si="611"/>
        <v>169900.126235</v>
      </c>
      <c r="DS305" s="57">
        <f t="shared" si="612"/>
        <v>28397.793262000003</v>
      </c>
      <c r="DT305" s="50">
        <f t="shared" si="613"/>
        <v>144437.683399</v>
      </c>
      <c r="DU305" s="57">
        <f t="shared" si="614"/>
        <v>212065.46668999997</v>
      </c>
      <c r="DV305" s="57">
        <f t="shared" si="615"/>
        <v>19668.439200000001</v>
      </c>
      <c r="DW305" s="50">
        <f t="shared" si="616"/>
        <v>22153.658865999998</v>
      </c>
      <c r="DX305" s="57">
        <f t="shared" si="617"/>
        <v>8777.1094599999997</v>
      </c>
      <c r="DY305" s="57">
        <f t="shared" si="618"/>
        <v>1226.9544060000001</v>
      </c>
      <c r="DZ305" s="50">
        <f t="shared" si="619"/>
        <v>74797.811224000005</v>
      </c>
      <c r="EA305" s="57">
        <f t="shared" si="620"/>
        <v>23634.626994999999</v>
      </c>
      <c r="EB305" s="57">
        <f t="shared" si="621"/>
        <v>2779.1349720000003</v>
      </c>
      <c r="EC305" s="50">
        <f t="shared" si="622"/>
        <v>37298.585436000001</v>
      </c>
      <c r="ED305" s="57">
        <f t="shared" si="623"/>
        <v>12817.766744999999</v>
      </c>
      <c r="EE305" s="57">
        <f t="shared" si="624"/>
        <v>1162.2963480000001</v>
      </c>
      <c r="EF305" s="50">
        <f t="shared" si="625"/>
        <v>84648.568505999996</v>
      </c>
      <c r="EG305" s="57">
        <f t="shared" si="626"/>
        <v>10844.930214999998</v>
      </c>
      <c r="EH305" s="57">
        <f t="shared" si="627"/>
        <v>1334.0725460000001</v>
      </c>
      <c r="EI305" s="50">
        <f t="shared" si="628"/>
        <v>123321.996354</v>
      </c>
      <c r="EJ305" s="57">
        <f t="shared" si="629"/>
        <v>12159.114939999999</v>
      </c>
      <c r="EK305" s="57">
        <f t="shared" si="630"/>
        <v>1777.903008</v>
      </c>
      <c r="EL305" s="50">
        <f t="shared" si="631"/>
        <v>66075.655921999991</v>
      </c>
      <c r="EM305" s="57">
        <f t="shared" si="632"/>
        <v>41685.315699999999</v>
      </c>
      <c r="EN305" s="57">
        <f t="shared" si="633"/>
        <v>2008.2715380000002</v>
      </c>
      <c r="EO305" s="50">
        <f t="shared" si="634"/>
        <v>70139.193050999995</v>
      </c>
      <c r="EP305" s="57">
        <f t="shared" si="635"/>
        <v>41913.277839999995</v>
      </c>
      <c r="EQ305" s="57">
        <f t="shared" si="636"/>
        <v>3047.4465540000001</v>
      </c>
      <c r="ER305" s="50">
        <f t="shared" si="637"/>
        <v>31176.204695</v>
      </c>
      <c r="ES305" s="57">
        <f t="shared" si="638"/>
        <v>12235.385854999999</v>
      </c>
      <c r="ET305" s="57">
        <f t="shared" si="639"/>
        <v>1115.1901780000001</v>
      </c>
      <c r="EU305" s="50">
        <f t="shared" si="640"/>
        <v>7204.2426390000001</v>
      </c>
      <c r="EV305" s="57">
        <f t="shared" si="641"/>
        <v>2832.2311149999996</v>
      </c>
      <c r="EW305" s="57">
        <f t="shared" si="642"/>
        <v>429.50502400000005</v>
      </c>
      <c r="EX305" s="50">
        <f t="shared" si="643"/>
        <v>130747.969382</v>
      </c>
      <c r="EY305" s="57">
        <f t="shared" si="644"/>
        <v>30110.566394999998</v>
      </c>
      <c r="EZ305" s="57">
        <f t="shared" si="645"/>
        <v>4508.3831140000002</v>
      </c>
      <c r="FA305" s="50">
        <f t="shared" si="646"/>
        <v>83629.406717999998</v>
      </c>
      <c r="FB305" s="57">
        <f t="shared" si="647"/>
        <v>25267.221524999997</v>
      </c>
      <c r="FC305" s="57">
        <f t="shared" si="648"/>
        <v>3093.0040280000003</v>
      </c>
      <c r="FD305" s="50">
        <f t="shared" si="649"/>
        <v>19400.554035999998</v>
      </c>
      <c r="FE305" s="57">
        <f t="shared" si="650"/>
        <v>3057.9249749999999</v>
      </c>
      <c r="FF305" s="57">
        <f t="shared" si="651"/>
        <v>3174.6977420000003</v>
      </c>
      <c r="FG305" s="50">
        <f t="shared" si="652"/>
        <v>114068.030119</v>
      </c>
      <c r="FH305" s="57">
        <f t="shared" si="653"/>
        <v>21669.162375</v>
      </c>
      <c r="FI305" s="57">
        <f t="shared" si="654"/>
        <v>4992.6087299999999</v>
      </c>
      <c r="FJ305" s="50">
        <f t="shared" si="655"/>
        <v>35680.352596999997</v>
      </c>
      <c r="FK305" s="57">
        <f t="shared" si="656"/>
        <v>7506.5891249999995</v>
      </c>
      <c r="FL305" s="57">
        <f t="shared" si="657"/>
        <v>1657.75001</v>
      </c>
      <c r="FM305" s="50">
        <f t="shared" si="658"/>
        <v>77534.956026</v>
      </c>
      <c r="FN305" s="57">
        <f t="shared" si="659"/>
        <v>49350.117354999995</v>
      </c>
      <c r="FO305" s="57">
        <f t="shared" si="660"/>
        <v>1117.900396</v>
      </c>
      <c r="FP305" s="50">
        <f t="shared" si="661"/>
        <v>97076.300308999998</v>
      </c>
      <c r="FQ305" s="57">
        <f t="shared" si="662"/>
        <v>45825.210234999999</v>
      </c>
      <c r="FR305" s="57">
        <f t="shared" si="663"/>
        <v>10660.448916000001</v>
      </c>
      <c r="FS305" s="50">
        <f t="shared" si="664"/>
        <v>6437.5912939999998</v>
      </c>
      <c r="FT305" s="57">
        <f t="shared" si="665"/>
        <v>1462.47353</v>
      </c>
      <c r="FU305" s="57">
        <f t="shared" si="666"/>
        <v>1171.588524</v>
      </c>
      <c r="FV305" s="50">
        <f t="shared" si="667"/>
        <v>28934.960762999999</v>
      </c>
      <c r="FW305" s="57">
        <f t="shared" si="668"/>
        <v>8604.7201800000003</v>
      </c>
      <c r="FX305" s="57">
        <f t="shared" si="669"/>
        <v>969.7418120000001</v>
      </c>
      <c r="FY305" s="50">
        <f t="shared" si="670"/>
        <v>310045.20393799996</v>
      </c>
      <c r="FZ305" s="57">
        <f t="shared" si="671"/>
        <v>73066.685964999997</v>
      </c>
      <c r="GA305" s="57">
        <f t="shared" si="672"/>
        <v>10918.435858000001</v>
      </c>
      <c r="GB305" s="50">
        <f t="shared" si="673"/>
        <v>2526.814433</v>
      </c>
      <c r="GC305" s="57">
        <f t="shared" si="674"/>
        <v>545.80487499999992</v>
      </c>
      <c r="GD305" s="57">
        <f t="shared" si="675"/>
        <v>70.85284200000001</v>
      </c>
      <c r="GE305" s="50">
        <f t="shared" si="676"/>
        <v>113536.789187</v>
      </c>
      <c r="GF305" s="57">
        <f t="shared" si="677"/>
        <v>8399.7243749999998</v>
      </c>
      <c r="GG305" s="57">
        <f t="shared" si="678"/>
        <v>1741.8958260000002</v>
      </c>
      <c r="GH305" s="50">
        <f t="shared" si="679"/>
        <v>45310.519491999999</v>
      </c>
      <c r="GI305" s="57">
        <f t="shared" si="680"/>
        <v>4468.2280649999993</v>
      </c>
      <c r="GJ305" s="57">
        <f t="shared" si="681"/>
        <v>2283.294136</v>
      </c>
      <c r="GK305" s="51"/>
    </row>
    <row r="306" spans="1:193" s="45" customFormat="1">
      <c r="A306" s="45" t="s">
        <v>23</v>
      </c>
      <c r="B306" s="46">
        <v>41849</v>
      </c>
      <c r="C306" s="56">
        <v>0.570828</v>
      </c>
      <c r="D306" s="56">
        <v>0.28039900000000001</v>
      </c>
      <c r="E306" s="56">
        <v>0.13086200000000001</v>
      </c>
      <c r="F306" s="48">
        <v>129154</v>
      </c>
      <c r="G306" s="49">
        <v>216431</v>
      </c>
      <c r="H306" s="49">
        <v>50169</v>
      </c>
      <c r="I306" s="49">
        <f t="shared" si="688"/>
        <v>915693</v>
      </c>
      <c r="J306" s="48">
        <v>634167</v>
      </c>
      <c r="K306" s="48">
        <v>323013</v>
      </c>
      <c r="L306" s="48">
        <v>128996</v>
      </c>
      <c r="M306" s="49">
        <v>127829</v>
      </c>
      <c r="N306" s="49">
        <v>23273</v>
      </c>
      <c r="O306" s="48">
        <v>313477</v>
      </c>
      <c r="P306" s="49">
        <v>291522</v>
      </c>
      <c r="Q306" s="49">
        <v>111974</v>
      </c>
      <c r="R306" s="48">
        <v>405870</v>
      </c>
      <c r="S306" s="49">
        <v>291974</v>
      </c>
      <c r="T306" s="49">
        <v>106582</v>
      </c>
      <c r="U306" s="48">
        <v>178435</v>
      </c>
      <c r="V306" s="49">
        <v>144536</v>
      </c>
      <c r="W306" s="49">
        <v>68392</v>
      </c>
      <c r="X306" s="48">
        <v>27123</v>
      </c>
      <c r="Y306" s="49">
        <v>24599</v>
      </c>
      <c r="Z306" s="49">
        <v>7647</v>
      </c>
      <c r="AA306" s="48">
        <v>469019</v>
      </c>
      <c r="AB306" s="49">
        <v>571827</v>
      </c>
      <c r="AC306" s="49">
        <v>207677</v>
      </c>
      <c r="AD306" s="48">
        <v>324614</v>
      </c>
      <c r="AE306" s="49">
        <v>809735</v>
      </c>
      <c r="AF306" s="49">
        <v>160430</v>
      </c>
      <c r="AG306" s="48">
        <v>38952</v>
      </c>
      <c r="AH306" s="49">
        <v>32947</v>
      </c>
      <c r="AI306" s="49">
        <v>9726</v>
      </c>
      <c r="AJ306" s="48">
        <v>132591</v>
      </c>
      <c r="AK306" s="49">
        <v>84809</v>
      </c>
      <c r="AL306" s="49">
        <v>21236</v>
      </c>
      <c r="AM306" s="48">
        <v>64490</v>
      </c>
      <c r="AN306" s="49">
        <v>44522</v>
      </c>
      <c r="AO306" s="49">
        <v>8658</v>
      </c>
      <c r="AP306" s="48">
        <v>136999</v>
      </c>
      <c r="AQ306" s="49">
        <v>36762</v>
      </c>
      <c r="AR306" s="49">
        <v>10197</v>
      </c>
      <c r="AS306" s="48">
        <v>198321</v>
      </c>
      <c r="AT306" s="49">
        <v>41773</v>
      </c>
      <c r="AU306" s="49">
        <v>12378</v>
      </c>
      <c r="AV306" s="48">
        <v>124150</v>
      </c>
      <c r="AW306" s="49">
        <v>143575</v>
      </c>
      <c r="AX306" s="49">
        <v>15258</v>
      </c>
      <c r="AY306" s="48">
        <v>151149</v>
      </c>
      <c r="AZ306" s="49">
        <v>145167</v>
      </c>
      <c r="BA306" s="49">
        <v>24204</v>
      </c>
      <c r="BB306" s="48">
        <v>54691</v>
      </c>
      <c r="BC306" s="49">
        <v>42233</v>
      </c>
      <c r="BD306" s="49">
        <v>8751</v>
      </c>
      <c r="BE306" s="48">
        <v>13628</v>
      </c>
      <c r="BF306" s="49">
        <v>11633</v>
      </c>
      <c r="BG306" s="49">
        <v>3488</v>
      </c>
      <c r="BH306" s="50">
        <v>227016</v>
      </c>
      <c r="BI306" s="50">
        <v>105297</v>
      </c>
      <c r="BJ306" s="50">
        <v>34581</v>
      </c>
      <c r="BK306" s="50">
        <v>129433</v>
      </c>
      <c r="BL306" s="50">
        <v>96022</v>
      </c>
      <c r="BM306" s="50">
        <v>25287</v>
      </c>
      <c r="BN306" s="50">
        <v>30607</v>
      </c>
      <c r="BO306" s="50">
        <v>11007</v>
      </c>
      <c r="BP306" s="50">
        <v>25156</v>
      </c>
      <c r="BQ306" s="50">
        <v>198127</v>
      </c>
      <c r="BR306" s="50">
        <v>77781</v>
      </c>
      <c r="BS306" s="50">
        <v>39269</v>
      </c>
      <c r="BT306" s="50">
        <v>63007</v>
      </c>
      <c r="BU306" s="50">
        <v>26659</v>
      </c>
      <c r="BV306" s="50">
        <v>12291</v>
      </c>
      <c r="BW306" s="50">
        <v>126049</v>
      </c>
      <c r="BX306" s="50">
        <v>164389</v>
      </c>
      <c r="BY306" s="50">
        <v>6874</v>
      </c>
      <c r="BZ306" s="50">
        <v>134234</v>
      </c>
      <c r="CA306" s="50">
        <v>164763</v>
      </c>
      <c r="CB306" s="50">
        <v>76855</v>
      </c>
      <c r="CC306" s="50">
        <v>19021</v>
      </c>
      <c r="CD306" s="50">
        <v>5275</v>
      </c>
      <c r="CE306" s="50">
        <v>8987</v>
      </c>
      <c r="CF306" s="50">
        <v>54903</v>
      </c>
      <c r="CG306" s="50">
        <v>28668</v>
      </c>
      <c r="CH306" s="50">
        <v>6640</v>
      </c>
      <c r="CI306" s="50">
        <v>548747</v>
      </c>
      <c r="CJ306" s="50">
        <v>270220</v>
      </c>
      <c r="CK306" s="50">
        <v>84403</v>
      </c>
      <c r="CL306" s="50">
        <v>5112</v>
      </c>
      <c r="CM306" s="50">
        <v>1774</v>
      </c>
      <c r="CN306" s="50">
        <v>530</v>
      </c>
      <c r="CO306" s="50">
        <v>195084</v>
      </c>
      <c r="CP306" s="50">
        <v>30358</v>
      </c>
      <c r="CQ306" s="50">
        <v>13776</v>
      </c>
      <c r="CR306" s="50">
        <v>77865</v>
      </c>
      <c r="CS306" s="50">
        <v>15239</v>
      </c>
      <c r="CT306" s="50">
        <v>17704</v>
      </c>
      <c r="CU306" s="51"/>
      <c r="CV306" s="50">
        <f t="shared" si="589"/>
        <v>73724.719511999996</v>
      </c>
      <c r="CW306" s="57">
        <f t="shared" si="590"/>
        <v>60687.035969000004</v>
      </c>
      <c r="CX306" s="57">
        <f t="shared" si="591"/>
        <v>6565.2156780000005</v>
      </c>
      <c r="CY306" s="50">
        <f t="shared" si="592"/>
        <v>522703.20380399999</v>
      </c>
      <c r="CZ306" s="57">
        <f t="shared" si="593"/>
        <v>177819.792633</v>
      </c>
      <c r="DA306" s="57">
        <f t="shared" si="594"/>
        <v>42270.127206000005</v>
      </c>
      <c r="DB306" s="50">
        <f t="shared" si="595"/>
        <v>73634.528688000006</v>
      </c>
      <c r="DC306" s="57">
        <f t="shared" si="596"/>
        <v>35843.123770999999</v>
      </c>
      <c r="DD306" s="57">
        <f t="shared" si="597"/>
        <v>3045.5513260000002</v>
      </c>
      <c r="DE306" s="50">
        <f t="shared" si="598"/>
        <v>178941.44895600001</v>
      </c>
      <c r="DF306" s="57">
        <f t="shared" si="599"/>
        <v>81742.477278000006</v>
      </c>
      <c r="DG306" s="57">
        <f t="shared" si="600"/>
        <v>14653.141588</v>
      </c>
      <c r="DH306" s="50">
        <f t="shared" si="601"/>
        <v>231681.96036</v>
      </c>
      <c r="DI306" s="57">
        <f t="shared" si="602"/>
        <v>81869.217625999998</v>
      </c>
      <c r="DJ306" s="57">
        <f t="shared" si="603"/>
        <v>13947.533684</v>
      </c>
      <c r="DK306" s="50">
        <f t="shared" si="604"/>
        <v>101855.69418000001</v>
      </c>
      <c r="DL306" s="57">
        <f t="shared" si="605"/>
        <v>40527.749864000005</v>
      </c>
      <c r="DM306" s="57">
        <f t="shared" si="606"/>
        <v>8949.9139040000009</v>
      </c>
      <c r="DN306" s="50">
        <f t="shared" si="607"/>
        <v>15482.567843999999</v>
      </c>
      <c r="DO306" s="57">
        <f t="shared" si="608"/>
        <v>6897.5350010000002</v>
      </c>
      <c r="DP306" s="57">
        <f t="shared" si="609"/>
        <v>1000.701714</v>
      </c>
      <c r="DQ306" s="50">
        <f t="shared" si="610"/>
        <v>267729.17773200001</v>
      </c>
      <c r="DR306" s="57">
        <f t="shared" si="611"/>
        <v>160339.71897300001</v>
      </c>
      <c r="DS306" s="57">
        <f t="shared" si="612"/>
        <v>27177.027574</v>
      </c>
      <c r="DT306" s="50">
        <f t="shared" si="613"/>
        <v>185298.760392</v>
      </c>
      <c r="DU306" s="57">
        <f t="shared" si="614"/>
        <v>227048.884265</v>
      </c>
      <c r="DV306" s="57">
        <f t="shared" si="615"/>
        <v>20994.19066</v>
      </c>
      <c r="DW306" s="50">
        <f t="shared" si="616"/>
        <v>22234.892255999999</v>
      </c>
      <c r="DX306" s="57">
        <f t="shared" si="617"/>
        <v>9238.3058529999998</v>
      </c>
      <c r="DY306" s="57">
        <f t="shared" si="618"/>
        <v>1272.7638120000001</v>
      </c>
      <c r="DZ306" s="50">
        <f t="shared" si="619"/>
        <v>75686.655348</v>
      </c>
      <c r="EA306" s="57">
        <f t="shared" si="620"/>
        <v>23780.358791000002</v>
      </c>
      <c r="EB306" s="57">
        <f t="shared" si="621"/>
        <v>2778.9854319999999</v>
      </c>
      <c r="EC306" s="50">
        <f t="shared" si="622"/>
        <v>36812.697720000004</v>
      </c>
      <c r="ED306" s="57">
        <f t="shared" si="623"/>
        <v>12483.924278</v>
      </c>
      <c r="EE306" s="57">
        <f t="shared" si="624"/>
        <v>1133.0031960000001</v>
      </c>
      <c r="EF306" s="50">
        <f t="shared" si="625"/>
        <v>78202.865172000005</v>
      </c>
      <c r="EG306" s="57">
        <f t="shared" si="626"/>
        <v>10308.028038</v>
      </c>
      <c r="EH306" s="57">
        <f t="shared" si="627"/>
        <v>1334.3998140000001</v>
      </c>
      <c r="EI306" s="50">
        <f t="shared" si="628"/>
        <v>113207.17978799999</v>
      </c>
      <c r="EJ306" s="57">
        <f t="shared" si="629"/>
        <v>11713.107427000001</v>
      </c>
      <c r="EK306" s="57">
        <f t="shared" si="630"/>
        <v>1619.8098360000001</v>
      </c>
      <c r="EL306" s="50">
        <f t="shared" si="631"/>
        <v>70868.296199999997</v>
      </c>
      <c r="EM306" s="57">
        <f t="shared" si="632"/>
        <v>40258.286424999998</v>
      </c>
      <c r="EN306" s="57">
        <f t="shared" si="633"/>
        <v>1996.6923960000001</v>
      </c>
      <c r="EO306" s="50">
        <f t="shared" si="634"/>
        <v>86280.081372000001</v>
      </c>
      <c r="EP306" s="57">
        <f t="shared" si="635"/>
        <v>40704.681633</v>
      </c>
      <c r="EQ306" s="57">
        <f t="shared" si="636"/>
        <v>3167.3838479999999</v>
      </c>
      <c r="ER306" s="50">
        <f t="shared" si="637"/>
        <v>31219.154148000001</v>
      </c>
      <c r="ES306" s="57">
        <f t="shared" si="638"/>
        <v>11842.090967</v>
      </c>
      <c r="ET306" s="57">
        <f t="shared" si="639"/>
        <v>1145.173362</v>
      </c>
      <c r="EU306" s="50">
        <f t="shared" si="640"/>
        <v>7779.2439839999997</v>
      </c>
      <c r="EV306" s="57">
        <f t="shared" si="641"/>
        <v>3261.8815669999999</v>
      </c>
      <c r="EW306" s="57">
        <f t="shared" si="642"/>
        <v>456.44665600000002</v>
      </c>
      <c r="EX306" s="50">
        <f t="shared" si="643"/>
        <v>129587.089248</v>
      </c>
      <c r="EY306" s="57">
        <f t="shared" si="644"/>
        <v>29525.173503000002</v>
      </c>
      <c r="EZ306" s="57">
        <f t="shared" si="645"/>
        <v>4525.3388220000006</v>
      </c>
      <c r="FA306" s="50">
        <f t="shared" si="646"/>
        <v>73883.980523999999</v>
      </c>
      <c r="FB306" s="57">
        <f t="shared" si="647"/>
        <v>26924.472777999999</v>
      </c>
      <c r="FC306" s="57">
        <f t="shared" si="648"/>
        <v>3309.1073940000001</v>
      </c>
      <c r="FD306" s="50">
        <f t="shared" si="649"/>
        <v>17471.332596</v>
      </c>
      <c r="FE306" s="57">
        <f t="shared" si="650"/>
        <v>3086.3517930000003</v>
      </c>
      <c r="FF306" s="57">
        <f t="shared" si="651"/>
        <v>3291.9644720000001</v>
      </c>
      <c r="FG306" s="50">
        <f t="shared" si="652"/>
        <v>113096.43915600001</v>
      </c>
      <c r="FH306" s="57">
        <f t="shared" si="653"/>
        <v>21809.714619000002</v>
      </c>
      <c r="FI306" s="57">
        <f t="shared" si="654"/>
        <v>5138.8198780000002</v>
      </c>
      <c r="FJ306" s="50">
        <f t="shared" si="655"/>
        <v>35966.159796</v>
      </c>
      <c r="FK306" s="57">
        <f t="shared" si="656"/>
        <v>7475.1569410000002</v>
      </c>
      <c r="FL306" s="57">
        <f t="shared" si="657"/>
        <v>1608.4248420000001</v>
      </c>
      <c r="FM306" s="50">
        <f t="shared" si="658"/>
        <v>71952.298572</v>
      </c>
      <c r="FN306" s="57">
        <f t="shared" si="659"/>
        <v>46094.511211000005</v>
      </c>
      <c r="FO306" s="57">
        <f t="shared" si="660"/>
        <v>899.545388</v>
      </c>
      <c r="FP306" s="50">
        <f t="shared" si="661"/>
        <v>76624.525752000001</v>
      </c>
      <c r="FQ306" s="57">
        <f t="shared" si="662"/>
        <v>46199.380437</v>
      </c>
      <c r="FR306" s="57">
        <f t="shared" si="663"/>
        <v>10057.399010000001</v>
      </c>
      <c r="FS306" s="50">
        <f t="shared" si="664"/>
        <v>10857.719388</v>
      </c>
      <c r="FT306" s="57">
        <f t="shared" si="665"/>
        <v>1479.1047250000001</v>
      </c>
      <c r="FU306" s="57">
        <f t="shared" si="666"/>
        <v>1176.0567940000001</v>
      </c>
      <c r="FV306" s="50">
        <f t="shared" si="667"/>
        <v>31340.169684</v>
      </c>
      <c r="FW306" s="57">
        <f t="shared" si="668"/>
        <v>8038.4785320000001</v>
      </c>
      <c r="FX306" s="57">
        <f t="shared" si="669"/>
        <v>868.92367999999999</v>
      </c>
      <c r="FY306" s="50">
        <f t="shared" si="670"/>
        <v>313240.15251599997</v>
      </c>
      <c r="FZ306" s="57">
        <f t="shared" si="671"/>
        <v>75769.417780000003</v>
      </c>
      <c r="GA306" s="57">
        <f t="shared" si="672"/>
        <v>11045.145386</v>
      </c>
      <c r="GB306" s="50">
        <f t="shared" si="673"/>
        <v>2918.0727360000001</v>
      </c>
      <c r="GC306" s="57">
        <f t="shared" si="674"/>
        <v>497.42782600000004</v>
      </c>
      <c r="GD306" s="57">
        <f t="shared" si="675"/>
        <v>69.356859999999998</v>
      </c>
      <c r="GE306" s="50">
        <f t="shared" si="676"/>
        <v>111359.409552</v>
      </c>
      <c r="GF306" s="57">
        <f t="shared" si="677"/>
        <v>8512.3528420000002</v>
      </c>
      <c r="GG306" s="57">
        <f t="shared" si="678"/>
        <v>1802.7549120000001</v>
      </c>
      <c r="GH306" s="50">
        <f t="shared" si="679"/>
        <v>44447.522219999999</v>
      </c>
      <c r="GI306" s="57">
        <f t="shared" si="680"/>
        <v>4273.0003610000003</v>
      </c>
      <c r="GJ306" s="57">
        <f t="shared" si="681"/>
        <v>2316.7808480000003</v>
      </c>
      <c r="GK306" s="51"/>
    </row>
    <row r="307" spans="1:193" s="45" customFormat="1">
      <c r="A307" s="45" t="s">
        <v>23</v>
      </c>
      <c r="B307" s="46">
        <v>41848</v>
      </c>
      <c r="C307" s="56">
        <v>0.57204699999999997</v>
      </c>
      <c r="D307" s="56">
        <v>0.28042899999999998</v>
      </c>
      <c r="E307" s="56">
        <v>0.12942000000000001</v>
      </c>
      <c r="F307" s="48">
        <v>67977</v>
      </c>
      <c r="G307" s="49">
        <v>129734</v>
      </c>
      <c r="H307" s="49">
        <v>24779</v>
      </c>
      <c r="I307" s="49">
        <f t="shared" si="688"/>
        <v>915693</v>
      </c>
      <c r="J307" s="48">
        <v>605441</v>
      </c>
      <c r="K307" s="48">
        <v>317746</v>
      </c>
      <c r="L307" s="48">
        <v>102487</v>
      </c>
      <c r="M307" s="49">
        <v>107619</v>
      </c>
      <c r="N307" s="49">
        <v>19877</v>
      </c>
      <c r="O307" s="48">
        <v>277198</v>
      </c>
      <c r="P307" s="49">
        <v>242631</v>
      </c>
      <c r="Q307" s="49">
        <v>90812</v>
      </c>
      <c r="R307" s="48">
        <v>343559</v>
      </c>
      <c r="S307" s="49">
        <v>253872</v>
      </c>
      <c r="T307" s="49">
        <v>82011</v>
      </c>
      <c r="U307" s="48">
        <v>162944</v>
      </c>
      <c r="V307" s="49">
        <v>136674</v>
      </c>
      <c r="W307" s="49">
        <v>59855</v>
      </c>
      <c r="X307" s="48">
        <v>20439</v>
      </c>
      <c r="Y307" s="49">
        <v>18830</v>
      </c>
      <c r="Z307" s="49">
        <v>4865</v>
      </c>
      <c r="AA307" s="48">
        <v>399426</v>
      </c>
      <c r="AB307" s="49">
        <v>675911</v>
      </c>
      <c r="AC307" s="49">
        <v>226001</v>
      </c>
      <c r="AD307" s="48">
        <v>345558</v>
      </c>
      <c r="AE307" s="49">
        <v>972830</v>
      </c>
      <c r="AF307" s="49">
        <v>177416</v>
      </c>
      <c r="AG307" s="48">
        <v>32074</v>
      </c>
      <c r="AH307" s="49">
        <v>26039</v>
      </c>
      <c r="AI307" s="49">
        <v>7273</v>
      </c>
      <c r="AJ307" s="48">
        <v>88108</v>
      </c>
      <c r="AK307" s="49">
        <v>50227</v>
      </c>
      <c r="AL307" s="49">
        <v>11113</v>
      </c>
      <c r="AM307" s="48">
        <v>45244</v>
      </c>
      <c r="AN307" s="49">
        <v>30344</v>
      </c>
      <c r="AO307" s="49">
        <v>5141</v>
      </c>
      <c r="AP307" s="48">
        <v>144095</v>
      </c>
      <c r="AQ307" s="49">
        <v>39237</v>
      </c>
      <c r="AR307" s="49">
        <v>10138</v>
      </c>
      <c r="AS307" s="48">
        <v>192576</v>
      </c>
      <c r="AT307" s="49">
        <v>35483</v>
      </c>
      <c r="AU307" s="49">
        <v>11685</v>
      </c>
      <c r="AV307" s="48">
        <v>120079</v>
      </c>
      <c r="AW307" s="49">
        <v>133322</v>
      </c>
      <c r="AX307" s="49">
        <v>13852</v>
      </c>
      <c r="AY307" s="48">
        <v>163908</v>
      </c>
      <c r="AZ307" s="49">
        <v>141669</v>
      </c>
      <c r="BA307" s="49">
        <v>20497</v>
      </c>
      <c r="BB307" s="48">
        <v>46715</v>
      </c>
      <c r="BC307" s="49">
        <v>27517</v>
      </c>
      <c r="BD307" s="49">
        <v>5209</v>
      </c>
      <c r="BE307" s="48">
        <v>10224</v>
      </c>
      <c r="BF307" s="49">
        <v>8808</v>
      </c>
      <c r="BG307" s="49">
        <v>2679</v>
      </c>
      <c r="BH307" s="50">
        <v>227236</v>
      </c>
      <c r="BI307" s="50">
        <v>81701</v>
      </c>
      <c r="BJ307" s="50">
        <v>25232</v>
      </c>
      <c r="BK307" s="50">
        <v>138671</v>
      </c>
      <c r="BL307" s="50">
        <v>52732</v>
      </c>
      <c r="BM307" s="50">
        <v>13172</v>
      </c>
      <c r="BN307" s="50">
        <v>32385</v>
      </c>
      <c r="BO307" s="50">
        <v>13274</v>
      </c>
      <c r="BP307" s="50">
        <v>28486</v>
      </c>
      <c r="BQ307" s="50">
        <v>197038</v>
      </c>
      <c r="BR307" s="50">
        <v>83072</v>
      </c>
      <c r="BS307" s="50">
        <v>45028</v>
      </c>
      <c r="BT307" s="50">
        <v>65133</v>
      </c>
      <c r="BU307" s="50">
        <v>27737</v>
      </c>
      <c r="BV307" s="50">
        <v>12036</v>
      </c>
      <c r="BW307" s="50">
        <v>104788</v>
      </c>
      <c r="BX307" s="50">
        <v>165724</v>
      </c>
      <c r="BY307" s="50">
        <v>5933</v>
      </c>
      <c r="BZ307" s="50">
        <v>132727</v>
      </c>
      <c r="CA307" s="50">
        <v>195728</v>
      </c>
      <c r="CB307" s="50">
        <v>82866</v>
      </c>
      <c r="CC307" s="49">
        <f>AVERAGE(CC306,CC308)</f>
        <v>15713</v>
      </c>
      <c r="CD307" s="50">
        <v>3127</v>
      </c>
      <c r="CE307" s="50">
        <v>4702</v>
      </c>
      <c r="CF307" s="50">
        <v>52207</v>
      </c>
      <c r="CG307" s="50">
        <v>30496</v>
      </c>
      <c r="CH307" s="50">
        <v>6678</v>
      </c>
      <c r="CI307" s="50">
        <v>552752</v>
      </c>
      <c r="CJ307" s="50">
        <v>335171</v>
      </c>
      <c r="CK307" s="50">
        <v>89662</v>
      </c>
      <c r="CL307" s="50">
        <v>5567</v>
      </c>
      <c r="CM307" s="50">
        <v>2130</v>
      </c>
      <c r="CN307" s="50">
        <v>528</v>
      </c>
      <c r="CO307" s="50">
        <v>200164</v>
      </c>
      <c r="CP307" s="50">
        <v>36142</v>
      </c>
      <c r="CQ307" s="50">
        <v>14835</v>
      </c>
      <c r="CR307" s="50">
        <v>75985</v>
      </c>
      <c r="CS307" s="50">
        <v>17463</v>
      </c>
      <c r="CT307" s="50">
        <v>18285</v>
      </c>
      <c r="CU307" s="51"/>
      <c r="CV307" s="50">
        <f t="shared" si="589"/>
        <v>38886.038918999999</v>
      </c>
      <c r="CW307" s="57">
        <f t="shared" si="590"/>
        <v>36381.175885999997</v>
      </c>
      <c r="CX307" s="57">
        <f t="shared" si="591"/>
        <v>3206.8981800000001</v>
      </c>
      <c r="CY307" s="50">
        <f t="shared" si="592"/>
        <v>523819.433571</v>
      </c>
      <c r="CZ307" s="57">
        <f t="shared" si="593"/>
        <v>169783.21418899999</v>
      </c>
      <c r="DA307" s="57">
        <f t="shared" si="594"/>
        <v>41122.687320000005</v>
      </c>
      <c r="DB307" s="50">
        <f t="shared" si="595"/>
        <v>58627.380889</v>
      </c>
      <c r="DC307" s="57">
        <f t="shared" si="596"/>
        <v>30179.488550999999</v>
      </c>
      <c r="DD307" s="57">
        <f t="shared" si="597"/>
        <v>2572.4813400000003</v>
      </c>
      <c r="DE307" s="50">
        <f t="shared" si="598"/>
        <v>158570.28430599999</v>
      </c>
      <c r="DF307" s="57">
        <f t="shared" si="599"/>
        <v>68040.768698999993</v>
      </c>
      <c r="DG307" s="57">
        <f t="shared" si="600"/>
        <v>11752.88904</v>
      </c>
      <c r="DH307" s="50">
        <f t="shared" si="601"/>
        <v>196531.895273</v>
      </c>
      <c r="DI307" s="57">
        <f t="shared" si="602"/>
        <v>71193.071087999997</v>
      </c>
      <c r="DJ307" s="57">
        <f t="shared" si="603"/>
        <v>10613.86362</v>
      </c>
      <c r="DK307" s="50">
        <f t="shared" si="604"/>
        <v>93211.626367999997</v>
      </c>
      <c r="DL307" s="57">
        <f t="shared" si="605"/>
        <v>38327.353146000001</v>
      </c>
      <c r="DM307" s="57">
        <f t="shared" si="606"/>
        <v>7746.4341000000004</v>
      </c>
      <c r="DN307" s="50">
        <f t="shared" si="607"/>
        <v>11692.068632999999</v>
      </c>
      <c r="DO307" s="57">
        <f t="shared" si="608"/>
        <v>5280.4780700000001</v>
      </c>
      <c r="DP307" s="57">
        <f t="shared" si="609"/>
        <v>629.62830000000008</v>
      </c>
      <c r="DQ307" s="50">
        <f t="shared" si="610"/>
        <v>228490.445022</v>
      </c>
      <c r="DR307" s="57">
        <f t="shared" si="611"/>
        <v>189545.04581899999</v>
      </c>
      <c r="DS307" s="57">
        <f t="shared" si="612"/>
        <v>29249.049420000003</v>
      </c>
      <c r="DT307" s="50">
        <f t="shared" si="613"/>
        <v>197675.41722599999</v>
      </c>
      <c r="DU307" s="57">
        <f t="shared" si="614"/>
        <v>272809.74406999996</v>
      </c>
      <c r="DV307" s="57">
        <f t="shared" si="615"/>
        <v>22961.17872</v>
      </c>
      <c r="DW307" s="50">
        <f t="shared" si="616"/>
        <v>18347.835478000001</v>
      </c>
      <c r="DX307" s="57">
        <f t="shared" si="617"/>
        <v>7302.0907309999993</v>
      </c>
      <c r="DY307" s="57">
        <f t="shared" si="618"/>
        <v>941.27166</v>
      </c>
      <c r="DZ307" s="50">
        <f t="shared" si="619"/>
        <v>50401.917075999998</v>
      </c>
      <c r="EA307" s="57">
        <f t="shared" si="620"/>
        <v>14085.107382999999</v>
      </c>
      <c r="EB307" s="57">
        <f t="shared" si="621"/>
        <v>1438.2444600000001</v>
      </c>
      <c r="EC307" s="50">
        <f t="shared" si="622"/>
        <v>25881.694467999998</v>
      </c>
      <c r="ED307" s="57">
        <f t="shared" si="623"/>
        <v>8509.3375759999999</v>
      </c>
      <c r="EE307" s="57">
        <f t="shared" si="624"/>
        <v>665.34822000000008</v>
      </c>
      <c r="EF307" s="50">
        <f t="shared" si="625"/>
        <v>82429.112464999998</v>
      </c>
      <c r="EG307" s="57">
        <f t="shared" si="626"/>
        <v>11003.192673</v>
      </c>
      <c r="EH307" s="57">
        <f t="shared" si="627"/>
        <v>1312.05996</v>
      </c>
      <c r="EI307" s="50">
        <f t="shared" si="628"/>
        <v>110162.523072</v>
      </c>
      <c r="EJ307" s="57">
        <f t="shared" si="629"/>
        <v>9950.4622069999987</v>
      </c>
      <c r="EK307" s="57">
        <f t="shared" si="630"/>
        <v>1512.2727</v>
      </c>
      <c r="EL307" s="50">
        <f t="shared" si="631"/>
        <v>68690.831712999992</v>
      </c>
      <c r="EM307" s="57">
        <f t="shared" si="632"/>
        <v>37387.355137999999</v>
      </c>
      <c r="EN307" s="57">
        <f t="shared" si="633"/>
        <v>1792.7258400000001</v>
      </c>
      <c r="EO307" s="50">
        <f t="shared" si="634"/>
        <v>93763.079675999994</v>
      </c>
      <c r="EP307" s="57">
        <f t="shared" si="635"/>
        <v>39728.096000999998</v>
      </c>
      <c r="EQ307" s="57">
        <f t="shared" si="636"/>
        <v>2652.72174</v>
      </c>
      <c r="ER307" s="50">
        <f t="shared" si="637"/>
        <v>26723.175605</v>
      </c>
      <c r="ES307" s="57">
        <f t="shared" si="638"/>
        <v>7716.5647929999996</v>
      </c>
      <c r="ET307" s="57">
        <f t="shared" si="639"/>
        <v>674.14877999999999</v>
      </c>
      <c r="EU307" s="50">
        <f t="shared" si="640"/>
        <v>5848.6085279999998</v>
      </c>
      <c r="EV307" s="57">
        <f t="shared" si="641"/>
        <v>2470.0186319999998</v>
      </c>
      <c r="EW307" s="57">
        <f t="shared" si="642"/>
        <v>346.71618000000001</v>
      </c>
      <c r="EX307" s="50">
        <f t="shared" si="643"/>
        <v>129989.67209199999</v>
      </c>
      <c r="EY307" s="57">
        <f t="shared" si="644"/>
        <v>22911.329728999997</v>
      </c>
      <c r="EZ307" s="57">
        <f t="shared" si="645"/>
        <v>3265.5254400000003</v>
      </c>
      <c r="FA307" s="50">
        <f t="shared" si="646"/>
        <v>79326.329536999998</v>
      </c>
      <c r="FB307" s="57">
        <f t="shared" si="647"/>
        <v>14787.582027999999</v>
      </c>
      <c r="FC307" s="57">
        <f t="shared" si="648"/>
        <v>1704.7202400000001</v>
      </c>
      <c r="FD307" s="50">
        <f t="shared" si="649"/>
        <v>18525.742094999998</v>
      </c>
      <c r="FE307" s="57">
        <f t="shared" si="650"/>
        <v>3722.414546</v>
      </c>
      <c r="FF307" s="57">
        <f t="shared" si="651"/>
        <v>3686.6581200000001</v>
      </c>
      <c r="FG307" s="50">
        <f t="shared" si="652"/>
        <v>112714.99678599999</v>
      </c>
      <c r="FH307" s="57">
        <f t="shared" si="653"/>
        <v>23295.797887999997</v>
      </c>
      <c r="FI307" s="57">
        <f t="shared" si="654"/>
        <v>5827.52376</v>
      </c>
      <c r="FJ307" s="50">
        <f t="shared" si="655"/>
        <v>37259.137251</v>
      </c>
      <c r="FK307" s="57">
        <f t="shared" si="656"/>
        <v>7778.2591729999995</v>
      </c>
      <c r="FL307" s="57">
        <f t="shared" si="657"/>
        <v>1557.69912</v>
      </c>
      <c r="FM307" s="50">
        <f t="shared" si="658"/>
        <v>59943.661035999998</v>
      </c>
      <c r="FN307" s="57">
        <f t="shared" si="659"/>
        <v>46473.815596</v>
      </c>
      <c r="FO307" s="57">
        <f t="shared" si="660"/>
        <v>767.84886000000006</v>
      </c>
      <c r="FP307" s="50">
        <f t="shared" si="661"/>
        <v>75926.082169000001</v>
      </c>
      <c r="FQ307" s="57">
        <f t="shared" si="662"/>
        <v>54887.807311999997</v>
      </c>
      <c r="FR307" s="57">
        <f t="shared" si="663"/>
        <v>10724.51772</v>
      </c>
      <c r="FS307" s="50">
        <f t="shared" si="664"/>
        <v>8988.5745109999989</v>
      </c>
      <c r="FT307" s="57">
        <f t="shared" si="665"/>
        <v>876.90148299999998</v>
      </c>
      <c r="FU307" s="57">
        <f t="shared" si="666"/>
        <v>608.53284000000008</v>
      </c>
      <c r="FV307" s="50">
        <f t="shared" si="667"/>
        <v>29864.857728999999</v>
      </c>
      <c r="FW307" s="57">
        <f t="shared" si="668"/>
        <v>8551.9627839999994</v>
      </c>
      <c r="FX307" s="57">
        <f t="shared" si="669"/>
        <v>864.26676000000009</v>
      </c>
      <c r="FY307" s="50">
        <f t="shared" si="670"/>
        <v>316200.12334399996</v>
      </c>
      <c r="FZ307" s="57">
        <f t="shared" si="671"/>
        <v>93991.668358999988</v>
      </c>
      <c r="GA307" s="57">
        <f t="shared" si="672"/>
        <v>11604.056040000001</v>
      </c>
      <c r="GB307" s="50">
        <f t="shared" si="673"/>
        <v>3184.5856489999996</v>
      </c>
      <c r="GC307" s="57">
        <f t="shared" si="674"/>
        <v>597.31376999999998</v>
      </c>
      <c r="GD307" s="57">
        <f t="shared" si="675"/>
        <v>68.333759999999998</v>
      </c>
      <c r="GE307" s="50">
        <f t="shared" si="676"/>
        <v>114503.21570799999</v>
      </c>
      <c r="GF307" s="57">
        <f t="shared" si="677"/>
        <v>10135.264917999999</v>
      </c>
      <c r="GG307" s="57">
        <f t="shared" si="678"/>
        <v>1919.9457000000002</v>
      </c>
      <c r="GH307" s="50">
        <f t="shared" si="679"/>
        <v>43466.991295</v>
      </c>
      <c r="GI307" s="57">
        <f t="shared" si="680"/>
        <v>4897.1316269999998</v>
      </c>
      <c r="GJ307" s="57">
        <f t="shared" si="681"/>
        <v>2366.4447</v>
      </c>
      <c r="GK307" s="51"/>
    </row>
    <row r="308" spans="1:193" s="45" customFormat="1">
      <c r="A308" s="45" t="s">
        <v>23</v>
      </c>
      <c r="B308" s="46">
        <v>41847</v>
      </c>
      <c r="C308" s="56">
        <v>0.57399500000000003</v>
      </c>
      <c r="D308" s="56">
        <v>0.27415899999999999</v>
      </c>
      <c r="E308" s="56">
        <v>0.13377</v>
      </c>
      <c r="F308" s="48">
        <v>68099</v>
      </c>
      <c r="G308" s="49">
        <v>133504</v>
      </c>
      <c r="H308" s="49">
        <v>26322</v>
      </c>
      <c r="I308" s="49">
        <f t="shared" si="688"/>
        <v>915693</v>
      </c>
      <c r="J308" s="48">
        <v>597718</v>
      </c>
      <c r="K308" s="48">
        <v>315227</v>
      </c>
      <c r="L308" s="48">
        <v>102161</v>
      </c>
      <c r="M308" s="49">
        <v>112229</v>
      </c>
      <c r="N308" s="49">
        <v>20423</v>
      </c>
      <c r="O308" s="48">
        <v>271357</v>
      </c>
      <c r="P308" s="49">
        <v>252796</v>
      </c>
      <c r="Q308" s="49">
        <v>93951</v>
      </c>
      <c r="R308" s="48">
        <v>334259</v>
      </c>
      <c r="S308" s="49">
        <v>249883</v>
      </c>
      <c r="T308" s="49">
        <v>80839</v>
      </c>
      <c r="U308" s="48">
        <v>156543</v>
      </c>
      <c r="V308" s="49">
        <v>133583</v>
      </c>
      <c r="W308" s="49">
        <v>59276</v>
      </c>
      <c r="X308" s="48">
        <v>19477</v>
      </c>
      <c r="Y308" s="49">
        <v>18123</v>
      </c>
      <c r="Z308" s="49">
        <v>4932</v>
      </c>
      <c r="AA308" s="48">
        <v>496464</v>
      </c>
      <c r="AB308" s="49">
        <v>656389</v>
      </c>
      <c r="AC308" s="49">
        <v>217265</v>
      </c>
      <c r="AD308" s="48">
        <v>364543</v>
      </c>
      <c r="AE308" s="49">
        <v>1015489</v>
      </c>
      <c r="AF308" s="49">
        <v>175256</v>
      </c>
      <c r="AG308" s="48">
        <v>32663</v>
      </c>
      <c r="AH308" s="49">
        <v>28637</v>
      </c>
      <c r="AI308" s="49">
        <v>7662</v>
      </c>
      <c r="AJ308" s="48">
        <v>100187</v>
      </c>
      <c r="AK308" s="49">
        <v>53770</v>
      </c>
      <c r="AL308" s="49">
        <v>11856</v>
      </c>
      <c r="AM308" s="48">
        <v>46347</v>
      </c>
      <c r="AN308" s="49">
        <v>31174</v>
      </c>
      <c r="AO308" s="49">
        <v>5549</v>
      </c>
      <c r="AP308" s="48">
        <v>138142</v>
      </c>
      <c r="AQ308" s="49">
        <v>37016</v>
      </c>
      <c r="AR308" s="49">
        <v>9448</v>
      </c>
      <c r="AS308" s="48">
        <v>187215</v>
      </c>
      <c r="AT308" s="49">
        <v>35036</v>
      </c>
      <c r="AU308" s="49">
        <v>11215</v>
      </c>
      <c r="AV308" s="48">
        <v>126393</v>
      </c>
      <c r="AW308" s="49">
        <v>150147</v>
      </c>
      <c r="AX308" s="49">
        <v>15572</v>
      </c>
      <c r="AY308" s="48">
        <v>184325</v>
      </c>
      <c r="AZ308" s="49">
        <v>172796</v>
      </c>
      <c r="BA308" s="49">
        <v>24141</v>
      </c>
      <c r="BB308" s="48">
        <v>51985</v>
      </c>
      <c r="BC308" s="49">
        <v>32477</v>
      </c>
      <c r="BD308" s="49">
        <v>6197</v>
      </c>
      <c r="BE308" s="48">
        <v>10249</v>
      </c>
      <c r="BF308" s="49">
        <v>9293</v>
      </c>
      <c r="BG308" s="49">
        <v>2669</v>
      </c>
      <c r="BH308" s="50">
        <v>161472</v>
      </c>
      <c r="BI308" s="50">
        <v>87715</v>
      </c>
      <c r="BJ308" s="50">
        <v>26953</v>
      </c>
      <c r="BK308" s="50">
        <v>91308</v>
      </c>
      <c r="BL308" s="50">
        <v>65596</v>
      </c>
      <c r="BM308" s="50">
        <v>15735</v>
      </c>
      <c r="BN308" s="50">
        <v>35366</v>
      </c>
      <c r="BO308" s="50">
        <v>14345</v>
      </c>
      <c r="BP308" s="50">
        <v>28095</v>
      </c>
      <c r="BQ308" s="50">
        <v>210437</v>
      </c>
      <c r="BR308" s="50">
        <v>86964</v>
      </c>
      <c r="BS308" s="50">
        <v>46449</v>
      </c>
      <c r="BT308" s="50">
        <v>63066</v>
      </c>
      <c r="BU308" s="50">
        <v>27126</v>
      </c>
      <c r="BV308" s="50">
        <v>11584</v>
      </c>
      <c r="BW308" s="50">
        <v>106919</v>
      </c>
      <c r="BX308" s="50">
        <v>161797</v>
      </c>
      <c r="BY308" s="50">
        <v>5827</v>
      </c>
      <c r="BZ308" s="50">
        <v>141071</v>
      </c>
      <c r="CA308" s="50">
        <v>193625</v>
      </c>
      <c r="CB308" s="50">
        <v>84097</v>
      </c>
      <c r="CC308" s="50">
        <v>12405</v>
      </c>
      <c r="CD308" s="50">
        <v>3729</v>
      </c>
      <c r="CE308" s="50">
        <v>5314</v>
      </c>
      <c r="CF308" s="50">
        <v>50277</v>
      </c>
      <c r="CG308" s="50">
        <v>31147</v>
      </c>
      <c r="CH308" s="50">
        <v>6062</v>
      </c>
      <c r="CI308" s="50">
        <v>609473</v>
      </c>
      <c r="CJ308" s="50">
        <v>323828</v>
      </c>
      <c r="CK308" s="50">
        <v>86839</v>
      </c>
      <c r="CL308" s="50">
        <v>1730</v>
      </c>
      <c r="CM308" s="50">
        <v>2048</v>
      </c>
      <c r="CN308" s="50">
        <v>267</v>
      </c>
      <c r="CO308" s="50">
        <v>219234</v>
      </c>
      <c r="CP308" s="50">
        <v>35474</v>
      </c>
      <c r="CQ308" s="50">
        <v>14489</v>
      </c>
      <c r="CR308" s="50">
        <v>80894</v>
      </c>
      <c r="CS308" s="50">
        <v>18004</v>
      </c>
      <c r="CT308" s="50">
        <v>17033</v>
      </c>
      <c r="CU308" s="51"/>
      <c r="CV308" s="50">
        <f t="shared" si="589"/>
        <v>39088.485505000004</v>
      </c>
      <c r="CW308" s="57">
        <f t="shared" si="590"/>
        <v>36601.323135999999</v>
      </c>
      <c r="CX308" s="57">
        <f t="shared" si="591"/>
        <v>3521.0939400000002</v>
      </c>
      <c r="CY308" s="50">
        <f t="shared" si="592"/>
        <v>525603.20353499998</v>
      </c>
      <c r="CZ308" s="57">
        <f t="shared" si="593"/>
        <v>163869.76916199998</v>
      </c>
      <c r="DA308" s="57">
        <f t="shared" si="594"/>
        <v>42167.915789999999</v>
      </c>
      <c r="DB308" s="50">
        <f t="shared" si="595"/>
        <v>58639.903195000006</v>
      </c>
      <c r="DC308" s="57">
        <f t="shared" si="596"/>
        <v>30768.590410999997</v>
      </c>
      <c r="DD308" s="57">
        <f t="shared" si="597"/>
        <v>2731.9847100000002</v>
      </c>
      <c r="DE308" s="50">
        <f t="shared" si="598"/>
        <v>155757.56121500002</v>
      </c>
      <c r="DF308" s="57">
        <f t="shared" si="599"/>
        <v>69306.298563999997</v>
      </c>
      <c r="DG308" s="57">
        <f t="shared" si="600"/>
        <v>12567.825269999999</v>
      </c>
      <c r="DH308" s="50">
        <f t="shared" si="601"/>
        <v>191862.99470500002</v>
      </c>
      <c r="DI308" s="57">
        <f t="shared" si="602"/>
        <v>68507.673396999991</v>
      </c>
      <c r="DJ308" s="57">
        <f t="shared" si="603"/>
        <v>10813.83303</v>
      </c>
      <c r="DK308" s="50">
        <f t="shared" si="604"/>
        <v>89854.899285000007</v>
      </c>
      <c r="DL308" s="57">
        <f t="shared" si="605"/>
        <v>36622.981696999996</v>
      </c>
      <c r="DM308" s="57">
        <f t="shared" si="606"/>
        <v>7929.35052</v>
      </c>
      <c r="DN308" s="50">
        <f t="shared" si="607"/>
        <v>11179.700615</v>
      </c>
      <c r="DO308" s="57">
        <f t="shared" si="608"/>
        <v>4968.5835569999999</v>
      </c>
      <c r="DP308" s="57">
        <f t="shared" si="609"/>
        <v>659.75364000000002</v>
      </c>
      <c r="DQ308" s="50">
        <f t="shared" si="610"/>
        <v>284967.85368</v>
      </c>
      <c r="DR308" s="57">
        <f t="shared" si="611"/>
        <v>179954.95185099999</v>
      </c>
      <c r="DS308" s="57">
        <f t="shared" si="612"/>
        <v>29063.539049999999</v>
      </c>
      <c r="DT308" s="50">
        <f t="shared" si="613"/>
        <v>209245.85928500001</v>
      </c>
      <c r="DU308" s="57">
        <f t="shared" si="614"/>
        <v>278405.44875099999</v>
      </c>
      <c r="DV308" s="57">
        <f t="shared" si="615"/>
        <v>23443.99512</v>
      </c>
      <c r="DW308" s="50">
        <f t="shared" si="616"/>
        <v>18748.398685</v>
      </c>
      <c r="DX308" s="57">
        <f t="shared" si="617"/>
        <v>7851.0912829999997</v>
      </c>
      <c r="DY308" s="57">
        <f t="shared" si="618"/>
        <v>1024.9457399999999</v>
      </c>
      <c r="DZ308" s="50">
        <f t="shared" si="619"/>
        <v>57506.837065</v>
      </c>
      <c r="EA308" s="57">
        <f t="shared" si="620"/>
        <v>14741.529429999999</v>
      </c>
      <c r="EB308" s="57">
        <f t="shared" si="621"/>
        <v>1585.97712</v>
      </c>
      <c r="EC308" s="50">
        <f t="shared" si="622"/>
        <v>26602.946265000002</v>
      </c>
      <c r="ED308" s="57">
        <f t="shared" si="623"/>
        <v>8546.6326659999995</v>
      </c>
      <c r="EE308" s="57">
        <f t="shared" si="624"/>
        <v>742.28972999999996</v>
      </c>
      <c r="EF308" s="50">
        <f t="shared" si="625"/>
        <v>79292.817290000006</v>
      </c>
      <c r="EG308" s="57">
        <f t="shared" si="626"/>
        <v>10148.269543999999</v>
      </c>
      <c r="EH308" s="57">
        <f t="shared" si="627"/>
        <v>1263.85896</v>
      </c>
      <c r="EI308" s="50">
        <f t="shared" si="628"/>
        <v>107460.47392500001</v>
      </c>
      <c r="EJ308" s="57">
        <f t="shared" si="629"/>
        <v>9605.4347239999988</v>
      </c>
      <c r="EK308" s="57">
        <f t="shared" si="630"/>
        <v>1500.23055</v>
      </c>
      <c r="EL308" s="50">
        <f t="shared" si="631"/>
        <v>72548.950035000002</v>
      </c>
      <c r="EM308" s="57">
        <f t="shared" si="632"/>
        <v>41164.151373000001</v>
      </c>
      <c r="EN308" s="57">
        <f t="shared" si="633"/>
        <v>2083.0664400000001</v>
      </c>
      <c r="EO308" s="50">
        <f t="shared" si="634"/>
        <v>105801.628375</v>
      </c>
      <c r="EP308" s="57">
        <f t="shared" si="635"/>
        <v>47373.578563999996</v>
      </c>
      <c r="EQ308" s="57">
        <f t="shared" si="636"/>
        <v>3229.34157</v>
      </c>
      <c r="ER308" s="50">
        <f t="shared" si="637"/>
        <v>29839.130075000001</v>
      </c>
      <c r="ES308" s="57">
        <f t="shared" si="638"/>
        <v>8903.8618429999988</v>
      </c>
      <c r="ET308" s="57">
        <f t="shared" si="639"/>
        <v>828.97269000000006</v>
      </c>
      <c r="EU308" s="50">
        <f t="shared" si="640"/>
        <v>5882.8747550000007</v>
      </c>
      <c r="EV308" s="57">
        <f t="shared" si="641"/>
        <v>2547.759587</v>
      </c>
      <c r="EW308" s="57">
        <f t="shared" si="642"/>
        <v>357.03213</v>
      </c>
      <c r="EX308" s="50">
        <f t="shared" si="643"/>
        <v>92684.120640000008</v>
      </c>
      <c r="EY308" s="57">
        <f t="shared" si="644"/>
        <v>24047.856684999999</v>
      </c>
      <c r="EZ308" s="57">
        <f t="shared" si="645"/>
        <v>3605.50281</v>
      </c>
      <c r="FA308" s="50">
        <f t="shared" si="646"/>
        <v>52410.335460000002</v>
      </c>
      <c r="FB308" s="57">
        <f t="shared" si="647"/>
        <v>17983.733764000001</v>
      </c>
      <c r="FC308" s="57">
        <f t="shared" si="648"/>
        <v>2104.87095</v>
      </c>
      <c r="FD308" s="50">
        <f t="shared" si="649"/>
        <v>20299.907170000002</v>
      </c>
      <c r="FE308" s="57">
        <f t="shared" si="650"/>
        <v>3932.8108549999997</v>
      </c>
      <c r="FF308" s="57">
        <f t="shared" si="651"/>
        <v>3758.2681499999999</v>
      </c>
      <c r="FG308" s="50">
        <f t="shared" si="652"/>
        <v>120789.78581500001</v>
      </c>
      <c r="FH308" s="57">
        <f t="shared" si="653"/>
        <v>23841.963275999999</v>
      </c>
      <c r="FI308" s="57">
        <f t="shared" si="654"/>
        <v>6213.4827299999997</v>
      </c>
      <c r="FJ308" s="50">
        <f t="shared" si="655"/>
        <v>36199.568670000001</v>
      </c>
      <c r="FK308" s="57">
        <f t="shared" si="656"/>
        <v>7436.8370339999992</v>
      </c>
      <c r="FL308" s="57">
        <f t="shared" si="657"/>
        <v>1549.59168</v>
      </c>
      <c r="FM308" s="50">
        <f t="shared" si="658"/>
        <v>61370.971405000004</v>
      </c>
      <c r="FN308" s="57">
        <f t="shared" si="659"/>
        <v>44358.103723</v>
      </c>
      <c r="FO308" s="57">
        <f t="shared" si="660"/>
        <v>779.47779000000003</v>
      </c>
      <c r="FP308" s="50">
        <f t="shared" si="661"/>
        <v>80974.048645000003</v>
      </c>
      <c r="FQ308" s="57">
        <f t="shared" si="662"/>
        <v>53084.036374999996</v>
      </c>
      <c r="FR308" s="57">
        <f t="shared" si="663"/>
        <v>11249.65569</v>
      </c>
      <c r="FS308" s="50">
        <f t="shared" si="664"/>
        <v>7120.4079750000001</v>
      </c>
      <c r="FT308" s="57">
        <f t="shared" si="665"/>
        <v>1022.3389109999999</v>
      </c>
      <c r="FU308" s="57">
        <f t="shared" si="666"/>
        <v>710.85378000000003</v>
      </c>
      <c r="FV308" s="50">
        <f t="shared" si="667"/>
        <v>28858.746615</v>
      </c>
      <c r="FW308" s="57">
        <f t="shared" si="668"/>
        <v>8539.2303730000003</v>
      </c>
      <c r="FX308" s="57">
        <f t="shared" si="669"/>
        <v>810.91373999999996</v>
      </c>
      <c r="FY308" s="50">
        <f t="shared" si="670"/>
        <v>349834.45463500003</v>
      </c>
      <c r="FZ308" s="57">
        <f t="shared" si="671"/>
        <v>88780.360651999988</v>
      </c>
      <c r="GA308" s="57">
        <f t="shared" si="672"/>
        <v>11616.453030000001</v>
      </c>
      <c r="GB308" s="50">
        <f t="shared" si="673"/>
        <v>993.01135000000011</v>
      </c>
      <c r="GC308" s="57">
        <f t="shared" si="674"/>
        <v>561.47763199999997</v>
      </c>
      <c r="GD308" s="57">
        <f t="shared" si="675"/>
        <v>35.716589999999997</v>
      </c>
      <c r="GE308" s="50">
        <f t="shared" si="676"/>
        <v>125839.21983</v>
      </c>
      <c r="GF308" s="57">
        <f t="shared" si="677"/>
        <v>9725.5163659999998</v>
      </c>
      <c r="GG308" s="57">
        <f t="shared" si="678"/>
        <v>1938.19353</v>
      </c>
      <c r="GH308" s="50">
        <f t="shared" si="679"/>
        <v>46432.751530000001</v>
      </c>
      <c r="GI308" s="57">
        <f t="shared" si="680"/>
        <v>4935.9586359999994</v>
      </c>
      <c r="GJ308" s="57">
        <f t="shared" si="681"/>
        <v>2278.50441</v>
      </c>
      <c r="GK308" s="51"/>
    </row>
    <row r="309" spans="1:193" s="45" customFormat="1">
      <c r="A309" s="45" t="s">
        <v>23</v>
      </c>
      <c r="B309" s="46">
        <v>41846</v>
      </c>
      <c r="C309" s="56">
        <v>0.56999999999999995</v>
      </c>
      <c r="D309" s="56">
        <v>0.27707599999999999</v>
      </c>
      <c r="E309" s="56">
        <v>0.13436899999999999</v>
      </c>
      <c r="F309" s="48">
        <v>100915</v>
      </c>
      <c r="G309" s="49">
        <v>180437</v>
      </c>
      <c r="H309" s="49">
        <v>41366</v>
      </c>
      <c r="I309" s="49">
        <f t="shared" si="688"/>
        <v>915693</v>
      </c>
      <c r="J309" s="48">
        <v>596223</v>
      </c>
      <c r="K309" s="48">
        <v>337569</v>
      </c>
      <c r="L309" s="48">
        <v>126773</v>
      </c>
      <c r="M309" s="49">
        <v>121028</v>
      </c>
      <c r="N309" s="49">
        <v>25368</v>
      </c>
      <c r="O309" s="48">
        <v>279568</v>
      </c>
      <c r="P309" s="49">
        <v>270374</v>
      </c>
      <c r="Q309" s="49">
        <v>106489</v>
      </c>
      <c r="R309" s="48">
        <v>366931</v>
      </c>
      <c r="S309" s="49">
        <v>270312</v>
      </c>
      <c r="T309" s="49">
        <v>98693</v>
      </c>
      <c r="U309" s="48">
        <v>160401</v>
      </c>
      <c r="V309" s="49">
        <v>131942</v>
      </c>
      <c r="W309" s="49">
        <v>62960</v>
      </c>
      <c r="X309" s="48">
        <v>23956</v>
      </c>
      <c r="Y309" s="49">
        <v>22729</v>
      </c>
      <c r="Z309" s="49">
        <v>7193</v>
      </c>
      <c r="AA309" s="48">
        <v>499469</v>
      </c>
      <c r="AB309" s="49">
        <v>621656</v>
      </c>
      <c r="AC309" s="49">
        <v>223478</v>
      </c>
      <c r="AD309" s="48">
        <v>240903</v>
      </c>
      <c r="AE309" s="49">
        <v>742677</v>
      </c>
      <c r="AF309" s="49">
        <v>158344</v>
      </c>
      <c r="AG309" s="48">
        <v>30458</v>
      </c>
      <c r="AH309" s="49">
        <v>30032</v>
      </c>
      <c r="AI309" s="49">
        <v>9595</v>
      </c>
      <c r="AJ309" s="48">
        <v>96886</v>
      </c>
      <c r="AK309" s="49">
        <v>80309</v>
      </c>
      <c r="AL309" s="49">
        <v>19758</v>
      </c>
      <c r="AM309" s="48">
        <v>60828</v>
      </c>
      <c r="AN309" s="49">
        <v>42317</v>
      </c>
      <c r="AO309" s="49">
        <v>8004</v>
      </c>
      <c r="AP309" s="48">
        <v>139730</v>
      </c>
      <c r="AQ309" s="49">
        <v>39629</v>
      </c>
      <c r="AR309" s="49">
        <v>10955</v>
      </c>
      <c r="AS309" s="48">
        <v>204450</v>
      </c>
      <c r="AT309" s="49">
        <v>42137</v>
      </c>
      <c r="AU309" s="49">
        <v>13676</v>
      </c>
      <c r="AV309" s="48">
        <v>133760</v>
      </c>
      <c r="AW309" s="49">
        <v>152495</v>
      </c>
      <c r="AX309" s="49">
        <v>17692</v>
      </c>
      <c r="AY309" s="48">
        <v>183139</v>
      </c>
      <c r="AZ309" s="49">
        <v>176565</v>
      </c>
      <c r="BA309" s="49">
        <v>28325</v>
      </c>
      <c r="BB309" s="48">
        <v>63565</v>
      </c>
      <c r="BC309" s="49">
        <v>46752</v>
      </c>
      <c r="BD309" s="49">
        <v>10254</v>
      </c>
      <c r="BE309" s="48">
        <v>11804</v>
      </c>
      <c r="BF309" s="49">
        <v>10178</v>
      </c>
      <c r="BG309" s="49">
        <v>3385</v>
      </c>
      <c r="BH309" s="50">
        <v>165749</v>
      </c>
      <c r="BI309" s="50">
        <v>102835</v>
      </c>
      <c r="BJ309" s="50">
        <v>35355</v>
      </c>
      <c r="BK309" s="50">
        <v>95211</v>
      </c>
      <c r="BL309" s="50">
        <v>93747</v>
      </c>
      <c r="BM309" s="50">
        <v>25218</v>
      </c>
      <c r="BN309" s="50">
        <v>37722</v>
      </c>
      <c r="BO309" s="50">
        <v>11847</v>
      </c>
      <c r="BP309" s="50">
        <v>30308</v>
      </c>
      <c r="BQ309" s="50">
        <v>223517</v>
      </c>
      <c r="BR309" s="50">
        <v>78398</v>
      </c>
      <c r="BS309" s="50">
        <v>47264</v>
      </c>
      <c r="BT309" s="50">
        <v>60714</v>
      </c>
      <c r="BU309" s="50">
        <v>25578</v>
      </c>
      <c r="BV309" s="50">
        <v>11854</v>
      </c>
      <c r="BW309" s="50">
        <v>102906</v>
      </c>
      <c r="BX309" s="50">
        <v>193535</v>
      </c>
      <c r="BY309" s="50">
        <v>9900</v>
      </c>
      <c r="BZ309" s="50">
        <v>140549</v>
      </c>
      <c r="CA309" s="50">
        <v>175728</v>
      </c>
      <c r="CB309" s="50">
        <v>86624</v>
      </c>
      <c r="CC309" s="50">
        <v>13021</v>
      </c>
      <c r="CD309" s="50">
        <v>5157</v>
      </c>
      <c r="CE309" s="50">
        <v>8329</v>
      </c>
      <c r="CF309" s="50">
        <v>51274</v>
      </c>
      <c r="CG309" s="50">
        <v>30509</v>
      </c>
      <c r="CH309" s="50">
        <v>6615</v>
      </c>
      <c r="CI309" s="50">
        <v>563353</v>
      </c>
      <c r="CJ309" s="50">
        <v>287962</v>
      </c>
      <c r="CK309" s="50">
        <v>90719</v>
      </c>
      <c r="CL309" s="50">
        <v>1757</v>
      </c>
      <c r="CM309" s="50">
        <v>560</v>
      </c>
      <c r="CN309" s="50">
        <v>161</v>
      </c>
      <c r="CO309" s="50">
        <v>211041</v>
      </c>
      <c r="CP309" s="50">
        <v>31275</v>
      </c>
      <c r="CQ309" s="50">
        <v>14014</v>
      </c>
      <c r="CR309" s="50">
        <v>79284</v>
      </c>
      <c r="CS309" s="50">
        <v>16602</v>
      </c>
      <c r="CT309" s="50">
        <v>17936</v>
      </c>
      <c r="CU309" s="51"/>
      <c r="CV309" s="50">
        <f t="shared" si="589"/>
        <v>57521.549999999996</v>
      </c>
      <c r="CW309" s="57">
        <f t="shared" si="590"/>
        <v>49994.762212000001</v>
      </c>
      <c r="CX309" s="57">
        <f t="shared" si="591"/>
        <v>5558.3080539999992</v>
      </c>
      <c r="CY309" s="50">
        <f t="shared" si="592"/>
        <v>521945.00999999995</v>
      </c>
      <c r="CZ309" s="57">
        <f t="shared" si="593"/>
        <v>165199.08394799998</v>
      </c>
      <c r="DA309" s="57">
        <f t="shared" si="594"/>
        <v>45358.808960999995</v>
      </c>
      <c r="DB309" s="50">
        <f t="shared" si="595"/>
        <v>72260.61</v>
      </c>
      <c r="DC309" s="57">
        <f t="shared" si="596"/>
        <v>33533.954127999998</v>
      </c>
      <c r="DD309" s="57">
        <f t="shared" si="597"/>
        <v>3408.6727919999998</v>
      </c>
      <c r="DE309" s="50">
        <f t="shared" si="598"/>
        <v>159353.75999999998</v>
      </c>
      <c r="DF309" s="57">
        <f t="shared" si="599"/>
        <v>74914.146423999991</v>
      </c>
      <c r="DG309" s="57">
        <f t="shared" si="600"/>
        <v>14308.820440999998</v>
      </c>
      <c r="DH309" s="50">
        <f t="shared" si="601"/>
        <v>209150.66999999998</v>
      </c>
      <c r="DI309" s="57">
        <f t="shared" si="602"/>
        <v>74896.967711999998</v>
      </c>
      <c r="DJ309" s="57">
        <f t="shared" si="603"/>
        <v>13261.279716999999</v>
      </c>
      <c r="DK309" s="50">
        <f t="shared" si="604"/>
        <v>91428.569999999992</v>
      </c>
      <c r="DL309" s="57">
        <f t="shared" si="605"/>
        <v>36557.961592</v>
      </c>
      <c r="DM309" s="57">
        <f t="shared" si="606"/>
        <v>8459.8722399999988</v>
      </c>
      <c r="DN309" s="50">
        <f t="shared" si="607"/>
        <v>13654.919999999998</v>
      </c>
      <c r="DO309" s="57">
        <f t="shared" si="608"/>
        <v>6297.6604040000002</v>
      </c>
      <c r="DP309" s="57">
        <f t="shared" si="609"/>
        <v>966.51621699999987</v>
      </c>
      <c r="DQ309" s="50">
        <f t="shared" si="610"/>
        <v>284697.32999999996</v>
      </c>
      <c r="DR309" s="57">
        <f t="shared" si="611"/>
        <v>172245.95785599999</v>
      </c>
      <c r="DS309" s="57">
        <f t="shared" si="612"/>
        <v>30028.515381999998</v>
      </c>
      <c r="DT309" s="50">
        <f t="shared" si="613"/>
        <v>137314.71</v>
      </c>
      <c r="DU309" s="57">
        <f t="shared" si="614"/>
        <v>205777.97245199999</v>
      </c>
      <c r="DV309" s="57">
        <f t="shared" si="615"/>
        <v>21276.524935999998</v>
      </c>
      <c r="DW309" s="50">
        <f t="shared" si="616"/>
        <v>17361.059999999998</v>
      </c>
      <c r="DX309" s="57">
        <f t="shared" si="617"/>
        <v>8321.1464319999995</v>
      </c>
      <c r="DY309" s="57">
        <f t="shared" si="618"/>
        <v>1289.2705549999998</v>
      </c>
      <c r="DZ309" s="50">
        <f t="shared" si="619"/>
        <v>55225.02</v>
      </c>
      <c r="EA309" s="57">
        <f t="shared" si="620"/>
        <v>22251.696484</v>
      </c>
      <c r="EB309" s="57">
        <f t="shared" si="621"/>
        <v>2654.8627019999999</v>
      </c>
      <c r="EC309" s="50">
        <f t="shared" si="622"/>
        <v>34671.96</v>
      </c>
      <c r="ED309" s="57">
        <f t="shared" si="623"/>
        <v>11725.025092</v>
      </c>
      <c r="EE309" s="57">
        <f t="shared" si="624"/>
        <v>1075.489476</v>
      </c>
      <c r="EF309" s="50">
        <f t="shared" si="625"/>
        <v>79646.099999999991</v>
      </c>
      <c r="EG309" s="57">
        <f t="shared" si="626"/>
        <v>10980.244804</v>
      </c>
      <c r="EH309" s="57">
        <f t="shared" si="627"/>
        <v>1472.012395</v>
      </c>
      <c r="EI309" s="50">
        <f t="shared" si="628"/>
        <v>116536.49999999999</v>
      </c>
      <c r="EJ309" s="57">
        <f t="shared" si="629"/>
        <v>11675.151411999999</v>
      </c>
      <c r="EK309" s="57">
        <f t="shared" si="630"/>
        <v>1837.6304439999999</v>
      </c>
      <c r="EL309" s="50">
        <f t="shared" si="631"/>
        <v>76243.199999999997</v>
      </c>
      <c r="EM309" s="57">
        <f t="shared" si="632"/>
        <v>42252.704619999997</v>
      </c>
      <c r="EN309" s="57">
        <f t="shared" si="633"/>
        <v>2377.2563479999999</v>
      </c>
      <c r="EO309" s="50">
        <f t="shared" si="634"/>
        <v>104389.23</v>
      </c>
      <c r="EP309" s="57">
        <f t="shared" si="635"/>
        <v>48921.923940000001</v>
      </c>
      <c r="EQ309" s="57">
        <f t="shared" si="636"/>
        <v>3806.0019249999996</v>
      </c>
      <c r="ER309" s="50">
        <f t="shared" si="637"/>
        <v>36232.049999999996</v>
      </c>
      <c r="ES309" s="57">
        <f t="shared" si="638"/>
        <v>12953.857151999999</v>
      </c>
      <c r="ET309" s="57">
        <f t="shared" si="639"/>
        <v>1377.8197259999999</v>
      </c>
      <c r="EU309" s="50">
        <f t="shared" si="640"/>
        <v>6728.28</v>
      </c>
      <c r="EV309" s="57">
        <f t="shared" si="641"/>
        <v>2820.0795279999998</v>
      </c>
      <c r="EW309" s="57">
        <f t="shared" si="642"/>
        <v>454.83906499999995</v>
      </c>
      <c r="EX309" s="50">
        <f t="shared" si="643"/>
        <v>94476.93</v>
      </c>
      <c r="EY309" s="57">
        <f t="shared" si="644"/>
        <v>28493.11046</v>
      </c>
      <c r="EZ309" s="57">
        <f t="shared" si="645"/>
        <v>4750.6159949999992</v>
      </c>
      <c r="FA309" s="50">
        <f t="shared" si="646"/>
        <v>54270.27</v>
      </c>
      <c r="FB309" s="57">
        <f t="shared" si="647"/>
        <v>25975.043771999997</v>
      </c>
      <c r="FC309" s="57">
        <f t="shared" si="648"/>
        <v>3388.5174419999998</v>
      </c>
      <c r="FD309" s="50">
        <f t="shared" si="649"/>
        <v>21501.539999999997</v>
      </c>
      <c r="FE309" s="57">
        <f t="shared" si="650"/>
        <v>3282.5193719999997</v>
      </c>
      <c r="FF309" s="57">
        <f t="shared" si="651"/>
        <v>4072.4556519999996</v>
      </c>
      <c r="FG309" s="50">
        <f t="shared" si="652"/>
        <v>127404.68999999999</v>
      </c>
      <c r="FH309" s="57">
        <f t="shared" si="653"/>
        <v>21722.204247999998</v>
      </c>
      <c r="FI309" s="57">
        <f t="shared" si="654"/>
        <v>6350.8164159999997</v>
      </c>
      <c r="FJ309" s="50">
        <f t="shared" si="655"/>
        <v>34606.979999999996</v>
      </c>
      <c r="FK309" s="57">
        <f t="shared" si="656"/>
        <v>7087.0499279999995</v>
      </c>
      <c r="FL309" s="57">
        <f t="shared" si="657"/>
        <v>1592.8101259999999</v>
      </c>
      <c r="FM309" s="50">
        <f t="shared" si="658"/>
        <v>58656.42</v>
      </c>
      <c r="FN309" s="57">
        <f t="shared" si="659"/>
        <v>53623.903659999996</v>
      </c>
      <c r="FO309" s="57">
        <f t="shared" si="660"/>
        <v>1330.2530999999999</v>
      </c>
      <c r="FP309" s="50">
        <f t="shared" si="661"/>
        <v>80112.929999999993</v>
      </c>
      <c r="FQ309" s="57">
        <f t="shared" si="662"/>
        <v>48690.011328000001</v>
      </c>
      <c r="FR309" s="57">
        <f t="shared" si="663"/>
        <v>11639.580255999999</v>
      </c>
      <c r="FS309" s="50">
        <f t="shared" si="664"/>
        <v>7421.9699999999993</v>
      </c>
      <c r="FT309" s="57">
        <f t="shared" si="665"/>
        <v>1428.880932</v>
      </c>
      <c r="FU309" s="57">
        <f t="shared" si="666"/>
        <v>1119.1594009999999</v>
      </c>
      <c r="FV309" s="50">
        <f t="shared" si="667"/>
        <v>29226.179999999997</v>
      </c>
      <c r="FW309" s="57">
        <f t="shared" si="668"/>
        <v>8453.3116840000002</v>
      </c>
      <c r="FX309" s="57">
        <f t="shared" si="669"/>
        <v>888.85093499999994</v>
      </c>
      <c r="FY309" s="50">
        <f t="shared" si="670"/>
        <v>321111.20999999996</v>
      </c>
      <c r="FZ309" s="57">
        <f t="shared" si="671"/>
        <v>79787.359111999991</v>
      </c>
      <c r="GA309" s="57">
        <f t="shared" si="672"/>
        <v>12189.821311</v>
      </c>
      <c r="GB309" s="50">
        <f t="shared" si="673"/>
        <v>1001.4899999999999</v>
      </c>
      <c r="GC309" s="57">
        <f t="shared" si="674"/>
        <v>155.16255999999998</v>
      </c>
      <c r="GD309" s="57">
        <f t="shared" si="675"/>
        <v>21.633408999999997</v>
      </c>
      <c r="GE309" s="50">
        <f t="shared" si="676"/>
        <v>120293.37</v>
      </c>
      <c r="GF309" s="57">
        <f t="shared" si="677"/>
        <v>8665.5519000000004</v>
      </c>
      <c r="GG309" s="57">
        <f t="shared" si="678"/>
        <v>1883.0471659999998</v>
      </c>
      <c r="GH309" s="50">
        <f t="shared" si="679"/>
        <v>45191.88</v>
      </c>
      <c r="GI309" s="57">
        <f t="shared" si="680"/>
        <v>4600.0157520000002</v>
      </c>
      <c r="GJ309" s="57">
        <f t="shared" si="681"/>
        <v>2410.0423839999999</v>
      </c>
      <c r="GK309" s="51"/>
    </row>
    <row r="310" spans="1:193" s="45" customFormat="1">
      <c r="A310" s="45" t="s">
        <v>23</v>
      </c>
      <c r="B310" s="46">
        <v>41845</v>
      </c>
      <c r="C310" s="56">
        <v>0.57483899999999999</v>
      </c>
      <c r="D310" s="56">
        <v>0.27920099999999998</v>
      </c>
      <c r="E310" s="56">
        <v>0.12797600000000001</v>
      </c>
      <c r="F310" s="48">
        <v>132210</v>
      </c>
      <c r="G310" s="49">
        <v>198243</v>
      </c>
      <c r="H310" s="49">
        <v>47424</v>
      </c>
      <c r="I310" s="49">
        <f t="shared" si="688"/>
        <v>915693</v>
      </c>
      <c r="J310" s="48">
        <v>615192</v>
      </c>
      <c r="K310" s="48">
        <v>350185</v>
      </c>
      <c r="L310" s="48">
        <v>137611</v>
      </c>
      <c r="M310" s="49">
        <v>124600</v>
      </c>
      <c r="N310" s="49">
        <v>25834</v>
      </c>
      <c r="O310" s="48">
        <v>292912</v>
      </c>
      <c r="P310" s="49">
        <v>280790</v>
      </c>
      <c r="Q310" s="49">
        <v>112404</v>
      </c>
      <c r="R310" s="48">
        <v>381202</v>
      </c>
      <c r="S310" s="49">
        <v>277029</v>
      </c>
      <c r="T310" s="49">
        <v>106983</v>
      </c>
      <c r="U310" s="48">
        <v>165328</v>
      </c>
      <c r="V310" s="49">
        <v>135846</v>
      </c>
      <c r="W310" s="49">
        <v>64539</v>
      </c>
      <c r="X310" s="48">
        <v>26172</v>
      </c>
      <c r="Y310" s="49">
        <v>23739</v>
      </c>
      <c r="Z310" s="49">
        <v>7923</v>
      </c>
      <c r="AA310" s="48">
        <v>495046</v>
      </c>
      <c r="AB310" s="49">
        <v>615359</v>
      </c>
      <c r="AC310" s="49">
        <v>222062</v>
      </c>
      <c r="AD310" s="48">
        <v>242016</v>
      </c>
      <c r="AE310" s="49">
        <v>727040</v>
      </c>
      <c r="AF310" s="49">
        <v>159362</v>
      </c>
      <c r="AG310" s="48">
        <v>40442</v>
      </c>
      <c r="AH310" s="49">
        <v>31434</v>
      </c>
      <c r="AI310" s="49">
        <v>9496</v>
      </c>
      <c r="AJ310" s="48">
        <v>100236</v>
      </c>
      <c r="AK310" s="49">
        <v>83528</v>
      </c>
      <c r="AL310" s="49">
        <v>21230</v>
      </c>
      <c r="AM310" s="48">
        <v>64248</v>
      </c>
      <c r="AN310" s="49">
        <v>43116</v>
      </c>
      <c r="AO310" s="49">
        <v>9137</v>
      </c>
      <c r="AP310" s="48">
        <v>146317</v>
      </c>
      <c r="AQ310" s="49">
        <v>39630</v>
      </c>
      <c r="AR310" s="49">
        <v>10890</v>
      </c>
      <c r="AS310" s="48">
        <v>219966</v>
      </c>
      <c r="AT310" s="49">
        <v>46764</v>
      </c>
      <c r="AU310" s="49">
        <v>15000</v>
      </c>
      <c r="AV310" s="48">
        <v>122854</v>
      </c>
      <c r="AW310" s="49">
        <v>139610</v>
      </c>
      <c r="AX310" s="49">
        <v>16541</v>
      </c>
      <c r="AY310" s="48">
        <v>139898</v>
      </c>
      <c r="AZ310" s="49">
        <v>171906</v>
      </c>
      <c r="BA310" s="49">
        <v>26565</v>
      </c>
      <c r="BB310" s="48">
        <v>-1234</v>
      </c>
      <c r="BC310" s="49">
        <v>43661</v>
      </c>
      <c r="BD310" s="49">
        <v>10140</v>
      </c>
      <c r="BE310" s="48">
        <v>11946</v>
      </c>
      <c r="BF310" s="49">
        <v>10859</v>
      </c>
      <c r="BG310" s="49">
        <v>3657</v>
      </c>
      <c r="BH310" s="50">
        <v>215170</v>
      </c>
      <c r="BI310" s="50">
        <v>106031</v>
      </c>
      <c r="BJ310" s="50">
        <v>35839</v>
      </c>
      <c r="BK310" s="50">
        <v>132419</v>
      </c>
      <c r="BL310" s="50">
        <v>89155</v>
      </c>
      <c r="BM310" s="50">
        <v>24673</v>
      </c>
      <c r="BN310" s="50">
        <v>36522</v>
      </c>
      <c r="BO310" s="50">
        <v>11400</v>
      </c>
      <c r="BP310" s="50">
        <v>32757</v>
      </c>
      <c r="BQ310" s="50">
        <v>208999</v>
      </c>
      <c r="BR310" s="50">
        <v>79594</v>
      </c>
      <c r="BS310" s="50">
        <v>47769</v>
      </c>
      <c r="BT310" s="50">
        <v>63068</v>
      </c>
      <c r="BU310" s="50">
        <v>25784</v>
      </c>
      <c r="BV310" s="50">
        <v>12123</v>
      </c>
      <c r="BW310" s="50">
        <v>136814</v>
      </c>
      <c r="BX310" s="50">
        <v>208221</v>
      </c>
      <c r="BY310" s="50">
        <v>12944</v>
      </c>
      <c r="BZ310" s="50">
        <v>147600</v>
      </c>
      <c r="CA310" s="50">
        <v>178344</v>
      </c>
      <c r="CB310" s="50">
        <v>89767</v>
      </c>
      <c r="CC310" s="50">
        <v>19563</v>
      </c>
      <c r="CD310" s="50">
        <v>5166</v>
      </c>
      <c r="CE310" s="50">
        <v>8219</v>
      </c>
      <c r="CF310" s="50">
        <v>55601</v>
      </c>
      <c r="CG310" s="50">
        <v>32438</v>
      </c>
      <c r="CH310" s="50">
        <v>7069</v>
      </c>
      <c r="CI310" s="49">
        <f>AVERAGE(CI309,CI311)</f>
        <v>573979.5</v>
      </c>
      <c r="CJ310" s="50">
        <v>308974</v>
      </c>
      <c r="CK310" s="50">
        <v>100681</v>
      </c>
      <c r="CL310" s="50">
        <v>2712</v>
      </c>
      <c r="CM310" s="50">
        <v>680</v>
      </c>
      <c r="CN310" s="50">
        <v>471</v>
      </c>
      <c r="CO310" s="50">
        <v>205703</v>
      </c>
      <c r="CP310" s="50">
        <v>30873</v>
      </c>
      <c r="CQ310" s="50">
        <v>14609</v>
      </c>
      <c r="CR310" s="50">
        <v>77108</v>
      </c>
      <c r="CS310" s="50">
        <v>15891</v>
      </c>
      <c r="CT310" s="50">
        <v>18528</v>
      </c>
      <c r="CU310" s="51"/>
      <c r="CV310" s="50">
        <f t="shared" si="589"/>
        <v>75999.464189999999</v>
      </c>
      <c r="CW310" s="57">
        <f t="shared" si="590"/>
        <v>55349.643842999998</v>
      </c>
      <c r="CX310" s="57">
        <f t="shared" si="591"/>
        <v>6069.1338240000005</v>
      </c>
      <c r="CY310" s="50">
        <f t="shared" si="592"/>
        <v>526376.04842699994</v>
      </c>
      <c r="CZ310" s="57">
        <f t="shared" si="593"/>
        <v>171762.22159199999</v>
      </c>
      <c r="DA310" s="57">
        <f t="shared" si="594"/>
        <v>44815.275560000002</v>
      </c>
      <c r="DB310" s="50">
        <f t="shared" si="595"/>
        <v>79104.169628999996</v>
      </c>
      <c r="DC310" s="57">
        <f t="shared" si="596"/>
        <v>34788.444599999995</v>
      </c>
      <c r="DD310" s="57">
        <f t="shared" si="597"/>
        <v>3306.1319840000001</v>
      </c>
      <c r="DE310" s="50">
        <f t="shared" si="598"/>
        <v>168377.24116800001</v>
      </c>
      <c r="DF310" s="57">
        <f t="shared" si="599"/>
        <v>78396.848789999989</v>
      </c>
      <c r="DG310" s="57">
        <f t="shared" si="600"/>
        <v>14385.014304</v>
      </c>
      <c r="DH310" s="50">
        <f t="shared" si="601"/>
        <v>219129.77647799999</v>
      </c>
      <c r="DI310" s="57">
        <f t="shared" si="602"/>
        <v>77346.773828999998</v>
      </c>
      <c r="DJ310" s="57">
        <f t="shared" si="603"/>
        <v>13691.256408000001</v>
      </c>
      <c r="DK310" s="50">
        <f t="shared" si="604"/>
        <v>95036.982191999996</v>
      </c>
      <c r="DL310" s="57">
        <f t="shared" si="605"/>
        <v>37928.339045999994</v>
      </c>
      <c r="DM310" s="57">
        <f t="shared" si="606"/>
        <v>8259.443064000001</v>
      </c>
      <c r="DN310" s="50">
        <f t="shared" si="607"/>
        <v>15044.686308</v>
      </c>
      <c r="DO310" s="57">
        <f t="shared" si="608"/>
        <v>6627.9525389999999</v>
      </c>
      <c r="DP310" s="57">
        <f t="shared" si="609"/>
        <v>1013.9538480000001</v>
      </c>
      <c r="DQ310" s="50">
        <f t="shared" si="610"/>
        <v>284571.74759400001</v>
      </c>
      <c r="DR310" s="57">
        <f t="shared" si="611"/>
        <v>171808.84815899999</v>
      </c>
      <c r="DS310" s="57">
        <f t="shared" si="612"/>
        <v>28418.606512000002</v>
      </c>
      <c r="DT310" s="50">
        <f t="shared" si="613"/>
        <v>139120.23542399998</v>
      </c>
      <c r="DU310" s="57">
        <f t="shared" si="614"/>
        <v>202990.29504</v>
      </c>
      <c r="DV310" s="57">
        <f t="shared" si="615"/>
        <v>20394.511312000002</v>
      </c>
      <c r="DW310" s="50">
        <f t="shared" si="616"/>
        <v>23247.638837999999</v>
      </c>
      <c r="DX310" s="57">
        <f t="shared" si="617"/>
        <v>8776.4042339999996</v>
      </c>
      <c r="DY310" s="57">
        <f t="shared" si="618"/>
        <v>1215.260096</v>
      </c>
      <c r="DZ310" s="50">
        <f t="shared" si="619"/>
        <v>57619.562003999999</v>
      </c>
      <c r="EA310" s="57">
        <f t="shared" si="620"/>
        <v>23321.101127999998</v>
      </c>
      <c r="EB310" s="57">
        <f t="shared" si="621"/>
        <v>2716.93048</v>
      </c>
      <c r="EC310" s="50">
        <f t="shared" si="622"/>
        <v>36932.256071999996</v>
      </c>
      <c r="ED310" s="57">
        <f t="shared" si="623"/>
        <v>12038.030315999998</v>
      </c>
      <c r="EE310" s="57">
        <f t="shared" si="624"/>
        <v>1169.3167120000001</v>
      </c>
      <c r="EF310" s="50">
        <f t="shared" si="625"/>
        <v>84108.717963000003</v>
      </c>
      <c r="EG310" s="57">
        <f t="shared" si="626"/>
        <v>11064.735629999999</v>
      </c>
      <c r="EH310" s="57">
        <f t="shared" si="627"/>
        <v>1393.6586400000001</v>
      </c>
      <c r="EI310" s="50">
        <f t="shared" si="628"/>
        <v>126445.035474</v>
      </c>
      <c r="EJ310" s="57">
        <f t="shared" si="629"/>
        <v>13056.555563999998</v>
      </c>
      <c r="EK310" s="57">
        <f t="shared" si="630"/>
        <v>1919.64</v>
      </c>
      <c r="EL310" s="50">
        <f t="shared" si="631"/>
        <v>70621.270506000001</v>
      </c>
      <c r="EM310" s="57">
        <f t="shared" si="632"/>
        <v>38979.251609999999</v>
      </c>
      <c r="EN310" s="57">
        <f t="shared" si="633"/>
        <v>2116.8510160000001</v>
      </c>
      <c r="EO310" s="50">
        <f t="shared" si="634"/>
        <v>80418.826421999998</v>
      </c>
      <c r="EP310" s="57">
        <f t="shared" si="635"/>
        <v>47996.327105999997</v>
      </c>
      <c r="EQ310" s="57">
        <f t="shared" si="636"/>
        <v>3399.68244</v>
      </c>
      <c r="ER310" s="50">
        <f t="shared" si="637"/>
        <v>-709.35132599999997</v>
      </c>
      <c r="ES310" s="57">
        <f t="shared" si="638"/>
        <v>12190.194860999998</v>
      </c>
      <c r="ET310" s="57">
        <f t="shared" si="639"/>
        <v>1297.6766400000001</v>
      </c>
      <c r="EU310" s="50">
        <f t="shared" si="640"/>
        <v>6867.0266940000001</v>
      </c>
      <c r="EV310" s="57">
        <f t="shared" si="641"/>
        <v>3031.8436589999997</v>
      </c>
      <c r="EW310" s="57">
        <f t="shared" si="642"/>
        <v>468.00823200000002</v>
      </c>
      <c r="EX310" s="50">
        <f t="shared" si="643"/>
        <v>123688.10763</v>
      </c>
      <c r="EY310" s="57">
        <f t="shared" si="644"/>
        <v>29603.961230999997</v>
      </c>
      <c r="EZ310" s="57">
        <f t="shared" si="645"/>
        <v>4586.5318640000005</v>
      </c>
      <c r="FA310" s="50">
        <f t="shared" si="646"/>
        <v>76119.605540999997</v>
      </c>
      <c r="FB310" s="57">
        <f t="shared" si="647"/>
        <v>24892.165154999999</v>
      </c>
      <c r="FC310" s="57">
        <f t="shared" si="648"/>
        <v>3157.5518480000001</v>
      </c>
      <c r="FD310" s="50">
        <f t="shared" si="649"/>
        <v>20994.269958000001</v>
      </c>
      <c r="FE310" s="57">
        <f t="shared" si="650"/>
        <v>3182.8913999999995</v>
      </c>
      <c r="FF310" s="57">
        <f t="shared" si="651"/>
        <v>4192.1098320000001</v>
      </c>
      <c r="FG310" s="50">
        <f t="shared" si="652"/>
        <v>120140.776161</v>
      </c>
      <c r="FH310" s="57">
        <f t="shared" si="653"/>
        <v>22222.724393999997</v>
      </c>
      <c r="FI310" s="57">
        <f t="shared" si="654"/>
        <v>6113.2855440000003</v>
      </c>
      <c r="FJ310" s="50">
        <f t="shared" si="655"/>
        <v>36253.946051999999</v>
      </c>
      <c r="FK310" s="57">
        <f t="shared" si="656"/>
        <v>7198.9185839999991</v>
      </c>
      <c r="FL310" s="57">
        <f t="shared" si="657"/>
        <v>1551.4530480000001</v>
      </c>
      <c r="FM310" s="50">
        <f t="shared" si="658"/>
        <v>78646.022945999997</v>
      </c>
      <c r="FN310" s="57">
        <f t="shared" si="659"/>
        <v>58135.511420999996</v>
      </c>
      <c r="FO310" s="57">
        <f t="shared" si="660"/>
        <v>1656.521344</v>
      </c>
      <c r="FP310" s="50">
        <f t="shared" si="661"/>
        <v>84846.236399999994</v>
      </c>
      <c r="FQ310" s="57">
        <f t="shared" si="662"/>
        <v>49793.823143999994</v>
      </c>
      <c r="FR310" s="57">
        <f t="shared" si="663"/>
        <v>11488.021592000001</v>
      </c>
      <c r="FS310" s="50">
        <f t="shared" si="664"/>
        <v>11245.575357</v>
      </c>
      <c r="FT310" s="57">
        <f t="shared" si="665"/>
        <v>1442.3523659999998</v>
      </c>
      <c r="FU310" s="57">
        <f t="shared" si="666"/>
        <v>1051.834744</v>
      </c>
      <c r="FV310" s="50">
        <f t="shared" si="667"/>
        <v>31961.623239</v>
      </c>
      <c r="FW310" s="57">
        <f t="shared" si="668"/>
        <v>9056.7220379999999</v>
      </c>
      <c r="FX310" s="57">
        <f t="shared" si="669"/>
        <v>904.66234400000008</v>
      </c>
      <c r="FY310" s="50">
        <f t="shared" si="670"/>
        <v>329945.80180050002</v>
      </c>
      <c r="FZ310" s="57">
        <f t="shared" si="671"/>
        <v>86265.849773999988</v>
      </c>
      <c r="GA310" s="57">
        <f t="shared" si="672"/>
        <v>12884.751656</v>
      </c>
      <c r="GB310" s="50">
        <f t="shared" si="673"/>
        <v>1558.9633679999999</v>
      </c>
      <c r="GC310" s="57">
        <f t="shared" si="674"/>
        <v>189.85667999999998</v>
      </c>
      <c r="GD310" s="57">
        <f t="shared" si="675"/>
        <v>60.276696000000001</v>
      </c>
      <c r="GE310" s="50">
        <f t="shared" si="676"/>
        <v>118246.10681699999</v>
      </c>
      <c r="GF310" s="57">
        <f t="shared" si="677"/>
        <v>8619.7724729999991</v>
      </c>
      <c r="GG310" s="57">
        <f t="shared" si="678"/>
        <v>1869.6013840000001</v>
      </c>
      <c r="GH310" s="50">
        <f t="shared" si="679"/>
        <v>44324.685612000001</v>
      </c>
      <c r="GI310" s="57">
        <f t="shared" si="680"/>
        <v>4436.7830909999993</v>
      </c>
      <c r="GJ310" s="57">
        <f t="shared" si="681"/>
        <v>2371.1393280000002</v>
      </c>
      <c r="GK310" s="51"/>
    </row>
    <row r="311" spans="1:193" s="45" customFormat="1">
      <c r="A311" s="45" t="s">
        <v>23</v>
      </c>
      <c r="B311" s="46">
        <v>41844</v>
      </c>
      <c r="C311" s="56">
        <v>0.56470500000000001</v>
      </c>
      <c r="D311" s="56">
        <v>0.284383</v>
      </c>
      <c r="E311" s="56">
        <v>0.13217000000000001</v>
      </c>
      <c r="F311" s="48">
        <v>121330</v>
      </c>
      <c r="G311" s="49">
        <v>205295</v>
      </c>
      <c r="H311" s="49">
        <v>48332</v>
      </c>
      <c r="I311" s="49">
        <v>922400</v>
      </c>
      <c r="J311" s="48">
        <v>621578</v>
      </c>
      <c r="K311" s="48">
        <v>354177</v>
      </c>
      <c r="L311" s="48">
        <v>140614</v>
      </c>
      <c r="M311" s="49">
        <v>127613</v>
      </c>
      <c r="N311" s="49">
        <v>25741</v>
      </c>
      <c r="O311" s="48">
        <v>295495</v>
      </c>
      <c r="P311" s="49">
        <v>287928</v>
      </c>
      <c r="Q311" s="49">
        <v>114467</v>
      </c>
      <c r="R311" s="48">
        <v>398805</v>
      </c>
      <c r="S311" s="49">
        <v>285549</v>
      </c>
      <c r="T311" s="49">
        <v>105421</v>
      </c>
      <c r="U311" s="48">
        <v>166623</v>
      </c>
      <c r="V311" s="49">
        <v>138644</v>
      </c>
      <c r="W311" s="49">
        <v>65092</v>
      </c>
      <c r="X311" s="48">
        <v>26947</v>
      </c>
      <c r="Y311" s="49">
        <v>24797</v>
      </c>
      <c r="Z311" s="49">
        <v>7934</v>
      </c>
      <c r="AA311" s="48">
        <v>487975</v>
      </c>
      <c r="AB311" s="49">
        <v>601073</v>
      </c>
      <c r="AC311" s="49">
        <v>216571</v>
      </c>
      <c r="AD311" s="48">
        <v>320582</v>
      </c>
      <c r="AE311" s="49">
        <v>737726</v>
      </c>
      <c r="AF311" s="49">
        <v>161424</v>
      </c>
      <c r="AG311" s="48">
        <v>40641</v>
      </c>
      <c r="AH311" s="49">
        <v>32465</v>
      </c>
      <c r="AI311" s="49">
        <v>9910</v>
      </c>
      <c r="AJ311" s="48">
        <v>107861</v>
      </c>
      <c r="AK311" s="49">
        <v>87190</v>
      </c>
      <c r="AL311" s="49">
        <v>21223</v>
      </c>
      <c r="AM311" s="48">
        <v>67047</v>
      </c>
      <c r="AN311" s="49">
        <v>45665</v>
      </c>
      <c r="AO311" s="49">
        <v>9201</v>
      </c>
      <c r="AP311" s="48">
        <v>142938</v>
      </c>
      <c r="AQ311" s="49">
        <v>38649</v>
      </c>
      <c r="AR311" s="49">
        <v>11791</v>
      </c>
      <c r="AS311" s="48">
        <v>210870</v>
      </c>
      <c r="AT311" s="49">
        <v>45212</v>
      </c>
      <c r="AU311" s="49">
        <v>15570</v>
      </c>
      <c r="AV311" s="48">
        <v>116288</v>
      </c>
      <c r="AW311" s="49">
        <v>138381</v>
      </c>
      <c r="AX311" s="49">
        <v>17537</v>
      </c>
      <c r="AY311" s="48">
        <v>158717</v>
      </c>
      <c r="AZ311" s="49">
        <v>161562</v>
      </c>
      <c r="BA311" s="49">
        <v>24743</v>
      </c>
      <c r="BB311" s="48">
        <v>55470</v>
      </c>
      <c r="BC311" s="49">
        <v>40807</v>
      </c>
      <c r="BD311" s="49">
        <v>9393</v>
      </c>
      <c r="BE311" s="48">
        <v>13091</v>
      </c>
      <c r="BF311" s="49">
        <v>11275</v>
      </c>
      <c r="BG311" s="49">
        <v>4379</v>
      </c>
      <c r="BH311" s="50">
        <v>228058</v>
      </c>
      <c r="BI311" s="50">
        <v>103672</v>
      </c>
      <c r="BJ311" s="50">
        <v>35830</v>
      </c>
      <c r="BK311" s="50">
        <v>126650</v>
      </c>
      <c r="BL311" s="50">
        <v>87984</v>
      </c>
      <c r="BM311" s="50">
        <v>23782</v>
      </c>
      <c r="BN311" s="50">
        <v>33049</v>
      </c>
      <c r="BO311" s="50">
        <v>11422</v>
      </c>
      <c r="BP311" s="50">
        <v>35970</v>
      </c>
      <c r="BQ311" s="50">
        <v>210426</v>
      </c>
      <c r="BR311" s="50">
        <v>79688</v>
      </c>
      <c r="BS311" s="50">
        <v>49960</v>
      </c>
      <c r="BT311" s="50">
        <v>61753</v>
      </c>
      <c r="BU311" s="50">
        <v>29295</v>
      </c>
      <c r="BV311" s="50">
        <v>12925</v>
      </c>
      <c r="BW311" s="50">
        <v>173400</v>
      </c>
      <c r="BX311" s="50">
        <v>225497</v>
      </c>
      <c r="BY311" s="50">
        <v>11694</v>
      </c>
      <c r="BZ311" s="50">
        <v>152192</v>
      </c>
      <c r="CA311" s="50">
        <v>161574</v>
      </c>
      <c r="CB311" s="50">
        <v>85395</v>
      </c>
      <c r="CC311" s="50">
        <v>18952</v>
      </c>
      <c r="CD311" s="50">
        <v>4986</v>
      </c>
      <c r="CE311" s="50">
        <v>8534</v>
      </c>
      <c r="CF311" s="50">
        <v>57147</v>
      </c>
      <c r="CG311" s="50">
        <v>39633</v>
      </c>
      <c r="CH311" s="50">
        <v>8320</v>
      </c>
      <c r="CI311" s="50">
        <v>584606</v>
      </c>
      <c r="CJ311" s="50">
        <v>317922</v>
      </c>
      <c r="CK311" s="50">
        <v>105651</v>
      </c>
      <c r="CL311" s="50">
        <v>2846</v>
      </c>
      <c r="CM311" s="50">
        <v>1410</v>
      </c>
      <c r="CN311" s="50">
        <v>461</v>
      </c>
      <c r="CO311" s="50">
        <v>206958</v>
      </c>
      <c r="CP311" s="50">
        <v>30578</v>
      </c>
      <c r="CQ311" s="50">
        <v>16020</v>
      </c>
      <c r="CR311" s="50">
        <v>76454</v>
      </c>
      <c r="CS311" s="50">
        <v>15823</v>
      </c>
      <c r="CT311" s="50">
        <v>17922</v>
      </c>
      <c r="CU311" s="51"/>
      <c r="CV311" s="50">
        <f t="shared" si="589"/>
        <v>68515.657650000008</v>
      </c>
      <c r="CW311" s="57">
        <f t="shared" si="590"/>
        <v>58382.407984999998</v>
      </c>
      <c r="CX311" s="57">
        <f t="shared" si="591"/>
        <v>6388.0404400000007</v>
      </c>
      <c r="CY311" s="50">
        <f t="shared" si="592"/>
        <v>520883.89199999999</v>
      </c>
      <c r="CZ311" s="57">
        <f t="shared" si="593"/>
        <v>176766.21637400001</v>
      </c>
      <c r="DA311" s="57">
        <f t="shared" si="594"/>
        <v>46811.574090000002</v>
      </c>
      <c r="DB311" s="50">
        <f t="shared" si="595"/>
        <v>79405.428870000003</v>
      </c>
      <c r="DC311" s="57">
        <f t="shared" si="596"/>
        <v>36290.967778999999</v>
      </c>
      <c r="DD311" s="57">
        <f t="shared" si="597"/>
        <v>3402.1879700000004</v>
      </c>
      <c r="DE311" s="50">
        <f t="shared" si="598"/>
        <v>166867.503975</v>
      </c>
      <c r="DF311" s="57">
        <f t="shared" si="599"/>
        <v>81881.828423999992</v>
      </c>
      <c r="DG311" s="57">
        <f t="shared" si="600"/>
        <v>15129.10339</v>
      </c>
      <c r="DH311" s="50">
        <f t="shared" si="601"/>
        <v>225207.17752500001</v>
      </c>
      <c r="DI311" s="57">
        <f t="shared" si="602"/>
        <v>81205.281266999998</v>
      </c>
      <c r="DJ311" s="57">
        <f t="shared" si="603"/>
        <v>13933.493570000001</v>
      </c>
      <c r="DK311" s="50">
        <f t="shared" si="604"/>
        <v>94092.841215000008</v>
      </c>
      <c r="DL311" s="57">
        <f t="shared" si="605"/>
        <v>39427.996652000002</v>
      </c>
      <c r="DM311" s="57">
        <f t="shared" si="606"/>
        <v>8603.2096400000009</v>
      </c>
      <c r="DN311" s="50">
        <f t="shared" si="607"/>
        <v>15217.105635</v>
      </c>
      <c r="DO311" s="57">
        <f t="shared" si="608"/>
        <v>7051.8452509999997</v>
      </c>
      <c r="DP311" s="57">
        <f t="shared" si="609"/>
        <v>1048.63678</v>
      </c>
      <c r="DQ311" s="50">
        <f t="shared" si="610"/>
        <v>275561.92237500002</v>
      </c>
      <c r="DR311" s="57">
        <f t="shared" si="611"/>
        <v>170934.94295900001</v>
      </c>
      <c r="DS311" s="57">
        <f t="shared" si="612"/>
        <v>28624.18907</v>
      </c>
      <c r="DT311" s="50">
        <f t="shared" si="613"/>
        <v>181034.25831</v>
      </c>
      <c r="DU311" s="57">
        <f t="shared" si="614"/>
        <v>209796.73305799998</v>
      </c>
      <c r="DV311" s="57">
        <f t="shared" si="615"/>
        <v>21335.410080000001</v>
      </c>
      <c r="DW311" s="50">
        <f t="shared" si="616"/>
        <v>22950.175905</v>
      </c>
      <c r="DX311" s="57">
        <f t="shared" si="617"/>
        <v>9232.494095</v>
      </c>
      <c r="DY311" s="57">
        <f t="shared" si="618"/>
        <v>1309.8047000000001</v>
      </c>
      <c r="DZ311" s="50">
        <f t="shared" si="619"/>
        <v>60909.646005000002</v>
      </c>
      <c r="EA311" s="57">
        <f t="shared" si="620"/>
        <v>24795.353770000002</v>
      </c>
      <c r="EB311" s="57">
        <f t="shared" si="621"/>
        <v>2805.0439100000003</v>
      </c>
      <c r="EC311" s="50">
        <f t="shared" si="622"/>
        <v>37861.776135</v>
      </c>
      <c r="ED311" s="57">
        <f t="shared" si="623"/>
        <v>12986.349694999999</v>
      </c>
      <c r="EE311" s="57">
        <f t="shared" si="624"/>
        <v>1216.09617</v>
      </c>
      <c r="EF311" s="50">
        <f t="shared" si="625"/>
        <v>80717.803289999996</v>
      </c>
      <c r="EG311" s="57">
        <f t="shared" si="626"/>
        <v>10991.118567</v>
      </c>
      <c r="EH311" s="57">
        <f t="shared" si="627"/>
        <v>1558.4164700000001</v>
      </c>
      <c r="EI311" s="50">
        <f t="shared" si="628"/>
        <v>119079.34335</v>
      </c>
      <c r="EJ311" s="57">
        <f t="shared" si="629"/>
        <v>12857.524196</v>
      </c>
      <c r="EK311" s="57">
        <f t="shared" si="630"/>
        <v>2057.8869</v>
      </c>
      <c r="EL311" s="50">
        <f t="shared" si="631"/>
        <v>65668.415040000007</v>
      </c>
      <c r="EM311" s="57">
        <f t="shared" si="632"/>
        <v>39353.203923000001</v>
      </c>
      <c r="EN311" s="57">
        <f t="shared" si="633"/>
        <v>2317.8652900000002</v>
      </c>
      <c r="EO311" s="50">
        <f t="shared" si="634"/>
        <v>89628.283485000007</v>
      </c>
      <c r="EP311" s="57">
        <f t="shared" si="635"/>
        <v>45945.486246</v>
      </c>
      <c r="EQ311" s="57">
        <f t="shared" si="636"/>
        <v>3270.2823100000001</v>
      </c>
      <c r="ER311" s="50">
        <f t="shared" si="637"/>
        <v>31324.18635</v>
      </c>
      <c r="ES311" s="57">
        <f t="shared" si="638"/>
        <v>11604.817080999999</v>
      </c>
      <c r="ET311" s="57">
        <f t="shared" si="639"/>
        <v>1241.47281</v>
      </c>
      <c r="EU311" s="50">
        <f t="shared" si="640"/>
        <v>7392.5531550000005</v>
      </c>
      <c r="EV311" s="57">
        <f t="shared" si="641"/>
        <v>3206.4183250000001</v>
      </c>
      <c r="EW311" s="57">
        <f t="shared" si="642"/>
        <v>578.77242999999999</v>
      </c>
      <c r="EX311" s="50">
        <f t="shared" si="643"/>
        <v>128785.49289000001</v>
      </c>
      <c r="EY311" s="57">
        <f t="shared" si="644"/>
        <v>29482.554376</v>
      </c>
      <c r="EZ311" s="57">
        <f t="shared" si="645"/>
        <v>4735.6511</v>
      </c>
      <c r="FA311" s="50">
        <f t="shared" si="646"/>
        <v>71519.888250000004</v>
      </c>
      <c r="FB311" s="57">
        <f t="shared" si="647"/>
        <v>25021.153871999999</v>
      </c>
      <c r="FC311" s="57">
        <f t="shared" si="648"/>
        <v>3143.2669400000004</v>
      </c>
      <c r="FD311" s="50">
        <f t="shared" si="649"/>
        <v>18662.935545</v>
      </c>
      <c r="FE311" s="57">
        <f t="shared" si="650"/>
        <v>3248.2226259999998</v>
      </c>
      <c r="FF311" s="57">
        <f t="shared" si="651"/>
        <v>4754.1549000000005</v>
      </c>
      <c r="FG311" s="50">
        <f t="shared" si="652"/>
        <v>118828.61433</v>
      </c>
      <c r="FH311" s="57">
        <f t="shared" si="653"/>
        <v>22661.912504</v>
      </c>
      <c r="FI311" s="57">
        <f t="shared" si="654"/>
        <v>6603.2132000000001</v>
      </c>
      <c r="FJ311" s="50">
        <f t="shared" si="655"/>
        <v>34872.227865000001</v>
      </c>
      <c r="FK311" s="57">
        <f t="shared" si="656"/>
        <v>8330.9999850000004</v>
      </c>
      <c r="FL311" s="57">
        <f t="shared" si="657"/>
        <v>1708.2972500000001</v>
      </c>
      <c r="FM311" s="50">
        <f t="shared" si="658"/>
        <v>97919.847000000009</v>
      </c>
      <c r="FN311" s="57">
        <f t="shared" si="659"/>
        <v>64127.513351000001</v>
      </c>
      <c r="FO311" s="57">
        <f t="shared" si="660"/>
        <v>1545.5959800000001</v>
      </c>
      <c r="FP311" s="50">
        <f t="shared" si="661"/>
        <v>85943.583360000004</v>
      </c>
      <c r="FQ311" s="57">
        <f t="shared" si="662"/>
        <v>45948.898842000002</v>
      </c>
      <c r="FR311" s="57">
        <f t="shared" si="663"/>
        <v>11286.657150000001</v>
      </c>
      <c r="FS311" s="50">
        <f t="shared" si="664"/>
        <v>10702.28916</v>
      </c>
      <c r="FT311" s="57">
        <f t="shared" si="665"/>
        <v>1417.933638</v>
      </c>
      <c r="FU311" s="57">
        <f t="shared" si="666"/>
        <v>1127.9387800000002</v>
      </c>
      <c r="FV311" s="50">
        <f t="shared" si="667"/>
        <v>32271.196635</v>
      </c>
      <c r="FW311" s="57">
        <f t="shared" si="668"/>
        <v>11270.951439</v>
      </c>
      <c r="FX311" s="57">
        <f t="shared" si="669"/>
        <v>1099.6544000000001</v>
      </c>
      <c r="FY311" s="50">
        <f t="shared" si="670"/>
        <v>330129.93122999999</v>
      </c>
      <c r="FZ311" s="57">
        <f t="shared" si="671"/>
        <v>90411.612125999993</v>
      </c>
      <c r="GA311" s="57">
        <f t="shared" si="672"/>
        <v>13963.892670000001</v>
      </c>
      <c r="GB311" s="50">
        <f t="shared" si="673"/>
        <v>1607.1504300000001</v>
      </c>
      <c r="GC311" s="57">
        <f t="shared" si="674"/>
        <v>400.98003</v>
      </c>
      <c r="GD311" s="57">
        <f t="shared" si="675"/>
        <v>60.930370000000003</v>
      </c>
      <c r="GE311" s="50">
        <f t="shared" si="676"/>
        <v>116870.21739000001</v>
      </c>
      <c r="GF311" s="57">
        <f t="shared" si="677"/>
        <v>8695.8633740000005</v>
      </c>
      <c r="GG311" s="57">
        <f t="shared" si="678"/>
        <v>2117.3634000000002</v>
      </c>
      <c r="GH311" s="50">
        <f t="shared" si="679"/>
        <v>43173.95607</v>
      </c>
      <c r="GI311" s="57">
        <f t="shared" si="680"/>
        <v>4499.7922090000002</v>
      </c>
      <c r="GJ311" s="57">
        <f t="shared" si="681"/>
        <v>2368.75074</v>
      </c>
      <c r="GK311" s="51"/>
    </row>
    <row r="312" spans="1:193" s="45" customFormat="1">
      <c r="A312" s="45" t="s">
        <v>23</v>
      </c>
      <c r="B312" s="46">
        <v>41843</v>
      </c>
      <c r="C312" s="56">
        <v>0.56123599999999996</v>
      </c>
      <c r="D312" s="56">
        <v>0.28467599999999998</v>
      </c>
      <c r="E312" s="56">
        <v>0.134328</v>
      </c>
      <c r="F312" s="48">
        <v>126051</v>
      </c>
      <c r="G312" s="49">
        <v>209582</v>
      </c>
      <c r="H312" s="49">
        <v>50450</v>
      </c>
      <c r="I312" s="49">
        <f t="shared" ref="I312:I317" si="689">I311</f>
        <v>922400</v>
      </c>
      <c r="J312" s="48">
        <v>636628</v>
      </c>
      <c r="K312" s="48">
        <v>401285</v>
      </c>
      <c r="L312" s="48">
        <v>170356</v>
      </c>
      <c r="M312" s="49">
        <v>131035</v>
      </c>
      <c r="N312" s="49">
        <v>26677</v>
      </c>
      <c r="O312" s="48">
        <v>330907</v>
      </c>
      <c r="P312" s="49">
        <v>295629</v>
      </c>
      <c r="Q312" s="49">
        <v>117851</v>
      </c>
      <c r="R312" s="48">
        <v>406862</v>
      </c>
      <c r="S312" s="49">
        <v>292562</v>
      </c>
      <c r="T312" s="49">
        <v>110705</v>
      </c>
      <c r="U312" s="48">
        <v>168696</v>
      </c>
      <c r="V312" s="49">
        <v>142396</v>
      </c>
      <c r="W312" s="49">
        <v>67408</v>
      </c>
      <c r="X312" s="48">
        <v>27752</v>
      </c>
      <c r="Y312" s="49">
        <v>25765</v>
      </c>
      <c r="Z312" s="49">
        <v>8519</v>
      </c>
      <c r="AA312" s="48">
        <v>485504</v>
      </c>
      <c r="AB312" s="49">
        <v>596393</v>
      </c>
      <c r="AC312" s="49">
        <v>216210</v>
      </c>
      <c r="AD312" s="48">
        <v>311441</v>
      </c>
      <c r="AE312" s="49">
        <v>755956</v>
      </c>
      <c r="AF312" s="49">
        <v>167853</v>
      </c>
      <c r="AG312" s="48">
        <v>41342</v>
      </c>
      <c r="AH312" s="49">
        <v>33343</v>
      </c>
      <c r="AI312" s="49">
        <v>10267</v>
      </c>
      <c r="AJ312" s="48">
        <v>108207</v>
      </c>
      <c r="AK312" s="49">
        <v>91489</v>
      </c>
      <c r="AL312" s="49">
        <v>22032</v>
      </c>
      <c r="AM312" s="48">
        <v>68205</v>
      </c>
      <c r="AN312" s="49">
        <v>46469</v>
      </c>
      <c r="AO312" s="49">
        <v>9513</v>
      </c>
      <c r="AP312" s="48">
        <v>138557</v>
      </c>
      <c r="AQ312" s="49">
        <v>37640</v>
      </c>
      <c r="AR312" s="49">
        <v>12148</v>
      </c>
      <c r="AS312" s="48">
        <v>203858</v>
      </c>
      <c r="AT312" s="49">
        <v>43270</v>
      </c>
      <c r="AU312" s="49">
        <v>15504</v>
      </c>
      <c r="AV312" s="48">
        <v>118851</v>
      </c>
      <c r="AW312" s="49">
        <v>136213</v>
      </c>
      <c r="AX312" s="49">
        <v>18340</v>
      </c>
      <c r="AY312" s="48">
        <v>155682</v>
      </c>
      <c r="AZ312" s="49">
        <v>158869</v>
      </c>
      <c r="BA312" s="49">
        <v>24268</v>
      </c>
      <c r="BB312" s="48">
        <v>54408</v>
      </c>
      <c r="BC312" s="49">
        <v>39966</v>
      </c>
      <c r="BD312" s="49">
        <v>9148</v>
      </c>
      <c r="BE312" s="48">
        <v>12701</v>
      </c>
      <c r="BF312" s="49">
        <v>11458</v>
      </c>
      <c r="BG312" s="49">
        <v>5291</v>
      </c>
      <c r="BH312" s="50">
        <v>229826</v>
      </c>
      <c r="BI312" s="50">
        <v>106879</v>
      </c>
      <c r="BJ312" s="50">
        <v>36299</v>
      </c>
      <c r="BK312" s="50">
        <v>127078</v>
      </c>
      <c r="BL312" s="50">
        <v>86323</v>
      </c>
      <c r="BM312" s="50">
        <v>22397</v>
      </c>
      <c r="BN312" s="50">
        <v>29001</v>
      </c>
      <c r="BO312" s="50">
        <v>11314</v>
      </c>
      <c r="BP312" s="50">
        <v>33962</v>
      </c>
      <c r="BQ312" s="50">
        <v>207821</v>
      </c>
      <c r="BR312" s="50">
        <v>77973</v>
      </c>
      <c r="BS312" s="50">
        <v>52120</v>
      </c>
      <c r="BT312" s="50">
        <v>65042</v>
      </c>
      <c r="BU312" s="50">
        <v>27210</v>
      </c>
      <c r="BV312" s="50">
        <v>13011</v>
      </c>
      <c r="BW312" s="50">
        <v>174615</v>
      </c>
      <c r="BX312" s="50">
        <v>213061</v>
      </c>
      <c r="BY312" s="50">
        <v>10845</v>
      </c>
      <c r="BZ312" s="50">
        <v>142033</v>
      </c>
      <c r="CA312" s="50">
        <v>150574</v>
      </c>
      <c r="CB312" s="50">
        <v>76824</v>
      </c>
      <c r="CC312" s="50">
        <v>18979</v>
      </c>
      <c r="CD312" s="50">
        <v>5361</v>
      </c>
      <c r="CE312" s="50">
        <v>9040</v>
      </c>
      <c r="CF312" s="50">
        <v>70348</v>
      </c>
      <c r="CG312" s="50">
        <v>43305</v>
      </c>
      <c r="CH312" s="50">
        <v>9349</v>
      </c>
      <c r="CI312" s="50">
        <v>591665</v>
      </c>
      <c r="CJ312" s="50">
        <v>322422</v>
      </c>
      <c r="CK312" s="50">
        <v>109286</v>
      </c>
      <c r="CL312" s="50">
        <v>2517</v>
      </c>
      <c r="CM312" s="50">
        <v>1356</v>
      </c>
      <c r="CN312" s="50">
        <v>385</v>
      </c>
      <c r="CO312" s="50">
        <v>186684</v>
      </c>
      <c r="CP312" s="50">
        <v>30374</v>
      </c>
      <c r="CQ312" s="50">
        <v>16794</v>
      </c>
      <c r="CR312" s="50">
        <v>74212</v>
      </c>
      <c r="CS312" s="50">
        <v>15798</v>
      </c>
      <c r="CT312" s="50">
        <v>17227</v>
      </c>
      <c r="CU312" s="51"/>
      <c r="CV312" s="50">
        <f t="shared" si="589"/>
        <v>70744.359035999994</v>
      </c>
      <c r="CW312" s="57">
        <f t="shared" si="590"/>
        <v>59662.965431999997</v>
      </c>
      <c r="CX312" s="57">
        <f t="shared" si="591"/>
        <v>6776.8476000000001</v>
      </c>
      <c r="CY312" s="50">
        <f t="shared" si="592"/>
        <v>517684.08639999997</v>
      </c>
      <c r="CZ312" s="57">
        <f t="shared" si="593"/>
        <v>181232.712528</v>
      </c>
      <c r="DA312" s="57">
        <f t="shared" si="594"/>
        <v>53903.811480000004</v>
      </c>
      <c r="DB312" s="50">
        <f t="shared" si="595"/>
        <v>95609.920015999989</v>
      </c>
      <c r="DC312" s="57">
        <f t="shared" si="596"/>
        <v>37302.519659999998</v>
      </c>
      <c r="DD312" s="57">
        <f t="shared" si="597"/>
        <v>3583.4680560000002</v>
      </c>
      <c r="DE312" s="50">
        <f t="shared" si="598"/>
        <v>185716.92105199999</v>
      </c>
      <c r="DF312" s="57">
        <f t="shared" si="599"/>
        <v>84158.481203999996</v>
      </c>
      <c r="DG312" s="57">
        <f t="shared" si="600"/>
        <v>15830.689128</v>
      </c>
      <c r="DH312" s="50">
        <f t="shared" si="601"/>
        <v>228345.601432</v>
      </c>
      <c r="DI312" s="57">
        <f t="shared" si="602"/>
        <v>83285.379911999989</v>
      </c>
      <c r="DJ312" s="57">
        <f t="shared" si="603"/>
        <v>14870.78124</v>
      </c>
      <c r="DK312" s="50">
        <f t="shared" si="604"/>
        <v>94678.268255999996</v>
      </c>
      <c r="DL312" s="57">
        <f t="shared" si="605"/>
        <v>40536.723696000001</v>
      </c>
      <c r="DM312" s="57">
        <f t="shared" si="606"/>
        <v>9054.7818239999997</v>
      </c>
      <c r="DN312" s="50">
        <f t="shared" si="607"/>
        <v>15575.421471999998</v>
      </c>
      <c r="DO312" s="57">
        <f t="shared" si="608"/>
        <v>7334.6771399999998</v>
      </c>
      <c r="DP312" s="57">
        <f t="shared" si="609"/>
        <v>1144.340232</v>
      </c>
      <c r="DQ312" s="50">
        <f t="shared" si="610"/>
        <v>272482.32294399996</v>
      </c>
      <c r="DR312" s="57">
        <f t="shared" si="611"/>
        <v>169778.77366799998</v>
      </c>
      <c r="DS312" s="57">
        <f t="shared" si="612"/>
        <v>29043.05688</v>
      </c>
      <c r="DT312" s="50">
        <f t="shared" si="613"/>
        <v>174791.90107599998</v>
      </c>
      <c r="DU312" s="57">
        <f t="shared" si="614"/>
        <v>215202.530256</v>
      </c>
      <c r="DV312" s="57">
        <f t="shared" si="615"/>
        <v>22547.357784</v>
      </c>
      <c r="DW312" s="50">
        <f t="shared" si="616"/>
        <v>23202.618712</v>
      </c>
      <c r="DX312" s="57">
        <f t="shared" si="617"/>
        <v>9491.9518680000001</v>
      </c>
      <c r="DY312" s="57">
        <f t="shared" si="618"/>
        <v>1379.1455760000001</v>
      </c>
      <c r="DZ312" s="50">
        <f t="shared" si="619"/>
        <v>60729.663851999998</v>
      </c>
      <c r="EA312" s="57">
        <f t="shared" si="620"/>
        <v>26044.722564</v>
      </c>
      <c r="EB312" s="57">
        <f t="shared" si="621"/>
        <v>2959.5144960000002</v>
      </c>
      <c r="EC312" s="50">
        <f t="shared" si="622"/>
        <v>38279.10138</v>
      </c>
      <c r="ED312" s="57">
        <f t="shared" si="623"/>
        <v>13228.609043999999</v>
      </c>
      <c r="EE312" s="57">
        <f t="shared" si="624"/>
        <v>1277.8622640000001</v>
      </c>
      <c r="EF312" s="50">
        <f t="shared" si="625"/>
        <v>77763.176452</v>
      </c>
      <c r="EG312" s="57">
        <f t="shared" si="626"/>
        <v>10715.20464</v>
      </c>
      <c r="EH312" s="57">
        <f t="shared" si="627"/>
        <v>1631.816544</v>
      </c>
      <c r="EI312" s="50">
        <f t="shared" si="628"/>
        <v>114412.44848799999</v>
      </c>
      <c r="EJ312" s="57">
        <f t="shared" si="629"/>
        <v>12317.93052</v>
      </c>
      <c r="EK312" s="57">
        <f t="shared" si="630"/>
        <v>2082.6213120000002</v>
      </c>
      <c r="EL312" s="50">
        <f t="shared" si="631"/>
        <v>66703.459835999995</v>
      </c>
      <c r="EM312" s="57">
        <f t="shared" si="632"/>
        <v>38776.571987999996</v>
      </c>
      <c r="EN312" s="57">
        <f t="shared" si="633"/>
        <v>2463.5755199999999</v>
      </c>
      <c r="EO312" s="50">
        <f t="shared" si="634"/>
        <v>87374.342951999992</v>
      </c>
      <c r="EP312" s="57">
        <f t="shared" si="635"/>
        <v>45226.191443999996</v>
      </c>
      <c r="EQ312" s="57">
        <f t="shared" si="636"/>
        <v>3259.8719040000001</v>
      </c>
      <c r="ER312" s="50">
        <f t="shared" si="637"/>
        <v>30535.728287999998</v>
      </c>
      <c r="ES312" s="57">
        <f t="shared" si="638"/>
        <v>11377.361015999999</v>
      </c>
      <c r="ET312" s="57">
        <f t="shared" si="639"/>
        <v>1228.8325440000001</v>
      </c>
      <c r="EU312" s="50">
        <f t="shared" si="640"/>
        <v>7128.2584359999992</v>
      </c>
      <c r="EV312" s="57">
        <f t="shared" si="641"/>
        <v>3261.8176079999998</v>
      </c>
      <c r="EW312" s="57">
        <f t="shared" si="642"/>
        <v>710.72944800000005</v>
      </c>
      <c r="EX312" s="50">
        <f t="shared" si="643"/>
        <v>128986.62493599999</v>
      </c>
      <c r="EY312" s="57">
        <f t="shared" si="644"/>
        <v>30425.886203999999</v>
      </c>
      <c r="EZ312" s="57">
        <f t="shared" si="645"/>
        <v>4875.9720720000005</v>
      </c>
      <c r="FA312" s="50">
        <f t="shared" si="646"/>
        <v>71320.748407999999</v>
      </c>
      <c r="FB312" s="57">
        <f t="shared" si="647"/>
        <v>24574.086347999997</v>
      </c>
      <c r="FC312" s="57">
        <f t="shared" si="648"/>
        <v>3008.5442160000002</v>
      </c>
      <c r="FD312" s="50">
        <f t="shared" si="649"/>
        <v>16276.405235999999</v>
      </c>
      <c r="FE312" s="57">
        <f t="shared" si="650"/>
        <v>3220.8242639999999</v>
      </c>
      <c r="FF312" s="57">
        <f t="shared" si="651"/>
        <v>4562.047536</v>
      </c>
      <c r="FG312" s="50">
        <f t="shared" si="652"/>
        <v>116636.626756</v>
      </c>
      <c r="FH312" s="57">
        <f t="shared" si="653"/>
        <v>22197.041748</v>
      </c>
      <c r="FI312" s="57">
        <f t="shared" si="654"/>
        <v>7001.1753600000002</v>
      </c>
      <c r="FJ312" s="50">
        <f t="shared" si="655"/>
        <v>36503.911911999996</v>
      </c>
      <c r="FK312" s="57">
        <f t="shared" si="656"/>
        <v>7746.0339599999998</v>
      </c>
      <c r="FL312" s="57">
        <f t="shared" si="657"/>
        <v>1747.741608</v>
      </c>
      <c r="FM312" s="50">
        <f t="shared" si="658"/>
        <v>98000.224139999991</v>
      </c>
      <c r="FN312" s="57">
        <f t="shared" si="659"/>
        <v>60653.353235999995</v>
      </c>
      <c r="FO312" s="57">
        <f t="shared" si="660"/>
        <v>1456.7871600000001</v>
      </c>
      <c r="FP312" s="50">
        <f t="shared" si="661"/>
        <v>79714.032787999997</v>
      </c>
      <c r="FQ312" s="57">
        <f t="shared" si="662"/>
        <v>42864.804023999997</v>
      </c>
      <c r="FR312" s="57">
        <f t="shared" si="663"/>
        <v>10319.614272000001</v>
      </c>
      <c r="FS312" s="50">
        <f t="shared" si="664"/>
        <v>10651.698043999999</v>
      </c>
      <c r="FT312" s="57">
        <f t="shared" si="665"/>
        <v>1526.1480359999998</v>
      </c>
      <c r="FU312" s="57">
        <f t="shared" si="666"/>
        <v>1214.32512</v>
      </c>
      <c r="FV312" s="50">
        <f t="shared" si="667"/>
        <v>39481.830127999994</v>
      </c>
      <c r="FW312" s="57">
        <f t="shared" si="668"/>
        <v>12327.894179999999</v>
      </c>
      <c r="FX312" s="57">
        <f t="shared" si="669"/>
        <v>1255.8324720000001</v>
      </c>
      <c r="FY312" s="50">
        <f t="shared" si="670"/>
        <v>332063.69793999998</v>
      </c>
      <c r="FZ312" s="57">
        <f t="shared" si="671"/>
        <v>91785.805271999998</v>
      </c>
      <c r="GA312" s="57">
        <f t="shared" si="672"/>
        <v>14680.169808000001</v>
      </c>
      <c r="GB312" s="50">
        <f t="shared" si="673"/>
        <v>1412.6310119999998</v>
      </c>
      <c r="GC312" s="57">
        <f t="shared" si="674"/>
        <v>386.02065599999997</v>
      </c>
      <c r="GD312" s="57">
        <f t="shared" si="675"/>
        <v>51.716279999999998</v>
      </c>
      <c r="GE312" s="50">
        <f t="shared" si="676"/>
        <v>104773.78142399999</v>
      </c>
      <c r="GF312" s="57">
        <f t="shared" si="677"/>
        <v>8646.7488240000002</v>
      </c>
      <c r="GG312" s="57">
        <f t="shared" si="678"/>
        <v>2255.9044320000003</v>
      </c>
      <c r="GH312" s="50">
        <f t="shared" si="679"/>
        <v>41650.446032</v>
      </c>
      <c r="GI312" s="57">
        <f t="shared" si="680"/>
        <v>4497.3114479999995</v>
      </c>
      <c r="GJ312" s="57">
        <f t="shared" si="681"/>
        <v>2314.068456</v>
      </c>
      <c r="GK312" s="51"/>
    </row>
    <row r="313" spans="1:193" s="45" customFormat="1">
      <c r="A313" s="45" t="s">
        <v>23</v>
      </c>
      <c r="B313" s="46">
        <v>41842</v>
      </c>
      <c r="C313" s="56">
        <v>0.57695399999999997</v>
      </c>
      <c r="D313" s="56">
        <v>0.275731</v>
      </c>
      <c r="E313" s="56">
        <v>0.12700700000000001</v>
      </c>
      <c r="F313" s="48">
        <v>130323</v>
      </c>
      <c r="G313" s="49">
        <v>218088</v>
      </c>
      <c r="H313" s="49">
        <v>52584</v>
      </c>
      <c r="I313" s="49">
        <f t="shared" si="689"/>
        <v>922400</v>
      </c>
      <c r="J313" s="48">
        <v>626429</v>
      </c>
      <c r="K313" s="48">
        <v>401171</v>
      </c>
      <c r="L313" s="48">
        <v>147116</v>
      </c>
      <c r="M313" s="49">
        <v>124278</v>
      </c>
      <c r="N313" s="49">
        <v>25773</v>
      </c>
      <c r="O313" s="48">
        <v>324292</v>
      </c>
      <c r="P313" s="49">
        <v>299647</v>
      </c>
      <c r="Q313" s="49">
        <v>119485</v>
      </c>
      <c r="R313" s="48">
        <v>410709</v>
      </c>
      <c r="S313" s="49">
        <v>284413</v>
      </c>
      <c r="T313" s="49">
        <v>109956</v>
      </c>
      <c r="U313" s="48">
        <v>170018</v>
      </c>
      <c r="V313" s="49">
        <v>135535</v>
      </c>
      <c r="W313" s="49">
        <v>66969</v>
      </c>
      <c r="X313" s="48">
        <v>28742</v>
      </c>
      <c r="Y313" s="49">
        <v>26664</v>
      </c>
      <c r="Z313" s="49">
        <v>8350</v>
      </c>
      <c r="AA313" s="48">
        <v>467702</v>
      </c>
      <c r="AB313" s="49">
        <v>567959</v>
      </c>
      <c r="AC313" s="49">
        <v>214088</v>
      </c>
      <c r="AD313" s="48">
        <v>253903</v>
      </c>
      <c r="AE313" s="49">
        <v>809672</v>
      </c>
      <c r="AF313" s="49">
        <v>175276</v>
      </c>
      <c r="AG313" s="48">
        <v>44507</v>
      </c>
      <c r="AH313" s="49">
        <v>41717</v>
      </c>
      <c r="AI313" s="49">
        <v>10926</v>
      </c>
      <c r="AJ313" s="48">
        <v>110412</v>
      </c>
      <c r="AK313" s="49">
        <v>93636</v>
      </c>
      <c r="AL313" s="49">
        <v>22642</v>
      </c>
      <c r="AM313" s="48">
        <v>69917</v>
      </c>
      <c r="AN313" s="49">
        <v>47856</v>
      </c>
      <c r="AO313" s="49">
        <v>9568</v>
      </c>
      <c r="AP313" s="48">
        <v>142417</v>
      </c>
      <c r="AQ313" s="49">
        <v>42611</v>
      </c>
      <c r="AR313" s="49">
        <v>12616</v>
      </c>
      <c r="AS313" s="48">
        <v>206385</v>
      </c>
      <c r="AT313" s="49">
        <v>43895</v>
      </c>
      <c r="AU313" s="49">
        <v>15410</v>
      </c>
      <c r="AV313" s="48">
        <v>120388</v>
      </c>
      <c r="AW313" s="49">
        <v>138137</v>
      </c>
      <c r="AX313" s="49">
        <v>18279</v>
      </c>
      <c r="AY313" s="48">
        <v>166074</v>
      </c>
      <c r="AZ313" s="49">
        <v>157467</v>
      </c>
      <c r="BA313" s="49">
        <v>25059</v>
      </c>
      <c r="BB313" s="48">
        <v>53364</v>
      </c>
      <c r="BC313" s="49">
        <v>39139</v>
      </c>
      <c r="BD313" s="49">
        <v>9011</v>
      </c>
      <c r="BE313" s="48">
        <v>14048</v>
      </c>
      <c r="BF313" s="49">
        <v>12817</v>
      </c>
      <c r="BG313" s="49">
        <v>5282</v>
      </c>
      <c r="BH313" s="50">
        <v>228315</v>
      </c>
      <c r="BI313" s="50">
        <v>102627</v>
      </c>
      <c r="BJ313" s="50">
        <v>35864</v>
      </c>
      <c r="BK313" s="50">
        <v>119360</v>
      </c>
      <c r="BL313" s="50">
        <v>81535</v>
      </c>
      <c r="BM313" s="50">
        <v>21384</v>
      </c>
      <c r="BN313" s="50">
        <v>28707</v>
      </c>
      <c r="BO313" s="50">
        <v>11311</v>
      </c>
      <c r="BP313" s="50">
        <v>26786</v>
      </c>
      <c r="BQ313" s="50">
        <v>206392</v>
      </c>
      <c r="BR313" s="50">
        <v>71943</v>
      </c>
      <c r="BS313" s="50">
        <v>52582</v>
      </c>
      <c r="BT313" s="50">
        <v>62934</v>
      </c>
      <c r="BU313" s="50">
        <v>25146</v>
      </c>
      <c r="BV313" s="50">
        <v>11901</v>
      </c>
      <c r="BW313" s="50">
        <v>171012</v>
      </c>
      <c r="BX313" s="50">
        <v>209895</v>
      </c>
      <c r="BY313" s="50">
        <v>10299</v>
      </c>
      <c r="BZ313" s="50">
        <v>128191</v>
      </c>
      <c r="CA313" s="50">
        <v>154088</v>
      </c>
      <c r="CB313" s="50">
        <v>77092</v>
      </c>
      <c r="CC313" s="50">
        <v>19646</v>
      </c>
      <c r="CD313" s="50">
        <v>5692</v>
      </c>
      <c r="CE313" s="50">
        <v>9804</v>
      </c>
      <c r="CF313" s="50">
        <v>76579</v>
      </c>
      <c r="CG313" s="50">
        <v>29485</v>
      </c>
      <c r="CH313" s="50">
        <v>6317</v>
      </c>
      <c r="CI313" s="50">
        <v>586334</v>
      </c>
      <c r="CJ313" s="50">
        <v>334505</v>
      </c>
      <c r="CK313" s="50">
        <v>114809</v>
      </c>
      <c r="CL313" s="50">
        <v>2544</v>
      </c>
      <c r="CM313" s="50">
        <v>1150</v>
      </c>
      <c r="CN313" s="50">
        <v>328</v>
      </c>
      <c r="CO313" s="50">
        <v>183842</v>
      </c>
      <c r="CP313" s="50">
        <v>30426</v>
      </c>
      <c r="CQ313" s="50">
        <v>16404</v>
      </c>
      <c r="CR313" s="50">
        <v>73697</v>
      </c>
      <c r="CS313" s="50">
        <v>15334</v>
      </c>
      <c r="CT313" s="50">
        <v>17537</v>
      </c>
      <c r="CU313" s="51"/>
      <c r="CV313" s="50">
        <f t="shared" si="589"/>
        <v>75190.376141999994</v>
      </c>
      <c r="CW313" s="57">
        <f t="shared" si="590"/>
        <v>60133.622327999998</v>
      </c>
      <c r="CX313" s="57">
        <f t="shared" si="591"/>
        <v>6678.5360880000007</v>
      </c>
      <c r="CY313" s="50">
        <f t="shared" si="592"/>
        <v>532182.36959999998</v>
      </c>
      <c r="CZ313" s="57">
        <f t="shared" si="593"/>
        <v>172725.89459899999</v>
      </c>
      <c r="DA313" s="57">
        <f t="shared" si="594"/>
        <v>50951.525197000003</v>
      </c>
      <c r="DB313" s="50">
        <f t="shared" si="595"/>
        <v>84879.164663999996</v>
      </c>
      <c r="DC313" s="57">
        <f t="shared" si="596"/>
        <v>34267.297218</v>
      </c>
      <c r="DD313" s="57">
        <f t="shared" si="597"/>
        <v>3273.3514110000001</v>
      </c>
      <c r="DE313" s="50">
        <f t="shared" si="598"/>
        <v>187101.56656799998</v>
      </c>
      <c r="DF313" s="57">
        <f t="shared" si="599"/>
        <v>82621.966956999997</v>
      </c>
      <c r="DG313" s="57">
        <f t="shared" si="600"/>
        <v>15175.431395000001</v>
      </c>
      <c r="DH313" s="50">
        <f t="shared" si="601"/>
        <v>236960.20038599998</v>
      </c>
      <c r="DI313" s="57">
        <f t="shared" si="602"/>
        <v>78421.480903000003</v>
      </c>
      <c r="DJ313" s="57">
        <f t="shared" si="603"/>
        <v>13965.181692</v>
      </c>
      <c r="DK313" s="50">
        <f t="shared" si="604"/>
        <v>98092.565171999988</v>
      </c>
      <c r="DL313" s="57">
        <f t="shared" si="605"/>
        <v>37371.201085000001</v>
      </c>
      <c r="DM313" s="57">
        <f t="shared" si="606"/>
        <v>8505.5317830000004</v>
      </c>
      <c r="DN313" s="50">
        <f t="shared" si="607"/>
        <v>16582.811868000001</v>
      </c>
      <c r="DO313" s="57">
        <f t="shared" si="608"/>
        <v>7352.0913840000003</v>
      </c>
      <c r="DP313" s="57">
        <f t="shared" si="609"/>
        <v>1060.50845</v>
      </c>
      <c r="DQ313" s="50">
        <f t="shared" si="610"/>
        <v>269842.53970799997</v>
      </c>
      <c r="DR313" s="57">
        <f t="shared" si="611"/>
        <v>156603.90302900001</v>
      </c>
      <c r="DS313" s="57">
        <f t="shared" si="612"/>
        <v>27190.674616</v>
      </c>
      <c r="DT313" s="50">
        <f t="shared" si="613"/>
        <v>146490.35146199999</v>
      </c>
      <c r="DU313" s="57">
        <f t="shared" si="614"/>
        <v>223251.670232</v>
      </c>
      <c r="DV313" s="57">
        <f t="shared" si="615"/>
        <v>22261.278932000001</v>
      </c>
      <c r="DW313" s="50">
        <f t="shared" si="616"/>
        <v>25678.491677999999</v>
      </c>
      <c r="DX313" s="57">
        <f t="shared" si="617"/>
        <v>11502.670126999999</v>
      </c>
      <c r="DY313" s="57">
        <f t="shared" si="618"/>
        <v>1387.678482</v>
      </c>
      <c r="DZ313" s="50">
        <f t="shared" si="619"/>
        <v>63702.645047999998</v>
      </c>
      <c r="EA313" s="57">
        <f t="shared" si="620"/>
        <v>25818.347915999999</v>
      </c>
      <c r="EB313" s="57">
        <f t="shared" si="621"/>
        <v>2875.6924940000004</v>
      </c>
      <c r="EC313" s="50">
        <f t="shared" si="622"/>
        <v>40338.892818</v>
      </c>
      <c r="ED313" s="57">
        <f t="shared" si="623"/>
        <v>13195.382736</v>
      </c>
      <c r="EE313" s="57">
        <f t="shared" si="624"/>
        <v>1215.202976</v>
      </c>
      <c r="EF313" s="50">
        <f t="shared" si="625"/>
        <v>82168.057818000001</v>
      </c>
      <c r="EG313" s="57">
        <f t="shared" si="626"/>
        <v>11749.173640999999</v>
      </c>
      <c r="EH313" s="57">
        <f t="shared" si="627"/>
        <v>1602.3203120000001</v>
      </c>
      <c r="EI313" s="50">
        <f t="shared" si="628"/>
        <v>119074.65128999999</v>
      </c>
      <c r="EJ313" s="57">
        <f t="shared" si="629"/>
        <v>12103.212245000001</v>
      </c>
      <c r="EK313" s="57">
        <f t="shared" si="630"/>
        <v>1957.1778700000002</v>
      </c>
      <c r="EL313" s="50">
        <f t="shared" si="631"/>
        <v>69458.338151999997</v>
      </c>
      <c r="EM313" s="57">
        <f t="shared" si="632"/>
        <v>38088.653146999997</v>
      </c>
      <c r="EN313" s="57">
        <f t="shared" si="633"/>
        <v>2321.5609530000002</v>
      </c>
      <c r="EO313" s="50">
        <f t="shared" si="634"/>
        <v>95817.058595999988</v>
      </c>
      <c r="EP313" s="57">
        <f t="shared" si="635"/>
        <v>43418.533377</v>
      </c>
      <c r="EQ313" s="57">
        <f t="shared" si="636"/>
        <v>3182.6684130000003</v>
      </c>
      <c r="ER313" s="50">
        <f t="shared" si="637"/>
        <v>30788.573256</v>
      </c>
      <c r="ES313" s="57">
        <f t="shared" si="638"/>
        <v>10791.835609</v>
      </c>
      <c r="ET313" s="57">
        <f t="shared" si="639"/>
        <v>1144.4600770000002</v>
      </c>
      <c r="EU313" s="50">
        <f t="shared" si="640"/>
        <v>8105.0497919999998</v>
      </c>
      <c r="EV313" s="57">
        <f t="shared" si="641"/>
        <v>3534.0442269999999</v>
      </c>
      <c r="EW313" s="57">
        <f t="shared" si="642"/>
        <v>670.85097400000006</v>
      </c>
      <c r="EX313" s="50">
        <f t="shared" si="643"/>
        <v>131727.25250999999</v>
      </c>
      <c r="EY313" s="57">
        <f t="shared" si="644"/>
        <v>28297.445337000001</v>
      </c>
      <c r="EZ313" s="57">
        <f t="shared" si="645"/>
        <v>4554.9790480000001</v>
      </c>
      <c r="FA313" s="50">
        <f t="shared" si="646"/>
        <v>68865.229439999996</v>
      </c>
      <c r="FB313" s="57">
        <f t="shared" si="647"/>
        <v>22481.727084999999</v>
      </c>
      <c r="FC313" s="57">
        <f t="shared" si="648"/>
        <v>2715.917688</v>
      </c>
      <c r="FD313" s="50">
        <f t="shared" si="649"/>
        <v>16562.618478</v>
      </c>
      <c r="FE313" s="57">
        <f t="shared" si="650"/>
        <v>3118.7933410000001</v>
      </c>
      <c r="FF313" s="57">
        <f t="shared" si="651"/>
        <v>3402.0095020000003</v>
      </c>
      <c r="FG313" s="50">
        <f t="shared" si="652"/>
        <v>119078.68996799999</v>
      </c>
      <c r="FH313" s="57">
        <f t="shared" si="653"/>
        <v>19836.915333000001</v>
      </c>
      <c r="FI313" s="57">
        <f t="shared" si="654"/>
        <v>6678.2820740000006</v>
      </c>
      <c r="FJ313" s="50">
        <f t="shared" si="655"/>
        <v>36310.023035999999</v>
      </c>
      <c r="FK313" s="57">
        <f t="shared" si="656"/>
        <v>6933.5317260000002</v>
      </c>
      <c r="FL313" s="57">
        <f t="shared" si="657"/>
        <v>1511.510307</v>
      </c>
      <c r="FM313" s="50">
        <f t="shared" si="658"/>
        <v>98666.057447999992</v>
      </c>
      <c r="FN313" s="57">
        <f t="shared" si="659"/>
        <v>57874.558245</v>
      </c>
      <c r="FO313" s="57">
        <f t="shared" si="660"/>
        <v>1308.0450930000002</v>
      </c>
      <c r="FP313" s="50">
        <f t="shared" si="661"/>
        <v>73960.310213999997</v>
      </c>
      <c r="FQ313" s="57">
        <f t="shared" si="662"/>
        <v>42486.838327999998</v>
      </c>
      <c r="FR313" s="57">
        <f t="shared" si="663"/>
        <v>9791.2236440000015</v>
      </c>
      <c r="FS313" s="50">
        <f t="shared" si="664"/>
        <v>11334.838283999999</v>
      </c>
      <c r="FT313" s="57">
        <f t="shared" si="665"/>
        <v>1569.4608519999999</v>
      </c>
      <c r="FU313" s="57">
        <f t="shared" si="666"/>
        <v>1245.1766280000002</v>
      </c>
      <c r="FV313" s="50">
        <f t="shared" si="667"/>
        <v>44182.560365999998</v>
      </c>
      <c r="FW313" s="57">
        <f t="shared" si="668"/>
        <v>8129.928535</v>
      </c>
      <c r="FX313" s="57">
        <f t="shared" si="669"/>
        <v>802.30321900000001</v>
      </c>
      <c r="FY313" s="50">
        <f t="shared" si="670"/>
        <v>338287.746636</v>
      </c>
      <c r="FZ313" s="57">
        <f t="shared" si="671"/>
        <v>92233.398155000003</v>
      </c>
      <c r="GA313" s="57">
        <f t="shared" si="672"/>
        <v>14581.546663000001</v>
      </c>
      <c r="GB313" s="50">
        <f t="shared" si="673"/>
        <v>1467.770976</v>
      </c>
      <c r="GC313" s="57">
        <f t="shared" si="674"/>
        <v>317.09064999999998</v>
      </c>
      <c r="GD313" s="57">
        <f t="shared" si="675"/>
        <v>41.658296</v>
      </c>
      <c r="GE313" s="50">
        <f t="shared" si="676"/>
        <v>106068.377268</v>
      </c>
      <c r="GF313" s="57">
        <f t="shared" si="677"/>
        <v>8389.3914060000006</v>
      </c>
      <c r="GG313" s="57">
        <f t="shared" si="678"/>
        <v>2083.4228280000002</v>
      </c>
      <c r="GH313" s="50">
        <f t="shared" si="679"/>
        <v>42519.778937999996</v>
      </c>
      <c r="GI313" s="57">
        <f t="shared" si="680"/>
        <v>4228.0591540000005</v>
      </c>
      <c r="GJ313" s="57">
        <f t="shared" si="681"/>
        <v>2227.3217589999999</v>
      </c>
      <c r="GK313" s="51"/>
    </row>
    <row r="314" spans="1:193" s="45" customFormat="1">
      <c r="A314" s="45" t="s">
        <v>23</v>
      </c>
      <c r="B314" s="46">
        <v>41841</v>
      </c>
      <c r="C314" s="56">
        <v>0.58417600000000003</v>
      </c>
      <c r="D314" s="56">
        <v>0.27020300000000003</v>
      </c>
      <c r="E314" s="56">
        <v>0.12589500000000001</v>
      </c>
      <c r="F314" s="48">
        <v>70596</v>
      </c>
      <c r="G314" s="49">
        <v>129874</v>
      </c>
      <c r="H314" s="49">
        <v>25085</v>
      </c>
      <c r="I314" s="49">
        <f t="shared" si="689"/>
        <v>922400</v>
      </c>
      <c r="J314" s="48">
        <v>606372</v>
      </c>
      <c r="K314" s="48">
        <v>361678</v>
      </c>
      <c r="L314" s="48">
        <v>128746</v>
      </c>
      <c r="M314" s="49">
        <v>105581</v>
      </c>
      <c r="N314" s="49">
        <v>19765</v>
      </c>
      <c r="O314" s="48">
        <v>292318</v>
      </c>
      <c r="P314" s="49">
        <v>250018</v>
      </c>
      <c r="Q314" s="49">
        <v>97555</v>
      </c>
      <c r="R314" s="48">
        <v>356128</v>
      </c>
      <c r="S314" s="49">
        <v>246991</v>
      </c>
      <c r="T314" s="49">
        <v>82676</v>
      </c>
      <c r="U314" s="48">
        <v>161977</v>
      </c>
      <c r="V314" s="49">
        <v>129647</v>
      </c>
      <c r="W314" s="49">
        <v>58751</v>
      </c>
      <c r="X314" s="48">
        <v>22385</v>
      </c>
      <c r="Y314" s="49">
        <v>20695</v>
      </c>
      <c r="Z314" s="49">
        <v>5549</v>
      </c>
      <c r="AA314" s="48">
        <v>499792</v>
      </c>
      <c r="AB314" s="49">
        <v>660803</v>
      </c>
      <c r="AC314" s="49">
        <v>234344</v>
      </c>
      <c r="AD314" s="48">
        <v>290621</v>
      </c>
      <c r="AE314" s="49">
        <v>964971</v>
      </c>
      <c r="AF314" s="49">
        <v>189029</v>
      </c>
      <c r="AG314" s="48">
        <v>37539</v>
      </c>
      <c r="AH314" s="49">
        <v>33213</v>
      </c>
      <c r="AI314" s="49">
        <v>8080</v>
      </c>
      <c r="AJ314" s="48">
        <v>62254</v>
      </c>
      <c r="AK314" s="49">
        <v>56011</v>
      </c>
      <c r="AL314" s="49">
        <v>10615</v>
      </c>
      <c r="AM314" s="48">
        <v>49509</v>
      </c>
      <c r="AN314" s="49">
        <v>30289</v>
      </c>
      <c r="AO314" s="49">
        <v>5416</v>
      </c>
      <c r="AP314" s="48">
        <v>150756</v>
      </c>
      <c r="AQ314" s="49">
        <v>44400</v>
      </c>
      <c r="AR314" s="49">
        <v>12125</v>
      </c>
      <c r="AS314" s="48">
        <v>208641</v>
      </c>
      <c r="AT314" s="49">
        <v>38980</v>
      </c>
      <c r="AU314" s="49">
        <v>14422</v>
      </c>
      <c r="AV314" s="48">
        <v>120045</v>
      </c>
      <c r="AW314" s="49">
        <v>126526</v>
      </c>
      <c r="AX314" s="49">
        <v>16972</v>
      </c>
      <c r="AY314" s="48">
        <v>184740</v>
      </c>
      <c r="AZ314" s="49">
        <v>159382</v>
      </c>
      <c r="BA314" s="49">
        <v>21622</v>
      </c>
      <c r="BB314" s="48">
        <v>47812</v>
      </c>
      <c r="BC314" s="49">
        <v>26708</v>
      </c>
      <c r="BD314" s="49">
        <v>5675</v>
      </c>
      <c r="BE314" s="48">
        <v>10472</v>
      </c>
      <c r="BF314" s="49">
        <v>9481</v>
      </c>
      <c r="BG314" s="49">
        <v>4886</v>
      </c>
      <c r="BH314" s="50">
        <v>223603</v>
      </c>
      <c r="BI314" s="50">
        <v>80631</v>
      </c>
      <c r="BJ314" s="50">
        <v>25689</v>
      </c>
      <c r="BK314" s="50">
        <v>115064</v>
      </c>
      <c r="BL314" s="50">
        <v>45797</v>
      </c>
      <c r="BM314" s="50">
        <v>11567</v>
      </c>
      <c r="BN314" s="50">
        <v>28283</v>
      </c>
      <c r="BO314" s="50">
        <v>13057</v>
      </c>
      <c r="BP314" s="50">
        <v>28011</v>
      </c>
      <c r="BQ314" s="50">
        <v>203533</v>
      </c>
      <c r="BR314" s="50">
        <v>82711</v>
      </c>
      <c r="BS314" s="50">
        <v>52715</v>
      </c>
      <c r="BT314" s="50">
        <v>60599</v>
      </c>
      <c r="BU314" s="50">
        <v>26691</v>
      </c>
      <c r="BV314" s="50">
        <v>12317</v>
      </c>
      <c r="BW314" s="50">
        <v>170413</v>
      </c>
      <c r="BX314" s="50">
        <v>194810</v>
      </c>
      <c r="BY314" s="50">
        <v>7799</v>
      </c>
      <c r="BZ314" s="50">
        <v>131330</v>
      </c>
      <c r="CA314" s="50">
        <v>186341</v>
      </c>
      <c r="CB314" s="50">
        <v>84892</v>
      </c>
      <c r="CC314" s="50">
        <v>20634</v>
      </c>
      <c r="CD314" s="50">
        <v>3316</v>
      </c>
      <c r="CE314" s="50">
        <v>4793</v>
      </c>
      <c r="CF314" s="50">
        <v>50812</v>
      </c>
      <c r="CG314" s="50">
        <v>29744</v>
      </c>
      <c r="CH314" s="50">
        <v>5981</v>
      </c>
      <c r="CI314" s="50">
        <v>597132</v>
      </c>
      <c r="CJ314" s="50">
        <v>417561</v>
      </c>
      <c r="CK314" s="50">
        <v>124565</v>
      </c>
      <c r="CL314" s="50">
        <v>2208</v>
      </c>
      <c r="CM314" s="50">
        <v>1055</v>
      </c>
      <c r="CN314" s="50">
        <v>305</v>
      </c>
      <c r="CO314" s="50">
        <v>183705</v>
      </c>
      <c r="CP314" s="50">
        <v>37244</v>
      </c>
      <c r="CQ314" s="50">
        <v>17943</v>
      </c>
      <c r="CR314" s="50">
        <v>74820</v>
      </c>
      <c r="CS314" s="50">
        <v>17579</v>
      </c>
      <c r="CT314" s="50">
        <v>18057</v>
      </c>
      <c r="CU314" s="51"/>
      <c r="CV314" s="50">
        <f t="shared" si="589"/>
        <v>41240.488896000003</v>
      </c>
      <c r="CW314" s="57">
        <f t="shared" si="590"/>
        <v>35092.344422000002</v>
      </c>
      <c r="CX314" s="57">
        <f t="shared" si="591"/>
        <v>3158.0760749999999</v>
      </c>
      <c r="CY314" s="50">
        <f t="shared" si="592"/>
        <v>538843.94240000006</v>
      </c>
      <c r="CZ314" s="57">
        <f t="shared" si="593"/>
        <v>163843.53351600002</v>
      </c>
      <c r="DA314" s="57">
        <f t="shared" si="594"/>
        <v>45533.451810000006</v>
      </c>
      <c r="DB314" s="50">
        <f t="shared" si="595"/>
        <v>75210.323296000002</v>
      </c>
      <c r="DC314" s="57">
        <f t="shared" si="596"/>
        <v>28528.302943000002</v>
      </c>
      <c r="DD314" s="57">
        <f t="shared" si="597"/>
        <v>2488.3146750000001</v>
      </c>
      <c r="DE314" s="50">
        <f t="shared" si="598"/>
        <v>170765.15996800002</v>
      </c>
      <c r="DF314" s="57">
        <f t="shared" si="599"/>
        <v>67555.613654000001</v>
      </c>
      <c r="DG314" s="57">
        <f t="shared" si="600"/>
        <v>12281.686725000001</v>
      </c>
      <c r="DH314" s="50">
        <f t="shared" si="601"/>
        <v>208041.430528</v>
      </c>
      <c r="DI314" s="57">
        <f t="shared" si="602"/>
        <v>66737.70917300001</v>
      </c>
      <c r="DJ314" s="57">
        <f t="shared" si="603"/>
        <v>10408.49502</v>
      </c>
      <c r="DK314" s="50">
        <f t="shared" si="604"/>
        <v>94623.075951999999</v>
      </c>
      <c r="DL314" s="57">
        <f t="shared" si="605"/>
        <v>35031.008341000001</v>
      </c>
      <c r="DM314" s="57">
        <f t="shared" si="606"/>
        <v>7396.4571450000003</v>
      </c>
      <c r="DN314" s="50">
        <f t="shared" si="607"/>
        <v>13076.779760000001</v>
      </c>
      <c r="DO314" s="57">
        <f t="shared" si="608"/>
        <v>5591.8510850000002</v>
      </c>
      <c r="DP314" s="57">
        <f t="shared" si="609"/>
        <v>698.59135500000002</v>
      </c>
      <c r="DQ314" s="50">
        <f t="shared" si="610"/>
        <v>291966.491392</v>
      </c>
      <c r="DR314" s="57">
        <f t="shared" si="611"/>
        <v>178550.95300900002</v>
      </c>
      <c r="DS314" s="57">
        <f t="shared" si="612"/>
        <v>29502.737880000001</v>
      </c>
      <c r="DT314" s="50">
        <f t="shared" si="613"/>
        <v>169773.81329600001</v>
      </c>
      <c r="DU314" s="57">
        <f t="shared" si="614"/>
        <v>260738.05911300002</v>
      </c>
      <c r="DV314" s="57">
        <f t="shared" si="615"/>
        <v>23797.805955</v>
      </c>
      <c r="DW314" s="50">
        <f t="shared" si="616"/>
        <v>21929.382864000003</v>
      </c>
      <c r="DX314" s="57">
        <f t="shared" si="617"/>
        <v>8974.2522390000013</v>
      </c>
      <c r="DY314" s="57">
        <f t="shared" si="618"/>
        <v>1017.2316000000001</v>
      </c>
      <c r="DZ314" s="50">
        <f t="shared" si="619"/>
        <v>36367.292704</v>
      </c>
      <c r="EA314" s="57">
        <f t="shared" si="620"/>
        <v>15134.340233000001</v>
      </c>
      <c r="EB314" s="57">
        <f t="shared" si="621"/>
        <v>1336.3754250000002</v>
      </c>
      <c r="EC314" s="50">
        <f t="shared" si="622"/>
        <v>28921.969584000002</v>
      </c>
      <c r="ED314" s="57">
        <f t="shared" si="623"/>
        <v>8184.178667000001</v>
      </c>
      <c r="EE314" s="57">
        <f t="shared" si="624"/>
        <v>681.84732000000008</v>
      </c>
      <c r="EF314" s="50">
        <f t="shared" si="625"/>
        <v>88068.037056000001</v>
      </c>
      <c r="EG314" s="57">
        <f t="shared" si="626"/>
        <v>11997.013200000001</v>
      </c>
      <c r="EH314" s="57">
        <f t="shared" si="627"/>
        <v>1526.4768750000001</v>
      </c>
      <c r="EI314" s="50">
        <f t="shared" si="628"/>
        <v>121883.06481600001</v>
      </c>
      <c r="EJ314" s="57">
        <f t="shared" si="629"/>
        <v>10532.512940000001</v>
      </c>
      <c r="EK314" s="57">
        <f t="shared" si="630"/>
        <v>1815.65769</v>
      </c>
      <c r="EL314" s="50">
        <f t="shared" si="631"/>
        <v>70127.407919999998</v>
      </c>
      <c r="EM314" s="57">
        <f t="shared" si="632"/>
        <v>34187.704778000007</v>
      </c>
      <c r="EN314" s="57">
        <f t="shared" si="633"/>
        <v>2136.6899400000002</v>
      </c>
      <c r="EO314" s="50">
        <f t="shared" si="634"/>
        <v>107920.67424000001</v>
      </c>
      <c r="EP314" s="57">
        <f t="shared" si="635"/>
        <v>43065.494546000002</v>
      </c>
      <c r="EQ314" s="57">
        <f t="shared" si="636"/>
        <v>2722.10169</v>
      </c>
      <c r="ER314" s="50">
        <f t="shared" si="637"/>
        <v>27930.622912000003</v>
      </c>
      <c r="ES314" s="57">
        <f t="shared" si="638"/>
        <v>7216.5817240000006</v>
      </c>
      <c r="ET314" s="57">
        <f t="shared" si="639"/>
        <v>714.45412500000009</v>
      </c>
      <c r="EU314" s="50">
        <f t="shared" si="640"/>
        <v>6117.4910720000007</v>
      </c>
      <c r="EV314" s="57">
        <f t="shared" si="641"/>
        <v>2561.7946430000002</v>
      </c>
      <c r="EW314" s="57">
        <f t="shared" si="642"/>
        <v>615.12297000000001</v>
      </c>
      <c r="EX314" s="50">
        <f t="shared" si="643"/>
        <v>130623.50612800001</v>
      </c>
      <c r="EY314" s="57">
        <f t="shared" si="644"/>
        <v>21786.738093000004</v>
      </c>
      <c r="EZ314" s="57">
        <f t="shared" si="645"/>
        <v>3234.1166550000003</v>
      </c>
      <c r="FA314" s="50">
        <f t="shared" si="646"/>
        <v>67217.62726400001</v>
      </c>
      <c r="FB314" s="57">
        <f t="shared" si="647"/>
        <v>12374.486791000001</v>
      </c>
      <c r="FC314" s="57">
        <f t="shared" si="648"/>
        <v>1456.2274650000002</v>
      </c>
      <c r="FD314" s="50">
        <f t="shared" si="649"/>
        <v>16522.249808</v>
      </c>
      <c r="FE314" s="57">
        <f t="shared" si="650"/>
        <v>3528.0405710000005</v>
      </c>
      <c r="FF314" s="57">
        <f t="shared" si="651"/>
        <v>3526.444845</v>
      </c>
      <c r="FG314" s="50">
        <f t="shared" si="652"/>
        <v>118899.09380800001</v>
      </c>
      <c r="FH314" s="57">
        <f t="shared" si="653"/>
        <v>22348.760333000002</v>
      </c>
      <c r="FI314" s="57">
        <f t="shared" si="654"/>
        <v>6636.5549250000004</v>
      </c>
      <c r="FJ314" s="50">
        <f t="shared" si="655"/>
        <v>35400.481424000005</v>
      </c>
      <c r="FK314" s="57">
        <f t="shared" si="656"/>
        <v>7211.9882730000008</v>
      </c>
      <c r="FL314" s="57">
        <f t="shared" si="657"/>
        <v>1550.648715</v>
      </c>
      <c r="FM314" s="50">
        <f t="shared" si="658"/>
        <v>99551.184688000008</v>
      </c>
      <c r="FN314" s="57">
        <f t="shared" si="659"/>
        <v>52638.246430000007</v>
      </c>
      <c r="FO314" s="57">
        <f t="shared" si="660"/>
        <v>981.85510500000009</v>
      </c>
      <c r="FP314" s="50">
        <f t="shared" si="661"/>
        <v>76719.834080000001</v>
      </c>
      <c r="FQ314" s="57">
        <f t="shared" si="662"/>
        <v>50349.897223000007</v>
      </c>
      <c r="FR314" s="57">
        <f t="shared" si="663"/>
        <v>10687.478340000001</v>
      </c>
      <c r="FS314" s="50">
        <f t="shared" si="664"/>
        <v>12053.887584</v>
      </c>
      <c r="FT314" s="57">
        <f t="shared" si="665"/>
        <v>895.99314800000013</v>
      </c>
      <c r="FU314" s="57">
        <f t="shared" si="666"/>
        <v>603.41473500000006</v>
      </c>
      <c r="FV314" s="50">
        <f t="shared" si="667"/>
        <v>29683.150912000001</v>
      </c>
      <c r="FW314" s="57">
        <f t="shared" si="668"/>
        <v>8036.9180320000005</v>
      </c>
      <c r="FX314" s="57">
        <f t="shared" si="669"/>
        <v>752.97799500000008</v>
      </c>
      <c r="FY314" s="50">
        <f t="shared" si="670"/>
        <v>348830.18323200004</v>
      </c>
      <c r="FZ314" s="57">
        <f t="shared" si="671"/>
        <v>112826.23488300001</v>
      </c>
      <c r="GA314" s="57">
        <f t="shared" si="672"/>
        <v>15682.110675000002</v>
      </c>
      <c r="GB314" s="50">
        <f t="shared" si="673"/>
        <v>1289.860608</v>
      </c>
      <c r="GC314" s="57">
        <f t="shared" si="674"/>
        <v>285.064165</v>
      </c>
      <c r="GD314" s="57">
        <f t="shared" si="675"/>
        <v>38.397975000000002</v>
      </c>
      <c r="GE314" s="50">
        <f t="shared" si="676"/>
        <v>107316.05208000001</v>
      </c>
      <c r="GF314" s="57">
        <f t="shared" si="677"/>
        <v>10063.440532000001</v>
      </c>
      <c r="GG314" s="57">
        <f t="shared" si="678"/>
        <v>2258.9339850000001</v>
      </c>
      <c r="GH314" s="50">
        <f t="shared" si="679"/>
        <v>43708.048320000002</v>
      </c>
      <c r="GI314" s="57">
        <f t="shared" si="680"/>
        <v>4749.898537</v>
      </c>
      <c r="GJ314" s="57">
        <f t="shared" si="681"/>
        <v>2273.2860150000001</v>
      </c>
      <c r="GK314" s="51"/>
    </row>
    <row r="315" spans="1:193" s="45" customFormat="1">
      <c r="A315" s="45" t="s">
        <v>23</v>
      </c>
      <c r="B315" s="46">
        <v>41840</v>
      </c>
      <c r="C315" s="56">
        <v>0.578685</v>
      </c>
      <c r="D315" s="56">
        <v>0.26909699999999998</v>
      </c>
      <c r="E315" s="56">
        <v>0.132632</v>
      </c>
      <c r="F315" s="48">
        <v>70845</v>
      </c>
      <c r="G315" s="49">
        <v>135098</v>
      </c>
      <c r="H315" s="49">
        <v>26081</v>
      </c>
      <c r="I315" s="49">
        <f t="shared" si="689"/>
        <v>922400</v>
      </c>
      <c r="J315" s="48">
        <v>595967</v>
      </c>
      <c r="K315" s="48">
        <v>351653</v>
      </c>
      <c r="L315" s="48">
        <v>122280</v>
      </c>
      <c r="M315" s="49">
        <v>102266</v>
      </c>
      <c r="N315" s="49">
        <v>19115</v>
      </c>
      <c r="O315" s="48">
        <v>292045</v>
      </c>
      <c r="P315" s="49">
        <v>262798</v>
      </c>
      <c r="Q315" s="49">
        <v>98699</v>
      </c>
      <c r="R315" s="48">
        <v>340108</v>
      </c>
      <c r="S315" s="49">
        <v>242293</v>
      </c>
      <c r="T315" s="49">
        <v>81373</v>
      </c>
      <c r="U315" s="48">
        <v>150710</v>
      </c>
      <c r="V315" s="49">
        <v>124763</v>
      </c>
      <c r="W315" s="49">
        <v>56971</v>
      </c>
      <c r="X315" s="48">
        <v>21707</v>
      </c>
      <c r="Y315" s="49">
        <v>20106</v>
      </c>
      <c r="Z315" s="49">
        <v>5549</v>
      </c>
      <c r="AA315" s="48">
        <v>514591</v>
      </c>
      <c r="AB315" s="49">
        <v>644900</v>
      </c>
      <c r="AC315" s="49">
        <v>221319</v>
      </c>
      <c r="AD315" s="48">
        <v>409432</v>
      </c>
      <c r="AE315" s="49">
        <v>1004319</v>
      </c>
      <c r="AF315" s="49">
        <v>187564</v>
      </c>
      <c r="AG315" s="48">
        <v>38066</v>
      </c>
      <c r="AH315" s="49">
        <v>36287</v>
      </c>
      <c r="AI315" s="49">
        <v>8675</v>
      </c>
      <c r="AJ315" s="48">
        <v>64865</v>
      </c>
      <c r="AK315" s="49">
        <v>59596</v>
      </c>
      <c r="AL315" s="49">
        <v>12047</v>
      </c>
      <c r="AM315" s="48">
        <v>50169</v>
      </c>
      <c r="AN315" s="49">
        <v>32219</v>
      </c>
      <c r="AO315" s="49">
        <v>5703</v>
      </c>
      <c r="AP315" s="48">
        <v>146630</v>
      </c>
      <c r="AQ315" s="49">
        <v>43428</v>
      </c>
      <c r="AR315" s="49">
        <v>12247</v>
      </c>
      <c r="AS315" s="48">
        <v>202347</v>
      </c>
      <c r="AT315" s="49">
        <v>39121</v>
      </c>
      <c r="AU315" s="49">
        <v>13315</v>
      </c>
      <c r="AV315" s="48">
        <v>114514</v>
      </c>
      <c r="AW315" s="49">
        <v>139480</v>
      </c>
      <c r="AX315" s="49">
        <v>18177</v>
      </c>
      <c r="AY315" s="48">
        <v>203831</v>
      </c>
      <c r="AZ315" s="49">
        <v>189722</v>
      </c>
      <c r="BA315" s="49">
        <v>25568</v>
      </c>
      <c r="BB315" s="48">
        <v>53491</v>
      </c>
      <c r="BC315" s="49">
        <v>32104</v>
      </c>
      <c r="BD315" s="49">
        <v>6727</v>
      </c>
      <c r="BE315" s="48">
        <v>10409</v>
      </c>
      <c r="BF315" s="49">
        <v>9727</v>
      </c>
      <c r="BG315" s="49">
        <v>4864</v>
      </c>
      <c r="BH315" s="50">
        <v>160068</v>
      </c>
      <c r="BI315" s="50">
        <v>89571</v>
      </c>
      <c r="BJ315" s="50">
        <v>26942</v>
      </c>
      <c r="BK315" s="50">
        <v>83044</v>
      </c>
      <c r="BL315" s="50">
        <v>63433</v>
      </c>
      <c r="BM315" s="50">
        <v>15600</v>
      </c>
      <c r="BN315" s="50">
        <v>32206</v>
      </c>
      <c r="BO315" s="50">
        <v>14145</v>
      </c>
      <c r="BP315" s="50">
        <v>25936</v>
      </c>
      <c r="BQ315" s="50">
        <v>206635</v>
      </c>
      <c r="BR315" s="50">
        <v>85145</v>
      </c>
      <c r="BS315" s="50">
        <v>51691</v>
      </c>
      <c r="BT315" s="50">
        <v>60874</v>
      </c>
      <c r="BU315" s="50">
        <v>26595</v>
      </c>
      <c r="BV315" s="50">
        <v>12477</v>
      </c>
      <c r="BW315" s="50">
        <v>141080</v>
      </c>
      <c r="BX315" s="50">
        <v>187655</v>
      </c>
      <c r="BY315" s="50">
        <v>7201</v>
      </c>
      <c r="BZ315" s="50">
        <v>148044</v>
      </c>
      <c r="CA315" s="50">
        <v>183650</v>
      </c>
      <c r="CB315" s="50">
        <v>84996</v>
      </c>
      <c r="CC315" s="50">
        <v>12749</v>
      </c>
      <c r="CD315" s="50">
        <v>3685</v>
      </c>
      <c r="CE315" s="50">
        <v>5371</v>
      </c>
      <c r="CF315" s="50">
        <v>46712</v>
      </c>
      <c r="CG315" s="50">
        <v>28640</v>
      </c>
      <c r="CH315" s="50">
        <v>5852</v>
      </c>
      <c r="CI315" s="50">
        <v>646535</v>
      </c>
      <c r="CJ315" s="50">
        <v>406830</v>
      </c>
      <c r="CK315" s="50">
        <v>121170</v>
      </c>
      <c r="CL315" s="50">
        <v>1617</v>
      </c>
      <c r="CM315" s="50">
        <v>1163</v>
      </c>
      <c r="CN315" s="50">
        <v>115</v>
      </c>
      <c r="CO315" s="50">
        <v>184887</v>
      </c>
      <c r="CP315" s="50">
        <v>35338</v>
      </c>
      <c r="CQ315" s="50">
        <v>17719</v>
      </c>
      <c r="CR315" s="50">
        <v>77947</v>
      </c>
      <c r="CS315" s="50">
        <v>17573</v>
      </c>
      <c r="CT315" s="50">
        <v>17430</v>
      </c>
      <c r="CU315" s="51"/>
      <c r="CV315" s="50">
        <f t="shared" si="589"/>
        <v>40996.938824999997</v>
      </c>
      <c r="CW315" s="57">
        <f t="shared" si="590"/>
        <v>36354.466505999997</v>
      </c>
      <c r="CX315" s="57">
        <f t="shared" si="591"/>
        <v>3459.1751920000002</v>
      </c>
      <c r="CY315" s="50">
        <f t="shared" si="592"/>
        <v>533779.04399999999</v>
      </c>
      <c r="CZ315" s="57">
        <f t="shared" si="593"/>
        <v>160372.93179899998</v>
      </c>
      <c r="DA315" s="57">
        <f t="shared" si="594"/>
        <v>46640.440695999998</v>
      </c>
      <c r="DB315" s="50">
        <f t="shared" si="595"/>
        <v>70761.601800000004</v>
      </c>
      <c r="DC315" s="57">
        <f t="shared" si="596"/>
        <v>27519.473801999997</v>
      </c>
      <c r="DD315" s="57">
        <f t="shared" si="597"/>
        <v>2535.2606799999999</v>
      </c>
      <c r="DE315" s="50">
        <f t="shared" si="598"/>
        <v>169002.06082499999</v>
      </c>
      <c r="DF315" s="57">
        <f t="shared" si="599"/>
        <v>70718.153405999998</v>
      </c>
      <c r="DG315" s="57">
        <f t="shared" si="600"/>
        <v>13090.645768</v>
      </c>
      <c r="DH315" s="50">
        <f t="shared" si="601"/>
        <v>196815.39798000001</v>
      </c>
      <c r="DI315" s="57">
        <f t="shared" si="602"/>
        <v>65200.319420999993</v>
      </c>
      <c r="DJ315" s="57">
        <f t="shared" si="603"/>
        <v>10792.663736</v>
      </c>
      <c r="DK315" s="50">
        <f t="shared" si="604"/>
        <v>87213.616349999997</v>
      </c>
      <c r="DL315" s="57">
        <f t="shared" si="605"/>
        <v>33573.349010999998</v>
      </c>
      <c r="DM315" s="57">
        <f t="shared" si="606"/>
        <v>7556.1776719999998</v>
      </c>
      <c r="DN315" s="50">
        <f t="shared" si="607"/>
        <v>12561.515294999999</v>
      </c>
      <c r="DO315" s="57">
        <f t="shared" si="608"/>
        <v>5410.4642819999999</v>
      </c>
      <c r="DP315" s="57">
        <f t="shared" si="609"/>
        <v>735.97496799999999</v>
      </c>
      <c r="DQ315" s="50">
        <f t="shared" si="610"/>
        <v>297786.09283500002</v>
      </c>
      <c r="DR315" s="57">
        <f t="shared" si="611"/>
        <v>173540.65529999998</v>
      </c>
      <c r="DS315" s="57">
        <f t="shared" si="612"/>
        <v>29353.981607999998</v>
      </c>
      <c r="DT315" s="50">
        <f t="shared" si="613"/>
        <v>236932.15692000001</v>
      </c>
      <c r="DU315" s="57">
        <f t="shared" si="614"/>
        <v>270259.22994299995</v>
      </c>
      <c r="DV315" s="57">
        <f t="shared" si="615"/>
        <v>24876.988448</v>
      </c>
      <c r="DW315" s="50">
        <f t="shared" si="616"/>
        <v>22028.22321</v>
      </c>
      <c r="DX315" s="57">
        <f t="shared" si="617"/>
        <v>9764.7228389999982</v>
      </c>
      <c r="DY315" s="57">
        <f t="shared" si="618"/>
        <v>1150.5826</v>
      </c>
      <c r="DZ315" s="50">
        <f t="shared" si="619"/>
        <v>37536.402524999998</v>
      </c>
      <c r="EA315" s="57">
        <f t="shared" si="620"/>
        <v>16037.104811999998</v>
      </c>
      <c r="EB315" s="57">
        <f t="shared" si="621"/>
        <v>1597.817704</v>
      </c>
      <c r="EC315" s="50">
        <f t="shared" si="622"/>
        <v>29032.047764999999</v>
      </c>
      <c r="ED315" s="57">
        <f t="shared" si="623"/>
        <v>8670.0362429999986</v>
      </c>
      <c r="EE315" s="57">
        <f t="shared" si="624"/>
        <v>756.40029600000003</v>
      </c>
      <c r="EF315" s="50">
        <f t="shared" si="625"/>
        <v>84852.581550000003</v>
      </c>
      <c r="EG315" s="57">
        <f t="shared" si="626"/>
        <v>11686.344515999999</v>
      </c>
      <c r="EH315" s="57">
        <f t="shared" si="627"/>
        <v>1624.344104</v>
      </c>
      <c r="EI315" s="50">
        <f t="shared" si="628"/>
        <v>117095.173695</v>
      </c>
      <c r="EJ315" s="57">
        <f t="shared" si="629"/>
        <v>10527.343736999999</v>
      </c>
      <c r="EK315" s="57">
        <f t="shared" si="630"/>
        <v>1765.9950799999999</v>
      </c>
      <c r="EL315" s="50">
        <f t="shared" si="631"/>
        <v>66267.534090000001</v>
      </c>
      <c r="EM315" s="57">
        <f t="shared" si="632"/>
        <v>37533.649559999998</v>
      </c>
      <c r="EN315" s="57">
        <f t="shared" si="633"/>
        <v>2410.8518640000002</v>
      </c>
      <c r="EO315" s="50">
        <f t="shared" si="634"/>
        <v>117953.94223499999</v>
      </c>
      <c r="EP315" s="57">
        <f t="shared" si="635"/>
        <v>51053.621033999996</v>
      </c>
      <c r="EQ315" s="57">
        <f t="shared" si="636"/>
        <v>3391.1349759999998</v>
      </c>
      <c r="ER315" s="50">
        <f t="shared" si="637"/>
        <v>30954.439334999999</v>
      </c>
      <c r="ES315" s="57">
        <f t="shared" si="638"/>
        <v>8639.090087999999</v>
      </c>
      <c r="ET315" s="57">
        <f t="shared" si="639"/>
        <v>892.215464</v>
      </c>
      <c r="EU315" s="50">
        <f t="shared" si="640"/>
        <v>6023.5321649999996</v>
      </c>
      <c r="EV315" s="57">
        <f t="shared" si="641"/>
        <v>2617.5065189999996</v>
      </c>
      <c r="EW315" s="57">
        <f t="shared" si="642"/>
        <v>645.12204799999995</v>
      </c>
      <c r="EX315" s="50">
        <f t="shared" si="643"/>
        <v>92628.950580000004</v>
      </c>
      <c r="EY315" s="57">
        <f t="shared" si="644"/>
        <v>24103.287386999997</v>
      </c>
      <c r="EZ315" s="57">
        <f t="shared" si="645"/>
        <v>3573.3713440000001</v>
      </c>
      <c r="FA315" s="50">
        <f t="shared" si="646"/>
        <v>48056.317139999999</v>
      </c>
      <c r="FB315" s="57">
        <f t="shared" si="647"/>
        <v>17069.630000999998</v>
      </c>
      <c r="FC315" s="57">
        <f t="shared" si="648"/>
        <v>2069.0592000000001</v>
      </c>
      <c r="FD315" s="50">
        <f t="shared" si="649"/>
        <v>18637.129110000002</v>
      </c>
      <c r="FE315" s="57">
        <f t="shared" si="650"/>
        <v>3806.3770649999997</v>
      </c>
      <c r="FF315" s="57">
        <f t="shared" si="651"/>
        <v>3439.9435520000002</v>
      </c>
      <c r="FG315" s="50">
        <f t="shared" si="652"/>
        <v>119576.574975</v>
      </c>
      <c r="FH315" s="57">
        <f t="shared" si="653"/>
        <v>22912.264064999999</v>
      </c>
      <c r="FI315" s="57">
        <f t="shared" si="654"/>
        <v>6855.8807120000001</v>
      </c>
      <c r="FJ315" s="50">
        <f t="shared" si="655"/>
        <v>35226.870690000003</v>
      </c>
      <c r="FK315" s="57">
        <f t="shared" si="656"/>
        <v>7156.6347149999992</v>
      </c>
      <c r="FL315" s="57">
        <f t="shared" si="657"/>
        <v>1654.8494639999999</v>
      </c>
      <c r="FM315" s="50">
        <f t="shared" si="658"/>
        <v>81640.879799999995</v>
      </c>
      <c r="FN315" s="57">
        <f t="shared" si="659"/>
        <v>50497.397534999996</v>
      </c>
      <c r="FO315" s="57">
        <f t="shared" si="660"/>
        <v>955.083032</v>
      </c>
      <c r="FP315" s="50">
        <f t="shared" si="661"/>
        <v>85670.842140000008</v>
      </c>
      <c r="FQ315" s="57">
        <f t="shared" si="662"/>
        <v>49419.664049999992</v>
      </c>
      <c r="FR315" s="57">
        <f t="shared" si="663"/>
        <v>11273.189472</v>
      </c>
      <c r="FS315" s="50">
        <f t="shared" si="664"/>
        <v>7377.6550649999999</v>
      </c>
      <c r="FT315" s="57">
        <f t="shared" si="665"/>
        <v>991.62244499999986</v>
      </c>
      <c r="FU315" s="57">
        <f t="shared" si="666"/>
        <v>712.36647200000004</v>
      </c>
      <c r="FV315" s="50">
        <f t="shared" si="667"/>
        <v>27031.533719999999</v>
      </c>
      <c r="FW315" s="57">
        <f t="shared" si="668"/>
        <v>7706.938079999999</v>
      </c>
      <c r="FX315" s="57">
        <f t="shared" si="669"/>
        <v>776.162464</v>
      </c>
      <c r="FY315" s="50">
        <f t="shared" si="670"/>
        <v>374140.10647499998</v>
      </c>
      <c r="FZ315" s="57">
        <f t="shared" si="671"/>
        <v>109476.73250999999</v>
      </c>
      <c r="GA315" s="57">
        <f t="shared" si="672"/>
        <v>16071.01944</v>
      </c>
      <c r="GB315" s="50">
        <f t="shared" si="673"/>
        <v>935.73364500000002</v>
      </c>
      <c r="GC315" s="57">
        <f t="shared" si="674"/>
        <v>312.95981099999995</v>
      </c>
      <c r="GD315" s="57">
        <f t="shared" si="675"/>
        <v>15.25268</v>
      </c>
      <c r="GE315" s="50">
        <f t="shared" si="676"/>
        <v>106991.333595</v>
      </c>
      <c r="GF315" s="57">
        <f t="shared" si="677"/>
        <v>9509.3497859999989</v>
      </c>
      <c r="GG315" s="57">
        <f t="shared" si="678"/>
        <v>2350.1064080000001</v>
      </c>
      <c r="GH315" s="50">
        <f t="shared" si="679"/>
        <v>45106.759695000001</v>
      </c>
      <c r="GI315" s="57">
        <f t="shared" si="680"/>
        <v>4728.8415809999997</v>
      </c>
      <c r="GJ315" s="57">
        <f t="shared" si="681"/>
        <v>2311.77576</v>
      </c>
      <c r="GK315" s="51"/>
    </row>
    <row r="316" spans="1:193" s="45" customFormat="1">
      <c r="A316" s="45" t="s">
        <v>23</v>
      </c>
      <c r="B316" s="46">
        <v>41839</v>
      </c>
      <c r="C316" s="56">
        <v>0.57339700000000005</v>
      </c>
      <c r="D316" s="56">
        <v>0.27506000000000003</v>
      </c>
      <c r="E316" s="56">
        <v>0.13120999999999999</v>
      </c>
      <c r="F316" s="48">
        <v>106477</v>
      </c>
      <c r="G316" s="49">
        <v>183767</v>
      </c>
      <c r="H316" s="49">
        <v>41984</v>
      </c>
      <c r="I316" s="49">
        <f t="shared" si="689"/>
        <v>922400</v>
      </c>
      <c r="J316" s="48">
        <v>598111</v>
      </c>
      <c r="K316" s="48">
        <v>378922</v>
      </c>
      <c r="L316" s="48">
        <v>162254</v>
      </c>
      <c r="M316" s="49">
        <v>109031</v>
      </c>
      <c r="N316" s="49">
        <v>23313</v>
      </c>
      <c r="O316" s="48">
        <v>301253</v>
      </c>
      <c r="P316" s="49">
        <v>276482</v>
      </c>
      <c r="Q316" s="49">
        <v>115949</v>
      </c>
      <c r="R316" s="48">
        <v>373523</v>
      </c>
      <c r="S316" s="49">
        <v>263996</v>
      </c>
      <c r="T316" s="49">
        <v>101988</v>
      </c>
      <c r="U316" s="48">
        <v>160141</v>
      </c>
      <c r="V316" s="49">
        <v>127291</v>
      </c>
      <c r="W316" s="49">
        <v>61666</v>
      </c>
      <c r="X316" s="48">
        <v>26796</v>
      </c>
      <c r="Y316" s="49">
        <v>24550</v>
      </c>
      <c r="Z316" s="49">
        <v>7947</v>
      </c>
      <c r="AA316" s="48">
        <v>519858</v>
      </c>
      <c r="AB316" s="49">
        <v>605837</v>
      </c>
      <c r="AC316" s="49">
        <v>235577</v>
      </c>
      <c r="AD316" s="48">
        <v>282618</v>
      </c>
      <c r="AE316" s="49">
        <v>743159</v>
      </c>
      <c r="AF316" s="49">
        <v>167638</v>
      </c>
      <c r="AG316" s="48">
        <v>41857</v>
      </c>
      <c r="AH316" s="49">
        <v>40354</v>
      </c>
      <c r="AI316" s="49">
        <v>10393</v>
      </c>
      <c r="AJ316" s="48">
        <v>104144</v>
      </c>
      <c r="AK316" s="49">
        <v>88233</v>
      </c>
      <c r="AL316" s="49">
        <v>21116</v>
      </c>
      <c r="AM316" s="48">
        <v>66786</v>
      </c>
      <c r="AN316" s="49">
        <v>44598</v>
      </c>
      <c r="AO316" s="49">
        <v>9175</v>
      </c>
      <c r="AP316" s="48">
        <v>156179</v>
      </c>
      <c r="AQ316" s="49">
        <v>48518</v>
      </c>
      <c r="AR316" s="49">
        <v>13486</v>
      </c>
      <c r="AS316" s="48">
        <v>234563</v>
      </c>
      <c r="AT316" s="49">
        <v>48061</v>
      </c>
      <c r="AU316" s="49">
        <v>16866</v>
      </c>
      <c r="AV316" s="48">
        <v>146915</v>
      </c>
      <c r="AW316" s="49">
        <v>155980</v>
      </c>
      <c r="AX316" s="49">
        <v>21166</v>
      </c>
      <c r="AY316" s="48">
        <v>206279</v>
      </c>
      <c r="AZ316" s="49">
        <v>195527</v>
      </c>
      <c r="BA316" s="49">
        <v>30899</v>
      </c>
      <c r="BB316" s="48">
        <v>66998</v>
      </c>
      <c r="BC316" s="49">
        <v>49014</v>
      </c>
      <c r="BD316" s="49">
        <v>10792</v>
      </c>
      <c r="BE316" s="48">
        <v>12597</v>
      </c>
      <c r="BF316" s="49">
        <v>11861</v>
      </c>
      <c r="BG316" s="49">
        <v>5983</v>
      </c>
      <c r="BH316" s="50">
        <v>161729</v>
      </c>
      <c r="BI316" s="50">
        <v>103869</v>
      </c>
      <c r="BJ316" s="50">
        <v>34015</v>
      </c>
      <c r="BK316" s="50">
        <v>96178</v>
      </c>
      <c r="BL316" s="50">
        <v>90302</v>
      </c>
      <c r="BM316" s="50">
        <v>24356</v>
      </c>
      <c r="BN316" s="50">
        <v>36047</v>
      </c>
      <c r="BO316" s="50">
        <v>11783</v>
      </c>
      <c r="BP316" s="50">
        <v>25819</v>
      </c>
      <c r="BQ316" s="50">
        <v>201048</v>
      </c>
      <c r="BR316" s="50">
        <v>79261</v>
      </c>
      <c r="BS316" s="50">
        <v>50306</v>
      </c>
      <c r="BT316" s="50">
        <v>58360</v>
      </c>
      <c r="BU316" s="50">
        <v>26779</v>
      </c>
      <c r="BV316" s="50">
        <v>12144</v>
      </c>
      <c r="BW316" s="50">
        <v>129731</v>
      </c>
      <c r="BX316" s="50">
        <v>212729</v>
      </c>
      <c r="BY316" s="50">
        <v>9948</v>
      </c>
      <c r="BZ316" s="50">
        <v>148212</v>
      </c>
      <c r="CA316" s="50">
        <v>165229</v>
      </c>
      <c r="CB316" s="50">
        <v>86117</v>
      </c>
      <c r="CC316" s="50">
        <v>13185</v>
      </c>
      <c r="CD316" s="50">
        <v>5395</v>
      </c>
      <c r="CE316" s="50">
        <v>9330</v>
      </c>
      <c r="CF316" s="50">
        <v>46279</v>
      </c>
      <c r="CG316" s="50">
        <v>26506</v>
      </c>
      <c r="CH316" s="50">
        <v>5878</v>
      </c>
      <c r="CI316" s="50">
        <v>614792</v>
      </c>
      <c r="CJ316" s="50">
        <v>354877</v>
      </c>
      <c r="CK316" s="50">
        <v>124075</v>
      </c>
      <c r="CL316" s="50">
        <v>1657</v>
      </c>
      <c r="CM316" s="50">
        <v>584</v>
      </c>
      <c r="CN316" s="50">
        <v>121</v>
      </c>
      <c r="CO316" s="50">
        <v>175640</v>
      </c>
      <c r="CP316" s="50">
        <v>31218</v>
      </c>
      <c r="CQ316" s="50">
        <v>16854</v>
      </c>
      <c r="CR316" s="50">
        <v>75727</v>
      </c>
      <c r="CS316" s="50">
        <v>16362</v>
      </c>
      <c r="CT316" s="50">
        <v>17535</v>
      </c>
      <c r="CU316" s="51"/>
      <c r="CV316" s="50">
        <f t="shared" si="589"/>
        <v>61053.592369000005</v>
      </c>
      <c r="CW316" s="57">
        <f t="shared" si="590"/>
        <v>50546.951020000008</v>
      </c>
      <c r="CX316" s="57">
        <f t="shared" si="591"/>
        <v>5508.7206399999995</v>
      </c>
      <c r="CY316" s="50">
        <f t="shared" si="592"/>
        <v>528901.39280000003</v>
      </c>
      <c r="CZ316" s="57">
        <f t="shared" si="593"/>
        <v>164516.41166000001</v>
      </c>
      <c r="DA316" s="57">
        <f t="shared" si="594"/>
        <v>49718.355619999995</v>
      </c>
      <c r="DB316" s="50">
        <f t="shared" si="595"/>
        <v>93035.956838000013</v>
      </c>
      <c r="DC316" s="57">
        <f t="shared" si="596"/>
        <v>29990.066860000003</v>
      </c>
      <c r="DD316" s="57">
        <f t="shared" si="597"/>
        <v>3058.8987299999999</v>
      </c>
      <c r="DE316" s="50">
        <f t="shared" si="598"/>
        <v>172737.566441</v>
      </c>
      <c r="DF316" s="57">
        <f t="shared" si="599"/>
        <v>76049.138920000012</v>
      </c>
      <c r="DG316" s="57">
        <f t="shared" si="600"/>
        <v>15213.66829</v>
      </c>
      <c r="DH316" s="50">
        <f t="shared" si="601"/>
        <v>214176.96763100001</v>
      </c>
      <c r="DI316" s="57">
        <f t="shared" si="602"/>
        <v>72614.739760000011</v>
      </c>
      <c r="DJ316" s="57">
        <f t="shared" si="603"/>
        <v>13381.84548</v>
      </c>
      <c r="DK316" s="50">
        <f t="shared" si="604"/>
        <v>91824.368977000006</v>
      </c>
      <c r="DL316" s="57">
        <f t="shared" si="605"/>
        <v>35012.662460000007</v>
      </c>
      <c r="DM316" s="57">
        <f t="shared" si="606"/>
        <v>8091.1958599999998</v>
      </c>
      <c r="DN316" s="50">
        <f t="shared" si="607"/>
        <v>15364.746012000001</v>
      </c>
      <c r="DO316" s="57">
        <f t="shared" si="608"/>
        <v>6752.7230000000009</v>
      </c>
      <c r="DP316" s="57">
        <f t="shared" si="609"/>
        <v>1042.72587</v>
      </c>
      <c r="DQ316" s="50">
        <f t="shared" si="610"/>
        <v>298085.01762600004</v>
      </c>
      <c r="DR316" s="57">
        <f t="shared" si="611"/>
        <v>166641.52522000001</v>
      </c>
      <c r="DS316" s="57">
        <f t="shared" si="612"/>
        <v>30910.058169999997</v>
      </c>
      <c r="DT316" s="50">
        <f t="shared" si="613"/>
        <v>162052.31334600001</v>
      </c>
      <c r="DU316" s="57">
        <f t="shared" si="614"/>
        <v>204413.31454000002</v>
      </c>
      <c r="DV316" s="57">
        <f t="shared" si="615"/>
        <v>21995.78198</v>
      </c>
      <c r="DW316" s="50">
        <f t="shared" si="616"/>
        <v>24000.678229000001</v>
      </c>
      <c r="DX316" s="57">
        <f t="shared" si="617"/>
        <v>11099.771240000002</v>
      </c>
      <c r="DY316" s="57">
        <f t="shared" si="618"/>
        <v>1363.66553</v>
      </c>
      <c r="DZ316" s="50">
        <f t="shared" si="619"/>
        <v>59715.857168000002</v>
      </c>
      <c r="EA316" s="57">
        <f t="shared" si="620"/>
        <v>24269.368980000003</v>
      </c>
      <c r="EB316" s="57">
        <f t="shared" si="621"/>
        <v>2770.6303599999997</v>
      </c>
      <c r="EC316" s="50">
        <f t="shared" si="622"/>
        <v>38294.892041999999</v>
      </c>
      <c r="ED316" s="57">
        <f t="shared" si="623"/>
        <v>12267.125880000001</v>
      </c>
      <c r="EE316" s="57">
        <f t="shared" si="624"/>
        <v>1203.85175</v>
      </c>
      <c r="EF316" s="50">
        <f t="shared" si="625"/>
        <v>89552.570063000006</v>
      </c>
      <c r="EG316" s="57">
        <f t="shared" si="626"/>
        <v>13345.361080000001</v>
      </c>
      <c r="EH316" s="57">
        <f t="shared" si="627"/>
        <v>1769.4980599999999</v>
      </c>
      <c r="EI316" s="50">
        <f t="shared" si="628"/>
        <v>134497.72051100002</v>
      </c>
      <c r="EJ316" s="57">
        <f t="shared" si="629"/>
        <v>13219.658660000001</v>
      </c>
      <c r="EK316" s="57">
        <f t="shared" si="630"/>
        <v>2212.9878599999997</v>
      </c>
      <c r="EL316" s="50">
        <f t="shared" si="631"/>
        <v>84240.620255000002</v>
      </c>
      <c r="EM316" s="57">
        <f t="shared" si="632"/>
        <v>42903.858800000002</v>
      </c>
      <c r="EN316" s="57">
        <f t="shared" si="633"/>
        <v>2777.1908599999997</v>
      </c>
      <c r="EO316" s="50">
        <f t="shared" si="634"/>
        <v>118279.75976300001</v>
      </c>
      <c r="EP316" s="57">
        <f t="shared" si="635"/>
        <v>53781.656620000009</v>
      </c>
      <c r="EQ316" s="57">
        <f t="shared" si="636"/>
        <v>4054.2577899999997</v>
      </c>
      <c r="ER316" s="50">
        <f t="shared" si="637"/>
        <v>38416.452206000002</v>
      </c>
      <c r="ES316" s="57">
        <f t="shared" si="638"/>
        <v>13481.790840000001</v>
      </c>
      <c r="ET316" s="57">
        <f t="shared" si="639"/>
        <v>1416.0183199999999</v>
      </c>
      <c r="EU316" s="50">
        <f t="shared" si="640"/>
        <v>7223.0820090000007</v>
      </c>
      <c r="EV316" s="57">
        <f t="shared" si="641"/>
        <v>3262.4866600000005</v>
      </c>
      <c r="EW316" s="57">
        <f t="shared" si="642"/>
        <v>785.02942999999993</v>
      </c>
      <c r="EX316" s="50">
        <f t="shared" si="643"/>
        <v>92734.923413000011</v>
      </c>
      <c r="EY316" s="57">
        <f t="shared" si="644"/>
        <v>28570.207140000002</v>
      </c>
      <c r="EZ316" s="57">
        <f t="shared" si="645"/>
        <v>4463.10815</v>
      </c>
      <c r="FA316" s="50">
        <f t="shared" si="646"/>
        <v>55148.176666000007</v>
      </c>
      <c r="FB316" s="57">
        <f t="shared" si="647"/>
        <v>24838.468120000001</v>
      </c>
      <c r="FC316" s="57">
        <f t="shared" si="648"/>
        <v>3195.7507599999999</v>
      </c>
      <c r="FD316" s="50">
        <f t="shared" si="649"/>
        <v>20669.241659000003</v>
      </c>
      <c r="FE316" s="57">
        <f t="shared" si="650"/>
        <v>3241.0319800000002</v>
      </c>
      <c r="FF316" s="57">
        <f t="shared" si="651"/>
        <v>3387.71099</v>
      </c>
      <c r="FG316" s="50">
        <f t="shared" si="652"/>
        <v>115280.32005600001</v>
      </c>
      <c r="FH316" s="57">
        <f t="shared" si="653"/>
        <v>21801.53066</v>
      </c>
      <c r="FI316" s="57">
        <f t="shared" si="654"/>
        <v>6600.6502599999994</v>
      </c>
      <c r="FJ316" s="50">
        <f t="shared" si="655"/>
        <v>33463.448920000003</v>
      </c>
      <c r="FK316" s="57">
        <f t="shared" si="656"/>
        <v>7365.8317400000005</v>
      </c>
      <c r="FL316" s="57">
        <f t="shared" si="657"/>
        <v>1593.4142399999998</v>
      </c>
      <c r="FM316" s="50">
        <f t="shared" si="658"/>
        <v>74387.366206999999</v>
      </c>
      <c r="FN316" s="57">
        <f t="shared" si="659"/>
        <v>58513.238740000008</v>
      </c>
      <c r="FO316" s="57">
        <f t="shared" si="660"/>
        <v>1305.2770799999998</v>
      </c>
      <c r="FP316" s="50">
        <f t="shared" si="661"/>
        <v>84984.316164000003</v>
      </c>
      <c r="FQ316" s="57">
        <f t="shared" si="662"/>
        <v>45447.888740000002</v>
      </c>
      <c r="FR316" s="57">
        <f t="shared" si="663"/>
        <v>11299.41157</v>
      </c>
      <c r="FS316" s="50">
        <f t="shared" si="664"/>
        <v>7560.2394450000002</v>
      </c>
      <c r="FT316" s="57">
        <f t="shared" si="665"/>
        <v>1483.9487000000001</v>
      </c>
      <c r="FU316" s="57">
        <f t="shared" si="666"/>
        <v>1224.1893</v>
      </c>
      <c r="FV316" s="50">
        <f t="shared" si="667"/>
        <v>26536.239763000001</v>
      </c>
      <c r="FW316" s="57">
        <f t="shared" si="668"/>
        <v>7290.7403600000007</v>
      </c>
      <c r="FX316" s="57">
        <f t="shared" si="669"/>
        <v>771.25238000000002</v>
      </c>
      <c r="FY316" s="50">
        <f t="shared" si="670"/>
        <v>352519.888424</v>
      </c>
      <c r="FZ316" s="57">
        <f t="shared" si="671"/>
        <v>97612.46762000001</v>
      </c>
      <c r="GA316" s="57">
        <f t="shared" si="672"/>
        <v>16279.880749999998</v>
      </c>
      <c r="GB316" s="50">
        <f t="shared" si="673"/>
        <v>950.11882900000012</v>
      </c>
      <c r="GC316" s="57">
        <f t="shared" si="674"/>
        <v>160.63504</v>
      </c>
      <c r="GD316" s="57">
        <f t="shared" si="675"/>
        <v>15.87641</v>
      </c>
      <c r="GE316" s="50">
        <f t="shared" si="676"/>
        <v>100711.44908000001</v>
      </c>
      <c r="GF316" s="57">
        <f t="shared" si="677"/>
        <v>8586.8230800000001</v>
      </c>
      <c r="GG316" s="57">
        <f t="shared" si="678"/>
        <v>2211.4133400000001</v>
      </c>
      <c r="GH316" s="50">
        <f t="shared" si="679"/>
        <v>43421.634619000004</v>
      </c>
      <c r="GI316" s="57">
        <f t="shared" si="680"/>
        <v>4500.5317200000009</v>
      </c>
      <c r="GJ316" s="57">
        <f t="shared" si="681"/>
        <v>2300.7673500000001</v>
      </c>
      <c r="GK316" s="51"/>
    </row>
    <row r="317" spans="1:193" s="45" customFormat="1">
      <c r="A317" s="45" t="s">
        <v>23</v>
      </c>
      <c r="B317" s="46">
        <v>41838</v>
      </c>
      <c r="C317" s="56">
        <v>0.57845100000000005</v>
      </c>
      <c r="D317" s="56">
        <v>0.2747</v>
      </c>
      <c r="E317" s="56">
        <v>0.128743</v>
      </c>
      <c r="F317" s="48">
        <v>130546</v>
      </c>
      <c r="G317" s="49">
        <v>199587</v>
      </c>
      <c r="H317" s="49">
        <v>48127</v>
      </c>
      <c r="I317" s="49">
        <f t="shared" si="689"/>
        <v>922400</v>
      </c>
      <c r="J317" s="48">
        <v>626190</v>
      </c>
      <c r="K317" s="48">
        <v>402537</v>
      </c>
      <c r="L317" s="48">
        <v>143839</v>
      </c>
      <c r="M317" s="49">
        <v>120765</v>
      </c>
      <c r="N317" s="49">
        <v>24652</v>
      </c>
      <c r="O317" s="48">
        <v>330119</v>
      </c>
      <c r="P317" s="49">
        <v>292950</v>
      </c>
      <c r="Q317" s="49">
        <v>125031</v>
      </c>
      <c r="R317" s="48">
        <v>392052</v>
      </c>
      <c r="S317" s="49">
        <v>269562</v>
      </c>
      <c r="T317" s="49">
        <v>98288</v>
      </c>
      <c r="U317" s="48">
        <v>171233</v>
      </c>
      <c r="V317" s="49">
        <v>130496</v>
      </c>
      <c r="W317" s="49">
        <v>68479</v>
      </c>
      <c r="X317" s="48">
        <v>30095</v>
      </c>
      <c r="Y317" s="49">
        <v>28250</v>
      </c>
      <c r="Z317" s="49">
        <v>8722</v>
      </c>
      <c r="AA317" s="48">
        <v>544625</v>
      </c>
      <c r="AB317" s="49">
        <v>582313</v>
      </c>
      <c r="AC317" s="49">
        <v>243355</v>
      </c>
      <c r="AD317" s="48">
        <v>361990</v>
      </c>
      <c r="AE317" s="49">
        <v>676788</v>
      </c>
      <c r="AF317" s="49">
        <v>169747</v>
      </c>
      <c r="AG317" s="48">
        <v>43837</v>
      </c>
      <c r="AH317" s="49">
        <v>39519</v>
      </c>
      <c r="AI317" s="49">
        <v>11177</v>
      </c>
      <c r="AJ317" s="48">
        <v>115218</v>
      </c>
      <c r="AK317" s="49">
        <v>96886</v>
      </c>
      <c r="AL317" s="49">
        <v>22040</v>
      </c>
      <c r="AM317" s="48">
        <v>72424</v>
      </c>
      <c r="AN317" s="49">
        <v>50080</v>
      </c>
      <c r="AO317" s="49">
        <v>9712</v>
      </c>
      <c r="AP317" s="48">
        <v>150477</v>
      </c>
      <c r="AQ317" s="49">
        <v>42428</v>
      </c>
      <c r="AR317" s="49">
        <v>12939</v>
      </c>
      <c r="AS317" s="48">
        <v>214446</v>
      </c>
      <c r="AT317" s="49">
        <v>43245</v>
      </c>
      <c r="AU317" s="49">
        <v>16098</v>
      </c>
      <c r="AV317" s="48">
        <v>109663</v>
      </c>
      <c r="AW317" s="49">
        <v>125282</v>
      </c>
      <c r="AX317" s="49">
        <v>19349</v>
      </c>
      <c r="AY317" s="48">
        <v>191821</v>
      </c>
      <c r="AZ317" s="49">
        <v>182496</v>
      </c>
      <c r="BA317" s="49">
        <v>28992</v>
      </c>
      <c r="BB317" s="48">
        <v>62101</v>
      </c>
      <c r="BC317" s="49">
        <v>44540</v>
      </c>
      <c r="BD317" s="49">
        <v>9824</v>
      </c>
      <c r="BE317" s="48">
        <v>14071</v>
      </c>
      <c r="BF317" s="49">
        <v>11909</v>
      </c>
      <c r="BG317" s="49">
        <v>6287</v>
      </c>
      <c r="BH317" s="50">
        <v>216521</v>
      </c>
      <c r="BI317" s="50">
        <v>109689</v>
      </c>
      <c r="BJ317" s="50">
        <v>35695</v>
      </c>
      <c r="BK317" s="50">
        <v>128811</v>
      </c>
      <c r="BL317" s="50">
        <v>91416</v>
      </c>
      <c r="BM317" s="50">
        <v>24899</v>
      </c>
      <c r="BN317" s="50">
        <v>30408</v>
      </c>
      <c r="BO317" s="50">
        <v>11860</v>
      </c>
      <c r="BP317" s="50">
        <v>25682</v>
      </c>
      <c r="BQ317" s="50">
        <v>198647</v>
      </c>
      <c r="BR317" s="50">
        <v>81173</v>
      </c>
      <c r="BS317" s="50">
        <v>51385</v>
      </c>
      <c r="BT317" s="50">
        <v>60718</v>
      </c>
      <c r="BU317" s="50">
        <v>29299</v>
      </c>
      <c r="BV317" s="50">
        <v>12572</v>
      </c>
      <c r="BW317" s="50">
        <v>146790</v>
      </c>
      <c r="BX317" s="50">
        <v>188242</v>
      </c>
      <c r="BY317" s="50">
        <v>9634</v>
      </c>
      <c r="BZ317" s="50">
        <v>151804</v>
      </c>
      <c r="CA317" s="50">
        <v>158707</v>
      </c>
      <c r="CB317" s="50">
        <v>104412</v>
      </c>
      <c r="CC317" s="50">
        <v>19271</v>
      </c>
      <c r="CD317" s="50">
        <v>5114</v>
      </c>
      <c r="CE317" s="50">
        <v>8968</v>
      </c>
      <c r="CF317" s="50">
        <v>49579</v>
      </c>
      <c r="CG317" s="50">
        <v>26210</v>
      </c>
      <c r="CH317" s="50">
        <v>6226</v>
      </c>
      <c r="CI317" s="50">
        <v>605446</v>
      </c>
      <c r="CJ317" s="50">
        <v>359600</v>
      </c>
      <c r="CK317" s="50">
        <v>128884</v>
      </c>
      <c r="CL317" s="50">
        <v>2294</v>
      </c>
      <c r="CM317" s="50">
        <v>607</v>
      </c>
      <c r="CN317" s="50">
        <v>300</v>
      </c>
      <c r="CO317" s="50">
        <v>164736</v>
      </c>
      <c r="CP317" s="50">
        <v>32225</v>
      </c>
      <c r="CQ317" s="50">
        <v>17970</v>
      </c>
      <c r="CR317" s="50">
        <v>79685</v>
      </c>
      <c r="CS317" s="50">
        <v>16147</v>
      </c>
      <c r="CT317" s="50">
        <v>18245</v>
      </c>
      <c r="CU317" s="51"/>
      <c r="CV317" s="50">
        <f t="shared" si="589"/>
        <v>75514.464246000003</v>
      </c>
      <c r="CW317" s="57">
        <f t="shared" si="590"/>
        <v>54826.548900000002</v>
      </c>
      <c r="CX317" s="57">
        <f t="shared" si="591"/>
        <v>6196.0143609999996</v>
      </c>
      <c r="CY317" s="50">
        <f t="shared" si="592"/>
        <v>533563.20240000007</v>
      </c>
      <c r="CZ317" s="57">
        <f t="shared" si="593"/>
        <v>172014.39300000001</v>
      </c>
      <c r="DA317" s="57">
        <f t="shared" si="594"/>
        <v>51823.820991000001</v>
      </c>
      <c r="DB317" s="50">
        <f t="shared" si="595"/>
        <v>83203.813389000003</v>
      </c>
      <c r="DC317" s="57">
        <f t="shared" si="596"/>
        <v>33174.145499999999</v>
      </c>
      <c r="DD317" s="57">
        <f t="shared" si="597"/>
        <v>3173.7724359999997</v>
      </c>
      <c r="DE317" s="50">
        <f t="shared" si="598"/>
        <v>190957.66566900001</v>
      </c>
      <c r="DF317" s="57">
        <f t="shared" si="599"/>
        <v>80473.365000000005</v>
      </c>
      <c r="DG317" s="57">
        <f t="shared" si="600"/>
        <v>16096.866033</v>
      </c>
      <c r="DH317" s="50">
        <f t="shared" si="601"/>
        <v>226782.87145200002</v>
      </c>
      <c r="DI317" s="57">
        <f t="shared" si="602"/>
        <v>74048.681400000001</v>
      </c>
      <c r="DJ317" s="57">
        <f t="shared" si="603"/>
        <v>12653.891984</v>
      </c>
      <c r="DK317" s="50">
        <f t="shared" si="604"/>
        <v>99049.900083000015</v>
      </c>
      <c r="DL317" s="57">
        <f t="shared" si="605"/>
        <v>35847.251199999999</v>
      </c>
      <c r="DM317" s="57">
        <f t="shared" si="606"/>
        <v>8816.1918970000006</v>
      </c>
      <c r="DN317" s="50">
        <f t="shared" si="607"/>
        <v>17408.482845000002</v>
      </c>
      <c r="DO317" s="57">
        <f t="shared" si="608"/>
        <v>7760.2749999999996</v>
      </c>
      <c r="DP317" s="57">
        <f t="shared" si="609"/>
        <v>1122.896446</v>
      </c>
      <c r="DQ317" s="50">
        <f t="shared" si="610"/>
        <v>315038.87587500003</v>
      </c>
      <c r="DR317" s="57">
        <f t="shared" si="611"/>
        <v>159961.3811</v>
      </c>
      <c r="DS317" s="57">
        <f t="shared" si="612"/>
        <v>31330.252764999997</v>
      </c>
      <c r="DT317" s="50">
        <f t="shared" si="613"/>
        <v>209393.47749000002</v>
      </c>
      <c r="DU317" s="57">
        <f t="shared" si="614"/>
        <v>185913.6636</v>
      </c>
      <c r="DV317" s="57">
        <f t="shared" si="615"/>
        <v>21853.738021000001</v>
      </c>
      <c r="DW317" s="50">
        <f t="shared" si="616"/>
        <v>25357.556487000002</v>
      </c>
      <c r="DX317" s="57">
        <f t="shared" si="617"/>
        <v>10855.8693</v>
      </c>
      <c r="DY317" s="57">
        <f t="shared" si="618"/>
        <v>1438.960511</v>
      </c>
      <c r="DZ317" s="50">
        <f t="shared" si="619"/>
        <v>66647.96731800001</v>
      </c>
      <c r="EA317" s="57">
        <f t="shared" si="620"/>
        <v>26614.584200000001</v>
      </c>
      <c r="EB317" s="57">
        <f t="shared" si="621"/>
        <v>2837.4957199999999</v>
      </c>
      <c r="EC317" s="50">
        <f t="shared" si="622"/>
        <v>41893.735224000004</v>
      </c>
      <c r="ED317" s="57">
        <f t="shared" si="623"/>
        <v>13756.976000000001</v>
      </c>
      <c r="EE317" s="57">
        <f t="shared" si="624"/>
        <v>1250.352016</v>
      </c>
      <c r="EF317" s="50">
        <f t="shared" si="625"/>
        <v>87043.571127000003</v>
      </c>
      <c r="EG317" s="57">
        <f t="shared" si="626"/>
        <v>11654.971600000001</v>
      </c>
      <c r="EH317" s="57">
        <f t="shared" si="627"/>
        <v>1665.8056770000001</v>
      </c>
      <c r="EI317" s="50">
        <f t="shared" si="628"/>
        <v>124046.50314600002</v>
      </c>
      <c r="EJ317" s="57">
        <f t="shared" si="629"/>
        <v>11879.4015</v>
      </c>
      <c r="EK317" s="57">
        <f t="shared" si="630"/>
        <v>2072.5048139999999</v>
      </c>
      <c r="EL317" s="50">
        <f t="shared" si="631"/>
        <v>63434.672013000003</v>
      </c>
      <c r="EM317" s="57">
        <f t="shared" si="632"/>
        <v>34414.965400000001</v>
      </c>
      <c r="EN317" s="57">
        <f t="shared" si="633"/>
        <v>2491.048307</v>
      </c>
      <c r="EO317" s="50">
        <f t="shared" si="634"/>
        <v>110959.04927100001</v>
      </c>
      <c r="EP317" s="57">
        <f t="shared" si="635"/>
        <v>50131.6512</v>
      </c>
      <c r="EQ317" s="57">
        <f t="shared" si="636"/>
        <v>3732.5170559999997</v>
      </c>
      <c r="ER317" s="50">
        <f t="shared" si="637"/>
        <v>35922.385550999999</v>
      </c>
      <c r="ES317" s="57">
        <f t="shared" si="638"/>
        <v>12235.138000000001</v>
      </c>
      <c r="ET317" s="57">
        <f t="shared" si="639"/>
        <v>1264.7712320000001</v>
      </c>
      <c r="EU317" s="50">
        <f t="shared" si="640"/>
        <v>8139.3840210000008</v>
      </c>
      <c r="EV317" s="57">
        <f t="shared" si="641"/>
        <v>3271.4023000000002</v>
      </c>
      <c r="EW317" s="57">
        <f t="shared" si="642"/>
        <v>809.407241</v>
      </c>
      <c r="EX317" s="50">
        <f t="shared" si="643"/>
        <v>125246.78897100002</v>
      </c>
      <c r="EY317" s="57">
        <f t="shared" si="644"/>
        <v>30131.568299999999</v>
      </c>
      <c r="EZ317" s="57">
        <f t="shared" si="645"/>
        <v>4595.481385</v>
      </c>
      <c r="FA317" s="50">
        <f t="shared" si="646"/>
        <v>74510.851761000013</v>
      </c>
      <c r="FB317" s="57">
        <f t="shared" si="647"/>
        <v>25111.975200000001</v>
      </c>
      <c r="FC317" s="57">
        <f t="shared" si="648"/>
        <v>3205.5719570000001</v>
      </c>
      <c r="FD317" s="50">
        <f t="shared" si="649"/>
        <v>17589.538008000003</v>
      </c>
      <c r="FE317" s="57">
        <f t="shared" si="650"/>
        <v>3257.942</v>
      </c>
      <c r="FF317" s="57">
        <f t="shared" si="651"/>
        <v>3306.3777259999997</v>
      </c>
      <c r="FG317" s="50">
        <f t="shared" si="652"/>
        <v>114907.55579700001</v>
      </c>
      <c r="FH317" s="57">
        <f t="shared" si="653"/>
        <v>22298.223099999999</v>
      </c>
      <c r="FI317" s="57">
        <f t="shared" si="654"/>
        <v>6615.4590550000003</v>
      </c>
      <c r="FJ317" s="50">
        <f t="shared" si="655"/>
        <v>35122.387818000003</v>
      </c>
      <c r="FK317" s="57">
        <f t="shared" si="656"/>
        <v>8048.4353000000001</v>
      </c>
      <c r="FL317" s="57">
        <f t="shared" si="657"/>
        <v>1618.556996</v>
      </c>
      <c r="FM317" s="50">
        <f t="shared" si="658"/>
        <v>84910.822290000011</v>
      </c>
      <c r="FN317" s="57">
        <f t="shared" si="659"/>
        <v>51710.077400000002</v>
      </c>
      <c r="FO317" s="57">
        <f t="shared" si="660"/>
        <v>1240.310062</v>
      </c>
      <c r="FP317" s="50">
        <f t="shared" si="661"/>
        <v>87811.175604000004</v>
      </c>
      <c r="FQ317" s="57">
        <f t="shared" si="662"/>
        <v>43596.812899999997</v>
      </c>
      <c r="FR317" s="57">
        <f t="shared" si="663"/>
        <v>13442.314116</v>
      </c>
      <c r="FS317" s="50">
        <f t="shared" si="664"/>
        <v>11147.329221000002</v>
      </c>
      <c r="FT317" s="57">
        <f t="shared" si="665"/>
        <v>1404.8158000000001</v>
      </c>
      <c r="FU317" s="57">
        <f t="shared" si="666"/>
        <v>1154.5672239999999</v>
      </c>
      <c r="FV317" s="50">
        <f t="shared" si="667"/>
        <v>28679.022129000001</v>
      </c>
      <c r="FW317" s="57">
        <f t="shared" si="668"/>
        <v>7199.8869999999997</v>
      </c>
      <c r="FX317" s="57">
        <f t="shared" si="669"/>
        <v>801.55391799999995</v>
      </c>
      <c r="FY317" s="50">
        <f t="shared" si="670"/>
        <v>350220.84414600005</v>
      </c>
      <c r="FZ317" s="57">
        <f t="shared" si="671"/>
        <v>98782.12</v>
      </c>
      <c r="GA317" s="57">
        <f t="shared" si="672"/>
        <v>16592.912811999999</v>
      </c>
      <c r="GB317" s="50">
        <f t="shared" si="673"/>
        <v>1326.9665940000002</v>
      </c>
      <c r="GC317" s="57">
        <f t="shared" si="674"/>
        <v>166.74289999999999</v>
      </c>
      <c r="GD317" s="57">
        <f t="shared" si="675"/>
        <v>38.622900000000001</v>
      </c>
      <c r="GE317" s="50">
        <f t="shared" si="676"/>
        <v>95291.703936000005</v>
      </c>
      <c r="GF317" s="57">
        <f t="shared" si="677"/>
        <v>8852.2075000000004</v>
      </c>
      <c r="GG317" s="57">
        <f t="shared" si="678"/>
        <v>2313.5117099999998</v>
      </c>
      <c r="GH317" s="50">
        <f t="shared" si="679"/>
        <v>46093.867935000002</v>
      </c>
      <c r="GI317" s="57">
        <f t="shared" si="680"/>
        <v>4435.5808999999999</v>
      </c>
      <c r="GJ317" s="57">
        <f t="shared" si="681"/>
        <v>2348.9160349999997</v>
      </c>
      <c r="GK317" s="51"/>
    </row>
    <row r="318" spans="1:193" s="45" customFormat="1">
      <c r="A318" s="45" t="s">
        <v>23</v>
      </c>
      <c r="B318" s="46">
        <v>41837</v>
      </c>
      <c r="C318" s="56">
        <v>0.58446699999999996</v>
      </c>
      <c r="D318" s="56">
        <v>0.269426</v>
      </c>
      <c r="E318" s="56">
        <v>0.12941800000000001</v>
      </c>
      <c r="F318" s="48">
        <v>138085</v>
      </c>
      <c r="G318" s="49">
        <v>194089</v>
      </c>
      <c r="H318" s="49">
        <v>50722</v>
      </c>
      <c r="I318" s="49">
        <v>963166</v>
      </c>
      <c r="J318" s="48">
        <v>609154</v>
      </c>
      <c r="K318" s="48">
        <v>404720</v>
      </c>
      <c r="L318" s="48">
        <v>190198</v>
      </c>
      <c r="M318" s="49">
        <v>115041</v>
      </c>
      <c r="N318" s="49">
        <v>24209</v>
      </c>
      <c r="O318" s="48">
        <v>349983</v>
      </c>
      <c r="P318" s="49">
        <v>291361</v>
      </c>
      <c r="Q318" s="49">
        <v>126127</v>
      </c>
      <c r="R318" s="48">
        <v>397859</v>
      </c>
      <c r="S318" s="49">
        <v>260821</v>
      </c>
      <c r="T318" s="49">
        <v>103626</v>
      </c>
      <c r="U318" s="48">
        <v>180641</v>
      </c>
      <c r="V318" s="49">
        <v>136556</v>
      </c>
      <c r="W318" s="49">
        <v>70556</v>
      </c>
      <c r="X318" s="48">
        <v>29491</v>
      </c>
      <c r="Y318" s="49">
        <v>26829</v>
      </c>
      <c r="Z318" s="49">
        <v>8194</v>
      </c>
      <c r="AA318" s="48">
        <v>508925</v>
      </c>
      <c r="AB318" s="49">
        <v>547133</v>
      </c>
      <c r="AC318" s="49">
        <v>233147</v>
      </c>
      <c r="AD318" s="48">
        <v>333197</v>
      </c>
      <c r="AE318" s="49">
        <v>641486</v>
      </c>
      <c r="AF318" s="49">
        <v>167393</v>
      </c>
      <c r="AG318" s="48">
        <v>44249</v>
      </c>
      <c r="AH318" s="49">
        <v>40376</v>
      </c>
      <c r="AI318" s="49">
        <v>11080</v>
      </c>
      <c r="AJ318" s="48">
        <v>115478</v>
      </c>
      <c r="AK318" s="49">
        <v>93829</v>
      </c>
      <c r="AL318" s="49">
        <v>22551</v>
      </c>
      <c r="AM318" s="48">
        <v>73214</v>
      </c>
      <c r="AN318" s="49">
        <v>48107</v>
      </c>
      <c r="AO318" s="49">
        <v>9454</v>
      </c>
      <c r="AP318" s="48">
        <v>148975</v>
      </c>
      <c r="AQ318" s="49">
        <v>39513</v>
      </c>
      <c r="AR318" s="49">
        <v>12659</v>
      </c>
      <c r="AS318" s="48">
        <v>216102</v>
      </c>
      <c r="AT318" s="49">
        <v>43204</v>
      </c>
      <c r="AU318" s="49">
        <v>15361</v>
      </c>
      <c r="AV318" s="48">
        <v>109966</v>
      </c>
      <c r="AW318" s="49">
        <v>117917</v>
      </c>
      <c r="AX318" s="49">
        <v>16849</v>
      </c>
      <c r="AY318" s="48">
        <v>168813</v>
      </c>
      <c r="AZ318" s="49">
        <v>158680</v>
      </c>
      <c r="BA318" s="49">
        <v>26151</v>
      </c>
      <c r="BB318" s="48">
        <v>56647</v>
      </c>
      <c r="BC318" s="49">
        <v>38447</v>
      </c>
      <c r="BD318" s="49">
        <v>8656</v>
      </c>
      <c r="BE318" s="48">
        <v>12445</v>
      </c>
      <c r="BF318" s="49">
        <v>11363</v>
      </c>
      <c r="BG318" s="49">
        <v>5073</v>
      </c>
      <c r="BH318" s="50">
        <v>238966</v>
      </c>
      <c r="BI318" s="50">
        <v>102420</v>
      </c>
      <c r="BJ318" s="50">
        <v>35571</v>
      </c>
      <c r="BK318" s="50">
        <v>130890</v>
      </c>
      <c r="BL318" s="50">
        <v>83421</v>
      </c>
      <c r="BM318" s="50">
        <v>23852</v>
      </c>
      <c r="BN318" s="50">
        <v>30606</v>
      </c>
      <c r="BO318" s="50">
        <v>12447</v>
      </c>
      <c r="BP318" s="50">
        <v>25813</v>
      </c>
      <c r="BQ318" s="50">
        <v>205441</v>
      </c>
      <c r="BR318" s="50">
        <v>84433</v>
      </c>
      <c r="BS318" s="50">
        <v>51541</v>
      </c>
      <c r="BT318" s="50">
        <v>62143</v>
      </c>
      <c r="BU318" s="50">
        <v>26597</v>
      </c>
      <c r="BV318" s="50">
        <v>12310</v>
      </c>
      <c r="BW318" s="50">
        <v>145610</v>
      </c>
      <c r="BX318" s="50">
        <v>165981</v>
      </c>
      <c r="BY318" s="50">
        <v>8707</v>
      </c>
      <c r="BZ318" s="50">
        <v>166522</v>
      </c>
      <c r="CA318" s="50">
        <v>133552</v>
      </c>
      <c r="CB318" s="50">
        <v>84101</v>
      </c>
      <c r="CC318" s="50">
        <v>19621</v>
      </c>
      <c r="CD318" s="50">
        <v>5726</v>
      </c>
      <c r="CE318" s="50">
        <v>9676</v>
      </c>
      <c r="CF318" s="50">
        <v>52838</v>
      </c>
      <c r="CG318" s="50">
        <v>28890</v>
      </c>
      <c r="CH318" s="50">
        <v>6408</v>
      </c>
      <c r="CI318" s="50">
        <v>627557</v>
      </c>
      <c r="CJ318" s="50">
        <v>377495</v>
      </c>
      <c r="CK318" s="50">
        <v>132135</v>
      </c>
      <c r="CL318" s="50">
        <v>2531</v>
      </c>
      <c r="CM318" s="50">
        <v>1167</v>
      </c>
      <c r="CN318" s="50">
        <v>283</v>
      </c>
      <c r="CO318" s="50">
        <v>169140</v>
      </c>
      <c r="CP318" s="50">
        <v>32729</v>
      </c>
      <c r="CQ318" s="50">
        <v>16807</v>
      </c>
      <c r="CR318" s="50">
        <v>75647</v>
      </c>
      <c r="CS318" s="50">
        <v>17138</v>
      </c>
      <c r="CT318" s="50">
        <v>17808</v>
      </c>
      <c r="CU318" s="51"/>
      <c r="CV318" s="50">
        <f t="shared" si="589"/>
        <v>80706.125694999995</v>
      </c>
      <c r="CW318" s="57">
        <f t="shared" si="590"/>
        <v>52292.622914</v>
      </c>
      <c r="CX318" s="57">
        <f t="shared" si="591"/>
        <v>6564.3397960000002</v>
      </c>
      <c r="CY318" s="50">
        <f t="shared" si="592"/>
        <v>562938.74252199999</v>
      </c>
      <c r="CZ318" s="57">
        <f t="shared" si="593"/>
        <v>164121.92560399999</v>
      </c>
      <c r="DA318" s="57">
        <f t="shared" si="594"/>
        <v>52378.052960000001</v>
      </c>
      <c r="DB318" s="50">
        <f t="shared" si="595"/>
        <v>111164.454466</v>
      </c>
      <c r="DC318" s="57">
        <f t="shared" si="596"/>
        <v>30995.036466000001</v>
      </c>
      <c r="DD318" s="57">
        <f t="shared" si="597"/>
        <v>3133.0803620000002</v>
      </c>
      <c r="DE318" s="50">
        <f t="shared" si="598"/>
        <v>204553.51406099999</v>
      </c>
      <c r="DF318" s="57">
        <f t="shared" si="599"/>
        <v>78500.228785999992</v>
      </c>
      <c r="DG318" s="57">
        <f t="shared" si="600"/>
        <v>16323.104086000001</v>
      </c>
      <c r="DH318" s="50">
        <f t="shared" si="601"/>
        <v>232535.45615299998</v>
      </c>
      <c r="DI318" s="57">
        <f t="shared" si="602"/>
        <v>70271.958746000004</v>
      </c>
      <c r="DJ318" s="57">
        <f t="shared" si="603"/>
        <v>13411.069668</v>
      </c>
      <c r="DK318" s="50">
        <f t="shared" si="604"/>
        <v>105578.70334699999</v>
      </c>
      <c r="DL318" s="57">
        <f t="shared" si="605"/>
        <v>36791.736856000003</v>
      </c>
      <c r="DM318" s="57">
        <f t="shared" si="606"/>
        <v>9131.2164080000002</v>
      </c>
      <c r="DN318" s="50">
        <f t="shared" si="607"/>
        <v>17236.516296999998</v>
      </c>
      <c r="DO318" s="57">
        <f t="shared" si="608"/>
        <v>7228.4301539999997</v>
      </c>
      <c r="DP318" s="57">
        <f t="shared" si="609"/>
        <v>1060.451092</v>
      </c>
      <c r="DQ318" s="50">
        <f t="shared" si="610"/>
        <v>297449.867975</v>
      </c>
      <c r="DR318" s="57">
        <f t="shared" si="611"/>
        <v>147411.85565799999</v>
      </c>
      <c r="DS318" s="57">
        <f t="shared" si="612"/>
        <v>30173.418446</v>
      </c>
      <c r="DT318" s="50">
        <f t="shared" si="613"/>
        <v>194742.65099899998</v>
      </c>
      <c r="DU318" s="57">
        <f t="shared" si="614"/>
        <v>172833.007036</v>
      </c>
      <c r="DV318" s="57">
        <f t="shared" si="615"/>
        <v>21663.667273999999</v>
      </c>
      <c r="DW318" s="50">
        <f t="shared" si="616"/>
        <v>25862.080282999999</v>
      </c>
      <c r="DX318" s="57">
        <f t="shared" si="617"/>
        <v>10878.344176000001</v>
      </c>
      <c r="DY318" s="57">
        <f t="shared" si="618"/>
        <v>1433.95144</v>
      </c>
      <c r="DZ318" s="50">
        <f t="shared" si="619"/>
        <v>67493.080225999991</v>
      </c>
      <c r="EA318" s="57">
        <f t="shared" si="620"/>
        <v>25279.972153999999</v>
      </c>
      <c r="EB318" s="57">
        <f t="shared" si="621"/>
        <v>2918.505318</v>
      </c>
      <c r="EC318" s="50">
        <f t="shared" si="622"/>
        <v>42791.166937999995</v>
      </c>
      <c r="ED318" s="57">
        <f t="shared" si="623"/>
        <v>12961.276582</v>
      </c>
      <c r="EE318" s="57">
        <f t="shared" si="624"/>
        <v>1223.5177720000002</v>
      </c>
      <c r="EF318" s="50">
        <f t="shared" si="625"/>
        <v>87070.971324999991</v>
      </c>
      <c r="EG318" s="57">
        <f t="shared" si="626"/>
        <v>10645.829538</v>
      </c>
      <c r="EH318" s="57">
        <f t="shared" si="627"/>
        <v>1638.3024620000001</v>
      </c>
      <c r="EI318" s="50">
        <f t="shared" si="628"/>
        <v>126304.48763399999</v>
      </c>
      <c r="EJ318" s="57">
        <f t="shared" si="629"/>
        <v>11640.280903999999</v>
      </c>
      <c r="EK318" s="57">
        <f t="shared" si="630"/>
        <v>1987.989898</v>
      </c>
      <c r="EL318" s="50">
        <f t="shared" si="631"/>
        <v>64271.498121999997</v>
      </c>
      <c r="EM318" s="57">
        <f t="shared" si="632"/>
        <v>31769.905642000002</v>
      </c>
      <c r="EN318" s="57">
        <f t="shared" si="633"/>
        <v>2180.5638819999999</v>
      </c>
      <c r="EO318" s="50">
        <f t="shared" si="634"/>
        <v>98665.627670999995</v>
      </c>
      <c r="EP318" s="57">
        <f t="shared" si="635"/>
        <v>42752.517679999997</v>
      </c>
      <c r="EQ318" s="57">
        <f t="shared" si="636"/>
        <v>3384.4101180000002</v>
      </c>
      <c r="ER318" s="50">
        <f t="shared" si="637"/>
        <v>33108.302148999996</v>
      </c>
      <c r="ES318" s="57">
        <f t="shared" si="638"/>
        <v>10358.621422</v>
      </c>
      <c r="ET318" s="57">
        <f t="shared" si="639"/>
        <v>1120.2422080000001</v>
      </c>
      <c r="EU318" s="50">
        <f t="shared" si="640"/>
        <v>7273.6918149999992</v>
      </c>
      <c r="EV318" s="57">
        <f t="shared" si="641"/>
        <v>3061.4876380000001</v>
      </c>
      <c r="EW318" s="57">
        <f t="shared" si="642"/>
        <v>656.53751399999999</v>
      </c>
      <c r="EX318" s="50">
        <f t="shared" si="643"/>
        <v>139667.74112199998</v>
      </c>
      <c r="EY318" s="57">
        <f t="shared" si="644"/>
        <v>27594.610919999999</v>
      </c>
      <c r="EZ318" s="57">
        <f t="shared" si="645"/>
        <v>4603.5276780000004</v>
      </c>
      <c r="FA318" s="50">
        <f t="shared" si="646"/>
        <v>76500.88562999999</v>
      </c>
      <c r="FB318" s="57">
        <f t="shared" si="647"/>
        <v>22475.786346000001</v>
      </c>
      <c r="FC318" s="57">
        <f t="shared" si="648"/>
        <v>3086.8781360000003</v>
      </c>
      <c r="FD318" s="50">
        <f t="shared" si="649"/>
        <v>17888.197001999997</v>
      </c>
      <c r="FE318" s="57">
        <f t="shared" si="650"/>
        <v>3353.5454220000001</v>
      </c>
      <c r="FF318" s="57">
        <f t="shared" si="651"/>
        <v>3340.6668340000001</v>
      </c>
      <c r="FG318" s="50">
        <f t="shared" si="652"/>
        <v>120073.48494699999</v>
      </c>
      <c r="FH318" s="57">
        <f t="shared" si="653"/>
        <v>22748.445457999998</v>
      </c>
      <c r="FI318" s="57">
        <f t="shared" si="654"/>
        <v>6670.333138</v>
      </c>
      <c r="FJ318" s="50">
        <f t="shared" si="655"/>
        <v>36320.532780999994</v>
      </c>
      <c r="FK318" s="57">
        <f t="shared" si="656"/>
        <v>7165.9233219999996</v>
      </c>
      <c r="FL318" s="57">
        <f t="shared" si="657"/>
        <v>1593.1355800000001</v>
      </c>
      <c r="FM318" s="50">
        <f t="shared" si="658"/>
        <v>85104.23986999999</v>
      </c>
      <c r="FN318" s="57">
        <f t="shared" si="659"/>
        <v>44719.596905999999</v>
      </c>
      <c r="FO318" s="57">
        <f t="shared" si="660"/>
        <v>1126.8425260000001</v>
      </c>
      <c r="FP318" s="50">
        <f t="shared" si="661"/>
        <v>97326.613773999998</v>
      </c>
      <c r="FQ318" s="57">
        <f t="shared" si="662"/>
        <v>35982.381152000002</v>
      </c>
      <c r="FR318" s="57">
        <f t="shared" si="663"/>
        <v>10884.183218</v>
      </c>
      <c r="FS318" s="50">
        <f t="shared" si="664"/>
        <v>11467.827007</v>
      </c>
      <c r="FT318" s="57">
        <f t="shared" si="665"/>
        <v>1542.7332759999999</v>
      </c>
      <c r="FU318" s="57">
        <f t="shared" si="666"/>
        <v>1252.248568</v>
      </c>
      <c r="FV318" s="50">
        <f t="shared" si="667"/>
        <v>30882.067345999996</v>
      </c>
      <c r="FW318" s="57">
        <f t="shared" si="668"/>
        <v>7783.7171399999997</v>
      </c>
      <c r="FX318" s="57">
        <f t="shared" si="669"/>
        <v>829.31054400000005</v>
      </c>
      <c r="FY318" s="50">
        <f t="shared" si="670"/>
        <v>366786.35711899999</v>
      </c>
      <c r="FZ318" s="57">
        <f t="shared" si="671"/>
        <v>101706.96786999999</v>
      </c>
      <c r="GA318" s="57">
        <f t="shared" si="672"/>
        <v>17100.647430000001</v>
      </c>
      <c r="GB318" s="50">
        <f t="shared" si="673"/>
        <v>1479.285977</v>
      </c>
      <c r="GC318" s="57">
        <f t="shared" si="674"/>
        <v>314.420142</v>
      </c>
      <c r="GD318" s="57">
        <f t="shared" si="675"/>
        <v>36.625294000000004</v>
      </c>
      <c r="GE318" s="50">
        <f t="shared" si="676"/>
        <v>98856.74837999999</v>
      </c>
      <c r="GF318" s="57">
        <f t="shared" si="677"/>
        <v>8818.0435539999999</v>
      </c>
      <c r="GG318" s="57">
        <f t="shared" si="678"/>
        <v>2175.128326</v>
      </c>
      <c r="GH318" s="50">
        <f t="shared" si="679"/>
        <v>44213.175148999995</v>
      </c>
      <c r="GI318" s="57">
        <f t="shared" si="680"/>
        <v>4617.4227879999999</v>
      </c>
      <c r="GJ318" s="57">
        <f t="shared" si="681"/>
        <v>2304.6757440000001</v>
      </c>
      <c r="GK318" s="51"/>
    </row>
    <row r="319" spans="1:193" s="45" customFormat="1">
      <c r="A319" s="45" t="s">
        <v>23</v>
      </c>
      <c r="B319" s="46">
        <v>41836</v>
      </c>
      <c r="C319" s="56">
        <v>0.58236100000000002</v>
      </c>
      <c r="D319" s="56">
        <v>0.27266000000000001</v>
      </c>
      <c r="E319" s="56">
        <v>0.12831699999999999</v>
      </c>
      <c r="F319" s="48">
        <v>141396</v>
      </c>
      <c r="G319" s="49">
        <v>232732</v>
      </c>
      <c r="H319" s="49">
        <v>52871</v>
      </c>
      <c r="I319" s="49">
        <f t="shared" ref="I319:I324" si="690">I318</f>
        <v>963166</v>
      </c>
      <c r="J319" s="48">
        <v>609451</v>
      </c>
      <c r="K319" s="48">
        <v>404308</v>
      </c>
      <c r="L319" s="48">
        <v>150388</v>
      </c>
      <c r="M319" s="49">
        <v>122185</v>
      </c>
      <c r="N319" s="49">
        <v>23636</v>
      </c>
      <c r="O319" s="48">
        <v>346877</v>
      </c>
      <c r="P319" s="49">
        <v>316957</v>
      </c>
      <c r="Q319" s="49">
        <v>140387</v>
      </c>
      <c r="R319" s="48">
        <v>408416</v>
      </c>
      <c r="S319" s="49">
        <v>279362</v>
      </c>
      <c r="T319" s="49">
        <v>105075</v>
      </c>
      <c r="U319" s="48">
        <v>182282</v>
      </c>
      <c r="V319" s="49">
        <v>137346</v>
      </c>
      <c r="W319" s="49">
        <v>71018</v>
      </c>
      <c r="X319" s="48">
        <v>30018</v>
      </c>
      <c r="Y319" s="49">
        <v>29057</v>
      </c>
      <c r="Z319" s="49">
        <v>8350</v>
      </c>
      <c r="AA319" s="48">
        <v>516639</v>
      </c>
      <c r="AB319" s="49">
        <v>563297</v>
      </c>
      <c r="AC319" s="49">
        <v>227017</v>
      </c>
      <c r="AD319" s="48">
        <v>333955</v>
      </c>
      <c r="AE319" s="49">
        <v>685761</v>
      </c>
      <c r="AF319" s="49">
        <v>166673</v>
      </c>
      <c r="AG319" s="48">
        <v>44228</v>
      </c>
      <c r="AH319" s="49">
        <v>45125</v>
      </c>
      <c r="AI319" s="49">
        <v>10936</v>
      </c>
      <c r="AJ319" s="48">
        <v>116053</v>
      </c>
      <c r="AK319" s="49">
        <v>98504</v>
      </c>
      <c r="AL319" s="49">
        <v>21756</v>
      </c>
      <c r="AM319" s="48">
        <v>71743</v>
      </c>
      <c r="AN319" s="49">
        <v>51114</v>
      </c>
      <c r="AO319" s="49">
        <v>9184</v>
      </c>
      <c r="AP319" s="48">
        <v>146708</v>
      </c>
      <c r="AQ319" s="49">
        <v>39634</v>
      </c>
      <c r="AR319" s="49">
        <v>10997</v>
      </c>
      <c r="AS319" s="48">
        <v>218092</v>
      </c>
      <c r="AT319" s="49">
        <v>44513</v>
      </c>
      <c r="AU319" s="49">
        <v>15460</v>
      </c>
      <c r="AV319" s="48">
        <v>118433</v>
      </c>
      <c r="AW319" s="49">
        <v>128393</v>
      </c>
      <c r="AX319" s="49">
        <v>16125</v>
      </c>
      <c r="AY319" s="48">
        <v>157307</v>
      </c>
      <c r="AZ319" s="49">
        <v>152829</v>
      </c>
      <c r="BA319" s="49">
        <v>25076</v>
      </c>
      <c r="BB319" s="48">
        <v>54056</v>
      </c>
      <c r="BC319" s="49">
        <v>38814</v>
      </c>
      <c r="BD319" s="49">
        <v>8259</v>
      </c>
      <c r="BE319" s="48">
        <v>12651</v>
      </c>
      <c r="BF319" s="49">
        <v>12327</v>
      </c>
      <c r="BG319" s="49">
        <v>4691</v>
      </c>
      <c r="BH319" s="50">
        <v>243306</v>
      </c>
      <c r="BI319" s="50">
        <v>106177</v>
      </c>
      <c r="BJ319" s="50">
        <v>35676</v>
      </c>
      <c r="BK319" s="50">
        <v>129768</v>
      </c>
      <c r="BL319" s="50">
        <v>93456</v>
      </c>
      <c r="BM319" s="50">
        <v>22317</v>
      </c>
      <c r="BN319" s="50">
        <v>30474</v>
      </c>
      <c r="BO319" s="50">
        <v>12721</v>
      </c>
      <c r="BP319" s="50">
        <v>24574</v>
      </c>
      <c r="BQ319" s="50">
        <v>206378</v>
      </c>
      <c r="BR319" s="50">
        <v>81982</v>
      </c>
      <c r="BS319" s="50">
        <v>52162</v>
      </c>
      <c r="BT319" s="50">
        <v>57546</v>
      </c>
      <c r="BU319" s="50">
        <v>25147</v>
      </c>
      <c r="BV319" s="50">
        <v>15336</v>
      </c>
      <c r="BW319" s="50">
        <v>136961</v>
      </c>
      <c r="BX319" s="50">
        <v>179698</v>
      </c>
      <c r="BY319" s="50">
        <v>8417</v>
      </c>
      <c r="BZ319" s="50">
        <v>130423</v>
      </c>
      <c r="CA319" s="50">
        <v>127386</v>
      </c>
      <c r="CB319" s="50">
        <v>82574</v>
      </c>
      <c r="CC319" s="50">
        <v>21622</v>
      </c>
      <c r="CD319" s="50">
        <v>6109</v>
      </c>
      <c r="CE319" s="50">
        <v>10444</v>
      </c>
      <c r="CF319" s="50">
        <v>53343</v>
      </c>
      <c r="CG319" s="50">
        <v>31212</v>
      </c>
      <c r="CH319" s="50">
        <v>7088</v>
      </c>
      <c r="CI319" s="50">
        <v>645904</v>
      </c>
      <c r="CJ319" s="50">
        <v>385042</v>
      </c>
      <c r="CK319" s="50">
        <v>128726</v>
      </c>
      <c r="CL319" s="50">
        <v>2492</v>
      </c>
      <c r="CM319" s="50">
        <v>1032</v>
      </c>
      <c r="CN319" s="50">
        <v>340</v>
      </c>
      <c r="CO319" s="50">
        <v>172984</v>
      </c>
      <c r="CP319" s="50">
        <v>30222</v>
      </c>
      <c r="CQ319" s="50">
        <v>15669</v>
      </c>
      <c r="CR319" s="50">
        <v>77266</v>
      </c>
      <c r="CS319" s="50">
        <v>15494</v>
      </c>
      <c r="CT319" s="50">
        <v>16889</v>
      </c>
      <c r="CU319" s="51"/>
      <c r="CV319" s="50">
        <f t="shared" si="589"/>
        <v>82343.515956000003</v>
      </c>
      <c r="CW319" s="57">
        <f t="shared" si="590"/>
        <v>63456.707120000006</v>
      </c>
      <c r="CX319" s="57">
        <f t="shared" si="591"/>
        <v>6784.2481069999994</v>
      </c>
      <c r="CY319" s="50">
        <f t="shared" si="592"/>
        <v>560910.31492599996</v>
      </c>
      <c r="CZ319" s="57">
        <f t="shared" si="593"/>
        <v>166172.90966</v>
      </c>
      <c r="DA319" s="57">
        <f t="shared" si="594"/>
        <v>51879.589635999997</v>
      </c>
      <c r="DB319" s="50">
        <f t="shared" si="595"/>
        <v>87580.106068000008</v>
      </c>
      <c r="DC319" s="57">
        <f t="shared" si="596"/>
        <v>33314.962100000004</v>
      </c>
      <c r="DD319" s="57">
        <f t="shared" si="597"/>
        <v>3032.9006119999999</v>
      </c>
      <c r="DE319" s="50">
        <f t="shared" si="598"/>
        <v>202007.636597</v>
      </c>
      <c r="DF319" s="57">
        <f t="shared" si="599"/>
        <v>86421.495620000002</v>
      </c>
      <c r="DG319" s="57">
        <f t="shared" si="600"/>
        <v>18014.038678999998</v>
      </c>
      <c r="DH319" s="50">
        <f t="shared" si="601"/>
        <v>237845.55017600002</v>
      </c>
      <c r="DI319" s="57">
        <f t="shared" si="602"/>
        <v>76170.84292000001</v>
      </c>
      <c r="DJ319" s="57">
        <f t="shared" si="603"/>
        <v>13482.908774999998</v>
      </c>
      <c r="DK319" s="50">
        <f t="shared" si="604"/>
        <v>106153.92780200001</v>
      </c>
      <c r="DL319" s="57">
        <f t="shared" si="605"/>
        <v>37448.76036</v>
      </c>
      <c r="DM319" s="57">
        <f t="shared" si="606"/>
        <v>9112.8167059999996</v>
      </c>
      <c r="DN319" s="50">
        <f t="shared" si="607"/>
        <v>17481.312497999999</v>
      </c>
      <c r="DO319" s="57">
        <f t="shared" si="608"/>
        <v>7922.6816200000003</v>
      </c>
      <c r="DP319" s="57">
        <f t="shared" si="609"/>
        <v>1071.4469499999998</v>
      </c>
      <c r="DQ319" s="50">
        <f t="shared" si="610"/>
        <v>300870.40467900003</v>
      </c>
      <c r="DR319" s="57">
        <f t="shared" si="611"/>
        <v>153588.56002</v>
      </c>
      <c r="DS319" s="57">
        <f t="shared" si="612"/>
        <v>29130.140388999997</v>
      </c>
      <c r="DT319" s="50">
        <f t="shared" si="613"/>
        <v>194482.36775500001</v>
      </c>
      <c r="DU319" s="57">
        <f t="shared" si="614"/>
        <v>186979.59426000001</v>
      </c>
      <c r="DV319" s="57">
        <f t="shared" si="615"/>
        <v>21386.979340999998</v>
      </c>
      <c r="DW319" s="50">
        <f t="shared" si="616"/>
        <v>25756.662307999999</v>
      </c>
      <c r="DX319" s="57">
        <f t="shared" si="617"/>
        <v>12303.782500000001</v>
      </c>
      <c r="DY319" s="57">
        <f t="shared" si="618"/>
        <v>1403.2747119999999</v>
      </c>
      <c r="DZ319" s="50">
        <f t="shared" si="619"/>
        <v>67584.741133000003</v>
      </c>
      <c r="EA319" s="57">
        <f t="shared" si="620"/>
        <v>26858.100640000001</v>
      </c>
      <c r="EB319" s="57">
        <f t="shared" si="621"/>
        <v>2791.6646519999999</v>
      </c>
      <c r="EC319" s="50">
        <f t="shared" si="622"/>
        <v>41780.325223</v>
      </c>
      <c r="ED319" s="57">
        <f t="shared" si="623"/>
        <v>13936.74324</v>
      </c>
      <c r="EE319" s="57">
        <f t="shared" si="624"/>
        <v>1178.4633279999998</v>
      </c>
      <c r="EF319" s="50">
        <f t="shared" si="625"/>
        <v>85437.017588000002</v>
      </c>
      <c r="EG319" s="57">
        <f t="shared" si="626"/>
        <v>10806.606440000001</v>
      </c>
      <c r="EH319" s="57">
        <f t="shared" si="627"/>
        <v>1411.1020489999999</v>
      </c>
      <c r="EI319" s="50">
        <f t="shared" si="628"/>
        <v>127008.27521200001</v>
      </c>
      <c r="EJ319" s="57">
        <f t="shared" si="629"/>
        <v>12136.914580000001</v>
      </c>
      <c r="EK319" s="57">
        <f t="shared" si="630"/>
        <v>1983.7808199999997</v>
      </c>
      <c r="EL319" s="50">
        <f t="shared" si="631"/>
        <v>68970.760313000006</v>
      </c>
      <c r="EM319" s="57">
        <f t="shared" si="632"/>
        <v>35007.63538</v>
      </c>
      <c r="EN319" s="57">
        <f t="shared" si="633"/>
        <v>2069.111625</v>
      </c>
      <c r="EO319" s="50">
        <f t="shared" si="634"/>
        <v>91609.461827000006</v>
      </c>
      <c r="EP319" s="57">
        <f t="shared" si="635"/>
        <v>41670.35514</v>
      </c>
      <c r="EQ319" s="57">
        <f t="shared" si="636"/>
        <v>3217.6770919999994</v>
      </c>
      <c r="ER319" s="50">
        <f t="shared" si="637"/>
        <v>31480.106216</v>
      </c>
      <c r="ES319" s="57">
        <f t="shared" si="638"/>
        <v>10583.025240000001</v>
      </c>
      <c r="ET319" s="57">
        <f t="shared" si="639"/>
        <v>1059.7701029999998</v>
      </c>
      <c r="EU319" s="50">
        <f t="shared" si="640"/>
        <v>7367.4490110000006</v>
      </c>
      <c r="EV319" s="57">
        <f t="shared" si="641"/>
        <v>3361.0798200000004</v>
      </c>
      <c r="EW319" s="57">
        <f t="shared" si="642"/>
        <v>601.93504699999994</v>
      </c>
      <c r="EX319" s="50">
        <f t="shared" si="643"/>
        <v>141691.92546600002</v>
      </c>
      <c r="EY319" s="57">
        <f t="shared" si="644"/>
        <v>28950.220820000002</v>
      </c>
      <c r="EZ319" s="57">
        <f t="shared" si="645"/>
        <v>4577.8372919999993</v>
      </c>
      <c r="FA319" s="50">
        <f t="shared" si="646"/>
        <v>75571.822247999997</v>
      </c>
      <c r="FB319" s="57">
        <f t="shared" si="647"/>
        <v>25481.712960000001</v>
      </c>
      <c r="FC319" s="57">
        <f t="shared" si="648"/>
        <v>2863.6504889999997</v>
      </c>
      <c r="FD319" s="50">
        <f t="shared" si="649"/>
        <v>17746.869114000001</v>
      </c>
      <c r="FE319" s="57">
        <f t="shared" si="650"/>
        <v>3468.5078600000002</v>
      </c>
      <c r="FF319" s="57">
        <f t="shared" si="651"/>
        <v>3153.2619579999996</v>
      </c>
      <c r="FG319" s="50">
        <f t="shared" si="652"/>
        <v>120186.498458</v>
      </c>
      <c r="FH319" s="57">
        <f t="shared" si="653"/>
        <v>22353.21212</v>
      </c>
      <c r="FI319" s="57">
        <f t="shared" si="654"/>
        <v>6693.2713539999995</v>
      </c>
      <c r="FJ319" s="50">
        <f t="shared" si="655"/>
        <v>33512.546106000002</v>
      </c>
      <c r="FK319" s="57">
        <f t="shared" si="656"/>
        <v>6856.5810200000005</v>
      </c>
      <c r="FL319" s="57">
        <f t="shared" si="657"/>
        <v>1967.8695119999998</v>
      </c>
      <c r="FM319" s="50">
        <f t="shared" si="658"/>
        <v>79760.744921000005</v>
      </c>
      <c r="FN319" s="57">
        <f t="shared" si="659"/>
        <v>48996.456680000003</v>
      </c>
      <c r="FO319" s="57">
        <f t="shared" si="660"/>
        <v>1080.044189</v>
      </c>
      <c r="FP319" s="50">
        <f t="shared" si="661"/>
        <v>75953.268703000009</v>
      </c>
      <c r="FQ319" s="57">
        <f t="shared" si="662"/>
        <v>34733.066760000002</v>
      </c>
      <c r="FR319" s="57">
        <f t="shared" si="663"/>
        <v>10595.647958</v>
      </c>
      <c r="FS319" s="50">
        <f t="shared" si="664"/>
        <v>12591.809542000001</v>
      </c>
      <c r="FT319" s="57">
        <f t="shared" si="665"/>
        <v>1665.67994</v>
      </c>
      <c r="FU319" s="57">
        <f t="shared" si="666"/>
        <v>1340.1427479999998</v>
      </c>
      <c r="FV319" s="50">
        <f t="shared" si="667"/>
        <v>31064.882823</v>
      </c>
      <c r="FW319" s="57">
        <f t="shared" si="668"/>
        <v>8510.2639200000012</v>
      </c>
      <c r="FX319" s="57">
        <f t="shared" si="669"/>
        <v>909.51089599999989</v>
      </c>
      <c r="FY319" s="50">
        <f t="shared" si="670"/>
        <v>376149.299344</v>
      </c>
      <c r="FZ319" s="57">
        <f t="shared" si="671"/>
        <v>104985.55172</v>
      </c>
      <c r="GA319" s="57">
        <f t="shared" si="672"/>
        <v>16517.734141999998</v>
      </c>
      <c r="GB319" s="50">
        <f t="shared" si="673"/>
        <v>1451.243612</v>
      </c>
      <c r="GC319" s="57">
        <f t="shared" si="674"/>
        <v>281.38512000000003</v>
      </c>
      <c r="GD319" s="57">
        <f t="shared" si="675"/>
        <v>43.627779999999994</v>
      </c>
      <c r="GE319" s="50">
        <f t="shared" si="676"/>
        <v>100739.135224</v>
      </c>
      <c r="GF319" s="57">
        <f t="shared" si="677"/>
        <v>8240.3305199999995</v>
      </c>
      <c r="GG319" s="57">
        <f t="shared" si="678"/>
        <v>2010.5990729999999</v>
      </c>
      <c r="GH319" s="50">
        <f t="shared" si="679"/>
        <v>44996.705026000003</v>
      </c>
      <c r="GI319" s="57">
        <f t="shared" si="680"/>
        <v>4224.5940399999999</v>
      </c>
      <c r="GJ319" s="57">
        <f t="shared" si="681"/>
        <v>2167.1458129999996</v>
      </c>
      <c r="GK319" s="51"/>
    </row>
    <row r="320" spans="1:193" s="45" customFormat="1">
      <c r="A320" s="45" t="s">
        <v>23</v>
      </c>
      <c r="B320" s="46">
        <v>41835</v>
      </c>
      <c r="C320" s="56">
        <v>0.58291499999999996</v>
      </c>
      <c r="D320" s="56">
        <v>0.27404000000000001</v>
      </c>
      <c r="E320" s="56">
        <v>0.12646399999999999</v>
      </c>
      <c r="F320" s="49">
        <f>AVERAGE(F319,F321)</f>
        <v>108538.5</v>
      </c>
      <c r="G320" s="49">
        <v>211252</v>
      </c>
      <c r="H320" s="49">
        <v>54465</v>
      </c>
      <c r="I320" s="49">
        <f t="shared" si="690"/>
        <v>963166</v>
      </c>
      <c r="J320" s="48">
        <v>599792</v>
      </c>
      <c r="K320" s="48">
        <v>399169</v>
      </c>
      <c r="L320" s="48">
        <v>160021</v>
      </c>
      <c r="M320" s="49">
        <v>115124</v>
      </c>
      <c r="N320" s="49">
        <v>24000</v>
      </c>
      <c r="O320" s="48">
        <v>305126</v>
      </c>
      <c r="P320" s="49">
        <v>299248</v>
      </c>
      <c r="Q320" s="49">
        <v>132283</v>
      </c>
      <c r="R320" s="48">
        <v>400761</v>
      </c>
      <c r="S320" s="49">
        <v>253770</v>
      </c>
      <c r="T320" s="49">
        <v>101416</v>
      </c>
      <c r="U320" s="48">
        <v>181906</v>
      </c>
      <c r="V320" s="49">
        <v>136159</v>
      </c>
      <c r="W320" s="49">
        <v>69161</v>
      </c>
      <c r="X320" s="48">
        <v>30474</v>
      </c>
      <c r="Y320" s="49">
        <v>27242</v>
      </c>
      <c r="Z320" s="49">
        <v>8589</v>
      </c>
      <c r="AA320" s="48">
        <v>488168</v>
      </c>
      <c r="AB320" s="49">
        <v>534849</v>
      </c>
      <c r="AC320" s="49">
        <v>226565</v>
      </c>
      <c r="AD320" s="48">
        <v>350418</v>
      </c>
      <c r="AE320" s="49">
        <v>717896</v>
      </c>
      <c r="AF320" s="49">
        <v>175970</v>
      </c>
      <c r="AG320" s="48">
        <v>45346</v>
      </c>
      <c r="AH320" s="49">
        <v>43529</v>
      </c>
      <c r="AI320" s="49">
        <v>10828</v>
      </c>
      <c r="AJ320" s="48">
        <v>112820</v>
      </c>
      <c r="AK320" s="49">
        <v>88790</v>
      </c>
      <c r="AL320" s="49">
        <v>21435</v>
      </c>
      <c r="AM320" s="48">
        <v>69534</v>
      </c>
      <c r="AN320" s="49">
        <v>45739</v>
      </c>
      <c r="AO320" s="49">
        <v>9118</v>
      </c>
      <c r="AP320" s="48">
        <v>158015</v>
      </c>
      <c r="AQ320" s="49">
        <v>38300</v>
      </c>
      <c r="AR320" s="49">
        <v>11065</v>
      </c>
      <c r="AS320" s="48">
        <v>270520</v>
      </c>
      <c r="AT320" s="49">
        <v>50498</v>
      </c>
      <c r="AU320" s="49">
        <v>19195</v>
      </c>
      <c r="AV320" s="48">
        <v>920</v>
      </c>
      <c r="AW320" s="49">
        <v>131923</v>
      </c>
      <c r="AX320" s="49">
        <v>16887</v>
      </c>
      <c r="AY320" s="48">
        <v>143296</v>
      </c>
      <c r="AZ320" s="49">
        <v>137251</v>
      </c>
      <c r="BA320" s="49">
        <v>21796</v>
      </c>
      <c r="BB320" s="48">
        <v>51315</v>
      </c>
      <c r="BC320" s="49">
        <v>35027</v>
      </c>
      <c r="BD320" s="49">
        <v>7638</v>
      </c>
      <c r="BE320" s="48">
        <v>16122</v>
      </c>
      <c r="BF320" s="49">
        <v>11716</v>
      </c>
      <c r="BG320" s="49">
        <v>4489</v>
      </c>
      <c r="BH320" s="50">
        <v>241533</v>
      </c>
      <c r="BI320" s="50">
        <v>101301</v>
      </c>
      <c r="BJ320" s="50">
        <v>36510</v>
      </c>
      <c r="BK320" s="50">
        <v>125050</v>
      </c>
      <c r="BL320" s="50">
        <v>78542</v>
      </c>
      <c r="BM320" s="50">
        <v>19904</v>
      </c>
      <c r="BN320" s="50">
        <v>32236</v>
      </c>
      <c r="BO320" s="50">
        <v>13018</v>
      </c>
      <c r="BP320" s="50">
        <v>27230</v>
      </c>
      <c r="BQ320" s="50">
        <v>221383</v>
      </c>
      <c r="BR320" s="50">
        <v>84723</v>
      </c>
      <c r="BS320" s="50">
        <v>53570</v>
      </c>
      <c r="BT320" s="50">
        <v>0</v>
      </c>
      <c r="BU320" s="50">
        <v>25028</v>
      </c>
      <c r="BV320" s="50">
        <v>12270</v>
      </c>
      <c r="BW320" s="50">
        <v>130336</v>
      </c>
      <c r="BX320" s="50">
        <v>167855</v>
      </c>
      <c r="BY320" s="50">
        <v>8717</v>
      </c>
      <c r="BZ320" s="50">
        <v>122146</v>
      </c>
      <c r="CA320" s="50">
        <v>137266</v>
      </c>
      <c r="CB320" s="50">
        <v>84234</v>
      </c>
      <c r="CC320" s="50">
        <v>23937</v>
      </c>
      <c r="CD320" s="50">
        <v>6155</v>
      </c>
      <c r="CE320" s="50">
        <v>9967</v>
      </c>
      <c r="CF320" s="50">
        <v>60301</v>
      </c>
      <c r="CG320" s="50">
        <v>28492</v>
      </c>
      <c r="CH320" s="50">
        <v>6315</v>
      </c>
      <c r="CI320" s="50">
        <v>641176</v>
      </c>
      <c r="CJ320" s="50">
        <v>409214</v>
      </c>
      <c r="CK320" s="50">
        <v>128327</v>
      </c>
      <c r="CL320" s="50">
        <v>2516</v>
      </c>
      <c r="CM320" s="50">
        <v>1134</v>
      </c>
      <c r="CN320" s="50">
        <v>311</v>
      </c>
      <c r="CO320" s="50">
        <v>173634</v>
      </c>
      <c r="CP320" s="50">
        <v>32147</v>
      </c>
      <c r="CQ320" s="50">
        <v>15238</v>
      </c>
      <c r="CR320" s="50">
        <v>77424</v>
      </c>
      <c r="CS320" s="50">
        <v>15467</v>
      </c>
      <c r="CT320" s="50">
        <v>17485</v>
      </c>
      <c r="CU320" s="51"/>
      <c r="CV320" s="50">
        <f t="shared" ref="CV320:CV383" si="691">F320*$C320</f>
        <v>63268.719727499993</v>
      </c>
      <c r="CW320" s="57">
        <f t="shared" ref="CW320:CW383" si="692">G320*$D320</f>
        <v>57891.498080000005</v>
      </c>
      <c r="CX320" s="57">
        <f t="shared" ref="CX320:CX383" si="693">H320*$E320</f>
        <v>6887.8617599999998</v>
      </c>
      <c r="CY320" s="50">
        <f t="shared" ref="CY320:CY383" si="694">I320*$C320</f>
        <v>561443.90888999996</v>
      </c>
      <c r="CZ320" s="57">
        <f t="shared" ref="CZ320:CZ383" si="695">J320*$D320</f>
        <v>164366.99968000001</v>
      </c>
      <c r="DA320" s="57">
        <f t="shared" ref="DA320:DA383" si="696">K320*$E320</f>
        <v>50480.508415999997</v>
      </c>
      <c r="DB320" s="50">
        <f t="shared" ref="DB320:DB383" si="697">L320*$C320</f>
        <v>93278.641214999996</v>
      </c>
      <c r="DC320" s="57">
        <f t="shared" ref="DC320:DC383" si="698">M320*$D320</f>
        <v>31548.580959999999</v>
      </c>
      <c r="DD320" s="57">
        <f t="shared" ref="DD320:DD383" si="699">N320*$E320</f>
        <v>3035.136</v>
      </c>
      <c r="DE320" s="50">
        <f t="shared" ref="DE320:DE383" si="700">O320*$C320</f>
        <v>177862.52228999999</v>
      </c>
      <c r="DF320" s="57">
        <f t="shared" ref="DF320:DF383" si="701">P320*$D320</f>
        <v>82005.921920000008</v>
      </c>
      <c r="DG320" s="57">
        <f t="shared" ref="DG320:DG383" si="702">Q320*$E320</f>
        <v>16729.037312</v>
      </c>
      <c r="DH320" s="50">
        <f t="shared" ref="DH320:DH383" si="703">R320*$C320</f>
        <v>233609.59831499998</v>
      </c>
      <c r="DI320" s="57">
        <f t="shared" ref="DI320:DI383" si="704">S320*$D320</f>
        <v>69543.130799999999</v>
      </c>
      <c r="DJ320" s="57">
        <f t="shared" ref="DJ320:DJ383" si="705">T320*$E320</f>
        <v>12825.473023999999</v>
      </c>
      <c r="DK320" s="50">
        <f t="shared" ref="DK320:DK383" si="706">U320*$C320</f>
        <v>106035.73598999999</v>
      </c>
      <c r="DL320" s="57">
        <f t="shared" ref="DL320:DL383" si="707">V320*$D320</f>
        <v>37313.012360000001</v>
      </c>
      <c r="DM320" s="57">
        <f t="shared" ref="DM320:DM383" si="708">W320*$E320</f>
        <v>8746.3767040000002</v>
      </c>
      <c r="DN320" s="50">
        <f t="shared" ref="DN320:DN383" si="709">X320*$C320</f>
        <v>17763.75171</v>
      </c>
      <c r="DO320" s="57">
        <f t="shared" ref="DO320:DO383" si="710">Y320*$D320</f>
        <v>7465.39768</v>
      </c>
      <c r="DP320" s="57">
        <f t="shared" ref="DP320:DP383" si="711">Z320*$E320</f>
        <v>1086.199296</v>
      </c>
      <c r="DQ320" s="50">
        <f t="shared" ref="DQ320:DQ383" si="712">AA320*$C320</f>
        <v>284560.44971999998</v>
      </c>
      <c r="DR320" s="57">
        <f t="shared" ref="DR320:DR383" si="713">AB320*$D320</f>
        <v>146570.01996000001</v>
      </c>
      <c r="DS320" s="57">
        <f t="shared" ref="DS320:DS383" si="714">AC320*$E320</f>
        <v>28652.316159999998</v>
      </c>
      <c r="DT320" s="50">
        <f t="shared" ref="DT320:DT383" si="715">AD320*$C320</f>
        <v>204263.90846999999</v>
      </c>
      <c r="DU320" s="57">
        <f t="shared" ref="DU320:DU383" si="716">AE320*$D320</f>
        <v>196732.21984000001</v>
      </c>
      <c r="DV320" s="57">
        <f t="shared" ref="DV320:DV383" si="717">AF320*$E320</f>
        <v>22253.870080000001</v>
      </c>
      <c r="DW320" s="50">
        <f t="shared" ref="DW320:DW383" si="718">AG320*$C320</f>
        <v>26432.863589999997</v>
      </c>
      <c r="DX320" s="57">
        <f t="shared" ref="DX320:DX383" si="719">AH320*$D320</f>
        <v>11928.687159999999</v>
      </c>
      <c r="DY320" s="57">
        <f t="shared" ref="DY320:DY383" si="720">AI320*$E320</f>
        <v>1369.3521919999998</v>
      </c>
      <c r="DZ320" s="50">
        <f t="shared" ref="DZ320:DZ383" si="721">AJ320*$C320</f>
        <v>65764.470300000001</v>
      </c>
      <c r="EA320" s="57">
        <f t="shared" ref="EA320:EA383" si="722">AK320*$D320</f>
        <v>24332.011600000002</v>
      </c>
      <c r="EB320" s="57">
        <f t="shared" ref="EB320:EB383" si="723">AL320*$E320</f>
        <v>2710.7558399999998</v>
      </c>
      <c r="EC320" s="50">
        <f t="shared" ref="EC320:EC383" si="724">AM320*$C320</f>
        <v>40532.411609999996</v>
      </c>
      <c r="ED320" s="57">
        <f t="shared" ref="ED320:ED383" si="725">AN320*$D320</f>
        <v>12534.315560000001</v>
      </c>
      <c r="EE320" s="57">
        <f t="shared" ref="EE320:EE383" si="726">AO320*$E320</f>
        <v>1153.0987519999999</v>
      </c>
      <c r="EF320" s="50">
        <f t="shared" ref="EF320:EF383" si="727">AP320*$C320</f>
        <v>92109.313725</v>
      </c>
      <c r="EG320" s="57">
        <f t="shared" ref="EG320:EG383" si="728">AQ320*$D320</f>
        <v>10495.732</v>
      </c>
      <c r="EH320" s="57">
        <f t="shared" ref="EH320:EH383" si="729">AR320*$E320</f>
        <v>1399.3241599999999</v>
      </c>
      <c r="EI320" s="50">
        <f t="shared" ref="EI320:EI383" si="730">AS320*$C320</f>
        <v>157690.16579999999</v>
      </c>
      <c r="EJ320" s="57">
        <f t="shared" ref="EJ320:EJ383" si="731">AT320*$D320</f>
        <v>13838.47192</v>
      </c>
      <c r="EK320" s="57">
        <f t="shared" ref="EK320:EK383" si="732">AU320*$E320</f>
        <v>2427.4764799999998</v>
      </c>
      <c r="EL320" s="50">
        <f t="shared" ref="EL320:EL383" si="733">AV320*$C320</f>
        <v>536.28179999999998</v>
      </c>
      <c r="EM320" s="57">
        <f t="shared" ref="EM320:EM383" si="734">AW320*$D320</f>
        <v>36152.178919999998</v>
      </c>
      <c r="EN320" s="57">
        <f t="shared" ref="EN320:EN383" si="735">AX320*$E320</f>
        <v>2135.5975679999997</v>
      </c>
      <c r="EO320" s="50">
        <f t="shared" ref="EO320:EO383" si="736">AY320*$C320</f>
        <v>83529.387839999996</v>
      </c>
      <c r="EP320" s="57">
        <f t="shared" ref="EP320:EP383" si="737">AZ320*$D320</f>
        <v>37612.264040000002</v>
      </c>
      <c r="EQ320" s="57">
        <f t="shared" ref="EQ320:EQ383" si="738">BA320*$E320</f>
        <v>2756.4093439999997</v>
      </c>
      <c r="ER320" s="50">
        <f t="shared" ref="ER320:ER383" si="739">BB320*$C320</f>
        <v>29912.283224999999</v>
      </c>
      <c r="ES320" s="57">
        <f t="shared" ref="ES320:ES383" si="740">BC320*$D320</f>
        <v>9598.7990800000007</v>
      </c>
      <c r="ET320" s="57">
        <f t="shared" ref="ET320:ET383" si="741">BD320*$E320</f>
        <v>965.93203199999994</v>
      </c>
      <c r="EU320" s="50">
        <f t="shared" ref="EU320:EU383" si="742">BE320*$C320</f>
        <v>9397.7556299999997</v>
      </c>
      <c r="EV320" s="57">
        <f t="shared" ref="EV320:EV383" si="743">BF320*$D320</f>
        <v>3210.6526400000002</v>
      </c>
      <c r="EW320" s="57">
        <f t="shared" ref="EW320:EW383" si="744">BG320*$E320</f>
        <v>567.69689599999992</v>
      </c>
      <c r="EX320" s="50">
        <f t="shared" ref="EX320:EX383" si="745">BH320*$C320</f>
        <v>140793.20869499998</v>
      </c>
      <c r="EY320" s="57">
        <f t="shared" ref="EY320:EY383" si="746">BI320*$D320</f>
        <v>27760.526040000001</v>
      </c>
      <c r="EZ320" s="57">
        <f t="shared" ref="EZ320:EZ383" si="747">BJ320*$E320</f>
        <v>4617.20064</v>
      </c>
      <c r="FA320" s="50">
        <f t="shared" ref="FA320:FA383" si="748">BK320*$C320</f>
        <v>72893.520749999996</v>
      </c>
      <c r="FB320" s="57">
        <f t="shared" ref="FB320:FB383" si="749">BL320*$D320</f>
        <v>21523.649680000002</v>
      </c>
      <c r="FC320" s="57">
        <f t="shared" ref="FC320:FC383" si="750">BM320*$E320</f>
        <v>2517.1394559999999</v>
      </c>
      <c r="FD320" s="50">
        <f t="shared" ref="FD320:FD383" si="751">BN320*$C320</f>
        <v>18790.84794</v>
      </c>
      <c r="FE320" s="57">
        <f t="shared" ref="FE320:FE383" si="752">BO320*$D320</f>
        <v>3567.4527200000002</v>
      </c>
      <c r="FF320" s="57">
        <f t="shared" ref="FF320:FF383" si="753">BP320*$E320</f>
        <v>3443.61472</v>
      </c>
      <c r="FG320" s="50">
        <f t="shared" ref="FG320:FG383" si="754">BQ320*$C320</f>
        <v>129047.47144499999</v>
      </c>
      <c r="FH320" s="57">
        <f t="shared" ref="FH320:FH383" si="755">BR320*$D320</f>
        <v>23217.49092</v>
      </c>
      <c r="FI320" s="57">
        <f t="shared" ref="FI320:FI383" si="756">BS320*$E320</f>
        <v>6774.6764800000001</v>
      </c>
      <c r="FJ320" s="50">
        <f t="shared" ref="FJ320:FJ383" si="757">BT320*$C320</f>
        <v>0</v>
      </c>
      <c r="FK320" s="57">
        <f t="shared" ref="FK320:FK383" si="758">BU320*$D320</f>
        <v>6858.6731200000004</v>
      </c>
      <c r="FL320" s="57">
        <f t="shared" ref="FL320:FL383" si="759">BV320*$E320</f>
        <v>1551.7132799999999</v>
      </c>
      <c r="FM320" s="50">
        <f t="shared" ref="FM320:FM383" si="760">BW320*$C320</f>
        <v>75974.809439999997</v>
      </c>
      <c r="FN320" s="57">
        <f t="shared" ref="FN320:FN383" si="761">BX320*$D320</f>
        <v>45998.984199999999</v>
      </c>
      <c r="FO320" s="57">
        <f t="shared" ref="FO320:FO383" si="762">BY320*$E320</f>
        <v>1102.386688</v>
      </c>
      <c r="FP320" s="50">
        <f t="shared" ref="FP320:FP383" si="763">BZ320*$C320</f>
        <v>71200.735589999997</v>
      </c>
      <c r="FQ320" s="57">
        <f t="shared" ref="FQ320:FQ383" si="764">CA320*$D320</f>
        <v>37616.374640000002</v>
      </c>
      <c r="FR320" s="57">
        <f t="shared" ref="FR320:FR383" si="765">CB320*$E320</f>
        <v>10652.568576</v>
      </c>
      <c r="FS320" s="50">
        <f t="shared" ref="FS320:FS383" si="766">CC320*$C320</f>
        <v>13953.236354999999</v>
      </c>
      <c r="FT320" s="57">
        <f t="shared" ref="FT320:FT383" si="767">CD320*$D320</f>
        <v>1686.7162000000001</v>
      </c>
      <c r="FU320" s="57">
        <f t="shared" ref="FU320:FU383" si="768">CE320*$E320</f>
        <v>1260.466688</v>
      </c>
      <c r="FV320" s="50">
        <f t="shared" ref="FV320:FV383" si="769">CF320*$C320</f>
        <v>35150.357414999999</v>
      </c>
      <c r="FW320" s="57">
        <f t="shared" ref="FW320:FW383" si="770">CG320*$D320</f>
        <v>7807.9476800000002</v>
      </c>
      <c r="FX320" s="57">
        <f t="shared" ref="FX320:FX383" si="771">CH320*$E320</f>
        <v>798.62015999999994</v>
      </c>
      <c r="FY320" s="50">
        <f t="shared" ref="FY320:FY383" si="772">CI320*$C320</f>
        <v>373751.10803999996</v>
      </c>
      <c r="FZ320" s="57">
        <f t="shared" ref="FZ320:FZ383" si="773">CJ320*$D320</f>
        <v>112141.00456</v>
      </c>
      <c r="GA320" s="57">
        <f t="shared" ref="GA320:GA383" si="774">CK320*$E320</f>
        <v>16228.745728</v>
      </c>
      <c r="GB320" s="50">
        <f t="shared" ref="GB320:GB383" si="775">CL320*$C320</f>
        <v>1466.6141399999999</v>
      </c>
      <c r="GC320" s="57">
        <f t="shared" ref="GC320:GC383" si="776">CM320*$D320</f>
        <v>310.76136000000002</v>
      </c>
      <c r="GD320" s="57">
        <f t="shared" ref="GD320:GD383" si="777">CN320*$E320</f>
        <v>39.330303999999998</v>
      </c>
      <c r="GE320" s="50">
        <f t="shared" ref="GE320:GE383" si="778">CO320*$C320</f>
        <v>101213.86310999999</v>
      </c>
      <c r="GF320" s="57">
        <f t="shared" ref="GF320:GF383" si="779">CP320*$D320</f>
        <v>8809.5638799999997</v>
      </c>
      <c r="GG320" s="57">
        <f t="shared" ref="GG320:GG383" si="780">CQ320*$E320</f>
        <v>1927.0584319999998</v>
      </c>
      <c r="GH320" s="50">
        <f t="shared" ref="GH320:GH383" si="781">CR320*$C320</f>
        <v>45131.610959999998</v>
      </c>
      <c r="GI320" s="57">
        <f t="shared" ref="GI320:GI383" si="782">CS320*$D320</f>
        <v>4238.5766800000001</v>
      </c>
      <c r="GJ320" s="57">
        <f t="shared" ref="GJ320:GJ383" si="783">CT320*$E320</f>
        <v>2211.2230399999999</v>
      </c>
      <c r="GK320" s="51"/>
    </row>
    <row r="321" spans="1:193" s="45" customFormat="1">
      <c r="A321" s="45" t="s">
        <v>23</v>
      </c>
      <c r="B321" s="46">
        <v>41834</v>
      </c>
      <c r="C321" s="56">
        <v>0.58536100000000002</v>
      </c>
      <c r="D321" s="56">
        <v>0.27508700000000003</v>
      </c>
      <c r="E321" s="56">
        <v>0.12293999999999999</v>
      </c>
      <c r="F321" s="48">
        <v>75681</v>
      </c>
      <c r="G321" s="49">
        <v>127694</v>
      </c>
      <c r="H321" s="49">
        <v>26913</v>
      </c>
      <c r="I321" s="49">
        <f t="shared" si="690"/>
        <v>963166</v>
      </c>
      <c r="J321" s="48">
        <v>603853</v>
      </c>
      <c r="K321" s="48">
        <v>376118</v>
      </c>
      <c r="L321" s="48">
        <v>85728</v>
      </c>
      <c r="M321" s="49">
        <v>95905</v>
      </c>
      <c r="N321" s="49">
        <v>18437</v>
      </c>
      <c r="O321" s="48">
        <v>306241</v>
      </c>
      <c r="P321" s="49">
        <v>260713</v>
      </c>
      <c r="Q321" s="49">
        <v>105005</v>
      </c>
      <c r="R321" s="48">
        <v>355656</v>
      </c>
      <c r="S321" s="49">
        <v>219989</v>
      </c>
      <c r="T321" s="49">
        <v>81523</v>
      </c>
      <c r="U321" s="48">
        <v>137553</v>
      </c>
      <c r="V321" s="49">
        <v>135117</v>
      </c>
      <c r="W321" s="49">
        <v>64833</v>
      </c>
      <c r="X321" s="48">
        <v>23763</v>
      </c>
      <c r="Y321" s="49">
        <v>22188</v>
      </c>
      <c r="Z321" s="49">
        <v>5880</v>
      </c>
      <c r="AA321" s="48">
        <v>525043</v>
      </c>
      <c r="AB321" s="49">
        <v>627632</v>
      </c>
      <c r="AC321" s="49">
        <v>253522</v>
      </c>
      <c r="AD321" s="48">
        <v>385929</v>
      </c>
      <c r="AE321" s="49">
        <v>862347</v>
      </c>
      <c r="AF321" s="49">
        <v>191767</v>
      </c>
      <c r="AG321" s="48">
        <v>37342</v>
      </c>
      <c r="AH321" s="49">
        <v>36606</v>
      </c>
      <c r="AI321" s="49">
        <v>9047</v>
      </c>
      <c r="AJ321" s="48">
        <v>67746</v>
      </c>
      <c r="AK321" s="49">
        <v>53347</v>
      </c>
      <c r="AL321" s="49">
        <v>10165</v>
      </c>
      <c r="AM321" s="48">
        <v>34398</v>
      </c>
      <c r="AN321" s="49">
        <v>30042</v>
      </c>
      <c r="AO321" s="49">
        <v>5473</v>
      </c>
      <c r="AP321" s="48">
        <v>164112</v>
      </c>
      <c r="AQ321" s="49">
        <v>41341</v>
      </c>
      <c r="AR321" s="49">
        <v>10434</v>
      </c>
      <c r="AS321" s="48">
        <v>254118</v>
      </c>
      <c r="AT321" s="49">
        <v>43130</v>
      </c>
      <c r="AU321" s="49">
        <v>15114</v>
      </c>
      <c r="AV321" s="48">
        <v>129805</v>
      </c>
      <c r="AW321" s="49">
        <v>124492</v>
      </c>
      <c r="AX321" s="49">
        <v>16528</v>
      </c>
      <c r="AY321" s="48">
        <v>156901</v>
      </c>
      <c r="AZ321" s="49">
        <v>136077</v>
      </c>
      <c r="BA321" s="49">
        <v>19701</v>
      </c>
      <c r="BB321" s="48">
        <v>31353</v>
      </c>
      <c r="BC321" s="49">
        <v>23561</v>
      </c>
      <c r="BD321" s="49">
        <v>4662</v>
      </c>
      <c r="BE321" s="48">
        <v>9583</v>
      </c>
      <c r="BF321" s="49">
        <v>9135</v>
      </c>
      <c r="BG321" s="49">
        <v>3140</v>
      </c>
      <c r="BH321" s="50">
        <v>236907</v>
      </c>
      <c r="BI321" s="50">
        <v>81909</v>
      </c>
      <c r="BJ321" s="50">
        <v>26755</v>
      </c>
      <c r="BK321" s="50">
        <v>114965</v>
      </c>
      <c r="BL321" s="50">
        <v>47066</v>
      </c>
      <c r="BM321" s="50">
        <v>12547</v>
      </c>
      <c r="BN321" s="50">
        <v>34068</v>
      </c>
      <c r="BO321" s="50">
        <v>16315</v>
      </c>
      <c r="BP321" s="50">
        <v>28959</v>
      </c>
      <c r="BQ321" s="50">
        <v>213911</v>
      </c>
      <c r="BR321" s="50">
        <v>96600</v>
      </c>
      <c r="BS321" s="50">
        <v>54229</v>
      </c>
      <c r="BT321" s="50">
        <v>52107</v>
      </c>
      <c r="BU321" s="50">
        <v>27844</v>
      </c>
      <c r="BV321" s="50">
        <v>11894</v>
      </c>
      <c r="BW321" s="50">
        <v>124200</v>
      </c>
      <c r="BX321" s="50">
        <v>165846</v>
      </c>
      <c r="BY321" s="50">
        <v>7639</v>
      </c>
      <c r="BZ321" s="50">
        <v>119253</v>
      </c>
      <c r="CA321" s="50">
        <v>172701</v>
      </c>
      <c r="CB321" s="50">
        <v>91388</v>
      </c>
      <c r="CC321" s="50">
        <v>21927</v>
      </c>
      <c r="CD321" s="50">
        <v>3840</v>
      </c>
      <c r="CE321" s="50">
        <v>4947</v>
      </c>
      <c r="CF321" s="50">
        <v>57975</v>
      </c>
      <c r="CG321" s="50">
        <v>23774</v>
      </c>
      <c r="CH321" s="50">
        <v>5137</v>
      </c>
      <c r="CI321" s="50">
        <v>651706</v>
      </c>
      <c r="CJ321" s="50">
        <v>522235</v>
      </c>
      <c r="CK321" s="50">
        <v>141342</v>
      </c>
      <c r="CL321" s="50">
        <v>2391</v>
      </c>
      <c r="CM321" s="50">
        <v>1219</v>
      </c>
      <c r="CN321" s="50">
        <v>260</v>
      </c>
      <c r="CO321" s="50">
        <v>173022</v>
      </c>
      <c r="CP321" s="50">
        <v>38708</v>
      </c>
      <c r="CQ321" s="50">
        <v>15146</v>
      </c>
      <c r="CR321" s="50">
        <v>73683</v>
      </c>
      <c r="CS321" s="50">
        <v>18587</v>
      </c>
      <c r="CT321" s="50">
        <v>18084</v>
      </c>
      <c r="CU321" s="51"/>
      <c r="CV321" s="50">
        <f t="shared" si="691"/>
        <v>44300.705841000003</v>
      </c>
      <c r="CW321" s="57">
        <f t="shared" si="692"/>
        <v>35126.959378000007</v>
      </c>
      <c r="CX321" s="57">
        <f t="shared" si="693"/>
        <v>3308.6842199999996</v>
      </c>
      <c r="CY321" s="50">
        <f t="shared" si="694"/>
        <v>563799.81292599998</v>
      </c>
      <c r="CZ321" s="57">
        <f t="shared" si="695"/>
        <v>166112.11021100002</v>
      </c>
      <c r="DA321" s="57">
        <f t="shared" si="696"/>
        <v>46239.946919999995</v>
      </c>
      <c r="DB321" s="50">
        <f t="shared" si="697"/>
        <v>50181.827808000002</v>
      </c>
      <c r="DC321" s="57">
        <f t="shared" si="698"/>
        <v>26382.218735000002</v>
      </c>
      <c r="DD321" s="57">
        <f t="shared" si="699"/>
        <v>2266.6447800000001</v>
      </c>
      <c r="DE321" s="50">
        <f t="shared" si="700"/>
        <v>179261.53800100001</v>
      </c>
      <c r="DF321" s="57">
        <f t="shared" si="701"/>
        <v>71718.757031000001</v>
      </c>
      <c r="DG321" s="57">
        <f t="shared" si="702"/>
        <v>12909.314699999999</v>
      </c>
      <c r="DH321" s="50">
        <f t="shared" si="703"/>
        <v>208187.151816</v>
      </c>
      <c r="DI321" s="57">
        <f t="shared" si="704"/>
        <v>60516.114043000009</v>
      </c>
      <c r="DJ321" s="57">
        <f t="shared" si="705"/>
        <v>10022.437619999999</v>
      </c>
      <c r="DK321" s="50">
        <f t="shared" si="706"/>
        <v>80518.161632999996</v>
      </c>
      <c r="DL321" s="57">
        <f t="shared" si="707"/>
        <v>37168.930179000003</v>
      </c>
      <c r="DM321" s="57">
        <f t="shared" si="708"/>
        <v>7970.5690199999999</v>
      </c>
      <c r="DN321" s="50">
        <f t="shared" si="709"/>
        <v>13909.933443</v>
      </c>
      <c r="DO321" s="57">
        <f t="shared" si="710"/>
        <v>6103.6303560000006</v>
      </c>
      <c r="DP321" s="57">
        <f t="shared" si="711"/>
        <v>722.88720000000001</v>
      </c>
      <c r="DQ321" s="50">
        <f t="shared" si="712"/>
        <v>307339.69552300003</v>
      </c>
      <c r="DR321" s="57">
        <f t="shared" si="713"/>
        <v>172653.403984</v>
      </c>
      <c r="DS321" s="57">
        <f t="shared" si="714"/>
        <v>31167.99468</v>
      </c>
      <c r="DT321" s="50">
        <f t="shared" si="715"/>
        <v>225907.78536900002</v>
      </c>
      <c r="DU321" s="57">
        <f t="shared" si="716"/>
        <v>237220.44918900004</v>
      </c>
      <c r="DV321" s="57">
        <f t="shared" si="717"/>
        <v>23575.83498</v>
      </c>
      <c r="DW321" s="50">
        <f t="shared" si="718"/>
        <v>21858.550461999999</v>
      </c>
      <c r="DX321" s="57">
        <f t="shared" si="719"/>
        <v>10069.834722000001</v>
      </c>
      <c r="DY321" s="57">
        <f t="shared" si="720"/>
        <v>1112.2381800000001</v>
      </c>
      <c r="DZ321" s="50">
        <f t="shared" si="721"/>
        <v>39655.866306000004</v>
      </c>
      <c r="EA321" s="57">
        <f t="shared" si="722"/>
        <v>14675.066189000001</v>
      </c>
      <c r="EB321" s="57">
        <f t="shared" si="723"/>
        <v>1249.6850999999999</v>
      </c>
      <c r="EC321" s="50">
        <f t="shared" si="724"/>
        <v>20135.247678</v>
      </c>
      <c r="ED321" s="57">
        <f t="shared" si="725"/>
        <v>8264.163654</v>
      </c>
      <c r="EE321" s="57">
        <f t="shared" si="726"/>
        <v>672.85061999999994</v>
      </c>
      <c r="EF321" s="50">
        <f t="shared" si="727"/>
        <v>96064.764431999996</v>
      </c>
      <c r="EG321" s="57">
        <f t="shared" si="728"/>
        <v>11372.371667000001</v>
      </c>
      <c r="EH321" s="57">
        <f t="shared" si="729"/>
        <v>1282.75596</v>
      </c>
      <c r="EI321" s="50">
        <f t="shared" si="730"/>
        <v>148750.76659800002</v>
      </c>
      <c r="EJ321" s="57">
        <f t="shared" si="731"/>
        <v>11864.502310000002</v>
      </c>
      <c r="EK321" s="57">
        <f t="shared" si="732"/>
        <v>1858.1151599999998</v>
      </c>
      <c r="EL321" s="50">
        <f t="shared" si="733"/>
        <v>75982.784605000008</v>
      </c>
      <c r="EM321" s="57">
        <f t="shared" si="734"/>
        <v>34246.130804</v>
      </c>
      <c r="EN321" s="57">
        <f t="shared" si="735"/>
        <v>2031.9523199999999</v>
      </c>
      <c r="EO321" s="50">
        <f t="shared" si="736"/>
        <v>91843.726261000003</v>
      </c>
      <c r="EP321" s="57">
        <f t="shared" si="737"/>
        <v>37433.013699000003</v>
      </c>
      <c r="EQ321" s="57">
        <f t="shared" si="738"/>
        <v>2422.0409399999999</v>
      </c>
      <c r="ER321" s="50">
        <f t="shared" si="739"/>
        <v>18352.823433000001</v>
      </c>
      <c r="ES321" s="57">
        <f t="shared" si="740"/>
        <v>6481.3248070000009</v>
      </c>
      <c r="ET321" s="57">
        <f t="shared" si="741"/>
        <v>573.14627999999993</v>
      </c>
      <c r="EU321" s="50">
        <f t="shared" si="742"/>
        <v>5609.5144630000004</v>
      </c>
      <c r="EV321" s="57">
        <f t="shared" si="743"/>
        <v>2512.9197450000001</v>
      </c>
      <c r="EW321" s="57">
        <f t="shared" si="744"/>
        <v>386.03159999999997</v>
      </c>
      <c r="EX321" s="50">
        <f t="shared" si="745"/>
        <v>138676.11842700001</v>
      </c>
      <c r="EY321" s="57">
        <f t="shared" si="746"/>
        <v>22532.101083000001</v>
      </c>
      <c r="EZ321" s="57">
        <f t="shared" si="747"/>
        <v>3289.2596999999996</v>
      </c>
      <c r="FA321" s="50">
        <f t="shared" si="748"/>
        <v>67296.027365000002</v>
      </c>
      <c r="FB321" s="57">
        <f t="shared" si="749"/>
        <v>12947.244742000001</v>
      </c>
      <c r="FC321" s="57">
        <f t="shared" si="750"/>
        <v>1542.52818</v>
      </c>
      <c r="FD321" s="50">
        <f t="shared" si="751"/>
        <v>19942.078548000001</v>
      </c>
      <c r="FE321" s="57">
        <f t="shared" si="752"/>
        <v>4488.0444050000006</v>
      </c>
      <c r="FF321" s="57">
        <f t="shared" si="753"/>
        <v>3560.2194599999998</v>
      </c>
      <c r="FG321" s="50">
        <f t="shared" si="754"/>
        <v>125215.156871</v>
      </c>
      <c r="FH321" s="57">
        <f t="shared" si="755"/>
        <v>26573.404200000001</v>
      </c>
      <c r="FI321" s="57">
        <f t="shared" si="756"/>
        <v>6666.9132599999994</v>
      </c>
      <c r="FJ321" s="50">
        <f t="shared" si="757"/>
        <v>30501.405627</v>
      </c>
      <c r="FK321" s="57">
        <f t="shared" si="758"/>
        <v>7659.5224280000011</v>
      </c>
      <c r="FL321" s="57">
        <f t="shared" si="759"/>
        <v>1462.2483599999998</v>
      </c>
      <c r="FM321" s="50">
        <f t="shared" si="760"/>
        <v>72701.836200000005</v>
      </c>
      <c r="FN321" s="57">
        <f t="shared" si="761"/>
        <v>45622.078602000001</v>
      </c>
      <c r="FO321" s="57">
        <f t="shared" si="762"/>
        <v>939.13865999999996</v>
      </c>
      <c r="FP321" s="50">
        <f t="shared" si="763"/>
        <v>69806.055332999997</v>
      </c>
      <c r="FQ321" s="57">
        <f t="shared" si="764"/>
        <v>47507.799987000006</v>
      </c>
      <c r="FR321" s="57">
        <f t="shared" si="765"/>
        <v>11235.24072</v>
      </c>
      <c r="FS321" s="50">
        <f t="shared" si="766"/>
        <v>12835.210647</v>
      </c>
      <c r="FT321" s="57">
        <f t="shared" si="767"/>
        <v>1056.3340800000001</v>
      </c>
      <c r="FU321" s="57">
        <f t="shared" si="768"/>
        <v>608.18417999999997</v>
      </c>
      <c r="FV321" s="50">
        <f t="shared" si="769"/>
        <v>33936.303975000003</v>
      </c>
      <c r="FW321" s="57">
        <f t="shared" si="770"/>
        <v>6539.9183380000004</v>
      </c>
      <c r="FX321" s="57">
        <f t="shared" si="771"/>
        <v>631.54277999999999</v>
      </c>
      <c r="FY321" s="50">
        <f t="shared" si="772"/>
        <v>381483.27586600004</v>
      </c>
      <c r="FZ321" s="57">
        <f t="shared" si="773"/>
        <v>143660.05944500002</v>
      </c>
      <c r="GA321" s="57">
        <f t="shared" si="774"/>
        <v>17376.585479999998</v>
      </c>
      <c r="GB321" s="50">
        <f t="shared" si="775"/>
        <v>1399.5981510000001</v>
      </c>
      <c r="GC321" s="57">
        <f t="shared" si="776"/>
        <v>335.33105300000005</v>
      </c>
      <c r="GD321" s="57">
        <f t="shared" si="777"/>
        <v>31.964399999999998</v>
      </c>
      <c r="GE321" s="50">
        <f t="shared" si="778"/>
        <v>101280.330942</v>
      </c>
      <c r="GF321" s="57">
        <f t="shared" si="779"/>
        <v>10648.067596000001</v>
      </c>
      <c r="GG321" s="57">
        <f t="shared" si="780"/>
        <v>1862.0492399999998</v>
      </c>
      <c r="GH321" s="50">
        <f t="shared" si="781"/>
        <v>43131.154563000004</v>
      </c>
      <c r="GI321" s="57">
        <f t="shared" si="782"/>
        <v>5113.0420690000001</v>
      </c>
      <c r="GJ321" s="57">
        <f t="shared" si="783"/>
        <v>2223.2469599999999</v>
      </c>
      <c r="GK321" s="51"/>
    </row>
    <row r="322" spans="1:193" s="45" customFormat="1">
      <c r="A322" s="45" t="s">
        <v>23</v>
      </c>
      <c r="B322" s="46">
        <v>41833</v>
      </c>
      <c r="C322" s="56">
        <v>0.58045800000000003</v>
      </c>
      <c r="D322" s="56">
        <v>0.27352300000000002</v>
      </c>
      <c r="E322" s="56">
        <v>0.129584</v>
      </c>
      <c r="F322" s="48">
        <v>66151</v>
      </c>
      <c r="G322" s="49">
        <v>131937</v>
      </c>
      <c r="H322" s="49">
        <v>28076</v>
      </c>
      <c r="I322" s="49">
        <f t="shared" si="690"/>
        <v>963166</v>
      </c>
      <c r="J322" s="48">
        <v>580145</v>
      </c>
      <c r="K322" s="48">
        <v>364653</v>
      </c>
      <c r="L322" s="48">
        <v>84892</v>
      </c>
      <c r="M322" s="49">
        <v>98814</v>
      </c>
      <c r="N322" s="49">
        <v>19478</v>
      </c>
      <c r="O322" s="48">
        <v>291801</v>
      </c>
      <c r="P322" s="49">
        <v>270226</v>
      </c>
      <c r="Q322" s="49">
        <v>108096</v>
      </c>
      <c r="R322" s="48">
        <v>353199</v>
      </c>
      <c r="S322" s="49">
        <v>223895</v>
      </c>
      <c r="T322" s="49">
        <v>81321</v>
      </c>
      <c r="U322" s="48">
        <v>130024</v>
      </c>
      <c r="V322" s="49">
        <v>136138</v>
      </c>
      <c r="W322" s="49">
        <v>65082</v>
      </c>
      <c r="X322" s="48">
        <v>22903</v>
      </c>
      <c r="Y322" s="49">
        <v>21317</v>
      </c>
      <c r="Z322" s="49">
        <v>5905</v>
      </c>
      <c r="AA322" s="48">
        <v>512704</v>
      </c>
      <c r="AB322" s="49">
        <v>609641</v>
      </c>
      <c r="AC322" s="49">
        <v>243948</v>
      </c>
      <c r="AD322" s="48">
        <v>393018</v>
      </c>
      <c r="AE322" s="49">
        <v>889875</v>
      </c>
      <c r="AF322" s="49">
        <v>195415</v>
      </c>
      <c r="AG322" s="48">
        <v>41052</v>
      </c>
      <c r="AH322" s="49">
        <v>37885</v>
      </c>
      <c r="AI322" s="49">
        <v>9479</v>
      </c>
      <c r="AJ322" s="48">
        <v>68210</v>
      </c>
      <c r="AK322" s="49">
        <v>55657</v>
      </c>
      <c r="AL322" s="49">
        <v>11156</v>
      </c>
      <c r="AM322" s="48">
        <v>35342</v>
      </c>
      <c r="AN322" s="49">
        <v>30541</v>
      </c>
      <c r="AO322" s="49">
        <v>5827</v>
      </c>
      <c r="AP322" s="48">
        <v>151754</v>
      </c>
      <c r="AQ322" s="49">
        <v>39701</v>
      </c>
      <c r="AR322" s="49">
        <v>10147</v>
      </c>
      <c r="AS322" s="48">
        <v>232071</v>
      </c>
      <c r="AT322" s="49">
        <v>41251</v>
      </c>
      <c r="AU322" s="49">
        <v>14253</v>
      </c>
      <c r="AV322" s="48">
        <v>130509</v>
      </c>
      <c r="AW322" s="49">
        <v>121938</v>
      </c>
      <c r="AX322" s="49">
        <v>15213</v>
      </c>
      <c r="AY322" s="48">
        <v>171430</v>
      </c>
      <c r="AZ322" s="49">
        <v>152998</v>
      </c>
      <c r="BA322" s="49">
        <v>22760</v>
      </c>
      <c r="BB322" s="48">
        <v>35235</v>
      </c>
      <c r="BC322" s="49">
        <v>27329</v>
      </c>
      <c r="BD322" s="49">
        <v>5363</v>
      </c>
      <c r="BE322" s="48">
        <v>11649</v>
      </c>
      <c r="BF322" s="49">
        <v>8795</v>
      </c>
      <c r="BG322" s="49">
        <v>3043</v>
      </c>
      <c r="BH322" s="50">
        <v>173763</v>
      </c>
      <c r="BI322" s="50">
        <v>86613</v>
      </c>
      <c r="BJ322" s="50">
        <v>28017</v>
      </c>
      <c r="BK322" s="50">
        <v>82397</v>
      </c>
      <c r="BL322" s="50">
        <v>59292</v>
      </c>
      <c r="BM322" s="50">
        <v>15310</v>
      </c>
      <c r="BN322" s="50">
        <v>15777</v>
      </c>
      <c r="BO322" s="50">
        <v>15604</v>
      </c>
      <c r="BP322" s="50">
        <v>28108</v>
      </c>
      <c r="BQ322" s="50">
        <v>218658</v>
      </c>
      <c r="BR322" s="50">
        <v>94206</v>
      </c>
      <c r="BS322" s="50">
        <v>53906</v>
      </c>
      <c r="BT322" s="50">
        <v>53736</v>
      </c>
      <c r="BU322" s="50">
        <v>27299</v>
      </c>
      <c r="BV322" s="50">
        <v>11816</v>
      </c>
      <c r="BW322" s="50">
        <v>113608</v>
      </c>
      <c r="BX322" s="50">
        <v>174559</v>
      </c>
      <c r="BY322" s="50">
        <v>7541</v>
      </c>
      <c r="BZ322" s="50">
        <v>134299</v>
      </c>
      <c r="CA322" s="50">
        <v>167390</v>
      </c>
      <c r="CB322" s="50">
        <v>90153</v>
      </c>
      <c r="CC322" s="50">
        <v>13137</v>
      </c>
      <c r="CD322" s="50">
        <v>3802</v>
      </c>
      <c r="CE322" s="50">
        <v>5249</v>
      </c>
      <c r="CF322" s="50">
        <v>41913</v>
      </c>
      <c r="CG322" s="50">
        <v>23629</v>
      </c>
      <c r="CH322" s="50">
        <v>4892</v>
      </c>
      <c r="CI322" s="50">
        <v>709831</v>
      </c>
      <c r="CJ322" s="50">
        <v>538349</v>
      </c>
      <c r="CK322" s="50">
        <v>144426</v>
      </c>
      <c r="CL322" s="50">
        <v>1642</v>
      </c>
      <c r="CM322" s="50">
        <v>1099</v>
      </c>
      <c r="CN322" s="50">
        <v>131</v>
      </c>
      <c r="CO322" s="50">
        <v>187299</v>
      </c>
      <c r="CP322" s="50">
        <v>37641</v>
      </c>
      <c r="CQ322" s="50">
        <v>15276</v>
      </c>
      <c r="CR322" s="50">
        <v>81362</v>
      </c>
      <c r="CS322" s="50">
        <v>18679</v>
      </c>
      <c r="CT322" s="50">
        <v>17888</v>
      </c>
      <c r="CU322" s="51"/>
      <c r="CV322" s="50">
        <f t="shared" si="691"/>
        <v>38397.877158000003</v>
      </c>
      <c r="CW322" s="57">
        <f t="shared" si="692"/>
        <v>36087.804050999999</v>
      </c>
      <c r="CX322" s="57">
        <f t="shared" si="693"/>
        <v>3638.2003840000002</v>
      </c>
      <c r="CY322" s="50">
        <f t="shared" si="694"/>
        <v>559077.41002800001</v>
      </c>
      <c r="CZ322" s="57">
        <f t="shared" si="695"/>
        <v>158683.00083500001</v>
      </c>
      <c r="DA322" s="57">
        <f t="shared" si="696"/>
        <v>47253.194351999999</v>
      </c>
      <c r="DB322" s="50">
        <f t="shared" si="697"/>
        <v>49276.240536000005</v>
      </c>
      <c r="DC322" s="57">
        <f t="shared" si="698"/>
        <v>27027.901722000002</v>
      </c>
      <c r="DD322" s="57">
        <f t="shared" si="699"/>
        <v>2524.0371519999999</v>
      </c>
      <c r="DE322" s="50">
        <f t="shared" si="700"/>
        <v>169378.224858</v>
      </c>
      <c r="DF322" s="57">
        <f t="shared" si="701"/>
        <v>73913.026198000007</v>
      </c>
      <c r="DG322" s="57">
        <f t="shared" si="702"/>
        <v>14007.512064</v>
      </c>
      <c r="DH322" s="50">
        <f t="shared" si="703"/>
        <v>205017.185142</v>
      </c>
      <c r="DI322" s="57">
        <f t="shared" si="704"/>
        <v>61240.432085</v>
      </c>
      <c r="DJ322" s="57">
        <f t="shared" si="705"/>
        <v>10537.900464</v>
      </c>
      <c r="DK322" s="50">
        <f t="shared" si="706"/>
        <v>75473.470992000002</v>
      </c>
      <c r="DL322" s="57">
        <f t="shared" si="707"/>
        <v>37236.874174000004</v>
      </c>
      <c r="DM322" s="57">
        <f t="shared" si="708"/>
        <v>8433.5858879999996</v>
      </c>
      <c r="DN322" s="50">
        <f t="shared" si="709"/>
        <v>13294.229574000001</v>
      </c>
      <c r="DO322" s="57">
        <f t="shared" si="710"/>
        <v>5830.6897910000007</v>
      </c>
      <c r="DP322" s="57">
        <f t="shared" si="711"/>
        <v>765.19352000000003</v>
      </c>
      <c r="DQ322" s="50">
        <f t="shared" si="712"/>
        <v>297603.13843200001</v>
      </c>
      <c r="DR322" s="57">
        <f t="shared" si="713"/>
        <v>166750.83524300001</v>
      </c>
      <c r="DS322" s="57">
        <f t="shared" si="714"/>
        <v>31611.757632000001</v>
      </c>
      <c r="DT322" s="50">
        <f t="shared" si="715"/>
        <v>228130.44224400001</v>
      </c>
      <c r="DU322" s="57">
        <f t="shared" si="716"/>
        <v>243401.27962500002</v>
      </c>
      <c r="DV322" s="57">
        <f t="shared" si="717"/>
        <v>25322.657360000001</v>
      </c>
      <c r="DW322" s="50">
        <f t="shared" si="718"/>
        <v>23828.961816000003</v>
      </c>
      <c r="DX322" s="57">
        <f t="shared" si="719"/>
        <v>10362.418855</v>
      </c>
      <c r="DY322" s="57">
        <f t="shared" si="720"/>
        <v>1228.326736</v>
      </c>
      <c r="DZ322" s="50">
        <f t="shared" si="721"/>
        <v>39593.040180000004</v>
      </c>
      <c r="EA322" s="57">
        <f t="shared" si="722"/>
        <v>15223.469611</v>
      </c>
      <c r="EB322" s="57">
        <f t="shared" si="723"/>
        <v>1445.6391040000001</v>
      </c>
      <c r="EC322" s="50">
        <f t="shared" si="724"/>
        <v>20514.546636000003</v>
      </c>
      <c r="ED322" s="57">
        <f t="shared" si="725"/>
        <v>8353.665943</v>
      </c>
      <c r="EE322" s="57">
        <f t="shared" si="726"/>
        <v>755.08596799999998</v>
      </c>
      <c r="EF322" s="50">
        <f t="shared" si="727"/>
        <v>88086.823332</v>
      </c>
      <c r="EG322" s="57">
        <f t="shared" si="728"/>
        <v>10859.136623</v>
      </c>
      <c r="EH322" s="57">
        <f t="shared" si="729"/>
        <v>1314.8888480000001</v>
      </c>
      <c r="EI322" s="50">
        <f t="shared" si="730"/>
        <v>134707.46851800001</v>
      </c>
      <c r="EJ322" s="57">
        <f t="shared" si="731"/>
        <v>11283.097273000001</v>
      </c>
      <c r="EK322" s="57">
        <f t="shared" si="732"/>
        <v>1846.960752</v>
      </c>
      <c r="EL322" s="50">
        <f t="shared" si="733"/>
        <v>75754.993122</v>
      </c>
      <c r="EM322" s="57">
        <f t="shared" si="734"/>
        <v>33352.847573999999</v>
      </c>
      <c r="EN322" s="57">
        <f t="shared" si="735"/>
        <v>1971.361392</v>
      </c>
      <c r="EO322" s="50">
        <f t="shared" si="736"/>
        <v>99507.914940000002</v>
      </c>
      <c r="EP322" s="57">
        <f t="shared" si="737"/>
        <v>41848.471954000001</v>
      </c>
      <c r="EQ322" s="57">
        <f t="shared" si="738"/>
        <v>2949.3318400000003</v>
      </c>
      <c r="ER322" s="50">
        <f t="shared" si="739"/>
        <v>20452.43763</v>
      </c>
      <c r="ES322" s="57">
        <f t="shared" si="740"/>
        <v>7475.1100670000005</v>
      </c>
      <c r="ET322" s="57">
        <f t="shared" si="741"/>
        <v>694.95899200000008</v>
      </c>
      <c r="EU322" s="50">
        <f t="shared" si="742"/>
        <v>6761.7552420000002</v>
      </c>
      <c r="EV322" s="57">
        <f t="shared" si="743"/>
        <v>2405.6347850000002</v>
      </c>
      <c r="EW322" s="57">
        <f t="shared" si="744"/>
        <v>394.32411200000001</v>
      </c>
      <c r="EX322" s="50">
        <f t="shared" si="745"/>
        <v>100862.123454</v>
      </c>
      <c r="EY322" s="57">
        <f t="shared" si="746"/>
        <v>23690.647599</v>
      </c>
      <c r="EZ322" s="57">
        <f t="shared" si="747"/>
        <v>3630.554928</v>
      </c>
      <c r="FA322" s="50">
        <f t="shared" si="748"/>
        <v>47827.997825999999</v>
      </c>
      <c r="FB322" s="57">
        <f t="shared" si="749"/>
        <v>16217.725716000001</v>
      </c>
      <c r="FC322" s="57">
        <f t="shared" si="750"/>
        <v>1983.9310400000002</v>
      </c>
      <c r="FD322" s="50">
        <f t="shared" si="751"/>
        <v>9157.8858660000005</v>
      </c>
      <c r="FE322" s="57">
        <f t="shared" si="752"/>
        <v>4268.0528920000006</v>
      </c>
      <c r="FF322" s="57">
        <f t="shared" si="753"/>
        <v>3642.347072</v>
      </c>
      <c r="FG322" s="50">
        <f t="shared" si="754"/>
        <v>126921.78536400001</v>
      </c>
      <c r="FH322" s="57">
        <f t="shared" si="755"/>
        <v>25767.507738</v>
      </c>
      <c r="FI322" s="57">
        <f t="shared" si="756"/>
        <v>6985.3551040000002</v>
      </c>
      <c r="FJ322" s="50">
        <f t="shared" si="757"/>
        <v>31191.491088000002</v>
      </c>
      <c r="FK322" s="57">
        <f t="shared" si="758"/>
        <v>7466.9043770000007</v>
      </c>
      <c r="FL322" s="57">
        <f t="shared" si="759"/>
        <v>1531.164544</v>
      </c>
      <c r="FM322" s="50">
        <f t="shared" si="760"/>
        <v>65944.672464000003</v>
      </c>
      <c r="FN322" s="57">
        <f t="shared" si="761"/>
        <v>47745.901357000002</v>
      </c>
      <c r="FO322" s="57">
        <f t="shared" si="762"/>
        <v>977.19294400000001</v>
      </c>
      <c r="FP322" s="50">
        <f t="shared" si="763"/>
        <v>77954.928941999999</v>
      </c>
      <c r="FQ322" s="57">
        <f t="shared" si="764"/>
        <v>45785.014970000004</v>
      </c>
      <c r="FR322" s="57">
        <f t="shared" si="765"/>
        <v>11682.386352</v>
      </c>
      <c r="FS322" s="50">
        <f t="shared" si="766"/>
        <v>7625.4767460000003</v>
      </c>
      <c r="FT322" s="57">
        <f t="shared" si="767"/>
        <v>1039.934446</v>
      </c>
      <c r="FU322" s="57">
        <f t="shared" si="768"/>
        <v>680.18641600000001</v>
      </c>
      <c r="FV322" s="50">
        <f t="shared" si="769"/>
        <v>24328.736154000002</v>
      </c>
      <c r="FW322" s="57">
        <f t="shared" si="770"/>
        <v>6463.0749670000005</v>
      </c>
      <c r="FX322" s="57">
        <f t="shared" si="771"/>
        <v>633.92492800000002</v>
      </c>
      <c r="FY322" s="50">
        <f t="shared" si="772"/>
        <v>412027.08259800001</v>
      </c>
      <c r="FZ322" s="57">
        <f t="shared" si="773"/>
        <v>147250.83352700001</v>
      </c>
      <c r="GA322" s="57">
        <f t="shared" si="774"/>
        <v>18715.298784000002</v>
      </c>
      <c r="GB322" s="50">
        <f t="shared" si="775"/>
        <v>953.1120360000001</v>
      </c>
      <c r="GC322" s="57">
        <f t="shared" si="776"/>
        <v>300.60177700000003</v>
      </c>
      <c r="GD322" s="57">
        <f t="shared" si="777"/>
        <v>16.975504000000001</v>
      </c>
      <c r="GE322" s="50">
        <f t="shared" si="778"/>
        <v>108719.202942</v>
      </c>
      <c r="GF322" s="57">
        <f t="shared" si="779"/>
        <v>10295.679243</v>
      </c>
      <c r="GG322" s="57">
        <f t="shared" si="780"/>
        <v>1979.5251840000001</v>
      </c>
      <c r="GH322" s="50">
        <f t="shared" si="781"/>
        <v>47227.223796000006</v>
      </c>
      <c r="GI322" s="57">
        <f t="shared" si="782"/>
        <v>5109.136117</v>
      </c>
      <c r="GJ322" s="57">
        <f t="shared" si="783"/>
        <v>2317.9985919999999</v>
      </c>
      <c r="GK322" s="51"/>
    </row>
    <row r="323" spans="1:193" s="45" customFormat="1">
      <c r="A323" s="45" t="s">
        <v>23</v>
      </c>
      <c r="B323" s="46">
        <v>41832</v>
      </c>
      <c r="C323" s="56">
        <v>0.57674599999999998</v>
      </c>
      <c r="D323" s="56">
        <v>0.274032</v>
      </c>
      <c r="E323" s="56">
        <v>0.13290399999999999</v>
      </c>
      <c r="F323" s="48">
        <v>104139</v>
      </c>
      <c r="G323" s="49">
        <v>185951</v>
      </c>
      <c r="H323" s="49">
        <v>46871</v>
      </c>
      <c r="I323" s="49">
        <f t="shared" si="690"/>
        <v>963166</v>
      </c>
      <c r="J323" s="48">
        <v>583451</v>
      </c>
      <c r="K323" s="48">
        <v>382623</v>
      </c>
      <c r="L323" s="48">
        <v>96450</v>
      </c>
      <c r="M323" s="49">
        <v>115117</v>
      </c>
      <c r="N323" s="49">
        <v>23229</v>
      </c>
      <c r="O323" s="48">
        <v>324607</v>
      </c>
      <c r="P323" s="49">
        <v>295280</v>
      </c>
      <c r="Q323" s="49">
        <v>123484</v>
      </c>
      <c r="R323" s="48">
        <v>389366</v>
      </c>
      <c r="S323" s="49">
        <v>248913</v>
      </c>
      <c r="T323" s="49">
        <v>98385</v>
      </c>
      <c r="U323" s="48">
        <v>136941</v>
      </c>
      <c r="V323" s="49">
        <v>129006</v>
      </c>
      <c r="W323" s="49">
        <v>66769</v>
      </c>
      <c r="X323" s="48">
        <v>27301</v>
      </c>
      <c r="Y323" s="49">
        <v>25788</v>
      </c>
      <c r="Z323" s="49">
        <v>7961</v>
      </c>
      <c r="AA323" s="48">
        <v>502477</v>
      </c>
      <c r="AB323" s="49">
        <v>561788</v>
      </c>
      <c r="AC323" s="49">
        <v>240933</v>
      </c>
      <c r="AD323" s="48">
        <v>339674</v>
      </c>
      <c r="AE323" s="49">
        <v>684522</v>
      </c>
      <c r="AF323" s="49">
        <v>172141</v>
      </c>
      <c r="AG323" s="48">
        <v>46397</v>
      </c>
      <c r="AH323" s="49">
        <v>42430</v>
      </c>
      <c r="AI323" s="49">
        <v>10374</v>
      </c>
      <c r="AJ323" s="48">
        <v>101883</v>
      </c>
      <c r="AK323" s="49">
        <v>82144</v>
      </c>
      <c r="AL323" s="49">
        <v>19910</v>
      </c>
      <c r="AM323" s="48">
        <v>50671</v>
      </c>
      <c r="AN323" s="49">
        <v>41589</v>
      </c>
      <c r="AO323" s="49">
        <v>8582</v>
      </c>
      <c r="AP323" s="48">
        <v>147205</v>
      </c>
      <c r="AQ323" s="49">
        <v>40275</v>
      </c>
      <c r="AR323" s="49">
        <v>10917</v>
      </c>
      <c r="AS323" s="48">
        <v>222362</v>
      </c>
      <c r="AT323" s="49">
        <v>44212</v>
      </c>
      <c r="AU323" s="49">
        <v>14909</v>
      </c>
      <c r="AV323" s="48">
        <v>139646</v>
      </c>
      <c r="AW323" s="49">
        <v>127842</v>
      </c>
      <c r="AX323" s="49">
        <v>16427</v>
      </c>
      <c r="AY323" s="48">
        <v>176103</v>
      </c>
      <c r="AZ323" s="49">
        <v>161492</v>
      </c>
      <c r="BA323" s="49">
        <v>26140</v>
      </c>
      <c r="BB323" s="48">
        <v>50979</v>
      </c>
      <c r="BC323" s="49">
        <v>40936</v>
      </c>
      <c r="BD323" s="49">
        <v>9323</v>
      </c>
      <c r="BE323" s="48">
        <v>12727</v>
      </c>
      <c r="BF323" s="49">
        <v>10833</v>
      </c>
      <c r="BG323" s="49">
        <v>3982</v>
      </c>
      <c r="BH323" s="50">
        <v>176212</v>
      </c>
      <c r="BI323" s="50">
        <v>101711</v>
      </c>
      <c r="BJ323" s="50">
        <v>35739</v>
      </c>
      <c r="BK323" s="50">
        <v>94680</v>
      </c>
      <c r="BL323" s="50">
        <v>84106</v>
      </c>
      <c r="BM323" s="50">
        <v>24052</v>
      </c>
      <c r="BN323" s="50">
        <v>14880</v>
      </c>
      <c r="BO323" s="50">
        <v>14117</v>
      </c>
      <c r="BP323" s="50">
        <v>28589</v>
      </c>
      <c r="BQ323" s="50">
        <v>211790</v>
      </c>
      <c r="BR323" s="50">
        <v>89883</v>
      </c>
      <c r="BS323" s="50">
        <v>53201</v>
      </c>
      <c r="BT323" s="50">
        <v>53217</v>
      </c>
      <c r="BU323" s="50">
        <v>26355</v>
      </c>
      <c r="BV323" s="50">
        <v>10607</v>
      </c>
      <c r="BW323" s="50">
        <v>133883</v>
      </c>
      <c r="BX323" s="50">
        <v>173800</v>
      </c>
      <c r="BY323" s="50">
        <v>8411</v>
      </c>
      <c r="BZ323" s="50">
        <v>138451</v>
      </c>
      <c r="CA323" s="50">
        <v>151802</v>
      </c>
      <c r="CB323" s="50">
        <v>89805</v>
      </c>
      <c r="CC323" s="50">
        <v>12611</v>
      </c>
      <c r="CD323" s="50">
        <v>5639</v>
      </c>
      <c r="CE323" s="50">
        <v>9114</v>
      </c>
      <c r="CF323" s="50">
        <v>41103</v>
      </c>
      <c r="CG323" s="50">
        <v>22568</v>
      </c>
      <c r="CH323" s="50">
        <v>5301</v>
      </c>
      <c r="CI323" s="50">
        <v>728369</v>
      </c>
      <c r="CJ323" s="50">
        <v>543109</v>
      </c>
      <c r="CK323" s="50">
        <v>155387</v>
      </c>
      <c r="CL323" s="50">
        <v>1670</v>
      </c>
      <c r="CM323" s="50">
        <v>560</v>
      </c>
      <c r="CN323" s="50">
        <v>106</v>
      </c>
      <c r="CO323" s="50">
        <v>181563</v>
      </c>
      <c r="CP323" s="50">
        <v>31891</v>
      </c>
      <c r="CQ323" s="50">
        <v>14400</v>
      </c>
      <c r="CR323" s="50">
        <v>81237</v>
      </c>
      <c r="CS323" s="50">
        <v>16398</v>
      </c>
      <c r="CT323" s="50">
        <v>17576</v>
      </c>
      <c r="CU323" s="51"/>
      <c r="CV323" s="50">
        <f t="shared" si="691"/>
        <v>60061.751693999999</v>
      </c>
      <c r="CW323" s="57">
        <f t="shared" si="692"/>
        <v>50956.524431999998</v>
      </c>
      <c r="CX323" s="57">
        <f t="shared" si="693"/>
        <v>6229.3433839999998</v>
      </c>
      <c r="CY323" s="50">
        <f t="shared" si="694"/>
        <v>555502.13783599995</v>
      </c>
      <c r="CZ323" s="57">
        <f t="shared" si="695"/>
        <v>159884.24443200001</v>
      </c>
      <c r="DA323" s="57">
        <f t="shared" si="696"/>
        <v>50852.127192</v>
      </c>
      <c r="DB323" s="50">
        <f t="shared" si="697"/>
        <v>55627.151699999995</v>
      </c>
      <c r="DC323" s="57">
        <f t="shared" si="698"/>
        <v>31545.741743999999</v>
      </c>
      <c r="DD323" s="57">
        <f t="shared" si="699"/>
        <v>3087.2270159999998</v>
      </c>
      <c r="DE323" s="50">
        <f t="shared" si="700"/>
        <v>187215.788822</v>
      </c>
      <c r="DF323" s="57">
        <f t="shared" si="701"/>
        <v>80916.168959999995</v>
      </c>
      <c r="DG323" s="57">
        <f t="shared" si="702"/>
        <v>16411.517535999999</v>
      </c>
      <c r="DH323" s="50">
        <f t="shared" si="703"/>
        <v>224565.28303599998</v>
      </c>
      <c r="DI323" s="57">
        <f t="shared" si="704"/>
        <v>68210.127215999993</v>
      </c>
      <c r="DJ323" s="57">
        <f t="shared" si="705"/>
        <v>13075.760039999999</v>
      </c>
      <c r="DK323" s="50">
        <f t="shared" si="706"/>
        <v>78980.173985999994</v>
      </c>
      <c r="DL323" s="57">
        <f t="shared" si="707"/>
        <v>35351.772191999997</v>
      </c>
      <c r="DM323" s="57">
        <f t="shared" si="708"/>
        <v>8873.8671759999997</v>
      </c>
      <c r="DN323" s="50">
        <f t="shared" si="709"/>
        <v>15745.742545999999</v>
      </c>
      <c r="DO323" s="57">
        <f t="shared" si="710"/>
        <v>7066.7372159999995</v>
      </c>
      <c r="DP323" s="57">
        <f t="shared" si="711"/>
        <v>1058.0487439999999</v>
      </c>
      <c r="DQ323" s="50">
        <f t="shared" si="712"/>
        <v>289801.599842</v>
      </c>
      <c r="DR323" s="57">
        <f t="shared" si="713"/>
        <v>153947.88921600001</v>
      </c>
      <c r="DS323" s="57">
        <f t="shared" si="714"/>
        <v>32020.959432</v>
      </c>
      <c r="DT323" s="50">
        <f t="shared" si="715"/>
        <v>195905.62080400001</v>
      </c>
      <c r="DU323" s="57">
        <f t="shared" si="716"/>
        <v>187580.93270400001</v>
      </c>
      <c r="DV323" s="57">
        <f t="shared" si="717"/>
        <v>22878.227464</v>
      </c>
      <c r="DW323" s="50">
        <f t="shared" si="718"/>
        <v>26759.284162</v>
      </c>
      <c r="DX323" s="57">
        <f t="shared" si="719"/>
        <v>11627.17776</v>
      </c>
      <c r="DY323" s="57">
        <f t="shared" si="720"/>
        <v>1378.7460959999999</v>
      </c>
      <c r="DZ323" s="50">
        <f t="shared" si="721"/>
        <v>58760.612717999997</v>
      </c>
      <c r="EA323" s="57">
        <f t="shared" si="722"/>
        <v>22510.084608000001</v>
      </c>
      <c r="EB323" s="57">
        <f t="shared" si="723"/>
        <v>2646.1186399999997</v>
      </c>
      <c r="EC323" s="50">
        <f t="shared" si="724"/>
        <v>29224.296565999997</v>
      </c>
      <c r="ED323" s="57">
        <f t="shared" si="725"/>
        <v>11396.716848</v>
      </c>
      <c r="EE323" s="57">
        <f t="shared" si="726"/>
        <v>1140.582128</v>
      </c>
      <c r="EF323" s="50">
        <f t="shared" si="727"/>
        <v>84899.894929999995</v>
      </c>
      <c r="EG323" s="57">
        <f t="shared" si="728"/>
        <v>11036.638800000001</v>
      </c>
      <c r="EH323" s="57">
        <f t="shared" si="729"/>
        <v>1450.9129679999999</v>
      </c>
      <c r="EI323" s="50">
        <f t="shared" si="730"/>
        <v>128246.39405199999</v>
      </c>
      <c r="EJ323" s="57">
        <f t="shared" si="731"/>
        <v>12115.502784</v>
      </c>
      <c r="EK323" s="57">
        <f t="shared" si="732"/>
        <v>1981.4657359999999</v>
      </c>
      <c r="EL323" s="50">
        <f t="shared" si="733"/>
        <v>80540.271915999998</v>
      </c>
      <c r="EM323" s="57">
        <f t="shared" si="734"/>
        <v>35032.798944000002</v>
      </c>
      <c r="EN323" s="57">
        <f t="shared" si="735"/>
        <v>2183.2140079999999</v>
      </c>
      <c r="EO323" s="50">
        <f t="shared" si="736"/>
        <v>101566.70083799999</v>
      </c>
      <c r="EP323" s="57">
        <f t="shared" si="737"/>
        <v>44253.975744000003</v>
      </c>
      <c r="EQ323" s="57">
        <f t="shared" si="738"/>
        <v>3474.1105600000001</v>
      </c>
      <c r="ER323" s="50">
        <f t="shared" si="739"/>
        <v>29401.934333999998</v>
      </c>
      <c r="ES323" s="57">
        <f t="shared" si="740"/>
        <v>11217.773952</v>
      </c>
      <c r="ET323" s="57">
        <f t="shared" si="741"/>
        <v>1239.0639919999999</v>
      </c>
      <c r="EU323" s="50">
        <f t="shared" si="742"/>
        <v>7340.2463419999995</v>
      </c>
      <c r="EV323" s="57">
        <f t="shared" si="743"/>
        <v>2968.5886559999999</v>
      </c>
      <c r="EW323" s="57">
        <f t="shared" si="744"/>
        <v>529.22372799999994</v>
      </c>
      <c r="EX323" s="50">
        <f t="shared" si="745"/>
        <v>101629.566152</v>
      </c>
      <c r="EY323" s="57">
        <f t="shared" si="746"/>
        <v>27872.068751999999</v>
      </c>
      <c r="EZ323" s="57">
        <f t="shared" si="747"/>
        <v>4749.8560559999996</v>
      </c>
      <c r="FA323" s="50">
        <f t="shared" si="748"/>
        <v>54606.311280000002</v>
      </c>
      <c r="FB323" s="57">
        <f t="shared" si="749"/>
        <v>23047.735391999999</v>
      </c>
      <c r="FC323" s="57">
        <f t="shared" si="750"/>
        <v>3196.607008</v>
      </c>
      <c r="FD323" s="50">
        <f t="shared" si="751"/>
        <v>8581.9804800000002</v>
      </c>
      <c r="FE323" s="57">
        <f t="shared" si="752"/>
        <v>3868.509744</v>
      </c>
      <c r="FF323" s="57">
        <f t="shared" si="753"/>
        <v>3799.5924559999999</v>
      </c>
      <c r="FG323" s="50">
        <f t="shared" si="754"/>
        <v>122149.03534</v>
      </c>
      <c r="FH323" s="57">
        <f t="shared" si="755"/>
        <v>24630.818255999999</v>
      </c>
      <c r="FI323" s="57">
        <f t="shared" si="756"/>
        <v>7070.625704</v>
      </c>
      <c r="FJ323" s="50">
        <f t="shared" si="757"/>
        <v>30692.691881999999</v>
      </c>
      <c r="FK323" s="57">
        <f t="shared" si="758"/>
        <v>7222.1133600000003</v>
      </c>
      <c r="FL323" s="57">
        <f t="shared" si="759"/>
        <v>1409.712728</v>
      </c>
      <c r="FM323" s="50">
        <f t="shared" si="760"/>
        <v>77216.484717999992</v>
      </c>
      <c r="FN323" s="57">
        <f t="shared" si="761"/>
        <v>47626.761599999998</v>
      </c>
      <c r="FO323" s="57">
        <f t="shared" si="762"/>
        <v>1117.855544</v>
      </c>
      <c r="FP323" s="50">
        <f t="shared" si="763"/>
        <v>79851.060446000003</v>
      </c>
      <c r="FQ323" s="57">
        <f t="shared" si="764"/>
        <v>41598.605664000002</v>
      </c>
      <c r="FR323" s="57">
        <f t="shared" si="765"/>
        <v>11935.443719999999</v>
      </c>
      <c r="FS323" s="50">
        <f t="shared" si="766"/>
        <v>7273.3438059999999</v>
      </c>
      <c r="FT323" s="57">
        <f t="shared" si="767"/>
        <v>1545.2664480000001</v>
      </c>
      <c r="FU323" s="57">
        <f t="shared" si="768"/>
        <v>1211.2870559999999</v>
      </c>
      <c r="FV323" s="50">
        <f t="shared" si="769"/>
        <v>23705.990837999998</v>
      </c>
      <c r="FW323" s="57">
        <f t="shared" si="770"/>
        <v>6184.3541759999998</v>
      </c>
      <c r="FX323" s="57">
        <f t="shared" si="771"/>
        <v>704.52410399999997</v>
      </c>
      <c r="FY323" s="50">
        <f t="shared" si="772"/>
        <v>420083.907274</v>
      </c>
      <c r="FZ323" s="57">
        <f t="shared" si="773"/>
        <v>148829.24548799999</v>
      </c>
      <c r="GA323" s="57">
        <f t="shared" si="774"/>
        <v>20651.553848</v>
      </c>
      <c r="GB323" s="50">
        <f t="shared" si="775"/>
        <v>963.16581999999994</v>
      </c>
      <c r="GC323" s="57">
        <f t="shared" si="776"/>
        <v>153.45792</v>
      </c>
      <c r="GD323" s="57">
        <f t="shared" si="777"/>
        <v>14.087823999999999</v>
      </c>
      <c r="GE323" s="50">
        <f t="shared" si="778"/>
        <v>104715.733998</v>
      </c>
      <c r="GF323" s="57">
        <f t="shared" si="779"/>
        <v>8739.1545119999992</v>
      </c>
      <c r="GG323" s="57">
        <f t="shared" si="780"/>
        <v>1913.8175999999999</v>
      </c>
      <c r="GH323" s="50">
        <f t="shared" si="781"/>
        <v>46853.114801999996</v>
      </c>
      <c r="GI323" s="57">
        <f t="shared" si="782"/>
        <v>4493.576736</v>
      </c>
      <c r="GJ323" s="57">
        <f t="shared" si="783"/>
        <v>2335.9207040000001</v>
      </c>
      <c r="GK323" s="51"/>
    </row>
    <row r="324" spans="1:193" s="45" customFormat="1">
      <c r="A324" s="45" t="s">
        <v>23</v>
      </c>
      <c r="B324" s="46">
        <v>41831</v>
      </c>
      <c r="C324" s="56">
        <v>0.58415600000000001</v>
      </c>
      <c r="D324" s="56">
        <v>0.26916699999999999</v>
      </c>
      <c r="E324" s="56">
        <v>0.128245</v>
      </c>
      <c r="F324" s="48">
        <v>115237</v>
      </c>
      <c r="G324" s="49">
        <v>198110</v>
      </c>
      <c r="H324" s="49">
        <v>51928</v>
      </c>
      <c r="I324" s="49">
        <f t="shared" si="690"/>
        <v>963166</v>
      </c>
      <c r="J324" s="48">
        <v>592951</v>
      </c>
      <c r="K324" s="48">
        <v>414144</v>
      </c>
      <c r="L324" s="48">
        <v>100335</v>
      </c>
      <c r="M324" s="49">
        <v>108967</v>
      </c>
      <c r="N324" s="49">
        <v>24388</v>
      </c>
      <c r="O324" s="48">
        <v>336854</v>
      </c>
      <c r="P324" s="49">
        <v>300321</v>
      </c>
      <c r="Q324" s="49">
        <v>124510</v>
      </c>
      <c r="R324" s="48">
        <v>400618</v>
      </c>
      <c r="S324" s="49">
        <v>252863</v>
      </c>
      <c r="T324" s="49">
        <v>100105</v>
      </c>
      <c r="U324" s="48">
        <v>141285</v>
      </c>
      <c r="V324" s="49">
        <v>130535</v>
      </c>
      <c r="W324" s="49">
        <v>65103</v>
      </c>
      <c r="X324" s="48">
        <v>28028</v>
      </c>
      <c r="Y324" s="49">
        <v>26249</v>
      </c>
      <c r="Z324" s="49">
        <v>7968</v>
      </c>
      <c r="AA324" s="48">
        <v>508341</v>
      </c>
      <c r="AB324" s="49">
        <v>543927</v>
      </c>
      <c r="AC324" s="49">
        <v>246887</v>
      </c>
      <c r="AD324" s="48">
        <v>326280</v>
      </c>
      <c r="AE324" s="49">
        <v>642675</v>
      </c>
      <c r="AF324" s="49">
        <v>165338</v>
      </c>
      <c r="AG324" s="48">
        <v>48609</v>
      </c>
      <c r="AH324" s="49">
        <v>42263</v>
      </c>
      <c r="AI324" s="49">
        <v>10917</v>
      </c>
      <c r="AJ324" s="48">
        <v>106578</v>
      </c>
      <c r="AK324" s="49">
        <v>84922</v>
      </c>
      <c r="AL324" s="49">
        <v>20265</v>
      </c>
      <c r="AM324" s="48">
        <v>53390</v>
      </c>
      <c r="AN324" s="49">
        <v>44251</v>
      </c>
      <c r="AO324" s="49">
        <v>9473</v>
      </c>
      <c r="AP324" s="48">
        <v>164068</v>
      </c>
      <c r="AQ324" s="49">
        <v>40824</v>
      </c>
      <c r="AR324" s="49">
        <v>11151</v>
      </c>
      <c r="AS324" s="48">
        <v>274079</v>
      </c>
      <c r="AT324" s="49">
        <v>50993</v>
      </c>
      <c r="AU324" s="49">
        <v>17350</v>
      </c>
      <c r="AV324" s="48">
        <v>142026</v>
      </c>
      <c r="AW324" s="49">
        <v>134689</v>
      </c>
      <c r="AX324" s="49">
        <v>16607</v>
      </c>
      <c r="AY324" s="48">
        <v>152782</v>
      </c>
      <c r="AZ324" s="49">
        <v>138716</v>
      </c>
      <c r="BA324" s="49">
        <v>24099</v>
      </c>
      <c r="BB324" s="48">
        <v>46312</v>
      </c>
      <c r="BC324" s="49">
        <v>38599</v>
      </c>
      <c r="BD324" s="49">
        <v>8398</v>
      </c>
      <c r="BE324" s="48">
        <v>12244</v>
      </c>
      <c r="BF324" s="49">
        <v>11080</v>
      </c>
      <c r="BG324" s="49">
        <v>5629</v>
      </c>
      <c r="BH324" s="50">
        <v>220833</v>
      </c>
      <c r="BI324" s="50">
        <v>105417</v>
      </c>
      <c r="BJ324" s="50">
        <v>38687</v>
      </c>
      <c r="BK324" s="50">
        <v>128365</v>
      </c>
      <c r="BL324" s="50">
        <v>90822</v>
      </c>
      <c r="BM324" s="50">
        <v>23269</v>
      </c>
      <c r="BN324" s="50">
        <v>15195</v>
      </c>
      <c r="BO324" s="50">
        <v>14023</v>
      </c>
      <c r="BP324" s="50">
        <v>26202</v>
      </c>
      <c r="BQ324" s="50">
        <v>212832</v>
      </c>
      <c r="BR324" s="50">
        <v>85409</v>
      </c>
      <c r="BS324" s="50">
        <v>58330</v>
      </c>
      <c r="BT324" s="50">
        <v>54363</v>
      </c>
      <c r="BU324" s="50">
        <v>24422</v>
      </c>
      <c r="BV324" s="50">
        <v>10871</v>
      </c>
      <c r="BW324" s="50">
        <v>131673</v>
      </c>
      <c r="BX324" s="50">
        <v>165550</v>
      </c>
      <c r="BY324" s="50">
        <v>8525</v>
      </c>
      <c r="BZ324" s="50">
        <v>139770</v>
      </c>
      <c r="CA324" s="50">
        <v>149584</v>
      </c>
      <c r="CB324" s="50">
        <v>97021</v>
      </c>
      <c r="CC324" s="50">
        <v>18168</v>
      </c>
      <c r="CD324" s="50">
        <v>5911</v>
      </c>
      <c r="CE324" s="50">
        <v>9408</v>
      </c>
      <c r="CF324" s="50">
        <v>41881</v>
      </c>
      <c r="CG324" s="50">
        <v>23280</v>
      </c>
      <c r="CH324" s="50">
        <v>5646</v>
      </c>
      <c r="CI324" s="50">
        <v>906353</v>
      </c>
      <c r="CJ324" s="50">
        <v>503340</v>
      </c>
      <c r="CK324" s="50">
        <v>159210</v>
      </c>
      <c r="CL324" s="50">
        <v>2215</v>
      </c>
      <c r="CM324" s="50">
        <v>509</v>
      </c>
      <c r="CN324" s="50">
        <v>273</v>
      </c>
      <c r="CO324" s="50">
        <v>166870</v>
      </c>
      <c r="CP324" s="50">
        <v>30008</v>
      </c>
      <c r="CQ324" s="50">
        <v>13740</v>
      </c>
      <c r="CR324" s="50">
        <v>77724</v>
      </c>
      <c r="CS324" s="50">
        <v>16391</v>
      </c>
      <c r="CT324" s="50">
        <v>16490</v>
      </c>
      <c r="CU324" s="51"/>
      <c r="CV324" s="50">
        <f t="shared" si="691"/>
        <v>67316.384972</v>
      </c>
      <c r="CW324" s="57">
        <f t="shared" si="692"/>
        <v>53324.674370000001</v>
      </c>
      <c r="CX324" s="57">
        <f t="shared" si="693"/>
        <v>6659.5063600000003</v>
      </c>
      <c r="CY324" s="50">
        <f t="shared" si="694"/>
        <v>562639.197896</v>
      </c>
      <c r="CZ324" s="57">
        <f t="shared" si="695"/>
        <v>159602.84181700001</v>
      </c>
      <c r="DA324" s="57">
        <f t="shared" si="696"/>
        <v>53111.897279999997</v>
      </c>
      <c r="DB324" s="50">
        <f t="shared" si="697"/>
        <v>58611.292260000002</v>
      </c>
      <c r="DC324" s="57">
        <f t="shared" si="698"/>
        <v>29330.320488999998</v>
      </c>
      <c r="DD324" s="57">
        <f t="shared" si="699"/>
        <v>3127.63906</v>
      </c>
      <c r="DE324" s="50">
        <f t="shared" si="700"/>
        <v>196775.28522399999</v>
      </c>
      <c r="DF324" s="57">
        <f t="shared" si="701"/>
        <v>80836.502607000002</v>
      </c>
      <c r="DG324" s="57">
        <f t="shared" si="702"/>
        <v>15967.784949999999</v>
      </c>
      <c r="DH324" s="50">
        <f t="shared" si="703"/>
        <v>234023.40840800002</v>
      </c>
      <c r="DI324" s="57">
        <f t="shared" si="704"/>
        <v>68062.375121000005</v>
      </c>
      <c r="DJ324" s="57">
        <f t="shared" si="705"/>
        <v>12837.965725</v>
      </c>
      <c r="DK324" s="50">
        <f t="shared" si="706"/>
        <v>82532.480460000006</v>
      </c>
      <c r="DL324" s="57">
        <f t="shared" si="707"/>
        <v>35135.714345</v>
      </c>
      <c r="DM324" s="57">
        <f t="shared" si="708"/>
        <v>8349.1342349999995</v>
      </c>
      <c r="DN324" s="50">
        <f t="shared" si="709"/>
        <v>16372.724368000001</v>
      </c>
      <c r="DO324" s="57">
        <f t="shared" si="710"/>
        <v>7065.3645829999996</v>
      </c>
      <c r="DP324" s="57">
        <f t="shared" si="711"/>
        <v>1021.8561599999999</v>
      </c>
      <c r="DQ324" s="50">
        <f t="shared" si="712"/>
        <v>296950.44519599999</v>
      </c>
      <c r="DR324" s="57">
        <f t="shared" si="713"/>
        <v>146407.19880899999</v>
      </c>
      <c r="DS324" s="57">
        <f t="shared" si="714"/>
        <v>31662.023314999999</v>
      </c>
      <c r="DT324" s="50">
        <f t="shared" si="715"/>
        <v>190598.41967999999</v>
      </c>
      <c r="DU324" s="57">
        <f t="shared" si="716"/>
        <v>172986.901725</v>
      </c>
      <c r="DV324" s="57">
        <f t="shared" si="717"/>
        <v>21203.771809999998</v>
      </c>
      <c r="DW324" s="50">
        <f t="shared" si="718"/>
        <v>28395.239003999999</v>
      </c>
      <c r="DX324" s="57">
        <f t="shared" si="719"/>
        <v>11375.804920999999</v>
      </c>
      <c r="DY324" s="57">
        <f t="shared" si="720"/>
        <v>1400.050665</v>
      </c>
      <c r="DZ324" s="50">
        <f t="shared" si="721"/>
        <v>62258.178167999999</v>
      </c>
      <c r="EA324" s="57">
        <f t="shared" si="722"/>
        <v>22858.199973999999</v>
      </c>
      <c r="EB324" s="57">
        <f t="shared" si="723"/>
        <v>2598.8849249999998</v>
      </c>
      <c r="EC324" s="50">
        <f t="shared" si="724"/>
        <v>31188.08884</v>
      </c>
      <c r="ED324" s="57">
        <f t="shared" si="725"/>
        <v>11910.908916999999</v>
      </c>
      <c r="EE324" s="57">
        <f t="shared" si="726"/>
        <v>1214.864885</v>
      </c>
      <c r="EF324" s="50">
        <f t="shared" si="727"/>
        <v>95841.306607999999</v>
      </c>
      <c r="EG324" s="57">
        <f t="shared" si="728"/>
        <v>10988.473608</v>
      </c>
      <c r="EH324" s="57">
        <f t="shared" si="729"/>
        <v>1430.0599950000001</v>
      </c>
      <c r="EI324" s="50">
        <f t="shared" si="730"/>
        <v>160104.89232400001</v>
      </c>
      <c r="EJ324" s="57">
        <f t="shared" si="731"/>
        <v>13725.632830999999</v>
      </c>
      <c r="EK324" s="57">
        <f t="shared" si="732"/>
        <v>2225.0507499999999</v>
      </c>
      <c r="EL324" s="50">
        <f t="shared" si="733"/>
        <v>82965.340056000001</v>
      </c>
      <c r="EM324" s="57">
        <f t="shared" si="734"/>
        <v>36253.834063000002</v>
      </c>
      <c r="EN324" s="57">
        <f t="shared" si="735"/>
        <v>2129.7647149999998</v>
      </c>
      <c r="EO324" s="50">
        <f t="shared" si="736"/>
        <v>89248.521991999994</v>
      </c>
      <c r="EP324" s="57">
        <f t="shared" si="737"/>
        <v>37337.769571999997</v>
      </c>
      <c r="EQ324" s="57">
        <f t="shared" si="738"/>
        <v>3090.5762549999999</v>
      </c>
      <c r="ER324" s="50">
        <f t="shared" si="739"/>
        <v>27053.432671999999</v>
      </c>
      <c r="ES324" s="57">
        <f t="shared" si="740"/>
        <v>10389.577033</v>
      </c>
      <c r="ET324" s="57">
        <f t="shared" si="741"/>
        <v>1077.0015100000001</v>
      </c>
      <c r="EU324" s="50">
        <f t="shared" si="742"/>
        <v>7152.4060639999998</v>
      </c>
      <c r="EV324" s="57">
        <f t="shared" si="743"/>
        <v>2982.3703599999999</v>
      </c>
      <c r="EW324" s="57">
        <f t="shared" si="744"/>
        <v>721.89110500000004</v>
      </c>
      <c r="EX324" s="50">
        <f t="shared" si="745"/>
        <v>129000.921948</v>
      </c>
      <c r="EY324" s="57">
        <f t="shared" si="746"/>
        <v>28374.777639</v>
      </c>
      <c r="EZ324" s="57">
        <f t="shared" si="747"/>
        <v>4961.414315</v>
      </c>
      <c r="FA324" s="50">
        <f t="shared" si="748"/>
        <v>74985.184940000006</v>
      </c>
      <c r="FB324" s="57">
        <f t="shared" si="749"/>
        <v>24446.285273999998</v>
      </c>
      <c r="FC324" s="57">
        <f t="shared" si="750"/>
        <v>2984.1329049999999</v>
      </c>
      <c r="FD324" s="50">
        <f t="shared" si="751"/>
        <v>8876.2504200000003</v>
      </c>
      <c r="FE324" s="57">
        <f t="shared" si="752"/>
        <v>3774.5288409999998</v>
      </c>
      <c r="FF324" s="57">
        <f t="shared" si="753"/>
        <v>3360.27549</v>
      </c>
      <c r="FG324" s="50">
        <f t="shared" si="754"/>
        <v>124327.089792</v>
      </c>
      <c r="FH324" s="57">
        <f t="shared" si="755"/>
        <v>22989.284303</v>
      </c>
      <c r="FI324" s="57">
        <f t="shared" si="756"/>
        <v>7480.5308500000001</v>
      </c>
      <c r="FJ324" s="50">
        <f t="shared" si="757"/>
        <v>31756.472628</v>
      </c>
      <c r="FK324" s="57">
        <f t="shared" si="758"/>
        <v>6573.5964739999999</v>
      </c>
      <c r="FL324" s="57">
        <f t="shared" si="759"/>
        <v>1394.1513949999999</v>
      </c>
      <c r="FM324" s="50">
        <f t="shared" si="760"/>
        <v>76917.572988</v>
      </c>
      <c r="FN324" s="57">
        <f t="shared" si="761"/>
        <v>44560.596850000002</v>
      </c>
      <c r="FO324" s="57">
        <f t="shared" si="762"/>
        <v>1093.2886249999999</v>
      </c>
      <c r="FP324" s="50">
        <f t="shared" si="763"/>
        <v>81647.484120000008</v>
      </c>
      <c r="FQ324" s="57">
        <f t="shared" si="764"/>
        <v>40263.076527999998</v>
      </c>
      <c r="FR324" s="57">
        <f t="shared" si="765"/>
        <v>12442.458145000001</v>
      </c>
      <c r="FS324" s="50">
        <f t="shared" si="766"/>
        <v>10612.946207999999</v>
      </c>
      <c r="FT324" s="57">
        <f t="shared" si="767"/>
        <v>1591.046137</v>
      </c>
      <c r="FU324" s="57">
        <f t="shared" si="768"/>
        <v>1206.5289599999999</v>
      </c>
      <c r="FV324" s="50">
        <f t="shared" si="769"/>
        <v>24465.037435999999</v>
      </c>
      <c r="FW324" s="57">
        <f t="shared" si="770"/>
        <v>6266.2077599999993</v>
      </c>
      <c r="FX324" s="57">
        <f t="shared" si="771"/>
        <v>724.07127000000003</v>
      </c>
      <c r="FY324" s="50">
        <f t="shared" si="772"/>
        <v>529451.543068</v>
      </c>
      <c r="FZ324" s="57">
        <f t="shared" si="773"/>
        <v>135482.51777999999</v>
      </c>
      <c r="GA324" s="57">
        <f t="shared" si="774"/>
        <v>20417.886449999998</v>
      </c>
      <c r="GB324" s="50">
        <f t="shared" si="775"/>
        <v>1293.90554</v>
      </c>
      <c r="GC324" s="57">
        <f t="shared" si="776"/>
        <v>137.00600299999999</v>
      </c>
      <c r="GD324" s="57">
        <f t="shared" si="777"/>
        <v>35.010885000000002</v>
      </c>
      <c r="GE324" s="50">
        <f t="shared" si="778"/>
        <v>97478.111720000001</v>
      </c>
      <c r="GF324" s="57">
        <f t="shared" si="779"/>
        <v>8077.1633359999996</v>
      </c>
      <c r="GG324" s="57">
        <f t="shared" si="780"/>
        <v>1762.0862999999999</v>
      </c>
      <c r="GH324" s="50">
        <f t="shared" si="781"/>
        <v>45402.940944000002</v>
      </c>
      <c r="GI324" s="57">
        <f t="shared" si="782"/>
        <v>4411.9162969999998</v>
      </c>
      <c r="GJ324" s="57">
        <f t="shared" si="783"/>
        <v>2114.7600499999999</v>
      </c>
      <c r="GK324" s="51"/>
    </row>
    <row r="325" spans="1:193" s="45" customFormat="1">
      <c r="A325" s="45" t="s">
        <v>23</v>
      </c>
      <c r="B325" s="46">
        <v>41830</v>
      </c>
      <c r="C325" s="56">
        <v>0.58705099999999999</v>
      </c>
      <c r="D325" s="56">
        <v>0.26839600000000002</v>
      </c>
      <c r="E325" s="56">
        <v>0.12693599999999999</v>
      </c>
      <c r="F325" s="48">
        <v>114659</v>
      </c>
      <c r="G325" s="49">
        <v>205259</v>
      </c>
      <c r="H325" s="49">
        <v>52523</v>
      </c>
      <c r="I325" s="49">
        <v>947098</v>
      </c>
      <c r="J325" s="48">
        <v>605088</v>
      </c>
      <c r="K325" s="48">
        <v>425826</v>
      </c>
      <c r="L325" s="48">
        <v>99735</v>
      </c>
      <c r="M325" s="49">
        <v>109711</v>
      </c>
      <c r="N325" s="49">
        <v>24175</v>
      </c>
      <c r="O325" s="48">
        <v>344317</v>
      </c>
      <c r="P325" s="49">
        <v>304629</v>
      </c>
      <c r="Q325" s="49">
        <v>120623</v>
      </c>
      <c r="R325" s="48">
        <v>394341</v>
      </c>
      <c r="S325" s="49">
        <v>255728</v>
      </c>
      <c r="T325" s="49">
        <v>100249</v>
      </c>
      <c r="U325" s="48">
        <v>133278</v>
      </c>
      <c r="V325" s="49">
        <v>131512</v>
      </c>
      <c r="W325" s="49">
        <v>58100</v>
      </c>
      <c r="X325" s="48">
        <v>28940</v>
      </c>
      <c r="Y325" s="49">
        <v>26739</v>
      </c>
      <c r="Z325" s="49">
        <v>8092</v>
      </c>
      <c r="AA325" s="48">
        <v>493121</v>
      </c>
      <c r="AB325" s="49">
        <v>558166</v>
      </c>
      <c r="AC325" s="49">
        <v>241372</v>
      </c>
      <c r="AD325" s="48">
        <v>325251</v>
      </c>
      <c r="AE325" s="49">
        <v>666689</v>
      </c>
      <c r="AF325" s="49">
        <v>151948</v>
      </c>
      <c r="AG325" s="48">
        <v>52451</v>
      </c>
      <c r="AH325" s="49">
        <v>42926</v>
      </c>
      <c r="AI325" s="49">
        <v>10520</v>
      </c>
      <c r="AJ325" s="48">
        <v>106089</v>
      </c>
      <c r="AK325" s="49">
        <v>88470</v>
      </c>
      <c r="AL325" s="49">
        <v>19877</v>
      </c>
      <c r="AM325" s="48">
        <v>52959</v>
      </c>
      <c r="AN325" s="49">
        <v>45730</v>
      </c>
      <c r="AO325" s="49">
        <v>9042</v>
      </c>
      <c r="AP325" s="48">
        <v>164445</v>
      </c>
      <c r="AQ325" s="49">
        <v>41181</v>
      </c>
      <c r="AR325" s="49">
        <v>10695</v>
      </c>
      <c r="AS325" s="48">
        <v>290656</v>
      </c>
      <c r="AT325" s="49">
        <v>56651</v>
      </c>
      <c r="AU325" s="49">
        <v>19102</v>
      </c>
      <c r="AV325" s="48">
        <v>137227</v>
      </c>
      <c r="AW325" s="49">
        <v>140866</v>
      </c>
      <c r="AX325" s="49">
        <v>16752</v>
      </c>
      <c r="AY325" s="48">
        <v>142632</v>
      </c>
      <c r="AZ325" s="49">
        <v>133565</v>
      </c>
      <c r="BA325" s="49">
        <v>22140</v>
      </c>
      <c r="BB325" s="48">
        <v>43655</v>
      </c>
      <c r="BC325" s="49">
        <v>37434</v>
      </c>
      <c r="BD325" s="49">
        <v>8008</v>
      </c>
      <c r="BE325" s="48">
        <v>11977</v>
      </c>
      <c r="BF325" s="49">
        <v>11173</v>
      </c>
      <c r="BG325" s="49">
        <v>6520</v>
      </c>
      <c r="BH325" s="50">
        <v>231137</v>
      </c>
      <c r="BI325" s="50">
        <v>105485</v>
      </c>
      <c r="BJ325" s="50">
        <v>37593</v>
      </c>
      <c r="BK325" s="50">
        <v>131017</v>
      </c>
      <c r="BL325" s="50">
        <v>94174</v>
      </c>
      <c r="BM325" s="50">
        <v>22342</v>
      </c>
      <c r="BN325" s="50">
        <v>16024</v>
      </c>
      <c r="BO325" s="50">
        <v>13045</v>
      </c>
      <c r="BP325" s="50">
        <v>19596</v>
      </c>
      <c r="BQ325" s="50">
        <v>206261</v>
      </c>
      <c r="BR325" s="50">
        <v>88931</v>
      </c>
      <c r="BS325" s="50">
        <v>65012</v>
      </c>
      <c r="BT325" s="50">
        <v>51460</v>
      </c>
      <c r="BU325" s="50">
        <v>31842</v>
      </c>
      <c r="BV325" s="50">
        <v>10469</v>
      </c>
      <c r="BW325" s="50">
        <v>128705</v>
      </c>
      <c r="BX325" s="50">
        <v>169656</v>
      </c>
      <c r="BY325" s="50">
        <v>7797</v>
      </c>
      <c r="BZ325" s="50">
        <v>148119</v>
      </c>
      <c r="CA325" s="50">
        <v>132760</v>
      </c>
      <c r="CB325" s="50">
        <v>88591</v>
      </c>
      <c r="CC325" s="50">
        <v>20608</v>
      </c>
      <c r="CD325" s="50">
        <v>5625</v>
      </c>
      <c r="CE325" s="50">
        <v>8774</v>
      </c>
      <c r="CF325" s="50">
        <v>44680</v>
      </c>
      <c r="CG325" s="50">
        <v>21864</v>
      </c>
      <c r="CH325" s="50">
        <v>5612</v>
      </c>
      <c r="CI325" s="50">
        <v>886985</v>
      </c>
      <c r="CJ325" s="50">
        <v>374759</v>
      </c>
      <c r="CK325" s="50">
        <v>115628</v>
      </c>
      <c r="CL325" s="50">
        <v>2301</v>
      </c>
      <c r="CM325" s="50">
        <v>1108</v>
      </c>
      <c r="CN325" s="50">
        <v>275</v>
      </c>
      <c r="CO325" s="50">
        <v>170459</v>
      </c>
      <c r="CP325" s="50">
        <v>30029</v>
      </c>
      <c r="CQ325" s="50">
        <v>13526</v>
      </c>
      <c r="CR325" s="50">
        <v>73573</v>
      </c>
      <c r="CS325" s="50">
        <v>16691</v>
      </c>
      <c r="CT325" s="50">
        <v>15667</v>
      </c>
      <c r="CU325" s="51"/>
      <c r="CV325" s="50">
        <f t="shared" si="691"/>
        <v>67310.680609000003</v>
      </c>
      <c r="CW325" s="57">
        <f t="shared" si="692"/>
        <v>55090.694564000005</v>
      </c>
      <c r="CX325" s="57">
        <f t="shared" si="693"/>
        <v>6667.0595279999998</v>
      </c>
      <c r="CY325" s="50">
        <f t="shared" si="694"/>
        <v>555994.82799799996</v>
      </c>
      <c r="CZ325" s="57">
        <f t="shared" si="695"/>
        <v>162403.198848</v>
      </c>
      <c r="DA325" s="57">
        <f t="shared" si="696"/>
        <v>54052.649136</v>
      </c>
      <c r="DB325" s="50">
        <f t="shared" si="697"/>
        <v>58549.531485</v>
      </c>
      <c r="DC325" s="57">
        <f t="shared" si="698"/>
        <v>29445.993556000001</v>
      </c>
      <c r="DD325" s="57">
        <f t="shared" si="699"/>
        <v>3068.6777999999999</v>
      </c>
      <c r="DE325" s="50">
        <f t="shared" si="700"/>
        <v>202131.63916699999</v>
      </c>
      <c r="DF325" s="57">
        <f t="shared" si="701"/>
        <v>81761.205084000001</v>
      </c>
      <c r="DG325" s="57">
        <f t="shared" si="702"/>
        <v>15311.401128</v>
      </c>
      <c r="DH325" s="50">
        <f t="shared" si="703"/>
        <v>231498.278391</v>
      </c>
      <c r="DI325" s="57">
        <f t="shared" si="704"/>
        <v>68636.372288000013</v>
      </c>
      <c r="DJ325" s="57">
        <f t="shared" si="705"/>
        <v>12725.207064</v>
      </c>
      <c r="DK325" s="50">
        <f t="shared" si="706"/>
        <v>78240.983177999995</v>
      </c>
      <c r="DL325" s="57">
        <f t="shared" si="707"/>
        <v>35297.294752000002</v>
      </c>
      <c r="DM325" s="57">
        <f t="shared" si="708"/>
        <v>7374.9815999999992</v>
      </c>
      <c r="DN325" s="50">
        <f t="shared" si="709"/>
        <v>16989.255939999999</v>
      </c>
      <c r="DO325" s="57">
        <f t="shared" si="710"/>
        <v>7176.640644000001</v>
      </c>
      <c r="DP325" s="57">
        <f t="shared" si="711"/>
        <v>1027.1661119999999</v>
      </c>
      <c r="DQ325" s="50">
        <f t="shared" si="712"/>
        <v>289487.176171</v>
      </c>
      <c r="DR325" s="57">
        <f t="shared" si="713"/>
        <v>149809.52173600002</v>
      </c>
      <c r="DS325" s="57">
        <f t="shared" si="714"/>
        <v>30638.796191999998</v>
      </c>
      <c r="DT325" s="50">
        <f t="shared" si="715"/>
        <v>190938.92480099999</v>
      </c>
      <c r="DU325" s="57">
        <f t="shared" si="716"/>
        <v>178936.66084400003</v>
      </c>
      <c r="DV325" s="57">
        <f t="shared" si="717"/>
        <v>19287.671328</v>
      </c>
      <c r="DW325" s="50">
        <f t="shared" si="718"/>
        <v>30791.412001000001</v>
      </c>
      <c r="DX325" s="57">
        <f t="shared" si="719"/>
        <v>11521.166696</v>
      </c>
      <c r="DY325" s="57">
        <f t="shared" si="720"/>
        <v>1335.36672</v>
      </c>
      <c r="DZ325" s="50">
        <f t="shared" si="721"/>
        <v>62279.653538999999</v>
      </c>
      <c r="EA325" s="57">
        <f t="shared" si="722"/>
        <v>23744.994120000003</v>
      </c>
      <c r="EB325" s="57">
        <f t="shared" si="723"/>
        <v>2523.1068719999998</v>
      </c>
      <c r="EC325" s="50">
        <f t="shared" si="724"/>
        <v>31089.633909</v>
      </c>
      <c r="ED325" s="57">
        <f t="shared" si="725"/>
        <v>12273.749080000001</v>
      </c>
      <c r="EE325" s="57">
        <f t="shared" si="726"/>
        <v>1147.755312</v>
      </c>
      <c r="EF325" s="50">
        <f t="shared" si="727"/>
        <v>96537.601695000005</v>
      </c>
      <c r="EG325" s="57">
        <f t="shared" si="728"/>
        <v>11052.815676</v>
      </c>
      <c r="EH325" s="57">
        <f t="shared" si="729"/>
        <v>1357.58052</v>
      </c>
      <c r="EI325" s="50">
        <f t="shared" si="730"/>
        <v>170629.895456</v>
      </c>
      <c r="EJ325" s="57">
        <f t="shared" si="731"/>
        <v>15204.901796000002</v>
      </c>
      <c r="EK325" s="57">
        <f t="shared" si="732"/>
        <v>2424.7314719999999</v>
      </c>
      <c r="EL325" s="50">
        <f t="shared" si="733"/>
        <v>80559.247577000002</v>
      </c>
      <c r="EM325" s="57">
        <f t="shared" si="734"/>
        <v>37807.870936000007</v>
      </c>
      <c r="EN325" s="57">
        <f t="shared" si="735"/>
        <v>2126.4318720000001</v>
      </c>
      <c r="EO325" s="50">
        <f t="shared" si="736"/>
        <v>83732.258231999993</v>
      </c>
      <c r="EP325" s="57">
        <f t="shared" si="737"/>
        <v>35848.311740000005</v>
      </c>
      <c r="EQ325" s="57">
        <f t="shared" si="738"/>
        <v>2810.3630399999997</v>
      </c>
      <c r="ER325" s="50">
        <f t="shared" si="739"/>
        <v>25627.711404999998</v>
      </c>
      <c r="ES325" s="57">
        <f t="shared" si="740"/>
        <v>10047.135864000002</v>
      </c>
      <c r="ET325" s="57">
        <f t="shared" si="741"/>
        <v>1016.5034879999999</v>
      </c>
      <c r="EU325" s="50">
        <f t="shared" si="742"/>
        <v>7031.1098270000002</v>
      </c>
      <c r="EV325" s="57">
        <f t="shared" si="743"/>
        <v>2998.7885080000001</v>
      </c>
      <c r="EW325" s="57">
        <f t="shared" si="744"/>
        <v>827.62271999999996</v>
      </c>
      <c r="EX325" s="50">
        <f t="shared" si="745"/>
        <v>135689.20698699998</v>
      </c>
      <c r="EY325" s="57">
        <f t="shared" si="746"/>
        <v>28311.752060000003</v>
      </c>
      <c r="EZ325" s="57">
        <f t="shared" si="747"/>
        <v>4771.9050479999996</v>
      </c>
      <c r="FA325" s="50">
        <f t="shared" si="748"/>
        <v>76913.660866999999</v>
      </c>
      <c r="FB325" s="57">
        <f t="shared" si="749"/>
        <v>25275.924904000003</v>
      </c>
      <c r="FC325" s="57">
        <f t="shared" si="750"/>
        <v>2836.0041119999996</v>
      </c>
      <c r="FD325" s="50">
        <f t="shared" si="751"/>
        <v>9406.9052240000001</v>
      </c>
      <c r="FE325" s="57">
        <f t="shared" si="752"/>
        <v>3501.2258200000001</v>
      </c>
      <c r="FF325" s="57">
        <f t="shared" si="753"/>
        <v>2487.437856</v>
      </c>
      <c r="FG325" s="50">
        <f t="shared" si="754"/>
        <v>121085.72631099999</v>
      </c>
      <c r="FH325" s="57">
        <f t="shared" si="755"/>
        <v>23868.724676000002</v>
      </c>
      <c r="FI325" s="57">
        <f t="shared" si="756"/>
        <v>8252.3632319999997</v>
      </c>
      <c r="FJ325" s="50">
        <f t="shared" si="757"/>
        <v>30209.64446</v>
      </c>
      <c r="FK325" s="57">
        <f t="shared" si="758"/>
        <v>8546.2654320000001</v>
      </c>
      <c r="FL325" s="57">
        <f t="shared" si="759"/>
        <v>1328.8929839999998</v>
      </c>
      <c r="FM325" s="50">
        <f t="shared" si="760"/>
        <v>75556.398954999997</v>
      </c>
      <c r="FN325" s="57">
        <f t="shared" si="761"/>
        <v>45534.991776000003</v>
      </c>
      <c r="FO325" s="57">
        <f t="shared" si="762"/>
        <v>989.71999199999993</v>
      </c>
      <c r="FP325" s="50">
        <f t="shared" si="763"/>
        <v>86953.407068999993</v>
      </c>
      <c r="FQ325" s="57">
        <f t="shared" si="764"/>
        <v>35632.252960000005</v>
      </c>
      <c r="FR325" s="57">
        <f t="shared" si="765"/>
        <v>11245.387176</v>
      </c>
      <c r="FS325" s="50">
        <f t="shared" si="766"/>
        <v>12097.947007999999</v>
      </c>
      <c r="FT325" s="57">
        <f t="shared" si="767"/>
        <v>1509.7275000000002</v>
      </c>
      <c r="FU325" s="57">
        <f t="shared" si="768"/>
        <v>1113.7364639999998</v>
      </c>
      <c r="FV325" s="50">
        <f t="shared" si="769"/>
        <v>26229.438679999999</v>
      </c>
      <c r="FW325" s="57">
        <f t="shared" si="770"/>
        <v>5868.2101440000006</v>
      </c>
      <c r="FX325" s="57">
        <f t="shared" si="771"/>
        <v>712.36483199999998</v>
      </c>
      <c r="FY325" s="50">
        <f t="shared" si="772"/>
        <v>520705.43123499997</v>
      </c>
      <c r="FZ325" s="57">
        <f t="shared" si="773"/>
        <v>100583.81656400001</v>
      </c>
      <c r="GA325" s="57">
        <f t="shared" si="774"/>
        <v>14677.355807999998</v>
      </c>
      <c r="GB325" s="50">
        <f t="shared" si="775"/>
        <v>1350.804351</v>
      </c>
      <c r="GC325" s="57">
        <f t="shared" si="776"/>
        <v>297.382768</v>
      </c>
      <c r="GD325" s="57">
        <f t="shared" si="777"/>
        <v>34.907399999999996</v>
      </c>
      <c r="GE325" s="50">
        <f t="shared" si="778"/>
        <v>100068.126409</v>
      </c>
      <c r="GF325" s="57">
        <f t="shared" si="779"/>
        <v>8059.6634840000006</v>
      </c>
      <c r="GG325" s="57">
        <f t="shared" si="780"/>
        <v>1716.936336</v>
      </c>
      <c r="GH325" s="50">
        <f t="shared" si="781"/>
        <v>43191.103222999998</v>
      </c>
      <c r="GI325" s="57">
        <f t="shared" si="782"/>
        <v>4479.7976360000002</v>
      </c>
      <c r="GJ325" s="57">
        <f t="shared" si="783"/>
        <v>1988.7063119999998</v>
      </c>
      <c r="GK325" s="51"/>
    </row>
    <row r="326" spans="1:193" s="45" customFormat="1">
      <c r="A326" s="45" t="s">
        <v>23</v>
      </c>
      <c r="B326" s="46">
        <v>41829</v>
      </c>
      <c r="C326" s="56">
        <v>0.584287</v>
      </c>
      <c r="D326" s="56">
        <v>0.27040999999999998</v>
      </c>
      <c r="E326" s="56">
        <v>0.128582</v>
      </c>
      <c r="F326" s="48">
        <v>121204</v>
      </c>
      <c r="G326" s="49">
        <v>218159</v>
      </c>
      <c r="H326" s="49">
        <v>56868</v>
      </c>
      <c r="I326" s="49">
        <f t="shared" ref="I326:I331" si="784">I325</f>
        <v>947098</v>
      </c>
      <c r="J326" s="48">
        <v>619061</v>
      </c>
      <c r="K326" s="48">
        <v>423363</v>
      </c>
      <c r="L326" s="48">
        <v>99963</v>
      </c>
      <c r="M326" s="49">
        <v>115604</v>
      </c>
      <c r="N326" s="49">
        <v>23636</v>
      </c>
      <c r="O326" s="48">
        <v>358014</v>
      </c>
      <c r="P326" s="49">
        <v>315924</v>
      </c>
      <c r="Q326" s="49">
        <v>124581</v>
      </c>
      <c r="R326" s="48">
        <v>405091</v>
      </c>
      <c r="S326" s="49">
        <v>266135</v>
      </c>
      <c r="T326" s="49">
        <v>100329</v>
      </c>
      <c r="U326" s="48">
        <v>137766</v>
      </c>
      <c r="V326" s="49">
        <v>139733</v>
      </c>
      <c r="W326" s="49">
        <v>56222</v>
      </c>
      <c r="X326" s="48">
        <v>29512</v>
      </c>
      <c r="Y326" s="49">
        <v>27905</v>
      </c>
      <c r="Z326" s="49">
        <v>8006</v>
      </c>
      <c r="AA326" s="48">
        <f>AVERAGE(AA325,AA328)</f>
        <v>498271.5</v>
      </c>
      <c r="AB326" s="49">
        <v>550344</v>
      </c>
      <c r="AC326" s="49">
        <v>231596</v>
      </c>
      <c r="AD326" s="48">
        <v>340058</v>
      </c>
      <c r="AE326" s="49">
        <v>669152</v>
      </c>
      <c r="AF326" s="49">
        <v>141109</v>
      </c>
      <c r="AG326" s="48">
        <v>55861</v>
      </c>
      <c r="AH326" s="49">
        <v>42424</v>
      </c>
      <c r="AI326" s="49">
        <v>11994</v>
      </c>
      <c r="AJ326" s="48">
        <v>110064</v>
      </c>
      <c r="AK326" s="49">
        <v>91497</v>
      </c>
      <c r="AL326" s="49">
        <v>20090</v>
      </c>
      <c r="AM326" s="48">
        <v>54541</v>
      </c>
      <c r="AN326" s="49">
        <v>47090</v>
      </c>
      <c r="AO326" s="49">
        <v>9139</v>
      </c>
      <c r="AP326" s="48">
        <v>141599</v>
      </c>
      <c r="AQ326" s="49">
        <v>37385</v>
      </c>
      <c r="AR326" s="49">
        <v>9657</v>
      </c>
      <c r="AS326" s="48">
        <v>219843</v>
      </c>
      <c r="AT326" s="49">
        <v>44915</v>
      </c>
      <c r="AU326" s="49">
        <v>15103</v>
      </c>
      <c r="AV326" s="48">
        <v>112799</v>
      </c>
      <c r="AW326" s="49">
        <v>129726</v>
      </c>
      <c r="AX326" s="49">
        <v>15082</v>
      </c>
      <c r="AY326" s="48">
        <v>118145</v>
      </c>
      <c r="AZ326" s="49">
        <v>135557</v>
      </c>
      <c r="BA326" s="49">
        <v>21540</v>
      </c>
      <c r="BB326" s="48">
        <v>45001</v>
      </c>
      <c r="BC326" s="49">
        <v>37336</v>
      </c>
      <c r="BD326" s="49">
        <v>8094</v>
      </c>
      <c r="BE326" s="48">
        <v>12519</v>
      </c>
      <c r="BF326" s="49">
        <v>11107</v>
      </c>
      <c r="BG326" s="49">
        <v>6648</v>
      </c>
      <c r="BH326" s="50">
        <v>233587</v>
      </c>
      <c r="BI326" s="50">
        <v>106765</v>
      </c>
      <c r="BJ326" s="50">
        <v>36284</v>
      </c>
      <c r="BK326" s="50">
        <v>130034</v>
      </c>
      <c r="BL326" s="50">
        <v>87309</v>
      </c>
      <c r="BM326" s="50">
        <v>20708</v>
      </c>
      <c r="BN326" s="50">
        <v>13876</v>
      </c>
      <c r="BO326" s="50">
        <v>12999</v>
      </c>
      <c r="BP326" s="50">
        <v>16739</v>
      </c>
      <c r="BQ326" s="50">
        <v>208947</v>
      </c>
      <c r="BR326" s="50">
        <v>88583</v>
      </c>
      <c r="BS326" s="50">
        <v>61734</v>
      </c>
      <c r="BT326" s="50">
        <v>53795</v>
      </c>
      <c r="BU326" s="50">
        <v>25312</v>
      </c>
      <c r="BV326" s="50">
        <v>10698</v>
      </c>
      <c r="BW326" s="50">
        <v>126155</v>
      </c>
      <c r="BX326" s="50">
        <v>170145</v>
      </c>
      <c r="BY326" s="50">
        <v>7286</v>
      </c>
      <c r="BZ326" s="50">
        <v>130358</v>
      </c>
      <c r="CA326" s="50">
        <v>130329</v>
      </c>
      <c r="CB326" s="50">
        <v>86902</v>
      </c>
      <c r="CC326" s="50">
        <v>18724</v>
      </c>
      <c r="CD326" s="50">
        <v>6041</v>
      </c>
      <c r="CE326" s="50">
        <v>8635</v>
      </c>
      <c r="CF326" s="50">
        <v>43794</v>
      </c>
      <c r="CG326" s="50">
        <v>24947</v>
      </c>
      <c r="CH326" s="50">
        <v>6024</v>
      </c>
      <c r="CI326" s="50">
        <v>647715</v>
      </c>
      <c r="CJ326" s="50">
        <v>348794</v>
      </c>
      <c r="CK326" s="50">
        <v>101967</v>
      </c>
      <c r="CL326" s="50">
        <v>2825</v>
      </c>
      <c r="CM326" s="50">
        <v>1207</v>
      </c>
      <c r="CN326" s="50">
        <v>381</v>
      </c>
      <c r="CO326" s="50">
        <v>169660</v>
      </c>
      <c r="CP326" s="50">
        <v>31162</v>
      </c>
      <c r="CQ326" s="50">
        <v>13499</v>
      </c>
      <c r="CR326" s="50">
        <v>82990</v>
      </c>
      <c r="CS326" s="50">
        <v>16779</v>
      </c>
      <c r="CT326" s="50">
        <v>15749</v>
      </c>
      <c r="CU326" s="51"/>
      <c r="CV326" s="50">
        <f t="shared" si="691"/>
        <v>70817.921547999998</v>
      </c>
      <c r="CW326" s="57">
        <f t="shared" si="692"/>
        <v>58992.375189999999</v>
      </c>
      <c r="CX326" s="57">
        <f t="shared" si="693"/>
        <v>7312.2011760000005</v>
      </c>
      <c r="CY326" s="50">
        <f t="shared" si="694"/>
        <v>553377.04912600003</v>
      </c>
      <c r="CZ326" s="57">
        <f t="shared" si="695"/>
        <v>167400.28500999999</v>
      </c>
      <c r="DA326" s="57">
        <f t="shared" si="696"/>
        <v>54436.861266</v>
      </c>
      <c r="DB326" s="50">
        <f t="shared" si="697"/>
        <v>58407.081381000004</v>
      </c>
      <c r="DC326" s="57">
        <f t="shared" si="698"/>
        <v>31260.477639999997</v>
      </c>
      <c r="DD326" s="57">
        <f t="shared" si="699"/>
        <v>3039.1641519999998</v>
      </c>
      <c r="DE326" s="50">
        <f t="shared" si="700"/>
        <v>209182.926018</v>
      </c>
      <c r="DF326" s="57">
        <f t="shared" si="701"/>
        <v>85429.008839999995</v>
      </c>
      <c r="DG326" s="57">
        <f t="shared" si="702"/>
        <v>16018.874142000001</v>
      </c>
      <c r="DH326" s="50">
        <f t="shared" si="703"/>
        <v>236689.40511699999</v>
      </c>
      <c r="DI326" s="57">
        <f t="shared" si="704"/>
        <v>71965.56534999999</v>
      </c>
      <c r="DJ326" s="57">
        <f t="shared" si="705"/>
        <v>12900.503478000001</v>
      </c>
      <c r="DK326" s="50">
        <f t="shared" si="706"/>
        <v>80494.882842000006</v>
      </c>
      <c r="DL326" s="57">
        <f t="shared" si="707"/>
        <v>37785.200529999995</v>
      </c>
      <c r="DM326" s="57">
        <f t="shared" si="708"/>
        <v>7229.1372039999997</v>
      </c>
      <c r="DN326" s="50">
        <f t="shared" si="709"/>
        <v>17243.477943999998</v>
      </c>
      <c r="DO326" s="57">
        <f t="shared" si="710"/>
        <v>7545.7910499999998</v>
      </c>
      <c r="DP326" s="57">
        <f t="shared" si="711"/>
        <v>1029.427492</v>
      </c>
      <c r="DQ326" s="50">
        <f t="shared" si="712"/>
        <v>291133.55992049997</v>
      </c>
      <c r="DR326" s="57">
        <f t="shared" si="713"/>
        <v>148818.52103999999</v>
      </c>
      <c r="DS326" s="57">
        <f t="shared" si="714"/>
        <v>29779.076872000001</v>
      </c>
      <c r="DT326" s="50">
        <f t="shared" si="715"/>
        <v>198691.46864599999</v>
      </c>
      <c r="DU326" s="57">
        <f t="shared" si="716"/>
        <v>180945.39231999998</v>
      </c>
      <c r="DV326" s="57">
        <f t="shared" si="717"/>
        <v>18144.077438</v>
      </c>
      <c r="DW326" s="50">
        <f t="shared" si="718"/>
        <v>32638.856107</v>
      </c>
      <c r="DX326" s="57">
        <f t="shared" si="719"/>
        <v>11471.87384</v>
      </c>
      <c r="DY326" s="57">
        <f t="shared" si="720"/>
        <v>1542.2125080000001</v>
      </c>
      <c r="DZ326" s="50">
        <f t="shared" si="721"/>
        <v>64308.964368000001</v>
      </c>
      <c r="EA326" s="57">
        <f t="shared" si="722"/>
        <v>24741.70377</v>
      </c>
      <c r="EB326" s="57">
        <f t="shared" si="723"/>
        <v>2583.2123799999999</v>
      </c>
      <c r="EC326" s="50">
        <f t="shared" si="724"/>
        <v>31867.597267000001</v>
      </c>
      <c r="ED326" s="57">
        <f t="shared" si="725"/>
        <v>12733.606899999999</v>
      </c>
      <c r="EE326" s="57">
        <f t="shared" si="726"/>
        <v>1175.1108979999999</v>
      </c>
      <c r="EF326" s="50">
        <f t="shared" si="727"/>
        <v>82734.454912999994</v>
      </c>
      <c r="EG326" s="57">
        <f t="shared" si="728"/>
        <v>10109.277849999999</v>
      </c>
      <c r="EH326" s="57">
        <f t="shared" si="729"/>
        <v>1241.7163740000001</v>
      </c>
      <c r="EI326" s="50">
        <f t="shared" si="730"/>
        <v>128451.40694099999</v>
      </c>
      <c r="EJ326" s="57">
        <f t="shared" si="731"/>
        <v>12145.46515</v>
      </c>
      <c r="EK326" s="57">
        <f t="shared" si="732"/>
        <v>1941.9739460000001</v>
      </c>
      <c r="EL326" s="50">
        <f t="shared" si="733"/>
        <v>65906.989312999998</v>
      </c>
      <c r="EM326" s="57">
        <f t="shared" si="734"/>
        <v>35079.20766</v>
      </c>
      <c r="EN326" s="57">
        <f t="shared" si="735"/>
        <v>1939.2737240000001</v>
      </c>
      <c r="EO326" s="50">
        <f t="shared" si="736"/>
        <v>69030.587614999997</v>
      </c>
      <c r="EP326" s="57">
        <f t="shared" si="737"/>
        <v>36655.968369999995</v>
      </c>
      <c r="EQ326" s="57">
        <f t="shared" si="738"/>
        <v>2769.6562800000002</v>
      </c>
      <c r="ER326" s="50">
        <f t="shared" si="739"/>
        <v>26293.499286999999</v>
      </c>
      <c r="ES326" s="57">
        <f t="shared" si="740"/>
        <v>10096.027759999999</v>
      </c>
      <c r="ET326" s="57">
        <f t="shared" si="741"/>
        <v>1040.742708</v>
      </c>
      <c r="EU326" s="50">
        <f t="shared" si="742"/>
        <v>7314.6889529999999</v>
      </c>
      <c r="EV326" s="57">
        <f t="shared" si="743"/>
        <v>3003.4438699999996</v>
      </c>
      <c r="EW326" s="57">
        <f t="shared" si="744"/>
        <v>854.81313599999999</v>
      </c>
      <c r="EX326" s="50">
        <f t="shared" si="745"/>
        <v>136481.847469</v>
      </c>
      <c r="EY326" s="57">
        <f t="shared" si="746"/>
        <v>28870.323649999998</v>
      </c>
      <c r="EZ326" s="57">
        <f t="shared" si="747"/>
        <v>4665.4692880000002</v>
      </c>
      <c r="FA326" s="50">
        <f t="shared" si="748"/>
        <v>75977.175757999998</v>
      </c>
      <c r="FB326" s="57">
        <f t="shared" si="749"/>
        <v>23609.22669</v>
      </c>
      <c r="FC326" s="57">
        <f t="shared" si="750"/>
        <v>2662.6760560000002</v>
      </c>
      <c r="FD326" s="50">
        <f t="shared" si="751"/>
        <v>8107.5664120000001</v>
      </c>
      <c r="FE326" s="57">
        <f t="shared" si="752"/>
        <v>3515.0595899999998</v>
      </c>
      <c r="FF326" s="57">
        <f t="shared" si="753"/>
        <v>2152.3340979999998</v>
      </c>
      <c r="FG326" s="50">
        <f t="shared" si="754"/>
        <v>122085.015789</v>
      </c>
      <c r="FH326" s="57">
        <f t="shared" si="755"/>
        <v>23953.729029999999</v>
      </c>
      <c r="FI326" s="57">
        <f t="shared" si="756"/>
        <v>7937.8811880000003</v>
      </c>
      <c r="FJ326" s="50">
        <f t="shared" si="757"/>
        <v>31431.719164999999</v>
      </c>
      <c r="FK326" s="57">
        <f t="shared" si="758"/>
        <v>6844.6179199999997</v>
      </c>
      <c r="FL326" s="57">
        <f t="shared" si="759"/>
        <v>1375.570236</v>
      </c>
      <c r="FM326" s="50">
        <f t="shared" si="760"/>
        <v>73710.726485000007</v>
      </c>
      <c r="FN326" s="57">
        <f t="shared" si="761"/>
        <v>46008.909449999999</v>
      </c>
      <c r="FO326" s="57">
        <f t="shared" si="762"/>
        <v>936.84845200000007</v>
      </c>
      <c r="FP326" s="50">
        <f t="shared" si="763"/>
        <v>76166.484746000002</v>
      </c>
      <c r="FQ326" s="57">
        <f t="shared" si="764"/>
        <v>35242.264889999999</v>
      </c>
      <c r="FR326" s="57">
        <f t="shared" si="765"/>
        <v>11174.032964</v>
      </c>
      <c r="FS326" s="50">
        <f t="shared" si="766"/>
        <v>10940.189788</v>
      </c>
      <c r="FT326" s="57">
        <f t="shared" si="767"/>
        <v>1633.5468099999998</v>
      </c>
      <c r="FU326" s="57">
        <f t="shared" si="768"/>
        <v>1110.30557</v>
      </c>
      <c r="FV326" s="50">
        <f t="shared" si="769"/>
        <v>25588.264878000002</v>
      </c>
      <c r="FW326" s="57">
        <f t="shared" si="770"/>
        <v>6745.9182699999992</v>
      </c>
      <c r="FX326" s="57">
        <f t="shared" si="771"/>
        <v>774.57796800000006</v>
      </c>
      <c r="FY326" s="50">
        <f t="shared" si="772"/>
        <v>378451.45420500002</v>
      </c>
      <c r="FZ326" s="57">
        <f t="shared" si="773"/>
        <v>94317.385539999988</v>
      </c>
      <c r="GA326" s="57">
        <f t="shared" si="774"/>
        <v>13111.120794</v>
      </c>
      <c r="GB326" s="50">
        <f t="shared" si="775"/>
        <v>1650.6107750000001</v>
      </c>
      <c r="GC326" s="57">
        <f t="shared" si="776"/>
        <v>326.38486999999998</v>
      </c>
      <c r="GD326" s="57">
        <f t="shared" si="777"/>
        <v>48.989742</v>
      </c>
      <c r="GE326" s="50">
        <f t="shared" si="778"/>
        <v>99130.132419999994</v>
      </c>
      <c r="GF326" s="57">
        <f t="shared" si="779"/>
        <v>8426.5164199999999</v>
      </c>
      <c r="GG326" s="57">
        <f t="shared" si="780"/>
        <v>1735.7284179999999</v>
      </c>
      <c r="GH326" s="50">
        <f t="shared" si="781"/>
        <v>48489.978130000003</v>
      </c>
      <c r="GI326" s="57">
        <f t="shared" si="782"/>
        <v>4537.20939</v>
      </c>
      <c r="GJ326" s="57">
        <f t="shared" si="783"/>
        <v>2025.037918</v>
      </c>
      <c r="GK326" s="51"/>
    </row>
    <row r="327" spans="1:193" s="45" customFormat="1">
      <c r="A327" s="45" t="s">
        <v>23</v>
      </c>
      <c r="B327" s="46">
        <v>41828</v>
      </c>
      <c r="C327" s="56">
        <v>0.58736200000000005</v>
      </c>
      <c r="D327" s="56">
        <v>0.26805600000000002</v>
      </c>
      <c r="E327" s="56">
        <v>0.12758</v>
      </c>
      <c r="F327" s="48">
        <v>130122</v>
      </c>
      <c r="G327" s="49">
        <v>235407</v>
      </c>
      <c r="H327" s="49">
        <v>57456</v>
      </c>
      <c r="I327" s="49">
        <f t="shared" si="784"/>
        <v>947098</v>
      </c>
      <c r="J327" s="48">
        <v>616157</v>
      </c>
      <c r="K327" s="48">
        <v>418708</v>
      </c>
      <c r="L327" s="48">
        <v>99370</v>
      </c>
      <c r="M327" s="49">
        <v>113271</v>
      </c>
      <c r="N327" s="49">
        <v>23016</v>
      </c>
      <c r="O327" s="48">
        <v>375224</v>
      </c>
      <c r="P327" s="49">
        <v>335756</v>
      </c>
      <c r="Q327" s="49">
        <v>130689</v>
      </c>
      <c r="R327" s="48">
        <v>403390</v>
      </c>
      <c r="S327" s="49">
        <v>270139</v>
      </c>
      <c r="T327" s="49">
        <v>99299</v>
      </c>
      <c r="U327" s="48">
        <v>145981</v>
      </c>
      <c r="V327" s="49">
        <v>140497</v>
      </c>
      <c r="W327" s="49">
        <v>55806</v>
      </c>
      <c r="X327" s="48">
        <v>29680</v>
      </c>
      <c r="Y327" s="49">
        <v>29213</v>
      </c>
      <c r="Z327" s="49">
        <v>8114</v>
      </c>
      <c r="AA327" s="48">
        <v>461364</v>
      </c>
      <c r="AB327" s="49">
        <v>529978</v>
      </c>
      <c r="AC327" s="49">
        <v>215813</v>
      </c>
      <c r="AD327" s="48">
        <v>348195</v>
      </c>
      <c r="AE327" s="49">
        <v>701394</v>
      </c>
      <c r="AF327" s="49">
        <v>138975</v>
      </c>
      <c r="AG327" s="48">
        <v>56283</v>
      </c>
      <c r="AH327" s="49">
        <v>43629</v>
      </c>
      <c r="AI327" s="49">
        <v>11648</v>
      </c>
      <c r="AJ327" s="48">
        <v>112277</v>
      </c>
      <c r="AK327" s="49">
        <v>90664</v>
      </c>
      <c r="AL327" s="49">
        <v>20938</v>
      </c>
      <c r="AM327" s="48">
        <v>56210</v>
      </c>
      <c r="AN327" s="49">
        <v>49121</v>
      </c>
      <c r="AO327" s="49">
        <v>9253</v>
      </c>
      <c r="AP327" s="48">
        <v>138998</v>
      </c>
      <c r="AQ327" s="49">
        <v>38278</v>
      </c>
      <c r="AR327" s="49">
        <v>9653</v>
      </c>
      <c r="AS327" s="48">
        <v>222375</v>
      </c>
      <c r="AT327" s="49">
        <v>43420</v>
      </c>
      <c r="AU327" s="49">
        <v>14687</v>
      </c>
      <c r="AV327" s="48">
        <v>118259</v>
      </c>
      <c r="AW327" s="49">
        <v>125920</v>
      </c>
      <c r="AX327" s="49">
        <v>14580</v>
      </c>
      <c r="AY327" s="48">
        <v>144540</v>
      </c>
      <c r="AZ327" s="49">
        <v>137714</v>
      </c>
      <c r="BA327" s="49">
        <v>20939</v>
      </c>
      <c r="BB327" s="48">
        <v>43824</v>
      </c>
      <c r="BC327" s="49">
        <v>36579</v>
      </c>
      <c r="BD327" s="49">
        <v>8591</v>
      </c>
      <c r="BE327" s="48">
        <v>13552</v>
      </c>
      <c r="BF327" s="49">
        <v>12097</v>
      </c>
      <c r="BG327" s="49">
        <v>6558</v>
      </c>
      <c r="BH327" s="50">
        <v>235702</v>
      </c>
      <c r="BI327" s="50">
        <v>108277</v>
      </c>
      <c r="BJ327" s="50">
        <v>37089</v>
      </c>
      <c r="BK327" s="50">
        <v>122111</v>
      </c>
      <c r="BL327" s="50">
        <v>83701</v>
      </c>
      <c r="BM327" s="50">
        <v>20238</v>
      </c>
      <c r="BN327" s="50">
        <v>13565</v>
      </c>
      <c r="BO327" s="50">
        <v>12584</v>
      </c>
      <c r="BP327" s="50">
        <v>17981</v>
      </c>
      <c r="BQ327" s="50">
        <v>220510</v>
      </c>
      <c r="BR327" s="50">
        <v>90102</v>
      </c>
      <c r="BS327" s="50">
        <v>57298</v>
      </c>
      <c r="BT327" s="50">
        <v>55855</v>
      </c>
      <c r="BU327" s="50">
        <v>24621</v>
      </c>
      <c r="BV327" s="50">
        <v>10146</v>
      </c>
      <c r="BW327" s="50">
        <v>118068</v>
      </c>
      <c r="BX327" s="50">
        <v>164472</v>
      </c>
      <c r="BY327" s="50">
        <v>6830</v>
      </c>
      <c r="BZ327" s="50">
        <v>119087</v>
      </c>
      <c r="CA327" s="50">
        <v>132549</v>
      </c>
      <c r="CB327" s="50">
        <v>86455</v>
      </c>
      <c r="CC327" s="50">
        <v>19308</v>
      </c>
      <c r="CD327" s="50">
        <v>6119</v>
      </c>
      <c r="CE327" s="50">
        <v>9009</v>
      </c>
      <c r="CF327" s="50">
        <v>48287</v>
      </c>
      <c r="CG327" s="50">
        <v>23458</v>
      </c>
      <c r="CH327" s="50">
        <v>5907</v>
      </c>
      <c r="CI327" s="50">
        <v>591978</v>
      </c>
      <c r="CJ327" s="50">
        <v>350176</v>
      </c>
      <c r="CK327" s="50">
        <v>102189</v>
      </c>
      <c r="CL327" s="50">
        <v>2215</v>
      </c>
      <c r="CM327" s="50">
        <v>1281</v>
      </c>
      <c r="CN327" s="50">
        <v>275</v>
      </c>
      <c r="CO327" s="50">
        <v>166255</v>
      </c>
      <c r="CP327" s="50">
        <v>30186</v>
      </c>
      <c r="CQ327" s="50">
        <v>12559</v>
      </c>
      <c r="CR327" s="50">
        <v>79060</v>
      </c>
      <c r="CS327" s="50">
        <v>15883</v>
      </c>
      <c r="CT327" s="50">
        <v>15086</v>
      </c>
      <c r="CU327" s="51"/>
      <c r="CV327" s="50">
        <f t="shared" si="691"/>
        <v>76428.718164000005</v>
      </c>
      <c r="CW327" s="57">
        <f t="shared" si="692"/>
        <v>63102.258792000001</v>
      </c>
      <c r="CX327" s="57">
        <f t="shared" si="693"/>
        <v>7330.2364799999996</v>
      </c>
      <c r="CY327" s="50">
        <f t="shared" si="694"/>
        <v>556289.37547600002</v>
      </c>
      <c r="CZ327" s="57">
        <f t="shared" si="695"/>
        <v>165164.58079200002</v>
      </c>
      <c r="DA327" s="57">
        <f t="shared" si="696"/>
        <v>53418.766640000002</v>
      </c>
      <c r="DB327" s="50">
        <f t="shared" si="697"/>
        <v>58366.161940000005</v>
      </c>
      <c r="DC327" s="57">
        <f t="shared" si="698"/>
        <v>30362.971176000003</v>
      </c>
      <c r="DD327" s="57">
        <f t="shared" si="699"/>
        <v>2936.3812800000001</v>
      </c>
      <c r="DE327" s="50">
        <f t="shared" si="700"/>
        <v>220392.31908800002</v>
      </c>
      <c r="DF327" s="57">
        <f t="shared" si="701"/>
        <v>90001.410336000001</v>
      </c>
      <c r="DG327" s="57">
        <f t="shared" si="702"/>
        <v>16673.302619999999</v>
      </c>
      <c r="DH327" s="50">
        <f t="shared" si="703"/>
        <v>236935.95718000003</v>
      </c>
      <c r="DI327" s="57">
        <f t="shared" si="704"/>
        <v>72412.379784000004</v>
      </c>
      <c r="DJ327" s="57">
        <f t="shared" si="705"/>
        <v>12668.566419999999</v>
      </c>
      <c r="DK327" s="50">
        <f t="shared" si="706"/>
        <v>85743.692122000008</v>
      </c>
      <c r="DL327" s="57">
        <f t="shared" si="707"/>
        <v>37661.063832</v>
      </c>
      <c r="DM327" s="57">
        <f t="shared" si="708"/>
        <v>7119.72948</v>
      </c>
      <c r="DN327" s="50">
        <f t="shared" si="709"/>
        <v>17432.904160000002</v>
      </c>
      <c r="DO327" s="57">
        <f t="shared" si="710"/>
        <v>7830.7199280000004</v>
      </c>
      <c r="DP327" s="57">
        <f t="shared" si="711"/>
        <v>1035.1841199999999</v>
      </c>
      <c r="DQ327" s="50">
        <f t="shared" si="712"/>
        <v>270987.68176800001</v>
      </c>
      <c r="DR327" s="57">
        <f t="shared" si="713"/>
        <v>142063.782768</v>
      </c>
      <c r="DS327" s="57">
        <f t="shared" si="714"/>
        <v>27533.42254</v>
      </c>
      <c r="DT327" s="50">
        <f t="shared" si="715"/>
        <v>204516.51159000001</v>
      </c>
      <c r="DU327" s="57">
        <f t="shared" si="716"/>
        <v>188012.87006400002</v>
      </c>
      <c r="DV327" s="57">
        <f t="shared" si="717"/>
        <v>17730.430499999999</v>
      </c>
      <c r="DW327" s="50">
        <f t="shared" si="718"/>
        <v>33058.495446000001</v>
      </c>
      <c r="DX327" s="57">
        <f t="shared" si="719"/>
        <v>11695.015224000001</v>
      </c>
      <c r="DY327" s="57">
        <f t="shared" si="720"/>
        <v>1486.0518400000001</v>
      </c>
      <c r="DZ327" s="50">
        <f t="shared" si="721"/>
        <v>65947.243274000008</v>
      </c>
      <c r="EA327" s="57">
        <f t="shared" si="722"/>
        <v>24303.029184000003</v>
      </c>
      <c r="EB327" s="57">
        <f t="shared" si="723"/>
        <v>2671.2700399999999</v>
      </c>
      <c r="EC327" s="50">
        <f t="shared" si="724"/>
        <v>33015.618020000002</v>
      </c>
      <c r="ED327" s="57">
        <f t="shared" si="725"/>
        <v>13167.178776000001</v>
      </c>
      <c r="EE327" s="57">
        <f t="shared" si="726"/>
        <v>1180.49774</v>
      </c>
      <c r="EF327" s="50">
        <f t="shared" si="727"/>
        <v>81642.143276000003</v>
      </c>
      <c r="EG327" s="57">
        <f t="shared" si="728"/>
        <v>10260.647568</v>
      </c>
      <c r="EH327" s="57">
        <f t="shared" si="729"/>
        <v>1231.5297399999999</v>
      </c>
      <c r="EI327" s="50">
        <f t="shared" si="730"/>
        <v>130614.62475000002</v>
      </c>
      <c r="EJ327" s="57">
        <f t="shared" si="731"/>
        <v>11638.991520000001</v>
      </c>
      <c r="EK327" s="57">
        <f t="shared" si="732"/>
        <v>1873.76746</v>
      </c>
      <c r="EL327" s="50">
        <f t="shared" si="733"/>
        <v>69460.842757999999</v>
      </c>
      <c r="EM327" s="57">
        <f t="shared" si="734"/>
        <v>33753.611519999999</v>
      </c>
      <c r="EN327" s="57">
        <f t="shared" si="735"/>
        <v>1860.1163999999999</v>
      </c>
      <c r="EO327" s="50">
        <f t="shared" si="736"/>
        <v>84897.303480000002</v>
      </c>
      <c r="EP327" s="57">
        <f t="shared" si="737"/>
        <v>36915.063984</v>
      </c>
      <c r="EQ327" s="57">
        <f t="shared" si="738"/>
        <v>2671.3976200000002</v>
      </c>
      <c r="ER327" s="50">
        <f t="shared" si="739"/>
        <v>25740.552288000003</v>
      </c>
      <c r="ES327" s="57">
        <f t="shared" si="740"/>
        <v>9805.220424000001</v>
      </c>
      <c r="ET327" s="57">
        <f t="shared" si="741"/>
        <v>1096.0397800000001</v>
      </c>
      <c r="EU327" s="50">
        <f t="shared" si="742"/>
        <v>7959.9298240000007</v>
      </c>
      <c r="EV327" s="57">
        <f t="shared" si="743"/>
        <v>3242.673432</v>
      </c>
      <c r="EW327" s="57">
        <f t="shared" si="744"/>
        <v>836.66963999999996</v>
      </c>
      <c r="EX327" s="50">
        <f t="shared" si="745"/>
        <v>138442.398124</v>
      </c>
      <c r="EY327" s="57">
        <f t="shared" si="746"/>
        <v>29024.299512000001</v>
      </c>
      <c r="EZ327" s="57">
        <f t="shared" si="747"/>
        <v>4731.8146200000001</v>
      </c>
      <c r="FA327" s="50">
        <f t="shared" si="748"/>
        <v>71723.361182000008</v>
      </c>
      <c r="FB327" s="57">
        <f t="shared" si="749"/>
        <v>22436.555256</v>
      </c>
      <c r="FC327" s="57">
        <f t="shared" si="750"/>
        <v>2581.9640399999998</v>
      </c>
      <c r="FD327" s="50">
        <f t="shared" si="751"/>
        <v>7967.5655300000008</v>
      </c>
      <c r="FE327" s="57">
        <f t="shared" si="752"/>
        <v>3373.2167040000004</v>
      </c>
      <c r="FF327" s="57">
        <f t="shared" si="753"/>
        <v>2294.0159800000001</v>
      </c>
      <c r="FG327" s="50">
        <f t="shared" si="754"/>
        <v>129519.19462000001</v>
      </c>
      <c r="FH327" s="57">
        <f t="shared" si="755"/>
        <v>24152.381712000002</v>
      </c>
      <c r="FI327" s="57">
        <f t="shared" si="756"/>
        <v>7310.0788400000001</v>
      </c>
      <c r="FJ327" s="50">
        <f t="shared" si="757"/>
        <v>32807.104510000005</v>
      </c>
      <c r="FK327" s="57">
        <f t="shared" si="758"/>
        <v>6599.8067760000004</v>
      </c>
      <c r="FL327" s="57">
        <f t="shared" si="759"/>
        <v>1294.42668</v>
      </c>
      <c r="FM327" s="50">
        <f t="shared" si="760"/>
        <v>69348.656616000007</v>
      </c>
      <c r="FN327" s="57">
        <f t="shared" si="761"/>
        <v>44087.706432000006</v>
      </c>
      <c r="FO327" s="57">
        <f t="shared" si="762"/>
        <v>871.37139999999999</v>
      </c>
      <c r="FP327" s="50">
        <f t="shared" si="763"/>
        <v>69947.178494000007</v>
      </c>
      <c r="FQ327" s="57">
        <f t="shared" si="764"/>
        <v>35530.554744000001</v>
      </c>
      <c r="FR327" s="57">
        <f t="shared" si="765"/>
        <v>11029.928900000001</v>
      </c>
      <c r="FS327" s="50">
        <f t="shared" si="766"/>
        <v>11340.785496</v>
      </c>
      <c r="FT327" s="57">
        <f t="shared" si="767"/>
        <v>1640.2346640000001</v>
      </c>
      <c r="FU327" s="57">
        <f t="shared" si="768"/>
        <v>1149.3682200000001</v>
      </c>
      <c r="FV327" s="50">
        <f t="shared" si="769"/>
        <v>28361.948894000001</v>
      </c>
      <c r="FW327" s="57">
        <f t="shared" si="770"/>
        <v>6288.057648</v>
      </c>
      <c r="FX327" s="57">
        <f t="shared" si="771"/>
        <v>753.61505999999997</v>
      </c>
      <c r="FY327" s="50">
        <f t="shared" si="772"/>
        <v>347705.38203600002</v>
      </c>
      <c r="FZ327" s="57">
        <f t="shared" si="773"/>
        <v>93866.777856000001</v>
      </c>
      <c r="GA327" s="57">
        <f t="shared" si="774"/>
        <v>13037.27262</v>
      </c>
      <c r="GB327" s="50">
        <f t="shared" si="775"/>
        <v>1301.00683</v>
      </c>
      <c r="GC327" s="57">
        <f t="shared" si="776"/>
        <v>343.37973600000004</v>
      </c>
      <c r="GD327" s="57">
        <f t="shared" si="777"/>
        <v>35.084499999999998</v>
      </c>
      <c r="GE327" s="50">
        <f t="shared" si="778"/>
        <v>97651.869310000009</v>
      </c>
      <c r="GF327" s="57">
        <f t="shared" si="779"/>
        <v>8091.5384160000003</v>
      </c>
      <c r="GG327" s="57">
        <f t="shared" si="780"/>
        <v>1602.2772199999999</v>
      </c>
      <c r="GH327" s="50">
        <f t="shared" si="781"/>
        <v>46436.839720000004</v>
      </c>
      <c r="GI327" s="57">
        <f t="shared" si="782"/>
        <v>4257.5334480000001</v>
      </c>
      <c r="GJ327" s="57">
        <f t="shared" si="783"/>
        <v>1924.6718799999999</v>
      </c>
      <c r="GK327" s="51"/>
    </row>
    <row r="328" spans="1:193" s="45" customFormat="1">
      <c r="A328" s="45" t="s">
        <v>23</v>
      </c>
      <c r="B328" s="46">
        <v>41827</v>
      </c>
      <c r="C328" s="56">
        <v>0.58531700000000009</v>
      </c>
      <c r="D328" s="56">
        <v>0.26685250000000005</v>
      </c>
      <c r="E328" s="56">
        <v>0.13094</v>
      </c>
      <c r="F328" s="48">
        <v>80765</v>
      </c>
      <c r="G328" s="49">
        <v>143498</v>
      </c>
      <c r="H328" s="49">
        <v>28826</v>
      </c>
      <c r="I328" s="49">
        <f t="shared" si="784"/>
        <v>947098</v>
      </c>
      <c r="J328" s="48">
        <v>607359</v>
      </c>
      <c r="K328" s="48">
        <v>398127</v>
      </c>
      <c r="L328" s="48">
        <v>85435</v>
      </c>
      <c r="M328" s="49">
        <v>92193</v>
      </c>
      <c r="N328" s="49">
        <v>18566</v>
      </c>
      <c r="O328" s="48">
        <f>AVERAGE(O327,O330)</f>
        <v>402678.5</v>
      </c>
      <c r="P328" s="49">
        <v>288014</v>
      </c>
      <c r="Q328" s="49">
        <v>101619</v>
      </c>
      <c r="R328" s="48">
        <v>355155</v>
      </c>
      <c r="S328" s="49">
        <v>229501</v>
      </c>
      <c r="T328" s="49">
        <v>76438</v>
      </c>
      <c r="U328" s="48">
        <v>134622</v>
      </c>
      <c r="V328" s="49">
        <v>129234</v>
      </c>
      <c r="W328" s="49">
        <v>45974</v>
      </c>
      <c r="X328" s="48">
        <v>22640</v>
      </c>
      <c r="Y328" s="49">
        <v>21739</v>
      </c>
      <c r="Z328" s="49">
        <v>5392</v>
      </c>
      <c r="AA328" s="48">
        <v>503422</v>
      </c>
      <c r="AB328" s="49">
        <v>619909</v>
      </c>
      <c r="AC328" s="49">
        <v>240944</v>
      </c>
      <c r="AD328" s="48">
        <v>399653</v>
      </c>
      <c r="AE328" s="49">
        <v>854870</v>
      </c>
      <c r="AF328" s="49">
        <v>171055</v>
      </c>
      <c r="AG328" s="48">
        <v>46542</v>
      </c>
      <c r="AH328" s="49">
        <v>33225</v>
      </c>
      <c r="AI328" s="49">
        <v>8525</v>
      </c>
      <c r="AJ328" s="48">
        <v>65275</v>
      </c>
      <c r="AK328" s="49">
        <v>53390</v>
      </c>
      <c r="AL328" s="49">
        <v>9733</v>
      </c>
      <c r="AM328" s="48">
        <v>35105</v>
      </c>
      <c r="AN328" s="49">
        <v>32027</v>
      </c>
      <c r="AO328" s="49">
        <v>5529</v>
      </c>
      <c r="AP328" s="48">
        <v>159691</v>
      </c>
      <c r="AQ328" s="49">
        <v>41052</v>
      </c>
      <c r="AR328" s="49">
        <v>9853</v>
      </c>
      <c r="AS328" s="48">
        <v>264936</v>
      </c>
      <c r="AT328" s="49">
        <v>42440</v>
      </c>
      <c r="AU328" s="49">
        <v>14251</v>
      </c>
      <c r="AV328" s="48">
        <v>114208</v>
      </c>
      <c r="AW328" s="49">
        <v>118942</v>
      </c>
      <c r="AX328" s="49">
        <v>15314</v>
      </c>
      <c r="AY328" s="48">
        <v>159576</v>
      </c>
      <c r="AZ328" s="49">
        <v>138449</v>
      </c>
      <c r="BA328" s="49">
        <v>18865</v>
      </c>
      <c r="BB328" s="48">
        <v>31392</v>
      </c>
      <c r="BC328" s="49">
        <v>25256</v>
      </c>
      <c r="BD328" s="49">
        <v>4943</v>
      </c>
      <c r="BE328" s="48">
        <v>9945</v>
      </c>
      <c r="BF328" s="49">
        <v>9111</v>
      </c>
      <c r="BG328" s="49">
        <v>5261</v>
      </c>
      <c r="BH328" s="50">
        <v>233045</v>
      </c>
      <c r="BI328" s="50">
        <v>88680</v>
      </c>
      <c r="BJ328" s="50">
        <v>28317</v>
      </c>
      <c r="BK328" s="50">
        <v>118176</v>
      </c>
      <c r="BL328" s="50">
        <v>49864</v>
      </c>
      <c r="BM328" s="50">
        <v>11001</v>
      </c>
      <c r="BN328" s="50">
        <v>13910</v>
      </c>
      <c r="BO328" s="50">
        <v>16141</v>
      </c>
      <c r="BP328" s="50">
        <v>18483</v>
      </c>
      <c r="BQ328" s="50">
        <v>201357</v>
      </c>
      <c r="BR328" s="50">
        <v>98998</v>
      </c>
      <c r="BS328" s="50">
        <v>57391</v>
      </c>
      <c r="BT328" s="50">
        <v>50933</v>
      </c>
      <c r="BU328" s="50">
        <v>27307</v>
      </c>
      <c r="BV328" s="50">
        <v>9921</v>
      </c>
      <c r="BW328" s="50">
        <v>108989</v>
      </c>
      <c r="BX328" s="50">
        <v>161223</v>
      </c>
      <c r="BY328" s="50">
        <v>5536</v>
      </c>
      <c r="BZ328" s="50">
        <v>123341</v>
      </c>
      <c r="CA328" s="50">
        <v>162854</v>
      </c>
      <c r="CB328" s="50">
        <v>98078</v>
      </c>
      <c r="CC328" s="50">
        <v>19708</v>
      </c>
      <c r="CD328" s="50">
        <v>3789</v>
      </c>
      <c r="CE328" s="50">
        <v>5090</v>
      </c>
      <c r="CF328" s="50">
        <v>43874</v>
      </c>
      <c r="CG328" s="50">
        <v>24205</v>
      </c>
      <c r="CH328" s="50">
        <v>5544</v>
      </c>
      <c r="CI328" s="50">
        <v>583964</v>
      </c>
      <c r="CJ328" s="50">
        <v>431595</v>
      </c>
      <c r="CK328" s="50">
        <v>109312</v>
      </c>
      <c r="CL328" s="50">
        <v>2327</v>
      </c>
      <c r="CM328" s="50">
        <v>1198</v>
      </c>
      <c r="CN328" s="50">
        <v>334</v>
      </c>
      <c r="CO328" s="50">
        <v>161355</v>
      </c>
      <c r="CP328" s="50">
        <v>37539</v>
      </c>
      <c r="CQ328" s="50">
        <v>13759</v>
      </c>
      <c r="CR328" s="50">
        <v>71029</v>
      </c>
      <c r="CS328" s="50">
        <v>18797</v>
      </c>
      <c r="CT328" s="50">
        <v>15804</v>
      </c>
      <c r="CU328" s="51"/>
      <c r="CV328" s="50">
        <f t="shared" si="691"/>
        <v>47273.127505000004</v>
      </c>
      <c r="CW328" s="57">
        <f t="shared" si="692"/>
        <v>38292.800045000004</v>
      </c>
      <c r="CX328" s="57">
        <f t="shared" si="693"/>
        <v>3774.4764399999999</v>
      </c>
      <c r="CY328" s="50">
        <f t="shared" si="694"/>
        <v>554352.56006600009</v>
      </c>
      <c r="CZ328" s="57">
        <f t="shared" si="695"/>
        <v>162075.26754750003</v>
      </c>
      <c r="DA328" s="57">
        <f t="shared" si="696"/>
        <v>52130.749380000001</v>
      </c>
      <c r="DB328" s="50">
        <f t="shared" si="697"/>
        <v>50006.557895000005</v>
      </c>
      <c r="DC328" s="57">
        <f t="shared" si="698"/>
        <v>24601.932532500003</v>
      </c>
      <c r="DD328" s="57">
        <f t="shared" si="699"/>
        <v>2431.0320400000001</v>
      </c>
      <c r="DE328" s="50">
        <f t="shared" si="700"/>
        <v>235694.57158450002</v>
      </c>
      <c r="DF328" s="57">
        <f t="shared" si="701"/>
        <v>76857.255935000008</v>
      </c>
      <c r="DG328" s="57">
        <f t="shared" si="702"/>
        <v>13305.99186</v>
      </c>
      <c r="DH328" s="50">
        <f t="shared" si="703"/>
        <v>207878.25913500003</v>
      </c>
      <c r="DI328" s="57">
        <f t="shared" si="704"/>
        <v>61242.915602500012</v>
      </c>
      <c r="DJ328" s="57">
        <f t="shared" si="705"/>
        <v>10008.791719999999</v>
      </c>
      <c r="DK328" s="50">
        <f t="shared" si="706"/>
        <v>78796.545174000014</v>
      </c>
      <c r="DL328" s="57">
        <f t="shared" si="707"/>
        <v>34486.415985000007</v>
      </c>
      <c r="DM328" s="57">
        <f t="shared" si="708"/>
        <v>6019.8355600000004</v>
      </c>
      <c r="DN328" s="50">
        <f t="shared" si="709"/>
        <v>13251.576880000002</v>
      </c>
      <c r="DO328" s="57">
        <f t="shared" si="710"/>
        <v>5801.1064975000008</v>
      </c>
      <c r="DP328" s="57">
        <f t="shared" si="711"/>
        <v>706.02848000000006</v>
      </c>
      <c r="DQ328" s="50">
        <f t="shared" si="712"/>
        <v>294661.45477400004</v>
      </c>
      <c r="DR328" s="57">
        <f t="shared" si="713"/>
        <v>165424.26642250002</v>
      </c>
      <c r="DS328" s="57">
        <f t="shared" si="714"/>
        <v>31549.20736</v>
      </c>
      <c r="DT328" s="50">
        <f t="shared" si="715"/>
        <v>233923.69500100004</v>
      </c>
      <c r="DU328" s="57">
        <f t="shared" si="716"/>
        <v>228124.19667500004</v>
      </c>
      <c r="DV328" s="57">
        <f t="shared" si="717"/>
        <v>22397.941699999999</v>
      </c>
      <c r="DW328" s="50">
        <f t="shared" si="718"/>
        <v>27241.823814000003</v>
      </c>
      <c r="DX328" s="57">
        <f t="shared" si="719"/>
        <v>8866.1743125000012</v>
      </c>
      <c r="DY328" s="57">
        <f t="shared" si="720"/>
        <v>1116.2635</v>
      </c>
      <c r="DZ328" s="50">
        <f t="shared" si="721"/>
        <v>38206.567175000004</v>
      </c>
      <c r="EA328" s="57">
        <f t="shared" si="722"/>
        <v>14247.254975000003</v>
      </c>
      <c r="EB328" s="57">
        <f t="shared" si="723"/>
        <v>1274.43902</v>
      </c>
      <c r="EC328" s="50">
        <f t="shared" si="724"/>
        <v>20547.553285000002</v>
      </c>
      <c r="ED328" s="57">
        <f t="shared" si="725"/>
        <v>8546.485017500001</v>
      </c>
      <c r="EE328" s="57">
        <f t="shared" si="726"/>
        <v>723.96726000000001</v>
      </c>
      <c r="EF328" s="50">
        <f t="shared" si="727"/>
        <v>93469.857047000012</v>
      </c>
      <c r="EG328" s="57">
        <f t="shared" si="728"/>
        <v>10954.828830000002</v>
      </c>
      <c r="EH328" s="57">
        <f t="shared" si="729"/>
        <v>1290.15182</v>
      </c>
      <c r="EI328" s="50">
        <f t="shared" si="730"/>
        <v>155071.54471200003</v>
      </c>
      <c r="EJ328" s="57">
        <f t="shared" si="731"/>
        <v>11325.220100000002</v>
      </c>
      <c r="EK328" s="57">
        <f t="shared" si="732"/>
        <v>1866.02594</v>
      </c>
      <c r="EL328" s="50">
        <f t="shared" si="733"/>
        <v>66847.883936000013</v>
      </c>
      <c r="EM328" s="57">
        <f t="shared" si="734"/>
        <v>31739.970055000005</v>
      </c>
      <c r="EN328" s="57">
        <f t="shared" si="735"/>
        <v>2005.21516</v>
      </c>
      <c r="EO328" s="50">
        <f t="shared" si="736"/>
        <v>93402.545592000009</v>
      </c>
      <c r="EP328" s="57">
        <f t="shared" si="737"/>
        <v>36945.461772500006</v>
      </c>
      <c r="EQ328" s="57">
        <f t="shared" si="738"/>
        <v>2470.1831000000002</v>
      </c>
      <c r="ER328" s="50">
        <f t="shared" si="739"/>
        <v>18374.271264000003</v>
      </c>
      <c r="ES328" s="57">
        <f t="shared" si="740"/>
        <v>6739.6267400000015</v>
      </c>
      <c r="ET328" s="57">
        <f t="shared" si="741"/>
        <v>647.23641999999995</v>
      </c>
      <c r="EU328" s="50">
        <f t="shared" si="742"/>
        <v>5820.9775650000011</v>
      </c>
      <c r="EV328" s="57">
        <f t="shared" si="743"/>
        <v>2431.2931275000005</v>
      </c>
      <c r="EW328" s="57">
        <f t="shared" si="744"/>
        <v>688.87534000000005</v>
      </c>
      <c r="EX328" s="50">
        <f t="shared" si="745"/>
        <v>136405.20026500002</v>
      </c>
      <c r="EY328" s="57">
        <f t="shared" si="746"/>
        <v>23664.479700000004</v>
      </c>
      <c r="EZ328" s="57">
        <f t="shared" si="747"/>
        <v>3707.82798</v>
      </c>
      <c r="FA328" s="50">
        <f t="shared" si="748"/>
        <v>69170.421792000008</v>
      </c>
      <c r="FB328" s="57">
        <f t="shared" si="749"/>
        <v>13306.333060000003</v>
      </c>
      <c r="FC328" s="57">
        <f t="shared" si="750"/>
        <v>1440.4709399999999</v>
      </c>
      <c r="FD328" s="50">
        <f t="shared" si="751"/>
        <v>8141.7594700000009</v>
      </c>
      <c r="FE328" s="57">
        <f t="shared" si="752"/>
        <v>4307.2662025000009</v>
      </c>
      <c r="FF328" s="57">
        <f t="shared" si="753"/>
        <v>2420.1640200000002</v>
      </c>
      <c r="FG328" s="50">
        <f t="shared" si="754"/>
        <v>117857.67516900002</v>
      </c>
      <c r="FH328" s="57">
        <f t="shared" si="755"/>
        <v>26417.863795000005</v>
      </c>
      <c r="FI328" s="57">
        <f t="shared" si="756"/>
        <v>7514.77754</v>
      </c>
      <c r="FJ328" s="50">
        <f t="shared" si="757"/>
        <v>29811.950761000004</v>
      </c>
      <c r="FK328" s="57">
        <f t="shared" si="758"/>
        <v>7286.9412175000016</v>
      </c>
      <c r="FL328" s="57">
        <f t="shared" si="759"/>
        <v>1299.05574</v>
      </c>
      <c r="FM328" s="50">
        <f t="shared" si="760"/>
        <v>63793.114513000008</v>
      </c>
      <c r="FN328" s="57">
        <f t="shared" si="761"/>
        <v>43022.760607500008</v>
      </c>
      <c r="FO328" s="57">
        <f t="shared" si="762"/>
        <v>724.88383999999996</v>
      </c>
      <c r="FP328" s="50">
        <f t="shared" si="763"/>
        <v>72193.584097000014</v>
      </c>
      <c r="FQ328" s="57">
        <f t="shared" si="764"/>
        <v>43457.997035000008</v>
      </c>
      <c r="FR328" s="57">
        <f t="shared" si="765"/>
        <v>12842.33332</v>
      </c>
      <c r="FS328" s="50">
        <f t="shared" si="766"/>
        <v>11535.427436000002</v>
      </c>
      <c r="FT328" s="57">
        <f t="shared" si="767"/>
        <v>1011.1041225000001</v>
      </c>
      <c r="FU328" s="57">
        <f t="shared" si="768"/>
        <v>666.4846</v>
      </c>
      <c r="FV328" s="50">
        <f t="shared" si="769"/>
        <v>25680.198058000005</v>
      </c>
      <c r="FW328" s="57">
        <f t="shared" si="770"/>
        <v>6459.1647625000014</v>
      </c>
      <c r="FX328" s="57">
        <f t="shared" si="771"/>
        <v>725.93136000000004</v>
      </c>
      <c r="FY328" s="50">
        <f t="shared" si="772"/>
        <v>341804.05658800004</v>
      </c>
      <c r="FZ328" s="57">
        <f t="shared" si="773"/>
        <v>115172.20473750003</v>
      </c>
      <c r="GA328" s="57">
        <f t="shared" si="774"/>
        <v>14313.31328</v>
      </c>
      <c r="GB328" s="50">
        <f t="shared" si="775"/>
        <v>1362.0326590000002</v>
      </c>
      <c r="GC328" s="57">
        <f t="shared" si="776"/>
        <v>319.68929500000007</v>
      </c>
      <c r="GD328" s="57">
        <f t="shared" si="777"/>
        <v>43.733960000000003</v>
      </c>
      <c r="GE328" s="50">
        <f t="shared" si="778"/>
        <v>94443.824535000007</v>
      </c>
      <c r="GF328" s="57">
        <f t="shared" si="779"/>
        <v>10017.375997500001</v>
      </c>
      <c r="GG328" s="57">
        <f t="shared" si="780"/>
        <v>1801.60346</v>
      </c>
      <c r="GH328" s="50">
        <f t="shared" si="781"/>
        <v>41574.481193000007</v>
      </c>
      <c r="GI328" s="57">
        <f t="shared" si="782"/>
        <v>5016.0264425000005</v>
      </c>
      <c r="GJ328" s="57">
        <f t="shared" si="783"/>
        <v>2069.3757599999999</v>
      </c>
      <c r="GK328" s="51"/>
    </row>
    <row r="329" spans="1:193" s="45" customFormat="1">
      <c r="A329" s="45" t="s">
        <v>23</v>
      </c>
      <c r="B329" s="46">
        <v>41826</v>
      </c>
      <c r="C329" s="56">
        <v>0.58327200000000001</v>
      </c>
      <c r="D329" s="56">
        <v>0.26564900000000002</v>
      </c>
      <c r="E329" s="56">
        <v>0.1343</v>
      </c>
      <c r="F329" s="48">
        <v>78007</v>
      </c>
      <c r="G329" s="49">
        <v>138361</v>
      </c>
      <c r="H329" s="49">
        <v>29689</v>
      </c>
      <c r="I329" s="49">
        <f t="shared" si="784"/>
        <v>947098</v>
      </c>
      <c r="J329" s="48">
        <v>604718</v>
      </c>
      <c r="K329" s="48">
        <v>405055</v>
      </c>
      <c r="L329" s="48">
        <v>85328</v>
      </c>
      <c r="M329" s="49">
        <v>85285</v>
      </c>
      <c r="N329" s="49">
        <v>18819</v>
      </c>
      <c r="O329" s="48">
        <v>379552</v>
      </c>
      <c r="P329" s="49">
        <v>284881</v>
      </c>
      <c r="Q329" s="49">
        <v>104650</v>
      </c>
      <c r="R329" s="48">
        <v>349993</v>
      </c>
      <c r="S329" s="49">
        <v>224240</v>
      </c>
      <c r="T329" s="49">
        <v>78502</v>
      </c>
      <c r="U329" s="48">
        <v>132575</v>
      </c>
      <c r="V329" s="49">
        <v>129212</v>
      </c>
      <c r="W329" s="49">
        <v>54087</v>
      </c>
      <c r="X329" s="48">
        <v>22269</v>
      </c>
      <c r="Y329" s="49">
        <v>21120</v>
      </c>
      <c r="Z329" s="49">
        <v>5304</v>
      </c>
      <c r="AA329" s="48">
        <v>495053</v>
      </c>
      <c r="AB329" s="49">
        <v>593261</v>
      </c>
      <c r="AC329" s="49">
        <v>244674</v>
      </c>
      <c r="AD329" s="48">
        <v>424500</v>
      </c>
      <c r="AE329" s="49">
        <v>913148</v>
      </c>
      <c r="AF329" s="49">
        <v>179211</v>
      </c>
      <c r="AG329" s="48">
        <v>46600</v>
      </c>
      <c r="AH329" s="49">
        <v>39342</v>
      </c>
      <c r="AI329" s="49">
        <v>9980</v>
      </c>
      <c r="AJ329" s="48">
        <v>66738</v>
      </c>
      <c r="AK329" s="49">
        <v>56381</v>
      </c>
      <c r="AL329" s="49">
        <v>11002</v>
      </c>
      <c r="AM329" s="48">
        <v>35878</v>
      </c>
      <c r="AN329" s="49">
        <v>31645</v>
      </c>
      <c r="AO329" s="49">
        <v>6106</v>
      </c>
      <c r="AP329" s="48">
        <v>155852</v>
      </c>
      <c r="AQ329" s="49">
        <v>39177</v>
      </c>
      <c r="AR329" s="49">
        <v>9695</v>
      </c>
      <c r="AS329" s="48">
        <v>261199</v>
      </c>
      <c r="AT329" s="49">
        <v>49228</v>
      </c>
      <c r="AU329" s="49">
        <v>15695</v>
      </c>
      <c r="AV329" s="48">
        <v>113314</v>
      </c>
      <c r="AW329" s="49">
        <v>121903</v>
      </c>
      <c r="AX329" s="49">
        <v>15475</v>
      </c>
      <c r="AY329" s="48">
        <v>182690</v>
      </c>
      <c r="AZ329" s="49">
        <v>158566</v>
      </c>
      <c r="BA329" s="49">
        <v>22912</v>
      </c>
      <c r="BB329" s="48">
        <v>36613</v>
      </c>
      <c r="BC329" s="49">
        <v>28920</v>
      </c>
      <c r="BD329" s="49">
        <v>5093</v>
      </c>
      <c r="BE329" s="48">
        <v>9244</v>
      </c>
      <c r="BF329" s="49">
        <v>8624</v>
      </c>
      <c r="BG329" s="49">
        <v>5454</v>
      </c>
      <c r="BH329" s="50">
        <v>170906</v>
      </c>
      <c r="BI329" s="50">
        <v>90905</v>
      </c>
      <c r="BJ329" s="50">
        <v>30445</v>
      </c>
      <c r="BK329" s="50">
        <v>85745</v>
      </c>
      <c r="BL329" s="50">
        <v>65080</v>
      </c>
      <c r="BM329" s="50">
        <v>13678</v>
      </c>
      <c r="BN329" s="50">
        <v>15292</v>
      </c>
      <c r="BO329" s="50">
        <v>14779</v>
      </c>
      <c r="BP329" s="50">
        <v>21395</v>
      </c>
      <c r="BQ329" s="50">
        <v>223211</v>
      </c>
      <c r="BR329" s="50">
        <v>97220</v>
      </c>
      <c r="BS329" s="50">
        <v>58362</v>
      </c>
      <c r="BT329" s="50">
        <v>50165</v>
      </c>
      <c r="BU329" s="50">
        <v>25824</v>
      </c>
      <c r="BV329" s="50">
        <v>10455</v>
      </c>
      <c r="BW329" s="50">
        <v>101946</v>
      </c>
      <c r="BX329" s="50">
        <v>167384</v>
      </c>
      <c r="BY329" s="50">
        <v>6583</v>
      </c>
      <c r="BZ329" s="50">
        <v>139481</v>
      </c>
      <c r="CA329" s="50">
        <v>161287</v>
      </c>
      <c r="CB329" s="50">
        <v>103234</v>
      </c>
      <c r="CC329" s="50">
        <v>11815</v>
      </c>
      <c r="CD329" s="50">
        <v>4015</v>
      </c>
      <c r="CE329" s="50">
        <v>5728</v>
      </c>
      <c r="CF329" s="50">
        <v>42505</v>
      </c>
      <c r="CG329" s="50">
        <v>23552</v>
      </c>
      <c r="CH329" s="50">
        <v>5420</v>
      </c>
      <c r="CI329" s="50">
        <v>629218</v>
      </c>
      <c r="CJ329" s="50">
        <v>416299</v>
      </c>
      <c r="CK329" s="50">
        <v>108742</v>
      </c>
      <c r="CL329" s="50">
        <v>1686</v>
      </c>
      <c r="CM329" s="50">
        <v>1170</v>
      </c>
      <c r="CN329" s="50">
        <v>203</v>
      </c>
      <c r="CO329" s="50">
        <v>178660</v>
      </c>
      <c r="CP329" s="50">
        <v>35990</v>
      </c>
      <c r="CQ329" s="50">
        <v>13965</v>
      </c>
      <c r="CR329" s="50">
        <v>84354</v>
      </c>
      <c r="CS329" s="50">
        <v>18659</v>
      </c>
      <c r="CT329" s="50">
        <v>15523</v>
      </c>
      <c r="CU329" s="51"/>
      <c r="CV329" s="50">
        <f t="shared" si="691"/>
        <v>45499.298904000003</v>
      </c>
      <c r="CW329" s="57">
        <f t="shared" si="692"/>
        <v>36755.461289000006</v>
      </c>
      <c r="CX329" s="57">
        <f t="shared" si="693"/>
        <v>3987.2327</v>
      </c>
      <c r="CY329" s="50">
        <f t="shared" si="694"/>
        <v>552415.74465600005</v>
      </c>
      <c r="CZ329" s="57">
        <f t="shared" si="695"/>
        <v>160642.73198200003</v>
      </c>
      <c r="DA329" s="57">
        <f t="shared" si="696"/>
        <v>54398.886500000001</v>
      </c>
      <c r="DB329" s="50">
        <f t="shared" si="697"/>
        <v>49769.433215999998</v>
      </c>
      <c r="DC329" s="57">
        <f t="shared" si="698"/>
        <v>22655.874965000003</v>
      </c>
      <c r="DD329" s="57">
        <f t="shared" si="699"/>
        <v>2527.3917000000001</v>
      </c>
      <c r="DE329" s="50">
        <f t="shared" si="700"/>
        <v>221382.05414399999</v>
      </c>
      <c r="DF329" s="57">
        <f t="shared" si="701"/>
        <v>75678.352769000005</v>
      </c>
      <c r="DG329" s="57">
        <f t="shared" si="702"/>
        <v>14054.495000000001</v>
      </c>
      <c r="DH329" s="50">
        <f t="shared" si="703"/>
        <v>204141.117096</v>
      </c>
      <c r="DI329" s="57">
        <f t="shared" si="704"/>
        <v>59569.131760000004</v>
      </c>
      <c r="DJ329" s="57">
        <f t="shared" si="705"/>
        <v>10542.818600000001</v>
      </c>
      <c r="DK329" s="50">
        <f t="shared" si="706"/>
        <v>77327.285400000008</v>
      </c>
      <c r="DL329" s="57">
        <f t="shared" si="707"/>
        <v>34325.038588000003</v>
      </c>
      <c r="DM329" s="57">
        <f t="shared" si="708"/>
        <v>7263.8841000000002</v>
      </c>
      <c r="DN329" s="50">
        <f t="shared" si="709"/>
        <v>12988.884168</v>
      </c>
      <c r="DO329" s="57">
        <f t="shared" si="710"/>
        <v>5610.5068800000008</v>
      </c>
      <c r="DP329" s="57">
        <f t="shared" si="711"/>
        <v>712.32720000000006</v>
      </c>
      <c r="DQ329" s="50">
        <f t="shared" si="712"/>
        <v>288750.55341599998</v>
      </c>
      <c r="DR329" s="57">
        <f t="shared" si="713"/>
        <v>157599.19138900001</v>
      </c>
      <c r="DS329" s="57">
        <f t="shared" si="714"/>
        <v>32859.718200000003</v>
      </c>
      <c r="DT329" s="50">
        <f t="shared" si="715"/>
        <v>247598.96400000001</v>
      </c>
      <c r="DU329" s="57">
        <f t="shared" si="716"/>
        <v>242576.85305200002</v>
      </c>
      <c r="DV329" s="57">
        <f t="shared" si="717"/>
        <v>24068.0373</v>
      </c>
      <c r="DW329" s="50">
        <f t="shared" si="718"/>
        <v>27180.475200000001</v>
      </c>
      <c r="DX329" s="57">
        <f t="shared" si="719"/>
        <v>10451.162958000001</v>
      </c>
      <c r="DY329" s="57">
        <f t="shared" si="720"/>
        <v>1340.3140000000001</v>
      </c>
      <c r="DZ329" s="50">
        <f t="shared" si="721"/>
        <v>38926.406736000004</v>
      </c>
      <c r="EA329" s="57">
        <f t="shared" si="722"/>
        <v>14977.556269000001</v>
      </c>
      <c r="EB329" s="57">
        <f t="shared" si="723"/>
        <v>1477.5686000000001</v>
      </c>
      <c r="EC329" s="50">
        <f t="shared" si="724"/>
        <v>20926.632816000001</v>
      </c>
      <c r="ED329" s="57">
        <f t="shared" si="725"/>
        <v>8406.4626050000006</v>
      </c>
      <c r="EE329" s="57">
        <f t="shared" si="726"/>
        <v>820.03579999999999</v>
      </c>
      <c r="EF329" s="50">
        <f t="shared" si="727"/>
        <v>90904.107744000008</v>
      </c>
      <c r="EG329" s="57">
        <f t="shared" si="728"/>
        <v>10407.330873000001</v>
      </c>
      <c r="EH329" s="57">
        <f t="shared" si="729"/>
        <v>1302.0385000000001</v>
      </c>
      <c r="EI329" s="50">
        <f t="shared" si="730"/>
        <v>152350.06312800001</v>
      </c>
      <c r="EJ329" s="57">
        <f t="shared" si="731"/>
        <v>13077.368972000002</v>
      </c>
      <c r="EK329" s="57">
        <f t="shared" si="732"/>
        <v>2107.8384999999998</v>
      </c>
      <c r="EL329" s="50">
        <f t="shared" si="733"/>
        <v>66092.883407999994</v>
      </c>
      <c r="EM329" s="57">
        <f t="shared" si="734"/>
        <v>32383.410047000001</v>
      </c>
      <c r="EN329" s="57">
        <f t="shared" si="735"/>
        <v>2078.2925</v>
      </c>
      <c r="EO329" s="50">
        <f t="shared" si="736"/>
        <v>106557.96168000001</v>
      </c>
      <c r="EP329" s="57">
        <f t="shared" si="737"/>
        <v>42122.899334000002</v>
      </c>
      <c r="EQ329" s="57">
        <f t="shared" si="738"/>
        <v>3077.0816</v>
      </c>
      <c r="ER329" s="50">
        <f t="shared" si="739"/>
        <v>21355.337736000001</v>
      </c>
      <c r="ES329" s="57">
        <f t="shared" si="740"/>
        <v>7682.5690800000011</v>
      </c>
      <c r="ET329" s="57">
        <f t="shared" si="741"/>
        <v>683.98990000000003</v>
      </c>
      <c r="EU329" s="50">
        <f t="shared" si="742"/>
        <v>5391.7663680000005</v>
      </c>
      <c r="EV329" s="57">
        <f t="shared" si="743"/>
        <v>2290.9569760000004</v>
      </c>
      <c r="EW329" s="57">
        <f t="shared" si="744"/>
        <v>732.47220000000004</v>
      </c>
      <c r="EX329" s="50">
        <f t="shared" si="745"/>
        <v>99684.684432000009</v>
      </c>
      <c r="EY329" s="57">
        <f t="shared" si="746"/>
        <v>24148.822345</v>
      </c>
      <c r="EZ329" s="57">
        <f t="shared" si="747"/>
        <v>4088.7635</v>
      </c>
      <c r="FA329" s="50">
        <f t="shared" si="748"/>
        <v>50012.657639999998</v>
      </c>
      <c r="FB329" s="57">
        <f t="shared" si="749"/>
        <v>17288.43692</v>
      </c>
      <c r="FC329" s="57">
        <f t="shared" si="750"/>
        <v>1836.9554000000001</v>
      </c>
      <c r="FD329" s="50">
        <f t="shared" si="751"/>
        <v>8919.3954240000003</v>
      </c>
      <c r="FE329" s="57">
        <f t="shared" si="752"/>
        <v>3926.0265710000003</v>
      </c>
      <c r="FF329" s="57">
        <f t="shared" si="753"/>
        <v>2873.3485000000001</v>
      </c>
      <c r="FG329" s="50">
        <f t="shared" si="754"/>
        <v>130192.726392</v>
      </c>
      <c r="FH329" s="57">
        <f t="shared" si="755"/>
        <v>25826.395780000003</v>
      </c>
      <c r="FI329" s="57">
        <f t="shared" si="756"/>
        <v>7838.0165999999999</v>
      </c>
      <c r="FJ329" s="50">
        <f t="shared" si="757"/>
        <v>29259.83988</v>
      </c>
      <c r="FK329" s="57">
        <f t="shared" si="758"/>
        <v>6860.1197760000005</v>
      </c>
      <c r="FL329" s="57">
        <f t="shared" si="759"/>
        <v>1404.1065000000001</v>
      </c>
      <c r="FM329" s="50">
        <f t="shared" si="760"/>
        <v>59462.247312</v>
      </c>
      <c r="FN329" s="57">
        <f t="shared" si="761"/>
        <v>44465.392216000007</v>
      </c>
      <c r="FO329" s="57">
        <f t="shared" si="762"/>
        <v>884.09690000000001</v>
      </c>
      <c r="FP329" s="50">
        <f t="shared" si="763"/>
        <v>81355.361831999995</v>
      </c>
      <c r="FQ329" s="57">
        <f t="shared" si="764"/>
        <v>42845.730263000005</v>
      </c>
      <c r="FR329" s="57">
        <f t="shared" si="765"/>
        <v>13864.3262</v>
      </c>
      <c r="FS329" s="50">
        <f t="shared" si="766"/>
        <v>6891.3586800000003</v>
      </c>
      <c r="FT329" s="57">
        <f t="shared" si="767"/>
        <v>1066.580735</v>
      </c>
      <c r="FU329" s="57">
        <f t="shared" si="768"/>
        <v>769.2704</v>
      </c>
      <c r="FV329" s="50">
        <f t="shared" si="769"/>
        <v>24791.976360000001</v>
      </c>
      <c r="FW329" s="57">
        <f t="shared" si="770"/>
        <v>6256.5652480000008</v>
      </c>
      <c r="FX329" s="57">
        <f t="shared" si="771"/>
        <v>727.90600000000006</v>
      </c>
      <c r="FY329" s="50">
        <f t="shared" si="772"/>
        <v>367005.24129600002</v>
      </c>
      <c r="FZ329" s="57">
        <f t="shared" si="773"/>
        <v>110589.41305100001</v>
      </c>
      <c r="GA329" s="57">
        <f t="shared" si="774"/>
        <v>14604.0506</v>
      </c>
      <c r="GB329" s="50">
        <f t="shared" si="775"/>
        <v>983.39659200000006</v>
      </c>
      <c r="GC329" s="57">
        <f t="shared" si="776"/>
        <v>310.80933000000005</v>
      </c>
      <c r="GD329" s="57">
        <f t="shared" si="777"/>
        <v>27.262900000000002</v>
      </c>
      <c r="GE329" s="50">
        <f t="shared" si="778"/>
        <v>104207.37552</v>
      </c>
      <c r="GF329" s="57">
        <f t="shared" si="779"/>
        <v>9560.7075100000002</v>
      </c>
      <c r="GG329" s="57">
        <f t="shared" si="780"/>
        <v>1875.4995000000001</v>
      </c>
      <c r="GH329" s="50">
        <f t="shared" si="781"/>
        <v>49201.326288000004</v>
      </c>
      <c r="GI329" s="57">
        <f t="shared" si="782"/>
        <v>4956.7446910000008</v>
      </c>
      <c r="GJ329" s="57">
        <f t="shared" si="783"/>
        <v>2084.7388999999998</v>
      </c>
      <c r="GK329" s="51"/>
    </row>
    <row r="330" spans="1:193" s="45" customFormat="1">
      <c r="A330" s="45" t="s">
        <v>23</v>
      </c>
      <c r="B330" s="46">
        <v>41825</v>
      </c>
      <c r="C330" s="56">
        <v>0.57907500000000001</v>
      </c>
      <c r="D330" s="56">
        <v>0.27034599999999998</v>
      </c>
      <c r="E330" s="56">
        <v>0.134079</v>
      </c>
      <c r="F330" s="48">
        <v>102739</v>
      </c>
      <c r="G330" s="49">
        <v>183001</v>
      </c>
      <c r="H330" s="49">
        <v>45723</v>
      </c>
      <c r="I330" s="49">
        <f t="shared" si="784"/>
        <v>947098</v>
      </c>
      <c r="J330" s="48">
        <v>600115</v>
      </c>
      <c r="K330" s="48">
        <v>413698</v>
      </c>
      <c r="L330" s="48">
        <v>93504</v>
      </c>
      <c r="M330" s="49">
        <v>89607</v>
      </c>
      <c r="N330" s="49">
        <v>22946</v>
      </c>
      <c r="O330" s="48">
        <v>430133</v>
      </c>
      <c r="P330" s="49">
        <v>298274</v>
      </c>
      <c r="Q330" s="49">
        <v>118164</v>
      </c>
      <c r="R330" s="48">
        <v>375226</v>
      </c>
      <c r="S330" s="49">
        <v>235166</v>
      </c>
      <c r="T330" s="49">
        <v>92085</v>
      </c>
      <c r="U330" s="48">
        <v>138586</v>
      </c>
      <c r="V330" s="49">
        <v>130818</v>
      </c>
      <c r="W330" s="49">
        <v>56564</v>
      </c>
      <c r="X330" s="48">
        <v>26607</v>
      </c>
      <c r="Y330" s="49">
        <v>25340</v>
      </c>
      <c r="Z330" s="49">
        <v>7432</v>
      </c>
      <c r="AA330" s="48">
        <v>490698</v>
      </c>
      <c r="AB330" s="49">
        <v>530902</v>
      </c>
      <c r="AC330" s="49">
        <v>232812</v>
      </c>
      <c r="AD330" s="48">
        <v>359736</v>
      </c>
      <c r="AE330" s="49">
        <v>662283</v>
      </c>
      <c r="AF330" s="49">
        <v>155657</v>
      </c>
      <c r="AG330" s="48">
        <v>51123</v>
      </c>
      <c r="AH330" s="49">
        <v>42589</v>
      </c>
      <c r="AI330" s="49">
        <v>10564</v>
      </c>
      <c r="AJ330" s="48">
        <v>99235</v>
      </c>
      <c r="AK330" s="49">
        <v>82831</v>
      </c>
      <c r="AL330" s="49">
        <v>19085</v>
      </c>
      <c r="AM330" s="48">
        <v>52651</v>
      </c>
      <c r="AN330" s="49">
        <v>44878</v>
      </c>
      <c r="AO330" s="49">
        <v>8878</v>
      </c>
      <c r="AP330" s="48">
        <v>143332</v>
      </c>
      <c r="AQ330" s="49">
        <v>39723</v>
      </c>
      <c r="AR330" s="49">
        <v>10098</v>
      </c>
      <c r="AS330" s="48">
        <v>228033</v>
      </c>
      <c r="AT330" s="49">
        <v>47613</v>
      </c>
      <c r="AU330" s="49">
        <v>15239</v>
      </c>
      <c r="AV330" s="48">
        <v>136834</v>
      </c>
      <c r="AW330" s="49">
        <v>127497</v>
      </c>
      <c r="AX330" s="49">
        <v>15545</v>
      </c>
      <c r="AY330" s="48">
        <v>179268</v>
      </c>
      <c r="AZ330" s="49">
        <v>165428</v>
      </c>
      <c r="BA330" s="49">
        <v>25940</v>
      </c>
      <c r="BB330" s="48">
        <v>53644</v>
      </c>
      <c r="BC330" s="49">
        <v>41840</v>
      </c>
      <c r="BD330" s="49">
        <v>8996</v>
      </c>
      <c r="BE330" s="48">
        <v>11335</v>
      </c>
      <c r="BF330" s="49">
        <v>10950</v>
      </c>
      <c r="BG330" s="49">
        <v>5114</v>
      </c>
      <c r="BH330" s="50">
        <v>175288</v>
      </c>
      <c r="BI330" s="50">
        <v>104419</v>
      </c>
      <c r="BJ330" s="50">
        <v>36062</v>
      </c>
      <c r="BK330" s="50">
        <v>97972</v>
      </c>
      <c r="BL330" s="50">
        <v>93092</v>
      </c>
      <c r="BM330" s="50">
        <v>20691</v>
      </c>
      <c r="BN330" s="50">
        <v>14829</v>
      </c>
      <c r="BO330" s="50">
        <v>13272</v>
      </c>
      <c r="BP330" s="50">
        <v>20426</v>
      </c>
      <c r="BQ330" s="50">
        <v>234131</v>
      </c>
      <c r="BR330" s="50">
        <v>87892</v>
      </c>
      <c r="BS330" s="50">
        <v>57583</v>
      </c>
      <c r="BT330" s="50">
        <v>49367</v>
      </c>
      <c r="BU330" s="50">
        <v>24457</v>
      </c>
      <c r="BV330" s="50">
        <v>9994</v>
      </c>
      <c r="BW330" s="50">
        <v>116266</v>
      </c>
      <c r="BX330" s="50">
        <v>177362</v>
      </c>
      <c r="BY330" s="50">
        <v>8709</v>
      </c>
      <c r="BZ330" s="50">
        <v>144455</v>
      </c>
      <c r="CA330" s="50">
        <v>149897</v>
      </c>
      <c r="CB330" s="50">
        <v>97211</v>
      </c>
      <c r="CC330" s="50">
        <v>12864</v>
      </c>
      <c r="CD330" s="50">
        <v>6026</v>
      </c>
      <c r="CE330" s="50">
        <v>9342</v>
      </c>
      <c r="CF330" s="50">
        <v>41869</v>
      </c>
      <c r="CG330" s="50">
        <v>22664</v>
      </c>
      <c r="CH330" s="50">
        <v>6009</v>
      </c>
      <c r="CI330" s="50">
        <v>629077</v>
      </c>
      <c r="CJ330" s="50">
        <v>362578</v>
      </c>
      <c r="CK330" s="50">
        <v>107051</v>
      </c>
      <c r="CL330" s="50">
        <v>1651</v>
      </c>
      <c r="CM330" s="50">
        <v>592</v>
      </c>
      <c r="CN330" s="50">
        <v>150</v>
      </c>
      <c r="CO330" s="50">
        <v>180391</v>
      </c>
      <c r="CP330" s="50">
        <v>30830</v>
      </c>
      <c r="CQ330" s="50">
        <v>13702</v>
      </c>
      <c r="CR330" s="50">
        <v>83556</v>
      </c>
      <c r="CS330" s="50">
        <v>17387</v>
      </c>
      <c r="CT330" s="50">
        <v>14894</v>
      </c>
      <c r="CU330" s="51"/>
      <c r="CV330" s="50">
        <f t="shared" si="691"/>
        <v>59493.586425000001</v>
      </c>
      <c r="CW330" s="57">
        <f t="shared" si="692"/>
        <v>49473.588345999997</v>
      </c>
      <c r="CX330" s="57">
        <f t="shared" si="693"/>
        <v>6130.4941170000002</v>
      </c>
      <c r="CY330" s="50">
        <f t="shared" si="694"/>
        <v>548440.77434999996</v>
      </c>
      <c r="CZ330" s="57">
        <f t="shared" si="695"/>
        <v>162238.68978999997</v>
      </c>
      <c r="DA330" s="57">
        <f t="shared" si="696"/>
        <v>55468.214142000004</v>
      </c>
      <c r="DB330" s="50">
        <f t="shared" si="697"/>
        <v>54145.828800000003</v>
      </c>
      <c r="DC330" s="57">
        <f t="shared" si="698"/>
        <v>24224.894021999997</v>
      </c>
      <c r="DD330" s="57">
        <f t="shared" si="699"/>
        <v>3076.5767340000002</v>
      </c>
      <c r="DE330" s="50">
        <f t="shared" si="700"/>
        <v>249079.26697500001</v>
      </c>
      <c r="DF330" s="57">
        <f t="shared" si="701"/>
        <v>80637.182803999996</v>
      </c>
      <c r="DG330" s="57">
        <f t="shared" si="702"/>
        <v>15843.310956000001</v>
      </c>
      <c r="DH330" s="50">
        <f t="shared" si="703"/>
        <v>217283.99595000001</v>
      </c>
      <c r="DI330" s="57">
        <f t="shared" si="704"/>
        <v>63576.187435999993</v>
      </c>
      <c r="DJ330" s="57">
        <f t="shared" si="705"/>
        <v>12346.664715000001</v>
      </c>
      <c r="DK330" s="50">
        <f t="shared" si="706"/>
        <v>80251.687950000007</v>
      </c>
      <c r="DL330" s="57">
        <f t="shared" si="707"/>
        <v>35366.123027999995</v>
      </c>
      <c r="DM330" s="57">
        <f t="shared" si="708"/>
        <v>7584.0445559999998</v>
      </c>
      <c r="DN330" s="50">
        <f t="shared" si="709"/>
        <v>15407.448525</v>
      </c>
      <c r="DO330" s="57">
        <f t="shared" si="710"/>
        <v>6850.5676399999993</v>
      </c>
      <c r="DP330" s="57">
        <f t="shared" si="711"/>
        <v>996.47512800000004</v>
      </c>
      <c r="DQ330" s="50">
        <f t="shared" si="712"/>
        <v>284150.94435000001</v>
      </c>
      <c r="DR330" s="57">
        <f t="shared" si="713"/>
        <v>143527.23209199999</v>
      </c>
      <c r="DS330" s="57">
        <f t="shared" si="714"/>
        <v>31215.200148</v>
      </c>
      <c r="DT330" s="50">
        <f t="shared" si="715"/>
        <v>208314.12419999999</v>
      </c>
      <c r="DU330" s="57">
        <f t="shared" si="716"/>
        <v>179045.55991799998</v>
      </c>
      <c r="DV330" s="57">
        <f t="shared" si="717"/>
        <v>20870.334902999999</v>
      </c>
      <c r="DW330" s="50">
        <f t="shared" si="718"/>
        <v>29604.051224999999</v>
      </c>
      <c r="DX330" s="57">
        <f t="shared" si="719"/>
        <v>11513.765793999999</v>
      </c>
      <c r="DY330" s="57">
        <f t="shared" si="720"/>
        <v>1416.410556</v>
      </c>
      <c r="DZ330" s="50">
        <f t="shared" si="721"/>
        <v>57464.507624999998</v>
      </c>
      <c r="EA330" s="57">
        <f t="shared" si="722"/>
        <v>22393.029525999998</v>
      </c>
      <c r="EB330" s="57">
        <f t="shared" si="723"/>
        <v>2558.8977150000001</v>
      </c>
      <c r="EC330" s="50">
        <f t="shared" si="724"/>
        <v>30488.877825</v>
      </c>
      <c r="ED330" s="57">
        <f t="shared" si="725"/>
        <v>12132.587787999999</v>
      </c>
      <c r="EE330" s="57">
        <f t="shared" si="726"/>
        <v>1190.3533620000001</v>
      </c>
      <c r="EF330" s="50">
        <f t="shared" si="727"/>
        <v>82999.977899999998</v>
      </c>
      <c r="EG330" s="57">
        <f t="shared" si="728"/>
        <v>10738.954157999999</v>
      </c>
      <c r="EH330" s="57">
        <f t="shared" si="729"/>
        <v>1353.929742</v>
      </c>
      <c r="EI330" s="50">
        <f t="shared" si="730"/>
        <v>132048.20947500001</v>
      </c>
      <c r="EJ330" s="57">
        <f t="shared" si="731"/>
        <v>12871.984097999999</v>
      </c>
      <c r="EK330" s="57">
        <f t="shared" si="732"/>
        <v>2043.229881</v>
      </c>
      <c r="EL330" s="50">
        <f t="shared" si="733"/>
        <v>79237.148549999998</v>
      </c>
      <c r="EM330" s="57">
        <f t="shared" si="734"/>
        <v>34468.303961999998</v>
      </c>
      <c r="EN330" s="57">
        <f t="shared" si="735"/>
        <v>2084.2580550000002</v>
      </c>
      <c r="EO330" s="50">
        <f t="shared" si="736"/>
        <v>103809.6171</v>
      </c>
      <c r="EP330" s="57">
        <f t="shared" si="737"/>
        <v>44722.798087999996</v>
      </c>
      <c r="EQ330" s="57">
        <f t="shared" si="738"/>
        <v>3478.0092600000003</v>
      </c>
      <c r="ER330" s="50">
        <f t="shared" si="739"/>
        <v>31063.899300000001</v>
      </c>
      <c r="ES330" s="57">
        <f t="shared" si="740"/>
        <v>11311.276639999998</v>
      </c>
      <c r="ET330" s="57">
        <f t="shared" si="741"/>
        <v>1206.1746840000001</v>
      </c>
      <c r="EU330" s="50">
        <f t="shared" si="742"/>
        <v>6563.8151250000001</v>
      </c>
      <c r="EV330" s="57">
        <f t="shared" si="743"/>
        <v>2960.2886999999996</v>
      </c>
      <c r="EW330" s="57">
        <f t="shared" si="744"/>
        <v>685.68000600000005</v>
      </c>
      <c r="EX330" s="50">
        <f t="shared" si="745"/>
        <v>101504.8986</v>
      </c>
      <c r="EY330" s="57">
        <f t="shared" si="746"/>
        <v>28229.258973999997</v>
      </c>
      <c r="EZ330" s="57">
        <f t="shared" si="747"/>
        <v>4835.1568980000002</v>
      </c>
      <c r="FA330" s="50">
        <f t="shared" si="748"/>
        <v>56733.135900000001</v>
      </c>
      <c r="FB330" s="57">
        <f t="shared" si="749"/>
        <v>25167.049831999997</v>
      </c>
      <c r="FC330" s="57">
        <f t="shared" si="750"/>
        <v>2774.2285890000003</v>
      </c>
      <c r="FD330" s="50">
        <f t="shared" si="751"/>
        <v>8587.1031750000002</v>
      </c>
      <c r="FE330" s="57">
        <f t="shared" si="752"/>
        <v>3588.0321119999999</v>
      </c>
      <c r="FF330" s="57">
        <f t="shared" si="753"/>
        <v>2738.6976540000001</v>
      </c>
      <c r="FG330" s="50">
        <f t="shared" si="754"/>
        <v>135579.40882499999</v>
      </c>
      <c r="FH330" s="57">
        <f t="shared" si="755"/>
        <v>23761.250631999999</v>
      </c>
      <c r="FI330" s="57">
        <f t="shared" si="756"/>
        <v>7720.6710570000005</v>
      </c>
      <c r="FJ330" s="50">
        <f t="shared" si="757"/>
        <v>28587.195524999999</v>
      </c>
      <c r="FK330" s="57">
        <f t="shared" si="758"/>
        <v>6611.8521219999993</v>
      </c>
      <c r="FL330" s="57">
        <f t="shared" si="759"/>
        <v>1339.9855259999999</v>
      </c>
      <c r="FM330" s="50">
        <f t="shared" si="760"/>
        <v>67326.733949999994</v>
      </c>
      <c r="FN330" s="57">
        <f t="shared" si="761"/>
        <v>47949.107251999994</v>
      </c>
      <c r="FO330" s="57">
        <f t="shared" si="762"/>
        <v>1167.694011</v>
      </c>
      <c r="FP330" s="50">
        <f t="shared" si="763"/>
        <v>83650.279125000001</v>
      </c>
      <c r="FQ330" s="57">
        <f t="shared" si="764"/>
        <v>40524.054361999995</v>
      </c>
      <c r="FR330" s="57">
        <f t="shared" si="765"/>
        <v>13033.953669</v>
      </c>
      <c r="FS330" s="50">
        <f t="shared" si="766"/>
        <v>7449.2208000000001</v>
      </c>
      <c r="FT330" s="57">
        <f t="shared" si="767"/>
        <v>1629.1049959999998</v>
      </c>
      <c r="FU330" s="57">
        <f t="shared" si="768"/>
        <v>1252.566018</v>
      </c>
      <c r="FV330" s="50">
        <f t="shared" si="769"/>
        <v>24245.291174999998</v>
      </c>
      <c r="FW330" s="57">
        <f t="shared" si="770"/>
        <v>6127.1217439999991</v>
      </c>
      <c r="FX330" s="57">
        <f t="shared" si="771"/>
        <v>805.68071099999997</v>
      </c>
      <c r="FY330" s="50">
        <f t="shared" si="772"/>
        <v>364282.763775</v>
      </c>
      <c r="FZ330" s="57">
        <f t="shared" si="773"/>
        <v>98021.511987999984</v>
      </c>
      <c r="GA330" s="57">
        <f t="shared" si="774"/>
        <v>14353.291029</v>
      </c>
      <c r="GB330" s="50">
        <f t="shared" si="775"/>
        <v>956.05282499999998</v>
      </c>
      <c r="GC330" s="57">
        <f t="shared" si="776"/>
        <v>160.04483199999999</v>
      </c>
      <c r="GD330" s="57">
        <f t="shared" si="777"/>
        <v>20.11185</v>
      </c>
      <c r="GE330" s="50">
        <f t="shared" si="778"/>
        <v>104459.91832500001</v>
      </c>
      <c r="GF330" s="57">
        <f t="shared" si="779"/>
        <v>8334.7671799999989</v>
      </c>
      <c r="GG330" s="57">
        <f t="shared" si="780"/>
        <v>1837.1504580000001</v>
      </c>
      <c r="GH330" s="50">
        <f t="shared" si="781"/>
        <v>48385.190699999999</v>
      </c>
      <c r="GI330" s="57">
        <f t="shared" si="782"/>
        <v>4700.5059019999999</v>
      </c>
      <c r="GJ330" s="57">
        <f t="shared" si="783"/>
        <v>1996.972626</v>
      </c>
      <c r="GK330" s="51"/>
    </row>
    <row r="331" spans="1:193" s="45" customFormat="1">
      <c r="A331" s="45" t="s">
        <v>23</v>
      </c>
      <c r="B331" s="46">
        <v>41824</v>
      </c>
      <c r="C331" s="56">
        <v>0.57880900000000002</v>
      </c>
      <c r="D331" s="56">
        <v>0.27657999999999999</v>
      </c>
      <c r="E331" s="56">
        <v>0.12808800000000001</v>
      </c>
      <c r="F331" s="48">
        <v>121580</v>
      </c>
      <c r="G331" s="49">
        <v>206223</v>
      </c>
      <c r="H331" s="49">
        <v>52538</v>
      </c>
      <c r="I331" s="49">
        <f t="shared" si="784"/>
        <v>947098</v>
      </c>
      <c r="J331" s="48">
        <v>591386</v>
      </c>
      <c r="K331" s="48">
        <v>401354</v>
      </c>
      <c r="L331" s="48">
        <v>95370</v>
      </c>
      <c r="M331" s="49">
        <v>96545</v>
      </c>
      <c r="N331" s="49">
        <v>22484</v>
      </c>
      <c r="O331" s="48">
        <v>484122</v>
      </c>
      <c r="P331" s="49">
        <v>315698</v>
      </c>
      <c r="Q331" s="49">
        <v>122979</v>
      </c>
      <c r="R331" s="48">
        <v>392588</v>
      </c>
      <c r="S331" s="49">
        <v>251873</v>
      </c>
      <c r="T331" s="49">
        <v>93730</v>
      </c>
      <c r="U331" s="48">
        <v>143867</v>
      </c>
      <c r="V331" s="49">
        <v>133677</v>
      </c>
      <c r="W331" s="49">
        <v>61341</v>
      </c>
      <c r="X331" s="48">
        <v>28004</v>
      </c>
      <c r="Y331" s="49">
        <v>26201</v>
      </c>
      <c r="Z331" s="49">
        <v>7943</v>
      </c>
      <c r="AA331" s="48">
        <v>501199</v>
      </c>
      <c r="AB331" s="49">
        <v>508915</v>
      </c>
      <c r="AC331" s="49">
        <v>226670</v>
      </c>
      <c r="AD331" s="48">
        <v>344874</v>
      </c>
      <c r="AE331" s="49">
        <v>618977</v>
      </c>
      <c r="AF331" s="49">
        <v>156248</v>
      </c>
      <c r="AG331" s="48">
        <v>53562</v>
      </c>
      <c r="AH331" s="49">
        <v>43474</v>
      </c>
      <c r="AI331" s="49">
        <v>10801</v>
      </c>
      <c r="AJ331" s="48">
        <v>105054</v>
      </c>
      <c r="AK331" s="49">
        <v>84532</v>
      </c>
      <c r="AL331" s="49">
        <v>19317</v>
      </c>
      <c r="AM331" s="48">
        <v>56507</v>
      </c>
      <c r="AN331" s="49">
        <v>47578</v>
      </c>
      <c r="AO331" s="49">
        <v>9720</v>
      </c>
      <c r="AP331" s="48">
        <v>145910</v>
      </c>
      <c r="AQ331" s="49">
        <v>37556</v>
      </c>
      <c r="AR331" s="49">
        <v>10001</v>
      </c>
      <c r="AS331" s="48">
        <v>226143</v>
      </c>
      <c r="AT331" s="49">
        <v>44756</v>
      </c>
      <c r="AU331" s="49">
        <v>14438</v>
      </c>
      <c r="AV331" s="48">
        <v>116236</v>
      </c>
      <c r="AW331" s="49">
        <v>123452</v>
      </c>
      <c r="AX331" s="49">
        <v>14871</v>
      </c>
      <c r="AY331" s="48">
        <v>158862</v>
      </c>
      <c r="AZ331" s="49">
        <v>148619</v>
      </c>
      <c r="BA331" s="49">
        <v>24169</v>
      </c>
      <c r="BB331" s="48">
        <v>59076</v>
      </c>
      <c r="BC331" s="49">
        <v>38528</v>
      </c>
      <c r="BD331" s="49">
        <v>8274</v>
      </c>
      <c r="BE331" s="48">
        <v>11993</v>
      </c>
      <c r="BF331" s="49">
        <v>11115</v>
      </c>
      <c r="BG331" s="49">
        <v>5855</v>
      </c>
      <c r="BH331" s="50">
        <v>225503</v>
      </c>
      <c r="BI331" s="50">
        <v>105052</v>
      </c>
      <c r="BJ331" s="50">
        <v>37399</v>
      </c>
      <c r="BK331" s="50">
        <v>130356</v>
      </c>
      <c r="BL331" s="50">
        <v>93693</v>
      </c>
      <c r="BM331" s="50">
        <v>21200</v>
      </c>
      <c r="BN331" s="50">
        <v>14804</v>
      </c>
      <c r="BO331" s="50">
        <v>13010</v>
      </c>
      <c r="BP331" s="50">
        <v>20345</v>
      </c>
      <c r="BQ331" s="50">
        <v>229619</v>
      </c>
      <c r="BR331" s="50">
        <v>89235</v>
      </c>
      <c r="BS331" s="50">
        <v>46135</v>
      </c>
      <c r="BT331" s="50">
        <v>51182</v>
      </c>
      <c r="BU331" s="50">
        <v>24579</v>
      </c>
      <c r="BV331" s="50">
        <v>10089</v>
      </c>
      <c r="BW331" s="50">
        <v>144505</v>
      </c>
      <c r="BX331" s="50">
        <v>177007</v>
      </c>
      <c r="BY331" s="50">
        <v>8479</v>
      </c>
      <c r="BZ331" s="50">
        <v>135430</v>
      </c>
      <c r="CA331" s="50">
        <v>143012</v>
      </c>
      <c r="CB331" s="50">
        <v>92334</v>
      </c>
      <c r="CC331" s="50">
        <v>18571</v>
      </c>
      <c r="CD331" s="50">
        <v>6006</v>
      </c>
      <c r="CE331" s="50">
        <v>9918</v>
      </c>
      <c r="CF331" s="50">
        <v>43498</v>
      </c>
      <c r="CG331" s="50">
        <v>22729</v>
      </c>
      <c r="CH331" s="50">
        <v>5882</v>
      </c>
      <c r="CI331" s="50">
        <v>613134</v>
      </c>
      <c r="CJ331" s="50">
        <v>351821</v>
      </c>
      <c r="CK331" s="50">
        <v>104842</v>
      </c>
      <c r="CL331" s="50">
        <v>2270</v>
      </c>
      <c r="CM331" s="50">
        <v>663</v>
      </c>
      <c r="CN331" s="50">
        <v>332</v>
      </c>
      <c r="CO331" s="50">
        <v>166895</v>
      </c>
      <c r="CP331" s="50">
        <v>29814</v>
      </c>
      <c r="CQ331" s="50">
        <v>12965</v>
      </c>
      <c r="CR331" s="50">
        <v>74694</v>
      </c>
      <c r="CS331" s="50">
        <v>16500</v>
      </c>
      <c r="CT331" s="50">
        <v>15219</v>
      </c>
      <c r="CU331" s="51"/>
      <c r="CV331" s="50">
        <f t="shared" si="691"/>
        <v>70371.59822</v>
      </c>
      <c r="CW331" s="57">
        <f t="shared" si="692"/>
        <v>57037.157339999998</v>
      </c>
      <c r="CX331" s="57">
        <f t="shared" si="693"/>
        <v>6729.4873440000001</v>
      </c>
      <c r="CY331" s="50">
        <f t="shared" si="694"/>
        <v>548188.84628200007</v>
      </c>
      <c r="CZ331" s="57">
        <f t="shared" si="695"/>
        <v>163565.53988</v>
      </c>
      <c r="DA331" s="57">
        <f t="shared" si="696"/>
        <v>51408.631152000002</v>
      </c>
      <c r="DB331" s="50">
        <f t="shared" si="697"/>
        <v>55201.014329999998</v>
      </c>
      <c r="DC331" s="57">
        <f t="shared" si="698"/>
        <v>26702.416099999999</v>
      </c>
      <c r="DD331" s="57">
        <f t="shared" si="699"/>
        <v>2879.9305920000002</v>
      </c>
      <c r="DE331" s="50">
        <f t="shared" si="700"/>
        <v>280214.170698</v>
      </c>
      <c r="DF331" s="57">
        <f t="shared" si="701"/>
        <v>87315.752840000001</v>
      </c>
      <c r="DG331" s="57">
        <f t="shared" si="702"/>
        <v>15752.134152000001</v>
      </c>
      <c r="DH331" s="50">
        <f t="shared" si="703"/>
        <v>227233.46769200001</v>
      </c>
      <c r="DI331" s="57">
        <f t="shared" si="704"/>
        <v>69663.034339999998</v>
      </c>
      <c r="DJ331" s="57">
        <f t="shared" si="705"/>
        <v>12005.688240000001</v>
      </c>
      <c r="DK331" s="50">
        <f t="shared" si="706"/>
        <v>83271.514403000008</v>
      </c>
      <c r="DL331" s="57">
        <f t="shared" si="707"/>
        <v>36972.384659999996</v>
      </c>
      <c r="DM331" s="57">
        <f t="shared" si="708"/>
        <v>7857.0460080000003</v>
      </c>
      <c r="DN331" s="50">
        <f t="shared" si="709"/>
        <v>16208.967236</v>
      </c>
      <c r="DO331" s="57">
        <f t="shared" si="710"/>
        <v>7246.6725799999995</v>
      </c>
      <c r="DP331" s="57">
        <f t="shared" si="711"/>
        <v>1017.4029840000001</v>
      </c>
      <c r="DQ331" s="50">
        <f t="shared" si="712"/>
        <v>290098.49199100002</v>
      </c>
      <c r="DR331" s="57">
        <f t="shared" si="713"/>
        <v>140755.7107</v>
      </c>
      <c r="DS331" s="57">
        <f t="shared" si="714"/>
        <v>29033.706960000003</v>
      </c>
      <c r="DT331" s="50">
        <f t="shared" si="715"/>
        <v>199616.175066</v>
      </c>
      <c r="DU331" s="57">
        <f t="shared" si="716"/>
        <v>171196.65865999999</v>
      </c>
      <c r="DV331" s="57">
        <f t="shared" si="717"/>
        <v>20013.493824000001</v>
      </c>
      <c r="DW331" s="50">
        <f t="shared" si="718"/>
        <v>31002.167658000002</v>
      </c>
      <c r="DX331" s="57">
        <f t="shared" si="719"/>
        <v>12024.038919999999</v>
      </c>
      <c r="DY331" s="57">
        <f t="shared" si="720"/>
        <v>1383.478488</v>
      </c>
      <c r="DZ331" s="50">
        <f t="shared" si="721"/>
        <v>60806.200686000004</v>
      </c>
      <c r="EA331" s="57">
        <f t="shared" si="722"/>
        <v>23379.860560000001</v>
      </c>
      <c r="EB331" s="57">
        <f t="shared" si="723"/>
        <v>2474.2758960000001</v>
      </c>
      <c r="EC331" s="50">
        <f t="shared" si="724"/>
        <v>32706.760163000003</v>
      </c>
      <c r="ED331" s="57">
        <f t="shared" si="725"/>
        <v>13159.123239999999</v>
      </c>
      <c r="EE331" s="57">
        <f t="shared" si="726"/>
        <v>1245.0153600000001</v>
      </c>
      <c r="EF331" s="50">
        <f t="shared" si="727"/>
        <v>84454.021189999999</v>
      </c>
      <c r="EG331" s="57">
        <f t="shared" si="728"/>
        <v>10387.23848</v>
      </c>
      <c r="EH331" s="57">
        <f t="shared" si="729"/>
        <v>1281.008088</v>
      </c>
      <c r="EI331" s="50">
        <f t="shared" si="730"/>
        <v>130893.60368700001</v>
      </c>
      <c r="EJ331" s="57">
        <f t="shared" si="731"/>
        <v>12378.61448</v>
      </c>
      <c r="EK331" s="57">
        <f t="shared" si="732"/>
        <v>1849.3345440000001</v>
      </c>
      <c r="EL331" s="50">
        <f t="shared" si="733"/>
        <v>67278.442924000003</v>
      </c>
      <c r="EM331" s="57">
        <f t="shared" si="734"/>
        <v>34144.354160000003</v>
      </c>
      <c r="EN331" s="57">
        <f t="shared" si="735"/>
        <v>1904.796648</v>
      </c>
      <c r="EO331" s="50">
        <f t="shared" si="736"/>
        <v>91950.755358000009</v>
      </c>
      <c r="EP331" s="57">
        <f t="shared" si="737"/>
        <v>41105.043019999997</v>
      </c>
      <c r="EQ331" s="57">
        <f t="shared" si="738"/>
        <v>3095.7588720000003</v>
      </c>
      <c r="ER331" s="50">
        <f t="shared" si="739"/>
        <v>34193.720483999998</v>
      </c>
      <c r="ES331" s="57">
        <f t="shared" si="740"/>
        <v>10656.07424</v>
      </c>
      <c r="ET331" s="57">
        <f t="shared" si="741"/>
        <v>1059.8001120000001</v>
      </c>
      <c r="EU331" s="50">
        <f t="shared" si="742"/>
        <v>6941.6563370000003</v>
      </c>
      <c r="EV331" s="57">
        <f t="shared" si="743"/>
        <v>3074.1866999999997</v>
      </c>
      <c r="EW331" s="57">
        <f t="shared" si="744"/>
        <v>749.95524</v>
      </c>
      <c r="EX331" s="50">
        <f t="shared" si="745"/>
        <v>130523.16592700001</v>
      </c>
      <c r="EY331" s="57">
        <f t="shared" si="746"/>
        <v>29055.282159999999</v>
      </c>
      <c r="EZ331" s="57">
        <f t="shared" si="747"/>
        <v>4790.363112</v>
      </c>
      <c r="FA331" s="50">
        <f t="shared" si="748"/>
        <v>75451.226003999996</v>
      </c>
      <c r="FB331" s="57">
        <f t="shared" si="749"/>
        <v>25913.609939999998</v>
      </c>
      <c r="FC331" s="57">
        <f t="shared" si="750"/>
        <v>2715.4656</v>
      </c>
      <c r="FD331" s="50">
        <f t="shared" si="751"/>
        <v>8568.6884360000004</v>
      </c>
      <c r="FE331" s="57">
        <f t="shared" si="752"/>
        <v>3598.3058000000001</v>
      </c>
      <c r="FF331" s="57">
        <f t="shared" si="753"/>
        <v>2605.9503600000003</v>
      </c>
      <c r="FG331" s="50">
        <f t="shared" si="754"/>
        <v>132905.543771</v>
      </c>
      <c r="FH331" s="57">
        <f t="shared" si="755"/>
        <v>24680.616299999998</v>
      </c>
      <c r="FI331" s="57">
        <f t="shared" si="756"/>
        <v>5909.3398800000004</v>
      </c>
      <c r="FJ331" s="50">
        <f t="shared" si="757"/>
        <v>29624.602237999999</v>
      </c>
      <c r="FK331" s="57">
        <f t="shared" si="758"/>
        <v>6798.0598199999995</v>
      </c>
      <c r="FL331" s="57">
        <f t="shared" si="759"/>
        <v>1292.2798320000002</v>
      </c>
      <c r="FM331" s="50">
        <f t="shared" si="760"/>
        <v>83640.794544999997</v>
      </c>
      <c r="FN331" s="57">
        <f t="shared" si="761"/>
        <v>48956.596059999996</v>
      </c>
      <c r="FO331" s="57">
        <f t="shared" si="762"/>
        <v>1086.0581520000001</v>
      </c>
      <c r="FP331" s="50">
        <f t="shared" si="763"/>
        <v>78388.102870000002</v>
      </c>
      <c r="FQ331" s="57">
        <f t="shared" si="764"/>
        <v>39554.258959999999</v>
      </c>
      <c r="FR331" s="57">
        <f t="shared" si="765"/>
        <v>11826.877392</v>
      </c>
      <c r="FS331" s="50">
        <f t="shared" si="766"/>
        <v>10749.061939000001</v>
      </c>
      <c r="FT331" s="57">
        <f t="shared" si="767"/>
        <v>1661.13948</v>
      </c>
      <c r="FU331" s="57">
        <f t="shared" si="768"/>
        <v>1270.376784</v>
      </c>
      <c r="FV331" s="50">
        <f t="shared" si="769"/>
        <v>25177.033882</v>
      </c>
      <c r="FW331" s="57">
        <f t="shared" si="770"/>
        <v>6286.3868199999997</v>
      </c>
      <c r="FX331" s="57">
        <f t="shared" si="771"/>
        <v>753.41361600000005</v>
      </c>
      <c r="FY331" s="50">
        <f t="shared" si="772"/>
        <v>354887.47740600002</v>
      </c>
      <c r="FZ331" s="57">
        <f t="shared" si="773"/>
        <v>97306.652180000005</v>
      </c>
      <c r="GA331" s="57">
        <f t="shared" si="774"/>
        <v>13429.002096</v>
      </c>
      <c r="GB331" s="50">
        <f t="shared" si="775"/>
        <v>1313.89643</v>
      </c>
      <c r="GC331" s="57">
        <f t="shared" si="776"/>
        <v>183.37253999999999</v>
      </c>
      <c r="GD331" s="57">
        <f t="shared" si="777"/>
        <v>42.525216</v>
      </c>
      <c r="GE331" s="50">
        <f t="shared" si="778"/>
        <v>96600.328055000005</v>
      </c>
      <c r="GF331" s="57">
        <f t="shared" si="779"/>
        <v>8245.9561199999989</v>
      </c>
      <c r="GG331" s="57">
        <f t="shared" si="780"/>
        <v>1660.66092</v>
      </c>
      <c r="GH331" s="50">
        <f t="shared" si="781"/>
        <v>43233.559445999999</v>
      </c>
      <c r="GI331" s="57">
        <f t="shared" si="782"/>
        <v>4563.57</v>
      </c>
      <c r="GJ331" s="57">
        <f t="shared" si="783"/>
        <v>1949.3712720000001</v>
      </c>
      <c r="GK331" s="51"/>
    </row>
    <row r="332" spans="1:193" s="45" customFormat="1">
      <c r="A332" s="45" t="s">
        <v>23</v>
      </c>
      <c r="B332" s="46">
        <v>41823</v>
      </c>
      <c r="C332" s="56">
        <v>0.578102</v>
      </c>
      <c r="D332" s="56">
        <v>0.27674900000000002</v>
      </c>
      <c r="E332" s="56">
        <v>0.12798899999999999</v>
      </c>
      <c r="F332" s="48">
        <v>127154</v>
      </c>
      <c r="G332" s="49">
        <v>205926</v>
      </c>
      <c r="H332" s="49">
        <v>54889</v>
      </c>
      <c r="I332" s="49">
        <v>1020420</v>
      </c>
      <c r="J332" s="48">
        <v>597305</v>
      </c>
      <c r="K332" s="48">
        <v>400552</v>
      </c>
      <c r="L332" s="48">
        <v>98574</v>
      </c>
      <c r="M332" s="49">
        <v>99751</v>
      </c>
      <c r="N332" s="49">
        <v>22995</v>
      </c>
      <c r="O332" s="48">
        <v>507937</v>
      </c>
      <c r="P332" s="49">
        <v>313467</v>
      </c>
      <c r="Q332" s="49">
        <v>123775</v>
      </c>
      <c r="R332" s="48">
        <v>404442</v>
      </c>
      <c r="S332" s="49">
        <v>254866</v>
      </c>
      <c r="T332" s="49">
        <v>96945</v>
      </c>
      <c r="U332" s="48">
        <v>8475</v>
      </c>
      <c r="V332" s="49">
        <v>136512</v>
      </c>
      <c r="W332" s="49">
        <v>68286</v>
      </c>
      <c r="X332" s="48">
        <v>28159</v>
      </c>
      <c r="Y332" s="49">
        <v>26953</v>
      </c>
      <c r="Z332" s="49">
        <v>7847</v>
      </c>
      <c r="AA332" s="48">
        <v>490085</v>
      </c>
      <c r="AB332" s="49">
        <v>496202</v>
      </c>
      <c r="AC332" s="49">
        <v>228577</v>
      </c>
      <c r="AD332" s="48">
        <v>343154</v>
      </c>
      <c r="AE332" s="49">
        <v>601235</v>
      </c>
      <c r="AF332" s="49">
        <v>170481</v>
      </c>
      <c r="AG332" s="48">
        <v>53083</v>
      </c>
      <c r="AH332" s="49">
        <v>43420</v>
      </c>
      <c r="AI332" s="49">
        <v>11312</v>
      </c>
      <c r="AJ332" s="48">
        <v>105212</v>
      </c>
      <c r="AK332" s="49">
        <v>84620</v>
      </c>
      <c r="AL332" s="49">
        <v>18754</v>
      </c>
      <c r="AM332" s="48">
        <v>56144</v>
      </c>
      <c r="AN332" s="49">
        <v>45211</v>
      </c>
      <c r="AO332" s="49">
        <v>9363</v>
      </c>
      <c r="AP332" s="48">
        <v>156614</v>
      </c>
      <c r="AQ332" s="49">
        <v>37754</v>
      </c>
      <c r="AR332" s="49">
        <v>10518</v>
      </c>
      <c r="AS332" s="48">
        <v>270484</v>
      </c>
      <c r="AT332" s="49">
        <v>49130</v>
      </c>
      <c r="AU332" s="49">
        <v>17641</v>
      </c>
      <c r="AV332" s="48">
        <v>146243</v>
      </c>
      <c r="AW332" s="49">
        <v>128484</v>
      </c>
      <c r="AX332" s="49">
        <v>15329</v>
      </c>
      <c r="AY332" s="48">
        <v>155788</v>
      </c>
      <c r="AZ332" s="49">
        <v>148060</v>
      </c>
      <c r="BA332" s="49">
        <v>22974</v>
      </c>
      <c r="BB332" s="48">
        <v>56409</v>
      </c>
      <c r="BC332" s="49">
        <v>37061</v>
      </c>
      <c r="BD332" s="49">
        <v>8187</v>
      </c>
      <c r="BE332" s="48">
        <v>12800</v>
      </c>
      <c r="BF332" s="49">
        <v>10984</v>
      </c>
      <c r="BG332" s="49">
        <v>7107</v>
      </c>
      <c r="BH332" s="50">
        <v>236787</v>
      </c>
      <c r="BI332" s="50">
        <v>105798</v>
      </c>
      <c r="BJ332" s="50">
        <v>36848</v>
      </c>
      <c r="BK332" s="50">
        <v>135220</v>
      </c>
      <c r="BL332" s="50">
        <v>91378</v>
      </c>
      <c r="BM332" s="50">
        <v>21257</v>
      </c>
      <c r="BN332" s="50">
        <v>14980</v>
      </c>
      <c r="BO332" s="50">
        <v>14595</v>
      </c>
      <c r="BP332" s="50">
        <v>20482</v>
      </c>
      <c r="BQ332" s="50">
        <v>227990</v>
      </c>
      <c r="BR332" s="50">
        <v>86953</v>
      </c>
      <c r="BS332" s="50">
        <v>38286</v>
      </c>
      <c r="BT332" s="50">
        <v>53180</v>
      </c>
      <c r="BU332" s="50">
        <v>23766</v>
      </c>
      <c r="BV332" s="50">
        <v>10024</v>
      </c>
      <c r="BW332" s="50">
        <v>136122</v>
      </c>
      <c r="BX332" s="50">
        <v>172186</v>
      </c>
      <c r="BY332" s="50">
        <v>8555</v>
      </c>
      <c r="BZ332" s="50">
        <v>111620</v>
      </c>
      <c r="CA332" s="50">
        <v>144222</v>
      </c>
      <c r="CB332" s="50">
        <v>91998</v>
      </c>
      <c r="CC332" s="50">
        <v>19374</v>
      </c>
      <c r="CD332" s="50">
        <v>6208</v>
      </c>
      <c r="CE332" s="50">
        <v>10657</v>
      </c>
      <c r="CF332" s="50">
        <v>46323</v>
      </c>
      <c r="CG332" s="50">
        <v>24792</v>
      </c>
      <c r="CH332" s="50">
        <v>7163</v>
      </c>
      <c r="CI332" s="50">
        <v>608808</v>
      </c>
      <c r="CJ332" s="50">
        <v>351141</v>
      </c>
      <c r="CK332" s="50">
        <v>104087</v>
      </c>
      <c r="CL332" s="50">
        <v>2491</v>
      </c>
      <c r="CM332" s="50">
        <v>1185</v>
      </c>
      <c r="CN332" s="50">
        <v>404</v>
      </c>
      <c r="CO332" s="50">
        <v>131745</v>
      </c>
      <c r="CP332" s="50">
        <v>29304</v>
      </c>
      <c r="CQ332" s="50">
        <v>12671</v>
      </c>
      <c r="CR332" s="50">
        <v>72754</v>
      </c>
      <c r="CS332" s="50">
        <v>16412</v>
      </c>
      <c r="CT332" s="50">
        <v>16030</v>
      </c>
      <c r="CU332" s="51"/>
      <c r="CV332" s="50">
        <f t="shared" si="691"/>
        <v>73507.981708000007</v>
      </c>
      <c r="CW332" s="57">
        <f t="shared" si="692"/>
        <v>56989.814574000004</v>
      </c>
      <c r="CX332" s="57">
        <f t="shared" si="693"/>
        <v>7025.1882209999994</v>
      </c>
      <c r="CY332" s="50">
        <f t="shared" si="694"/>
        <v>589906.84284000006</v>
      </c>
      <c r="CZ332" s="57">
        <f t="shared" si="695"/>
        <v>165303.561445</v>
      </c>
      <c r="DA332" s="57">
        <f t="shared" si="696"/>
        <v>51266.249927999997</v>
      </c>
      <c r="DB332" s="50">
        <f t="shared" si="697"/>
        <v>56985.826547999997</v>
      </c>
      <c r="DC332" s="57">
        <f t="shared" si="698"/>
        <v>27605.989499000003</v>
      </c>
      <c r="DD332" s="57">
        <f t="shared" si="699"/>
        <v>2943.1070549999999</v>
      </c>
      <c r="DE332" s="50">
        <f t="shared" si="700"/>
        <v>293639.39557400002</v>
      </c>
      <c r="DF332" s="57">
        <f t="shared" si="701"/>
        <v>86751.67878300001</v>
      </c>
      <c r="DG332" s="57">
        <f t="shared" si="702"/>
        <v>15841.838474999999</v>
      </c>
      <c r="DH332" s="50">
        <f t="shared" si="703"/>
        <v>233808.72908399999</v>
      </c>
      <c r="DI332" s="57">
        <f t="shared" si="704"/>
        <v>70533.910634</v>
      </c>
      <c r="DJ332" s="57">
        <f t="shared" si="705"/>
        <v>12407.893604999999</v>
      </c>
      <c r="DK332" s="50">
        <f t="shared" si="706"/>
        <v>4899.4144500000002</v>
      </c>
      <c r="DL332" s="57">
        <f t="shared" si="707"/>
        <v>37779.559488000006</v>
      </c>
      <c r="DM332" s="57">
        <f t="shared" si="708"/>
        <v>8739.8568539999997</v>
      </c>
      <c r="DN332" s="50">
        <f t="shared" si="709"/>
        <v>16278.774218</v>
      </c>
      <c r="DO332" s="57">
        <f t="shared" si="710"/>
        <v>7459.2157970000007</v>
      </c>
      <c r="DP332" s="57">
        <f t="shared" si="711"/>
        <v>1004.3296829999999</v>
      </c>
      <c r="DQ332" s="50">
        <f t="shared" si="712"/>
        <v>283319.11867</v>
      </c>
      <c r="DR332" s="57">
        <f t="shared" si="713"/>
        <v>137323.40729800001</v>
      </c>
      <c r="DS332" s="57">
        <f t="shared" si="714"/>
        <v>29255.341652999999</v>
      </c>
      <c r="DT332" s="50">
        <f t="shared" si="715"/>
        <v>198378.01370800001</v>
      </c>
      <c r="DU332" s="57">
        <f t="shared" si="716"/>
        <v>166391.18501500002</v>
      </c>
      <c r="DV332" s="57">
        <f t="shared" si="717"/>
        <v>21819.692708999999</v>
      </c>
      <c r="DW332" s="50">
        <f t="shared" si="718"/>
        <v>30687.388466</v>
      </c>
      <c r="DX332" s="57">
        <f t="shared" si="719"/>
        <v>12016.441580000001</v>
      </c>
      <c r="DY332" s="57">
        <f t="shared" si="720"/>
        <v>1447.8115679999999</v>
      </c>
      <c r="DZ332" s="50">
        <f t="shared" si="721"/>
        <v>60823.267624</v>
      </c>
      <c r="EA332" s="57">
        <f t="shared" si="722"/>
        <v>23418.500380000001</v>
      </c>
      <c r="EB332" s="57">
        <f t="shared" si="723"/>
        <v>2400.3057059999996</v>
      </c>
      <c r="EC332" s="50">
        <f t="shared" si="724"/>
        <v>32456.958687999999</v>
      </c>
      <c r="ED332" s="57">
        <f t="shared" si="725"/>
        <v>12512.099039000001</v>
      </c>
      <c r="EE332" s="57">
        <f t="shared" si="726"/>
        <v>1198.361007</v>
      </c>
      <c r="EF332" s="50">
        <f t="shared" si="727"/>
        <v>90538.866628000003</v>
      </c>
      <c r="EG332" s="57">
        <f t="shared" si="728"/>
        <v>10448.381746000001</v>
      </c>
      <c r="EH332" s="57">
        <f t="shared" si="729"/>
        <v>1346.188302</v>
      </c>
      <c r="EI332" s="50">
        <f t="shared" si="730"/>
        <v>156367.34136799999</v>
      </c>
      <c r="EJ332" s="57">
        <f t="shared" si="731"/>
        <v>13596.678370000001</v>
      </c>
      <c r="EK332" s="57">
        <f t="shared" si="732"/>
        <v>2257.8539489999998</v>
      </c>
      <c r="EL332" s="50">
        <f t="shared" si="733"/>
        <v>84543.370785999999</v>
      </c>
      <c r="EM332" s="57">
        <f t="shared" si="734"/>
        <v>35557.818515999999</v>
      </c>
      <c r="EN332" s="57">
        <f t="shared" si="735"/>
        <v>1961.9433809999998</v>
      </c>
      <c r="EO332" s="50">
        <f t="shared" si="736"/>
        <v>90061.354376000003</v>
      </c>
      <c r="EP332" s="57">
        <f t="shared" si="737"/>
        <v>40975.456940000004</v>
      </c>
      <c r="EQ332" s="57">
        <f t="shared" si="738"/>
        <v>2940.4192859999998</v>
      </c>
      <c r="ER332" s="50">
        <f t="shared" si="739"/>
        <v>32610.155718000002</v>
      </c>
      <c r="ES332" s="57">
        <f t="shared" si="740"/>
        <v>10256.594689000001</v>
      </c>
      <c r="ET332" s="57">
        <f t="shared" si="741"/>
        <v>1047.845943</v>
      </c>
      <c r="EU332" s="50">
        <f t="shared" si="742"/>
        <v>7399.7056000000002</v>
      </c>
      <c r="EV332" s="57">
        <f t="shared" si="743"/>
        <v>3039.8110160000001</v>
      </c>
      <c r="EW332" s="57">
        <f t="shared" si="744"/>
        <v>909.61782299999993</v>
      </c>
      <c r="EX332" s="50">
        <f t="shared" si="745"/>
        <v>136887.03827399999</v>
      </c>
      <c r="EY332" s="57">
        <f t="shared" si="746"/>
        <v>29279.490702000003</v>
      </c>
      <c r="EZ332" s="57">
        <f t="shared" si="747"/>
        <v>4716.138672</v>
      </c>
      <c r="FA332" s="50">
        <f t="shared" si="748"/>
        <v>78170.952439999994</v>
      </c>
      <c r="FB332" s="57">
        <f t="shared" si="749"/>
        <v>25288.770122000002</v>
      </c>
      <c r="FC332" s="57">
        <f t="shared" si="750"/>
        <v>2720.6621729999997</v>
      </c>
      <c r="FD332" s="50">
        <f t="shared" si="751"/>
        <v>8659.9679599999999</v>
      </c>
      <c r="FE332" s="57">
        <f t="shared" si="752"/>
        <v>4039.1516550000001</v>
      </c>
      <c r="FF332" s="57">
        <f t="shared" si="753"/>
        <v>2621.4706979999996</v>
      </c>
      <c r="FG332" s="50">
        <f t="shared" si="754"/>
        <v>131801.47498</v>
      </c>
      <c r="FH332" s="57">
        <f t="shared" si="755"/>
        <v>24064.155797000003</v>
      </c>
      <c r="FI332" s="57">
        <f t="shared" si="756"/>
        <v>4900.1868539999996</v>
      </c>
      <c r="FJ332" s="50">
        <f t="shared" si="757"/>
        <v>30743.464360000002</v>
      </c>
      <c r="FK332" s="57">
        <f t="shared" si="758"/>
        <v>6577.2167340000005</v>
      </c>
      <c r="FL332" s="57">
        <f t="shared" si="759"/>
        <v>1282.961736</v>
      </c>
      <c r="FM332" s="50">
        <f t="shared" si="760"/>
        <v>78692.400443999999</v>
      </c>
      <c r="FN332" s="57">
        <f t="shared" si="761"/>
        <v>47652.303314000004</v>
      </c>
      <c r="FO332" s="57">
        <f t="shared" si="762"/>
        <v>1094.9458949999998</v>
      </c>
      <c r="FP332" s="50">
        <f t="shared" si="763"/>
        <v>64527.745240000004</v>
      </c>
      <c r="FQ332" s="57">
        <f t="shared" si="764"/>
        <v>39913.294278000001</v>
      </c>
      <c r="FR332" s="57">
        <f t="shared" si="765"/>
        <v>11774.732022</v>
      </c>
      <c r="FS332" s="50">
        <f t="shared" si="766"/>
        <v>11200.148148</v>
      </c>
      <c r="FT332" s="57">
        <f t="shared" si="767"/>
        <v>1718.0577920000001</v>
      </c>
      <c r="FU332" s="57">
        <f t="shared" si="768"/>
        <v>1363.9787729999998</v>
      </c>
      <c r="FV332" s="50">
        <f t="shared" si="769"/>
        <v>26779.418946000002</v>
      </c>
      <c r="FW332" s="57">
        <f t="shared" si="770"/>
        <v>6861.1612080000004</v>
      </c>
      <c r="FX332" s="57">
        <f t="shared" si="771"/>
        <v>916.7852069999999</v>
      </c>
      <c r="FY332" s="50">
        <f t="shared" si="772"/>
        <v>351953.122416</v>
      </c>
      <c r="FZ332" s="57">
        <f t="shared" si="773"/>
        <v>97177.920609000008</v>
      </c>
      <c r="GA332" s="57">
        <f t="shared" si="774"/>
        <v>13321.991043</v>
      </c>
      <c r="GB332" s="50">
        <f t="shared" si="775"/>
        <v>1440.0520819999999</v>
      </c>
      <c r="GC332" s="57">
        <f t="shared" si="776"/>
        <v>327.94756500000005</v>
      </c>
      <c r="GD332" s="57">
        <f t="shared" si="777"/>
        <v>51.707555999999997</v>
      </c>
      <c r="GE332" s="50">
        <f t="shared" si="778"/>
        <v>76162.047990000006</v>
      </c>
      <c r="GF332" s="57">
        <f t="shared" si="779"/>
        <v>8109.8526960000008</v>
      </c>
      <c r="GG332" s="57">
        <f t="shared" si="780"/>
        <v>1621.748619</v>
      </c>
      <c r="GH332" s="50">
        <f t="shared" si="781"/>
        <v>42059.232907999998</v>
      </c>
      <c r="GI332" s="57">
        <f t="shared" si="782"/>
        <v>4542.0045880000007</v>
      </c>
      <c r="GJ332" s="57">
        <f t="shared" si="783"/>
        <v>2051.6636699999999</v>
      </c>
      <c r="GK332" s="51"/>
    </row>
    <row r="333" spans="1:193" s="45" customFormat="1">
      <c r="A333" s="45" t="s">
        <v>23</v>
      </c>
      <c r="B333" s="46">
        <v>41822</v>
      </c>
      <c r="C333" s="56">
        <v>0.57815899999999998</v>
      </c>
      <c r="D333" s="56">
        <v>0.27613599999999999</v>
      </c>
      <c r="E333" s="56">
        <v>0.12786800000000001</v>
      </c>
      <c r="F333" s="48">
        <v>147149</v>
      </c>
      <c r="G333" s="49">
        <v>202295</v>
      </c>
      <c r="H333" s="49">
        <v>55200</v>
      </c>
      <c r="I333" s="49">
        <f t="shared" ref="I333:I338" si="785">I332</f>
        <v>1020420</v>
      </c>
      <c r="J333" s="48">
        <v>610255</v>
      </c>
      <c r="K333" s="48">
        <v>429428</v>
      </c>
      <c r="L333" s="48">
        <v>103306</v>
      </c>
      <c r="M333" s="49">
        <v>101332</v>
      </c>
      <c r="N333" s="49">
        <v>24023</v>
      </c>
      <c r="O333" s="48">
        <v>429634</v>
      </c>
      <c r="P333" s="49">
        <v>306004</v>
      </c>
      <c r="Q333" s="49">
        <v>123606</v>
      </c>
      <c r="R333" s="48">
        <v>421669</v>
      </c>
      <c r="S333" s="49">
        <v>257532</v>
      </c>
      <c r="T333" s="49">
        <v>93098</v>
      </c>
      <c r="U333" s="48">
        <v>153670</v>
      </c>
      <c r="V333" s="49">
        <v>137342</v>
      </c>
      <c r="W333" s="49">
        <v>69726</v>
      </c>
      <c r="X333" s="48">
        <v>28258</v>
      </c>
      <c r="Y333" s="49">
        <v>25555</v>
      </c>
      <c r="Z333" s="49">
        <v>7822</v>
      </c>
      <c r="AA333" s="48">
        <v>507588</v>
      </c>
      <c r="AB333" s="49">
        <v>490208</v>
      </c>
      <c r="AC333" s="49">
        <v>241985</v>
      </c>
      <c r="AD333" s="48">
        <v>348316</v>
      </c>
      <c r="AE333" s="49">
        <v>601174</v>
      </c>
      <c r="AF333" s="49">
        <v>185736</v>
      </c>
      <c r="AG333" s="48">
        <v>53125</v>
      </c>
      <c r="AH333" s="49">
        <v>43322</v>
      </c>
      <c r="AI333" s="49">
        <v>11333</v>
      </c>
      <c r="AJ333" s="48">
        <v>105131</v>
      </c>
      <c r="AK333" s="49">
        <v>81873</v>
      </c>
      <c r="AL333" s="49">
        <v>18390</v>
      </c>
      <c r="AM333" s="48">
        <v>56492</v>
      </c>
      <c r="AN333" s="49">
        <v>44388</v>
      </c>
      <c r="AO333" s="49">
        <v>9815</v>
      </c>
      <c r="AP333" s="48">
        <v>157537</v>
      </c>
      <c r="AQ333" s="49">
        <v>35555</v>
      </c>
      <c r="AR333" s="49">
        <v>10495</v>
      </c>
      <c r="AS333" s="48">
        <v>278535</v>
      </c>
      <c r="AT333" s="49">
        <v>52155</v>
      </c>
      <c r="AU333" s="49">
        <v>18471</v>
      </c>
      <c r="AV333" s="48">
        <v>140624</v>
      </c>
      <c r="AW333" s="49">
        <v>129322</v>
      </c>
      <c r="AX333" s="49">
        <v>15939</v>
      </c>
      <c r="AY333" s="48">
        <v>157671</v>
      </c>
      <c r="AZ333" s="49">
        <v>142019</v>
      </c>
      <c r="BA333" s="49">
        <v>23218</v>
      </c>
      <c r="BB333" s="48">
        <v>55441</v>
      </c>
      <c r="BC333" s="49">
        <v>36423</v>
      </c>
      <c r="BD333" s="49">
        <v>7993</v>
      </c>
      <c r="BE333" s="48">
        <v>12593</v>
      </c>
      <c r="BF333" s="49">
        <v>10611</v>
      </c>
      <c r="BG333" s="49">
        <v>6887</v>
      </c>
      <c r="BH333" s="50">
        <v>240307</v>
      </c>
      <c r="BI333" s="50">
        <v>106107</v>
      </c>
      <c r="BJ333" s="50">
        <v>36816</v>
      </c>
      <c r="BK333" s="50">
        <v>132805</v>
      </c>
      <c r="BL333" s="50">
        <v>84423</v>
      </c>
      <c r="BM333" s="50">
        <v>20035</v>
      </c>
      <c r="BN333" s="50">
        <v>15542</v>
      </c>
      <c r="BO333" s="50">
        <v>11911</v>
      </c>
      <c r="BP333" s="50">
        <v>20415</v>
      </c>
      <c r="BQ333" s="50">
        <v>230019</v>
      </c>
      <c r="BR333" s="50">
        <v>83026</v>
      </c>
      <c r="BS333" s="50">
        <v>39248</v>
      </c>
      <c r="BT333" s="50">
        <v>53623</v>
      </c>
      <c r="BU333" s="50">
        <v>24424</v>
      </c>
      <c r="BV333" s="50">
        <v>9604</v>
      </c>
      <c r="BW333" s="50">
        <v>138925</v>
      </c>
      <c r="BX333" s="50">
        <v>174622</v>
      </c>
      <c r="BY333" s="50">
        <v>10740</v>
      </c>
      <c r="BZ333" s="50">
        <v>117755</v>
      </c>
      <c r="CA333" s="50">
        <v>159872</v>
      </c>
      <c r="CB333" s="50">
        <v>134850</v>
      </c>
      <c r="CC333" s="50">
        <v>20917</v>
      </c>
      <c r="CD333" s="50">
        <v>6708</v>
      </c>
      <c r="CE333" s="50">
        <v>11639</v>
      </c>
      <c r="CF333" s="50">
        <v>49145</v>
      </c>
      <c r="CG333" s="50">
        <v>28746</v>
      </c>
      <c r="CH333" s="50">
        <v>8825</v>
      </c>
      <c r="CI333" s="50">
        <v>622934</v>
      </c>
      <c r="CJ333" s="50">
        <v>349903</v>
      </c>
      <c r="CK333" s="50">
        <v>108883</v>
      </c>
      <c r="CL333" s="50">
        <v>2380</v>
      </c>
      <c r="CM333" s="50">
        <v>1481</v>
      </c>
      <c r="CN333" s="50">
        <v>389</v>
      </c>
      <c r="CO333" s="50">
        <v>114819</v>
      </c>
      <c r="CP333" s="50">
        <v>27802</v>
      </c>
      <c r="CQ333" s="50">
        <v>12574</v>
      </c>
      <c r="CR333" s="50">
        <v>77830</v>
      </c>
      <c r="CS333" s="50">
        <v>15861</v>
      </c>
      <c r="CT333" s="50">
        <v>15082</v>
      </c>
      <c r="CU333" s="51"/>
      <c r="CV333" s="50">
        <f t="shared" si="691"/>
        <v>85075.51869099999</v>
      </c>
      <c r="CW333" s="57">
        <f t="shared" si="692"/>
        <v>55860.932119999998</v>
      </c>
      <c r="CX333" s="57">
        <f t="shared" si="693"/>
        <v>7058.3136000000004</v>
      </c>
      <c r="CY333" s="50">
        <f t="shared" si="694"/>
        <v>589965.00677999994</v>
      </c>
      <c r="CZ333" s="57">
        <f t="shared" si="695"/>
        <v>168513.37468000001</v>
      </c>
      <c r="DA333" s="57">
        <f t="shared" si="696"/>
        <v>54910.099504000005</v>
      </c>
      <c r="DB333" s="50">
        <f t="shared" si="697"/>
        <v>59727.293654000001</v>
      </c>
      <c r="DC333" s="57">
        <f t="shared" si="698"/>
        <v>27981.413152000001</v>
      </c>
      <c r="DD333" s="57">
        <f t="shared" si="699"/>
        <v>3071.7729640000002</v>
      </c>
      <c r="DE333" s="50">
        <f t="shared" si="700"/>
        <v>248396.763806</v>
      </c>
      <c r="DF333" s="57">
        <f t="shared" si="701"/>
        <v>84498.720543999996</v>
      </c>
      <c r="DG333" s="57">
        <f t="shared" si="702"/>
        <v>15805.252008000001</v>
      </c>
      <c r="DH333" s="50">
        <f t="shared" si="703"/>
        <v>243791.72737099999</v>
      </c>
      <c r="DI333" s="57">
        <f t="shared" si="704"/>
        <v>71113.856352000003</v>
      </c>
      <c r="DJ333" s="57">
        <f t="shared" si="705"/>
        <v>11904.255064000001</v>
      </c>
      <c r="DK333" s="50">
        <f t="shared" si="706"/>
        <v>88845.69352999999</v>
      </c>
      <c r="DL333" s="57">
        <f t="shared" si="707"/>
        <v>37925.070511999998</v>
      </c>
      <c r="DM333" s="57">
        <f t="shared" si="708"/>
        <v>8915.7241680000006</v>
      </c>
      <c r="DN333" s="50">
        <f t="shared" si="709"/>
        <v>16337.617021999999</v>
      </c>
      <c r="DO333" s="57">
        <f t="shared" si="710"/>
        <v>7056.6554799999994</v>
      </c>
      <c r="DP333" s="57">
        <f t="shared" si="711"/>
        <v>1000.1834960000001</v>
      </c>
      <c r="DQ333" s="50">
        <f t="shared" si="712"/>
        <v>293466.57049199997</v>
      </c>
      <c r="DR333" s="57">
        <f t="shared" si="713"/>
        <v>135364.07628799998</v>
      </c>
      <c r="DS333" s="57">
        <f t="shared" si="714"/>
        <v>30942.137980000003</v>
      </c>
      <c r="DT333" s="50">
        <f t="shared" si="715"/>
        <v>201382.03024399999</v>
      </c>
      <c r="DU333" s="57">
        <f t="shared" si="716"/>
        <v>166005.78366399999</v>
      </c>
      <c r="DV333" s="57">
        <f t="shared" si="717"/>
        <v>23749.690848000002</v>
      </c>
      <c r="DW333" s="50">
        <f t="shared" si="718"/>
        <v>30714.696874999998</v>
      </c>
      <c r="DX333" s="57">
        <f t="shared" si="719"/>
        <v>11962.763792</v>
      </c>
      <c r="DY333" s="57">
        <f t="shared" si="720"/>
        <v>1449.128044</v>
      </c>
      <c r="DZ333" s="50">
        <f t="shared" si="721"/>
        <v>60782.433828999994</v>
      </c>
      <c r="EA333" s="57">
        <f t="shared" si="722"/>
        <v>22608.082727999998</v>
      </c>
      <c r="EB333" s="57">
        <f t="shared" si="723"/>
        <v>2351.4925200000002</v>
      </c>
      <c r="EC333" s="50">
        <f t="shared" si="724"/>
        <v>32661.358227999997</v>
      </c>
      <c r="ED333" s="57">
        <f t="shared" si="725"/>
        <v>12257.124768</v>
      </c>
      <c r="EE333" s="57">
        <f t="shared" si="726"/>
        <v>1255.0244200000002</v>
      </c>
      <c r="EF333" s="50">
        <f t="shared" si="727"/>
        <v>91081.434383</v>
      </c>
      <c r="EG333" s="57">
        <f t="shared" si="728"/>
        <v>9818.01548</v>
      </c>
      <c r="EH333" s="57">
        <f t="shared" si="729"/>
        <v>1341.9746600000001</v>
      </c>
      <c r="EI333" s="50">
        <f t="shared" si="730"/>
        <v>161037.51706499999</v>
      </c>
      <c r="EJ333" s="57">
        <f t="shared" si="731"/>
        <v>14401.873079999999</v>
      </c>
      <c r="EK333" s="57">
        <f t="shared" si="732"/>
        <v>2361.8498280000003</v>
      </c>
      <c r="EL333" s="50">
        <f t="shared" si="733"/>
        <v>81303.031216000003</v>
      </c>
      <c r="EM333" s="57">
        <f t="shared" si="734"/>
        <v>35710.459792000001</v>
      </c>
      <c r="EN333" s="57">
        <f t="shared" si="735"/>
        <v>2038.0880520000001</v>
      </c>
      <c r="EO333" s="50">
        <f t="shared" si="736"/>
        <v>91158.907689</v>
      </c>
      <c r="EP333" s="57">
        <f t="shared" si="737"/>
        <v>39216.558583999999</v>
      </c>
      <c r="EQ333" s="57">
        <f t="shared" si="738"/>
        <v>2968.8392240000003</v>
      </c>
      <c r="ER333" s="50">
        <f t="shared" si="739"/>
        <v>32053.713119</v>
      </c>
      <c r="ES333" s="57">
        <f t="shared" si="740"/>
        <v>10057.701528</v>
      </c>
      <c r="ET333" s="57">
        <f t="shared" si="741"/>
        <v>1022.0489240000001</v>
      </c>
      <c r="EU333" s="50">
        <f t="shared" si="742"/>
        <v>7280.7562870000002</v>
      </c>
      <c r="EV333" s="57">
        <f t="shared" si="743"/>
        <v>2930.0790959999999</v>
      </c>
      <c r="EW333" s="57">
        <f t="shared" si="744"/>
        <v>880.62691600000005</v>
      </c>
      <c r="EX333" s="50">
        <f t="shared" si="745"/>
        <v>138935.654813</v>
      </c>
      <c r="EY333" s="57">
        <f t="shared" si="746"/>
        <v>29299.962552000001</v>
      </c>
      <c r="EZ333" s="57">
        <f t="shared" si="747"/>
        <v>4707.5882879999999</v>
      </c>
      <c r="FA333" s="50">
        <f t="shared" si="748"/>
        <v>76782.405994999994</v>
      </c>
      <c r="FB333" s="57">
        <f t="shared" si="749"/>
        <v>23312.229528</v>
      </c>
      <c r="FC333" s="57">
        <f t="shared" si="750"/>
        <v>2561.83538</v>
      </c>
      <c r="FD333" s="50">
        <f t="shared" si="751"/>
        <v>8985.7471779999996</v>
      </c>
      <c r="FE333" s="57">
        <f t="shared" si="752"/>
        <v>3289.0558959999998</v>
      </c>
      <c r="FF333" s="57">
        <f t="shared" si="753"/>
        <v>2610.4252200000001</v>
      </c>
      <c r="FG333" s="50">
        <f t="shared" si="754"/>
        <v>132987.55502100001</v>
      </c>
      <c r="FH333" s="57">
        <f t="shared" si="755"/>
        <v>22926.467536</v>
      </c>
      <c r="FI333" s="57">
        <f t="shared" si="756"/>
        <v>5018.5632640000003</v>
      </c>
      <c r="FJ333" s="50">
        <f t="shared" si="757"/>
        <v>31002.620057</v>
      </c>
      <c r="FK333" s="57">
        <f t="shared" si="758"/>
        <v>6744.3456639999995</v>
      </c>
      <c r="FL333" s="57">
        <f t="shared" si="759"/>
        <v>1228.0442720000001</v>
      </c>
      <c r="FM333" s="50">
        <f t="shared" si="760"/>
        <v>80320.73907499999</v>
      </c>
      <c r="FN333" s="57">
        <f t="shared" si="761"/>
        <v>48219.420592000002</v>
      </c>
      <c r="FO333" s="57">
        <f t="shared" si="762"/>
        <v>1373.30232</v>
      </c>
      <c r="FP333" s="50">
        <f t="shared" si="763"/>
        <v>68081.113044999991</v>
      </c>
      <c r="FQ333" s="57">
        <f t="shared" si="764"/>
        <v>44146.414592000001</v>
      </c>
      <c r="FR333" s="57">
        <f t="shared" si="765"/>
        <v>17242.999800000001</v>
      </c>
      <c r="FS333" s="50">
        <f t="shared" si="766"/>
        <v>12093.351803</v>
      </c>
      <c r="FT333" s="57">
        <f t="shared" si="767"/>
        <v>1852.3202879999999</v>
      </c>
      <c r="FU333" s="57">
        <f t="shared" si="768"/>
        <v>1488.2556520000001</v>
      </c>
      <c r="FV333" s="50">
        <f t="shared" si="769"/>
        <v>28413.624055</v>
      </c>
      <c r="FW333" s="57">
        <f t="shared" si="770"/>
        <v>7937.805456</v>
      </c>
      <c r="FX333" s="57">
        <f t="shared" si="771"/>
        <v>1128.4351000000001</v>
      </c>
      <c r="FY333" s="50">
        <f t="shared" si="772"/>
        <v>360154.898506</v>
      </c>
      <c r="FZ333" s="57">
        <f t="shared" si="773"/>
        <v>96620.814807999996</v>
      </c>
      <c r="GA333" s="57">
        <f t="shared" si="774"/>
        <v>13922.651444000001</v>
      </c>
      <c r="GB333" s="50">
        <f t="shared" si="775"/>
        <v>1376.0184199999999</v>
      </c>
      <c r="GC333" s="57">
        <f t="shared" si="776"/>
        <v>408.95741599999997</v>
      </c>
      <c r="GD333" s="57">
        <f t="shared" si="777"/>
        <v>49.740652000000004</v>
      </c>
      <c r="GE333" s="50">
        <f t="shared" si="778"/>
        <v>66383.638221000001</v>
      </c>
      <c r="GF333" s="57">
        <f t="shared" si="779"/>
        <v>7677.1330719999996</v>
      </c>
      <c r="GG333" s="57">
        <f t="shared" si="780"/>
        <v>1607.8122320000002</v>
      </c>
      <c r="GH333" s="50">
        <f t="shared" si="781"/>
        <v>44998.114969999995</v>
      </c>
      <c r="GI333" s="57">
        <f t="shared" si="782"/>
        <v>4379.7930960000003</v>
      </c>
      <c r="GJ333" s="57">
        <f t="shared" si="783"/>
        <v>1928.5051760000001</v>
      </c>
      <c r="GK333" s="51"/>
    </row>
    <row r="334" spans="1:193" s="45" customFormat="1">
      <c r="A334" s="45" t="s">
        <v>23</v>
      </c>
      <c r="B334" s="46">
        <v>41821</v>
      </c>
      <c r="C334" s="56">
        <v>0.57899299999999998</v>
      </c>
      <c r="D334" s="56">
        <v>0.27231100000000003</v>
      </c>
      <c r="E334" s="56">
        <v>0.130638</v>
      </c>
      <c r="F334" s="48">
        <v>143311</v>
      </c>
      <c r="G334" s="49">
        <v>220688</v>
      </c>
      <c r="H334" s="49">
        <v>60036</v>
      </c>
      <c r="I334" s="49">
        <f t="shared" si="785"/>
        <v>1020420</v>
      </c>
      <c r="J334" s="48">
        <v>607355</v>
      </c>
      <c r="K334" s="48">
        <v>426073</v>
      </c>
      <c r="L334" s="48">
        <v>126438</v>
      </c>
      <c r="M334" s="49">
        <v>100440</v>
      </c>
      <c r="N334" s="49">
        <v>24449</v>
      </c>
      <c r="O334" s="48">
        <v>441807</v>
      </c>
      <c r="P334" s="49">
        <v>366628</v>
      </c>
      <c r="Q334" s="49">
        <v>129916</v>
      </c>
      <c r="R334" s="48">
        <v>399676</v>
      </c>
      <c r="S334" s="49">
        <v>267927</v>
      </c>
      <c r="T334" s="49">
        <v>83518</v>
      </c>
      <c r="U334" s="48">
        <v>181936</v>
      </c>
      <c r="V334" s="49">
        <v>135142</v>
      </c>
      <c r="W334" s="49">
        <v>67098</v>
      </c>
      <c r="X334" s="48">
        <v>27255</v>
      </c>
      <c r="Y334" s="49">
        <v>27765</v>
      </c>
      <c r="Z334" s="49">
        <v>8088</v>
      </c>
      <c r="AA334" s="48">
        <v>458892</v>
      </c>
      <c r="AB334" s="49">
        <v>453416</v>
      </c>
      <c r="AC334" s="49">
        <v>221378</v>
      </c>
      <c r="AD334" s="48">
        <v>349956</v>
      </c>
      <c r="AE334" s="49">
        <v>629732</v>
      </c>
      <c r="AF334" s="49">
        <v>201318</v>
      </c>
      <c r="AG334" s="48">
        <v>51931</v>
      </c>
      <c r="AH334" s="49">
        <v>46419</v>
      </c>
      <c r="AI334" s="49">
        <v>11175</v>
      </c>
      <c r="AJ334" s="48">
        <v>115237</v>
      </c>
      <c r="AK334" s="49">
        <v>86284</v>
      </c>
      <c r="AL334" s="49">
        <v>16676</v>
      </c>
      <c r="AM334" s="48">
        <v>67344</v>
      </c>
      <c r="AN334" s="49">
        <v>44055</v>
      </c>
      <c r="AO334" s="49">
        <v>9612</v>
      </c>
      <c r="AP334" s="48">
        <v>152076</v>
      </c>
      <c r="AQ334" s="49">
        <v>36646</v>
      </c>
      <c r="AR334" s="49">
        <v>10292</v>
      </c>
      <c r="AS334" s="48">
        <v>273396</v>
      </c>
      <c r="AT334" s="49">
        <v>54994</v>
      </c>
      <c r="AU334" s="49">
        <v>18587</v>
      </c>
      <c r="AV334" s="48">
        <v>134071</v>
      </c>
      <c r="AW334" s="49">
        <v>128438</v>
      </c>
      <c r="AX334" s="49">
        <v>15097</v>
      </c>
      <c r="AY334" s="48">
        <v>158414</v>
      </c>
      <c r="AZ334" s="49">
        <v>146906</v>
      </c>
      <c r="BA334" s="49">
        <v>25773</v>
      </c>
      <c r="BB334" s="48">
        <v>54294</v>
      </c>
      <c r="BC334" s="49">
        <v>39352</v>
      </c>
      <c r="BD334" s="49">
        <v>8086</v>
      </c>
      <c r="BE334" s="48">
        <v>12608</v>
      </c>
      <c r="BF334" s="49">
        <v>11710</v>
      </c>
      <c r="BG334" s="49">
        <v>5209</v>
      </c>
      <c r="BH334" s="50">
        <v>238515</v>
      </c>
      <c r="BI334" s="50">
        <v>106607</v>
      </c>
      <c r="BJ334" s="50">
        <v>36381</v>
      </c>
      <c r="BK334" s="50">
        <v>120246</v>
      </c>
      <c r="BL334" s="50">
        <v>94265</v>
      </c>
      <c r="BM334" s="50">
        <v>21234</v>
      </c>
      <c r="BN334" s="50">
        <v>16510</v>
      </c>
      <c r="BO334" s="50">
        <v>11957</v>
      </c>
      <c r="BP334" s="50">
        <v>20252</v>
      </c>
      <c r="BQ334" s="50">
        <v>228086</v>
      </c>
      <c r="BR334" s="50">
        <v>78288</v>
      </c>
      <c r="BS334" s="50">
        <v>36324</v>
      </c>
      <c r="BT334" s="50">
        <v>52957</v>
      </c>
      <c r="BU334" s="50">
        <v>24935</v>
      </c>
      <c r="BV334" s="50">
        <v>8483</v>
      </c>
      <c r="BW334" s="50">
        <v>154763</v>
      </c>
      <c r="BX334" s="50">
        <v>178788</v>
      </c>
      <c r="BY334" s="50">
        <v>8521</v>
      </c>
      <c r="BZ334" s="50">
        <v>149851</v>
      </c>
      <c r="CA334" s="50">
        <v>119440</v>
      </c>
      <c r="CB334" s="50">
        <v>87610</v>
      </c>
      <c r="CC334" s="50">
        <v>23100</v>
      </c>
      <c r="CD334" s="50">
        <v>7561</v>
      </c>
      <c r="CE334" s="50">
        <v>11531</v>
      </c>
      <c r="CF334" s="50">
        <v>60309</v>
      </c>
      <c r="CG334" s="50">
        <v>91040</v>
      </c>
      <c r="CH334" s="50">
        <v>31445</v>
      </c>
      <c r="CI334" s="50">
        <v>627356</v>
      </c>
      <c r="CJ334" s="50">
        <v>341714</v>
      </c>
      <c r="CK334" s="50">
        <v>103772</v>
      </c>
      <c r="CL334" s="50">
        <v>2208</v>
      </c>
      <c r="CM334" s="50">
        <v>1109</v>
      </c>
      <c r="CN334" s="50">
        <v>376</v>
      </c>
      <c r="CO334" s="50">
        <v>115757</v>
      </c>
      <c r="CP334" s="50">
        <v>25729</v>
      </c>
      <c r="CQ334" s="50">
        <v>12275</v>
      </c>
      <c r="CR334" s="50">
        <v>82890</v>
      </c>
      <c r="CS334" s="50">
        <v>14893</v>
      </c>
      <c r="CT334" s="50">
        <v>15591</v>
      </c>
      <c r="CU334" s="51"/>
      <c r="CV334" s="50">
        <f t="shared" si="691"/>
        <v>82976.065822999997</v>
      </c>
      <c r="CW334" s="57">
        <f t="shared" si="692"/>
        <v>60095.769968000008</v>
      </c>
      <c r="CX334" s="57">
        <f t="shared" si="693"/>
        <v>7842.9829680000003</v>
      </c>
      <c r="CY334" s="50">
        <f t="shared" si="694"/>
        <v>590816.03706</v>
      </c>
      <c r="CZ334" s="57">
        <f t="shared" si="695"/>
        <v>165389.44740500001</v>
      </c>
      <c r="DA334" s="57">
        <f t="shared" si="696"/>
        <v>55661.324573999998</v>
      </c>
      <c r="DB334" s="50">
        <f t="shared" si="697"/>
        <v>73206.716933999996</v>
      </c>
      <c r="DC334" s="57">
        <f t="shared" si="698"/>
        <v>27350.916840000002</v>
      </c>
      <c r="DD334" s="57">
        <f t="shared" si="699"/>
        <v>3193.9684620000003</v>
      </c>
      <c r="DE334" s="50">
        <f t="shared" si="700"/>
        <v>255803.160351</v>
      </c>
      <c r="DF334" s="57">
        <f t="shared" si="701"/>
        <v>99836.837308000016</v>
      </c>
      <c r="DG334" s="57">
        <f t="shared" si="702"/>
        <v>16971.966408</v>
      </c>
      <c r="DH334" s="50">
        <f t="shared" si="703"/>
        <v>231409.606268</v>
      </c>
      <c r="DI334" s="57">
        <f t="shared" si="704"/>
        <v>72959.469297000003</v>
      </c>
      <c r="DJ334" s="57">
        <f t="shared" si="705"/>
        <v>10910.624484</v>
      </c>
      <c r="DK334" s="50">
        <f t="shared" si="706"/>
        <v>105339.67044799999</v>
      </c>
      <c r="DL334" s="57">
        <f t="shared" si="707"/>
        <v>36800.653162000002</v>
      </c>
      <c r="DM334" s="57">
        <f t="shared" si="708"/>
        <v>8765.5485239999998</v>
      </c>
      <c r="DN334" s="50">
        <f t="shared" si="709"/>
        <v>15780.454215</v>
      </c>
      <c r="DO334" s="57">
        <f t="shared" si="710"/>
        <v>7560.7149150000005</v>
      </c>
      <c r="DP334" s="57">
        <f t="shared" si="711"/>
        <v>1056.600144</v>
      </c>
      <c r="DQ334" s="50">
        <f t="shared" si="712"/>
        <v>265695.255756</v>
      </c>
      <c r="DR334" s="57">
        <f t="shared" si="713"/>
        <v>123470.16437600002</v>
      </c>
      <c r="DS334" s="57">
        <f t="shared" si="714"/>
        <v>28920.379164000002</v>
      </c>
      <c r="DT334" s="50">
        <f t="shared" si="715"/>
        <v>202622.07430799998</v>
      </c>
      <c r="DU334" s="57">
        <f t="shared" si="716"/>
        <v>171482.95065200003</v>
      </c>
      <c r="DV334" s="57">
        <f t="shared" si="717"/>
        <v>26299.780884</v>
      </c>
      <c r="DW334" s="50">
        <f t="shared" si="718"/>
        <v>30067.685482999997</v>
      </c>
      <c r="DX334" s="57">
        <f t="shared" si="719"/>
        <v>12640.404309000001</v>
      </c>
      <c r="DY334" s="57">
        <f t="shared" si="720"/>
        <v>1459.8796500000001</v>
      </c>
      <c r="DZ334" s="50">
        <f t="shared" si="721"/>
        <v>66721.416341000004</v>
      </c>
      <c r="EA334" s="57">
        <f t="shared" si="722"/>
        <v>23496.082324000003</v>
      </c>
      <c r="EB334" s="57">
        <f t="shared" si="723"/>
        <v>2178.519288</v>
      </c>
      <c r="EC334" s="50">
        <f t="shared" si="724"/>
        <v>38991.704592000002</v>
      </c>
      <c r="ED334" s="57">
        <f t="shared" si="725"/>
        <v>11996.661105000001</v>
      </c>
      <c r="EE334" s="57">
        <f t="shared" si="726"/>
        <v>1255.692456</v>
      </c>
      <c r="EF334" s="50">
        <f t="shared" si="727"/>
        <v>88050.939467999997</v>
      </c>
      <c r="EG334" s="57">
        <f t="shared" si="728"/>
        <v>9979.1089060000013</v>
      </c>
      <c r="EH334" s="57">
        <f t="shared" si="729"/>
        <v>1344.526296</v>
      </c>
      <c r="EI334" s="50">
        <f t="shared" si="730"/>
        <v>158294.37022799999</v>
      </c>
      <c r="EJ334" s="57">
        <f t="shared" si="731"/>
        <v>14975.471134000001</v>
      </c>
      <c r="EK334" s="57">
        <f t="shared" si="732"/>
        <v>2428.168506</v>
      </c>
      <c r="EL334" s="50">
        <f t="shared" si="733"/>
        <v>77626.170503000001</v>
      </c>
      <c r="EM334" s="57">
        <f t="shared" si="734"/>
        <v>34975.080218000003</v>
      </c>
      <c r="EN334" s="57">
        <f t="shared" si="735"/>
        <v>1972.241886</v>
      </c>
      <c r="EO334" s="50">
        <f t="shared" si="736"/>
        <v>91720.597102</v>
      </c>
      <c r="EP334" s="57">
        <f t="shared" si="737"/>
        <v>40004.119766000003</v>
      </c>
      <c r="EQ334" s="57">
        <f t="shared" si="738"/>
        <v>3366.9331740000002</v>
      </c>
      <c r="ER334" s="50">
        <f t="shared" si="739"/>
        <v>31435.845942</v>
      </c>
      <c r="ES334" s="57">
        <f t="shared" si="740"/>
        <v>10715.982472000002</v>
      </c>
      <c r="ET334" s="57">
        <f t="shared" si="741"/>
        <v>1056.338868</v>
      </c>
      <c r="EU334" s="50">
        <f t="shared" si="742"/>
        <v>7299.9437440000002</v>
      </c>
      <c r="EV334" s="57">
        <f t="shared" si="743"/>
        <v>3188.7618100000004</v>
      </c>
      <c r="EW334" s="57">
        <f t="shared" si="744"/>
        <v>680.49334199999998</v>
      </c>
      <c r="EX334" s="50">
        <f t="shared" si="745"/>
        <v>138098.51539499999</v>
      </c>
      <c r="EY334" s="57">
        <f t="shared" si="746"/>
        <v>29030.258777000003</v>
      </c>
      <c r="EZ334" s="57">
        <f t="shared" si="747"/>
        <v>4752.741078</v>
      </c>
      <c r="FA334" s="50">
        <f t="shared" si="748"/>
        <v>69621.592277999996</v>
      </c>
      <c r="FB334" s="57">
        <f t="shared" si="749"/>
        <v>25669.396415000003</v>
      </c>
      <c r="FC334" s="57">
        <f t="shared" si="750"/>
        <v>2773.9672920000003</v>
      </c>
      <c r="FD334" s="50">
        <f t="shared" si="751"/>
        <v>9559.1744299999991</v>
      </c>
      <c r="FE334" s="57">
        <f t="shared" si="752"/>
        <v>3256.0226270000003</v>
      </c>
      <c r="FF334" s="57">
        <f t="shared" si="753"/>
        <v>2645.6807760000002</v>
      </c>
      <c r="FG334" s="50">
        <f t="shared" si="754"/>
        <v>132060.19739799999</v>
      </c>
      <c r="FH334" s="57">
        <f t="shared" si="755"/>
        <v>21318.683568</v>
      </c>
      <c r="FI334" s="57">
        <f t="shared" si="756"/>
        <v>4745.2947119999999</v>
      </c>
      <c r="FJ334" s="50">
        <f t="shared" si="757"/>
        <v>30661.732301</v>
      </c>
      <c r="FK334" s="57">
        <f t="shared" si="758"/>
        <v>6790.0747850000007</v>
      </c>
      <c r="FL334" s="57">
        <f t="shared" si="759"/>
        <v>1108.2021540000001</v>
      </c>
      <c r="FM334" s="50">
        <f t="shared" si="760"/>
        <v>89606.693658999997</v>
      </c>
      <c r="FN334" s="57">
        <f t="shared" si="761"/>
        <v>48685.939068000007</v>
      </c>
      <c r="FO334" s="57">
        <f t="shared" si="762"/>
        <v>1113.1663980000001</v>
      </c>
      <c r="FP334" s="50">
        <f t="shared" si="763"/>
        <v>86762.680043</v>
      </c>
      <c r="FQ334" s="57">
        <f t="shared" si="764"/>
        <v>32524.825840000001</v>
      </c>
      <c r="FR334" s="57">
        <f t="shared" si="765"/>
        <v>11445.195180000001</v>
      </c>
      <c r="FS334" s="50">
        <f t="shared" si="766"/>
        <v>13374.738299999999</v>
      </c>
      <c r="FT334" s="57">
        <f t="shared" si="767"/>
        <v>2058.943471</v>
      </c>
      <c r="FU334" s="57">
        <f t="shared" si="768"/>
        <v>1506.386778</v>
      </c>
      <c r="FV334" s="50">
        <f t="shared" si="769"/>
        <v>34918.488836999997</v>
      </c>
      <c r="FW334" s="57">
        <f t="shared" si="770"/>
        <v>24791.193440000003</v>
      </c>
      <c r="FX334" s="57">
        <f t="shared" si="771"/>
        <v>4107.9119099999998</v>
      </c>
      <c r="FY334" s="50">
        <f t="shared" si="772"/>
        <v>363234.73250799999</v>
      </c>
      <c r="FZ334" s="57">
        <f t="shared" si="773"/>
        <v>93052.481054000003</v>
      </c>
      <c r="GA334" s="57">
        <f t="shared" si="774"/>
        <v>13556.566536</v>
      </c>
      <c r="GB334" s="50">
        <f t="shared" si="775"/>
        <v>1278.4165439999999</v>
      </c>
      <c r="GC334" s="57">
        <f t="shared" si="776"/>
        <v>301.99289900000002</v>
      </c>
      <c r="GD334" s="57">
        <f t="shared" si="777"/>
        <v>49.119888000000003</v>
      </c>
      <c r="GE334" s="50">
        <f t="shared" si="778"/>
        <v>67022.492700999996</v>
      </c>
      <c r="GF334" s="57">
        <f t="shared" si="779"/>
        <v>7006.2897190000003</v>
      </c>
      <c r="GG334" s="57">
        <f t="shared" si="780"/>
        <v>1603.5814500000001</v>
      </c>
      <c r="GH334" s="50">
        <f t="shared" si="781"/>
        <v>47992.729769999998</v>
      </c>
      <c r="GI334" s="57">
        <f t="shared" si="782"/>
        <v>4055.5277230000002</v>
      </c>
      <c r="GJ334" s="57">
        <f t="shared" si="783"/>
        <v>2036.7770580000001</v>
      </c>
      <c r="GK334" s="51"/>
    </row>
    <row r="335" spans="1:193" s="45" customFormat="1">
      <c r="A335" s="45" t="s">
        <v>23</v>
      </c>
      <c r="B335" s="46">
        <v>41820</v>
      </c>
      <c r="C335" s="56">
        <v>0.58026900000000003</v>
      </c>
      <c r="D335" s="56">
        <v>0.27179199999999998</v>
      </c>
      <c r="E335" s="56">
        <v>0.131803</v>
      </c>
      <c r="F335" s="48">
        <v>78302</v>
      </c>
      <c r="G335" s="49">
        <v>130203</v>
      </c>
      <c r="H335" s="49">
        <v>30833</v>
      </c>
      <c r="I335" s="49">
        <f t="shared" si="785"/>
        <v>1020420</v>
      </c>
      <c r="J335" s="48">
        <v>579490</v>
      </c>
      <c r="K335" s="48">
        <v>397649</v>
      </c>
      <c r="L335" s="48">
        <v>122894</v>
      </c>
      <c r="M335" s="49">
        <v>90821</v>
      </c>
      <c r="N335" s="49">
        <v>21152</v>
      </c>
      <c r="O335" s="48">
        <v>413625</v>
      </c>
      <c r="P335" s="49">
        <v>266905</v>
      </c>
      <c r="Q335" s="49">
        <v>102951</v>
      </c>
      <c r="R335" s="48">
        <v>353173</v>
      </c>
      <c r="S335" s="49">
        <v>230489</v>
      </c>
      <c r="T335" s="49">
        <v>65985</v>
      </c>
      <c r="U335" s="48">
        <v>178128</v>
      </c>
      <c r="V335" s="49">
        <v>129875</v>
      </c>
      <c r="W335" s="49">
        <v>63600</v>
      </c>
      <c r="X335" s="48">
        <v>21467</v>
      </c>
      <c r="Y335" s="49">
        <v>20064</v>
      </c>
      <c r="Z335" s="49">
        <v>5236</v>
      </c>
      <c r="AA335" s="48">
        <v>498163</v>
      </c>
      <c r="AB335" s="49">
        <v>529432</v>
      </c>
      <c r="AC335" s="49">
        <v>245920</v>
      </c>
      <c r="AD335" s="48">
        <v>427129</v>
      </c>
      <c r="AE335" s="49">
        <v>781638</v>
      </c>
      <c r="AF335" s="49">
        <v>240633</v>
      </c>
      <c r="AG335" s="48">
        <v>43297</v>
      </c>
      <c r="AH335" s="49">
        <v>37173</v>
      </c>
      <c r="AI335" s="49">
        <v>8838</v>
      </c>
      <c r="AJ335" s="48">
        <v>73432</v>
      </c>
      <c r="AK335" s="49">
        <v>46683</v>
      </c>
      <c r="AL335" s="49">
        <v>7569</v>
      </c>
      <c r="AM335" s="48">
        <v>46830</v>
      </c>
      <c r="AN335" s="49">
        <v>28145</v>
      </c>
      <c r="AO335" s="49">
        <v>5964</v>
      </c>
      <c r="AP335" s="48">
        <v>153769</v>
      </c>
      <c r="AQ335" s="49">
        <v>38240</v>
      </c>
      <c r="AR335" s="49">
        <v>9754</v>
      </c>
      <c r="AS335" s="48">
        <v>262744</v>
      </c>
      <c r="AT335" s="49">
        <v>50997</v>
      </c>
      <c r="AU335" s="49">
        <v>15625</v>
      </c>
      <c r="AV335" s="48">
        <v>123230</v>
      </c>
      <c r="AW335" s="49">
        <v>115312</v>
      </c>
      <c r="AX335" s="49">
        <v>14535</v>
      </c>
      <c r="AY335" s="48">
        <v>174902</v>
      </c>
      <c r="AZ335" s="49">
        <v>143190</v>
      </c>
      <c r="BA335" s="49">
        <v>22933</v>
      </c>
      <c r="BB335" s="48">
        <v>48104</v>
      </c>
      <c r="BC335" s="49">
        <v>27972</v>
      </c>
      <c r="BD335" s="49">
        <v>4759</v>
      </c>
      <c r="BE335" s="48">
        <v>9395</v>
      </c>
      <c r="BF335" s="49">
        <v>8831</v>
      </c>
      <c r="BG335" s="49">
        <v>3159</v>
      </c>
      <c r="BH335" s="50">
        <v>228170</v>
      </c>
      <c r="BI335" s="50">
        <v>90843</v>
      </c>
      <c r="BJ335" s="50">
        <v>30377</v>
      </c>
      <c r="BK335" s="50">
        <v>119702</v>
      </c>
      <c r="BL335" s="50">
        <v>53199</v>
      </c>
      <c r="BM335" s="50">
        <v>11937</v>
      </c>
      <c r="BN335" s="50">
        <v>28068</v>
      </c>
      <c r="BO335" s="50">
        <v>15038</v>
      </c>
      <c r="BP335" s="50">
        <v>19801</v>
      </c>
      <c r="BQ335" s="50">
        <v>205170</v>
      </c>
      <c r="BR335" s="50">
        <v>93916</v>
      </c>
      <c r="BS335" s="50">
        <v>41879</v>
      </c>
      <c r="BT335" s="50">
        <v>49861</v>
      </c>
      <c r="BU335" s="50">
        <v>24744</v>
      </c>
      <c r="BV335" s="50">
        <v>8337</v>
      </c>
      <c r="BW335" s="50">
        <v>122197</v>
      </c>
      <c r="BX335" s="50">
        <v>170495</v>
      </c>
      <c r="BY335" s="50">
        <v>7685</v>
      </c>
      <c r="BZ335" s="50">
        <v>101039</v>
      </c>
      <c r="CA335" s="50">
        <v>148149</v>
      </c>
      <c r="CB335" s="50">
        <v>101213</v>
      </c>
      <c r="CC335" s="50">
        <v>24588</v>
      </c>
      <c r="CD335" s="50">
        <v>3955</v>
      </c>
      <c r="CE335" s="50">
        <v>5491</v>
      </c>
      <c r="CF335" s="50">
        <v>905</v>
      </c>
      <c r="CG335" s="50">
        <v>32105</v>
      </c>
      <c r="CH335" s="50">
        <v>7894</v>
      </c>
      <c r="CI335" s="50">
        <v>607358</v>
      </c>
      <c r="CJ335" s="50">
        <v>407844</v>
      </c>
      <c r="CK335" s="50">
        <v>113359</v>
      </c>
      <c r="CL335" s="50">
        <v>2162</v>
      </c>
      <c r="CM335" s="50">
        <v>1001</v>
      </c>
      <c r="CN335" s="50">
        <v>446</v>
      </c>
      <c r="CO335" s="50">
        <v>107529</v>
      </c>
      <c r="CP335" s="50">
        <v>32817</v>
      </c>
      <c r="CQ335" s="50">
        <v>13524</v>
      </c>
      <c r="CR335" s="50">
        <v>83186</v>
      </c>
      <c r="CS335" s="50">
        <v>17934</v>
      </c>
      <c r="CT335" s="50">
        <v>18108</v>
      </c>
      <c r="CU335" s="51"/>
      <c r="CV335" s="50">
        <f t="shared" si="691"/>
        <v>45436.223238000006</v>
      </c>
      <c r="CW335" s="57">
        <f t="shared" si="692"/>
        <v>35388.133775999995</v>
      </c>
      <c r="CX335" s="57">
        <f t="shared" si="693"/>
        <v>4063.881899</v>
      </c>
      <c r="CY335" s="50">
        <f t="shared" si="694"/>
        <v>592118.09298000007</v>
      </c>
      <c r="CZ335" s="57">
        <f t="shared" si="695"/>
        <v>157500.74607999998</v>
      </c>
      <c r="DA335" s="57">
        <f t="shared" si="696"/>
        <v>52411.331147000004</v>
      </c>
      <c r="DB335" s="50">
        <f t="shared" si="697"/>
        <v>71311.578485999999</v>
      </c>
      <c r="DC335" s="57">
        <f t="shared" si="698"/>
        <v>24684.421231999997</v>
      </c>
      <c r="DD335" s="57">
        <f t="shared" si="699"/>
        <v>2787.8970560000002</v>
      </c>
      <c r="DE335" s="50">
        <f t="shared" si="700"/>
        <v>240013.76512500001</v>
      </c>
      <c r="DF335" s="57">
        <f t="shared" si="701"/>
        <v>72542.643759999992</v>
      </c>
      <c r="DG335" s="57">
        <f t="shared" si="702"/>
        <v>13569.250653000001</v>
      </c>
      <c r="DH335" s="50">
        <f t="shared" si="703"/>
        <v>204935.34353700001</v>
      </c>
      <c r="DI335" s="57">
        <f t="shared" si="704"/>
        <v>62645.066287999995</v>
      </c>
      <c r="DJ335" s="57">
        <f t="shared" si="705"/>
        <v>8697.020955</v>
      </c>
      <c r="DK335" s="50">
        <f t="shared" si="706"/>
        <v>103362.156432</v>
      </c>
      <c r="DL335" s="57">
        <f t="shared" si="707"/>
        <v>35298.985999999997</v>
      </c>
      <c r="DM335" s="57">
        <f t="shared" si="708"/>
        <v>8382.6707999999999</v>
      </c>
      <c r="DN335" s="50">
        <f t="shared" si="709"/>
        <v>12456.634623</v>
      </c>
      <c r="DO335" s="57">
        <f t="shared" si="710"/>
        <v>5453.2346879999996</v>
      </c>
      <c r="DP335" s="57">
        <f t="shared" si="711"/>
        <v>690.12050799999997</v>
      </c>
      <c r="DQ335" s="50">
        <f t="shared" si="712"/>
        <v>289068.54584700003</v>
      </c>
      <c r="DR335" s="57">
        <f t="shared" si="713"/>
        <v>143895.382144</v>
      </c>
      <c r="DS335" s="57">
        <f t="shared" si="714"/>
        <v>32412.993760000001</v>
      </c>
      <c r="DT335" s="50">
        <f t="shared" si="715"/>
        <v>247849.71770100002</v>
      </c>
      <c r="DU335" s="57">
        <f t="shared" si="716"/>
        <v>212442.95529599997</v>
      </c>
      <c r="DV335" s="57">
        <f t="shared" si="717"/>
        <v>31716.151299000001</v>
      </c>
      <c r="DW335" s="50">
        <f t="shared" si="718"/>
        <v>25123.906893000003</v>
      </c>
      <c r="DX335" s="57">
        <f t="shared" si="719"/>
        <v>10103.324015999999</v>
      </c>
      <c r="DY335" s="57">
        <f t="shared" si="720"/>
        <v>1164.874914</v>
      </c>
      <c r="DZ335" s="50">
        <f t="shared" si="721"/>
        <v>42610.313208</v>
      </c>
      <c r="EA335" s="57">
        <f t="shared" si="722"/>
        <v>12688.065935999999</v>
      </c>
      <c r="EB335" s="57">
        <f t="shared" si="723"/>
        <v>997.61690700000008</v>
      </c>
      <c r="EC335" s="50">
        <f t="shared" si="724"/>
        <v>27173.99727</v>
      </c>
      <c r="ED335" s="57">
        <f t="shared" si="725"/>
        <v>7649.5858399999997</v>
      </c>
      <c r="EE335" s="57">
        <f t="shared" si="726"/>
        <v>786.07309199999997</v>
      </c>
      <c r="EF335" s="50">
        <f t="shared" si="727"/>
        <v>89227.383861000009</v>
      </c>
      <c r="EG335" s="57">
        <f t="shared" si="728"/>
        <v>10393.326079999999</v>
      </c>
      <c r="EH335" s="57">
        <f t="shared" si="729"/>
        <v>1285.606462</v>
      </c>
      <c r="EI335" s="50">
        <f t="shared" si="730"/>
        <v>152462.19813600002</v>
      </c>
      <c r="EJ335" s="57">
        <f t="shared" si="731"/>
        <v>13860.576623999999</v>
      </c>
      <c r="EK335" s="57">
        <f t="shared" si="732"/>
        <v>2059.421875</v>
      </c>
      <c r="EL335" s="50">
        <f t="shared" si="733"/>
        <v>71506.548869999999</v>
      </c>
      <c r="EM335" s="57">
        <f t="shared" si="734"/>
        <v>31340.879103999996</v>
      </c>
      <c r="EN335" s="57">
        <f t="shared" si="735"/>
        <v>1915.756605</v>
      </c>
      <c r="EO335" s="50">
        <f t="shared" si="736"/>
        <v>101490.20863800001</v>
      </c>
      <c r="EP335" s="57">
        <f t="shared" si="737"/>
        <v>38917.896479999996</v>
      </c>
      <c r="EQ335" s="57">
        <f t="shared" si="738"/>
        <v>3022.638199</v>
      </c>
      <c r="ER335" s="50">
        <f t="shared" si="739"/>
        <v>27913.259976000001</v>
      </c>
      <c r="ES335" s="57">
        <f t="shared" si="740"/>
        <v>7602.5658239999993</v>
      </c>
      <c r="ET335" s="57">
        <f t="shared" si="741"/>
        <v>627.25047700000005</v>
      </c>
      <c r="EU335" s="50">
        <f t="shared" si="742"/>
        <v>5451.6272550000003</v>
      </c>
      <c r="EV335" s="57">
        <f t="shared" si="743"/>
        <v>2400.1951519999998</v>
      </c>
      <c r="EW335" s="57">
        <f t="shared" si="744"/>
        <v>416.36567700000001</v>
      </c>
      <c r="EX335" s="50">
        <f t="shared" si="745"/>
        <v>132399.97773000001</v>
      </c>
      <c r="EY335" s="57">
        <f t="shared" si="746"/>
        <v>24690.400655999998</v>
      </c>
      <c r="EZ335" s="57">
        <f t="shared" si="747"/>
        <v>4003.7797310000001</v>
      </c>
      <c r="FA335" s="50">
        <f t="shared" si="748"/>
        <v>69459.359838000004</v>
      </c>
      <c r="FB335" s="57">
        <f t="shared" si="749"/>
        <v>14459.062607999998</v>
      </c>
      <c r="FC335" s="57">
        <f t="shared" si="750"/>
        <v>1573.3324110000001</v>
      </c>
      <c r="FD335" s="50">
        <f t="shared" si="751"/>
        <v>16286.990292</v>
      </c>
      <c r="FE335" s="57">
        <f t="shared" si="752"/>
        <v>4087.2080959999998</v>
      </c>
      <c r="FF335" s="57">
        <f t="shared" si="753"/>
        <v>2609.8312030000002</v>
      </c>
      <c r="FG335" s="50">
        <f t="shared" si="754"/>
        <v>119053.79073000001</v>
      </c>
      <c r="FH335" s="57">
        <f t="shared" si="755"/>
        <v>25525.617471999998</v>
      </c>
      <c r="FI335" s="57">
        <f t="shared" si="756"/>
        <v>5519.7778370000005</v>
      </c>
      <c r="FJ335" s="50">
        <f t="shared" si="757"/>
        <v>28932.792609</v>
      </c>
      <c r="FK335" s="57">
        <f t="shared" si="758"/>
        <v>6725.2212479999998</v>
      </c>
      <c r="FL335" s="57">
        <f t="shared" si="759"/>
        <v>1098.8416110000001</v>
      </c>
      <c r="FM335" s="50">
        <f t="shared" si="760"/>
        <v>70907.130992999999</v>
      </c>
      <c r="FN335" s="57">
        <f t="shared" si="761"/>
        <v>46339.177039999995</v>
      </c>
      <c r="FO335" s="57">
        <f t="shared" si="762"/>
        <v>1012.906055</v>
      </c>
      <c r="FP335" s="50">
        <f t="shared" si="763"/>
        <v>58629.799491000005</v>
      </c>
      <c r="FQ335" s="57">
        <f t="shared" si="764"/>
        <v>40265.713007999999</v>
      </c>
      <c r="FR335" s="57">
        <f t="shared" si="765"/>
        <v>13340.177039</v>
      </c>
      <c r="FS335" s="50">
        <f t="shared" si="766"/>
        <v>14267.654172</v>
      </c>
      <c r="FT335" s="57">
        <f t="shared" si="767"/>
        <v>1074.9373599999999</v>
      </c>
      <c r="FU335" s="57">
        <f t="shared" si="768"/>
        <v>723.73027300000001</v>
      </c>
      <c r="FV335" s="50">
        <f t="shared" si="769"/>
        <v>525.14344500000004</v>
      </c>
      <c r="FW335" s="57">
        <f t="shared" si="770"/>
        <v>8725.8821599999992</v>
      </c>
      <c r="FX335" s="57">
        <f t="shared" si="771"/>
        <v>1040.452882</v>
      </c>
      <c r="FY335" s="50">
        <f t="shared" si="772"/>
        <v>352431.019302</v>
      </c>
      <c r="FZ335" s="57">
        <f t="shared" si="773"/>
        <v>110848.736448</v>
      </c>
      <c r="GA335" s="57">
        <f t="shared" si="774"/>
        <v>14941.056277</v>
      </c>
      <c r="GB335" s="50">
        <f t="shared" si="775"/>
        <v>1254.5415780000001</v>
      </c>
      <c r="GC335" s="57">
        <f t="shared" si="776"/>
        <v>272.06379199999998</v>
      </c>
      <c r="GD335" s="57">
        <f t="shared" si="777"/>
        <v>58.784137999999999</v>
      </c>
      <c r="GE335" s="50">
        <f t="shared" si="778"/>
        <v>62395.745301000003</v>
      </c>
      <c r="GF335" s="57">
        <f t="shared" si="779"/>
        <v>8919.3980639999991</v>
      </c>
      <c r="GG335" s="57">
        <f t="shared" si="780"/>
        <v>1782.503772</v>
      </c>
      <c r="GH335" s="50">
        <f t="shared" si="781"/>
        <v>48270.257034000002</v>
      </c>
      <c r="GI335" s="57">
        <f t="shared" si="782"/>
        <v>4874.317728</v>
      </c>
      <c r="GJ335" s="57">
        <f t="shared" si="783"/>
        <v>2386.6887240000001</v>
      </c>
      <c r="GK335" s="51"/>
    </row>
    <row r="336" spans="1:193" s="45" customFormat="1">
      <c r="A336" s="45" t="s">
        <v>23</v>
      </c>
      <c r="B336" s="46">
        <v>41819</v>
      </c>
      <c r="C336" s="56">
        <v>0.57240100000000005</v>
      </c>
      <c r="D336" s="56">
        <v>0.27435100000000001</v>
      </c>
      <c r="E336" s="56">
        <v>0.13808000000000001</v>
      </c>
      <c r="F336" s="48">
        <v>75887</v>
      </c>
      <c r="G336" s="49">
        <v>122820</v>
      </c>
      <c r="H336" s="49">
        <v>31678</v>
      </c>
      <c r="I336" s="49">
        <f t="shared" si="785"/>
        <v>1020420</v>
      </c>
      <c r="J336" s="48">
        <v>570434</v>
      </c>
      <c r="K336" s="48">
        <v>406373</v>
      </c>
      <c r="L336" s="48">
        <v>115014</v>
      </c>
      <c r="M336" s="49">
        <v>83788</v>
      </c>
      <c r="N336" s="49">
        <v>20438</v>
      </c>
      <c r="O336" s="48">
        <v>356114</v>
      </c>
      <c r="P336" s="49">
        <v>263156</v>
      </c>
      <c r="Q336" s="49">
        <v>104397</v>
      </c>
      <c r="R336" s="48">
        <v>349492</v>
      </c>
      <c r="S336" s="49">
        <v>218614</v>
      </c>
      <c r="T336" s="49">
        <v>67328</v>
      </c>
      <c r="U336" s="48">
        <v>178239</v>
      </c>
      <c r="V336" s="49">
        <v>121204</v>
      </c>
      <c r="W336" s="49">
        <v>67687</v>
      </c>
      <c r="X336" s="48">
        <v>20565</v>
      </c>
      <c r="Y336" s="49">
        <v>18566</v>
      </c>
      <c r="Z336" s="49">
        <v>5114</v>
      </c>
      <c r="AA336" s="48">
        <v>504278</v>
      </c>
      <c r="AB336" s="49">
        <v>508772</v>
      </c>
      <c r="AC336" s="49">
        <v>244364</v>
      </c>
      <c r="AD336" s="48">
        <v>445364</v>
      </c>
      <c r="AE336" s="49">
        <v>806529</v>
      </c>
      <c r="AF336" s="49">
        <v>251751</v>
      </c>
      <c r="AG336" s="48">
        <v>41046</v>
      </c>
      <c r="AH336" s="49">
        <v>36897</v>
      </c>
      <c r="AI336" s="49">
        <v>9040</v>
      </c>
      <c r="AJ336" s="48">
        <v>77719</v>
      </c>
      <c r="AK336" s="49">
        <v>48059</v>
      </c>
      <c r="AL336" s="49">
        <v>8523</v>
      </c>
      <c r="AM336" s="48">
        <v>48387</v>
      </c>
      <c r="AN336" s="49">
        <v>28220</v>
      </c>
      <c r="AO336" s="49">
        <v>6486</v>
      </c>
      <c r="AP336" s="48">
        <v>138490</v>
      </c>
      <c r="AQ336" s="49">
        <v>34331</v>
      </c>
      <c r="AR336" s="49">
        <v>9310</v>
      </c>
      <c r="AS336" s="48">
        <v>211768</v>
      </c>
      <c r="AT336" s="49">
        <v>47537</v>
      </c>
      <c r="AU336" s="49">
        <v>13522</v>
      </c>
      <c r="AV336" s="48">
        <v>108141</v>
      </c>
      <c r="AW336" s="49">
        <v>106061</v>
      </c>
      <c r="AX336" s="49">
        <v>14548</v>
      </c>
      <c r="AY336" s="48">
        <v>212866</v>
      </c>
      <c r="AZ336" s="49">
        <v>172052</v>
      </c>
      <c r="BA336" s="49">
        <v>28828</v>
      </c>
      <c r="BB336" s="48">
        <v>57068</v>
      </c>
      <c r="BC336" s="49">
        <v>31676</v>
      </c>
      <c r="BD336" s="49">
        <v>6152</v>
      </c>
      <c r="BE336" s="48">
        <v>11288</v>
      </c>
      <c r="BF336" s="49">
        <v>8620</v>
      </c>
      <c r="BG336" s="49">
        <v>3182</v>
      </c>
      <c r="BH336" s="50">
        <v>176099</v>
      </c>
      <c r="BI336" s="50">
        <v>90893</v>
      </c>
      <c r="BJ336" s="50">
        <v>31452</v>
      </c>
      <c r="BK336" s="50">
        <v>87446</v>
      </c>
      <c r="BL336" s="50">
        <v>72255</v>
      </c>
      <c r="BM336" s="50">
        <v>16227</v>
      </c>
      <c r="BN336" s="50">
        <v>31682</v>
      </c>
      <c r="BO336" s="50">
        <v>15832</v>
      </c>
      <c r="BP336" s="50">
        <v>21253</v>
      </c>
      <c r="BQ336" s="50">
        <v>222007</v>
      </c>
      <c r="BR336" s="50">
        <v>97387</v>
      </c>
      <c r="BS336" s="50">
        <v>43834</v>
      </c>
      <c r="BT336" s="50">
        <v>50068</v>
      </c>
      <c r="BU336" s="50">
        <v>27323</v>
      </c>
      <c r="BV336" s="50">
        <v>8643</v>
      </c>
      <c r="BW336" s="50">
        <v>114805</v>
      </c>
      <c r="BX336" s="50">
        <v>157245</v>
      </c>
      <c r="BY336" s="50">
        <v>7370</v>
      </c>
      <c r="BZ336" s="50">
        <v>110660</v>
      </c>
      <c r="CA336" s="50">
        <v>155597</v>
      </c>
      <c r="CB336" s="50">
        <v>111326</v>
      </c>
      <c r="CC336" s="50">
        <v>13468</v>
      </c>
      <c r="CD336" s="50">
        <v>3952</v>
      </c>
      <c r="CE336" s="50">
        <v>6104</v>
      </c>
      <c r="CF336" s="50">
        <v>52603</v>
      </c>
      <c r="CG336" s="50">
        <v>29514</v>
      </c>
      <c r="CH336" s="50">
        <v>7429</v>
      </c>
      <c r="CI336" s="50">
        <v>658508</v>
      </c>
      <c r="CJ336" s="50">
        <v>403961</v>
      </c>
      <c r="CK336" s="50">
        <v>110918</v>
      </c>
      <c r="CL336" s="50">
        <v>1617</v>
      </c>
      <c r="CM336" s="50">
        <v>952</v>
      </c>
      <c r="CN336" s="50">
        <v>171</v>
      </c>
      <c r="CO336" s="50">
        <v>125234</v>
      </c>
      <c r="CP336" s="50">
        <v>34271</v>
      </c>
      <c r="CQ336" s="50">
        <v>14369</v>
      </c>
      <c r="CR336" s="50">
        <v>93670</v>
      </c>
      <c r="CS336" s="50">
        <v>18087</v>
      </c>
      <c r="CT336" s="50">
        <v>17704</v>
      </c>
      <c r="CU336" s="51"/>
      <c r="CV336" s="50">
        <f t="shared" si="691"/>
        <v>43437.794687000001</v>
      </c>
      <c r="CW336" s="57">
        <f t="shared" si="692"/>
        <v>33695.789819999998</v>
      </c>
      <c r="CX336" s="57">
        <f t="shared" si="693"/>
        <v>4374.0982400000003</v>
      </c>
      <c r="CY336" s="50">
        <f t="shared" si="694"/>
        <v>584089.42842000001</v>
      </c>
      <c r="CZ336" s="57">
        <f t="shared" si="695"/>
        <v>156499.13833400002</v>
      </c>
      <c r="DA336" s="57">
        <f t="shared" si="696"/>
        <v>56111.983840000001</v>
      </c>
      <c r="DB336" s="50">
        <f t="shared" si="697"/>
        <v>65834.128614000001</v>
      </c>
      <c r="DC336" s="57">
        <f t="shared" si="698"/>
        <v>22987.321588000003</v>
      </c>
      <c r="DD336" s="57">
        <f t="shared" si="699"/>
        <v>2822.0790400000001</v>
      </c>
      <c r="DE336" s="50">
        <f t="shared" si="700"/>
        <v>203840.00971400001</v>
      </c>
      <c r="DF336" s="57">
        <f t="shared" si="701"/>
        <v>72197.111755999998</v>
      </c>
      <c r="DG336" s="57">
        <f t="shared" si="702"/>
        <v>14415.137760000001</v>
      </c>
      <c r="DH336" s="50">
        <f t="shared" si="703"/>
        <v>200049.57029200002</v>
      </c>
      <c r="DI336" s="57">
        <f t="shared" si="704"/>
        <v>59976.969514000004</v>
      </c>
      <c r="DJ336" s="57">
        <f t="shared" si="705"/>
        <v>9296.6502400000008</v>
      </c>
      <c r="DK336" s="50">
        <f t="shared" si="706"/>
        <v>102024.18183900001</v>
      </c>
      <c r="DL336" s="57">
        <f t="shared" si="707"/>
        <v>33252.438604000003</v>
      </c>
      <c r="DM336" s="57">
        <f t="shared" si="708"/>
        <v>9346.2209600000006</v>
      </c>
      <c r="DN336" s="50">
        <f t="shared" si="709"/>
        <v>11771.426565000002</v>
      </c>
      <c r="DO336" s="57">
        <f t="shared" si="710"/>
        <v>5093.6006660000003</v>
      </c>
      <c r="DP336" s="57">
        <f t="shared" si="711"/>
        <v>706.14112</v>
      </c>
      <c r="DQ336" s="50">
        <f t="shared" si="712"/>
        <v>288649.231478</v>
      </c>
      <c r="DR336" s="57">
        <f t="shared" si="713"/>
        <v>139582.10697200001</v>
      </c>
      <c r="DS336" s="57">
        <f t="shared" si="714"/>
        <v>33741.78112</v>
      </c>
      <c r="DT336" s="50">
        <f t="shared" si="715"/>
        <v>254926.79896400002</v>
      </c>
      <c r="DU336" s="57">
        <f t="shared" si="716"/>
        <v>221272.037679</v>
      </c>
      <c r="DV336" s="57">
        <f t="shared" si="717"/>
        <v>34761.778080000004</v>
      </c>
      <c r="DW336" s="50">
        <f t="shared" si="718"/>
        <v>23494.771446000002</v>
      </c>
      <c r="DX336" s="57">
        <f t="shared" si="719"/>
        <v>10122.728847</v>
      </c>
      <c r="DY336" s="57">
        <f t="shared" si="720"/>
        <v>1248.2432000000001</v>
      </c>
      <c r="DZ336" s="50">
        <f t="shared" si="721"/>
        <v>44486.433319000003</v>
      </c>
      <c r="EA336" s="57">
        <f t="shared" si="722"/>
        <v>13185.034709000001</v>
      </c>
      <c r="EB336" s="57">
        <f t="shared" si="723"/>
        <v>1176.8558400000002</v>
      </c>
      <c r="EC336" s="50">
        <f t="shared" si="724"/>
        <v>27696.767187000001</v>
      </c>
      <c r="ED336" s="57">
        <f t="shared" si="725"/>
        <v>7742.1852200000003</v>
      </c>
      <c r="EE336" s="57">
        <f t="shared" si="726"/>
        <v>895.58688000000006</v>
      </c>
      <c r="EF336" s="50">
        <f t="shared" si="727"/>
        <v>79271.814490000004</v>
      </c>
      <c r="EG336" s="57">
        <f t="shared" si="728"/>
        <v>9418.744181</v>
      </c>
      <c r="EH336" s="57">
        <f t="shared" si="729"/>
        <v>1285.5248000000001</v>
      </c>
      <c r="EI336" s="50">
        <f t="shared" si="730"/>
        <v>121216.21496800001</v>
      </c>
      <c r="EJ336" s="57">
        <f t="shared" si="731"/>
        <v>13041.823487</v>
      </c>
      <c r="EK336" s="57">
        <f t="shared" si="732"/>
        <v>1867.1177600000001</v>
      </c>
      <c r="EL336" s="50">
        <f t="shared" si="733"/>
        <v>61900.016541000005</v>
      </c>
      <c r="EM336" s="57">
        <f t="shared" si="734"/>
        <v>29097.941411</v>
      </c>
      <c r="EN336" s="57">
        <f t="shared" si="735"/>
        <v>2008.7878400000002</v>
      </c>
      <c r="EO336" s="50">
        <f t="shared" si="736"/>
        <v>121844.71126600001</v>
      </c>
      <c r="EP336" s="57">
        <f t="shared" si="737"/>
        <v>47202.638252000004</v>
      </c>
      <c r="EQ336" s="57">
        <f t="shared" si="738"/>
        <v>3980.57024</v>
      </c>
      <c r="ER336" s="50">
        <f t="shared" si="739"/>
        <v>32665.780268000002</v>
      </c>
      <c r="ES336" s="57">
        <f t="shared" si="740"/>
        <v>8690.3422760000012</v>
      </c>
      <c r="ET336" s="57">
        <f t="shared" si="741"/>
        <v>849.46816000000001</v>
      </c>
      <c r="EU336" s="50">
        <f t="shared" si="742"/>
        <v>6461.2624880000003</v>
      </c>
      <c r="EV336" s="57">
        <f t="shared" si="743"/>
        <v>2364.90562</v>
      </c>
      <c r="EW336" s="57">
        <f t="shared" si="744"/>
        <v>439.37056000000001</v>
      </c>
      <c r="EX336" s="50">
        <f t="shared" si="745"/>
        <v>100799.24369900001</v>
      </c>
      <c r="EY336" s="57">
        <f t="shared" si="746"/>
        <v>24936.585443</v>
      </c>
      <c r="EZ336" s="57">
        <f t="shared" si="747"/>
        <v>4342.8921600000003</v>
      </c>
      <c r="FA336" s="50">
        <f t="shared" si="748"/>
        <v>50054.177846000006</v>
      </c>
      <c r="FB336" s="57">
        <f t="shared" si="749"/>
        <v>19823.231505</v>
      </c>
      <c r="FC336" s="57">
        <f t="shared" si="750"/>
        <v>2240.6241600000003</v>
      </c>
      <c r="FD336" s="50">
        <f t="shared" si="751"/>
        <v>18134.808482</v>
      </c>
      <c r="FE336" s="57">
        <f t="shared" si="752"/>
        <v>4343.5250320000005</v>
      </c>
      <c r="FF336" s="57">
        <f t="shared" si="753"/>
        <v>2934.6142400000003</v>
      </c>
      <c r="FG336" s="50">
        <f t="shared" si="754"/>
        <v>127077.02880700001</v>
      </c>
      <c r="FH336" s="57">
        <f t="shared" si="755"/>
        <v>26718.220837000001</v>
      </c>
      <c r="FI336" s="57">
        <f t="shared" si="756"/>
        <v>6052.59872</v>
      </c>
      <c r="FJ336" s="50">
        <f t="shared" si="757"/>
        <v>28658.973268000002</v>
      </c>
      <c r="FK336" s="57">
        <f t="shared" si="758"/>
        <v>7496.0923730000004</v>
      </c>
      <c r="FL336" s="57">
        <f t="shared" si="759"/>
        <v>1193.42544</v>
      </c>
      <c r="FM336" s="50">
        <f t="shared" si="760"/>
        <v>65714.496805000002</v>
      </c>
      <c r="FN336" s="57">
        <f t="shared" si="761"/>
        <v>43140.322995000002</v>
      </c>
      <c r="FO336" s="57">
        <f t="shared" si="762"/>
        <v>1017.6496000000001</v>
      </c>
      <c r="FP336" s="50">
        <f t="shared" si="763"/>
        <v>63341.894660000005</v>
      </c>
      <c r="FQ336" s="57">
        <f t="shared" si="764"/>
        <v>42688.192546999999</v>
      </c>
      <c r="FR336" s="57">
        <f t="shared" si="765"/>
        <v>15371.89408</v>
      </c>
      <c r="FS336" s="50">
        <f t="shared" si="766"/>
        <v>7709.096668000001</v>
      </c>
      <c r="FT336" s="57">
        <f t="shared" si="767"/>
        <v>1084.235152</v>
      </c>
      <c r="FU336" s="57">
        <f t="shared" si="768"/>
        <v>842.84032000000002</v>
      </c>
      <c r="FV336" s="50">
        <f t="shared" si="769"/>
        <v>30110.009803000001</v>
      </c>
      <c r="FW336" s="57">
        <f t="shared" si="770"/>
        <v>8097.1954140000007</v>
      </c>
      <c r="FX336" s="57">
        <f t="shared" si="771"/>
        <v>1025.7963200000002</v>
      </c>
      <c r="FY336" s="50">
        <f t="shared" si="772"/>
        <v>376930.63770800002</v>
      </c>
      <c r="FZ336" s="57">
        <f t="shared" si="773"/>
        <v>110827.104311</v>
      </c>
      <c r="GA336" s="57">
        <f t="shared" si="774"/>
        <v>15315.55744</v>
      </c>
      <c r="GB336" s="50">
        <f t="shared" si="775"/>
        <v>925.57241700000009</v>
      </c>
      <c r="GC336" s="57">
        <f t="shared" si="776"/>
        <v>261.18215200000003</v>
      </c>
      <c r="GD336" s="57">
        <f t="shared" si="777"/>
        <v>23.61168</v>
      </c>
      <c r="GE336" s="50">
        <f t="shared" si="778"/>
        <v>71684.066834000012</v>
      </c>
      <c r="GF336" s="57">
        <f t="shared" si="779"/>
        <v>9402.2831210000004</v>
      </c>
      <c r="GG336" s="57">
        <f t="shared" si="780"/>
        <v>1984.0715200000002</v>
      </c>
      <c r="GH336" s="50">
        <f t="shared" si="781"/>
        <v>53616.801670000008</v>
      </c>
      <c r="GI336" s="57">
        <f t="shared" si="782"/>
        <v>4962.1865370000005</v>
      </c>
      <c r="GJ336" s="57">
        <f t="shared" si="783"/>
        <v>2444.5683200000003</v>
      </c>
      <c r="GK336" s="51"/>
    </row>
    <row r="337" spans="1:193" s="45" customFormat="1">
      <c r="A337" s="45" t="s">
        <v>23</v>
      </c>
      <c r="B337" s="46">
        <v>41818</v>
      </c>
      <c r="C337" s="56">
        <v>0.56596299999999999</v>
      </c>
      <c r="D337" s="56">
        <v>0.280835</v>
      </c>
      <c r="E337" s="56">
        <v>0.138211</v>
      </c>
      <c r="F337" s="48">
        <v>112670</v>
      </c>
      <c r="G337" s="49">
        <v>170544</v>
      </c>
      <c r="H337" s="49">
        <v>47775</v>
      </c>
      <c r="I337" s="49">
        <f t="shared" si="785"/>
        <v>1020420</v>
      </c>
      <c r="J337" s="48">
        <v>565907</v>
      </c>
      <c r="K337" s="48">
        <v>414363</v>
      </c>
      <c r="L337" s="48">
        <v>120039</v>
      </c>
      <c r="M337" s="49">
        <v>107415</v>
      </c>
      <c r="N337" s="49">
        <v>26182</v>
      </c>
      <c r="O337" s="48">
        <v>367689</v>
      </c>
      <c r="P337" s="49">
        <v>306274</v>
      </c>
      <c r="Q337" s="49">
        <v>116920</v>
      </c>
      <c r="R337" s="48">
        <v>366573</v>
      </c>
      <c r="S337" s="49">
        <v>232819</v>
      </c>
      <c r="T337" s="49">
        <v>76336</v>
      </c>
      <c r="U337" s="48">
        <v>180151</v>
      </c>
      <c r="V337" s="49">
        <v>145700</v>
      </c>
      <c r="W337" s="49">
        <v>70058</v>
      </c>
      <c r="X337" s="48">
        <v>24482</v>
      </c>
      <c r="Y337" s="49">
        <v>23467</v>
      </c>
      <c r="Z337" s="49">
        <v>6997</v>
      </c>
      <c r="AA337" s="48">
        <v>479181</v>
      </c>
      <c r="AB337" s="49">
        <v>463848</v>
      </c>
      <c r="AC337" s="49">
        <v>231771</v>
      </c>
      <c r="AD337" s="48">
        <v>351742</v>
      </c>
      <c r="AE337" s="49">
        <v>591079</v>
      </c>
      <c r="AF337" s="49">
        <v>194282</v>
      </c>
      <c r="AG337" s="48">
        <v>41376</v>
      </c>
      <c r="AH337" s="49">
        <v>40095</v>
      </c>
      <c r="AI337" s="49">
        <v>10147</v>
      </c>
      <c r="AJ337" s="48">
        <v>105398</v>
      </c>
      <c r="AK337" s="49">
        <v>75866</v>
      </c>
      <c r="AL337" s="49">
        <v>14557</v>
      </c>
      <c r="AM337" s="48">
        <v>63063</v>
      </c>
      <c r="AN337" s="49">
        <v>39214</v>
      </c>
      <c r="AO337" s="49">
        <v>8732</v>
      </c>
      <c r="AP337" s="48">
        <v>145508</v>
      </c>
      <c r="AQ337" s="49">
        <v>38230</v>
      </c>
      <c r="AR337" s="49">
        <v>10596</v>
      </c>
      <c r="AS337" s="48">
        <v>269526</v>
      </c>
      <c r="AT337" s="49">
        <v>61417</v>
      </c>
      <c r="AU337" s="49">
        <v>18770</v>
      </c>
      <c r="AV337" s="48">
        <v>130598</v>
      </c>
      <c r="AW337" s="49">
        <v>115053</v>
      </c>
      <c r="AX337" s="49">
        <v>15559</v>
      </c>
      <c r="AY337" s="48">
        <v>219297</v>
      </c>
      <c r="AZ337" s="49">
        <v>189878</v>
      </c>
      <c r="BA337" s="49">
        <v>33531</v>
      </c>
      <c r="BB337" s="48">
        <v>69759</v>
      </c>
      <c r="BC337" s="49">
        <v>46920</v>
      </c>
      <c r="BD337" s="49">
        <v>9752</v>
      </c>
      <c r="BE337" s="48">
        <v>21572</v>
      </c>
      <c r="BF337" s="49">
        <v>10995</v>
      </c>
      <c r="BG337" s="49">
        <v>3963</v>
      </c>
      <c r="BH337" s="50">
        <v>178387</v>
      </c>
      <c r="BI337" s="50">
        <v>97195</v>
      </c>
      <c r="BJ337" s="50">
        <v>34555</v>
      </c>
      <c r="BK337" s="50">
        <v>106867</v>
      </c>
      <c r="BL337" s="50">
        <v>106810</v>
      </c>
      <c r="BM337" s="50">
        <v>24992</v>
      </c>
      <c r="BN337" s="50">
        <v>32263</v>
      </c>
      <c r="BO337" s="50">
        <v>12191</v>
      </c>
      <c r="BP337" s="50">
        <v>20170</v>
      </c>
      <c r="BQ337" s="50">
        <v>221739</v>
      </c>
      <c r="BR337" s="50">
        <v>76488</v>
      </c>
      <c r="BS337" s="50">
        <v>36753</v>
      </c>
      <c r="BT337" s="50">
        <v>50882</v>
      </c>
      <c r="BU337" s="50">
        <v>30606</v>
      </c>
      <c r="BV337" s="50">
        <v>8217</v>
      </c>
      <c r="BW337" s="50">
        <v>111225</v>
      </c>
      <c r="BX337" s="50">
        <v>166421</v>
      </c>
      <c r="BY337" s="50">
        <v>8513</v>
      </c>
      <c r="BZ337" s="50">
        <v>114788</v>
      </c>
      <c r="CA337" s="50">
        <v>131483</v>
      </c>
      <c r="CB337" s="50">
        <v>101456</v>
      </c>
      <c r="CC337" s="50">
        <v>14376</v>
      </c>
      <c r="CD337" s="50">
        <v>6333</v>
      </c>
      <c r="CE337" s="50">
        <v>10123</v>
      </c>
      <c r="CF337" s="50">
        <v>49467</v>
      </c>
      <c r="CG337" s="50">
        <v>26503</v>
      </c>
      <c r="CH337" s="50">
        <v>6992</v>
      </c>
      <c r="CI337" s="50">
        <v>663494</v>
      </c>
      <c r="CJ337" s="50">
        <v>347503</v>
      </c>
      <c r="CK337" s="50">
        <v>103713</v>
      </c>
      <c r="CL337" s="50">
        <v>1600</v>
      </c>
      <c r="CM337" s="50">
        <v>463</v>
      </c>
      <c r="CN337" s="50">
        <v>197</v>
      </c>
      <c r="CO337" s="50">
        <v>128109</v>
      </c>
      <c r="CP337" s="50">
        <v>25803</v>
      </c>
      <c r="CQ337" s="50">
        <v>12247</v>
      </c>
      <c r="CR337" s="50">
        <v>83343</v>
      </c>
      <c r="CS337" s="50">
        <v>15921</v>
      </c>
      <c r="CT337" s="50">
        <v>16087</v>
      </c>
      <c r="CU337" s="51"/>
      <c r="CV337" s="50">
        <f t="shared" si="691"/>
        <v>63767.051209999998</v>
      </c>
      <c r="CW337" s="57">
        <f t="shared" si="692"/>
        <v>47894.724240000003</v>
      </c>
      <c r="CX337" s="57">
        <f t="shared" si="693"/>
        <v>6603.0305250000001</v>
      </c>
      <c r="CY337" s="50">
        <f t="shared" si="694"/>
        <v>577519.96446000005</v>
      </c>
      <c r="CZ337" s="57">
        <f t="shared" si="695"/>
        <v>158926.49234500001</v>
      </c>
      <c r="DA337" s="57">
        <f t="shared" si="696"/>
        <v>57269.524593000002</v>
      </c>
      <c r="DB337" s="50">
        <f t="shared" si="697"/>
        <v>67937.632557000004</v>
      </c>
      <c r="DC337" s="57">
        <f t="shared" si="698"/>
        <v>30165.891524999999</v>
      </c>
      <c r="DD337" s="57">
        <f t="shared" si="699"/>
        <v>3618.640402</v>
      </c>
      <c r="DE337" s="50">
        <f t="shared" si="700"/>
        <v>208098.369507</v>
      </c>
      <c r="DF337" s="57">
        <f t="shared" si="701"/>
        <v>86012.458790000004</v>
      </c>
      <c r="DG337" s="57">
        <f t="shared" si="702"/>
        <v>16159.63012</v>
      </c>
      <c r="DH337" s="50">
        <f t="shared" si="703"/>
        <v>207466.75479899999</v>
      </c>
      <c r="DI337" s="57">
        <f t="shared" si="704"/>
        <v>65383.723865</v>
      </c>
      <c r="DJ337" s="57">
        <f t="shared" si="705"/>
        <v>10550.474896</v>
      </c>
      <c r="DK337" s="50">
        <f t="shared" si="706"/>
        <v>101958.800413</v>
      </c>
      <c r="DL337" s="57">
        <f t="shared" si="707"/>
        <v>40917.659500000002</v>
      </c>
      <c r="DM337" s="57">
        <f t="shared" si="708"/>
        <v>9682.7862380000006</v>
      </c>
      <c r="DN337" s="50">
        <f t="shared" si="709"/>
        <v>13855.906166000001</v>
      </c>
      <c r="DO337" s="57">
        <f t="shared" si="710"/>
        <v>6590.354945</v>
      </c>
      <c r="DP337" s="57">
        <f t="shared" si="711"/>
        <v>967.06236699999999</v>
      </c>
      <c r="DQ337" s="50">
        <f t="shared" si="712"/>
        <v>271198.71630299999</v>
      </c>
      <c r="DR337" s="57">
        <f t="shared" si="713"/>
        <v>130264.75307999999</v>
      </c>
      <c r="DS337" s="57">
        <f t="shared" si="714"/>
        <v>32033.301681000001</v>
      </c>
      <c r="DT337" s="50">
        <f t="shared" si="715"/>
        <v>199072.95754599999</v>
      </c>
      <c r="DU337" s="57">
        <f t="shared" si="716"/>
        <v>165995.670965</v>
      </c>
      <c r="DV337" s="57">
        <f t="shared" si="717"/>
        <v>26851.909501999999</v>
      </c>
      <c r="DW337" s="50">
        <f t="shared" si="718"/>
        <v>23417.285088000001</v>
      </c>
      <c r="DX337" s="57">
        <f t="shared" si="719"/>
        <v>11260.079325000001</v>
      </c>
      <c r="DY337" s="57">
        <f t="shared" si="720"/>
        <v>1402.427017</v>
      </c>
      <c r="DZ337" s="50">
        <f t="shared" si="721"/>
        <v>59651.368274</v>
      </c>
      <c r="EA337" s="57">
        <f t="shared" si="722"/>
        <v>21305.828109999999</v>
      </c>
      <c r="EB337" s="57">
        <f t="shared" si="723"/>
        <v>2011.937527</v>
      </c>
      <c r="EC337" s="50">
        <f t="shared" si="724"/>
        <v>35691.324669000001</v>
      </c>
      <c r="ED337" s="57">
        <f t="shared" si="725"/>
        <v>11012.663689999999</v>
      </c>
      <c r="EE337" s="57">
        <f t="shared" si="726"/>
        <v>1206.8584519999999</v>
      </c>
      <c r="EF337" s="50">
        <f t="shared" si="727"/>
        <v>82352.144203999997</v>
      </c>
      <c r="EG337" s="57">
        <f t="shared" si="728"/>
        <v>10736.322050000001</v>
      </c>
      <c r="EH337" s="57">
        <f t="shared" si="729"/>
        <v>1464.4837560000001</v>
      </c>
      <c r="EI337" s="50">
        <f t="shared" si="730"/>
        <v>152541.74353800001</v>
      </c>
      <c r="EJ337" s="57">
        <f t="shared" si="731"/>
        <v>17248.043194999998</v>
      </c>
      <c r="EK337" s="57">
        <f t="shared" si="732"/>
        <v>2594.2204700000002</v>
      </c>
      <c r="EL337" s="50">
        <f t="shared" si="733"/>
        <v>73913.635874</v>
      </c>
      <c r="EM337" s="57">
        <f t="shared" si="734"/>
        <v>32310.909254999999</v>
      </c>
      <c r="EN337" s="57">
        <f t="shared" si="735"/>
        <v>2150.4249490000002</v>
      </c>
      <c r="EO337" s="50">
        <f t="shared" si="736"/>
        <v>124113.98801099999</v>
      </c>
      <c r="EP337" s="57">
        <f t="shared" si="737"/>
        <v>53324.388129999999</v>
      </c>
      <c r="EQ337" s="57">
        <f t="shared" si="738"/>
        <v>4634.3530410000003</v>
      </c>
      <c r="ER337" s="50">
        <f t="shared" si="739"/>
        <v>39481.012917</v>
      </c>
      <c r="ES337" s="57">
        <f t="shared" si="740"/>
        <v>13176.778200000001</v>
      </c>
      <c r="ET337" s="57">
        <f t="shared" si="741"/>
        <v>1347.833672</v>
      </c>
      <c r="EU337" s="50">
        <f t="shared" si="742"/>
        <v>12208.953836000001</v>
      </c>
      <c r="EV337" s="57">
        <f t="shared" si="743"/>
        <v>3087.7808249999998</v>
      </c>
      <c r="EW337" s="57">
        <f t="shared" si="744"/>
        <v>547.73019299999999</v>
      </c>
      <c r="EX337" s="50">
        <f t="shared" si="745"/>
        <v>100960.441681</v>
      </c>
      <c r="EY337" s="57">
        <f t="shared" si="746"/>
        <v>27295.757825000001</v>
      </c>
      <c r="EZ337" s="57">
        <f t="shared" si="747"/>
        <v>4775.8811050000004</v>
      </c>
      <c r="FA337" s="50">
        <f t="shared" si="748"/>
        <v>60482.767920999999</v>
      </c>
      <c r="FB337" s="57">
        <f t="shared" si="749"/>
        <v>29995.986349999999</v>
      </c>
      <c r="FC337" s="57">
        <f t="shared" si="750"/>
        <v>3454.169312</v>
      </c>
      <c r="FD337" s="50">
        <f t="shared" si="751"/>
        <v>18259.664269000001</v>
      </c>
      <c r="FE337" s="57">
        <f t="shared" si="752"/>
        <v>3423.6594850000001</v>
      </c>
      <c r="FF337" s="57">
        <f t="shared" si="753"/>
        <v>2787.71587</v>
      </c>
      <c r="FG337" s="50">
        <f t="shared" si="754"/>
        <v>125496.069657</v>
      </c>
      <c r="FH337" s="57">
        <f t="shared" si="755"/>
        <v>21480.50748</v>
      </c>
      <c r="FI337" s="57">
        <f t="shared" si="756"/>
        <v>5079.6688830000003</v>
      </c>
      <c r="FJ337" s="50">
        <f t="shared" si="757"/>
        <v>28797.329365999998</v>
      </c>
      <c r="FK337" s="57">
        <f t="shared" si="758"/>
        <v>8595.2360100000005</v>
      </c>
      <c r="FL337" s="57">
        <f t="shared" si="759"/>
        <v>1135.679787</v>
      </c>
      <c r="FM337" s="50">
        <f t="shared" si="760"/>
        <v>62949.234675</v>
      </c>
      <c r="FN337" s="57">
        <f t="shared" si="761"/>
        <v>46736.841535</v>
      </c>
      <c r="FO337" s="57">
        <f t="shared" si="762"/>
        <v>1176.5902430000001</v>
      </c>
      <c r="FP337" s="50">
        <f t="shared" si="763"/>
        <v>64965.760843999997</v>
      </c>
      <c r="FQ337" s="57">
        <f t="shared" si="764"/>
        <v>36925.028305</v>
      </c>
      <c r="FR337" s="57">
        <f t="shared" si="765"/>
        <v>14022.335215999999</v>
      </c>
      <c r="FS337" s="50">
        <f t="shared" si="766"/>
        <v>8136.2840880000003</v>
      </c>
      <c r="FT337" s="57">
        <f t="shared" si="767"/>
        <v>1778.528055</v>
      </c>
      <c r="FU337" s="57">
        <f t="shared" si="768"/>
        <v>1399.1099529999999</v>
      </c>
      <c r="FV337" s="50">
        <f t="shared" si="769"/>
        <v>27996.491720999999</v>
      </c>
      <c r="FW337" s="57">
        <f t="shared" si="770"/>
        <v>7442.9700050000001</v>
      </c>
      <c r="FX337" s="57">
        <f t="shared" si="771"/>
        <v>966.37131199999999</v>
      </c>
      <c r="FY337" s="50">
        <f t="shared" si="772"/>
        <v>375513.05472199997</v>
      </c>
      <c r="FZ337" s="57">
        <f t="shared" si="773"/>
        <v>97591.005004999999</v>
      </c>
      <c r="GA337" s="57">
        <f t="shared" si="774"/>
        <v>14334.277443000001</v>
      </c>
      <c r="GB337" s="50">
        <f t="shared" si="775"/>
        <v>905.54079999999999</v>
      </c>
      <c r="GC337" s="57">
        <f t="shared" si="776"/>
        <v>130.02660499999999</v>
      </c>
      <c r="GD337" s="57">
        <f t="shared" si="777"/>
        <v>27.227567000000001</v>
      </c>
      <c r="GE337" s="50">
        <f t="shared" si="778"/>
        <v>72504.953966999994</v>
      </c>
      <c r="GF337" s="57">
        <f t="shared" si="779"/>
        <v>7246.3855050000002</v>
      </c>
      <c r="GG337" s="57">
        <f t="shared" si="780"/>
        <v>1692.6701170000001</v>
      </c>
      <c r="GH337" s="50">
        <f t="shared" si="781"/>
        <v>47169.054308999999</v>
      </c>
      <c r="GI337" s="57">
        <f t="shared" si="782"/>
        <v>4471.174035</v>
      </c>
      <c r="GJ337" s="57">
        <f t="shared" si="783"/>
        <v>2223.400357</v>
      </c>
      <c r="GK337" s="51"/>
    </row>
    <row r="338" spans="1:193" s="45" customFormat="1">
      <c r="A338" s="45" t="s">
        <v>23</v>
      </c>
      <c r="B338" s="46">
        <v>41817</v>
      </c>
      <c r="C338" s="56">
        <v>0.5776</v>
      </c>
      <c r="D338" s="56">
        <v>0.27373700000000001</v>
      </c>
      <c r="E338" s="56">
        <v>0.132461</v>
      </c>
      <c r="F338" s="48">
        <v>131554</v>
      </c>
      <c r="G338" s="49">
        <v>184938</v>
      </c>
      <c r="H338" s="49">
        <v>54138</v>
      </c>
      <c r="I338" s="49">
        <f t="shared" si="785"/>
        <v>1020420</v>
      </c>
      <c r="J338" s="48">
        <v>592134</v>
      </c>
      <c r="K338" s="48">
        <v>433230</v>
      </c>
      <c r="L338" s="48">
        <v>127136</v>
      </c>
      <c r="M338" s="49">
        <v>114996</v>
      </c>
      <c r="N338" s="49">
        <v>27213</v>
      </c>
      <c r="O338" s="48">
        <v>361386</v>
      </c>
      <c r="P338" s="49">
        <v>307508</v>
      </c>
      <c r="Q338" s="49">
        <v>119443</v>
      </c>
      <c r="R338" s="48">
        <v>399593</v>
      </c>
      <c r="S338" s="49">
        <v>231094</v>
      </c>
      <c r="T338" s="49">
        <v>83873</v>
      </c>
      <c r="U338" s="48">
        <v>238807</v>
      </c>
      <c r="V338" s="49">
        <v>201569</v>
      </c>
      <c r="W338" s="49">
        <v>90443</v>
      </c>
      <c r="X338" s="48">
        <v>26908</v>
      </c>
      <c r="Y338" s="49">
        <v>25196</v>
      </c>
      <c r="Z338" s="49">
        <v>7771</v>
      </c>
      <c r="AA338" s="48">
        <v>460437</v>
      </c>
      <c r="AB338" s="49">
        <v>413097</v>
      </c>
      <c r="AC338" s="49">
        <v>222737</v>
      </c>
      <c r="AD338" s="48">
        <v>323104</v>
      </c>
      <c r="AE338" s="49">
        <v>510009</v>
      </c>
      <c r="AF338" s="49">
        <v>176031</v>
      </c>
      <c r="AG338" s="48">
        <v>42954</v>
      </c>
      <c r="AH338" s="49">
        <v>41389</v>
      </c>
      <c r="AI338" s="49">
        <v>10508</v>
      </c>
      <c r="AJ338" s="48">
        <v>110719</v>
      </c>
      <c r="AK338" s="49">
        <v>78894</v>
      </c>
      <c r="AL338" s="49">
        <v>15243</v>
      </c>
      <c r="AM338" s="48">
        <v>65761</v>
      </c>
      <c r="AN338" s="49">
        <v>44060</v>
      </c>
      <c r="AO338" s="49">
        <v>9538</v>
      </c>
      <c r="AP338" s="48">
        <v>145395</v>
      </c>
      <c r="AQ338" s="49">
        <v>35860</v>
      </c>
      <c r="AR338" s="49">
        <v>10231</v>
      </c>
      <c r="AS338" s="48">
        <v>276029</v>
      </c>
      <c r="AT338" s="49">
        <v>59162</v>
      </c>
      <c r="AU338" s="49">
        <v>18851</v>
      </c>
      <c r="AV338" s="48">
        <v>129855</v>
      </c>
      <c r="AW338" s="49">
        <v>109145</v>
      </c>
      <c r="AX338" s="49">
        <v>15401</v>
      </c>
      <c r="AY338" s="48">
        <v>153215</v>
      </c>
      <c r="AZ338" s="49">
        <v>133799</v>
      </c>
      <c r="BA338" s="49">
        <v>25425</v>
      </c>
      <c r="BB338" s="48">
        <v>56978</v>
      </c>
      <c r="BC338" s="49">
        <v>37972</v>
      </c>
      <c r="BD338" s="49">
        <v>8736</v>
      </c>
      <c r="BE338" s="48">
        <v>12636</v>
      </c>
      <c r="BF338" s="49">
        <v>11186</v>
      </c>
      <c r="BG338" s="49">
        <v>3771</v>
      </c>
      <c r="BH338" s="50">
        <v>213557</v>
      </c>
      <c r="BI338" s="50">
        <v>104386</v>
      </c>
      <c r="BJ338" s="50">
        <v>36138</v>
      </c>
      <c r="BK338" s="50">
        <v>144663</v>
      </c>
      <c r="BL338" s="50">
        <v>106077</v>
      </c>
      <c r="BM338" s="50">
        <v>26307</v>
      </c>
      <c r="BN338" s="50">
        <v>28726</v>
      </c>
      <c r="BO338" s="50">
        <v>11437</v>
      </c>
      <c r="BP338" s="50">
        <v>19761</v>
      </c>
      <c r="BQ338" s="50">
        <v>199666</v>
      </c>
      <c r="BR338" s="50">
        <v>67813</v>
      </c>
      <c r="BS338" s="50">
        <v>35283</v>
      </c>
      <c r="BT338" s="50">
        <v>50814</v>
      </c>
      <c r="BU338" s="50">
        <v>22572</v>
      </c>
      <c r="BV338" s="50">
        <v>8576</v>
      </c>
      <c r="BW338" s="50">
        <v>114252</v>
      </c>
      <c r="BX338" s="50">
        <v>176870</v>
      </c>
      <c r="BY338" s="50">
        <v>10752</v>
      </c>
      <c r="BZ338" s="50">
        <v>114919</v>
      </c>
      <c r="CA338" s="50">
        <v>102698</v>
      </c>
      <c r="CB338" s="50">
        <v>86077</v>
      </c>
      <c r="CC338" s="50">
        <v>20652</v>
      </c>
      <c r="CD338" s="50">
        <v>6427</v>
      </c>
      <c r="CE338" s="50">
        <v>9777</v>
      </c>
      <c r="CF338" s="50">
        <v>49011</v>
      </c>
      <c r="CG338" s="50">
        <v>21705</v>
      </c>
      <c r="CH338" s="50">
        <v>6304</v>
      </c>
      <c r="CI338" s="50">
        <v>629765</v>
      </c>
      <c r="CJ338" s="50">
        <v>323687</v>
      </c>
      <c r="CK338" s="50">
        <v>97743</v>
      </c>
      <c r="CL338" s="50">
        <v>2152</v>
      </c>
      <c r="CM338" s="50">
        <v>525</v>
      </c>
      <c r="CN338" s="50">
        <v>374</v>
      </c>
      <c r="CO338" s="50">
        <v>104872</v>
      </c>
      <c r="CP338" s="50">
        <v>23705</v>
      </c>
      <c r="CQ338" s="50">
        <v>10499</v>
      </c>
      <c r="CR338" s="50">
        <v>72620</v>
      </c>
      <c r="CS338" s="50">
        <v>15345</v>
      </c>
      <c r="CT338" s="50">
        <v>16383</v>
      </c>
      <c r="CU338" s="51"/>
      <c r="CV338" s="50">
        <f t="shared" si="691"/>
        <v>75985.590400000001</v>
      </c>
      <c r="CW338" s="57">
        <f t="shared" si="692"/>
        <v>50624.373306000001</v>
      </c>
      <c r="CX338" s="57">
        <f t="shared" si="693"/>
        <v>7171.1736179999998</v>
      </c>
      <c r="CY338" s="50">
        <f t="shared" si="694"/>
        <v>589394.59199999995</v>
      </c>
      <c r="CZ338" s="57">
        <f t="shared" si="695"/>
        <v>162088.98475800001</v>
      </c>
      <c r="DA338" s="57">
        <f t="shared" si="696"/>
        <v>57386.079030000001</v>
      </c>
      <c r="DB338" s="50">
        <f t="shared" si="697"/>
        <v>73433.753599999996</v>
      </c>
      <c r="DC338" s="57">
        <f t="shared" si="698"/>
        <v>31478.660051999999</v>
      </c>
      <c r="DD338" s="57">
        <f t="shared" si="699"/>
        <v>3604.6611929999999</v>
      </c>
      <c r="DE338" s="50">
        <f t="shared" si="700"/>
        <v>208736.55360000001</v>
      </c>
      <c r="DF338" s="57">
        <f t="shared" si="701"/>
        <v>84176.317395999999</v>
      </c>
      <c r="DG338" s="57">
        <f t="shared" si="702"/>
        <v>15821.539223</v>
      </c>
      <c r="DH338" s="50">
        <f t="shared" si="703"/>
        <v>230804.91680000001</v>
      </c>
      <c r="DI338" s="57">
        <f t="shared" si="704"/>
        <v>63258.978278000002</v>
      </c>
      <c r="DJ338" s="57">
        <f t="shared" si="705"/>
        <v>11109.901453</v>
      </c>
      <c r="DK338" s="50">
        <f t="shared" si="706"/>
        <v>137934.92319999999</v>
      </c>
      <c r="DL338" s="57">
        <f t="shared" si="707"/>
        <v>55176.893352999999</v>
      </c>
      <c r="DM338" s="57">
        <f t="shared" si="708"/>
        <v>11980.170222999999</v>
      </c>
      <c r="DN338" s="50">
        <f t="shared" si="709"/>
        <v>15542.060799999999</v>
      </c>
      <c r="DO338" s="57">
        <f t="shared" si="710"/>
        <v>6897.0774520000004</v>
      </c>
      <c r="DP338" s="57">
        <f t="shared" si="711"/>
        <v>1029.354431</v>
      </c>
      <c r="DQ338" s="50">
        <f t="shared" si="712"/>
        <v>265948.41119999997</v>
      </c>
      <c r="DR338" s="57">
        <f t="shared" si="713"/>
        <v>113079.933489</v>
      </c>
      <c r="DS338" s="57">
        <f t="shared" si="714"/>
        <v>29503.965756999998</v>
      </c>
      <c r="DT338" s="50">
        <f t="shared" si="715"/>
        <v>186624.87040000001</v>
      </c>
      <c r="DU338" s="57">
        <f t="shared" si="716"/>
        <v>139608.333633</v>
      </c>
      <c r="DV338" s="57">
        <f t="shared" si="717"/>
        <v>23317.242290999999</v>
      </c>
      <c r="DW338" s="50">
        <f t="shared" si="718"/>
        <v>24810.2304</v>
      </c>
      <c r="DX338" s="57">
        <f t="shared" si="719"/>
        <v>11329.700693000001</v>
      </c>
      <c r="DY338" s="57">
        <f t="shared" si="720"/>
        <v>1391.9001879999998</v>
      </c>
      <c r="DZ338" s="50">
        <f t="shared" si="721"/>
        <v>63951.294399999999</v>
      </c>
      <c r="EA338" s="57">
        <f t="shared" si="722"/>
        <v>21596.206878000001</v>
      </c>
      <c r="EB338" s="57">
        <f t="shared" si="723"/>
        <v>2019.1030229999999</v>
      </c>
      <c r="EC338" s="50">
        <f t="shared" si="724"/>
        <v>37983.553599999999</v>
      </c>
      <c r="ED338" s="57">
        <f t="shared" si="725"/>
        <v>12060.852220000001</v>
      </c>
      <c r="EE338" s="57">
        <f t="shared" si="726"/>
        <v>1263.413018</v>
      </c>
      <c r="EF338" s="50">
        <f t="shared" si="727"/>
        <v>83980.152000000002</v>
      </c>
      <c r="EG338" s="57">
        <f t="shared" si="728"/>
        <v>9816.2088199999998</v>
      </c>
      <c r="EH338" s="57">
        <f t="shared" si="729"/>
        <v>1355.2084909999999</v>
      </c>
      <c r="EI338" s="50">
        <f t="shared" si="730"/>
        <v>159434.3504</v>
      </c>
      <c r="EJ338" s="57">
        <f t="shared" si="731"/>
        <v>16194.828394</v>
      </c>
      <c r="EK338" s="57">
        <f t="shared" si="732"/>
        <v>2497.0223109999997</v>
      </c>
      <c r="EL338" s="50">
        <f t="shared" si="733"/>
        <v>75004.248000000007</v>
      </c>
      <c r="EM338" s="57">
        <f t="shared" si="734"/>
        <v>29877.024864999999</v>
      </c>
      <c r="EN338" s="57">
        <f t="shared" si="735"/>
        <v>2040.0318609999999</v>
      </c>
      <c r="EO338" s="50">
        <f t="shared" si="736"/>
        <v>88496.983999999997</v>
      </c>
      <c r="EP338" s="57">
        <f t="shared" si="737"/>
        <v>36625.736862999998</v>
      </c>
      <c r="EQ338" s="57">
        <f t="shared" si="738"/>
        <v>3367.820925</v>
      </c>
      <c r="ER338" s="50">
        <f t="shared" si="739"/>
        <v>32910.4928</v>
      </c>
      <c r="ES338" s="57">
        <f t="shared" si="740"/>
        <v>10394.341364</v>
      </c>
      <c r="ET338" s="57">
        <f t="shared" si="741"/>
        <v>1157.179296</v>
      </c>
      <c r="EU338" s="50">
        <f t="shared" si="742"/>
        <v>7298.5536000000002</v>
      </c>
      <c r="EV338" s="57">
        <f t="shared" si="743"/>
        <v>3062.022082</v>
      </c>
      <c r="EW338" s="57">
        <f t="shared" si="744"/>
        <v>499.51043099999998</v>
      </c>
      <c r="EX338" s="50">
        <f t="shared" si="745"/>
        <v>123350.5232</v>
      </c>
      <c r="EY338" s="57">
        <f t="shared" si="746"/>
        <v>28574.310482000001</v>
      </c>
      <c r="EZ338" s="57">
        <f t="shared" si="747"/>
        <v>4786.875618</v>
      </c>
      <c r="FA338" s="50">
        <f t="shared" si="748"/>
        <v>83557.348800000007</v>
      </c>
      <c r="FB338" s="57">
        <f t="shared" si="749"/>
        <v>29037.199748999999</v>
      </c>
      <c r="FC338" s="57">
        <f t="shared" si="750"/>
        <v>3484.651527</v>
      </c>
      <c r="FD338" s="50">
        <f t="shared" si="751"/>
        <v>16592.137600000002</v>
      </c>
      <c r="FE338" s="57">
        <f t="shared" si="752"/>
        <v>3130.7300690000002</v>
      </c>
      <c r="FF338" s="57">
        <f t="shared" si="753"/>
        <v>2617.5618209999998</v>
      </c>
      <c r="FG338" s="50">
        <f t="shared" si="754"/>
        <v>115327.0816</v>
      </c>
      <c r="FH338" s="57">
        <f t="shared" si="755"/>
        <v>18562.927180999999</v>
      </c>
      <c r="FI338" s="57">
        <f t="shared" si="756"/>
        <v>4673.6214629999995</v>
      </c>
      <c r="FJ338" s="50">
        <f t="shared" si="757"/>
        <v>29350.166400000002</v>
      </c>
      <c r="FK338" s="57">
        <f t="shared" si="758"/>
        <v>6178.7915640000001</v>
      </c>
      <c r="FL338" s="57">
        <f t="shared" si="759"/>
        <v>1135.9855359999999</v>
      </c>
      <c r="FM338" s="50">
        <f t="shared" si="760"/>
        <v>65991.955199999997</v>
      </c>
      <c r="FN338" s="57">
        <f t="shared" si="761"/>
        <v>48415.863190000004</v>
      </c>
      <c r="FO338" s="57">
        <f t="shared" si="762"/>
        <v>1424.2206719999999</v>
      </c>
      <c r="FP338" s="50">
        <f t="shared" si="763"/>
        <v>66377.214399999997</v>
      </c>
      <c r="FQ338" s="57">
        <f t="shared" si="764"/>
        <v>28112.242426000001</v>
      </c>
      <c r="FR338" s="57">
        <f t="shared" si="765"/>
        <v>11401.845497</v>
      </c>
      <c r="FS338" s="50">
        <f t="shared" si="766"/>
        <v>11928.5952</v>
      </c>
      <c r="FT338" s="57">
        <f t="shared" si="767"/>
        <v>1759.307699</v>
      </c>
      <c r="FU338" s="57">
        <f t="shared" si="768"/>
        <v>1295.071197</v>
      </c>
      <c r="FV338" s="50">
        <f t="shared" si="769"/>
        <v>28308.7536</v>
      </c>
      <c r="FW338" s="57">
        <f t="shared" si="770"/>
        <v>5941.461585</v>
      </c>
      <c r="FX338" s="57">
        <f t="shared" si="771"/>
        <v>835.03414399999997</v>
      </c>
      <c r="FY338" s="50">
        <f t="shared" si="772"/>
        <v>363752.26400000002</v>
      </c>
      <c r="FZ338" s="57">
        <f t="shared" si="773"/>
        <v>88605.108319000006</v>
      </c>
      <c r="GA338" s="57">
        <f t="shared" si="774"/>
        <v>12947.135522999999</v>
      </c>
      <c r="GB338" s="50">
        <f t="shared" si="775"/>
        <v>1242.9952000000001</v>
      </c>
      <c r="GC338" s="57">
        <f t="shared" si="776"/>
        <v>143.71192500000001</v>
      </c>
      <c r="GD338" s="57">
        <f t="shared" si="777"/>
        <v>49.540413999999998</v>
      </c>
      <c r="GE338" s="50">
        <f t="shared" si="778"/>
        <v>60574.067199999998</v>
      </c>
      <c r="GF338" s="57">
        <f t="shared" si="779"/>
        <v>6488.9355850000002</v>
      </c>
      <c r="GG338" s="57">
        <f t="shared" si="780"/>
        <v>1390.7080389999999</v>
      </c>
      <c r="GH338" s="50">
        <f t="shared" si="781"/>
        <v>41945.311999999998</v>
      </c>
      <c r="GI338" s="57">
        <f t="shared" si="782"/>
        <v>4200.4942650000003</v>
      </c>
      <c r="GJ338" s="57">
        <f t="shared" si="783"/>
        <v>2170.1085629999998</v>
      </c>
      <c r="GK338" s="51"/>
    </row>
    <row r="339" spans="1:193" s="45" customFormat="1">
      <c r="A339" s="45" t="s">
        <v>23</v>
      </c>
      <c r="B339" s="46">
        <v>41816</v>
      </c>
      <c r="C339" s="56">
        <v>0.58246600000000004</v>
      </c>
      <c r="D339" s="56">
        <v>0.27204600000000001</v>
      </c>
      <c r="E339" s="56">
        <v>0.128883</v>
      </c>
      <c r="F339" s="48">
        <v>135788</v>
      </c>
      <c r="G339" s="49">
        <v>184490</v>
      </c>
      <c r="H339" s="49">
        <v>54851</v>
      </c>
      <c r="I339" s="49">
        <v>1163338</v>
      </c>
      <c r="J339" s="48">
        <v>571665</v>
      </c>
      <c r="K339" s="48">
        <v>420644</v>
      </c>
      <c r="L339" s="48">
        <v>132163</v>
      </c>
      <c r="M339" s="49">
        <v>133039</v>
      </c>
      <c r="N339" s="49">
        <v>28615</v>
      </c>
      <c r="O339" s="48">
        <v>367947</v>
      </c>
      <c r="P339" s="49">
        <v>298881</v>
      </c>
      <c r="Q339" s="49">
        <v>118816</v>
      </c>
      <c r="R339" s="48">
        <v>396813</v>
      </c>
      <c r="S339" s="49">
        <v>210278</v>
      </c>
      <c r="T339" s="49">
        <v>80590</v>
      </c>
      <c r="U339" s="48">
        <v>198998</v>
      </c>
      <c r="V339" s="49">
        <v>160247</v>
      </c>
      <c r="W339" s="49">
        <v>75751</v>
      </c>
      <c r="X339" s="48">
        <v>26579</v>
      </c>
      <c r="Y339" s="49">
        <v>24537</v>
      </c>
      <c r="Z339" s="49">
        <v>7622</v>
      </c>
      <c r="AA339" s="48">
        <v>458624</v>
      </c>
      <c r="AB339" s="49">
        <v>381632</v>
      </c>
      <c r="AC339" s="49">
        <v>216303</v>
      </c>
      <c r="AD339" s="48">
        <v>315084</v>
      </c>
      <c r="AE339" s="49">
        <v>474698</v>
      </c>
      <c r="AF339" s="49">
        <v>169749</v>
      </c>
      <c r="AG339" s="48">
        <v>43201</v>
      </c>
      <c r="AH339" s="49">
        <v>41039</v>
      </c>
      <c r="AI339" s="49">
        <v>10596</v>
      </c>
      <c r="AJ339" s="48">
        <v>109378</v>
      </c>
      <c r="AK339" s="49">
        <v>76234</v>
      </c>
      <c r="AL339" s="49">
        <v>15046</v>
      </c>
      <c r="AM339" s="48">
        <v>65684</v>
      </c>
      <c r="AN339" s="49">
        <v>44289</v>
      </c>
      <c r="AO339" s="49">
        <v>9015</v>
      </c>
      <c r="AP339" s="48">
        <v>146707</v>
      </c>
      <c r="AQ339" s="49">
        <v>31791</v>
      </c>
      <c r="AR339" s="49">
        <v>10011</v>
      </c>
      <c r="AS339" s="48">
        <v>284652</v>
      </c>
      <c r="AT339" s="49">
        <v>57062</v>
      </c>
      <c r="AU339" s="49">
        <v>18931</v>
      </c>
      <c r="AV339" s="48">
        <v>126262</v>
      </c>
      <c r="AW339" s="49">
        <v>106633</v>
      </c>
      <c r="AX339" s="49">
        <v>14531</v>
      </c>
      <c r="AY339" s="48">
        <v>132129</v>
      </c>
      <c r="AZ339" s="49">
        <v>110157</v>
      </c>
      <c r="BA339" s="49">
        <v>21171</v>
      </c>
      <c r="BB339" s="48">
        <v>53087</v>
      </c>
      <c r="BC339" s="49">
        <v>32918</v>
      </c>
      <c r="BD339" s="49">
        <v>7913</v>
      </c>
      <c r="BE339" s="48">
        <v>12526</v>
      </c>
      <c r="BF339" s="49">
        <v>11154</v>
      </c>
      <c r="BG339" s="49">
        <v>3057</v>
      </c>
      <c r="BH339" s="50">
        <v>231626</v>
      </c>
      <c r="BI339" s="50">
        <v>104230</v>
      </c>
      <c r="BJ339" s="50">
        <v>35875</v>
      </c>
      <c r="BK339" s="50">
        <v>138248</v>
      </c>
      <c r="BL339" s="50">
        <v>98643</v>
      </c>
      <c r="BM339" s="50">
        <v>24749</v>
      </c>
      <c r="BN339" s="50">
        <v>28193</v>
      </c>
      <c r="BO339" s="50">
        <v>12076</v>
      </c>
      <c r="BP339" s="50">
        <v>19530</v>
      </c>
      <c r="BQ339" s="50">
        <v>193320</v>
      </c>
      <c r="BR339" s="50">
        <v>62046</v>
      </c>
      <c r="BS339" s="50">
        <v>33350</v>
      </c>
      <c r="BT339" s="50">
        <v>48957</v>
      </c>
      <c r="BU339" s="50">
        <v>23101</v>
      </c>
      <c r="BV339" s="50">
        <v>8217</v>
      </c>
      <c r="BW339" s="50">
        <v>130320</v>
      </c>
      <c r="BX339" s="50">
        <v>176238</v>
      </c>
      <c r="BY339" s="50">
        <v>9807</v>
      </c>
      <c r="BZ339" s="50">
        <v>100009</v>
      </c>
      <c r="CA339" s="50">
        <v>88129</v>
      </c>
      <c r="CB339" s="50">
        <v>81441</v>
      </c>
      <c r="CC339" s="50">
        <v>21424</v>
      </c>
      <c r="CD339" s="50">
        <v>6208</v>
      </c>
      <c r="CE339" s="50">
        <v>9940</v>
      </c>
      <c r="CF339" s="50">
        <v>43906</v>
      </c>
      <c r="CG339" s="50">
        <v>23029</v>
      </c>
      <c r="CH339" s="50">
        <v>6159</v>
      </c>
      <c r="CI339" s="50">
        <v>598731</v>
      </c>
      <c r="CJ339" s="50">
        <v>317101</v>
      </c>
      <c r="CK339" s="50">
        <v>99134</v>
      </c>
      <c r="CL339" s="50">
        <v>2175</v>
      </c>
      <c r="CM339" s="50">
        <v>932</v>
      </c>
      <c r="CN339" s="50">
        <v>317</v>
      </c>
      <c r="CO339" s="50">
        <v>90249</v>
      </c>
      <c r="CP339" s="50">
        <v>21160</v>
      </c>
      <c r="CQ339" s="50">
        <v>10092</v>
      </c>
      <c r="CR339" s="50">
        <v>73817</v>
      </c>
      <c r="CS339" s="50">
        <v>14791</v>
      </c>
      <c r="CT339" s="50">
        <v>15424</v>
      </c>
      <c r="CU339" s="51"/>
      <c r="CV339" s="50">
        <f t="shared" si="691"/>
        <v>79091.893208000009</v>
      </c>
      <c r="CW339" s="57">
        <f t="shared" si="692"/>
        <v>50189.766540000004</v>
      </c>
      <c r="CX339" s="57">
        <f t="shared" si="693"/>
        <v>7069.361433</v>
      </c>
      <c r="CY339" s="50">
        <f t="shared" si="694"/>
        <v>677604.83150800003</v>
      </c>
      <c r="CZ339" s="57">
        <f t="shared" si="695"/>
        <v>155519.17659000002</v>
      </c>
      <c r="DA339" s="57">
        <f t="shared" si="696"/>
        <v>54213.860651999996</v>
      </c>
      <c r="DB339" s="50">
        <f t="shared" si="697"/>
        <v>76980.453957999998</v>
      </c>
      <c r="DC339" s="57">
        <f t="shared" si="698"/>
        <v>36192.727793999999</v>
      </c>
      <c r="DD339" s="57">
        <f t="shared" si="699"/>
        <v>3687.9870449999999</v>
      </c>
      <c r="DE339" s="50">
        <f t="shared" si="700"/>
        <v>214316.61730200003</v>
      </c>
      <c r="DF339" s="57">
        <f t="shared" si="701"/>
        <v>81309.380526000008</v>
      </c>
      <c r="DG339" s="57">
        <f t="shared" si="702"/>
        <v>15313.362528</v>
      </c>
      <c r="DH339" s="50">
        <f t="shared" si="703"/>
        <v>231130.080858</v>
      </c>
      <c r="DI339" s="57">
        <f t="shared" si="704"/>
        <v>57205.288788000005</v>
      </c>
      <c r="DJ339" s="57">
        <f t="shared" si="705"/>
        <v>10386.680969999999</v>
      </c>
      <c r="DK339" s="50">
        <f t="shared" si="706"/>
        <v>115909.56906800001</v>
      </c>
      <c r="DL339" s="57">
        <f t="shared" si="707"/>
        <v>43594.555361999999</v>
      </c>
      <c r="DM339" s="57">
        <f t="shared" si="708"/>
        <v>9763.0161329999992</v>
      </c>
      <c r="DN339" s="50">
        <f t="shared" si="709"/>
        <v>15481.363814</v>
      </c>
      <c r="DO339" s="57">
        <f t="shared" si="710"/>
        <v>6675.1927020000003</v>
      </c>
      <c r="DP339" s="57">
        <f t="shared" si="711"/>
        <v>982.346226</v>
      </c>
      <c r="DQ339" s="50">
        <f t="shared" si="712"/>
        <v>267132.88678400003</v>
      </c>
      <c r="DR339" s="57">
        <f t="shared" si="713"/>
        <v>103821.459072</v>
      </c>
      <c r="DS339" s="57">
        <f t="shared" si="714"/>
        <v>27877.779548999999</v>
      </c>
      <c r="DT339" s="50">
        <f t="shared" si="715"/>
        <v>183525.71714400002</v>
      </c>
      <c r="DU339" s="57">
        <f t="shared" si="716"/>
        <v>129139.692108</v>
      </c>
      <c r="DV339" s="57">
        <f t="shared" si="717"/>
        <v>21877.760366999999</v>
      </c>
      <c r="DW339" s="50">
        <f t="shared" si="718"/>
        <v>25163.113666000001</v>
      </c>
      <c r="DX339" s="57">
        <f t="shared" si="719"/>
        <v>11164.495794</v>
      </c>
      <c r="DY339" s="57">
        <f t="shared" si="720"/>
        <v>1365.644268</v>
      </c>
      <c r="DZ339" s="50">
        <f t="shared" si="721"/>
        <v>63708.966148000007</v>
      </c>
      <c r="EA339" s="57">
        <f t="shared" si="722"/>
        <v>20739.154763999999</v>
      </c>
      <c r="EB339" s="57">
        <f t="shared" si="723"/>
        <v>1939.173618</v>
      </c>
      <c r="EC339" s="50">
        <f t="shared" si="724"/>
        <v>38258.696744000001</v>
      </c>
      <c r="ED339" s="57">
        <f t="shared" si="725"/>
        <v>12048.645294</v>
      </c>
      <c r="EE339" s="57">
        <f t="shared" si="726"/>
        <v>1161.8802450000001</v>
      </c>
      <c r="EF339" s="50">
        <f t="shared" si="727"/>
        <v>85451.839462000004</v>
      </c>
      <c r="EG339" s="57">
        <f t="shared" si="728"/>
        <v>8648.6143860000011</v>
      </c>
      <c r="EH339" s="57">
        <f t="shared" si="729"/>
        <v>1290.247713</v>
      </c>
      <c r="EI339" s="50">
        <f t="shared" si="730"/>
        <v>165800.11183200002</v>
      </c>
      <c r="EJ339" s="57">
        <f t="shared" si="731"/>
        <v>15523.488852</v>
      </c>
      <c r="EK339" s="57">
        <f t="shared" si="732"/>
        <v>2439.8840730000002</v>
      </c>
      <c r="EL339" s="50">
        <f t="shared" si="733"/>
        <v>73543.322092000002</v>
      </c>
      <c r="EM339" s="57">
        <f t="shared" si="734"/>
        <v>29009.081118000002</v>
      </c>
      <c r="EN339" s="57">
        <f t="shared" si="735"/>
        <v>1872.798873</v>
      </c>
      <c r="EO339" s="50">
        <f t="shared" si="736"/>
        <v>76960.650114000004</v>
      </c>
      <c r="EP339" s="57">
        <f t="shared" si="737"/>
        <v>29967.771221999999</v>
      </c>
      <c r="EQ339" s="57">
        <f t="shared" si="738"/>
        <v>2728.5819929999998</v>
      </c>
      <c r="ER339" s="50">
        <f t="shared" si="739"/>
        <v>30921.372542000001</v>
      </c>
      <c r="ES339" s="57">
        <f t="shared" si="740"/>
        <v>8955.2102279999999</v>
      </c>
      <c r="ET339" s="57">
        <f t="shared" si="741"/>
        <v>1019.851179</v>
      </c>
      <c r="EU339" s="50">
        <f t="shared" si="742"/>
        <v>7295.9691160000002</v>
      </c>
      <c r="EV339" s="57">
        <f t="shared" si="743"/>
        <v>3034.4010840000001</v>
      </c>
      <c r="EW339" s="57">
        <f t="shared" si="744"/>
        <v>393.99533099999996</v>
      </c>
      <c r="EX339" s="50">
        <f t="shared" si="745"/>
        <v>134914.26971600001</v>
      </c>
      <c r="EY339" s="57">
        <f t="shared" si="746"/>
        <v>28355.354579999999</v>
      </c>
      <c r="EZ339" s="57">
        <f t="shared" si="747"/>
        <v>4623.6776250000003</v>
      </c>
      <c r="FA339" s="50">
        <f t="shared" si="748"/>
        <v>80524.759568000009</v>
      </c>
      <c r="FB339" s="57">
        <f t="shared" si="749"/>
        <v>26835.433578</v>
      </c>
      <c r="FC339" s="57">
        <f t="shared" si="750"/>
        <v>3189.725367</v>
      </c>
      <c r="FD339" s="50">
        <f t="shared" si="751"/>
        <v>16421.463938000001</v>
      </c>
      <c r="FE339" s="57">
        <f t="shared" si="752"/>
        <v>3285.227496</v>
      </c>
      <c r="FF339" s="57">
        <f t="shared" si="753"/>
        <v>2517.0849899999998</v>
      </c>
      <c r="FG339" s="50">
        <f t="shared" si="754"/>
        <v>112602.32712</v>
      </c>
      <c r="FH339" s="57">
        <f t="shared" si="755"/>
        <v>16879.366116000001</v>
      </c>
      <c r="FI339" s="57">
        <f t="shared" si="756"/>
        <v>4298.2480500000001</v>
      </c>
      <c r="FJ339" s="50">
        <f t="shared" si="757"/>
        <v>28515.787962000002</v>
      </c>
      <c r="FK339" s="57">
        <f t="shared" si="758"/>
        <v>6284.5346460000001</v>
      </c>
      <c r="FL339" s="57">
        <f t="shared" si="759"/>
        <v>1059.0316109999999</v>
      </c>
      <c r="FM339" s="50">
        <f t="shared" si="760"/>
        <v>75906.969120000009</v>
      </c>
      <c r="FN339" s="57">
        <f t="shared" si="761"/>
        <v>47944.842948000005</v>
      </c>
      <c r="FO339" s="57">
        <f t="shared" si="762"/>
        <v>1263.9555809999999</v>
      </c>
      <c r="FP339" s="50">
        <f t="shared" si="763"/>
        <v>58251.842194000004</v>
      </c>
      <c r="FQ339" s="57">
        <f t="shared" si="764"/>
        <v>23975.141933999999</v>
      </c>
      <c r="FR339" s="57">
        <f t="shared" si="765"/>
        <v>10496.360403000001</v>
      </c>
      <c r="FS339" s="50">
        <f t="shared" si="766"/>
        <v>12478.751584000001</v>
      </c>
      <c r="FT339" s="57">
        <f t="shared" si="767"/>
        <v>1688.861568</v>
      </c>
      <c r="FU339" s="57">
        <f t="shared" si="768"/>
        <v>1281.0970199999999</v>
      </c>
      <c r="FV339" s="50">
        <f t="shared" si="769"/>
        <v>25573.752196000001</v>
      </c>
      <c r="FW339" s="57">
        <f t="shared" si="770"/>
        <v>6264.9473340000004</v>
      </c>
      <c r="FX339" s="57">
        <f t="shared" si="771"/>
        <v>793.79039699999998</v>
      </c>
      <c r="FY339" s="50">
        <f t="shared" si="772"/>
        <v>348740.45064600004</v>
      </c>
      <c r="FZ339" s="57">
        <f t="shared" si="773"/>
        <v>86266.058646000005</v>
      </c>
      <c r="GA339" s="57">
        <f t="shared" si="774"/>
        <v>12776.687322</v>
      </c>
      <c r="GB339" s="50">
        <f t="shared" si="775"/>
        <v>1266.86355</v>
      </c>
      <c r="GC339" s="57">
        <f t="shared" si="776"/>
        <v>253.54687200000001</v>
      </c>
      <c r="GD339" s="57">
        <f t="shared" si="777"/>
        <v>40.855910999999999</v>
      </c>
      <c r="GE339" s="50">
        <f t="shared" si="778"/>
        <v>52566.974034000006</v>
      </c>
      <c r="GF339" s="57">
        <f t="shared" si="779"/>
        <v>5756.4933600000004</v>
      </c>
      <c r="GG339" s="57">
        <f t="shared" si="780"/>
        <v>1300.687236</v>
      </c>
      <c r="GH339" s="50">
        <f t="shared" si="781"/>
        <v>42995.892722000004</v>
      </c>
      <c r="GI339" s="57">
        <f t="shared" si="782"/>
        <v>4023.832386</v>
      </c>
      <c r="GJ339" s="57">
        <f t="shared" si="783"/>
        <v>1987.891392</v>
      </c>
      <c r="GK339" s="51"/>
    </row>
    <row r="340" spans="1:193" s="45" customFormat="1">
      <c r="A340" s="45" t="s">
        <v>23</v>
      </c>
      <c r="B340" s="46">
        <v>41815</v>
      </c>
      <c r="C340" s="56">
        <v>0.58682900000000005</v>
      </c>
      <c r="D340" s="56">
        <v>0.26774599999999998</v>
      </c>
      <c r="E340" s="56">
        <v>0.12892700000000001</v>
      </c>
      <c r="F340" s="48">
        <v>162904</v>
      </c>
      <c r="G340" s="49">
        <v>193081</v>
      </c>
      <c r="H340" s="49">
        <v>57153</v>
      </c>
      <c r="I340" s="49">
        <f t="shared" ref="I340:I345" si="786">I339</f>
        <v>1163338</v>
      </c>
      <c r="J340" s="48">
        <v>586136</v>
      </c>
      <c r="K340" s="48">
        <v>431436</v>
      </c>
      <c r="L340" s="48">
        <v>125768</v>
      </c>
      <c r="M340" s="49">
        <v>109648</v>
      </c>
      <c r="N340" s="49">
        <v>26248</v>
      </c>
      <c r="O340" s="48">
        <v>415432</v>
      </c>
      <c r="P340" s="49">
        <v>363176</v>
      </c>
      <c r="Q340" s="49">
        <v>123705</v>
      </c>
      <c r="R340" s="48">
        <v>447664</v>
      </c>
      <c r="S340" s="49">
        <v>225094</v>
      </c>
      <c r="T340" s="49">
        <v>83159</v>
      </c>
      <c r="U340" s="48">
        <v>196227</v>
      </c>
      <c r="V340" s="49">
        <v>158224</v>
      </c>
      <c r="W340" s="49">
        <v>70472</v>
      </c>
      <c r="X340" s="48">
        <v>27970</v>
      </c>
      <c r="Y340" s="49">
        <v>25907</v>
      </c>
      <c r="Z340" s="49">
        <v>7620</v>
      </c>
      <c r="AA340" s="48">
        <v>495277</v>
      </c>
      <c r="AB340" s="49">
        <v>381358</v>
      </c>
      <c r="AC340" s="49">
        <v>211306</v>
      </c>
      <c r="AD340" s="48">
        <v>311667</v>
      </c>
      <c r="AE340" s="49">
        <v>484144</v>
      </c>
      <c r="AF340" s="49">
        <v>168706</v>
      </c>
      <c r="AG340" s="48">
        <v>46818</v>
      </c>
      <c r="AH340" s="49">
        <v>44481</v>
      </c>
      <c r="AI340" s="49">
        <v>10649</v>
      </c>
      <c r="AJ340" s="48">
        <v>115464</v>
      </c>
      <c r="AK340" s="49">
        <v>79809</v>
      </c>
      <c r="AL340" s="49">
        <v>15528</v>
      </c>
      <c r="AM340" s="48">
        <v>67530</v>
      </c>
      <c r="AN340" s="49">
        <v>46064</v>
      </c>
      <c r="AO340" s="49">
        <v>8652</v>
      </c>
      <c r="AP340" s="48">
        <v>139742</v>
      </c>
      <c r="AQ340" s="49">
        <v>30878</v>
      </c>
      <c r="AR340" s="49">
        <v>9691</v>
      </c>
      <c r="AS340" s="48">
        <v>269514</v>
      </c>
      <c r="AT340" s="49">
        <v>57963</v>
      </c>
      <c r="AU340" s="49">
        <v>18808</v>
      </c>
      <c r="AV340" s="48">
        <v>115549</v>
      </c>
      <c r="AW340" s="49">
        <v>106641</v>
      </c>
      <c r="AX340" s="49">
        <v>14650</v>
      </c>
      <c r="AY340" s="48">
        <v>129303</v>
      </c>
      <c r="AZ340" s="49">
        <v>105804</v>
      </c>
      <c r="BA340" s="49">
        <v>19482</v>
      </c>
      <c r="BB340" s="48">
        <v>52378</v>
      </c>
      <c r="BC340" s="49">
        <v>33397</v>
      </c>
      <c r="BD340" s="49">
        <v>7689</v>
      </c>
      <c r="BE340" s="48">
        <v>13434</v>
      </c>
      <c r="BF340" s="49">
        <v>11754</v>
      </c>
      <c r="BG340" s="49">
        <v>3268</v>
      </c>
      <c r="BH340" s="50">
        <v>234266</v>
      </c>
      <c r="BI340" s="50">
        <v>106934</v>
      </c>
      <c r="BJ340" s="50">
        <v>36124</v>
      </c>
      <c r="BK340" s="50">
        <v>135985</v>
      </c>
      <c r="BL340" s="50">
        <v>94267</v>
      </c>
      <c r="BM340" s="50">
        <v>22053</v>
      </c>
      <c r="BN340" s="50">
        <v>28947</v>
      </c>
      <c r="BO340" s="50">
        <v>11993</v>
      </c>
      <c r="BP340" s="50">
        <v>19912</v>
      </c>
      <c r="BQ340" s="50">
        <v>192339</v>
      </c>
      <c r="BR340" s="50">
        <v>59235</v>
      </c>
      <c r="BS340" s="50">
        <v>30094</v>
      </c>
      <c r="BT340" s="50">
        <v>49284</v>
      </c>
      <c r="BU340" s="50">
        <v>24690</v>
      </c>
      <c r="BV340" s="50">
        <v>8437</v>
      </c>
      <c r="BW340" s="50">
        <v>141303</v>
      </c>
      <c r="BX340" s="50">
        <v>178533</v>
      </c>
      <c r="BY340" s="50">
        <v>8607</v>
      </c>
      <c r="BZ340" s="50">
        <v>97489</v>
      </c>
      <c r="CA340" s="50">
        <v>83139</v>
      </c>
      <c r="CB340" s="50">
        <v>77027</v>
      </c>
      <c r="CC340" s="50">
        <v>21674</v>
      </c>
      <c r="CD340" s="50">
        <v>6779</v>
      </c>
      <c r="CE340" s="50">
        <v>9576</v>
      </c>
      <c r="CF340" s="50">
        <v>46209</v>
      </c>
      <c r="CG340" s="50">
        <v>26947</v>
      </c>
      <c r="CH340" s="50">
        <v>7544</v>
      </c>
      <c r="CI340" s="50">
        <v>618746</v>
      </c>
      <c r="CJ340" s="50">
        <v>317568</v>
      </c>
      <c r="CK340" s="50">
        <v>95619</v>
      </c>
      <c r="CL340" s="50">
        <v>2173</v>
      </c>
      <c r="CM340" s="50">
        <v>901</v>
      </c>
      <c r="CN340" s="50">
        <v>412</v>
      </c>
      <c r="CO340" s="50">
        <v>86838</v>
      </c>
      <c r="CP340" s="50">
        <v>20077</v>
      </c>
      <c r="CQ340" s="50">
        <v>9454</v>
      </c>
      <c r="CR340" s="50">
        <v>68685</v>
      </c>
      <c r="CS340" s="50">
        <v>15359</v>
      </c>
      <c r="CT340" s="50">
        <v>15507</v>
      </c>
      <c r="CU340" s="51"/>
      <c r="CV340" s="50">
        <f t="shared" si="691"/>
        <v>95596.791416000007</v>
      </c>
      <c r="CW340" s="57">
        <f t="shared" si="692"/>
        <v>51696.665426</v>
      </c>
      <c r="CX340" s="57">
        <f t="shared" si="693"/>
        <v>7368.5648310000006</v>
      </c>
      <c r="CY340" s="50">
        <f t="shared" si="694"/>
        <v>682680.475202</v>
      </c>
      <c r="CZ340" s="57">
        <f t="shared" si="695"/>
        <v>156935.569456</v>
      </c>
      <c r="DA340" s="57">
        <f t="shared" si="696"/>
        <v>55623.749172000003</v>
      </c>
      <c r="DB340" s="50">
        <f t="shared" si="697"/>
        <v>73804.309672000003</v>
      </c>
      <c r="DC340" s="57">
        <f t="shared" si="698"/>
        <v>29357.813407999998</v>
      </c>
      <c r="DD340" s="57">
        <f t="shared" si="699"/>
        <v>3384.0758960000003</v>
      </c>
      <c r="DE340" s="50">
        <f t="shared" si="700"/>
        <v>243787.54512800003</v>
      </c>
      <c r="DF340" s="57">
        <f t="shared" si="701"/>
        <v>97238.921296</v>
      </c>
      <c r="DG340" s="57">
        <f t="shared" si="702"/>
        <v>15948.914535000002</v>
      </c>
      <c r="DH340" s="50">
        <f t="shared" si="703"/>
        <v>262702.21745600004</v>
      </c>
      <c r="DI340" s="57">
        <f t="shared" si="704"/>
        <v>60268.018123999995</v>
      </c>
      <c r="DJ340" s="57">
        <f t="shared" si="705"/>
        <v>10721.440393000001</v>
      </c>
      <c r="DK340" s="50">
        <f t="shared" si="706"/>
        <v>115151.69418300001</v>
      </c>
      <c r="DL340" s="57">
        <f t="shared" si="707"/>
        <v>42363.843104</v>
      </c>
      <c r="DM340" s="57">
        <f t="shared" si="708"/>
        <v>9085.7435440000008</v>
      </c>
      <c r="DN340" s="50">
        <f t="shared" si="709"/>
        <v>16413.60713</v>
      </c>
      <c r="DO340" s="57">
        <f t="shared" si="710"/>
        <v>6936.4956219999995</v>
      </c>
      <c r="DP340" s="57">
        <f t="shared" si="711"/>
        <v>982.42374000000007</v>
      </c>
      <c r="DQ340" s="50">
        <f t="shared" si="712"/>
        <v>290642.90663300001</v>
      </c>
      <c r="DR340" s="57">
        <f t="shared" si="713"/>
        <v>102107.07906799999</v>
      </c>
      <c r="DS340" s="57">
        <f t="shared" si="714"/>
        <v>27243.048662000005</v>
      </c>
      <c r="DT340" s="50">
        <f t="shared" si="715"/>
        <v>182895.23394300003</v>
      </c>
      <c r="DU340" s="57">
        <f t="shared" si="716"/>
        <v>129627.61942399999</v>
      </c>
      <c r="DV340" s="57">
        <f t="shared" si="717"/>
        <v>21750.758462000002</v>
      </c>
      <c r="DW340" s="50">
        <f t="shared" si="718"/>
        <v>27474.160122000001</v>
      </c>
      <c r="DX340" s="57">
        <f t="shared" si="719"/>
        <v>11909.609826</v>
      </c>
      <c r="DY340" s="57">
        <f t="shared" si="720"/>
        <v>1372.9436230000001</v>
      </c>
      <c r="DZ340" s="50">
        <f t="shared" si="721"/>
        <v>67757.623656000011</v>
      </c>
      <c r="EA340" s="57">
        <f t="shared" si="722"/>
        <v>21368.540514</v>
      </c>
      <c r="EB340" s="57">
        <f t="shared" si="723"/>
        <v>2001.9784560000003</v>
      </c>
      <c r="EC340" s="50">
        <f t="shared" si="724"/>
        <v>39628.56237</v>
      </c>
      <c r="ED340" s="57">
        <f t="shared" si="725"/>
        <v>12333.451744</v>
      </c>
      <c r="EE340" s="57">
        <f t="shared" si="726"/>
        <v>1115.4764040000002</v>
      </c>
      <c r="EF340" s="50">
        <f t="shared" si="727"/>
        <v>82004.658118000007</v>
      </c>
      <c r="EG340" s="57">
        <f t="shared" si="728"/>
        <v>8267.4609879999989</v>
      </c>
      <c r="EH340" s="57">
        <f t="shared" si="729"/>
        <v>1249.4315570000001</v>
      </c>
      <c r="EI340" s="50">
        <f t="shared" si="730"/>
        <v>158158.63110600002</v>
      </c>
      <c r="EJ340" s="57">
        <f t="shared" si="731"/>
        <v>15519.361397999999</v>
      </c>
      <c r="EK340" s="57">
        <f t="shared" si="732"/>
        <v>2424.8590160000003</v>
      </c>
      <c r="EL340" s="50">
        <f t="shared" si="733"/>
        <v>67807.504121000005</v>
      </c>
      <c r="EM340" s="57">
        <f t="shared" si="734"/>
        <v>28552.701185999998</v>
      </c>
      <c r="EN340" s="57">
        <f t="shared" si="735"/>
        <v>1888.7805500000002</v>
      </c>
      <c r="EO340" s="50">
        <f t="shared" si="736"/>
        <v>75878.750187000012</v>
      </c>
      <c r="EP340" s="57">
        <f t="shared" si="737"/>
        <v>28328.597783999998</v>
      </c>
      <c r="EQ340" s="57">
        <f t="shared" si="738"/>
        <v>2511.7558140000001</v>
      </c>
      <c r="ER340" s="50">
        <f t="shared" si="739"/>
        <v>30736.929362000003</v>
      </c>
      <c r="ES340" s="57">
        <f t="shared" si="740"/>
        <v>8941.9131619999989</v>
      </c>
      <c r="ET340" s="57">
        <f t="shared" si="741"/>
        <v>991.31970300000012</v>
      </c>
      <c r="EU340" s="50">
        <f t="shared" si="742"/>
        <v>7883.4607860000006</v>
      </c>
      <c r="EV340" s="57">
        <f t="shared" si="743"/>
        <v>3147.0864839999999</v>
      </c>
      <c r="EW340" s="57">
        <f t="shared" si="744"/>
        <v>421.33343600000006</v>
      </c>
      <c r="EX340" s="50">
        <f t="shared" si="745"/>
        <v>137474.08251400001</v>
      </c>
      <c r="EY340" s="57">
        <f t="shared" si="746"/>
        <v>28631.150763999998</v>
      </c>
      <c r="EZ340" s="57">
        <f t="shared" si="747"/>
        <v>4657.3589480000001</v>
      </c>
      <c r="FA340" s="50">
        <f t="shared" si="748"/>
        <v>79799.941565000001</v>
      </c>
      <c r="FB340" s="57">
        <f t="shared" si="749"/>
        <v>25239.612181999997</v>
      </c>
      <c r="FC340" s="57">
        <f t="shared" si="750"/>
        <v>2843.2271310000001</v>
      </c>
      <c r="FD340" s="50">
        <f t="shared" si="751"/>
        <v>16986.939063000002</v>
      </c>
      <c r="FE340" s="57">
        <f t="shared" si="752"/>
        <v>3211.0777779999999</v>
      </c>
      <c r="FF340" s="57">
        <f t="shared" si="753"/>
        <v>2567.1944240000003</v>
      </c>
      <c r="FG340" s="50">
        <f t="shared" si="754"/>
        <v>112870.10303100001</v>
      </c>
      <c r="FH340" s="57">
        <f t="shared" si="755"/>
        <v>15859.934309999999</v>
      </c>
      <c r="FI340" s="57">
        <f t="shared" si="756"/>
        <v>3879.9291380000004</v>
      </c>
      <c r="FJ340" s="50">
        <f t="shared" si="757"/>
        <v>28921.280436000001</v>
      </c>
      <c r="FK340" s="57">
        <f t="shared" si="758"/>
        <v>6610.6487399999996</v>
      </c>
      <c r="FL340" s="57">
        <f t="shared" si="759"/>
        <v>1087.7570990000002</v>
      </c>
      <c r="FM340" s="50">
        <f t="shared" si="760"/>
        <v>82920.698187000002</v>
      </c>
      <c r="FN340" s="57">
        <f t="shared" si="761"/>
        <v>47801.496617999997</v>
      </c>
      <c r="FO340" s="57">
        <f t="shared" si="762"/>
        <v>1109.6746890000002</v>
      </c>
      <c r="FP340" s="50">
        <f t="shared" si="763"/>
        <v>57209.372381000001</v>
      </c>
      <c r="FQ340" s="57">
        <f t="shared" si="764"/>
        <v>22260.134694</v>
      </c>
      <c r="FR340" s="57">
        <f t="shared" si="765"/>
        <v>9930.8600290000013</v>
      </c>
      <c r="FS340" s="50">
        <f t="shared" si="766"/>
        <v>12718.931746</v>
      </c>
      <c r="FT340" s="57">
        <f t="shared" si="767"/>
        <v>1815.0501339999998</v>
      </c>
      <c r="FU340" s="57">
        <f t="shared" si="768"/>
        <v>1234.6049520000001</v>
      </c>
      <c r="FV340" s="50">
        <f t="shared" si="769"/>
        <v>27116.781261000004</v>
      </c>
      <c r="FW340" s="57">
        <f t="shared" si="770"/>
        <v>7214.951462</v>
      </c>
      <c r="FX340" s="57">
        <f t="shared" si="771"/>
        <v>972.62528800000007</v>
      </c>
      <c r="FY340" s="50">
        <f t="shared" si="772"/>
        <v>363098.09643400001</v>
      </c>
      <c r="FZ340" s="57">
        <f t="shared" si="773"/>
        <v>85027.561728000001</v>
      </c>
      <c r="GA340" s="57">
        <f t="shared" si="774"/>
        <v>12327.870813000001</v>
      </c>
      <c r="GB340" s="50">
        <f t="shared" si="775"/>
        <v>1275.1794170000001</v>
      </c>
      <c r="GC340" s="57">
        <f t="shared" si="776"/>
        <v>241.23914599999998</v>
      </c>
      <c r="GD340" s="57">
        <f t="shared" si="777"/>
        <v>53.117924000000002</v>
      </c>
      <c r="GE340" s="50">
        <f t="shared" si="778"/>
        <v>50959.056702000002</v>
      </c>
      <c r="GF340" s="57">
        <f t="shared" si="779"/>
        <v>5375.5364419999996</v>
      </c>
      <c r="GG340" s="57">
        <f t="shared" si="780"/>
        <v>1218.8758580000001</v>
      </c>
      <c r="GH340" s="50">
        <f t="shared" si="781"/>
        <v>40306.349865000004</v>
      </c>
      <c r="GI340" s="57">
        <f t="shared" si="782"/>
        <v>4112.3108139999995</v>
      </c>
      <c r="GJ340" s="57">
        <f t="shared" si="783"/>
        <v>1999.2709890000003</v>
      </c>
      <c r="GK340" s="51"/>
    </row>
    <row r="341" spans="1:193" s="45" customFormat="1">
      <c r="A341" s="45" t="s">
        <v>23</v>
      </c>
      <c r="B341" s="46">
        <v>41814</v>
      </c>
      <c r="C341" s="56">
        <v>0.590835</v>
      </c>
      <c r="D341" s="56">
        <v>0.26102900000000001</v>
      </c>
      <c r="E341" s="56">
        <v>0.131498</v>
      </c>
      <c r="F341" s="48">
        <v>182687</v>
      </c>
      <c r="G341" s="49">
        <v>212592</v>
      </c>
      <c r="H341" s="49">
        <v>65428</v>
      </c>
      <c r="I341" s="49">
        <f t="shared" si="786"/>
        <v>1163338</v>
      </c>
      <c r="J341" s="48">
        <v>595888</v>
      </c>
      <c r="K341" s="48">
        <v>436051</v>
      </c>
      <c r="L341" s="48">
        <v>124619</v>
      </c>
      <c r="M341" s="49">
        <v>116951</v>
      </c>
      <c r="N341" s="49">
        <v>26313</v>
      </c>
      <c r="O341" s="48">
        <v>425457</v>
      </c>
      <c r="P341" s="49">
        <v>318047</v>
      </c>
      <c r="Q341" s="49">
        <v>120239</v>
      </c>
      <c r="R341" s="48">
        <v>460505</v>
      </c>
      <c r="S341" s="49">
        <v>238422</v>
      </c>
      <c r="T341" s="49">
        <v>87704</v>
      </c>
      <c r="U341" s="48">
        <v>193773</v>
      </c>
      <c r="V341" s="49">
        <v>155894</v>
      </c>
      <c r="W341" s="49">
        <v>69310</v>
      </c>
      <c r="X341" s="48">
        <v>29219</v>
      </c>
      <c r="Y341" s="49">
        <v>28116</v>
      </c>
      <c r="Z341" s="49">
        <v>8278</v>
      </c>
      <c r="AA341" s="48">
        <v>485996</v>
      </c>
      <c r="AB341" s="49">
        <v>368061</v>
      </c>
      <c r="AC341" s="49">
        <v>210020</v>
      </c>
      <c r="AD341" s="48">
        <v>324303</v>
      </c>
      <c r="AE341" s="49">
        <v>527000</v>
      </c>
      <c r="AF341" s="49">
        <v>184723</v>
      </c>
      <c r="AG341" s="48">
        <v>50322</v>
      </c>
      <c r="AH341" s="49">
        <v>50310</v>
      </c>
      <c r="AI341" s="49">
        <v>11743</v>
      </c>
      <c r="AJ341" s="48">
        <v>121350</v>
      </c>
      <c r="AK341" s="49">
        <v>83704</v>
      </c>
      <c r="AL341" s="49">
        <v>15895</v>
      </c>
      <c r="AM341" s="48">
        <v>67161</v>
      </c>
      <c r="AN341" s="49">
        <v>47056</v>
      </c>
      <c r="AO341" s="49">
        <v>9452</v>
      </c>
      <c r="AP341" s="48">
        <v>141244</v>
      </c>
      <c r="AQ341" s="49">
        <v>33968</v>
      </c>
      <c r="AR341" s="49">
        <v>9678</v>
      </c>
      <c r="AS341" s="48">
        <v>268996</v>
      </c>
      <c r="AT341" s="49">
        <v>58607</v>
      </c>
      <c r="AU341" s="49">
        <v>17901</v>
      </c>
      <c r="AV341" s="48">
        <v>117702</v>
      </c>
      <c r="AW341" s="49">
        <v>114833</v>
      </c>
      <c r="AX341" s="49">
        <v>14668</v>
      </c>
      <c r="AY341" s="48">
        <v>122830</v>
      </c>
      <c r="AZ341" s="49">
        <v>101172</v>
      </c>
      <c r="BA341" s="49">
        <v>18281</v>
      </c>
      <c r="BB341" s="48">
        <v>50273</v>
      </c>
      <c r="BC341" s="49">
        <v>32604</v>
      </c>
      <c r="BD341" s="49">
        <v>7225</v>
      </c>
      <c r="BE341" s="48">
        <v>17906</v>
      </c>
      <c r="BF341" s="49">
        <v>13131</v>
      </c>
      <c r="BG341" s="49">
        <v>3416</v>
      </c>
      <c r="BH341" s="50">
        <v>239041</v>
      </c>
      <c r="BI341" s="50">
        <v>108513</v>
      </c>
      <c r="BJ341" s="50">
        <v>37186</v>
      </c>
      <c r="BK341" s="50">
        <v>130025</v>
      </c>
      <c r="BL341" s="50">
        <v>92925</v>
      </c>
      <c r="BM341" s="50">
        <v>20706</v>
      </c>
      <c r="BN341" s="50">
        <v>28494</v>
      </c>
      <c r="BO341" s="50">
        <v>11403</v>
      </c>
      <c r="BP341" s="50">
        <v>18823</v>
      </c>
      <c r="BQ341" s="50">
        <v>188124</v>
      </c>
      <c r="BR341" s="50">
        <v>58484</v>
      </c>
      <c r="BS341" s="50">
        <v>29573</v>
      </c>
      <c r="BT341" s="50">
        <v>49701</v>
      </c>
      <c r="BU341" s="50">
        <v>25328</v>
      </c>
      <c r="BV341" s="50">
        <v>8331</v>
      </c>
      <c r="BW341" s="50">
        <v>121192</v>
      </c>
      <c r="BX341" s="50">
        <v>170987</v>
      </c>
      <c r="BY341" s="50">
        <v>7619</v>
      </c>
      <c r="BZ341" s="50">
        <v>91808</v>
      </c>
      <c r="CA341" s="50">
        <v>86229</v>
      </c>
      <c r="CB341" s="50">
        <v>77198</v>
      </c>
      <c r="CC341" s="50">
        <v>21941</v>
      </c>
      <c r="CD341" s="50">
        <v>6973</v>
      </c>
      <c r="CE341" s="50">
        <v>10288</v>
      </c>
      <c r="CF341" s="50">
        <v>56004</v>
      </c>
      <c r="CG341" s="50">
        <v>24747</v>
      </c>
      <c r="CH341" s="50">
        <v>5967</v>
      </c>
      <c r="CI341" s="50">
        <v>614686</v>
      </c>
      <c r="CJ341" s="50">
        <v>320496</v>
      </c>
      <c r="CK341" s="50">
        <v>97331</v>
      </c>
      <c r="CL341" s="50">
        <v>2175</v>
      </c>
      <c r="CM341" s="50">
        <v>894</v>
      </c>
      <c r="CN341" s="50">
        <v>410</v>
      </c>
      <c r="CO341" s="50">
        <v>85452</v>
      </c>
      <c r="CP341" s="50">
        <v>19906</v>
      </c>
      <c r="CQ341" s="50">
        <v>9693</v>
      </c>
      <c r="CR341" s="50">
        <v>67607</v>
      </c>
      <c r="CS341" s="50">
        <v>14895</v>
      </c>
      <c r="CT341" s="50">
        <v>15200</v>
      </c>
      <c r="CU341" s="51"/>
      <c r="CV341" s="50">
        <f t="shared" si="691"/>
        <v>107937.873645</v>
      </c>
      <c r="CW341" s="57">
        <f t="shared" si="692"/>
        <v>55492.677168000002</v>
      </c>
      <c r="CX341" s="57">
        <f t="shared" si="693"/>
        <v>8603.6511439999995</v>
      </c>
      <c r="CY341" s="50">
        <f t="shared" si="694"/>
        <v>687340.80723000003</v>
      </c>
      <c r="CZ341" s="57">
        <f t="shared" si="695"/>
        <v>155544.048752</v>
      </c>
      <c r="DA341" s="57">
        <f t="shared" si="696"/>
        <v>57339.834397999999</v>
      </c>
      <c r="DB341" s="50">
        <f t="shared" si="697"/>
        <v>73629.266864999998</v>
      </c>
      <c r="DC341" s="57">
        <f t="shared" si="698"/>
        <v>30527.602579000002</v>
      </c>
      <c r="DD341" s="57">
        <f t="shared" si="699"/>
        <v>3460.1068740000001</v>
      </c>
      <c r="DE341" s="50">
        <f t="shared" si="700"/>
        <v>251374.88659499999</v>
      </c>
      <c r="DF341" s="57">
        <f t="shared" si="701"/>
        <v>83019.490363000004</v>
      </c>
      <c r="DG341" s="57">
        <f t="shared" si="702"/>
        <v>15811.188022</v>
      </c>
      <c r="DH341" s="50">
        <f t="shared" si="703"/>
        <v>272082.47167499998</v>
      </c>
      <c r="DI341" s="57">
        <f t="shared" si="704"/>
        <v>62235.056238000005</v>
      </c>
      <c r="DJ341" s="57">
        <f t="shared" si="705"/>
        <v>11532.900592</v>
      </c>
      <c r="DK341" s="50">
        <f t="shared" si="706"/>
        <v>114487.870455</v>
      </c>
      <c r="DL341" s="57">
        <f t="shared" si="707"/>
        <v>40692.854926</v>
      </c>
      <c r="DM341" s="57">
        <f t="shared" si="708"/>
        <v>9114.1263799999997</v>
      </c>
      <c r="DN341" s="50">
        <f t="shared" si="709"/>
        <v>17263.607865000002</v>
      </c>
      <c r="DO341" s="57">
        <f t="shared" si="710"/>
        <v>7339.0913639999999</v>
      </c>
      <c r="DP341" s="57">
        <f t="shared" si="711"/>
        <v>1088.540444</v>
      </c>
      <c r="DQ341" s="50">
        <f t="shared" si="712"/>
        <v>287143.44666000002</v>
      </c>
      <c r="DR341" s="57">
        <f t="shared" si="713"/>
        <v>96074.594769000003</v>
      </c>
      <c r="DS341" s="57">
        <f t="shared" si="714"/>
        <v>27617.20996</v>
      </c>
      <c r="DT341" s="50">
        <f t="shared" si="715"/>
        <v>191609.563005</v>
      </c>
      <c r="DU341" s="57">
        <f t="shared" si="716"/>
        <v>137562.283</v>
      </c>
      <c r="DV341" s="57">
        <f t="shared" si="717"/>
        <v>24290.705054000002</v>
      </c>
      <c r="DW341" s="50">
        <f t="shared" si="718"/>
        <v>29731.998869999999</v>
      </c>
      <c r="DX341" s="57">
        <f t="shared" si="719"/>
        <v>13132.368990000001</v>
      </c>
      <c r="DY341" s="57">
        <f t="shared" si="720"/>
        <v>1544.181014</v>
      </c>
      <c r="DZ341" s="50">
        <f t="shared" si="721"/>
        <v>71697.827250000002</v>
      </c>
      <c r="EA341" s="57">
        <f t="shared" si="722"/>
        <v>21849.171416000001</v>
      </c>
      <c r="EB341" s="57">
        <f t="shared" si="723"/>
        <v>2090.1607100000001</v>
      </c>
      <c r="EC341" s="50">
        <f t="shared" si="724"/>
        <v>39681.069434999998</v>
      </c>
      <c r="ED341" s="57">
        <f t="shared" si="725"/>
        <v>12282.980624</v>
      </c>
      <c r="EE341" s="57">
        <f t="shared" si="726"/>
        <v>1242.9190960000001</v>
      </c>
      <c r="EF341" s="50">
        <f t="shared" si="727"/>
        <v>83451.898740000004</v>
      </c>
      <c r="EG341" s="57">
        <f t="shared" si="728"/>
        <v>8866.6330720000005</v>
      </c>
      <c r="EH341" s="57">
        <f t="shared" si="729"/>
        <v>1272.6376440000001</v>
      </c>
      <c r="EI341" s="50">
        <f t="shared" si="730"/>
        <v>158932.25166000001</v>
      </c>
      <c r="EJ341" s="57">
        <f t="shared" si="731"/>
        <v>15298.126603000001</v>
      </c>
      <c r="EK341" s="57">
        <f t="shared" si="732"/>
        <v>2353.945698</v>
      </c>
      <c r="EL341" s="50">
        <f t="shared" si="733"/>
        <v>69542.461169999995</v>
      </c>
      <c r="EM341" s="57">
        <f t="shared" si="734"/>
        <v>29974.743157000001</v>
      </c>
      <c r="EN341" s="57">
        <f t="shared" si="735"/>
        <v>1928.812664</v>
      </c>
      <c r="EO341" s="50">
        <f t="shared" si="736"/>
        <v>72572.263049999994</v>
      </c>
      <c r="EP341" s="57">
        <f t="shared" si="737"/>
        <v>26408.825988000001</v>
      </c>
      <c r="EQ341" s="57">
        <f t="shared" si="738"/>
        <v>2403.9149379999999</v>
      </c>
      <c r="ER341" s="50">
        <f t="shared" si="739"/>
        <v>29703.047954999998</v>
      </c>
      <c r="ES341" s="57">
        <f t="shared" si="740"/>
        <v>8510.589516</v>
      </c>
      <c r="ET341" s="57">
        <f t="shared" si="741"/>
        <v>950.07305000000008</v>
      </c>
      <c r="EU341" s="50">
        <f t="shared" si="742"/>
        <v>10579.49151</v>
      </c>
      <c r="EV341" s="57">
        <f t="shared" si="743"/>
        <v>3427.5717990000003</v>
      </c>
      <c r="EW341" s="57">
        <f t="shared" si="744"/>
        <v>449.19716800000003</v>
      </c>
      <c r="EX341" s="50">
        <f t="shared" si="745"/>
        <v>141233.789235</v>
      </c>
      <c r="EY341" s="57">
        <f t="shared" si="746"/>
        <v>28325.039877000003</v>
      </c>
      <c r="EZ341" s="57">
        <f t="shared" si="747"/>
        <v>4889.8846279999998</v>
      </c>
      <c r="FA341" s="50">
        <f t="shared" si="748"/>
        <v>76823.320875000005</v>
      </c>
      <c r="FB341" s="57">
        <f t="shared" si="749"/>
        <v>24256.119825000002</v>
      </c>
      <c r="FC341" s="57">
        <f t="shared" si="750"/>
        <v>2722.7975879999999</v>
      </c>
      <c r="FD341" s="50">
        <f t="shared" si="751"/>
        <v>16835.252489999999</v>
      </c>
      <c r="FE341" s="57">
        <f t="shared" si="752"/>
        <v>2976.5136870000001</v>
      </c>
      <c r="FF341" s="57">
        <f t="shared" si="753"/>
        <v>2475.186854</v>
      </c>
      <c r="FG341" s="50">
        <f t="shared" si="754"/>
        <v>111150.24354</v>
      </c>
      <c r="FH341" s="57">
        <f t="shared" si="755"/>
        <v>15266.020036</v>
      </c>
      <c r="FI341" s="57">
        <f t="shared" si="756"/>
        <v>3888.7903540000002</v>
      </c>
      <c r="FJ341" s="50">
        <f t="shared" si="757"/>
        <v>29365.090335000001</v>
      </c>
      <c r="FK341" s="57">
        <f t="shared" si="758"/>
        <v>6611.3425120000002</v>
      </c>
      <c r="FL341" s="57">
        <f t="shared" si="759"/>
        <v>1095.5098379999999</v>
      </c>
      <c r="FM341" s="50">
        <f t="shared" si="760"/>
        <v>71604.475319999998</v>
      </c>
      <c r="FN341" s="57">
        <f t="shared" si="761"/>
        <v>44632.565623000002</v>
      </c>
      <c r="FO341" s="57">
        <f t="shared" si="762"/>
        <v>1001.8832620000001</v>
      </c>
      <c r="FP341" s="50">
        <f t="shared" si="763"/>
        <v>54243.379679999998</v>
      </c>
      <c r="FQ341" s="57">
        <f t="shared" si="764"/>
        <v>22508.269641000003</v>
      </c>
      <c r="FR341" s="57">
        <f t="shared" si="765"/>
        <v>10151.382604</v>
      </c>
      <c r="FS341" s="50">
        <f t="shared" si="766"/>
        <v>12963.510735</v>
      </c>
      <c r="FT341" s="57">
        <f t="shared" si="767"/>
        <v>1820.155217</v>
      </c>
      <c r="FU341" s="57">
        <f t="shared" si="768"/>
        <v>1352.851424</v>
      </c>
      <c r="FV341" s="50">
        <f t="shared" si="769"/>
        <v>33089.123339999998</v>
      </c>
      <c r="FW341" s="57">
        <f t="shared" si="770"/>
        <v>6459.684663</v>
      </c>
      <c r="FX341" s="57">
        <f t="shared" si="771"/>
        <v>784.64856600000007</v>
      </c>
      <c r="FY341" s="50">
        <f t="shared" si="772"/>
        <v>363178.00280999998</v>
      </c>
      <c r="FZ341" s="57">
        <f t="shared" si="773"/>
        <v>83658.750383999999</v>
      </c>
      <c r="GA341" s="57">
        <f t="shared" si="774"/>
        <v>12798.831838</v>
      </c>
      <c r="GB341" s="50">
        <f t="shared" si="775"/>
        <v>1285.0661250000001</v>
      </c>
      <c r="GC341" s="57">
        <f t="shared" si="776"/>
        <v>233.359926</v>
      </c>
      <c r="GD341" s="57">
        <f t="shared" si="777"/>
        <v>53.914180000000002</v>
      </c>
      <c r="GE341" s="50">
        <f t="shared" si="778"/>
        <v>50488.032420000003</v>
      </c>
      <c r="GF341" s="57">
        <f t="shared" si="779"/>
        <v>5196.0432740000006</v>
      </c>
      <c r="GG341" s="57">
        <f t="shared" si="780"/>
        <v>1274.6101140000001</v>
      </c>
      <c r="GH341" s="50">
        <f t="shared" si="781"/>
        <v>39944.581845000001</v>
      </c>
      <c r="GI341" s="57">
        <f t="shared" si="782"/>
        <v>3888.0269550000003</v>
      </c>
      <c r="GJ341" s="57">
        <f t="shared" si="783"/>
        <v>1998.7696000000001</v>
      </c>
      <c r="GK341" s="51"/>
    </row>
    <row r="342" spans="1:193" s="45" customFormat="1">
      <c r="A342" s="45" t="s">
        <v>23</v>
      </c>
      <c r="B342" s="46">
        <v>41813</v>
      </c>
      <c r="C342" s="56">
        <v>0.590835</v>
      </c>
      <c r="D342" s="56">
        <v>0.26102900000000001</v>
      </c>
      <c r="E342" s="56">
        <v>0.131498</v>
      </c>
      <c r="F342" s="48">
        <v>89866</v>
      </c>
      <c r="G342" s="49">
        <v>108758</v>
      </c>
      <c r="H342" s="49">
        <v>28572</v>
      </c>
      <c r="I342" s="49">
        <f t="shared" si="786"/>
        <v>1163338</v>
      </c>
      <c r="J342" s="48">
        <v>564979</v>
      </c>
      <c r="K342" s="48">
        <v>410685</v>
      </c>
      <c r="L342" s="48">
        <v>106085</v>
      </c>
      <c r="M342" s="49">
        <v>92877</v>
      </c>
      <c r="N342" s="49">
        <v>20309</v>
      </c>
      <c r="O342" s="48">
        <v>345555</v>
      </c>
      <c r="P342" s="49">
        <v>250206</v>
      </c>
      <c r="Q342" s="49">
        <v>93210</v>
      </c>
      <c r="R342" s="48">
        <v>422428</v>
      </c>
      <c r="S342" s="49">
        <v>194851</v>
      </c>
      <c r="T342" s="49">
        <v>70172</v>
      </c>
      <c r="U342" s="48">
        <v>191507</v>
      </c>
      <c r="V342" s="49">
        <v>153895</v>
      </c>
      <c r="W342" s="49">
        <v>65489</v>
      </c>
      <c r="X342" s="48">
        <v>22422</v>
      </c>
      <c r="Y342" s="49">
        <v>19677</v>
      </c>
      <c r="Z342" s="49">
        <v>4941</v>
      </c>
      <c r="AA342" s="48">
        <v>558462</v>
      </c>
      <c r="AB342" s="49">
        <v>439943</v>
      </c>
      <c r="AC342" s="49">
        <v>239356</v>
      </c>
      <c r="AD342" s="48">
        <v>397869</v>
      </c>
      <c r="AE342" s="49">
        <v>661601</v>
      </c>
      <c r="AF342" s="49">
        <v>216159</v>
      </c>
      <c r="AG342" s="48">
        <v>41687</v>
      </c>
      <c r="AH342" s="49">
        <v>34588</v>
      </c>
      <c r="AI342" s="49">
        <v>7584</v>
      </c>
      <c r="AJ342" s="48">
        <v>72641</v>
      </c>
      <c r="AK342" s="49">
        <v>41410</v>
      </c>
      <c r="AL342" s="49">
        <v>7303</v>
      </c>
      <c r="AM342" s="48">
        <v>46294</v>
      </c>
      <c r="AN342" s="49">
        <v>27551</v>
      </c>
      <c r="AO342" s="49">
        <v>5183</v>
      </c>
      <c r="AP342" s="48">
        <v>154414</v>
      </c>
      <c r="AQ342" s="49">
        <v>38477</v>
      </c>
      <c r="AR342" s="49">
        <v>9663</v>
      </c>
      <c r="AS342" s="48">
        <v>263642</v>
      </c>
      <c r="AT342" s="49">
        <v>54885</v>
      </c>
      <c r="AU342" s="49">
        <v>15979</v>
      </c>
      <c r="AV342" s="48">
        <v>120310</v>
      </c>
      <c r="AW342" s="49">
        <v>101136</v>
      </c>
      <c r="AX342" s="49">
        <v>13520</v>
      </c>
      <c r="AY342" s="48">
        <v>135983</v>
      </c>
      <c r="AZ342" s="49">
        <v>90477</v>
      </c>
      <c r="BA342" s="49">
        <v>17001</v>
      </c>
      <c r="BB342" s="48">
        <v>43386</v>
      </c>
      <c r="BC342" s="49">
        <v>20966</v>
      </c>
      <c r="BD342" s="49">
        <v>4067</v>
      </c>
      <c r="BE342" s="48">
        <v>11942</v>
      </c>
      <c r="BF342" s="49">
        <v>9096</v>
      </c>
      <c r="BG342" s="49">
        <v>2272</v>
      </c>
      <c r="BH342" s="50">
        <v>239075</v>
      </c>
      <c r="BI342" s="50">
        <v>102307</v>
      </c>
      <c r="BJ342" s="50">
        <v>32771</v>
      </c>
      <c r="BK342" s="50">
        <v>128736</v>
      </c>
      <c r="BL342" s="50">
        <v>47766</v>
      </c>
      <c r="BM342" s="50">
        <v>11183</v>
      </c>
      <c r="BN342" s="50">
        <v>28018</v>
      </c>
      <c r="BO342" s="50">
        <v>13625</v>
      </c>
      <c r="BP342" s="50">
        <v>20316</v>
      </c>
      <c r="BQ342" s="50">
        <v>186345</v>
      </c>
      <c r="BR342" s="50">
        <v>90396</v>
      </c>
      <c r="BS342" s="50">
        <v>39269</v>
      </c>
      <c r="BT342" s="50">
        <v>50925</v>
      </c>
      <c r="BU342" s="50">
        <v>26911</v>
      </c>
      <c r="BV342" s="50">
        <v>8411</v>
      </c>
      <c r="BW342" s="50">
        <v>114530</v>
      </c>
      <c r="BX342" s="50">
        <v>162962</v>
      </c>
      <c r="BY342" s="50">
        <v>7277</v>
      </c>
      <c r="BZ342" s="50">
        <v>93631</v>
      </c>
      <c r="CA342" s="50">
        <v>127084</v>
      </c>
      <c r="CB342" s="50">
        <v>102657</v>
      </c>
      <c r="CC342" s="50">
        <v>22802</v>
      </c>
      <c r="CD342" s="50">
        <v>3555</v>
      </c>
      <c r="CE342" s="50">
        <v>4774</v>
      </c>
      <c r="CF342" s="50">
        <v>47889</v>
      </c>
      <c r="CG342" s="50">
        <v>24722</v>
      </c>
      <c r="CH342" s="50">
        <v>5878</v>
      </c>
      <c r="CI342" s="50">
        <v>608848</v>
      </c>
      <c r="CJ342" s="50">
        <v>394339</v>
      </c>
      <c r="CK342" s="50">
        <v>107817</v>
      </c>
      <c r="CL342" s="50">
        <v>2243</v>
      </c>
      <c r="CM342" s="50">
        <v>800</v>
      </c>
      <c r="CN342" s="50">
        <v>378</v>
      </c>
      <c r="CO342" s="50">
        <v>87005</v>
      </c>
      <c r="CP342" s="50">
        <v>30603</v>
      </c>
      <c r="CQ342" s="50">
        <v>12443</v>
      </c>
      <c r="CR342" s="50">
        <v>66413</v>
      </c>
      <c r="CS342" s="50">
        <v>18211</v>
      </c>
      <c r="CT342" s="50">
        <v>18667</v>
      </c>
      <c r="CU342" s="51"/>
      <c r="CV342" s="50">
        <f t="shared" si="691"/>
        <v>53095.978109999996</v>
      </c>
      <c r="CW342" s="57">
        <f t="shared" si="692"/>
        <v>28388.991982</v>
      </c>
      <c r="CX342" s="57">
        <f t="shared" si="693"/>
        <v>3757.160856</v>
      </c>
      <c r="CY342" s="50">
        <f t="shared" si="694"/>
        <v>687340.80723000003</v>
      </c>
      <c r="CZ342" s="57">
        <f t="shared" si="695"/>
        <v>147475.903391</v>
      </c>
      <c r="DA342" s="57">
        <f t="shared" si="696"/>
        <v>54004.256130000002</v>
      </c>
      <c r="DB342" s="50">
        <f t="shared" si="697"/>
        <v>62678.730974999999</v>
      </c>
      <c r="DC342" s="57">
        <f t="shared" si="698"/>
        <v>24243.590433000001</v>
      </c>
      <c r="DD342" s="57">
        <f t="shared" si="699"/>
        <v>2670.5928819999999</v>
      </c>
      <c r="DE342" s="50">
        <f t="shared" si="700"/>
        <v>204165.98842499999</v>
      </c>
      <c r="DF342" s="57">
        <f t="shared" si="701"/>
        <v>65311.021974000003</v>
      </c>
      <c r="DG342" s="57">
        <f t="shared" si="702"/>
        <v>12256.92858</v>
      </c>
      <c r="DH342" s="50">
        <f t="shared" si="703"/>
        <v>249585.24737999999</v>
      </c>
      <c r="DI342" s="57">
        <f t="shared" si="704"/>
        <v>50861.761679000003</v>
      </c>
      <c r="DJ342" s="57">
        <f t="shared" si="705"/>
        <v>9227.4776560000009</v>
      </c>
      <c r="DK342" s="50">
        <f t="shared" si="706"/>
        <v>113149.03834499999</v>
      </c>
      <c r="DL342" s="57">
        <f t="shared" si="707"/>
        <v>40171.057955000004</v>
      </c>
      <c r="DM342" s="57">
        <f t="shared" si="708"/>
        <v>8611.6725220000008</v>
      </c>
      <c r="DN342" s="50">
        <f t="shared" si="709"/>
        <v>13247.702370000001</v>
      </c>
      <c r="DO342" s="57">
        <f t="shared" si="710"/>
        <v>5136.2676330000004</v>
      </c>
      <c r="DP342" s="57">
        <f t="shared" si="711"/>
        <v>649.73161800000003</v>
      </c>
      <c r="DQ342" s="50">
        <f t="shared" si="712"/>
        <v>329958.89577</v>
      </c>
      <c r="DR342" s="57">
        <f t="shared" si="713"/>
        <v>114837.881347</v>
      </c>
      <c r="DS342" s="57">
        <f t="shared" si="714"/>
        <v>31474.835288000002</v>
      </c>
      <c r="DT342" s="50">
        <f t="shared" si="715"/>
        <v>235074.93061499999</v>
      </c>
      <c r="DU342" s="57">
        <f t="shared" si="716"/>
        <v>172697.047429</v>
      </c>
      <c r="DV342" s="57">
        <f t="shared" si="717"/>
        <v>28424.476182000002</v>
      </c>
      <c r="DW342" s="50">
        <f t="shared" si="718"/>
        <v>24630.138644999999</v>
      </c>
      <c r="DX342" s="57">
        <f t="shared" si="719"/>
        <v>9028.4710520000008</v>
      </c>
      <c r="DY342" s="57">
        <f t="shared" si="720"/>
        <v>997.28083200000003</v>
      </c>
      <c r="DZ342" s="50">
        <f t="shared" si="721"/>
        <v>42918.845235000001</v>
      </c>
      <c r="EA342" s="57">
        <f t="shared" si="722"/>
        <v>10809.21089</v>
      </c>
      <c r="EB342" s="57">
        <f t="shared" si="723"/>
        <v>960.32989400000008</v>
      </c>
      <c r="EC342" s="50">
        <f t="shared" si="724"/>
        <v>27352.11549</v>
      </c>
      <c r="ED342" s="57">
        <f t="shared" si="725"/>
        <v>7191.6099790000007</v>
      </c>
      <c r="EE342" s="57">
        <f t="shared" si="726"/>
        <v>681.55413399999998</v>
      </c>
      <c r="EF342" s="50">
        <f t="shared" si="727"/>
        <v>91233.195689999993</v>
      </c>
      <c r="EG342" s="57">
        <f t="shared" si="728"/>
        <v>10043.612833000001</v>
      </c>
      <c r="EH342" s="57">
        <f t="shared" si="729"/>
        <v>1270.665174</v>
      </c>
      <c r="EI342" s="50">
        <f t="shared" si="730"/>
        <v>155768.92107000001</v>
      </c>
      <c r="EJ342" s="57">
        <f t="shared" si="731"/>
        <v>14326.576665000001</v>
      </c>
      <c r="EK342" s="57">
        <f t="shared" si="732"/>
        <v>2101.2065419999999</v>
      </c>
      <c r="EL342" s="50">
        <f t="shared" si="733"/>
        <v>71083.358850000004</v>
      </c>
      <c r="EM342" s="57">
        <f t="shared" si="734"/>
        <v>26399.428943999999</v>
      </c>
      <c r="EN342" s="57">
        <f t="shared" si="735"/>
        <v>1777.8529599999999</v>
      </c>
      <c r="EO342" s="50">
        <f t="shared" si="736"/>
        <v>80343.515805000003</v>
      </c>
      <c r="EP342" s="57">
        <f t="shared" si="737"/>
        <v>23617.120833000001</v>
      </c>
      <c r="EQ342" s="57">
        <f t="shared" si="738"/>
        <v>2235.5974980000001</v>
      </c>
      <c r="ER342" s="50">
        <f t="shared" si="739"/>
        <v>25633.96731</v>
      </c>
      <c r="ES342" s="57">
        <f t="shared" si="740"/>
        <v>5472.7340140000006</v>
      </c>
      <c r="ET342" s="57">
        <f t="shared" si="741"/>
        <v>534.80236600000001</v>
      </c>
      <c r="EU342" s="50">
        <f t="shared" si="742"/>
        <v>7055.7515700000004</v>
      </c>
      <c r="EV342" s="57">
        <f t="shared" si="743"/>
        <v>2374.3197840000003</v>
      </c>
      <c r="EW342" s="57">
        <f t="shared" si="744"/>
        <v>298.76345600000002</v>
      </c>
      <c r="EX342" s="50">
        <f t="shared" si="745"/>
        <v>141253.87762499999</v>
      </c>
      <c r="EY342" s="57">
        <f t="shared" si="746"/>
        <v>26705.093903000001</v>
      </c>
      <c r="EZ342" s="57">
        <f t="shared" si="747"/>
        <v>4309.3209580000002</v>
      </c>
      <c r="FA342" s="50">
        <f t="shared" si="748"/>
        <v>76061.734559999997</v>
      </c>
      <c r="FB342" s="57">
        <f t="shared" si="749"/>
        <v>12468.311214000001</v>
      </c>
      <c r="FC342" s="57">
        <f t="shared" si="750"/>
        <v>1470.542134</v>
      </c>
      <c r="FD342" s="50">
        <f t="shared" si="751"/>
        <v>16554.015029999999</v>
      </c>
      <c r="FE342" s="57">
        <f t="shared" si="752"/>
        <v>3556.520125</v>
      </c>
      <c r="FF342" s="57">
        <f t="shared" si="753"/>
        <v>2671.5133679999999</v>
      </c>
      <c r="FG342" s="50">
        <f t="shared" si="754"/>
        <v>110099.148075</v>
      </c>
      <c r="FH342" s="57">
        <f t="shared" si="755"/>
        <v>23595.977484000003</v>
      </c>
      <c r="FI342" s="57">
        <f t="shared" si="756"/>
        <v>5163.7949619999999</v>
      </c>
      <c r="FJ342" s="50">
        <f t="shared" si="757"/>
        <v>30088.272375</v>
      </c>
      <c r="FK342" s="57">
        <f t="shared" si="758"/>
        <v>7024.5514190000004</v>
      </c>
      <c r="FL342" s="57">
        <f t="shared" si="759"/>
        <v>1106.0296780000001</v>
      </c>
      <c r="FM342" s="50">
        <f t="shared" si="760"/>
        <v>67668.332550000006</v>
      </c>
      <c r="FN342" s="57">
        <f t="shared" si="761"/>
        <v>42537.807897999999</v>
      </c>
      <c r="FO342" s="57">
        <f t="shared" si="762"/>
        <v>956.91094600000008</v>
      </c>
      <c r="FP342" s="50">
        <f t="shared" si="763"/>
        <v>55320.471884999999</v>
      </c>
      <c r="FQ342" s="57">
        <f t="shared" si="764"/>
        <v>33172.609435999999</v>
      </c>
      <c r="FR342" s="57">
        <f t="shared" si="765"/>
        <v>13499.190186</v>
      </c>
      <c r="FS342" s="50">
        <f t="shared" si="766"/>
        <v>13472.21967</v>
      </c>
      <c r="FT342" s="57">
        <f t="shared" si="767"/>
        <v>927.95809500000007</v>
      </c>
      <c r="FU342" s="57">
        <f t="shared" si="768"/>
        <v>627.77145200000007</v>
      </c>
      <c r="FV342" s="50">
        <f t="shared" si="769"/>
        <v>28294.497315000001</v>
      </c>
      <c r="FW342" s="57">
        <f t="shared" si="770"/>
        <v>6453.1589380000005</v>
      </c>
      <c r="FX342" s="57">
        <f t="shared" si="771"/>
        <v>772.945244</v>
      </c>
      <c r="FY342" s="50">
        <f t="shared" si="772"/>
        <v>359728.70808000001</v>
      </c>
      <c r="FZ342" s="57">
        <f t="shared" si="773"/>
        <v>102933.914831</v>
      </c>
      <c r="GA342" s="57">
        <f t="shared" si="774"/>
        <v>14177.719866000001</v>
      </c>
      <c r="GB342" s="50">
        <f t="shared" si="775"/>
        <v>1325.2429050000001</v>
      </c>
      <c r="GC342" s="57">
        <f t="shared" si="776"/>
        <v>208.82320000000001</v>
      </c>
      <c r="GD342" s="57">
        <f t="shared" si="777"/>
        <v>49.706243999999998</v>
      </c>
      <c r="GE342" s="50">
        <f t="shared" si="778"/>
        <v>51405.599175000003</v>
      </c>
      <c r="GF342" s="57">
        <f t="shared" si="779"/>
        <v>7988.2704870000007</v>
      </c>
      <c r="GG342" s="57">
        <f t="shared" si="780"/>
        <v>1636.2296140000001</v>
      </c>
      <c r="GH342" s="50">
        <f t="shared" si="781"/>
        <v>39239.124855000002</v>
      </c>
      <c r="GI342" s="57">
        <f t="shared" si="782"/>
        <v>4753.5991190000004</v>
      </c>
      <c r="GJ342" s="57">
        <f t="shared" si="783"/>
        <v>2454.673166</v>
      </c>
      <c r="GK342" s="51"/>
    </row>
    <row r="343" spans="1:193" s="45" customFormat="1">
      <c r="A343" s="45" t="s">
        <v>23</v>
      </c>
      <c r="B343" s="46">
        <v>41812</v>
      </c>
      <c r="C343" s="56">
        <v>0.58978799999999998</v>
      </c>
      <c r="D343" s="56">
        <v>0.26330900000000002</v>
      </c>
      <c r="E343" s="56">
        <v>0.130192</v>
      </c>
      <c r="F343" s="48">
        <v>86219</v>
      </c>
      <c r="G343" s="49">
        <v>108299</v>
      </c>
      <c r="H343" s="49">
        <v>29600</v>
      </c>
      <c r="I343" s="49">
        <f t="shared" si="786"/>
        <v>1163338</v>
      </c>
      <c r="J343" s="48">
        <v>577919</v>
      </c>
      <c r="K343" s="48">
        <v>427513</v>
      </c>
      <c r="L343" s="48">
        <v>123034</v>
      </c>
      <c r="M343" s="49">
        <v>94221</v>
      </c>
      <c r="N343" s="49">
        <v>21641</v>
      </c>
      <c r="O343" s="48">
        <v>338878</v>
      </c>
      <c r="P343" s="49">
        <v>249776</v>
      </c>
      <c r="Q343" s="49">
        <v>97601</v>
      </c>
      <c r="R343" s="48">
        <v>447165</v>
      </c>
      <c r="S343" s="49">
        <v>201416</v>
      </c>
      <c r="T343" s="49">
        <v>76247</v>
      </c>
      <c r="U343" s="48">
        <v>194832</v>
      </c>
      <c r="V343" s="49">
        <v>129603</v>
      </c>
      <c r="W343" s="49">
        <v>70003</v>
      </c>
      <c r="X343" s="48">
        <v>22518</v>
      </c>
      <c r="Y343" s="49">
        <v>19620</v>
      </c>
      <c r="Z343" s="49">
        <v>5297</v>
      </c>
      <c r="AA343" s="48">
        <v>578943</v>
      </c>
      <c r="AB343" s="49">
        <v>452967</v>
      </c>
      <c r="AC343" s="49">
        <v>248708</v>
      </c>
      <c r="AD343" s="48">
        <v>466861</v>
      </c>
      <c r="AE343" s="49">
        <v>757036</v>
      </c>
      <c r="AF343" s="49">
        <v>246310</v>
      </c>
      <c r="AG343" s="48">
        <v>38497</v>
      </c>
      <c r="AH343" s="49">
        <v>34693</v>
      </c>
      <c r="AI343" s="49">
        <v>8162</v>
      </c>
      <c r="AJ343" s="48">
        <v>76745</v>
      </c>
      <c r="AK343" s="49">
        <v>44314</v>
      </c>
      <c r="AL343" s="49">
        <v>7805</v>
      </c>
      <c r="AM343" s="48">
        <v>47192</v>
      </c>
      <c r="AN343" s="49">
        <v>28898</v>
      </c>
      <c r="AO343" s="49">
        <v>5722</v>
      </c>
      <c r="AP343" s="48">
        <v>150824</v>
      </c>
      <c r="AQ343" s="49">
        <v>37549</v>
      </c>
      <c r="AR343" s="49">
        <v>9625</v>
      </c>
      <c r="AS343" s="48">
        <v>262698</v>
      </c>
      <c r="AT343" s="49">
        <v>53776</v>
      </c>
      <c r="AU343" s="49">
        <v>16210</v>
      </c>
      <c r="AV343" s="48">
        <v>129466</v>
      </c>
      <c r="AW343" s="49">
        <v>105727</v>
      </c>
      <c r="AX343" s="49">
        <v>15650</v>
      </c>
      <c r="AY343" s="48">
        <v>156631</v>
      </c>
      <c r="AZ343" s="49">
        <v>108486</v>
      </c>
      <c r="BA343" s="49">
        <v>18772</v>
      </c>
      <c r="BB343" s="48">
        <v>49511</v>
      </c>
      <c r="BC343" s="49">
        <v>23482</v>
      </c>
      <c r="BD343" s="49">
        <v>4848</v>
      </c>
      <c r="BE343" s="48">
        <v>10031</v>
      </c>
      <c r="BF343" s="49">
        <v>8845</v>
      </c>
      <c r="BG343" s="49">
        <v>2390</v>
      </c>
      <c r="BH343" s="50">
        <v>198688</v>
      </c>
      <c r="BI343" s="50">
        <v>100077</v>
      </c>
      <c r="BJ343" s="50">
        <v>32727</v>
      </c>
      <c r="BK343" s="50">
        <v>91957</v>
      </c>
      <c r="BL343" s="50">
        <v>63364</v>
      </c>
      <c r="BM343" s="50">
        <v>14622</v>
      </c>
      <c r="BN343" s="50">
        <v>32091</v>
      </c>
      <c r="BO343" s="50">
        <v>13847</v>
      </c>
      <c r="BP343" s="50">
        <v>21238</v>
      </c>
      <c r="BQ343" s="50">
        <v>225493</v>
      </c>
      <c r="BR343" s="50">
        <v>93561</v>
      </c>
      <c r="BS343" s="50">
        <v>41323</v>
      </c>
      <c r="BT343" s="50">
        <v>53015</v>
      </c>
      <c r="BU343" s="50">
        <v>24466</v>
      </c>
      <c r="BV343" s="50">
        <v>8671</v>
      </c>
      <c r="BW343" s="50">
        <v>112873</v>
      </c>
      <c r="BX343" s="50">
        <v>167423</v>
      </c>
      <c r="BY343" s="50">
        <v>7657</v>
      </c>
      <c r="BZ343" s="50">
        <v>116792</v>
      </c>
      <c r="CA343" s="50">
        <v>147114</v>
      </c>
      <c r="CB343" s="50">
        <v>119886</v>
      </c>
      <c r="CC343" s="50">
        <v>13476</v>
      </c>
      <c r="CD343" s="50">
        <v>4020</v>
      </c>
      <c r="CE343" s="50">
        <v>5570</v>
      </c>
      <c r="CF343" s="50">
        <v>46384</v>
      </c>
      <c r="CG343" s="50">
        <v>23958</v>
      </c>
      <c r="CH343" s="50">
        <v>6211</v>
      </c>
      <c r="CI343" s="50">
        <v>681897</v>
      </c>
      <c r="CJ343" s="50">
        <v>401192</v>
      </c>
      <c r="CK343" s="50">
        <v>109227</v>
      </c>
      <c r="CL343" s="50">
        <v>1643</v>
      </c>
      <c r="CM343" s="50">
        <v>981</v>
      </c>
      <c r="CN343" s="50">
        <v>140</v>
      </c>
      <c r="CO343" s="50">
        <v>121020</v>
      </c>
      <c r="CP343" s="50">
        <v>33081</v>
      </c>
      <c r="CQ343" s="50">
        <v>13795</v>
      </c>
      <c r="CR343" s="50">
        <v>79419</v>
      </c>
      <c r="CS343" s="50">
        <v>19014</v>
      </c>
      <c r="CT343" s="50">
        <v>18488</v>
      </c>
      <c r="CU343" s="51"/>
      <c r="CV343" s="50">
        <f t="shared" si="691"/>
        <v>50850.931572000001</v>
      </c>
      <c r="CW343" s="57">
        <f t="shared" si="692"/>
        <v>28516.101391</v>
      </c>
      <c r="CX343" s="57">
        <f t="shared" si="693"/>
        <v>3853.6831999999999</v>
      </c>
      <c r="CY343" s="50">
        <f t="shared" si="694"/>
        <v>686122.79234399996</v>
      </c>
      <c r="CZ343" s="57">
        <f t="shared" si="695"/>
        <v>152171.27397100002</v>
      </c>
      <c r="DA343" s="57">
        <f t="shared" si="696"/>
        <v>55658.772495999998</v>
      </c>
      <c r="DB343" s="50">
        <f t="shared" si="697"/>
        <v>72563.976792000001</v>
      </c>
      <c r="DC343" s="57">
        <f t="shared" si="698"/>
        <v>24809.237289000001</v>
      </c>
      <c r="DD343" s="57">
        <f t="shared" si="699"/>
        <v>2817.4850719999999</v>
      </c>
      <c r="DE343" s="50">
        <f t="shared" si="700"/>
        <v>199866.177864</v>
      </c>
      <c r="DF343" s="57">
        <f t="shared" si="701"/>
        <v>65768.268784</v>
      </c>
      <c r="DG343" s="57">
        <f t="shared" si="702"/>
        <v>12706.869392000001</v>
      </c>
      <c r="DH343" s="50">
        <f t="shared" si="703"/>
        <v>263732.55102000001</v>
      </c>
      <c r="DI343" s="57">
        <f t="shared" si="704"/>
        <v>53034.645544000006</v>
      </c>
      <c r="DJ343" s="57">
        <f t="shared" si="705"/>
        <v>9926.7494239999996</v>
      </c>
      <c r="DK343" s="50">
        <f t="shared" si="706"/>
        <v>114909.575616</v>
      </c>
      <c r="DL343" s="57">
        <f t="shared" si="707"/>
        <v>34125.636327</v>
      </c>
      <c r="DM343" s="57">
        <f t="shared" si="708"/>
        <v>9113.8305760000003</v>
      </c>
      <c r="DN343" s="50">
        <f t="shared" si="709"/>
        <v>13280.846184</v>
      </c>
      <c r="DO343" s="57">
        <f t="shared" si="710"/>
        <v>5166.1225800000002</v>
      </c>
      <c r="DP343" s="57">
        <f t="shared" si="711"/>
        <v>689.62702400000001</v>
      </c>
      <c r="DQ343" s="50">
        <f t="shared" si="712"/>
        <v>341453.63408399996</v>
      </c>
      <c r="DR343" s="57">
        <f t="shared" si="713"/>
        <v>119270.28780300001</v>
      </c>
      <c r="DS343" s="57">
        <f t="shared" si="714"/>
        <v>32379.791936000001</v>
      </c>
      <c r="DT343" s="50">
        <f t="shared" si="715"/>
        <v>275349.01546799997</v>
      </c>
      <c r="DU343" s="57">
        <f t="shared" si="716"/>
        <v>199334.39212400001</v>
      </c>
      <c r="DV343" s="57">
        <f t="shared" si="717"/>
        <v>32067.591520000002</v>
      </c>
      <c r="DW343" s="50">
        <f t="shared" si="718"/>
        <v>22705.068636</v>
      </c>
      <c r="DX343" s="57">
        <f t="shared" si="719"/>
        <v>9134.9791370000003</v>
      </c>
      <c r="DY343" s="57">
        <f t="shared" si="720"/>
        <v>1062.6271039999999</v>
      </c>
      <c r="DZ343" s="50">
        <f t="shared" si="721"/>
        <v>45263.280059999997</v>
      </c>
      <c r="EA343" s="57">
        <f t="shared" si="722"/>
        <v>11668.275026000001</v>
      </c>
      <c r="EB343" s="57">
        <f t="shared" si="723"/>
        <v>1016.14856</v>
      </c>
      <c r="EC343" s="50">
        <f t="shared" si="724"/>
        <v>27833.275296</v>
      </c>
      <c r="ED343" s="57">
        <f t="shared" si="725"/>
        <v>7609.1034820000004</v>
      </c>
      <c r="EE343" s="57">
        <f t="shared" si="726"/>
        <v>744.95862399999999</v>
      </c>
      <c r="EF343" s="50">
        <f t="shared" si="727"/>
        <v>88954.185312000001</v>
      </c>
      <c r="EG343" s="57">
        <f t="shared" si="728"/>
        <v>9886.9896410000001</v>
      </c>
      <c r="EH343" s="57">
        <f t="shared" si="729"/>
        <v>1253.098</v>
      </c>
      <c r="EI343" s="50">
        <f t="shared" si="730"/>
        <v>154936.12802400001</v>
      </c>
      <c r="EJ343" s="57">
        <f t="shared" si="731"/>
        <v>14159.704784000001</v>
      </c>
      <c r="EK343" s="57">
        <f t="shared" si="732"/>
        <v>2110.4123199999999</v>
      </c>
      <c r="EL343" s="50">
        <f t="shared" si="733"/>
        <v>76357.493208</v>
      </c>
      <c r="EM343" s="57">
        <f t="shared" si="734"/>
        <v>27838.870643000002</v>
      </c>
      <c r="EN343" s="57">
        <f t="shared" si="735"/>
        <v>2037.5047999999999</v>
      </c>
      <c r="EO343" s="50">
        <f t="shared" si="736"/>
        <v>92379.084227999992</v>
      </c>
      <c r="EP343" s="57">
        <f t="shared" si="737"/>
        <v>28565.340174000001</v>
      </c>
      <c r="EQ343" s="57">
        <f t="shared" si="738"/>
        <v>2443.9642239999998</v>
      </c>
      <c r="ER343" s="50">
        <f t="shared" si="739"/>
        <v>29200.993667999999</v>
      </c>
      <c r="ES343" s="57">
        <f t="shared" si="740"/>
        <v>6183.0219380000008</v>
      </c>
      <c r="ET343" s="57">
        <f t="shared" si="741"/>
        <v>631.17081600000006</v>
      </c>
      <c r="EU343" s="50">
        <f t="shared" si="742"/>
        <v>5916.1634279999998</v>
      </c>
      <c r="EV343" s="57">
        <f t="shared" si="743"/>
        <v>2328.9681049999999</v>
      </c>
      <c r="EW343" s="57">
        <f t="shared" si="744"/>
        <v>311.15888000000001</v>
      </c>
      <c r="EX343" s="50">
        <f t="shared" si="745"/>
        <v>117183.798144</v>
      </c>
      <c r="EY343" s="57">
        <f t="shared" si="746"/>
        <v>26351.174793000002</v>
      </c>
      <c r="EZ343" s="57">
        <f t="shared" si="747"/>
        <v>4260.793584</v>
      </c>
      <c r="FA343" s="50">
        <f t="shared" si="748"/>
        <v>54235.135115999998</v>
      </c>
      <c r="FB343" s="57">
        <f t="shared" si="749"/>
        <v>16684.311476000003</v>
      </c>
      <c r="FC343" s="57">
        <f t="shared" si="750"/>
        <v>1903.667424</v>
      </c>
      <c r="FD343" s="50">
        <f t="shared" si="751"/>
        <v>18926.886707999998</v>
      </c>
      <c r="FE343" s="57">
        <f t="shared" si="752"/>
        <v>3646.0397230000003</v>
      </c>
      <c r="FF343" s="57">
        <f t="shared" si="753"/>
        <v>2765.0176959999999</v>
      </c>
      <c r="FG343" s="50">
        <f t="shared" si="754"/>
        <v>132993.06548399999</v>
      </c>
      <c r="FH343" s="57">
        <f t="shared" si="755"/>
        <v>24635.453349000003</v>
      </c>
      <c r="FI343" s="57">
        <f t="shared" si="756"/>
        <v>5379.9240159999999</v>
      </c>
      <c r="FJ343" s="50">
        <f t="shared" si="757"/>
        <v>31267.610819999998</v>
      </c>
      <c r="FK343" s="57">
        <f t="shared" si="758"/>
        <v>6442.1179940000002</v>
      </c>
      <c r="FL343" s="57">
        <f t="shared" si="759"/>
        <v>1128.894832</v>
      </c>
      <c r="FM343" s="50">
        <f t="shared" si="760"/>
        <v>66571.140923999992</v>
      </c>
      <c r="FN343" s="57">
        <f t="shared" si="761"/>
        <v>44083.982707000003</v>
      </c>
      <c r="FO343" s="57">
        <f t="shared" si="762"/>
        <v>996.88014399999997</v>
      </c>
      <c r="FP343" s="50">
        <f t="shared" si="763"/>
        <v>68882.520095999993</v>
      </c>
      <c r="FQ343" s="57">
        <f t="shared" si="764"/>
        <v>38736.440225999999</v>
      </c>
      <c r="FR343" s="57">
        <f t="shared" si="765"/>
        <v>15608.198112</v>
      </c>
      <c r="FS343" s="50">
        <f t="shared" si="766"/>
        <v>7947.983088</v>
      </c>
      <c r="FT343" s="57">
        <f t="shared" si="767"/>
        <v>1058.50218</v>
      </c>
      <c r="FU343" s="57">
        <f t="shared" si="768"/>
        <v>725.16944000000001</v>
      </c>
      <c r="FV343" s="50">
        <f t="shared" si="769"/>
        <v>27356.726591999999</v>
      </c>
      <c r="FW343" s="57">
        <f t="shared" si="770"/>
        <v>6308.3570220000001</v>
      </c>
      <c r="FX343" s="57">
        <f t="shared" si="771"/>
        <v>808.62251200000003</v>
      </c>
      <c r="FY343" s="50">
        <f t="shared" si="772"/>
        <v>402174.66783599998</v>
      </c>
      <c r="FZ343" s="57">
        <f t="shared" si="773"/>
        <v>105637.464328</v>
      </c>
      <c r="GA343" s="57">
        <f t="shared" si="774"/>
        <v>14220.481584000001</v>
      </c>
      <c r="GB343" s="50">
        <f t="shared" si="775"/>
        <v>969.02168399999994</v>
      </c>
      <c r="GC343" s="57">
        <f t="shared" si="776"/>
        <v>258.306129</v>
      </c>
      <c r="GD343" s="57">
        <f t="shared" si="777"/>
        <v>18.226880000000001</v>
      </c>
      <c r="GE343" s="50">
        <f t="shared" si="778"/>
        <v>71376.143759999992</v>
      </c>
      <c r="GF343" s="57">
        <f t="shared" si="779"/>
        <v>8710.5250290000004</v>
      </c>
      <c r="GG343" s="57">
        <f t="shared" si="780"/>
        <v>1795.99864</v>
      </c>
      <c r="GH343" s="50">
        <f t="shared" si="781"/>
        <v>46840.373172</v>
      </c>
      <c r="GI343" s="57">
        <f t="shared" si="782"/>
        <v>5006.5573260000001</v>
      </c>
      <c r="GJ343" s="57">
        <f t="shared" si="783"/>
        <v>2406.9896960000001</v>
      </c>
      <c r="GK343" s="51"/>
    </row>
    <row r="344" spans="1:193" s="45" customFormat="1">
      <c r="A344" s="45" t="s">
        <v>23</v>
      </c>
      <c r="B344" s="46">
        <v>41811</v>
      </c>
      <c r="C344" s="56">
        <v>0.57671600000000001</v>
      </c>
      <c r="D344" s="56">
        <v>0.26654699999999998</v>
      </c>
      <c r="E344" s="56">
        <v>0.14092299999999999</v>
      </c>
      <c r="F344" s="48">
        <v>135266</v>
      </c>
      <c r="G344" s="49">
        <v>169145</v>
      </c>
      <c r="H344" s="49">
        <v>45831</v>
      </c>
      <c r="I344" s="49">
        <f t="shared" si="786"/>
        <v>1163338</v>
      </c>
      <c r="J344" s="48">
        <v>618806</v>
      </c>
      <c r="K344" s="48">
        <v>429434</v>
      </c>
      <c r="L344" s="48">
        <v>131630</v>
      </c>
      <c r="M344" s="49">
        <v>125078</v>
      </c>
      <c r="N344" s="49">
        <v>27107</v>
      </c>
      <c r="O344" s="48">
        <v>368940</v>
      </c>
      <c r="P344" s="49">
        <v>296020</v>
      </c>
      <c r="Q344" s="49">
        <v>107724</v>
      </c>
      <c r="R344" s="48">
        <v>538084</v>
      </c>
      <c r="S344" s="49">
        <v>270768</v>
      </c>
      <c r="T344" s="49">
        <v>100553</v>
      </c>
      <c r="U344" s="48">
        <v>201056</v>
      </c>
      <c r="V344" s="49">
        <v>139750</v>
      </c>
      <c r="W344" s="49">
        <v>71567</v>
      </c>
      <c r="X344" s="48">
        <v>28225</v>
      </c>
      <c r="Y344" s="49">
        <v>27897</v>
      </c>
      <c r="Z344" s="49">
        <v>7440</v>
      </c>
      <c r="AA344" s="48">
        <v>528215</v>
      </c>
      <c r="AB344" s="49">
        <v>424554</v>
      </c>
      <c r="AC344" s="49">
        <v>221237</v>
      </c>
      <c r="AD344" s="48">
        <v>353877</v>
      </c>
      <c r="AE344" s="49">
        <v>553035</v>
      </c>
      <c r="AF344" s="49">
        <v>179086</v>
      </c>
      <c r="AG344" s="48">
        <v>39700</v>
      </c>
      <c r="AH344" s="49">
        <v>41794</v>
      </c>
      <c r="AI344" s="49">
        <v>9488</v>
      </c>
      <c r="AJ344" s="48">
        <v>110484</v>
      </c>
      <c r="AK344" s="49">
        <v>76777</v>
      </c>
      <c r="AL344" s="49">
        <v>13978</v>
      </c>
      <c r="AM344" s="48">
        <v>64032</v>
      </c>
      <c r="AN344" s="49">
        <v>44538</v>
      </c>
      <c r="AO344" s="49">
        <v>8272</v>
      </c>
      <c r="AP344" s="48">
        <v>148906</v>
      </c>
      <c r="AQ344" s="49">
        <v>40343</v>
      </c>
      <c r="AR344" s="49">
        <v>10242</v>
      </c>
      <c r="AS344" s="48">
        <v>277989</v>
      </c>
      <c r="AT344" s="49">
        <v>63427</v>
      </c>
      <c r="AU344" s="49">
        <v>16702</v>
      </c>
      <c r="AV344" s="48">
        <v>121778</v>
      </c>
      <c r="AW344" s="49">
        <v>115684</v>
      </c>
      <c r="AX344" s="49">
        <v>15108</v>
      </c>
      <c r="AY344" s="48">
        <v>153284</v>
      </c>
      <c r="AZ344" s="49">
        <v>122845</v>
      </c>
      <c r="BA344" s="49">
        <v>22440</v>
      </c>
      <c r="BB344" s="48">
        <v>62327</v>
      </c>
      <c r="BC344" s="49">
        <v>40161</v>
      </c>
      <c r="BD344" s="49">
        <v>8320</v>
      </c>
      <c r="BE344" s="48">
        <v>11792</v>
      </c>
      <c r="BF344" s="49">
        <v>12249</v>
      </c>
      <c r="BG344" s="49">
        <v>2975</v>
      </c>
      <c r="BH344" s="50">
        <v>193877</v>
      </c>
      <c r="BI344" s="50">
        <v>109405</v>
      </c>
      <c r="BJ344" s="50">
        <v>33065</v>
      </c>
      <c r="BK344" s="50">
        <v>107598</v>
      </c>
      <c r="BL344" s="50">
        <v>101479</v>
      </c>
      <c r="BM344" s="50">
        <v>21863</v>
      </c>
      <c r="BN344" s="50">
        <v>33390</v>
      </c>
      <c r="BO344" s="50">
        <v>12596</v>
      </c>
      <c r="BP344" s="50">
        <v>20774</v>
      </c>
      <c r="BQ344" s="50">
        <v>216173</v>
      </c>
      <c r="BR344" s="50">
        <v>65499</v>
      </c>
      <c r="BS344" s="50">
        <v>31701</v>
      </c>
      <c r="BT344" s="50">
        <v>51116</v>
      </c>
      <c r="BU344" s="50">
        <v>25924</v>
      </c>
      <c r="BV344" s="50">
        <v>8787</v>
      </c>
      <c r="BW344" s="50">
        <v>124056</v>
      </c>
      <c r="BX344" s="50">
        <v>194015</v>
      </c>
      <c r="BY344" s="50">
        <v>9427</v>
      </c>
      <c r="BZ344" s="50">
        <v>127111</v>
      </c>
      <c r="CA344" s="50">
        <v>117645</v>
      </c>
      <c r="CB344" s="50">
        <v>101826</v>
      </c>
      <c r="CC344" s="50">
        <v>14372</v>
      </c>
      <c r="CD344" s="50">
        <v>6371</v>
      </c>
      <c r="CE344" s="50">
        <v>8918</v>
      </c>
      <c r="CF344" s="50">
        <v>46083</v>
      </c>
      <c r="CG344" s="50">
        <v>26517</v>
      </c>
      <c r="CH344" s="50">
        <v>6097</v>
      </c>
      <c r="CI344" s="50">
        <v>689687</v>
      </c>
      <c r="CJ344" s="50">
        <v>363514</v>
      </c>
      <c r="CK344" s="50">
        <v>103532</v>
      </c>
      <c r="CL344" s="50">
        <v>1735</v>
      </c>
      <c r="CM344" s="50">
        <v>437</v>
      </c>
      <c r="CN344" s="50">
        <v>165</v>
      </c>
      <c r="CO344" s="50">
        <v>133952</v>
      </c>
      <c r="CP344" s="50">
        <v>24130</v>
      </c>
      <c r="CQ344" s="50">
        <v>10526</v>
      </c>
      <c r="CR344" s="50">
        <v>81866</v>
      </c>
      <c r="CS344" s="50">
        <v>17141</v>
      </c>
      <c r="CT344" s="50">
        <v>16507</v>
      </c>
      <c r="CU344" s="51"/>
      <c r="CV344" s="50">
        <f t="shared" si="691"/>
        <v>78010.066456</v>
      </c>
      <c r="CW344" s="57">
        <f t="shared" si="692"/>
        <v>45085.092314999994</v>
      </c>
      <c r="CX344" s="57">
        <f t="shared" si="693"/>
        <v>6458.6420129999997</v>
      </c>
      <c r="CY344" s="50">
        <f t="shared" si="694"/>
        <v>670915.63800799998</v>
      </c>
      <c r="CZ344" s="57">
        <f t="shared" si="695"/>
        <v>164940.88288199998</v>
      </c>
      <c r="DA344" s="57">
        <f t="shared" si="696"/>
        <v>60517.127581999994</v>
      </c>
      <c r="DB344" s="50">
        <f t="shared" si="697"/>
        <v>75913.127080000006</v>
      </c>
      <c r="DC344" s="57">
        <f t="shared" si="698"/>
        <v>33339.165666000001</v>
      </c>
      <c r="DD344" s="57">
        <f t="shared" si="699"/>
        <v>3819.9997609999996</v>
      </c>
      <c r="DE344" s="50">
        <f t="shared" si="700"/>
        <v>212773.60104000001</v>
      </c>
      <c r="DF344" s="57">
        <f t="shared" si="701"/>
        <v>78903.242939999996</v>
      </c>
      <c r="DG344" s="57">
        <f t="shared" si="702"/>
        <v>15180.789251999999</v>
      </c>
      <c r="DH344" s="50">
        <f t="shared" si="703"/>
        <v>310321.65214399999</v>
      </c>
      <c r="DI344" s="57">
        <f t="shared" si="704"/>
        <v>72172.39809599999</v>
      </c>
      <c r="DJ344" s="57">
        <f t="shared" si="705"/>
        <v>14170.230419</v>
      </c>
      <c r="DK344" s="50">
        <f t="shared" si="706"/>
        <v>115952.212096</v>
      </c>
      <c r="DL344" s="57">
        <f t="shared" si="707"/>
        <v>37249.943249999997</v>
      </c>
      <c r="DM344" s="57">
        <f t="shared" si="708"/>
        <v>10085.436340999999</v>
      </c>
      <c r="DN344" s="50">
        <f t="shared" si="709"/>
        <v>16277.8091</v>
      </c>
      <c r="DO344" s="57">
        <f t="shared" si="710"/>
        <v>7435.8616589999992</v>
      </c>
      <c r="DP344" s="57">
        <f t="shared" si="711"/>
        <v>1048.46712</v>
      </c>
      <c r="DQ344" s="50">
        <f t="shared" si="712"/>
        <v>304630.04194000002</v>
      </c>
      <c r="DR344" s="57">
        <f t="shared" si="713"/>
        <v>113163.59503799998</v>
      </c>
      <c r="DS344" s="57">
        <f t="shared" si="714"/>
        <v>31177.381750999997</v>
      </c>
      <c r="DT344" s="50">
        <f t="shared" si="715"/>
        <v>204086.527932</v>
      </c>
      <c r="DU344" s="57">
        <f t="shared" si="716"/>
        <v>147409.82014499998</v>
      </c>
      <c r="DV344" s="57">
        <f t="shared" si="717"/>
        <v>25237.336378</v>
      </c>
      <c r="DW344" s="50">
        <f t="shared" si="718"/>
        <v>22895.625199999999</v>
      </c>
      <c r="DX344" s="57">
        <f t="shared" si="719"/>
        <v>11140.065317999999</v>
      </c>
      <c r="DY344" s="57">
        <f t="shared" si="720"/>
        <v>1337.0774239999998</v>
      </c>
      <c r="DZ344" s="50">
        <f t="shared" si="721"/>
        <v>63717.890544000002</v>
      </c>
      <c r="EA344" s="57">
        <f t="shared" si="722"/>
        <v>20464.679018999999</v>
      </c>
      <c r="EB344" s="57">
        <f t="shared" si="723"/>
        <v>1969.821694</v>
      </c>
      <c r="EC344" s="50">
        <f t="shared" si="724"/>
        <v>36928.278912000002</v>
      </c>
      <c r="ED344" s="57">
        <f t="shared" si="725"/>
        <v>11871.470286</v>
      </c>
      <c r="EE344" s="57">
        <f t="shared" si="726"/>
        <v>1165.715056</v>
      </c>
      <c r="EF344" s="50">
        <f t="shared" si="727"/>
        <v>85876.472695999997</v>
      </c>
      <c r="EG344" s="57">
        <f t="shared" si="728"/>
        <v>10753.305621</v>
      </c>
      <c r="EH344" s="57">
        <f t="shared" si="729"/>
        <v>1443.3333659999998</v>
      </c>
      <c r="EI344" s="50">
        <f t="shared" si="730"/>
        <v>160320.70412400001</v>
      </c>
      <c r="EJ344" s="57">
        <f t="shared" si="731"/>
        <v>16906.276568999998</v>
      </c>
      <c r="EK344" s="57">
        <f t="shared" si="732"/>
        <v>2353.6959459999998</v>
      </c>
      <c r="EL344" s="50">
        <f t="shared" si="733"/>
        <v>70231.321047999998</v>
      </c>
      <c r="EM344" s="57">
        <f t="shared" si="734"/>
        <v>30835.223147999997</v>
      </c>
      <c r="EN344" s="57">
        <f t="shared" si="735"/>
        <v>2129.0646839999999</v>
      </c>
      <c r="EO344" s="50">
        <f t="shared" si="736"/>
        <v>88401.335344000006</v>
      </c>
      <c r="EP344" s="57">
        <f t="shared" si="737"/>
        <v>32743.966214999997</v>
      </c>
      <c r="EQ344" s="57">
        <f t="shared" si="738"/>
        <v>3162.31212</v>
      </c>
      <c r="ER344" s="50">
        <f t="shared" si="739"/>
        <v>35944.978132000004</v>
      </c>
      <c r="ES344" s="57">
        <f t="shared" si="740"/>
        <v>10704.794066999999</v>
      </c>
      <c r="ET344" s="57">
        <f t="shared" si="741"/>
        <v>1172.47936</v>
      </c>
      <c r="EU344" s="50">
        <f t="shared" si="742"/>
        <v>6800.635072</v>
      </c>
      <c r="EV344" s="57">
        <f t="shared" si="743"/>
        <v>3264.9342029999998</v>
      </c>
      <c r="EW344" s="57">
        <f t="shared" si="744"/>
        <v>419.245925</v>
      </c>
      <c r="EX344" s="50">
        <f t="shared" si="745"/>
        <v>111811.967932</v>
      </c>
      <c r="EY344" s="57">
        <f t="shared" si="746"/>
        <v>29161.574534999996</v>
      </c>
      <c r="EZ344" s="57">
        <f t="shared" si="747"/>
        <v>4659.6189949999998</v>
      </c>
      <c r="FA344" s="50">
        <f t="shared" si="748"/>
        <v>62053.488168000003</v>
      </c>
      <c r="FB344" s="57">
        <f t="shared" si="749"/>
        <v>27048.923012999996</v>
      </c>
      <c r="FC344" s="57">
        <f t="shared" si="750"/>
        <v>3080.9995489999997</v>
      </c>
      <c r="FD344" s="50">
        <f t="shared" si="751"/>
        <v>19256.54724</v>
      </c>
      <c r="FE344" s="57">
        <f t="shared" si="752"/>
        <v>3357.4260119999999</v>
      </c>
      <c r="FF344" s="57">
        <f t="shared" si="753"/>
        <v>2927.5344019999998</v>
      </c>
      <c r="FG344" s="50">
        <f t="shared" si="754"/>
        <v>124670.427868</v>
      </c>
      <c r="FH344" s="57">
        <f t="shared" si="755"/>
        <v>17458.561953</v>
      </c>
      <c r="FI344" s="57">
        <f t="shared" si="756"/>
        <v>4467.4000230000001</v>
      </c>
      <c r="FJ344" s="50">
        <f t="shared" si="757"/>
        <v>29479.415056000002</v>
      </c>
      <c r="FK344" s="57">
        <f t="shared" si="758"/>
        <v>6909.9644279999993</v>
      </c>
      <c r="FL344" s="57">
        <f t="shared" si="759"/>
        <v>1238.290401</v>
      </c>
      <c r="FM344" s="50">
        <f t="shared" si="760"/>
        <v>71545.080096000005</v>
      </c>
      <c r="FN344" s="57">
        <f t="shared" si="761"/>
        <v>51714.116204999998</v>
      </c>
      <c r="FO344" s="57">
        <f t="shared" si="762"/>
        <v>1328.481121</v>
      </c>
      <c r="FP344" s="50">
        <f t="shared" si="763"/>
        <v>73306.947476000001</v>
      </c>
      <c r="FQ344" s="57">
        <f t="shared" si="764"/>
        <v>31357.921814999998</v>
      </c>
      <c r="FR344" s="57">
        <f t="shared" si="765"/>
        <v>14349.625398</v>
      </c>
      <c r="FS344" s="50">
        <f t="shared" si="766"/>
        <v>8288.5623520000008</v>
      </c>
      <c r="FT344" s="57">
        <f t="shared" si="767"/>
        <v>1698.1709369999999</v>
      </c>
      <c r="FU344" s="57">
        <f t="shared" si="768"/>
        <v>1256.7513139999999</v>
      </c>
      <c r="FV344" s="50">
        <f t="shared" si="769"/>
        <v>26576.803427999999</v>
      </c>
      <c r="FW344" s="57">
        <f t="shared" si="770"/>
        <v>7068.0267989999993</v>
      </c>
      <c r="FX344" s="57">
        <f t="shared" si="771"/>
        <v>859.2075309999999</v>
      </c>
      <c r="FY344" s="50">
        <f t="shared" si="772"/>
        <v>397753.52789199998</v>
      </c>
      <c r="FZ344" s="57">
        <f t="shared" si="773"/>
        <v>96893.566157999987</v>
      </c>
      <c r="GA344" s="57">
        <f t="shared" si="774"/>
        <v>14590.040035999999</v>
      </c>
      <c r="GB344" s="50">
        <f t="shared" si="775"/>
        <v>1000.60226</v>
      </c>
      <c r="GC344" s="57">
        <f t="shared" si="776"/>
        <v>116.481039</v>
      </c>
      <c r="GD344" s="57">
        <f t="shared" si="777"/>
        <v>23.252295</v>
      </c>
      <c r="GE344" s="50">
        <f t="shared" si="778"/>
        <v>77252.261631999994</v>
      </c>
      <c r="GF344" s="57">
        <f t="shared" si="779"/>
        <v>6431.7791099999995</v>
      </c>
      <c r="GG344" s="57">
        <f t="shared" si="780"/>
        <v>1483.3554979999999</v>
      </c>
      <c r="GH344" s="50">
        <f t="shared" si="781"/>
        <v>47213.432055999998</v>
      </c>
      <c r="GI344" s="57">
        <f t="shared" si="782"/>
        <v>4568.8821269999999</v>
      </c>
      <c r="GJ344" s="57">
        <f t="shared" si="783"/>
        <v>2326.2159609999999</v>
      </c>
      <c r="GK344" s="51"/>
    </row>
    <row r="345" spans="1:193" s="45" customFormat="1">
      <c r="A345" s="45" t="s">
        <v>23</v>
      </c>
      <c r="B345" s="46">
        <v>41810</v>
      </c>
      <c r="C345" s="56">
        <v>0.57781800000000005</v>
      </c>
      <c r="D345" s="56">
        <v>0.26501200000000003</v>
      </c>
      <c r="E345" s="56">
        <v>0.14113500000000001</v>
      </c>
      <c r="F345" s="48">
        <v>166868</v>
      </c>
      <c r="G345" s="49">
        <v>194061</v>
      </c>
      <c r="H345" s="49">
        <v>51298</v>
      </c>
      <c r="I345" s="49">
        <f t="shared" si="786"/>
        <v>1163338</v>
      </c>
      <c r="J345" s="48">
        <v>639661</v>
      </c>
      <c r="K345" s="48">
        <v>425267</v>
      </c>
      <c r="L345" s="48">
        <v>154626</v>
      </c>
      <c r="M345" s="49">
        <v>139442</v>
      </c>
      <c r="N345" s="49">
        <v>30232</v>
      </c>
      <c r="O345" s="48">
        <v>389562</v>
      </c>
      <c r="P345" s="49">
        <v>311493</v>
      </c>
      <c r="Q345" s="49">
        <v>111119</v>
      </c>
      <c r="R345" s="48">
        <v>683906</v>
      </c>
      <c r="S345" s="49">
        <v>325761</v>
      </c>
      <c r="T345" s="49">
        <v>117040</v>
      </c>
      <c r="U345" s="48">
        <v>233829</v>
      </c>
      <c r="V345" s="49">
        <v>164096</v>
      </c>
      <c r="W345" s="49">
        <v>74062</v>
      </c>
      <c r="X345" s="48">
        <v>32987</v>
      </c>
      <c r="Y345" s="49">
        <v>30001</v>
      </c>
      <c r="Z345" s="49">
        <v>8299</v>
      </c>
      <c r="AA345" s="48">
        <v>507737</v>
      </c>
      <c r="AB345" s="49">
        <v>407980</v>
      </c>
      <c r="AC345" s="49">
        <v>206761</v>
      </c>
      <c r="AD345" s="48">
        <v>308532</v>
      </c>
      <c r="AE345" s="49">
        <v>479959</v>
      </c>
      <c r="AF345" s="49">
        <v>150937</v>
      </c>
      <c r="AG345" s="48">
        <v>43319</v>
      </c>
      <c r="AH345" s="49">
        <v>45114</v>
      </c>
      <c r="AI345" s="49">
        <v>9798</v>
      </c>
      <c r="AJ345" s="48">
        <v>118455</v>
      </c>
      <c r="AK345" s="49">
        <v>80319</v>
      </c>
      <c r="AL345" s="49">
        <v>14318</v>
      </c>
      <c r="AM345" s="48">
        <v>72266</v>
      </c>
      <c r="AN345" s="49">
        <v>46469</v>
      </c>
      <c r="AO345" s="49">
        <v>9254</v>
      </c>
      <c r="AP345" s="48">
        <v>153691</v>
      </c>
      <c r="AQ345" s="49">
        <v>39467</v>
      </c>
      <c r="AR345" s="49">
        <v>9693</v>
      </c>
      <c r="AS345" s="48">
        <v>290858</v>
      </c>
      <c r="AT345" s="49">
        <v>65847</v>
      </c>
      <c r="AU345" s="49">
        <v>17981</v>
      </c>
      <c r="AV345" s="48">
        <v>133639</v>
      </c>
      <c r="AW345" s="49">
        <v>120010</v>
      </c>
      <c r="AX345" s="49">
        <v>14707</v>
      </c>
      <c r="AY345" s="48">
        <v>138563</v>
      </c>
      <c r="AZ345" s="49">
        <v>109397</v>
      </c>
      <c r="BA345" s="49">
        <v>19604</v>
      </c>
      <c r="BB345" s="48">
        <v>58007</v>
      </c>
      <c r="BC345" s="49">
        <v>36705</v>
      </c>
      <c r="BD345" s="49">
        <v>7729</v>
      </c>
      <c r="BE345" s="48">
        <v>13004</v>
      </c>
      <c r="BF345" s="49">
        <v>12875</v>
      </c>
      <c r="BG345" s="49">
        <v>3072</v>
      </c>
      <c r="BH345" s="50">
        <v>224202</v>
      </c>
      <c r="BI345" s="50">
        <v>121837</v>
      </c>
      <c r="BJ345" s="50">
        <v>35531</v>
      </c>
      <c r="BK345" s="50">
        <v>147176</v>
      </c>
      <c r="BL345" s="50">
        <v>105078</v>
      </c>
      <c r="BM345" s="50">
        <v>22505</v>
      </c>
      <c r="BN345" s="50">
        <v>32060</v>
      </c>
      <c r="BO345" s="50">
        <v>12299</v>
      </c>
      <c r="BP345" s="50">
        <v>18853</v>
      </c>
      <c r="BQ345" s="50">
        <v>193257</v>
      </c>
      <c r="BR345" s="50">
        <v>56953</v>
      </c>
      <c r="BS345" s="50">
        <v>31000</v>
      </c>
      <c r="BT345" s="50">
        <v>52216</v>
      </c>
      <c r="BU345" s="50">
        <v>26599</v>
      </c>
      <c r="BV345" s="50">
        <v>8422</v>
      </c>
      <c r="BW345" s="50">
        <v>143029</v>
      </c>
      <c r="BX345" s="50">
        <v>207602</v>
      </c>
      <c r="BY345" s="50">
        <v>10330</v>
      </c>
      <c r="BZ345" s="50">
        <v>122128</v>
      </c>
      <c r="CA345" s="50">
        <v>94576</v>
      </c>
      <c r="CB345" s="50">
        <v>82420</v>
      </c>
      <c r="CC345" s="50">
        <v>21490</v>
      </c>
      <c r="CD345" s="50">
        <v>6653</v>
      </c>
      <c r="CE345" s="50">
        <v>8555</v>
      </c>
      <c r="CF345" s="50">
        <v>48639</v>
      </c>
      <c r="CG345" s="50">
        <v>27077</v>
      </c>
      <c r="CH345" s="50">
        <v>6313</v>
      </c>
      <c r="CI345" s="50">
        <v>649286</v>
      </c>
      <c r="CJ345" s="50">
        <v>341315</v>
      </c>
      <c r="CK345" s="50">
        <v>97851</v>
      </c>
      <c r="CL345" s="50">
        <v>2529</v>
      </c>
      <c r="CM345" s="50">
        <v>576</v>
      </c>
      <c r="CN345" s="50">
        <v>321</v>
      </c>
      <c r="CO345" s="50">
        <v>97046</v>
      </c>
      <c r="CP345" s="50">
        <v>20834</v>
      </c>
      <c r="CQ345" s="50">
        <v>8949</v>
      </c>
      <c r="CR345" s="50">
        <v>70923</v>
      </c>
      <c r="CS345" s="50">
        <v>16475</v>
      </c>
      <c r="CT345" s="50">
        <v>15570</v>
      </c>
      <c r="CU345" s="51"/>
      <c r="CV345" s="50">
        <f t="shared" si="691"/>
        <v>96419.334024000011</v>
      </c>
      <c r="CW345" s="57">
        <f t="shared" si="692"/>
        <v>51428.493732000003</v>
      </c>
      <c r="CX345" s="57">
        <f t="shared" si="693"/>
        <v>7239.9432300000008</v>
      </c>
      <c r="CY345" s="50">
        <f t="shared" si="694"/>
        <v>672197.63648400002</v>
      </c>
      <c r="CZ345" s="57">
        <f t="shared" si="695"/>
        <v>169517.84093200002</v>
      </c>
      <c r="DA345" s="57">
        <f t="shared" si="696"/>
        <v>60020.058045000005</v>
      </c>
      <c r="DB345" s="50">
        <f t="shared" si="697"/>
        <v>89345.68606800001</v>
      </c>
      <c r="DC345" s="57">
        <f t="shared" si="698"/>
        <v>36953.803304000001</v>
      </c>
      <c r="DD345" s="57">
        <f t="shared" si="699"/>
        <v>4266.7933200000007</v>
      </c>
      <c r="DE345" s="50">
        <f t="shared" si="700"/>
        <v>225095.93571600001</v>
      </c>
      <c r="DF345" s="57">
        <f t="shared" si="701"/>
        <v>82549.382916000002</v>
      </c>
      <c r="DG345" s="57">
        <f t="shared" si="702"/>
        <v>15682.780065000001</v>
      </c>
      <c r="DH345" s="50">
        <f t="shared" si="703"/>
        <v>395173.19710800005</v>
      </c>
      <c r="DI345" s="57">
        <f t="shared" si="704"/>
        <v>86330.574132000009</v>
      </c>
      <c r="DJ345" s="57">
        <f t="shared" si="705"/>
        <v>16518.440399999999</v>
      </c>
      <c r="DK345" s="50">
        <f t="shared" si="706"/>
        <v>135110.60512200001</v>
      </c>
      <c r="DL345" s="57">
        <f t="shared" si="707"/>
        <v>43487.409152000007</v>
      </c>
      <c r="DM345" s="57">
        <f t="shared" si="708"/>
        <v>10452.740370000001</v>
      </c>
      <c r="DN345" s="50">
        <f t="shared" si="709"/>
        <v>19060.482366</v>
      </c>
      <c r="DO345" s="57">
        <f t="shared" si="710"/>
        <v>7950.6250120000004</v>
      </c>
      <c r="DP345" s="57">
        <f t="shared" si="711"/>
        <v>1171.2793650000001</v>
      </c>
      <c r="DQ345" s="50">
        <f t="shared" si="712"/>
        <v>293379.57786600001</v>
      </c>
      <c r="DR345" s="57">
        <f t="shared" si="713"/>
        <v>108119.59576000001</v>
      </c>
      <c r="DS345" s="57">
        <f t="shared" si="714"/>
        <v>29181.213735000001</v>
      </c>
      <c r="DT345" s="50">
        <f t="shared" si="715"/>
        <v>178275.34317600002</v>
      </c>
      <c r="DU345" s="57">
        <f t="shared" si="716"/>
        <v>127194.89450800001</v>
      </c>
      <c r="DV345" s="57">
        <f t="shared" si="717"/>
        <v>21302.493495000002</v>
      </c>
      <c r="DW345" s="50">
        <f t="shared" si="718"/>
        <v>25030.497942000002</v>
      </c>
      <c r="DX345" s="57">
        <f t="shared" si="719"/>
        <v>11955.751368000001</v>
      </c>
      <c r="DY345" s="57">
        <f t="shared" si="720"/>
        <v>1382.8407300000001</v>
      </c>
      <c r="DZ345" s="50">
        <f t="shared" si="721"/>
        <v>68445.431190000003</v>
      </c>
      <c r="EA345" s="57">
        <f t="shared" si="722"/>
        <v>21285.498828000003</v>
      </c>
      <c r="EB345" s="57">
        <f t="shared" si="723"/>
        <v>2020.7709300000001</v>
      </c>
      <c r="EC345" s="50">
        <f t="shared" si="724"/>
        <v>41756.595588000004</v>
      </c>
      <c r="ED345" s="57">
        <f t="shared" si="725"/>
        <v>12314.842628</v>
      </c>
      <c r="EE345" s="57">
        <f t="shared" si="726"/>
        <v>1306.0632900000001</v>
      </c>
      <c r="EF345" s="50">
        <f t="shared" si="727"/>
        <v>88805.426238000015</v>
      </c>
      <c r="EG345" s="57">
        <f t="shared" si="728"/>
        <v>10459.228604000002</v>
      </c>
      <c r="EH345" s="57">
        <f t="shared" si="729"/>
        <v>1368.021555</v>
      </c>
      <c r="EI345" s="50">
        <f t="shared" si="730"/>
        <v>168062.98784400002</v>
      </c>
      <c r="EJ345" s="57">
        <f t="shared" si="731"/>
        <v>17450.245164</v>
      </c>
      <c r="EK345" s="57">
        <f t="shared" si="732"/>
        <v>2537.748435</v>
      </c>
      <c r="EL345" s="50">
        <f t="shared" si="733"/>
        <v>77219.019702000005</v>
      </c>
      <c r="EM345" s="57">
        <f t="shared" si="734"/>
        <v>31804.090120000004</v>
      </c>
      <c r="EN345" s="57">
        <f t="shared" si="735"/>
        <v>2075.6724450000002</v>
      </c>
      <c r="EO345" s="50">
        <f t="shared" si="736"/>
        <v>80064.195534000013</v>
      </c>
      <c r="EP345" s="57">
        <f t="shared" si="737"/>
        <v>28991.517764000004</v>
      </c>
      <c r="EQ345" s="57">
        <f t="shared" si="738"/>
        <v>2766.8105400000004</v>
      </c>
      <c r="ER345" s="50">
        <f t="shared" si="739"/>
        <v>33517.488726000003</v>
      </c>
      <c r="ES345" s="57">
        <f t="shared" si="740"/>
        <v>9727.2654600000005</v>
      </c>
      <c r="ET345" s="57">
        <f t="shared" si="741"/>
        <v>1090.8324150000001</v>
      </c>
      <c r="EU345" s="50">
        <f t="shared" si="742"/>
        <v>7513.9452720000008</v>
      </c>
      <c r="EV345" s="57">
        <f t="shared" si="743"/>
        <v>3412.0295000000006</v>
      </c>
      <c r="EW345" s="57">
        <f t="shared" si="744"/>
        <v>433.56672000000003</v>
      </c>
      <c r="EX345" s="50">
        <f t="shared" si="745"/>
        <v>129547.95123600001</v>
      </c>
      <c r="EY345" s="57">
        <f t="shared" si="746"/>
        <v>32288.267044000004</v>
      </c>
      <c r="EZ345" s="57">
        <f t="shared" si="747"/>
        <v>5014.6676850000003</v>
      </c>
      <c r="FA345" s="50">
        <f t="shared" si="748"/>
        <v>85040.941968000014</v>
      </c>
      <c r="FB345" s="57">
        <f t="shared" si="749"/>
        <v>27846.930936000004</v>
      </c>
      <c r="FC345" s="57">
        <f t="shared" si="750"/>
        <v>3176.2431750000001</v>
      </c>
      <c r="FD345" s="50">
        <f t="shared" si="751"/>
        <v>18524.845080000003</v>
      </c>
      <c r="FE345" s="57">
        <f t="shared" si="752"/>
        <v>3259.3825880000004</v>
      </c>
      <c r="FF345" s="57">
        <f t="shared" si="753"/>
        <v>2660.8181550000004</v>
      </c>
      <c r="FG345" s="50">
        <f t="shared" si="754"/>
        <v>111667.37322600001</v>
      </c>
      <c r="FH345" s="57">
        <f t="shared" si="755"/>
        <v>15093.228436000001</v>
      </c>
      <c r="FI345" s="57">
        <f t="shared" si="756"/>
        <v>4375.1850000000004</v>
      </c>
      <c r="FJ345" s="50">
        <f t="shared" si="757"/>
        <v>30171.344688000001</v>
      </c>
      <c r="FK345" s="57">
        <f t="shared" si="758"/>
        <v>7049.054188000001</v>
      </c>
      <c r="FL345" s="57">
        <f t="shared" si="759"/>
        <v>1188.6389700000002</v>
      </c>
      <c r="FM345" s="50">
        <f t="shared" si="760"/>
        <v>82644.730722000008</v>
      </c>
      <c r="FN345" s="57">
        <f t="shared" si="761"/>
        <v>55017.021224000004</v>
      </c>
      <c r="FO345" s="57">
        <f t="shared" si="762"/>
        <v>1457.9245500000002</v>
      </c>
      <c r="FP345" s="50">
        <f t="shared" si="763"/>
        <v>70567.756703999999</v>
      </c>
      <c r="FQ345" s="57">
        <f t="shared" si="764"/>
        <v>25063.774912000001</v>
      </c>
      <c r="FR345" s="57">
        <f t="shared" si="765"/>
        <v>11632.3467</v>
      </c>
      <c r="FS345" s="50">
        <f t="shared" si="766"/>
        <v>12417.308820000002</v>
      </c>
      <c r="FT345" s="57">
        <f t="shared" si="767"/>
        <v>1763.1248360000002</v>
      </c>
      <c r="FU345" s="57">
        <f t="shared" si="768"/>
        <v>1207.4099250000002</v>
      </c>
      <c r="FV345" s="50">
        <f t="shared" si="769"/>
        <v>28104.489702000003</v>
      </c>
      <c r="FW345" s="57">
        <f t="shared" si="770"/>
        <v>7175.7299240000011</v>
      </c>
      <c r="FX345" s="57">
        <f t="shared" si="771"/>
        <v>890.98525500000005</v>
      </c>
      <c r="FY345" s="50">
        <f t="shared" si="772"/>
        <v>375169.13794800005</v>
      </c>
      <c r="FZ345" s="57">
        <f t="shared" si="773"/>
        <v>90452.570780000009</v>
      </c>
      <c r="GA345" s="57">
        <f t="shared" si="774"/>
        <v>13810.200885</v>
      </c>
      <c r="GB345" s="50">
        <f t="shared" si="775"/>
        <v>1461.3017220000002</v>
      </c>
      <c r="GC345" s="57">
        <f t="shared" si="776"/>
        <v>152.64691200000001</v>
      </c>
      <c r="GD345" s="57">
        <f t="shared" si="777"/>
        <v>45.304335000000002</v>
      </c>
      <c r="GE345" s="50">
        <f t="shared" si="778"/>
        <v>56074.925628000005</v>
      </c>
      <c r="GF345" s="57">
        <f t="shared" si="779"/>
        <v>5521.2600080000002</v>
      </c>
      <c r="GG345" s="57">
        <f t="shared" si="780"/>
        <v>1263.0171150000001</v>
      </c>
      <c r="GH345" s="50">
        <f t="shared" si="781"/>
        <v>40980.586014</v>
      </c>
      <c r="GI345" s="57">
        <f t="shared" si="782"/>
        <v>4366.0727000000006</v>
      </c>
      <c r="GJ345" s="57">
        <f t="shared" si="783"/>
        <v>2197.4719500000001</v>
      </c>
      <c r="GK345" s="51"/>
    </row>
    <row r="346" spans="1:193" s="45" customFormat="1">
      <c r="A346" s="45" t="s">
        <v>23</v>
      </c>
      <c r="B346" s="46">
        <v>41809</v>
      </c>
      <c r="C346" s="56">
        <v>0.59148500000000004</v>
      </c>
      <c r="D346" s="56">
        <v>0.26033499999999998</v>
      </c>
      <c r="E346" s="56">
        <v>0.13088</v>
      </c>
      <c r="F346" s="48">
        <v>169900</v>
      </c>
      <c r="G346" s="49">
        <v>197201</v>
      </c>
      <c r="H346" s="49">
        <v>51742</v>
      </c>
      <c r="I346" s="49">
        <v>1376326</v>
      </c>
      <c r="J346" s="48">
        <v>703960</v>
      </c>
      <c r="K346" s="48">
        <v>435879</v>
      </c>
      <c r="L346" s="48">
        <v>205567</v>
      </c>
      <c r="M346" s="49">
        <v>250726</v>
      </c>
      <c r="N346" s="49">
        <v>42020</v>
      </c>
      <c r="O346" s="48">
        <v>392492</v>
      </c>
      <c r="P346" s="49">
        <v>315481</v>
      </c>
      <c r="Q346" s="49">
        <v>110870</v>
      </c>
      <c r="R346" s="48">
        <v>1162559</v>
      </c>
      <c r="S346" s="49">
        <v>620964</v>
      </c>
      <c r="T346" s="49">
        <v>208819</v>
      </c>
      <c r="U346" s="48">
        <v>283162</v>
      </c>
      <c r="V346" s="49">
        <v>226376</v>
      </c>
      <c r="W346" s="49">
        <v>90141</v>
      </c>
      <c r="X346" s="48">
        <v>38909</v>
      </c>
      <c r="Y346" s="49">
        <v>39694</v>
      </c>
      <c r="Z346" s="49">
        <v>9410</v>
      </c>
      <c r="AA346" s="48">
        <v>488308</v>
      </c>
      <c r="AB346" s="49">
        <v>392098</v>
      </c>
      <c r="AC346" s="49">
        <v>202648</v>
      </c>
      <c r="AD346" s="48">
        <v>293930</v>
      </c>
      <c r="AE346" s="49">
        <v>458694</v>
      </c>
      <c r="AF346" s="49">
        <v>142678</v>
      </c>
      <c r="AG346" s="48">
        <v>43337</v>
      </c>
      <c r="AH346" s="49">
        <v>45466</v>
      </c>
      <c r="AI346" s="49">
        <v>9562</v>
      </c>
      <c r="AJ346" s="48">
        <v>116102</v>
      </c>
      <c r="AK346" s="49">
        <v>80912</v>
      </c>
      <c r="AL346" s="49">
        <v>14050</v>
      </c>
      <c r="AM346" s="48">
        <v>916</v>
      </c>
      <c r="AN346" s="49">
        <v>46323</v>
      </c>
      <c r="AO346" s="49">
        <v>8293</v>
      </c>
      <c r="AP346" s="48">
        <v>149818</v>
      </c>
      <c r="AQ346" s="49">
        <v>38257</v>
      </c>
      <c r="AR346" s="49">
        <v>9895</v>
      </c>
      <c r="AS346" s="48">
        <v>282573</v>
      </c>
      <c r="AT346" s="49">
        <v>64077</v>
      </c>
      <c r="AU346" s="49">
        <v>17512</v>
      </c>
      <c r="AV346" s="48">
        <v>129727</v>
      </c>
      <c r="AW346" s="49">
        <v>116484</v>
      </c>
      <c r="AX346" s="49">
        <v>14181</v>
      </c>
      <c r="AY346" s="48">
        <v>131295</v>
      </c>
      <c r="AZ346" s="49">
        <v>104206</v>
      </c>
      <c r="BA346" s="49">
        <v>18354</v>
      </c>
      <c r="BB346" s="48">
        <v>54941</v>
      </c>
      <c r="BC346" s="49">
        <v>35160</v>
      </c>
      <c r="BD346" s="49">
        <v>7343</v>
      </c>
      <c r="BE346" s="48">
        <v>12474</v>
      </c>
      <c r="BF346" s="49">
        <v>12249</v>
      </c>
      <c r="BG346" s="49">
        <v>3064</v>
      </c>
      <c r="BH346" s="50">
        <v>253063</v>
      </c>
      <c r="BI346" s="50">
        <v>122940</v>
      </c>
      <c r="BJ346" s="50">
        <v>35169</v>
      </c>
      <c r="BK346" s="50">
        <v>144093</v>
      </c>
      <c r="BL346" s="50">
        <v>100942</v>
      </c>
      <c r="BM346" s="50">
        <v>21595</v>
      </c>
      <c r="BN346" s="50">
        <v>31243</v>
      </c>
      <c r="BO346" s="50">
        <v>11580</v>
      </c>
      <c r="BP346" s="50">
        <v>18327</v>
      </c>
      <c r="BQ346" s="50">
        <v>195011</v>
      </c>
      <c r="BR346" s="50">
        <v>56069</v>
      </c>
      <c r="BS346" s="50">
        <v>30888</v>
      </c>
      <c r="BT346" s="50">
        <v>54353</v>
      </c>
      <c r="BU346" s="50">
        <v>29080</v>
      </c>
      <c r="BV346" s="50">
        <v>8380</v>
      </c>
      <c r="BW346" s="50">
        <v>152590</v>
      </c>
      <c r="BX346" s="50">
        <v>197936</v>
      </c>
      <c r="BY346" s="50">
        <v>8795</v>
      </c>
      <c r="BZ346" s="50">
        <v>111165</v>
      </c>
      <c r="CA346" s="50">
        <v>88319</v>
      </c>
      <c r="CB346" s="50">
        <v>75407</v>
      </c>
      <c r="CC346" s="50">
        <v>22512</v>
      </c>
      <c r="CD346" s="50">
        <v>6861</v>
      </c>
      <c r="CE346" s="50">
        <v>8523</v>
      </c>
      <c r="CF346" s="50">
        <v>54410</v>
      </c>
      <c r="CG346" s="50">
        <v>45006</v>
      </c>
      <c r="CH346" s="50">
        <v>9456</v>
      </c>
      <c r="CI346" s="50">
        <v>641142</v>
      </c>
      <c r="CJ346" s="50">
        <v>336937</v>
      </c>
      <c r="CK346" s="50">
        <v>93789</v>
      </c>
      <c r="CL346" s="50">
        <v>3720</v>
      </c>
      <c r="CM346" s="50">
        <v>925</v>
      </c>
      <c r="CN346" s="50">
        <v>448</v>
      </c>
      <c r="CO346" s="50">
        <v>81945</v>
      </c>
      <c r="CP346" s="50">
        <v>19747</v>
      </c>
      <c r="CQ346" s="50">
        <v>8312</v>
      </c>
      <c r="CR346" s="50">
        <v>68382</v>
      </c>
      <c r="CS346" s="50">
        <v>16382</v>
      </c>
      <c r="CT346" s="50">
        <v>15367</v>
      </c>
      <c r="CU346" s="51"/>
      <c r="CV346" s="50">
        <f t="shared" si="691"/>
        <v>100493.3015</v>
      </c>
      <c r="CW346" s="57">
        <f t="shared" si="692"/>
        <v>51338.322334999997</v>
      </c>
      <c r="CX346" s="57">
        <f t="shared" si="693"/>
        <v>6771.9929599999996</v>
      </c>
      <c r="CY346" s="50">
        <f t="shared" si="694"/>
        <v>814076.18411000003</v>
      </c>
      <c r="CZ346" s="57">
        <f t="shared" si="695"/>
        <v>183265.42659999998</v>
      </c>
      <c r="DA346" s="57">
        <f t="shared" si="696"/>
        <v>57047.843519999995</v>
      </c>
      <c r="DB346" s="50">
        <f t="shared" si="697"/>
        <v>121589.79699500001</v>
      </c>
      <c r="DC346" s="57">
        <f t="shared" si="698"/>
        <v>65272.753209999995</v>
      </c>
      <c r="DD346" s="57">
        <f t="shared" si="699"/>
        <v>5499.5775999999996</v>
      </c>
      <c r="DE346" s="50">
        <f t="shared" si="700"/>
        <v>232153.13062000001</v>
      </c>
      <c r="DF346" s="57">
        <f t="shared" si="701"/>
        <v>82130.746134999994</v>
      </c>
      <c r="DG346" s="57">
        <f t="shared" si="702"/>
        <v>14510.6656</v>
      </c>
      <c r="DH346" s="50">
        <f t="shared" si="703"/>
        <v>687636.21011500002</v>
      </c>
      <c r="DI346" s="57">
        <f t="shared" si="704"/>
        <v>161658.66293999998</v>
      </c>
      <c r="DJ346" s="57">
        <f t="shared" si="705"/>
        <v>27330.23072</v>
      </c>
      <c r="DK346" s="50">
        <f t="shared" si="706"/>
        <v>167486.07557000002</v>
      </c>
      <c r="DL346" s="57">
        <f t="shared" si="707"/>
        <v>58933.595959999999</v>
      </c>
      <c r="DM346" s="57">
        <f t="shared" si="708"/>
        <v>11797.65408</v>
      </c>
      <c r="DN346" s="50">
        <f t="shared" si="709"/>
        <v>23014.089865000002</v>
      </c>
      <c r="DO346" s="57">
        <f t="shared" si="710"/>
        <v>10333.73749</v>
      </c>
      <c r="DP346" s="57">
        <f t="shared" si="711"/>
        <v>1231.5808</v>
      </c>
      <c r="DQ346" s="50">
        <f t="shared" si="712"/>
        <v>288826.85738</v>
      </c>
      <c r="DR346" s="57">
        <f t="shared" si="713"/>
        <v>102076.83283</v>
      </c>
      <c r="DS346" s="57">
        <f t="shared" si="714"/>
        <v>26522.570240000001</v>
      </c>
      <c r="DT346" s="50">
        <f t="shared" si="715"/>
        <v>173855.18605000002</v>
      </c>
      <c r="DU346" s="57">
        <f t="shared" si="716"/>
        <v>119414.10248999999</v>
      </c>
      <c r="DV346" s="57">
        <f t="shared" si="717"/>
        <v>18673.696639999998</v>
      </c>
      <c r="DW346" s="50">
        <f t="shared" si="718"/>
        <v>25633.185445000003</v>
      </c>
      <c r="DX346" s="57">
        <f t="shared" si="719"/>
        <v>11836.391109999999</v>
      </c>
      <c r="DY346" s="57">
        <f t="shared" si="720"/>
        <v>1251.4745599999999</v>
      </c>
      <c r="DZ346" s="50">
        <f t="shared" si="721"/>
        <v>68672.591469999999</v>
      </c>
      <c r="EA346" s="57">
        <f t="shared" si="722"/>
        <v>21064.22552</v>
      </c>
      <c r="EB346" s="57">
        <f t="shared" si="723"/>
        <v>1838.864</v>
      </c>
      <c r="EC346" s="50">
        <f t="shared" si="724"/>
        <v>541.80025999999998</v>
      </c>
      <c r="ED346" s="57">
        <f t="shared" si="725"/>
        <v>12059.498205</v>
      </c>
      <c r="EE346" s="57">
        <f t="shared" si="726"/>
        <v>1085.3878399999999</v>
      </c>
      <c r="EF346" s="50">
        <f t="shared" si="727"/>
        <v>88615.099730000002</v>
      </c>
      <c r="EG346" s="57">
        <f t="shared" si="728"/>
        <v>9959.6360949999998</v>
      </c>
      <c r="EH346" s="57">
        <f t="shared" si="729"/>
        <v>1295.0575999999999</v>
      </c>
      <c r="EI346" s="50">
        <f t="shared" si="730"/>
        <v>167137.69090500002</v>
      </c>
      <c r="EJ346" s="57">
        <f t="shared" si="731"/>
        <v>16681.485795000001</v>
      </c>
      <c r="EK346" s="57">
        <f t="shared" si="732"/>
        <v>2291.9705599999998</v>
      </c>
      <c r="EL346" s="50">
        <f t="shared" si="733"/>
        <v>76731.574594999998</v>
      </c>
      <c r="EM346" s="57">
        <f t="shared" si="734"/>
        <v>30324.862139999997</v>
      </c>
      <c r="EN346" s="57">
        <f t="shared" si="735"/>
        <v>1856.00928</v>
      </c>
      <c r="EO346" s="50">
        <f t="shared" si="736"/>
        <v>77659.023075000005</v>
      </c>
      <c r="EP346" s="57">
        <f t="shared" si="737"/>
        <v>27128.469009999997</v>
      </c>
      <c r="EQ346" s="57">
        <f t="shared" si="738"/>
        <v>2402.1715199999999</v>
      </c>
      <c r="ER346" s="50">
        <f t="shared" si="739"/>
        <v>32496.777385000001</v>
      </c>
      <c r="ES346" s="57">
        <f t="shared" si="740"/>
        <v>9153.3786</v>
      </c>
      <c r="ET346" s="57">
        <f t="shared" si="741"/>
        <v>961.05183999999997</v>
      </c>
      <c r="EU346" s="50">
        <f t="shared" si="742"/>
        <v>7378.1838900000002</v>
      </c>
      <c r="EV346" s="57">
        <f t="shared" si="743"/>
        <v>3188.8434149999998</v>
      </c>
      <c r="EW346" s="57">
        <f t="shared" si="744"/>
        <v>401.01632000000001</v>
      </c>
      <c r="EX346" s="50">
        <f t="shared" si="745"/>
        <v>149682.968555</v>
      </c>
      <c r="EY346" s="57">
        <f t="shared" si="746"/>
        <v>32005.584899999998</v>
      </c>
      <c r="EZ346" s="57">
        <f t="shared" si="747"/>
        <v>4602.9187199999997</v>
      </c>
      <c r="FA346" s="50">
        <f t="shared" si="748"/>
        <v>85228.848105000012</v>
      </c>
      <c r="FB346" s="57">
        <f t="shared" si="749"/>
        <v>26278.735569999997</v>
      </c>
      <c r="FC346" s="57">
        <f t="shared" si="750"/>
        <v>2826.3535999999999</v>
      </c>
      <c r="FD346" s="50">
        <f t="shared" si="751"/>
        <v>18479.765855000001</v>
      </c>
      <c r="FE346" s="57">
        <f t="shared" si="752"/>
        <v>3014.6792999999998</v>
      </c>
      <c r="FF346" s="57">
        <f t="shared" si="753"/>
        <v>2398.6377600000001</v>
      </c>
      <c r="FG346" s="50">
        <f t="shared" si="754"/>
        <v>115346.08133500001</v>
      </c>
      <c r="FH346" s="57">
        <f t="shared" si="755"/>
        <v>14596.723114999999</v>
      </c>
      <c r="FI346" s="57">
        <f t="shared" si="756"/>
        <v>4042.6214399999999</v>
      </c>
      <c r="FJ346" s="50">
        <f t="shared" si="757"/>
        <v>32148.984205000001</v>
      </c>
      <c r="FK346" s="57">
        <f t="shared" si="758"/>
        <v>7570.5417999999991</v>
      </c>
      <c r="FL346" s="57">
        <f t="shared" si="759"/>
        <v>1096.7744</v>
      </c>
      <c r="FM346" s="50">
        <f t="shared" si="760"/>
        <v>90254.696150000003</v>
      </c>
      <c r="FN346" s="57">
        <f t="shared" si="761"/>
        <v>51529.668559999998</v>
      </c>
      <c r="FO346" s="57">
        <f t="shared" si="762"/>
        <v>1151.0896</v>
      </c>
      <c r="FP346" s="50">
        <f t="shared" si="763"/>
        <v>65752.430025000009</v>
      </c>
      <c r="FQ346" s="57">
        <f t="shared" si="764"/>
        <v>22992.526865</v>
      </c>
      <c r="FR346" s="57">
        <f t="shared" si="765"/>
        <v>9869.2681599999996</v>
      </c>
      <c r="FS346" s="50">
        <f t="shared" si="766"/>
        <v>13315.510320000001</v>
      </c>
      <c r="FT346" s="57">
        <f t="shared" si="767"/>
        <v>1786.1584349999998</v>
      </c>
      <c r="FU346" s="57">
        <f t="shared" si="768"/>
        <v>1115.4902399999999</v>
      </c>
      <c r="FV346" s="50">
        <f t="shared" si="769"/>
        <v>32182.698850000001</v>
      </c>
      <c r="FW346" s="57">
        <f t="shared" si="770"/>
        <v>11716.637009999999</v>
      </c>
      <c r="FX346" s="57">
        <f t="shared" si="771"/>
        <v>1237.6012799999999</v>
      </c>
      <c r="FY346" s="50">
        <f t="shared" si="772"/>
        <v>379225.87587000005</v>
      </c>
      <c r="FZ346" s="57">
        <f t="shared" si="773"/>
        <v>87716.493894999992</v>
      </c>
      <c r="GA346" s="57">
        <f t="shared" si="774"/>
        <v>12275.10432</v>
      </c>
      <c r="GB346" s="50">
        <f t="shared" si="775"/>
        <v>2200.3242</v>
      </c>
      <c r="GC346" s="57">
        <f t="shared" si="776"/>
        <v>240.80987499999998</v>
      </c>
      <c r="GD346" s="57">
        <f t="shared" si="777"/>
        <v>58.634239999999998</v>
      </c>
      <c r="GE346" s="50">
        <f t="shared" si="778"/>
        <v>48469.238325000006</v>
      </c>
      <c r="GF346" s="57">
        <f t="shared" si="779"/>
        <v>5140.8352449999993</v>
      </c>
      <c r="GG346" s="57">
        <f t="shared" si="780"/>
        <v>1087.87456</v>
      </c>
      <c r="GH346" s="50">
        <f t="shared" si="781"/>
        <v>40446.92727</v>
      </c>
      <c r="GI346" s="57">
        <f t="shared" si="782"/>
        <v>4264.8079699999998</v>
      </c>
      <c r="GJ346" s="57">
        <f t="shared" si="783"/>
        <v>2011.23296</v>
      </c>
      <c r="GK346" s="51"/>
    </row>
    <row r="347" spans="1:193" s="45" customFormat="1">
      <c r="A347" s="45" t="s">
        <v>23</v>
      </c>
      <c r="B347" s="46">
        <v>41808</v>
      </c>
      <c r="C347" s="56">
        <v>0.59941100000000003</v>
      </c>
      <c r="D347" s="56">
        <v>0.25808799999999998</v>
      </c>
      <c r="E347" s="56">
        <v>0.124142</v>
      </c>
      <c r="F347" s="48">
        <v>170479</v>
      </c>
      <c r="G347" s="49">
        <v>201738</v>
      </c>
      <c r="H347" s="49">
        <v>52115</v>
      </c>
      <c r="I347" s="49">
        <f t="shared" ref="I347:I352" si="787">I346</f>
        <v>1376326</v>
      </c>
      <c r="J347" s="48">
        <v>668866</v>
      </c>
      <c r="K347" s="48">
        <v>425814</v>
      </c>
      <c r="L347" s="48">
        <v>168204</v>
      </c>
      <c r="M347" s="49">
        <v>146450</v>
      </c>
      <c r="N347" s="49">
        <v>33075</v>
      </c>
      <c r="O347" s="48">
        <v>392268</v>
      </c>
      <c r="P347" s="49">
        <v>316183</v>
      </c>
      <c r="Q347" s="49">
        <v>112402</v>
      </c>
      <c r="R347" s="48">
        <v>658697</v>
      </c>
      <c r="S347" s="49">
        <v>344227</v>
      </c>
      <c r="T347" s="49">
        <v>112221</v>
      </c>
      <c r="U347" s="48">
        <v>264892</v>
      </c>
      <c r="V347" s="49">
        <v>201292</v>
      </c>
      <c r="W347" s="49">
        <v>83649</v>
      </c>
      <c r="X347" s="48">
        <v>33760</v>
      </c>
      <c r="Y347" s="49">
        <v>30813</v>
      </c>
      <c r="Z347" s="49">
        <v>8401</v>
      </c>
      <c r="AA347" s="48">
        <v>482394</v>
      </c>
      <c r="AB347" s="49">
        <v>385220</v>
      </c>
      <c r="AC347" s="49">
        <v>199427</v>
      </c>
      <c r="AD347" s="48">
        <v>303136</v>
      </c>
      <c r="AE347" s="49">
        <v>472267</v>
      </c>
      <c r="AF347" s="49">
        <v>150736</v>
      </c>
      <c r="AG347" s="48">
        <v>46982</v>
      </c>
      <c r="AH347" s="49">
        <v>45132</v>
      </c>
      <c r="AI347" s="49">
        <v>9414</v>
      </c>
      <c r="AJ347" s="48">
        <v>119360</v>
      </c>
      <c r="AK347" s="49">
        <v>81446</v>
      </c>
      <c r="AL347" s="49">
        <v>14234</v>
      </c>
      <c r="AM347" s="48">
        <v>71797</v>
      </c>
      <c r="AN347" s="49">
        <v>46498</v>
      </c>
      <c r="AO347" s="49">
        <v>8806</v>
      </c>
      <c r="AP347" s="48">
        <v>150877</v>
      </c>
      <c r="AQ347" s="49">
        <v>37670</v>
      </c>
      <c r="AR347" s="49">
        <v>10054</v>
      </c>
      <c r="AS347" s="48">
        <v>290511</v>
      </c>
      <c r="AT347" s="49">
        <v>72375</v>
      </c>
      <c r="AU347" s="49">
        <v>19604</v>
      </c>
      <c r="AV347" s="48">
        <v>131386</v>
      </c>
      <c r="AW347" s="49">
        <v>123487</v>
      </c>
      <c r="AX347" s="49">
        <v>15038</v>
      </c>
      <c r="AY347" s="48">
        <v>125948</v>
      </c>
      <c r="AZ347" s="49">
        <v>101789</v>
      </c>
      <c r="BA347" s="49">
        <v>17540</v>
      </c>
      <c r="BB347" s="48">
        <v>53465</v>
      </c>
      <c r="BC347" s="49">
        <v>33803</v>
      </c>
      <c r="BD347" s="49">
        <v>7113</v>
      </c>
      <c r="BE347" s="48">
        <v>12864</v>
      </c>
      <c r="BF347" s="49">
        <v>12503</v>
      </c>
      <c r="BG347" s="49">
        <v>3095</v>
      </c>
      <c r="BH347" s="50">
        <v>251149</v>
      </c>
      <c r="BI347" s="50">
        <v>120135</v>
      </c>
      <c r="BJ347" s="50">
        <v>36046</v>
      </c>
      <c r="BK347" s="50">
        <v>133999</v>
      </c>
      <c r="BL347" s="50">
        <v>89383</v>
      </c>
      <c r="BM347" s="50">
        <v>19121</v>
      </c>
      <c r="BN347" s="50">
        <v>26760</v>
      </c>
      <c r="BO347" s="50">
        <v>11517</v>
      </c>
      <c r="BP347" s="50">
        <v>19222</v>
      </c>
      <c r="BQ347" s="50">
        <v>193151</v>
      </c>
      <c r="BR347" s="50">
        <v>52790</v>
      </c>
      <c r="BS347" s="50">
        <v>28435</v>
      </c>
      <c r="BT347" s="50">
        <v>61</v>
      </c>
      <c r="BU347" s="50">
        <v>28863</v>
      </c>
      <c r="BV347" s="50">
        <v>8648</v>
      </c>
      <c r="BW347" s="50">
        <v>136399</v>
      </c>
      <c r="BX347" s="50">
        <v>197961</v>
      </c>
      <c r="BY347" s="50">
        <v>9074</v>
      </c>
      <c r="BZ347" s="50">
        <v>107446</v>
      </c>
      <c r="CA347" s="50">
        <v>85752</v>
      </c>
      <c r="CB347" s="50">
        <v>71901</v>
      </c>
      <c r="CC347" s="50">
        <v>22479</v>
      </c>
      <c r="CD347" s="50">
        <v>6896</v>
      </c>
      <c r="CE347" s="50">
        <v>8990</v>
      </c>
      <c r="CF347" s="50">
        <v>79938</v>
      </c>
      <c r="CG347" s="50">
        <v>43171</v>
      </c>
      <c r="CH347" s="50">
        <v>8014</v>
      </c>
      <c r="CI347" s="50">
        <v>617531</v>
      </c>
      <c r="CJ347" s="50">
        <v>328889</v>
      </c>
      <c r="CK347" s="50">
        <v>93858</v>
      </c>
      <c r="CL347" s="50">
        <v>2337</v>
      </c>
      <c r="CM347" s="50">
        <v>1427</v>
      </c>
      <c r="CN347" s="50">
        <v>361</v>
      </c>
      <c r="CO347" s="50">
        <v>77793</v>
      </c>
      <c r="CP347" s="50">
        <v>19110</v>
      </c>
      <c r="CQ347" s="50">
        <v>7953</v>
      </c>
      <c r="CR347" s="50">
        <v>67421</v>
      </c>
      <c r="CS347" s="50">
        <v>15874</v>
      </c>
      <c r="CT347" s="50">
        <v>15982</v>
      </c>
      <c r="CU347" s="51"/>
      <c r="CV347" s="50">
        <f t="shared" si="691"/>
        <v>102186.987869</v>
      </c>
      <c r="CW347" s="57">
        <f t="shared" si="692"/>
        <v>52066.156943999995</v>
      </c>
      <c r="CX347" s="57">
        <f t="shared" si="693"/>
        <v>6469.6603299999997</v>
      </c>
      <c r="CY347" s="50">
        <f t="shared" si="694"/>
        <v>824984.94398600003</v>
      </c>
      <c r="CZ347" s="57">
        <f t="shared" si="695"/>
        <v>172626.28820799998</v>
      </c>
      <c r="DA347" s="57">
        <f t="shared" si="696"/>
        <v>52861.401588000001</v>
      </c>
      <c r="DB347" s="50">
        <f t="shared" si="697"/>
        <v>100823.327844</v>
      </c>
      <c r="DC347" s="57">
        <f t="shared" si="698"/>
        <v>37796.9876</v>
      </c>
      <c r="DD347" s="57">
        <f t="shared" si="699"/>
        <v>4105.99665</v>
      </c>
      <c r="DE347" s="50">
        <f t="shared" si="700"/>
        <v>235129.75414800001</v>
      </c>
      <c r="DF347" s="57">
        <f t="shared" si="701"/>
        <v>81603.038103999992</v>
      </c>
      <c r="DG347" s="57">
        <f t="shared" si="702"/>
        <v>13953.809084</v>
      </c>
      <c r="DH347" s="50">
        <f t="shared" si="703"/>
        <v>394830.22746700002</v>
      </c>
      <c r="DI347" s="57">
        <f t="shared" si="704"/>
        <v>88840.857975999999</v>
      </c>
      <c r="DJ347" s="57">
        <f t="shared" si="705"/>
        <v>13931.339382</v>
      </c>
      <c r="DK347" s="50">
        <f t="shared" si="706"/>
        <v>158779.17861200002</v>
      </c>
      <c r="DL347" s="57">
        <f t="shared" si="707"/>
        <v>51951.049695999995</v>
      </c>
      <c r="DM347" s="57">
        <f t="shared" si="708"/>
        <v>10384.354158</v>
      </c>
      <c r="DN347" s="50">
        <f t="shared" si="709"/>
        <v>20236.11536</v>
      </c>
      <c r="DO347" s="57">
        <f t="shared" si="710"/>
        <v>7952.4655439999997</v>
      </c>
      <c r="DP347" s="57">
        <f t="shared" si="711"/>
        <v>1042.9169420000001</v>
      </c>
      <c r="DQ347" s="50">
        <f t="shared" si="712"/>
        <v>289152.26993400004</v>
      </c>
      <c r="DR347" s="57">
        <f t="shared" si="713"/>
        <v>99420.659359999991</v>
      </c>
      <c r="DS347" s="57">
        <f t="shared" si="714"/>
        <v>24757.266634</v>
      </c>
      <c r="DT347" s="50">
        <f t="shared" si="715"/>
        <v>181703.05289600001</v>
      </c>
      <c r="DU347" s="57">
        <f t="shared" si="716"/>
        <v>121886.44549599999</v>
      </c>
      <c r="DV347" s="57">
        <f t="shared" si="717"/>
        <v>18712.668512</v>
      </c>
      <c r="DW347" s="50">
        <f t="shared" si="718"/>
        <v>28161.527602000002</v>
      </c>
      <c r="DX347" s="57">
        <f t="shared" si="719"/>
        <v>11648.027615999999</v>
      </c>
      <c r="DY347" s="57">
        <f t="shared" si="720"/>
        <v>1168.6727880000001</v>
      </c>
      <c r="DZ347" s="50">
        <f t="shared" si="721"/>
        <v>71545.696960000001</v>
      </c>
      <c r="EA347" s="57">
        <f t="shared" si="722"/>
        <v>21020.235247999997</v>
      </c>
      <c r="EB347" s="57">
        <f t="shared" si="723"/>
        <v>1767.0372280000001</v>
      </c>
      <c r="EC347" s="50">
        <f t="shared" si="724"/>
        <v>43035.911567000003</v>
      </c>
      <c r="ED347" s="57">
        <f t="shared" si="725"/>
        <v>12000.575824</v>
      </c>
      <c r="EE347" s="57">
        <f t="shared" si="726"/>
        <v>1093.194452</v>
      </c>
      <c r="EF347" s="50">
        <f t="shared" si="727"/>
        <v>90437.333446999997</v>
      </c>
      <c r="EG347" s="57">
        <f t="shared" si="728"/>
        <v>9722.1749600000003</v>
      </c>
      <c r="EH347" s="57">
        <f t="shared" si="729"/>
        <v>1248.123668</v>
      </c>
      <c r="EI347" s="50">
        <f t="shared" si="730"/>
        <v>174135.48902100002</v>
      </c>
      <c r="EJ347" s="57">
        <f t="shared" si="731"/>
        <v>18679.118999999999</v>
      </c>
      <c r="EK347" s="57">
        <f t="shared" si="732"/>
        <v>2433.679768</v>
      </c>
      <c r="EL347" s="50">
        <f t="shared" si="733"/>
        <v>78754.213646000004</v>
      </c>
      <c r="EM347" s="57">
        <f t="shared" si="734"/>
        <v>31870.512855999998</v>
      </c>
      <c r="EN347" s="57">
        <f t="shared" si="735"/>
        <v>1866.8473960000001</v>
      </c>
      <c r="EO347" s="50">
        <f t="shared" si="736"/>
        <v>75494.616628000003</v>
      </c>
      <c r="EP347" s="57">
        <f t="shared" si="737"/>
        <v>26270.519431999997</v>
      </c>
      <c r="EQ347" s="57">
        <f t="shared" si="738"/>
        <v>2177.4506799999999</v>
      </c>
      <c r="ER347" s="50">
        <f t="shared" si="739"/>
        <v>32047.509115000001</v>
      </c>
      <c r="ES347" s="57">
        <f t="shared" si="740"/>
        <v>8724.1486640000003</v>
      </c>
      <c r="ET347" s="57">
        <f t="shared" si="741"/>
        <v>883.02204600000005</v>
      </c>
      <c r="EU347" s="50">
        <f t="shared" si="742"/>
        <v>7710.8231040000001</v>
      </c>
      <c r="EV347" s="57">
        <f t="shared" si="743"/>
        <v>3226.8742639999996</v>
      </c>
      <c r="EW347" s="57">
        <f t="shared" si="744"/>
        <v>384.21949000000001</v>
      </c>
      <c r="EX347" s="50">
        <f t="shared" si="745"/>
        <v>150541.47323900001</v>
      </c>
      <c r="EY347" s="57">
        <f t="shared" si="746"/>
        <v>31005.401879999998</v>
      </c>
      <c r="EZ347" s="57">
        <f t="shared" si="747"/>
        <v>4474.8225320000001</v>
      </c>
      <c r="FA347" s="50">
        <f t="shared" si="748"/>
        <v>80320.474589000005</v>
      </c>
      <c r="FB347" s="57">
        <f t="shared" si="749"/>
        <v>23068.679703999998</v>
      </c>
      <c r="FC347" s="57">
        <f t="shared" si="750"/>
        <v>2373.7191819999998</v>
      </c>
      <c r="FD347" s="50">
        <f t="shared" si="751"/>
        <v>16040.238360000001</v>
      </c>
      <c r="FE347" s="57">
        <f t="shared" si="752"/>
        <v>2972.399496</v>
      </c>
      <c r="FF347" s="57">
        <f t="shared" si="753"/>
        <v>2386.2575240000001</v>
      </c>
      <c r="FG347" s="50">
        <f t="shared" si="754"/>
        <v>115776.834061</v>
      </c>
      <c r="FH347" s="57">
        <f t="shared" si="755"/>
        <v>13624.46552</v>
      </c>
      <c r="FI347" s="57">
        <f t="shared" si="756"/>
        <v>3529.97777</v>
      </c>
      <c r="FJ347" s="50">
        <f t="shared" si="757"/>
        <v>36.564070999999998</v>
      </c>
      <c r="FK347" s="57">
        <f t="shared" si="758"/>
        <v>7449.1939439999996</v>
      </c>
      <c r="FL347" s="57">
        <f t="shared" si="759"/>
        <v>1073.5800160000001</v>
      </c>
      <c r="FM347" s="50">
        <f t="shared" si="760"/>
        <v>81759.060989000005</v>
      </c>
      <c r="FN347" s="57">
        <f t="shared" si="761"/>
        <v>51091.358567999996</v>
      </c>
      <c r="FO347" s="57">
        <f t="shared" si="762"/>
        <v>1126.464508</v>
      </c>
      <c r="FP347" s="50">
        <f t="shared" si="763"/>
        <v>64404.314306</v>
      </c>
      <c r="FQ347" s="57">
        <f t="shared" si="764"/>
        <v>22131.562175999999</v>
      </c>
      <c r="FR347" s="57">
        <f t="shared" si="765"/>
        <v>8925.9339419999997</v>
      </c>
      <c r="FS347" s="50">
        <f t="shared" si="766"/>
        <v>13474.159869000001</v>
      </c>
      <c r="FT347" s="57">
        <f t="shared" si="767"/>
        <v>1779.7748479999998</v>
      </c>
      <c r="FU347" s="57">
        <f t="shared" si="768"/>
        <v>1116.03658</v>
      </c>
      <c r="FV347" s="50">
        <f t="shared" si="769"/>
        <v>47915.716518000001</v>
      </c>
      <c r="FW347" s="57">
        <f t="shared" si="770"/>
        <v>11141.917047999999</v>
      </c>
      <c r="FX347" s="57">
        <f t="shared" si="771"/>
        <v>994.87398800000005</v>
      </c>
      <c r="FY347" s="50">
        <f t="shared" si="772"/>
        <v>370154.87424100004</v>
      </c>
      <c r="FZ347" s="57">
        <f t="shared" si="773"/>
        <v>84882.304231999995</v>
      </c>
      <c r="GA347" s="57">
        <f t="shared" si="774"/>
        <v>11651.719836</v>
      </c>
      <c r="GB347" s="50">
        <f t="shared" si="775"/>
        <v>1400.8235070000001</v>
      </c>
      <c r="GC347" s="57">
        <f t="shared" si="776"/>
        <v>368.29157599999996</v>
      </c>
      <c r="GD347" s="57">
        <f t="shared" si="777"/>
        <v>44.815262000000004</v>
      </c>
      <c r="GE347" s="50">
        <f t="shared" si="778"/>
        <v>46629.979922999999</v>
      </c>
      <c r="GF347" s="57">
        <f t="shared" si="779"/>
        <v>4932.0616799999998</v>
      </c>
      <c r="GG347" s="57">
        <f t="shared" si="780"/>
        <v>987.30132600000002</v>
      </c>
      <c r="GH347" s="50">
        <f t="shared" si="781"/>
        <v>40412.889030999999</v>
      </c>
      <c r="GI347" s="57">
        <f t="shared" si="782"/>
        <v>4096.8889119999994</v>
      </c>
      <c r="GJ347" s="57">
        <f t="shared" si="783"/>
        <v>1984.0374440000001</v>
      </c>
      <c r="GK347" s="51"/>
    </row>
    <row r="348" spans="1:193" s="45" customFormat="1">
      <c r="A348" s="45" t="s">
        <v>23</v>
      </c>
      <c r="B348" s="46">
        <v>41807</v>
      </c>
      <c r="C348" s="56">
        <v>0.61241299999999999</v>
      </c>
      <c r="D348" s="56">
        <v>0.26103500000000002</v>
      </c>
      <c r="E348" s="56">
        <v>0.107796</v>
      </c>
      <c r="F348" s="48">
        <v>163170</v>
      </c>
      <c r="G348" s="49">
        <v>213191</v>
      </c>
      <c r="H348" s="49">
        <v>56365</v>
      </c>
      <c r="I348" s="49">
        <f t="shared" si="787"/>
        <v>1376326</v>
      </c>
      <c r="J348" s="48">
        <v>647094</v>
      </c>
      <c r="K348" s="48">
        <v>422599</v>
      </c>
      <c r="L348" s="48">
        <v>141924</v>
      </c>
      <c r="M348" s="49">
        <v>131935</v>
      </c>
      <c r="N348" s="49">
        <v>29993</v>
      </c>
      <c r="O348" s="48">
        <v>371422</v>
      </c>
      <c r="P348" s="49">
        <v>326660</v>
      </c>
      <c r="Q348" s="49">
        <v>116623</v>
      </c>
      <c r="R348" s="48">
        <v>531842</v>
      </c>
      <c r="S348" s="49">
        <v>296630</v>
      </c>
      <c r="T348" s="49">
        <v>95722</v>
      </c>
      <c r="U348" s="48">
        <v>238936</v>
      </c>
      <c r="V348" s="49">
        <v>196333</v>
      </c>
      <c r="W348" s="49">
        <v>81990</v>
      </c>
      <c r="X348" s="48">
        <v>32785</v>
      </c>
      <c r="Y348" s="49">
        <v>30971</v>
      </c>
      <c r="Z348" s="49">
        <v>8234</v>
      </c>
      <c r="AA348" s="48">
        <v>414184</v>
      </c>
      <c r="AB348" s="49">
        <v>371021</v>
      </c>
      <c r="AC348" s="49">
        <v>192821</v>
      </c>
      <c r="AD348" s="48">
        <v>301537</v>
      </c>
      <c r="AE348" s="49">
        <v>502393</v>
      </c>
      <c r="AF348" s="49">
        <v>160211</v>
      </c>
      <c r="AG348" s="48">
        <v>49569</v>
      </c>
      <c r="AH348" s="49">
        <v>45064</v>
      </c>
      <c r="AI348" s="49">
        <v>9747</v>
      </c>
      <c r="AJ348" s="48">
        <v>112956</v>
      </c>
      <c r="AK348" s="49">
        <v>80353</v>
      </c>
      <c r="AL348" s="49">
        <v>14806</v>
      </c>
      <c r="AM348" s="48">
        <v>67891</v>
      </c>
      <c r="AN348" s="49">
        <v>46619</v>
      </c>
      <c r="AO348" s="49">
        <v>8990</v>
      </c>
      <c r="AP348" s="48">
        <v>150166</v>
      </c>
      <c r="AQ348" s="49">
        <v>37871</v>
      </c>
      <c r="AR348" s="49">
        <v>10033</v>
      </c>
      <c r="AS348" s="48">
        <v>318634</v>
      </c>
      <c r="AT348" s="49">
        <v>87581</v>
      </c>
      <c r="AU348" s="49">
        <v>25767</v>
      </c>
      <c r="AV348" s="48">
        <v>140213</v>
      </c>
      <c r="AW348" s="49">
        <v>129302</v>
      </c>
      <c r="AX348" s="49">
        <v>15950</v>
      </c>
      <c r="AY348" s="48">
        <v>118092</v>
      </c>
      <c r="AZ348" s="49">
        <v>104549</v>
      </c>
      <c r="BA348" s="49">
        <v>16649</v>
      </c>
      <c r="BB348" s="48">
        <v>50079</v>
      </c>
      <c r="BC348" s="49">
        <v>33133</v>
      </c>
      <c r="BD348" s="49">
        <v>6917</v>
      </c>
      <c r="BE348" s="48">
        <v>12996</v>
      </c>
      <c r="BF348" s="49">
        <v>13018</v>
      </c>
      <c r="BG348" s="49">
        <v>3112</v>
      </c>
      <c r="BH348" s="50">
        <v>251953</v>
      </c>
      <c r="BI348" s="50">
        <v>121457</v>
      </c>
      <c r="BJ348" s="50">
        <v>35807</v>
      </c>
      <c r="BK348" s="50">
        <v>117867</v>
      </c>
      <c r="BL348" s="50">
        <v>84848</v>
      </c>
      <c r="BM348" s="50">
        <v>18815</v>
      </c>
      <c r="BN348" s="50">
        <v>26934</v>
      </c>
      <c r="BO348" s="50">
        <v>11213</v>
      </c>
      <c r="BP348" s="50">
        <v>17920</v>
      </c>
      <c r="BQ348" s="50">
        <v>188238</v>
      </c>
      <c r="BR348" s="50">
        <v>53088</v>
      </c>
      <c r="BS348" s="50">
        <v>35556</v>
      </c>
      <c r="BT348" s="50">
        <v>55142</v>
      </c>
      <c r="BU348" s="50">
        <v>28188</v>
      </c>
      <c r="BV348" s="50">
        <v>8605</v>
      </c>
      <c r="BW348" s="50">
        <v>140372</v>
      </c>
      <c r="BX348" s="50">
        <v>216662</v>
      </c>
      <c r="BY348" s="50">
        <v>10377</v>
      </c>
      <c r="BZ348" s="50">
        <v>102720</v>
      </c>
      <c r="CA348" s="50">
        <v>83125</v>
      </c>
      <c r="CB348" s="50">
        <v>72268</v>
      </c>
      <c r="CC348" s="50">
        <v>23616</v>
      </c>
      <c r="CD348" s="50">
        <v>7288</v>
      </c>
      <c r="CE348" s="50">
        <v>9931</v>
      </c>
      <c r="CF348" s="50">
        <v>74286</v>
      </c>
      <c r="CG348" s="50">
        <v>39345</v>
      </c>
      <c r="CH348" s="50">
        <v>6988</v>
      </c>
      <c r="CI348" s="50">
        <v>586571</v>
      </c>
      <c r="CJ348" s="50">
        <v>339150</v>
      </c>
      <c r="CK348" s="50">
        <v>101074</v>
      </c>
      <c r="CL348" s="50">
        <v>2539</v>
      </c>
      <c r="CM348" s="50">
        <v>1006</v>
      </c>
      <c r="CN348" s="50">
        <v>399</v>
      </c>
      <c r="CO348" s="50">
        <v>75242</v>
      </c>
      <c r="CP348" s="50">
        <v>19483</v>
      </c>
      <c r="CQ348" s="50">
        <v>7856</v>
      </c>
      <c r="CR348" s="50">
        <v>68433</v>
      </c>
      <c r="CS348" s="50">
        <v>15063</v>
      </c>
      <c r="CT348" s="50">
        <v>16121</v>
      </c>
      <c r="CU348" s="51"/>
      <c r="CV348" s="50">
        <f t="shared" si="691"/>
        <v>99927.429210000002</v>
      </c>
      <c r="CW348" s="57">
        <f t="shared" si="692"/>
        <v>55650.312685000004</v>
      </c>
      <c r="CX348" s="57">
        <f t="shared" si="693"/>
        <v>6075.9215400000003</v>
      </c>
      <c r="CY348" s="50">
        <f t="shared" si="694"/>
        <v>842879.93463799998</v>
      </c>
      <c r="CZ348" s="57">
        <f t="shared" si="695"/>
        <v>168914.18229</v>
      </c>
      <c r="DA348" s="57">
        <f t="shared" si="696"/>
        <v>45554.481804000003</v>
      </c>
      <c r="DB348" s="50">
        <f t="shared" si="697"/>
        <v>86916.102612000002</v>
      </c>
      <c r="DC348" s="57">
        <f t="shared" si="698"/>
        <v>34439.652725</v>
      </c>
      <c r="DD348" s="57">
        <f t="shared" si="699"/>
        <v>3233.1254280000003</v>
      </c>
      <c r="DE348" s="50">
        <f t="shared" si="700"/>
        <v>227463.66128599999</v>
      </c>
      <c r="DF348" s="57">
        <f t="shared" si="701"/>
        <v>85269.693100000004</v>
      </c>
      <c r="DG348" s="57">
        <f t="shared" si="702"/>
        <v>12571.492908</v>
      </c>
      <c r="DH348" s="50">
        <f t="shared" si="703"/>
        <v>325706.954746</v>
      </c>
      <c r="DI348" s="57">
        <f t="shared" si="704"/>
        <v>77430.812050000008</v>
      </c>
      <c r="DJ348" s="57">
        <f t="shared" si="705"/>
        <v>10318.448711999999</v>
      </c>
      <c r="DK348" s="50">
        <f t="shared" si="706"/>
        <v>146327.51256800001</v>
      </c>
      <c r="DL348" s="57">
        <f t="shared" si="707"/>
        <v>51249.784655000003</v>
      </c>
      <c r="DM348" s="57">
        <f t="shared" si="708"/>
        <v>8838.1940400000003</v>
      </c>
      <c r="DN348" s="50">
        <f t="shared" si="709"/>
        <v>20077.960204999999</v>
      </c>
      <c r="DO348" s="57">
        <f t="shared" si="710"/>
        <v>8084.5149850000007</v>
      </c>
      <c r="DP348" s="57">
        <f t="shared" si="711"/>
        <v>887.592264</v>
      </c>
      <c r="DQ348" s="50">
        <f t="shared" si="712"/>
        <v>253651.66599199999</v>
      </c>
      <c r="DR348" s="57">
        <f t="shared" si="713"/>
        <v>96849.466735000009</v>
      </c>
      <c r="DS348" s="57">
        <f t="shared" si="714"/>
        <v>20785.332516000002</v>
      </c>
      <c r="DT348" s="50">
        <f t="shared" si="715"/>
        <v>184665.178781</v>
      </c>
      <c r="DU348" s="57">
        <f t="shared" si="716"/>
        <v>131142.156755</v>
      </c>
      <c r="DV348" s="57">
        <f t="shared" si="717"/>
        <v>17270.104955999999</v>
      </c>
      <c r="DW348" s="50">
        <f t="shared" si="718"/>
        <v>30356.699997</v>
      </c>
      <c r="DX348" s="57">
        <f t="shared" si="719"/>
        <v>11763.28124</v>
      </c>
      <c r="DY348" s="57">
        <f t="shared" si="720"/>
        <v>1050.6876119999999</v>
      </c>
      <c r="DZ348" s="50">
        <f t="shared" si="721"/>
        <v>69175.722827999998</v>
      </c>
      <c r="EA348" s="57">
        <f t="shared" si="722"/>
        <v>20974.945355</v>
      </c>
      <c r="EB348" s="57">
        <f t="shared" si="723"/>
        <v>1596.027576</v>
      </c>
      <c r="EC348" s="50">
        <f t="shared" si="724"/>
        <v>41577.330983</v>
      </c>
      <c r="ED348" s="57">
        <f t="shared" si="725"/>
        <v>12169.190665</v>
      </c>
      <c r="EE348" s="57">
        <f t="shared" si="726"/>
        <v>969.08604000000003</v>
      </c>
      <c r="EF348" s="50">
        <f t="shared" si="727"/>
        <v>91963.610558</v>
      </c>
      <c r="EG348" s="57">
        <f t="shared" si="728"/>
        <v>9885.6564850000013</v>
      </c>
      <c r="EH348" s="57">
        <f t="shared" si="729"/>
        <v>1081.5172680000001</v>
      </c>
      <c r="EI348" s="50">
        <f t="shared" si="730"/>
        <v>195135.60384199998</v>
      </c>
      <c r="EJ348" s="57">
        <f t="shared" si="731"/>
        <v>22861.706335000003</v>
      </c>
      <c r="EK348" s="57">
        <f t="shared" si="732"/>
        <v>2777.5795320000002</v>
      </c>
      <c r="EL348" s="50">
        <f t="shared" si="733"/>
        <v>85868.263968999992</v>
      </c>
      <c r="EM348" s="57">
        <f t="shared" si="734"/>
        <v>33752.347570000005</v>
      </c>
      <c r="EN348" s="57">
        <f t="shared" si="735"/>
        <v>1719.3462</v>
      </c>
      <c r="EO348" s="50">
        <f t="shared" si="736"/>
        <v>72321.075996</v>
      </c>
      <c r="EP348" s="57">
        <f t="shared" si="737"/>
        <v>27290.948215</v>
      </c>
      <c r="EQ348" s="57">
        <f t="shared" si="738"/>
        <v>1794.695604</v>
      </c>
      <c r="ER348" s="50">
        <f t="shared" si="739"/>
        <v>30669.030627</v>
      </c>
      <c r="ES348" s="57">
        <f t="shared" si="740"/>
        <v>8648.872655000001</v>
      </c>
      <c r="ET348" s="57">
        <f t="shared" si="741"/>
        <v>745.62493200000006</v>
      </c>
      <c r="EU348" s="50">
        <f t="shared" si="742"/>
        <v>7958.9193479999994</v>
      </c>
      <c r="EV348" s="57">
        <f t="shared" si="743"/>
        <v>3398.1536300000002</v>
      </c>
      <c r="EW348" s="57">
        <f t="shared" si="744"/>
        <v>335.46115200000003</v>
      </c>
      <c r="EX348" s="50">
        <f t="shared" si="745"/>
        <v>154299.29258899999</v>
      </c>
      <c r="EY348" s="57">
        <f t="shared" si="746"/>
        <v>31704.527995</v>
      </c>
      <c r="EZ348" s="57">
        <f t="shared" si="747"/>
        <v>3859.8513720000001</v>
      </c>
      <c r="FA348" s="50">
        <f t="shared" si="748"/>
        <v>72183.283070999998</v>
      </c>
      <c r="FB348" s="57">
        <f t="shared" si="749"/>
        <v>22148.29768</v>
      </c>
      <c r="FC348" s="57">
        <f t="shared" si="750"/>
        <v>2028.18174</v>
      </c>
      <c r="FD348" s="50">
        <f t="shared" si="751"/>
        <v>16494.731742</v>
      </c>
      <c r="FE348" s="57">
        <f t="shared" si="752"/>
        <v>2926.985455</v>
      </c>
      <c r="FF348" s="57">
        <f t="shared" si="753"/>
        <v>1931.7043200000001</v>
      </c>
      <c r="FG348" s="50">
        <f t="shared" si="754"/>
        <v>115279.398294</v>
      </c>
      <c r="FH348" s="57">
        <f t="shared" si="755"/>
        <v>13857.826080000001</v>
      </c>
      <c r="FI348" s="57">
        <f t="shared" si="756"/>
        <v>3832.7945760000002</v>
      </c>
      <c r="FJ348" s="50">
        <f t="shared" si="757"/>
        <v>33769.677645999996</v>
      </c>
      <c r="FK348" s="57">
        <f t="shared" si="758"/>
        <v>7358.0545800000009</v>
      </c>
      <c r="FL348" s="57">
        <f t="shared" si="759"/>
        <v>927.58458000000007</v>
      </c>
      <c r="FM348" s="50">
        <f t="shared" si="760"/>
        <v>85965.637635999999</v>
      </c>
      <c r="FN348" s="57">
        <f t="shared" si="761"/>
        <v>56556.365170000005</v>
      </c>
      <c r="FO348" s="57">
        <f t="shared" si="762"/>
        <v>1118.5990919999999</v>
      </c>
      <c r="FP348" s="50">
        <f t="shared" si="763"/>
        <v>62907.06336</v>
      </c>
      <c r="FQ348" s="57">
        <f t="shared" si="764"/>
        <v>21698.534375000003</v>
      </c>
      <c r="FR348" s="57">
        <f t="shared" si="765"/>
        <v>7790.2013280000001</v>
      </c>
      <c r="FS348" s="50">
        <f t="shared" si="766"/>
        <v>14462.745407999999</v>
      </c>
      <c r="FT348" s="57">
        <f t="shared" si="767"/>
        <v>1902.42308</v>
      </c>
      <c r="FU348" s="57">
        <f t="shared" si="768"/>
        <v>1070.522076</v>
      </c>
      <c r="FV348" s="50">
        <f t="shared" si="769"/>
        <v>45493.712117999996</v>
      </c>
      <c r="FW348" s="57">
        <f t="shared" si="770"/>
        <v>10270.422075</v>
      </c>
      <c r="FX348" s="57">
        <f t="shared" si="771"/>
        <v>753.27844800000003</v>
      </c>
      <c r="FY348" s="50">
        <f t="shared" si="772"/>
        <v>359223.705823</v>
      </c>
      <c r="FZ348" s="57">
        <f t="shared" si="773"/>
        <v>88530.020250000001</v>
      </c>
      <c r="GA348" s="57">
        <f t="shared" si="774"/>
        <v>10895.372904</v>
      </c>
      <c r="GB348" s="50">
        <f t="shared" si="775"/>
        <v>1554.9166069999999</v>
      </c>
      <c r="GC348" s="57">
        <f t="shared" si="776"/>
        <v>262.60121000000004</v>
      </c>
      <c r="GD348" s="57">
        <f t="shared" si="777"/>
        <v>43.010604000000001</v>
      </c>
      <c r="GE348" s="50">
        <f t="shared" si="778"/>
        <v>46079.178946</v>
      </c>
      <c r="GF348" s="57">
        <f t="shared" si="779"/>
        <v>5085.7449050000005</v>
      </c>
      <c r="GG348" s="57">
        <f t="shared" si="780"/>
        <v>846.84537599999999</v>
      </c>
      <c r="GH348" s="50">
        <f t="shared" si="781"/>
        <v>41909.258828999999</v>
      </c>
      <c r="GI348" s="57">
        <f t="shared" si="782"/>
        <v>3931.9702050000001</v>
      </c>
      <c r="GJ348" s="57">
        <f t="shared" si="783"/>
        <v>1737.7793160000001</v>
      </c>
      <c r="GK348" s="51"/>
    </row>
    <row r="349" spans="1:193" s="45" customFormat="1">
      <c r="A349" s="45" t="s">
        <v>23</v>
      </c>
      <c r="B349" s="46">
        <v>41806</v>
      </c>
      <c r="C349" s="56">
        <v>0.60478399999999999</v>
      </c>
      <c r="D349" s="56">
        <v>0.26130700000000001</v>
      </c>
      <c r="E349" s="56">
        <v>0.11543100000000001</v>
      </c>
      <c r="F349" s="48">
        <v>81427</v>
      </c>
      <c r="G349" s="49">
        <v>109530</v>
      </c>
      <c r="H349" s="49">
        <v>27861</v>
      </c>
      <c r="I349" s="49">
        <f t="shared" si="787"/>
        <v>1376326</v>
      </c>
      <c r="J349" s="48">
        <v>621829</v>
      </c>
      <c r="K349" s="48">
        <v>411984</v>
      </c>
      <c r="L349" s="48">
        <v>126806</v>
      </c>
      <c r="M349" s="49">
        <v>100992</v>
      </c>
      <c r="N349" s="49">
        <v>23582</v>
      </c>
      <c r="O349" s="48">
        <v>333176</v>
      </c>
      <c r="P349" s="49">
        <v>242937</v>
      </c>
      <c r="Q349" s="49">
        <v>90048</v>
      </c>
      <c r="R349" s="48">
        <v>422466</v>
      </c>
      <c r="S349" s="49">
        <v>210682</v>
      </c>
      <c r="T349" s="49">
        <v>71436</v>
      </c>
      <c r="U349" s="48">
        <v>206911</v>
      </c>
      <c r="V349" s="49">
        <v>173331</v>
      </c>
      <c r="W349" s="49">
        <v>75739</v>
      </c>
      <c r="X349" s="48">
        <v>21238</v>
      </c>
      <c r="Y349" s="49">
        <v>18898</v>
      </c>
      <c r="Z349" s="49">
        <v>5749</v>
      </c>
      <c r="AA349" s="48">
        <v>458925</v>
      </c>
      <c r="AB349" s="49">
        <v>428363</v>
      </c>
      <c r="AC349" s="49">
        <v>231461</v>
      </c>
      <c r="AD349" s="48">
        <v>361129</v>
      </c>
      <c r="AE349" s="49">
        <v>610291</v>
      </c>
      <c r="AF349" s="49">
        <v>202089</v>
      </c>
      <c r="AG349" s="48">
        <v>40029</v>
      </c>
      <c r="AH349" s="49">
        <v>34210</v>
      </c>
      <c r="AI349" s="49">
        <v>7299</v>
      </c>
      <c r="AJ349" s="48">
        <v>66538</v>
      </c>
      <c r="AK349" s="49">
        <v>40185</v>
      </c>
      <c r="AL349" s="49">
        <v>6703</v>
      </c>
      <c r="AM349" s="48">
        <v>46165</v>
      </c>
      <c r="AN349" s="49">
        <v>28363</v>
      </c>
      <c r="AO349" s="49">
        <v>5192</v>
      </c>
      <c r="AP349" s="48">
        <v>159957</v>
      </c>
      <c r="AQ349" s="49">
        <v>38311</v>
      </c>
      <c r="AR349" s="49">
        <v>10381</v>
      </c>
      <c r="AS349" s="48">
        <v>270136</v>
      </c>
      <c r="AT349" s="49">
        <v>63428</v>
      </c>
      <c r="AU349" s="49">
        <v>17835</v>
      </c>
      <c r="AV349" s="48">
        <v>122400</v>
      </c>
      <c r="AW349" s="49">
        <v>108588</v>
      </c>
      <c r="AX349" s="49">
        <v>14972</v>
      </c>
      <c r="AY349" s="48">
        <v>140113</v>
      </c>
      <c r="AZ349" s="49">
        <v>99615</v>
      </c>
      <c r="BA349" s="49">
        <v>16777</v>
      </c>
      <c r="BB349" s="48">
        <v>44465</v>
      </c>
      <c r="BC349" s="49">
        <v>21387</v>
      </c>
      <c r="BD349" s="49">
        <v>3991</v>
      </c>
      <c r="BE349" s="48">
        <v>9752</v>
      </c>
      <c r="BF349" s="49">
        <v>8953</v>
      </c>
      <c r="BG349" s="49">
        <v>2413</v>
      </c>
      <c r="BH349" s="50">
        <v>247003</v>
      </c>
      <c r="BI349" s="50">
        <v>112501</v>
      </c>
      <c r="BJ349" s="50">
        <v>34361</v>
      </c>
      <c r="BK349" s="50">
        <v>106382</v>
      </c>
      <c r="BL349" s="50">
        <v>45413</v>
      </c>
      <c r="BM349" s="50">
        <v>10482</v>
      </c>
      <c r="BN349" s="50">
        <v>26011</v>
      </c>
      <c r="BO349" s="50">
        <v>13140</v>
      </c>
      <c r="BP349" s="50">
        <v>16543</v>
      </c>
      <c r="BQ349" s="50">
        <v>181541</v>
      </c>
      <c r="BR349" s="50">
        <v>84498</v>
      </c>
      <c r="BS349" s="50">
        <v>52301</v>
      </c>
      <c r="BT349" s="50">
        <v>51023</v>
      </c>
      <c r="BU349" s="50">
        <v>26754</v>
      </c>
      <c r="BV349" s="50">
        <v>8865</v>
      </c>
      <c r="BW349" s="50">
        <v>156961</v>
      </c>
      <c r="BX349" s="50">
        <v>202987</v>
      </c>
      <c r="BY349" s="50">
        <v>9509</v>
      </c>
      <c r="BZ349" s="50">
        <v>93097</v>
      </c>
      <c r="CA349" s="50">
        <v>122085</v>
      </c>
      <c r="CB349" s="50">
        <v>102138</v>
      </c>
      <c r="CC349" s="50">
        <v>24131</v>
      </c>
      <c r="CD349" s="50">
        <v>3711</v>
      </c>
      <c r="CE349" s="50">
        <v>4873</v>
      </c>
      <c r="CF349" s="50">
        <v>65279</v>
      </c>
      <c r="CG349" s="50">
        <v>29468</v>
      </c>
      <c r="CH349" s="50">
        <v>5679</v>
      </c>
      <c r="CI349" s="50">
        <v>588862</v>
      </c>
      <c r="CJ349" s="50">
        <v>412782</v>
      </c>
      <c r="CK349" s="50">
        <v>121847</v>
      </c>
      <c r="CL349" s="50">
        <v>2505</v>
      </c>
      <c r="CM349" s="50">
        <v>1047</v>
      </c>
      <c r="CN349" s="50">
        <v>345</v>
      </c>
      <c r="CO349" s="50">
        <v>75757</v>
      </c>
      <c r="CP349" s="50">
        <v>31647</v>
      </c>
      <c r="CQ349" s="50">
        <v>11555</v>
      </c>
      <c r="CR349" s="50">
        <v>71267</v>
      </c>
      <c r="CS349" s="50">
        <v>19023</v>
      </c>
      <c r="CT349" s="50">
        <v>20111</v>
      </c>
      <c r="CU349" s="51"/>
      <c r="CV349" s="50">
        <f t="shared" si="691"/>
        <v>49245.746767999997</v>
      </c>
      <c r="CW349" s="57">
        <f t="shared" si="692"/>
        <v>28620.955710000002</v>
      </c>
      <c r="CX349" s="57">
        <f t="shared" si="693"/>
        <v>3216.023091</v>
      </c>
      <c r="CY349" s="50">
        <f t="shared" si="694"/>
        <v>832379.94358399999</v>
      </c>
      <c r="CZ349" s="57">
        <f t="shared" si="695"/>
        <v>162488.27050300001</v>
      </c>
      <c r="DA349" s="57">
        <f t="shared" si="696"/>
        <v>47555.725104000005</v>
      </c>
      <c r="DB349" s="50">
        <f t="shared" si="697"/>
        <v>76690.239904000002</v>
      </c>
      <c r="DC349" s="57">
        <f t="shared" si="698"/>
        <v>26389.916544</v>
      </c>
      <c r="DD349" s="57">
        <f t="shared" si="699"/>
        <v>2722.0938420000002</v>
      </c>
      <c r="DE349" s="50">
        <f t="shared" si="700"/>
        <v>201499.51398399999</v>
      </c>
      <c r="DF349" s="57">
        <f t="shared" si="701"/>
        <v>63481.138659000004</v>
      </c>
      <c r="DG349" s="57">
        <f t="shared" si="702"/>
        <v>10394.330688</v>
      </c>
      <c r="DH349" s="50">
        <f t="shared" si="703"/>
        <v>255500.677344</v>
      </c>
      <c r="DI349" s="57">
        <f t="shared" si="704"/>
        <v>55052.681374</v>
      </c>
      <c r="DJ349" s="57">
        <f t="shared" si="705"/>
        <v>8245.9289160000008</v>
      </c>
      <c r="DK349" s="50">
        <f t="shared" si="706"/>
        <v>125136.462224</v>
      </c>
      <c r="DL349" s="57">
        <f t="shared" si="707"/>
        <v>45292.603617000001</v>
      </c>
      <c r="DM349" s="57">
        <f t="shared" si="708"/>
        <v>8742.6285090000001</v>
      </c>
      <c r="DN349" s="50">
        <f t="shared" si="709"/>
        <v>12844.402592</v>
      </c>
      <c r="DO349" s="57">
        <f t="shared" si="710"/>
        <v>4938.1796860000004</v>
      </c>
      <c r="DP349" s="57">
        <f t="shared" si="711"/>
        <v>663.61281900000006</v>
      </c>
      <c r="DQ349" s="50">
        <f t="shared" si="712"/>
        <v>277550.49719999998</v>
      </c>
      <c r="DR349" s="57">
        <f t="shared" si="713"/>
        <v>111934.25044100001</v>
      </c>
      <c r="DS349" s="57">
        <f t="shared" si="714"/>
        <v>26717.774691000002</v>
      </c>
      <c r="DT349" s="50">
        <f t="shared" si="715"/>
        <v>218405.04113599999</v>
      </c>
      <c r="DU349" s="57">
        <f t="shared" si="716"/>
        <v>159473.310337</v>
      </c>
      <c r="DV349" s="57">
        <f t="shared" si="717"/>
        <v>23327.335359000001</v>
      </c>
      <c r="DW349" s="50">
        <f t="shared" si="718"/>
        <v>24208.898735999999</v>
      </c>
      <c r="DX349" s="57">
        <f t="shared" si="719"/>
        <v>8939.3124700000008</v>
      </c>
      <c r="DY349" s="57">
        <f t="shared" si="720"/>
        <v>842.53086900000005</v>
      </c>
      <c r="DZ349" s="50">
        <f t="shared" si="721"/>
        <v>40241.117791999997</v>
      </c>
      <c r="EA349" s="57">
        <f t="shared" si="722"/>
        <v>10500.621795000001</v>
      </c>
      <c r="EB349" s="57">
        <f t="shared" si="723"/>
        <v>773.73399300000005</v>
      </c>
      <c r="EC349" s="50">
        <f t="shared" si="724"/>
        <v>27919.853360000001</v>
      </c>
      <c r="ED349" s="57">
        <f t="shared" si="725"/>
        <v>7411.450441</v>
      </c>
      <c r="EE349" s="57">
        <f t="shared" si="726"/>
        <v>599.31775200000004</v>
      </c>
      <c r="EF349" s="50">
        <f t="shared" si="727"/>
        <v>96739.434288000004</v>
      </c>
      <c r="EG349" s="57">
        <f t="shared" si="728"/>
        <v>10010.932477</v>
      </c>
      <c r="EH349" s="57">
        <f t="shared" si="729"/>
        <v>1198.289211</v>
      </c>
      <c r="EI349" s="50">
        <f t="shared" si="730"/>
        <v>163373.930624</v>
      </c>
      <c r="EJ349" s="57">
        <f t="shared" si="731"/>
        <v>16574.180396</v>
      </c>
      <c r="EK349" s="57">
        <f t="shared" si="732"/>
        <v>2058.7118850000002</v>
      </c>
      <c r="EL349" s="50">
        <f t="shared" si="733"/>
        <v>74025.561600000001</v>
      </c>
      <c r="EM349" s="57">
        <f t="shared" si="734"/>
        <v>28374.804516</v>
      </c>
      <c r="EN349" s="57">
        <f t="shared" si="735"/>
        <v>1728.2329320000001</v>
      </c>
      <c r="EO349" s="50">
        <f t="shared" si="736"/>
        <v>84738.100592000003</v>
      </c>
      <c r="EP349" s="57">
        <f t="shared" si="737"/>
        <v>26030.096805000001</v>
      </c>
      <c r="EQ349" s="57">
        <f t="shared" si="738"/>
        <v>1936.5858870000002</v>
      </c>
      <c r="ER349" s="50">
        <f t="shared" si="739"/>
        <v>26891.720559999998</v>
      </c>
      <c r="ES349" s="57">
        <f t="shared" si="740"/>
        <v>5588.5728090000002</v>
      </c>
      <c r="ET349" s="57">
        <f t="shared" si="741"/>
        <v>460.68512100000004</v>
      </c>
      <c r="EU349" s="50">
        <f t="shared" si="742"/>
        <v>5897.8535679999995</v>
      </c>
      <c r="EV349" s="57">
        <f t="shared" si="743"/>
        <v>2339.4815710000003</v>
      </c>
      <c r="EW349" s="57">
        <f t="shared" si="744"/>
        <v>278.53500300000002</v>
      </c>
      <c r="EX349" s="50">
        <f t="shared" si="745"/>
        <v>149383.462352</v>
      </c>
      <c r="EY349" s="57">
        <f t="shared" si="746"/>
        <v>29397.298807000003</v>
      </c>
      <c r="EZ349" s="57">
        <f t="shared" si="747"/>
        <v>3966.3245910000001</v>
      </c>
      <c r="FA349" s="50">
        <f t="shared" si="748"/>
        <v>64338.131487999999</v>
      </c>
      <c r="FB349" s="57">
        <f t="shared" si="749"/>
        <v>11866.734791000001</v>
      </c>
      <c r="FC349" s="57">
        <f t="shared" si="750"/>
        <v>1209.9477420000001</v>
      </c>
      <c r="FD349" s="50">
        <f t="shared" si="751"/>
        <v>15731.036624</v>
      </c>
      <c r="FE349" s="57">
        <f t="shared" si="752"/>
        <v>3433.5739800000001</v>
      </c>
      <c r="FF349" s="57">
        <f t="shared" si="753"/>
        <v>1909.5750330000001</v>
      </c>
      <c r="FG349" s="50">
        <f t="shared" si="754"/>
        <v>109793.09214399999</v>
      </c>
      <c r="FH349" s="57">
        <f t="shared" si="755"/>
        <v>22079.918885999999</v>
      </c>
      <c r="FI349" s="57">
        <f t="shared" si="756"/>
        <v>6037.156731</v>
      </c>
      <c r="FJ349" s="50">
        <f t="shared" si="757"/>
        <v>30857.894032</v>
      </c>
      <c r="FK349" s="57">
        <f t="shared" si="758"/>
        <v>6991.0074780000004</v>
      </c>
      <c r="FL349" s="57">
        <f t="shared" si="759"/>
        <v>1023.2958150000001</v>
      </c>
      <c r="FM349" s="50">
        <f t="shared" si="760"/>
        <v>94927.501424000002</v>
      </c>
      <c r="FN349" s="57">
        <f t="shared" si="761"/>
        <v>53041.924009000002</v>
      </c>
      <c r="FO349" s="57">
        <f t="shared" si="762"/>
        <v>1097.6333790000001</v>
      </c>
      <c r="FP349" s="50">
        <f t="shared" si="763"/>
        <v>56303.576047999995</v>
      </c>
      <c r="FQ349" s="57">
        <f t="shared" si="764"/>
        <v>31901.665095</v>
      </c>
      <c r="FR349" s="57">
        <f t="shared" si="765"/>
        <v>11789.891478000001</v>
      </c>
      <c r="FS349" s="50">
        <f t="shared" si="766"/>
        <v>14594.042704</v>
      </c>
      <c r="FT349" s="57">
        <f t="shared" si="767"/>
        <v>969.71027700000002</v>
      </c>
      <c r="FU349" s="57">
        <f t="shared" si="768"/>
        <v>562.49526300000002</v>
      </c>
      <c r="FV349" s="50">
        <f t="shared" si="769"/>
        <v>39479.694735999998</v>
      </c>
      <c r="FW349" s="57">
        <f t="shared" si="770"/>
        <v>7700.1946760000001</v>
      </c>
      <c r="FX349" s="57">
        <f t="shared" si="771"/>
        <v>655.53264899999999</v>
      </c>
      <c r="FY349" s="50">
        <f t="shared" si="772"/>
        <v>356134.31580799998</v>
      </c>
      <c r="FZ349" s="57">
        <f t="shared" si="773"/>
        <v>107862.82607400001</v>
      </c>
      <c r="GA349" s="57">
        <f t="shared" si="774"/>
        <v>14064.921057000001</v>
      </c>
      <c r="GB349" s="50">
        <f t="shared" si="775"/>
        <v>1514.9839199999999</v>
      </c>
      <c r="GC349" s="57">
        <f t="shared" si="776"/>
        <v>273.58842900000002</v>
      </c>
      <c r="GD349" s="57">
        <f t="shared" si="777"/>
        <v>39.823695000000001</v>
      </c>
      <c r="GE349" s="50">
        <f t="shared" si="778"/>
        <v>45816.621487999997</v>
      </c>
      <c r="GF349" s="57">
        <f t="shared" si="779"/>
        <v>8269.5826290000005</v>
      </c>
      <c r="GG349" s="57">
        <f t="shared" si="780"/>
        <v>1333.8052050000001</v>
      </c>
      <c r="GH349" s="50">
        <f t="shared" si="781"/>
        <v>43101.141327999998</v>
      </c>
      <c r="GI349" s="57">
        <f t="shared" si="782"/>
        <v>4970.8430610000005</v>
      </c>
      <c r="GJ349" s="57">
        <f t="shared" si="783"/>
        <v>2321.4328410000003</v>
      </c>
      <c r="GK349" s="51"/>
    </row>
    <row r="350" spans="1:193" s="45" customFormat="1">
      <c r="A350" s="45" t="s">
        <v>23</v>
      </c>
      <c r="B350" s="46">
        <v>41805</v>
      </c>
      <c r="C350" s="56">
        <v>0.58821999999999997</v>
      </c>
      <c r="D350" s="56">
        <v>0.26436799999999999</v>
      </c>
      <c r="E350" s="56">
        <v>0.131051</v>
      </c>
      <c r="F350" s="48">
        <v>79178</v>
      </c>
      <c r="G350" s="49">
        <v>106808</v>
      </c>
      <c r="H350" s="49">
        <v>28659</v>
      </c>
      <c r="I350" s="49">
        <f t="shared" si="787"/>
        <v>1376326</v>
      </c>
      <c r="J350" s="48">
        <v>585862</v>
      </c>
      <c r="K350" s="48">
        <v>417606</v>
      </c>
      <c r="L350" s="48">
        <v>124941</v>
      </c>
      <c r="M350" s="49">
        <v>99903</v>
      </c>
      <c r="N350" s="49">
        <v>24137</v>
      </c>
      <c r="O350" s="48">
        <v>338646</v>
      </c>
      <c r="P350" s="49">
        <v>241431</v>
      </c>
      <c r="Q350" s="49">
        <v>97513</v>
      </c>
      <c r="R350" s="48">
        <v>423912</v>
      </c>
      <c r="S350" s="49">
        <v>202040</v>
      </c>
      <c r="T350" s="49">
        <v>71293</v>
      </c>
      <c r="U350" s="48">
        <v>199624</v>
      </c>
      <c r="V350" s="49">
        <v>139686</v>
      </c>
      <c r="W350" s="49">
        <v>74658</v>
      </c>
      <c r="X350" s="48">
        <v>20904</v>
      </c>
      <c r="Y350" s="49">
        <v>17753</v>
      </c>
      <c r="Z350" s="49">
        <v>9159</v>
      </c>
      <c r="AA350" s="48">
        <v>518152</v>
      </c>
      <c r="AB350" s="49">
        <v>434250</v>
      </c>
      <c r="AC350" s="49">
        <v>234560</v>
      </c>
      <c r="AD350" s="48">
        <v>350813</v>
      </c>
      <c r="AE350" s="49">
        <v>582523</v>
      </c>
      <c r="AF350" s="49">
        <v>197761</v>
      </c>
      <c r="AG350" s="48">
        <v>36076</v>
      </c>
      <c r="AH350" s="49">
        <v>34093</v>
      </c>
      <c r="AI350" s="49">
        <v>7581</v>
      </c>
      <c r="AJ350" s="48">
        <v>67276</v>
      </c>
      <c r="AK350" s="49">
        <v>41621</v>
      </c>
      <c r="AL350" s="49">
        <v>7191</v>
      </c>
      <c r="AM350" s="48">
        <v>45867</v>
      </c>
      <c r="AN350" s="49">
        <v>27804</v>
      </c>
      <c r="AO350" s="49">
        <v>5475</v>
      </c>
      <c r="AP350" s="48">
        <v>157908</v>
      </c>
      <c r="AQ350" s="49">
        <v>37281</v>
      </c>
      <c r="AR350" s="49">
        <v>10294</v>
      </c>
      <c r="AS350" s="48">
        <v>267530</v>
      </c>
      <c r="AT350" s="49">
        <v>65407</v>
      </c>
      <c r="AU350" s="49">
        <v>19216</v>
      </c>
      <c r="AV350" s="48">
        <v>133071</v>
      </c>
      <c r="AW350" s="49">
        <v>111325</v>
      </c>
      <c r="AX350" s="49">
        <v>15112</v>
      </c>
      <c r="AY350" s="48">
        <v>159271</v>
      </c>
      <c r="AZ350" s="49">
        <v>117518</v>
      </c>
      <c r="BA350" s="49">
        <v>19855</v>
      </c>
      <c r="BB350" s="48">
        <v>51144</v>
      </c>
      <c r="BC350" s="49">
        <v>24270</v>
      </c>
      <c r="BD350" s="49">
        <v>5027</v>
      </c>
      <c r="BE350" s="48">
        <v>9276</v>
      </c>
      <c r="BF350" s="49">
        <v>8618</v>
      </c>
      <c r="BG350" s="49">
        <v>2299</v>
      </c>
      <c r="BH350" s="50">
        <v>207238</v>
      </c>
      <c r="BI350" s="50">
        <v>107506</v>
      </c>
      <c r="BJ350" s="50">
        <v>33143</v>
      </c>
      <c r="BK350" s="50">
        <v>68818</v>
      </c>
      <c r="BL350" s="50">
        <v>59895</v>
      </c>
      <c r="BM350" s="50">
        <v>14329</v>
      </c>
      <c r="BN350" s="50">
        <v>30736</v>
      </c>
      <c r="BO350" s="50">
        <v>12851</v>
      </c>
      <c r="BP350" s="50">
        <v>16520</v>
      </c>
      <c r="BQ350" s="50">
        <v>220101</v>
      </c>
      <c r="BR350" s="50">
        <v>89396</v>
      </c>
      <c r="BS350" s="50">
        <v>53513</v>
      </c>
      <c r="BT350" s="50">
        <v>52141</v>
      </c>
      <c r="BU350" s="50">
        <v>24936</v>
      </c>
      <c r="BV350" s="50">
        <v>8327</v>
      </c>
      <c r="BW350" s="50">
        <v>149136</v>
      </c>
      <c r="BX350" s="50">
        <v>172924</v>
      </c>
      <c r="BY350" s="50">
        <v>7208</v>
      </c>
      <c r="BZ350" s="50">
        <v>112148</v>
      </c>
      <c r="CA350" s="50">
        <v>138628</v>
      </c>
      <c r="CB350" s="50">
        <v>118848</v>
      </c>
      <c r="CC350" s="50">
        <v>14063</v>
      </c>
      <c r="CD350" s="50">
        <v>3790</v>
      </c>
      <c r="CE350" s="50">
        <v>5350</v>
      </c>
      <c r="CF350" s="50">
        <v>49627</v>
      </c>
      <c r="CG350" s="50">
        <v>29169</v>
      </c>
      <c r="CH350" s="50">
        <v>5498</v>
      </c>
      <c r="CI350" s="50">
        <v>683857</v>
      </c>
      <c r="CJ350" s="50">
        <v>418043</v>
      </c>
      <c r="CK350" s="50">
        <v>121438</v>
      </c>
      <c r="CL350" s="50">
        <v>1566</v>
      </c>
      <c r="CM350" s="50">
        <v>945</v>
      </c>
      <c r="CN350" s="50">
        <v>136</v>
      </c>
      <c r="CO350" s="50">
        <v>115263</v>
      </c>
      <c r="CP350" s="50">
        <v>32073</v>
      </c>
      <c r="CQ350" s="50">
        <v>12735</v>
      </c>
      <c r="CR350" s="50">
        <v>81484</v>
      </c>
      <c r="CS350" s="50">
        <v>19168</v>
      </c>
      <c r="CT350" s="50">
        <v>19720</v>
      </c>
      <c r="CU350" s="51"/>
      <c r="CV350" s="50">
        <f t="shared" si="691"/>
        <v>46574.083159999995</v>
      </c>
      <c r="CW350" s="57">
        <f t="shared" si="692"/>
        <v>28236.617343999998</v>
      </c>
      <c r="CX350" s="57">
        <f t="shared" si="693"/>
        <v>3755.7906090000001</v>
      </c>
      <c r="CY350" s="50">
        <f t="shared" si="694"/>
        <v>809582.47971999994</v>
      </c>
      <c r="CZ350" s="57">
        <f t="shared" si="695"/>
        <v>154883.16521599999</v>
      </c>
      <c r="DA350" s="57">
        <f t="shared" si="696"/>
        <v>54727.683905999998</v>
      </c>
      <c r="DB350" s="50">
        <f t="shared" si="697"/>
        <v>73492.79501999999</v>
      </c>
      <c r="DC350" s="57">
        <f t="shared" si="698"/>
        <v>26411.156304</v>
      </c>
      <c r="DD350" s="57">
        <f t="shared" si="699"/>
        <v>3163.177987</v>
      </c>
      <c r="DE350" s="50">
        <f t="shared" si="700"/>
        <v>199198.35011999999</v>
      </c>
      <c r="DF350" s="57">
        <f t="shared" si="701"/>
        <v>63826.630607999999</v>
      </c>
      <c r="DG350" s="57">
        <f t="shared" si="702"/>
        <v>12779.176163</v>
      </c>
      <c r="DH350" s="50">
        <f t="shared" si="703"/>
        <v>249353.51663999999</v>
      </c>
      <c r="DI350" s="57">
        <f t="shared" si="704"/>
        <v>53412.91072</v>
      </c>
      <c r="DJ350" s="57">
        <f t="shared" si="705"/>
        <v>9343.0189430000009</v>
      </c>
      <c r="DK350" s="50">
        <f t="shared" si="706"/>
        <v>117422.82927999999</v>
      </c>
      <c r="DL350" s="57">
        <f t="shared" si="707"/>
        <v>36928.508448</v>
      </c>
      <c r="DM350" s="57">
        <f t="shared" si="708"/>
        <v>9784.0055580000007</v>
      </c>
      <c r="DN350" s="50">
        <f t="shared" si="709"/>
        <v>12296.150879999999</v>
      </c>
      <c r="DO350" s="57">
        <f t="shared" si="710"/>
        <v>4693.3251039999996</v>
      </c>
      <c r="DP350" s="57">
        <f t="shared" si="711"/>
        <v>1200.2961090000001</v>
      </c>
      <c r="DQ350" s="50">
        <f t="shared" si="712"/>
        <v>304787.36943999998</v>
      </c>
      <c r="DR350" s="57">
        <f t="shared" si="713"/>
        <v>114801.804</v>
      </c>
      <c r="DS350" s="57">
        <f t="shared" si="714"/>
        <v>30739.322560000001</v>
      </c>
      <c r="DT350" s="50">
        <f t="shared" si="715"/>
        <v>206355.22285999998</v>
      </c>
      <c r="DU350" s="57">
        <f t="shared" si="716"/>
        <v>154000.44046399998</v>
      </c>
      <c r="DV350" s="57">
        <f t="shared" si="717"/>
        <v>25916.776811</v>
      </c>
      <c r="DW350" s="50">
        <f t="shared" si="718"/>
        <v>21220.62472</v>
      </c>
      <c r="DX350" s="57">
        <f t="shared" si="719"/>
        <v>9013.0982239999994</v>
      </c>
      <c r="DY350" s="57">
        <f t="shared" si="720"/>
        <v>993.49763099999996</v>
      </c>
      <c r="DZ350" s="50">
        <f t="shared" si="721"/>
        <v>39573.08872</v>
      </c>
      <c r="EA350" s="57">
        <f t="shared" si="722"/>
        <v>11003.260527999999</v>
      </c>
      <c r="EB350" s="57">
        <f t="shared" si="723"/>
        <v>942.38774100000001</v>
      </c>
      <c r="EC350" s="50">
        <f t="shared" si="724"/>
        <v>26979.886739999998</v>
      </c>
      <c r="ED350" s="57">
        <f t="shared" si="725"/>
        <v>7350.4878719999997</v>
      </c>
      <c r="EE350" s="57">
        <f t="shared" si="726"/>
        <v>717.50422500000002</v>
      </c>
      <c r="EF350" s="50">
        <f t="shared" si="727"/>
        <v>92884.643759999992</v>
      </c>
      <c r="EG350" s="57">
        <f t="shared" si="728"/>
        <v>9855.9034080000001</v>
      </c>
      <c r="EH350" s="57">
        <f t="shared" si="729"/>
        <v>1349.038994</v>
      </c>
      <c r="EI350" s="50">
        <f t="shared" si="730"/>
        <v>157366.49659999998</v>
      </c>
      <c r="EJ350" s="57">
        <f t="shared" si="731"/>
        <v>17291.517776000001</v>
      </c>
      <c r="EK350" s="57">
        <f t="shared" si="732"/>
        <v>2518.2760159999998</v>
      </c>
      <c r="EL350" s="50">
        <f t="shared" si="733"/>
        <v>78275.023619999993</v>
      </c>
      <c r="EM350" s="57">
        <f t="shared" si="734"/>
        <v>29430.767599999999</v>
      </c>
      <c r="EN350" s="57">
        <f t="shared" si="735"/>
        <v>1980.442712</v>
      </c>
      <c r="EO350" s="50">
        <f t="shared" si="736"/>
        <v>93686.387619999994</v>
      </c>
      <c r="EP350" s="57">
        <f t="shared" si="737"/>
        <v>31067.998624</v>
      </c>
      <c r="EQ350" s="57">
        <f t="shared" si="738"/>
        <v>2602.017605</v>
      </c>
      <c r="ER350" s="50">
        <f t="shared" si="739"/>
        <v>30083.92368</v>
      </c>
      <c r="ES350" s="57">
        <f t="shared" si="740"/>
        <v>6416.2113600000002</v>
      </c>
      <c r="ET350" s="57">
        <f t="shared" si="741"/>
        <v>658.79337699999996</v>
      </c>
      <c r="EU350" s="50">
        <f t="shared" si="742"/>
        <v>5456.3287199999995</v>
      </c>
      <c r="EV350" s="57">
        <f t="shared" si="743"/>
        <v>2278.3234239999997</v>
      </c>
      <c r="EW350" s="57">
        <f t="shared" si="744"/>
        <v>301.286249</v>
      </c>
      <c r="EX350" s="50">
        <f t="shared" si="745"/>
        <v>121901.53636</v>
      </c>
      <c r="EY350" s="57">
        <f t="shared" si="746"/>
        <v>28421.146207999998</v>
      </c>
      <c r="EZ350" s="57">
        <f t="shared" si="747"/>
        <v>4343.4232929999998</v>
      </c>
      <c r="FA350" s="50">
        <f t="shared" si="748"/>
        <v>40480.123959999997</v>
      </c>
      <c r="FB350" s="57">
        <f t="shared" si="749"/>
        <v>15834.32136</v>
      </c>
      <c r="FC350" s="57">
        <f t="shared" si="750"/>
        <v>1877.8297789999999</v>
      </c>
      <c r="FD350" s="50">
        <f t="shared" si="751"/>
        <v>18079.529919999997</v>
      </c>
      <c r="FE350" s="57">
        <f t="shared" si="752"/>
        <v>3397.3931680000001</v>
      </c>
      <c r="FF350" s="57">
        <f t="shared" si="753"/>
        <v>2164.96252</v>
      </c>
      <c r="FG350" s="50">
        <f t="shared" si="754"/>
        <v>129467.81022</v>
      </c>
      <c r="FH350" s="57">
        <f t="shared" si="755"/>
        <v>23633.441727999998</v>
      </c>
      <c r="FI350" s="57">
        <f t="shared" si="756"/>
        <v>7012.9321630000004</v>
      </c>
      <c r="FJ350" s="50">
        <f t="shared" si="757"/>
        <v>30670.379019999997</v>
      </c>
      <c r="FK350" s="57">
        <f t="shared" si="758"/>
        <v>6592.2804479999995</v>
      </c>
      <c r="FL350" s="57">
        <f t="shared" si="759"/>
        <v>1091.261677</v>
      </c>
      <c r="FM350" s="50">
        <f t="shared" si="760"/>
        <v>87724.777919999993</v>
      </c>
      <c r="FN350" s="57">
        <f t="shared" si="761"/>
        <v>45715.572031999996</v>
      </c>
      <c r="FO350" s="57">
        <f t="shared" si="762"/>
        <v>944.61560799999995</v>
      </c>
      <c r="FP350" s="50">
        <f t="shared" si="763"/>
        <v>65967.696559999997</v>
      </c>
      <c r="FQ350" s="57">
        <f t="shared" si="764"/>
        <v>36648.807104</v>
      </c>
      <c r="FR350" s="57">
        <f t="shared" si="765"/>
        <v>15575.149248</v>
      </c>
      <c r="FS350" s="50">
        <f t="shared" si="766"/>
        <v>8272.1378599999989</v>
      </c>
      <c r="FT350" s="57">
        <f t="shared" si="767"/>
        <v>1001.95472</v>
      </c>
      <c r="FU350" s="57">
        <f t="shared" si="768"/>
        <v>701.12284999999997</v>
      </c>
      <c r="FV350" s="50">
        <f t="shared" si="769"/>
        <v>29191.593939999999</v>
      </c>
      <c r="FW350" s="57">
        <f t="shared" si="770"/>
        <v>7711.3501919999999</v>
      </c>
      <c r="FX350" s="57">
        <f t="shared" si="771"/>
        <v>720.51839800000005</v>
      </c>
      <c r="FY350" s="50">
        <f t="shared" si="772"/>
        <v>402258.36453999998</v>
      </c>
      <c r="FZ350" s="57">
        <f t="shared" si="773"/>
        <v>110517.19182399999</v>
      </c>
      <c r="GA350" s="57">
        <f t="shared" si="774"/>
        <v>15914.571338</v>
      </c>
      <c r="GB350" s="50">
        <f t="shared" si="775"/>
        <v>921.15251999999998</v>
      </c>
      <c r="GC350" s="57">
        <f t="shared" si="776"/>
        <v>249.82775999999998</v>
      </c>
      <c r="GD350" s="57">
        <f t="shared" si="777"/>
        <v>17.822935999999999</v>
      </c>
      <c r="GE350" s="50">
        <f t="shared" si="778"/>
        <v>67800.001859999989</v>
      </c>
      <c r="GF350" s="57">
        <f t="shared" si="779"/>
        <v>8479.0748640000002</v>
      </c>
      <c r="GG350" s="57">
        <f t="shared" si="780"/>
        <v>1668.934485</v>
      </c>
      <c r="GH350" s="50">
        <f t="shared" si="781"/>
        <v>47930.518479999999</v>
      </c>
      <c r="GI350" s="57">
        <f t="shared" si="782"/>
        <v>5067.4058239999995</v>
      </c>
      <c r="GJ350" s="57">
        <f t="shared" si="783"/>
        <v>2584.3257199999998</v>
      </c>
      <c r="GK350" s="51"/>
    </row>
    <row r="351" spans="1:193" s="45" customFormat="1">
      <c r="A351" s="45" t="s">
        <v>23</v>
      </c>
      <c r="B351" s="46">
        <v>41804</v>
      </c>
      <c r="C351" s="56">
        <v>0.58083799999999997</v>
      </c>
      <c r="D351" s="56">
        <v>0.27049000000000001</v>
      </c>
      <c r="E351" s="56">
        <v>0.132329</v>
      </c>
      <c r="F351" s="48">
        <v>116112</v>
      </c>
      <c r="G351" s="49">
        <v>169266</v>
      </c>
      <c r="H351" s="49">
        <v>44874</v>
      </c>
      <c r="I351" s="49">
        <f t="shared" si="787"/>
        <v>1376326</v>
      </c>
      <c r="J351" s="48">
        <v>612924</v>
      </c>
      <c r="K351" s="48">
        <v>397671</v>
      </c>
      <c r="L351" s="48">
        <v>125679</v>
      </c>
      <c r="M351" s="49">
        <v>126630</v>
      </c>
      <c r="N351" s="49">
        <v>30080</v>
      </c>
      <c r="O351" s="48">
        <v>329770</v>
      </c>
      <c r="P351" s="49">
        <v>290581</v>
      </c>
      <c r="Q351" s="49">
        <v>103166</v>
      </c>
      <c r="R351" s="48">
        <v>430470</v>
      </c>
      <c r="S351" s="49">
        <v>242719</v>
      </c>
      <c r="T351" s="49">
        <v>81491</v>
      </c>
      <c r="U351" s="48">
        <v>174461</v>
      </c>
      <c r="V351" s="49">
        <v>180408</v>
      </c>
      <c r="W351" s="49">
        <v>71073</v>
      </c>
      <c r="X351" s="48">
        <v>24029</v>
      </c>
      <c r="Y351" s="49">
        <v>23775</v>
      </c>
      <c r="Z351" s="49">
        <v>14198</v>
      </c>
      <c r="AA351" s="48">
        <v>448706</v>
      </c>
      <c r="AB351" s="49">
        <v>433261</v>
      </c>
      <c r="AC351" s="49">
        <v>211352</v>
      </c>
      <c r="AD351" s="48">
        <v>284032</v>
      </c>
      <c r="AE351" s="49">
        <v>532007</v>
      </c>
      <c r="AF351" s="49">
        <v>165647</v>
      </c>
      <c r="AG351" s="48">
        <v>38245</v>
      </c>
      <c r="AH351" s="49">
        <v>39672</v>
      </c>
      <c r="AI351" s="49">
        <v>9036</v>
      </c>
      <c r="AJ351" s="48">
        <v>86414</v>
      </c>
      <c r="AK351" s="49">
        <v>72702</v>
      </c>
      <c r="AL351" s="49">
        <v>13045</v>
      </c>
      <c r="AM351" s="48">
        <v>57565</v>
      </c>
      <c r="AN351" s="49">
        <v>44882</v>
      </c>
      <c r="AO351" s="49">
        <v>8289</v>
      </c>
      <c r="AP351" s="48">
        <v>147054</v>
      </c>
      <c r="AQ351" s="49">
        <v>42523</v>
      </c>
      <c r="AR351" s="49">
        <v>11563</v>
      </c>
      <c r="AS351" s="48">
        <v>343693</v>
      </c>
      <c r="AT351" s="49">
        <v>98337</v>
      </c>
      <c r="AU351" s="49">
        <v>31106</v>
      </c>
      <c r="AV351" s="48">
        <v>132733</v>
      </c>
      <c r="AW351" s="49">
        <v>132344</v>
      </c>
      <c r="AX351" s="49">
        <v>13862</v>
      </c>
      <c r="AY351" s="48">
        <v>125330</v>
      </c>
      <c r="AZ351" s="49">
        <v>133304</v>
      </c>
      <c r="BA351" s="49">
        <v>20525</v>
      </c>
      <c r="BB351" s="48">
        <v>56998</v>
      </c>
      <c r="BC351" s="49">
        <v>39841</v>
      </c>
      <c r="BD351" s="49">
        <v>8399</v>
      </c>
      <c r="BE351" s="48">
        <v>10678</v>
      </c>
      <c r="BF351" s="49">
        <v>11488</v>
      </c>
      <c r="BG351" s="49">
        <v>3011</v>
      </c>
      <c r="BH351" s="50">
        <v>197068</v>
      </c>
      <c r="BI351" s="50">
        <v>119750</v>
      </c>
      <c r="BJ351" s="50">
        <v>32889</v>
      </c>
      <c r="BK351" s="50">
        <v>78260</v>
      </c>
      <c r="BL351" s="50">
        <v>92789</v>
      </c>
      <c r="BM351" s="50">
        <v>21335</v>
      </c>
      <c r="BN351" s="50">
        <v>32037</v>
      </c>
      <c r="BO351" s="50">
        <v>11557</v>
      </c>
      <c r="BP351" s="50">
        <v>17740</v>
      </c>
      <c r="BQ351" s="50">
        <v>222513</v>
      </c>
      <c r="BR351" s="50">
        <v>59258</v>
      </c>
      <c r="BS351" s="50">
        <v>39128</v>
      </c>
      <c r="BT351" s="50">
        <v>49097</v>
      </c>
      <c r="BU351" s="50">
        <v>24731</v>
      </c>
      <c r="BV351" s="50">
        <v>7645</v>
      </c>
      <c r="BW351" s="50">
        <v>117091</v>
      </c>
      <c r="BX351" s="50">
        <v>188981</v>
      </c>
      <c r="BY351" s="50">
        <v>8361</v>
      </c>
      <c r="BZ351" s="50">
        <v>119796</v>
      </c>
      <c r="CA351" s="50">
        <v>112802</v>
      </c>
      <c r="CB351" s="50">
        <v>87588</v>
      </c>
      <c r="CC351" s="50">
        <v>14366</v>
      </c>
      <c r="CD351" s="50">
        <v>6492</v>
      </c>
      <c r="CE351" s="50">
        <v>8206</v>
      </c>
      <c r="CF351" s="50">
        <v>49015</v>
      </c>
      <c r="CG351" s="50">
        <v>30385</v>
      </c>
      <c r="CH351" s="50">
        <v>5014</v>
      </c>
      <c r="CI351" s="50">
        <v>675842</v>
      </c>
      <c r="CJ351" s="50">
        <v>374648</v>
      </c>
      <c r="CK351" s="50">
        <v>100981</v>
      </c>
      <c r="CL351" s="50">
        <v>1584</v>
      </c>
      <c r="CM351" s="50">
        <v>511</v>
      </c>
      <c r="CN351" s="50">
        <v>121</v>
      </c>
      <c r="CO351" s="50">
        <v>129796</v>
      </c>
      <c r="CP351" s="50">
        <v>22779</v>
      </c>
      <c r="CQ351" s="50">
        <v>9458</v>
      </c>
      <c r="CR351" s="50">
        <v>81096</v>
      </c>
      <c r="CS351" s="50">
        <v>17477</v>
      </c>
      <c r="CT351" s="50">
        <v>15925</v>
      </c>
      <c r="CU351" s="51"/>
      <c r="CV351" s="50">
        <f t="shared" si="691"/>
        <v>67442.261855999997</v>
      </c>
      <c r="CW351" s="57">
        <f t="shared" si="692"/>
        <v>45784.760340000001</v>
      </c>
      <c r="CX351" s="57">
        <f t="shared" si="693"/>
        <v>5938.1315460000005</v>
      </c>
      <c r="CY351" s="50">
        <f t="shared" si="694"/>
        <v>799422.44118799991</v>
      </c>
      <c r="CZ351" s="57">
        <f t="shared" si="695"/>
        <v>165789.81276</v>
      </c>
      <c r="DA351" s="57">
        <f t="shared" si="696"/>
        <v>52623.405759000001</v>
      </c>
      <c r="DB351" s="50">
        <f t="shared" si="697"/>
        <v>72999.139001999996</v>
      </c>
      <c r="DC351" s="57">
        <f t="shared" si="698"/>
        <v>34252.148699999998</v>
      </c>
      <c r="DD351" s="57">
        <f t="shared" si="699"/>
        <v>3980.4563200000002</v>
      </c>
      <c r="DE351" s="50">
        <f t="shared" si="700"/>
        <v>191542.94725999999</v>
      </c>
      <c r="DF351" s="57">
        <f t="shared" si="701"/>
        <v>78599.254690000002</v>
      </c>
      <c r="DG351" s="57">
        <f t="shared" si="702"/>
        <v>13651.853614</v>
      </c>
      <c r="DH351" s="50">
        <f t="shared" si="703"/>
        <v>250033.33385999998</v>
      </c>
      <c r="DI351" s="57">
        <f t="shared" si="704"/>
        <v>65653.062310000008</v>
      </c>
      <c r="DJ351" s="57">
        <f t="shared" si="705"/>
        <v>10783.622539</v>
      </c>
      <c r="DK351" s="50">
        <f t="shared" si="706"/>
        <v>101333.578318</v>
      </c>
      <c r="DL351" s="57">
        <f t="shared" si="707"/>
        <v>48798.55992</v>
      </c>
      <c r="DM351" s="57">
        <f t="shared" si="708"/>
        <v>9405.0190170000005</v>
      </c>
      <c r="DN351" s="50">
        <f t="shared" si="709"/>
        <v>13956.956301999999</v>
      </c>
      <c r="DO351" s="57">
        <f t="shared" si="710"/>
        <v>6430.8997500000005</v>
      </c>
      <c r="DP351" s="57">
        <f t="shared" si="711"/>
        <v>1878.8071420000001</v>
      </c>
      <c r="DQ351" s="50">
        <f t="shared" si="712"/>
        <v>260625.49562799998</v>
      </c>
      <c r="DR351" s="57">
        <f t="shared" si="713"/>
        <v>117192.76789</v>
      </c>
      <c r="DS351" s="57">
        <f t="shared" si="714"/>
        <v>27967.998808</v>
      </c>
      <c r="DT351" s="50">
        <f t="shared" si="715"/>
        <v>164976.57881599999</v>
      </c>
      <c r="DU351" s="57">
        <f t="shared" si="716"/>
        <v>143902.57343000002</v>
      </c>
      <c r="DV351" s="57">
        <f t="shared" si="717"/>
        <v>21919.901862999999</v>
      </c>
      <c r="DW351" s="50">
        <f t="shared" si="718"/>
        <v>22214.149309999997</v>
      </c>
      <c r="DX351" s="57">
        <f t="shared" si="719"/>
        <v>10730.879280000001</v>
      </c>
      <c r="DY351" s="57">
        <f t="shared" si="720"/>
        <v>1195.7248440000001</v>
      </c>
      <c r="DZ351" s="50">
        <f t="shared" si="721"/>
        <v>50192.534931999995</v>
      </c>
      <c r="EA351" s="57">
        <f t="shared" si="722"/>
        <v>19665.163980000001</v>
      </c>
      <c r="EB351" s="57">
        <f t="shared" si="723"/>
        <v>1726.2318050000001</v>
      </c>
      <c r="EC351" s="50">
        <f t="shared" si="724"/>
        <v>33435.939469999998</v>
      </c>
      <c r="ED351" s="57">
        <f t="shared" si="725"/>
        <v>12140.132180000001</v>
      </c>
      <c r="EE351" s="57">
        <f t="shared" si="726"/>
        <v>1096.8750809999999</v>
      </c>
      <c r="EF351" s="50">
        <f t="shared" si="727"/>
        <v>85414.55125199999</v>
      </c>
      <c r="EG351" s="57">
        <f t="shared" si="728"/>
        <v>11502.046270000001</v>
      </c>
      <c r="EH351" s="57">
        <f t="shared" si="729"/>
        <v>1530.1202270000001</v>
      </c>
      <c r="EI351" s="50">
        <f t="shared" si="730"/>
        <v>199629.954734</v>
      </c>
      <c r="EJ351" s="57">
        <f t="shared" si="731"/>
        <v>26599.17513</v>
      </c>
      <c r="EK351" s="57">
        <f t="shared" si="732"/>
        <v>4116.2258739999997</v>
      </c>
      <c r="EL351" s="50">
        <f t="shared" si="733"/>
        <v>77096.370253999994</v>
      </c>
      <c r="EM351" s="57">
        <f t="shared" si="734"/>
        <v>35797.728560000003</v>
      </c>
      <c r="EN351" s="57">
        <f t="shared" si="735"/>
        <v>1834.3445980000001</v>
      </c>
      <c r="EO351" s="50">
        <f t="shared" si="736"/>
        <v>72796.42654</v>
      </c>
      <c r="EP351" s="57">
        <f t="shared" si="737"/>
        <v>36057.398959999999</v>
      </c>
      <c r="EQ351" s="57">
        <f t="shared" si="738"/>
        <v>2716.052725</v>
      </c>
      <c r="ER351" s="50">
        <f t="shared" si="739"/>
        <v>33106.604324</v>
      </c>
      <c r="ES351" s="57">
        <f t="shared" si="740"/>
        <v>10776.59209</v>
      </c>
      <c r="ET351" s="57">
        <f t="shared" si="741"/>
        <v>1111.4312709999999</v>
      </c>
      <c r="EU351" s="50">
        <f t="shared" si="742"/>
        <v>6202.1881639999992</v>
      </c>
      <c r="EV351" s="57">
        <f t="shared" si="743"/>
        <v>3107.3891200000003</v>
      </c>
      <c r="EW351" s="57">
        <f t="shared" si="744"/>
        <v>398.44261899999998</v>
      </c>
      <c r="EX351" s="50">
        <f t="shared" si="745"/>
        <v>114464.58298399999</v>
      </c>
      <c r="EY351" s="57">
        <f t="shared" si="746"/>
        <v>32391.177500000002</v>
      </c>
      <c r="EZ351" s="57">
        <f t="shared" si="747"/>
        <v>4352.1684809999997</v>
      </c>
      <c r="FA351" s="50">
        <f t="shared" si="748"/>
        <v>45456.381880000001</v>
      </c>
      <c r="FB351" s="57">
        <f t="shared" si="749"/>
        <v>25098.496610000002</v>
      </c>
      <c r="FC351" s="57">
        <f t="shared" si="750"/>
        <v>2823.2392150000001</v>
      </c>
      <c r="FD351" s="50">
        <f t="shared" si="751"/>
        <v>18608.307005999999</v>
      </c>
      <c r="FE351" s="57">
        <f t="shared" si="752"/>
        <v>3126.0529300000003</v>
      </c>
      <c r="FF351" s="57">
        <f t="shared" si="753"/>
        <v>2347.5164599999998</v>
      </c>
      <c r="FG351" s="50">
        <f t="shared" si="754"/>
        <v>129244.00589399999</v>
      </c>
      <c r="FH351" s="57">
        <f t="shared" si="755"/>
        <v>16028.69642</v>
      </c>
      <c r="FI351" s="57">
        <f t="shared" si="756"/>
        <v>5177.769112</v>
      </c>
      <c r="FJ351" s="50">
        <f t="shared" si="757"/>
        <v>28517.403285999997</v>
      </c>
      <c r="FK351" s="57">
        <f t="shared" si="758"/>
        <v>6689.48819</v>
      </c>
      <c r="FL351" s="57">
        <f t="shared" si="759"/>
        <v>1011.655205</v>
      </c>
      <c r="FM351" s="50">
        <f t="shared" si="760"/>
        <v>68010.902258000002</v>
      </c>
      <c r="FN351" s="57">
        <f t="shared" si="761"/>
        <v>51117.470690000002</v>
      </c>
      <c r="FO351" s="57">
        <f t="shared" si="762"/>
        <v>1106.402769</v>
      </c>
      <c r="FP351" s="50">
        <f t="shared" si="763"/>
        <v>69582.06904799999</v>
      </c>
      <c r="FQ351" s="57">
        <f t="shared" si="764"/>
        <v>30511.812980000002</v>
      </c>
      <c r="FR351" s="57">
        <f t="shared" si="765"/>
        <v>11590.432452000001</v>
      </c>
      <c r="FS351" s="50">
        <f t="shared" si="766"/>
        <v>8344.3187079999989</v>
      </c>
      <c r="FT351" s="57">
        <f t="shared" si="767"/>
        <v>1756.02108</v>
      </c>
      <c r="FU351" s="57">
        <f t="shared" si="768"/>
        <v>1085.8917739999999</v>
      </c>
      <c r="FV351" s="50">
        <f t="shared" si="769"/>
        <v>28469.774569999998</v>
      </c>
      <c r="FW351" s="57">
        <f t="shared" si="770"/>
        <v>8218.8386499999997</v>
      </c>
      <c r="FX351" s="57">
        <f t="shared" si="771"/>
        <v>663.49760600000002</v>
      </c>
      <c r="FY351" s="50">
        <f t="shared" si="772"/>
        <v>392554.71559599997</v>
      </c>
      <c r="FZ351" s="57">
        <f t="shared" si="773"/>
        <v>101338.53752</v>
      </c>
      <c r="GA351" s="57">
        <f t="shared" si="774"/>
        <v>13362.714749000001</v>
      </c>
      <c r="GB351" s="50">
        <f t="shared" si="775"/>
        <v>920.04739199999995</v>
      </c>
      <c r="GC351" s="57">
        <f t="shared" si="776"/>
        <v>138.22039000000001</v>
      </c>
      <c r="GD351" s="57">
        <f t="shared" si="777"/>
        <v>16.011809</v>
      </c>
      <c r="GE351" s="50">
        <f t="shared" si="778"/>
        <v>75390.449047999995</v>
      </c>
      <c r="GF351" s="57">
        <f t="shared" si="779"/>
        <v>6161.4917100000002</v>
      </c>
      <c r="GG351" s="57">
        <f t="shared" si="780"/>
        <v>1251.5676820000001</v>
      </c>
      <c r="GH351" s="50">
        <f t="shared" si="781"/>
        <v>47103.638447999998</v>
      </c>
      <c r="GI351" s="57">
        <f t="shared" si="782"/>
        <v>4727.3537299999998</v>
      </c>
      <c r="GJ351" s="57">
        <f t="shared" si="783"/>
        <v>2107.3393249999999</v>
      </c>
      <c r="GK351" s="51"/>
    </row>
    <row r="352" spans="1:193" s="45" customFormat="1">
      <c r="A352" s="45" t="s">
        <v>23</v>
      </c>
      <c r="B352" s="46">
        <v>41803</v>
      </c>
      <c r="C352" s="56">
        <v>0.59678500000000001</v>
      </c>
      <c r="D352" s="56">
        <v>0.25746999999999998</v>
      </c>
      <c r="E352" s="56">
        <v>0.12693299999999999</v>
      </c>
      <c r="F352" s="48">
        <v>150431</v>
      </c>
      <c r="G352" s="49">
        <v>191424</v>
      </c>
      <c r="H352" s="49">
        <v>50475</v>
      </c>
      <c r="I352" s="49">
        <f t="shared" si="787"/>
        <v>1376326</v>
      </c>
      <c r="J352" s="48">
        <v>611955</v>
      </c>
      <c r="K352" s="48">
        <v>346238</v>
      </c>
      <c r="L352" s="48">
        <v>144714</v>
      </c>
      <c r="M352" s="49">
        <v>141411</v>
      </c>
      <c r="N352" s="49">
        <v>31726</v>
      </c>
      <c r="O352" s="48">
        <v>390967</v>
      </c>
      <c r="P352" s="49">
        <v>317276</v>
      </c>
      <c r="Q352" s="49">
        <v>113179</v>
      </c>
      <c r="R352" s="48">
        <v>504320</v>
      </c>
      <c r="S352" s="49">
        <v>258991</v>
      </c>
      <c r="T352" s="49">
        <v>85270</v>
      </c>
      <c r="U352" s="48">
        <v>177925</v>
      </c>
      <c r="V352" s="49">
        <v>147969</v>
      </c>
      <c r="W352" s="49">
        <v>69412</v>
      </c>
      <c r="X352" s="48">
        <v>29652</v>
      </c>
      <c r="Y352" s="49">
        <v>24934</v>
      </c>
      <c r="Z352" s="49">
        <v>12399</v>
      </c>
      <c r="AA352" s="48">
        <v>485707</v>
      </c>
      <c r="AB352" s="49">
        <v>410464</v>
      </c>
      <c r="AC352" s="49">
        <v>195076</v>
      </c>
      <c r="AD352" s="48">
        <v>270065</v>
      </c>
      <c r="AE352" s="49">
        <v>483926</v>
      </c>
      <c r="AF352" s="49">
        <v>146683</v>
      </c>
      <c r="AG352" s="48">
        <v>43745</v>
      </c>
      <c r="AH352" s="49">
        <v>41969</v>
      </c>
      <c r="AI352" s="49">
        <v>9456</v>
      </c>
      <c r="AJ352" s="48">
        <v>99913</v>
      </c>
      <c r="AK352" s="49">
        <v>80256</v>
      </c>
      <c r="AL352" s="49">
        <v>13459</v>
      </c>
      <c r="AM352" s="48">
        <v>69978</v>
      </c>
      <c r="AN352" s="49">
        <v>53614</v>
      </c>
      <c r="AO352" s="49">
        <v>9429</v>
      </c>
      <c r="AP352" s="48">
        <v>134563</v>
      </c>
      <c r="AQ352" s="49">
        <v>39859</v>
      </c>
      <c r="AR352" s="49">
        <v>9444</v>
      </c>
      <c r="AS352" s="48">
        <v>209558</v>
      </c>
      <c r="AT352" s="49">
        <v>56198</v>
      </c>
      <c r="AU352" s="49">
        <v>16355</v>
      </c>
      <c r="AV352" s="48">
        <v>107978</v>
      </c>
      <c r="AW352" s="49">
        <v>113660</v>
      </c>
      <c r="AX352" s="49">
        <v>11472</v>
      </c>
      <c r="AY352" s="48">
        <v>124722</v>
      </c>
      <c r="AZ352" s="49">
        <v>117425</v>
      </c>
      <c r="BA352" s="49">
        <v>17873</v>
      </c>
      <c r="BB352" s="48">
        <v>73990</v>
      </c>
      <c r="BC352" s="49">
        <v>34763</v>
      </c>
      <c r="BD352" s="49">
        <v>8709</v>
      </c>
      <c r="BE352" s="48">
        <v>12591</v>
      </c>
      <c r="BF352" s="49">
        <v>12544</v>
      </c>
      <c r="BG352" s="49">
        <v>3230</v>
      </c>
      <c r="BH352" s="50">
        <v>210792</v>
      </c>
      <c r="BI352" s="50">
        <v>130792</v>
      </c>
      <c r="BJ352" s="50">
        <v>35471</v>
      </c>
      <c r="BK352" s="50">
        <v>99544</v>
      </c>
      <c r="BL352" s="50">
        <v>97428</v>
      </c>
      <c r="BM352" s="50">
        <v>22254</v>
      </c>
      <c r="BN352" s="50">
        <v>29583</v>
      </c>
      <c r="BO352" s="50">
        <v>14315</v>
      </c>
      <c r="BP352" s="50">
        <v>16144</v>
      </c>
      <c r="BQ352" s="50">
        <v>188170</v>
      </c>
      <c r="BR352" s="50">
        <v>66458</v>
      </c>
      <c r="BS352" s="50">
        <v>34017</v>
      </c>
      <c r="BT352" s="50">
        <v>44857</v>
      </c>
      <c r="BU352" s="50">
        <v>27305</v>
      </c>
      <c r="BV352" s="50">
        <v>7932</v>
      </c>
      <c r="BW352" s="50">
        <v>115349</v>
      </c>
      <c r="BX352" s="50">
        <v>185689</v>
      </c>
      <c r="BY352" s="50">
        <v>6465</v>
      </c>
      <c r="BZ352" s="50">
        <v>104714</v>
      </c>
      <c r="CA352" s="50">
        <v>109880</v>
      </c>
      <c r="CB352" s="50">
        <v>103225</v>
      </c>
      <c r="CC352" s="50">
        <v>18990</v>
      </c>
      <c r="CD352" s="50">
        <v>6364</v>
      </c>
      <c r="CE352" s="50">
        <v>8656</v>
      </c>
      <c r="CF352" s="50">
        <v>47593</v>
      </c>
      <c r="CG352" s="50">
        <v>30359</v>
      </c>
      <c r="CH352" s="50">
        <v>5542</v>
      </c>
      <c r="CI352" s="50">
        <v>570042</v>
      </c>
      <c r="CJ352" s="50">
        <v>359473</v>
      </c>
      <c r="CK352" s="50">
        <v>100200</v>
      </c>
      <c r="CL352" s="50">
        <v>2217</v>
      </c>
      <c r="CM352" s="50">
        <v>456</v>
      </c>
      <c r="CN352" s="50">
        <v>351</v>
      </c>
      <c r="CO352" s="50">
        <v>84898</v>
      </c>
      <c r="CP352" s="50">
        <v>18477</v>
      </c>
      <c r="CQ352" s="50">
        <v>8116</v>
      </c>
      <c r="CR352" s="50">
        <v>67749</v>
      </c>
      <c r="CS352" s="50">
        <v>17848</v>
      </c>
      <c r="CT352" s="50">
        <v>15637</v>
      </c>
      <c r="CU352" s="51"/>
      <c r="CV352" s="50">
        <f t="shared" si="691"/>
        <v>89774.964334999997</v>
      </c>
      <c r="CW352" s="57">
        <f t="shared" si="692"/>
        <v>49285.937279999998</v>
      </c>
      <c r="CX352" s="57">
        <f t="shared" si="693"/>
        <v>6406.9431749999994</v>
      </c>
      <c r="CY352" s="50">
        <f t="shared" si="694"/>
        <v>821370.71191000007</v>
      </c>
      <c r="CZ352" s="57">
        <f t="shared" si="695"/>
        <v>157560.05385</v>
      </c>
      <c r="DA352" s="57">
        <f t="shared" si="696"/>
        <v>43949.028053999995</v>
      </c>
      <c r="DB352" s="50">
        <f t="shared" si="697"/>
        <v>86363.144490000006</v>
      </c>
      <c r="DC352" s="57">
        <f t="shared" si="698"/>
        <v>36409.090169999996</v>
      </c>
      <c r="DD352" s="57">
        <f t="shared" si="699"/>
        <v>4027.0763579999998</v>
      </c>
      <c r="DE352" s="50">
        <f t="shared" si="700"/>
        <v>233323.241095</v>
      </c>
      <c r="DF352" s="57">
        <f t="shared" si="701"/>
        <v>81689.051719999989</v>
      </c>
      <c r="DG352" s="57">
        <f t="shared" si="702"/>
        <v>14366.150006999998</v>
      </c>
      <c r="DH352" s="50">
        <f t="shared" si="703"/>
        <v>300970.61119999998</v>
      </c>
      <c r="DI352" s="57">
        <f t="shared" si="704"/>
        <v>66682.412769999995</v>
      </c>
      <c r="DJ352" s="57">
        <f t="shared" si="705"/>
        <v>10823.57691</v>
      </c>
      <c r="DK352" s="50">
        <f t="shared" si="706"/>
        <v>106182.971125</v>
      </c>
      <c r="DL352" s="57">
        <f t="shared" si="707"/>
        <v>38097.578429999994</v>
      </c>
      <c r="DM352" s="57">
        <f t="shared" si="708"/>
        <v>8810.6733960000001</v>
      </c>
      <c r="DN352" s="50">
        <f t="shared" si="709"/>
        <v>17695.86882</v>
      </c>
      <c r="DO352" s="57">
        <f t="shared" si="710"/>
        <v>6419.7569799999992</v>
      </c>
      <c r="DP352" s="57">
        <f t="shared" si="711"/>
        <v>1573.842267</v>
      </c>
      <c r="DQ352" s="50">
        <f t="shared" si="712"/>
        <v>289862.65199500002</v>
      </c>
      <c r="DR352" s="57">
        <f t="shared" si="713"/>
        <v>105682.16608</v>
      </c>
      <c r="DS352" s="57">
        <f t="shared" si="714"/>
        <v>24761.581907999996</v>
      </c>
      <c r="DT352" s="50">
        <f t="shared" si="715"/>
        <v>161170.741025</v>
      </c>
      <c r="DU352" s="57">
        <f t="shared" si="716"/>
        <v>124596.42721999998</v>
      </c>
      <c r="DV352" s="57">
        <f t="shared" si="717"/>
        <v>18618.913238999998</v>
      </c>
      <c r="DW352" s="50">
        <f t="shared" si="718"/>
        <v>26106.359825</v>
      </c>
      <c r="DX352" s="57">
        <f t="shared" si="719"/>
        <v>10805.75843</v>
      </c>
      <c r="DY352" s="57">
        <f t="shared" si="720"/>
        <v>1200.2784479999998</v>
      </c>
      <c r="DZ352" s="50">
        <f t="shared" si="721"/>
        <v>59626.579705000004</v>
      </c>
      <c r="EA352" s="57">
        <f t="shared" si="722"/>
        <v>20663.512319999998</v>
      </c>
      <c r="EB352" s="57">
        <f t="shared" si="723"/>
        <v>1708.3912469999998</v>
      </c>
      <c r="EC352" s="50">
        <f t="shared" si="724"/>
        <v>41761.820729999999</v>
      </c>
      <c r="ED352" s="57">
        <f t="shared" si="725"/>
        <v>13803.996579999999</v>
      </c>
      <c r="EE352" s="57">
        <f t="shared" si="726"/>
        <v>1196.8512569999998</v>
      </c>
      <c r="EF352" s="50">
        <f t="shared" si="727"/>
        <v>80305.179955</v>
      </c>
      <c r="EG352" s="57">
        <f t="shared" si="728"/>
        <v>10262.496729999999</v>
      </c>
      <c r="EH352" s="57">
        <f t="shared" si="729"/>
        <v>1198.7552519999999</v>
      </c>
      <c r="EI352" s="50">
        <f t="shared" si="730"/>
        <v>125061.07103000001</v>
      </c>
      <c r="EJ352" s="57">
        <f t="shared" si="731"/>
        <v>14469.299059999999</v>
      </c>
      <c r="EK352" s="57">
        <f t="shared" si="732"/>
        <v>2075.9892150000001</v>
      </c>
      <c r="EL352" s="50">
        <f t="shared" si="733"/>
        <v>64439.650730000001</v>
      </c>
      <c r="EM352" s="57">
        <f t="shared" si="734"/>
        <v>29264.040199999996</v>
      </c>
      <c r="EN352" s="57">
        <f t="shared" si="735"/>
        <v>1456.1753759999999</v>
      </c>
      <c r="EO352" s="50">
        <f t="shared" si="736"/>
        <v>74432.218770000007</v>
      </c>
      <c r="EP352" s="57">
        <f t="shared" si="737"/>
        <v>30233.414749999996</v>
      </c>
      <c r="EQ352" s="57">
        <f t="shared" si="738"/>
        <v>2268.6735089999997</v>
      </c>
      <c r="ER352" s="50">
        <f t="shared" si="739"/>
        <v>44156.122150000003</v>
      </c>
      <c r="ES352" s="57">
        <f t="shared" si="740"/>
        <v>8950.4296099999992</v>
      </c>
      <c r="ET352" s="57">
        <f t="shared" si="741"/>
        <v>1105.4594969999998</v>
      </c>
      <c r="EU352" s="50">
        <f t="shared" si="742"/>
        <v>7514.1199349999997</v>
      </c>
      <c r="EV352" s="57">
        <f t="shared" si="743"/>
        <v>3229.7036799999996</v>
      </c>
      <c r="EW352" s="57">
        <f t="shared" si="744"/>
        <v>409.99358999999998</v>
      </c>
      <c r="EX352" s="50">
        <f t="shared" si="745"/>
        <v>125797.50372000001</v>
      </c>
      <c r="EY352" s="57">
        <f t="shared" si="746"/>
        <v>33675.016239999997</v>
      </c>
      <c r="EZ352" s="57">
        <f t="shared" si="747"/>
        <v>4502.4404429999995</v>
      </c>
      <c r="FA352" s="50">
        <f t="shared" si="748"/>
        <v>59406.366040000001</v>
      </c>
      <c r="FB352" s="57">
        <f t="shared" si="749"/>
        <v>25084.787159999996</v>
      </c>
      <c r="FC352" s="57">
        <f t="shared" si="750"/>
        <v>2824.7669819999996</v>
      </c>
      <c r="FD352" s="50">
        <f t="shared" si="751"/>
        <v>17654.690654999999</v>
      </c>
      <c r="FE352" s="57">
        <f t="shared" si="752"/>
        <v>3685.6830499999996</v>
      </c>
      <c r="FF352" s="57">
        <f t="shared" si="753"/>
        <v>2049.2063519999997</v>
      </c>
      <c r="FG352" s="50">
        <f t="shared" si="754"/>
        <v>112297.03345</v>
      </c>
      <c r="FH352" s="57">
        <f t="shared" si="755"/>
        <v>17110.94126</v>
      </c>
      <c r="FI352" s="57">
        <f t="shared" si="756"/>
        <v>4317.8798609999994</v>
      </c>
      <c r="FJ352" s="50">
        <f t="shared" si="757"/>
        <v>26769.984745000002</v>
      </c>
      <c r="FK352" s="57">
        <f t="shared" si="758"/>
        <v>7030.2183499999992</v>
      </c>
      <c r="FL352" s="57">
        <f t="shared" si="759"/>
        <v>1006.832556</v>
      </c>
      <c r="FM352" s="50">
        <f t="shared" si="760"/>
        <v>68838.552964999995</v>
      </c>
      <c r="FN352" s="57">
        <f t="shared" si="761"/>
        <v>47809.346829999995</v>
      </c>
      <c r="FO352" s="57">
        <f t="shared" si="762"/>
        <v>820.62184499999989</v>
      </c>
      <c r="FP352" s="50">
        <f t="shared" si="763"/>
        <v>62491.744490000005</v>
      </c>
      <c r="FQ352" s="57">
        <f t="shared" si="764"/>
        <v>28290.803599999996</v>
      </c>
      <c r="FR352" s="57">
        <f t="shared" si="765"/>
        <v>13102.658925</v>
      </c>
      <c r="FS352" s="50">
        <f t="shared" si="766"/>
        <v>11332.94715</v>
      </c>
      <c r="FT352" s="57">
        <f t="shared" si="767"/>
        <v>1638.5390799999998</v>
      </c>
      <c r="FU352" s="57">
        <f t="shared" si="768"/>
        <v>1098.7320479999998</v>
      </c>
      <c r="FV352" s="50">
        <f t="shared" si="769"/>
        <v>28402.788505</v>
      </c>
      <c r="FW352" s="57">
        <f t="shared" si="770"/>
        <v>7816.5317299999997</v>
      </c>
      <c r="FX352" s="57">
        <f t="shared" si="771"/>
        <v>703.46268599999996</v>
      </c>
      <c r="FY352" s="50">
        <f t="shared" si="772"/>
        <v>340192.51497000002</v>
      </c>
      <c r="FZ352" s="57">
        <f t="shared" si="773"/>
        <v>92553.513309999995</v>
      </c>
      <c r="GA352" s="57">
        <f t="shared" si="774"/>
        <v>12718.686599999999</v>
      </c>
      <c r="GB352" s="50">
        <f t="shared" si="775"/>
        <v>1323.072345</v>
      </c>
      <c r="GC352" s="57">
        <f t="shared" si="776"/>
        <v>117.40631999999999</v>
      </c>
      <c r="GD352" s="57">
        <f t="shared" si="777"/>
        <v>44.553483</v>
      </c>
      <c r="GE352" s="50">
        <f t="shared" si="778"/>
        <v>50665.852930000001</v>
      </c>
      <c r="GF352" s="57">
        <f t="shared" si="779"/>
        <v>4757.2731899999999</v>
      </c>
      <c r="GG352" s="57">
        <f t="shared" si="780"/>
        <v>1030.188228</v>
      </c>
      <c r="GH352" s="50">
        <f t="shared" si="781"/>
        <v>40431.586965000002</v>
      </c>
      <c r="GI352" s="57">
        <f t="shared" si="782"/>
        <v>4595.32456</v>
      </c>
      <c r="GJ352" s="57">
        <f t="shared" si="783"/>
        <v>1984.8513209999999</v>
      </c>
      <c r="GK352" s="51"/>
    </row>
    <row r="353" spans="1:193" s="45" customFormat="1">
      <c r="A353" s="45" t="s">
        <v>23</v>
      </c>
      <c r="B353" s="46">
        <v>41802</v>
      </c>
      <c r="C353" s="56">
        <v>0.607873</v>
      </c>
      <c r="D353" s="56">
        <v>0.247754</v>
      </c>
      <c r="E353" s="56">
        <v>0.124596</v>
      </c>
      <c r="F353" s="48">
        <v>161216</v>
      </c>
      <c r="G353" s="49">
        <v>198209</v>
      </c>
      <c r="H353" s="49">
        <v>53486</v>
      </c>
      <c r="I353" s="49">
        <v>1365990</v>
      </c>
      <c r="J353" s="48">
        <v>607042</v>
      </c>
      <c r="K353" s="48">
        <v>337685</v>
      </c>
      <c r="L353" s="48">
        <v>148885</v>
      </c>
      <c r="M353" s="49">
        <v>139980</v>
      </c>
      <c r="N353" s="49">
        <v>31657</v>
      </c>
      <c r="O353" s="48">
        <v>420718</v>
      </c>
      <c r="P353" s="49">
        <v>323935</v>
      </c>
      <c r="Q353" s="49">
        <v>113399</v>
      </c>
      <c r="R353" s="48">
        <v>527710</v>
      </c>
      <c r="S353" s="49">
        <v>262699</v>
      </c>
      <c r="T353" s="49">
        <v>89782</v>
      </c>
      <c r="U353" s="48">
        <v>195404</v>
      </c>
      <c r="V353" s="49">
        <v>153795</v>
      </c>
      <c r="W353" s="49">
        <v>69505</v>
      </c>
      <c r="X353" s="48">
        <v>31268</v>
      </c>
      <c r="Y353" s="49">
        <v>26416</v>
      </c>
      <c r="Z353" s="49">
        <v>9467</v>
      </c>
      <c r="AA353" s="48">
        <v>537531</v>
      </c>
      <c r="AB353" s="49">
        <v>402973</v>
      </c>
      <c r="AC353" s="49">
        <v>187630</v>
      </c>
      <c r="AD353" s="48">
        <v>271631</v>
      </c>
      <c r="AE353" s="49">
        <v>476614</v>
      </c>
      <c r="AF353" s="49">
        <v>139148</v>
      </c>
      <c r="AG353" s="48">
        <v>47118</v>
      </c>
      <c r="AH353" s="49">
        <v>43130</v>
      </c>
      <c r="AI353" s="49">
        <v>9070</v>
      </c>
      <c r="AJ353" s="48">
        <v>93419</v>
      </c>
      <c r="AK353" s="49">
        <v>81297</v>
      </c>
      <c r="AL353" s="49">
        <v>13123</v>
      </c>
      <c r="AM353" s="48">
        <v>71469</v>
      </c>
      <c r="AN353" s="49">
        <v>52019</v>
      </c>
      <c r="AO353" s="49">
        <v>8831</v>
      </c>
      <c r="AP353" s="48">
        <v>141606</v>
      </c>
      <c r="AQ353" s="49">
        <v>40828</v>
      </c>
      <c r="AR353" s="49">
        <v>9454</v>
      </c>
      <c r="AS353" s="48">
        <v>276991</v>
      </c>
      <c r="AT353" s="49">
        <v>70466</v>
      </c>
      <c r="AU353" s="49">
        <v>21133</v>
      </c>
      <c r="AV353" s="48">
        <v>116086</v>
      </c>
      <c r="AW353" s="49">
        <v>118017</v>
      </c>
      <c r="AX353" s="49">
        <v>11521</v>
      </c>
      <c r="AY353" s="48">
        <v>119294</v>
      </c>
      <c r="AZ353" s="49">
        <v>109572</v>
      </c>
      <c r="BA353" s="49">
        <v>16902</v>
      </c>
      <c r="BB353" s="48">
        <v>89072</v>
      </c>
      <c r="BC353" s="49">
        <v>33148</v>
      </c>
      <c r="BD353" s="49">
        <v>9482</v>
      </c>
      <c r="BE353" s="48">
        <v>13399</v>
      </c>
      <c r="BF353" s="49">
        <v>12353</v>
      </c>
      <c r="BG353" s="49">
        <v>3081</v>
      </c>
      <c r="BH353" s="50">
        <v>241002</v>
      </c>
      <c r="BI353" s="50">
        <v>132183</v>
      </c>
      <c r="BJ353" s="50">
        <v>35723</v>
      </c>
      <c r="BK353" s="50">
        <v>120453</v>
      </c>
      <c r="BL353" s="50">
        <v>101373</v>
      </c>
      <c r="BM353" s="50">
        <v>21888</v>
      </c>
      <c r="BN353" s="50">
        <v>30422</v>
      </c>
      <c r="BO353" s="50">
        <v>12993</v>
      </c>
      <c r="BP353" s="50">
        <v>16066</v>
      </c>
      <c r="BQ353" s="50">
        <v>180853</v>
      </c>
      <c r="BR353" s="50">
        <v>68187</v>
      </c>
      <c r="BS353" s="50">
        <v>31388</v>
      </c>
      <c r="BT353" s="50">
        <v>48427</v>
      </c>
      <c r="BU353" s="50">
        <v>30123</v>
      </c>
      <c r="BV353" s="50">
        <v>7873</v>
      </c>
      <c r="BW353" s="50">
        <v>95394</v>
      </c>
      <c r="BX353" s="50">
        <v>183287</v>
      </c>
      <c r="BY353" s="50">
        <v>6784</v>
      </c>
      <c r="BZ353" s="50">
        <v>121129</v>
      </c>
      <c r="CA353" s="50">
        <v>83697</v>
      </c>
      <c r="CB353" s="50">
        <v>68221</v>
      </c>
      <c r="CC353" s="50">
        <v>20939</v>
      </c>
      <c r="CD353" s="50">
        <v>6914</v>
      </c>
      <c r="CE353" s="50">
        <v>8278</v>
      </c>
      <c r="CF353" s="50">
        <v>50817</v>
      </c>
      <c r="CG353" s="50">
        <v>31822</v>
      </c>
      <c r="CH353" s="50">
        <v>5635</v>
      </c>
      <c r="CI353" s="50">
        <v>566731</v>
      </c>
      <c r="CJ353" s="50">
        <v>364372</v>
      </c>
      <c r="CK353" s="50">
        <v>99611</v>
      </c>
      <c r="CL353" s="50">
        <v>2166</v>
      </c>
      <c r="CM353" s="50">
        <v>927</v>
      </c>
      <c r="CN353" s="50">
        <v>486</v>
      </c>
      <c r="CO353" s="50">
        <v>70566</v>
      </c>
      <c r="CP353" s="50">
        <v>17979</v>
      </c>
      <c r="CQ353" s="50">
        <v>7873</v>
      </c>
      <c r="CR353" s="50">
        <v>64865</v>
      </c>
      <c r="CS353" s="50">
        <v>17582</v>
      </c>
      <c r="CT353" s="50">
        <v>15201</v>
      </c>
      <c r="CU353" s="51"/>
      <c r="CV353" s="50">
        <f t="shared" si="691"/>
        <v>97998.853568000006</v>
      </c>
      <c r="CW353" s="57">
        <f t="shared" si="692"/>
        <v>49107.072586000002</v>
      </c>
      <c r="CX353" s="57">
        <f t="shared" si="693"/>
        <v>6664.1416559999998</v>
      </c>
      <c r="CY353" s="50">
        <f t="shared" si="694"/>
        <v>830348.43926999997</v>
      </c>
      <c r="CZ353" s="57">
        <f t="shared" si="695"/>
        <v>150397.08366800001</v>
      </c>
      <c r="DA353" s="57">
        <f t="shared" si="696"/>
        <v>42074.200259999998</v>
      </c>
      <c r="DB353" s="50">
        <f t="shared" si="697"/>
        <v>90503.171604999996</v>
      </c>
      <c r="DC353" s="57">
        <f t="shared" si="698"/>
        <v>34680.604919999998</v>
      </c>
      <c r="DD353" s="57">
        <f t="shared" si="699"/>
        <v>3944.335572</v>
      </c>
      <c r="DE353" s="50">
        <f t="shared" si="700"/>
        <v>255743.11281399999</v>
      </c>
      <c r="DF353" s="57">
        <f t="shared" si="701"/>
        <v>80256.191990000007</v>
      </c>
      <c r="DG353" s="57">
        <f t="shared" si="702"/>
        <v>14129.061803999999</v>
      </c>
      <c r="DH353" s="50">
        <f t="shared" si="703"/>
        <v>320780.66083000001</v>
      </c>
      <c r="DI353" s="57">
        <f t="shared" si="704"/>
        <v>65084.728046000004</v>
      </c>
      <c r="DJ353" s="57">
        <f t="shared" si="705"/>
        <v>11186.478072</v>
      </c>
      <c r="DK353" s="50">
        <f t="shared" si="706"/>
        <v>118780.815692</v>
      </c>
      <c r="DL353" s="57">
        <f t="shared" si="707"/>
        <v>38103.326430000001</v>
      </c>
      <c r="DM353" s="57">
        <f t="shared" si="708"/>
        <v>8660.0449800000006</v>
      </c>
      <c r="DN353" s="50">
        <f t="shared" si="709"/>
        <v>19006.972964000001</v>
      </c>
      <c r="DO353" s="57">
        <f t="shared" si="710"/>
        <v>6544.669664</v>
      </c>
      <c r="DP353" s="57">
        <f t="shared" si="711"/>
        <v>1179.550332</v>
      </c>
      <c r="DQ353" s="50">
        <f t="shared" si="712"/>
        <v>326750.58156299999</v>
      </c>
      <c r="DR353" s="57">
        <f t="shared" si="713"/>
        <v>99838.172642000005</v>
      </c>
      <c r="DS353" s="57">
        <f t="shared" si="714"/>
        <v>23377.947479999999</v>
      </c>
      <c r="DT353" s="50">
        <f t="shared" si="715"/>
        <v>165117.15086299999</v>
      </c>
      <c r="DU353" s="57">
        <f t="shared" si="716"/>
        <v>118083.02495599999</v>
      </c>
      <c r="DV353" s="57">
        <f t="shared" si="717"/>
        <v>17337.284208000001</v>
      </c>
      <c r="DW353" s="50">
        <f t="shared" si="718"/>
        <v>28641.760014</v>
      </c>
      <c r="DX353" s="57">
        <f t="shared" si="719"/>
        <v>10685.630020000001</v>
      </c>
      <c r="DY353" s="57">
        <f t="shared" si="720"/>
        <v>1130.08572</v>
      </c>
      <c r="DZ353" s="50">
        <f t="shared" si="721"/>
        <v>56786.887787</v>
      </c>
      <c r="EA353" s="57">
        <f t="shared" si="722"/>
        <v>20141.656938</v>
      </c>
      <c r="EB353" s="57">
        <f t="shared" si="723"/>
        <v>1635.073308</v>
      </c>
      <c r="EC353" s="50">
        <f t="shared" si="724"/>
        <v>43444.075437</v>
      </c>
      <c r="ED353" s="57">
        <f t="shared" si="725"/>
        <v>12887.915326</v>
      </c>
      <c r="EE353" s="57">
        <f t="shared" si="726"/>
        <v>1100.307276</v>
      </c>
      <c r="EF353" s="50">
        <f t="shared" si="727"/>
        <v>86078.464038000006</v>
      </c>
      <c r="EG353" s="57">
        <f t="shared" si="728"/>
        <v>10115.300311999999</v>
      </c>
      <c r="EH353" s="57">
        <f t="shared" si="729"/>
        <v>1177.930584</v>
      </c>
      <c r="EI353" s="50">
        <f t="shared" si="730"/>
        <v>168375.35014299999</v>
      </c>
      <c r="EJ353" s="57">
        <f t="shared" si="731"/>
        <v>17458.233364</v>
      </c>
      <c r="EK353" s="57">
        <f t="shared" si="732"/>
        <v>2633.0872679999998</v>
      </c>
      <c r="EL353" s="50">
        <f t="shared" si="733"/>
        <v>70565.545077999996</v>
      </c>
      <c r="EM353" s="57">
        <f t="shared" si="734"/>
        <v>29239.183818000001</v>
      </c>
      <c r="EN353" s="57">
        <f t="shared" si="735"/>
        <v>1435.4705160000001</v>
      </c>
      <c r="EO353" s="50">
        <f t="shared" si="736"/>
        <v>72515.601662000001</v>
      </c>
      <c r="EP353" s="57">
        <f t="shared" si="737"/>
        <v>27146.901288000001</v>
      </c>
      <c r="EQ353" s="57">
        <f t="shared" si="738"/>
        <v>2105.9215920000001</v>
      </c>
      <c r="ER353" s="50">
        <f t="shared" si="739"/>
        <v>54144.463856000002</v>
      </c>
      <c r="ES353" s="57">
        <f t="shared" si="740"/>
        <v>8212.5495919999994</v>
      </c>
      <c r="ET353" s="57">
        <f t="shared" si="741"/>
        <v>1181.4192720000001</v>
      </c>
      <c r="EU353" s="50">
        <f t="shared" si="742"/>
        <v>8144.8903270000001</v>
      </c>
      <c r="EV353" s="57">
        <f t="shared" si="743"/>
        <v>3060.5051619999999</v>
      </c>
      <c r="EW353" s="57">
        <f t="shared" si="744"/>
        <v>383.88027599999998</v>
      </c>
      <c r="EX353" s="50">
        <f t="shared" si="745"/>
        <v>146498.60874600001</v>
      </c>
      <c r="EY353" s="57">
        <f t="shared" si="746"/>
        <v>32748.866982</v>
      </c>
      <c r="EZ353" s="57">
        <f t="shared" si="747"/>
        <v>4450.942908</v>
      </c>
      <c r="FA353" s="50">
        <f t="shared" si="748"/>
        <v>73220.126468999995</v>
      </c>
      <c r="FB353" s="57">
        <f t="shared" si="749"/>
        <v>25115.566242000001</v>
      </c>
      <c r="FC353" s="57">
        <f t="shared" si="750"/>
        <v>2727.157248</v>
      </c>
      <c r="FD353" s="50">
        <f t="shared" si="751"/>
        <v>18492.712405999999</v>
      </c>
      <c r="FE353" s="57">
        <f t="shared" si="752"/>
        <v>3219.0677220000002</v>
      </c>
      <c r="FF353" s="57">
        <f t="shared" si="753"/>
        <v>2001.7593360000001</v>
      </c>
      <c r="FG353" s="50">
        <f t="shared" si="754"/>
        <v>109935.655669</v>
      </c>
      <c r="FH353" s="57">
        <f t="shared" si="755"/>
        <v>16893.601998000002</v>
      </c>
      <c r="FI353" s="57">
        <f t="shared" si="756"/>
        <v>3910.8192479999998</v>
      </c>
      <c r="FJ353" s="50">
        <f t="shared" si="757"/>
        <v>29437.465770999999</v>
      </c>
      <c r="FK353" s="57">
        <f t="shared" si="758"/>
        <v>7463.093742</v>
      </c>
      <c r="FL353" s="57">
        <f t="shared" si="759"/>
        <v>980.94430799999998</v>
      </c>
      <c r="FM353" s="50">
        <f t="shared" si="760"/>
        <v>57987.436962</v>
      </c>
      <c r="FN353" s="57">
        <f t="shared" si="761"/>
        <v>45410.087398000003</v>
      </c>
      <c r="FO353" s="57">
        <f t="shared" si="762"/>
        <v>845.25926400000003</v>
      </c>
      <c r="FP353" s="50">
        <f t="shared" si="763"/>
        <v>73631.048616999993</v>
      </c>
      <c r="FQ353" s="57">
        <f t="shared" si="764"/>
        <v>20736.266538</v>
      </c>
      <c r="FR353" s="57">
        <f t="shared" si="765"/>
        <v>8500.0637160000006</v>
      </c>
      <c r="FS353" s="50">
        <f t="shared" si="766"/>
        <v>12728.252747</v>
      </c>
      <c r="FT353" s="57">
        <f t="shared" si="767"/>
        <v>1712.9711560000001</v>
      </c>
      <c r="FU353" s="57">
        <f t="shared" si="768"/>
        <v>1031.4056880000001</v>
      </c>
      <c r="FV353" s="50">
        <f t="shared" si="769"/>
        <v>30890.282241000001</v>
      </c>
      <c r="FW353" s="57">
        <f t="shared" si="770"/>
        <v>7884.0277880000003</v>
      </c>
      <c r="FX353" s="57">
        <f t="shared" si="771"/>
        <v>702.09846000000005</v>
      </c>
      <c r="FY353" s="50">
        <f t="shared" si="772"/>
        <v>344500.47316300002</v>
      </c>
      <c r="FZ353" s="57">
        <f t="shared" si="773"/>
        <v>90274.620488</v>
      </c>
      <c r="GA353" s="57">
        <f t="shared" si="774"/>
        <v>12411.132156</v>
      </c>
      <c r="GB353" s="50">
        <f t="shared" si="775"/>
        <v>1316.652918</v>
      </c>
      <c r="GC353" s="57">
        <f t="shared" si="776"/>
        <v>229.667958</v>
      </c>
      <c r="GD353" s="57">
        <f t="shared" si="777"/>
        <v>60.553655999999997</v>
      </c>
      <c r="GE353" s="50">
        <f t="shared" si="778"/>
        <v>42895.166118000001</v>
      </c>
      <c r="GF353" s="57">
        <f t="shared" si="779"/>
        <v>4454.3691660000004</v>
      </c>
      <c r="GG353" s="57">
        <f t="shared" si="780"/>
        <v>980.94430799999998</v>
      </c>
      <c r="GH353" s="50">
        <f t="shared" si="781"/>
        <v>39429.682144999999</v>
      </c>
      <c r="GI353" s="57">
        <f t="shared" si="782"/>
        <v>4356.0108280000004</v>
      </c>
      <c r="GJ353" s="57">
        <f t="shared" si="783"/>
        <v>1893.983796</v>
      </c>
      <c r="GK353" s="51"/>
    </row>
    <row r="354" spans="1:193" s="45" customFormat="1">
      <c r="A354" s="45" t="s">
        <v>23</v>
      </c>
      <c r="B354" s="46">
        <v>41801</v>
      </c>
      <c r="C354" s="56">
        <v>0.60324999999999995</v>
      </c>
      <c r="D354" s="56">
        <v>0.25306800000000002</v>
      </c>
      <c r="E354" s="56">
        <v>0.124544</v>
      </c>
      <c r="F354" s="48">
        <v>164354</v>
      </c>
      <c r="G354" s="49">
        <v>205778</v>
      </c>
      <c r="H354" s="49">
        <v>54651</v>
      </c>
      <c r="I354" s="49">
        <f t="shared" ref="I354:I359" si="788">I353</f>
        <v>1365990</v>
      </c>
      <c r="J354" s="48">
        <v>607993</v>
      </c>
      <c r="K354" s="48">
        <v>395059</v>
      </c>
      <c r="L354" s="48">
        <v>147395</v>
      </c>
      <c r="M354" s="49">
        <v>135170</v>
      </c>
      <c r="N354" s="49">
        <v>30439</v>
      </c>
      <c r="O354" s="48">
        <v>324548</v>
      </c>
      <c r="P354" s="49">
        <v>331459</v>
      </c>
      <c r="Q354" s="49">
        <v>104610</v>
      </c>
      <c r="R354" s="48">
        <v>525397</v>
      </c>
      <c r="S354" s="49">
        <v>258803</v>
      </c>
      <c r="T354" s="49">
        <v>91228</v>
      </c>
      <c r="U354" s="48">
        <v>210403</v>
      </c>
      <c r="V354" s="49">
        <v>147788</v>
      </c>
      <c r="W354" s="49">
        <v>70816</v>
      </c>
      <c r="X354" s="48">
        <v>31474</v>
      </c>
      <c r="Y354" s="49">
        <v>27384</v>
      </c>
      <c r="Z354" s="49">
        <v>7389</v>
      </c>
      <c r="AA354" s="48">
        <v>493288</v>
      </c>
      <c r="AB354" s="49">
        <v>389044</v>
      </c>
      <c r="AC354" s="49">
        <v>197406</v>
      </c>
      <c r="AD354" s="48">
        <v>276440</v>
      </c>
      <c r="AE354" s="49">
        <v>481847</v>
      </c>
      <c r="AF354" s="49">
        <v>146421</v>
      </c>
      <c r="AG354" s="48">
        <v>46290</v>
      </c>
      <c r="AH354" s="49">
        <v>43623</v>
      </c>
      <c r="AI354" s="49">
        <v>9262</v>
      </c>
      <c r="AJ354" s="48">
        <v>106261</v>
      </c>
      <c r="AK354" s="49">
        <v>81027</v>
      </c>
      <c r="AL354" s="49">
        <v>13486</v>
      </c>
      <c r="AM354" s="48">
        <v>68542</v>
      </c>
      <c r="AN354" s="49">
        <v>48874</v>
      </c>
      <c r="AO354" s="49">
        <v>9011</v>
      </c>
      <c r="AP354" s="48">
        <v>133341</v>
      </c>
      <c r="AQ354" s="49">
        <v>34330</v>
      </c>
      <c r="AR354" s="49">
        <v>8764</v>
      </c>
      <c r="AS354" s="48">
        <v>213581</v>
      </c>
      <c r="AT354" s="49">
        <v>45575</v>
      </c>
      <c r="AU354" s="49">
        <v>13638</v>
      </c>
      <c r="AV354" s="48">
        <v>104791</v>
      </c>
      <c r="AW354" s="49">
        <v>107233</v>
      </c>
      <c r="AX354" s="49">
        <v>10161</v>
      </c>
      <c r="AY354" s="48">
        <v>118004</v>
      </c>
      <c r="AZ354" s="49">
        <v>105521</v>
      </c>
      <c r="BA354" s="49">
        <v>16425</v>
      </c>
      <c r="BB354" s="48">
        <v>74567</v>
      </c>
      <c r="BC354" s="49">
        <v>33022</v>
      </c>
      <c r="BD354" s="49">
        <v>8282</v>
      </c>
      <c r="BE354" s="48">
        <v>13831</v>
      </c>
      <c r="BF354" s="49">
        <v>12909</v>
      </c>
      <c r="BG354" s="49">
        <v>3171</v>
      </c>
      <c r="BH354" s="50">
        <v>254892</v>
      </c>
      <c r="BI354" s="50">
        <v>132583</v>
      </c>
      <c r="BJ354" s="50">
        <v>35663</v>
      </c>
      <c r="BK354" s="50">
        <v>123314</v>
      </c>
      <c r="BL354" s="50">
        <v>91311</v>
      </c>
      <c r="BM354" s="50">
        <v>20381</v>
      </c>
      <c r="BN354" s="50">
        <v>29296</v>
      </c>
      <c r="BO354" s="50">
        <v>13061</v>
      </c>
      <c r="BP354" s="50">
        <v>16165</v>
      </c>
      <c r="BQ354" s="50">
        <v>182043</v>
      </c>
      <c r="BR354" s="50">
        <v>66126</v>
      </c>
      <c r="BS354" s="50">
        <v>31258</v>
      </c>
      <c r="BT354" s="50">
        <v>51105</v>
      </c>
      <c r="BU354" s="50">
        <v>27671</v>
      </c>
      <c r="BV354" s="50">
        <v>7970</v>
      </c>
      <c r="BW354" s="50">
        <v>105111</v>
      </c>
      <c r="BX354" s="50">
        <v>184079</v>
      </c>
      <c r="BY354" s="50">
        <v>7486</v>
      </c>
      <c r="BZ354" s="50">
        <v>91604</v>
      </c>
      <c r="CA354" s="50">
        <v>80757</v>
      </c>
      <c r="CB354" s="50">
        <v>65217</v>
      </c>
      <c r="CC354" s="50">
        <v>22212</v>
      </c>
      <c r="CD354" s="50">
        <v>7037</v>
      </c>
      <c r="CE354" s="50">
        <v>9002</v>
      </c>
      <c r="CF354" s="50">
        <v>55567</v>
      </c>
      <c r="CG354" s="50">
        <v>34143</v>
      </c>
      <c r="CH354" s="50">
        <v>6564</v>
      </c>
      <c r="CI354" s="50">
        <v>584562</v>
      </c>
      <c r="CJ354" s="50">
        <v>358674</v>
      </c>
      <c r="CK354" s="50">
        <v>94811</v>
      </c>
      <c r="CL354" s="50">
        <v>2280</v>
      </c>
      <c r="CM354" s="50">
        <v>934</v>
      </c>
      <c r="CN354" s="50">
        <v>427</v>
      </c>
      <c r="CO354" s="50">
        <v>69532</v>
      </c>
      <c r="CP354" s="50">
        <v>17999</v>
      </c>
      <c r="CQ354" s="50">
        <v>7672</v>
      </c>
      <c r="CR354" s="50">
        <v>65713</v>
      </c>
      <c r="CS354" s="50">
        <v>17034</v>
      </c>
      <c r="CT354" s="50">
        <v>15673</v>
      </c>
      <c r="CU354" s="51"/>
      <c r="CV354" s="50">
        <f t="shared" si="691"/>
        <v>99146.550499999998</v>
      </c>
      <c r="CW354" s="57">
        <f t="shared" si="692"/>
        <v>52075.826904000001</v>
      </c>
      <c r="CX354" s="57">
        <f t="shared" si="693"/>
        <v>6806.4541440000003</v>
      </c>
      <c r="CY354" s="50">
        <f t="shared" si="694"/>
        <v>824033.46749999991</v>
      </c>
      <c r="CZ354" s="57">
        <f t="shared" si="695"/>
        <v>153863.57252400002</v>
      </c>
      <c r="DA354" s="57">
        <f t="shared" si="696"/>
        <v>49202.228095999999</v>
      </c>
      <c r="DB354" s="50">
        <f t="shared" si="697"/>
        <v>88916.033749999988</v>
      </c>
      <c r="DC354" s="57">
        <f t="shared" si="698"/>
        <v>34207.201560000001</v>
      </c>
      <c r="DD354" s="57">
        <f t="shared" si="699"/>
        <v>3790.9948159999999</v>
      </c>
      <c r="DE354" s="50">
        <f t="shared" si="700"/>
        <v>195783.58099999998</v>
      </c>
      <c r="DF354" s="57">
        <f t="shared" si="701"/>
        <v>83881.666212000011</v>
      </c>
      <c r="DG354" s="57">
        <f t="shared" si="702"/>
        <v>13028.547840000001</v>
      </c>
      <c r="DH354" s="50">
        <f t="shared" si="703"/>
        <v>316945.74024999997</v>
      </c>
      <c r="DI354" s="57">
        <f t="shared" si="704"/>
        <v>65494.757604000006</v>
      </c>
      <c r="DJ354" s="57">
        <f t="shared" si="705"/>
        <v>11361.900032</v>
      </c>
      <c r="DK354" s="50">
        <f t="shared" si="706"/>
        <v>126925.60974999999</v>
      </c>
      <c r="DL354" s="57">
        <f t="shared" si="707"/>
        <v>37400.413584000002</v>
      </c>
      <c r="DM354" s="57">
        <f t="shared" si="708"/>
        <v>8819.7079040000008</v>
      </c>
      <c r="DN354" s="50">
        <f t="shared" si="709"/>
        <v>18986.690499999997</v>
      </c>
      <c r="DO354" s="57">
        <f t="shared" si="710"/>
        <v>6930.0141120000008</v>
      </c>
      <c r="DP354" s="57">
        <f t="shared" si="711"/>
        <v>920.25561600000003</v>
      </c>
      <c r="DQ354" s="50">
        <f t="shared" si="712"/>
        <v>297575.98599999998</v>
      </c>
      <c r="DR354" s="57">
        <f t="shared" si="713"/>
        <v>98454.586992000011</v>
      </c>
      <c r="DS354" s="57">
        <f t="shared" si="714"/>
        <v>24585.732864000001</v>
      </c>
      <c r="DT354" s="50">
        <f t="shared" si="715"/>
        <v>166762.43</v>
      </c>
      <c r="DU354" s="57">
        <f t="shared" si="716"/>
        <v>121940.05659600001</v>
      </c>
      <c r="DV354" s="57">
        <f t="shared" si="717"/>
        <v>18235.857024000001</v>
      </c>
      <c r="DW354" s="50">
        <f t="shared" si="718"/>
        <v>27924.442499999997</v>
      </c>
      <c r="DX354" s="57">
        <f t="shared" si="719"/>
        <v>11039.585364</v>
      </c>
      <c r="DY354" s="57">
        <f t="shared" si="720"/>
        <v>1153.5265280000001</v>
      </c>
      <c r="DZ354" s="50">
        <f t="shared" si="721"/>
        <v>64101.948249999994</v>
      </c>
      <c r="EA354" s="57">
        <f t="shared" si="722"/>
        <v>20505.340836000003</v>
      </c>
      <c r="EB354" s="57">
        <f t="shared" si="723"/>
        <v>1679.6003840000001</v>
      </c>
      <c r="EC354" s="50">
        <f t="shared" si="724"/>
        <v>41347.961499999998</v>
      </c>
      <c r="ED354" s="57">
        <f t="shared" si="725"/>
        <v>12368.445432</v>
      </c>
      <c r="EE354" s="57">
        <f t="shared" si="726"/>
        <v>1122.2659840000001</v>
      </c>
      <c r="EF354" s="50">
        <f t="shared" si="727"/>
        <v>80437.958249999996</v>
      </c>
      <c r="EG354" s="57">
        <f t="shared" si="728"/>
        <v>8687.8244400000003</v>
      </c>
      <c r="EH354" s="57">
        <f t="shared" si="729"/>
        <v>1091.503616</v>
      </c>
      <c r="EI354" s="50">
        <f t="shared" si="730"/>
        <v>128842.73824999999</v>
      </c>
      <c r="EJ354" s="57">
        <f t="shared" si="731"/>
        <v>11533.5741</v>
      </c>
      <c r="EK354" s="57">
        <f t="shared" si="732"/>
        <v>1698.531072</v>
      </c>
      <c r="EL354" s="50">
        <f t="shared" si="733"/>
        <v>63215.170749999997</v>
      </c>
      <c r="EM354" s="57">
        <f t="shared" si="734"/>
        <v>27137.240844</v>
      </c>
      <c r="EN354" s="57">
        <f t="shared" si="735"/>
        <v>1265.4915840000001</v>
      </c>
      <c r="EO354" s="50">
        <f t="shared" si="736"/>
        <v>71185.913</v>
      </c>
      <c r="EP354" s="57">
        <f t="shared" si="737"/>
        <v>26703.988428000001</v>
      </c>
      <c r="EQ354" s="57">
        <f t="shared" si="738"/>
        <v>2045.6351999999999</v>
      </c>
      <c r="ER354" s="50">
        <f t="shared" si="739"/>
        <v>44982.542749999993</v>
      </c>
      <c r="ES354" s="57">
        <f t="shared" si="740"/>
        <v>8356.8114960000003</v>
      </c>
      <c r="ET354" s="57">
        <f t="shared" si="741"/>
        <v>1031.4734080000001</v>
      </c>
      <c r="EU354" s="50">
        <f t="shared" si="742"/>
        <v>8343.5507499999985</v>
      </c>
      <c r="EV354" s="57">
        <f t="shared" si="743"/>
        <v>3266.854812</v>
      </c>
      <c r="EW354" s="57">
        <f t="shared" si="744"/>
        <v>394.92902400000003</v>
      </c>
      <c r="EX354" s="50">
        <f t="shared" si="745"/>
        <v>153763.59899999999</v>
      </c>
      <c r="EY354" s="57">
        <f t="shared" si="746"/>
        <v>33552.514644000003</v>
      </c>
      <c r="EZ354" s="57">
        <f t="shared" si="747"/>
        <v>4441.6126720000002</v>
      </c>
      <c r="FA354" s="50">
        <f t="shared" si="748"/>
        <v>74389.170499999993</v>
      </c>
      <c r="FB354" s="57">
        <f t="shared" si="749"/>
        <v>23107.892148000003</v>
      </c>
      <c r="FC354" s="57">
        <f t="shared" si="750"/>
        <v>2538.3312639999999</v>
      </c>
      <c r="FD354" s="50">
        <f t="shared" si="751"/>
        <v>17672.811999999998</v>
      </c>
      <c r="FE354" s="57">
        <f t="shared" si="752"/>
        <v>3305.321148</v>
      </c>
      <c r="FF354" s="57">
        <f t="shared" si="753"/>
        <v>2013.2537600000001</v>
      </c>
      <c r="FG354" s="50">
        <f t="shared" si="754"/>
        <v>109817.43974999999</v>
      </c>
      <c r="FH354" s="57">
        <f t="shared" si="755"/>
        <v>16734.374567999999</v>
      </c>
      <c r="FI354" s="57">
        <f t="shared" si="756"/>
        <v>3892.9963520000001</v>
      </c>
      <c r="FJ354" s="50">
        <f t="shared" si="757"/>
        <v>30829.091249999998</v>
      </c>
      <c r="FK354" s="57">
        <f t="shared" si="758"/>
        <v>7002.644628</v>
      </c>
      <c r="FL354" s="57">
        <f t="shared" si="759"/>
        <v>992.61568</v>
      </c>
      <c r="FM354" s="50">
        <f t="shared" si="760"/>
        <v>63408.210749999998</v>
      </c>
      <c r="FN354" s="57">
        <f t="shared" si="761"/>
        <v>46584.504372000003</v>
      </c>
      <c r="FO354" s="57">
        <f t="shared" si="762"/>
        <v>932.33638400000007</v>
      </c>
      <c r="FP354" s="50">
        <f t="shared" si="763"/>
        <v>55260.112999999998</v>
      </c>
      <c r="FQ354" s="57">
        <f t="shared" si="764"/>
        <v>20437.012476</v>
      </c>
      <c r="FR354" s="57">
        <f t="shared" si="765"/>
        <v>8122.3860480000003</v>
      </c>
      <c r="FS354" s="50">
        <f t="shared" si="766"/>
        <v>13399.388999999999</v>
      </c>
      <c r="FT354" s="57">
        <f t="shared" si="767"/>
        <v>1780.839516</v>
      </c>
      <c r="FU354" s="57">
        <f t="shared" si="768"/>
        <v>1121.145088</v>
      </c>
      <c r="FV354" s="50">
        <f t="shared" si="769"/>
        <v>33520.792750000001</v>
      </c>
      <c r="FW354" s="57">
        <f t="shared" si="770"/>
        <v>8640.5007240000014</v>
      </c>
      <c r="FX354" s="57">
        <f t="shared" si="771"/>
        <v>817.50681599999996</v>
      </c>
      <c r="FY354" s="50">
        <f t="shared" si="772"/>
        <v>352637.02649999998</v>
      </c>
      <c r="FZ354" s="57">
        <f t="shared" si="773"/>
        <v>90768.911832000013</v>
      </c>
      <c r="GA354" s="57">
        <f t="shared" si="774"/>
        <v>11808.141184</v>
      </c>
      <c r="GB354" s="50">
        <f t="shared" si="775"/>
        <v>1375.4099999999999</v>
      </c>
      <c r="GC354" s="57">
        <f t="shared" si="776"/>
        <v>236.36551200000002</v>
      </c>
      <c r="GD354" s="57">
        <f t="shared" si="777"/>
        <v>53.180287999999997</v>
      </c>
      <c r="GE354" s="50">
        <f t="shared" si="778"/>
        <v>41945.178999999996</v>
      </c>
      <c r="GF354" s="57">
        <f t="shared" si="779"/>
        <v>4554.9709320000002</v>
      </c>
      <c r="GG354" s="57">
        <f t="shared" si="780"/>
        <v>955.50156800000002</v>
      </c>
      <c r="GH354" s="50">
        <f t="shared" si="781"/>
        <v>39641.367249999996</v>
      </c>
      <c r="GI354" s="57">
        <f t="shared" si="782"/>
        <v>4310.7603120000003</v>
      </c>
      <c r="GJ354" s="57">
        <f t="shared" si="783"/>
        <v>1951.978112</v>
      </c>
      <c r="GK354" s="51"/>
    </row>
    <row r="355" spans="1:193" s="45" customFormat="1">
      <c r="A355" s="45" t="s">
        <v>23</v>
      </c>
      <c r="B355" s="46">
        <v>41800</v>
      </c>
      <c r="C355" s="56">
        <v>0.60388699999999995</v>
      </c>
      <c r="D355" s="56">
        <v>0.25261299999999998</v>
      </c>
      <c r="E355" s="56">
        <v>0.124676</v>
      </c>
      <c r="F355" s="48">
        <v>169797</v>
      </c>
      <c r="G355" s="49">
        <v>211364</v>
      </c>
      <c r="H355" s="49">
        <v>56416</v>
      </c>
      <c r="I355" s="49">
        <f t="shared" si="788"/>
        <v>1365990</v>
      </c>
      <c r="J355" s="48">
        <v>603208</v>
      </c>
      <c r="K355" s="48">
        <v>404757</v>
      </c>
      <c r="L355" s="48">
        <v>148067</v>
      </c>
      <c r="M355" s="49">
        <v>136860</v>
      </c>
      <c r="N355" s="49">
        <v>32170</v>
      </c>
      <c r="O355" s="48">
        <v>255673</v>
      </c>
      <c r="P355" s="49">
        <v>323741</v>
      </c>
      <c r="Q355" s="49">
        <v>108244</v>
      </c>
      <c r="R355" s="48">
        <v>498017</v>
      </c>
      <c r="S355" s="49">
        <v>255834</v>
      </c>
      <c r="T355" s="49">
        <v>88543</v>
      </c>
      <c r="U355" s="48">
        <v>202143</v>
      </c>
      <c r="V355" s="49">
        <v>144448</v>
      </c>
      <c r="W355" s="49">
        <v>69433</v>
      </c>
      <c r="X355" s="48">
        <v>32337</v>
      </c>
      <c r="Y355" s="49">
        <v>28434</v>
      </c>
      <c r="Z355" s="49">
        <v>7818</v>
      </c>
      <c r="AA355" s="48">
        <v>471606</v>
      </c>
      <c r="AB355" s="49">
        <v>371760</v>
      </c>
      <c r="AC355" s="49">
        <v>209490</v>
      </c>
      <c r="AD355" s="48">
        <v>307206</v>
      </c>
      <c r="AE355" s="49">
        <v>518581</v>
      </c>
      <c r="AF355" s="49">
        <v>161283</v>
      </c>
      <c r="AG355" s="48">
        <v>49090</v>
      </c>
      <c r="AH355" s="49">
        <v>43063</v>
      </c>
      <c r="AI355" s="49">
        <v>9471</v>
      </c>
      <c r="AJ355" s="48">
        <v>117363</v>
      </c>
      <c r="AK355" s="49">
        <v>80300</v>
      </c>
      <c r="AL355" s="49">
        <v>14054</v>
      </c>
      <c r="AM355" s="48">
        <v>67544</v>
      </c>
      <c r="AN355" s="49">
        <v>48174</v>
      </c>
      <c r="AO355" s="49">
        <v>8857</v>
      </c>
      <c r="AP355" s="48">
        <v>138850</v>
      </c>
      <c r="AQ355" s="49">
        <v>34322</v>
      </c>
      <c r="AR355" s="49">
        <v>9585</v>
      </c>
      <c r="AS355" s="48">
        <v>270816</v>
      </c>
      <c r="AT355" s="49">
        <v>61136</v>
      </c>
      <c r="AU355" s="49">
        <v>20244</v>
      </c>
      <c r="AV355" s="48">
        <v>121736</v>
      </c>
      <c r="AW355" s="49">
        <v>119254</v>
      </c>
      <c r="AX355" s="49">
        <v>11721</v>
      </c>
      <c r="AY355" s="48">
        <v>114744</v>
      </c>
      <c r="AZ355" s="49">
        <v>95630</v>
      </c>
      <c r="BA355" s="49">
        <v>15038</v>
      </c>
      <c r="BB355" s="48">
        <v>50862</v>
      </c>
      <c r="BC355" s="49">
        <v>30175</v>
      </c>
      <c r="BD355" s="49">
        <v>6418</v>
      </c>
      <c r="BE355" s="48">
        <v>14667</v>
      </c>
      <c r="BF355" s="49">
        <v>13371</v>
      </c>
      <c r="BG355" s="49">
        <v>3154</v>
      </c>
      <c r="BH355" s="50">
        <v>257268</v>
      </c>
      <c r="BI355" s="50">
        <v>136058</v>
      </c>
      <c r="BJ355" s="50">
        <v>36128</v>
      </c>
      <c r="BK355" s="50">
        <v>107578</v>
      </c>
      <c r="BL355" s="50">
        <v>93333</v>
      </c>
      <c r="BM355" s="50">
        <v>19408</v>
      </c>
      <c r="BN355" s="50">
        <v>27534</v>
      </c>
      <c r="BO355" s="50">
        <v>13521</v>
      </c>
      <c r="BP355" s="50">
        <v>18133</v>
      </c>
      <c r="BQ355" s="50">
        <v>171377</v>
      </c>
      <c r="BR355" s="50">
        <v>64460</v>
      </c>
      <c r="BS355" s="50">
        <v>33212</v>
      </c>
      <c r="BT355" s="50">
        <v>49238</v>
      </c>
      <c r="BU355" s="50">
        <v>29691</v>
      </c>
      <c r="BV355" s="50">
        <v>8029</v>
      </c>
      <c r="BW355" s="50">
        <v>118030</v>
      </c>
      <c r="BX355" s="50">
        <v>187690</v>
      </c>
      <c r="BY355" s="50">
        <v>7090</v>
      </c>
      <c r="BZ355" s="50">
        <v>80365</v>
      </c>
      <c r="CA355" s="50">
        <v>80960</v>
      </c>
      <c r="CB355" s="50">
        <v>68734</v>
      </c>
      <c r="CC355" s="50">
        <v>23238</v>
      </c>
      <c r="CD355" s="50">
        <v>6652</v>
      </c>
      <c r="CE355" s="50">
        <v>8645</v>
      </c>
      <c r="CF355" s="50">
        <v>62976</v>
      </c>
      <c r="CG355" s="50">
        <v>30990</v>
      </c>
      <c r="CH355" s="50">
        <v>6429</v>
      </c>
      <c r="CI355" s="50">
        <v>554975</v>
      </c>
      <c r="CJ355" s="50">
        <v>359111</v>
      </c>
      <c r="CK355" s="50">
        <v>104610</v>
      </c>
      <c r="CL355" s="50">
        <v>2419</v>
      </c>
      <c r="CM355" s="50">
        <v>1148</v>
      </c>
      <c r="CN355" s="50">
        <v>433</v>
      </c>
      <c r="CO355" s="50">
        <v>68697</v>
      </c>
      <c r="CP355" s="50">
        <v>16988</v>
      </c>
      <c r="CQ355" s="50">
        <v>8019</v>
      </c>
      <c r="CR355" s="50">
        <v>66089</v>
      </c>
      <c r="CS355" s="50">
        <v>16779</v>
      </c>
      <c r="CT355" s="50">
        <v>16509</v>
      </c>
      <c r="CU355" s="51"/>
      <c r="CV355" s="50">
        <f t="shared" si="691"/>
        <v>102538.20093899999</v>
      </c>
      <c r="CW355" s="57">
        <f t="shared" si="692"/>
        <v>53393.294131999995</v>
      </c>
      <c r="CX355" s="57">
        <f t="shared" si="693"/>
        <v>7033.7212159999999</v>
      </c>
      <c r="CY355" s="50">
        <f t="shared" si="694"/>
        <v>824903.60312999994</v>
      </c>
      <c r="CZ355" s="57">
        <f t="shared" si="695"/>
        <v>152378.182504</v>
      </c>
      <c r="DA355" s="57">
        <f t="shared" si="696"/>
        <v>50463.483732000001</v>
      </c>
      <c r="DB355" s="50">
        <f t="shared" si="697"/>
        <v>89415.736428999997</v>
      </c>
      <c r="DC355" s="57">
        <f t="shared" si="698"/>
        <v>34572.615179999993</v>
      </c>
      <c r="DD355" s="57">
        <f t="shared" si="699"/>
        <v>4010.82692</v>
      </c>
      <c r="DE355" s="50">
        <f t="shared" si="700"/>
        <v>154397.600951</v>
      </c>
      <c r="DF355" s="57">
        <f t="shared" si="701"/>
        <v>81781.185232999997</v>
      </c>
      <c r="DG355" s="57">
        <f t="shared" si="702"/>
        <v>13495.428943999999</v>
      </c>
      <c r="DH355" s="50">
        <f t="shared" si="703"/>
        <v>300745.99207899999</v>
      </c>
      <c r="DI355" s="57">
        <f t="shared" si="704"/>
        <v>64626.994241999993</v>
      </c>
      <c r="DJ355" s="57">
        <f t="shared" si="705"/>
        <v>11039.187067999999</v>
      </c>
      <c r="DK355" s="50">
        <f t="shared" si="706"/>
        <v>122071.529841</v>
      </c>
      <c r="DL355" s="57">
        <f t="shared" si="707"/>
        <v>36489.442623999996</v>
      </c>
      <c r="DM355" s="57">
        <f t="shared" si="708"/>
        <v>8656.6287080000002</v>
      </c>
      <c r="DN355" s="50">
        <f t="shared" si="709"/>
        <v>19527.893918999998</v>
      </c>
      <c r="DO355" s="57">
        <f t="shared" si="710"/>
        <v>7182.7980419999994</v>
      </c>
      <c r="DP355" s="57">
        <f t="shared" si="711"/>
        <v>974.71696799999995</v>
      </c>
      <c r="DQ355" s="50">
        <f t="shared" si="712"/>
        <v>284796.73252199998</v>
      </c>
      <c r="DR355" s="57">
        <f t="shared" si="713"/>
        <v>93911.408879999988</v>
      </c>
      <c r="DS355" s="57">
        <f t="shared" si="714"/>
        <v>26118.375239999998</v>
      </c>
      <c r="DT355" s="50">
        <f t="shared" si="715"/>
        <v>185517.709722</v>
      </c>
      <c r="DU355" s="57">
        <f t="shared" si="716"/>
        <v>131000.30215299998</v>
      </c>
      <c r="DV355" s="57">
        <f t="shared" si="717"/>
        <v>20108.119307999998</v>
      </c>
      <c r="DW355" s="50">
        <f t="shared" si="718"/>
        <v>29644.812829999999</v>
      </c>
      <c r="DX355" s="57">
        <f t="shared" si="719"/>
        <v>10878.273619</v>
      </c>
      <c r="DY355" s="57">
        <f t="shared" si="720"/>
        <v>1180.8063959999999</v>
      </c>
      <c r="DZ355" s="50">
        <f t="shared" si="721"/>
        <v>70873.989980999992</v>
      </c>
      <c r="EA355" s="57">
        <f t="shared" si="722"/>
        <v>20284.823899999999</v>
      </c>
      <c r="EB355" s="57">
        <f t="shared" si="723"/>
        <v>1752.196504</v>
      </c>
      <c r="EC355" s="50">
        <f t="shared" si="724"/>
        <v>40788.943527999996</v>
      </c>
      <c r="ED355" s="57">
        <f t="shared" si="725"/>
        <v>12169.378661999999</v>
      </c>
      <c r="EE355" s="57">
        <f t="shared" si="726"/>
        <v>1104.255332</v>
      </c>
      <c r="EF355" s="50">
        <f t="shared" si="727"/>
        <v>83849.709949999989</v>
      </c>
      <c r="EG355" s="57">
        <f t="shared" si="728"/>
        <v>8670.1833859999988</v>
      </c>
      <c r="EH355" s="57">
        <f t="shared" si="729"/>
        <v>1195.01946</v>
      </c>
      <c r="EI355" s="50">
        <f t="shared" si="730"/>
        <v>163542.26179199998</v>
      </c>
      <c r="EJ355" s="57">
        <f t="shared" si="731"/>
        <v>15443.748367999999</v>
      </c>
      <c r="EK355" s="57">
        <f t="shared" si="732"/>
        <v>2523.9409439999999</v>
      </c>
      <c r="EL355" s="50">
        <f t="shared" si="733"/>
        <v>73514.787831999987</v>
      </c>
      <c r="EM355" s="57">
        <f t="shared" si="734"/>
        <v>30125.110701999998</v>
      </c>
      <c r="EN355" s="57">
        <f t="shared" si="735"/>
        <v>1461.3273959999999</v>
      </c>
      <c r="EO355" s="50">
        <f t="shared" si="736"/>
        <v>69292.409927999994</v>
      </c>
      <c r="EP355" s="57">
        <f t="shared" si="737"/>
        <v>24157.381189999996</v>
      </c>
      <c r="EQ355" s="57">
        <f t="shared" si="738"/>
        <v>1874.877688</v>
      </c>
      <c r="ER355" s="50">
        <f t="shared" si="739"/>
        <v>30714.900593999999</v>
      </c>
      <c r="ES355" s="57">
        <f t="shared" si="740"/>
        <v>7622.5972749999992</v>
      </c>
      <c r="ET355" s="57">
        <f t="shared" si="741"/>
        <v>800.170568</v>
      </c>
      <c r="EU355" s="50">
        <f t="shared" si="742"/>
        <v>8857.2106289999992</v>
      </c>
      <c r="EV355" s="57">
        <f t="shared" si="743"/>
        <v>3377.6884229999996</v>
      </c>
      <c r="EW355" s="57">
        <f t="shared" si="744"/>
        <v>393.22810399999997</v>
      </c>
      <c r="EX355" s="50">
        <f t="shared" si="745"/>
        <v>155360.800716</v>
      </c>
      <c r="EY355" s="57">
        <f t="shared" si="746"/>
        <v>34370.019553999999</v>
      </c>
      <c r="EZ355" s="57">
        <f t="shared" si="747"/>
        <v>4504.2945279999994</v>
      </c>
      <c r="FA355" s="50">
        <f t="shared" si="748"/>
        <v>64964.955685999994</v>
      </c>
      <c r="FB355" s="57">
        <f t="shared" si="749"/>
        <v>23577.129128999997</v>
      </c>
      <c r="FC355" s="57">
        <f t="shared" si="750"/>
        <v>2419.711808</v>
      </c>
      <c r="FD355" s="50">
        <f t="shared" si="751"/>
        <v>16627.424658</v>
      </c>
      <c r="FE355" s="57">
        <f t="shared" si="752"/>
        <v>3415.5803729999998</v>
      </c>
      <c r="FF355" s="57">
        <f t="shared" si="753"/>
        <v>2260.7499079999998</v>
      </c>
      <c r="FG355" s="50">
        <f t="shared" si="754"/>
        <v>103492.34239899999</v>
      </c>
      <c r="FH355" s="57">
        <f t="shared" si="755"/>
        <v>16283.433979999998</v>
      </c>
      <c r="FI355" s="57">
        <f t="shared" si="756"/>
        <v>4140.7393119999997</v>
      </c>
      <c r="FJ355" s="50">
        <f t="shared" si="757"/>
        <v>29734.188105999998</v>
      </c>
      <c r="FK355" s="57">
        <f t="shared" si="758"/>
        <v>7500.3325829999994</v>
      </c>
      <c r="FL355" s="57">
        <f t="shared" si="759"/>
        <v>1001.023604</v>
      </c>
      <c r="FM355" s="50">
        <f t="shared" si="760"/>
        <v>71276.782609999995</v>
      </c>
      <c r="FN355" s="57">
        <f t="shared" si="761"/>
        <v>47412.933969999998</v>
      </c>
      <c r="FO355" s="57">
        <f t="shared" si="762"/>
        <v>883.95283999999992</v>
      </c>
      <c r="FP355" s="50">
        <f t="shared" si="763"/>
        <v>48531.378754999998</v>
      </c>
      <c r="FQ355" s="57">
        <f t="shared" si="764"/>
        <v>20451.548479999998</v>
      </c>
      <c r="FR355" s="57">
        <f t="shared" si="765"/>
        <v>8569.480184</v>
      </c>
      <c r="FS355" s="50">
        <f t="shared" si="766"/>
        <v>14033.126106</v>
      </c>
      <c r="FT355" s="57">
        <f t="shared" si="767"/>
        <v>1680.3816759999997</v>
      </c>
      <c r="FU355" s="57">
        <f t="shared" si="768"/>
        <v>1077.82402</v>
      </c>
      <c r="FV355" s="50">
        <f t="shared" si="769"/>
        <v>38030.387711999996</v>
      </c>
      <c r="FW355" s="57">
        <f t="shared" si="770"/>
        <v>7828.4768699999995</v>
      </c>
      <c r="FX355" s="57">
        <f t="shared" si="771"/>
        <v>801.54200400000002</v>
      </c>
      <c r="FY355" s="50">
        <f t="shared" si="772"/>
        <v>335142.18782499997</v>
      </c>
      <c r="FZ355" s="57">
        <f t="shared" si="773"/>
        <v>90716.107042999996</v>
      </c>
      <c r="GA355" s="57">
        <f t="shared" si="774"/>
        <v>13042.35636</v>
      </c>
      <c r="GB355" s="50">
        <f t="shared" si="775"/>
        <v>1460.802653</v>
      </c>
      <c r="GC355" s="57">
        <f t="shared" si="776"/>
        <v>289.99972399999996</v>
      </c>
      <c r="GD355" s="57">
        <f t="shared" si="777"/>
        <v>53.984707999999998</v>
      </c>
      <c r="GE355" s="50">
        <f t="shared" si="778"/>
        <v>41485.225238999999</v>
      </c>
      <c r="GF355" s="57">
        <f t="shared" si="779"/>
        <v>4291.3896439999999</v>
      </c>
      <c r="GG355" s="57">
        <f t="shared" si="780"/>
        <v>999.77684399999998</v>
      </c>
      <c r="GH355" s="50">
        <f t="shared" si="781"/>
        <v>39910.287942999996</v>
      </c>
      <c r="GI355" s="57">
        <f t="shared" si="782"/>
        <v>4238.593527</v>
      </c>
      <c r="GJ355" s="57">
        <f t="shared" si="783"/>
        <v>2058.2760840000001</v>
      </c>
      <c r="GK355" s="51"/>
    </row>
    <row r="356" spans="1:193" s="45" customFormat="1">
      <c r="A356" s="45" t="s">
        <v>23</v>
      </c>
      <c r="B356" s="46">
        <v>41799</v>
      </c>
      <c r="C356" s="56">
        <v>0.60644399999999998</v>
      </c>
      <c r="D356" s="56">
        <v>0.252224</v>
      </c>
      <c r="E356" s="56">
        <v>0.12213400000000001</v>
      </c>
      <c r="F356" s="48">
        <v>86449</v>
      </c>
      <c r="G356" s="49">
        <v>107479</v>
      </c>
      <c r="H356" s="49">
        <v>28758</v>
      </c>
      <c r="I356" s="49">
        <f t="shared" si="788"/>
        <v>1365990</v>
      </c>
      <c r="J356" s="48">
        <v>554049</v>
      </c>
      <c r="K356" s="48">
        <v>394124</v>
      </c>
      <c r="L356" s="48">
        <v>136558</v>
      </c>
      <c r="M356" s="49">
        <v>101326</v>
      </c>
      <c r="N356" s="49">
        <v>25860</v>
      </c>
      <c r="O356" s="48">
        <v>295052</v>
      </c>
      <c r="P356" s="49">
        <v>237306</v>
      </c>
      <c r="Q356" s="49">
        <v>85959</v>
      </c>
      <c r="R356" s="48">
        <v>438445</v>
      </c>
      <c r="S356" s="49">
        <v>199174</v>
      </c>
      <c r="T356" s="49">
        <v>72568</v>
      </c>
      <c r="U356" s="48">
        <v>199899</v>
      </c>
      <c r="V356" s="49">
        <v>126522</v>
      </c>
      <c r="W356" s="49">
        <v>68016</v>
      </c>
      <c r="X356" s="48">
        <v>25667</v>
      </c>
      <c r="Y356" s="49">
        <v>19303</v>
      </c>
      <c r="Z356" s="49">
        <v>5413</v>
      </c>
      <c r="AA356" s="48">
        <v>518098</v>
      </c>
      <c r="AB356" s="49">
        <v>415724</v>
      </c>
      <c r="AC356" s="49">
        <v>227403</v>
      </c>
      <c r="AD356" s="48">
        <v>359468</v>
      </c>
      <c r="AE356" s="49">
        <v>597868</v>
      </c>
      <c r="AF356" s="49">
        <v>191339</v>
      </c>
      <c r="AG356" s="48">
        <v>38253</v>
      </c>
      <c r="AH356" s="49">
        <v>31072</v>
      </c>
      <c r="AI356" s="49">
        <v>8059</v>
      </c>
      <c r="AJ356" s="48">
        <v>66318</v>
      </c>
      <c r="AK356" s="49">
        <v>37662</v>
      </c>
      <c r="AL356" s="49">
        <v>6224</v>
      </c>
      <c r="AM356" s="48">
        <v>44525</v>
      </c>
      <c r="AN356" s="49">
        <v>26771</v>
      </c>
      <c r="AO356" s="49">
        <v>5255</v>
      </c>
      <c r="AP356" s="48">
        <v>148537</v>
      </c>
      <c r="AQ356" s="49">
        <v>34847</v>
      </c>
      <c r="AR356" s="49">
        <v>9254</v>
      </c>
      <c r="AS356" s="48">
        <v>224326</v>
      </c>
      <c r="AT356" s="49">
        <v>37812</v>
      </c>
      <c r="AU356" s="49">
        <v>11857</v>
      </c>
      <c r="AV356" s="48">
        <v>115930</v>
      </c>
      <c r="AW356" s="49">
        <v>91910</v>
      </c>
      <c r="AX356" s="49">
        <v>11540</v>
      </c>
      <c r="AY356" s="48">
        <v>130200</v>
      </c>
      <c r="AZ356" s="49">
        <v>84745</v>
      </c>
      <c r="BA356" s="49">
        <v>14384</v>
      </c>
      <c r="BB356" s="48">
        <v>41172</v>
      </c>
      <c r="BC356" s="49">
        <v>17889</v>
      </c>
      <c r="BD356" s="49">
        <v>3703</v>
      </c>
      <c r="BE356" s="48">
        <v>11004</v>
      </c>
      <c r="BF356" s="49">
        <v>9222</v>
      </c>
      <c r="BG356" s="49">
        <v>2304</v>
      </c>
      <c r="BH356" s="50">
        <v>260567</v>
      </c>
      <c r="BI356" s="50">
        <v>131225</v>
      </c>
      <c r="BJ356" s="50">
        <v>35984</v>
      </c>
      <c r="BK356" s="50">
        <v>103778</v>
      </c>
      <c r="BL356" s="50">
        <v>47974</v>
      </c>
      <c r="BM356" s="50">
        <v>10759</v>
      </c>
      <c r="BN356" s="50">
        <v>27499</v>
      </c>
      <c r="BO356" s="50">
        <v>15220</v>
      </c>
      <c r="BP356" s="50">
        <v>18608</v>
      </c>
      <c r="BQ356" s="50">
        <v>174829</v>
      </c>
      <c r="BR356" s="50">
        <v>99982</v>
      </c>
      <c r="BS356" s="50">
        <v>47085</v>
      </c>
      <c r="BT356" s="50">
        <v>50691</v>
      </c>
      <c r="BU356" s="50">
        <v>27763</v>
      </c>
      <c r="BV356" s="50">
        <v>8164</v>
      </c>
      <c r="BW356" s="50">
        <v>115016</v>
      </c>
      <c r="BX356" s="50">
        <v>162893</v>
      </c>
      <c r="BY356" s="50">
        <v>6866</v>
      </c>
      <c r="BZ356" s="50">
        <v>78612</v>
      </c>
      <c r="CA356" s="50">
        <v>114145</v>
      </c>
      <c r="CB356" s="50">
        <v>98866</v>
      </c>
      <c r="CC356" s="50">
        <v>22332</v>
      </c>
      <c r="CD356" s="50">
        <v>3406</v>
      </c>
      <c r="CE356" s="50">
        <v>4330</v>
      </c>
      <c r="CF356" s="50">
        <v>59505</v>
      </c>
      <c r="CG356" s="50">
        <v>26666</v>
      </c>
      <c r="CH356" s="50">
        <v>5633</v>
      </c>
      <c r="CI356" s="50">
        <v>552919</v>
      </c>
      <c r="CJ356" s="50">
        <v>415566</v>
      </c>
      <c r="CK356" s="50">
        <v>115673</v>
      </c>
      <c r="CL356" s="50">
        <v>2234</v>
      </c>
      <c r="CM356" s="50">
        <v>1117</v>
      </c>
      <c r="CN356" s="50">
        <v>359</v>
      </c>
      <c r="CO356" s="50">
        <v>68097</v>
      </c>
      <c r="CP356" s="50">
        <v>27395</v>
      </c>
      <c r="CQ356" s="50">
        <v>11143</v>
      </c>
      <c r="CR356" s="50">
        <v>65847</v>
      </c>
      <c r="CS356" s="50">
        <v>21320</v>
      </c>
      <c r="CT356" s="50">
        <v>19389</v>
      </c>
      <c r="CU356" s="51"/>
      <c r="CV356" s="50">
        <f t="shared" si="691"/>
        <v>52426.477355999996</v>
      </c>
      <c r="CW356" s="57">
        <f t="shared" si="692"/>
        <v>27108.783296000001</v>
      </c>
      <c r="CX356" s="57">
        <f t="shared" si="693"/>
        <v>3512.3295720000001</v>
      </c>
      <c r="CY356" s="50">
        <f t="shared" si="694"/>
        <v>828396.43955999997</v>
      </c>
      <c r="CZ356" s="57">
        <f t="shared" si="695"/>
        <v>139744.45497600001</v>
      </c>
      <c r="DA356" s="57">
        <f t="shared" si="696"/>
        <v>48135.940616</v>
      </c>
      <c r="DB356" s="50">
        <f t="shared" si="697"/>
        <v>82814.779752000002</v>
      </c>
      <c r="DC356" s="57">
        <f t="shared" si="698"/>
        <v>25556.849023999999</v>
      </c>
      <c r="DD356" s="57">
        <f t="shared" si="699"/>
        <v>3158.3852400000001</v>
      </c>
      <c r="DE356" s="50">
        <f t="shared" si="700"/>
        <v>178932.51508799999</v>
      </c>
      <c r="DF356" s="57">
        <f t="shared" si="701"/>
        <v>59854.268543999999</v>
      </c>
      <c r="DG356" s="57">
        <f t="shared" si="702"/>
        <v>10498.516506</v>
      </c>
      <c r="DH356" s="50">
        <f t="shared" si="703"/>
        <v>265892.33957999997</v>
      </c>
      <c r="DI356" s="57">
        <f t="shared" si="704"/>
        <v>50236.462976000003</v>
      </c>
      <c r="DJ356" s="57">
        <f t="shared" si="705"/>
        <v>8863.0201120000002</v>
      </c>
      <c r="DK356" s="50">
        <f t="shared" si="706"/>
        <v>121227.54915599999</v>
      </c>
      <c r="DL356" s="57">
        <f t="shared" si="707"/>
        <v>31911.884927999999</v>
      </c>
      <c r="DM356" s="57">
        <f t="shared" si="708"/>
        <v>8307.0661440000003</v>
      </c>
      <c r="DN356" s="50">
        <f t="shared" si="709"/>
        <v>15565.598147999999</v>
      </c>
      <c r="DO356" s="57">
        <f t="shared" si="710"/>
        <v>4868.6798719999997</v>
      </c>
      <c r="DP356" s="57">
        <f t="shared" si="711"/>
        <v>661.11134200000004</v>
      </c>
      <c r="DQ356" s="50">
        <f t="shared" si="712"/>
        <v>314197.42351200001</v>
      </c>
      <c r="DR356" s="57">
        <f t="shared" si="713"/>
        <v>104855.57017600001</v>
      </c>
      <c r="DS356" s="57">
        <f t="shared" si="714"/>
        <v>27773.638002</v>
      </c>
      <c r="DT356" s="50">
        <f t="shared" si="715"/>
        <v>217997.21179199999</v>
      </c>
      <c r="DU356" s="57">
        <f t="shared" si="716"/>
        <v>150796.658432</v>
      </c>
      <c r="DV356" s="57">
        <f t="shared" si="717"/>
        <v>23368.997426000002</v>
      </c>
      <c r="DW356" s="50">
        <f t="shared" si="718"/>
        <v>23198.302331999999</v>
      </c>
      <c r="DX356" s="57">
        <f t="shared" si="719"/>
        <v>7837.1041279999999</v>
      </c>
      <c r="DY356" s="57">
        <f t="shared" si="720"/>
        <v>984.27790600000003</v>
      </c>
      <c r="DZ356" s="50">
        <f t="shared" si="721"/>
        <v>40218.153191999998</v>
      </c>
      <c r="EA356" s="57">
        <f t="shared" si="722"/>
        <v>9499.2602879999995</v>
      </c>
      <c r="EB356" s="57">
        <f t="shared" si="723"/>
        <v>760.16201599999999</v>
      </c>
      <c r="EC356" s="50">
        <f t="shared" si="724"/>
        <v>27001.919099999999</v>
      </c>
      <c r="ED356" s="57">
        <f t="shared" si="725"/>
        <v>6752.2887040000005</v>
      </c>
      <c r="EE356" s="57">
        <f t="shared" si="726"/>
        <v>641.81416999999999</v>
      </c>
      <c r="EF356" s="50">
        <f t="shared" si="727"/>
        <v>90079.372428000002</v>
      </c>
      <c r="EG356" s="57">
        <f t="shared" si="728"/>
        <v>8789.2497280000007</v>
      </c>
      <c r="EH356" s="57">
        <f t="shared" si="729"/>
        <v>1130.228036</v>
      </c>
      <c r="EI356" s="50">
        <f t="shared" si="730"/>
        <v>136041.15674400001</v>
      </c>
      <c r="EJ356" s="57">
        <f t="shared" si="731"/>
        <v>9537.0938879999994</v>
      </c>
      <c r="EK356" s="57">
        <f t="shared" si="732"/>
        <v>1448.142838</v>
      </c>
      <c r="EL356" s="50">
        <f t="shared" si="733"/>
        <v>70305.052920000002</v>
      </c>
      <c r="EM356" s="57">
        <f t="shared" si="734"/>
        <v>23181.90784</v>
      </c>
      <c r="EN356" s="57">
        <f t="shared" si="735"/>
        <v>1409.4263600000002</v>
      </c>
      <c r="EO356" s="50">
        <f t="shared" si="736"/>
        <v>78959.008799999996</v>
      </c>
      <c r="EP356" s="57">
        <f t="shared" si="737"/>
        <v>21374.722880000001</v>
      </c>
      <c r="EQ356" s="57">
        <f t="shared" si="738"/>
        <v>1756.7754560000001</v>
      </c>
      <c r="ER356" s="50">
        <f t="shared" si="739"/>
        <v>24968.512368</v>
      </c>
      <c r="ES356" s="57">
        <f t="shared" si="740"/>
        <v>4512.0351360000004</v>
      </c>
      <c r="ET356" s="57">
        <f t="shared" si="741"/>
        <v>452.262202</v>
      </c>
      <c r="EU356" s="50">
        <f t="shared" si="742"/>
        <v>6673.3097760000001</v>
      </c>
      <c r="EV356" s="57">
        <f t="shared" si="743"/>
        <v>2326.009728</v>
      </c>
      <c r="EW356" s="57">
        <f t="shared" si="744"/>
        <v>281.39673600000003</v>
      </c>
      <c r="EX356" s="50">
        <f t="shared" si="745"/>
        <v>158019.293748</v>
      </c>
      <c r="EY356" s="57">
        <f t="shared" si="746"/>
        <v>33098.094400000002</v>
      </c>
      <c r="EZ356" s="57">
        <f t="shared" si="747"/>
        <v>4394.8698560000003</v>
      </c>
      <c r="FA356" s="50">
        <f t="shared" si="748"/>
        <v>62935.545431999999</v>
      </c>
      <c r="FB356" s="57">
        <f t="shared" si="749"/>
        <v>12100.194176000001</v>
      </c>
      <c r="FC356" s="57">
        <f t="shared" si="750"/>
        <v>1314.039706</v>
      </c>
      <c r="FD356" s="50">
        <f t="shared" si="751"/>
        <v>16676.603555999998</v>
      </c>
      <c r="FE356" s="57">
        <f t="shared" si="752"/>
        <v>3838.8492799999999</v>
      </c>
      <c r="FF356" s="57">
        <f t="shared" si="753"/>
        <v>2272.669472</v>
      </c>
      <c r="FG356" s="50">
        <f t="shared" si="754"/>
        <v>106023.998076</v>
      </c>
      <c r="FH356" s="57">
        <f t="shared" si="755"/>
        <v>25217.859968000001</v>
      </c>
      <c r="FI356" s="57">
        <f t="shared" si="756"/>
        <v>5750.6793900000002</v>
      </c>
      <c r="FJ356" s="50">
        <f t="shared" si="757"/>
        <v>30741.252804</v>
      </c>
      <c r="FK356" s="57">
        <f t="shared" si="758"/>
        <v>7002.4949120000001</v>
      </c>
      <c r="FL356" s="57">
        <f t="shared" si="759"/>
        <v>997.10197600000004</v>
      </c>
      <c r="FM356" s="50">
        <f t="shared" si="760"/>
        <v>69750.763103999998</v>
      </c>
      <c r="FN356" s="57">
        <f t="shared" si="761"/>
        <v>41085.524032000001</v>
      </c>
      <c r="FO356" s="57">
        <f t="shared" si="762"/>
        <v>838.57204400000001</v>
      </c>
      <c r="FP356" s="50">
        <f t="shared" si="763"/>
        <v>47673.775728000001</v>
      </c>
      <c r="FQ356" s="57">
        <f t="shared" si="764"/>
        <v>28790.108479999999</v>
      </c>
      <c r="FR356" s="57">
        <f t="shared" si="765"/>
        <v>12074.900044</v>
      </c>
      <c r="FS356" s="50">
        <f t="shared" si="766"/>
        <v>13543.107408</v>
      </c>
      <c r="FT356" s="57">
        <f t="shared" si="767"/>
        <v>859.07494399999996</v>
      </c>
      <c r="FU356" s="57">
        <f t="shared" si="768"/>
        <v>528.84022000000004</v>
      </c>
      <c r="FV356" s="50">
        <f t="shared" si="769"/>
        <v>36086.450219999999</v>
      </c>
      <c r="FW356" s="57">
        <f t="shared" si="770"/>
        <v>6725.8051839999998</v>
      </c>
      <c r="FX356" s="57">
        <f t="shared" si="771"/>
        <v>687.98082199999999</v>
      </c>
      <c r="FY356" s="50">
        <f t="shared" si="772"/>
        <v>335314.41003600002</v>
      </c>
      <c r="FZ356" s="57">
        <f t="shared" si="773"/>
        <v>104815.718784</v>
      </c>
      <c r="GA356" s="57">
        <f t="shared" si="774"/>
        <v>14127.606182000001</v>
      </c>
      <c r="GB356" s="50">
        <f t="shared" si="775"/>
        <v>1354.7958959999999</v>
      </c>
      <c r="GC356" s="57">
        <f t="shared" si="776"/>
        <v>281.73420800000002</v>
      </c>
      <c r="GD356" s="57">
        <f t="shared" si="777"/>
        <v>43.846105999999999</v>
      </c>
      <c r="GE356" s="50">
        <f t="shared" si="778"/>
        <v>41297.017068000001</v>
      </c>
      <c r="GF356" s="57">
        <f t="shared" si="779"/>
        <v>6909.6764800000001</v>
      </c>
      <c r="GG356" s="57">
        <f t="shared" si="780"/>
        <v>1360.9391620000001</v>
      </c>
      <c r="GH356" s="50">
        <f t="shared" si="781"/>
        <v>39932.518067999998</v>
      </c>
      <c r="GI356" s="57">
        <f t="shared" si="782"/>
        <v>5377.4156800000001</v>
      </c>
      <c r="GJ356" s="57">
        <f t="shared" si="783"/>
        <v>2368.0561259999999</v>
      </c>
      <c r="GK356" s="51"/>
    </row>
    <row r="357" spans="1:193" s="45" customFormat="1">
      <c r="A357" s="45" t="s">
        <v>23</v>
      </c>
      <c r="B357" s="46">
        <v>41798</v>
      </c>
      <c r="C357" s="56">
        <v>0.59108499999999997</v>
      </c>
      <c r="D357" s="56">
        <v>0.259967</v>
      </c>
      <c r="E357" s="56">
        <v>0.13227900000000001</v>
      </c>
      <c r="F357" s="48">
        <v>85592</v>
      </c>
      <c r="G357" s="49">
        <v>110892</v>
      </c>
      <c r="H357" s="49">
        <v>31116</v>
      </c>
      <c r="I357" s="49">
        <f t="shared" si="788"/>
        <v>1365990</v>
      </c>
      <c r="J357" s="48">
        <v>565992</v>
      </c>
      <c r="K357" s="48">
        <v>398849</v>
      </c>
      <c r="L357" s="48">
        <v>125452</v>
      </c>
      <c r="M357" s="49">
        <v>105503</v>
      </c>
      <c r="N357" s="49">
        <v>25754</v>
      </c>
      <c r="O357" s="48">
        <v>334932</v>
      </c>
      <c r="P357" s="49">
        <v>239548</v>
      </c>
      <c r="Q357" s="49">
        <v>91979</v>
      </c>
      <c r="R357" s="48">
        <v>457464</v>
      </c>
      <c r="S357" s="49">
        <v>194150</v>
      </c>
      <c r="T357" s="49">
        <v>73919</v>
      </c>
      <c r="U357" s="48">
        <v>210274</v>
      </c>
      <c r="V357" s="49">
        <v>132504</v>
      </c>
      <c r="W357" s="49">
        <v>68664</v>
      </c>
      <c r="X357" s="48">
        <v>23403</v>
      </c>
      <c r="Y357" s="49">
        <v>18185</v>
      </c>
      <c r="Z357" s="49">
        <v>4949</v>
      </c>
      <c r="AA357" s="48">
        <v>488317</v>
      </c>
      <c r="AB357" s="49">
        <v>412221</v>
      </c>
      <c r="AC357" s="49">
        <v>206214</v>
      </c>
      <c r="AD357" s="48">
        <v>357247</v>
      </c>
      <c r="AE357" s="49">
        <v>564117</v>
      </c>
      <c r="AF357" s="49">
        <v>182124</v>
      </c>
      <c r="AG357" s="48">
        <v>38050</v>
      </c>
      <c r="AH357" s="49">
        <v>32008</v>
      </c>
      <c r="AI357" s="49">
        <v>7537</v>
      </c>
      <c r="AJ357" s="48">
        <v>72335</v>
      </c>
      <c r="AK357" s="49">
        <v>39825</v>
      </c>
      <c r="AL357" s="49">
        <v>6669</v>
      </c>
      <c r="AM357" s="48">
        <v>44922</v>
      </c>
      <c r="AN357" s="49">
        <v>26794</v>
      </c>
      <c r="AO357" s="49">
        <v>5122</v>
      </c>
      <c r="AP357" s="48">
        <v>145748</v>
      </c>
      <c r="AQ357" s="49">
        <v>33222</v>
      </c>
      <c r="AR357" s="49">
        <v>8816</v>
      </c>
      <c r="AS357" s="48">
        <v>230450</v>
      </c>
      <c r="AT357" s="49">
        <v>38743</v>
      </c>
      <c r="AU357" s="49">
        <v>12608</v>
      </c>
      <c r="AV357" s="48">
        <v>122297</v>
      </c>
      <c r="AW357" s="49">
        <v>94438</v>
      </c>
      <c r="AX357" s="49">
        <v>12258</v>
      </c>
      <c r="AY357" s="48">
        <v>148215</v>
      </c>
      <c r="AZ357" s="49">
        <v>102840</v>
      </c>
      <c r="BA357" s="49">
        <v>17679</v>
      </c>
      <c r="BB357" s="48">
        <v>77278</v>
      </c>
      <c r="BC357" s="49">
        <v>20545</v>
      </c>
      <c r="BD357" s="49">
        <v>6133</v>
      </c>
      <c r="BE357" s="48">
        <v>10720</v>
      </c>
      <c r="BF357" s="49">
        <v>9381</v>
      </c>
      <c r="BG357" s="49">
        <v>2357</v>
      </c>
      <c r="BH357" s="50">
        <v>220200</v>
      </c>
      <c r="BI357" s="50">
        <v>121917</v>
      </c>
      <c r="BJ357" s="50">
        <v>33390</v>
      </c>
      <c r="BK357" s="50">
        <v>70962</v>
      </c>
      <c r="BL357" s="50">
        <v>63862</v>
      </c>
      <c r="BM357" s="50">
        <v>14037</v>
      </c>
      <c r="BN357" s="50">
        <v>33252</v>
      </c>
      <c r="BO357" s="50">
        <v>15327</v>
      </c>
      <c r="BP357" s="50">
        <v>18629</v>
      </c>
      <c r="BQ357" s="50">
        <v>223402</v>
      </c>
      <c r="BR357" s="50">
        <v>100591</v>
      </c>
      <c r="BS357" s="50">
        <v>48712</v>
      </c>
      <c r="BT357" s="50">
        <v>50509</v>
      </c>
      <c r="BU357" s="50">
        <v>28016</v>
      </c>
      <c r="BV357" s="50">
        <v>7997</v>
      </c>
      <c r="BW357" s="50">
        <v>123340</v>
      </c>
      <c r="BX357" s="50">
        <v>149106</v>
      </c>
      <c r="BY357" s="50">
        <v>5530</v>
      </c>
      <c r="BZ357" s="50">
        <v>105005</v>
      </c>
      <c r="CA357" s="50">
        <v>131247</v>
      </c>
      <c r="CB357" s="50">
        <v>111286</v>
      </c>
      <c r="CC357" s="50">
        <v>13378</v>
      </c>
      <c r="CD357" s="50">
        <v>3673</v>
      </c>
      <c r="CE357" s="50">
        <v>4972</v>
      </c>
      <c r="CF357" s="50">
        <v>53617</v>
      </c>
      <c r="CG357" s="50">
        <v>24772</v>
      </c>
      <c r="CH357" s="50">
        <v>5513</v>
      </c>
      <c r="CI357" s="50">
        <v>648717</v>
      </c>
      <c r="CJ357" s="50">
        <v>420412</v>
      </c>
      <c r="CK357" s="50">
        <v>124822</v>
      </c>
      <c r="CL357" s="50">
        <v>1685</v>
      </c>
      <c r="CM357" s="50">
        <v>1031</v>
      </c>
      <c r="CN357" s="50">
        <v>174</v>
      </c>
      <c r="CO357" s="50">
        <v>114832</v>
      </c>
      <c r="CP357" s="50">
        <v>30110</v>
      </c>
      <c r="CQ357" s="50">
        <v>12969</v>
      </c>
      <c r="CR357" s="50">
        <v>85736</v>
      </c>
      <c r="CS357" s="50">
        <v>19618</v>
      </c>
      <c r="CT357" s="50">
        <v>18787</v>
      </c>
      <c r="CU357" s="51"/>
      <c r="CV357" s="50">
        <f t="shared" si="691"/>
        <v>50592.147319999996</v>
      </c>
      <c r="CW357" s="57">
        <f t="shared" si="692"/>
        <v>28828.260564</v>
      </c>
      <c r="CX357" s="57">
        <f t="shared" si="693"/>
        <v>4115.9933639999999</v>
      </c>
      <c r="CY357" s="50">
        <f t="shared" si="694"/>
        <v>807416.19915</v>
      </c>
      <c r="CZ357" s="57">
        <f t="shared" si="695"/>
        <v>147139.242264</v>
      </c>
      <c r="DA357" s="57">
        <f t="shared" si="696"/>
        <v>52759.346871000002</v>
      </c>
      <c r="DB357" s="50">
        <f t="shared" si="697"/>
        <v>74152.795419999995</v>
      </c>
      <c r="DC357" s="57">
        <f t="shared" si="698"/>
        <v>27427.298401</v>
      </c>
      <c r="DD357" s="57">
        <f t="shared" si="699"/>
        <v>3406.7133660000004</v>
      </c>
      <c r="DE357" s="50">
        <f t="shared" si="700"/>
        <v>197973.28122</v>
      </c>
      <c r="DF357" s="57">
        <f t="shared" si="701"/>
        <v>62274.574915999998</v>
      </c>
      <c r="DG357" s="57">
        <f t="shared" si="702"/>
        <v>12166.890141</v>
      </c>
      <c r="DH357" s="50">
        <f t="shared" si="703"/>
        <v>270400.10843999998</v>
      </c>
      <c r="DI357" s="57">
        <f t="shared" si="704"/>
        <v>50472.593050000003</v>
      </c>
      <c r="DJ357" s="57">
        <f t="shared" si="705"/>
        <v>9777.9314009999998</v>
      </c>
      <c r="DK357" s="50">
        <f t="shared" si="706"/>
        <v>124289.80729</v>
      </c>
      <c r="DL357" s="57">
        <f t="shared" si="707"/>
        <v>34446.667368000002</v>
      </c>
      <c r="DM357" s="57">
        <f t="shared" si="708"/>
        <v>9082.8052559999996</v>
      </c>
      <c r="DN357" s="50">
        <f t="shared" si="709"/>
        <v>13833.162254999999</v>
      </c>
      <c r="DO357" s="57">
        <f t="shared" si="710"/>
        <v>4727.4998949999999</v>
      </c>
      <c r="DP357" s="57">
        <f t="shared" si="711"/>
        <v>654.64877100000001</v>
      </c>
      <c r="DQ357" s="50">
        <f t="shared" si="712"/>
        <v>288636.85394499998</v>
      </c>
      <c r="DR357" s="57">
        <f t="shared" si="713"/>
        <v>107163.856707</v>
      </c>
      <c r="DS357" s="57">
        <f t="shared" si="714"/>
        <v>27277.781706000002</v>
      </c>
      <c r="DT357" s="50">
        <f t="shared" si="715"/>
        <v>211163.34299499998</v>
      </c>
      <c r="DU357" s="57">
        <f t="shared" si="716"/>
        <v>146651.80413900001</v>
      </c>
      <c r="DV357" s="57">
        <f t="shared" si="717"/>
        <v>24091.180596000002</v>
      </c>
      <c r="DW357" s="50">
        <f t="shared" si="718"/>
        <v>22490.784250000001</v>
      </c>
      <c r="DX357" s="57">
        <f t="shared" si="719"/>
        <v>8321.023736000001</v>
      </c>
      <c r="DY357" s="57">
        <f t="shared" si="720"/>
        <v>996.98682300000007</v>
      </c>
      <c r="DZ357" s="50">
        <f t="shared" si="721"/>
        <v>42756.133474999995</v>
      </c>
      <c r="EA357" s="57">
        <f t="shared" si="722"/>
        <v>10353.185775</v>
      </c>
      <c r="EB357" s="57">
        <f t="shared" si="723"/>
        <v>882.16865100000007</v>
      </c>
      <c r="EC357" s="50">
        <f t="shared" si="724"/>
        <v>26552.720369999999</v>
      </c>
      <c r="ED357" s="57">
        <f t="shared" si="725"/>
        <v>6965.5557980000003</v>
      </c>
      <c r="EE357" s="57">
        <f t="shared" si="726"/>
        <v>677.53303800000003</v>
      </c>
      <c r="EF357" s="50">
        <f t="shared" si="727"/>
        <v>86149.456579999998</v>
      </c>
      <c r="EG357" s="57">
        <f t="shared" si="728"/>
        <v>8636.6236740000004</v>
      </c>
      <c r="EH357" s="57">
        <f t="shared" si="729"/>
        <v>1166.171664</v>
      </c>
      <c r="EI357" s="50">
        <f t="shared" si="730"/>
        <v>136215.53824999998</v>
      </c>
      <c r="EJ357" s="57">
        <f t="shared" si="731"/>
        <v>10071.901481000001</v>
      </c>
      <c r="EK357" s="57">
        <f t="shared" si="732"/>
        <v>1667.7736320000001</v>
      </c>
      <c r="EL357" s="50">
        <f t="shared" si="733"/>
        <v>72287.922244999994</v>
      </c>
      <c r="EM357" s="57">
        <f t="shared" si="734"/>
        <v>24550.763546000002</v>
      </c>
      <c r="EN357" s="57">
        <f t="shared" si="735"/>
        <v>1621.4759820000002</v>
      </c>
      <c r="EO357" s="50">
        <f t="shared" si="736"/>
        <v>87607.663274999999</v>
      </c>
      <c r="EP357" s="57">
        <f t="shared" si="737"/>
        <v>26735.006280000001</v>
      </c>
      <c r="EQ357" s="57">
        <f t="shared" si="738"/>
        <v>2338.5604410000001</v>
      </c>
      <c r="ER357" s="50">
        <f t="shared" si="739"/>
        <v>45677.866629999997</v>
      </c>
      <c r="ES357" s="57">
        <f t="shared" si="740"/>
        <v>5341.0220150000005</v>
      </c>
      <c r="ET357" s="57">
        <f t="shared" si="741"/>
        <v>811.26710700000001</v>
      </c>
      <c r="EU357" s="50">
        <f t="shared" si="742"/>
        <v>6336.4312</v>
      </c>
      <c r="EV357" s="57">
        <f t="shared" si="743"/>
        <v>2438.7504269999999</v>
      </c>
      <c r="EW357" s="57">
        <f t="shared" si="744"/>
        <v>311.78160300000002</v>
      </c>
      <c r="EX357" s="50">
        <f t="shared" si="745"/>
        <v>130156.91699999999</v>
      </c>
      <c r="EY357" s="57">
        <f t="shared" si="746"/>
        <v>31694.396739</v>
      </c>
      <c r="EZ357" s="57">
        <f t="shared" si="747"/>
        <v>4416.7958100000005</v>
      </c>
      <c r="FA357" s="50">
        <f t="shared" si="748"/>
        <v>41944.573769999995</v>
      </c>
      <c r="FB357" s="57">
        <f t="shared" si="749"/>
        <v>16602.012554000001</v>
      </c>
      <c r="FC357" s="57">
        <f t="shared" si="750"/>
        <v>1856.8003230000002</v>
      </c>
      <c r="FD357" s="50">
        <f t="shared" si="751"/>
        <v>19654.758419999998</v>
      </c>
      <c r="FE357" s="57">
        <f t="shared" si="752"/>
        <v>3984.5142089999999</v>
      </c>
      <c r="FF357" s="57">
        <f t="shared" si="753"/>
        <v>2464.2254910000001</v>
      </c>
      <c r="FG357" s="50">
        <f t="shared" si="754"/>
        <v>132049.57116999998</v>
      </c>
      <c r="FH357" s="57">
        <f t="shared" si="755"/>
        <v>26150.340497000001</v>
      </c>
      <c r="FI357" s="57">
        <f t="shared" si="756"/>
        <v>6443.5746480000007</v>
      </c>
      <c r="FJ357" s="50">
        <f t="shared" si="757"/>
        <v>29855.112265</v>
      </c>
      <c r="FK357" s="57">
        <f t="shared" si="758"/>
        <v>7283.2354720000003</v>
      </c>
      <c r="FL357" s="57">
        <f t="shared" si="759"/>
        <v>1057.835163</v>
      </c>
      <c r="FM357" s="50">
        <f t="shared" si="760"/>
        <v>72904.423899999994</v>
      </c>
      <c r="FN357" s="57">
        <f t="shared" si="761"/>
        <v>38762.639501999998</v>
      </c>
      <c r="FO357" s="57">
        <f t="shared" si="762"/>
        <v>731.50287000000003</v>
      </c>
      <c r="FP357" s="50">
        <f t="shared" si="763"/>
        <v>62066.880424999996</v>
      </c>
      <c r="FQ357" s="57">
        <f t="shared" si="764"/>
        <v>34119.888849000003</v>
      </c>
      <c r="FR357" s="57">
        <f t="shared" si="765"/>
        <v>14720.800794000001</v>
      </c>
      <c r="FS357" s="50">
        <f t="shared" si="766"/>
        <v>7907.5351299999993</v>
      </c>
      <c r="FT357" s="57">
        <f t="shared" si="767"/>
        <v>954.858791</v>
      </c>
      <c r="FU357" s="57">
        <f t="shared" si="768"/>
        <v>657.69118800000001</v>
      </c>
      <c r="FV357" s="50">
        <f t="shared" si="769"/>
        <v>31692.204444999999</v>
      </c>
      <c r="FW357" s="57">
        <f t="shared" si="770"/>
        <v>6439.9025240000001</v>
      </c>
      <c r="FX357" s="57">
        <f t="shared" si="771"/>
        <v>729.25412700000004</v>
      </c>
      <c r="FY357" s="50">
        <f t="shared" si="772"/>
        <v>383446.88794499997</v>
      </c>
      <c r="FZ357" s="57">
        <f t="shared" si="773"/>
        <v>109293.246404</v>
      </c>
      <c r="GA357" s="57">
        <f t="shared" si="774"/>
        <v>16511.329338</v>
      </c>
      <c r="GB357" s="50">
        <f t="shared" si="775"/>
        <v>995.97822499999995</v>
      </c>
      <c r="GC357" s="57">
        <f t="shared" si="776"/>
        <v>268.02597700000001</v>
      </c>
      <c r="GD357" s="57">
        <f t="shared" si="777"/>
        <v>23.016546000000002</v>
      </c>
      <c r="GE357" s="50">
        <f t="shared" si="778"/>
        <v>67875.472719999991</v>
      </c>
      <c r="GF357" s="57">
        <f t="shared" si="779"/>
        <v>7827.6063700000004</v>
      </c>
      <c r="GG357" s="57">
        <f t="shared" si="780"/>
        <v>1715.5263510000002</v>
      </c>
      <c r="GH357" s="50">
        <f t="shared" si="781"/>
        <v>50677.263559999999</v>
      </c>
      <c r="GI357" s="57">
        <f t="shared" si="782"/>
        <v>5100.0326059999998</v>
      </c>
      <c r="GJ357" s="57">
        <f t="shared" si="783"/>
        <v>2485.1255730000003</v>
      </c>
      <c r="GK357" s="51"/>
    </row>
    <row r="358" spans="1:193" s="45" customFormat="1">
      <c r="A358" s="45" t="s">
        <v>23</v>
      </c>
      <c r="B358" s="46">
        <v>41797</v>
      </c>
      <c r="C358" s="56">
        <v>0.58347000000000004</v>
      </c>
      <c r="D358" s="56">
        <v>0.26577600000000001</v>
      </c>
      <c r="E358" s="56">
        <v>0.13417200000000001</v>
      </c>
      <c r="F358" s="48">
        <v>129693</v>
      </c>
      <c r="G358" s="49">
        <v>169990</v>
      </c>
      <c r="H358" s="49">
        <v>43777</v>
      </c>
      <c r="I358" s="49">
        <f t="shared" si="788"/>
        <v>1365990</v>
      </c>
      <c r="J358" s="48">
        <v>639694</v>
      </c>
      <c r="K358" s="48">
        <v>368299</v>
      </c>
      <c r="L358" s="48">
        <v>139274</v>
      </c>
      <c r="M358" s="49">
        <v>137401</v>
      </c>
      <c r="N358" s="49">
        <v>33001</v>
      </c>
      <c r="O358" s="48">
        <v>355778</v>
      </c>
      <c r="P358" s="49">
        <v>284677</v>
      </c>
      <c r="Q358" s="49">
        <v>102202</v>
      </c>
      <c r="R358" s="48">
        <v>576349</v>
      </c>
      <c r="S358" s="49">
        <v>245924</v>
      </c>
      <c r="T358" s="49">
        <v>95017</v>
      </c>
      <c r="U358" s="48">
        <v>222564</v>
      </c>
      <c r="V358" s="49">
        <v>143696</v>
      </c>
      <c r="W358" s="49">
        <v>73723</v>
      </c>
      <c r="X358" s="48">
        <v>29266</v>
      </c>
      <c r="Y358" s="49">
        <v>24614</v>
      </c>
      <c r="Z358" s="49">
        <v>6876</v>
      </c>
      <c r="AA358" s="48">
        <v>457761</v>
      </c>
      <c r="AB358" s="49">
        <v>384546</v>
      </c>
      <c r="AC358" s="49">
        <v>175092</v>
      </c>
      <c r="AD358" s="48">
        <v>308484</v>
      </c>
      <c r="AE358" s="49">
        <v>518040</v>
      </c>
      <c r="AF358" s="49">
        <v>156286</v>
      </c>
      <c r="AG358" s="48">
        <v>45545</v>
      </c>
      <c r="AH358" s="49">
        <v>39777</v>
      </c>
      <c r="AI358" s="49">
        <v>10356</v>
      </c>
      <c r="AJ358" s="48">
        <v>93558</v>
      </c>
      <c r="AK358" s="49">
        <v>71190</v>
      </c>
      <c r="AL358" s="49">
        <v>11987</v>
      </c>
      <c r="AM358" s="48">
        <v>60348</v>
      </c>
      <c r="AN358" s="49">
        <v>43266</v>
      </c>
      <c r="AO358" s="49">
        <v>8335</v>
      </c>
      <c r="AP358" s="48">
        <v>150055</v>
      </c>
      <c r="AQ358" s="49">
        <v>32466</v>
      </c>
      <c r="AR358" s="49">
        <v>9287</v>
      </c>
      <c r="AS358" s="48">
        <v>286878</v>
      </c>
      <c r="AT358" s="49">
        <v>65325</v>
      </c>
      <c r="AU358" s="49">
        <v>20010</v>
      </c>
      <c r="AV358" s="48">
        <v>131798</v>
      </c>
      <c r="AW358" s="49">
        <v>117856</v>
      </c>
      <c r="AX358" s="49">
        <v>12389</v>
      </c>
      <c r="AY358" s="48">
        <v>146795</v>
      </c>
      <c r="AZ358" s="49">
        <v>116673</v>
      </c>
      <c r="BA358" s="49">
        <v>19763</v>
      </c>
      <c r="BB358" s="48">
        <v>69346</v>
      </c>
      <c r="BC358" s="49">
        <v>35108</v>
      </c>
      <c r="BD358" s="49">
        <v>7710</v>
      </c>
      <c r="BE358" s="48">
        <v>14322</v>
      </c>
      <c r="BF358" s="49">
        <v>12332</v>
      </c>
      <c r="BG358" s="49">
        <v>3328</v>
      </c>
      <c r="BH358" s="50">
        <v>195349</v>
      </c>
      <c r="BI358" s="50">
        <v>130950</v>
      </c>
      <c r="BJ358" s="50">
        <v>33882</v>
      </c>
      <c r="BK358" s="50">
        <v>86661</v>
      </c>
      <c r="BL358" s="50">
        <v>102428</v>
      </c>
      <c r="BM358" s="50">
        <v>21745</v>
      </c>
      <c r="BN358" s="50">
        <v>31825</v>
      </c>
      <c r="BO358" s="50">
        <v>14457</v>
      </c>
      <c r="BP358" s="50">
        <v>18699</v>
      </c>
      <c r="BQ358" s="50">
        <v>230397</v>
      </c>
      <c r="BR358" s="50">
        <v>77883</v>
      </c>
      <c r="BS358" s="50">
        <v>37944</v>
      </c>
      <c r="BT358" s="50">
        <v>49414</v>
      </c>
      <c r="BU358" s="50">
        <v>27154</v>
      </c>
      <c r="BV358" s="50">
        <v>7759</v>
      </c>
      <c r="BW358" s="50">
        <v>106637</v>
      </c>
      <c r="BX358" s="50">
        <v>199893</v>
      </c>
      <c r="BY358" s="50">
        <v>10442</v>
      </c>
      <c r="BZ358" s="50">
        <v>129154</v>
      </c>
      <c r="CA358" s="50">
        <v>111103</v>
      </c>
      <c r="CB358" s="50">
        <v>92649</v>
      </c>
      <c r="CC358" s="50">
        <v>14159</v>
      </c>
      <c r="CD358" s="50">
        <v>6221</v>
      </c>
      <c r="CE358" s="50">
        <v>8040</v>
      </c>
      <c r="CF358" s="50">
        <v>50603</v>
      </c>
      <c r="CG358" s="50">
        <v>27608</v>
      </c>
      <c r="CH358" s="50">
        <v>5574</v>
      </c>
      <c r="CI358" s="50">
        <v>671983</v>
      </c>
      <c r="CJ358" s="50">
        <v>394916</v>
      </c>
      <c r="CK358" s="50">
        <v>110629</v>
      </c>
      <c r="CL358" s="50">
        <v>1646</v>
      </c>
      <c r="CM358" s="50">
        <v>522</v>
      </c>
      <c r="CN358" s="50">
        <v>136</v>
      </c>
      <c r="CO358" s="50">
        <v>135242</v>
      </c>
      <c r="CP358" s="50">
        <v>21485</v>
      </c>
      <c r="CQ358" s="50">
        <v>9566</v>
      </c>
      <c r="CR358" s="50">
        <v>84256</v>
      </c>
      <c r="CS358" s="50">
        <v>17271</v>
      </c>
      <c r="CT358" s="50">
        <v>17535</v>
      </c>
      <c r="CU358" s="51"/>
      <c r="CV358" s="50">
        <f t="shared" si="691"/>
        <v>75671.97471000001</v>
      </c>
      <c r="CW358" s="57">
        <f t="shared" si="692"/>
        <v>45179.262240000004</v>
      </c>
      <c r="CX358" s="57">
        <f t="shared" si="693"/>
        <v>5873.6476440000006</v>
      </c>
      <c r="CY358" s="50">
        <f t="shared" si="694"/>
        <v>797014.18530000001</v>
      </c>
      <c r="CZ358" s="57">
        <f t="shared" si="695"/>
        <v>170015.31254400001</v>
      </c>
      <c r="DA358" s="57">
        <f t="shared" si="696"/>
        <v>49415.413428000007</v>
      </c>
      <c r="DB358" s="50">
        <f t="shared" si="697"/>
        <v>81262.200779999999</v>
      </c>
      <c r="DC358" s="57">
        <f t="shared" si="698"/>
        <v>36517.888176</v>
      </c>
      <c r="DD358" s="57">
        <f t="shared" si="699"/>
        <v>4427.8101720000004</v>
      </c>
      <c r="DE358" s="50">
        <f t="shared" si="700"/>
        <v>207585.78966000001</v>
      </c>
      <c r="DF358" s="57">
        <f t="shared" si="701"/>
        <v>75660.314352000001</v>
      </c>
      <c r="DG358" s="57">
        <f t="shared" si="702"/>
        <v>13712.646744000001</v>
      </c>
      <c r="DH358" s="50">
        <f t="shared" si="703"/>
        <v>336282.35103000002</v>
      </c>
      <c r="DI358" s="57">
        <f t="shared" si="704"/>
        <v>65360.697024000001</v>
      </c>
      <c r="DJ358" s="57">
        <f t="shared" si="705"/>
        <v>12748.620924000001</v>
      </c>
      <c r="DK358" s="50">
        <f t="shared" si="706"/>
        <v>129859.41708000001</v>
      </c>
      <c r="DL358" s="57">
        <f t="shared" si="707"/>
        <v>38190.948096</v>
      </c>
      <c r="DM358" s="57">
        <f t="shared" si="708"/>
        <v>9891.5623560000004</v>
      </c>
      <c r="DN358" s="50">
        <f t="shared" si="709"/>
        <v>17075.833020000002</v>
      </c>
      <c r="DO358" s="57">
        <f t="shared" si="710"/>
        <v>6541.8104640000001</v>
      </c>
      <c r="DP358" s="57">
        <f t="shared" si="711"/>
        <v>922.56667200000004</v>
      </c>
      <c r="DQ358" s="50">
        <f t="shared" si="712"/>
        <v>267089.81067000004</v>
      </c>
      <c r="DR358" s="57">
        <f t="shared" si="713"/>
        <v>102203.09769600001</v>
      </c>
      <c r="DS358" s="57">
        <f t="shared" si="714"/>
        <v>23492.443824000002</v>
      </c>
      <c r="DT358" s="50">
        <f t="shared" si="715"/>
        <v>179991.15948</v>
      </c>
      <c r="DU358" s="57">
        <f t="shared" si="716"/>
        <v>137682.59904</v>
      </c>
      <c r="DV358" s="57">
        <f t="shared" si="717"/>
        <v>20969.205192000001</v>
      </c>
      <c r="DW358" s="50">
        <f t="shared" si="718"/>
        <v>26574.141150000003</v>
      </c>
      <c r="DX358" s="57">
        <f t="shared" si="719"/>
        <v>10571.771952000001</v>
      </c>
      <c r="DY358" s="57">
        <f t="shared" si="720"/>
        <v>1389.4852320000002</v>
      </c>
      <c r="DZ358" s="50">
        <f t="shared" si="721"/>
        <v>54588.286260000001</v>
      </c>
      <c r="EA358" s="57">
        <f t="shared" si="722"/>
        <v>18920.593440000001</v>
      </c>
      <c r="EB358" s="57">
        <f t="shared" si="723"/>
        <v>1608.3197640000001</v>
      </c>
      <c r="EC358" s="50">
        <f t="shared" si="724"/>
        <v>35211.247560000003</v>
      </c>
      <c r="ED358" s="57">
        <f t="shared" si="725"/>
        <v>11499.064416000001</v>
      </c>
      <c r="EE358" s="57">
        <f t="shared" si="726"/>
        <v>1118.3236200000001</v>
      </c>
      <c r="EF358" s="50">
        <f t="shared" si="727"/>
        <v>87552.590850000008</v>
      </c>
      <c r="EG358" s="57">
        <f t="shared" si="728"/>
        <v>8628.6836160000003</v>
      </c>
      <c r="EH358" s="57">
        <f t="shared" si="729"/>
        <v>1246.0553640000001</v>
      </c>
      <c r="EI358" s="50">
        <f t="shared" si="730"/>
        <v>167384.70666000003</v>
      </c>
      <c r="EJ358" s="57">
        <f t="shared" si="731"/>
        <v>17361.817200000001</v>
      </c>
      <c r="EK358" s="57">
        <f t="shared" si="732"/>
        <v>2684.7817200000004</v>
      </c>
      <c r="EL358" s="50">
        <f t="shared" si="733"/>
        <v>76900.179060000009</v>
      </c>
      <c r="EM358" s="57">
        <f t="shared" si="734"/>
        <v>31323.296256000001</v>
      </c>
      <c r="EN358" s="57">
        <f t="shared" si="735"/>
        <v>1662.2569080000001</v>
      </c>
      <c r="EO358" s="50">
        <f t="shared" si="736"/>
        <v>85650.478650000005</v>
      </c>
      <c r="EP358" s="57">
        <f t="shared" si="737"/>
        <v>31008.883248000002</v>
      </c>
      <c r="EQ358" s="57">
        <f t="shared" si="738"/>
        <v>2651.6412360000004</v>
      </c>
      <c r="ER358" s="50">
        <f t="shared" si="739"/>
        <v>40461.310620000004</v>
      </c>
      <c r="ES358" s="57">
        <f t="shared" si="740"/>
        <v>9330.8638080000001</v>
      </c>
      <c r="ET358" s="57">
        <f t="shared" si="741"/>
        <v>1034.46612</v>
      </c>
      <c r="EU358" s="50">
        <f t="shared" si="742"/>
        <v>8356.4573400000008</v>
      </c>
      <c r="EV358" s="57">
        <f t="shared" si="743"/>
        <v>3277.5496320000002</v>
      </c>
      <c r="EW358" s="57">
        <f t="shared" si="744"/>
        <v>446.52441600000003</v>
      </c>
      <c r="EX358" s="50">
        <f t="shared" si="745"/>
        <v>113980.28103000001</v>
      </c>
      <c r="EY358" s="57">
        <f t="shared" si="746"/>
        <v>34803.367200000001</v>
      </c>
      <c r="EZ358" s="57">
        <f t="shared" si="747"/>
        <v>4546.0157040000004</v>
      </c>
      <c r="FA358" s="50">
        <f t="shared" si="748"/>
        <v>50564.093670000002</v>
      </c>
      <c r="FB358" s="57">
        <f t="shared" si="749"/>
        <v>27222.904128000002</v>
      </c>
      <c r="FC358" s="57">
        <f t="shared" si="750"/>
        <v>2917.5701400000003</v>
      </c>
      <c r="FD358" s="50">
        <f t="shared" si="751"/>
        <v>18568.93275</v>
      </c>
      <c r="FE358" s="57">
        <f t="shared" si="752"/>
        <v>3842.3236320000001</v>
      </c>
      <c r="FF358" s="57">
        <f t="shared" si="753"/>
        <v>2508.8822280000004</v>
      </c>
      <c r="FG358" s="50">
        <f t="shared" si="754"/>
        <v>134429.73759</v>
      </c>
      <c r="FH358" s="57">
        <f t="shared" si="755"/>
        <v>20699.432208000002</v>
      </c>
      <c r="FI358" s="57">
        <f t="shared" si="756"/>
        <v>5091.0223680000008</v>
      </c>
      <c r="FJ358" s="50">
        <f t="shared" si="757"/>
        <v>28831.586580000003</v>
      </c>
      <c r="FK358" s="57">
        <f t="shared" si="758"/>
        <v>7216.8815039999999</v>
      </c>
      <c r="FL358" s="57">
        <f t="shared" si="759"/>
        <v>1041.0405480000002</v>
      </c>
      <c r="FM358" s="50">
        <f t="shared" si="760"/>
        <v>62219.490390000006</v>
      </c>
      <c r="FN358" s="57">
        <f t="shared" si="761"/>
        <v>53126.761967999999</v>
      </c>
      <c r="FO358" s="57">
        <f t="shared" si="762"/>
        <v>1401.0240240000001</v>
      </c>
      <c r="FP358" s="50">
        <f t="shared" si="763"/>
        <v>75357.484380000009</v>
      </c>
      <c r="FQ358" s="57">
        <f t="shared" si="764"/>
        <v>29528.510928</v>
      </c>
      <c r="FR358" s="57">
        <f t="shared" si="765"/>
        <v>12430.901628000001</v>
      </c>
      <c r="FS358" s="50">
        <f t="shared" si="766"/>
        <v>8261.3517300000003</v>
      </c>
      <c r="FT358" s="57">
        <f t="shared" si="767"/>
        <v>1653.3924960000002</v>
      </c>
      <c r="FU358" s="57">
        <f t="shared" si="768"/>
        <v>1078.74288</v>
      </c>
      <c r="FV358" s="50">
        <f t="shared" si="769"/>
        <v>29525.332410000003</v>
      </c>
      <c r="FW358" s="57">
        <f t="shared" si="770"/>
        <v>7337.5438080000004</v>
      </c>
      <c r="FX358" s="57">
        <f t="shared" si="771"/>
        <v>747.87472800000012</v>
      </c>
      <c r="FY358" s="50">
        <f t="shared" si="772"/>
        <v>392081.92101000005</v>
      </c>
      <c r="FZ358" s="57">
        <f t="shared" si="773"/>
        <v>104959.194816</v>
      </c>
      <c r="GA358" s="57">
        <f t="shared" si="774"/>
        <v>14843.314188000002</v>
      </c>
      <c r="GB358" s="50">
        <f t="shared" si="775"/>
        <v>960.3916200000001</v>
      </c>
      <c r="GC358" s="57">
        <f t="shared" si="776"/>
        <v>138.735072</v>
      </c>
      <c r="GD358" s="57">
        <f t="shared" si="777"/>
        <v>18.247392000000001</v>
      </c>
      <c r="GE358" s="50">
        <f t="shared" si="778"/>
        <v>78909.649740000008</v>
      </c>
      <c r="GF358" s="57">
        <f t="shared" si="779"/>
        <v>5710.1973600000001</v>
      </c>
      <c r="GG358" s="57">
        <f t="shared" si="780"/>
        <v>1283.4893520000001</v>
      </c>
      <c r="GH358" s="50">
        <f t="shared" si="781"/>
        <v>49160.848320000005</v>
      </c>
      <c r="GI358" s="57">
        <f t="shared" si="782"/>
        <v>4590.2172959999998</v>
      </c>
      <c r="GJ358" s="57">
        <f t="shared" si="783"/>
        <v>2352.7060200000001</v>
      </c>
      <c r="GK358" s="51"/>
    </row>
    <row r="359" spans="1:193" s="45" customFormat="1">
      <c r="A359" s="45" t="s">
        <v>23</v>
      </c>
      <c r="B359" s="46">
        <v>41796</v>
      </c>
      <c r="C359" s="56">
        <v>0.59643500000000005</v>
      </c>
      <c r="D359" s="56">
        <v>0.254942</v>
      </c>
      <c r="E359" s="56">
        <v>0.13001499999999999</v>
      </c>
      <c r="F359" s="48">
        <v>142771</v>
      </c>
      <c r="G359" s="49">
        <v>198810</v>
      </c>
      <c r="H359" s="49">
        <v>49181</v>
      </c>
      <c r="I359" s="49">
        <f t="shared" si="788"/>
        <v>1365990</v>
      </c>
      <c r="J359" s="48">
        <v>643034</v>
      </c>
      <c r="K359" s="48">
        <v>282875</v>
      </c>
      <c r="L359" s="48">
        <v>140765</v>
      </c>
      <c r="M359" s="49">
        <v>134088</v>
      </c>
      <c r="N359" s="49">
        <v>30059</v>
      </c>
      <c r="O359" s="48">
        <v>347762</v>
      </c>
      <c r="P359" s="49">
        <v>318753</v>
      </c>
      <c r="Q359" s="49">
        <v>104095</v>
      </c>
      <c r="R359" s="48">
        <v>590442</v>
      </c>
      <c r="S359" s="49">
        <v>255105</v>
      </c>
      <c r="T359" s="49">
        <v>97622</v>
      </c>
      <c r="U359" s="48">
        <v>192741</v>
      </c>
      <c r="V359" s="49">
        <v>139037</v>
      </c>
      <c r="W359" s="49">
        <v>69861</v>
      </c>
      <c r="X359" s="48">
        <v>30022</v>
      </c>
      <c r="Y359" s="49">
        <v>27060</v>
      </c>
      <c r="Z359" s="49">
        <v>7592</v>
      </c>
      <c r="AA359" s="48">
        <v>423725</v>
      </c>
      <c r="AB359" s="49">
        <v>365335</v>
      </c>
      <c r="AC359" s="49">
        <v>126591</v>
      </c>
      <c r="AD359" s="48">
        <v>248890</v>
      </c>
      <c r="AE359" s="49">
        <v>470730</v>
      </c>
      <c r="AF359" s="49">
        <v>129283</v>
      </c>
      <c r="AG359" s="48">
        <v>57150</v>
      </c>
      <c r="AH359" s="49">
        <v>43016</v>
      </c>
      <c r="AI359" s="49">
        <v>11823</v>
      </c>
      <c r="AJ359" s="48">
        <v>91340</v>
      </c>
      <c r="AK359" s="49">
        <v>80652</v>
      </c>
      <c r="AL359" s="49">
        <v>12682</v>
      </c>
      <c r="AM359" s="48">
        <v>62905</v>
      </c>
      <c r="AN359" s="49">
        <v>46070</v>
      </c>
      <c r="AO359" s="49">
        <v>9296</v>
      </c>
      <c r="AP359" s="48">
        <v>140823</v>
      </c>
      <c r="AQ359" s="49">
        <v>31633</v>
      </c>
      <c r="AR359" s="49">
        <v>7761</v>
      </c>
      <c r="AS359" s="48">
        <v>214331</v>
      </c>
      <c r="AT359" s="49">
        <v>43295</v>
      </c>
      <c r="AU359" s="49">
        <v>12116</v>
      </c>
      <c r="AV359" s="48">
        <v>105886</v>
      </c>
      <c r="AW359" s="49">
        <v>108580</v>
      </c>
      <c r="AX359" s="49">
        <v>10208</v>
      </c>
      <c r="AY359" s="48">
        <v>123414</v>
      </c>
      <c r="AZ359" s="49">
        <v>102890</v>
      </c>
      <c r="BA359" s="49">
        <v>17250</v>
      </c>
      <c r="BB359" s="48">
        <v>44599</v>
      </c>
      <c r="BC359" s="49">
        <v>32098</v>
      </c>
      <c r="BD359" s="49">
        <v>6663</v>
      </c>
      <c r="BE359" s="48">
        <v>14354</v>
      </c>
      <c r="BF359" s="49">
        <v>13155</v>
      </c>
      <c r="BG359" s="49">
        <v>3342</v>
      </c>
      <c r="BH359" s="50">
        <v>227566</v>
      </c>
      <c r="BI359" s="50">
        <v>143965</v>
      </c>
      <c r="BJ359" s="50">
        <v>35727</v>
      </c>
      <c r="BK359" s="50">
        <v>139647</v>
      </c>
      <c r="BL359" s="50">
        <v>109989</v>
      </c>
      <c r="BM359" s="50">
        <v>22214</v>
      </c>
      <c r="BN359" s="50">
        <v>29726</v>
      </c>
      <c r="BO359" s="50">
        <v>14251</v>
      </c>
      <c r="BP359" s="50">
        <v>16904</v>
      </c>
      <c r="BQ359" s="50">
        <v>206608</v>
      </c>
      <c r="BR359" s="50">
        <v>67623</v>
      </c>
      <c r="BS359" s="50">
        <v>33821</v>
      </c>
      <c r="BT359" s="50">
        <v>49533</v>
      </c>
      <c r="BU359" s="50">
        <v>27348</v>
      </c>
      <c r="BV359" s="50">
        <v>7782</v>
      </c>
      <c r="BW359" s="50">
        <v>168350</v>
      </c>
      <c r="BX359" s="50">
        <v>189000</v>
      </c>
      <c r="BY359" s="50">
        <v>7111</v>
      </c>
      <c r="BZ359" s="50">
        <v>117847</v>
      </c>
      <c r="CA359" s="50">
        <v>83541</v>
      </c>
      <c r="CB359" s="50">
        <v>73254</v>
      </c>
      <c r="CC359" s="50">
        <v>20611</v>
      </c>
      <c r="CD359" s="50">
        <v>7153</v>
      </c>
      <c r="CE359" s="50">
        <v>9581</v>
      </c>
      <c r="CF359" s="50">
        <v>52185</v>
      </c>
      <c r="CG359" s="50">
        <v>28452</v>
      </c>
      <c r="CH359" s="50">
        <v>5791</v>
      </c>
      <c r="CI359" s="50">
        <v>614047</v>
      </c>
      <c r="CJ359" s="50">
        <v>366541</v>
      </c>
      <c r="CK359" s="50">
        <v>120023</v>
      </c>
      <c r="CL359" s="50">
        <v>2215</v>
      </c>
      <c r="CM359" s="50">
        <v>517</v>
      </c>
      <c r="CN359" s="50">
        <v>419</v>
      </c>
      <c r="CO359" s="50">
        <v>92762</v>
      </c>
      <c r="CP359" s="50">
        <v>16963</v>
      </c>
      <c r="CQ359" s="50">
        <v>7725</v>
      </c>
      <c r="CR359" s="50">
        <v>70125</v>
      </c>
      <c r="CS359" s="50">
        <v>16455</v>
      </c>
      <c r="CT359" s="50">
        <v>15602</v>
      </c>
      <c r="CU359" s="51"/>
      <c r="CV359" s="50">
        <f t="shared" si="691"/>
        <v>85153.621385000006</v>
      </c>
      <c r="CW359" s="57">
        <f t="shared" si="692"/>
        <v>50685.01902</v>
      </c>
      <c r="CX359" s="57">
        <f t="shared" si="693"/>
        <v>6394.267715</v>
      </c>
      <c r="CY359" s="50">
        <f t="shared" si="694"/>
        <v>814724.24565000006</v>
      </c>
      <c r="CZ359" s="57">
        <f t="shared" si="695"/>
        <v>163936.37402799999</v>
      </c>
      <c r="DA359" s="57">
        <f t="shared" si="696"/>
        <v>36777.993125000001</v>
      </c>
      <c r="DB359" s="50">
        <f t="shared" si="697"/>
        <v>83957.172775000014</v>
      </c>
      <c r="DC359" s="57">
        <f t="shared" si="698"/>
        <v>34184.662896000002</v>
      </c>
      <c r="DD359" s="57">
        <f t="shared" si="699"/>
        <v>3908.1208849999998</v>
      </c>
      <c r="DE359" s="50">
        <f t="shared" si="700"/>
        <v>207417.42847000001</v>
      </c>
      <c r="DF359" s="57">
        <f t="shared" si="701"/>
        <v>81263.527325999996</v>
      </c>
      <c r="DG359" s="57">
        <f t="shared" si="702"/>
        <v>13533.911424999998</v>
      </c>
      <c r="DH359" s="50">
        <f t="shared" si="703"/>
        <v>352160.27427000005</v>
      </c>
      <c r="DI359" s="57">
        <f t="shared" si="704"/>
        <v>65036.978909999998</v>
      </c>
      <c r="DJ359" s="57">
        <f t="shared" si="705"/>
        <v>12692.324329999999</v>
      </c>
      <c r="DK359" s="50">
        <f t="shared" si="706"/>
        <v>114957.47833500001</v>
      </c>
      <c r="DL359" s="57">
        <f t="shared" si="707"/>
        <v>35446.370854000001</v>
      </c>
      <c r="DM359" s="57">
        <f t="shared" si="708"/>
        <v>9082.9779149999995</v>
      </c>
      <c r="DN359" s="50">
        <f t="shared" si="709"/>
        <v>17906.171570000002</v>
      </c>
      <c r="DO359" s="57">
        <f t="shared" si="710"/>
        <v>6898.7305200000001</v>
      </c>
      <c r="DP359" s="57">
        <f t="shared" si="711"/>
        <v>987.07387999999992</v>
      </c>
      <c r="DQ359" s="50">
        <f t="shared" si="712"/>
        <v>252724.42037500002</v>
      </c>
      <c r="DR359" s="57">
        <f t="shared" si="713"/>
        <v>93139.235570000004</v>
      </c>
      <c r="DS359" s="57">
        <f t="shared" si="714"/>
        <v>16458.728864999997</v>
      </c>
      <c r="DT359" s="50">
        <f t="shared" si="715"/>
        <v>148446.70715</v>
      </c>
      <c r="DU359" s="57">
        <f t="shared" si="716"/>
        <v>120008.84766</v>
      </c>
      <c r="DV359" s="57">
        <f t="shared" si="717"/>
        <v>16808.729244999999</v>
      </c>
      <c r="DW359" s="50">
        <f t="shared" si="718"/>
        <v>34086.260249999999</v>
      </c>
      <c r="DX359" s="57">
        <f t="shared" si="719"/>
        <v>10966.585072</v>
      </c>
      <c r="DY359" s="57">
        <f t="shared" si="720"/>
        <v>1537.1673449999998</v>
      </c>
      <c r="DZ359" s="50">
        <f t="shared" si="721"/>
        <v>54478.372900000002</v>
      </c>
      <c r="EA359" s="57">
        <f t="shared" si="722"/>
        <v>20561.582183999999</v>
      </c>
      <c r="EB359" s="57">
        <f t="shared" si="723"/>
        <v>1648.8502299999998</v>
      </c>
      <c r="EC359" s="50">
        <f t="shared" si="724"/>
        <v>37518.743675000005</v>
      </c>
      <c r="ED359" s="57">
        <f t="shared" si="725"/>
        <v>11745.17794</v>
      </c>
      <c r="EE359" s="57">
        <f t="shared" si="726"/>
        <v>1208.6194399999999</v>
      </c>
      <c r="EF359" s="50">
        <f t="shared" si="727"/>
        <v>83991.766005000012</v>
      </c>
      <c r="EG359" s="57">
        <f t="shared" si="728"/>
        <v>8064.5802860000003</v>
      </c>
      <c r="EH359" s="57">
        <f t="shared" si="729"/>
        <v>1009.0464149999999</v>
      </c>
      <c r="EI359" s="50">
        <f t="shared" si="730"/>
        <v>127834.50998500001</v>
      </c>
      <c r="EJ359" s="57">
        <f t="shared" si="731"/>
        <v>11037.713890000001</v>
      </c>
      <c r="EK359" s="57">
        <f t="shared" si="732"/>
        <v>1575.2617399999999</v>
      </c>
      <c r="EL359" s="50">
        <f t="shared" si="733"/>
        <v>63154.116410000002</v>
      </c>
      <c r="EM359" s="57">
        <f t="shared" si="734"/>
        <v>27681.602360000001</v>
      </c>
      <c r="EN359" s="57">
        <f t="shared" si="735"/>
        <v>1327.1931199999999</v>
      </c>
      <c r="EO359" s="50">
        <f t="shared" si="736"/>
        <v>73608.429090000005</v>
      </c>
      <c r="EP359" s="57">
        <f t="shared" si="737"/>
        <v>26230.982380000001</v>
      </c>
      <c r="EQ359" s="57">
        <f t="shared" si="738"/>
        <v>2242.75875</v>
      </c>
      <c r="ER359" s="50">
        <f t="shared" si="739"/>
        <v>26600.404565000001</v>
      </c>
      <c r="ES359" s="57">
        <f t="shared" si="740"/>
        <v>8183.1283160000003</v>
      </c>
      <c r="ET359" s="57">
        <f t="shared" si="741"/>
        <v>866.28994499999999</v>
      </c>
      <c r="EU359" s="50">
        <f t="shared" si="742"/>
        <v>8561.2279900000012</v>
      </c>
      <c r="EV359" s="57">
        <f t="shared" si="743"/>
        <v>3353.7620099999999</v>
      </c>
      <c r="EW359" s="57">
        <f t="shared" si="744"/>
        <v>434.51012999999995</v>
      </c>
      <c r="EX359" s="50">
        <f t="shared" si="745"/>
        <v>135728.32721000002</v>
      </c>
      <c r="EY359" s="57">
        <f t="shared" si="746"/>
        <v>36702.725030000001</v>
      </c>
      <c r="EZ359" s="57">
        <f t="shared" si="747"/>
        <v>4645.0459049999999</v>
      </c>
      <c r="FA359" s="50">
        <f t="shared" si="748"/>
        <v>83290.358445000005</v>
      </c>
      <c r="FB359" s="57">
        <f t="shared" si="749"/>
        <v>28040.815638</v>
      </c>
      <c r="FC359" s="57">
        <f t="shared" si="750"/>
        <v>2888.1532099999999</v>
      </c>
      <c r="FD359" s="50">
        <f t="shared" si="751"/>
        <v>17729.626810000002</v>
      </c>
      <c r="FE359" s="57">
        <f t="shared" si="752"/>
        <v>3633.1784419999999</v>
      </c>
      <c r="FF359" s="57">
        <f t="shared" si="753"/>
        <v>2197.7735599999996</v>
      </c>
      <c r="FG359" s="50">
        <f t="shared" si="754"/>
        <v>123228.24248000002</v>
      </c>
      <c r="FH359" s="57">
        <f t="shared" si="755"/>
        <v>17239.942866000001</v>
      </c>
      <c r="FI359" s="57">
        <f t="shared" si="756"/>
        <v>4397.2373149999994</v>
      </c>
      <c r="FJ359" s="50">
        <f t="shared" si="757"/>
        <v>29543.214855000002</v>
      </c>
      <c r="FK359" s="57">
        <f t="shared" si="758"/>
        <v>6972.153816</v>
      </c>
      <c r="FL359" s="57">
        <f t="shared" si="759"/>
        <v>1011.7767299999999</v>
      </c>
      <c r="FM359" s="50">
        <f t="shared" si="760"/>
        <v>100409.83225000001</v>
      </c>
      <c r="FN359" s="57">
        <f t="shared" si="761"/>
        <v>48184.038</v>
      </c>
      <c r="FO359" s="57">
        <f t="shared" si="762"/>
        <v>924.53666499999997</v>
      </c>
      <c r="FP359" s="50">
        <f t="shared" si="763"/>
        <v>70288.075445000009</v>
      </c>
      <c r="FQ359" s="57">
        <f t="shared" si="764"/>
        <v>21298.109622</v>
      </c>
      <c r="FR359" s="57">
        <f t="shared" si="765"/>
        <v>9524.1188099999999</v>
      </c>
      <c r="FS359" s="50">
        <f t="shared" si="766"/>
        <v>12293.121785000001</v>
      </c>
      <c r="FT359" s="57">
        <f t="shared" si="767"/>
        <v>1823.600126</v>
      </c>
      <c r="FU359" s="57">
        <f t="shared" si="768"/>
        <v>1245.6737149999999</v>
      </c>
      <c r="FV359" s="50">
        <f t="shared" si="769"/>
        <v>31124.960475000003</v>
      </c>
      <c r="FW359" s="57">
        <f t="shared" si="770"/>
        <v>7253.6097840000002</v>
      </c>
      <c r="FX359" s="57">
        <f t="shared" si="771"/>
        <v>752.91686499999992</v>
      </c>
      <c r="FY359" s="50">
        <f t="shared" si="772"/>
        <v>366239.12244500004</v>
      </c>
      <c r="FZ359" s="57">
        <f t="shared" si="773"/>
        <v>93446.695621999999</v>
      </c>
      <c r="GA359" s="57">
        <f t="shared" si="774"/>
        <v>15604.790344999999</v>
      </c>
      <c r="GB359" s="50">
        <f t="shared" si="775"/>
        <v>1321.1035250000002</v>
      </c>
      <c r="GC359" s="57">
        <f t="shared" si="776"/>
        <v>131.805014</v>
      </c>
      <c r="GD359" s="57">
        <f t="shared" si="777"/>
        <v>54.476284999999997</v>
      </c>
      <c r="GE359" s="50">
        <f t="shared" si="778"/>
        <v>55326.503470000003</v>
      </c>
      <c r="GF359" s="57">
        <f t="shared" si="779"/>
        <v>4324.5811460000004</v>
      </c>
      <c r="GG359" s="57">
        <f t="shared" si="780"/>
        <v>1004.365875</v>
      </c>
      <c r="GH359" s="50">
        <f t="shared" si="781"/>
        <v>41825.004375000004</v>
      </c>
      <c r="GI359" s="57">
        <f t="shared" si="782"/>
        <v>4195.0706099999998</v>
      </c>
      <c r="GJ359" s="57">
        <f t="shared" si="783"/>
        <v>2028.4940299999998</v>
      </c>
      <c r="GK359" s="51"/>
    </row>
    <row r="360" spans="1:193" s="45" customFormat="1">
      <c r="A360" s="45" t="s">
        <v>23</v>
      </c>
      <c r="B360" s="46">
        <v>41795</v>
      </c>
      <c r="C360" s="56">
        <v>0.60438400000000003</v>
      </c>
      <c r="D360" s="56">
        <v>0.24809100000000001</v>
      </c>
      <c r="E360" s="56">
        <v>0.12797900000000001</v>
      </c>
      <c r="F360" s="48">
        <v>159884</v>
      </c>
      <c r="G360" s="49">
        <v>204436</v>
      </c>
      <c r="H360" s="49">
        <v>52060</v>
      </c>
      <c r="I360" s="49">
        <v>1369314</v>
      </c>
      <c r="J360" s="48">
        <v>656803</v>
      </c>
      <c r="K360" s="48">
        <v>289822</v>
      </c>
      <c r="L360" s="48">
        <v>147087</v>
      </c>
      <c r="M360" s="49">
        <v>138057</v>
      </c>
      <c r="N360" s="49">
        <v>27905</v>
      </c>
      <c r="O360" s="48">
        <v>383599</v>
      </c>
      <c r="P360" s="49">
        <v>327956</v>
      </c>
      <c r="Q360" s="49">
        <v>106574</v>
      </c>
      <c r="R360" s="48">
        <v>613407</v>
      </c>
      <c r="S360" s="49">
        <v>256470</v>
      </c>
      <c r="T360" s="49">
        <v>95879</v>
      </c>
      <c r="U360" s="48">
        <v>203647</v>
      </c>
      <c r="V360" s="49">
        <v>139539</v>
      </c>
      <c r="W360" s="49">
        <v>68369</v>
      </c>
      <c r="X360" s="48">
        <v>33428</v>
      </c>
      <c r="Y360" s="49">
        <v>29547</v>
      </c>
      <c r="Z360" s="49">
        <v>7658</v>
      </c>
      <c r="AA360" s="48">
        <v>426246</v>
      </c>
      <c r="AB360" s="49">
        <v>354975</v>
      </c>
      <c r="AC360" s="49">
        <v>86733</v>
      </c>
      <c r="AD360" s="48">
        <v>253145</v>
      </c>
      <c r="AE360" s="49">
        <v>456999</v>
      </c>
      <c r="AF360" s="49">
        <v>121339</v>
      </c>
      <c r="AG360" s="48">
        <v>54487</v>
      </c>
      <c r="AH360" s="49">
        <v>44027</v>
      </c>
      <c r="AI360" s="49">
        <v>10233</v>
      </c>
      <c r="AJ360" s="48">
        <v>100692</v>
      </c>
      <c r="AK360" s="49">
        <v>83148</v>
      </c>
      <c r="AL360" s="49">
        <v>12515</v>
      </c>
      <c r="AM360" s="48">
        <v>66373</v>
      </c>
      <c r="AN360" s="49">
        <v>49038</v>
      </c>
      <c r="AO360" s="49">
        <v>9121</v>
      </c>
      <c r="AP360" s="48">
        <v>144705</v>
      </c>
      <c r="AQ360" s="49">
        <v>32007</v>
      </c>
      <c r="AR360" s="49">
        <v>7620</v>
      </c>
      <c r="AS360" s="48">
        <v>220654</v>
      </c>
      <c r="AT360" s="49">
        <v>41406</v>
      </c>
      <c r="AU360" s="49">
        <v>12671</v>
      </c>
      <c r="AV360" s="48">
        <v>106523</v>
      </c>
      <c r="AW360" s="49">
        <v>103698</v>
      </c>
      <c r="AX360" s="49">
        <v>9357</v>
      </c>
      <c r="AY360" s="48">
        <v>124636</v>
      </c>
      <c r="AZ360" s="49">
        <v>91356</v>
      </c>
      <c r="BA360" s="49">
        <v>16862</v>
      </c>
      <c r="BB360" s="48">
        <v>45694</v>
      </c>
      <c r="BC360" s="49">
        <v>31087</v>
      </c>
      <c r="BD360" s="49">
        <v>6192</v>
      </c>
      <c r="BE360" s="48">
        <v>16418</v>
      </c>
      <c r="BF360" s="49">
        <v>13672</v>
      </c>
      <c r="BG360" s="49">
        <v>3435</v>
      </c>
      <c r="BH360" s="50">
        <v>233335</v>
      </c>
      <c r="BI360" s="50">
        <v>146461</v>
      </c>
      <c r="BJ360" s="50">
        <v>35987</v>
      </c>
      <c r="BK360" s="50">
        <v>147400</v>
      </c>
      <c r="BL360" s="50">
        <v>104296</v>
      </c>
      <c r="BM360" s="50">
        <v>20523</v>
      </c>
      <c r="BN360" s="50">
        <v>28775</v>
      </c>
      <c r="BO360" s="50">
        <v>15338</v>
      </c>
      <c r="BP360" s="50">
        <v>17117</v>
      </c>
      <c r="BQ360" s="50">
        <v>192003</v>
      </c>
      <c r="BR360" s="50">
        <v>65044</v>
      </c>
      <c r="BS360" s="50">
        <v>30666</v>
      </c>
      <c r="BT360" s="50">
        <v>49288</v>
      </c>
      <c r="BU360" s="50">
        <v>29364</v>
      </c>
      <c r="BV360" s="50">
        <v>8299</v>
      </c>
      <c r="BW360" s="50">
        <v>118857</v>
      </c>
      <c r="BX360" s="50">
        <v>181055</v>
      </c>
      <c r="BY360" s="50">
        <v>6653</v>
      </c>
      <c r="BZ360" s="50">
        <v>96445</v>
      </c>
      <c r="CA360" s="50">
        <v>71390</v>
      </c>
      <c r="CB360" s="50">
        <v>65130</v>
      </c>
      <c r="CC360" s="50">
        <v>21291</v>
      </c>
      <c r="CD360" s="50">
        <v>7148</v>
      </c>
      <c r="CE360" s="50">
        <v>8242</v>
      </c>
      <c r="CF360" s="50">
        <v>49710</v>
      </c>
      <c r="CG360" s="50">
        <v>28187</v>
      </c>
      <c r="CH360" s="50">
        <v>5734</v>
      </c>
      <c r="CI360" s="50">
        <v>559971</v>
      </c>
      <c r="CJ360" s="50">
        <v>354168</v>
      </c>
      <c r="CK360" s="50">
        <v>122992</v>
      </c>
      <c r="CL360" s="50">
        <v>2351</v>
      </c>
      <c r="CM360" s="50">
        <v>925</v>
      </c>
      <c r="CN360" s="50">
        <v>374</v>
      </c>
      <c r="CO360" s="50">
        <v>70476</v>
      </c>
      <c r="CP360" s="50">
        <v>15997</v>
      </c>
      <c r="CQ360" s="50">
        <v>7472</v>
      </c>
      <c r="CR360" s="50">
        <v>62304</v>
      </c>
      <c r="CS360" s="50">
        <v>16237</v>
      </c>
      <c r="CT360" s="50">
        <v>13161</v>
      </c>
      <c r="CU360" s="51"/>
      <c r="CV360" s="50">
        <f t="shared" si="691"/>
        <v>96631.331456</v>
      </c>
      <c r="CW360" s="57">
        <f t="shared" si="692"/>
        <v>50718.731676000003</v>
      </c>
      <c r="CX360" s="57">
        <f t="shared" si="693"/>
        <v>6662.5867400000006</v>
      </c>
      <c r="CY360" s="50">
        <f t="shared" si="694"/>
        <v>827591.47257600003</v>
      </c>
      <c r="CZ360" s="57">
        <f t="shared" si="695"/>
        <v>162946.913073</v>
      </c>
      <c r="DA360" s="57">
        <f t="shared" si="696"/>
        <v>37091.129738000003</v>
      </c>
      <c r="DB360" s="50">
        <f t="shared" si="697"/>
        <v>88897.029408000002</v>
      </c>
      <c r="DC360" s="57">
        <f t="shared" si="698"/>
        <v>34250.699186999998</v>
      </c>
      <c r="DD360" s="57">
        <f t="shared" si="699"/>
        <v>3571.2539950000005</v>
      </c>
      <c r="DE360" s="50">
        <f t="shared" si="700"/>
        <v>231841.098016</v>
      </c>
      <c r="DF360" s="57">
        <f t="shared" si="701"/>
        <v>81362.931995999999</v>
      </c>
      <c r="DG360" s="57">
        <f t="shared" si="702"/>
        <v>13639.233946</v>
      </c>
      <c r="DH360" s="50">
        <f t="shared" si="703"/>
        <v>370733.37628800003</v>
      </c>
      <c r="DI360" s="57">
        <f t="shared" si="704"/>
        <v>63627.89877</v>
      </c>
      <c r="DJ360" s="57">
        <f t="shared" si="705"/>
        <v>12270.498541000001</v>
      </c>
      <c r="DK360" s="50">
        <f t="shared" si="706"/>
        <v>123080.988448</v>
      </c>
      <c r="DL360" s="57">
        <f t="shared" si="707"/>
        <v>34618.370048999997</v>
      </c>
      <c r="DM360" s="57">
        <f t="shared" si="708"/>
        <v>8749.7962509999998</v>
      </c>
      <c r="DN360" s="50">
        <f t="shared" si="709"/>
        <v>20203.348352000001</v>
      </c>
      <c r="DO360" s="57">
        <f t="shared" si="710"/>
        <v>7330.3447770000002</v>
      </c>
      <c r="DP360" s="57">
        <f t="shared" si="711"/>
        <v>980.0631820000001</v>
      </c>
      <c r="DQ360" s="50">
        <f t="shared" si="712"/>
        <v>257616.262464</v>
      </c>
      <c r="DR360" s="57">
        <f t="shared" si="713"/>
        <v>88066.102725000004</v>
      </c>
      <c r="DS360" s="57">
        <f t="shared" si="714"/>
        <v>11100.002607</v>
      </c>
      <c r="DT360" s="50">
        <f t="shared" si="715"/>
        <v>152996.78768000001</v>
      </c>
      <c r="DU360" s="57">
        <f t="shared" si="716"/>
        <v>113377.338909</v>
      </c>
      <c r="DV360" s="57">
        <f t="shared" si="717"/>
        <v>15528.843881000001</v>
      </c>
      <c r="DW360" s="50">
        <f t="shared" si="718"/>
        <v>32931.071007999999</v>
      </c>
      <c r="DX360" s="57">
        <f t="shared" si="719"/>
        <v>10922.702456999999</v>
      </c>
      <c r="DY360" s="57">
        <f t="shared" si="720"/>
        <v>1309.609107</v>
      </c>
      <c r="DZ360" s="50">
        <f t="shared" si="721"/>
        <v>60856.633728000001</v>
      </c>
      <c r="EA360" s="57">
        <f t="shared" si="722"/>
        <v>20628.270467999999</v>
      </c>
      <c r="EB360" s="57">
        <f t="shared" si="723"/>
        <v>1601.657185</v>
      </c>
      <c r="EC360" s="50">
        <f t="shared" si="724"/>
        <v>40114.779232000001</v>
      </c>
      <c r="ED360" s="57">
        <f t="shared" si="725"/>
        <v>12165.886458000001</v>
      </c>
      <c r="EE360" s="57">
        <f t="shared" si="726"/>
        <v>1167.2964590000001</v>
      </c>
      <c r="EF360" s="50">
        <f t="shared" si="727"/>
        <v>87457.38672000001</v>
      </c>
      <c r="EG360" s="57">
        <f t="shared" si="728"/>
        <v>7940.6486370000002</v>
      </c>
      <c r="EH360" s="57">
        <f t="shared" si="729"/>
        <v>975.1999800000001</v>
      </c>
      <c r="EI360" s="50">
        <f t="shared" si="730"/>
        <v>133359.74713600002</v>
      </c>
      <c r="EJ360" s="57">
        <f t="shared" si="731"/>
        <v>10272.455946</v>
      </c>
      <c r="EK360" s="57">
        <f t="shared" si="732"/>
        <v>1621.6219090000002</v>
      </c>
      <c r="EL360" s="50">
        <f t="shared" si="733"/>
        <v>64380.796832</v>
      </c>
      <c r="EM360" s="57">
        <f t="shared" si="734"/>
        <v>25726.540518000002</v>
      </c>
      <c r="EN360" s="57">
        <f t="shared" si="735"/>
        <v>1197.499503</v>
      </c>
      <c r="EO360" s="50">
        <f t="shared" si="736"/>
        <v>75328.004224000004</v>
      </c>
      <c r="EP360" s="57">
        <f t="shared" si="737"/>
        <v>22664.601396000002</v>
      </c>
      <c r="EQ360" s="57">
        <f t="shared" si="738"/>
        <v>2157.981898</v>
      </c>
      <c r="ER360" s="50">
        <f t="shared" si="739"/>
        <v>27616.722496000002</v>
      </c>
      <c r="ES360" s="57">
        <f t="shared" si="740"/>
        <v>7712.4049169999998</v>
      </c>
      <c r="ET360" s="57">
        <f t="shared" si="741"/>
        <v>792.44596800000011</v>
      </c>
      <c r="EU360" s="50">
        <f t="shared" si="742"/>
        <v>9922.7765120000004</v>
      </c>
      <c r="EV360" s="57">
        <f t="shared" si="743"/>
        <v>3391.9001520000002</v>
      </c>
      <c r="EW360" s="57">
        <f t="shared" si="744"/>
        <v>439.60786500000006</v>
      </c>
      <c r="EX360" s="50">
        <f t="shared" si="745"/>
        <v>141023.94064000002</v>
      </c>
      <c r="EY360" s="57">
        <f t="shared" si="746"/>
        <v>36335.655951000001</v>
      </c>
      <c r="EZ360" s="57">
        <f t="shared" si="747"/>
        <v>4605.5802730000005</v>
      </c>
      <c r="FA360" s="50">
        <f t="shared" si="748"/>
        <v>89086.2016</v>
      </c>
      <c r="FB360" s="57">
        <f t="shared" si="749"/>
        <v>25874.898936000001</v>
      </c>
      <c r="FC360" s="57">
        <f t="shared" si="750"/>
        <v>2626.5130170000002</v>
      </c>
      <c r="FD360" s="50">
        <f t="shared" si="751"/>
        <v>17391.149600000001</v>
      </c>
      <c r="FE360" s="57">
        <f t="shared" si="752"/>
        <v>3805.2197580000002</v>
      </c>
      <c r="FF360" s="57">
        <f t="shared" si="753"/>
        <v>2190.6165430000001</v>
      </c>
      <c r="FG360" s="50">
        <f t="shared" si="754"/>
        <v>116043.54115200001</v>
      </c>
      <c r="FH360" s="57">
        <f t="shared" si="755"/>
        <v>16136.831004</v>
      </c>
      <c r="FI360" s="57">
        <f t="shared" si="756"/>
        <v>3924.6040140000005</v>
      </c>
      <c r="FJ360" s="50">
        <f t="shared" si="757"/>
        <v>29788.878592000001</v>
      </c>
      <c r="FK360" s="57">
        <f t="shared" si="758"/>
        <v>7284.9441240000006</v>
      </c>
      <c r="FL360" s="57">
        <f t="shared" si="759"/>
        <v>1062.0977210000001</v>
      </c>
      <c r="FM360" s="50">
        <f t="shared" si="760"/>
        <v>71835.269088000001</v>
      </c>
      <c r="FN360" s="57">
        <f t="shared" si="761"/>
        <v>44918.116005000003</v>
      </c>
      <c r="FO360" s="57">
        <f t="shared" si="762"/>
        <v>851.44428700000003</v>
      </c>
      <c r="FP360" s="50">
        <f t="shared" si="763"/>
        <v>58289.814880000005</v>
      </c>
      <c r="FQ360" s="57">
        <f t="shared" si="764"/>
        <v>17711.216489999999</v>
      </c>
      <c r="FR360" s="57">
        <f t="shared" si="765"/>
        <v>8335.2722700000013</v>
      </c>
      <c r="FS360" s="50">
        <f t="shared" si="766"/>
        <v>12867.939744000001</v>
      </c>
      <c r="FT360" s="57">
        <f t="shared" si="767"/>
        <v>1773.354468</v>
      </c>
      <c r="FU360" s="57">
        <f t="shared" si="768"/>
        <v>1054.8029180000001</v>
      </c>
      <c r="FV360" s="50">
        <f t="shared" si="769"/>
        <v>30043.928640000002</v>
      </c>
      <c r="FW360" s="57">
        <f t="shared" si="770"/>
        <v>6992.9410170000001</v>
      </c>
      <c r="FX360" s="57">
        <f t="shared" si="771"/>
        <v>733.83158600000002</v>
      </c>
      <c r="FY360" s="50">
        <f t="shared" si="772"/>
        <v>338437.51286399999</v>
      </c>
      <c r="FZ360" s="57">
        <f t="shared" si="773"/>
        <v>87865.893288000007</v>
      </c>
      <c r="GA360" s="57">
        <f t="shared" si="774"/>
        <v>15740.393168000001</v>
      </c>
      <c r="GB360" s="50">
        <f t="shared" si="775"/>
        <v>1420.906784</v>
      </c>
      <c r="GC360" s="57">
        <f t="shared" si="776"/>
        <v>229.48417499999999</v>
      </c>
      <c r="GD360" s="57">
        <f t="shared" si="777"/>
        <v>47.864146000000005</v>
      </c>
      <c r="GE360" s="50">
        <f t="shared" si="778"/>
        <v>42594.566784000002</v>
      </c>
      <c r="GF360" s="57">
        <f t="shared" si="779"/>
        <v>3968.7117269999999</v>
      </c>
      <c r="GG360" s="57">
        <f t="shared" si="780"/>
        <v>956.25908800000002</v>
      </c>
      <c r="GH360" s="50">
        <f t="shared" si="781"/>
        <v>37655.540736000003</v>
      </c>
      <c r="GI360" s="57">
        <f t="shared" si="782"/>
        <v>4028.2535670000002</v>
      </c>
      <c r="GJ360" s="57">
        <f t="shared" si="783"/>
        <v>1684.331619</v>
      </c>
      <c r="GK360" s="51"/>
    </row>
    <row r="361" spans="1:193" s="45" customFormat="1">
      <c r="A361" s="45" t="s">
        <v>23</v>
      </c>
      <c r="B361" s="46">
        <v>41794</v>
      </c>
      <c r="C361" s="56">
        <v>0.60759300000000005</v>
      </c>
      <c r="D361" s="56">
        <v>0.24851999999999999</v>
      </c>
      <c r="E361" s="56">
        <v>0.122929</v>
      </c>
      <c r="F361" s="48">
        <v>164801</v>
      </c>
      <c r="G361" s="49">
        <v>192491</v>
      </c>
      <c r="H361" s="49">
        <v>51434</v>
      </c>
      <c r="I361" s="49">
        <f t="shared" ref="I361:I366" si="789">I360</f>
        <v>1369314</v>
      </c>
      <c r="J361" s="48">
        <v>709780</v>
      </c>
      <c r="K361" s="48">
        <v>341785</v>
      </c>
      <c r="L361" s="48">
        <v>146349</v>
      </c>
      <c r="M361" s="49">
        <v>124528</v>
      </c>
      <c r="N361" s="49">
        <v>29109</v>
      </c>
      <c r="O361" s="48">
        <v>404189</v>
      </c>
      <c r="P361" s="49">
        <v>377641</v>
      </c>
      <c r="Q361" s="49">
        <v>107576</v>
      </c>
      <c r="R361" s="48">
        <v>567468</v>
      </c>
      <c r="S361" s="49">
        <v>237130</v>
      </c>
      <c r="T361" s="49">
        <v>91477</v>
      </c>
      <c r="U361" s="48">
        <v>204231</v>
      </c>
      <c r="V361" s="49">
        <v>150924</v>
      </c>
      <c r="W361" s="49">
        <v>69106</v>
      </c>
      <c r="X361" s="48">
        <v>30594</v>
      </c>
      <c r="Y361" s="49">
        <v>29848</v>
      </c>
      <c r="Z361" s="49">
        <v>7468</v>
      </c>
      <c r="AA361" s="48">
        <v>438104</v>
      </c>
      <c r="AB361" s="49">
        <v>377024</v>
      </c>
      <c r="AC361" s="49">
        <v>78458</v>
      </c>
      <c r="AD361" s="48">
        <v>263816</v>
      </c>
      <c r="AE361" s="49">
        <v>483096</v>
      </c>
      <c r="AF361" s="49">
        <v>126040</v>
      </c>
      <c r="AG361" s="48">
        <v>46987</v>
      </c>
      <c r="AH361" s="49">
        <v>50124</v>
      </c>
      <c r="AI361" s="49">
        <v>9410</v>
      </c>
      <c r="AJ361" s="48">
        <v>125769</v>
      </c>
      <c r="AK361" s="49">
        <v>87542</v>
      </c>
      <c r="AL361" s="49">
        <v>14031</v>
      </c>
      <c r="AM361" s="48">
        <v>65960</v>
      </c>
      <c r="AN361" s="49">
        <v>51442</v>
      </c>
      <c r="AO361" s="49">
        <v>9207</v>
      </c>
      <c r="AP361" s="48">
        <v>138055</v>
      </c>
      <c r="AQ361" s="49">
        <v>32224</v>
      </c>
      <c r="AR361" s="49">
        <v>7381</v>
      </c>
      <c r="AS361" s="48">
        <v>221801</v>
      </c>
      <c r="AT361" s="49">
        <v>44174</v>
      </c>
      <c r="AU361" s="49">
        <v>12346</v>
      </c>
      <c r="AV361" s="48">
        <v>118115</v>
      </c>
      <c r="AW361" s="49">
        <v>117915</v>
      </c>
      <c r="AX361" s="49">
        <v>10687</v>
      </c>
      <c r="AY361" s="48">
        <v>116118</v>
      </c>
      <c r="AZ361" s="49">
        <v>82971</v>
      </c>
      <c r="BA361" s="49">
        <v>15433</v>
      </c>
      <c r="BB361" s="48">
        <v>45653</v>
      </c>
      <c r="BC361" s="49">
        <v>31245</v>
      </c>
      <c r="BD361" s="49">
        <v>6129</v>
      </c>
      <c r="BE361" s="48">
        <v>15843</v>
      </c>
      <c r="BF361" s="49">
        <v>15476</v>
      </c>
      <c r="BG361" s="49">
        <v>3638</v>
      </c>
      <c r="BH361" s="50">
        <v>250923</v>
      </c>
      <c r="BI361" s="50">
        <v>158029</v>
      </c>
      <c r="BJ361" s="50">
        <v>36060</v>
      </c>
      <c r="BK361" s="50">
        <v>141127</v>
      </c>
      <c r="BL361" s="50">
        <v>92790</v>
      </c>
      <c r="BM361" s="50">
        <v>18222</v>
      </c>
      <c r="BN361" s="50">
        <v>29646</v>
      </c>
      <c r="BO361" s="50">
        <v>15653</v>
      </c>
      <c r="BP361" s="50">
        <v>17453</v>
      </c>
      <c r="BQ361" s="50">
        <v>188466</v>
      </c>
      <c r="BR361" s="50">
        <v>62788</v>
      </c>
      <c r="BS361" s="50">
        <v>30863</v>
      </c>
      <c r="BT361" s="50">
        <v>53812</v>
      </c>
      <c r="BU361" s="50">
        <v>39854</v>
      </c>
      <c r="BV361" s="50">
        <v>9872</v>
      </c>
      <c r="BW361" s="50">
        <v>118167</v>
      </c>
      <c r="BX361" s="50">
        <v>193568</v>
      </c>
      <c r="BY361" s="50">
        <v>7550</v>
      </c>
      <c r="BZ361" s="50">
        <v>97956</v>
      </c>
      <c r="CA361" s="50">
        <v>68756</v>
      </c>
      <c r="CB361" s="50">
        <v>63665</v>
      </c>
      <c r="CC361" s="50">
        <v>21293</v>
      </c>
      <c r="CD361" s="50">
        <v>7095</v>
      </c>
      <c r="CE361" s="50">
        <v>9140</v>
      </c>
      <c r="CF361" s="50">
        <v>51238</v>
      </c>
      <c r="CG361" s="50">
        <v>32554</v>
      </c>
      <c r="CH361" s="50">
        <v>6748</v>
      </c>
      <c r="CI361" s="50">
        <v>556278</v>
      </c>
      <c r="CJ361" s="50">
        <v>378996</v>
      </c>
      <c r="CK361" s="50">
        <v>131757</v>
      </c>
      <c r="CL361" s="50">
        <v>2732</v>
      </c>
      <c r="CM361" s="50">
        <v>1087</v>
      </c>
      <c r="CN361" s="50">
        <v>385</v>
      </c>
      <c r="CO361" s="50">
        <v>69150</v>
      </c>
      <c r="CP361" s="50">
        <v>13741</v>
      </c>
      <c r="CQ361" s="50">
        <v>7282</v>
      </c>
      <c r="CR361" s="50">
        <v>65128</v>
      </c>
      <c r="CS361" s="50">
        <v>15281</v>
      </c>
      <c r="CT361" s="50">
        <v>13989</v>
      </c>
      <c r="CU361" s="51"/>
      <c r="CV361" s="50">
        <f t="shared" si="691"/>
        <v>100131.93399300001</v>
      </c>
      <c r="CW361" s="57">
        <f t="shared" si="692"/>
        <v>47837.863319999997</v>
      </c>
      <c r="CX361" s="57">
        <f t="shared" si="693"/>
        <v>6322.7301859999998</v>
      </c>
      <c r="CY361" s="50">
        <f t="shared" si="694"/>
        <v>831985.60120200005</v>
      </c>
      <c r="CZ361" s="57">
        <f t="shared" si="695"/>
        <v>176394.52559999999</v>
      </c>
      <c r="DA361" s="57">
        <f t="shared" si="696"/>
        <v>42015.288264999996</v>
      </c>
      <c r="DB361" s="50">
        <f t="shared" si="697"/>
        <v>88920.627957000004</v>
      </c>
      <c r="DC361" s="57">
        <f t="shared" si="698"/>
        <v>30947.698559999997</v>
      </c>
      <c r="DD361" s="57">
        <f t="shared" si="699"/>
        <v>3578.3402609999998</v>
      </c>
      <c r="DE361" s="50">
        <f t="shared" si="700"/>
        <v>245582.40707700001</v>
      </c>
      <c r="DF361" s="57">
        <f t="shared" si="701"/>
        <v>93851.341319999992</v>
      </c>
      <c r="DG361" s="57">
        <f t="shared" si="702"/>
        <v>13224.210104</v>
      </c>
      <c r="DH361" s="50">
        <f t="shared" si="703"/>
        <v>344789.58452400001</v>
      </c>
      <c r="DI361" s="57">
        <f t="shared" si="704"/>
        <v>58931.547599999998</v>
      </c>
      <c r="DJ361" s="57">
        <f t="shared" si="705"/>
        <v>11245.176132999999</v>
      </c>
      <c r="DK361" s="50">
        <f t="shared" si="706"/>
        <v>124089.32598300002</v>
      </c>
      <c r="DL361" s="57">
        <f t="shared" si="707"/>
        <v>37507.63248</v>
      </c>
      <c r="DM361" s="57">
        <f t="shared" si="708"/>
        <v>8495.1314739999998</v>
      </c>
      <c r="DN361" s="50">
        <f t="shared" si="709"/>
        <v>18588.700242000003</v>
      </c>
      <c r="DO361" s="57">
        <f t="shared" si="710"/>
        <v>7417.8249599999999</v>
      </c>
      <c r="DP361" s="57">
        <f t="shared" si="711"/>
        <v>918.033772</v>
      </c>
      <c r="DQ361" s="50">
        <f t="shared" si="712"/>
        <v>266188.923672</v>
      </c>
      <c r="DR361" s="57">
        <f t="shared" si="713"/>
        <v>93698.004480000003</v>
      </c>
      <c r="DS361" s="57">
        <f t="shared" si="714"/>
        <v>9644.7634820000003</v>
      </c>
      <c r="DT361" s="50">
        <f t="shared" si="715"/>
        <v>160292.75488800002</v>
      </c>
      <c r="DU361" s="57">
        <f t="shared" si="716"/>
        <v>120059.01792</v>
      </c>
      <c r="DV361" s="57">
        <f t="shared" si="717"/>
        <v>15493.971159999999</v>
      </c>
      <c r="DW361" s="50">
        <f t="shared" si="718"/>
        <v>28548.972291000002</v>
      </c>
      <c r="DX361" s="57">
        <f t="shared" si="719"/>
        <v>12456.81648</v>
      </c>
      <c r="DY361" s="57">
        <f t="shared" si="720"/>
        <v>1156.76189</v>
      </c>
      <c r="DZ361" s="50">
        <f t="shared" si="721"/>
        <v>76416.364017</v>
      </c>
      <c r="EA361" s="57">
        <f t="shared" si="722"/>
        <v>21755.937839999999</v>
      </c>
      <c r="EB361" s="57">
        <f t="shared" si="723"/>
        <v>1724.8167989999999</v>
      </c>
      <c r="EC361" s="50">
        <f t="shared" si="724"/>
        <v>40076.834280000003</v>
      </c>
      <c r="ED361" s="57">
        <f t="shared" si="725"/>
        <v>12784.36584</v>
      </c>
      <c r="EE361" s="57">
        <f t="shared" si="726"/>
        <v>1131.807303</v>
      </c>
      <c r="EF361" s="50">
        <f t="shared" si="727"/>
        <v>83881.251615000001</v>
      </c>
      <c r="EG361" s="57">
        <f t="shared" si="728"/>
        <v>8008.3084799999997</v>
      </c>
      <c r="EH361" s="57">
        <f t="shared" si="729"/>
        <v>907.33894899999996</v>
      </c>
      <c r="EI361" s="50">
        <f t="shared" si="730"/>
        <v>134764.73499300002</v>
      </c>
      <c r="EJ361" s="57">
        <f t="shared" si="731"/>
        <v>10978.12248</v>
      </c>
      <c r="EK361" s="57">
        <f t="shared" si="732"/>
        <v>1517.6814339999999</v>
      </c>
      <c r="EL361" s="50">
        <f t="shared" si="733"/>
        <v>71765.847195000009</v>
      </c>
      <c r="EM361" s="57">
        <f t="shared" si="734"/>
        <v>29304.235799999999</v>
      </c>
      <c r="EN361" s="57">
        <f t="shared" si="735"/>
        <v>1313.742223</v>
      </c>
      <c r="EO361" s="50">
        <f t="shared" si="736"/>
        <v>70552.483974000002</v>
      </c>
      <c r="EP361" s="57">
        <f t="shared" si="737"/>
        <v>20619.95292</v>
      </c>
      <c r="EQ361" s="57">
        <f t="shared" si="738"/>
        <v>1897.1632569999999</v>
      </c>
      <c r="ER361" s="50">
        <f t="shared" si="739"/>
        <v>27738.443229000004</v>
      </c>
      <c r="ES361" s="57">
        <f t="shared" si="740"/>
        <v>7765.0073999999995</v>
      </c>
      <c r="ET361" s="57">
        <f t="shared" si="741"/>
        <v>753.43184099999996</v>
      </c>
      <c r="EU361" s="50">
        <f t="shared" si="742"/>
        <v>9626.0958989999999</v>
      </c>
      <c r="EV361" s="57">
        <f t="shared" si="743"/>
        <v>3846.0955199999999</v>
      </c>
      <c r="EW361" s="57">
        <f t="shared" si="744"/>
        <v>447.21570199999996</v>
      </c>
      <c r="EX361" s="50">
        <f t="shared" si="745"/>
        <v>152459.05833900001</v>
      </c>
      <c r="EY361" s="57">
        <f t="shared" si="746"/>
        <v>39273.367079999996</v>
      </c>
      <c r="EZ361" s="57">
        <f t="shared" si="747"/>
        <v>4432.8197399999999</v>
      </c>
      <c r="FA361" s="50">
        <f t="shared" si="748"/>
        <v>85747.777311000013</v>
      </c>
      <c r="FB361" s="57">
        <f t="shared" si="749"/>
        <v>23060.1708</v>
      </c>
      <c r="FC361" s="57">
        <f t="shared" si="750"/>
        <v>2240.0122379999998</v>
      </c>
      <c r="FD361" s="50">
        <f t="shared" si="751"/>
        <v>18012.702078000002</v>
      </c>
      <c r="FE361" s="57">
        <f t="shared" si="752"/>
        <v>3890.08356</v>
      </c>
      <c r="FF361" s="57">
        <f t="shared" si="753"/>
        <v>2145.4798369999999</v>
      </c>
      <c r="FG361" s="50">
        <f t="shared" si="754"/>
        <v>114510.62233800002</v>
      </c>
      <c r="FH361" s="57">
        <f t="shared" si="755"/>
        <v>15604.073759999999</v>
      </c>
      <c r="FI361" s="57">
        <f t="shared" si="756"/>
        <v>3793.957727</v>
      </c>
      <c r="FJ361" s="50">
        <f t="shared" si="757"/>
        <v>32695.794516000002</v>
      </c>
      <c r="FK361" s="57">
        <f t="shared" si="758"/>
        <v>9904.5160799999994</v>
      </c>
      <c r="FL361" s="57">
        <f t="shared" si="759"/>
        <v>1213.5550880000001</v>
      </c>
      <c r="FM361" s="50">
        <f t="shared" si="760"/>
        <v>71797.442030999999</v>
      </c>
      <c r="FN361" s="57">
        <f t="shared" si="761"/>
        <v>48105.519359999998</v>
      </c>
      <c r="FO361" s="57">
        <f t="shared" si="762"/>
        <v>928.11394999999993</v>
      </c>
      <c r="FP361" s="50">
        <f t="shared" si="763"/>
        <v>59517.379908000003</v>
      </c>
      <c r="FQ361" s="57">
        <f t="shared" si="764"/>
        <v>17087.241119999999</v>
      </c>
      <c r="FR361" s="57">
        <f t="shared" si="765"/>
        <v>7826.2747849999996</v>
      </c>
      <c r="FS361" s="50">
        <f t="shared" si="766"/>
        <v>12937.477749000001</v>
      </c>
      <c r="FT361" s="57">
        <f t="shared" si="767"/>
        <v>1763.2493999999999</v>
      </c>
      <c r="FU361" s="57">
        <f t="shared" si="768"/>
        <v>1123.57106</v>
      </c>
      <c r="FV361" s="50">
        <f t="shared" si="769"/>
        <v>31131.850134000004</v>
      </c>
      <c r="FW361" s="57">
        <f t="shared" si="770"/>
        <v>8090.3200799999995</v>
      </c>
      <c r="FX361" s="57">
        <f t="shared" si="771"/>
        <v>829.52489200000002</v>
      </c>
      <c r="FY361" s="50">
        <f t="shared" si="772"/>
        <v>337990.618854</v>
      </c>
      <c r="FZ361" s="57">
        <f t="shared" si="773"/>
        <v>94188.085919999998</v>
      </c>
      <c r="GA361" s="57">
        <f t="shared" si="774"/>
        <v>16196.756253</v>
      </c>
      <c r="GB361" s="50">
        <f t="shared" si="775"/>
        <v>1659.9440760000002</v>
      </c>
      <c r="GC361" s="57">
        <f t="shared" si="776"/>
        <v>270.14123999999998</v>
      </c>
      <c r="GD361" s="57">
        <f t="shared" si="777"/>
        <v>47.327664999999996</v>
      </c>
      <c r="GE361" s="50">
        <f t="shared" si="778"/>
        <v>42015.055950000002</v>
      </c>
      <c r="GF361" s="57">
        <f t="shared" si="779"/>
        <v>3414.9133199999997</v>
      </c>
      <c r="GG361" s="57">
        <f t="shared" si="780"/>
        <v>895.16897799999992</v>
      </c>
      <c r="GH361" s="50">
        <f t="shared" si="781"/>
        <v>39571.316904000007</v>
      </c>
      <c r="GI361" s="57">
        <f t="shared" si="782"/>
        <v>3797.6341199999997</v>
      </c>
      <c r="GJ361" s="57">
        <f t="shared" si="783"/>
        <v>1719.653781</v>
      </c>
      <c r="GK361" s="51"/>
    </row>
    <row r="362" spans="1:193" s="45" customFormat="1">
      <c r="A362" s="45" t="s">
        <v>23</v>
      </c>
      <c r="B362" s="46">
        <v>41793</v>
      </c>
      <c r="C362" s="56">
        <v>0.60600600000000004</v>
      </c>
      <c r="D362" s="56">
        <v>0.24565500000000001</v>
      </c>
      <c r="E362" s="56">
        <v>0.12600600000000001</v>
      </c>
      <c r="F362" s="48">
        <v>67000</v>
      </c>
      <c r="G362" s="49">
        <v>84845</v>
      </c>
      <c r="H362" s="49">
        <v>19501</v>
      </c>
      <c r="I362" s="49">
        <f t="shared" si="789"/>
        <v>1369314</v>
      </c>
      <c r="J362" s="48">
        <v>627138</v>
      </c>
      <c r="K362" s="48">
        <v>330039</v>
      </c>
      <c r="L362" s="48">
        <v>127226</v>
      </c>
      <c r="M362" s="49">
        <v>109619</v>
      </c>
      <c r="N362" s="49">
        <v>24065</v>
      </c>
      <c r="O362" s="48">
        <v>282051</v>
      </c>
      <c r="P362" s="49">
        <v>196586</v>
      </c>
      <c r="Q362" s="49">
        <v>68757</v>
      </c>
      <c r="R362" s="48">
        <v>435791</v>
      </c>
      <c r="S362" s="49">
        <v>180564</v>
      </c>
      <c r="T362" s="49">
        <v>65253</v>
      </c>
      <c r="U362" s="48">
        <v>185032</v>
      </c>
      <c r="V362" s="49">
        <v>131545</v>
      </c>
      <c r="W362" s="49">
        <v>68046</v>
      </c>
      <c r="X362" s="48">
        <v>21717</v>
      </c>
      <c r="Y362" s="49">
        <v>18785</v>
      </c>
      <c r="Z362" s="49">
        <v>4569</v>
      </c>
      <c r="AA362" s="48">
        <v>498272</v>
      </c>
      <c r="AB362" s="49">
        <v>429128</v>
      </c>
      <c r="AC362" s="49">
        <v>163362</v>
      </c>
      <c r="AD362" s="48">
        <v>317108</v>
      </c>
      <c r="AE362" s="49">
        <v>605011</v>
      </c>
      <c r="AF362" s="49">
        <v>170728</v>
      </c>
      <c r="AG362" s="48">
        <v>30827</v>
      </c>
      <c r="AH362" s="49">
        <v>29930</v>
      </c>
      <c r="AI362" s="49">
        <v>5762</v>
      </c>
      <c r="AJ362" s="48">
        <v>69936</v>
      </c>
      <c r="AK362" s="49">
        <v>35461</v>
      </c>
      <c r="AL362" s="49">
        <v>5593</v>
      </c>
      <c r="AM362" s="48">
        <v>42342</v>
      </c>
      <c r="AN362" s="49">
        <v>24938</v>
      </c>
      <c r="AO362" s="49">
        <v>4674</v>
      </c>
      <c r="AP362" s="48">
        <v>142186</v>
      </c>
      <c r="AQ362" s="49">
        <v>31434</v>
      </c>
      <c r="AR362" s="49">
        <v>6845</v>
      </c>
      <c r="AS362" s="48">
        <v>207254</v>
      </c>
      <c r="AT362" s="49">
        <v>33877</v>
      </c>
      <c r="AU362" s="49">
        <v>10138</v>
      </c>
      <c r="AV362" s="48">
        <v>105349</v>
      </c>
      <c r="AW362" s="49">
        <v>88346</v>
      </c>
      <c r="AX362" s="49">
        <v>11318</v>
      </c>
      <c r="AY362" s="48">
        <v>121465</v>
      </c>
      <c r="AZ362" s="49">
        <v>74811</v>
      </c>
      <c r="BA362" s="49">
        <v>12980</v>
      </c>
      <c r="BB362" s="48">
        <v>46771</v>
      </c>
      <c r="BC362" s="49">
        <v>19252</v>
      </c>
      <c r="BD362" s="49">
        <v>3454</v>
      </c>
      <c r="BE362" s="48">
        <v>9908</v>
      </c>
      <c r="BF362" s="49">
        <v>7830</v>
      </c>
      <c r="BG362" s="49">
        <v>1993</v>
      </c>
      <c r="BH362" s="50">
        <v>246591</v>
      </c>
      <c r="BI362" s="50">
        <v>129614</v>
      </c>
      <c r="BJ362" s="50">
        <v>34093</v>
      </c>
      <c r="BK362" s="50">
        <v>121672</v>
      </c>
      <c r="BL362" s="50">
        <v>39483</v>
      </c>
      <c r="BM362" s="50">
        <v>8525</v>
      </c>
      <c r="BN362" s="50">
        <v>30205</v>
      </c>
      <c r="BO362" s="50">
        <v>18660</v>
      </c>
      <c r="BP362" s="50">
        <v>16245</v>
      </c>
      <c r="BQ362" s="50">
        <v>183038</v>
      </c>
      <c r="BR362" s="50">
        <v>105534</v>
      </c>
      <c r="BS362" s="50">
        <v>51725</v>
      </c>
      <c r="BT362" s="50">
        <v>84089</v>
      </c>
      <c r="BU362" s="50">
        <v>29779</v>
      </c>
      <c r="BV362" s="50">
        <v>8447</v>
      </c>
      <c r="BW362" s="50">
        <v>124892</v>
      </c>
      <c r="BX362" s="50">
        <v>172052</v>
      </c>
      <c r="BY362" s="50">
        <v>7866</v>
      </c>
      <c r="BZ362" s="50">
        <v>92371</v>
      </c>
      <c r="CA362" s="50">
        <v>116302</v>
      </c>
      <c r="CB362" s="50">
        <v>98600</v>
      </c>
      <c r="CC362" s="50">
        <v>22698</v>
      </c>
      <c r="CD362" s="50">
        <v>3203</v>
      </c>
      <c r="CE362" s="50">
        <v>4480</v>
      </c>
      <c r="CF362" s="50">
        <v>57651</v>
      </c>
      <c r="CG362" s="50">
        <v>28747</v>
      </c>
      <c r="CH362" s="50">
        <v>6574</v>
      </c>
      <c r="CI362" s="50">
        <v>571238</v>
      </c>
      <c r="CJ362" s="50">
        <v>451837</v>
      </c>
      <c r="CK362" s="50">
        <v>150975</v>
      </c>
      <c r="CL362" s="50">
        <v>2412</v>
      </c>
      <c r="CM362" s="50">
        <v>1129</v>
      </c>
      <c r="CN362" s="50">
        <v>389</v>
      </c>
      <c r="CO362" s="50">
        <v>68882</v>
      </c>
      <c r="CP362" s="50">
        <v>33156</v>
      </c>
      <c r="CQ362" s="50">
        <v>12737</v>
      </c>
      <c r="CR362" s="50">
        <v>63591</v>
      </c>
      <c r="CS362" s="50">
        <v>19688</v>
      </c>
      <c r="CT362" s="50">
        <v>19007</v>
      </c>
      <c r="CU362" s="51"/>
      <c r="CV362" s="50">
        <f t="shared" si="691"/>
        <v>40602.402000000002</v>
      </c>
      <c r="CW362" s="57">
        <f t="shared" si="692"/>
        <v>20842.598475000003</v>
      </c>
      <c r="CX362" s="57">
        <f t="shared" si="693"/>
        <v>2457.2430060000002</v>
      </c>
      <c r="CY362" s="50">
        <f t="shared" si="694"/>
        <v>829812.49988400005</v>
      </c>
      <c r="CZ362" s="57">
        <f t="shared" si="695"/>
        <v>154059.58539000002</v>
      </c>
      <c r="DA362" s="57">
        <f t="shared" si="696"/>
        <v>41586.894233999999</v>
      </c>
      <c r="DB362" s="50">
        <f t="shared" si="697"/>
        <v>77099.719356000001</v>
      </c>
      <c r="DC362" s="57">
        <f t="shared" si="698"/>
        <v>26928.455445</v>
      </c>
      <c r="DD362" s="57">
        <f t="shared" si="699"/>
        <v>3032.33439</v>
      </c>
      <c r="DE362" s="50">
        <f t="shared" si="700"/>
        <v>170924.598306</v>
      </c>
      <c r="DF362" s="57">
        <f t="shared" si="701"/>
        <v>48292.333830000003</v>
      </c>
      <c r="DG362" s="57">
        <f t="shared" si="702"/>
        <v>8663.7945419999996</v>
      </c>
      <c r="DH362" s="50">
        <f t="shared" si="703"/>
        <v>264091.960746</v>
      </c>
      <c r="DI362" s="57">
        <f t="shared" si="704"/>
        <v>44356.449420000004</v>
      </c>
      <c r="DJ362" s="57">
        <f t="shared" si="705"/>
        <v>8222.269518000001</v>
      </c>
      <c r="DK362" s="50">
        <f t="shared" si="706"/>
        <v>112130.50219200001</v>
      </c>
      <c r="DL362" s="57">
        <f t="shared" si="707"/>
        <v>32314.686975000001</v>
      </c>
      <c r="DM362" s="57">
        <f t="shared" si="708"/>
        <v>8574.2042760000004</v>
      </c>
      <c r="DN362" s="50">
        <f t="shared" si="709"/>
        <v>13160.632302000002</v>
      </c>
      <c r="DO362" s="57">
        <f t="shared" si="710"/>
        <v>4614.629175</v>
      </c>
      <c r="DP362" s="57">
        <f t="shared" si="711"/>
        <v>575.72141399999998</v>
      </c>
      <c r="DQ362" s="50">
        <f t="shared" si="712"/>
        <v>301955.82163200004</v>
      </c>
      <c r="DR362" s="57">
        <f t="shared" si="713"/>
        <v>105417.43884</v>
      </c>
      <c r="DS362" s="57">
        <f t="shared" si="714"/>
        <v>20584.592172000001</v>
      </c>
      <c r="DT362" s="50">
        <f t="shared" si="715"/>
        <v>192169.35064800002</v>
      </c>
      <c r="DU362" s="57">
        <f t="shared" si="716"/>
        <v>148623.977205</v>
      </c>
      <c r="DV362" s="57">
        <f t="shared" si="717"/>
        <v>21512.752368000001</v>
      </c>
      <c r="DW362" s="50">
        <f t="shared" si="718"/>
        <v>18681.346962</v>
      </c>
      <c r="DX362" s="57">
        <f t="shared" si="719"/>
        <v>7352.4541500000005</v>
      </c>
      <c r="DY362" s="57">
        <f t="shared" si="720"/>
        <v>726.04657200000008</v>
      </c>
      <c r="DZ362" s="50">
        <f t="shared" si="721"/>
        <v>42381.635616</v>
      </c>
      <c r="EA362" s="57">
        <f t="shared" si="722"/>
        <v>8711.1719549999998</v>
      </c>
      <c r="EB362" s="57">
        <f t="shared" si="723"/>
        <v>704.75155800000005</v>
      </c>
      <c r="EC362" s="50">
        <f t="shared" si="724"/>
        <v>25659.506052000001</v>
      </c>
      <c r="ED362" s="57">
        <f t="shared" si="725"/>
        <v>6126.1443900000004</v>
      </c>
      <c r="EE362" s="57">
        <f t="shared" si="726"/>
        <v>588.952044</v>
      </c>
      <c r="EF362" s="50">
        <f t="shared" si="727"/>
        <v>86165.569116000013</v>
      </c>
      <c r="EG362" s="57">
        <f t="shared" si="728"/>
        <v>7721.9192700000003</v>
      </c>
      <c r="EH362" s="57">
        <f t="shared" si="729"/>
        <v>862.51107000000002</v>
      </c>
      <c r="EI362" s="50">
        <f t="shared" si="730"/>
        <v>125597.167524</v>
      </c>
      <c r="EJ362" s="57">
        <f t="shared" si="731"/>
        <v>8322.054435</v>
      </c>
      <c r="EK362" s="57">
        <f t="shared" si="732"/>
        <v>1277.448828</v>
      </c>
      <c r="EL362" s="50">
        <f t="shared" si="733"/>
        <v>63842.126094000007</v>
      </c>
      <c r="EM362" s="57">
        <f t="shared" si="734"/>
        <v>21702.636630000001</v>
      </c>
      <c r="EN362" s="57">
        <f t="shared" si="735"/>
        <v>1426.135908</v>
      </c>
      <c r="EO362" s="50">
        <f t="shared" si="736"/>
        <v>73608.518790000002</v>
      </c>
      <c r="EP362" s="57">
        <f t="shared" si="737"/>
        <v>18377.696205</v>
      </c>
      <c r="EQ362" s="57">
        <f t="shared" si="738"/>
        <v>1635.5578800000001</v>
      </c>
      <c r="ER362" s="50">
        <f t="shared" si="739"/>
        <v>28343.506626000002</v>
      </c>
      <c r="ES362" s="57">
        <f t="shared" si="740"/>
        <v>4729.3500600000007</v>
      </c>
      <c r="ET362" s="57">
        <f t="shared" si="741"/>
        <v>435.22472400000004</v>
      </c>
      <c r="EU362" s="50">
        <f t="shared" si="742"/>
        <v>6004.3074480000005</v>
      </c>
      <c r="EV362" s="57">
        <f t="shared" si="743"/>
        <v>1923.47865</v>
      </c>
      <c r="EW362" s="57">
        <f t="shared" si="744"/>
        <v>251.12995800000002</v>
      </c>
      <c r="EX362" s="50">
        <f t="shared" si="745"/>
        <v>149435.62554600002</v>
      </c>
      <c r="EY362" s="57">
        <f t="shared" si="746"/>
        <v>31840.32717</v>
      </c>
      <c r="EZ362" s="57">
        <f t="shared" si="747"/>
        <v>4295.9225580000002</v>
      </c>
      <c r="FA362" s="50">
        <f t="shared" si="748"/>
        <v>73733.96203200001</v>
      </c>
      <c r="FB362" s="57">
        <f t="shared" si="749"/>
        <v>9699.1963649999998</v>
      </c>
      <c r="FC362" s="57">
        <f t="shared" si="750"/>
        <v>1074.2011500000001</v>
      </c>
      <c r="FD362" s="50">
        <f t="shared" si="751"/>
        <v>18304.411230000002</v>
      </c>
      <c r="FE362" s="57">
        <f t="shared" si="752"/>
        <v>4583.9223000000002</v>
      </c>
      <c r="FF362" s="57">
        <f t="shared" si="753"/>
        <v>2046.96747</v>
      </c>
      <c r="FG362" s="50">
        <f t="shared" si="754"/>
        <v>110922.12622800001</v>
      </c>
      <c r="FH362" s="57">
        <f t="shared" si="755"/>
        <v>25924.95477</v>
      </c>
      <c r="FI362" s="57">
        <f t="shared" si="756"/>
        <v>6517.6603500000001</v>
      </c>
      <c r="FJ362" s="50">
        <f t="shared" si="757"/>
        <v>50958.438534000001</v>
      </c>
      <c r="FK362" s="57">
        <f t="shared" si="758"/>
        <v>7315.3602450000008</v>
      </c>
      <c r="FL362" s="57">
        <f t="shared" si="759"/>
        <v>1064.3726820000002</v>
      </c>
      <c r="FM362" s="50">
        <f t="shared" si="760"/>
        <v>75685.30135200001</v>
      </c>
      <c r="FN362" s="57">
        <f t="shared" si="761"/>
        <v>42265.43406</v>
      </c>
      <c r="FO362" s="57">
        <f t="shared" si="762"/>
        <v>991.16319600000008</v>
      </c>
      <c r="FP362" s="50">
        <f t="shared" si="763"/>
        <v>55977.380226000001</v>
      </c>
      <c r="FQ362" s="57">
        <f t="shared" si="764"/>
        <v>28570.167810000003</v>
      </c>
      <c r="FR362" s="57">
        <f t="shared" si="765"/>
        <v>12424.1916</v>
      </c>
      <c r="FS362" s="50">
        <f t="shared" si="766"/>
        <v>13755.124188000002</v>
      </c>
      <c r="FT362" s="57">
        <f t="shared" si="767"/>
        <v>786.83296500000006</v>
      </c>
      <c r="FU362" s="57">
        <f t="shared" si="768"/>
        <v>564.50688000000002</v>
      </c>
      <c r="FV362" s="50">
        <f t="shared" si="769"/>
        <v>34936.851906000004</v>
      </c>
      <c r="FW362" s="57">
        <f t="shared" si="770"/>
        <v>7061.8442850000001</v>
      </c>
      <c r="FX362" s="57">
        <f t="shared" si="771"/>
        <v>828.36344400000007</v>
      </c>
      <c r="FY362" s="50">
        <f t="shared" si="772"/>
        <v>346173.65542800003</v>
      </c>
      <c r="FZ362" s="57">
        <f t="shared" si="773"/>
        <v>110996.01823500001</v>
      </c>
      <c r="GA362" s="57">
        <f t="shared" si="774"/>
        <v>19023.755850000001</v>
      </c>
      <c r="GB362" s="50">
        <f t="shared" si="775"/>
        <v>1461.6864720000001</v>
      </c>
      <c r="GC362" s="57">
        <f t="shared" si="776"/>
        <v>277.34449499999999</v>
      </c>
      <c r="GD362" s="57">
        <f t="shared" si="777"/>
        <v>49.016334000000001</v>
      </c>
      <c r="GE362" s="50">
        <f t="shared" si="778"/>
        <v>41742.905292000003</v>
      </c>
      <c r="GF362" s="57">
        <f t="shared" si="779"/>
        <v>8144.9371800000008</v>
      </c>
      <c r="GG362" s="57">
        <f t="shared" si="780"/>
        <v>1604.9384220000002</v>
      </c>
      <c r="GH362" s="50">
        <f t="shared" si="781"/>
        <v>38536.527546000005</v>
      </c>
      <c r="GI362" s="57">
        <f t="shared" si="782"/>
        <v>4836.4556400000001</v>
      </c>
      <c r="GJ362" s="57">
        <f t="shared" si="783"/>
        <v>2394.9960420000002</v>
      </c>
      <c r="GK362" s="51"/>
    </row>
    <row r="363" spans="1:193" s="45" customFormat="1">
      <c r="A363" s="45" t="s">
        <v>23</v>
      </c>
      <c r="B363" s="46">
        <v>41792</v>
      </c>
      <c r="C363" s="56">
        <v>0.58910600000000002</v>
      </c>
      <c r="D363" s="56">
        <v>0.25547999999999998</v>
      </c>
      <c r="E363" s="56">
        <v>0.137046</v>
      </c>
      <c r="F363" s="48">
        <v>33567</v>
      </c>
      <c r="G363" s="49">
        <v>66185</v>
      </c>
      <c r="H363" s="49">
        <v>16759</v>
      </c>
      <c r="I363" s="49">
        <f t="shared" si="789"/>
        <v>1369314</v>
      </c>
      <c r="J363" s="48">
        <v>653928</v>
      </c>
      <c r="K363" s="48">
        <v>331228</v>
      </c>
      <c r="L363" s="48">
        <v>119905</v>
      </c>
      <c r="M363" s="49">
        <v>122732</v>
      </c>
      <c r="N363" s="49">
        <v>33531</v>
      </c>
      <c r="O363" s="48">
        <v>242417</v>
      </c>
      <c r="P363" s="49">
        <v>189809</v>
      </c>
      <c r="Q363" s="49">
        <v>70360</v>
      </c>
      <c r="R363" s="48">
        <v>325269</v>
      </c>
      <c r="S363" s="49">
        <v>179791</v>
      </c>
      <c r="T363" s="49">
        <v>64058</v>
      </c>
      <c r="U363" s="48">
        <v>137933</v>
      </c>
      <c r="V363" s="49">
        <v>135582</v>
      </c>
      <c r="W363" s="49">
        <v>68863</v>
      </c>
      <c r="X363" s="48">
        <v>15594</v>
      </c>
      <c r="Y363" s="49">
        <v>18403</v>
      </c>
      <c r="Z363" s="49">
        <v>4351</v>
      </c>
      <c r="AA363" s="48">
        <v>420529</v>
      </c>
      <c r="AB363" s="49">
        <v>446867</v>
      </c>
      <c r="AC363" s="49">
        <v>169972</v>
      </c>
      <c r="AD363" s="48">
        <v>243023</v>
      </c>
      <c r="AE363" s="49">
        <v>653280</v>
      </c>
      <c r="AF363" s="49">
        <v>178305</v>
      </c>
      <c r="AG363" s="48">
        <v>23393</v>
      </c>
      <c r="AH363" s="49">
        <v>25739</v>
      </c>
      <c r="AI363" s="49">
        <v>5665</v>
      </c>
      <c r="AJ363" s="48">
        <v>53152</v>
      </c>
      <c r="AK363" s="49">
        <v>34535</v>
      </c>
      <c r="AL363" s="49">
        <v>5555</v>
      </c>
      <c r="AM363" s="48">
        <v>31563</v>
      </c>
      <c r="AN363" s="49">
        <v>22880</v>
      </c>
      <c r="AO363" s="49">
        <v>4618</v>
      </c>
      <c r="AP363" s="48">
        <v>128338</v>
      </c>
      <c r="AQ363" s="49">
        <v>36065</v>
      </c>
      <c r="AR363" s="49">
        <v>9169</v>
      </c>
      <c r="AS363" s="48">
        <v>112</v>
      </c>
      <c r="AT363" s="49">
        <v>46405</v>
      </c>
      <c r="AU363" s="49">
        <v>13900</v>
      </c>
      <c r="AV363" s="48">
        <v>103070</v>
      </c>
      <c r="AW363" s="49">
        <v>100288</v>
      </c>
      <c r="AX363" s="49">
        <v>11027</v>
      </c>
      <c r="AY363" s="48">
        <v>134001</v>
      </c>
      <c r="AZ363" s="49">
        <v>98087</v>
      </c>
      <c r="BA363" s="49">
        <v>16938</v>
      </c>
      <c r="BB363" s="48">
        <v>43708</v>
      </c>
      <c r="BC363" s="49">
        <v>24186</v>
      </c>
      <c r="BD363" s="49">
        <v>4297</v>
      </c>
      <c r="BE363" s="48">
        <v>6788</v>
      </c>
      <c r="BF363" s="49">
        <v>8028</v>
      </c>
      <c r="BG363" s="49">
        <v>1926</v>
      </c>
      <c r="BH363" s="50">
        <v>203587</v>
      </c>
      <c r="BI363" s="50">
        <v>108061</v>
      </c>
      <c r="BJ363" s="50">
        <v>28925</v>
      </c>
      <c r="BK363" s="50">
        <v>77159</v>
      </c>
      <c r="BL363" s="50">
        <v>44901</v>
      </c>
      <c r="BM363" s="50">
        <v>9954</v>
      </c>
      <c r="BN363" s="50">
        <v>33314</v>
      </c>
      <c r="BO363" s="50">
        <v>20569</v>
      </c>
      <c r="BP363" s="50">
        <v>17708</v>
      </c>
      <c r="BQ363" s="50">
        <v>237209</v>
      </c>
      <c r="BR363" s="50">
        <v>115052</v>
      </c>
      <c r="BS363" s="50">
        <v>52696</v>
      </c>
      <c r="BT363" s="50">
        <v>565</v>
      </c>
      <c r="BU363" s="50">
        <v>28778</v>
      </c>
      <c r="BV363" s="50">
        <v>8160</v>
      </c>
      <c r="BW363" s="50">
        <v>135121</v>
      </c>
      <c r="BX363" s="50">
        <v>194948</v>
      </c>
      <c r="BY363" s="50">
        <v>9433</v>
      </c>
      <c r="BZ363" s="50">
        <v>112583</v>
      </c>
      <c r="CA363" s="50">
        <v>138471</v>
      </c>
      <c r="CB363" s="50">
        <v>111613</v>
      </c>
      <c r="CC363" s="50">
        <v>13609</v>
      </c>
      <c r="CD363" s="50">
        <v>3198</v>
      </c>
      <c r="CE363" s="50">
        <v>4459</v>
      </c>
      <c r="CF363" s="50">
        <v>54102</v>
      </c>
      <c r="CG363" s="50">
        <v>28566</v>
      </c>
      <c r="CH363" s="50">
        <v>6834</v>
      </c>
      <c r="CI363" s="50">
        <v>677949</v>
      </c>
      <c r="CJ363" s="50">
        <v>505893</v>
      </c>
      <c r="CK363" s="50">
        <v>155803</v>
      </c>
      <c r="CL363" s="50">
        <v>1845</v>
      </c>
      <c r="CM363" s="50">
        <v>1331</v>
      </c>
      <c r="CN363" s="50">
        <v>288</v>
      </c>
      <c r="CO363" s="50">
        <v>127620</v>
      </c>
      <c r="CP363" s="50">
        <v>38933</v>
      </c>
      <c r="CQ363" s="50">
        <v>15002</v>
      </c>
      <c r="CR363" s="50">
        <v>80756</v>
      </c>
      <c r="CS363" s="50">
        <v>20225</v>
      </c>
      <c r="CT363" s="50">
        <v>19733</v>
      </c>
      <c r="CU363" s="51"/>
      <c r="CV363" s="50">
        <f t="shared" si="691"/>
        <v>19774.521102000002</v>
      </c>
      <c r="CW363" s="57">
        <f t="shared" si="692"/>
        <v>16908.943799999997</v>
      </c>
      <c r="CX363" s="57">
        <f t="shared" si="693"/>
        <v>2296.7539139999999</v>
      </c>
      <c r="CY363" s="50">
        <f t="shared" si="694"/>
        <v>806671.09328400006</v>
      </c>
      <c r="CZ363" s="57">
        <f t="shared" si="695"/>
        <v>167065.52544</v>
      </c>
      <c r="DA363" s="57">
        <f t="shared" si="696"/>
        <v>45393.472487999999</v>
      </c>
      <c r="DB363" s="50">
        <f t="shared" si="697"/>
        <v>70636.754929999996</v>
      </c>
      <c r="DC363" s="57">
        <f t="shared" si="698"/>
        <v>31355.571359999998</v>
      </c>
      <c r="DD363" s="57">
        <f t="shared" si="699"/>
        <v>4595.2894260000003</v>
      </c>
      <c r="DE363" s="50">
        <f t="shared" si="700"/>
        <v>142809.309202</v>
      </c>
      <c r="DF363" s="57">
        <f t="shared" si="701"/>
        <v>48492.403319999998</v>
      </c>
      <c r="DG363" s="57">
        <f t="shared" si="702"/>
        <v>9642.5565600000009</v>
      </c>
      <c r="DH363" s="50">
        <f t="shared" si="703"/>
        <v>191617.91951400001</v>
      </c>
      <c r="DI363" s="57">
        <f t="shared" si="704"/>
        <v>45933.004679999998</v>
      </c>
      <c r="DJ363" s="57">
        <f t="shared" si="705"/>
        <v>8778.8926680000004</v>
      </c>
      <c r="DK363" s="50">
        <f t="shared" si="706"/>
        <v>81257.157898000005</v>
      </c>
      <c r="DL363" s="57">
        <f t="shared" si="707"/>
        <v>34638.48936</v>
      </c>
      <c r="DM363" s="57">
        <f t="shared" si="708"/>
        <v>9437.3986980000009</v>
      </c>
      <c r="DN363" s="50">
        <f t="shared" si="709"/>
        <v>9186.5189640000008</v>
      </c>
      <c r="DO363" s="57">
        <f t="shared" si="710"/>
        <v>4701.5984399999998</v>
      </c>
      <c r="DP363" s="57">
        <f t="shared" si="711"/>
        <v>596.28714600000001</v>
      </c>
      <c r="DQ363" s="50">
        <f t="shared" si="712"/>
        <v>247736.15707400002</v>
      </c>
      <c r="DR363" s="57">
        <f t="shared" si="713"/>
        <v>114165.58115999999</v>
      </c>
      <c r="DS363" s="57">
        <f t="shared" si="714"/>
        <v>23293.982712000001</v>
      </c>
      <c r="DT363" s="50">
        <f t="shared" si="715"/>
        <v>143166.30743800002</v>
      </c>
      <c r="DU363" s="57">
        <f t="shared" si="716"/>
        <v>166899.97439999998</v>
      </c>
      <c r="DV363" s="57">
        <f t="shared" si="717"/>
        <v>24435.98703</v>
      </c>
      <c r="DW363" s="50">
        <f t="shared" si="718"/>
        <v>13780.956658000001</v>
      </c>
      <c r="DX363" s="57">
        <f t="shared" si="719"/>
        <v>6575.79972</v>
      </c>
      <c r="DY363" s="57">
        <f t="shared" si="720"/>
        <v>776.36559</v>
      </c>
      <c r="DZ363" s="50">
        <f t="shared" si="721"/>
        <v>31312.162112000002</v>
      </c>
      <c r="EA363" s="57">
        <f t="shared" si="722"/>
        <v>8823.0018</v>
      </c>
      <c r="EB363" s="57">
        <f t="shared" si="723"/>
        <v>761.29052999999999</v>
      </c>
      <c r="EC363" s="50">
        <f t="shared" si="724"/>
        <v>18593.952678000001</v>
      </c>
      <c r="ED363" s="57">
        <f t="shared" si="725"/>
        <v>5845.3823999999995</v>
      </c>
      <c r="EE363" s="57">
        <f t="shared" si="726"/>
        <v>632.87842799999999</v>
      </c>
      <c r="EF363" s="50">
        <f t="shared" si="727"/>
        <v>75604.685828000001</v>
      </c>
      <c r="EG363" s="57">
        <f t="shared" si="728"/>
        <v>9213.886199999999</v>
      </c>
      <c r="EH363" s="57">
        <f t="shared" si="729"/>
        <v>1256.5747739999999</v>
      </c>
      <c r="EI363" s="50">
        <f t="shared" si="730"/>
        <v>65.979872</v>
      </c>
      <c r="EJ363" s="57">
        <f t="shared" si="731"/>
        <v>11855.5494</v>
      </c>
      <c r="EK363" s="57">
        <f t="shared" si="732"/>
        <v>1904.9394</v>
      </c>
      <c r="EL363" s="50">
        <f t="shared" si="733"/>
        <v>60719.155420000003</v>
      </c>
      <c r="EM363" s="57">
        <f t="shared" si="734"/>
        <v>25621.578239999999</v>
      </c>
      <c r="EN363" s="57">
        <f t="shared" si="735"/>
        <v>1511.206242</v>
      </c>
      <c r="EO363" s="50">
        <f t="shared" si="736"/>
        <v>78940.793105999997</v>
      </c>
      <c r="EP363" s="57">
        <f t="shared" si="737"/>
        <v>25059.266759999999</v>
      </c>
      <c r="EQ363" s="57">
        <f t="shared" si="738"/>
        <v>2321.2851479999999</v>
      </c>
      <c r="ER363" s="50">
        <f t="shared" si="739"/>
        <v>25748.645048000002</v>
      </c>
      <c r="ES363" s="57">
        <f t="shared" si="740"/>
        <v>6179.03928</v>
      </c>
      <c r="ET363" s="57">
        <f t="shared" si="741"/>
        <v>588.886662</v>
      </c>
      <c r="EU363" s="50">
        <f t="shared" si="742"/>
        <v>3998.8515280000001</v>
      </c>
      <c r="EV363" s="57">
        <f t="shared" si="743"/>
        <v>2050.9934399999997</v>
      </c>
      <c r="EW363" s="57">
        <f t="shared" si="744"/>
        <v>263.95059600000002</v>
      </c>
      <c r="EX363" s="50">
        <f t="shared" si="745"/>
        <v>119934.32322200001</v>
      </c>
      <c r="EY363" s="57">
        <f t="shared" si="746"/>
        <v>27607.424279999999</v>
      </c>
      <c r="EZ363" s="57">
        <f t="shared" si="747"/>
        <v>3964.05555</v>
      </c>
      <c r="FA363" s="50">
        <f t="shared" si="748"/>
        <v>45454.829854000003</v>
      </c>
      <c r="FB363" s="57">
        <f t="shared" si="749"/>
        <v>11471.307479999999</v>
      </c>
      <c r="FC363" s="57">
        <f t="shared" si="750"/>
        <v>1364.155884</v>
      </c>
      <c r="FD363" s="50">
        <f t="shared" si="751"/>
        <v>19625.477284000001</v>
      </c>
      <c r="FE363" s="57">
        <f t="shared" si="752"/>
        <v>5254.9681199999995</v>
      </c>
      <c r="FF363" s="57">
        <f t="shared" si="753"/>
        <v>2426.8105679999999</v>
      </c>
      <c r="FG363" s="50">
        <f t="shared" si="754"/>
        <v>139741.245154</v>
      </c>
      <c r="FH363" s="57">
        <f t="shared" si="755"/>
        <v>29393.484959999998</v>
      </c>
      <c r="FI363" s="57">
        <f t="shared" si="756"/>
        <v>7221.7760159999998</v>
      </c>
      <c r="FJ363" s="50">
        <f t="shared" si="757"/>
        <v>332.84489000000002</v>
      </c>
      <c r="FK363" s="57">
        <f t="shared" si="758"/>
        <v>7352.2034399999993</v>
      </c>
      <c r="FL363" s="57">
        <f t="shared" si="759"/>
        <v>1118.2953600000001</v>
      </c>
      <c r="FM363" s="50">
        <f t="shared" si="760"/>
        <v>79600.591826000003</v>
      </c>
      <c r="FN363" s="57">
        <f t="shared" si="761"/>
        <v>49805.315039999994</v>
      </c>
      <c r="FO363" s="57">
        <f t="shared" si="762"/>
        <v>1292.7549180000001</v>
      </c>
      <c r="FP363" s="50">
        <f t="shared" si="763"/>
        <v>66323.320798000001</v>
      </c>
      <c r="FQ363" s="57">
        <f t="shared" si="764"/>
        <v>35376.571080000002</v>
      </c>
      <c r="FR363" s="57">
        <f t="shared" si="765"/>
        <v>15296.115198</v>
      </c>
      <c r="FS363" s="50">
        <f t="shared" si="766"/>
        <v>8017.1435540000002</v>
      </c>
      <c r="FT363" s="57">
        <f t="shared" si="767"/>
        <v>817.02503999999999</v>
      </c>
      <c r="FU363" s="57">
        <f t="shared" si="768"/>
        <v>611.08811400000002</v>
      </c>
      <c r="FV363" s="50">
        <f t="shared" si="769"/>
        <v>31871.812812</v>
      </c>
      <c r="FW363" s="57">
        <f t="shared" si="770"/>
        <v>7298.0416799999994</v>
      </c>
      <c r="FX363" s="57">
        <f t="shared" si="771"/>
        <v>936.57236399999999</v>
      </c>
      <c r="FY363" s="50">
        <f t="shared" si="772"/>
        <v>399383.82359400002</v>
      </c>
      <c r="FZ363" s="57">
        <f t="shared" si="773"/>
        <v>129245.54363999999</v>
      </c>
      <c r="GA363" s="57">
        <f t="shared" si="774"/>
        <v>21352.177938000001</v>
      </c>
      <c r="GB363" s="50">
        <f t="shared" si="775"/>
        <v>1086.90057</v>
      </c>
      <c r="GC363" s="57">
        <f t="shared" si="776"/>
        <v>340.04388</v>
      </c>
      <c r="GD363" s="57">
        <f t="shared" si="777"/>
        <v>39.469248</v>
      </c>
      <c r="GE363" s="50">
        <f t="shared" si="778"/>
        <v>75181.707720000006</v>
      </c>
      <c r="GF363" s="57">
        <f t="shared" si="779"/>
        <v>9946.6028399999996</v>
      </c>
      <c r="GG363" s="57">
        <f t="shared" si="780"/>
        <v>2055.9640920000002</v>
      </c>
      <c r="GH363" s="50">
        <f t="shared" si="781"/>
        <v>47573.844136</v>
      </c>
      <c r="GI363" s="57">
        <f t="shared" si="782"/>
        <v>5167.0829999999996</v>
      </c>
      <c r="GJ363" s="57">
        <f t="shared" si="783"/>
        <v>2704.3287180000002</v>
      </c>
      <c r="GK363" s="51"/>
    </row>
    <row r="364" spans="1:193" s="45" customFormat="1">
      <c r="A364" s="45" t="s">
        <v>23</v>
      </c>
      <c r="B364" s="46">
        <v>41791</v>
      </c>
      <c r="C364" s="56">
        <v>0.58742099999999997</v>
      </c>
      <c r="D364" s="56">
        <v>0.25816099999999997</v>
      </c>
      <c r="E364" s="56">
        <v>0.13677</v>
      </c>
      <c r="F364" s="48">
        <v>35903</v>
      </c>
      <c r="G364" s="49">
        <v>77400</v>
      </c>
      <c r="H364" s="49">
        <v>20083</v>
      </c>
      <c r="I364" s="49">
        <f t="shared" si="789"/>
        <v>1369314</v>
      </c>
      <c r="J364" s="48">
        <v>628520</v>
      </c>
      <c r="K364" s="48">
        <v>325468</v>
      </c>
      <c r="L364" s="48">
        <v>90308</v>
      </c>
      <c r="M364" s="49">
        <v>107293</v>
      </c>
      <c r="N364" s="49">
        <v>25382</v>
      </c>
      <c r="O364" s="48">
        <v>233009</v>
      </c>
      <c r="P364" s="49">
        <v>209457</v>
      </c>
      <c r="Q364" s="49">
        <v>75105</v>
      </c>
      <c r="R364" s="48">
        <v>305836</v>
      </c>
      <c r="S364" s="49">
        <v>173860</v>
      </c>
      <c r="T364" s="49">
        <v>68063</v>
      </c>
      <c r="U364" s="48">
        <v>131547</v>
      </c>
      <c r="V364" s="49">
        <v>138185</v>
      </c>
      <c r="W364" s="49">
        <v>71780</v>
      </c>
      <c r="X364" s="48">
        <v>14044</v>
      </c>
      <c r="Y364" s="49">
        <v>18324</v>
      </c>
      <c r="Z364" s="49">
        <v>4630</v>
      </c>
      <c r="AA364" s="48">
        <v>416999</v>
      </c>
      <c r="AB364" s="49">
        <v>431288</v>
      </c>
      <c r="AC364" s="49">
        <v>175653</v>
      </c>
      <c r="AD364" s="48">
        <v>224163</v>
      </c>
      <c r="AE364" s="49">
        <v>587331</v>
      </c>
      <c r="AF364" s="49">
        <v>166086</v>
      </c>
      <c r="AG364" s="48">
        <v>23288</v>
      </c>
      <c r="AH364" s="49">
        <v>28966</v>
      </c>
      <c r="AI364" s="49">
        <v>6644</v>
      </c>
      <c r="AJ364" s="48">
        <v>54838</v>
      </c>
      <c r="AK364" s="49">
        <v>41612</v>
      </c>
      <c r="AL364" s="49">
        <v>6503</v>
      </c>
      <c r="AM364" s="48">
        <v>33663</v>
      </c>
      <c r="AN364" s="49">
        <v>27434</v>
      </c>
      <c r="AO364" s="49">
        <v>5245</v>
      </c>
      <c r="AP364" s="48">
        <v>117606</v>
      </c>
      <c r="AQ364" s="49">
        <v>32697</v>
      </c>
      <c r="AR364" s="49">
        <v>7195</v>
      </c>
      <c r="AS364" s="48">
        <v>200164</v>
      </c>
      <c r="AT364" s="49">
        <v>48121</v>
      </c>
      <c r="AU364" s="49">
        <v>14683</v>
      </c>
      <c r="AV364" s="48">
        <v>97964</v>
      </c>
      <c r="AW364" s="49">
        <v>104094</v>
      </c>
      <c r="AX364" s="49">
        <v>11316</v>
      </c>
      <c r="AY364" s="48">
        <v>127226</v>
      </c>
      <c r="AZ364" s="49">
        <v>113815</v>
      </c>
      <c r="BA364" s="49">
        <v>19475</v>
      </c>
      <c r="BB364" s="48">
        <v>59680</v>
      </c>
      <c r="BC364" s="49">
        <v>26382</v>
      </c>
      <c r="BD364" s="49">
        <v>5734</v>
      </c>
      <c r="BE364" s="48">
        <v>5984</v>
      </c>
      <c r="BF364" s="49">
        <v>7708</v>
      </c>
      <c r="BG364" s="49">
        <v>2202</v>
      </c>
      <c r="BH364" s="50">
        <v>137577</v>
      </c>
      <c r="BI364" s="50">
        <v>109435</v>
      </c>
      <c r="BJ364" s="50">
        <v>29765</v>
      </c>
      <c r="BK364" s="50">
        <v>66477</v>
      </c>
      <c r="BL364" s="50">
        <v>63269</v>
      </c>
      <c r="BM364" s="50">
        <v>13942</v>
      </c>
      <c r="BN364" s="50">
        <v>32356</v>
      </c>
      <c r="BO364" s="50">
        <v>19588</v>
      </c>
      <c r="BP364" s="50">
        <v>18498</v>
      </c>
      <c r="BQ364" s="50">
        <v>231060</v>
      </c>
      <c r="BR364" s="50">
        <v>113594</v>
      </c>
      <c r="BS364" s="50">
        <v>52945</v>
      </c>
      <c r="BT364" s="50">
        <v>37738</v>
      </c>
      <c r="BU364" s="50">
        <v>28559</v>
      </c>
      <c r="BV364" s="50">
        <v>8141</v>
      </c>
      <c r="BW364" s="50">
        <v>143279</v>
      </c>
      <c r="BX364" s="50">
        <v>193526</v>
      </c>
      <c r="BY364" s="50">
        <v>11656</v>
      </c>
      <c r="BZ364" s="50">
        <v>92819</v>
      </c>
      <c r="CA364" s="50">
        <v>146590</v>
      </c>
      <c r="CB364" s="50">
        <v>121039</v>
      </c>
      <c r="CC364" s="50">
        <v>8423</v>
      </c>
      <c r="CD364" s="50">
        <v>3804</v>
      </c>
      <c r="CE364" s="50">
        <v>5475</v>
      </c>
      <c r="CF364" s="50">
        <v>46369</v>
      </c>
      <c r="CG364" s="50">
        <v>28014</v>
      </c>
      <c r="CH364" s="50">
        <v>6575</v>
      </c>
      <c r="CI364" s="50">
        <v>648629</v>
      </c>
      <c r="CJ364" s="50">
        <v>481864</v>
      </c>
      <c r="CK364" s="50">
        <v>156833</v>
      </c>
      <c r="CL364" s="50">
        <v>1438</v>
      </c>
      <c r="CM364" s="50">
        <v>1027</v>
      </c>
      <c r="CN364" s="50">
        <v>201</v>
      </c>
      <c r="CO364" s="50">
        <v>133987</v>
      </c>
      <c r="CP364" s="50">
        <v>37509</v>
      </c>
      <c r="CQ364" s="50">
        <v>15049</v>
      </c>
      <c r="CR364" s="50">
        <v>80246</v>
      </c>
      <c r="CS364" s="50">
        <v>19852</v>
      </c>
      <c r="CT364" s="50">
        <v>21008</v>
      </c>
      <c r="CU364" s="51"/>
      <c r="CV364" s="50">
        <f t="shared" si="691"/>
        <v>21090.176163</v>
      </c>
      <c r="CW364" s="57">
        <f t="shared" si="692"/>
        <v>19981.661399999997</v>
      </c>
      <c r="CX364" s="57">
        <f t="shared" si="693"/>
        <v>2746.75191</v>
      </c>
      <c r="CY364" s="50">
        <f t="shared" si="694"/>
        <v>804363.79919399996</v>
      </c>
      <c r="CZ364" s="57">
        <f t="shared" si="695"/>
        <v>162259.35171999998</v>
      </c>
      <c r="DA364" s="57">
        <f t="shared" si="696"/>
        <v>44514.25836</v>
      </c>
      <c r="DB364" s="50">
        <f t="shared" si="697"/>
        <v>53048.815667999996</v>
      </c>
      <c r="DC364" s="57">
        <f t="shared" si="698"/>
        <v>27698.868172999999</v>
      </c>
      <c r="DD364" s="57">
        <f t="shared" si="699"/>
        <v>3471.4961400000002</v>
      </c>
      <c r="DE364" s="50">
        <f t="shared" si="700"/>
        <v>136874.379789</v>
      </c>
      <c r="DF364" s="57">
        <f t="shared" si="701"/>
        <v>54073.628576999996</v>
      </c>
      <c r="DG364" s="57">
        <f t="shared" si="702"/>
        <v>10272.110850000001</v>
      </c>
      <c r="DH364" s="50">
        <f t="shared" si="703"/>
        <v>179654.48895599999</v>
      </c>
      <c r="DI364" s="57">
        <f t="shared" si="704"/>
        <v>44883.871459999995</v>
      </c>
      <c r="DJ364" s="57">
        <f t="shared" si="705"/>
        <v>9308.9765100000004</v>
      </c>
      <c r="DK364" s="50">
        <f t="shared" si="706"/>
        <v>77273.470286999989</v>
      </c>
      <c r="DL364" s="57">
        <f t="shared" si="707"/>
        <v>35673.977784999995</v>
      </c>
      <c r="DM364" s="57">
        <f t="shared" si="708"/>
        <v>9817.3505999999998</v>
      </c>
      <c r="DN364" s="50">
        <f t="shared" si="709"/>
        <v>8249.7405239999989</v>
      </c>
      <c r="DO364" s="57">
        <f t="shared" si="710"/>
        <v>4730.5421639999995</v>
      </c>
      <c r="DP364" s="57">
        <f t="shared" si="711"/>
        <v>633.24509999999998</v>
      </c>
      <c r="DQ364" s="50">
        <f t="shared" si="712"/>
        <v>244953.969579</v>
      </c>
      <c r="DR364" s="57">
        <f t="shared" si="713"/>
        <v>111341.74136799999</v>
      </c>
      <c r="DS364" s="57">
        <f t="shared" si="714"/>
        <v>24024.060809999999</v>
      </c>
      <c r="DT364" s="50">
        <f t="shared" si="715"/>
        <v>131678.05362299999</v>
      </c>
      <c r="DU364" s="57">
        <f t="shared" si="716"/>
        <v>151625.95829099999</v>
      </c>
      <c r="DV364" s="57">
        <f t="shared" si="717"/>
        <v>22715.58222</v>
      </c>
      <c r="DW364" s="50">
        <f t="shared" si="718"/>
        <v>13679.860247999999</v>
      </c>
      <c r="DX364" s="57">
        <f t="shared" si="719"/>
        <v>7477.8915259999994</v>
      </c>
      <c r="DY364" s="57">
        <f t="shared" si="720"/>
        <v>908.69988000000001</v>
      </c>
      <c r="DZ364" s="50">
        <f t="shared" si="721"/>
        <v>32212.992797999999</v>
      </c>
      <c r="EA364" s="57">
        <f t="shared" si="722"/>
        <v>10742.595531999999</v>
      </c>
      <c r="EB364" s="57">
        <f t="shared" si="723"/>
        <v>889.41530999999998</v>
      </c>
      <c r="EC364" s="50">
        <f t="shared" si="724"/>
        <v>19774.353123000001</v>
      </c>
      <c r="ED364" s="57">
        <f t="shared" si="725"/>
        <v>7082.3888739999993</v>
      </c>
      <c r="EE364" s="57">
        <f t="shared" si="726"/>
        <v>717.35865000000001</v>
      </c>
      <c r="EF364" s="50">
        <f t="shared" si="727"/>
        <v>69084.234125999996</v>
      </c>
      <c r="EG364" s="57">
        <f t="shared" si="728"/>
        <v>8441.090216999999</v>
      </c>
      <c r="EH364" s="57">
        <f t="shared" si="729"/>
        <v>984.06015000000002</v>
      </c>
      <c r="EI364" s="50">
        <f t="shared" si="730"/>
        <v>117580.537044</v>
      </c>
      <c r="EJ364" s="57">
        <f t="shared" si="731"/>
        <v>12422.965480999999</v>
      </c>
      <c r="EK364" s="57">
        <f t="shared" si="732"/>
        <v>2008.19391</v>
      </c>
      <c r="EL364" s="50">
        <f t="shared" si="733"/>
        <v>57546.110843999995</v>
      </c>
      <c r="EM364" s="57">
        <f t="shared" si="734"/>
        <v>26873.011133999997</v>
      </c>
      <c r="EN364" s="57">
        <f t="shared" si="735"/>
        <v>1547.68932</v>
      </c>
      <c r="EO364" s="50">
        <f t="shared" si="736"/>
        <v>74735.224145999993</v>
      </c>
      <c r="EP364" s="57">
        <f t="shared" si="737"/>
        <v>29382.594214999997</v>
      </c>
      <c r="EQ364" s="57">
        <f t="shared" si="738"/>
        <v>2663.59575</v>
      </c>
      <c r="ER364" s="50">
        <f t="shared" si="739"/>
        <v>35057.285279999996</v>
      </c>
      <c r="ES364" s="57">
        <f t="shared" si="740"/>
        <v>6810.8035019999998</v>
      </c>
      <c r="ET364" s="57">
        <f t="shared" si="741"/>
        <v>784.23918000000003</v>
      </c>
      <c r="EU364" s="50">
        <f t="shared" si="742"/>
        <v>3515.1272639999997</v>
      </c>
      <c r="EV364" s="57">
        <f t="shared" si="743"/>
        <v>1989.9049879999998</v>
      </c>
      <c r="EW364" s="57">
        <f t="shared" si="744"/>
        <v>301.16754000000003</v>
      </c>
      <c r="EX364" s="50">
        <f t="shared" si="745"/>
        <v>80815.618917</v>
      </c>
      <c r="EY364" s="57">
        <f t="shared" si="746"/>
        <v>28251.849034999996</v>
      </c>
      <c r="EZ364" s="57">
        <f t="shared" si="747"/>
        <v>4070.9590499999999</v>
      </c>
      <c r="FA364" s="50">
        <f t="shared" si="748"/>
        <v>39049.985817000001</v>
      </c>
      <c r="FB364" s="57">
        <f t="shared" si="749"/>
        <v>16333.588308999999</v>
      </c>
      <c r="FC364" s="57">
        <f t="shared" si="750"/>
        <v>1906.84734</v>
      </c>
      <c r="FD364" s="50">
        <f t="shared" si="751"/>
        <v>19006.593875999999</v>
      </c>
      <c r="FE364" s="57">
        <f t="shared" si="752"/>
        <v>5056.8576679999996</v>
      </c>
      <c r="FF364" s="57">
        <f t="shared" si="753"/>
        <v>2529.9714600000002</v>
      </c>
      <c r="FG364" s="50">
        <f t="shared" si="754"/>
        <v>135729.49625999999</v>
      </c>
      <c r="FH364" s="57">
        <f t="shared" si="755"/>
        <v>29325.540633999997</v>
      </c>
      <c r="FI364" s="57">
        <f t="shared" si="756"/>
        <v>7241.2876500000002</v>
      </c>
      <c r="FJ364" s="50">
        <f t="shared" si="757"/>
        <v>22168.093698000001</v>
      </c>
      <c r="FK364" s="57">
        <f t="shared" si="758"/>
        <v>7372.8199989999994</v>
      </c>
      <c r="FL364" s="57">
        <f t="shared" si="759"/>
        <v>1113.4445700000001</v>
      </c>
      <c r="FM364" s="50">
        <f t="shared" si="760"/>
        <v>84165.093458999996</v>
      </c>
      <c r="FN364" s="57">
        <f t="shared" si="761"/>
        <v>49960.865685999997</v>
      </c>
      <c r="FO364" s="57">
        <f t="shared" si="762"/>
        <v>1594.19112</v>
      </c>
      <c r="FP364" s="50">
        <f t="shared" si="763"/>
        <v>54523.829798999999</v>
      </c>
      <c r="FQ364" s="57">
        <f t="shared" si="764"/>
        <v>37843.820989999993</v>
      </c>
      <c r="FR364" s="57">
        <f t="shared" si="765"/>
        <v>16554.50403</v>
      </c>
      <c r="FS364" s="50">
        <f t="shared" si="766"/>
        <v>4947.8470829999997</v>
      </c>
      <c r="FT364" s="57">
        <f t="shared" si="767"/>
        <v>982.04444399999988</v>
      </c>
      <c r="FU364" s="57">
        <f t="shared" si="768"/>
        <v>748.81574999999998</v>
      </c>
      <c r="FV364" s="50">
        <f t="shared" si="769"/>
        <v>27238.124348999998</v>
      </c>
      <c r="FW364" s="57">
        <f t="shared" si="770"/>
        <v>7232.122253999999</v>
      </c>
      <c r="FX364" s="57">
        <f t="shared" si="771"/>
        <v>899.26274999999998</v>
      </c>
      <c r="FY364" s="50">
        <f t="shared" si="772"/>
        <v>381018.29580899997</v>
      </c>
      <c r="FZ364" s="57">
        <f t="shared" si="773"/>
        <v>124398.49210399999</v>
      </c>
      <c r="GA364" s="57">
        <f t="shared" si="774"/>
        <v>21450.04941</v>
      </c>
      <c r="GB364" s="50">
        <f t="shared" si="775"/>
        <v>844.71139799999992</v>
      </c>
      <c r="GC364" s="57">
        <f t="shared" si="776"/>
        <v>265.13134699999995</v>
      </c>
      <c r="GD364" s="57">
        <f t="shared" si="777"/>
        <v>27.490770000000001</v>
      </c>
      <c r="GE364" s="50">
        <f t="shared" si="778"/>
        <v>78706.777526999998</v>
      </c>
      <c r="GF364" s="57">
        <f t="shared" si="779"/>
        <v>9683.3609489999999</v>
      </c>
      <c r="GG364" s="57">
        <f t="shared" si="780"/>
        <v>2058.25173</v>
      </c>
      <c r="GH364" s="50">
        <f t="shared" si="781"/>
        <v>47138.185566</v>
      </c>
      <c r="GI364" s="57">
        <f t="shared" si="782"/>
        <v>5125.0121719999997</v>
      </c>
      <c r="GJ364" s="57">
        <f t="shared" si="783"/>
        <v>2873.2641600000002</v>
      </c>
      <c r="GK364" s="51"/>
    </row>
    <row r="365" spans="1:193" s="45" customFormat="1">
      <c r="A365" s="45" t="s">
        <v>22</v>
      </c>
      <c r="B365" s="46">
        <v>41790</v>
      </c>
      <c r="C365" s="56">
        <v>0.58456600000000003</v>
      </c>
      <c r="D365" s="56">
        <v>0.25616299999999997</v>
      </c>
      <c r="E365" s="56">
        <v>0.13778899999999999</v>
      </c>
      <c r="F365" s="48">
        <v>103785</v>
      </c>
      <c r="G365" s="49">
        <v>144355</v>
      </c>
      <c r="H365" s="49">
        <v>34606</v>
      </c>
      <c r="I365" s="49">
        <f t="shared" si="789"/>
        <v>1369314</v>
      </c>
      <c r="J365" s="48">
        <v>673215</v>
      </c>
      <c r="K365" s="48">
        <v>305362</v>
      </c>
      <c r="L365" s="48">
        <v>150398</v>
      </c>
      <c r="M365" s="49">
        <v>135398</v>
      </c>
      <c r="N365" s="49">
        <v>30382</v>
      </c>
      <c r="O365" s="48">
        <v>329613</v>
      </c>
      <c r="P365" s="49">
        <v>280974</v>
      </c>
      <c r="Q365" s="49">
        <v>87664</v>
      </c>
      <c r="R365" s="48">
        <v>442364</v>
      </c>
      <c r="S365" s="49">
        <v>220393</v>
      </c>
      <c r="T365" s="49">
        <v>74084</v>
      </c>
      <c r="U365" s="48">
        <v>183946</v>
      </c>
      <c r="V365" s="49">
        <v>146545</v>
      </c>
      <c r="W365" s="49">
        <v>66748</v>
      </c>
      <c r="X365" s="48">
        <v>26757</v>
      </c>
      <c r="Y365" s="49">
        <v>25721</v>
      </c>
      <c r="Z365" s="49">
        <v>6178</v>
      </c>
      <c r="AA365" s="48">
        <v>452188</v>
      </c>
      <c r="AB365" s="49">
        <v>401229</v>
      </c>
      <c r="AC365" s="49">
        <v>164963</v>
      </c>
      <c r="AD365" s="48">
        <v>276809</v>
      </c>
      <c r="AE365" s="49">
        <v>530645</v>
      </c>
      <c r="AF365" s="49">
        <v>138804</v>
      </c>
      <c r="AG365" s="48">
        <v>37179</v>
      </c>
      <c r="AH365" s="49">
        <v>38552</v>
      </c>
      <c r="AI365" s="49">
        <v>7885</v>
      </c>
      <c r="AJ365" s="48">
        <v>97529</v>
      </c>
      <c r="AK365" s="49">
        <v>81980</v>
      </c>
      <c r="AL365" s="49">
        <v>12040</v>
      </c>
      <c r="AM365" s="48">
        <v>82124</v>
      </c>
      <c r="AN365" s="49">
        <v>48186</v>
      </c>
      <c r="AO365" s="49">
        <v>9703</v>
      </c>
      <c r="AP365" s="48">
        <v>132218</v>
      </c>
      <c r="AQ365" s="49">
        <v>33598</v>
      </c>
      <c r="AR365" s="49">
        <v>7702</v>
      </c>
      <c r="AS365" s="48">
        <v>228196</v>
      </c>
      <c r="AT365" s="49">
        <v>51606</v>
      </c>
      <c r="AU365" s="49">
        <v>15507</v>
      </c>
      <c r="AV365" s="48">
        <v>105680</v>
      </c>
      <c r="AW365" s="49">
        <v>119367</v>
      </c>
      <c r="AX365" s="49">
        <v>9786</v>
      </c>
      <c r="AY365" s="48">
        <v>145589</v>
      </c>
      <c r="AZ365" s="49">
        <v>127011</v>
      </c>
      <c r="BA365" s="49">
        <v>21023</v>
      </c>
      <c r="BB365" s="48">
        <v>113892</v>
      </c>
      <c r="BC365" s="49">
        <v>43082</v>
      </c>
      <c r="BD365" s="49">
        <v>10258</v>
      </c>
      <c r="BE365" s="48">
        <v>11504</v>
      </c>
      <c r="BF365" s="49">
        <v>12398</v>
      </c>
      <c r="BG365" s="49">
        <v>5586</v>
      </c>
      <c r="BH365" s="50">
        <v>128483</v>
      </c>
      <c r="BI365" s="50">
        <v>123337</v>
      </c>
      <c r="BJ365" s="50">
        <v>29417</v>
      </c>
      <c r="BK365" s="50">
        <v>78750</v>
      </c>
      <c r="BL365" s="50">
        <v>123551</v>
      </c>
      <c r="BM365" s="50">
        <v>26240</v>
      </c>
      <c r="BN365" s="50">
        <v>30336</v>
      </c>
      <c r="BO365" s="50">
        <v>18832</v>
      </c>
      <c r="BP365" s="50">
        <v>18988</v>
      </c>
      <c r="BQ365" s="50">
        <v>212178</v>
      </c>
      <c r="BR365" s="50">
        <v>79726</v>
      </c>
      <c r="BS365" s="50">
        <v>35794</v>
      </c>
      <c r="BT365" s="50">
        <v>34834</v>
      </c>
      <c r="BU365" s="50">
        <v>27260</v>
      </c>
      <c r="BV365" s="50">
        <v>6940</v>
      </c>
      <c r="BW365" s="50">
        <v>150029</v>
      </c>
      <c r="BX365" s="50">
        <v>230160</v>
      </c>
      <c r="BY365" s="50">
        <v>11553</v>
      </c>
      <c r="BZ365" s="50">
        <v>83079</v>
      </c>
      <c r="CA365" s="50">
        <v>114627</v>
      </c>
      <c r="CB365" s="50">
        <v>88346</v>
      </c>
      <c r="CC365" s="50">
        <v>9432</v>
      </c>
      <c r="CD365" s="50">
        <v>6661</v>
      </c>
      <c r="CE365" s="50">
        <v>10054</v>
      </c>
      <c r="CF365" s="50">
        <v>40605</v>
      </c>
      <c r="CG365" s="50">
        <v>29350</v>
      </c>
      <c r="CH365" s="50">
        <v>6002</v>
      </c>
      <c r="CI365" s="50">
        <v>632445</v>
      </c>
      <c r="CJ365" s="50">
        <v>403023</v>
      </c>
      <c r="CK365" s="50">
        <v>130972</v>
      </c>
      <c r="CL365" s="50">
        <v>1367</v>
      </c>
      <c r="CM365" s="50">
        <v>736</v>
      </c>
      <c r="CN365" s="50">
        <v>161</v>
      </c>
      <c r="CO365" s="50">
        <v>127457</v>
      </c>
      <c r="CP365" s="50">
        <v>24833</v>
      </c>
      <c r="CQ365" s="50">
        <v>10140</v>
      </c>
      <c r="CR365" s="50">
        <v>82487</v>
      </c>
      <c r="CS365" s="50">
        <v>18645</v>
      </c>
      <c r="CT365" s="50">
        <v>16613</v>
      </c>
      <c r="CU365" s="51"/>
      <c r="CV365" s="50">
        <f t="shared" si="691"/>
        <v>60669.182310000004</v>
      </c>
      <c r="CW365" s="57">
        <f t="shared" si="692"/>
        <v>36978.409864999994</v>
      </c>
      <c r="CX365" s="57">
        <f t="shared" si="693"/>
        <v>4768.3261339999999</v>
      </c>
      <c r="CY365" s="50">
        <f t="shared" si="694"/>
        <v>800454.40772400005</v>
      </c>
      <c r="CZ365" s="57">
        <f t="shared" si="695"/>
        <v>172452.77404499997</v>
      </c>
      <c r="DA365" s="57">
        <f t="shared" si="696"/>
        <v>42075.524617999996</v>
      </c>
      <c r="DB365" s="50">
        <f t="shared" si="697"/>
        <v>87917.557268000004</v>
      </c>
      <c r="DC365" s="57">
        <f t="shared" si="698"/>
        <v>34683.957874</v>
      </c>
      <c r="DD365" s="57">
        <f t="shared" si="699"/>
        <v>4186.3053979999995</v>
      </c>
      <c r="DE365" s="50">
        <f t="shared" si="700"/>
        <v>192680.55295800001</v>
      </c>
      <c r="DF365" s="57">
        <f t="shared" si="701"/>
        <v>71975.142761999989</v>
      </c>
      <c r="DG365" s="57">
        <f t="shared" si="702"/>
        <v>12079.134896</v>
      </c>
      <c r="DH365" s="50">
        <f t="shared" si="703"/>
        <v>258590.95402400001</v>
      </c>
      <c r="DI365" s="57">
        <f t="shared" si="704"/>
        <v>56456.532058999997</v>
      </c>
      <c r="DJ365" s="57">
        <f t="shared" si="705"/>
        <v>10207.960276</v>
      </c>
      <c r="DK365" s="50">
        <f t="shared" si="706"/>
        <v>107528.57743600001</v>
      </c>
      <c r="DL365" s="57">
        <f t="shared" si="707"/>
        <v>37539.406834999994</v>
      </c>
      <c r="DM365" s="57">
        <f t="shared" si="708"/>
        <v>9197.1401719999994</v>
      </c>
      <c r="DN365" s="50">
        <f t="shared" si="709"/>
        <v>15641.232462</v>
      </c>
      <c r="DO365" s="57">
        <f t="shared" si="710"/>
        <v>6588.7685229999997</v>
      </c>
      <c r="DP365" s="57">
        <f t="shared" si="711"/>
        <v>851.26044200000001</v>
      </c>
      <c r="DQ365" s="50">
        <f t="shared" si="712"/>
        <v>264333.730408</v>
      </c>
      <c r="DR365" s="57">
        <f t="shared" si="713"/>
        <v>102780.02432699999</v>
      </c>
      <c r="DS365" s="57">
        <f t="shared" si="714"/>
        <v>22730.086807</v>
      </c>
      <c r="DT365" s="50">
        <f t="shared" si="715"/>
        <v>161813.12989400001</v>
      </c>
      <c r="DU365" s="57">
        <f t="shared" si="716"/>
        <v>135931.615135</v>
      </c>
      <c r="DV365" s="57">
        <f t="shared" si="717"/>
        <v>19125.664355999997</v>
      </c>
      <c r="DW365" s="50">
        <f t="shared" si="718"/>
        <v>21733.579314000002</v>
      </c>
      <c r="DX365" s="57">
        <f t="shared" si="719"/>
        <v>9875.5959759999987</v>
      </c>
      <c r="DY365" s="57">
        <f t="shared" si="720"/>
        <v>1086.466265</v>
      </c>
      <c r="DZ365" s="50">
        <f t="shared" si="721"/>
        <v>57012.137414000004</v>
      </c>
      <c r="EA365" s="57">
        <f t="shared" si="722"/>
        <v>21000.242739999998</v>
      </c>
      <c r="EB365" s="57">
        <f t="shared" si="723"/>
        <v>1658.97956</v>
      </c>
      <c r="EC365" s="50">
        <f t="shared" si="724"/>
        <v>48006.898184000005</v>
      </c>
      <c r="ED365" s="57">
        <f t="shared" si="725"/>
        <v>12343.470317999998</v>
      </c>
      <c r="EE365" s="57">
        <f t="shared" si="726"/>
        <v>1336.9666669999999</v>
      </c>
      <c r="EF365" s="50">
        <f t="shared" si="727"/>
        <v>77290.147387999998</v>
      </c>
      <c r="EG365" s="57">
        <f t="shared" si="728"/>
        <v>8606.5644739999989</v>
      </c>
      <c r="EH365" s="57">
        <f t="shared" si="729"/>
        <v>1061.2508780000001</v>
      </c>
      <c r="EI365" s="50">
        <f t="shared" si="730"/>
        <v>133395.622936</v>
      </c>
      <c r="EJ365" s="57">
        <f t="shared" si="731"/>
        <v>13219.547777999998</v>
      </c>
      <c r="EK365" s="57">
        <f t="shared" si="732"/>
        <v>2136.694023</v>
      </c>
      <c r="EL365" s="50">
        <f t="shared" si="733"/>
        <v>61776.934880000001</v>
      </c>
      <c r="EM365" s="57">
        <f t="shared" si="734"/>
        <v>30577.408820999997</v>
      </c>
      <c r="EN365" s="57">
        <f t="shared" si="735"/>
        <v>1348.4031539999999</v>
      </c>
      <c r="EO365" s="50">
        <f t="shared" si="736"/>
        <v>85106.379374000011</v>
      </c>
      <c r="EP365" s="57">
        <f t="shared" si="737"/>
        <v>32535.518792999996</v>
      </c>
      <c r="EQ365" s="57">
        <f t="shared" si="738"/>
        <v>2896.738147</v>
      </c>
      <c r="ER365" s="50">
        <f t="shared" si="739"/>
        <v>66577.390872000004</v>
      </c>
      <c r="ES365" s="57">
        <f t="shared" si="740"/>
        <v>11036.014365999999</v>
      </c>
      <c r="ET365" s="57">
        <f t="shared" si="741"/>
        <v>1413.439562</v>
      </c>
      <c r="EU365" s="50">
        <f t="shared" si="742"/>
        <v>6724.847264</v>
      </c>
      <c r="EV365" s="57">
        <f t="shared" si="743"/>
        <v>3175.9088739999997</v>
      </c>
      <c r="EW365" s="57">
        <f t="shared" si="744"/>
        <v>769.68935399999998</v>
      </c>
      <c r="EX365" s="50">
        <f t="shared" si="745"/>
        <v>75106.793378000002</v>
      </c>
      <c r="EY365" s="57">
        <f t="shared" si="746"/>
        <v>31594.375930999995</v>
      </c>
      <c r="EZ365" s="57">
        <f t="shared" si="747"/>
        <v>4053.3390129999998</v>
      </c>
      <c r="FA365" s="50">
        <f t="shared" si="748"/>
        <v>46034.572500000002</v>
      </c>
      <c r="FB365" s="57">
        <f t="shared" si="749"/>
        <v>31649.194812999998</v>
      </c>
      <c r="FC365" s="57">
        <f t="shared" si="750"/>
        <v>3615.5833600000001</v>
      </c>
      <c r="FD365" s="50">
        <f t="shared" si="751"/>
        <v>17733.394176000002</v>
      </c>
      <c r="FE365" s="57">
        <f t="shared" si="752"/>
        <v>4824.061616</v>
      </c>
      <c r="FF365" s="57">
        <f t="shared" si="753"/>
        <v>2616.337532</v>
      </c>
      <c r="FG365" s="50">
        <f t="shared" si="754"/>
        <v>124032.044748</v>
      </c>
      <c r="FH365" s="57">
        <f t="shared" si="755"/>
        <v>20422.851337999997</v>
      </c>
      <c r="FI365" s="57">
        <f t="shared" si="756"/>
        <v>4932.0194659999997</v>
      </c>
      <c r="FJ365" s="50">
        <f t="shared" si="757"/>
        <v>20362.772044000001</v>
      </c>
      <c r="FK365" s="57">
        <f t="shared" si="758"/>
        <v>6983.0033799999992</v>
      </c>
      <c r="FL365" s="57">
        <f t="shared" si="759"/>
        <v>956.25565999999992</v>
      </c>
      <c r="FM365" s="50">
        <f t="shared" si="760"/>
        <v>87701.852414000008</v>
      </c>
      <c r="FN365" s="57">
        <f t="shared" si="761"/>
        <v>58958.476079999993</v>
      </c>
      <c r="FO365" s="57">
        <f t="shared" si="762"/>
        <v>1591.876317</v>
      </c>
      <c r="FP365" s="50">
        <f t="shared" si="763"/>
        <v>48565.158714000005</v>
      </c>
      <c r="FQ365" s="57">
        <f t="shared" si="764"/>
        <v>29363.196200999999</v>
      </c>
      <c r="FR365" s="57">
        <f t="shared" si="765"/>
        <v>12173.106994</v>
      </c>
      <c r="FS365" s="50">
        <f t="shared" si="766"/>
        <v>5513.6265120000007</v>
      </c>
      <c r="FT365" s="57">
        <f t="shared" si="767"/>
        <v>1706.3017429999998</v>
      </c>
      <c r="FU365" s="57">
        <f t="shared" si="768"/>
        <v>1385.330606</v>
      </c>
      <c r="FV365" s="50">
        <f t="shared" si="769"/>
        <v>23736.30243</v>
      </c>
      <c r="FW365" s="57">
        <f t="shared" si="770"/>
        <v>7518.3840499999997</v>
      </c>
      <c r="FX365" s="57">
        <f t="shared" si="771"/>
        <v>827.00957799999992</v>
      </c>
      <c r="FY365" s="50">
        <f t="shared" si="772"/>
        <v>369705.84387000004</v>
      </c>
      <c r="FZ365" s="57">
        <f t="shared" si="773"/>
        <v>103239.58074899999</v>
      </c>
      <c r="GA365" s="57">
        <f t="shared" si="774"/>
        <v>18046.500907999998</v>
      </c>
      <c r="GB365" s="50">
        <f t="shared" si="775"/>
        <v>799.101722</v>
      </c>
      <c r="GC365" s="57">
        <f t="shared" si="776"/>
        <v>188.53596799999997</v>
      </c>
      <c r="GD365" s="57">
        <f t="shared" si="777"/>
        <v>22.184028999999999</v>
      </c>
      <c r="GE365" s="50">
        <f t="shared" si="778"/>
        <v>74507.028661999997</v>
      </c>
      <c r="GF365" s="57">
        <f t="shared" si="779"/>
        <v>6361.2957789999991</v>
      </c>
      <c r="GG365" s="57">
        <f t="shared" si="780"/>
        <v>1397.18046</v>
      </c>
      <c r="GH365" s="50">
        <f t="shared" si="781"/>
        <v>48219.095642</v>
      </c>
      <c r="GI365" s="57">
        <f t="shared" si="782"/>
        <v>4776.1591349999999</v>
      </c>
      <c r="GJ365" s="57">
        <f t="shared" si="783"/>
        <v>2289.0886569999998</v>
      </c>
      <c r="GK365" s="51"/>
    </row>
    <row r="366" spans="1:193" s="45" customFormat="1">
      <c r="A366" s="45" t="s">
        <v>22</v>
      </c>
      <c r="B366" s="46">
        <v>41789</v>
      </c>
      <c r="C366" s="56">
        <v>0.59709400000000001</v>
      </c>
      <c r="D366" s="56">
        <v>0.24829300000000001</v>
      </c>
      <c r="E366" s="56">
        <v>0.13089100000000001</v>
      </c>
      <c r="F366" s="48">
        <v>132670</v>
      </c>
      <c r="G366" s="49">
        <v>182798</v>
      </c>
      <c r="H366" s="49">
        <v>42121</v>
      </c>
      <c r="I366" s="49">
        <f t="shared" si="789"/>
        <v>1369314</v>
      </c>
      <c r="J366" s="48">
        <v>684502</v>
      </c>
      <c r="K366" s="48">
        <v>298902</v>
      </c>
      <c r="L366" s="48">
        <v>157608</v>
      </c>
      <c r="M366" s="49">
        <v>152154</v>
      </c>
      <c r="N366" s="49">
        <v>29218</v>
      </c>
      <c r="O366" s="48">
        <v>347450</v>
      </c>
      <c r="P366" s="49">
        <v>314182</v>
      </c>
      <c r="Q366" s="49">
        <v>93331</v>
      </c>
      <c r="R366" s="48">
        <v>452557</v>
      </c>
      <c r="S366" s="49">
        <v>238996</v>
      </c>
      <c r="T366" s="49">
        <v>76712</v>
      </c>
      <c r="U366" s="48">
        <v>196795</v>
      </c>
      <c r="V366" s="49">
        <v>158432</v>
      </c>
      <c r="W366" s="49">
        <v>66055</v>
      </c>
      <c r="X366" s="48">
        <v>30646</v>
      </c>
      <c r="Y366" s="49">
        <v>28902</v>
      </c>
      <c r="Z366" s="49">
        <v>7436</v>
      </c>
      <c r="AA366" s="48">
        <v>345946</v>
      </c>
      <c r="AB366" s="49">
        <v>374539</v>
      </c>
      <c r="AC366" s="49">
        <v>146277</v>
      </c>
      <c r="AD366" s="48">
        <v>255699</v>
      </c>
      <c r="AE366" s="49">
        <v>483084</v>
      </c>
      <c r="AF366" s="49">
        <v>122192</v>
      </c>
      <c r="AG366" s="48">
        <v>41575</v>
      </c>
      <c r="AH366" s="49">
        <v>43670</v>
      </c>
      <c r="AI366" s="49">
        <v>8662</v>
      </c>
      <c r="AJ366" s="48">
        <v>95058</v>
      </c>
      <c r="AK366" s="49">
        <v>86148</v>
      </c>
      <c r="AL366" s="49">
        <v>12186</v>
      </c>
      <c r="AM366" s="48">
        <v>90974</v>
      </c>
      <c r="AN366" s="49">
        <v>52830</v>
      </c>
      <c r="AO366" s="49">
        <v>10983</v>
      </c>
      <c r="AP366" s="48">
        <v>128180</v>
      </c>
      <c r="AQ366" s="49">
        <v>30839</v>
      </c>
      <c r="AR366" s="49">
        <v>7814</v>
      </c>
      <c r="AS366" s="48">
        <v>233254</v>
      </c>
      <c r="AT366" s="49">
        <v>50576</v>
      </c>
      <c r="AU366" s="49">
        <v>14894</v>
      </c>
      <c r="AV366" s="48">
        <v>104394</v>
      </c>
      <c r="AW366" s="49">
        <v>118958</v>
      </c>
      <c r="AX366" s="49">
        <v>8968</v>
      </c>
      <c r="AY366" s="48">
        <v>120963</v>
      </c>
      <c r="AZ366" s="49">
        <v>115060</v>
      </c>
      <c r="BA366" s="49">
        <v>18509</v>
      </c>
      <c r="BB366" s="48">
        <v>95650</v>
      </c>
      <c r="BC366" s="49">
        <v>39190</v>
      </c>
      <c r="BD366" s="49">
        <v>9469</v>
      </c>
      <c r="BE366" s="48">
        <v>13026</v>
      </c>
      <c r="BF366" s="49">
        <v>13608</v>
      </c>
      <c r="BG366" s="49">
        <v>6332</v>
      </c>
      <c r="BH366" s="50">
        <v>187705</v>
      </c>
      <c r="BI366" s="50">
        <v>147692</v>
      </c>
      <c r="BJ366" s="50">
        <v>32687</v>
      </c>
      <c r="BK366" s="50">
        <v>145501</v>
      </c>
      <c r="BL366" s="50">
        <v>131970</v>
      </c>
      <c r="BM366" s="50">
        <v>27111</v>
      </c>
      <c r="BN366" s="50">
        <v>31859</v>
      </c>
      <c r="BO366" s="50">
        <v>26014</v>
      </c>
      <c r="BP366" s="50">
        <v>19144</v>
      </c>
      <c r="BQ366" s="50">
        <v>181903</v>
      </c>
      <c r="BR366" s="50">
        <v>64436</v>
      </c>
      <c r="BS366" s="50">
        <v>29898</v>
      </c>
      <c r="BT366" s="50">
        <v>43303</v>
      </c>
      <c r="BU366" s="50">
        <v>26159</v>
      </c>
      <c r="BV366" s="50">
        <v>5861</v>
      </c>
      <c r="BW366" s="50">
        <v>154039</v>
      </c>
      <c r="BX366" s="50">
        <v>222598</v>
      </c>
      <c r="BY366" s="50">
        <v>10453</v>
      </c>
      <c r="BZ366" s="50">
        <v>108770</v>
      </c>
      <c r="CA366" s="50">
        <v>78878</v>
      </c>
      <c r="CB366" s="50">
        <v>62405</v>
      </c>
      <c r="CC366" s="50">
        <v>20464</v>
      </c>
      <c r="CD366" s="50">
        <v>6440</v>
      </c>
      <c r="CE366" s="50">
        <v>10413</v>
      </c>
      <c r="CF366" s="50">
        <v>51873</v>
      </c>
      <c r="CG366" s="50">
        <v>30071</v>
      </c>
      <c r="CH366" s="50">
        <v>4940</v>
      </c>
      <c r="CI366" s="50">
        <v>607108</v>
      </c>
      <c r="CJ366" s="50">
        <v>377291</v>
      </c>
      <c r="CK366" s="50">
        <v>116044</v>
      </c>
      <c r="CL366" s="50">
        <v>2108</v>
      </c>
      <c r="CM366" s="50">
        <v>562</v>
      </c>
      <c r="CN366" s="50">
        <v>482</v>
      </c>
      <c r="CO366" s="50">
        <v>104864</v>
      </c>
      <c r="CP366" s="50">
        <v>18055</v>
      </c>
      <c r="CQ366" s="50">
        <v>7708</v>
      </c>
      <c r="CR366" s="50">
        <v>72236</v>
      </c>
      <c r="CS366" s="50">
        <v>18125</v>
      </c>
      <c r="CT366" s="50">
        <v>14641</v>
      </c>
      <c r="CU366" s="51"/>
      <c r="CV366" s="50">
        <f t="shared" si="691"/>
        <v>79216.460980000003</v>
      </c>
      <c r="CW366" s="57">
        <f t="shared" si="692"/>
        <v>45387.463814000002</v>
      </c>
      <c r="CX366" s="57">
        <f t="shared" si="693"/>
        <v>5513.2598109999999</v>
      </c>
      <c r="CY366" s="50">
        <f t="shared" si="694"/>
        <v>817609.17351600004</v>
      </c>
      <c r="CZ366" s="57">
        <f t="shared" si="695"/>
        <v>169957.05508600001</v>
      </c>
      <c r="DA366" s="57">
        <f t="shared" si="696"/>
        <v>39123.581682000004</v>
      </c>
      <c r="DB366" s="50">
        <f t="shared" si="697"/>
        <v>94106.791152000005</v>
      </c>
      <c r="DC366" s="57">
        <f t="shared" si="698"/>
        <v>37778.773121999999</v>
      </c>
      <c r="DD366" s="57">
        <f t="shared" si="699"/>
        <v>3824.3732380000001</v>
      </c>
      <c r="DE366" s="50">
        <f t="shared" si="700"/>
        <v>207460.31030000001</v>
      </c>
      <c r="DF366" s="57">
        <f t="shared" si="701"/>
        <v>78009.191326</v>
      </c>
      <c r="DG366" s="57">
        <f t="shared" si="702"/>
        <v>12216.187921000001</v>
      </c>
      <c r="DH366" s="50">
        <f t="shared" si="703"/>
        <v>270219.06935800001</v>
      </c>
      <c r="DI366" s="57">
        <f t="shared" si="704"/>
        <v>59341.033828000007</v>
      </c>
      <c r="DJ366" s="57">
        <f t="shared" si="705"/>
        <v>10040.910392</v>
      </c>
      <c r="DK366" s="50">
        <f t="shared" si="706"/>
        <v>117505.11373</v>
      </c>
      <c r="DL366" s="57">
        <f t="shared" si="707"/>
        <v>39337.556576000003</v>
      </c>
      <c r="DM366" s="57">
        <f t="shared" si="708"/>
        <v>8646.0050050000009</v>
      </c>
      <c r="DN366" s="50">
        <f t="shared" si="709"/>
        <v>18298.542723999999</v>
      </c>
      <c r="DO366" s="57">
        <f t="shared" si="710"/>
        <v>7176.1642860000002</v>
      </c>
      <c r="DP366" s="57">
        <f t="shared" si="711"/>
        <v>973.305476</v>
      </c>
      <c r="DQ366" s="50">
        <f t="shared" si="712"/>
        <v>206562.28092399999</v>
      </c>
      <c r="DR366" s="57">
        <f t="shared" si="713"/>
        <v>92995.411927000008</v>
      </c>
      <c r="DS366" s="57">
        <f t="shared" si="714"/>
        <v>19146.342807000001</v>
      </c>
      <c r="DT366" s="50">
        <f t="shared" si="715"/>
        <v>152676.33870600001</v>
      </c>
      <c r="DU366" s="57">
        <f t="shared" si="716"/>
        <v>119946.375612</v>
      </c>
      <c r="DV366" s="57">
        <f t="shared" si="717"/>
        <v>15993.833072000001</v>
      </c>
      <c r="DW366" s="50">
        <f t="shared" si="718"/>
        <v>24824.18305</v>
      </c>
      <c r="DX366" s="57">
        <f t="shared" si="719"/>
        <v>10842.955310000001</v>
      </c>
      <c r="DY366" s="57">
        <f t="shared" si="720"/>
        <v>1133.777842</v>
      </c>
      <c r="DZ366" s="50">
        <f t="shared" si="721"/>
        <v>56758.561452000002</v>
      </c>
      <c r="EA366" s="57">
        <f t="shared" si="722"/>
        <v>21389.945364000003</v>
      </c>
      <c r="EB366" s="57">
        <f t="shared" si="723"/>
        <v>1595.037726</v>
      </c>
      <c r="EC366" s="50">
        <f t="shared" si="724"/>
        <v>54320.029556000001</v>
      </c>
      <c r="ED366" s="57">
        <f t="shared" si="725"/>
        <v>13117.31919</v>
      </c>
      <c r="EE366" s="57">
        <f t="shared" si="726"/>
        <v>1437.5758530000001</v>
      </c>
      <c r="EF366" s="50">
        <f t="shared" si="727"/>
        <v>76535.508920000007</v>
      </c>
      <c r="EG366" s="57">
        <f t="shared" si="728"/>
        <v>7657.1078270000007</v>
      </c>
      <c r="EH366" s="57">
        <f t="shared" si="729"/>
        <v>1022.782274</v>
      </c>
      <c r="EI366" s="50">
        <f t="shared" si="730"/>
        <v>139274.563876</v>
      </c>
      <c r="EJ366" s="57">
        <f t="shared" si="731"/>
        <v>12557.666768000001</v>
      </c>
      <c r="EK366" s="57">
        <f t="shared" si="732"/>
        <v>1949.4905540000002</v>
      </c>
      <c r="EL366" s="50">
        <f t="shared" si="733"/>
        <v>62333.031036</v>
      </c>
      <c r="EM366" s="57">
        <f t="shared" si="734"/>
        <v>29536.438694</v>
      </c>
      <c r="EN366" s="57">
        <f t="shared" si="735"/>
        <v>1173.8304880000001</v>
      </c>
      <c r="EO366" s="50">
        <f t="shared" si="736"/>
        <v>72226.281522000005</v>
      </c>
      <c r="EP366" s="57">
        <f t="shared" si="737"/>
        <v>28568.59258</v>
      </c>
      <c r="EQ366" s="57">
        <f t="shared" si="738"/>
        <v>2422.6615190000002</v>
      </c>
      <c r="ER366" s="50">
        <f t="shared" si="739"/>
        <v>57112.041100000002</v>
      </c>
      <c r="ES366" s="57">
        <f t="shared" si="740"/>
        <v>9730.6026700000002</v>
      </c>
      <c r="ET366" s="57">
        <f t="shared" si="741"/>
        <v>1239.4068790000001</v>
      </c>
      <c r="EU366" s="50">
        <f t="shared" si="742"/>
        <v>7777.7464440000003</v>
      </c>
      <c r="EV366" s="57">
        <f t="shared" si="743"/>
        <v>3378.7711440000003</v>
      </c>
      <c r="EW366" s="57">
        <f t="shared" si="744"/>
        <v>828.80181200000004</v>
      </c>
      <c r="EX366" s="50">
        <f t="shared" si="745"/>
        <v>112077.52927</v>
      </c>
      <c r="EY366" s="57">
        <f t="shared" si="746"/>
        <v>36670.889756000004</v>
      </c>
      <c r="EZ366" s="57">
        <f t="shared" si="747"/>
        <v>4278.4341169999998</v>
      </c>
      <c r="FA366" s="50">
        <f t="shared" si="748"/>
        <v>86877.774094000008</v>
      </c>
      <c r="FB366" s="57">
        <f t="shared" si="749"/>
        <v>32767.227210000001</v>
      </c>
      <c r="FC366" s="57">
        <f t="shared" si="750"/>
        <v>3548.5859010000004</v>
      </c>
      <c r="FD366" s="50">
        <f t="shared" si="751"/>
        <v>19022.817746000001</v>
      </c>
      <c r="FE366" s="57">
        <f t="shared" si="752"/>
        <v>6459.094102</v>
      </c>
      <c r="FF366" s="57">
        <f t="shared" si="753"/>
        <v>2505.7773040000002</v>
      </c>
      <c r="FG366" s="50">
        <f t="shared" si="754"/>
        <v>108613.18988200001</v>
      </c>
      <c r="FH366" s="57">
        <f t="shared" si="755"/>
        <v>15999.007748</v>
      </c>
      <c r="FI366" s="57">
        <f t="shared" si="756"/>
        <v>3913.3791180000003</v>
      </c>
      <c r="FJ366" s="50">
        <f t="shared" si="757"/>
        <v>25855.961481999999</v>
      </c>
      <c r="FK366" s="57">
        <f t="shared" si="758"/>
        <v>6495.096587</v>
      </c>
      <c r="FL366" s="57">
        <f t="shared" si="759"/>
        <v>767.152151</v>
      </c>
      <c r="FM366" s="50">
        <f t="shared" si="760"/>
        <v>91975.762665999995</v>
      </c>
      <c r="FN366" s="57">
        <f t="shared" si="761"/>
        <v>55269.525214000001</v>
      </c>
      <c r="FO366" s="57">
        <f t="shared" si="762"/>
        <v>1368.2036230000001</v>
      </c>
      <c r="FP366" s="50">
        <f t="shared" si="763"/>
        <v>64945.914380000002</v>
      </c>
      <c r="FQ366" s="57">
        <f t="shared" si="764"/>
        <v>19584.855254000002</v>
      </c>
      <c r="FR366" s="57">
        <f t="shared" si="765"/>
        <v>8168.2528550000006</v>
      </c>
      <c r="FS366" s="50">
        <f t="shared" si="766"/>
        <v>12218.931616</v>
      </c>
      <c r="FT366" s="57">
        <f t="shared" si="767"/>
        <v>1599.00692</v>
      </c>
      <c r="FU366" s="57">
        <f t="shared" si="768"/>
        <v>1362.967983</v>
      </c>
      <c r="FV366" s="50">
        <f t="shared" si="769"/>
        <v>30973.057062</v>
      </c>
      <c r="FW366" s="57">
        <f t="shared" si="770"/>
        <v>7466.4188030000005</v>
      </c>
      <c r="FX366" s="57">
        <f t="shared" si="771"/>
        <v>646.60154</v>
      </c>
      <c r="FY366" s="50">
        <f t="shared" si="772"/>
        <v>362500.54415199999</v>
      </c>
      <c r="FZ366" s="57">
        <f t="shared" si="773"/>
        <v>93678.714263000002</v>
      </c>
      <c r="GA366" s="57">
        <f t="shared" si="774"/>
        <v>15189.115204000002</v>
      </c>
      <c r="GB366" s="50">
        <f t="shared" si="775"/>
        <v>1258.674152</v>
      </c>
      <c r="GC366" s="57">
        <f t="shared" si="776"/>
        <v>139.54066600000002</v>
      </c>
      <c r="GD366" s="57">
        <f t="shared" si="777"/>
        <v>63.089462000000005</v>
      </c>
      <c r="GE366" s="50">
        <f t="shared" si="778"/>
        <v>62613.665216000001</v>
      </c>
      <c r="GF366" s="57">
        <f t="shared" si="779"/>
        <v>4482.9301150000001</v>
      </c>
      <c r="GG366" s="57">
        <f t="shared" si="780"/>
        <v>1008.9078280000001</v>
      </c>
      <c r="GH366" s="50">
        <f t="shared" si="781"/>
        <v>43131.682183999998</v>
      </c>
      <c r="GI366" s="57">
        <f t="shared" si="782"/>
        <v>4500.3106250000001</v>
      </c>
      <c r="GJ366" s="57">
        <f t="shared" si="783"/>
        <v>1916.375131</v>
      </c>
      <c r="GK366" s="51"/>
    </row>
    <row r="367" spans="1:193" s="45" customFormat="1">
      <c r="A367" s="45" t="s">
        <v>22</v>
      </c>
      <c r="B367" s="46">
        <v>41788</v>
      </c>
      <c r="C367" s="56">
        <v>0.60770100000000005</v>
      </c>
      <c r="D367" s="56">
        <v>0.242036</v>
      </c>
      <c r="E367" s="56">
        <v>0.12620000000000001</v>
      </c>
      <c r="F367" s="48">
        <v>143059</v>
      </c>
      <c r="G367" s="49">
        <v>206442</v>
      </c>
      <c r="H367" s="49">
        <v>43405</v>
      </c>
      <c r="I367" s="49">
        <v>1287932</v>
      </c>
      <c r="J367" s="48">
        <v>647291</v>
      </c>
      <c r="K367" s="48">
        <v>278513</v>
      </c>
      <c r="L367" s="48">
        <v>156315</v>
      </c>
      <c r="M367" s="49">
        <v>157604</v>
      </c>
      <c r="N367" s="49">
        <v>28800</v>
      </c>
      <c r="O367" s="48">
        <v>351608</v>
      </c>
      <c r="P367" s="49">
        <v>328314</v>
      </c>
      <c r="Q367" s="49">
        <v>90744</v>
      </c>
      <c r="R367" s="48">
        <v>449131</v>
      </c>
      <c r="S367" s="49">
        <v>255987</v>
      </c>
      <c r="T367" s="49">
        <v>74806</v>
      </c>
      <c r="U367" s="48">
        <v>190795</v>
      </c>
      <c r="V367" s="49">
        <v>157211</v>
      </c>
      <c r="W367" s="49">
        <v>66095</v>
      </c>
      <c r="X367" s="48">
        <v>30750</v>
      </c>
      <c r="Y367" s="49">
        <v>33794</v>
      </c>
      <c r="Z367" s="49">
        <v>7655</v>
      </c>
      <c r="AA367" s="48">
        <v>358024</v>
      </c>
      <c r="AB367" s="49">
        <v>365239</v>
      </c>
      <c r="AC367" s="49">
        <v>148908</v>
      </c>
      <c r="AD367" s="48">
        <v>242643</v>
      </c>
      <c r="AE367" s="49">
        <v>465028</v>
      </c>
      <c r="AF367" s="49">
        <v>117594</v>
      </c>
      <c r="AG367" s="48">
        <v>42032</v>
      </c>
      <c r="AH367" s="49">
        <v>46584</v>
      </c>
      <c r="AI367" s="49">
        <v>8905</v>
      </c>
      <c r="AJ367" s="48">
        <v>93884</v>
      </c>
      <c r="AK367" s="49">
        <v>89994</v>
      </c>
      <c r="AL367" s="49">
        <v>12078</v>
      </c>
      <c r="AM367" s="48">
        <v>75139</v>
      </c>
      <c r="AN367" s="49">
        <v>51248</v>
      </c>
      <c r="AO367" s="49">
        <v>9978</v>
      </c>
      <c r="AP367" s="48">
        <v>126312</v>
      </c>
      <c r="AQ367" s="49">
        <v>30877</v>
      </c>
      <c r="AR367" s="49">
        <v>7848</v>
      </c>
      <c r="AS367" s="48">
        <v>226368</v>
      </c>
      <c r="AT367" s="49">
        <v>52789</v>
      </c>
      <c r="AU367" s="49">
        <v>16252</v>
      </c>
      <c r="AV367" s="48">
        <v>99827</v>
      </c>
      <c r="AW367" s="49">
        <v>115033</v>
      </c>
      <c r="AX367" s="49">
        <v>8973</v>
      </c>
      <c r="AY367" s="48">
        <v>105597</v>
      </c>
      <c r="AZ367" s="49">
        <v>99950</v>
      </c>
      <c r="BA367" s="49">
        <v>16243</v>
      </c>
      <c r="BB367" s="48">
        <v>74639</v>
      </c>
      <c r="BC367" s="49">
        <v>39051</v>
      </c>
      <c r="BD367" s="49">
        <v>8019</v>
      </c>
      <c r="BE367" s="48">
        <v>12754</v>
      </c>
      <c r="BF367" s="49">
        <v>14270</v>
      </c>
      <c r="BG367" s="49">
        <v>6178</v>
      </c>
      <c r="BH367" s="50">
        <v>218209</v>
      </c>
      <c r="BI367" s="50">
        <v>151382</v>
      </c>
      <c r="BJ367" s="50">
        <v>34091</v>
      </c>
      <c r="BK367" s="50">
        <v>153199</v>
      </c>
      <c r="BL367" s="50">
        <v>131910</v>
      </c>
      <c r="BM367" s="50">
        <v>24956</v>
      </c>
      <c r="BN367" s="50">
        <v>39188</v>
      </c>
      <c r="BO367" s="50">
        <v>14414</v>
      </c>
      <c r="BP367" s="50">
        <v>18190</v>
      </c>
      <c r="BQ367" s="50">
        <v>167836</v>
      </c>
      <c r="BR367" s="50">
        <v>63514</v>
      </c>
      <c r="BS367" s="50">
        <v>29280</v>
      </c>
      <c r="BT367" s="50">
        <v>43498</v>
      </c>
      <c r="BU367" s="50">
        <v>27025</v>
      </c>
      <c r="BV367" s="50">
        <v>5610</v>
      </c>
      <c r="BW367" s="50">
        <v>147902</v>
      </c>
      <c r="BX367" s="50">
        <v>198783</v>
      </c>
      <c r="BY367" s="50">
        <v>7391</v>
      </c>
      <c r="BZ367" s="50">
        <v>97342</v>
      </c>
      <c r="CA367" s="50">
        <v>71081</v>
      </c>
      <c r="CB367" s="50">
        <v>56612</v>
      </c>
      <c r="CC367" s="50">
        <v>20885</v>
      </c>
      <c r="CD367" s="50">
        <v>6785</v>
      </c>
      <c r="CE367" s="50">
        <v>9921</v>
      </c>
      <c r="CF367" s="50">
        <v>55834</v>
      </c>
      <c r="CG367" s="50">
        <v>31388</v>
      </c>
      <c r="CH367" s="50">
        <v>5033</v>
      </c>
      <c r="CI367" s="50">
        <v>551814</v>
      </c>
      <c r="CJ367" s="50">
        <v>366064</v>
      </c>
      <c r="CK367" s="50">
        <v>115102</v>
      </c>
      <c r="CL367" s="50">
        <v>2424</v>
      </c>
      <c r="CM367" s="50">
        <v>1197</v>
      </c>
      <c r="CN367" s="50">
        <v>370</v>
      </c>
      <c r="CO367" s="50">
        <v>69460</v>
      </c>
      <c r="CP367" s="50">
        <v>17309</v>
      </c>
      <c r="CQ367" s="50">
        <v>7592</v>
      </c>
      <c r="CR367" s="50">
        <v>64908</v>
      </c>
      <c r="CS367" s="50">
        <v>16877</v>
      </c>
      <c r="CT367" s="50">
        <v>13617</v>
      </c>
      <c r="CU367" s="51"/>
      <c r="CV367" s="50">
        <f t="shared" si="691"/>
        <v>86937.097359000007</v>
      </c>
      <c r="CW367" s="57">
        <f t="shared" si="692"/>
        <v>49966.395912</v>
      </c>
      <c r="CX367" s="57">
        <f t="shared" si="693"/>
        <v>5477.7110000000002</v>
      </c>
      <c r="CY367" s="50">
        <f t="shared" si="694"/>
        <v>782677.5643320001</v>
      </c>
      <c r="CZ367" s="57">
        <f t="shared" si="695"/>
        <v>156667.724476</v>
      </c>
      <c r="DA367" s="57">
        <f t="shared" si="696"/>
        <v>35148.340600000003</v>
      </c>
      <c r="DB367" s="50">
        <f t="shared" si="697"/>
        <v>94992.781815000009</v>
      </c>
      <c r="DC367" s="57">
        <f t="shared" si="698"/>
        <v>38145.841743999998</v>
      </c>
      <c r="DD367" s="57">
        <f t="shared" si="699"/>
        <v>3634.5600000000004</v>
      </c>
      <c r="DE367" s="50">
        <f t="shared" si="700"/>
        <v>213672.53320800001</v>
      </c>
      <c r="DF367" s="57">
        <f t="shared" si="701"/>
        <v>79463.807304000002</v>
      </c>
      <c r="DG367" s="57">
        <f t="shared" si="702"/>
        <v>11451.892800000001</v>
      </c>
      <c r="DH367" s="50">
        <f t="shared" si="703"/>
        <v>272937.357831</v>
      </c>
      <c r="DI367" s="57">
        <f t="shared" si="704"/>
        <v>61958.069532000001</v>
      </c>
      <c r="DJ367" s="57">
        <f t="shared" si="705"/>
        <v>9440.5172000000002</v>
      </c>
      <c r="DK367" s="50">
        <f t="shared" si="706"/>
        <v>115946.31229500001</v>
      </c>
      <c r="DL367" s="57">
        <f t="shared" si="707"/>
        <v>38050.721596000003</v>
      </c>
      <c r="DM367" s="57">
        <f t="shared" si="708"/>
        <v>8341.1890000000003</v>
      </c>
      <c r="DN367" s="50">
        <f t="shared" si="709"/>
        <v>18686.805750000003</v>
      </c>
      <c r="DO367" s="57">
        <f t="shared" si="710"/>
        <v>8179.3645839999999</v>
      </c>
      <c r="DP367" s="57">
        <f t="shared" si="711"/>
        <v>966.06100000000004</v>
      </c>
      <c r="DQ367" s="50">
        <f t="shared" si="712"/>
        <v>217571.542824</v>
      </c>
      <c r="DR367" s="57">
        <f t="shared" si="713"/>
        <v>88400.986604000005</v>
      </c>
      <c r="DS367" s="57">
        <f t="shared" si="714"/>
        <v>18792.189600000002</v>
      </c>
      <c r="DT367" s="50">
        <f t="shared" si="715"/>
        <v>147454.39374300002</v>
      </c>
      <c r="DU367" s="57">
        <f t="shared" si="716"/>
        <v>112553.517008</v>
      </c>
      <c r="DV367" s="57">
        <f t="shared" si="717"/>
        <v>14840.362800000001</v>
      </c>
      <c r="DW367" s="50">
        <f t="shared" si="718"/>
        <v>25542.888432000003</v>
      </c>
      <c r="DX367" s="57">
        <f t="shared" si="719"/>
        <v>11275.005024</v>
      </c>
      <c r="DY367" s="57">
        <f t="shared" si="720"/>
        <v>1123.8110000000001</v>
      </c>
      <c r="DZ367" s="50">
        <f t="shared" si="721"/>
        <v>57053.400684000007</v>
      </c>
      <c r="EA367" s="57">
        <f t="shared" si="722"/>
        <v>21781.787784</v>
      </c>
      <c r="EB367" s="57">
        <f t="shared" si="723"/>
        <v>1524.2436</v>
      </c>
      <c r="EC367" s="50">
        <f t="shared" si="724"/>
        <v>45662.045439000001</v>
      </c>
      <c r="ED367" s="57">
        <f t="shared" si="725"/>
        <v>12403.860928</v>
      </c>
      <c r="EE367" s="57">
        <f t="shared" si="726"/>
        <v>1259.2236</v>
      </c>
      <c r="EF367" s="50">
        <f t="shared" si="727"/>
        <v>76759.928712000008</v>
      </c>
      <c r="EG367" s="57">
        <f t="shared" si="728"/>
        <v>7473.3455720000002</v>
      </c>
      <c r="EH367" s="57">
        <f t="shared" si="729"/>
        <v>990.41760000000011</v>
      </c>
      <c r="EI367" s="50">
        <f t="shared" si="730"/>
        <v>137564.05996800002</v>
      </c>
      <c r="EJ367" s="57">
        <f t="shared" si="731"/>
        <v>12776.838404</v>
      </c>
      <c r="EK367" s="57">
        <f t="shared" si="732"/>
        <v>2051.0024000000003</v>
      </c>
      <c r="EL367" s="50">
        <f t="shared" si="733"/>
        <v>60664.967727000003</v>
      </c>
      <c r="EM367" s="57">
        <f t="shared" si="734"/>
        <v>27842.127187999999</v>
      </c>
      <c r="EN367" s="57">
        <f t="shared" si="735"/>
        <v>1132.3926000000001</v>
      </c>
      <c r="EO367" s="50">
        <f t="shared" si="736"/>
        <v>64171.402497000003</v>
      </c>
      <c r="EP367" s="57">
        <f t="shared" si="737"/>
        <v>24191.498200000002</v>
      </c>
      <c r="EQ367" s="57">
        <f t="shared" si="738"/>
        <v>2049.8666000000003</v>
      </c>
      <c r="ER367" s="50">
        <f t="shared" si="739"/>
        <v>45358.194939000001</v>
      </c>
      <c r="ES367" s="57">
        <f t="shared" si="740"/>
        <v>9451.7478360000005</v>
      </c>
      <c r="ET367" s="57">
        <f t="shared" si="741"/>
        <v>1011.9978000000001</v>
      </c>
      <c r="EU367" s="50">
        <f t="shared" si="742"/>
        <v>7750.6185540000006</v>
      </c>
      <c r="EV367" s="57">
        <f t="shared" si="743"/>
        <v>3453.8537200000001</v>
      </c>
      <c r="EW367" s="57">
        <f t="shared" si="744"/>
        <v>779.66360000000009</v>
      </c>
      <c r="EX367" s="50">
        <f t="shared" si="745"/>
        <v>132605.82750900002</v>
      </c>
      <c r="EY367" s="57">
        <f t="shared" si="746"/>
        <v>36639.893752000004</v>
      </c>
      <c r="EZ367" s="57">
        <f t="shared" si="747"/>
        <v>4302.2842000000001</v>
      </c>
      <c r="FA367" s="50">
        <f t="shared" si="748"/>
        <v>93099.185499000014</v>
      </c>
      <c r="FB367" s="57">
        <f t="shared" si="749"/>
        <v>31926.96876</v>
      </c>
      <c r="FC367" s="57">
        <f t="shared" si="750"/>
        <v>3149.4472000000001</v>
      </c>
      <c r="FD367" s="50">
        <f t="shared" si="751"/>
        <v>23814.586788000001</v>
      </c>
      <c r="FE367" s="57">
        <f t="shared" si="752"/>
        <v>3488.7069040000001</v>
      </c>
      <c r="FF367" s="57">
        <f t="shared" si="753"/>
        <v>2295.578</v>
      </c>
      <c r="FG367" s="50">
        <f t="shared" si="754"/>
        <v>101994.10503600001</v>
      </c>
      <c r="FH367" s="57">
        <f t="shared" si="755"/>
        <v>15372.674504000001</v>
      </c>
      <c r="FI367" s="57">
        <f t="shared" si="756"/>
        <v>3695.136</v>
      </c>
      <c r="FJ367" s="50">
        <f t="shared" si="757"/>
        <v>26433.778098000003</v>
      </c>
      <c r="FK367" s="57">
        <f t="shared" si="758"/>
        <v>6541.0228999999999</v>
      </c>
      <c r="FL367" s="57">
        <f t="shared" si="759"/>
        <v>707.98200000000008</v>
      </c>
      <c r="FM367" s="50">
        <f t="shared" si="760"/>
        <v>89880.193302</v>
      </c>
      <c r="FN367" s="57">
        <f t="shared" si="761"/>
        <v>48112.642187999998</v>
      </c>
      <c r="FO367" s="57">
        <f t="shared" si="762"/>
        <v>932.74420000000009</v>
      </c>
      <c r="FP367" s="50">
        <f t="shared" si="763"/>
        <v>59154.830742000006</v>
      </c>
      <c r="FQ367" s="57">
        <f t="shared" si="764"/>
        <v>17204.160916000001</v>
      </c>
      <c r="FR367" s="57">
        <f t="shared" si="765"/>
        <v>7144.4344000000001</v>
      </c>
      <c r="FS367" s="50">
        <f t="shared" si="766"/>
        <v>12691.835385</v>
      </c>
      <c r="FT367" s="57">
        <f t="shared" si="767"/>
        <v>1642.21426</v>
      </c>
      <c r="FU367" s="57">
        <f t="shared" si="768"/>
        <v>1252.0302000000001</v>
      </c>
      <c r="FV367" s="50">
        <f t="shared" si="769"/>
        <v>33930.377634000004</v>
      </c>
      <c r="FW367" s="57">
        <f t="shared" si="770"/>
        <v>7597.0259679999999</v>
      </c>
      <c r="FX367" s="57">
        <f t="shared" si="771"/>
        <v>635.16460000000006</v>
      </c>
      <c r="FY367" s="50">
        <f t="shared" si="772"/>
        <v>335337.91961400001</v>
      </c>
      <c r="FZ367" s="57">
        <f t="shared" si="773"/>
        <v>88600.666303999998</v>
      </c>
      <c r="GA367" s="57">
        <f t="shared" si="774"/>
        <v>14525.8724</v>
      </c>
      <c r="GB367" s="50">
        <f t="shared" si="775"/>
        <v>1473.0672240000001</v>
      </c>
      <c r="GC367" s="57">
        <f t="shared" si="776"/>
        <v>289.71709199999998</v>
      </c>
      <c r="GD367" s="57">
        <f t="shared" si="777"/>
        <v>46.694000000000003</v>
      </c>
      <c r="GE367" s="50">
        <f t="shared" si="778"/>
        <v>42210.911460000003</v>
      </c>
      <c r="GF367" s="57">
        <f t="shared" si="779"/>
        <v>4189.401124</v>
      </c>
      <c r="GG367" s="57">
        <f t="shared" si="780"/>
        <v>958.11040000000003</v>
      </c>
      <c r="GH367" s="50">
        <f t="shared" si="781"/>
        <v>39444.656508</v>
      </c>
      <c r="GI367" s="57">
        <f t="shared" si="782"/>
        <v>4084.8415719999998</v>
      </c>
      <c r="GJ367" s="57">
        <f t="shared" si="783"/>
        <v>1718.4654</v>
      </c>
      <c r="GK367" s="51"/>
    </row>
    <row r="368" spans="1:193" s="45" customFormat="1">
      <c r="A368" s="45" t="s">
        <v>22</v>
      </c>
      <c r="B368" s="46">
        <v>41787</v>
      </c>
      <c r="C368" s="56">
        <v>0.61214000000000002</v>
      </c>
      <c r="D368" s="56">
        <v>0.238374</v>
      </c>
      <c r="E368" s="56">
        <v>0.124694</v>
      </c>
      <c r="F368" s="48">
        <v>141029</v>
      </c>
      <c r="G368" s="49">
        <v>214434</v>
      </c>
      <c r="H368" s="49">
        <v>44287</v>
      </c>
      <c r="I368" s="49">
        <f t="shared" ref="I368:I373" si="790">I367</f>
        <v>1287932</v>
      </c>
      <c r="J368" s="48">
        <v>658124</v>
      </c>
      <c r="K368" s="48">
        <v>290126</v>
      </c>
      <c r="L368" s="48">
        <v>152016</v>
      </c>
      <c r="M368" s="49">
        <v>160906</v>
      </c>
      <c r="N368" s="49">
        <v>28716</v>
      </c>
      <c r="O368" s="48">
        <v>385093</v>
      </c>
      <c r="P368" s="49">
        <v>333209</v>
      </c>
      <c r="Q368" s="49">
        <v>96447</v>
      </c>
      <c r="R368" s="48">
        <v>444285</v>
      </c>
      <c r="S368" s="49">
        <v>255219</v>
      </c>
      <c r="T368" s="49">
        <v>75169</v>
      </c>
      <c r="U368" s="48">
        <v>194968</v>
      </c>
      <c r="V368" s="49">
        <v>153333</v>
      </c>
      <c r="W368" s="49">
        <v>65158</v>
      </c>
      <c r="X368" s="48">
        <v>30854</v>
      </c>
      <c r="Y368" s="49">
        <v>34202</v>
      </c>
      <c r="Z368" s="49">
        <v>7717</v>
      </c>
      <c r="AA368" s="48">
        <v>407412</v>
      </c>
      <c r="AB368" s="49">
        <v>367969</v>
      </c>
      <c r="AC368" s="49">
        <v>150778</v>
      </c>
      <c r="AD368" s="48">
        <v>229880</v>
      </c>
      <c r="AE368" s="49">
        <v>468340</v>
      </c>
      <c r="AF368" s="49">
        <v>113323</v>
      </c>
      <c r="AG368" s="48">
        <v>41482</v>
      </c>
      <c r="AH368" s="49">
        <v>47508</v>
      </c>
      <c r="AI368" s="49">
        <v>8717</v>
      </c>
      <c r="AJ368" s="48">
        <v>107434</v>
      </c>
      <c r="AK368" s="49">
        <v>89571</v>
      </c>
      <c r="AL368" s="49">
        <v>12878</v>
      </c>
      <c r="AM368" s="48">
        <v>60817</v>
      </c>
      <c r="AN368" s="49">
        <v>51086</v>
      </c>
      <c r="AO368" s="49">
        <v>8854</v>
      </c>
      <c r="AP368" s="48">
        <v>130748</v>
      </c>
      <c r="AQ368" s="49">
        <v>31679</v>
      </c>
      <c r="AR368" s="49">
        <v>8120</v>
      </c>
      <c r="AS368" s="48">
        <v>236827</v>
      </c>
      <c r="AT368" s="49">
        <v>54201</v>
      </c>
      <c r="AU368" s="49">
        <v>14449</v>
      </c>
      <c r="AV368" s="48">
        <v>108133</v>
      </c>
      <c r="AW368" s="49">
        <v>116976</v>
      </c>
      <c r="AX368" s="49">
        <v>10797</v>
      </c>
      <c r="AY368" s="48">
        <v>100526</v>
      </c>
      <c r="AZ368" s="49">
        <v>91055</v>
      </c>
      <c r="BA368" s="49">
        <v>14867</v>
      </c>
      <c r="BB368" s="48">
        <v>56600</v>
      </c>
      <c r="BC368" s="49">
        <v>37948</v>
      </c>
      <c r="BD368" s="49">
        <v>6579</v>
      </c>
      <c r="BE368" s="48">
        <v>12595</v>
      </c>
      <c r="BF368" s="49">
        <v>14846</v>
      </c>
      <c r="BG368" s="49">
        <v>6059</v>
      </c>
      <c r="BH368" s="50">
        <v>222090</v>
      </c>
      <c r="BI368" s="50">
        <v>149205</v>
      </c>
      <c r="BJ368" s="50">
        <v>33301</v>
      </c>
      <c r="BK368" s="50">
        <v>149728</v>
      </c>
      <c r="BL368" s="50">
        <v>120791</v>
      </c>
      <c r="BM368" s="50">
        <v>22497</v>
      </c>
      <c r="BN368" s="50">
        <v>25950</v>
      </c>
      <c r="BO368" s="50">
        <v>14219</v>
      </c>
      <c r="BP368" s="50">
        <v>19881</v>
      </c>
      <c r="BQ368" s="50">
        <v>162977</v>
      </c>
      <c r="BR368" s="50">
        <v>60054</v>
      </c>
      <c r="BS368" s="50">
        <v>29332</v>
      </c>
      <c r="BT368" s="50">
        <v>42243</v>
      </c>
      <c r="BU368" s="50">
        <v>26856</v>
      </c>
      <c r="BV368" s="50">
        <v>5551</v>
      </c>
      <c r="BW368" s="50">
        <v>113232</v>
      </c>
      <c r="BX368" s="50">
        <v>191345</v>
      </c>
      <c r="BY368" s="50">
        <v>7288</v>
      </c>
      <c r="BZ368" s="50">
        <v>93957</v>
      </c>
      <c r="CA368" s="50">
        <v>69618</v>
      </c>
      <c r="CB368" s="50">
        <v>55025</v>
      </c>
      <c r="CC368" s="50">
        <v>21408</v>
      </c>
      <c r="CD368" s="50">
        <v>6916</v>
      </c>
      <c r="CE368" s="50">
        <v>9555</v>
      </c>
      <c r="CF368" s="50">
        <v>58780</v>
      </c>
      <c r="CG368" s="50">
        <v>35219</v>
      </c>
      <c r="CH368" s="50">
        <v>5183</v>
      </c>
      <c r="CI368" s="50">
        <v>527759</v>
      </c>
      <c r="CJ368" s="50">
        <v>368149</v>
      </c>
      <c r="CK368" s="50">
        <v>112366</v>
      </c>
      <c r="CL368" s="50">
        <v>2458</v>
      </c>
      <c r="CM368" s="50">
        <v>1187</v>
      </c>
      <c r="CN368" s="50">
        <v>410</v>
      </c>
      <c r="CO368" s="50">
        <v>62176</v>
      </c>
      <c r="CP368" s="50">
        <v>16245</v>
      </c>
      <c r="CQ368" s="50">
        <v>7486</v>
      </c>
      <c r="CR368" s="50">
        <v>63739</v>
      </c>
      <c r="CS368" s="50">
        <v>16832</v>
      </c>
      <c r="CT368" s="50">
        <v>14056</v>
      </c>
      <c r="CU368" s="51"/>
      <c r="CV368" s="50">
        <f t="shared" si="691"/>
        <v>86329.492060000004</v>
      </c>
      <c r="CW368" s="57">
        <f t="shared" si="692"/>
        <v>51115.490316000003</v>
      </c>
      <c r="CX368" s="57">
        <f t="shared" si="693"/>
        <v>5522.3231779999996</v>
      </c>
      <c r="CY368" s="50">
        <f t="shared" si="694"/>
        <v>788394.69448000006</v>
      </c>
      <c r="CZ368" s="57">
        <f t="shared" si="695"/>
        <v>156879.65037600001</v>
      </c>
      <c r="DA368" s="57">
        <f t="shared" si="696"/>
        <v>36176.971444000003</v>
      </c>
      <c r="DB368" s="50">
        <f t="shared" si="697"/>
        <v>93055.074240000002</v>
      </c>
      <c r="DC368" s="57">
        <f t="shared" si="698"/>
        <v>38355.806843999999</v>
      </c>
      <c r="DD368" s="57">
        <f t="shared" si="699"/>
        <v>3580.712904</v>
      </c>
      <c r="DE368" s="50">
        <f t="shared" si="700"/>
        <v>235730.82902</v>
      </c>
      <c r="DF368" s="57">
        <f t="shared" si="701"/>
        <v>79428.362166000006</v>
      </c>
      <c r="DG368" s="57">
        <f t="shared" si="702"/>
        <v>12026.362218</v>
      </c>
      <c r="DH368" s="50">
        <f t="shared" si="703"/>
        <v>271964.61989999999</v>
      </c>
      <c r="DI368" s="57">
        <f t="shared" si="704"/>
        <v>60837.573905999998</v>
      </c>
      <c r="DJ368" s="57">
        <f t="shared" si="705"/>
        <v>9373.123286</v>
      </c>
      <c r="DK368" s="50">
        <f t="shared" si="706"/>
        <v>119347.71152</v>
      </c>
      <c r="DL368" s="57">
        <f t="shared" si="707"/>
        <v>36550.600542</v>
      </c>
      <c r="DM368" s="57">
        <f t="shared" si="708"/>
        <v>8124.8116520000003</v>
      </c>
      <c r="DN368" s="50">
        <f t="shared" si="709"/>
        <v>18886.967560000001</v>
      </c>
      <c r="DO368" s="57">
        <f t="shared" si="710"/>
        <v>8152.8675480000002</v>
      </c>
      <c r="DP368" s="57">
        <f t="shared" si="711"/>
        <v>962.263598</v>
      </c>
      <c r="DQ368" s="50">
        <f t="shared" si="712"/>
        <v>249393.18168000001</v>
      </c>
      <c r="DR368" s="57">
        <f t="shared" si="713"/>
        <v>87714.242406000005</v>
      </c>
      <c r="DS368" s="57">
        <f t="shared" si="714"/>
        <v>18801.111932</v>
      </c>
      <c r="DT368" s="50">
        <f t="shared" si="715"/>
        <v>140718.7432</v>
      </c>
      <c r="DU368" s="57">
        <f t="shared" si="716"/>
        <v>111640.07916000001</v>
      </c>
      <c r="DV368" s="57">
        <f t="shared" si="717"/>
        <v>14130.698162000001</v>
      </c>
      <c r="DW368" s="50">
        <f t="shared" si="718"/>
        <v>25392.79148</v>
      </c>
      <c r="DX368" s="57">
        <f t="shared" si="719"/>
        <v>11324.671992</v>
      </c>
      <c r="DY368" s="57">
        <f t="shared" si="720"/>
        <v>1086.957598</v>
      </c>
      <c r="DZ368" s="50">
        <f t="shared" si="721"/>
        <v>65764.648759999996</v>
      </c>
      <c r="EA368" s="57">
        <f t="shared" si="722"/>
        <v>21351.397553999999</v>
      </c>
      <c r="EB368" s="57">
        <f t="shared" si="723"/>
        <v>1605.809332</v>
      </c>
      <c r="EC368" s="50">
        <f t="shared" si="724"/>
        <v>37228.518380000001</v>
      </c>
      <c r="ED368" s="57">
        <f t="shared" si="725"/>
        <v>12177.574164</v>
      </c>
      <c r="EE368" s="57">
        <f t="shared" si="726"/>
        <v>1104.0406760000001</v>
      </c>
      <c r="EF368" s="50">
        <f t="shared" si="727"/>
        <v>80036.080719999998</v>
      </c>
      <c r="EG368" s="57">
        <f t="shared" si="728"/>
        <v>7551.4499459999997</v>
      </c>
      <c r="EH368" s="57">
        <f t="shared" si="729"/>
        <v>1012.51528</v>
      </c>
      <c r="EI368" s="50">
        <f t="shared" si="730"/>
        <v>144971.27978000001</v>
      </c>
      <c r="EJ368" s="57">
        <f t="shared" si="731"/>
        <v>12920.109173999999</v>
      </c>
      <c r="EK368" s="57">
        <f t="shared" si="732"/>
        <v>1801.703606</v>
      </c>
      <c r="EL368" s="50">
        <f t="shared" si="733"/>
        <v>66192.534620000006</v>
      </c>
      <c r="EM368" s="57">
        <f t="shared" si="734"/>
        <v>27884.037024000001</v>
      </c>
      <c r="EN368" s="57">
        <f t="shared" si="735"/>
        <v>1346.3211180000001</v>
      </c>
      <c r="EO368" s="50">
        <f t="shared" si="736"/>
        <v>61535.985639999999</v>
      </c>
      <c r="EP368" s="57">
        <f t="shared" si="737"/>
        <v>21705.14457</v>
      </c>
      <c r="EQ368" s="57">
        <f t="shared" si="738"/>
        <v>1853.8256980000001</v>
      </c>
      <c r="ER368" s="50">
        <f t="shared" si="739"/>
        <v>34647.124000000003</v>
      </c>
      <c r="ES368" s="57">
        <f t="shared" si="740"/>
        <v>9045.8165520000002</v>
      </c>
      <c r="ET368" s="57">
        <f t="shared" si="741"/>
        <v>820.36182599999995</v>
      </c>
      <c r="EU368" s="50">
        <f t="shared" si="742"/>
        <v>7709.9032999999999</v>
      </c>
      <c r="EV368" s="57">
        <f t="shared" si="743"/>
        <v>3538.900404</v>
      </c>
      <c r="EW368" s="57">
        <f t="shared" si="744"/>
        <v>755.52094599999998</v>
      </c>
      <c r="EX368" s="50">
        <f t="shared" si="745"/>
        <v>135950.17259999999</v>
      </c>
      <c r="EY368" s="57">
        <f t="shared" si="746"/>
        <v>35566.592669999998</v>
      </c>
      <c r="EZ368" s="57">
        <f t="shared" si="747"/>
        <v>4152.434894</v>
      </c>
      <c r="FA368" s="50">
        <f t="shared" si="748"/>
        <v>91654.497920000009</v>
      </c>
      <c r="FB368" s="57">
        <f t="shared" si="749"/>
        <v>28793.433833999999</v>
      </c>
      <c r="FC368" s="57">
        <f t="shared" si="750"/>
        <v>2805.240918</v>
      </c>
      <c r="FD368" s="50">
        <f t="shared" si="751"/>
        <v>15885.033000000001</v>
      </c>
      <c r="FE368" s="57">
        <f t="shared" si="752"/>
        <v>3389.4399060000001</v>
      </c>
      <c r="FF368" s="57">
        <f t="shared" si="753"/>
        <v>2479.0414139999998</v>
      </c>
      <c r="FG368" s="50">
        <f t="shared" si="754"/>
        <v>99764.740780000007</v>
      </c>
      <c r="FH368" s="57">
        <f t="shared" si="755"/>
        <v>14315.312196000001</v>
      </c>
      <c r="FI368" s="57">
        <f t="shared" si="756"/>
        <v>3657.5244079999998</v>
      </c>
      <c r="FJ368" s="50">
        <f t="shared" si="757"/>
        <v>25858.630020000001</v>
      </c>
      <c r="FK368" s="57">
        <f t="shared" si="758"/>
        <v>6401.7721440000005</v>
      </c>
      <c r="FL368" s="57">
        <f t="shared" si="759"/>
        <v>692.17639399999996</v>
      </c>
      <c r="FM368" s="50">
        <f t="shared" si="760"/>
        <v>69313.836479999998</v>
      </c>
      <c r="FN368" s="57">
        <f t="shared" si="761"/>
        <v>45611.673029999998</v>
      </c>
      <c r="FO368" s="57">
        <f t="shared" si="762"/>
        <v>908.76987199999996</v>
      </c>
      <c r="FP368" s="50">
        <f t="shared" si="763"/>
        <v>57514.837980000004</v>
      </c>
      <c r="FQ368" s="57">
        <f t="shared" si="764"/>
        <v>16595.121132</v>
      </c>
      <c r="FR368" s="57">
        <f t="shared" si="765"/>
        <v>6861.2873499999996</v>
      </c>
      <c r="FS368" s="50">
        <f t="shared" si="766"/>
        <v>13104.69312</v>
      </c>
      <c r="FT368" s="57">
        <f t="shared" si="767"/>
        <v>1648.5945839999999</v>
      </c>
      <c r="FU368" s="57">
        <f t="shared" si="768"/>
        <v>1191.45117</v>
      </c>
      <c r="FV368" s="50">
        <f t="shared" si="769"/>
        <v>35981.589200000002</v>
      </c>
      <c r="FW368" s="57">
        <f t="shared" si="770"/>
        <v>8395.2939060000008</v>
      </c>
      <c r="FX368" s="57">
        <f t="shared" si="771"/>
        <v>646.28900199999998</v>
      </c>
      <c r="FY368" s="50">
        <f t="shared" si="772"/>
        <v>323062.39426000003</v>
      </c>
      <c r="FZ368" s="57">
        <f t="shared" si="773"/>
        <v>87757.149726000003</v>
      </c>
      <c r="GA368" s="57">
        <f t="shared" si="774"/>
        <v>14011.366004</v>
      </c>
      <c r="GB368" s="50">
        <f t="shared" si="775"/>
        <v>1504.64012</v>
      </c>
      <c r="GC368" s="57">
        <f t="shared" si="776"/>
        <v>282.94993799999997</v>
      </c>
      <c r="GD368" s="57">
        <f t="shared" si="777"/>
        <v>51.124540000000003</v>
      </c>
      <c r="GE368" s="50">
        <f t="shared" si="778"/>
        <v>38060.416640000003</v>
      </c>
      <c r="GF368" s="57">
        <f t="shared" si="779"/>
        <v>3872.3856300000002</v>
      </c>
      <c r="GG368" s="57">
        <f t="shared" si="780"/>
        <v>933.45928400000003</v>
      </c>
      <c r="GH368" s="50">
        <f t="shared" si="781"/>
        <v>39017.191460000002</v>
      </c>
      <c r="GI368" s="57">
        <f t="shared" si="782"/>
        <v>4012.3111680000002</v>
      </c>
      <c r="GJ368" s="57">
        <f t="shared" si="783"/>
        <v>1752.698864</v>
      </c>
      <c r="GK368" s="51"/>
    </row>
    <row r="369" spans="1:193" s="45" customFormat="1">
      <c r="A369" s="45" t="s">
        <v>22</v>
      </c>
      <c r="B369" s="46">
        <v>41786</v>
      </c>
      <c r="C369" s="56">
        <v>0.61140700000000003</v>
      </c>
      <c r="D369" s="56">
        <v>0.237624</v>
      </c>
      <c r="E369" s="56">
        <v>0.126447</v>
      </c>
      <c r="F369" s="48">
        <v>146740</v>
      </c>
      <c r="G369" s="49">
        <v>224644</v>
      </c>
      <c r="H369" s="49">
        <v>48123</v>
      </c>
      <c r="I369" s="49">
        <f t="shared" si="790"/>
        <v>1287932</v>
      </c>
      <c r="J369" s="48">
        <v>665884</v>
      </c>
      <c r="K369" s="48">
        <v>334869</v>
      </c>
      <c r="L369" s="48">
        <v>146860</v>
      </c>
      <c r="M369" s="49">
        <v>157815</v>
      </c>
      <c r="N369" s="49">
        <v>27367</v>
      </c>
      <c r="O369" s="48">
        <v>416421</v>
      </c>
      <c r="P369" s="49">
        <v>331065</v>
      </c>
      <c r="Q369" s="49">
        <v>101389</v>
      </c>
      <c r="R369" s="48">
        <v>470396</v>
      </c>
      <c r="S369" s="49">
        <v>254738</v>
      </c>
      <c r="T369" s="49">
        <v>77571</v>
      </c>
      <c r="U369" s="48">
        <v>206956</v>
      </c>
      <c r="V369" s="49">
        <v>145687</v>
      </c>
      <c r="W369" s="49">
        <v>66999</v>
      </c>
      <c r="X369" s="48">
        <v>33083</v>
      </c>
      <c r="Y369" s="49">
        <v>36360</v>
      </c>
      <c r="Z369" s="49">
        <v>8187</v>
      </c>
      <c r="AA369" s="48">
        <v>460718</v>
      </c>
      <c r="AB369" s="49">
        <v>365987</v>
      </c>
      <c r="AC369" s="49">
        <v>158612</v>
      </c>
      <c r="AD369" s="48">
        <v>221296</v>
      </c>
      <c r="AE369" s="49">
        <v>492873</v>
      </c>
      <c r="AF369" s="49">
        <v>118892</v>
      </c>
      <c r="AG369" s="48">
        <v>43661</v>
      </c>
      <c r="AH369" s="49">
        <v>49337</v>
      </c>
      <c r="AI369" s="49">
        <v>9034</v>
      </c>
      <c r="AJ369" s="48">
        <v>120728</v>
      </c>
      <c r="AK369" s="49">
        <v>88158</v>
      </c>
      <c r="AL369" s="49">
        <v>13478</v>
      </c>
      <c r="AM369" s="48">
        <v>57344</v>
      </c>
      <c r="AN369" s="49">
        <v>48938</v>
      </c>
      <c r="AO369" s="49">
        <v>10045</v>
      </c>
      <c r="AP369" s="48">
        <v>135501</v>
      </c>
      <c r="AQ369" s="49">
        <v>30832</v>
      </c>
      <c r="AR369" s="49">
        <v>8599</v>
      </c>
      <c r="AS369" s="48">
        <v>239451</v>
      </c>
      <c r="AT369" s="49">
        <v>51628</v>
      </c>
      <c r="AU369" s="49">
        <v>14428</v>
      </c>
      <c r="AV369" s="48">
        <v>113416</v>
      </c>
      <c r="AW369" s="49">
        <v>117633</v>
      </c>
      <c r="AX369" s="49">
        <v>10704</v>
      </c>
      <c r="AY369" s="48">
        <v>99224</v>
      </c>
      <c r="AZ369" s="49">
        <v>89095</v>
      </c>
      <c r="BA369" s="49">
        <v>14077</v>
      </c>
      <c r="BB369" s="48">
        <v>52315</v>
      </c>
      <c r="BC369" s="49">
        <v>36920</v>
      </c>
      <c r="BD369" s="49">
        <v>6450</v>
      </c>
      <c r="BE369" s="48">
        <v>13446</v>
      </c>
      <c r="BF369" s="49">
        <v>15488</v>
      </c>
      <c r="BG369" s="49">
        <v>6309</v>
      </c>
      <c r="BH369" s="50">
        <v>226156</v>
      </c>
      <c r="BI369" s="50">
        <v>141542</v>
      </c>
      <c r="BJ369" s="50">
        <v>33088</v>
      </c>
      <c r="BK369" s="50">
        <v>139477</v>
      </c>
      <c r="BL369" s="50">
        <v>110226</v>
      </c>
      <c r="BM369" s="50">
        <v>21677</v>
      </c>
      <c r="BN369" s="50">
        <v>25044</v>
      </c>
      <c r="BO369" s="50">
        <v>15051</v>
      </c>
      <c r="BP369" s="50">
        <v>18829</v>
      </c>
      <c r="BQ369" s="50">
        <v>158589</v>
      </c>
      <c r="BR369" s="50">
        <v>57605</v>
      </c>
      <c r="BS369" s="50">
        <v>29260</v>
      </c>
      <c r="BT369" s="50">
        <v>41637</v>
      </c>
      <c r="BU369" s="50">
        <v>26573</v>
      </c>
      <c r="BV369" s="50">
        <v>5453</v>
      </c>
      <c r="BW369" s="50">
        <v>112232</v>
      </c>
      <c r="BX369" s="50">
        <v>187914</v>
      </c>
      <c r="BY369" s="50">
        <v>7562</v>
      </c>
      <c r="BZ369" s="50">
        <v>94181</v>
      </c>
      <c r="CA369" s="50">
        <v>73632</v>
      </c>
      <c r="CB369" s="50">
        <v>58827</v>
      </c>
      <c r="CC369" s="50">
        <v>21454</v>
      </c>
      <c r="CD369" s="50">
        <v>7207</v>
      </c>
      <c r="CE369" s="50">
        <v>9520</v>
      </c>
      <c r="CF369" s="50">
        <v>60963</v>
      </c>
      <c r="CG369" s="50">
        <v>28949</v>
      </c>
      <c r="CH369" s="50">
        <v>4962</v>
      </c>
      <c r="CI369" s="50">
        <v>536873</v>
      </c>
      <c r="CJ369" s="50">
        <v>374942</v>
      </c>
      <c r="CK369" s="50">
        <v>117539</v>
      </c>
      <c r="CL369" s="50">
        <v>2643</v>
      </c>
      <c r="CM369" s="50">
        <v>1161</v>
      </c>
      <c r="CN369" s="50">
        <v>391</v>
      </c>
      <c r="CO369" s="50">
        <v>63353</v>
      </c>
      <c r="CP369" s="50">
        <v>15560</v>
      </c>
      <c r="CQ369" s="50">
        <v>7489</v>
      </c>
      <c r="CR369" s="50">
        <v>63515</v>
      </c>
      <c r="CS369" s="50">
        <v>15802</v>
      </c>
      <c r="CT369" s="50">
        <v>14308</v>
      </c>
      <c r="CU369" s="51"/>
      <c r="CV369" s="50">
        <f t="shared" si="691"/>
        <v>89717.86318</v>
      </c>
      <c r="CW369" s="57">
        <f t="shared" si="692"/>
        <v>53380.805855999999</v>
      </c>
      <c r="CX369" s="57">
        <f t="shared" si="693"/>
        <v>6085.0089809999999</v>
      </c>
      <c r="CY369" s="50">
        <f t="shared" si="694"/>
        <v>787450.64032400004</v>
      </c>
      <c r="CZ369" s="57">
        <f t="shared" si="695"/>
        <v>158230.01961600001</v>
      </c>
      <c r="DA369" s="57">
        <f t="shared" si="696"/>
        <v>42343.180443000005</v>
      </c>
      <c r="DB369" s="50">
        <f t="shared" si="697"/>
        <v>89791.23202000001</v>
      </c>
      <c r="DC369" s="57">
        <f t="shared" si="698"/>
        <v>37500.631560000002</v>
      </c>
      <c r="DD369" s="57">
        <f t="shared" si="699"/>
        <v>3460.4750490000001</v>
      </c>
      <c r="DE369" s="50">
        <f t="shared" si="700"/>
        <v>254602.714347</v>
      </c>
      <c r="DF369" s="57">
        <f t="shared" si="701"/>
        <v>78668.989560000002</v>
      </c>
      <c r="DG369" s="57">
        <f t="shared" si="702"/>
        <v>12820.334883</v>
      </c>
      <c r="DH369" s="50">
        <f t="shared" si="703"/>
        <v>287603.40717200004</v>
      </c>
      <c r="DI369" s="57">
        <f t="shared" si="704"/>
        <v>60531.862512</v>
      </c>
      <c r="DJ369" s="57">
        <f t="shared" si="705"/>
        <v>9808.620237000001</v>
      </c>
      <c r="DK369" s="50">
        <f t="shared" si="706"/>
        <v>126534.34709200001</v>
      </c>
      <c r="DL369" s="57">
        <f t="shared" si="707"/>
        <v>34618.727687999999</v>
      </c>
      <c r="DM369" s="57">
        <f t="shared" si="708"/>
        <v>8471.822553</v>
      </c>
      <c r="DN369" s="50">
        <f t="shared" si="709"/>
        <v>20227.177781000002</v>
      </c>
      <c r="DO369" s="57">
        <f t="shared" si="710"/>
        <v>8640.00864</v>
      </c>
      <c r="DP369" s="57">
        <f t="shared" si="711"/>
        <v>1035.221589</v>
      </c>
      <c r="DQ369" s="50">
        <f t="shared" si="712"/>
        <v>281686.210226</v>
      </c>
      <c r="DR369" s="57">
        <f t="shared" si="713"/>
        <v>86967.294888000004</v>
      </c>
      <c r="DS369" s="57">
        <f t="shared" si="714"/>
        <v>20056.011564</v>
      </c>
      <c r="DT369" s="50">
        <f t="shared" si="715"/>
        <v>135301.92347199999</v>
      </c>
      <c r="DU369" s="57">
        <f t="shared" si="716"/>
        <v>117118.453752</v>
      </c>
      <c r="DV369" s="57">
        <f t="shared" si="717"/>
        <v>15033.536724</v>
      </c>
      <c r="DW369" s="50">
        <f t="shared" si="718"/>
        <v>26694.641027000001</v>
      </c>
      <c r="DX369" s="57">
        <f t="shared" si="719"/>
        <v>11723.655288</v>
      </c>
      <c r="DY369" s="57">
        <f t="shared" si="720"/>
        <v>1142.3221980000001</v>
      </c>
      <c r="DZ369" s="50">
        <f t="shared" si="721"/>
        <v>73813.944296000001</v>
      </c>
      <c r="EA369" s="57">
        <f t="shared" si="722"/>
        <v>20948.456591999999</v>
      </c>
      <c r="EB369" s="57">
        <f t="shared" si="723"/>
        <v>1704.2526660000001</v>
      </c>
      <c r="EC369" s="50">
        <f t="shared" si="724"/>
        <v>35060.523008000004</v>
      </c>
      <c r="ED369" s="57">
        <f t="shared" si="725"/>
        <v>11628.843312000001</v>
      </c>
      <c r="EE369" s="57">
        <f t="shared" si="726"/>
        <v>1270.1601150000001</v>
      </c>
      <c r="EF369" s="50">
        <f t="shared" si="727"/>
        <v>82846.259907</v>
      </c>
      <c r="EG369" s="57">
        <f t="shared" si="728"/>
        <v>7326.4231680000003</v>
      </c>
      <c r="EH369" s="57">
        <f t="shared" si="729"/>
        <v>1087.317753</v>
      </c>
      <c r="EI369" s="50">
        <f t="shared" si="730"/>
        <v>146402.01755700001</v>
      </c>
      <c r="EJ369" s="57">
        <f t="shared" si="731"/>
        <v>12268.051872</v>
      </c>
      <c r="EK369" s="57">
        <f t="shared" si="732"/>
        <v>1824.3773160000001</v>
      </c>
      <c r="EL369" s="50">
        <f t="shared" si="733"/>
        <v>69343.336311999999</v>
      </c>
      <c r="EM369" s="57">
        <f t="shared" si="734"/>
        <v>27952.423992</v>
      </c>
      <c r="EN369" s="57">
        <f t="shared" si="735"/>
        <v>1353.4886880000001</v>
      </c>
      <c r="EO369" s="50">
        <f t="shared" si="736"/>
        <v>60666.248168000006</v>
      </c>
      <c r="EP369" s="57">
        <f t="shared" si="737"/>
        <v>21171.110280000001</v>
      </c>
      <c r="EQ369" s="57">
        <f t="shared" si="738"/>
        <v>1779.9944190000001</v>
      </c>
      <c r="ER369" s="50">
        <f t="shared" si="739"/>
        <v>31985.757205000002</v>
      </c>
      <c r="ES369" s="57">
        <f t="shared" si="740"/>
        <v>8773.0780799999993</v>
      </c>
      <c r="ET369" s="57">
        <f t="shared" si="741"/>
        <v>815.58315000000005</v>
      </c>
      <c r="EU369" s="50">
        <f t="shared" si="742"/>
        <v>8220.9785220000012</v>
      </c>
      <c r="EV369" s="57">
        <f t="shared" si="743"/>
        <v>3680.3205120000002</v>
      </c>
      <c r="EW369" s="57">
        <f t="shared" si="744"/>
        <v>797.75412300000005</v>
      </c>
      <c r="EX369" s="50">
        <f t="shared" si="745"/>
        <v>138273.361492</v>
      </c>
      <c r="EY369" s="57">
        <f t="shared" si="746"/>
        <v>33633.776208000003</v>
      </c>
      <c r="EZ369" s="57">
        <f t="shared" si="747"/>
        <v>4183.8783359999998</v>
      </c>
      <c r="FA369" s="50">
        <f t="shared" si="748"/>
        <v>85277.214139000003</v>
      </c>
      <c r="FB369" s="57">
        <f t="shared" si="749"/>
        <v>26192.343024000002</v>
      </c>
      <c r="FC369" s="57">
        <f t="shared" si="750"/>
        <v>2740.9916189999999</v>
      </c>
      <c r="FD369" s="50">
        <f t="shared" si="751"/>
        <v>15312.076908000001</v>
      </c>
      <c r="FE369" s="57">
        <f t="shared" si="752"/>
        <v>3576.4788239999998</v>
      </c>
      <c r="FF369" s="57">
        <f t="shared" si="753"/>
        <v>2380.8705629999999</v>
      </c>
      <c r="FG369" s="50">
        <f t="shared" si="754"/>
        <v>96962.424723000004</v>
      </c>
      <c r="FH369" s="57">
        <f t="shared" si="755"/>
        <v>13688.33052</v>
      </c>
      <c r="FI369" s="57">
        <f t="shared" si="756"/>
        <v>3699.8392200000003</v>
      </c>
      <c r="FJ369" s="50">
        <f t="shared" si="757"/>
        <v>25457.153259000002</v>
      </c>
      <c r="FK369" s="57">
        <f t="shared" si="758"/>
        <v>6314.382552</v>
      </c>
      <c r="FL369" s="57">
        <f t="shared" si="759"/>
        <v>689.515491</v>
      </c>
      <c r="FM369" s="50">
        <f t="shared" si="760"/>
        <v>68619.430424000006</v>
      </c>
      <c r="FN369" s="57">
        <f t="shared" si="761"/>
        <v>44652.876336000001</v>
      </c>
      <c r="FO369" s="57">
        <f t="shared" si="762"/>
        <v>956.19221400000004</v>
      </c>
      <c r="FP369" s="50">
        <f t="shared" si="763"/>
        <v>57582.922667000006</v>
      </c>
      <c r="FQ369" s="57">
        <f t="shared" si="764"/>
        <v>17496.730368</v>
      </c>
      <c r="FR369" s="57">
        <f t="shared" si="765"/>
        <v>7438.4976690000003</v>
      </c>
      <c r="FS369" s="50">
        <f t="shared" si="766"/>
        <v>13117.125778000001</v>
      </c>
      <c r="FT369" s="57">
        <f t="shared" si="767"/>
        <v>1712.5561680000001</v>
      </c>
      <c r="FU369" s="57">
        <f t="shared" si="768"/>
        <v>1203.7754400000001</v>
      </c>
      <c r="FV369" s="50">
        <f t="shared" si="769"/>
        <v>37273.204941000004</v>
      </c>
      <c r="FW369" s="57">
        <f t="shared" si="770"/>
        <v>6878.9771760000003</v>
      </c>
      <c r="FX369" s="57">
        <f t="shared" si="771"/>
        <v>627.43001400000003</v>
      </c>
      <c r="FY369" s="50">
        <f t="shared" si="772"/>
        <v>328247.91031100001</v>
      </c>
      <c r="FZ369" s="57">
        <f t="shared" si="773"/>
        <v>89095.217808000001</v>
      </c>
      <c r="GA369" s="57">
        <f t="shared" si="774"/>
        <v>14862.453933000001</v>
      </c>
      <c r="GB369" s="50">
        <f t="shared" si="775"/>
        <v>1615.948701</v>
      </c>
      <c r="GC369" s="57">
        <f t="shared" si="776"/>
        <v>275.88146399999999</v>
      </c>
      <c r="GD369" s="57">
        <f t="shared" si="777"/>
        <v>49.440777000000004</v>
      </c>
      <c r="GE369" s="50">
        <f t="shared" si="778"/>
        <v>38734.467670999999</v>
      </c>
      <c r="GF369" s="57">
        <f t="shared" si="779"/>
        <v>3697.4294399999999</v>
      </c>
      <c r="GG369" s="57">
        <f t="shared" si="780"/>
        <v>946.96158300000002</v>
      </c>
      <c r="GH369" s="50">
        <f t="shared" si="781"/>
        <v>38833.515605000001</v>
      </c>
      <c r="GI369" s="57">
        <f t="shared" si="782"/>
        <v>3754.934448</v>
      </c>
      <c r="GJ369" s="57">
        <f t="shared" si="783"/>
        <v>1809.2036760000001</v>
      </c>
      <c r="GK369" s="51"/>
    </row>
    <row r="370" spans="1:193" s="45" customFormat="1">
      <c r="A370" s="45" t="s">
        <v>22</v>
      </c>
      <c r="B370" s="46">
        <v>41785</v>
      </c>
      <c r="C370" s="56">
        <v>0.61016000000000004</v>
      </c>
      <c r="D370" s="56">
        <v>0.239703</v>
      </c>
      <c r="E370" s="56">
        <v>0.12629799999999999</v>
      </c>
      <c r="F370" s="48">
        <v>72931</v>
      </c>
      <c r="G370" s="49">
        <v>102952</v>
      </c>
      <c r="H370" s="49">
        <v>21658</v>
      </c>
      <c r="I370" s="49">
        <f t="shared" si="790"/>
        <v>1287932</v>
      </c>
      <c r="J370" s="48">
        <v>584961</v>
      </c>
      <c r="K370" s="48">
        <v>345131</v>
      </c>
      <c r="L370" s="48">
        <v>131282</v>
      </c>
      <c r="M370" s="49">
        <v>112332</v>
      </c>
      <c r="N370" s="49">
        <v>22068</v>
      </c>
      <c r="O370" s="48">
        <v>330664</v>
      </c>
      <c r="P370" s="49">
        <v>228235</v>
      </c>
      <c r="Q370" s="49">
        <v>75960</v>
      </c>
      <c r="R370" s="48">
        <v>414543</v>
      </c>
      <c r="S370" s="49">
        <v>174526</v>
      </c>
      <c r="T370" s="49">
        <v>63870</v>
      </c>
      <c r="U370" s="48">
        <v>204660</v>
      </c>
      <c r="V370" s="49">
        <v>129731</v>
      </c>
      <c r="W370" s="49">
        <v>69342</v>
      </c>
      <c r="X370" s="48">
        <v>25021</v>
      </c>
      <c r="Y370" s="49">
        <v>21721</v>
      </c>
      <c r="Z370" s="49">
        <v>5392</v>
      </c>
      <c r="AA370" s="48">
        <v>586986</v>
      </c>
      <c r="AB370" s="49">
        <v>422757</v>
      </c>
      <c r="AC370" s="49">
        <v>213991</v>
      </c>
      <c r="AD370" s="48">
        <v>299920</v>
      </c>
      <c r="AE370" s="49">
        <v>594512</v>
      </c>
      <c r="AF370" s="49">
        <v>165453</v>
      </c>
      <c r="AG370" s="48">
        <v>36157</v>
      </c>
      <c r="AH370" s="49">
        <v>33367</v>
      </c>
      <c r="AI370" s="49">
        <v>6832</v>
      </c>
      <c r="AJ370" s="48">
        <v>74294</v>
      </c>
      <c r="AK370" s="49">
        <v>40253</v>
      </c>
      <c r="AL370" s="49">
        <v>6154</v>
      </c>
      <c r="AM370" s="48">
        <v>38548</v>
      </c>
      <c r="AN370" s="49">
        <v>27132</v>
      </c>
      <c r="AO370" s="49">
        <v>5299</v>
      </c>
      <c r="AP370" s="48">
        <v>158019</v>
      </c>
      <c r="AQ370" s="49">
        <v>32564</v>
      </c>
      <c r="AR370" s="49">
        <v>9355</v>
      </c>
      <c r="AS370" s="48">
        <v>284475</v>
      </c>
      <c r="AT370" s="49">
        <v>54806</v>
      </c>
      <c r="AU370" s="49">
        <v>18872</v>
      </c>
      <c r="AV370" s="48">
        <v>129966</v>
      </c>
      <c r="AW370" s="49">
        <v>113457</v>
      </c>
      <c r="AX370" s="49">
        <v>15266</v>
      </c>
      <c r="AY370" s="48">
        <v>116565</v>
      </c>
      <c r="AZ370" s="49">
        <v>73458</v>
      </c>
      <c r="BA370" s="49">
        <v>13514</v>
      </c>
      <c r="BB370" s="48">
        <v>44978</v>
      </c>
      <c r="BC370" s="49">
        <v>20528</v>
      </c>
      <c r="BD370" s="49">
        <v>3762</v>
      </c>
      <c r="BE370" s="48">
        <v>10584</v>
      </c>
      <c r="BF370" s="49">
        <v>10182</v>
      </c>
      <c r="BG370" s="49">
        <v>5097</v>
      </c>
      <c r="BH370" s="50">
        <v>233033</v>
      </c>
      <c r="BI370" s="50">
        <v>128988</v>
      </c>
      <c r="BJ370" s="50">
        <v>34219</v>
      </c>
      <c r="BK370" s="50">
        <v>136661</v>
      </c>
      <c r="BL370" s="50">
        <v>51792</v>
      </c>
      <c r="BM370" s="50">
        <v>11962</v>
      </c>
      <c r="BN370" s="50">
        <v>26141</v>
      </c>
      <c r="BO370" s="50">
        <v>18401</v>
      </c>
      <c r="BP370" s="50">
        <v>21468</v>
      </c>
      <c r="BQ370" s="50">
        <v>160631</v>
      </c>
      <c r="BR370" s="50">
        <v>95664</v>
      </c>
      <c r="BS370" s="50">
        <v>48894</v>
      </c>
      <c r="BT370" s="50">
        <v>43593</v>
      </c>
      <c r="BU370" s="50">
        <v>26858</v>
      </c>
      <c r="BV370" s="50">
        <v>6374</v>
      </c>
      <c r="BW370" s="50">
        <v>109490</v>
      </c>
      <c r="BX370" s="50">
        <v>178160</v>
      </c>
      <c r="BY370" s="50">
        <v>9258</v>
      </c>
      <c r="BZ370" s="50">
        <v>100762</v>
      </c>
      <c r="CA370" s="50">
        <v>122197</v>
      </c>
      <c r="CB370" s="50">
        <v>97033</v>
      </c>
      <c r="CC370" s="50">
        <v>13623</v>
      </c>
      <c r="CD370" s="50">
        <v>3658</v>
      </c>
      <c r="CE370" s="50">
        <v>5578</v>
      </c>
      <c r="CF370" s="50">
        <v>52550</v>
      </c>
      <c r="CG370" s="50">
        <v>28405</v>
      </c>
      <c r="CH370" s="50">
        <v>5173</v>
      </c>
      <c r="CI370" s="50">
        <v>566080</v>
      </c>
      <c r="CJ370" s="50">
        <v>473547</v>
      </c>
      <c r="CK370" s="50">
        <v>148397</v>
      </c>
      <c r="CL370" s="50">
        <v>2712</v>
      </c>
      <c r="CM370" s="50">
        <v>1179</v>
      </c>
      <c r="CN370" s="50">
        <v>391</v>
      </c>
      <c r="CO370" s="50">
        <v>62187</v>
      </c>
      <c r="CP370" s="50">
        <v>29287</v>
      </c>
      <c r="CQ370" s="50">
        <v>11939</v>
      </c>
      <c r="CR370" s="50">
        <v>64341</v>
      </c>
      <c r="CS370" s="50">
        <v>19454</v>
      </c>
      <c r="CT370" s="50">
        <v>20561</v>
      </c>
      <c r="CU370" s="51"/>
      <c r="CV370" s="50">
        <f t="shared" si="691"/>
        <v>44499.578960000006</v>
      </c>
      <c r="CW370" s="57">
        <f t="shared" si="692"/>
        <v>24677.903256000001</v>
      </c>
      <c r="CX370" s="57">
        <f t="shared" si="693"/>
        <v>2735.3620839999999</v>
      </c>
      <c r="CY370" s="50">
        <f t="shared" si="694"/>
        <v>785844.58912000002</v>
      </c>
      <c r="CZ370" s="57">
        <f t="shared" si="695"/>
        <v>140216.906583</v>
      </c>
      <c r="DA370" s="57">
        <f t="shared" si="696"/>
        <v>43589.355037999994</v>
      </c>
      <c r="DB370" s="50">
        <f t="shared" si="697"/>
        <v>80103.025120000006</v>
      </c>
      <c r="DC370" s="57">
        <f t="shared" si="698"/>
        <v>26926.317395999999</v>
      </c>
      <c r="DD370" s="57">
        <f t="shared" si="699"/>
        <v>2787.144264</v>
      </c>
      <c r="DE370" s="50">
        <f t="shared" si="700"/>
        <v>201757.94624000002</v>
      </c>
      <c r="DF370" s="57">
        <f t="shared" si="701"/>
        <v>54708.614204999998</v>
      </c>
      <c r="DG370" s="57">
        <f t="shared" si="702"/>
        <v>9593.5960799999993</v>
      </c>
      <c r="DH370" s="50">
        <f t="shared" si="703"/>
        <v>252937.55688000002</v>
      </c>
      <c r="DI370" s="57">
        <f t="shared" si="704"/>
        <v>41834.405778</v>
      </c>
      <c r="DJ370" s="57">
        <f t="shared" si="705"/>
        <v>8066.65326</v>
      </c>
      <c r="DK370" s="50">
        <f t="shared" si="706"/>
        <v>124875.3456</v>
      </c>
      <c r="DL370" s="57">
        <f t="shared" si="707"/>
        <v>31096.909893</v>
      </c>
      <c r="DM370" s="57">
        <f t="shared" si="708"/>
        <v>8757.7559160000001</v>
      </c>
      <c r="DN370" s="50">
        <f t="shared" si="709"/>
        <v>15266.81336</v>
      </c>
      <c r="DO370" s="57">
        <f t="shared" si="710"/>
        <v>5206.5888629999999</v>
      </c>
      <c r="DP370" s="57">
        <f t="shared" si="711"/>
        <v>680.99881599999992</v>
      </c>
      <c r="DQ370" s="50">
        <f t="shared" si="712"/>
        <v>358155.37776</v>
      </c>
      <c r="DR370" s="57">
        <f t="shared" si="713"/>
        <v>101336.12117100001</v>
      </c>
      <c r="DS370" s="57">
        <f t="shared" si="714"/>
        <v>27026.635317999997</v>
      </c>
      <c r="DT370" s="50">
        <f t="shared" si="715"/>
        <v>182999.18720000001</v>
      </c>
      <c r="DU370" s="57">
        <f t="shared" si="716"/>
        <v>142506.30993600001</v>
      </c>
      <c r="DV370" s="57">
        <f t="shared" si="717"/>
        <v>20896.382994</v>
      </c>
      <c r="DW370" s="50">
        <f t="shared" si="718"/>
        <v>22061.555120000001</v>
      </c>
      <c r="DX370" s="57">
        <f t="shared" si="719"/>
        <v>7998.1700010000004</v>
      </c>
      <c r="DY370" s="57">
        <f t="shared" si="720"/>
        <v>862.86793599999999</v>
      </c>
      <c r="DZ370" s="50">
        <f t="shared" si="721"/>
        <v>45331.227040000005</v>
      </c>
      <c r="EA370" s="57">
        <f t="shared" si="722"/>
        <v>9648.7648590000008</v>
      </c>
      <c r="EB370" s="57">
        <f t="shared" si="723"/>
        <v>777.23789199999999</v>
      </c>
      <c r="EC370" s="50">
        <f t="shared" si="724"/>
        <v>23520.447680000001</v>
      </c>
      <c r="ED370" s="57">
        <f t="shared" si="725"/>
        <v>6503.6217960000004</v>
      </c>
      <c r="EE370" s="57">
        <f t="shared" si="726"/>
        <v>669.25310200000001</v>
      </c>
      <c r="EF370" s="50">
        <f t="shared" si="727"/>
        <v>96416.873040000006</v>
      </c>
      <c r="EG370" s="57">
        <f t="shared" si="728"/>
        <v>7805.6884920000002</v>
      </c>
      <c r="EH370" s="57">
        <f t="shared" si="729"/>
        <v>1181.5177899999999</v>
      </c>
      <c r="EI370" s="50">
        <f t="shared" si="730"/>
        <v>173575.266</v>
      </c>
      <c r="EJ370" s="57">
        <f t="shared" si="731"/>
        <v>13137.162618</v>
      </c>
      <c r="EK370" s="57">
        <f t="shared" si="732"/>
        <v>2383.495856</v>
      </c>
      <c r="EL370" s="50">
        <f t="shared" si="733"/>
        <v>79300.054560000004</v>
      </c>
      <c r="EM370" s="57">
        <f t="shared" si="734"/>
        <v>27195.983271000001</v>
      </c>
      <c r="EN370" s="57">
        <f t="shared" si="735"/>
        <v>1928.0652679999998</v>
      </c>
      <c r="EO370" s="50">
        <f t="shared" si="736"/>
        <v>71123.300400000007</v>
      </c>
      <c r="EP370" s="57">
        <f t="shared" si="737"/>
        <v>17608.102974000001</v>
      </c>
      <c r="EQ370" s="57">
        <f t="shared" si="738"/>
        <v>1706.791172</v>
      </c>
      <c r="ER370" s="50">
        <f t="shared" si="739"/>
        <v>27443.77648</v>
      </c>
      <c r="ES370" s="57">
        <f t="shared" si="740"/>
        <v>4920.623184</v>
      </c>
      <c r="ET370" s="57">
        <f t="shared" si="741"/>
        <v>475.13307599999996</v>
      </c>
      <c r="EU370" s="50">
        <f t="shared" si="742"/>
        <v>6457.9334400000007</v>
      </c>
      <c r="EV370" s="57">
        <f t="shared" si="743"/>
        <v>2440.6559459999999</v>
      </c>
      <c r="EW370" s="57">
        <f t="shared" si="744"/>
        <v>643.740906</v>
      </c>
      <c r="EX370" s="50">
        <f t="shared" si="745"/>
        <v>142187.41528000002</v>
      </c>
      <c r="EY370" s="57">
        <f t="shared" si="746"/>
        <v>30918.810563999999</v>
      </c>
      <c r="EZ370" s="57">
        <f t="shared" si="747"/>
        <v>4321.7912619999997</v>
      </c>
      <c r="FA370" s="50">
        <f t="shared" si="748"/>
        <v>83385.075760000007</v>
      </c>
      <c r="FB370" s="57">
        <f t="shared" si="749"/>
        <v>12414.697775999999</v>
      </c>
      <c r="FC370" s="57">
        <f t="shared" si="750"/>
        <v>1510.776676</v>
      </c>
      <c r="FD370" s="50">
        <f t="shared" si="751"/>
        <v>15950.192560000001</v>
      </c>
      <c r="FE370" s="57">
        <f t="shared" si="752"/>
        <v>4410.7749029999995</v>
      </c>
      <c r="FF370" s="57">
        <f t="shared" si="753"/>
        <v>2711.365464</v>
      </c>
      <c r="FG370" s="50">
        <f t="shared" si="754"/>
        <v>98010.610960000005</v>
      </c>
      <c r="FH370" s="57">
        <f t="shared" si="755"/>
        <v>22930.947791999999</v>
      </c>
      <c r="FI370" s="57">
        <f t="shared" si="756"/>
        <v>6175.2144119999994</v>
      </c>
      <c r="FJ370" s="50">
        <f t="shared" si="757"/>
        <v>26598.704880000001</v>
      </c>
      <c r="FK370" s="57">
        <f t="shared" si="758"/>
        <v>6437.943174</v>
      </c>
      <c r="FL370" s="57">
        <f t="shared" si="759"/>
        <v>805.02345199999991</v>
      </c>
      <c r="FM370" s="50">
        <f t="shared" si="760"/>
        <v>66806.41840000001</v>
      </c>
      <c r="FN370" s="57">
        <f t="shared" si="761"/>
        <v>42705.48648</v>
      </c>
      <c r="FO370" s="57">
        <f t="shared" si="762"/>
        <v>1169.2668839999999</v>
      </c>
      <c r="FP370" s="50">
        <f t="shared" si="763"/>
        <v>61480.941920000005</v>
      </c>
      <c r="FQ370" s="57">
        <f t="shared" si="764"/>
        <v>29290.987491</v>
      </c>
      <c r="FR370" s="57">
        <f t="shared" si="765"/>
        <v>12255.073833999999</v>
      </c>
      <c r="FS370" s="50">
        <f t="shared" si="766"/>
        <v>8312.2096799999999</v>
      </c>
      <c r="FT370" s="57">
        <f t="shared" si="767"/>
        <v>876.833574</v>
      </c>
      <c r="FU370" s="57">
        <f t="shared" si="768"/>
        <v>704.49024399999996</v>
      </c>
      <c r="FV370" s="50">
        <f t="shared" si="769"/>
        <v>32063.908000000003</v>
      </c>
      <c r="FW370" s="57">
        <f t="shared" si="770"/>
        <v>6808.763715</v>
      </c>
      <c r="FX370" s="57">
        <f t="shared" si="771"/>
        <v>653.33955400000002</v>
      </c>
      <c r="FY370" s="50">
        <f t="shared" si="772"/>
        <v>345399.37280000001</v>
      </c>
      <c r="FZ370" s="57">
        <f t="shared" si="773"/>
        <v>113510.636541</v>
      </c>
      <c r="GA370" s="57">
        <f t="shared" si="774"/>
        <v>18742.244306000001</v>
      </c>
      <c r="GB370" s="50">
        <f t="shared" si="775"/>
        <v>1654.7539200000001</v>
      </c>
      <c r="GC370" s="57">
        <f t="shared" si="776"/>
        <v>282.60983700000003</v>
      </c>
      <c r="GD370" s="57">
        <f t="shared" si="777"/>
        <v>49.382517999999997</v>
      </c>
      <c r="GE370" s="50">
        <f t="shared" si="778"/>
        <v>37944.019919999999</v>
      </c>
      <c r="GF370" s="57">
        <f t="shared" si="779"/>
        <v>7020.1817609999998</v>
      </c>
      <c r="GG370" s="57">
        <f t="shared" si="780"/>
        <v>1507.8718219999998</v>
      </c>
      <c r="GH370" s="50">
        <f t="shared" si="781"/>
        <v>39258.304560000004</v>
      </c>
      <c r="GI370" s="57">
        <f t="shared" si="782"/>
        <v>4663.1821620000001</v>
      </c>
      <c r="GJ370" s="57">
        <f t="shared" si="783"/>
        <v>2596.8131779999999</v>
      </c>
      <c r="GK370" s="51"/>
    </row>
    <row r="371" spans="1:193" s="45" customFormat="1">
      <c r="A371" s="45" t="s">
        <v>22</v>
      </c>
      <c r="B371" s="46">
        <v>41784</v>
      </c>
      <c r="C371" s="56">
        <v>0.59310499999999999</v>
      </c>
      <c r="D371" s="56">
        <v>0.25076999999999999</v>
      </c>
      <c r="E371" s="56">
        <v>0.135015</v>
      </c>
      <c r="F371" s="48">
        <v>72777</v>
      </c>
      <c r="G371" s="49">
        <v>103343</v>
      </c>
      <c r="H371" s="49">
        <v>23276</v>
      </c>
      <c r="I371" s="49">
        <f t="shared" si="790"/>
        <v>1287932</v>
      </c>
      <c r="J371" s="48">
        <v>593579</v>
      </c>
      <c r="K371" s="48">
        <v>358919</v>
      </c>
      <c r="L371" s="48">
        <v>138345</v>
      </c>
      <c r="M371" s="49">
        <v>115929</v>
      </c>
      <c r="N371" s="49">
        <v>23197</v>
      </c>
      <c r="O371" s="48">
        <v>331349</v>
      </c>
      <c r="P371" s="49">
        <v>230230</v>
      </c>
      <c r="Q371" s="49">
        <v>79482</v>
      </c>
      <c r="R371" s="48">
        <v>421262</v>
      </c>
      <c r="S371" s="49">
        <v>171796</v>
      </c>
      <c r="T371" s="49">
        <v>62705</v>
      </c>
      <c r="U371" s="48">
        <v>205252</v>
      </c>
      <c r="V371" s="49">
        <v>133616</v>
      </c>
      <c r="W371" s="49">
        <v>72671</v>
      </c>
      <c r="X371" s="48">
        <v>25193</v>
      </c>
      <c r="Y371" s="49">
        <v>20622</v>
      </c>
      <c r="Z371" s="49">
        <v>5777</v>
      </c>
      <c r="AA371" s="48">
        <v>582805</v>
      </c>
      <c r="AB371" s="49">
        <v>412816</v>
      </c>
      <c r="AC371" s="49">
        <v>203130</v>
      </c>
      <c r="AD371" s="48">
        <v>301707</v>
      </c>
      <c r="AE371" s="49">
        <v>567643</v>
      </c>
      <c r="AF371" s="49">
        <v>164226</v>
      </c>
      <c r="AG371" s="48">
        <v>36903</v>
      </c>
      <c r="AH371" s="49">
        <v>33470</v>
      </c>
      <c r="AI371" s="49">
        <v>7590</v>
      </c>
      <c r="AJ371" s="48">
        <v>77799</v>
      </c>
      <c r="AK371" s="49">
        <v>40754</v>
      </c>
      <c r="AL371" s="49">
        <v>6935</v>
      </c>
      <c r="AM371" s="48">
        <v>39283</v>
      </c>
      <c r="AN371" s="49">
        <v>26725</v>
      </c>
      <c r="AO371" s="49">
        <v>5542</v>
      </c>
      <c r="AP371" s="48">
        <v>147663</v>
      </c>
      <c r="AQ371" s="49">
        <v>30618</v>
      </c>
      <c r="AR371" s="49">
        <v>9895</v>
      </c>
      <c r="AS371" s="48">
        <v>220255</v>
      </c>
      <c r="AT371" s="49">
        <v>38396</v>
      </c>
      <c r="AU371" s="49">
        <v>11930</v>
      </c>
      <c r="AV371" s="48">
        <v>113996</v>
      </c>
      <c r="AW371" s="49">
        <v>93818</v>
      </c>
      <c r="AX371" s="49">
        <v>11255</v>
      </c>
      <c r="AY371" s="48">
        <v>142520</v>
      </c>
      <c r="AZ371" s="49">
        <v>91969</v>
      </c>
      <c r="BA371" s="49">
        <v>17052</v>
      </c>
      <c r="BB371" s="48">
        <v>53305</v>
      </c>
      <c r="BC371" s="49">
        <v>23641</v>
      </c>
      <c r="BD371" s="49">
        <v>4618</v>
      </c>
      <c r="BE371" s="48">
        <v>10107</v>
      </c>
      <c r="BF371" s="49">
        <v>9502</v>
      </c>
      <c r="BG371" s="49">
        <v>5078</v>
      </c>
      <c r="BH371" s="50">
        <v>209332</v>
      </c>
      <c r="BI371" s="50">
        <v>118451</v>
      </c>
      <c r="BJ371" s="50">
        <v>32887</v>
      </c>
      <c r="BK371" s="50">
        <v>93545</v>
      </c>
      <c r="BL371" s="50">
        <v>61024</v>
      </c>
      <c r="BM371" s="50">
        <v>14367</v>
      </c>
      <c r="BN371" s="50">
        <v>33611</v>
      </c>
      <c r="BO371" s="50">
        <v>19156</v>
      </c>
      <c r="BP371" s="50">
        <v>21281</v>
      </c>
      <c r="BQ371" s="50">
        <v>229573</v>
      </c>
      <c r="BR371" s="50">
        <v>106400</v>
      </c>
      <c r="BS371" s="50">
        <v>55622</v>
      </c>
      <c r="BT371" s="50">
        <v>48706</v>
      </c>
      <c r="BU371" s="50">
        <v>27101</v>
      </c>
      <c r="BV371" s="50">
        <v>6860</v>
      </c>
      <c r="BW371" s="50">
        <v>143344</v>
      </c>
      <c r="BX371" s="50">
        <v>182684</v>
      </c>
      <c r="BY371" s="50">
        <v>10296</v>
      </c>
      <c r="BZ371" s="50">
        <v>134117</v>
      </c>
      <c r="CA371" s="50">
        <v>154067</v>
      </c>
      <c r="CB371" s="50">
        <v>123243</v>
      </c>
      <c r="CC371" s="50">
        <v>14854</v>
      </c>
      <c r="CD371" s="50">
        <v>3638</v>
      </c>
      <c r="CE371" s="50">
        <v>6406</v>
      </c>
      <c r="CF371" s="50">
        <v>52617</v>
      </c>
      <c r="CG371" s="50">
        <v>28575</v>
      </c>
      <c r="CH371" s="50">
        <v>5234</v>
      </c>
      <c r="CI371" s="50">
        <v>772545</v>
      </c>
      <c r="CJ371" s="50">
        <v>509331</v>
      </c>
      <c r="CK371" s="50">
        <v>162750</v>
      </c>
      <c r="CL371" s="50">
        <v>1764</v>
      </c>
      <c r="CM371" s="50">
        <v>1119</v>
      </c>
      <c r="CN371" s="50">
        <v>197</v>
      </c>
      <c r="CO371" s="50">
        <v>111861</v>
      </c>
      <c r="CP371" s="50">
        <v>34659</v>
      </c>
      <c r="CQ371" s="50">
        <v>14641</v>
      </c>
      <c r="CR371" s="50">
        <v>83107</v>
      </c>
      <c r="CS371" s="50">
        <v>19893</v>
      </c>
      <c r="CT371" s="50">
        <v>22750</v>
      </c>
      <c r="CU371" s="51"/>
      <c r="CV371" s="50">
        <f t="shared" si="691"/>
        <v>43164.402584999996</v>
      </c>
      <c r="CW371" s="57">
        <f t="shared" si="692"/>
        <v>25915.324109999998</v>
      </c>
      <c r="CX371" s="57">
        <f t="shared" si="693"/>
        <v>3142.60914</v>
      </c>
      <c r="CY371" s="50">
        <f t="shared" si="694"/>
        <v>763878.90885999997</v>
      </c>
      <c r="CZ371" s="57">
        <f t="shared" si="695"/>
        <v>148851.80583</v>
      </c>
      <c r="DA371" s="57">
        <f t="shared" si="696"/>
        <v>48459.448785</v>
      </c>
      <c r="DB371" s="50">
        <f t="shared" si="697"/>
        <v>82053.111225000001</v>
      </c>
      <c r="DC371" s="57">
        <f t="shared" si="698"/>
        <v>29071.515329999998</v>
      </c>
      <c r="DD371" s="57">
        <f t="shared" si="699"/>
        <v>3131.942955</v>
      </c>
      <c r="DE371" s="50">
        <f t="shared" si="700"/>
        <v>196524.74864499999</v>
      </c>
      <c r="DF371" s="57">
        <f t="shared" si="701"/>
        <v>57734.777099999999</v>
      </c>
      <c r="DG371" s="57">
        <f t="shared" si="702"/>
        <v>10731.26223</v>
      </c>
      <c r="DH371" s="50">
        <f t="shared" si="703"/>
        <v>249852.59851000001</v>
      </c>
      <c r="DI371" s="57">
        <f t="shared" si="704"/>
        <v>43081.282919999998</v>
      </c>
      <c r="DJ371" s="57">
        <f t="shared" si="705"/>
        <v>8466.1155749999998</v>
      </c>
      <c r="DK371" s="50">
        <f t="shared" si="706"/>
        <v>121735.98746</v>
      </c>
      <c r="DL371" s="57">
        <f t="shared" si="707"/>
        <v>33506.884319999997</v>
      </c>
      <c r="DM371" s="57">
        <f t="shared" si="708"/>
        <v>9811.6750649999994</v>
      </c>
      <c r="DN371" s="50">
        <f t="shared" si="709"/>
        <v>14942.094265</v>
      </c>
      <c r="DO371" s="57">
        <f t="shared" si="710"/>
        <v>5171.3789399999996</v>
      </c>
      <c r="DP371" s="57">
        <f t="shared" si="711"/>
        <v>779.98165499999993</v>
      </c>
      <c r="DQ371" s="50">
        <f t="shared" si="712"/>
        <v>345664.55952499999</v>
      </c>
      <c r="DR371" s="57">
        <f t="shared" si="713"/>
        <v>103521.86831999999</v>
      </c>
      <c r="DS371" s="57">
        <f t="shared" si="714"/>
        <v>27425.596949999999</v>
      </c>
      <c r="DT371" s="50">
        <f t="shared" si="715"/>
        <v>178943.93023500001</v>
      </c>
      <c r="DU371" s="57">
        <f t="shared" si="716"/>
        <v>142347.83510999999</v>
      </c>
      <c r="DV371" s="57">
        <f t="shared" si="717"/>
        <v>22172.973389999999</v>
      </c>
      <c r="DW371" s="50">
        <f t="shared" si="718"/>
        <v>21887.353814999999</v>
      </c>
      <c r="DX371" s="57">
        <f t="shared" si="719"/>
        <v>8393.2718999999997</v>
      </c>
      <c r="DY371" s="57">
        <f t="shared" si="720"/>
        <v>1024.76385</v>
      </c>
      <c r="DZ371" s="50">
        <f t="shared" si="721"/>
        <v>46142.975894999996</v>
      </c>
      <c r="EA371" s="57">
        <f t="shared" si="722"/>
        <v>10219.880579999999</v>
      </c>
      <c r="EB371" s="57">
        <f t="shared" si="723"/>
        <v>936.329025</v>
      </c>
      <c r="EC371" s="50">
        <f t="shared" si="724"/>
        <v>23298.943715000001</v>
      </c>
      <c r="ED371" s="57">
        <f t="shared" si="725"/>
        <v>6701.8282499999996</v>
      </c>
      <c r="EE371" s="57">
        <f t="shared" si="726"/>
        <v>748.25312999999994</v>
      </c>
      <c r="EF371" s="50">
        <f t="shared" si="727"/>
        <v>87579.663614999998</v>
      </c>
      <c r="EG371" s="57">
        <f t="shared" si="728"/>
        <v>7678.0758599999999</v>
      </c>
      <c r="EH371" s="57">
        <f t="shared" si="729"/>
        <v>1335.9734249999999</v>
      </c>
      <c r="EI371" s="50">
        <f t="shared" si="730"/>
        <v>130634.34177499999</v>
      </c>
      <c r="EJ371" s="57">
        <f t="shared" si="731"/>
        <v>9628.5649199999989</v>
      </c>
      <c r="EK371" s="57">
        <f t="shared" si="732"/>
        <v>1610.7289499999999</v>
      </c>
      <c r="EL371" s="50">
        <f t="shared" si="733"/>
        <v>67611.597580000001</v>
      </c>
      <c r="EM371" s="57">
        <f t="shared" si="734"/>
        <v>23526.739859999998</v>
      </c>
      <c r="EN371" s="57">
        <f t="shared" si="735"/>
        <v>1519.5938249999999</v>
      </c>
      <c r="EO371" s="50">
        <f t="shared" si="736"/>
        <v>84529.324599999993</v>
      </c>
      <c r="EP371" s="57">
        <f t="shared" si="737"/>
        <v>23063.066129999999</v>
      </c>
      <c r="EQ371" s="57">
        <f t="shared" si="738"/>
        <v>2302.2757799999999</v>
      </c>
      <c r="ER371" s="50">
        <f t="shared" si="739"/>
        <v>31615.462025000001</v>
      </c>
      <c r="ES371" s="57">
        <f t="shared" si="740"/>
        <v>5928.4535699999997</v>
      </c>
      <c r="ET371" s="57">
        <f t="shared" si="741"/>
        <v>623.49927000000002</v>
      </c>
      <c r="EU371" s="50">
        <f t="shared" si="742"/>
        <v>5994.5122350000001</v>
      </c>
      <c r="EV371" s="57">
        <f t="shared" si="743"/>
        <v>2382.8165399999998</v>
      </c>
      <c r="EW371" s="57">
        <f t="shared" si="744"/>
        <v>685.60617000000002</v>
      </c>
      <c r="EX371" s="50">
        <f t="shared" si="745"/>
        <v>124155.85586</v>
      </c>
      <c r="EY371" s="57">
        <f t="shared" si="746"/>
        <v>29703.957269999999</v>
      </c>
      <c r="EZ371" s="57">
        <f t="shared" si="747"/>
        <v>4440.2383049999999</v>
      </c>
      <c r="FA371" s="50">
        <f t="shared" si="748"/>
        <v>55482.007225000001</v>
      </c>
      <c r="FB371" s="57">
        <f t="shared" si="749"/>
        <v>15302.98848</v>
      </c>
      <c r="FC371" s="57">
        <f t="shared" si="750"/>
        <v>1939.760505</v>
      </c>
      <c r="FD371" s="50">
        <f t="shared" si="751"/>
        <v>19934.852155</v>
      </c>
      <c r="FE371" s="57">
        <f t="shared" si="752"/>
        <v>4803.7501199999997</v>
      </c>
      <c r="FF371" s="57">
        <f t="shared" si="753"/>
        <v>2873.2542149999999</v>
      </c>
      <c r="FG371" s="50">
        <f t="shared" si="754"/>
        <v>136160.89416500001</v>
      </c>
      <c r="FH371" s="57">
        <f t="shared" si="755"/>
        <v>26681.928</v>
      </c>
      <c r="FI371" s="57">
        <f t="shared" si="756"/>
        <v>7509.8043299999999</v>
      </c>
      <c r="FJ371" s="50">
        <f t="shared" si="757"/>
        <v>28887.772130000001</v>
      </c>
      <c r="FK371" s="57">
        <f t="shared" si="758"/>
        <v>6796.1177699999998</v>
      </c>
      <c r="FL371" s="57">
        <f t="shared" si="759"/>
        <v>926.2029</v>
      </c>
      <c r="FM371" s="50">
        <f t="shared" si="760"/>
        <v>85018.043120000002</v>
      </c>
      <c r="FN371" s="57">
        <f t="shared" si="761"/>
        <v>45811.666680000002</v>
      </c>
      <c r="FO371" s="57">
        <f t="shared" si="762"/>
        <v>1390.1144400000001</v>
      </c>
      <c r="FP371" s="50">
        <f t="shared" si="763"/>
        <v>79545.463285000005</v>
      </c>
      <c r="FQ371" s="57">
        <f t="shared" si="764"/>
        <v>38635.381589999997</v>
      </c>
      <c r="FR371" s="57">
        <f t="shared" si="765"/>
        <v>16639.653644999999</v>
      </c>
      <c r="FS371" s="50">
        <f t="shared" si="766"/>
        <v>8809.9816699999992</v>
      </c>
      <c r="FT371" s="57">
        <f t="shared" si="767"/>
        <v>912.30125999999996</v>
      </c>
      <c r="FU371" s="57">
        <f t="shared" si="768"/>
        <v>864.90608999999995</v>
      </c>
      <c r="FV371" s="50">
        <f t="shared" si="769"/>
        <v>31207.405784999999</v>
      </c>
      <c r="FW371" s="57">
        <f t="shared" si="770"/>
        <v>7165.7527499999997</v>
      </c>
      <c r="FX371" s="57">
        <f t="shared" si="771"/>
        <v>706.66850999999997</v>
      </c>
      <c r="FY371" s="50">
        <f t="shared" si="772"/>
        <v>458200.30222499999</v>
      </c>
      <c r="FZ371" s="57">
        <f t="shared" si="773"/>
        <v>127724.93487</v>
      </c>
      <c r="GA371" s="57">
        <f t="shared" si="774"/>
        <v>21973.69125</v>
      </c>
      <c r="GB371" s="50">
        <f t="shared" si="775"/>
        <v>1046.23722</v>
      </c>
      <c r="GC371" s="57">
        <f t="shared" si="776"/>
        <v>280.61162999999999</v>
      </c>
      <c r="GD371" s="57">
        <f t="shared" si="777"/>
        <v>26.597954999999999</v>
      </c>
      <c r="GE371" s="50">
        <f t="shared" si="778"/>
        <v>66345.318404999998</v>
      </c>
      <c r="GF371" s="57">
        <f t="shared" si="779"/>
        <v>8691.4374299999999</v>
      </c>
      <c r="GG371" s="57">
        <f t="shared" si="780"/>
        <v>1976.7546149999998</v>
      </c>
      <c r="GH371" s="50">
        <f t="shared" si="781"/>
        <v>49291.177235000003</v>
      </c>
      <c r="GI371" s="57">
        <f t="shared" si="782"/>
        <v>4988.5676100000001</v>
      </c>
      <c r="GJ371" s="57">
        <f t="shared" si="783"/>
        <v>3071.5912499999999</v>
      </c>
      <c r="GK371" s="51"/>
    </row>
    <row r="372" spans="1:193" s="45" customFormat="1">
      <c r="A372" s="45" t="s">
        <v>22</v>
      </c>
      <c r="B372" s="46">
        <v>41783</v>
      </c>
      <c r="C372" s="56">
        <v>0.58774400000000004</v>
      </c>
      <c r="D372" s="56">
        <v>0.25392900000000002</v>
      </c>
      <c r="E372" s="56">
        <v>0.13733999999999999</v>
      </c>
      <c r="F372" s="48">
        <v>105671</v>
      </c>
      <c r="G372" s="49">
        <v>178643</v>
      </c>
      <c r="H372" s="49">
        <v>36918</v>
      </c>
      <c r="I372" s="49">
        <f t="shared" si="790"/>
        <v>1287932</v>
      </c>
      <c r="J372" s="48">
        <v>644447</v>
      </c>
      <c r="K372" s="48">
        <v>336919</v>
      </c>
      <c r="L372" s="48">
        <v>146508</v>
      </c>
      <c r="M372" s="49">
        <v>154361</v>
      </c>
      <c r="N372" s="49">
        <v>30103</v>
      </c>
      <c r="O372" s="48">
        <v>333653</v>
      </c>
      <c r="P372" s="49">
        <v>301087</v>
      </c>
      <c r="Q372" s="49">
        <v>91789</v>
      </c>
      <c r="R372" s="48">
        <v>429845</v>
      </c>
      <c r="S372" s="49">
        <v>245918</v>
      </c>
      <c r="T372" s="49">
        <v>74001</v>
      </c>
      <c r="U372" s="48">
        <v>179633</v>
      </c>
      <c r="V372" s="49">
        <v>145599</v>
      </c>
      <c r="W372" s="49">
        <v>67535</v>
      </c>
      <c r="X372" s="48">
        <v>26529</v>
      </c>
      <c r="Y372" s="49">
        <v>29640</v>
      </c>
      <c r="Z372" s="49">
        <v>7753</v>
      </c>
      <c r="AA372" s="48">
        <v>466328</v>
      </c>
      <c r="AB372" s="49">
        <v>406461</v>
      </c>
      <c r="AC372" s="49">
        <v>174708</v>
      </c>
      <c r="AD372" s="48">
        <v>236496</v>
      </c>
      <c r="AE372" s="49">
        <v>509349</v>
      </c>
      <c r="AF372" s="49">
        <v>133771</v>
      </c>
      <c r="AG372" s="48">
        <v>36563</v>
      </c>
      <c r="AH372" s="49">
        <v>43999</v>
      </c>
      <c r="AI372" s="49">
        <v>8506</v>
      </c>
      <c r="AJ372" s="48">
        <v>102605</v>
      </c>
      <c r="AK372" s="49">
        <v>77356</v>
      </c>
      <c r="AL372" s="49">
        <v>11890</v>
      </c>
      <c r="AM372" s="48">
        <v>47669</v>
      </c>
      <c r="AN372" s="49">
        <v>44625</v>
      </c>
      <c r="AO372" s="49">
        <v>8259</v>
      </c>
      <c r="AP372" s="48">
        <v>132559</v>
      </c>
      <c r="AQ372" s="49">
        <v>33385</v>
      </c>
      <c r="AR372" s="49">
        <v>9642</v>
      </c>
      <c r="AS372" s="48">
        <v>217742</v>
      </c>
      <c r="AT372" s="49">
        <v>47553</v>
      </c>
      <c r="AU372" s="49">
        <v>13607</v>
      </c>
      <c r="AV372" s="48">
        <v>108610</v>
      </c>
      <c r="AW372" s="49">
        <v>110666</v>
      </c>
      <c r="AX372" s="49">
        <v>10993</v>
      </c>
      <c r="AY372" s="48">
        <v>121041</v>
      </c>
      <c r="AZ372" s="49">
        <v>109536</v>
      </c>
      <c r="BA372" s="49">
        <v>18901</v>
      </c>
      <c r="BB372" s="48">
        <v>55479</v>
      </c>
      <c r="BC372" s="49">
        <v>41205</v>
      </c>
      <c r="BD372" s="49">
        <v>8073</v>
      </c>
      <c r="BE372" s="48">
        <v>11023</v>
      </c>
      <c r="BF372" s="49">
        <v>14121</v>
      </c>
      <c r="BG372" s="49">
        <v>8118</v>
      </c>
      <c r="BH372" s="50">
        <v>194225</v>
      </c>
      <c r="BI372" s="50">
        <v>128412</v>
      </c>
      <c r="BJ372" s="50">
        <v>31631</v>
      </c>
      <c r="BK372" s="50">
        <v>109144</v>
      </c>
      <c r="BL372" s="50">
        <v>108301</v>
      </c>
      <c r="BM372" s="50">
        <v>23484</v>
      </c>
      <c r="BN372" s="50">
        <v>35489</v>
      </c>
      <c r="BO372" s="50">
        <v>16990</v>
      </c>
      <c r="BP372" s="50">
        <v>19235</v>
      </c>
      <c r="BQ372" s="50">
        <v>241026</v>
      </c>
      <c r="BR372" s="50">
        <v>70261</v>
      </c>
      <c r="BS372" s="50">
        <v>35210</v>
      </c>
      <c r="BT372" s="50">
        <v>49444</v>
      </c>
      <c r="BU372" s="50">
        <v>27108</v>
      </c>
      <c r="BV372" s="50">
        <v>5745</v>
      </c>
      <c r="BW372" s="50">
        <v>163704</v>
      </c>
      <c r="BX372" s="50">
        <v>243445</v>
      </c>
      <c r="BY372" s="50">
        <v>12074</v>
      </c>
      <c r="BZ372" s="50">
        <v>152789</v>
      </c>
      <c r="CA372" s="50">
        <v>120580</v>
      </c>
      <c r="CB372" s="50">
        <v>85853</v>
      </c>
      <c r="CC372" s="50">
        <v>0</v>
      </c>
      <c r="CD372" s="50">
        <v>6318</v>
      </c>
      <c r="CE372" s="50">
        <v>9545</v>
      </c>
      <c r="CF372" s="49">
        <f>AVERAGE(CF371,CF373)</f>
        <v>51635.5</v>
      </c>
      <c r="CG372" s="50">
        <v>29844</v>
      </c>
      <c r="CH372" s="50">
        <v>4833</v>
      </c>
      <c r="CI372" s="50">
        <v>859898</v>
      </c>
      <c r="CJ372" s="50">
        <v>439863</v>
      </c>
      <c r="CK372" s="50">
        <v>131987</v>
      </c>
      <c r="CL372" s="50">
        <v>1808</v>
      </c>
      <c r="CM372" s="50">
        <v>552</v>
      </c>
      <c r="CN372" s="50">
        <v>152</v>
      </c>
      <c r="CO372" s="50">
        <v>131564</v>
      </c>
      <c r="CP372" s="50">
        <v>21987</v>
      </c>
      <c r="CQ372" s="50">
        <v>9524</v>
      </c>
      <c r="CR372" s="50">
        <v>89730</v>
      </c>
      <c r="CS372" s="50">
        <v>17666</v>
      </c>
      <c r="CT372" s="50">
        <v>17198</v>
      </c>
      <c r="CU372" s="51"/>
      <c r="CV372" s="50">
        <f t="shared" si="691"/>
        <v>62107.496224000002</v>
      </c>
      <c r="CW372" s="57">
        <f t="shared" si="692"/>
        <v>45362.638347</v>
      </c>
      <c r="CX372" s="57">
        <f t="shared" si="693"/>
        <v>5070.3181199999999</v>
      </c>
      <c r="CY372" s="50">
        <f t="shared" si="694"/>
        <v>756974.30540800001</v>
      </c>
      <c r="CZ372" s="57">
        <f t="shared" si="695"/>
        <v>163643.782263</v>
      </c>
      <c r="DA372" s="57">
        <f t="shared" si="696"/>
        <v>46272.455459999997</v>
      </c>
      <c r="DB372" s="50">
        <f t="shared" si="697"/>
        <v>86109.197952000002</v>
      </c>
      <c r="DC372" s="57">
        <f t="shared" si="698"/>
        <v>39196.734369000005</v>
      </c>
      <c r="DD372" s="57">
        <f t="shared" si="699"/>
        <v>4134.34602</v>
      </c>
      <c r="DE372" s="50">
        <f t="shared" si="700"/>
        <v>196102.548832</v>
      </c>
      <c r="DF372" s="57">
        <f t="shared" si="701"/>
        <v>76454.720823000011</v>
      </c>
      <c r="DG372" s="57">
        <f t="shared" si="702"/>
        <v>12606.301259999998</v>
      </c>
      <c r="DH372" s="50">
        <f t="shared" si="703"/>
        <v>252638.81968000002</v>
      </c>
      <c r="DI372" s="57">
        <f t="shared" si="704"/>
        <v>62445.711822000005</v>
      </c>
      <c r="DJ372" s="57">
        <f t="shared" si="705"/>
        <v>10163.297339999999</v>
      </c>
      <c r="DK372" s="50">
        <f t="shared" si="706"/>
        <v>105578.21795200001</v>
      </c>
      <c r="DL372" s="57">
        <f t="shared" si="707"/>
        <v>36971.808471000004</v>
      </c>
      <c r="DM372" s="57">
        <f t="shared" si="708"/>
        <v>9275.2568999999985</v>
      </c>
      <c r="DN372" s="50">
        <f t="shared" si="709"/>
        <v>15592.260576000001</v>
      </c>
      <c r="DO372" s="57">
        <f t="shared" si="710"/>
        <v>7526.4555600000003</v>
      </c>
      <c r="DP372" s="57">
        <f t="shared" si="711"/>
        <v>1064.79702</v>
      </c>
      <c r="DQ372" s="50">
        <f t="shared" si="712"/>
        <v>274081.48403200001</v>
      </c>
      <c r="DR372" s="57">
        <f t="shared" si="713"/>
        <v>103212.23526900001</v>
      </c>
      <c r="DS372" s="57">
        <f t="shared" si="714"/>
        <v>23994.396719999997</v>
      </c>
      <c r="DT372" s="50">
        <f t="shared" si="715"/>
        <v>138999.10502400002</v>
      </c>
      <c r="DU372" s="57">
        <f t="shared" si="716"/>
        <v>129338.48222100001</v>
      </c>
      <c r="DV372" s="57">
        <f t="shared" si="717"/>
        <v>18372.109139999997</v>
      </c>
      <c r="DW372" s="50">
        <f t="shared" si="718"/>
        <v>21489.683872000001</v>
      </c>
      <c r="DX372" s="57">
        <f t="shared" si="719"/>
        <v>11172.622071000002</v>
      </c>
      <c r="DY372" s="57">
        <f t="shared" si="720"/>
        <v>1168.2140399999998</v>
      </c>
      <c r="DZ372" s="50">
        <f t="shared" si="721"/>
        <v>60305.473120000002</v>
      </c>
      <c r="EA372" s="57">
        <f t="shared" si="722"/>
        <v>19642.931724000002</v>
      </c>
      <c r="EB372" s="57">
        <f t="shared" si="723"/>
        <v>1632.9725999999998</v>
      </c>
      <c r="EC372" s="50">
        <f t="shared" si="724"/>
        <v>28017.168736000003</v>
      </c>
      <c r="ED372" s="57">
        <f t="shared" si="725"/>
        <v>11331.581625000001</v>
      </c>
      <c r="EE372" s="57">
        <f t="shared" si="726"/>
        <v>1134.29106</v>
      </c>
      <c r="EF372" s="50">
        <f t="shared" si="727"/>
        <v>77910.756896000006</v>
      </c>
      <c r="EG372" s="57">
        <f t="shared" si="728"/>
        <v>8477.4196650000013</v>
      </c>
      <c r="EH372" s="57">
        <f t="shared" si="729"/>
        <v>1324.2322799999999</v>
      </c>
      <c r="EI372" s="50">
        <f t="shared" si="730"/>
        <v>127976.55404800001</v>
      </c>
      <c r="EJ372" s="57">
        <f t="shared" si="731"/>
        <v>12075.085737000001</v>
      </c>
      <c r="EK372" s="57">
        <f t="shared" si="732"/>
        <v>1868.7853799999998</v>
      </c>
      <c r="EL372" s="50">
        <f t="shared" si="733"/>
        <v>63834.875840000008</v>
      </c>
      <c r="EM372" s="57">
        <f t="shared" si="734"/>
        <v>28101.306714000002</v>
      </c>
      <c r="EN372" s="57">
        <f t="shared" si="735"/>
        <v>1509.7786199999998</v>
      </c>
      <c r="EO372" s="50">
        <f t="shared" si="736"/>
        <v>71141.12150400001</v>
      </c>
      <c r="EP372" s="57">
        <f t="shared" si="737"/>
        <v>27814.366944000001</v>
      </c>
      <c r="EQ372" s="57">
        <f t="shared" si="738"/>
        <v>2595.8633399999999</v>
      </c>
      <c r="ER372" s="50">
        <f t="shared" si="739"/>
        <v>32607.449376000004</v>
      </c>
      <c r="ES372" s="57">
        <f t="shared" si="740"/>
        <v>10463.144445</v>
      </c>
      <c r="ET372" s="57">
        <f t="shared" si="741"/>
        <v>1108.7458199999999</v>
      </c>
      <c r="EU372" s="50">
        <f t="shared" si="742"/>
        <v>6478.7021120000009</v>
      </c>
      <c r="EV372" s="57">
        <f t="shared" si="743"/>
        <v>3585.7314090000004</v>
      </c>
      <c r="EW372" s="57">
        <f t="shared" si="744"/>
        <v>1114.9261199999999</v>
      </c>
      <c r="EX372" s="50">
        <f t="shared" si="745"/>
        <v>114154.57840000001</v>
      </c>
      <c r="EY372" s="57">
        <f t="shared" si="746"/>
        <v>32607.530748000001</v>
      </c>
      <c r="EZ372" s="57">
        <f t="shared" si="747"/>
        <v>4344.20154</v>
      </c>
      <c r="FA372" s="50">
        <f t="shared" si="748"/>
        <v>64148.731136000002</v>
      </c>
      <c r="FB372" s="57">
        <f t="shared" si="749"/>
        <v>27500.764629000001</v>
      </c>
      <c r="FC372" s="57">
        <f t="shared" si="750"/>
        <v>3225.2925599999999</v>
      </c>
      <c r="FD372" s="50">
        <f t="shared" si="751"/>
        <v>20858.446816000003</v>
      </c>
      <c r="FE372" s="57">
        <f t="shared" si="752"/>
        <v>4314.25371</v>
      </c>
      <c r="FF372" s="57">
        <f t="shared" si="753"/>
        <v>2641.7348999999999</v>
      </c>
      <c r="FG372" s="50">
        <f t="shared" si="754"/>
        <v>141661.58534400002</v>
      </c>
      <c r="FH372" s="57">
        <f t="shared" si="755"/>
        <v>17841.305469000003</v>
      </c>
      <c r="FI372" s="57">
        <f t="shared" si="756"/>
        <v>4835.7413999999999</v>
      </c>
      <c r="FJ372" s="50">
        <f t="shared" si="757"/>
        <v>29060.414336000002</v>
      </c>
      <c r="FK372" s="57">
        <f t="shared" si="758"/>
        <v>6883.5073320000001</v>
      </c>
      <c r="FL372" s="57">
        <f t="shared" si="759"/>
        <v>789.01829999999995</v>
      </c>
      <c r="FM372" s="50">
        <f t="shared" si="760"/>
        <v>96216.043776000006</v>
      </c>
      <c r="FN372" s="57">
        <f t="shared" si="761"/>
        <v>61817.745405000001</v>
      </c>
      <c r="FO372" s="57">
        <f t="shared" si="762"/>
        <v>1658.24316</v>
      </c>
      <c r="FP372" s="50">
        <f t="shared" si="763"/>
        <v>89800.818016000005</v>
      </c>
      <c r="FQ372" s="57">
        <f t="shared" si="764"/>
        <v>30618.758820000003</v>
      </c>
      <c r="FR372" s="57">
        <f t="shared" si="765"/>
        <v>11791.051019999999</v>
      </c>
      <c r="FS372" s="50">
        <f t="shared" si="766"/>
        <v>0</v>
      </c>
      <c r="FT372" s="57">
        <f t="shared" si="767"/>
        <v>1604.3234220000002</v>
      </c>
      <c r="FU372" s="57">
        <f t="shared" si="768"/>
        <v>1310.9103</v>
      </c>
      <c r="FV372" s="50">
        <f t="shared" si="769"/>
        <v>30348.455312000002</v>
      </c>
      <c r="FW372" s="57">
        <f t="shared" si="770"/>
        <v>7578.2570760000008</v>
      </c>
      <c r="FX372" s="57">
        <f t="shared" si="771"/>
        <v>663.76421999999991</v>
      </c>
      <c r="FY372" s="50">
        <f t="shared" si="772"/>
        <v>505399.89011200005</v>
      </c>
      <c r="FZ372" s="57">
        <f t="shared" si="773"/>
        <v>111693.97172700001</v>
      </c>
      <c r="GA372" s="57">
        <f t="shared" si="774"/>
        <v>18127.094579999997</v>
      </c>
      <c r="GB372" s="50">
        <f t="shared" si="775"/>
        <v>1062.6411520000001</v>
      </c>
      <c r="GC372" s="57">
        <f t="shared" si="776"/>
        <v>140.16880800000001</v>
      </c>
      <c r="GD372" s="57">
        <f t="shared" si="777"/>
        <v>20.875679999999999</v>
      </c>
      <c r="GE372" s="50">
        <f t="shared" si="778"/>
        <v>77325.951616000006</v>
      </c>
      <c r="GF372" s="57">
        <f t="shared" si="779"/>
        <v>5583.136923</v>
      </c>
      <c r="GG372" s="57">
        <f t="shared" si="780"/>
        <v>1308.0261599999999</v>
      </c>
      <c r="GH372" s="50">
        <f t="shared" si="781"/>
        <v>52738.269120000004</v>
      </c>
      <c r="GI372" s="57">
        <f t="shared" si="782"/>
        <v>4485.9097140000003</v>
      </c>
      <c r="GJ372" s="57">
        <f t="shared" si="783"/>
        <v>2361.9733199999996</v>
      </c>
      <c r="GK372" s="51"/>
    </row>
    <row r="373" spans="1:193" s="45" customFormat="1">
      <c r="A373" s="45" t="s">
        <v>22</v>
      </c>
      <c r="B373" s="46">
        <v>41782</v>
      </c>
      <c r="C373" s="56">
        <v>0.60474700000000003</v>
      </c>
      <c r="D373" s="56">
        <v>0.241838</v>
      </c>
      <c r="E373" s="56">
        <v>0.130495</v>
      </c>
      <c r="F373" s="48">
        <v>145421</v>
      </c>
      <c r="G373" s="49">
        <v>207861</v>
      </c>
      <c r="H373" s="49">
        <v>43639</v>
      </c>
      <c r="I373" s="49">
        <f t="shared" si="790"/>
        <v>1287932</v>
      </c>
      <c r="J373" s="48">
        <v>633027</v>
      </c>
      <c r="K373" s="48">
        <v>358828</v>
      </c>
      <c r="L373" s="48">
        <v>190627</v>
      </c>
      <c r="M373" s="49">
        <v>169472</v>
      </c>
      <c r="N373" s="49">
        <v>31728</v>
      </c>
      <c r="O373" s="48">
        <v>386685</v>
      </c>
      <c r="P373" s="49">
        <v>321479</v>
      </c>
      <c r="Q373" s="49">
        <v>94591</v>
      </c>
      <c r="R373" s="48">
        <v>458463</v>
      </c>
      <c r="S373" s="49">
        <v>234955</v>
      </c>
      <c r="T373" s="49">
        <v>74297</v>
      </c>
      <c r="U373" s="48">
        <v>202607</v>
      </c>
      <c r="V373" s="49">
        <v>145499</v>
      </c>
      <c r="W373" s="49">
        <v>67081</v>
      </c>
      <c r="X373" s="48">
        <v>31687</v>
      </c>
      <c r="Y373" s="49">
        <v>31897</v>
      </c>
      <c r="Z373" s="49">
        <v>7980</v>
      </c>
      <c r="AA373" s="48">
        <v>485584</v>
      </c>
      <c r="AB373" s="49">
        <v>389198</v>
      </c>
      <c r="AC373" s="49">
        <v>174402</v>
      </c>
      <c r="AD373" s="48">
        <v>249783</v>
      </c>
      <c r="AE373" s="49">
        <v>444689</v>
      </c>
      <c r="AF373" s="49">
        <v>124676</v>
      </c>
      <c r="AG373" s="48">
        <v>42894</v>
      </c>
      <c r="AH373" s="49">
        <v>47418</v>
      </c>
      <c r="AI373" s="49">
        <v>8903</v>
      </c>
      <c r="AJ373" s="48">
        <v>125559</v>
      </c>
      <c r="AK373" s="49">
        <v>82036</v>
      </c>
      <c r="AL373" s="49">
        <v>12819</v>
      </c>
      <c r="AM373" s="48">
        <v>55404</v>
      </c>
      <c r="AN373" s="49">
        <v>48823</v>
      </c>
      <c r="AO373" s="49">
        <v>8379</v>
      </c>
      <c r="AP373" s="48">
        <v>136567</v>
      </c>
      <c r="AQ373" s="49">
        <v>30818</v>
      </c>
      <c r="AR373" s="49">
        <v>8947</v>
      </c>
      <c r="AS373" s="48">
        <v>260681</v>
      </c>
      <c r="AT373" s="49">
        <v>53762</v>
      </c>
      <c r="AU373" s="49">
        <v>16528</v>
      </c>
      <c r="AV373" s="48">
        <v>119385</v>
      </c>
      <c r="AW373" s="49">
        <v>121256</v>
      </c>
      <c r="AX373" s="49">
        <v>10400</v>
      </c>
      <c r="AY373" s="48">
        <v>106555</v>
      </c>
      <c r="AZ373" s="49">
        <v>94938</v>
      </c>
      <c r="BA373" s="49">
        <v>15927</v>
      </c>
      <c r="BB373" s="48">
        <v>54236</v>
      </c>
      <c r="BC373" s="49">
        <v>39215</v>
      </c>
      <c r="BD373" s="49">
        <v>7491</v>
      </c>
      <c r="BE373" s="48">
        <v>12756</v>
      </c>
      <c r="BF373" s="49">
        <v>14896</v>
      </c>
      <c r="BG373" s="49">
        <v>5394</v>
      </c>
      <c r="BH373" s="50">
        <v>197829</v>
      </c>
      <c r="BI373" s="50">
        <v>144963</v>
      </c>
      <c r="BJ373" s="50">
        <v>34395</v>
      </c>
      <c r="BK373" s="50">
        <v>137751</v>
      </c>
      <c r="BL373" s="50">
        <v>111277</v>
      </c>
      <c r="BM373" s="50">
        <v>22547</v>
      </c>
      <c r="BN373" s="50">
        <v>29795</v>
      </c>
      <c r="BO373" s="50">
        <v>15537</v>
      </c>
      <c r="BP373" s="50">
        <v>19953</v>
      </c>
      <c r="BQ373" s="50">
        <v>189781</v>
      </c>
      <c r="BR373" s="50">
        <v>57870</v>
      </c>
      <c r="BS373" s="50">
        <v>30819</v>
      </c>
      <c r="BT373" s="50">
        <v>42219</v>
      </c>
      <c r="BU373" s="50">
        <v>26731</v>
      </c>
      <c r="BV373" s="50">
        <v>5367</v>
      </c>
      <c r="BW373" s="50">
        <v>167107</v>
      </c>
      <c r="BX373" s="50">
        <v>222673</v>
      </c>
      <c r="BY373" s="50">
        <v>10163</v>
      </c>
      <c r="BZ373" s="50">
        <v>124543</v>
      </c>
      <c r="CA373" s="50">
        <v>114580</v>
      </c>
      <c r="CB373" s="50">
        <v>101418</v>
      </c>
      <c r="CC373" s="50">
        <v>18643</v>
      </c>
      <c r="CD373" s="50">
        <v>6410</v>
      </c>
      <c r="CE373" s="50">
        <v>9011</v>
      </c>
      <c r="CF373" s="50">
        <v>50654</v>
      </c>
      <c r="CG373" s="50">
        <v>30046</v>
      </c>
      <c r="CH373" s="50">
        <v>4879</v>
      </c>
      <c r="CI373" s="50">
        <v>675306</v>
      </c>
      <c r="CJ373" s="50">
        <v>352943</v>
      </c>
      <c r="CK373" s="50">
        <v>130906</v>
      </c>
      <c r="CL373" s="50">
        <v>2598</v>
      </c>
      <c r="CM373" s="50">
        <v>626</v>
      </c>
      <c r="CN373" s="50">
        <v>315</v>
      </c>
      <c r="CO373" s="50">
        <v>80757</v>
      </c>
      <c r="CP373" s="50">
        <v>16701</v>
      </c>
      <c r="CQ373" s="50">
        <v>8029</v>
      </c>
      <c r="CR373" s="50">
        <v>71415</v>
      </c>
      <c r="CS373" s="50">
        <v>17288</v>
      </c>
      <c r="CT373" s="50">
        <v>15500</v>
      </c>
      <c r="CU373" s="51"/>
      <c r="CV373" s="50">
        <f t="shared" si="691"/>
        <v>87942.913486999998</v>
      </c>
      <c r="CW373" s="57">
        <f t="shared" si="692"/>
        <v>50268.688518000003</v>
      </c>
      <c r="CX373" s="57">
        <f t="shared" si="693"/>
        <v>5694.6713049999998</v>
      </c>
      <c r="CY373" s="50">
        <f t="shared" si="694"/>
        <v>778873.01320400008</v>
      </c>
      <c r="CZ373" s="57">
        <f t="shared" si="695"/>
        <v>153089.983626</v>
      </c>
      <c r="DA373" s="57">
        <f t="shared" si="696"/>
        <v>46825.259859999998</v>
      </c>
      <c r="DB373" s="50">
        <f t="shared" si="697"/>
        <v>115281.106369</v>
      </c>
      <c r="DC373" s="57">
        <f t="shared" si="698"/>
        <v>40984.769536</v>
      </c>
      <c r="DD373" s="57">
        <f t="shared" si="699"/>
        <v>4140.3453600000003</v>
      </c>
      <c r="DE373" s="50">
        <f t="shared" si="700"/>
        <v>233846.59369500002</v>
      </c>
      <c r="DF373" s="57">
        <f t="shared" si="701"/>
        <v>77745.838401999994</v>
      </c>
      <c r="DG373" s="57">
        <f t="shared" si="702"/>
        <v>12343.652545000001</v>
      </c>
      <c r="DH373" s="50">
        <f t="shared" si="703"/>
        <v>277254.123861</v>
      </c>
      <c r="DI373" s="57">
        <f t="shared" si="704"/>
        <v>56821.047290000002</v>
      </c>
      <c r="DJ373" s="57">
        <f t="shared" si="705"/>
        <v>9695.3870150000002</v>
      </c>
      <c r="DK373" s="50">
        <f t="shared" si="706"/>
        <v>122525.97542900001</v>
      </c>
      <c r="DL373" s="57">
        <f t="shared" si="707"/>
        <v>35187.187162000002</v>
      </c>
      <c r="DM373" s="57">
        <f t="shared" si="708"/>
        <v>8753.735095</v>
      </c>
      <c r="DN373" s="50">
        <f t="shared" si="709"/>
        <v>19162.618189000001</v>
      </c>
      <c r="DO373" s="57">
        <f t="shared" si="710"/>
        <v>7713.9066860000003</v>
      </c>
      <c r="DP373" s="57">
        <f t="shared" si="711"/>
        <v>1041.3501000000001</v>
      </c>
      <c r="DQ373" s="50">
        <f t="shared" si="712"/>
        <v>293655.46724800003</v>
      </c>
      <c r="DR373" s="57">
        <f t="shared" si="713"/>
        <v>94122.865923999998</v>
      </c>
      <c r="DS373" s="57">
        <f t="shared" si="714"/>
        <v>22758.58899</v>
      </c>
      <c r="DT373" s="50">
        <f t="shared" si="715"/>
        <v>151055.51990100002</v>
      </c>
      <c r="DU373" s="57">
        <f t="shared" si="716"/>
        <v>107542.698382</v>
      </c>
      <c r="DV373" s="57">
        <f t="shared" si="717"/>
        <v>16269.59462</v>
      </c>
      <c r="DW373" s="50">
        <f t="shared" si="718"/>
        <v>25940.017818</v>
      </c>
      <c r="DX373" s="57">
        <f t="shared" si="719"/>
        <v>11467.474284</v>
      </c>
      <c r="DY373" s="57">
        <f t="shared" si="720"/>
        <v>1161.7969849999999</v>
      </c>
      <c r="DZ373" s="50">
        <f t="shared" si="721"/>
        <v>75931.428572999997</v>
      </c>
      <c r="EA373" s="57">
        <f t="shared" si="722"/>
        <v>19839.422168000001</v>
      </c>
      <c r="EB373" s="57">
        <f t="shared" si="723"/>
        <v>1672.8154050000001</v>
      </c>
      <c r="EC373" s="50">
        <f t="shared" si="724"/>
        <v>33505.402787999999</v>
      </c>
      <c r="ED373" s="57">
        <f t="shared" si="725"/>
        <v>11807.256674</v>
      </c>
      <c r="EE373" s="57">
        <f t="shared" si="726"/>
        <v>1093.4176050000001</v>
      </c>
      <c r="EF373" s="50">
        <f t="shared" si="727"/>
        <v>82588.483549000011</v>
      </c>
      <c r="EG373" s="57">
        <f t="shared" si="728"/>
        <v>7452.9634839999999</v>
      </c>
      <c r="EH373" s="57">
        <f t="shared" si="729"/>
        <v>1167.538765</v>
      </c>
      <c r="EI373" s="50">
        <f t="shared" si="730"/>
        <v>157646.052707</v>
      </c>
      <c r="EJ373" s="57">
        <f t="shared" si="731"/>
        <v>13001.694556</v>
      </c>
      <c r="EK373" s="57">
        <f t="shared" si="732"/>
        <v>2156.8213599999999</v>
      </c>
      <c r="EL373" s="50">
        <f t="shared" si="733"/>
        <v>72197.720595000006</v>
      </c>
      <c r="EM373" s="57">
        <f t="shared" si="734"/>
        <v>29324.308528000001</v>
      </c>
      <c r="EN373" s="57">
        <f t="shared" si="735"/>
        <v>1357.1479999999999</v>
      </c>
      <c r="EO373" s="50">
        <f t="shared" si="736"/>
        <v>64438.816585</v>
      </c>
      <c r="EP373" s="57">
        <f t="shared" si="737"/>
        <v>22959.616043999999</v>
      </c>
      <c r="EQ373" s="57">
        <f t="shared" si="738"/>
        <v>2078.393865</v>
      </c>
      <c r="ER373" s="50">
        <f t="shared" si="739"/>
        <v>32799.058292000002</v>
      </c>
      <c r="ES373" s="57">
        <f t="shared" si="740"/>
        <v>9483.677169999999</v>
      </c>
      <c r="ET373" s="57">
        <f t="shared" si="741"/>
        <v>977.53804500000001</v>
      </c>
      <c r="EU373" s="50">
        <f t="shared" si="742"/>
        <v>7714.1527320000005</v>
      </c>
      <c r="EV373" s="57">
        <f t="shared" si="743"/>
        <v>3602.4188479999998</v>
      </c>
      <c r="EW373" s="57">
        <f t="shared" si="744"/>
        <v>703.89003000000002</v>
      </c>
      <c r="EX373" s="50">
        <f t="shared" si="745"/>
        <v>119636.494263</v>
      </c>
      <c r="EY373" s="57">
        <f t="shared" si="746"/>
        <v>35057.561993999996</v>
      </c>
      <c r="EZ373" s="57">
        <f t="shared" si="747"/>
        <v>4488.3755250000004</v>
      </c>
      <c r="FA373" s="50">
        <f t="shared" si="748"/>
        <v>83304.503997000007</v>
      </c>
      <c r="FB373" s="57">
        <f t="shared" si="749"/>
        <v>26911.007126</v>
      </c>
      <c r="FC373" s="57">
        <f t="shared" si="750"/>
        <v>2942.2707650000002</v>
      </c>
      <c r="FD373" s="50">
        <f t="shared" si="751"/>
        <v>18018.436865</v>
      </c>
      <c r="FE373" s="57">
        <f t="shared" si="752"/>
        <v>3757.4370060000001</v>
      </c>
      <c r="FF373" s="57">
        <f t="shared" si="753"/>
        <v>2603.7667350000002</v>
      </c>
      <c r="FG373" s="50">
        <f t="shared" si="754"/>
        <v>114769.490407</v>
      </c>
      <c r="FH373" s="57">
        <f t="shared" si="755"/>
        <v>13995.165059999999</v>
      </c>
      <c r="FI373" s="57">
        <f t="shared" si="756"/>
        <v>4021.7254050000001</v>
      </c>
      <c r="FJ373" s="50">
        <f t="shared" si="757"/>
        <v>25531.813593000003</v>
      </c>
      <c r="FK373" s="57">
        <f t="shared" si="758"/>
        <v>6464.571578</v>
      </c>
      <c r="FL373" s="57">
        <f t="shared" si="759"/>
        <v>700.36666500000001</v>
      </c>
      <c r="FM373" s="50">
        <f t="shared" si="760"/>
        <v>101057.45692900001</v>
      </c>
      <c r="FN373" s="57">
        <f t="shared" si="761"/>
        <v>53850.792973999996</v>
      </c>
      <c r="FO373" s="57">
        <f t="shared" si="762"/>
        <v>1326.220685</v>
      </c>
      <c r="FP373" s="50">
        <f t="shared" si="763"/>
        <v>75317.005621000004</v>
      </c>
      <c r="FQ373" s="57">
        <f t="shared" si="764"/>
        <v>27709.798040000001</v>
      </c>
      <c r="FR373" s="57">
        <f t="shared" si="765"/>
        <v>13234.54191</v>
      </c>
      <c r="FS373" s="50">
        <f t="shared" si="766"/>
        <v>11274.298321</v>
      </c>
      <c r="FT373" s="57">
        <f t="shared" si="767"/>
        <v>1550.1815799999999</v>
      </c>
      <c r="FU373" s="57">
        <f t="shared" si="768"/>
        <v>1175.890445</v>
      </c>
      <c r="FV373" s="50">
        <f t="shared" si="769"/>
        <v>30632.854538000003</v>
      </c>
      <c r="FW373" s="57">
        <f t="shared" si="770"/>
        <v>7266.2645480000001</v>
      </c>
      <c r="FX373" s="57">
        <f t="shared" si="771"/>
        <v>636.68510500000002</v>
      </c>
      <c r="FY373" s="50">
        <f t="shared" si="772"/>
        <v>408389.27758200001</v>
      </c>
      <c r="FZ373" s="57">
        <f t="shared" si="773"/>
        <v>85355.029234000001</v>
      </c>
      <c r="GA373" s="57">
        <f t="shared" si="774"/>
        <v>17082.57847</v>
      </c>
      <c r="GB373" s="50">
        <f t="shared" si="775"/>
        <v>1571.1327060000001</v>
      </c>
      <c r="GC373" s="57">
        <f t="shared" si="776"/>
        <v>151.39058800000001</v>
      </c>
      <c r="GD373" s="57">
        <f t="shared" si="777"/>
        <v>41.105924999999999</v>
      </c>
      <c r="GE373" s="50">
        <f t="shared" si="778"/>
        <v>48837.553479000002</v>
      </c>
      <c r="GF373" s="57">
        <f t="shared" si="779"/>
        <v>4038.9364380000002</v>
      </c>
      <c r="GG373" s="57">
        <f t="shared" si="780"/>
        <v>1047.744355</v>
      </c>
      <c r="GH373" s="50">
        <f t="shared" si="781"/>
        <v>43188.007004999999</v>
      </c>
      <c r="GI373" s="57">
        <f t="shared" si="782"/>
        <v>4180.8953439999996</v>
      </c>
      <c r="GJ373" s="57">
        <f t="shared" si="783"/>
        <v>2022.6724999999999</v>
      </c>
      <c r="GK373" s="51"/>
    </row>
    <row r="374" spans="1:193" s="45" customFormat="1">
      <c r="A374" s="45" t="s">
        <v>22</v>
      </c>
      <c r="B374" s="46">
        <v>41781</v>
      </c>
      <c r="C374" s="56">
        <v>0.61375599999999997</v>
      </c>
      <c r="D374" s="56">
        <v>0.23840500000000001</v>
      </c>
      <c r="E374" s="56">
        <v>0.124144</v>
      </c>
      <c r="F374" s="48">
        <v>155498</v>
      </c>
      <c r="G374" s="49">
        <v>212571</v>
      </c>
      <c r="H374" s="49">
        <v>43998</v>
      </c>
      <c r="I374" s="49">
        <v>1422153</v>
      </c>
      <c r="J374" s="48">
        <v>639724</v>
      </c>
      <c r="K374" s="48">
        <v>393393</v>
      </c>
      <c r="L374" s="48">
        <v>178764</v>
      </c>
      <c r="M374" s="49">
        <v>162228</v>
      </c>
      <c r="N374" s="49">
        <v>28735</v>
      </c>
      <c r="O374" s="48">
        <v>389464</v>
      </c>
      <c r="P374" s="49">
        <v>325970</v>
      </c>
      <c r="Q374" s="49">
        <v>97502</v>
      </c>
      <c r="R374" s="48">
        <v>441138</v>
      </c>
      <c r="S374" s="49">
        <v>227649</v>
      </c>
      <c r="T374" s="49">
        <v>73729</v>
      </c>
      <c r="U374" s="48">
        <v>203403</v>
      </c>
      <c r="V374" s="49">
        <v>141541</v>
      </c>
      <c r="W374" s="49">
        <v>66864</v>
      </c>
      <c r="X374" s="48">
        <v>32077</v>
      </c>
      <c r="Y374" s="49">
        <v>33342</v>
      </c>
      <c r="Z374" s="49">
        <v>8249</v>
      </c>
      <c r="AA374" s="48">
        <v>478983</v>
      </c>
      <c r="AB374" s="49">
        <v>380663</v>
      </c>
      <c r="AC374" s="49">
        <v>172031</v>
      </c>
      <c r="AD374" s="48">
        <v>246399</v>
      </c>
      <c r="AE374" s="49">
        <v>443558</v>
      </c>
      <c r="AF374" s="49">
        <v>113963</v>
      </c>
      <c r="AG374" s="48">
        <v>42935</v>
      </c>
      <c r="AH374" s="49">
        <v>48305</v>
      </c>
      <c r="AI374" s="49">
        <v>9120</v>
      </c>
      <c r="AJ374" s="48">
        <v>121998</v>
      </c>
      <c r="AK374" s="49">
        <v>80661</v>
      </c>
      <c r="AL374" s="49">
        <v>11576</v>
      </c>
      <c r="AM374" s="48">
        <v>55405</v>
      </c>
      <c r="AN374" s="49">
        <v>48922</v>
      </c>
      <c r="AO374" s="49">
        <v>8040</v>
      </c>
      <c r="AP374" s="48">
        <v>128587</v>
      </c>
      <c r="AQ374" s="49">
        <v>29276</v>
      </c>
      <c r="AR374" s="49">
        <v>8776</v>
      </c>
      <c r="AS374" s="48">
        <v>253467</v>
      </c>
      <c r="AT374" s="49">
        <v>55985</v>
      </c>
      <c r="AU374" s="49">
        <v>16756</v>
      </c>
      <c r="AV374" s="48">
        <v>113926</v>
      </c>
      <c r="AW374" s="49">
        <v>117830</v>
      </c>
      <c r="AX374" s="49">
        <v>9498</v>
      </c>
      <c r="AY374" s="48">
        <v>102287</v>
      </c>
      <c r="AZ374" s="49">
        <v>90280</v>
      </c>
      <c r="BA374" s="49">
        <v>14548</v>
      </c>
      <c r="BB374" s="48">
        <v>49136</v>
      </c>
      <c r="BC374" s="49">
        <v>36212</v>
      </c>
      <c r="BD374" s="49">
        <v>6574</v>
      </c>
      <c r="BE374" s="48">
        <v>12724</v>
      </c>
      <c r="BF374" s="49">
        <v>14334</v>
      </c>
      <c r="BG374" s="49">
        <v>4256</v>
      </c>
      <c r="BH374" s="50">
        <v>247112</v>
      </c>
      <c r="BI374" s="50">
        <v>146639</v>
      </c>
      <c r="BJ374" s="50">
        <v>34777</v>
      </c>
      <c r="BK374" s="50">
        <v>160534</v>
      </c>
      <c r="BL374" s="50">
        <v>110452</v>
      </c>
      <c r="BM374" s="50">
        <v>21076</v>
      </c>
      <c r="BN374" s="50">
        <v>29510</v>
      </c>
      <c r="BO374" s="50">
        <v>14874</v>
      </c>
      <c r="BP374" s="50">
        <v>19537</v>
      </c>
      <c r="BQ374" s="50">
        <v>188022</v>
      </c>
      <c r="BR374" s="50">
        <v>57520</v>
      </c>
      <c r="BS374" s="50">
        <v>31293</v>
      </c>
      <c r="BT374" s="50">
        <v>46960</v>
      </c>
      <c r="BU374" s="50">
        <v>26980</v>
      </c>
      <c r="BV374" s="50">
        <v>5415</v>
      </c>
      <c r="BW374" s="50">
        <v>144053</v>
      </c>
      <c r="BX374" s="50">
        <v>201919</v>
      </c>
      <c r="BY374" s="50">
        <v>8795</v>
      </c>
      <c r="BZ374" s="50">
        <v>155451</v>
      </c>
      <c r="CA374" s="50">
        <v>75099</v>
      </c>
      <c r="CB374" s="50">
        <v>60220</v>
      </c>
      <c r="CC374" s="50">
        <v>22335</v>
      </c>
      <c r="CD374" s="50">
        <v>6799</v>
      </c>
      <c r="CE374" s="50">
        <v>9520</v>
      </c>
      <c r="CF374" s="50">
        <v>56081</v>
      </c>
      <c r="CG374" s="50">
        <v>30769</v>
      </c>
      <c r="CH374" s="50">
        <v>5084</v>
      </c>
      <c r="CI374" s="50">
        <v>598402</v>
      </c>
      <c r="CJ374" s="50">
        <v>345629</v>
      </c>
      <c r="CK374" s="50">
        <v>128143</v>
      </c>
      <c r="CL374" s="50">
        <v>2869</v>
      </c>
      <c r="CM374" s="50">
        <v>1155</v>
      </c>
      <c r="CN374" s="50">
        <v>334</v>
      </c>
      <c r="CO374" s="50">
        <v>66944</v>
      </c>
      <c r="CP374" s="50">
        <v>16239</v>
      </c>
      <c r="CQ374" s="50">
        <v>8052</v>
      </c>
      <c r="CR374" s="50">
        <v>68923</v>
      </c>
      <c r="CS374" s="50">
        <v>17417</v>
      </c>
      <c r="CT374" s="50">
        <v>14219</v>
      </c>
      <c r="CU374" s="51"/>
      <c r="CV374" s="50">
        <f t="shared" si="691"/>
        <v>95437.830487999992</v>
      </c>
      <c r="CW374" s="57">
        <f t="shared" si="692"/>
        <v>50677.989255</v>
      </c>
      <c r="CX374" s="57">
        <f t="shared" si="693"/>
        <v>5462.0877120000005</v>
      </c>
      <c r="CY374" s="50">
        <f t="shared" si="694"/>
        <v>872854.93666799995</v>
      </c>
      <c r="CZ374" s="57">
        <f t="shared" si="695"/>
        <v>152513.40022000001</v>
      </c>
      <c r="DA374" s="57">
        <f t="shared" si="696"/>
        <v>48837.380592000001</v>
      </c>
      <c r="DB374" s="50">
        <f t="shared" si="697"/>
        <v>109717.47758399999</v>
      </c>
      <c r="DC374" s="57">
        <f t="shared" si="698"/>
        <v>38675.966339999999</v>
      </c>
      <c r="DD374" s="57">
        <f t="shared" si="699"/>
        <v>3567.2778400000002</v>
      </c>
      <c r="DE374" s="50">
        <f t="shared" si="700"/>
        <v>239035.86678399998</v>
      </c>
      <c r="DF374" s="57">
        <f t="shared" si="701"/>
        <v>77712.877850000004</v>
      </c>
      <c r="DG374" s="57">
        <f t="shared" si="702"/>
        <v>12104.288288</v>
      </c>
      <c r="DH374" s="50">
        <f t="shared" si="703"/>
        <v>270751.09432799998</v>
      </c>
      <c r="DI374" s="57">
        <f t="shared" si="704"/>
        <v>54272.659845000002</v>
      </c>
      <c r="DJ374" s="57">
        <f t="shared" si="705"/>
        <v>9153.012976</v>
      </c>
      <c r="DK374" s="50">
        <f t="shared" si="706"/>
        <v>124839.81166799999</v>
      </c>
      <c r="DL374" s="57">
        <f t="shared" si="707"/>
        <v>33744.082105000001</v>
      </c>
      <c r="DM374" s="57">
        <f t="shared" si="708"/>
        <v>8300.764416</v>
      </c>
      <c r="DN374" s="50">
        <f t="shared" si="709"/>
        <v>19687.451212</v>
      </c>
      <c r="DO374" s="57">
        <f t="shared" si="710"/>
        <v>7948.8995100000002</v>
      </c>
      <c r="DP374" s="57">
        <f t="shared" si="711"/>
        <v>1024.063856</v>
      </c>
      <c r="DQ374" s="50">
        <f t="shared" si="712"/>
        <v>293978.69014799997</v>
      </c>
      <c r="DR374" s="57">
        <f t="shared" si="713"/>
        <v>90751.962515000007</v>
      </c>
      <c r="DS374" s="57">
        <f t="shared" si="714"/>
        <v>21356.616464000002</v>
      </c>
      <c r="DT374" s="50">
        <f t="shared" si="715"/>
        <v>151228.86464399999</v>
      </c>
      <c r="DU374" s="57">
        <f t="shared" si="716"/>
        <v>105746.44499</v>
      </c>
      <c r="DV374" s="57">
        <f t="shared" si="717"/>
        <v>14147.822672</v>
      </c>
      <c r="DW374" s="50">
        <f t="shared" si="718"/>
        <v>26351.613859999998</v>
      </c>
      <c r="DX374" s="57">
        <f t="shared" si="719"/>
        <v>11516.153525</v>
      </c>
      <c r="DY374" s="57">
        <f t="shared" si="720"/>
        <v>1132.19328</v>
      </c>
      <c r="DZ374" s="50">
        <f t="shared" si="721"/>
        <v>74877.004487999991</v>
      </c>
      <c r="EA374" s="57">
        <f t="shared" si="722"/>
        <v>19229.985704999999</v>
      </c>
      <c r="EB374" s="57">
        <f t="shared" si="723"/>
        <v>1437.090944</v>
      </c>
      <c r="EC374" s="50">
        <f t="shared" si="724"/>
        <v>34005.151180000001</v>
      </c>
      <c r="ED374" s="57">
        <f t="shared" si="725"/>
        <v>11663.24941</v>
      </c>
      <c r="EE374" s="57">
        <f t="shared" si="726"/>
        <v>998.11776000000009</v>
      </c>
      <c r="EF374" s="50">
        <f t="shared" si="727"/>
        <v>78921.042772000001</v>
      </c>
      <c r="EG374" s="57">
        <f t="shared" si="728"/>
        <v>6979.5447800000002</v>
      </c>
      <c r="EH374" s="57">
        <f t="shared" si="729"/>
        <v>1089.487744</v>
      </c>
      <c r="EI374" s="50">
        <f t="shared" si="730"/>
        <v>155566.89205199998</v>
      </c>
      <c r="EJ374" s="57">
        <f t="shared" si="731"/>
        <v>13347.103924999999</v>
      </c>
      <c r="EK374" s="57">
        <f t="shared" si="732"/>
        <v>2080.156864</v>
      </c>
      <c r="EL374" s="50">
        <f t="shared" si="733"/>
        <v>69922.766055999993</v>
      </c>
      <c r="EM374" s="57">
        <f t="shared" si="734"/>
        <v>28091.261150000002</v>
      </c>
      <c r="EN374" s="57">
        <f t="shared" si="735"/>
        <v>1179.1197119999999</v>
      </c>
      <c r="EO374" s="50">
        <f t="shared" si="736"/>
        <v>62779.259972</v>
      </c>
      <c r="EP374" s="57">
        <f t="shared" si="737"/>
        <v>21523.203400000002</v>
      </c>
      <c r="EQ374" s="57">
        <f t="shared" si="738"/>
        <v>1806.046912</v>
      </c>
      <c r="ER374" s="50">
        <f t="shared" si="739"/>
        <v>30157.514815999999</v>
      </c>
      <c r="ES374" s="57">
        <f t="shared" si="740"/>
        <v>8633.1218600000011</v>
      </c>
      <c r="ET374" s="57">
        <f t="shared" si="741"/>
        <v>816.12265600000001</v>
      </c>
      <c r="EU374" s="50">
        <f t="shared" si="742"/>
        <v>7809.4313439999996</v>
      </c>
      <c r="EV374" s="57">
        <f t="shared" si="743"/>
        <v>3417.29727</v>
      </c>
      <c r="EW374" s="57">
        <f t="shared" si="744"/>
        <v>528.35686399999997</v>
      </c>
      <c r="EX374" s="50">
        <f t="shared" si="745"/>
        <v>151666.472672</v>
      </c>
      <c r="EY374" s="57">
        <f t="shared" si="746"/>
        <v>34959.470795000001</v>
      </c>
      <c r="EZ374" s="57">
        <f t="shared" si="747"/>
        <v>4317.355888</v>
      </c>
      <c r="FA374" s="50">
        <f t="shared" si="748"/>
        <v>98528.705703999993</v>
      </c>
      <c r="FB374" s="57">
        <f t="shared" si="749"/>
        <v>26332.30906</v>
      </c>
      <c r="FC374" s="57">
        <f t="shared" si="750"/>
        <v>2616.458944</v>
      </c>
      <c r="FD374" s="50">
        <f t="shared" si="751"/>
        <v>18111.939559999999</v>
      </c>
      <c r="FE374" s="57">
        <f t="shared" si="752"/>
        <v>3546.0359699999999</v>
      </c>
      <c r="FF374" s="57">
        <f t="shared" si="753"/>
        <v>2425.4013279999999</v>
      </c>
      <c r="FG374" s="50">
        <f t="shared" si="754"/>
        <v>115399.630632</v>
      </c>
      <c r="FH374" s="57">
        <f t="shared" si="755"/>
        <v>13713.0556</v>
      </c>
      <c r="FI374" s="57">
        <f t="shared" si="756"/>
        <v>3884.8381920000002</v>
      </c>
      <c r="FJ374" s="50">
        <f t="shared" si="757"/>
        <v>28821.981759999999</v>
      </c>
      <c r="FK374" s="57">
        <f t="shared" si="758"/>
        <v>6432.1669000000002</v>
      </c>
      <c r="FL374" s="57">
        <f t="shared" si="759"/>
        <v>672.23976000000005</v>
      </c>
      <c r="FM374" s="50">
        <f t="shared" si="760"/>
        <v>88413.39306799999</v>
      </c>
      <c r="FN374" s="57">
        <f t="shared" si="761"/>
        <v>48138.499195000004</v>
      </c>
      <c r="FO374" s="57">
        <f t="shared" si="762"/>
        <v>1091.8464799999999</v>
      </c>
      <c r="FP374" s="50">
        <f t="shared" si="763"/>
        <v>95408.983955999996</v>
      </c>
      <c r="FQ374" s="57">
        <f t="shared" si="764"/>
        <v>17903.977095000002</v>
      </c>
      <c r="FR374" s="57">
        <f t="shared" si="765"/>
        <v>7475.9516800000001</v>
      </c>
      <c r="FS374" s="50">
        <f t="shared" si="766"/>
        <v>13708.240259999999</v>
      </c>
      <c r="FT374" s="57">
        <f t="shared" si="767"/>
        <v>1620.9155949999999</v>
      </c>
      <c r="FU374" s="57">
        <f t="shared" si="768"/>
        <v>1181.85088</v>
      </c>
      <c r="FV374" s="50">
        <f t="shared" si="769"/>
        <v>34420.050235999995</v>
      </c>
      <c r="FW374" s="57">
        <f t="shared" si="770"/>
        <v>7335.4834449999998</v>
      </c>
      <c r="FX374" s="57">
        <f t="shared" si="771"/>
        <v>631.14809600000001</v>
      </c>
      <c r="FY374" s="50">
        <f t="shared" si="772"/>
        <v>367272.817912</v>
      </c>
      <c r="FZ374" s="57">
        <f t="shared" si="773"/>
        <v>82399.681745000009</v>
      </c>
      <c r="GA374" s="57">
        <f t="shared" si="774"/>
        <v>15908.184592000001</v>
      </c>
      <c r="GB374" s="50">
        <f t="shared" si="775"/>
        <v>1760.8659639999998</v>
      </c>
      <c r="GC374" s="57">
        <f t="shared" si="776"/>
        <v>275.357775</v>
      </c>
      <c r="GD374" s="57">
        <f t="shared" si="777"/>
        <v>41.464096000000005</v>
      </c>
      <c r="GE374" s="50">
        <f t="shared" si="778"/>
        <v>41087.281663999995</v>
      </c>
      <c r="GF374" s="57">
        <f t="shared" si="779"/>
        <v>3871.458795</v>
      </c>
      <c r="GG374" s="57">
        <f t="shared" si="780"/>
        <v>999.60748799999999</v>
      </c>
      <c r="GH374" s="50">
        <f t="shared" si="781"/>
        <v>42301.904788</v>
      </c>
      <c r="GI374" s="57">
        <f t="shared" si="782"/>
        <v>4152.2998850000004</v>
      </c>
      <c r="GJ374" s="57">
        <f t="shared" si="783"/>
        <v>1765.203536</v>
      </c>
      <c r="GK374" s="51"/>
    </row>
    <row r="375" spans="1:193" s="45" customFormat="1">
      <c r="A375" s="45" t="s">
        <v>22</v>
      </c>
      <c r="B375" s="46">
        <v>41780</v>
      </c>
      <c r="C375" s="56">
        <v>0.61549500000000001</v>
      </c>
      <c r="D375" s="56">
        <v>0.23789399999999999</v>
      </c>
      <c r="E375" s="56">
        <v>0.122074</v>
      </c>
      <c r="F375" s="48">
        <v>147584</v>
      </c>
      <c r="G375" s="49">
        <v>216066</v>
      </c>
      <c r="H375" s="49">
        <v>43922</v>
      </c>
      <c r="I375" s="49">
        <f t="shared" ref="I375:I380" si="791">I374</f>
        <v>1422153</v>
      </c>
      <c r="J375" s="48">
        <v>658958</v>
      </c>
      <c r="K375" s="48">
        <v>371184</v>
      </c>
      <c r="L375" s="48">
        <v>176152</v>
      </c>
      <c r="M375" s="49">
        <v>173874</v>
      </c>
      <c r="N375" s="49">
        <v>30436</v>
      </c>
      <c r="O375" s="48">
        <v>390989</v>
      </c>
      <c r="P375" s="49">
        <v>331619</v>
      </c>
      <c r="Q375" s="49">
        <v>97654</v>
      </c>
      <c r="R375" s="48">
        <v>423134</v>
      </c>
      <c r="S375" s="49">
        <v>244002</v>
      </c>
      <c r="T375" s="49">
        <v>74818</v>
      </c>
      <c r="U375" s="48">
        <v>188017</v>
      </c>
      <c r="V375" s="49">
        <v>148925</v>
      </c>
      <c r="W375" s="49">
        <v>64174</v>
      </c>
      <c r="X375" s="48">
        <v>32517</v>
      </c>
      <c r="Y375" s="49">
        <v>34910</v>
      </c>
      <c r="Z375" s="49">
        <v>8187</v>
      </c>
      <c r="AA375" s="48">
        <v>464240</v>
      </c>
      <c r="AB375" s="49">
        <v>381967</v>
      </c>
      <c r="AC375" s="49">
        <v>164557</v>
      </c>
      <c r="AD375" s="48">
        <v>211828</v>
      </c>
      <c r="AE375" s="49">
        <v>448223</v>
      </c>
      <c r="AF375" s="49">
        <v>112556</v>
      </c>
      <c r="AG375" s="48">
        <v>44451</v>
      </c>
      <c r="AH375" s="49">
        <v>46857</v>
      </c>
      <c r="AI375" s="49">
        <v>8842</v>
      </c>
      <c r="AJ375" s="48">
        <v>96529</v>
      </c>
      <c r="AK375" s="49">
        <v>82582</v>
      </c>
      <c r="AL375" s="49">
        <v>11588</v>
      </c>
      <c r="AM375" s="48">
        <v>772</v>
      </c>
      <c r="AN375" s="49">
        <v>48859</v>
      </c>
      <c r="AO375" s="49">
        <v>8088</v>
      </c>
      <c r="AP375" s="48">
        <v>122504</v>
      </c>
      <c r="AQ375" s="49">
        <v>29386</v>
      </c>
      <c r="AR375" s="49">
        <v>8282</v>
      </c>
      <c r="AS375" s="48">
        <v>224704</v>
      </c>
      <c r="AT375" s="49">
        <v>52236</v>
      </c>
      <c r="AU375" s="49">
        <v>14497</v>
      </c>
      <c r="AV375" s="48">
        <v>107270</v>
      </c>
      <c r="AW375" s="49">
        <v>113366</v>
      </c>
      <c r="AX375" s="49">
        <v>8806</v>
      </c>
      <c r="AY375" s="48">
        <v>113438</v>
      </c>
      <c r="AZ375" s="49">
        <v>104780</v>
      </c>
      <c r="BA375" s="49">
        <v>16484</v>
      </c>
      <c r="BB375" s="48">
        <v>55244</v>
      </c>
      <c r="BC375" s="49">
        <v>39054</v>
      </c>
      <c r="BD375" s="49">
        <v>7064</v>
      </c>
      <c r="BE375" s="48">
        <v>12381</v>
      </c>
      <c r="BF375" s="49">
        <v>13987</v>
      </c>
      <c r="BG375" s="49">
        <v>3288</v>
      </c>
      <c r="BH375" s="50">
        <v>247284</v>
      </c>
      <c r="BI375" s="50">
        <v>148457</v>
      </c>
      <c r="BJ375" s="50">
        <v>34315</v>
      </c>
      <c r="BK375" s="50">
        <v>155145</v>
      </c>
      <c r="BL375" s="50">
        <v>98669</v>
      </c>
      <c r="BM375" s="50">
        <v>18217</v>
      </c>
      <c r="BN375" s="50">
        <v>29125</v>
      </c>
      <c r="BO375" s="50">
        <v>15512</v>
      </c>
      <c r="BP375" s="50">
        <v>18525</v>
      </c>
      <c r="BQ375" s="50">
        <v>180739</v>
      </c>
      <c r="BR375" s="50">
        <v>55123</v>
      </c>
      <c r="BS375" s="50">
        <v>30132</v>
      </c>
      <c r="BT375" s="50">
        <v>47758</v>
      </c>
      <c r="BU375" s="50">
        <v>27485</v>
      </c>
      <c r="BV375" s="50">
        <v>5430</v>
      </c>
      <c r="BW375" s="50">
        <v>130825</v>
      </c>
      <c r="BX375" s="50">
        <v>197666</v>
      </c>
      <c r="BY375" s="50">
        <v>8470</v>
      </c>
      <c r="BZ375" s="50">
        <v>106105</v>
      </c>
      <c r="CA375" s="50">
        <v>71223</v>
      </c>
      <c r="CB375" s="50">
        <v>53977</v>
      </c>
      <c r="CC375" s="50">
        <v>23000</v>
      </c>
      <c r="CD375" s="50">
        <v>6934</v>
      </c>
      <c r="CE375" s="50">
        <v>9059</v>
      </c>
      <c r="CF375" s="50">
        <v>61215</v>
      </c>
      <c r="CG375" s="50">
        <v>35725</v>
      </c>
      <c r="CH375" s="50">
        <v>5103</v>
      </c>
      <c r="CI375" s="50">
        <v>608243</v>
      </c>
      <c r="CJ375" s="50">
        <v>393594</v>
      </c>
      <c r="CK375" s="50">
        <v>127995</v>
      </c>
      <c r="CL375" s="50">
        <v>2806</v>
      </c>
      <c r="CM375" s="50">
        <v>1248</v>
      </c>
      <c r="CN375" s="50">
        <v>412</v>
      </c>
      <c r="CO375" s="50">
        <v>66243</v>
      </c>
      <c r="CP375" s="50">
        <v>16020</v>
      </c>
      <c r="CQ375" s="50">
        <v>7231</v>
      </c>
      <c r="CR375" s="50">
        <v>68250</v>
      </c>
      <c r="CS375" s="50">
        <v>16471</v>
      </c>
      <c r="CT375" s="50">
        <v>14848</v>
      </c>
      <c r="CU375" s="51"/>
      <c r="CV375" s="50">
        <f t="shared" si="691"/>
        <v>90837.214080000005</v>
      </c>
      <c r="CW375" s="57">
        <f t="shared" si="692"/>
        <v>51400.805004000002</v>
      </c>
      <c r="CX375" s="57">
        <f t="shared" si="693"/>
        <v>5361.7342280000003</v>
      </c>
      <c r="CY375" s="50">
        <f t="shared" si="694"/>
        <v>875328.06073500006</v>
      </c>
      <c r="CZ375" s="57">
        <f t="shared" si="695"/>
        <v>156762.15445199999</v>
      </c>
      <c r="DA375" s="57">
        <f t="shared" si="696"/>
        <v>45311.915615999998</v>
      </c>
      <c r="DB375" s="50">
        <f t="shared" si="697"/>
        <v>108420.67524</v>
      </c>
      <c r="DC375" s="57">
        <f t="shared" si="698"/>
        <v>41363.581356000002</v>
      </c>
      <c r="DD375" s="57">
        <f t="shared" si="699"/>
        <v>3715.4442640000002</v>
      </c>
      <c r="DE375" s="50">
        <f t="shared" si="700"/>
        <v>240651.77455500001</v>
      </c>
      <c r="DF375" s="57">
        <f t="shared" si="701"/>
        <v>78890.170385999998</v>
      </c>
      <c r="DG375" s="57">
        <f t="shared" si="702"/>
        <v>11921.014396</v>
      </c>
      <c r="DH375" s="50">
        <f t="shared" si="703"/>
        <v>260436.86133000001</v>
      </c>
      <c r="DI375" s="57">
        <f t="shared" si="704"/>
        <v>58046.611788000002</v>
      </c>
      <c r="DJ375" s="57">
        <f t="shared" si="705"/>
        <v>9133.3325320000004</v>
      </c>
      <c r="DK375" s="50">
        <f t="shared" si="706"/>
        <v>115723.523415</v>
      </c>
      <c r="DL375" s="57">
        <f t="shared" si="707"/>
        <v>35428.363949999999</v>
      </c>
      <c r="DM375" s="57">
        <f t="shared" si="708"/>
        <v>7833.9768759999997</v>
      </c>
      <c r="DN375" s="50">
        <f t="shared" si="709"/>
        <v>20014.050915</v>
      </c>
      <c r="DO375" s="57">
        <f t="shared" si="710"/>
        <v>8304.8795399999999</v>
      </c>
      <c r="DP375" s="57">
        <f t="shared" si="711"/>
        <v>999.41983800000003</v>
      </c>
      <c r="DQ375" s="50">
        <f t="shared" si="712"/>
        <v>285737.39880000002</v>
      </c>
      <c r="DR375" s="57">
        <f t="shared" si="713"/>
        <v>90867.657498</v>
      </c>
      <c r="DS375" s="57">
        <f t="shared" si="714"/>
        <v>20088.131217999999</v>
      </c>
      <c r="DT375" s="50">
        <f t="shared" si="715"/>
        <v>130379.07486000001</v>
      </c>
      <c r="DU375" s="57">
        <f t="shared" si="716"/>
        <v>106629.562362</v>
      </c>
      <c r="DV375" s="57">
        <f t="shared" si="717"/>
        <v>13740.161144</v>
      </c>
      <c r="DW375" s="50">
        <f t="shared" si="718"/>
        <v>27359.368245000001</v>
      </c>
      <c r="DX375" s="57">
        <f t="shared" si="719"/>
        <v>11146.999158000001</v>
      </c>
      <c r="DY375" s="57">
        <f t="shared" si="720"/>
        <v>1079.3783080000001</v>
      </c>
      <c r="DZ375" s="50">
        <f t="shared" si="721"/>
        <v>59413.116855</v>
      </c>
      <c r="EA375" s="57">
        <f t="shared" si="722"/>
        <v>19645.762308000001</v>
      </c>
      <c r="EB375" s="57">
        <f t="shared" si="723"/>
        <v>1414.5935119999999</v>
      </c>
      <c r="EC375" s="50">
        <f t="shared" si="724"/>
        <v>475.16214000000002</v>
      </c>
      <c r="ED375" s="57">
        <f t="shared" si="725"/>
        <v>11623.262945999999</v>
      </c>
      <c r="EE375" s="57">
        <f t="shared" si="726"/>
        <v>987.33451200000002</v>
      </c>
      <c r="EF375" s="50">
        <f t="shared" si="727"/>
        <v>75400.599480000004</v>
      </c>
      <c r="EG375" s="57">
        <f t="shared" si="728"/>
        <v>6990.7530839999999</v>
      </c>
      <c r="EH375" s="57">
        <f t="shared" si="729"/>
        <v>1011.016868</v>
      </c>
      <c r="EI375" s="50">
        <f t="shared" si="730"/>
        <v>138304.18848000001</v>
      </c>
      <c r="EJ375" s="57">
        <f t="shared" si="731"/>
        <v>12426.630983999999</v>
      </c>
      <c r="EK375" s="57">
        <f t="shared" si="732"/>
        <v>1769.706778</v>
      </c>
      <c r="EL375" s="50">
        <f t="shared" si="733"/>
        <v>66024.148650000003</v>
      </c>
      <c r="EM375" s="57">
        <f t="shared" si="734"/>
        <v>26969.091204</v>
      </c>
      <c r="EN375" s="57">
        <f t="shared" si="735"/>
        <v>1074.9836439999999</v>
      </c>
      <c r="EO375" s="50">
        <f t="shared" si="736"/>
        <v>69820.521810000006</v>
      </c>
      <c r="EP375" s="57">
        <f t="shared" si="737"/>
        <v>24926.533319999999</v>
      </c>
      <c r="EQ375" s="57">
        <f t="shared" si="738"/>
        <v>2012.267816</v>
      </c>
      <c r="ER375" s="50">
        <f t="shared" si="739"/>
        <v>34002.405780000001</v>
      </c>
      <c r="ES375" s="57">
        <f t="shared" si="740"/>
        <v>9290.7122760000002</v>
      </c>
      <c r="ET375" s="57">
        <f t="shared" si="741"/>
        <v>862.330736</v>
      </c>
      <c r="EU375" s="50">
        <f t="shared" si="742"/>
        <v>7620.4435949999997</v>
      </c>
      <c r="EV375" s="57">
        <f t="shared" si="743"/>
        <v>3327.423378</v>
      </c>
      <c r="EW375" s="57">
        <f t="shared" si="744"/>
        <v>401.37931200000003</v>
      </c>
      <c r="EX375" s="50">
        <f t="shared" si="745"/>
        <v>152202.06557999999</v>
      </c>
      <c r="EY375" s="57">
        <f t="shared" si="746"/>
        <v>35317.029558000002</v>
      </c>
      <c r="EZ375" s="57">
        <f t="shared" si="747"/>
        <v>4188.9693100000004</v>
      </c>
      <c r="FA375" s="50">
        <f t="shared" si="748"/>
        <v>95490.971774999998</v>
      </c>
      <c r="FB375" s="57">
        <f t="shared" si="749"/>
        <v>23472.763085999999</v>
      </c>
      <c r="FC375" s="57">
        <f t="shared" si="750"/>
        <v>2223.8220580000002</v>
      </c>
      <c r="FD375" s="50">
        <f t="shared" si="751"/>
        <v>17926.291874999999</v>
      </c>
      <c r="FE375" s="57">
        <f t="shared" si="752"/>
        <v>3690.2117279999998</v>
      </c>
      <c r="FF375" s="57">
        <f t="shared" si="753"/>
        <v>2261.42085</v>
      </c>
      <c r="FG375" s="50">
        <f t="shared" si="754"/>
        <v>111243.950805</v>
      </c>
      <c r="FH375" s="57">
        <f t="shared" si="755"/>
        <v>13113.430962</v>
      </c>
      <c r="FI375" s="57">
        <f t="shared" si="756"/>
        <v>3678.333768</v>
      </c>
      <c r="FJ375" s="50">
        <f t="shared" si="757"/>
        <v>29394.81021</v>
      </c>
      <c r="FK375" s="57">
        <f t="shared" si="758"/>
        <v>6538.5165900000002</v>
      </c>
      <c r="FL375" s="57">
        <f t="shared" si="759"/>
        <v>662.86181999999997</v>
      </c>
      <c r="FM375" s="50">
        <f t="shared" si="760"/>
        <v>80522.133375000005</v>
      </c>
      <c r="FN375" s="57">
        <f t="shared" si="761"/>
        <v>47023.555403999999</v>
      </c>
      <c r="FO375" s="57">
        <f t="shared" si="762"/>
        <v>1033.96678</v>
      </c>
      <c r="FP375" s="50">
        <f t="shared" si="763"/>
        <v>65307.096975</v>
      </c>
      <c r="FQ375" s="57">
        <f t="shared" si="764"/>
        <v>16943.524362</v>
      </c>
      <c r="FR375" s="57">
        <f t="shared" si="765"/>
        <v>6589.188298</v>
      </c>
      <c r="FS375" s="50">
        <f t="shared" si="766"/>
        <v>14156.385</v>
      </c>
      <c r="FT375" s="57">
        <f t="shared" si="767"/>
        <v>1649.556996</v>
      </c>
      <c r="FU375" s="57">
        <f t="shared" si="768"/>
        <v>1105.8683659999999</v>
      </c>
      <c r="FV375" s="50">
        <f t="shared" si="769"/>
        <v>37677.526425000004</v>
      </c>
      <c r="FW375" s="57">
        <f t="shared" si="770"/>
        <v>8498.7631500000007</v>
      </c>
      <c r="FX375" s="57">
        <f t="shared" si="771"/>
        <v>622.943622</v>
      </c>
      <c r="FY375" s="50">
        <f t="shared" si="772"/>
        <v>374370.52528499998</v>
      </c>
      <c r="FZ375" s="57">
        <f t="shared" si="773"/>
        <v>93633.651035999996</v>
      </c>
      <c r="GA375" s="57">
        <f t="shared" si="774"/>
        <v>15624.861629999999</v>
      </c>
      <c r="GB375" s="50">
        <f t="shared" si="775"/>
        <v>1727.07897</v>
      </c>
      <c r="GC375" s="57">
        <f t="shared" si="776"/>
        <v>296.89171199999998</v>
      </c>
      <c r="GD375" s="57">
        <f t="shared" si="777"/>
        <v>50.294488000000001</v>
      </c>
      <c r="GE375" s="50">
        <f t="shared" si="778"/>
        <v>40772.235285000002</v>
      </c>
      <c r="GF375" s="57">
        <f t="shared" si="779"/>
        <v>3811.0618799999997</v>
      </c>
      <c r="GG375" s="57">
        <f t="shared" si="780"/>
        <v>882.71709399999997</v>
      </c>
      <c r="GH375" s="50">
        <f t="shared" si="781"/>
        <v>42007.533750000002</v>
      </c>
      <c r="GI375" s="57">
        <f t="shared" si="782"/>
        <v>3918.3520739999999</v>
      </c>
      <c r="GJ375" s="57">
        <f t="shared" si="783"/>
        <v>1812.554752</v>
      </c>
      <c r="GK375" s="51"/>
    </row>
    <row r="376" spans="1:193" s="45" customFormat="1">
      <c r="A376" s="45" t="s">
        <v>22</v>
      </c>
      <c r="B376" s="46">
        <v>41779</v>
      </c>
      <c r="C376" s="56">
        <v>0.61672899999999997</v>
      </c>
      <c r="D376" s="56">
        <v>0.23714399999999999</v>
      </c>
      <c r="E376" s="56">
        <v>0.121488</v>
      </c>
      <c r="F376" s="48">
        <v>155726</v>
      </c>
      <c r="G376" s="49">
        <v>223608</v>
      </c>
      <c r="H376" s="49">
        <v>47078</v>
      </c>
      <c r="I376" s="49">
        <f t="shared" si="791"/>
        <v>1422153</v>
      </c>
      <c r="J376" s="48">
        <v>643184</v>
      </c>
      <c r="K376" s="48">
        <v>367042</v>
      </c>
      <c r="L376" s="48">
        <v>167222</v>
      </c>
      <c r="M376" s="49">
        <v>155817</v>
      </c>
      <c r="N376" s="49">
        <v>28180</v>
      </c>
      <c r="O376" s="48">
        <v>410768</v>
      </c>
      <c r="P376" s="49">
        <v>331364</v>
      </c>
      <c r="Q376" s="49">
        <v>100988</v>
      </c>
      <c r="R376" s="48">
        <v>418711</v>
      </c>
      <c r="S376" s="49">
        <v>230435</v>
      </c>
      <c r="T376" s="49">
        <v>73313</v>
      </c>
      <c r="U376" s="48">
        <v>182291</v>
      </c>
      <c r="V376" s="49">
        <v>141242</v>
      </c>
      <c r="W376" s="49">
        <v>62000</v>
      </c>
      <c r="X376" s="48">
        <v>35308</v>
      </c>
      <c r="Y376" s="49">
        <v>36580</v>
      </c>
      <c r="Z376" s="49">
        <v>8928</v>
      </c>
      <c r="AA376" s="48">
        <v>392632</v>
      </c>
      <c r="AB376" s="49">
        <v>355685</v>
      </c>
      <c r="AC376" s="49">
        <v>163899</v>
      </c>
      <c r="AD376" s="48">
        <v>214692</v>
      </c>
      <c r="AE376" s="49">
        <v>484977</v>
      </c>
      <c r="AF376" s="49">
        <v>118808</v>
      </c>
      <c r="AG376" s="48">
        <v>46298</v>
      </c>
      <c r="AH376" s="49">
        <v>47519</v>
      </c>
      <c r="AI376" s="49">
        <v>9281</v>
      </c>
      <c r="AJ376" s="48">
        <v>105273</v>
      </c>
      <c r="AK376" s="49">
        <v>85863</v>
      </c>
      <c r="AL376" s="49">
        <v>12549</v>
      </c>
      <c r="AM376" s="48">
        <v>57431</v>
      </c>
      <c r="AN376" s="49">
        <v>50475</v>
      </c>
      <c r="AO376" s="49">
        <v>8424</v>
      </c>
      <c r="AP376" s="48">
        <v>127703</v>
      </c>
      <c r="AQ376" s="49">
        <v>29585</v>
      </c>
      <c r="AR376" s="49">
        <v>8819</v>
      </c>
      <c r="AS376" s="48">
        <v>236303</v>
      </c>
      <c r="AT376" s="49">
        <v>48984</v>
      </c>
      <c r="AU376" s="49">
        <v>14736</v>
      </c>
      <c r="AV376" s="48">
        <v>108351</v>
      </c>
      <c r="AW376" s="49">
        <v>110254</v>
      </c>
      <c r="AX376" s="49">
        <v>10398</v>
      </c>
      <c r="AY376" s="48">
        <v>100238</v>
      </c>
      <c r="AZ376" s="49">
        <v>87925</v>
      </c>
      <c r="BA376" s="49">
        <v>14440</v>
      </c>
      <c r="BB376" s="48">
        <v>50828</v>
      </c>
      <c r="BC376" s="49">
        <v>35379</v>
      </c>
      <c r="BD376" s="49">
        <v>6378</v>
      </c>
      <c r="BE376" s="48">
        <v>13574</v>
      </c>
      <c r="BF376" s="49">
        <v>15187</v>
      </c>
      <c r="BG376" s="49">
        <v>3418</v>
      </c>
      <c r="BH376" s="50">
        <v>251159</v>
      </c>
      <c r="BI376" s="50">
        <v>143216</v>
      </c>
      <c r="BJ376" s="50">
        <v>33780</v>
      </c>
      <c r="BK376" s="50">
        <v>135609</v>
      </c>
      <c r="BL376" s="50">
        <v>98548</v>
      </c>
      <c r="BM376" s="50">
        <v>17681</v>
      </c>
      <c r="BN376" s="50">
        <v>29117</v>
      </c>
      <c r="BO376" s="50">
        <v>16556</v>
      </c>
      <c r="BP376" s="50">
        <v>18760</v>
      </c>
      <c r="BQ376" s="50">
        <v>175152</v>
      </c>
      <c r="BR376" s="50">
        <v>53934</v>
      </c>
      <c r="BS376" s="50">
        <v>29166</v>
      </c>
      <c r="BT376" s="50">
        <v>47106</v>
      </c>
      <c r="BU376" s="50">
        <v>27389</v>
      </c>
      <c r="BV376" s="50">
        <v>5565</v>
      </c>
      <c r="BW376" s="50">
        <v>127262</v>
      </c>
      <c r="BX376" s="50">
        <v>211834</v>
      </c>
      <c r="BY376" s="50">
        <v>9066</v>
      </c>
      <c r="BZ376" s="50">
        <v>82832</v>
      </c>
      <c r="CA376" s="50">
        <v>69210</v>
      </c>
      <c r="CB376" s="50">
        <v>54577</v>
      </c>
      <c r="CC376" s="50">
        <v>24101</v>
      </c>
      <c r="CD376" s="50">
        <v>7222</v>
      </c>
      <c r="CE376" s="50">
        <v>8836</v>
      </c>
      <c r="CF376" s="50">
        <v>62254</v>
      </c>
      <c r="CG376" s="50">
        <v>33003</v>
      </c>
      <c r="CH376" s="50">
        <v>5396</v>
      </c>
      <c r="CI376" s="50">
        <v>592050</v>
      </c>
      <c r="CJ376" s="50">
        <v>351070</v>
      </c>
      <c r="CK376" s="50">
        <v>128742</v>
      </c>
      <c r="CL376" s="50">
        <v>2878</v>
      </c>
      <c r="CM376" s="50">
        <v>1207</v>
      </c>
      <c r="CN376" s="50">
        <v>330</v>
      </c>
      <c r="CO376" s="50">
        <v>63446</v>
      </c>
      <c r="CP376" s="50">
        <v>15355</v>
      </c>
      <c r="CQ376" s="50">
        <v>7244</v>
      </c>
      <c r="CR376" s="50">
        <v>66112</v>
      </c>
      <c r="CS376" s="50">
        <v>16060</v>
      </c>
      <c r="CT376" s="50">
        <v>13913</v>
      </c>
      <c r="CU376" s="51"/>
      <c r="CV376" s="50">
        <f t="shared" si="691"/>
        <v>96040.740253999989</v>
      </c>
      <c r="CW376" s="57">
        <f t="shared" si="692"/>
        <v>53027.295551999996</v>
      </c>
      <c r="CX376" s="57">
        <f t="shared" si="693"/>
        <v>5719.4120640000001</v>
      </c>
      <c r="CY376" s="50">
        <f t="shared" si="694"/>
        <v>877082.99753699999</v>
      </c>
      <c r="CZ376" s="57">
        <f t="shared" si="695"/>
        <v>152527.22649599999</v>
      </c>
      <c r="DA376" s="57">
        <f t="shared" si="696"/>
        <v>44591.198495999997</v>
      </c>
      <c r="DB376" s="50">
        <f t="shared" si="697"/>
        <v>103130.656838</v>
      </c>
      <c r="DC376" s="57">
        <f t="shared" si="698"/>
        <v>36951.066648</v>
      </c>
      <c r="DD376" s="57">
        <f t="shared" si="699"/>
        <v>3423.5318400000001</v>
      </c>
      <c r="DE376" s="50">
        <f t="shared" si="700"/>
        <v>253332.53787199999</v>
      </c>
      <c r="DF376" s="57">
        <f t="shared" si="701"/>
        <v>78580.984415999992</v>
      </c>
      <c r="DG376" s="57">
        <f t="shared" si="702"/>
        <v>12268.830144</v>
      </c>
      <c r="DH376" s="50">
        <f t="shared" si="703"/>
        <v>258231.216319</v>
      </c>
      <c r="DI376" s="57">
        <f t="shared" si="704"/>
        <v>54646.27764</v>
      </c>
      <c r="DJ376" s="57">
        <f t="shared" si="705"/>
        <v>8906.6497440000003</v>
      </c>
      <c r="DK376" s="50">
        <f t="shared" si="706"/>
        <v>112424.14613899999</v>
      </c>
      <c r="DL376" s="57">
        <f t="shared" si="707"/>
        <v>33494.692847999999</v>
      </c>
      <c r="DM376" s="57">
        <f t="shared" si="708"/>
        <v>7532.2560000000003</v>
      </c>
      <c r="DN376" s="50">
        <f t="shared" si="709"/>
        <v>21775.467531999999</v>
      </c>
      <c r="DO376" s="57">
        <f t="shared" si="710"/>
        <v>8674.7275200000004</v>
      </c>
      <c r="DP376" s="57">
        <f t="shared" si="711"/>
        <v>1084.6448640000001</v>
      </c>
      <c r="DQ376" s="50">
        <f t="shared" si="712"/>
        <v>242147.54072799999</v>
      </c>
      <c r="DR376" s="57">
        <f t="shared" si="713"/>
        <v>84348.563639999993</v>
      </c>
      <c r="DS376" s="57">
        <f t="shared" si="714"/>
        <v>19911.761712</v>
      </c>
      <c r="DT376" s="50">
        <f t="shared" si="715"/>
        <v>132406.78246799999</v>
      </c>
      <c r="DU376" s="57">
        <f t="shared" si="716"/>
        <v>115009.38568799999</v>
      </c>
      <c r="DV376" s="57">
        <f t="shared" si="717"/>
        <v>14433.746304</v>
      </c>
      <c r="DW376" s="50">
        <f t="shared" si="718"/>
        <v>28553.319241999998</v>
      </c>
      <c r="DX376" s="57">
        <f t="shared" si="719"/>
        <v>11268.845735999999</v>
      </c>
      <c r="DY376" s="57">
        <f t="shared" si="720"/>
        <v>1127.5301279999999</v>
      </c>
      <c r="DZ376" s="50">
        <f t="shared" si="721"/>
        <v>64924.912016999995</v>
      </c>
      <c r="EA376" s="57">
        <f t="shared" si="722"/>
        <v>20361.895271999998</v>
      </c>
      <c r="EB376" s="57">
        <f t="shared" si="723"/>
        <v>1524.5529119999999</v>
      </c>
      <c r="EC376" s="50">
        <f t="shared" si="724"/>
        <v>35419.363198999999</v>
      </c>
      <c r="ED376" s="57">
        <f t="shared" si="725"/>
        <v>11969.8434</v>
      </c>
      <c r="EE376" s="57">
        <f t="shared" si="726"/>
        <v>1023.414912</v>
      </c>
      <c r="EF376" s="50">
        <f t="shared" si="727"/>
        <v>78758.143486999994</v>
      </c>
      <c r="EG376" s="57">
        <f t="shared" si="728"/>
        <v>7015.90524</v>
      </c>
      <c r="EH376" s="57">
        <f t="shared" si="729"/>
        <v>1071.4026719999999</v>
      </c>
      <c r="EI376" s="50">
        <f t="shared" si="730"/>
        <v>145734.91288699998</v>
      </c>
      <c r="EJ376" s="57">
        <f t="shared" si="731"/>
        <v>11616.261696</v>
      </c>
      <c r="EK376" s="57">
        <f t="shared" si="732"/>
        <v>1790.2471679999999</v>
      </c>
      <c r="EL376" s="50">
        <f t="shared" si="733"/>
        <v>66823.203878999993</v>
      </c>
      <c r="EM376" s="57">
        <f t="shared" si="734"/>
        <v>26146.074575999999</v>
      </c>
      <c r="EN376" s="57">
        <f t="shared" si="735"/>
        <v>1263.2322240000001</v>
      </c>
      <c r="EO376" s="50">
        <f t="shared" si="736"/>
        <v>61819.681501999999</v>
      </c>
      <c r="EP376" s="57">
        <f t="shared" si="737"/>
        <v>20850.886200000001</v>
      </c>
      <c r="EQ376" s="57">
        <f t="shared" si="738"/>
        <v>1754.2867200000001</v>
      </c>
      <c r="ER376" s="50">
        <f t="shared" si="739"/>
        <v>31347.101611999999</v>
      </c>
      <c r="ES376" s="57">
        <f t="shared" si="740"/>
        <v>8389.9175759999998</v>
      </c>
      <c r="ET376" s="57">
        <f t="shared" si="741"/>
        <v>774.85046399999999</v>
      </c>
      <c r="EU376" s="50">
        <f t="shared" si="742"/>
        <v>8371.4794459999994</v>
      </c>
      <c r="EV376" s="57">
        <f t="shared" si="743"/>
        <v>3601.505928</v>
      </c>
      <c r="EW376" s="57">
        <f t="shared" si="744"/>
        <v>415.24598400000002</v>
      </c>
      <c r="EX376" s="50">
        <f t="shared" si="745"/>
        <v>154897.03891099998</v>
      </c>
      <c r="EY376" s="57">
        <f t="shared" si="746"/>
        <v>33962.815104000001</v>
      </c>
      <c r="EZ376" s="57">
        <f t="shared" si="747"/>
        <v>4103.8646399999998</v>
      </c>
      <c r="FA376" s="50">
        <f t="shared" si="748"/>
        <v>83634.002960999991</v>
      </c>
      <c r="FB376" s="57">
        <f t="shared" si="749"/>
        <v>23370.066911999998</v>
      </c>
      <c r="FC376" s="57">
        <f t="shared" si="750"/>
        <v>2148.0293280000001</v>
      </c>
      <c r="FD376" s="50">
        <f t="shared" si="751"/>
        <v>17957.298293</v>
      </c>
      <c r="FE376" s="57">
        <f t="shared" si="752"/>
        <v>3926.1560639999998</v>
      </c>
      <c r="FF376" s="57">
        <f t="shared" si="753"/>
        <v>2279.1148800000001</v>
      </c>
      <c r="FG376" s="50">
        <f t="shared" si="754"/>
        <v>108021.31780799999</v>
      </c>
      <c r="FH376" s="57">
        <f t="shared" si="755"/>
        <v>12790.124496</v>
      </c>
      <c r="FI376" s="57">
        <f t="shared" si="756"/>
        <v>3543.3190079999999</v>
      </c>
      <c r="FJ376" s="50">
        <f t="shared" si="757"/>
        <v>29051.636274</v>
      </c>
      <c r="FK376" s="57">
        <f t="shared" si="758"/>
        <v>6495.1370159999997</v>
      </c>
      <c r="FL376" s="57">
        <f t="shared" si="759"/>
        <v>676.08072000000004</v>
      </c>
      <c r="FM376" s="50">
        <f t="shared" si="760"/>
        <v>78486.165997999997</v>
      </c>
      <c r="FN376" s="57">
        <f t="shared" si="761"/>
        <v>50235.162096</v>
      </c>
      <c r="FO376" s="57">
        <f t="shared" si="762"/>
        <v>1101.410208</v>
      </c>
      <c r="FP376" s="50">
        <f t="shared" si="763"/>
        <v>51084.896527999997</v>
      </c>
      <c r="FQ376" s="57">
        <f t="shared" si="764"/>
        <v>16412.736239999998</v>
      </c>
      <c r="FR376" s="57">
        <f t="shared" si="765"/>
        <v>6630.4505760000002</v>
      </c>
      <c r="FS376" s="50">
        <f t="shared" si="766"/>
        <v>14863.785629</v>
      </c>
      <c r="FT376" s="57">
        <f t="shared" si="767"/>
        <v>1712.6539679999998</v>
      </c>
      <c r="FU376" s="57">
        <f t="shared" si="768"/>
        <v>1073.4679679999999</v>
      </c>
      <c r="FV376" s="50">
        <f t="shared" si="769"/>
        <v>38393.847166</v>
      </c>
      <c r="FW376" s="57">
        <f t="shared" si="770"/>
        <v>7826.4634319999996</v>
      </c>
      <c r="FX376" s="57">
        <f t="shared" si="771"/>
        <v>655.54924800000003</v>
      </c>
      <c r="FY376" s="50">
        <f t="shared" si="772"/>
        <v>365134.40444999997</v>
      </c>
      <c r="FZ376" s="57">
        <f t="shared" si="773"/>
        <v>83254.144079999998</v>
      </c>
      <c r="GA376" s="57">
        <f t="shared" si="774"/>
        <v>15640.608096</v>
      </c>
      <c r="GB376" s="50">
        <f t="shared" si="775"/>
        <v>1774.946062</v>
      </c>
      <c r="GC376" s="57">
        <f t="shared" si="776"/>
        <v>286.23280799999998</v>
      </c>
      <c r="GD376" s="57">
        <f t="shared" si="777"/>
        <v>40.09104</v>
      </c>
      <c r="GE376" s="50">
        <f t="shared" si="778"/>
        <v>39128.988133999999</v>
      </c>
      <c r="GF376" s="57">
        <f t="shared" si="779"/>
        <v>3641.3461199999997</v>
      </c>
      <c r="GG376" s="57">
        <f t="shared" si="780"/>
        <v>880.05907200000001</v>
      </c>
      <c r="GH376" s="50">
        <f t="shared" si="781"/>
        <v>40773.187647999999</v>
      </c>
      <c r="GI376" s="57">
        <f t="shared" si="782"/>
        <v>3808.5326399999999</v>
      </c>
      <c r="GJ376" s="57">
        <f t="shared" si="783"/>
        <v>1690.2625439999999</v>
      </c>
      <c r="GK376" s="51"/>
    </row>
    <row r="377" spans="1:193" s="45" customFormat="1">
      <c r="A377" s="45" t="s">
        <v>22</v>
      </c>
      <c r="B377" s="46">
        <v>41778</v>
      </c>
      <c r="C377" s="56">
        <v>0.61556299999999997</v>
      </c>
      <c r="D377" s="56">
        <v>0.24201400000000001</v>
      </c>
      <c r="E377" s="56">
        <v>0.118823</v>
      </c>
      <c r="F377" s="48">
        <v>77487</v>
      </c>
      <c r="G377" s="49">
        <v>102501</v>
      </c>
      <c r="H377" s="49">
        <v>21555</v>
      </c>
      <c r="I377" s="49">
        <f t="shared" si="791"/>
        <v>1422153</v>
      </c>
      <c r="J377" s="48">
        <v>589007</v>
      </c>
      <c r="K377" s="48">
        <v>406136</v>
      </c>
      <c r="L377" s="48">
        <v>147808</v>
      </c>
      <c r="M377" s="49">
        <v>109652</v>
      </c>
      <c r="N377" s="49">
        <v>22543</v>
      </c>
      <c r="O377" s="48">
        <v>356922</v>
      </c>
      <c r="P377" s="49">
        <v>232605</v>
      </c>
      <c r="Q377" s="49">
        <v>79459</v>
      </c>
      <c r="R377" s="48">
        <v>362305</v>
      </c>
      <c r="S377" s="49">
        <v>160678</v>
      </c>
      <c r="T377" s="49">
        <v>57203</v>
      </c>
      <c r="U377" s="48">
        <v>173664</v>
      </c>
      <c r="V377" s="49">
        <v>129784</v>
      </c>
      <c r="W377" s="49">
        <v>64674</v>
      </c>
      <c r="X377" s="48">
        <v>26233</v>
      </c>
      <c r="Y377" s="49">
        <v>22258</v>
      </c>
      <c r="Z377" s="49">
        <v>5511</v>
      </c>
      <c r="AA377" s="48">
        <v>526942</v>
      </c>
      <c r="AB377" s="49">
        <v>402977</v>
      </c>
      <c r="AC377" s="49">
        <v>213073</v>
      </c>
      <c r="AD377" s="48">
        <v>285132</v>
      </c>
      <c r="AE377" s="49">
        <v>582353</v>
      </c>
      <c r="AF377" s="49">
        <v>157065</v>
      </c>
      <c r="AG377" s="48">
        <v>37571</v>
      </c>
      <c r="AH377" s="49">
        <v>25670</v>
      </c>
      <c r="AI377" s="49">
        <v>6885</v>
      </c>
      <c r="AJ377" s="48">
        <v>67473</v>
      </c>
      <c r="AK377" s="49">
        <v>37269</v>
      </c>
      <c r="AL377" s="49">
        <v>5705</v>
      </c>
      <c r="AM377" s="48">
        <v>37920</v>
      </c>
      <c r="AN377" s="49">
        <v>26176</v>
      </c>
      <c r="AO377" s="49">
        <v>4839</v>
      </c>
      <c r="AP377" s="48">
        <v>145733</v>
      </c>
      <c r="AQ377" s="49">
        <v>31791</v>
      </c>
      <c r="AR377" s="49">
        <v>9429</v>
      </c>
      <c r="AS377" s="48">
        <v>237852</v>
      </c>
      <c r="AT377" s="49">
        <v>41610</v>
      </c>
      <c r="AU377" s="49">
        <v>12268</v>
      </c>
      <c r="AV377" s="48">
        <v>111531</v>
      </c>
      <c r="AW377" s="49">
        <v>99315</v>
      </c>
      <c r="AX377" s="49">
        <v>13376</v>
      </c>
      <c r="AY377" s="48">
        <v>120877</v>
      </c>
      <c r="AZ377" s="49">
        <v>69145</v>
      </c>
      <c r="BA377" s="49">
        <v>14056</v>
      </c>
      <c r="BB377" s="48">
        <v>45223</v>
      </c>
      <c r="BC377" s="49">
        <v>20043</v>
      </c>
      <c r="BD377" s="49">
        <v>3553</v>
      </c>
      <c r="BE377" s="48">
        <v>10525</v>
      </c>
      <c r="BF377" s="49">
        <v>9702</v>
      </c>
      <c r="BG377" s="49">
        <v>2354</v>
      </c>
      <c r="BH377" s="50">
        <v>241905</v>
      </c>
      <c r="BI377" s="50">
        <v>131187</v>
      </c>
      <c r="BJ377" s="50">
        <v>34842</v>
      </c>
      <c r="BK377" s="50">
        <v>144304</v>
      </c>
      <c r="BL377" s="50">
        <v>50395</v>
      </c>
      <c r="BM377" s="50">
        <v>10664</v>
      </c>
      <c r="BN377" s="50">
        <v>28586</v>
      </c>
      <c r="BO377" s="50">
        <v>23253</v>
      </c>
      <c r="BP377" s="50">
        <v>21071</v>
      </c>
      <c r="BQ377" s="50">
        <v>178338</v>
      </c>
      <c r="BR377" s="50">
        <v>98324</v>
      </c>
      <c r="BS377" s="50">
        <v>43700</v>
      </c>
      <c r="BT377" s="50">
        <v>47394</v>
      </c>
      <c r="BU377" s="50">
        <v>28270</v>
      </c>
      <c r="BV377" s="50">
        <v>6372</v>
      </c>
      <c r="BW377" s="50">
        <v>154695</v>
      </c>
      <c r="BX377" s="50">
        <v>172733</v>
      </c>
      <c r="BY377" s="50">
        <v>7573</v>
      </c>
      <c r="BZ377" s="50">
        <v>75351</v>
      </c>
      <c r="CA377" s="50">
        <v>111689</v>
      </c>
      <c r="CB377" s="50">
        <v>88509</v>
      </c>
      <c r="CC377" s="50">
        <v>24530</v>
      </c>
      <c r="CD377" s="50">
        <v>3274</v>
      </c>
      <c r="CE377" s="50">
        <v>4841</v>
      </c>
      <c r="CF377" s="50">
        <v>60042</v>
      </c>
      <c r="CG377" s="50">
        <v>32518</v>
      </c>
      <c r="CH377" s="50">
        <v>6241</v>
      </c>
      <c r="CI377" s="50">
        <v>582741</v>
      </c>
      <c r="CJ377" s="50">
        <v>429230</v>
      </c>
      <c r="CK377" s="50">
        <v>163928</v>
      </c>
      <c r="CL377" s="50">
        <v>3361</v>
      </c>
      <c r="CM377" s="50">
        <v>1130</v>
      </c>
      <c r="CN377" s="50">
        <v>469</v>
      </c>
      <c r="CO377" s="50">
        <v>61406</v>
      </c>
      <c r="CP377" s="50">
        <v>30065</v>
      </c>
      <c r="CQ377" s="50">
        <v>11531</v>
      </c>
      <c r="CR377" s="50">
        <v>60985</v>
      </c>
      <c r="CS377" s="50">
        <v>19578</v>
      </c>
      <c r="CT377" s="50">
        <v>20649</v>
      </c>
      <c r="CU377" s="51"/>
      <c r="CV377" s="50">
        <f t="shared" si="691"/>
        <v>47698.130181</v>
      </c>
      <c r="CW377" s="57">
        <f t="shared" si="692"/>
        <v>24806.677014000001</v>
      </c>
      <c r="CX377" s="57">
        <f t="shared" si="693"/>
        <v>2561.229765</v>
      </c>
      <c r="CY377" s="50">
        <f t="shared" si="694"/>
        <v>875424.767139</v>
      </c>
      <c r="CZ377" s="57">
        <f t="shared" si="695"/>
        <v>142547.94009799999</v>
      </c>
      <c r="DA377" s="57">
        <f t="shared" si="696"/>
        <v>48258.297928</v>
      </c>
      <c r="DB377" s="50">
        <f t="shared" si="697"/>
        <v>90985.135903999995</v>
      </c>
      <c r="DC377" s="57">
        <f t="shared" si="698"/>
        <v>26537.319127999999</v>
      </c>
      <c r="DD377" s="57">
        <f t="shared" si="699"/>
        <v>2678.6268890000001</v>
      </c>
      <c r="DE377" s="50">
        <f t="shared" si="700"/>
        <v>219707.977086</v>
      </c>
      <c r="DF377" s="57">
        <f t="shared" si="701"/>
        <v>56293.666470000004</v>
      </c>
      <c r="DG377" s="57">
        <f t="shared" si="702"/>
        <v>9441.5567570000003</v>
      </c>
      <c r="DH377" s="50">
        <f t="shared" si="703"/>
        <v>223021.552715</v>
      </c>
      <c r="DI377" s="57">
        <f t="shared" si="704"/>
        <v>38886.325492000004</v>
      </c>
      <c r="DJ377" s="57">
        <f t="shared" si="705"/>
        <v>6797.0320689999999</v>
      </c>
      <c r="DK377" s="50">
        <f t="shared" si="706"/>
        <v>106901.13283199999</v>
      </c>
      <c r="DL377" s="57">
        <f t="shared" si="707"/>
        <v>31409.544976000001</v>
      </c>
      <c r="DM377" s="57">
        <f t="shared" si="708"/>
        <v>7684.7587020000001</v>
      </c>
      <c r="DN377" s="50">
        <f t="shared" si="709"/>
        <v>16148.064178999999</v>
      </c>
      <c r="DO377" s="57">
        <f t="shared" si="710"/>
        <v>5386.7476120000001</v>
      </c>
      <c r="DP377" s="57">
        <f t="shared" si="711"/>
        <v>654.83355299999994</v>
      </c>
      <c r="DQ377" s="50">
        <f t="shared" si="712"/>
        <v>324365.99834599998</v>
      </c>
      <c r="DR377" s="57">
        <f t="shared" si="713"/>
        <v>97526.075678000008</v>
      </c>
      <c r="DS377" s="57">
        <f t="shared" si="714"/>
        <v>25317.973078999999</v>
      </c>
      <c r="DT377" s="50">
        <f t="shared" si="715"/>
        <v>175516.70931599999</v>
      </c>
      <c r="DU377" s="57">
        <f t="shared" si="716"/>
        <v>140937.57894199999</v>
      </c>
      <c r="DV377" s="57">
        <f t="shared" si="717"/>
        <v>18662.934495000001</v>
      </c>
      <c r="DW377" s="50">
        <f t="shared" si="718"/>
        <v>23127.317472999999</v>
      </c>
      <c r="DX377" s="57">
        <f t="shared" si="719"/>
        <v>6212.4993800000002</v>
      </c>
      <c r="DY377" s="57">
        <f t="shared" si="720"/>
        <v>818.09635500000002</v>
      </c>
      <c r="DZ377" s="50">
        <f t="shared" si="721"/>
        <v>41533.882298999997</v>
      </c>
      <c r="EA377" s="57">
        <f t="shared" si="722"/>
        <v>9019.6197659999998</v>
      </c>
      <c r="EB377" s="57">
        <f t="shared" si="723"/>
        <v>677.88521500000002</v>
      </c>
      <c r="EC377" s="50">
        <f t="shared" si="724"/>
        <v>23342.148959999999</v>
      </c>
      <c r="ED377" s="57">
        <f t="shared" si="725"/>
        <v>6334.9584640000003</v>
      </c>
      <c r="EE377" s="57">
        <f t="shared" si="726"/>
        <v>574.98449700000003</v>
      </c>
      <c r="EF377" s="50">
        <f t="shared" si="727"/>
        <v>89707.842678999994</v>
      </c>
      <c r="EG377" s="57">
        <f t="shared" si="728"/>
        <v>7693.8670739999998</v>
      </c>
      <c r="EH377" s="57">
        <f t="shared" si="729"/>
        <v>1120.382067</v>
      </c>
      <c r="EI377" s="50">
        <f t="shared" si="730"/>
        <v>146412.89067599998</v>
      </c>
      <c r="EJ377" s="57">
        <f t="shared" si="731"/>
        <v>10070.20254</v>
      </c>
      <c r="EK377" s="57">
        <f t="shared" si="732"/>
        <v>1457.720564</v>
      </c>
      <c r="EL377" s="50">
        <f t="shared" si="733"/>
        <v>68654.356952999995</v>
      </c>
      <c r="EM377" s="57">
        <f t="shared" si="734"/>
        <v>24035.62041</v>
      </c>
      <c r="EN377" s="57">
        <f t="shared" si="735"/>
        <v>1589.376448</v>
      </c>
      <c r="EO377" s="50">
        <f t="shared" si="736"/>
        <v>74407.408750999995</v>
      </c>
      <c r="EP377" s="57">
        <f t="shared" si="737"/>
        <v>16734.05803</v>
      </c>
      <c r="EQ377" s="57">
        <f t="shared" si="738"/>
        <v>1670.1760879999999</v>
      </c>
      <c r="ER377" s="50">
        <f t="shared" si="739"/>
        <v>27837.605549</v>
      </c>
      <c r="ES377" s="57">
        <f t="shared" si="740"/>
        <v>4850.6866019999998</v>
      </c>
      <c r="ET377" s="57">
        <f t="shared" si="741"/>
        <v>422.17811899999998</v>
      </c>
      <c r="EU377" s="50">
        <f t="shared" si="742"/>
        <v>6478.8005749999993</v>
      </c>
      <c r="EV377" s="57">
        <f t="shared" si="743"/>
        <v>2348.019828</v>
      </c>
      <c r="EW377" s="57">
        <f t="shared" si="744"/>
        <v>279.70934199999999</v>
      </c>
      <c r="EX377" s="50">
        <f t="shared" si="745"/>
        <v>148907.76751499998</v>
      </c>
      <c r="EY377" s="57">
        <f t="shared" si="746"/>
        <v>31749.090618000002</v>
      </c>
      <c r="EZ377" s="57">
        <f t="shared" si="747"/>
        <v>4140.0309660000003</v>
      </c>
      <c r="FA377" s="50">
        <f t="shared" si="748"/>
        <v>88828.203152000002</v>
      </c>
      <c r="FB377" s="57">
        <f t="shared" si="749"/>
        <v>12196.295530000001</v>
      </c>
      <c r="FC377" s="57">
        <f t="shared" si="750"/>
        <v>1267.1284719999999</v>
      </c>
      <c r="FD377" s="50">
        <f t="shared" si="751"/>
        <v>17596.483917999998</v>
      </c>
      <c r="FE377" s="57">
        <f t="shared" si="752"/>
        <v>5627.5515420000002</v>
      </c>
      <c r="FF377" s="57">
        <f t="shared" si="753"/>
        <v>2503.7194329999998</v>
      </c>
      <c r="FG377" s="50">
        <f t="shared" si="754"/>
        <v>109778.27429399999</v>
      </c>
      <c r="FH377" s="57">
        <f t="shared" si="755"/>
        <v>23795.784535999999</v>
      </c>
      <c r="FI377" s="57">
        <f t="shared" si="756"/>
        <v>5192.5650999999998</v>
      </c>
      <c r="FJ377" s="50">
        <f t="shared" si="757"/>
        <v>29173.992822</v>
      </c>
      <c r="FK377" s="57">
        <f t="shared" si="758"/>
        <v>6841.73578</v>
      </c>
      <c r="FL377" s="57">
        <f t="shared" si="759"/>
        <v>757.14015599999993</v>
      </c>
      <c r="FM377" s="50">
        <f t="shared" si="760"/>
        <v>95224.518284999998</v>
      </c>
      <c r="FN377" s="57">
        <f t="shared" si="761"/>
        <v>41803.804261999998</v>
      </c>
      <c r="FO377" s="57">
        <f t="shared" si="762"/>
        <v>899.84657900000002</v>
      </c>
      <c r="FP377" s="50">
        <f t="shared" si="763"/>
        <v>46383.287613</v>
      </c>
      <c r="FQ377" s="57">
        <f t="shared" si="764"/>
        <v>27030.301646</v>
      </c>
      <c r="FR377" s="57">
        <f t="shared" si="765"/>
        <v>10516.904907</v>
      </c>
      <c r="FS377" s="50">
        <f t="shared" si="766"/>
        <v>15099.760389999999</v>
      </c>
      <c r="FT377" s="57">
        <f t="shared" si="767"/>
        <v>792.353836</v>
      </c>
      <c r="FU377" s="57">
        <f t="shared" si="768"/>
        <v>575.22214299999996</v>
      </c>
      <c r="FV377" s="50">
        <f t="shared" si="769"/>
        <v>36959.633645999995</v>
      </c>
      <c r="FW377" s="57">
        <f t="shared" si="770"/>
        <v>7869.8112520000004</v>
      </c>
      <c r="FX377" s="57">
        <f t="shared" si="771"/>
        <v>741.574343</v>
      </c>
      <c r="FY377" s="50">
        <f t="shared" si="772"/>
        <v>358713.79818300001</v>
      </c>
      <c r="FZ377" s="57">
        <f t="shared" si="773"/>
        <v>103879.66922</v>
      </c>
      <c r="GA377" s="57">
        <f t="shared" si="774"/>
        <v>19478.416743999998</v>
      </c>
      <c r="GB377" s="50">
        <f t="shared" si="775"/>
        <v>2068.9072430000001</v>
      </c>
      <c r="GC377" s="57">
        <f t="shared" si="776"/>
        <v>273.47582</v>
      </c>
      <c r="GD377" s="57">
        <f t="shared" si="777"/>
        <v>55.727986999999999</v>
      </c>
      <c r="GE377" s="50">
        <f t="shared" si="778"/>
        <v>37799.261577999998</v>
      </c>
      <c r="GF377" s="57">
        <f t="shared" si="779"/>
        <v>7276.1509100000003</v>
      </c>
      <c r="GG377" s="57">
        <f t="shared" si="780"/>
        <v>1370.148013</v>
      </c>
      <c r="GH377" s="50">
        <f t="shared" si="781"/>
        <v>37540.109554999995</v>
      </c>
      <c r="GI377" s="57">
        <f t="shared" si="782"/>
        <v>4738.1500919999999</v>
      </c>
      <c r="GJ377" s="57">
        <f t="shared" si="783"/>
        <v>2453.5761269999998</v>
      </c>
      <c r="GK377" s="51"/>
    </row>
    <row r="378" spans="1:193" s="45" customFormat="1">
      <c r="A378" s="45" t="s">
        <v>22</v>
      </c>
      <c r="B378" s="46">
        <v>41777</v>
      </c>
      <c r="C378" s="56">
        <v>0.59194000000000002</v>
      </c>
      <c r="D378" s="56">
        <v>0.25563799999999998</v>
      </c>
      <c r="E378" s="56">
        <v>0.130774</v>
      </c>
      <c r="F378" s="48">
        <v>75985</v>
      </c>
      <c r="G378" s="49">
        <v>97454</v>
      </c>
      <c r="H378" s="49">
        <v>23668</v>
      </c>
      <c r="I378" s="49">
        <f t="shared" si="791"/>
        <v>1422153</v>
      </c>
      <c r="J378" s="48">
        <v>609491</v>
      </c>
      <c r="K378" s="48">
        <v>409119</v>
      </c>
      <c r="L378" s="48">
        <v>151711</v>
      </c>
      <c r="M378" s="49">
        <v>111430</v>
      </c>
      <c r="N378" s="49">
        <v>23601</v>
      </c>
      <c r="O378" s="48">
        <v>228145</v>
      </c>
      <c r="P378" s="49">
        <v>229515</v>
      </c>
      <c r="Q378" s="49">
        <v>73032</v>
      </c>
      <c r="R378" s="48">
        <v>420150</v>
      </c>
      <c r="S378" s="49">
        <v>162112</v>
      </c>
      <c r="T378" s="49">
        <v>63530</v>
      </c>
      <c r="U378" s="48">
        <v>178894</v>
      </c>
      <c r="V378" s="49">
        <v>136608</v>
      </c>
      <c r="W378" s="49">
        <v>68662</v>
      </c>
      <c r="X378" s="48">
        <v>25978</v>
      </c>
      <c r="Y378" s="49">
        <v>21272</v>
      </c>
      <c r="Z378" s="49">
        <v>5855</v>
      </c>
      <c r="AA378" s="48">
        <v>520877</v>
      </c>
      <c r="AB378" s="49">
        <v>408798</v>
      </c>
      <c r="AC378" s="49">
        <v>213294</v>
      </c>
      <c r="AD378" s="48">
        <v>305817</v>
      </c>
      <c r="AE378" s="49">
        <v>572286</v>
      </c>
      <c r="AF378" s="49">
        <v>166799</v>
      </c>
      <c r="AG378" s="48">
        <v>36654</v>
      </c>
      <c r="AH378" s="49">
        <v>27691</v>
      </c>
      <c r="AI378" s="49">
        <v>7461</v>
      </c>
      <c r="AJ378" s="48">
        <v>69145</v>
      </c>
      <c r="AK378" s="49">
        <v>39315</v>
      </c>
      <c r="AL378" s="49">
        <v>6152</v>
      </c>
      <c r="AM378" s="48">
        <v>38936</v>
      </c>
      <c r="AN378" s="49">
        <v>27180</v>
      </c>
      <c r="AO378" s="49">
        <v>5454</v>
      </c>
      <c r="AP378" s="48">
        <v>134082</v>
      </c>
      <c r="AQ378" s="49">
        <v>31074</v>
      </c>
      <c r="AR378" s="49">
        <v>8966</v>
      </c>
      <c r="AS378" s="48">
        <v>213245</v>
      </c>
      <c r="AT378" s="49">
        <v>41786</v>
      </c>
      <c r="AU378" s="49">
        <v>12087</v>
      </c>
      <c r="AV378" s="48">
        <v>107336</v>
      </c>
      <c r="AW378" s="49">
        <v>95720</v>
      </c>
      <c r="AX378" s="49">
        <v>11306</v>
      </c>
      <c r="AY378" s="48">
        <v>162067</v>
      </c>
      <c r="AZ378" s="49">
        <v>85868</v>
      </c>
      <c r="BA378" s="49">
        <v>19024</v>
      </c>
      <c r="BB378" s="48">
        <v>54334</v>
      </c>
      <c r="BC378" s="49">
        <v>24297</v>
      </c>
      <c r="BD378" s="49">
        <v>4727</v>
      </c>
      <c r="BE378" s="48">
        <v>9628</v>
      </c>
      <c r="BF378" s="49">
        <v>9540</v>
      </c>
      <c r="BG378" s="49">
        <v>2323</v>
      </c>
      <c r="BH378" s="50">
        <v>209783</v>
      </c>
      <c r="BI378" s="50">
        <v>120467</v>
      </c>
      <c r="BJ378" s="50">
        <v>33215</v>
      </c>
      <c r="BK378" s="50">
        <v>107083</v>
      </c>
      <c r="BL378" s="50">
        <v>58884</v>
      </c>
      <c r="BM378" s="50">
        <v>12317</v>
      </c>
      <c r="BN378" s="50">
        <v>34937</v>
      </c>
      <c r="BO378" s="50">
        <v>23532</v>
      </c>
      <c r="BP378" s="50">
        <v>18696</v>
      </c>
      <c r="BQ378" s="50">
        <v>236128</v>
      </c>
      <c r="BR378" s="50">
        <v>107809</v>
      </c>
      <c r="BS378" s="50">
        <v>47156</v>
      </c>
      <c r="BT378" s="50">
        <v>48992</v>
      </c>
      <c r="BU378" s="50">
        <v>30635</v>
      </c>
      <c r="BV378" s="50">
        <v>7212</v>
      </c>
      <c r="BW378" s="50">
        <v>132260</v>
      </c>
      <c r="BX378" s="50">
        <v>153229</v>
      </c>
      <c r="BY378" s="50">
        <v>7525</v>
      </c>
      <c r="BZ378" s="50">
        <v>94937</v>
      </c>
      <c r="CA378" s="50">
        <v>137803</v>
      </c>
      <c r="CB378" s="50">
        <v>111283</v>
      </c>
      <c r="CC378" s="49">
        <f>AVERAGE(CC377,CC379)</f>
        <v>20092</v>
      </c>
      <c r="CD378" s="50">
        <v>3447</v>
      </c>
      <c r="CE378" s="50">
        <v>5280</v>
      </c>
      <c r="CF378" s="50">
        <v>66551</v>
      </c>
      <c r="CG378" s="50">
        <v>35636</v>
      </c>
      <c r="CH378" s="50">
        <v>7102</v>
      </c>
      <c r="CI378" s="50">
        <v>768115</v>
      </c>
      <c r="CJ378" s="50">
        <v>497515</v>
      </c>
      <c r="CK378" s="50">
        <v>185375</v>
      </c>
      <c r="CL378" s="50">
        <v>1780</v>
      </c>
      <c r="CM378" s="50">
        <v>1272</v>
      </c>
      <c r="CN378" s="50">
        <v>174</v>
      </c>
      <c r="CO378" s="50">
        <v>107875</v>
      </c>
      <c r="CP378" s="50">
        <v>35694</v>
      </c>
      <c r="CQ378" s="50">
        <v>14014</v>
      </c>
      <c r="CR378" s="50">
        <v>77679</v>
      </c>
      <c r="CS378" s="50">
        <v>20806</v>
      </c>
      <c r="CT378" s="50">
        <v>20926</v>
      </c>
      <c r="CU378" s="51"/>
      <c r="CV378" s="50">
        <f t="shared" si="691"/>
        <v>44978.560900000004</v>
      </c>
      <c r="CW378" s="57">
        <f t="shared" si="692"/>
        <v>24912.945651999999</v>
      </c>
      <c r="CX378" s="57">
        <f t="shared" si="693"/>
        <v>3095.159032</v>
      </c>
      <c r="CY378" s="50">
        <f t="shared" si="694"/>
        <v>841829.24682</v>
      </c>
      <c r="CZ378" s="57">
        <f t="shared" si="695"/>
        <v>155809.06025799998</v>
      </c>
      <c r="DA378" s="57">
        <f t="shared" si="696"/>
        <v>53502.128106000004</v>
      </c>
      <c r="DB378" s="50">
        <f t="shared" si="697"/>
        <v>89803.809340000007</v>
      </c>
      <c r="DC378" s="57">
        <f t="shared" si="698"/>
        <v>28485.742339999997</v>
      </c>
      <c r="DD378" s="57">
        <f t="shared" si="699"/>
        <v>3086.3971740000002</v>
      </c>
      <c r="DE378" s="50">
        <f t="shared" si="700"/>
        <v>135048.1513</v>
      </c>
      <c r="DF378" s="57">
        <f t="shared" si="701"/>
        <v>58672.755569999994</v>
      </c>
      <c r="DG378" s="57">
        <f t="shared" si="702"/>
        <v>9550.6867679999996</v>
      </c>
      <c r="DH378" s="50">
        <f t="shared" si="703"/>
        <v>248703.59100000001</v>
      </c>
      <c r="DI378" s="57">
        <f t="shared" si="704"/>
        <v>41441.987455999995</v>
      </c>
      <c r="DJ378" s="57">
        <f t="shared" si="705"/>
        <v>8308.07222</v>
      </c>
      <c r="DK378" s="50">
        <f t="shared" si="706"/>
        <v>105894.51436</v>
      </c>
      <c r="DL378" s="57">
        <f t="shared" si="707"/>
        <v>34922.195904</v>
      </c>
      <c r="DM378" s="57">
        <f t="shared" si="708"/>
        <v>8979.2043880000001</v>
      </c>
      <c r="DN378" s="50">
        <f t="shared" si="709"/>
        <v>15377.41732</v>
      </c>
      <c r="DO378" s="57">
        <f t="shared" si="710"/>
        <v>5437.9315359999991</v>
      </c>
      <c r="DP378" s="57">
        <f t="shared" si="711"/>
        <v>765.68177000000003</v>
      </c>
      <c r="DQ378" s="50">
        <f t="shared" si="712"/>
        <v>308327.93138000002</v>
      </c>
      <c r="DR378" s="57">
        <f t="shared" si="713"/>
        <v>104504.30312399998</v>
      </c>
      <c r="DS378" s="57">
        <f t="shared" si="714"/>
        <v>27893.309556</v>
      </c>
      <c r="DT378" s="50">
        <f t="shared" si="715"/>
        <v>181025.31498</v>
      </c>
      <c r="DU378" s="57">
        <f t="shared" si="716"/>
        <v>146298.04846799999</v>
      </c>
      <c r="DV378" s="57">
        <f t="shared" si="717"/>
        <v>21812.972426</v>
      </c>
      <c r="DW378" s="50">
        <f t="shared" si="718"/>
        <v>21696.96876</v>
      </c>
      <c r="DX378" s="57">
        <f t="shared" si="719"/>
        <v>7078.8718579999995</v>
      </c>
      <c r="DY378" s="57">
        <f t="shared" si="720"/>
        <v>975.70481400000006</v>
      </c>
      <c r="DZ378" s="50">
        <f t="shared" si="721"/>
        <v>40929.691299999999</v>
      </c>
      <c r="EA378" s="57">
        <f t="shared" si="722"/>
        <v>10050.407969999998</v>
      </c>
      <c r="EB378" s="57">
        <f t="shared" si="723"/>
        <v>804.52164800000003</v>
      </c>
      <c r="EC378" s="50">
        <f t="shared" si="724"/>
        <v>23047.775840000002</v>
      </c>
      <c r="ED378" s="57">
        <f t="shared" si="725"/>
        <v>6948.2408399999995</v>
      </c>
      <c r="EE378" s="57">
        <f t="shared" si="726"/>
        <v>713.24139600000001</v>
      </c>
      <c r="EF378" s="50">
        <f t="shared" si="727"/>
        <v>79368.499080000009</v>
      </c>
      <c r="EG378" s="57">
        <f t="shared" si="728"/>
        <v>7943.6952119999996</v>
      </c>
      <c r="EH378" s="57">
        <f t="shared" si="729"/>
        <v>1172.5196840000001</v>
      </c>
      <c r="EI378" s="50">
        <f t="shared" si="730"/>
        <v>126228.24530000001</v>
      </c>
      <c r="EJ378" s="57">
        <f t="shared" si="731"/>
        <v>10682.089467999998</v>
      </c>
      <c r="EK378" s="57">
        <f t="shared" si="732"/>
        <v>1580.665338</v>
      </c>
      <c r="EL378" s="50">
        <f t="shared" si="733"/>
        <v>63536.471840000006</v>
      </c>
      <c r="EM378" s="57">
        <f t="shared" si="734"/>
        <v>24469.669359999996</v>
      </c>
      <c r="EN378" s="57">
        <f t="shared" si="735"/>
        <v>1478.5308440000001</v>
      </c>
      <c r="EO378" s="50">
        <f t="shared" si="736"/>
        <v>95933.93998000001</v>
      </c>
      <c r="EP378" s="57">
        <f t="shared" si="737"/>
        <v>21951.123783999999</v>
      </c>
      <c r="EQ378" s="57">
        <f t="shared" si="738"/>
        <v>2487.844576</v>
      </c>
      <c r="ER378" s="50">
        <f t="shared" si="739"/>
        <v>32162.467960000002</v>
      </c>
      <c r="ES378" s="57">
        <f t="shared" si="740"/>
        <v>6211.2364859999998</v>
      </c>
      <c r="ET378" s="57">
        <f t="shared" si="741"/>
        <v>618.16869800000006</v>
      </c>
      <c r="EU378" s="50">
        <f t="shared" si="742"/>
        <v>5699.1983200000004</v>
      </c>
      <c r="EV378" s="57">
        <f t="shared" si="743"/>
        <v>2438.7865199999997</v>
      </c>
      <c r="EW378" s="57">
        <f t="shared" si="744"/>
        <v>303.78800200000001</v>
      </c>
      <c r="EX378" s="50">
        <f t="shared" si="745"/>
        <v>124178.94902</v>
      </c>
      <c r="EY378" s="57">
        <f t="shared" si="746"/>
        <v>30795.942945999996</v>
      </c>
      <c r="EZ378" s="57">
        <f t="shared" si="747"/>
        <v>4343.65841</v>
      </c>
      <c r="FA378" s="50">
        <f t="shared" si="748"/>
        <v>63386.711020000002</v>
      </c>
      <c r="FB378" s="57">
        <f t="shared" si="749"/>
        <v>15052.987991999998</v>
      </c>
      <c r="FC378" s="57">
        <f t="shared" si="750"/>
        <v>1610.7433579999999</v>
      </c>
      <c r="FD378" s="50">
        <f t="shared" si="751"/>
        <v>20680.607780000002</v>
      </c>
      <c r="FE378" s="57">
        <f t="shared" si="752"/>
        <v>6015.6734159999996</v>
      </c>
      <c r="FF378" s="57">
        <f t="shared" si="753"/>
        <v>2444.9507039999999</v>
      </c>
      <c r="FG378" s="50">
        <f t="shared" si="754"/>
        <v>139773.60832</v>
      </c>
      <c r="FH378" s="57">
        <f t="shared" si="755"/>
        <v>27560.077141999998</v>
      </c>
      <c r="FI378" s="57">
        <f t="shared" si="756"/>
        <v>6166.7787440000002</v>
      </c>
      <c r="FJ378" s="50">
        <f t="shared" si="757"/>
        <v>29000.324479999999</v>
      </c>
      <c r="FK378" s="57">
        <f t="shared" si="758"/>
        <v>7831.4701299999997</v>
      </c>
      <c r="FL378" s="57">
        <f t="shared" si="759"/>
        <v>943.14208800000006</v>
      </c>
      <c r="FM378" s="50">
        <f t="shared" si="760"/>
        <v>78289.984400000001</v>
      </c>
      <c r="FN378" s="57">
        <f t="shared" si="761"/>
        <v>39171.155101999997</v>
      </c>
      <c r="FO378" s="57">
        <f t="shared" si="762"/>
        <v>984.07434999999998</v>
      </c>
      <c r="FP378" s="50">
        <f t="shared" si="763"/>
        <v>56197.00778</v>
      </c>
      <c r="FQ378" s="57">
        <f t="shared" si="764"/>
        <v>35227.683313999994</v>
      </c>
      <c r="FR378" s="57">
        <f t="shared" si="765"/>
        <v>14552.923042</v>
      </c>
      <c r="FS378" s="50">
        <f t="shared" si="766"/>
        <v>11893.25848</v>
      </c>
      <c r="FT378" s="57">
        <f t="shared" si="767"/>
        <v>881.18418599999995</v>
      </c>
      <c r="FU378" s="57">
        <f t="shared" si="768"/>
        <v>690.48671999999999</v>
      </c>
      <c r="FV378" s="50">
        <f t="shared" si="769"/>
        <v>39394.198940000002</v>
      </c>
      <c r="FW378" s="57">
        <f t="shared" si="770"/>
        <v>9109.9157679999989</v>
      </c>
      <c r="FX378" s="57">
        <f t="shared" si="771"/>
        <v>928.75694799999997</v>
      </c>
      <c r="FY378" s="50">
        <f t="shared" si="772"/>
        <v>454677.99310000002</v>
      </c>
      <c r="FZ378" s="57">
        <f t="shared" si="773"/>
        <v>127183.73956999999</v>
      </c>
      <c r="GA378" s="57">
        <f t="shared" si="774"/>
        <v>24242.230250000001</v>
      </c>
      <c r="GB378" s="50">
        <f t="shared" si="775"/>
        <v>1053.6532</v>
      </c>
      <c r="GC378" s="57">
        <f t="shared" si="776"/>
        <v>325.17153599999995</v>
      </c>
      <c r="GD378" s="57">
        <f t="shared" si="777"/>
        <v>22.754676</v>
      </c>
      <c r="GE378" s="50">
        <f t="shared" si="778"/>
        <v>63855.527500000004</v>
      </c>
      <c r="GF378" s="57">
        <f t="shared" si="779"/>
        <v>9124.7427719999996</v>
      </c>
      <c r="GG378" s="57">
        <f t="shared" si="780"/>
        <v>1832.6668360000001</v>
      </c>
      <c r="GH378" s="50">
        <f t="shared" si="781"/>
        <v>45981.307260000001</v>
      </c>
      <c r="GI378" s="57">
        <f t="shared" si="782"/>
        <v>5318.8042279999991</v>
      </c>
      <c r="GJ378" s="57">
        <f t="shared" si="783"/>
        <v>2736.576724</v>
      </c>
      <c r="GK378" s="51"/>
    </row>
    <row r="379" spans="1:193" s="45" customFormat="1">
      <c r="A379" s="45" t="s">
        <v>22</v>
      </c>
      <c r="B379" s="46">
        <v>41776</v>
      </c>
      <c r="C379" s="56">
        <v>0.58688300000000004</v>
      </c>
      <c r="D379" s="56">
        <v>0.25983099999999998</v>
      </c>
      <c r="E379" s="56">
        <v>0.131493</v>
      </c>
      <c r="F379" s="48">
        <v>123569</v>
      </c>
      <c r="G379" s="49">
        <v>175747</v>
      </c>
      <c r="H379" s="49">
        <v>38140</v>
      </c>
      <c r="I379" s="49">
        <f t="shared" si="791"/>
        <v>1422153</v>
      </c>
      <c r="J379" s="48">
        <v>643010</v>
      </c>
      <c r="K379" s="48">
        <v>403957</v>
      </c>
      <c r="L379" s="48">
        <v>158832</v>
      </c>
      <c r="M379" s="49">
        <v>137233</v>
      </c>
      <c r="N379" s="49">
        <v>26609</v>
      </c>
      <c r="O379" s="48">
        <v>324365</v>
      </c>
      <c r="P379" s="49">
        <v>300647</v>
      </c>
      <c r="Q379" s="49">
        <v>90042</v>
      </c>
      <c r="R379" s="48">
        <v>404911</v>
      </c>
      <c r="S379" s="49">
        <v>204352</v>
      </c>
      <c r="T379" s="49">
        <v>64805</v>
      </c>
      <c r="U379" s="48">
        <v>172427</v>
      </c>
      <c r="V379" s="49">
        <v>137722</v>
      </c>
      <c r="W379" s="49">
        <v>63040</v>
      </c>
      <c r="X379" s="48">
        <v>30719</v>
      </c>
      <c r="Y379" s="49">
        <v>29106</v>
      </c>
      <c r="Z379" s="49">
        <v>7461</v>
      </c>
      <c r="AA379" s="48">
        <v>410929</v>
      </c>
      <c r="AB379" s="49">
        <v>382377</v>
      </c>
      <c r="AC379" s="49">
        <v>173211</v>
      </c>
      <c r="AD379" s="48">
        <v>215638</v>
      </c>
      <c r="AE379" s="49">
        <v>503224</v>
      </c>
      <c r="AF379" s="49">
        <v>123724</v>
      </c>
      <c r="AG379" s="48">
        <v>43487</v>
      </c>
      <c r="AH379" s="49">
        <v>36508</v>
      </c>
      <c r="AI379" s="49">
        <v>9353</v>
      </c>
      <c r="AJ379" s="48">
        <v>104984</v>
      </c>
      <c r="AK379" s="49">
        <v>73156</v>
      </c>
      <c r="AL379" s="49">
        <v>11341</v>
      </c>
      <c r="AM379" s="48">
        <v>54373</v>
      </c>
      <c r="AN379" s="49">
        <v>46528</v>
      </c>
      <c r="AO379" s="49">
        <v>8635</v>
      </c>
      <c r="AP379" s="48">
        <v>127385</v>
      </c>
      <c r="AQ379" s="49">
        <v>33060</v>
      </c>
      <c r="AR379" s="49">
        <v>9439</v>
      </c>
      <c r="AS379" s="48">
        <v>261603</v>
      </c>
      <c r="AT379" s="49">
        <v>59355</v>
      </c>
      <c r="AU379" s="49">
        <v>17278</v>
      </c>
      <c r="AV379" s="48">
        <v>126270</v>
      </c>
      <c r="AW379" s="49">
        <v>124402</v>
      </c>
      <c r="AX379" s="49">
        <v>12169</v>
      </c>
      <c r="AY379" s="48">
        <v>149796</v>
      </c>
      <c r="AZ379" s="49">
        <v>100741</v>
      </c>
      <c r="BA379" s="49">
        <v>20026</v>
      </c>
      <c r="BB379" s="48">
        <v>58133</v>
      </c>
      <c r="BC379" s="49">
        <v>40005</v>
      </c>
      <c r="BD379" s="49">
        <v>7584</v>
      </c>
      <c r="BE379" s="48">
        <v>11774</v>
      </c>
      <c r="BF379" s="49">
        <v>13599</v>
      </c>
      <c r="BG379" s="49">
        <v>2728</v>
      </c>
      <c r="BH379" s="50">
        <v>198561</v>
      </c>
      <c r="BI379" s="50">
        <v>128101</v>
      </c>
      <c r="BJ379" s="50">
        <v>30443</v>
      </c>
      <c r="BK379" s="50">
        <v>109013</v>
      </c>
      <c r="BL379" s="50">
        <v>100450</v>
      </c>
      <c r="BM379" s="50">
        <v>17968</v>
      </c>
      <c r="BN379" s="50">
        <v>36542</v>
      </c>
      <c r="BO379" s="50">
        <v>22403</v>
      </c>
      <c r="BP379" s="50">
        <v>18669</v>
      </c>
      <c r="BQ379" s="50">
        <v>254159</v>
      </c>
      <c r="BR379" s="50">
        <v>70649</v>
      </c>
      <c r="BS379" s="50">
        <v>31739</v>
      </c>
      <c r="BT379" s="50">
        <v>53270</v>
      </c>
      <c r="BU379" s="50">
        <v>29172</v>
      </c>
      <c r="BV379" s="50">
        <v>5861</v>
      </c>
      <c r="BW379" s="50">
        <v>131807</v>
      </c>
      <c r="BX379" s="50">
        <v>195298</v>
      </c>
      <c r="BY379" s="50">
        <v>8004</v>
      </c>
      <c r="BZ379" s="50">
        <v>127430</v>
      </c>
      <c r="CA379" s="50">
        <v>105817</v>
      </c>
      <c r="CB379" s="50">
        <v>79009</v>
      </c>
      <c r="CC379" s="50">
        <v>15654</v>
      </c>
      <c r="CD379" s="50">
        <v>6366</v>
      </c>
      <c r="CE379" s="50">
        <v>8377</v>
      </c>
      <c r="CF379" s="50">
        <v>69139</v>
      </c>
      <c r="CG379" s="50">
        <v>38435</v>
      </c>
      <c r="CH379" s="50">
        <v>6338</v>
      </c>
      <c r="CI379" s="50">
        <v>895891</v>
      </c>
      <c r="CJ379" s="50">
        <v>373512</v>
      </c>
      <c r="CK379" s="50">
        <v>161188</v>
      </c>
      <c r="CL379" s="50">
        <v>1769</v>
      </c>
      <c r="CM379" s="50">
        <v>537</v>
      </c>
      <c r="CN379" s="50">
        <v>176</v>
      </c>
      <c r="CO379" s="50">
        <v>130018</v>
      </c>
      <c r="CP379" s="50">
        <v>22324</v>
      </c>
      <c r="CQ379" s="50">
        <v>9089</v>
      </c>
      <c r="CR379" s="50">
        <v>84490</v>
      </c>
      <c r="CS379" s="50">
        <v>18305</v>
      </c>
      <c r="CT379" s="50">
        <v>16900</v>
      </c>
      <c r="CU379" s="51"/>
      <c r="CV379" s="50">
        <f t="shared" si="691"/>
        <v>72520.545427000005</v>
      </c>
      <c r="CW379" s="57">
        <f t="shared" si="692"/>
        <v>45664.518756999998</v>
      </c>
      <c r="CX379" s="57">
        <f t="shared" si="693"/>
        <v>5015.1430199999995</v>
      </c>
      <c r="CY379" s="50">
        <f t="shared" si="694"/>
        <v>834637.41909900005</v>
      </c>
      <c r="CZ379" s="57">
        <f t="shared" si="695"/>
        <v>167073.93130999999</v>
      </c>
      <c r="DA379" s="57">
        <f t="shared" si="696"/>
        <v>53117.517801000002</v>
      </c>
      <c r="DB379" s="50">
        <f t="shared" si="697"/>
        <v>93215.800656000007</v>
      </c>
      <c r="DC379" s="57">
        <f t="shared" si="698"/>
        <v>35657.387622999995</v>
      </c>
      <c r="DD379" s="57">
        <f t="shared" si="699"/>
        <v>3498.8972370000001</v>
      </c>
      <c r="DE379" s="50">
        <f t="shared" si="700"/>
        <v>190364.30429500001</v>
      </c>
      <c r="DF379" s="57">
        <f t="shared" si="701"/>
        <v>78117.410657</v>
      </c>
      <c r="DG379" s="57">
        <f t="shared" si="702"/>
        <v>11839.892706000001</v>
      </c>
      <c r="DH379" s="50">
        <f t="shared" si="703"/>
        <v>237635.38241300001</v>
      </c>
      <c r="DI379" s="57">
        <f t="shared" si="704"/>
        <v>53096.984511999995</v>
      </c>
      <c r="DJ379" s="57">
        <f t="shared" si="705"/>
        <v>8521.4038650000002</v>
      </c>
      <c r="DK379" s="50">
        <f t="shared" si="706"/>
        <v>101194.47504100001</v>
      </c>
      <c r="DL379" s="57">
        <f t="shared" si="707"/>
        <v>35784.444981999994</v>
      </c>
      <c r="DM379" s="57">
        <f t="shared" si="708"/>
        <v>8289.3187199999993</v>
      </c>
      <c r="DN379" s="50">
        <f t="shared" si="709"/>
        <v>18028.458877000001</v>
      </c>
      <c r="DO379" s="57">
        <f t="shared" si="710"/>
        <v>7562.6410859999996</v>
      </c>
      <c r="DP379" s="57">
        <f t="shared" si="711"/>
        <v>981.06927299999995</v>
      </c>
      <c r="DQ379" s="50">
        <f t="shared" si="712"/>
        <v>241167.24430700002</v>
      </c>
      <c r="DR379" s="57">
        <f t="shared" si="713"/>
        <v>99353.398286999989</v>
      </c>
      <c r="DS379" s="57">
        <f t="shared" si="714"/>
        <v>22776.034023</v>
      </c>
      <c r="DT379" s="50">
        <f t="shared" si="715"/>
        <v>126554.27635400002</v>
      </c>
      <c r="DU379" s="57">
        <f t="shared" si="716"/>
        <v>130753.19514399998</v>
      </c>
      <c r="DV379" s="57">
        <f t="shared" si="717"/>
        <v>16268.839931999999</v>
      </c>
      <c r="DW379" s="50">
        <f t="shared" si="718"/>
        <v>25521.781021000003</v>
      </c>
      <c r="DX379" s="57">
        <f t="shared" si="719"/>
        <v>9485.910147999999</v>
      </c>
      <c r="DY379" s="57">
        <f t="shared" si="720"/>
        <v>1229.8540290000001</v>
      </c>
      <c r="DZ379" s="50">
        <f t="shared" si="721"/>
        <v>61613.324872000005</v>
      </c>
      <c r="EA379" s="57">
        <f t="shared" si="722"/>
        <v>19008.196635999997</v>
      </c>
      <c r="EB379" s="57">
        <f t="shared" si="723"/>
        <v>1491.262113</v>
      </c>
      <c r="EC379" s="50">
        <f t="shared" si="724"/>
        <v>31910.589359000001</v>
      </c>
      <c r="ED379" s="57">
        <f t="shared" si="725"/>
        <v>12089.416767999999</v>
      </c>
      <c r="EE379" s="57">
        <f t="shared" si="726"/>
        <v>1135.442055</v>
      </c>
      <c r="EF379" s="50">
        <f t="shared" si="727"/>
        <v>74760.090955000007</v>
      </c>
      <c r="EG379" s="57">
        <f t="shared" si="728"/>
        <v>8590.0128599999989</v>
      </c>
      <c r="EH379" s="57">
        <f t="shared" si="729"/>
        <v>1241.162427</v>
      </c>
      <c r="EI379" s="50">
        <f t="shared" si="730"/>
        <v>153530.35344900002</v>
      </c>
      <c r="EJ379" s="57">
        <f t="shared" si="731"/>
        <v>15422.269004999998</v>
      </c>
      <c r="EK379" s="57">
        <f t="shared" si="732"/>
        <v>2271.9360539999998</v>
      </c>
      <c r="EL379" s="50">
        <f t="shared" si="733"/>
        <v>74105.716410000008</v>
      </c>
      <c r="EM379" s="57">
        <f t="shared" si="734"/>
        <v>32323.496061999998</v>
      </c>
      <c r="EN379" s="57">
        <f t="shared" si="735"/>
        <v>1600.1383169999999</v>
      </c>
      <c r="EO379" s="50">
        <f t="shared" si="736"/>
        <v>87912.725868000009</v>
      </c>
      <c r="EP379" s="57">
        <f t="shared" si="737"/>
        <v>26175.634770999997</v>
      </c>
      <c r="EQ379" s="57">
        <f t="shared" si="738"/>
        <v>2633.2788179999998</v>
      </c>
      <c r="ER379" s="50">
        <f t="shared" si="739"/>
        <v>34117.269439000003</v>
      </c>
      <c r="ES379" s="57">
        <f t="shared" si="740"/>
        <v>10394.539154999999</v>
      </c>
      <c r="ET379" s="57">
        <f t="shared" si="741"/>
        <v>997.24291200000005</v>
      </c>
      <c r="EU379" s="50">
        <f t="shared" si="742"/>
        <v>6909.9604420000005</v>
      </c>
      <c r="EV379" s="57">
        <f t="shared" si="743"/>
        <v>3533.4417689999996</v>
      </c>
      <c r="EW379" s="57">
        <f t="shared" si="744"/>
        <v>358.71290399999998</v>
      </c>
      <c r="EX379" s="50">
        <f t="shared" si="745"/>
        <v>116532.07536300001</v>
      </c>
      <c r="EY379" s="57">
        <f t="shared" si="746"/>
        <v>33284.610930999996</v>
      </c>
      <c r="EZ379" s="57">
        <f t="shared" si="747"/>
        <v>4003.0413990000002</v>
      </c>
      <c r="FA379" s="50">
        <f t="shared" si="748"/>
        <v>63977.876479000006</v>
      </c>
      <c r="FB379" s="57">
        <f t="shared" si="749"/>
        <v>26100.023949999999</v>
      </c>
      <c r="FC379" s="57">
        <f t="shared" si="750"/>
        <v>2362.6662240000001</v>
      </c>
      <c r="FD379" s="50">
        <f t="shared" si="751"/>
        <v>21445.878586000003</v>
      </c>
      <c r="FE379" s="57">
        <f t="shared" si="752"/>
        <v>5820.9938929999998</v>
      </c>
      <c r="FF379" s="57">
        <f t="shared" si="753"/>
        <v>2454.8428170000002</v>
      </c>
      <c r="FG379" s="50">
        <f t="shared" si="754"/>
        <v>149161.59639700002</v>
      </c>
      <c r="FH379" s="57">
        <f t="shared" si="755"/>
        <v>18356.800318999998</v>
      </c>
      <c r="FI379" s="57">
        <f t="shared" si="756"/>
        <v>4173.4563269999999</v>
      </c>
      <c r="FJ379" s="50">
        <f t="shared" si="757"/>
        <v>31263.257410000002</v>
      </c>
      <c r="FK379" s="57">
        <f t="shared" si="758"/>
        <v>7579.7899319999997</v>
      </c>
      <c r="FL379" s="57">
        <f t="shared" si="759"/>
        <v>770.68047300000001</v>
      </c>
      <c r="FM379" s="50">
        <f t="shared" si="760"/>
        <v>77355.287581000011</v>
      </c>
      <c r="FN379" s="57">
        <f t="shared" si="761"/>
        <v>50744.474637999992</v>
      </c>
      <c r="FO379" s="57">
        <f t="shared" si="762"/>
        <v>1052.4699720000001</v>
      </c>
      <c r="FP379" s="50">
        <f t="shared" si="763"/>
        <v>74786.500690000001</v>
      </c>
      <c r="FQ379" s="57">
        <f t="shared" si="764"/>
        <v>27494.536926999997</v>
      </c>
      <c r="FR379" s="57">
        <f t="shared" si="765"/>
        <v>10389.130437</v>
      </c>
      <c r="FS379" s="50">
        <f t="shared" si="766"/>
        <v>9187.0664820000002</v>
      </c>
      <c r="FT379" s="57">
        <f t="shared" si="767"/>
        <v>1654.0841459999999</v>
      </c>
      <c r="FU379" s="57">
        <f t="shared" si="768"/>
        <v>1101.5168610000001</v>
      </c>
      <c r="FV379" s="50">
        <f t="shared" si="769"/>
        <v>40576.503737000006</v>
      </c>
      <c r="FW379" s="57">
        <f t="shared" si="770"/>
        <v>9986.6044849999998</v>
      </c>
      <c r="FX379" s="57">
        <f t="shared" si="771"/>
        <v>833.40263400000003</v>
      </c>
      <c r="FY379" s="50">
        <f t="shared" si="772"/>
        <v>525783.19775300007</v>
      </c>
      <c r="FZ379" s="57">
        <f t="shared" si="773"/>
        <v>97049.996471999999</v>
      </c>
      <c r="GA379" s="57">
        <f t="shared" si="774"/>
        <v>21195.093683999999</v>
      </c>
      <c r="GB379" s="50">
        <f t="shared" si="775"/>
        <v>1038.1960270000002</v>
      </c>
      <c r="GC379" s="57">
        <f t="shared" si="776"/>
        <v>139.529247</v>
      </c>
      <c r="GD379" s="57">
        <f t="shared" si="777"/>
        <v>23.142768</v>
      </c>
      <c r="GE379" s="50">
        <f t="shared" si="778"/>
        <v>76305.353894</v>
      </c>
      <c r="GF379" s="57">
        <f t="shared" si="779"/>
        <v>5800.4672439999995</v>
      </c>
      <c r="GG379" s="57">
        <f t="shared" si="780"/>
        <v>1195.1398770000001</v>
      </c>
      <c r="GH379" s="50">
        <f t="shared" si="781"/>
        <v>49585.74467</v>
      </c>
      <c r="GI379" s="57">
        <f t="shared" si="782"/>
        <v>4756.2064549999996</v>
      </c>
      <c r="GJ379" s="57">
        <f t="shared" si="783"/>
        <v>2222.2316999999998</v>
      </c>
      <c r="GK379" s="51"/>
    </row>
    <row r="380" spans="1:193" s="45" customFormat="1">
      <c r="A380" s="45" t="s">
        <v>22</v>
      </c>
      <c r="B380" s="46">
        <v>41775</v>
      </c>
      <c r="C380" s="56">
        <v>0.60323499999999997</v>
      </c>
      <c r="D380" s="56">
        <v>0.24845500000000001</v>
      </c>
      <c r="E380" s="56">
        <v>0.12457500000000001</v>
      </c>
      <c r="F380" s="48">
        <v>144011</v>
      </c>
      <c r="G380" s="49">
        <v>206267</v>
      </c>
      <c r="H380" s="49">
        <v>42045</v>
      </c>
      <c r="I380" s="49">
        <f t="shared" si="791"/>
        <v>1422153</v>
      </c>
      <c r="J380" s="48">
        <v>621635</v>
      </c>
      <c r="K380" s="48">
        <v>392832</v>
      </c>
      <c r="L380" s="48">
        <v>163148</v>
      </c>
      <c r="M380" s="49">
        <v>141048</v>
      </c>
      <c r="N380" s="49">
        <v>26406</v>
      </c>
      <c r="O380" s="48">
        <v>403686</v>
      </c>
      <c r="P380" s="49">
        <v>326597</v>
      </c>
      <c r="Q380" s="49">
        <v>91492</v>
      </c>
      <c r="R380" s="48">
        <v>368435</v>
      </c>
      <c r="S380" s="49">
        <v>209110</v>
      </c>
      <c r="T380" s="49">
        <v>62880</v>
      </c>
      <c r="U380" s="48">
        <v>164961</v>
      </c>
      <c r="V380" s="49">
        <v>136919</v>
      </c>
      <c r="W380" s="49">
        <v>58934</v>
      </c>
      <c r="X380" s="48">
        <v>31792</v>
      </c>
      <c r="Y380" s="49">
        <v>29898</v>
      </c>
      <c r="Z380" s="49">
        <v>7351</v>
      </c>
      <c r="AA380" s="48">
        <v>416536</v>
      </c>
      <c r="AB380" s="49">
        <v>363062</v>
      </c>
      <c r="AC380" s="49">
        <v>167156</v>
      </c>
      <c r="AD380" s="48">
        <v>204813</v>
      </c>
      <c r="AE380" s="49">
        <v>457286</v>
      </c>
      <c r="AF380" s="49">
        <v>113680</v>
      </c>
      <c r="AG380" s="48">
        <v>44912</v>
      </c>
      <c r="AH380" s="49">
        <v>36997</v>
      </c>
      <c r="AI380" s="49">
        <v>9013</v>
      </c>
      <c r="AJ380" s="48">
        <v>98484</v>
      </c>
      <c r="AK380" s="49">
        <v>75927</v>
      </c>
      <c r="AL380" s="49">
        <v>11637</v>
      </c>
      <c r="AM380" s="48">
        <v>55581</v>
      </c>
      <c r="AN380" s="49">
        <v>48522</v>
      </c>
      <c r="AO380" s="49">
        <v>8633</v>
      </c>
      <c r="AP380" s="48">
        <v>120629</v>
      </c>
      <c r="AQ380" s="49">
        <v>30792</v>
      </c>
      <c r="AR380" s="49">
        <v>8987</v>
      </c>
      <c r="AS380" s="48">
        <v>248179</v>
      </c>
      <c r="AT380" s="49">
        <v>54012</v>
      </c>
      <c r="AU380" s="49">
        <v>15226</v>
      </c>
      <c r="AV380" s="48">
        <v>121735</v>
      </c>
      <c r="AW380" s="49">
        <v>119793</v>
      </c>
      <c r="AX380" s="49">
        <v>12730</v>
      </c>
      <c r="AY380" s="48">
        <v>115513</v>
      </c>
      <c r="AZ380" s="49">
        <v>87065</v>
      </c>
      <c r="BA380" s="49">
        <v>16419</v>
      </c>
      <c r="BB380" s="48">
        <v>49343</v>
      </c>
      <c r="BC380" s="49">
        <v>35218</v>
      </c>
      <c r="BD380" s="49">
        <v>6249</v>
      </c>
      <c r="BE380" s="48">
        <v>13135</v>
      </c>
      <c r="BF380" s="49">
        <v>14610</v>
      </c>
      <c r="BG380" s="49">
        <v>2910</v>
      </c>
      <c r="BH380" s="50">
        <v>217666</v>
      </c>
      <c r="BI380" s="50">
        <v>143955</v>
      </c>
      <c r="BJ380" s="50">
        <v>33269</v>
      </c>
      <c r="BK380" s="50">
        <v>145334</v>
      </c>
      <c r="BL380" s="50">
        <v>106715</v>
      </c>
      <c r="BM380" s="50">
        <v>19940</v>
      </c>
      <c r="BN380" s="50">
        <v>32265</v>
      </c>
      <c r="BO380" s="50">
        <v>21331</v>
      </c>
      <c r="BP380" s="50">
        <v>19919</v>
      </c>
      <c r="BQ380" s="50">
        <v>202627</v>
      </c>
      <c r="BR380" s="50">
        <v>57549</v>
      </c>
      <c r="BS380" s="50">
        <v>26601</v>
      </c>
      <c r="BT380" s="50">
        <v>47092</v>
      </c>
      <c r="BU380" s="50">
        <v>27442</v>
      </c>
      <c r="BV380" s="50">
        <v>5475</v>
      </c>
      <c r="BW380" s="50">
        <v>139520</v>
      </c>
      <c r="BX380" s="50">
        <v>195886</v>
      </c>
      <c r="BY380" s="50">
        <v>7474</v>
      </c>
      <c r="BZ380" s="50">
        <v>123740</v>
      </c>
      <c r="CA380" s="50">
        <v>83498</v>
      </c>
      <c r="CB380" s="50">
        <v>75785</v>
      </c>
      <c r="CC380" s="50">
        <v>22880</v>
      </c>
      <c r="CD380" s="50">
        <v>7286</v>
      </c>
      <c r="CE380" s="50">
        <v>8804</v>
      </c>
      <c r="CF380" s="50">
        <v>67961</v>
      </c>
      <c r="CG380" s="50">
        <v>39704</v>
      </c>
      <c r="CH380" s="50">
        <v>6083</v>
      </c>
      <c r="CI380" s="50">
        <v>754536</v>
      </c>
      <c r="CJ380" s="50">
        <v>117048</v>
      </c>
      <c r="CK380" s="50">
        <v>135297</v>
      </c>
      <c r="CL380" s="50">
        <v>2629</v>
      </c>
      <c r="CM380" s="50">
        <v>568</v>
      </c>
      <c r="CN380" s="50">
        <v>385</v>
      </c>
      <c r="CO380" s="50">
        <v>83213</v>
      </c>
      <c r="CP380" s="50">
        <v>17394</v>
      </c>
      <c r="CQ380" s="50">
        <v>7752</v>
      </c>
      <c r="CR380" s="50">
        <v>67215</v>
      </c>
      <c r="CS380" s="50">
        <v>17296</v>
      </c>
      <c r="CT380" s="50">
        <v>15146</v>
      </c>
      <c r="CU380" s="51"/>
      <c r="CV380" s="50">
        <f t="shared" si="691"/>
        <v>86872.475584999993</v>
      </c>
      <c r="CW380" s="57">
        <f t="shared" si="692"/>
        <v>51248.067485</v>
      </c>
      <c r="CX380" s="57">
        <f t="shared" si="693"/>
        <v>5237.7558749999998</v>
      </c>
      <c r="CY380" s="50">
        <f t="shared" si="694"/>
        <v>857892.46495499997</v>
      </c>
      <c r="CZ380" s="57">
        <f t="shared" si="695"/>
        <v>154448.323925</v>
      </c>
      <c r="DA380" s="57">
        <f t="shared" si="696"/>
        <v>48937.046399999999</v>
      </c>
      <c r="DB380" s="50">
        <f t="shared" si="697"/>
        <v>98416.583780000001</v>
      </c>
      <c r="DC380" s="57">
        <f t="shared" si="698"/>
        <v>35044.080840000002</v>
      </c>
      <c r="DD380" s="57">
        <f t="shared" si="699"/>
        <v>3289.52745</v>
      </c>
      <c r="DE380" s="50">
        <f t="shared" si="700"/>
        <v>243517.52420999997</v>
      </c>
      <c r="DF380" s="57">
        <f t="shared" si="701"/>
        <v>81144.657634999996</v>
      </c>
      <c r="DG380" s="57">
        <f t="shared" si="702"/>
        <v>11397.615900000001</v>
      </c>
      <c r="DH380" s="50">
        <f t="shared" si="703"/>
        <v>222252.88722499998</v>
      </c>
      <c r="DI380" s="57">
        <f t="shared" si="704"/>
        <v>51954.425050000005</v>
      </c>
      <c r="DJ380" s="57">
        <f t="shared" si="705"/>
        <v>7833.2760000000007</v>
      </c>
      <c r="DK380" s="50">
        <f t="shared" si="706"/>
        <v>99510.248834999991</v>
      </c>
      <c r="DL380" s="57">
        <f t="shared" si="707"/>
        <v>34018.210145000005</v>
      </c>
      <c r="DM380" s="57">
        <f t="shared" si="708"/>
        <v>7341.7030500000001</v>
      </c>
      <c r="DN380" s="50">
        <f t="shared" si="709"/>
        <v>19178.047119999999</v>
      </c>
      <c r="DO380" s="57">
        <f t="shared" si="710"/>
        <v>7428.3075900000003</v>
      </c>
      <c r="DP380" s="57">
        <f t="shared" si="711"/>
        <v>915.75082500000008</v>
      </c>
      <c r="DQ380" s="50">
        <f t="shared" si="712"/>
        <v>251269.09396</v>
      </c>
      <c r="DR380" s="57">
        <f t="shared" si="713"/>
        <v>90204.569210000001</v>
      </c>
      <c r="DS380" s="57">
        <f t="shared" si="714"/>
        <v>20823.458699999999</v>
      </c>
      <c r="DT380" s="50">
        <f t="shared" si="715"/>
        <v>123550.37005499999</v>
      </c>
      <c r="DU380" s="57">
        <f t="shared" si="716"/>
        <v>113614.99313</v>
      </c>
      <c r="DV380" s="57">
        <f t="shared" si="717"/>
        <v>14161.686</v>
      </c>
      <c r="DW380" s="50">
        <f t="shared" si="718"/>
        <v>27092.490319999997</v>
      </c>
      <c r="DX380" s="57">
        <f t="shared" si="719"/>
        <v>9192.0896350000003</v>
      </c>
      <c r="DY380" s="57">
        <f t="shared" si="720"/>
        <v>1122.7944750000001</v>
      </c>
      <c r="DZ380" s="50">
        <f t="shared" si="721"/>
        <v>59408.995739999998</v>
      </c>
      <c r="EA380" s="57">
        <f t="shared" si="722"/>
        <v>18864.442784999999</v>
      </c>
      <c r="EB380" s="57">
        <f t="shared" si="723"/>
        <v>1449.679275</v>
      </c>
      <c r="EC380" s="50">
        <f t="shared" si="724"/>
        <v>33528.404535000001</v>
      </c>
      <c r="ED380" s="57">
        <f t="shared" si="725"/>
        <v>12055.533510000001</v>
      </c>
      <c r="EE380" s="57">
        <f t="shared" si="726"/>
        <v>1075.4559750000001</v>
      </c>
      <c r="EF380" s="50">
        <f t="shared" si="727"/>
        <v>72767.634814999998</v>
      </c>
      <c r="EG380" s="57">
        <f t="shared" si="728"/>
        <v>7650.4263600000004</v>
      </c>
      <c r="EH380" s="57">
        <f t="shared" si="729"/>
        <v>1119.555525</v>
      </c>
      <c r="EI380" s="50">
        <f t="shared" si="730"/>
        <v>149710.25906499999</v>
      </c>
      <c r="EJ380" s="57">
        <f t="shared" si="731"/>
        <v>13419.551460000001</v>
      </c>
      <c r="EK380" s="57">
        <f t="shared" si="732"/>
        <v>1896.7789500000001</v>
      </c>
      <c r="EL380" s="50">
        <f t="shared" si="733"/>
        <v>73434.812724999996</v>
      </c>
      <c r="EM380" s="57">
        <f t="shared" si="734"/>
        <v>29763.169815000001</v>
      </c>
      <c r="EN380" s="57">
        <f t="shared" si="735"/>
        <v>1585.8397500000001</v>
      </c>
      <c r="EO380" s="50">
        <f t="shared" si="736"/>
        <v>69681.484555000003</v>
      </c>
      <c r="EP380" s="57">
        <f t="shared" si="737"/>
        <v>21631.734575000002</v>
      </c>
      <c r="EQ380" s="57">
        <f t="shared" si="738"/>
        <v>2045.396925</v>
      </c>
      <c r="ER380" s="50">
        <f t="shared" si="739"/>
        <v>29765.424604999997</v>
      </c>
      <c r="ES380" s="57">
        <f t="shared" si="740"/>
        <v>8750.0881900000004</v>
      </c>
      <c r="ET380" s="57">
        <f t="shared" si="741"/>
        <v>778.46917500000006</v>
      </c>
      <c r="EU380" s="50">
        <f t="shared" si="742"/>
        <v>7923.4917249999999</v>
      </c>
      <c r="EV380" s="57">
        <f t="shared" si="743"/>
        <v>3629.9275500000003</v>
      </c>
      <c r="EW380" s="57">
        <f t="shared" si="744"/>
        <v>362.51325000000003</v>
      </c>
      <c r="EX380" s="50">
        <f t="shared" si="745"/>
        <v>131303.74950999999</v>
      </c>
      <c r="EY380" s="57">
        <f t="shared" si="746"/>
        <v>35766.339525000003</v>
      </c>
      <c r="EZ380" s="57">
        <f t="shared" si="747"/>
        <v>4144.4856749999999</v>
      </c>
      <c r="FA380" s="50">
        <f t="shared" si="748"/>
        <v>87670.555489999999</v>
      </c>
      <c r="FB380" s="57">
        <f t="shared" si="749"/>
        <v>26513.875325000001</v>
      </c>
      <c r="FC380" s="57">
        <f t="shared" si="750"/>
        <v>2484.0255000000002</v>
      </c>
      <c r="FD380" s="50">
        <f t="shared" si="751"/>
        <v>19463.377274999999</v>
      </c>
      <c r="FE380" s="57">
        <f t="shared" si="752"/>
        <v>5299.7936049999998</v>
      </c>
      <c r="FF380" s="57">
        <f t="shared" si="753"/>
        <v>2481.4094250000003</v>
      </c>
      <c r="FG380" s="50">
        <f t="shared" si="754"/>
        <v>122231.698345</v>
      </c>
      <c r="FH380" s="57">
        <f t="shared" si="755"/>
        <v>14298.336795000001</v>
      </c>
      <c r="FI380" s="57">
        <f t="shared" si="756"/>
        <v>3313.819575</v>
      </c>
      <c r="FJ380" s="50">
        <f t="shared" si="757"/>
        <v>28407.54262</v>
      </c>
      <c r="FK380" s="57">
        <f t="shared" si="758"/>
        <v>6818.1021099999998</v>
      </c>
      <c r="FL380" s="57">
        <f t="shared" si="759"/>
        <v>682.04812500000003</v>
      </c>
      <c r="FM380" s="50">
        <f t="shared" si="760"/>
        <v>84163.347199999989</v>
      </c>
      <c r="FN380" s="57">
        <f t="shared" si="761"/>
        <v>48668.85613</v>
      </c>
      <c r="FO380" s="57">
        <f t="shared" si="762"/>
        <v>931.07355000000007</v>
      </c>
      <c r="FP380" s="50">
        <f t="shared" si="763"/>
        <v>74644.298899999994</v>
      </c>
      <c r="FQ380" s="57">
        <f t="shared" si="764"/>
        <v>20745.495590000002</v>
      </c>
      <c r="FR380" s="57">
        <f t="shared" si="765"/>
        <v>9440.9163750000007</v>
      </c>
      <c r="FS380" s="50">
        <f t="shared" si="766"/>
        <v>13802.016799999999</v>
      </c>
      <c r="FT380" s="57">
        <f t="shared" si="767"/>
        <v>1810.2431300000001</v>
      </c>
      <c r="FU380" s="57">
        <f t="shared" si="768"/>
        <v>1096.7583</v>
      </c>
      <c r="FV380" s="50">
        <f t="shared" si="769"/>
        <v>40996.453835</v>
      </c>
      <c r="FW380" s="57">
        <f t="shared" si="770"/>
        <v>9864.6573200000003</v>
      </c>
      <c r="FX380" s="57">
        <f t="shared" si="771"/>
        <v>757.78972499999998</v>
      </c>
      <c r="FY380" s="50">
        <f t="shared" si="772"/>
        <v>455162.52395999996</v>
      </c>
      <c r="FZ380" s="57">
        <f t="shared" si="773"/>
        <v>29081.16084</v>
      </c>
      <c r="GA380" s="57">
        <f t="shared" si="774"/>
        <v>16854.623775</v>
      </c>
      <c r="GB380" s="50">
        <f t="shared" si="775"/>
        <v>1585.9048149999999</v>
      </c>
      <c r="GC380" s="57">
        <f t="shared" si="776"/>
        <v>141.12244000000001</v>
      </c>
      <c r="GD380" s="57">
        <f t="shared" si="777"/>
        <v>47.961375000000004</v>
      </c>
      <c r="GE380" s="50">
        <f t="shared" si="778"/>
        <v>50196.994054999996</v>
      </c>
      <c r="GF380" s="57">
        <f t="shared" si="779"/>
        <v>4321.6262699999997</v>
      </c>
      <c r="GG380" s="57">
        <f t="shared" si="780"/>
        <v>965.70540000000005</v>
      </c>
      <c r="GH380" s="50">
        <f t="shared" si="781"/>
        <v>40546.440524999998</v>
      </c>
      <c r="GI380" s="57">
        <f t="shared" si="782"/>
        <v>4297.2776800000001</v>
      </c>
      <c r="GJ380" s="57">
        <f t="shared" si="783"/>
        <v>1886.81295</v>
      </c>
      <c r="GK380" s="51"/>
    </row>
    <row r="381" spans="1:193" s="45" customFormat="1">
      <c r="A381" s="45" t="s">
        <v>22</v>
      </c>
      <c r="B381" s="46">
        <v>41774</v>
      </c>
      <c r="C381" s="56">
        <v>0.61115299999999995</v>
      </c>
      <c r="D381" s="56">
        <v>0.245921</v>
      </c>
      <c r="E381" s="56">
        <v>0.118654</v>
      </c>
      <c r="F381" s="48">
        <v>152266</v>
      </c>
      <c r="G381" s="49">
        <v>212425</v>
      </c>
      <c r="H381" s="49">
        <v>43589</v>
      </c>
      <c r="I381" s="49">
        <v>1367670</v>
      </c>
      <c r="J381" s="48">
        <v>614495</v>
      </c>
      <c r="K381" s="48">
        <v>378284</v>
      </c>
      <c r="L381" s="48">
        <v>155591</v>
      </c>
      <c r="M381" s="49">
        <v>142035</v>
      </c>
      <c r="N381" s="49">
        <v>25551</v>
      </c>
      <c r="O381" s="48">
        <v>400023</v>
      </c>
      <c r="P381" s="49">
        <v>327719</v>
      </c>
      <c r="Q381" s="49">
        <v>92575</v>
      </c>
      <c r="R381" s="48">
        <v>410848</v>
      </c>
      <c r="S381" s="49">
        <v>217629</v>
      </c>
      <c r="T381" s="49">
        <v>63851</v>
      </c>
      <c r="U381" s="48">
        <v>181109</v>
      </c>
      <c r="V381" s="49">
        <v>132241</v>
      </c>
      <c r="W381" s="49">
        <v>60078</v>
      </c>
      <c r="X381" s="48">
        <v>31347</v>
      </c>
      <c r="Y381" s="49">
        <v>31924</v>
      </c>
      <c r="Z381" s="49">
        <v>7936</v>
      </c>
      <c r="AA381" s="48">
        <v>437481</v>
      </c>
      <c r="AB381" s="49">
        <v>361023</v>
      </c>
      <c r="AC381" s="49">
        <v>169001</v>
      </c>
      <c r="AD381" s="48">
        <v>228998</v>
      </c>
      <c r="AE381" s="49">
        <v>460685</v>
      </c>
      <c r="AF381" s="49">
        <v>116986</v>
      </c>
      <c r="AG381" s="48">
        <v>43280</v>
      </c>
      <c r="AH381" s="49">
        <v>38842</v>
      </c>
      <c r="AI381" s="49">
        <v>9121</v>
      </c>
      <c r="AJ381" s="48">
        <v>105392</v>
      </c>
      <c r="AK381" s="49">
        <v>78542</v>
      </c>
      <c r="AL381" s="49">
        <v>11669</v>
      </c>
      <c r="AM381" s="48">
        <v>55249</v>
      </c>
      <c r="AN381" s="49">
        <v>50312</v>
      </c>
      <c r="AO381" s="49">
        <v>9023</v>
      </c>
      <c r="AP381" s="48">
        <v>120552</v>
      </c>
      <c r="AQ381" s="49">
        <v>31881</v>
      </c>
      <c r="AR381" s="49">
        <v>8798</v>
      </c>
      <c r="AS381" s="48">
        <v>229424</v>
      </c>
      <c r="AT381" s="49">
        <v>52083</v>
      </c>
      <c r="AU381" s="49">
        <v>14713</v>
      </c>
      <c r="AV381" s="48">
        <v>116534</v>
      </c>
      <c r="AW381" s="49">
        <v>120981</v>
      </c>
      <c r="AX381" s="49">
        <v>11869</v>
      </c>
      <c r="AY381" s="48">
        <v>94155</v>
      </c>
      <c r="AZ381" s="49">
        <v>82005</v>
      </c>
      <c r="BA381" s="49">
        <v>13719</v>
      </c>
      <c r="BB381" s="48">
        <v>79583</v>
      </c>
      <c r="BC381" s="49">
        <v>34843</v>
      </c>
      <c r="BD381" s="49">
        <v>8014</v>
      </c>
      <c r="BE381" s="48">
        <f>AVERAGE(BE380,BE383)</f>
        <v>13909.5</v>
      </c>
      <c r="BF381" s="49">
        <v>15190</v>
      </c>
      <c r="BG381" s="49">
        <v>2994</v>
      </c>
      <c r="BH381" s="50">
        <v>235477</v>
      </c>
      <c r="BI381" s="50">
        <v>146583</v>
      </c>
      <c r="BJ381" s="50">
        <v>33563</v>
      </c>
      <c r="BK381" s="50">
        <v>166142</v>
      </c>
      <c r="BL381" s="50">
        <v>107033</v>
      </c>
      <c r="BM381" s="50">
        <v>18137</v>
      </c>
      <c r="BN381" s="50">
        <v>30504</v>
      </c>
      <c r="BO381" s="50">
        <v>21024</v>
      </c>
      <c r="BP381" s="50">
        <v>19433</v>
      </c>
      <c r="BQ381" s="50">
        <v>185840</v>
      </c>
      <c r="BR381" s="50">
        <v>55756</v>
      </c>
      <c r="BS381" s="50">
        <v>25878</v>
      </c>
      <c r="BT381" s="50">
        <v>51342</v>
      </c>
      <c r="BU381" s="50">
        <v>26450</v>
      </c>
      <c r="BV381" s="50">
        <v>5669</v>
      </c>
      <c r="BW381" s="50">
        <v>134137</v>
      </c>
      <c r="BX381" s="50">
        <v>218529</v>
      </c>
      <c r="BY381" s="50">
        <v>8380</v>
      </c>
      <c r="BZ381" s="50">
        <v>119937</v>
      </c>
      <c r="CA381" s="50">
        <v>74341</v>
      </c>
      <c r="CB381" s="50">
        <v>56694</v>
      </c>
      <c r="CC381" s="50">
        <v>24961</v>
      </c>
      <c r="CD381" s="50">
        <v>6673</v>
      </c>
      <c r="CE381" s="50">
        <v>7993</v>
      </c>
      <c r="CF381" s="50">
        <v>65365</v>
      </c>
      <c r="CG381" s="50">
        <v>37063</v>
      </c>
      <c r="CH381" s="50">
        <v>5732</v>
      </c>
      <c r="CI381" s="50">
        <v>545932</v>
      </c>
      <c r="CJ381" s="50">
        <v>92580</v>
      </c>
      <c r="CK381" s="50">
        <v>124678</v>
      </c>
      <c r="CL381" s="50">
        <v>3254</v>
      </c>
      <c r="CM381" s="50">
        <v>1224</v>
      </c>
      <c r="CN381" s="50">
        <v>355</v>
      </c>
      <c r="CO381" s="50">
        <v>65299</v>
      </c>
      <c r="CP381" s="50">
        <v>16682</v>
      </c>
      <c r="CQ381" s="50">
        <v>7761</v>
      </c>
      <c r="CR381" s="50">
        <v>60796</v>
      </c>
      <c r="CS381" s="50">
        <v>16558</v>
      </c>
      <c r="CT381" s="50">
        <v>15266</v>
      </c>
      <c r="CU381" s="51"/>
      <c r="CV381" s="50">
        <f t="shared" si="691"/>
        <v>93057.822697999989</v>
      </c>
      <c r="CW381" s="57">
        <f t="shared" si="692"/>
        <v>52239.768425000002</v>
      </c>
      <c r="CX381" s="57">
        <f t="shared" si="693"/>
        <v>5172.0092059999997</v>
      </c>
      <c r="CY381" s="50">
        <f t="shared" si="694"/>
        <v>835855.62350999995</v>
      </c>
      <c r="CZ381" s="57">
        <f t="shared" si="695"/>
        <v>151117.22489499999</v>
      </c>
      <c r="DA381" s="57">
        <f t="shared" si="696"/>
        <v>44884.909736000001</v>
      </c>
      <c r="DB381" s="50">
        <f t="shared" si="697"/>
        <v>95089.906422999993</v>
      </c>
      <c r="DC381" s="57">
        <f t="shared" si="698"/>
        <v>34929.389235000002</v>
      </c>
      <c r="DD381" s="57">
        <f t="shared" si="699"/>
        <v>3031.7283539999999</v>
      </c>
      <c r="DE381" s="50">
        <f t="shared" si="700"/>
        <v>244475.25651899999</v>
      </c>
      <c r="DF381" s="57">
        <f t="shared" si="701"/>
        <v>80592.984198999999</v>
      </c>
      <c r="DG381" s="57">
        <f t="shared" si="702"/>
        <v>10984.394049999999</v>
      </c>
      <c r="DH381" s="50">
        <f t="shared" si="703"/>
        <v>251090.98774399998</v>
      </c>
      <c r="DI381" s="57">
        <f t="shared" si="704"/>
        <v>53519.541309</v>
      </c>
      <c r="DJ381" s="57">
        <f t="shared" si="705"/>
        <v>7576.1765539999997</v>
      </c>
      <c r="DK381" s="50">
        <f t="shared" si="706"/>
        <v>110685.30867699999</v>
      </c>
      <c r="DL381" s="57">
        <f t="shared" si="707"/>
        <v>32520.838961000001</v>
      </c>
      <c r="DM381" s="57">
        <f t="shared" si="708"/>
        <v>7128.4950119999994</v>
      </c>
      <c r="DN381" s="50">
        <f t="shared" si="709"/>
        <v>19157.813091</v>
      </c>
      <c r="DO381" s="57">
        <f t="shared" si="710"/>
        <v>7850.7820039999997</v>
      </c>
      <c r="DP381" s="57">
        <f t="shared" si="711"/>
        <v>941.63814400000001</v>
      </c>
      <c r="DQ381" s="50">
        <f t="shared" si="712"/>
        <v>267367.82559299999</v>
      </c>
      <c r="DR381" s="57">
        <f t="shared" si="713"/>
        <v>88783.137182999999</v>
      </c>
      <c r="DS381" s="57">
        <f t="shared" si="714"/>
        <v>20052.644654</v>
      </c>
      <c r="DT381" s="50">
        <f t="shared" si="715"/>
        <v>139952.814694</v>
      </c>
      <c r="DU381" s="57">
        <f t="shared" si="716"/>
        <v>113292.11588500001</v>
      </c>
      <c r="DV381" s="57">
        <f t="shared" si="717"/>
        <v>13880.856844</v>
      </c>
      <c r="DW381" s="50">
        <f t="shared" si="718"/>
        <v>26450.701839999998</v>
      </c>
      <c r="DX381" s="57">
        <f t="shared" si="719"/>
        <v>9552.0634819999996</v>
      </c>
      <c r="DY381" s="57">
        <f t="shared" si="720"/>
        <v>1082.2431340000001</v>
      </c>
      <c r="DZ381" s="50">
        <f t="shared" si="721"/>
        <v>64410.636975999994</v>
      </c>
      <c r="EA381" s="57">
        <f t="shared" si="722"/>
        <v>19315.127182</v>
      </c>
      <c r="EB381" s="57">
        <f t="shared" si="723"/>
        <v>1384.5735259999999</v>
      </c>
      <c r="EC381" s="50">
        <f t="shared" si="724"/>
        <v>33765.592097000001</v>
      </c>
      <c r="ED381" s="57">
        <f t="shared" si="725"/>
        <v>12372.777351999999</v>
      </c>
      <c r="EE381" s="57">
        <f t="shared" si="726"/>
        <v>1070.6150419999999</v>
      </c>
      <c r="EF381" s="50">
        <f t="shared" si="727"/>
        <v>73675.716455999995</v>
      </c>
      <c r="EG381" s="57">
        <f t="shared" si="728"/>
        <v>7840.2074009999997</v>
      </c>
      <c r="EH381" s="57">
        <f t="shared" si="729"/>
        <v>1043.9178919999999</v>
      </c>
      <c r="EI381" s="50">
        <f t="shared" si="730"/>
        <v>140213.16587199998</v>
      </c>
      <c r="EJ381" s="57">
        <f t="shared" si="731"/>
        <v>12808.303443000001</v>
      </c>
      <c r="EK381" s="57">
        <f t="shared" si="732"/>
        <v>1745.756302</v>
      </c>
      <c r="EL381" s="50">
        <f t="shared" si="733"/>
        <v>71220.103701999993</v>
      </c>
      <c r="EM381" s="57">
        <f t="shared" si="734"/>
        <v>29751.768500999999</v>
      </c>
      <c r="EN381" s="57">
        <f t="shared" si="735"/>
        <v>1408.3043259999999</v>
      </c>
      <c r="EO381" s="50">
        <f t="shared" si="736"/>
        <v>57543.110714999995</v>
      </c>
      <c r="EP381" s="57">
        <f t="shared" si="737"/>
        <v>20166.751605000001</v>
      </c>
      <c r="EQ381" s="57">
        <f t="shared" si="738"/>
        <v>1627.814226</v>
      </c>
      <c r="ER381" s="50">
        <f t="shared" si="739"/>
        <v>48637.389198999997</v>
      </c>
      <c r="ES381" s="57">
        <f t="shared" si="740"/>
        <v>8568.625403</v>
      </c>
      <c r="ET381" s="57">
        <f t="shared" si="741"/>
        <v>950.89315599999998</v>
      </c>
      <c r="EU381" s="50">
        <f t="shared" si="742"/>
        <v>8500.8326534999997</v>
      </c>
      <c r="EV381" s="57">
        <f t="shared" si="743"/>
        <v>3735.5399900000002</v>
      </c>
      <c r="EW381" s="57">
        <f t="shared" si="744"/>
        <v>355.25007599999998</v>
      </c>
      <c r="EX381" s="50">
        <f t="shared" si="745"/>
        <v>143912.47498099998</v>
      </c>
      <c r="EY381" s="57">
        <f t="shared" si="746"/>
        <v>36047.837942999999</v>
      </c>
      <c r="EZ381" s="57">
        <f t="shared" si="747"/>
        <v>3982.3842019999997</v>
      </c>
      <c r="FA381" s="50">
        <f t="shared" si="748"/>
        <v>101538.181726</v>
      </c>
      <c r="FB381" s="57">
        <f t="shared" si="749"/>
        <v>26321.662392999999</v>
      </c>
      <c r="FC381" s="57">
        <f t="shared" si="750"/>
        <v>2152.0275980000001</v>
      </c>
      <c r="FD381" s="50">
        <f t="shared" si="751"/>
        <v>18642.611111999999</v>
      </c>
      <c r="FE381" s="57">
        <f t="shared" si="752"/>
        <v>5170.2431040000001</v>
      </c>
      <c r="FF381" s="57">
        <f t="shared" si="753"/>
        <v>2305.8031820000001</v>
      </c>
      <c r="FG381" s="50">
        <f t="shared" si="754"/>
        <v>113576.67352</v>
      </c>
      <c r="FH381" s="57">
        <f t="shared" si="755"/>
        <v>13711.571276000001</v>
      </c>
      <c r="FI381" s="57">
        <f t="shared" si="756"/>
        <v>3070.5282119999997</v>
      </c>
      <c r="FJ381" s="50">
        <f t="shared" si="757"/>
        <v>31377.817325999997</v>
      </c>
      <c r="FK381" s="57">
        <f t="shared" si="758"/>
        <v>6504.6104500000001</v>
      </c>
      <c r="FL381" s="57">
        <f t="shared" si="759"/>
        <v>672.64952599999992</v>
      </c>
      <c r="FM381" s="50">
        <f t="shared" si="760"/>
        <v>81978.22996099999</v>
      </c>
      <c r="FN381" s="57">
        <f t="shared" si="761"/>
        <v>53740.870209000001</v>
      </c>
      <c r="FO381" s="57">
        <f t="shared" si="762"/>
        <v>994.32051999999999</v>
      </c>
      <c r="FP381" s="50">
        <f t="shared" si="763"/>
        <v>73299.857360999988</v>
      </c>
      <c r="FQ381" s="57">
        <f t="shared" si="764"/>
        <v>18282.013061000001</v>
      </c>
      <c r="FR381" s="57">
        <f t="shared" si="765"/>
        <v>6726.9698760000001</v>
      </c>
      <c r="FS381" s="50">
        <f t="shared" si="766"/>
        <v>15254.990032999998</v>
      </c>
      <c r="FT381" s="57">
        <f t="shared" si="767"/>
        <v>1641.030833</v>
      </c>
      <c r="FU381" s="57">
        <f t="shared" si="768"/>
        <v>948.40142199999991</v>
      </c>
      <c r="FV381" s="50">
        <f t="shared" si="769"/>
        <v>39948.015844999994</v>
      </c>
      <c r="FW381" s="57">
        <f t="shared" si="770"/>
        <v>9114.5700230000002</v>
      </c>
      <c r="FX381" s="57">
        <f t="shared" si="771"/>
        <v>680.124728</v>
      </c>
      <c r="FY381" s="50">
        <f t="shared" si="772"/>
        <v>333647.97959599999</v>
      </c>
      <c r="FZ381" s="57">
        <f t="shared" si="773"/>
        <v>22767.366180000001</v>
      </c>
      <c r="GA381" s="57">
        <f t="shared" si="774"/>
        <v>14793.543411999999</v>
      </c>
      <c r="GB381" s="50">
        <f t="shared" si="775"/>
        <v>1988.6918619999999</v>
      </c>
      <c r="GC381" s="57">
        <f t="shared" si="776"/>
        <v>301.00730399999998</v>
      </c>
      <c r="GD381" s="57">
        <f t="shared" si="777"/>
        <v>42.122169999999997</v>
      </c>
      <c r="GE381" s="50">
        <f t="shared" si="778"/>
        <v>39907.679746999995</v>
      </c>
      <c r="GF381" s="57">
        <f t="shared" si="779"/>
        <v>4102.4541220000001</v>
      </c>
      <c r="GG381" s="57">
        <f t="shared" si="780"/>
        <v>920.873694</v>
      </c>
      <c r="GH381" s="50">
        <f t="shared" si="781"/>
        <v>37155.657787999997</v>
      </c>
      <c r="GI381" s="57">
        <f t="shared" si="782"/>
        <v>4071.959918</v>
      </c>
      <c r="GJ381" s="57">
        <f t="shared" si="783"/>
        <v>1811.3719639999999</v>
      </c>
      <c r="GK381" s="51"/>
    </row>
    <row r="382" spans="1:193" s="45" customFormat="1">
      <c r="A382" s="45" t="s">
        <v>22</v>
      </c>
      <c r="B382" s="46">
        <v>41773</v>
      </c>
      <c r="C382" s="56">
        <v>0.61165999999999998</v>
      </c>
      <c r="D382" s="56">
        <v>0.24746199999999999</v>
      </c>
      <c r="E382" s="56">
        <v>0.116413</v>
      </c>
      <c r="F382" s="48">
        <v>154639</v>
      </c>
      <c r="G382" s="49">
        <v>217709</v>
      </c>
      <c r="H382" s="49">
        <v>45641</v>
      </c>
      <c r="I382" s="49">
        <f t="shared" ref="I382:I387" si="792">I381</f>
        <v>1367670</v>
      </c>
      <c r="J382" s="48">
        <v>602860</v>
      </c>
      <c r="K382" s="48">
        <v>366948</v>
      </c>
      <c r="L382" s="48">
        <v>150037</v>
      </c>
      <c r="M382" s="49">
        <v>140508</v>
      </c>
      <c r="N382" s="49">
        <v>25032</v>
      </c>
      <c r="O382" s="48">
        <v>408184</v>
      </c>
      <c r="P382" s="49">
        <v>330399</v>
      </c>
      <c r="Q382" s="49">
        <v>99102</v>
      </c>
      <c r="R382" s="48">
        <v>421636</v>
      </c>
      <c r="S382" s="49">
        <v>210302</v>
      </c>
      <c r="T382" s="49">
        <v>63790</v>
      </c>
      <c r="U382" s="48">
        <v>177410</v>
      </c>
      <c r="V382" s="49">
        <v>134836</v>
      </c>
      <c r="W382" s="49">
        <v>58558</v>
      </c>
      <c r="X382" s="48">
        <v>30343</v>
      </c>
      <c r="Y382" s="49">
        <v>29259</v>
      </c>
      <c r="Z382" s="49">
        <v>7195</v>
      </c>
      <c r="AA382" s="48">
        <v>393056</v>
      </c>
      <c r="AB382" s="49">
        <v>351413</v>
      </c>
      <c r="AC382" s="49">
        <v>162961</v>
      </c>
      <c r="AD382" s="48">
        <v>249600</v>
      </c>
      <c r="AE382" s="49">
        <v>460982</v>
      </c>
      <c r="AF382" s="49">
        <v>121136</v>
      </c>
      <c r="AG382" s="48">
        <v>43647</v>
      </c>
      <c r="AH382" s="49">
        <v>38448</v>
      </c>
      <c r="AI382" s="49">
        <v>8734</v>
      </c>
      <c r="AJ382" s="48">
        <v>103633</v>
      </c>
      <c r="AK382" s="49">
        <v>76704</v>
      </c>
      <c r="AL382" s="49">
        <v>11875</v>
      </c>
      <c r="AM382" s="48">
        <v>55919</v>
      </c>
      <c r="AN382" s="49">
        <v>48518</v>
      </c>
      <c r="AO382" s="49">
        <v>8645</v>
      </c>
      <c r="AP382" s="48">
        <v>121198</v>
      </c>
      <c r="AQ382" s="49">
        <v>30628</v>
      </c>
      <c r="AR382" s="49">
        <v>8485</v>
      </c>
      <c r="AS382" s="48">
        <v>232716</v>
      </c>
      <c r="AT382" s="49">
        <v>53916</v>
      </c>
      <c r="AU382" s="49">
        <v>15745</v>
      </c>
      <c r="AV382" s="48">
        <v>113753</v>
      </c>
      <c r="AW382" s="49">
        <v>117010</v>
      </c>
      <c r="AX382" s="49">
        <v>11709</v>
      </c>
      <c r="AY382" s="48">
        <v>88887</v>
      </c>
      <c r="AZ382" s="49">
        <v>75638</v>
      </c>
      <c r="BA382" s="49">
        <v>12910</v>
      </c>
      <c r="BB382" s="48">
        <v>65599</v>
      </c>
      <c r="BC382" s="49">
        <v>31576</v>
      </c>
      <c r="BD382" s="49">
        <v>7052</v>
      </c>
      <c r="BE382" s="48">
        <v>13561</v>
      </c>
      <c r="BF382" s="49">
        <v>14225</v>
      </c>
      <c r="BG382" s="49">
        <v>2899</v>
      </c>
      <c r="BH382" s="50">
        <v>245091</v>
      </c>
      <c r="BI382" s="50">
        <v>142067</v>
      </c>
      <c r="BJ382" s="50">
        <v>33139</v>
      </c>
      <c r="BK382" s="50">
        <v>139487</v>
      </c>
      <c r="BL382" s="50">
        <v>96193</v>
      </c>
      <c r="BM382" s="50">
        <v>16706</v>
      </c>
      <c r="BN382" s="50">
        <v>31919</v>
      </c>
      <c r="BO382" s="50">
        <v>20529</v>
      </c>
      <c r="BP382" s="50">
        <v>19533</v>
      </c>
      <c r="BQ382" s="50">
        <v>189696</v>
      </c>
      <c r="BR382" s="50">
        <v>53655</v>
      </c>
      <c r="BS382" s="50">
        <v>25855</v>
      </c>
      <c r="BT382" s="50">
        <v>47662</v>
      </c>
      <c r="BU382" s="50">
        <v>26042</v>
      </c>
      <c r="BV382" s="50">
        <v>5458</v>
      </c>
      <c r="BW382" s="50">
        <v>161411</v>
      </c>
      <c r="BX382" s="50">
        <v>227286</v>
      </c>
      <c r="BY382" s="50">
        <v>9140</v>
      </c>
      <c r="BZ382" s="50">
        <v>108854</v>
      </c>
      <c r="CA382" s="50">
        <v>72530</v>
      </c>
      <c r="CB382" s="50">
        <v>54777</v>
      </c>
      <c r="CC382" s="50">
        <v>22956</v>
      </c>
      <c r="CD382" s="50">
        <v>6881</v>
      </c>
      <c r="CE382" s="50">
        <v>8740</v>
      </c>
      <c r="CF382" s="50">
        <v>66227</v>
      </c>
      <c r="CG382" s="50">
        <v>42378</v>
      </c>
      <c r="CH382" s="50">
        <v>6585</v>
      </c>
      <c r="CI382" s="50">
        <v>455844</v>
      </c>
      <c r="CJ382" s="50">
        <v>91110</v>
      </c>
      <c r="CK382" s="50">
        <v>122536</v>
      </c>
      <c r="CL382" s="50">
        <v>2907</v>
      </c>
      <c r="CM382" s="50">
        <v>1289</v>
      </c>
      <c r="CN382" s="50">
        <v>429</v>
      </c>
      <c r="CO382" s="50">
        <v>65718</v>
      </c>
      <c r="CP382" s="50">
        <v>15889</v>
      </c>
      <c r="CQ382" s="50">
        <v>7571</v>
      </c>
      <c r="CR382" s="50">
        <v>60856</v>
      </c>
      <c r="CS382" s="50">
        <v>15126</v>
      </c>
      <c r="CT382" s="50">
        <v>16098</v>
      </c>
      <c r="CU382" s="51"/>
      <c r="CV382" s="50">
        <f t="shared" si="691"/>
        <v>94586.490739999994</v>
      </c>
      <c r="CW382" s="57">
        <f t="shared" si="692"/>
        <v>53874.704557999998</v>
      </c>
      <c r="CX382" s="57">
        <f t="shared" si="693"/>
        <v>5313.2057329999998</v>
      </c>
      <c r="CY382" s="50">
        <f t="shared" si="694"/>
        <v>836549.03220000002</v>
      </c>
      <c r="CZ382" s="57">
        <f t="shared" si="695"/>
        <v>149184.94131999998</v>
      </c>
      <c r="DA382" s="57">
        <f t="shared" si="696"/>
        <v>42717.517524000003</v>
      </c>
      <c r="DB382" s="50">
        <f t="shared" si="697"/>
        <v>91771.631419999991</v>
      </c>
      <c r="DC382" s="57">
        <f t="shared" si="698"/>
        <v>34770.390695999995</v>
      </c>
      <c r="DD382" s="57">
        <f t="shared" si="699"/>
        <v>2914.0502160000001</v>
      </c>
      <c r="DE382" s="50">
        <f t="shared" si="700"/>
        <v>249669.82543999999</v>
      </c>
      <c r="DF382" s="57">
        <f t="shared" si="701"/>
        <v>81761.197337999998</v>
      </c>
      <c r="DG382" s="57">
        <f t="shared" si="702"/>
        <v>11536.761125999999</v>
      </c>
      <c r="DH382" s="50">
        <f t="shared" si="703"/>
        <v>257897.87576</v>
      </c>
      <c r="DI382" s="57">
        <f t="shared" si="704"/>
        <v>52041.753524</v>
      </c>
      <c r="DJ382" s="57">
        <f t="shared" si="705"/>
        <v>7425.9852700000001</v>
      </c>
      <c r="DK382" s="50">
        <f t="shared" si="706"/>
        <v>108514.60059999999</v>
      </c>
      <c r="DL382" s="57">
        <f t="shared" si="707"/>
        <v>33366.786231999999</v>
      </c>
      <c r="DM382" s="57">
        <f t="shared" si="708"/>
        <v>6816.9124540000003</v>
      </c>
      <c r="DN382" s="50">
        <f t="shared" si="709"/>
        <v>18559.59938</v>
      </c>
      <c r="DO382" s="57">
        <f t="shared" si="710"/>
        <v>7240.4906579999997</v>
      </c>
      <c r="DP382" s="57">
        <f t="shared" si="711"/>
        <v>837.59153500000002</v>
      </c>
      <c r="DQ382" s="50">
        <f t="shared" si="712"/>
        <v>240416.63295999999</v>
      </c>
      <c r="DR382" s="57">
        <f t="shared" si="713"/>
        <v>86961.363805999994</v>
      </c>
      <c r="DS382" s="57">
        <f t="shared" si="714"/>
        <v>18970.778892999999</v>
      </c>
      <c r="DT382" s="50">
        <f t="shared" si="715"/>
        <v>152670.33599999998</v>
      </c>
      <c r="DU382" s="57">
        <f t="shared" si="716"/>
        <v>114075.527684</v>
      </c>
      <c r="DV382" s="57">
        <f t="shared" si="717"/>
        <v>14101.805168000001</v>
      </c>
      <c r="DW382" s="50">
        <f t="shared" si="718"/>
        <v>26697.124019999999</v>
      </c>
      <c r="DX382" s="57">
        <f t="shared" si="719"/>
        <v>9514.418975999999</v>
      </c>
      <c r="DY382" s="57">
        <f t="shared" si="720"/>
        <v>1016.7511420000001</v>
      </c>
      <c r="DZ382" s="50">
        <f t="shared" si="721"/>
        <v>63388.160779999998</v>
      </c>
      <c r="EA382" s="57">
        <f t="shared" si="722"/>
        <v>18981.325247999997</v>
      </c>
      <c r="EB382" s="57">
        <f t="shared" si="723"/>
        <v>1382.4043750000001</v>
      </c>
      <c r="EC382" s="50">
        <f t="shared" si="724"/>
        <v>34203.415540000002</v>
      </c>
      <c r="ED382" s="57">
        <f t="shared" si="725"/>
        <v>12006.361315999999</v>
      </c>
      <c r="EE382" s="57">
        <f t="shared" si="726"/>
        <v>1006.390385</v>
      </c>
      <c r="EF382" s="50">
        <f t="shared" si="727"/>
        <v>74131.968679999991</v>
      </c>
      <c r="EG382" s="57">
        <f t="shared" si="728"/>
        <v>7579.2661359999993</v>
      </c>
      <c r="EH382" s="57">
        <f t="shared" si="729"/>
        <v>987.76430500000004</v>
      </c>
      <c r="EI382" s="50">
        <f t="shared" si="730"/>
        <v>142343.06855999999</v>
      </c>
      <c r="EJ382" s="57">
        <f t="shared" si="731"/>
        <v>13342.161192</v>
      </c>
      <c r="EK382" s="57">
        <f t="shared" si="732"/>
        <v>1832.922685</v>
      </c>
      <c r="EL382" s="50">
        <f t="shared" si="733"/>
        <v>69578.159979999997</v>
      </c>
      <c r="EM382" s="57">
        <f t="shared" si="734"/>
        <v>28955.528619999997</v>
      </c>
      <c r="EN382" s="57">
        <f t="shared" si="735"/>
        <v>1363.079817</v>
      </c>
      <c r="EO382" s="50">
        <f t="shared" si="736"/>
        <v>54368.62242</v>
      </c>
      <c r="EP382" s="57">
        <f t="shared" si="737"/>
        <v>18717.530756</v>
      </c>
      <c r="EQ382" s="57">
        <f t="shared" si="738"/>
        <v>1502.89183</v>
      </c>
      <c r="ER382" s="50">
        <f t="shared" si="739"/>
        <v>40124.284339999998</v>
      </c>
      <c r="ES382" s="57">
        <f t="shared" si="740"/>
        <v>7813.8601119999994</v>
      </c>
      <c r="ET382" s="57">
        <f t="shared" si="741"/>
        <v>820.94447600000001</v>
      </c>
      <c r="EU382" s="50">
        <f t="shared" si="742"/>
        <v>8294.7212600000003</v>
      </c>
      <c r="EV382" s="57">
        <f t="shared" si="743"/>
        <v>3520.1469499999998</v>
      </c>
      <c r="EW382" s="57">
        <f t="shared" si="744"/>
        <v>337.48128700000001</v>
      </c>
      <c r="EX382" s="50">
        <f t="shared" si="745"/>
        <v>149912.36106</v>
      </c>
      <c r="EY382" s="57">
        <f t="shared" si="746"/>
        <v>35156.183954</v>
      </c>
      <c r="EZ382" s="57">
        <f t="shared" si="747"/>
        <v>3857.8104069999999</v>
      </c>
      <c r="FA382" s="50">
        <f t="shared" si="748"/>
        <v>85318.618419999999</v>
      </c>
      <c r="FB382" s="57">
        <f t="shared" si="749"/>
        <v>23804.112165999999</v>
      </c>
      <c r="FC382" s="57">
        <f t="shared" si="750"/>
        <v>1944.795578</v>
      </c>
      <c r="FD382" s="50">
        <f t="shared" si="751"/>
        <v>19523.575539999998</v>
      </c>
      <c r="FE382" s="57">
        <f t="shared" si="752"/>
        <v>5080.1473980000001</v>
      </c>
      <c r="FF382" s="57">
        <f t="shared" si="753"/>
        <v>2273.895129</v>
      </c>
      <c r="FG382" s="50">
        <f t="shared" si="754"/>
        <v>116029.45535999999</v>
      </c>
      <c r="FH382" s="57">
        <f t="shared" si="755"/>
        <v>13277.573609999999</v>
      </c>
      <c r="FI382" s="57">
        <f t="shared" si="756"/>
        <v>3009.858115</v>
      </c>
      <c r="FJ382" s="50">
        <f t="shared" si="757"/>
        <v>29152.938920000001</v>
      </c>
      <c r="FK382" s="57">
        <f t="shared" si="758"/>
        <v>6444.4054040000001</v>
      </c>
      <c r="FL382" s="57">
        <f t="shared" si="759"/>
        <v>635.38215400000001</v>
      </c>
      <c r="FM382" s="50">
        <f t="shared" si="760"/>
        <v>98728.652260000003</v>
      </c>
      <c r="FN382" s="57">
        <f t="shared" si="761"/>
        <v>56244.648131999995</v>
      </c>
      <c r="FO382" s="57">
        <f t="shared" si="762"/>
        <v>1064.0148200000001</v>
      </c>
      <c r="FP382" s="50">
        <f t="shared" si="763"/>
        <v>66581.637640000001</v>
      </c>
      <c r="FQ382" s="57">
        <f t="shared" si="764"/>
        <v>17948.418859999998</v>
      </c>
      <c r="FR382" s="57">
        <f t="shared" si="765"/>
        <v>6376.7549010000002</v>
      </c>
      <c r="FS382" s="50">
        <f t="shared" si="766"/>
        <v>14041.266959999999</v>
      </c>
      <c r="FT382" s="57">
        <f t="shared" si="767"/>
        <v>1702.786022</v>
      </c>
      <c r="FU382" s="57">
        <f t="shared" si="768"/>
        <v>1017.44962</v>
      </c>
      <c r="FV382" s="50">
        <f t="shared" si="769"/>
        <v>40508.406819999997</v>
      </c>
      <c r="FW382" s="57">
        <f t="shared" si="770"/>
        <v>10486.944636</v>
      </c>
      <c r="FX382" s="57">
        <f t="shared" si="771"/>
        <v>766.57960500000002</v>
      </c>
      <c r="FY382" s="50">
        <f t="shared" si="772"/>
        <v>278821.54103999998</v>
      </c>
      <c r="FZ382" s="57">
        <f t="shared" si="773"/>
        <v>22546.26282</v>
      </c>
      <c r="GA382" s="57">
        <f t="shared" si="774"/>
        <v>14264.783368</v>
      </c>
      <c r="GB382" s="50">
        <f t="shared" si="775"/>
        <v>1778.0956200000001</v>
      </c>
      <c r="GC382" s="57">
        <f t="shared" si="776"/>
        <v>318.97851800000001</v>
      </c>
      <c r="GD382" s="57">
        <f t="shared" si="777"/>
        <v>49.941177000000003</v>
      </c>
      <c r="GE382" s="50">
        <f t="shared" si="778"/>
        <v>40197.071879999996</v>
      </c>
      <c r="GF382" s="57">
        <f t="shared" si="779"/>
        <v>3931.923718</v>
      </c>
      <c r="GG382" s="57">
        <f t="shared" si="780"/>
        <v>881.36282300000005</v>
      </c>
      <c r="GH382" s="50">
        <f t="shared" si="781"/>
        <v>37223.180959999998</v>
      </c>
      <c r="GI382" s="57">
        <f t="shared" si="782"/>
        <v>3743.1102119999996</v>
      </c>
      <c r="GJ382" s="57">
        <f t="shared" si="783"/>
        <v>1874.016474</v>
      </c>
      <c r="GK382" s="51"/>
    </row>
    <row r="383" spans="1:193" s="45" customFormat="1">
      <c r="A383" s="45" t="s">
        <v>22</v>
      </c>
      <c r="B383" s="46">
        <v>41772</v>
      </c>
      <c r="C383" s="56">
        <v>0.60928899999999997</v>
      </c>
      <c r="D383" s="56">
        <v>0.251751</v>
      </c>
      <c r="E383" s="56">
        <v>0.114984</v>
      </c>
      <c r="F383" s="48">
        <v>164989</v>
      </c>
      <c r="G383" s="49">
        <v>226430</v>
      </c>
      <c r="H383" s="49">
        <v>47070</v>
      </c>
      <c r="I383" s="49">
        <f t="shared" si="792"/>
        <v>1367670</v>
      </c>
      <c r="J383" s="48">
        <v>621205</v>
      </c>
      <c r="K383" s="48">
        <v>345317</v>
      </c>
      <c r="L383" s="48">
        <v>159155</v>
      </c>
      <c r="M383" s="49">
        <v>144881</v>
      </c>
      <c r="N383" s="49">
        <v>25841</v>
      </c>
      <c r="O383" s="48">
        <v>430702</v>
      </c>
      <c r="P383" s="49">
        <v>330861</v>
      </c>
      <c r="Q383" s="49">
        <v>98353</v>
      </c>
      <c r="R383" s="48">
        <v>421635</v>
      </c>
      <c r="S383" s="49">
        <v>215940</v>
      </c>
      <c r="T383" s="49">
        <v>63123</v>
      </c>
      <c r="U383" s="48">
        <v>183558</v>
      </c>
      <c r="V383" s="49">
        <v>139005</v>
      </c>
      <c r="W383" s="49">
        <v>57904</v>
      </c>
      <c r="X383" s="48">
        <v>31601</v>
      </c>
      <c r="Y383" s="49">
        <v>30934</v>
      </c>
      <c r="Z383" s="49">
        <v>7442</v>
      </c>
      <c r="AA383" s="48">
        <v>338950</v>
      </c>
      <c r="AB383" s="49">
        <v>341988</v>
      </c>
      <c r="AC383" s="49">
        <v>156753</v>
      </c>
      <c r="AD383" s="48">
        <v>249310</v>
      </c>
      <c r="AE383" s="49">
        <v>491002</v>
      </c>
      <c r="AF383" s="49">
        <v>123680</v>
      </c>
      <c r="AG383" s="48">
        <v>43885</v>
      </c>
      <c r="AH383" s="49">
        <v>38927</v>
      </c>
      <c r="AI383" s="49">
        <v>8768</v>
      </c>
      <c r="AJ383" s="48">
        <v>110538</v>
      </c>
      <c r="AK383" s="49">
        <v>79360</v>
      </c>
      <c r="AL383" s="49">
        <v>12211</v>
      </c>
      <c r="AM383" s="48">
        <v>56694</v>
      </c>
      <c r="AN383" s="49">
        <v>49796</v>
      </c>
      <c r="AO383" s="49">
        <v>8073</v>
      </c>
      <c r="AP383" s="48">
        <v>118535</v>
      </c>
      <c r="AQ383" s="49">
        <v>31048</v>
      </c>
      <c r="AR383" s="49">
        <v>8544</v>
      </c>
      <c r="AS383" s="48">
        <v>222827</v>
      </c>
      <c r="AT383" s="49">
        <v>48004</v>
      </c>
      <c r="AU383" s="49">
        <v>13556</v>
      </c>
      <c r="AV383" s="48">
        <v>111905</v>
      </c>
      <c r="AW383" s="49">
        <v>114811</v>
      </c>
      <c r="AX383" s="49">
        <v>12397</v>
      </c>
      <c r="AY383" s="48">
        <v>97002</v>
      </c>
      <c r="AZ383" s="49">
        <v>76348</v>
      </c>
      <c r="BA383" s="49">
        <v>12891</v>
      </c>
      <c r="BB383" s="48">
        <v>46544</v>
      </c>
      <c r="BC383" s="49">
        <v>32123</v>
      </c>
      <c r="BD383" s="49">
        <v>5827</v>
      </c>
      <c r="BE383" s="48">
        <v>14684</v>
      </c>
      <c r="BF383" s="49">
        <v>15348</v>
      </c>
      <c r="BG383" s="49">
        <v>3224</v>
      </c>
      <c r="BH383" s="50">
        <v>244138</v>
      </c>
      <c r="BI383" s="50">
        <v>141346</v>
      </c>
      <c r="BJ383" s="50">
        <v>33067</v>
      </c>
      <c r="BK383" s="50">
        <v>127970</v>
      </c>
      <c r="BL383" s="50">
        <v>97087</v>
      </c>
      <c r="BM383" s="50">
        <v>17151</v>
      </c>
      <c r="BN383" s="50">
        <v>32886</v>
      </c>
      <c r="BO383" s="50">
        <v>20148</v>
      </c>
      <c r="BP383" s="50">
        <v>18230</v>
      </c>
      <c r="BQ383" s="50">
        <v>184404</v>
      </c>
      <c r="BR383" s="50">
        <v>54368</v>
      </c>
      <c r="BS383" s="50">
        <v>29328</v>
      </c>
      <c r="BT383" s="50">
        <v>47729</v>
      </c>
      <c r="BU383" s="50">
        <v>26366</v>
      </c>
      <c r="BV383" s="50">
        <v>5407</v>
      </c>
      <c r="BW383" s="50">
        <v>171161</v>
      </c>
      <c r="BX383" s="50">
        <v>220461</v>
      </c>
      <c r="BY383" s="50">
        <v>8774</v>
      </c>
      <c r="BZ383" s="50">
        <v>106831</v>
      </c>
      <c r="CA383" s="50">
        <v>84801</v>
      </c>
      <c r="CB383" s="50">
        <v>60659</v>
      </c>
      <c r="CC383" s="50">
        <v>24018</v>
      </c>
      <c r="CD383" s="50">
        <v>7275</v>
      </c>
      <c r="CE383" s="50">
        <v>9201</v>
      </c>
      <c r="CF383" s="50">
        <v>82271</v>
      </c>
      <c r="CG383" s="50">
        <v>29782</v>
      </c>
      <c r="CH383" s="50">
        <v>4227</v>
      </c>
      <c r="CI383" s="50">
        <v>437737</v>
      </c>
      <c r="CJ383" s="50">
        <v>92929</v>
      </c>
      <c r="CK383" s="50">
        <v>127294</v>
      </c>
      <c r="CL383" s="50">
        <v>3593</v>
      </c>
      <c r="CM383" s="50">
        <v>1298</v>
      </c>
      <c r="CN383" s="50">
        <v>391</v>
      </c>
      <c r="CO383" s="50">
        <v>66076</v>
      </c>
      <c r="CP383" s="50">
        <v>16179</v>
      </c>
      <c r="CQ383" s="50">
        <v>7425</v>
      </c>
      <c r="CR383" s="50">
        <v>61385</v>
      </c>
      <c r="CS383" s="50">
        <v>15154</v>
      </c>
      <c r="CT383" s="50">
        <v>14044</v>
      </c>
      <c r="CU383" s="51"/>
      <c r="CV383" s="50">
        <f t="shared" si="691"/>
        <v>100525.982821</v>
      </c>
      <c r="CW383" s="57">
        <f t="shared" si="692"/>
        <v>57003.978929999997</v>
      </c>
      <c r="CX383" s="57">
        <f t="shared" si="693"/>
        <v>5412.2968799999999</v>
      </c>
      <c r="CY383" s="50">
        <f t="shared" si="694"/>
        <v>833306.28662999999</v>
      </c>
      <c r="CZ383" s="57">
        <f t="shared" si="695"/>
        <v>156388.97995499999</v>
      </c>
      <c r="DA383" s="57">
        <f t="shared" si="696"/>
        <v>39705.929927999998</v>
      </c>
      <c r="DB383" s="50">
        <f t="shared" si="697"/>
        <v>96971.390794999999</v>
      </c>
      <c r="DC383" s="57">
        <f t="shared" si="698"/>
        <v>36473.936630999997</v>
      </c>
      <c r="DD383" s="57">
        <f t="shared" si="699"/>
        <v>2971.3015439999999</v>
      </c>
      <c r="DE383" s="50">
        <f t="shared" si="700"/>
        <v>262421.99087799998</v>
      </c>
      <c r="DF383" s="57">
        <f t="shared" si="701"/>
        <v>83294.587610999995</v>
      </c>
      <c r="DG383" s="57">
        <f t="shared" si="702"/>
        <v>11309.021352</v>
      </c>
      <c r="DH383" s="50">
        <f t="shared" si="703"/>
        <v>256897.56751499997</v>
      </c>
      <c r="DI383" s="57">
        <f t="shared" si="704"/>
        <v>54363.110939999999</v>
      </c>
      <c r="DJ383" s="57">
        <f t="shared" si="705"/>
        <v>7258.1350320000001</v>
      </c>
      <c r="DK383" s="50">
        <f t="shared" si="706"/>
        <v>111839.870262</v>
      </c>
      <c r="DL383" s="57">
        <f t="shared" si="707"/>
        <v>34994.647754999998</v>
      </c>
      <c r="DM383" s="57">
        <f t="shared" si="708"/>
        <v>6658.0335359999999</v>
      </c>
      <c r="DN383" s="50">
        <f t="shared" si="709"/>
        <v>19254.141689</v>
      </c>
      <c r="DO383" s="57">
        <f t="shared" si="710"/>
        <v>7787.6654340000005</v>
      </c>
      <c r="DP383" s="57">
        <f t="shared" si="711"/>
        <v>855.71092799999997</v>
      </c>
      <c r="DQ383" s="50">
        <f t="shared" si="712"/>
        <v>206518.50654999999</v>
      </c>
      <c r="DR383" s="57">
        <f t="shared" si="713"/>
        <v>86095.820988000007</v>
      </c>
      <c r="DS383" s="57">
        <f t="shared" si="714"/>
        <v>18024.086952000001</v>
      </c>
      <c r="DT383" s="50">
        <f t="shared" si="715"/>
        <v>151901.84058999998</v>
      </c>
      <c r="DU383" s="57">
        <f t="shared" si="716"/>
        <v>123610.244502</v>
      </c>
      <c r="DV383" s="57">
        <f t="shared" si="717"/>
        <v>14221.22112</v>
      </c>
      <c r="DW383" s="50">
        <f t="shared" si="718"/>
        <v>26738.647764999998</v>
      </c>
      <c r="DX383" s="57">
        <f t="shared" si="719"/>
        <v>9799.911177</v>
      </c>
      <c r="DY383" s="57">
        <f t="shared" si="720"/>
        <v>1008.179712</v>
      </c>
      <c r="DZ383" s="50">
        <f t="shared" si="721"/>
        <v>67349.587482000003</v>
      </c>
      <c r="EA383" s="57">
        <f t="shared" si="722"/>
        <v>19978.959360000001</v>
      </c>
      <c r="EB383" s="57">
        <f t="shared" si="723"/>
        <v>1404.069624</v>
      </c>
      <c r="EC383" s="50">
        <f t="shared" si="724"/>
        <v>34543.030566000001</v>
      </c>
      <c r="ED383" s="57">
        <f t="shared" si="725"/>
        <v>12536.192795999999</v>
      </c>
      <c r="EE383" s="57">
        <f t="shared" si="726"/>
        <v>928.26583200000005</v>
      </c>
      <c r="EF383" s="50">
        <f t="shared" si="727"/>
        <v>72222.071614999993</v>
      </c>
      <c r="EG383" s="57">
        <f t="shared" si="728"/>
        <v>7816.3650479999997</v>
      </c>
      <c r="EH383" s="57">
        <f t="shared" si="729"/>
        <v>982.42329600000005</v>
      </c>
      <c r="EI383" s="50">
        <f t="shared" si="730"/>
        <v>135766.040003</v>
      </c>
      <c r="EJ383" s="57">
        <f t="shared" si="731"/>
        <v>12085.055004</v>
      </c>
      <c r="EK383" s="57">
        <f t="shared" si="732"/>
        <v>1558.7231040000001</v>
      </c>
      <c r="EL383" s="50">
        <f t="shared" si="733"/>
        <v>68182.485545000003</v>
      </c>
      <c r="EM383" s="57">
        <f t="shared" si="734"/>
        <v>28903.784060999998</v>
      </c>
      <c r="EN383" s="57">
        <f t="shared" si="735"/>
        <v>1425.4566480000001</v>
      </c>
      <c r="EO383" s="50">
        <f t="shared" si="736"/>
        <v>59102.251577999996</v>
      </c>
      <c r="EP383" s="57">
        <f t="shared" si="737"/>
        <v>19220.685347999999</v>
      </c>
      <c r="EQ383" s="57">
        <f t="shared" si="738"/>
        <v>1482.258744</v>
      </c>
      <c r="ER383" s="50">
        <f t="shared" si="739"/>
        <v>28358.747216</v>
      </c>
      <c r="ES383" s="57">
        <f t="shared" si="740"/>
        <v>8086.9973730000002</v>
      </c>
      <c r="ET383" s="57">
        <f t="shared" si="741"/>
        <v>670.01176799999996</v>
      </c>
      <c r="EU383" s="50">
        <f t="shared" si="742"/>
        <v>8946.7996759999987</v>
      </c>
      <c r="EV383" s="57">
        <f t="shared" si="743"/>
        <v>3863.8743479999998</v>
      </c>
      <c r="EW383" s="57">
        <f t="shared" si="744"/>
        <v>370.708416</v>
      </c>
      <c r="EX383" s="50">
        <f t="shared" si="745"/>
        <v>148750.597882</v>
      </c>
      <c r="EY383" s="57">
        <f t="shared" si="746"/>
        <v>35583.996846000002</v>
      </c>
      <c r="EZ383" s="57">
        <f t="shared" si="747"/>
        <v>3802.1759280000001</v>
      </c>
      <c r="FA383" s="50">
        <f t="shared" si="748"/>
        <v>77970.713329999999</v>
      </c>
      <c r="FB383" s="57">
        <f t="shared" si="749"/>
        <v>24441.749337000001</v>
      </c>
      <c r="FC383" s="57">
        <f t="shared" si="750"/>
        <v>1972.090584</v>
      </c>
      <c r="FD383" s="50">
        <f t="shared" si="751"/>
        <v>20037.078053999998</v>
      </c>
      <c r="FE383" s="57">
        <f t="shared" si="752"/>
        <v>5072.2791479999996</v>
      </c>
      <c r="FF383" s="57">
        <f t="shared" si="753"/>
        <v>2096.15832</v>
      </c>
      <c r="FG383" s="50">
        <f t="shared" si="754"/>
        <v>112355.32875599999</v>
      </c>
      <c r="FH383" s="57">
        <f t="shared" si="755"/>
        <v>13687.198367999999</v>
      </c>
      <c r="FI383" s="57">
        <f t="shared" si="756"/>
        <v>3372.2507519999999</v>
      </c>
      <c r="FJ383" s="50">
        <f t="shared" si="757"/>
        <v>29080.754680999999</v>
      </c>
      <c r="FK383" s="57">
        <f t="shared" si="758"/>
        <v>6637.6668660000005</v>
      </c>
      <c r="FL383" s="57">
        <f t="shared" si="759"/>
        <v>621.71848799999998</v>
      </c>
      <c r="FM383" s="50">
        <f t="shared" si="760"/>
        <v>104286.51452899999</v>
      </c>
      <c r="FN383" s="57">
        <f t="shared" si="761"/>
        <v>55501.277211000001</v>
      </c>
      <c r="FO383" s="57">
        <f t="shared" si="762"/>
        <v>1008.8696160000001</v>
      </c>
      <c r="FP383" s="50">
        <f t="shared" si="763"/>
        <v>65090.953158999997</v>
      </c>
      <c r="FQ383" s="57">
        <f t="shared" si="764"/>
        <v>21348.736551000002</v>
      </c>
      <c r="FR383" s="57">
        <f t="shared" si="765"/>
        <v>6974.8144560000001</v>
      </c>
      <c r="FS383" s="50">
        <f t="shared" si="766"/>
        <v>14633.903202</v>
      </c>
      <c r="FT383" s="57">
        <f t="shared" si="767"/>
        <v>1831.488525</v>
      </c>
      <c r="FU383" s="57">
        <f t="shared" si="768"/>
        <v>1057.9677839999999</v>
      </c>
      <c r="FV383" s="50">
        <f t="shared" si="769"/>
        <v>50126.815318999994</v>
      </c>
      <c r="FW383" s="57">
        <f t="shared" si="770"/>
        <v>7497.6482820000001</v>
      </c>
      <c r="FX383" s="57">
        <f t="shared" si="771"/>
        <v>486.03736800000001</v>
      </c>
      <c r="FY383" s="50">
        <f t="shared" si="772"/>
        <v>266708.33899299998</v>
      </c>
      <c r="FZ383" s="57">
        <f t="shared" si="773"/>
        <v>23394.968679000001</v>
      </c>
      <c r="GA383" s="57">
        <f t="shared" si="774"/>
        <v>14636.773296000001</v>
      </c>
      <c r="GB383" s="50">
        <f t="shared" si="775"/>
        <v>2189.175377</v>
      </c>
      <c r="GC383" s="57">
        <f t="shared" si="776"/>
        <v>326.77279800000002</v>
      </c>
      <c r="GD383" s="57">
        <f t="shared" si="777"/>
        <v>44.958744000000003</v>
      </c>
      <c r="GE383" s="50">
        <f t="shared" si="778"/>
        <v>40259.379964</v>
      </c>
      <c r="GF383" s="57">
        <f t="shared" si="779"/>
        <v>4073.0794289999999</v>
      </c>
      <c r="GG383" s="57">
        <f t="shared" si="780"/>
        <v>853.75620000000004</v>
      </c>
      <c r="GH383" s="50">
        <f t="shared" si="781"/>
        <v>37401.205264999997</v>
      </c>
      <c r="GI383" s="57">
        <f t="shared" si="782"/>
        <v>3815.034654</v>
      </c>
      <c r="GJ383" s="57">
        <f t="shared" si="783"/>
        <v>1614.835296</v>
      </c>
      <c r="GK383" s="51"/>
    </row>
    <row r="384" spans="1:193" s="45" customFormat="1">
      <c r="A384" s="45" t="s">
        <v>22</v>
      </c>
      <c r="B384" s="46">
        <v>41771</v>
      </c>
      <c r="C384" s="56">
        <v>0.60971600000000004</v>
      </c>
      <c r="D384" s="56">
        <v>0.25046499999999999</v>
      </c>
      <c r="E384" s="56">
        <v>0.11602999999999999</v>
      </c>
      <c r="F384" s="48">
        <v>82919</v>
      </c>
      <c r="G384" s="49">
        <v>104973</v>
      </c>
      <c r="H384" s="49">
        <v>23599</v>
      </c>
      <c r="I384" s="49">
        <f t="shared" si="792"/>
        <v>1367670</v>
      </c>
      <c r="J384" s="48">
        <v>572792</v>
      </c>
      <c r="K384" s="48">
        <v>388219</v>
      </c>
      <c r="L384" s="48">
        <v>162394</v>
      </c>
      <c r="M384" s="49">
        <v>111526</v>
      </c>
      <c r="N384" s="49">
        <v>22634</v>
      </c>
      <c r="O384" s="48">
        <v>329407</v>
      </c>
      <c r="P384" s="49">
        <v>227876</v>
      </c>
      <c r="Q384" s="49">
        <v>79184</v>
      </c>
      <c r="R384" s="48">
        <v>400856</v>
      </c>
      <c r="S384" s="49">
        <v>164133</v>
      </c>
      <c r="T384" s="49">
        <v>54201</v>
      </c>
      <c r="U384" s="48">
        <v>199449</v>
      </c>
      <c r="V384" s="49">
        <v>127792</v>
      </c>
      <c r="W384" s="49">
        <v>66699</v>
      </c>
      <c r="X384" s="48">
        <v>25497</v>
      </c>
      <c r="Y384" s="49">
        <v>21654</v>
      </c>
      <c r="Z384" s="49">
        <v>5409</v>
      </c>
      <c r="AA384" s="48">
        <v>483311</v>
      </c>
      <c r="AB384" s="49">
        <v>397882</v>
      </c>
      <c r="AC384" s="49">
        <v>221027</v>
      </c>
      <c r="AD384" s="48">
        <v>354233</v>
      </c>
      <c r="AE384" s="49">
        <v>591551</v>
      </c>
      <c r="AF384" s="49">
        <v>169405</v>
      </c>
      <c r="AG384" s="48">
        <v>35987</v>
      </c>
      <c r="AH384" s="49">
        <v>26104</v>
      </c>
      <c r="AI384" s="49">
        <v>6558</v>
      </c>
      <c r="AJ384" s="48">
        <v>71931</v>
      </c>
      <c r="AK384" s="49">
        <v>35568</v>
      </c>
      <c r="AL384" s="49">
        <v>5663</v>
      </c>
      <c r="AM384" s="48">
        <v>37356</v>
      </c>
      <c r="AN384" s="49">
        <v>26285</v>
      </c>
      <c r="AO384" s="49">
        <v>4681</v>
      </c>
      <c r="AP384" s="48">
        <v>140178</v>
      </c>
      <c r="AQ384" s="49">
        <v>35161</v>
      </c>
      <c r="AR384" s="49">
        <v>9604</v>
      </c>
      <c r="AS384" s="48">
        <v>242326</v>
      </c>
      <c r="AT384" s="49">
        <v>45378</v>
      </c>
      <c r="AU384" s="49">
        <v>15006</v>
      </c>
      <c r="AV384" s="48">
        <v>121807</v>
      </c>
      <c r="AW384" s="49">
        <v>114526</v>
      </c>
      <c r="AX384" s="49">
        <v>14054</v>
      </c>
      <c r="AY384" s="48">
        <v>116741</v>
      </c>
      <c r="AZ384" s="49">
        <v>70367</v>
      </c>
      <c r="BA384" s="49">
        <v>12992</v>
      </c>
      <c r="BB384" s="48">
        <v>44125</v>
      </c>
      <c r="BC384" s="49">
        <v>20252</v>
      </c>
      <c r="BD384" s="49">
        <v>3682</v>
      </c>
      <c r="BE384" s="48">
        <v>11070</v>
      </c>
      <c r="BF384" s="49">
        <v>10337</v>
      </c>
      <c r="BG384" s="49">
        <v>2471</v>
      </c>
      <c r="BH384" s="50">
        <v>241412</v>
      </c>
      <c r="BI384" s="50">
        <v>132705</v>
      </c>
      <c r="BJ384" s="50">
        <v>34908</v>
      </c>
      <c r="BK384" s="50">
        <v>138973</v>
      </c>
      <c r="BL384" s="50">
        <v>52152</v>
      </c>
      <c r="BM384" s="50">
        <v>10071</v>
      </c>
      <c r="BN384" s="50">
        <v>32341</v>
      </c>
      <c r="BO384" s="50">
        <v>22669</v>
      </c>
      <c r="BP384" s="50">
        <v>19913</v>
      </c>
      <c r="BQ384" s="50">
        <v>180707</v>
      </c>
      <c r="BR384" s="50">
        <v>90036</v>
      </c>
      <c r="BS384" s="50">
        <v>45372</v>
      </c>
      <c r="BT384" s="50">
        <v>50744</v>
      </c>
      <c r="BU384" s="50">
        <v>25762</v>
      </c>
      <c r="BV384" s="50">
        <v>6429</v>
      </c>
      <c r="BW384" s="50">
        <v>160496</v>
      </c>
      <c r="BX384" s="50">
        <v>207607</v>
      </c>
      <c r="BY384" s="50">
        <v>10725</v>
      </c>
      <c r="BZ384" s="50">
        <v>132565</v>
      </c>
      <c r="CA384" s="50">
        <v>152325</v>
      </c>
      <c r="CB384" s="50">
        <v>109027</v>
      </c>
      <c r="CC384" s="50">
        <v>25781</v>
      </c>
      <c r="CD384" s="50">
        <v>3527</v>
      </c>
      <c r="CE384" s="50">
        <v>4940</v>
      </c>
      <c r="CF384" s="50">
        <v>57045</v>
      </c>
      <c r="CG384" s="50">
        <v>27707</v>
      </c>
      <c r="CH384" s="50">
        <v>4742</v>
      </c>
      <c r="CI384" s="50">
        <v>466673</v>
      </c>
      <c r="CJ384" s="50">
        <v>123744</v>
      </c>
      <c r="CK384" s="50">
        <v>163994</v>
      </c>
      <c r="CL384" s="50">
        <v>4024</v>
      </c>
      <c r="CM384" s="50">
        <v>1440</v>
      </c>
      <c r="CN384" s="50">
        <v>400</v>
      </c>
      <c r="CO384" s="50">
        <v>64319</v>
      </c>
      <c r="CP384" s="50">
        <v>29487</v>
      </c>
      <c r="CQ384" s="50">
        <v>12739</v>
      </c>
      <c r="CR384" s="50">
        <v>59943</v>
      </c>
      <c r="CS384" s="50">
        <v>18323</v>
      </c>
      <c r="CT384" s="50">
        <v>18678</v>
      </c>
      <c r="CU384" s="51"/>
      <c r="CV384" s="50">
        <f t="shared" ref="CV384:CV447" si="793">F384*$C384</f>
        <v>50557.041004000006</v>
      </c>
      <c r="CW384" s="57">
        <f t="shared" ref="CW384:CW447" si="794">G384*$D384</f>
        <v>26292.062445</v>
      </c>
      <c r="CX384" s="57">
        <f t="shared" ref="CX384:CX447" si="795">H384*$E384</f>
        <v>2738.1919699999999</v>
      </c>
      <c r="CY384" s="50">
        <f t="shared" ref="CY384:CY447" si="796">I384*$C384</f>
        <v>833890.28172000009</v>
      </c>
      <c r="CZ384" s="57">
        <f t="shared" ref="CZ384:CZ447" si="797">J384*$D384</f>
        <v>143464.34828000001</v>
      </c>
      <c r="DA384" s="57">
        <f t="shared" ref="DA384:DA447" si="798">K384*$E384</f>
        <v>45045.050569999999</v>
      </c>
      <c r="DB384" s="50">
        <f t="shared" ref="DB384:DB447" si="799">L384*$C384</f>
        <v>99014.220104000007</v>
      </c>
      <c r="DC384" s="57">
        <f t="shared" ref="DC384:DC447" si="800">M384*$D384</f>
        <v>27933.35959</v>
      </c>
      <c r="DD384" s="57">
        <f t="shared" ref="DD384:DD447" si="801">N384*$E384</f>
        <v>2626.2230199999999</v>
      </c>
      <c r="DE384" s="50">
        <f t="shared" ref="DE384:DE447" si="802">O384*$C384</f>
        <v>200844.71841200002</v>
      </c>
      <c r="DF384" s="57">
        <f t="shared" ref="DF384:DF447" si="803">P384*$D384</f>
        <v>57074.962339999998</v>
      </c>
      <c r="DG384" s="57">
        <f t="shared" ref="DG384:DG447" si="804">Q384*$E384</f>
        <v>9187.7195199999987</v>
      </c>
      <c r="DH384" s="50">
        <f t="shared" ref="DH384:DH447" si="805">R384*$C384</f>
        <v>244408.316896</v>
      </c>
      <c r="DI384" s="57">
        <f t="shared" ref="DI384:DI447" si="806">S384*$D384</f>
        <v>41109.571844999999</v>
      </c>
      <c r="DJ384" s="57">
        <f t="shared" ref="DJ384:DJ447" si="807">T384*$E384</f>
        <v>6288.9420299999992</v>
      </c>
      <c r="DK384" s="50">
        <f t="shared" ref="DK384:DK447" si="808">U384*$C384</f>
        <v>121607.246484</v>
      </c>
      <c r="DL384" s="57">
        <f t="shared" ref="DL384:DL447" si="809">V384*$D384</f>
        <v>32007.423279999999</v>
      </c>
      <c r="DM384" s="57">
        <f t="shared" ref="DM384:DM447" si="810">W384*$E384</f>
        <v>7739.0849699999999</v>
      </c>
      <c r="DN384" s="50">
        <f t="shared" ref="DN384:DN447" si="811">X384*$C384</f>
        <v>15545.928852000001</v>
      </c>
      <c r="DO384" s="57">
        <f t="shared" ref="DO384:DO447" si="812">Y384*$D384</f>
        <v>5423.5691099999995</v>
      </c>
      <c r="DP384" s="57">
        <f t="shared" ref="DP384:DP447" si="813">Z384*$E384</f>
        <v>627.60626999999999</v>
      </c>
      <c r="DQ384" s="50">
        <f t="shared" ref="DQ384:DQ447" si="814">AA384*$C384</f>
        <v>294682.44967599999</v>
      </c>
      <c r="DR384" s="57">
        <f t="shared" ref="DR384:DR447" si="815">AB384*$D384</f>
        <v>99655.51513</v>
      </c>
      <c r="DS384" s="57">
        <f t="shared" ref="DS384:DS447" si="816">AC384*$E384</f>
        <v>25645.76281</v>
      </c>
      <c r="DT384" s="50">
        <f t="shared" ref="DT384:DT447" si="817">AD384*$C384</f>
        <v>215981.52782800002</v>
      </c>
      <c r="DU384" s="57">
        <f t="shared" ref="DU384:DU447" si="818">AE384*$D384</f>
        <v>148162.821215</v>
      </c>
      <c r="DV384" s="57">
        <f t="shared" ref="DV384:DV447" si="819">AF384*$E384</f>
        <v>19656.062149999998</v>
      </c>
      <c r="DW384" s="50">
        <f t="shared" ref="DW384:DW447" si="820">AG384*$C384</f>
        <v>21941.849692</v>
      </c>
      <c r="DX384" s="57">
        <f t="shared" ref="DX384:DX447" si="821">AH384*$D384</f>
        <v>6538.1383599999999</v>
      </c>
      <c r="DY384" s="57">
        <f t="shared" ref="DY384:DY447" si="822">AI384*$E384</f>
        <v>760.92473999999993</v>
      </c>
      <c r="DZ384" s="50">
        <f t="shared" ref="DZ384:DZ447" si="823">AJ384*$C384</f>
        <v>43857.481596000005</v>
      </c>
      <c r="EA384" s="57">
        <f t="shared" ref="EA384:EA447" si="824">AK384*$D384</f>
        <v>8908.5391199999995</v>
      </c>
      <c r="EB384" s="57">
        <f t="shared" ref="EB384:EB447" si="825">AL384*$E384</f>
        <v>657.07788999999991</v>
      </c>
      <c r="EC384" s="50">
        <f t="shared" ref="EC384:EC447" si="826">AM384*$C384</f>
        <v>22776.550896000001</v>
      </c>
      <c r="ED384" s="57">
        <f t="shared" ref="ED384:ED447" si="827">AN384*$D384</f>
        <v>6583.4725250000001</v>
      </c>
      <c r="EE384" s="57">
        <f t="shared" ref="EE384:EE447" si="828">AO384*$E384</f>
        <v>543.13643000000002</v>
      </c>
      <c r="EF384" s="50">
        <f t="shared" ref="EF384:EF447" si="829">AP384*$C384</f>
        <v>85468.769448000006</v>
      </c>
      <c r="EG384" s="57">
        <f t="shared" ref="EG384:EG447" si="830">AQ384*$D384</f>
        <v>8806.5998650000001</v>
      </c>
      <c r="EH384" s="57">
        <f t="shared" ref="EH384:EH447" si="831">AR384*$E384</f>
        <v>1114.35212</v>
      </c>
      <c r="EI384" s="50">
        <f t="shared" ref="EI384:EI447" si="832">AS384*$C384</f>
        <v>147750.03941600001</v>
      </c>
      <c r="EJ384" s="57">
        <f t="shared" ref="EJ384:EJ447" si="833">AT384*$D384</f>
        <v>11365.600769999999</v>
      </c>
      <c r="EK384" s="57">
        <f t="shared" ref="EK384:EK447" si="834">AU384*$E384</f>
        <v>1741.14618</v>
      </c>
      <c r="EL384" s="50">
        <f t="shared" ref="EL384:EL447" si="835">AV384*$C384</f>
        <v>74267.676812000005</v>
      </c>
      <c r="EM384" s="57">
        <f t="shared" ref="EM384:EM447" si="836">AW384*$D384</f>
        <v>28684.75459</v>
      </c>
      <c r="EN384" s="57">
        <f t="shared" ref="EN384:EN447" si="837">AX384*$E384</f>
        <v>1630.68562</v>
      </c>
      <c r="EO384" s="50">
        <f t="shared" ref="EO384:EO447" si="838">AY384*$C384</f>
        <v>71178.85555600001</v>
      </c>
      <c r="EP384" s="57">
        <f t="shared" ref="EP384:EP447" si="839">AZ384*$D384</f>
        <v>17624.470655000001</v>
      </c>
      <c r="EQ384" s="57">
        <f t="shared" ref="EQ384:EQ447" si="840">BA384*$E384</f>
        <v>1507.4617599999999</v>
      </c>
      <c r="ER384" s="50">
        <f t="shared" ref="ER384:ER447" si="841">BB384*$C384</f>
        <v>26903.718500000003</v>
      </c>
      <c r="ES384" s="57">
        <f t="shared" ref="ES384:ES447" si="842">BC384*$D384</f>
        <v>5072.4171799999995</v>
      </c>
      <c r="ET384" s="57">
        <f t="shared" ref="ET384:ET447" si="843">BD384*$E384</f>
        <v>427.22245999999996</v>
      </c>
      <c r="EU384" s="50">
        <f t="shared" ref="EU384:EU447" si="844">BE384*$C384</f>
        <v>6749.5561200000002</v>
      </c>
      <c r="EV384" s="57">
        <f t="shared" ref="EV384:EV447" si="845">BF384*$D384</f>
        <v>2589.056705</v>
      </c>
      <c r="EW384" s="57">
        <f t="shared" ref="EW384:EW447" si="846">BG384*$E384</f>
        <v>286.71012999999999</v>
      </c>
      <c r="EX384" s="50">
        <f t="shared" ref="EX384:EX447" si="847">BH384*$C384</f>
        <v>147192.75899200002</v>
      </c>
      <c r="EY384" s="57">
        <f t="shared" ref="EY384:EY447" si="848">BI384*$D384</f>
        <v>33237.957824999998</v>
      </c>
      <c r="EZ384" s="57">
        <f t="shared" ref="EZ384:EZ447" si="849">BJ384*$E384</f>
        <v>4050.3752399999998</v>
      </c>
      <c r="FA384" s="50">
        <f t="shared" ref="FA384:FA447" si="850">BK384*$C384</f>
        <v>84734.061668000009</v>
      </c>
      <c r="FB384" s="57">
        <f t="shared" ref="FB384:FB447" si="851">BL384*$D384</f>
        <v>13062.250679999999</v>
      </c>
      <c r="FC384" s="57">
        <f t="shared" ref="FC384:FC447" si="852">BM384*$E384</f>
        <v>1168.5381299999999</v>
      </c>
      <c r="FD384" s="50">
        <f t="shared" ref="FD384:FD447" si="853">BN384*$C384</f>
        <v>19718.825156000003</v>
      </c>
      <c r="FE384" s="57">
        <f t="shared" ref="FE384:FE447" si="854">BO384*$D384</f>
        <v>5677.7910849999998</v>
      </c>
      <c r="FF384" s="57">
        <f t="shared" ref="FF384:FF447" si="855">BP384*$E384</f>
        <v>2310.5053899999998</v>
      </c>
      <c r="FG384" s="50">
        <f t="shared" ref="FG384:FG447" si="856">BQ384*$C384</f>
        <v>110179.94921200001</v>
      </c>
      <c r="FH384" s="57">
        <f t="shared" ref="FH384:FH447" si="857">BR384*$D384</f>
        <v>22550.866739999998</v>
      </c>
      <c r="FI384" s="57">
        <f t="shared" ref="FI384:FI447" si="858">BS384*$E384</f>
        <v>5264.5131599999995</v>
      </c>
      <c r="FJ384" s="50">
        <f t="shared" ref="FJ384:FJ447" si="859">BT384*$C384</f>
        <v>30939.428704000002</v>
      </c>
      <c r="FK384" s="57">
        <f t="shared" ref="FK384:FK447" si="860">BU384*$D384</f>
        <v>6452.4793300000001</v>
      </c>
      <c r="FL384" s="57">
        <f t="shared" ref="FL384:FL447" si="861">BV384*$E384</f>
        <v>745.95686999999998</v>
      </c>
      <c r="FM384" s="50">
        <f t="shared" ref="FM384:FM447" si="862">BW384*$C384</f>
        <v>97856.979136000009</v>
      </c>
      <c r="FN384" s="57">
        <f t="shared" ref="FN384:FN447" si="863">BX384*$D384</f>
        <v>51998.287254999996</v>
      </c>
      <c r="FO384" s="57">
        <f t="shared" ref="FO384:FO447" si="864">BY384*$E384</f>
        <v>1244.42175</v>
      </c>
      <c r="FP384" s="50">
        <f t="shared" ref="FP384:FP447" si="865">BZ384*$C384</f>
        <v>80827.001539999997</v>
      </c>
      <c r="FQ384" s="57">
        <f t="shared" ref="FQ384:FQ447" si="866">CA384*$D384</f>
        <v>38152.081124999997</v>
      </c>
      <c r="FR384" s="57">
        <f t="shared" ref="FR384:FR447" si="867">CB384*$E384</f>
        <v>12650.40281</v>
      </c>
      <c r="FS384" s="50">
        <f t="shared" ref="FS384:FS447" si="868">CC384*$C384</f>
        <v>15719.088196000001</v>
      </c>
      <c r="FT384" s="57">
        <f t="shared" ref="FT384:FT447" si="869">CD384*$D384</f>
        <v>883.39005499999996</v>
      </c>
      <c r="FU384" s="57">
        <f t="shared" ref="FU384:FU447" si="870">CE384*$E384</f>
        <v>573.18819999999994</v>
      </c>
      <c r="FV384" s="50">
        <f t="shared" ref="FV384:FV447" si="871">CF384*$C384</f>
        <v>34781.249220000005</v>
      </c>
      <c r="FW384" s="57">
        <f t="shared" ref="FW384:FW447" si="872">CG384*$D384</f>
        <v>6939.6337549999998</v>
      </c>
      <c r="FX384" s="57">
        <f t="shared" ref="FX384:FX447" si="873">CH384*$E384</f>
        <v>550.21425999999997</v>
      </c>
      <c r="FY384" s="50">
        <f t="shared" ref="FY384:FY447" si="874">CI384*$C384</f>
        <v>284537.99486800004</v>
      </c>
      <c r="FZ384" s="57">
        <f t="shared" ref="FZ384:FZ447" si="875">CJ384*$D384</f>
        <v>30993.540959999998</v>
      </c>
      <c r="GA384" s="57">
        <f t="shared" ref="GA384:GA447" si="876">CK384*$E384</f>
        <v>19028.223819999999</v>
      </c>
      <c r="GB384" s="50">
        <f t="shared" ref="GB384:GB447" si="877">CL384*$C384</f>
        <v>2453.4971840000003</v>
      </c>
      <c r="GC384" s="57">
        <f t="shared" ref="GC384:GC447" si="878">CM384*$D384</f>
        <v>360.6696</v>
      </c>
      <c r="GD384" s="57">
        <f t="shared" ref="GD384:GD447" si="879">CN384*$E384</f>
        <v>46.411999999999999</v>
      </c>
      <c r="GE384" s="50">
        <f t="shared" ref="GE384:GE447" si="880">CO384*$C384</f>
        <v>39216.323404000002</v>
      </c>
      <c r="GF384" s="57">
        <f t="shared" ref="GF384:GF447" si="881">CP384*$D384</f>
        <v>7385.4614549999997</v>
      </c>
      <c r="GG384" s="57">
        <f t="shared" ref="GG384:GG447" si="882">CQ384*$E384</f>
        <v>1478.10617</v>
      </c>
      <c r="GH384" s="50">
        <f t="shared" ref="GH384:GH447" si="883">CR384*$C384</f>
        <v>36548.206188000004</v>
      </c>
      <c r="GI384" s="57">
        <f t="shared" ref="GI384:GI447" si="884">CS384*$D384</f>
        <v>4589.2701950000001</v>
      </c>
      <c r="GJ384" s="57">
        <f t="shared" ref="GJ384:GJ447" si="885">CT384*$E384</f>
        <v>2167.2083399999997</v>
      </c>
      <c r="GK384" s="51"/>
    </row>
    <row r="385" spans="1:193" s="45" customFormat="1">
      <c r="A385" s="45" t="s">
        <v>22</v>
      </c>
      <c r="B385" s="46">
        <v>41770</v>
      </c>
      <c r="C385" s="56">
        <v>0.58663600000000005</v>
      </c>
      <c r="D385" s="56">
        <v>0.26693</v>
      </c>
      <c r="E385" s="56">
        <v>0.12531400000000001</v>
      </c>
      <c r="F385" s="48">
        <v>85878</v>
      </c>
      <c r="G385" s="49">
        <v>103550</v>
      </c>
      <c r="H385" s="49">
        <v>24139</v>
      </c>
      <c r="I385" s="49">
        <f t="shared" si="792"/>
        <v>1367670</v>
      </c>
      <c r="J385" s="48">
        <v>587578</v>
      </c>
      <c r="K385" s="48">
        <v>412691</v>
      </c>
      <c r="L385" s="48">
        <v>166180</v>
      </c>
      <c r="M385" s="49">
        <v>109318</v>
      </c>
      <c r="N385" s="49">
        <v>23786</v>
      </c>
      <c r="O385" s="48">
        <v>358623</v>
      </c>
      <c r="P385" s="49">
        <v>235879</v>
      </c>
      <c r="Q385" s="49">
        <v>84624</v>
      </c>
      <c r="R385" s="48">
        <v>403891</v>
      </c>
      <c r="S385" s="49">
        <v>163213</v>
      </c>
      <c r="T385" s="49">
        <v>56891</v>
      </c>
      <c r="U385" s="48">
        <v>208706</v>
      </c>
      <c r="V385" s="49">
        <v>127199</v>
      </c>
      <c r="W385" s="49">
        <v>67081</v>
      </c>
      <c r="X385" s="48">
        <v>25560</v>
      </c>
      <c r="Y385" s="49">
        <v>20356</v>
      </c>
      <c r="Z385" s="49">
        <v>5933</v>
      </c>
      <c r="AA385" s="48">
        <v>563361</v>
      </c>
      <c r="AB385" s="49">
        <v>400647</v>
      </c>
      <c r="AC385" s="49">
        <v>218357</v>
      </c>
      <c r="AD385" s="48">
        <v>370660</v>
      </c>
      <c r="AE385" s="49">
        <v>584886</v>
      </c>
      <c r="AF385" s="49">
        <v>179185</v>
      </c>
      <c r="AG385" s="48">
        <v>37504</v>
      </c>
      <c r="AH385" s="49">
        <v>26865</v>
      </c>
      <c r="AI385" s="49">
        <v>7377</v>
      </c>
      <c r="AJ385" s="48">
        <v>74605</v>
      </c>
      <c r="AK385" s="49">
        <v>34827</v>
      </c>
      <c r="AL385" s="49">
        <v>5760</v>
      </c>
      <c r="AM385" s="48">
        <v>37600</v>
      </c>
      <c r="AN385" s="49">
        <v>26656</v>
      </c>
      <c r="AO385" s="49">
        <v>4864</v>
      </c>
      <c r="AP385" s="48">
        <v>137175</v>
      </c>
      <c r="AQ385" s="49">
        <v>34739</v>
      </c>
      <c r="AR385" s="49">
        <v>9760</v>
      </c>
      <c r="AS385" s="48">
        <v>236878</v>
      </c>
      <c r="AT385" s="49">
        <v>44439</v>
      </c>
      <c r="AU385" s="49">
        <v>15334</v>
      </c>
      <c r="AV385" s="48">
        <v>116160</v>
      </c>
      <c r="AW385" s="49">
        <v>102870</v>
      </c>
      <c r="AX385" s="49">
        <v>13252</v>
      </c>
      <c r="AY385" s="48">
        <v>127267</v>
      </c>
      <c r="AZ385" s="49">
        <v>84175</v>
      </c>
      <c r="BA385" s="49">
        <v>15781</v>
      </c>
      <c r="BB385" s="48">
        <v>49950</v>
      </c>
      <c r="BC385" s="49">
        <v>22519</v>
      </c>
      <c r="BD385" s="49">
        <v>4491</v>
      </c>
      <c r="BE385" s="48">
        <v>10679</v>
      </c>
      <c r="BF385" s="49">
        <v>10269</v>
      </c>
      <c r="BG385" s="49">
        <v>2669</v>
      </c>
      <c r="BH385" s="50">
        <v>220885</v>
      </c>
      <c r="BI385" s="50">
        <v>122184</v>
      </c>
      <c r="BJ385" s="50">
        <v>33086</v>
      </c>
      <c r="BK385" s="50">
        <v>108228</v>
      </c>
      <c r="BL385" s="50">
        <v>65339</v>
      </c>
      <c r="BM385" s="50">
        <v>14409</v>
      </c>
      <c r="BN385" s="50">
        <v>40382</v>
      </c>
      <c r="BO385" s="50">
        <v>22287</v>
      </c>
      <c r="BP385" s="50">
        <v>21591</v>
      </c>
      <c r="BQ385" s="50">
        <v>239069</v>
      </c>
      <c r="BR385" s="50">
        <v>98725</v>
      </c>
      <c r="BS385" s="50">
        <v>57404</v>
      </c>
      <c r="BT385" s="50">
        <v>55920</v>
      </c>
      <c r="BU385" s="50">
        <v>27207</v>
      </c>
      <c r="BV385" s="50">
        <v>6910</v>
      </c>
      <c r="BW385" s="50">
        <v>198532</v>
      </c>
      <c r="BX385" s="50">
        <v>216663</v>
      </c>
      <c r="BY385" s="50">
        <v>12990</v>
      </c>
      <c r="BZ385" s="50">
        <v>205838</v>
      </c>
      <c r="CA385" s="50">
        <v>165026</v>
      </c>
      <c r="CB385" s="50">
        <v>120281</v>
      </c>
      <c r="CC385" s="49">
        <f>AVERAGE(CC384,CC386)</f>
        <v>21586</v>
      </c>
      <c r="CD385" s="50">
        <v>4049</v>
      </c>
      <c r="CE385" s="50">
        <v>5489</v>
      </c>
      <c r="CF385" s="50">
        <v>54001</v>
      </c>
      <c r="CG385" s="50">
        <v>27736</v>
      </c>
      <c r="CH385" s="50">
        <v>5023</v>
      </c>
      <c r="CI385" s="50">
        <v>638727</v>
      </c>
      <c r="CJ385" s="50">
        <v>140138</v>
      </c>
      <c r="CK385" s="50">
        <v>172333</v>
      </c>
      <c r="CL385" s="50">
        <v>1862</v>
      </c>
      <c r="CM385" s="50">
        <v>1345</v>
      </c>
      <c r="CN385" s="50">
        <v>133</v>
      </c>
      <c r="CO385" s="50">
        <v>117779</v>
      </c>
      <c r="CP385" s="50">
        <v>34633</v>
      </c>
      <c r="CQ385" s="50">
        <v>14077</v>
      </c>
      <c r="CR385" s="50">
        <v>80930</v>
      </c>
      <c r="CS385" s="50">
        <v>19117</v>
      </c>
      <c r="CT385" s="50">
        <v>20149</v>
      </c>
      <c r="CU385" s="51"/>
      <c r="CV385" s="50">
        <f t="shared" si="793"/>
        <v>50379.126408000004</v>
      </c>
      <c r="CW385" s="57">
        <f t="shared" si="794"/>
        <v>27640.601500000001</v>
      </c>
      <c r="CX385" s="57">
        <f t="shared" si="795"/>
        <v>3024.9546460000001</v>
      </c>
      <c r="CY385" s="50">
        <f t="shared" si="796"/>
        <v>802324.45812000008</v>
      </c>
      <c r="CZ385" s="57">
        <f t="shared" si="797"/>
        <v>156842.19553999999</v>
      </c>
      <c r="DA385" s="57">
        <f t="shared" si="798"/>
        <v>51715.959974000005</v>
      </c>
      <c r="DB385" s="50">
        <f t="shared" si="799"/>
        <v>97487.170480000001</v>
      </c>
      <c r="DC385" s="57">
        <f t="shared" si="800"/>
        <v>29180.25374</v>
      </c>
      <c r="DD385" s="57">
        <f t="shared" si="801"/>
        <v>2980.7188040000001</v>
      </c>
      <c r="DE385" s="50">
        <f t="shared" si="802"/>
        <v>210381.16222800003</v>
      </c>
      <c r="DF385" s="57">
        <f t="shared" si="803"/>
        <v>62963.181470000003</v>
      </c>
      <c r="DG385" s="57">
        <f t="shared" si="804"/>
        <v>10604.571936</v>
      </c>
      <c r="DH385" s="50">
        <f t="shared" si="805"/>
        <v>236937.00067600003</v>
      </c>
      <c r="DI385" s="57">
        <f t="shared" si="806"/>
        <v>43566.446089999998</v>
      </c>
      <c r="DJ385" s="57">
        <f t="shared" si="807"/>
        <v>7129.2387740000004</v>
      </c>
      <c r="DK385" s="50">
        <f t="shared" si="808"/>
        <v>122434.45301600001</v>
      </c>
      <c r="DL385" s="57">
        <f t="shared" si="809"/>
        <v>33953.229070000001</v>
      </c>
      <c r="DM385" s="57">
        <f t="shared" si="810"/>
        <v>8406.1884339999997</v>
      </c>
      <c r="DN385" s="50">
        <f t="shared" si="811"/>
        <v>14994.416160000001</v>
      </c>
      <c r="DO385" s="57">
        <f t="shared" si="812"/>
        <v>5433.6270800000002</v>
      </c>
      <c r="DP385" s="57">
        <f t="shared" si="813"/>
        <v>743.48796200000004</v>
      </c>
      <c r="DQ385" s="50">
        <f t="shared" si="814"/>
        <v>330487.84359600005</v>
      </c>
      <c r="DR385" s="57">
        <f t="shared" si="815"/>
        <v>106944.70371</v>
      </c>
      <c r="DS385" s="57">
        <f t="shared" si="816"/>
        <v>27363.189098000003</v>
      </c>
      <c r="DT385" s="50">
        <f t="shared" si="817"/>
        <v>217442.49976000001</v>
      </c>
      <c r="DU385" s="57">
        <f t="shared" si="818"/>
        <v>156123.61997999999</v>
      </c>
      <c r="DV385" s="57">
        <f t="shared" si="819"/>
        <v>22454.389090000001</v>
      </c>
      <c r="DW385" s="50">
        <f t="shared" si="820"/>
        <v>22001.196544000002</v>
      </c>
      <c r="DX385" s="57">
        <f t="shared" si="821"/>
        <v>7171.0744500000001</v>
      </c>
      <c r="DY385" s="57">
        <f t="shared" si="822"/>
        <v>924.4413780000001</v>
      </c>
      <c r="DZ385" s="50">
        <f t="shared" si="823"/>
        <v>43765.978780000005</v>
      </c>
      <c r="EA385" s="57">
        <f t="shared" si="824"/>
        <v>9296.37111</v>
      </c>
      <c r="EB385" s="57">
        <f t="shared" si="825"/>
        <v>721.80864000000008</v>
      </c>
      <c r="EC385" s="50">
        <f t="shared" si="826"/>
        <v>22057.513600000002</v>
      </c>
      <c r="ED385" s="57">
        <f t="shared" si="827"/>
        <v>7115.2860799999999</v>
      </c>
      <c r="EE385" s="57">
        <f t="shared" si="828"/>
        <v>609.52729600000009</v>
      </c>
      <c r="EF385" s="50">
        <f t="shared" si="829"/>
        <v>80471.793300000005</v>
      </c>
      <c r="EG385" s="57">
        <f t="shared" si="830"/>
        <v>9272.8812699999999</v>
      </c>
      <c r="EH385" s="57">
        <f t="shared" si="831"/>
        <v>1223.0646400000001</v>
      </c>
      <c r="EI385" s="50">
        <f t="shared" si="832"/>
        <v>138961.162408</v>
      </c>
      <c r="EJ385" s="57">
        <f t="shared" si="833"/>
        <v>11862.102269999999</v>
      </c>
      <c r="EK385" s="57">
        <f t="shared" si="834"/>
        <v>1921.5648760000001</v>
      </c>
      <c r="EL385" s="50">
        <f t="shared" si="835"/>
        <v>68143.637760000012</v>
      </c>
      <c r="EM385" s="57">
        <f t="shared" si="836"/>
        <v>27459.089100000001</v>
      </c>
      <c r="EN385" s="57">
        <f t="shared" si="837"/>
        <v>1660.6611280000002</v>
      </c>
      <c r="EO385" s="50">
        <f t="shared" si="838"/>
        <v>74659.403812000004</v>
      </c>
      <c r="EP385" s="57">
        <f t="shared" si="839"/>
        <v>22468.832750000001</v>
      </c>
      <c r="EQ385" s="57">
        <f t="shared" si="840"/>
        <v>1977.5802340000002</v>
      </c>
      <c r="ER385" s="50">
        <f t="shared" si="841"/>
        <v>29302.468200000003</v>
      </c>
      <c r="ES385" s="57">
        <f t="shared" si="842"/>
        <v>6010.9966700000004</v>
      </c>
      <c r="ET385" s="57">
        <f t="shared" si="843"/>
        <v>562.78517399999998</v>
      </c>
      <c r="EU385" s="50">
        <f t="shared" si="844"/>
        <v>6264.6858440000005</v>
      </c>
      <c r="EV385" s="57">
        <f t="shared" si="845"/>
        <v>2741.1041700000001</v>
      </c>
      <c r="EW385" s="57">
        <f t="shared" si="846"/>
        <v>334.46306600000003</v>
      </c>
      <c r="EX385" s="50">
        <f t="shared" si="847"/>
        <v>129579.09286</v>
      </c>
      <c r="EY385" s="57">
        <f t="shared" si="848"/>
        <v>32614.575120000001</v>
      </c>
      <c r="EZ385" s="57">
        <f t="shared" si="849"/>
        <v>4146.1390040000006</v>
      </c>
      <c r="FA385" s="50">
        <f t="shared" si="850"/>
        <v>63490.441008000002</v>
      </c>
      <c r="FB385" s="57">
        <f t="shared" si="851"/>
        <v>17440.939269999999</v>
      </c>
      <c r="FC385" s="57">
        <f t="shared" si="852"/>
        <v>1805.6494260000002</v>
      </c>
      <c r="FD385" s="50">
        <f t="shared" si="853"/>
        <v>23689.534952000002</v>
      </c>
      <c r="FE385" s="57">
        <f t="shared" si="854"/>
        <v>5949.06891</v>
      </c>
      <c r="FF385" s="57">
        <f t="shared" si="855"/>
        <v>2705.6545740000001</v>
      </c>
      <c r="FG385" s="50">
        <f t="shared" si="856"/>
        <v>140246.48188400001</v>
      </c>
      <c r="FH385" s="57">
        <f t="shared" si="857"/>
        <v>26352.664250000002</v>
      </c>
      <c r="FI385" s="57">
        <f t="shared" si="858"/>
        <v>7193.5248560000009</v>
      </c>
      <c r="FJ385" s="50">
        <f t="shared" si="859"/>
        <v>32804.685120000002</v>
      </c>
      <c r="FK385" s="57">
        <f t="shared" si="860"/>
        <v>7262.3645100000003</v>
      </c>
      <c r="FL385" s="57">
        <f t="shared" si="861"/>
        <v>865.91974000000005</v>
      </c>
      <c r="FM385" s="50">
        <f t="shared" si="862"/>
        <v>116466.01835200001</v>
      </c>
      <c r="FN385" s="57">
        <f t="shared" si="863"/>
        <v>57833.854590000003</v>
      </c>
      <c r="FO385" s="57">
        <f t="shared" si="864"/>
        <v>1627.8288600000001</v>
      </c>
      <c r="FP385" s="50">
        <f t="shared" si="865"/>
        <v>120751.980968</v>
      </c>
      <c r="FQ385" s="57">
        <f t="shared" si="866"/>
        <v>44050.390180000002</v>
      </c>
      <c r="FR385" s="57">
        <f t="shared" si="867"/>
        <v>15072.893234000001</v>
      </c>
      <c r="FS385" s="50">
        <f t="shared" si="868"/>
        <v>12663.124696000001</v>
      </c>
      <c r="FT385" s="57">
        <f t="shared" si="869"/>
        <v>1080.7995699999999</v>
      </c>
      <c r="FU385" s="57">
        <f t="shared" si="870"/>
        <v>687.84854600000006</v>
      </c>
      <c r="FV385" s="50">
        <f t="shared" si="871"/>
        <v>31678.930636000001</v>
      </c>
      <c r="FW385" s="57">
        <f t="shared" si="872"/>
        <v>7403.5704800000003</v>
      </c>
      <c r="FX385" s="57">
        <f t="shared" si="873"/>
        <v>629.45222200000001</v>
      </c>
      <c r="FY385" s="50">
        <f t="shared" si="874"/>
        <v>374700.25237200002</v>
      </c>
      <c r="FZ385" s="57">
        <f t="shared" si="875"/>
        <v>37407.036339999999</v>
      </c>
      <c r="GA385" s="57">
        <f t="shared" si="876"/>
        <v>21595.737562000002</v>
      </c>
      <c r="GB385" s="50">
        <f t="shared" si="877"/>
        <v>1092.3162320000001</v>
      </c>
      <c r="GC385" s="57">
        <f t="shared" si="878"/>
        <v>359.02085</v>
      </c>
      <c r="GD385" s="57">
        <f t="shared" si="879"/>
        <v>16.666762000000002</v>
      </c>
      <c r="GE385" s="50">
        <f t="shared" si="880"/>
        <v>69093.401444000003</v>
      </c>
      <c r="GF385" s="57">
        <f t="shared" si="881"/>
        <v>9244.5866900000001</v>
      </c>
      <c r="GG385" s="57">
        <f t="shared" si="882"/>
        <v>1764.0451780000001</v>
      </c>
      <c r="GH385" s="50">
        <f t="shared" si="883"/>
        <v>47476.451480000003</v>
      </c>
      <c r="GI385" s="57">
        <f t="shared" si="884"/>
        <v>5102.9008100000001</v>
      </c>
      <c r="GJ385" s="57">
        <f t="shared" si="885"/>
        <v>2524.9517860000001</v>
      </c>
      <c r="GK385" s="51"/>
    </row>
    <row r="386" spans="1:193" s="45" customFormat="1">
      <c r="A386" s="45" t="s">
        <v>22</v>
      </c>
      <c r="B386" s="46">
        <v>41769</v>
      </c>
      <c r="C386" s="56">
        <v>0.58036200000000004</v>
      </c>
      <c r="D386" s="56">
        <v>0.27293699999999999</v>
      </c>
      <c r="E386" s="56">
        <v>0.12542900000000001</v>
      </c>
      <c r="F386" s="48">
        <v>135278</v>
      </c>
      <c r="G386" s="49">
        <v>177980</v>
      </c>
      <c r="H386" s="49">
        <v>37198</v>
      </c>
      <c r="I386" s="49">
        <f t="shared" si="792"/>
        <v>1367670</v>
      </c>
      <c r="J386" s="48">
        <v>624034</v>
      </c>
      <c r="K386" s="48">
        <v>357686</v>
      </c>
      <c r="L386" s="48">
        <v>169837</v>
      </c>
      <c r="M386" s="49">
        <v>130739</v>
      </c>
      <c r="N386" s="49">
        <v>27033</v>
      </c>
      <c r="O386" s="48">
        <v>363129</v>
      </c>
      <c r="P386" s="49">
        <v>307602</v>
      </c>
      <c r="Q386" s="49">
        <v>96103</v>
      </c>
      <c r="R386" s="48">
        <v>425142</v>
      </c>
      <c r="S386" s="49">
        <v>204062</v>
      </c>
      <c r="T386" s="49">
        <v>61957</v>
      </c>
      <c r="U386" s="48">
        <v>198859</v>
      </c>
      <c r="V386" s="49">
        <v>134564</v>
      </c>
      <c r="W386" s="49">
        <v>62160</v>
      </c>
      <c r="X386" s="48">
        <v>29131</v>
      </c>
      <c r="Y386" s="49">
        <v>27357</v>
      </c>
      <c r="Z386" s="49">
        <v>10189</v>
      </c>
      <c r="AA386" s="48">
        <v>494658</v>
      </c>
      <c r="AB386" s="49">
        <v>382338</v>
      </c>
      <c r="AC386" s="49">
        <v>168138</v>
      </c>
      <c r="AD386" s="48">
        <v>297965</v>
      </c>
      <c r="AE386" s="49">
        <v>524485</v>
      </c>
      <c r="AF386" s="49">
        <v>132753</v>
      </c>
      <c r="AG386" s="48">
        <v>41967</v>
      </c>
      <c r="AH386" s="49">
        <v>35621</v>
      </c>
      <c r="AI386" s="49">
        <v>8540</v>
      </c>
      <c r="AJ386" s="48">
        <v>102970</v>
      </c>
      <c r="AK386" s="49">
        <v>66380</v>
      </c>
      <c r="AL386" s="49">
        <v>10930</v>
      </c>
      <c r="AM386" s="48">
        <v>50951</v>
      </c>
      <c r="AN386" s="49">
        <v>43977</v>
      </c>
      <c r="AO386" s="49">
        <v>8316</v>
      </c>
      <c r="AP386" s="48">
        <v>135282</v>
      </c>
      <c r="AQ386" s="49">
        <v>35168</v>
      </c>
      <c r="AR386" s="49">
        <v>9851</v>
      </c>
      <c r="AS386" s="48">
        <v>250354</v>
      </c>
      <c r="AT386" s="49">
        <v>55929</v>
      </c>
      <c r="AU386" s="49">
        <v>16784</v>
      </c>
      <c r="AV386" s="48">
        <v>124804</v>
      </c>
      <c r="AW386" s="49">
        <v>137316</v>
      </c>
      <c r="AX386" s="49">
        <v>14415</v>
      </c>
      <c r="AY386" s="48">
        <v>118404</v>
      </c>
      <c r="AZ386" s="49">
        <v>97761</v>
      </c>
      <c r="BA386" s="49">
        <v>16560</v>
      </c>
      <c r="BB386" s="48">
        <v>55823</v>
      </c>
      <c r="BC386" s="49">
        <v>38502</v>
      </c>
      <c r="BD386" s="49">
        <v>7043</v>
      </c>
      <c r="BE386" s="48">
        <v>13414</v>
      </c>
      <c r="BF386" s="49">
        <v>14134</v>
      </c>
      <c r="BG386" s="49">
        <v>3038</v>
      </c>
      <c r="BH386" s="50">
        <v>206827</v>
      </c>
      <c r="BI386" s="50">
        <v>130195</v>
      </c>
      <c r="BJ386" s="50">
        <v>30145</v>
      </c>
      <c r="BK386" s="50">
        <v>131448</v>
      </c>
      <c r="BL386" s="50">
        <v>102958</v>
      </c>
      <c r="BM386" s="50">
        <v>20309</v>
      </c>
      <c r="BN386" s="50">
        <v>40159</v>
      </c>
      <c r="BO386" s="50">
        <v>21367</v>
      </c>
      <c r="BP386" s="50">
        <v>18990</v>
      </c>
      <c r="BQ386" s="50">
        <v>269816</v>
      </c>
      <c r="BR386" s="50">
        <v>70333</v>
      </c>
      <c r="BS386" s="50">
        <v>38153</v>
      </c>
      <c r="BT386" s="50">
        <v>58510</v>
      </c>
      <c r="BU386" s="50">
        <v>27137</v>
      </c>
      <c r="BV386" s="50">
        <v>6296</v>
      </c>
      <c r="BW386" s="50">
        <v>214372</v>
      </c>
      <c r="BX386" s="50">
        <v>255925</v>
      </c>
      <c r="BY386" s="50">
        <v>12483</v>
      </c>
      <c r="BZ386" s="50">
        <v>209011</v>
      </c>
      <c r="CA386" s="50">
        <v>148532</v>
      </c>
      <c r="CB386" s="50">
        <v>92254</v>
      </c>
      <c r="CC386" s="50">
        <v>17391</v>
      </c>
      <c r="CD386" s="50">
        <v>6514</v>
      </c>
      <c r="CE386" s="50">
        <v>8164</v>
      </c>
      <c r="CF386" s="50">
        <v>57442</v>
      </c>
      <c r="CG386" s="50">
        <v>30812</v>
      </c>
      <c r="CH386" s="50">
        <v>4691</v>
      </c>
      <c r="CI386" s="50">
        <v>706054</v>
      </c>
      <c r="CJ386" s="50">
        <v>114652</v>
      </c>
      <c r="CK386" s="50">
        <v>137649</v>
      </c>
      <c r="CL386" s="50">
        <v>1916</v>
      </c>
      <c r="CM386" s="50">
        <v>612</v>
      </c>
      <c r="CN386" s="50">
        <v>226</v>
      </c>
      <c r="CO386" s="50">
        <v>137480</v>
      </c>
      <c r="CP386" s="50">
        <v>21587</v>
      </c>
      <c r="CQ386" s="50">
        <v>8779</v>
      </c>
      <c r="CR386" s="50">
        <v>86997</v>
      </c>
      <c r="CS386" s="50">
        <v>16807</v>
      </c>
      <c r="CT386" s="50">
        <v>15209</v>
      </c>
      <c r="CU386" s="51"/>
      <c r="CV386" s="50">
        <f t="shared" si="793"/>
        <v>78510.210636000003</v>
      </c>
      <c r="CW386" s="57">
        <f t="shared" si="794"/>
        <v>48577.327259999998</v>
      </c>
      <c r="CX386" s="57">
        <f t="shared" si="795"/>
        <v>4665.7079420000009</v>
      </c>
      <c r="CY386" s="50">
        <f t="shared" si="796"/>
        <v>793743.69654000003</v>
      </c>
      <c r="CZ386" s="57">
        <f t="shared" si="797"/>
        <v>170321.96785799999</v>
      </c>
      <c r="DA386" s="57">
        <f t="shared" si="798"/>
        <v>44864.197294000005</v>
      </c>
      <c r="DB386" s="50">
        <f t="shared" si="799"/>
        <v>98566.940994000004</v>
      </c>
      <c r="DC386" s="57">
        <f t="shared" si="800"/>
        <v>35683.510442999999</v>
      </c>
      <c r="DD386" s="57">
        <f t="shared" si="801"/>
        <v>3390.7221570000002</v>
      </c>
      <c r="DE386" s="50">
        <f t="shared" si="802"/>
        <v>210746.27269800002</v>
      </c>
      <c r="DF386" s="57">
        <f t="shared" si="803"/>
        <v>83955.967074</v>
      </c>
      <c r="DG386" s="57">
        <f t="shared" si="804"/>
        <v>12054.103187000001</v>
      </c>
      <c r="DH386" s="50">
        <f t="shared" si="805"/>
        <v>246736.26140400002</v>
      </c>
      <c r="DI386" s="57">
        <f t="shared" si="806"/>
        <v>55696.070093999995</v>
      </c>
      <c r="DJ386" s="57">
        <f t="shared" si="807"/>
        <v>7771.2045530000005</v>
      </c>
      <c r="DK386" s="50">
        <f t="shared" si="808"/>
        <v>115410.20695800001</v>
      </c>
      <c r="DL386" s="57">
        <f t="shared" si="809"/>
        <v>36727.494467999997</v>
      </c>
      <c r="DM386" s="57">
        <f t="shared" si="810"/>
        <v>7796.6666400000004</v>
      </c>
      <c r="DN386" s="50">
        <f t="shared" si="811"/>
        <v>16906.525422000002</v>
      </c>
      <c r="DO386" s="57">
        <f t="shared" si="812"/>
        <v>7466.7375089999996</v>
      </c>
      <c r="DP386" s="57">
        <f t="shared" si="813"/>
        <v>1277.9960810000002</v>
      </c>
      <c r="DQ386" s="50">
        <f t="shared" si="814"/>
        <v>287080.70619600004</v>
      </c>
      <c r="DR386" s="57">
        <f t="shared" si="815"/>
        <v>104354.18670599999</v>
      </c>
      <c r="DS386" s="57">
        <f t="shared" si="816"/>
        <v>21089.381202</v>
      </c>
      <c r="DT386" s="50">
        <f t="shared" si="817"/>
        <v>172927.56333</v>
      </c>
      <c r="DU386" s="57">
        <f t="shared" si="818"/>
        <v>143151.36244500001</v>
      </c>
      <c r="DV386" s="57">
        <f t="shared" si="819"/>
        <v>16651.076037000003</v>
      </c>
      <c r="DW386" s="50">
        <f t="shared" si="820"/>
        <v>24356.052054000003</v>
      </c>
      <c r="DX386" s="57">
        <f t="shared" si="821"/>
        <v>9722.288876999999</v>
      </c>
      <c r="DY386" s="57">
        <f t="shared" si="822"/>
        <v>1071.1636600000002</v>
      </c>
      <c r="DZ386" s="50">
        <f t="shared" si="823"/>
        <v>59759.875140000004</v>
      </c>
      <c r="EA386" s="57">
        <f t="shared" si="824"/>
        <v>18117.558059999999</v>
      </c>
      <c r="EB386" s="57">
        <f t="shared" si="825"/>
        <v>1370.9389700000002</v>
      </c>
      <c r="EC386" s="50">
        <f t="shared" si="826"/>
        <v>29570.024262000003</v>
      </c>
      <c r="ED386" s="57">
        <f t="shared" si="827"/>
        <v>12002.950449</v>
      </c>
      <c r="EE386" s="57">
        <f t="shared" si="828"/>
        <v>1043.0675640000002</v>
      </c>
      <c r="EF386" s="50">
        <f t="shared" si="829"/>
        <v>78512.532084000006</v>
      </c>
      <c r="EG386" s="57">
        <f t="shared" si="830"/>
        <v>9598.648416</v>
      </c>
      <c r="EH386" s="57">
        <f t="shared" si="831"/>
        <v>1235.601079</v>
      </c>
      <c r="EI386" s="50">
        <f t="shared" si="832"/>
        <v>145295.94814800002</v>
      </c>
      <c r="EJ386" s="57">
        <f t="shared" si="833"/>
        <v>15265.093472999999</v>
      </c>
      <c r="EK386" s="57">
        <f t="shared" si="834"/>
        <v>2105.2003360000003</v>
      </c>
      <c r="EL386" s="50">
        <f t="shared" si="835"/>
        <v>72431.499048000012</v>
      </c>
      <c r="EM386" s="57">
        <f t="shared" si="836"/>
        <v>37478.617092</v>
      </c>
      <c r="EN386" s="57">
        <f t="shared" si="837"/>
        <v>1808.0590350000002</v>
      </c>
      <c r="EO386" s="50">
        <f t="shared" si="838"/>
        <v>68717.182248000012</v>
      </c>
      <c r="EP386" s="57">
        <f t="shared" si="839"/>
        <v>26682.594056999998</v>
      </c>
      <c r="EQ386" s="57">
        <f t="shared" si="840"/>
        <v>2077.1042400000001</v>
      </c>
      <c r="ER386" s="50">
        <f t="shared" si="841"/>
        <v>32397.547926000003</v>
      </c>
      <c r="ES386" s="57">
        <f t="shared" si="842"/>
        <v>10508.620374</v>
      </c>
      <c r="ET386" s="57">
        <f t="shared" si="843"/>
        <v>883.39644700000008</v>
      </c>
      <c r="EU386" s="50">
        <f t="shared" si="844"/>
        <v>7784.9758680000004</v>
      </c>
      <c r="EV386" s="57">
        <f t="shared" si="845"/>
        <v>3857.691558</v>
      </c>
      <c r="EW386" s="57">
        <f t="shared" si="846"/>
        <v>381.05330200000003</v>
      </c>
      <c r="EX386" s="50">
        <f t="shared" si="847"/>
        <v>120034.53137400001</v>
      </c>
      <c r="EY386" s="57">
        <f t="shared" si="848"/>
        <v>35535.032715000001</v>
      </c>
      <c r="EZ386" s="57">
        <f t="shared" si="849"/>
        <v>3781.0572050000005</v>
      </c>
      <c r="FA386" s="50">
        <f t="shared" si="850"/>
        <v>76287.424176</v>
      </c>
      <c r="FB386" s="57">
        <f t="shared" si="851"/>
        <v>28101.047645999999</v>
      </c>
      <c r="FC386" s="57">
        <f t="shared" si="852"/>
        <v>2547.3375610000003</v>
      </c>
      <c r="FD386" s="50">
        <f t="shared" si="853"/>
        <v>23306.757558000001</v>
      </c>
      <c r="FE386" s="57">
        <f t="shared" si="854"/>
        <v>5831.8448789999993</v>
      </c>
      <c r="FF386" s="57">
        <f t="shared" si="855"/>
        <v>2381.8967100000004</v>
      </c>
      <c r="FG386" s="50">
        <f t="shared" si="856"/>
        <v>156590.95339200002</v>
      </c>
      <c r="FH386" s="57">
        <f t="shared" si="857"/>
        <v>19196.478020999999</v>
      </c>
      <c r="FI386" s="57">
        <f t="shared" si="858"/>
        <v>4785.4926370000003</v>
      </c>
      <c r="FJ386" s="50">
        <f t="shared" si="859"/>
        <v>33956.980620000002</v>
      </c>
      <c r="FK386" s="57">
        <f t="shared" si="860"/>
        <v>7406.6913689999992</v>
      </c>
      <c r="FL386" s="57">
        <f t="shared" si="861"/>
        <v>789.70098400000006</v>
      </c>
      <c r="FM386" s="50">
        <f t="shared" si="862"/>
        <v>124413.36266400001</v>
      </c>
      <c r="FN386" s="57">
        <f t="shared" si="863"/>
        <v>69851.401725000003</v>
      </c>
      <c r="FO386" s="57">
        <f t="shared" si="864"/>
        <v>1565.7302070000001</v>
      </c>
      <c r="FP386" s="50">
        <f t="shared" si="865"/>
        <v>121302.04198200001</v>
      </c>
      <c r="FQ386" s="57">
        <f t="shared" si="866"/>
        <v>40539.878484000001</v>
      </c>
      <c r="FR386" s="57">
        <f t="shared" si="867"/>
        <v>11571.326966000001</v>
      </c>
      <c r="FS386" s="50">
        <f t="shared" si="868"/>
        <v>10093.075542</v>
      </c>
      <c r="FT386" s="57">
        <f t="shared" si="869"/>
        <v>1777.9116179999999</v>
      </c>
      <c r="FU386" s="57">
        <f t="shared" si="870"/>
        <v>1024.0023560000002</v>
      </c>
      <c r="FV386" s="50">
        <f t="shared" si="871"/>
        <v>33337.154004000004</v>
      </c>
      <c r="FW386" s="57">
        <f t="shared" si="872"/>
        <v>8409.7348439999987</v>
      </c>
      <c r="FX386" s="57">
        <f t="shared" si="873"/>
        <v>588.38743900000009</v>
      </c>
      <c r="FY386" s="50">
        <f t="shared" si="874"/>
        <v>409766.911548</v>
      </c>
      <c r="FZ386" s="57">
        <f t="shared" si="875"/>
        <v>31292.772923999997</v>
      </c>
      <c r="GA386" s="57">
        <f t="shared" si="876"/>
        <v>17265.176421</v>
      </c>
      <c r="GB386" s="50">
        <f t="shared" si="877"/>
        <v>1111.9735920000001</v>
      </c>
      <c r="GC386" s="57">
        <f t="shared" si="878"/>
        <v>167.03744399999999</v>
      </c>
      <c r="GD386" s="57">
        <f t="shared" si="879"/>
        <v>28.346954000000004</v>
      </c>
      <c r="GE386" s="50">
        <f t="shared" si="880"/>
        <v>79788.167760000011</v>
      </c>
      <c r="GF386" s="57">
        <f t="shared" si="881"/>
        <v>5891.8910189999997</v>
      </c>
      <c r="GG386" s="57">
        <f t="shared" si="882"/>
        <v>1101.1411910000002</v>
      </c>
      <c r="GH386" s="50">
        <f t="shared" si="883"/>
        <v>50489.752914000004</v>
      </c>
      <c r="GI386" s="57">
        <f t="shared" si="884"/>
        <v>4587.2521589999997</v>
      </c>
      <c r="GJ386" s="57">
        <f t="shared" si="885"/>
        <v>1907.6496610000002</v>
      </c>
      <c r="GK386" s="51"/>
    </row>
    <row r="387" spans="1:193" s="45" customFormat="1">
      <c r="A387" s="45" t="s">
        <v>22</v>
      </c>
      <c r="B387" s="46">
        <v>41768</v>
      </c>
      <c r="C387" s="56">
        <v>0.60058500000000004</v>
      </c>
      <c r="D387" s="56">
        <v>0.257774</v>
      </c>
      <c r="E387" s="56">
        <v>0.118659</v>
      </c>
      <c r="F387" s="48">
        <v>155251</v>
      </c>
      <c r="G387" s="49">
        <v>198928</v>
      </c>
      <c r="H387" s="49">
        <v>41921</v>
      </c>
      <c r="I387" s="49">
        <f t="shared" si="792"/>
        <v>1367670</v>
      </c>
      <c r="J387" s="48">
        <v>624345</v>
      </c>
      <c r="K387" s="48">
        <v>323011</v>
      </c>
      <c r="L387" s="48">
        <v>171533</v>
      </c>
      <c r="M387" s="49">
        <v>138521</v>
      </c>
      <c r="N387" s="49">
        <v>26782</v>
      </c>
      <c r="O387" s="48">
        <v>390886</v>
      </c>
      <c r="P387" s="49">
        <v>398471</v>
      </c>
      <c r="Q387" s="49">
        <v>104916</v>
      </c>
      <c r="R387" s="48">
        <v>444955</v>
      </c>
      <c r="S387" s="49">
        <v>227067</v>
      </c>
      <c r="T387" s="49">
        <v>63264</v>
      </c>
      <c r="U387" s="48">
        <v>195452</v>
      </c>
      <c r="V387" s="49">
        <v>138036</v>
      </c>
      <c r="W387" s="49">
        <v>59297</v>
      </c>
      <c r="X387" s="48">
        <v>30616</v>
      </c>
      <c r="Y387" s="49">
        <v>30286</v>
      </c>
      <c r="Z387" s="49">
        <v>15127</v>
      </c>
      <c r="AA387" s="48">
        <v>454328</v>
      </c>
      <c r="AB387" s="49">
        <v>366600</v>
      </c>
      <c r="AC387" s="49">
        <v>148353</v>
      </c>
      <c r="AD387" s="48">
        <v>266834</v>
      </c>
      <c r="AE387" s="49">
        <v>463250</v>
      </c>
      <c r="AF387" s="49">
        <v>114264</v>
      </c>
      <c r="AG387" s="48">
        <v>44758</v>
      </c>
      <c r="AH387" s="49">
        <v>40860</v>
      </c>
      <c r="AI387" s="49">
        <v>9171</v>
      </c>
      <c r="AJ387" s="48">
        <v>101671</v>
      </c>
      <c r="AK387" s="49">
        <v>73681</v>
      </c>
      <c r="AL387" s="49">
        <v>10089</v>
      </c>
      <c r="AM387" s="48">
        <v>52469</v>
      </c>
      <c r="AN387" s="49">
        <v>49445</v>
      </c>
      <c r="AO387" s="49">
        <v>8198</v>
      </c>
      <c r="AP387" s="48">
        <v>132930</v>
      </c>
      <c r="AQ387" s="49">
        <v>34455</v>
      </c>
      <c r="AR387" s="49">
        <v>9387</v>
      </c>
      <c r="AS387" s="48">
        <v>246968</v>
      </c>
      <c r="AT387" s="49">
        <v>53985</v>
      </c>
      <c r="AU387" s="49">
        <v>15880</v>
      </c>
      <c r="AV387" s="48">
        <v>117224</v>
      </c>
      <c r="AW387" s="49">
        <v>124068</v>
      </c>
      <c r="AX387" s="49">
        <v>11312</v>
      </c>
      <c r="AY387" s="48">
        <v>105158</v>
      </c>
      <c r="AZ387" s="49">
        <v>86264</v>
      </c>
      <c r="BA387" s="49">
        <v>14801</v>
      </c>
      <c r="BB387" s="48">
        <v>48292</v>
      </c>
      <c r="BC387" s="49">
        <v>37450</v>
      </c>
      <c r="BD387" s="49">
        <v>6370</v>
      </c>
      <c r="BE387" s="48">
        <v>13557</v>
      </c>
      <c r="BF387" s="49">
        <v>15398</v>
      </c>
      <c r="BG387" s="49">
        <v>2922</v>
      </c>
      <c r="BH387" s="50">
        <v>221773</v>
      </c>
      <c r="BI387" s="50">
        <v>147705</v>
      </c>
      <c r="BJ387" s="50">
        <v>32463</v>
      </c>
      <c r="BK387" s="50">
        <v>171239</v>
      </c>
      <c r="BL387" s="50">
        <v>107627</v>
      </c>
      <c r="BM387" s="50">
        <v>20582</v>
      </c>
      <c r="BN387" s="50">
        <v>33565</v>
      </c>
      <c r="BO387" s="50">
        <v>17977</v>
      </c>
      <c r="BP387" s="50">
        <v>18604</v>
      </c>
      <c r="BQ387" s="50">
        <v>234080</v>
      </c>
      <c r="BR387" s="50">
        <v>55806</v>
      </c>
      <c r="BS387" s="50">
        <v>28064</v>
      </c>
      <c r="BT387" s="50">
        <v>53165</v>
      </c>
      <c r="BU387" s="50">
        <v>25833</v>
      </c>
      <c r="BV387" s="50">
        <v>5551</v>
      </c>
      <c r="BW387" s="50">
        <v>206905</v>
      </c>
      <c r="BX387" s="50">
        <v>239092</v>
      </c>
      <c r="BY387" s="50">
        <v>10066</v>
      </c>
      <c r="BZ387" s="50">
        <v>214663</v>
      </c>
      <c r="CA387" s="50">
        <v>108002</v>
      </c>
      <c r="CB387" s="50">
        <v>70187</v>
      </c>
      <c r="CC387" s="50">
        <v>23369</v>
      </c>
      <c r="CD387" s="50">
        <v>7049</v>
      </c>
      <c r="CE387" s="50">
        <v>7856</v>
      </c>
      <c r="CF387" s="50">
        <v>57396</v>
      </c>
      <c r="CG387" s="50">
        <v>29797</v>
      </c>
      <c r="CH387" s="50">
        <v>4086</v>
      </c>
      <c r="CI387" s="50">
        <v>599958</v>
      </c>
      <c r="CJ387" s="50">
        <v>99136</v>
      </c>
      <c r="CK387" s="50">
        <v>122392</v>
      </c>
      <c r="CL387" s="50">
        <v>2911</v>
      </c>
      <c r="CM387" s="50">
        <v>642</v>
      </c>
      <c r="CN387" s="50">
        <v>345</v>
      </c>
      <c r="CO387" s="50">
        <v>90408</v>
      </c>
      <c r="CP387" s="50">
        <v>17655</v>
      </c>
      <c r="CQ387" s="50">
        <v>7451</v>
      </c>
      <c r="CR387" s="50">
        <v>70904</v>
      </c>
      <c r="CS387" s="50">
        <v>15479</v>
      </c>
      <c r="CT387" s="50">
        <v>13769</v>
      </c>
      <c r="CU387" s="51"/>
      <c r="CV387" s="50">
        <f t="shared" si="793"/>
        <v>93241.421835000001</v>
      </c>
      <c r="CW387" s="57">
        <f t="shared" si="794"/>
        <v>51278.466271999998</v>
      </c>
      <c r="CX387" s="57">
        <f t="shared" si="795"/>
        <v>4974.3039390000004</v>
      </c>
      <c r="CY387" s="50">
        <f t="shared" si="796"/>
        <v>821402.08695000003</v>
      </c>
      <c r="CZ387" s="57">
        <f t="shared" si="797"/>
        <v>160939.90802999999</v>
      </c>
      <c r="DA387" s="57">
        <f t="shared" si="798"/>
        <v>38328.162249000001</v>
      </c>
      <c r="DB387" s="50">
        <f t="shared" si="799"/>
        <v>103020.14680500001</v>
      </c>
      <c r="DC387" s="57">
        <f t="shared" si="800"/>
        <v>35707.112254</v>
      </c>
      <c r="DD387" s="57">
        <f t="shared" si="801"/>
        <v>3177.925338</v>
      </c>
      <c r="DE387" s="50">
        <f t="shared" si="802"/>
        <v>234760.26831000001</v>
      </c>
      <c r="DF387" s="57">
        <f t="shared" si="803"/>
        <v>102715.463554</v>
      </c>
      <c r="DG387" s="57">
        <f t="shared" si="804"/>
        <v>12449.227644000001</v>
      </c>
      <c r="DH387" s="50">
        <f t="shared" si="805"/>
        <v>267233.29867500003</v>
      </c>
      <c r="DI387" s="57">
        <f t="shared" si="806"/>
        <v>58531.968858</v>
      </c>
      <c r="DJ387" s="57">
        <f t="shared" si="807"/>
        <v>7506.8429759999999</v>
      </c>
      <c r="DK387" s="50">
        <f t="shared" si="808"/>
        <v>117385.53942</v>
      </c>
      <c r="DL387" s="57">
        <f t="shared" si="809"/>
        <v>35582.091864000002</v>
      </c>
      <c r="DM387" s="57">
        <f t="shared" si="810"/>
        <v>7036.1227230000004</v>
      </c>
      <c r="DN387" s="50">
        <f t="shared" si="811"/>
        <v>18387.51036</v>
      </c>
      <c r="DO387" s="57">
        <f t="shared" si="812"/>
        <v>7806.9433639999997</v>
      </c>
      <c r="DP387" s="57">
        <f t="shared" si="813"/>
        <v>1794.9546929999999</v>
      </c>
      <c r="DQ387" s="50">
        <f t="shared" si="814"/>
        <v>272862.58188000001</v>
      </c>
      <c r="DR387" s="57">
        <f t="shared" si="815"/>
        <v>94499.948400000008</v>
      </c>
      <c r="DS387" s="57">
        <f t="shared" si="816"/>
        <v>17603.418626999999</v>
      </c>
      <c r="DT387" s="50">
        <f t="shared" si="817"/>
        <v>160256.49789</v>
      </c>
      <c r="DU387" s="57">
        <f t="shared" si="818"/>
        <v>119413.8055</v>
      </c>
      <c r="DV387" s="57">
        <f t="shared" si="819"/>
        <v>13558.451976</v>
      </c>
      <c r="DW387" s="50">
        <f t="shared" si="820"/>
        <v>26880.98343</v>
      </c>
      <c r="DX387" s="57">
        <f t="shared" si="821"/>
        <v>10532.645640000001</v>
      </c>
      <c r="DY387" s="57">
        <f t="shared" si="822"/>
        <v>1088.221689</v>
      </c>
      <c r="DZ387" s="50">
        <f t="shared" si="823"/>
        <v>61062.077535000004</v>
      </c>
      <c r="EA387" s="57">
        <f t="shared" si="824"/>
        <v>18993.046094000001</v>
      </c>
      <c r="EB387" s="57">
        <f t="shared" si="825"/>
        <v>1197.1506509999999</v>
      </c>
      <c r="EC387" s="50">
        <f t="shared" si="826"/>
        <v>31512.094365000001</v>
      </c>
      <c r="ED387" s="57">
        <f t="shared" si="827"/>
        <v>12745.63543</v>
      </c>
      <c r="EE387" s="57">
        <f t="shared" si="828"/>
        <v>972.766482</v>
      </c>
      <c r="EF387" s="50">
        <f t="shared" si="829"/>
        <v>79835.764049999998</v>
      </c>
      <c r="EG387" s="57">
        <f t="shared" si="830"/>
        <v>8881.6031700000003</v>
      </c>
      <c r="EH387" s="57">
        <f t="shared" si="831"/>
        <v>1113.8520329999999</v>
      </c>
      <c r="EI387" s="50">
        <f t="shared" si="832"/>
        <v>148325.27628000002</v>
      </c>
      <c r="EJ387" s="57">
        <f t="shared" si="833"/>
        <v>13915.929389999999</v>
      </c>
      <c r="EK387" s="57">
        <f t="shared" si="834"/>
        <v>1884.30492</v>
      </c>
      <c r="EL387" s="50">
        <f t="shared" si="835"/>
        <v>70402.976040000009</v>
      </c>
      <c r="EM387" s="57">
        <f t="shared" si="836"/>
        <v>31981.504632</v>
      </c>
      <c r="EN387" s="57">
        <f t="shared" si="837"/>
        <v>1342.270608</v>
      </c>
      <c r="EO387" s="50">
        <f t="shared" si="838"/>
        <v>63156.317430000003</v>
      </c>
      <c r="EP387" s="57">
        <f t="shared" si="839"/>
        <v>22236.616335999999</v>
      </c>
      <c r="EQ387" s="57">
        <f t="shared" si="840"/>
        <v>1756.2718589999999</v>
      </c>
      <c r="ER387" s="50">
        <f t="shared" si="841"/>
        <v>29003.450820000002</v>
      </c>
      <c r="ES387" s="57">
        <f t="shared" si="842"/>
        <v>9653.6363000000001</v>
      </c>
      <c r="ET387" s="57">
        <f t="shared" si="843"/>
        <v>755.85783000000004</v>
      </c>
      <c r="EU387" s="50">
        <f t="shared" si="844"/>
        <v>8142.1308450000006</v>
      </c>
      <c r="EV387" s="57">
        <f t="shared" si="845"/>
        <v>3969.204052</v>
      </c>
      <c r="EW387" s="57">
        <f t="shared" si="846"/>
        <v>346.72159800000003</v>
      </c>
      <c r="EX387" s="50">
        <f t="shared" si="847"/>
        <v>133193.537205</v>
      </c>
      <c r="EY387" s="57">
        <f t="shared" si="848"/>
        <v>38074.508670000003</v>
      </c>
      <c r="EZ387" s="57">
        <f t="shared" si="849"/>
        <v>3852.0271170000001</v>
      </c>
      <c r="FA387" s="50">
        <f t="shared" si="850"/>
        <v>102843.574815</v>
      </c>
      <c r="FB387" s="57">
        <f t="shared" si="851"/>
        <v>27743.442298000002</v>
      </c>
      <c r="FC387" s="57">
        <f t="shared" si="852"/>
        <v>2442.2395379999998</v>
      </c>
      <c r="FD387" s="50">
        <f t="shared" si="853"/>
        <v>20158.635525000002</v>
      </c>
      <c r="FE387" s="57">
        <f t="shared" si="854"/>
        <v>4634.0031980000003</v>
      </c>
      <c r="FF387" s="57">
        <f t="shared" si="855"/>
        <v>2207.5320360000001</v>
      </c>
      <c r="FG387" s="50">
        <f t="shared" si="856"/>
        <v>140584.9368</v>
      </c>
      <c r="FH387" s="57">
        <f t="shared" si="857"/>
        <v>14385.335843999999</v>
      </c>
      <c r="FI387" s="57">
        <f t="shared" si="858"/>
        <v>3330.0461759999998</v>
      </c>
      <c r="FJ387" s="50">
        <f t="shared" si="859"/>
        <v>31930.101525000002</v>
      </c>
      <c r="FK387" s="57">
        <f t="shared" si="860"/>
        <v>6659.075742</v>
      </c>
      <c r="FL387" s="57">
        <f t="shared" si="861"/>
        <v>658.676109</v>
      </c>
      <c r="FM387" s="50">
        <f t="shared" si="862"/>
        <v>124264.03942500001</v>
      </c>
      <c r="FN387" s="57">
        <f t="shared" si="863"/>
        <v>61631.701207999999</v>
      </c>
      <c r="FO387" s="57">
        <f t="shared" si="864"/>
        <v>1194.4214939999999</v>
      </c>
      <c r="FP387" s="50">
        <f t="shared" si="865"/>
        <v>128923.37785500001</v>
      </c>
      <c r="FQ387" s="57">
        <f t="shared" si="866"/>
        <v>27840.107548</v>
      </c>
      <c r="FR387" s="57">
        <f t="shared" si="867"/>
        <v>8328.3192330000002</v>
      </c>
      <c r="FS387" s="50">
        <f t="shared" si="868"/>
        <v>14035.070865000002</v>
      </c>
      <c r="FT387" s="57">
        <f t="shared" si="869"/>
        <v>1817.0489259999999</v>
      </c>
      <c r="FU387" s="57">
        <f t="shared" si="870"/>
        <v>932.18510400000002</v>
      </c>
      <c r="FV387" s="50">
        <f t="shared" si="871"/>
        <v>34471.176660000005</v>
      </c>
      <c r="FW387" s="57">
        <f t="shared" si="872"/>
        <v>7680.8918780000004</v>
      </c>
      <c r="FX387" s="57">
        <f t="shared" si="873"/>
        <v>484.84067399999998</v>
      </c>
      <c r="FY387" s="50">
        <f t="shared" si="874"/>
        <v>360325.77543000004</v>
      </c>
      <c r="FZ387" s="57">
        <f t="shared" si="875"/>
        <v>25554.683263999999</v>
      </c>
      <c r="GA387" s="57">
        <f t="shared" si="876"/>
        <v>14522.912328</v>
      </c>
      <c r="GB387" s="50">
        <f t="shared" si="877"/>
        <v>1748.3029350000002</v>
      </c>
      <c r="GC387" s="57">
        <f t="shared" si="878"/>
        <v>165.49090799999999</v>
      </c>
      <c r="GD387" s="57">
        <f t="shared" si="879"/>
        <v>40.937355000000004</v>
      </c>
      <c r="GE387" s="50">
        <f t="shared" si="880"/>
        <v>54297.688680000007</v>
      </c>
      <c r="GF387" s="57">
        <f t="shared" si="881"/>
        <v>4550.9999699999998</v>
      </c>
      <c r="GG387" s="57">
        <f t="shared" si="882"/>
        <v>884.12820899999997</v>
      </c>
      <c r="GH387" s="50">
        <f t="shared" si="883"/>
        <v>42583.878840000005</v>
      </c>
      <c r="GI387" s="57">
        <f t="shared" si="884"/>
        <v>3990.0837460000002</v>
      </c>
      <c r="GJ387" s="57">
        <f t="shared" si="885"/>
        <v>1633.815771</v>
      </c>
      <c r="GK387" s="51"/>
    </row>
    <row r="388" spans="1:193" s="45" customFormat="1">
      <c r="A388" s="45" t="s">
        <v>22</v>
      </c>
      <c r="B388" s="46">
        <v>41767</v>
      </c>
      <c r="C388" s="56">
        <v>0.60669300000000004</v>
      </c>
      <c r="D388" s="56">
        <v>0.252585</v>
      </c>
      <c r="E388" s="56">
        <v>0.116768</v>
      </c>
      <c r="F388" s="48">
        <v>160494</v>
      </c>
      <c r="G388" s="49">
        <v>187069</v>
      </c>
      <c r="H388" s="49">
        <v>45605</v>
      </c>
      <c r="I388" s="49">
        <v>1460544</v>
      </c>
      <c r="J388" s="48">
        <v>652658</v>
      </c>
      <c r="K388" s="48">
        <v>368812</v>
      </c>
      <c r="L388" s="48">
        <f>AVERAGE(L387,L390)</f>
        <v>173045.5</v>
      </c>
      <c r="M388" s="49">
        <v>137466</v>
      </c>
      <c r="N388" s="49">
        <v>27466</v>
      </c>
      <c r="O388" s="48">
        <v>377221</v>
      </c>
      <c r="P388" s="49">
        <v>335089</v>
      </c>
      <c r="Q388" s="49">
        <v>104002</v>
      </c>
      <c r="R388" s="48">
        <v>436525</v>
      </c>
      <c r="S388" s="49">
        <v>239434</v>
      </c>
      <c r="T388" s="49">
        <v>63446</v>
      </c>
      <c r="U388" s="48">
        <v>196366</v>
      </c>
      <c r="V388" s="49">
        <v>139888</v>
      </c>
      <c r="W388" s="49">
        <v>58862</v>
      </c>
      <c r="X388" s="48">
        <v>30671</v>
      </c>
      <c r="Y388" s="49">
        <v>30517</v>
      </c>
      <c r="Z388" s="49">
        <v>12059</v>
      </c>
      <c r="AA388" s="48">
        <v>453914</v>
      </c>
      <c r="AB388" s="49">
        <v>385578</v>
      </c>
      <c r="AC388" s="49">
        <v>158927</v>
      </c>
      <c r="AD388" s="48">
        <v>258896</v>
      </c>
      <c r="AE388" s="49">
        <v>462142</v>
      </c>
      <c r="AF388" s="49">
        <v>116439</v>
      </c>
      <c r="AG388" s="48">
        <v>44767</v>
      </c>
      <c r="AH388" s="49">
        <v>37181</v>
      </c>
      <c r="AI388" s="49">
        <v>9519</v>
      </c>
      <c r="AJ388" s="48">
        <v>107222</v>
      </c>
      <c r="AK388" s="49">
        <v>72612</v>
      </c>
      <c r="AL388" s="49">
        <v>11565</v>
      </c>
      <c r="AM388" s="48">
        <v>52545</v>
      </c>
      <c r="AN388" s="49">
        <v>52530</v>
      </c>
      <c r="AO388" s="49">
        <v>8407</v>
      </c>
      <c r="AP388" s="48">
        <v>133711</v>
      </c>
      <c r="AQ388" s="49">
        <v>31071</v>
      </c>
      <c r="AR388" s="49">
        <v>9425</v>
      </c>
      <c r="AS388" s="48">
        <v>245701</v>
      </c>
      <c r="AT388" s="49">
        <v>45637</v>
      </c>
      <c r="AU388" s="49">
        <v>15690</v>
      </c>
      <c r="AV388" s="48">
        <v>114821</v>
      </c>
      <c r="AW388" s="49">
        <v>103724</v>
      </c>
      <c r="AX388" s="49">
        <v>10609</v>
      </c>
      <c r="AY388" s="48">
        <v>103594</v>
      </c>
      <c r="AZ388" s="49">
        <v>83850</v>
      </c>
      <c r="BA388" s="49">
        <v>14054</v>
      </c>
      <c r="BB388" s="48">
        <v>45576</v>
      </c>
      <c r="BC388" s="49">
        <v>32358</v>
      </c>
      <c r="BD388" s="49">
        <v>5891</v>
      </c>
      <c r="BE388" s="48">
        <v>13193</v>
      </c>
      <c r="BF388" s="49">
        <v>13085</v>
      </c>
      <c r="BG388" s="49">
        <v>3017</v>
      </c>
      <c r="BH388" s="50">
        <v>243716</v>
      </c>
      <c r="BI388" s="50">
        <v>141660</v>
      </c>
      <c r="BJ388" s="50">
        <v>33485</v>
      </c>
      <c r="BK388" s="50">
        <v>165044</v>
      </c>
      <c r="BL388" s="50">
        <v>76072</v>
      </c>
      <c r="BM388" s="50">
        <v>19989</v>
      </c>
      <c r="BN388" s="50">
        <v>30688</v>
      </c>
      <c r="BO388" s="50">
        <v>14518</v>
      </c>
      <c r="BP388" s="50">
        <v>17681</v>
      </c>
      <c r="BQ388" s="50">
        <v>210511</v>
      </c>
      <c r="BR388" s="50">
        <v>57747</v>
      </c>
      <c r="BS388" s="50">
        <v>27741</v>
      </c>
      <c r="BT388" s="50">
        <v>48692</v>
      </c>
      <c r="BU388" s="50">
        <v>25112</v>
      </c>
      <c r="BV388" s="50">
        <v>5874</v>
      </c>
      <c r="BW388" s="50">
        <v>175073</v>
      </c>
      <c r="BX388" s="50">
        <v>215615</v>
      </c>
      <c r="BY388" s="50">
        <v>7856</v>
      </c>
      <c r="BZ388" s="50">
        <v>165687</v>
      </c>
      <c r="CA388" s="50">
        <v>78141</v>
      </c>
      <c r="CB388" s="50">
        <v>60220</v>
      </c>
      <c r="CC388" s="50">
        <v>22844</v>
      </c>
      <c r="CD388" s="50">
        <v>6068</v>
      </c>
      <c r="CE388" s="50">
        <v>8284</v>
      </c>
      <c r="CF388" s="50">
        <v>57683</v>
      </c>
      <c r="CG388" s="50">
        <v>28330</v>
      </c>
      <c r="CH388" s="50">
        <v>4430</v>
      </c>
      <c r="CI388" s="50">
        <v>546462</v>
      </c>
      <c r="CJ388" s="50">
        <v>101115</v>
      </c>
      <c r="CK388" s="50">
        <v>122177</v>
      </c>
      <c r="CL388" s="50">
        <v>3013</v>
      </c>
      <c r="CM388" s="50">
        <v>1097</v>
      </c>
      <c r="CN388" s="50">
        <v>366</v>
      </c>
      <c r="CO388" s="50">
        <v>72440</v>
      </c>
      <c r="CP388" s="50">
        <v>17466</v>
      </c>
      <c r="CQ388" s="50">
        <v>7191</v>
      </c>
      <c r="CR388" s="50">
        <v>63777</v>
      </c>
      <c r="CS388" s="50">
        <v>14587</v>
      </c>
      <c r="CT388" s="50">
        <v>13909</v>
      </c>
      <c r="CU388" s="51"/>
      <c r="CV388" s="50">
        <f t="shared" si="793"/>
        <v>97370.58634200001</v>
      </c>
      <c r="CW388" s="57">
        <f t="shared" si="794"/>
        <v>47250.823365000004</v>
      </c>
      <c r="CX388" s="57">
        <f t="shared" si="795"/>
        <v>5325.2046399999999</v>
      </c>
      <c r="CY388" s="50">
        <f t="shared" si="796"/>
        <v>886101.82099200005</v>
      </c>
      <c r="CZ388" s="57">
        <f t="shared" si="797"/>
        <v>164851.62093</v>
      </c>
      <c r="DA388" s="57">
        <f t="shared" si="798"/>
        <v>43065.439615999996</v>
      </c>
      <c r="DB388" s="50">
        <f t="shared" si="799"/>
        <v>104985.4935315</v>
      </c>
      <c r="DC388" s="57">
        <f t="shared" si="800"/>
        <v>34721.849609999997</v>
      </c>
      <c r="DD388" s="57">
        <f t="shared" si="801"/>
        <v>3207.1498879999999</v>
      </c>
      <c r="DE388" s="50">
        <f t="shared" si="802"/>
        <v>228857.34015300003</v>
      </c>
      <c r="DF388" s="57">
        <f t="shared" si="803"/>
        <v>84638.455065000002</v>
      </c>
      <c r="DG388" s="57">
        <f t="shared" si="804"/>
        <v>12144.105535999999</v>
      </c>
      <c r="DH388" s="50">
        <f t="shared" si="805"/>
        <v>264836.66182500002</v>
      </c>
      <c r="DI388" s="57">
        <f t="shared" si="806"/>
        <v>60477.436890000004</v>
      </c>
      <c r="DJ388" s="57">
        <f t="shared" si="807"/>
        <v>7408.462528</v>
      </c>
      <c r="DK388" s="50">
        <f t="shared" si="808"/>
        <v>119133.87763800001</v>
      </c>
      <c r="DL388" s="57">
        <f t="shared" si="809"/>
        <v>35333.610480000003</v>
      </c>
      <c r="DM388" s="57">
        <f t="shared" si="810"/>
        <v>6873.1980159999994</v>
      </c>
      <c r="DN388" s="50">
        <f t="shared" si="811"/>
        <v>18607.881003000002</v>
      </c>
      <c r="DO388" s="57">
        <f t="shared" si="812"/>
        <v>7708.1364450000001</v>
      </c>
      <c r="DP388" s="57">
        <f t="shared" si="813"/>
        <v>1408.1053119999999</v>
      </c>
      <c r="DQ388" s="50">
        <f t="shared" si="814"/>
        <v>275386.44640200003</v>
      </c>
      <c r="DR388" s="57">
        <f t="shared" si="815"/>
        <v>97391.219129999998</v>
      </c>
      <c r="DS388" s="57">
        <f t="shared" si="816"/>
        <v>18557.587936</v>
      </c>
      <c r="DT388" s="50">
        <f t="shared" si="817"/>
        <v>157070.39092800001</v>
      </c>
      <c r="DU388" s="57">
        <f t="shared" si="818"/>
        <v>116730.13707</v>
      </c>
      <c r="DV388" s="57">
        <f t="shared" si="819"/>
        <v>13596.349151999999</v>
      </c>
      <c r="DW388" s="50">
        <f t="shared" si="820"/>
        <v>27159.825531000002</v>
      </c>
      <c r="DX388" s="57">
        <f t="shared" si="821"/>
        <v>9391.3628850000005</v>
      </c>
      <c r="DY388" s="57">
        <f t="shared" si="822"/>
        <v>1111.514592</v>
      </c>
      <c r="DZ388" s="50">
        <f t="shared" si="823"/>
        <v>65050.836846000006</v>
      </c>
      <c r="EA388" s="57">
        <f t="shared" si="824"/>
        <v>18340.702020000001</v>
      </c>
      <c r="EB388" s="57">
        <f t="shared" si="825"/>
        <v>1350.42192</v>
      </c>
      <c r="EC388" s="50">
        <f t="shared" si="826"/>
        <v>31878.683685000004</v>
      </c>
      <c r="ED388" s="57">
        <f t="shared" si="827"/>
        <v>13268.29005</v>
      </c>
      <c r="EE388" s="57">
        <f t="shared" si="828"/>
        <v>981.66857599999992</v>
      </c>
      <c r="EF388" s="50">
        <f t="shared" si="829"/>
        <v>81121.527723000007</v>
      </c>
      <c r="EG388" s="57">
        <f t="shared" si="830"/>
        <v>7848.0685350000003</v>
      </c>
      <c r="EH388" s="57">
        <f t="shared" si="831"/>
        <v>1100.5383999999999</v>
      </c>
      <c r="EI388" s="50">
        <f t="shared" si="832"/>
        <v>149065.07679300001</v>
      </c>
      <c r="EJ388" s="57">
        <f t="shared" si="833"/>
        <v>11527.221645</v>
      </c>
      <c r="EK388" s="57">
        <f t="shared" si="834"/>
        <v>1832.0899199999999</v>
      </c>
      <c r="EL388" s="50">
        <f t="shared" si="835"/>
        <v>69661.096953</v>
      </c>
      <c r="EM388" s="57">
        <f t="shared" si="836"/>
        <v>26199.126540000001</v>
      </c>
      <c r="EN388" s="57">
        <f t="shared" si="837"/>
        <v>1238.791712</v>
      </c>
      <c r="EO388" s="50">
        <f t="shared" si="838"/>
        <v>62849.754642000007</v>
      </c>
      <c r="EP388" s="57">
        <f t="shared" si="839"/>
        <v>21179.252250000001</v>
      </c>
      <c r="EQ388" s="57">
        <f t="shared" si="840"/>
        <v>1641.057472</v>
      </c>
      <c r="ER388" s="50">
        <f t="shared" si="841"/>
        <v>27650.640168000002</v>
      </c>
      <c r="ES388" s="57">
        <f t="shared" si="842"/>
        <v>8173.1454300000005</v>
      </c>
      <c r="ET388" s="57">
        <f t="shared" si="843"/>
        <v>687.88028799999995</v>
      </c>
      <c r="EU388" s="50">
        <f t="shared" si="844"/>
        <v>8004.1007490000002</v>
      </c>
      <c r="EV388" s="57">
        <f t="shared" si="845"/>
        <v>3305.0747249999999</v>
      </c>
      <c r="EW388" s="57">
        <f t="shared" si="846"/>
        <v>352.28905600000002</v>
      </c>
      <c r="EX388" s="50">
        <f t="shared" si="847"/>
        <v>147860.791188</v>
      </c>
      <c r="EY388" s="57">
        <f t="shared" si="848"/>
        <v>35781.191100000004</v>
      </c>
      <c r="EZ388" s="57">
        <f t="shared" si="849"/>
        <v>3909.9764799999998</v>
      </c>
      <c r="FA388" s="50">
        <f t="shared" si="850"/>
        <v>100131.03949200001</v>
      </c>
      <c r="FB388" s="57">
        <f t="shared" si="851"/>
        <v>19214.646120000001</v>
      </c>
      <c r="FC388" s="57">
        <f t="shared" si="852"/>
        <v>2334.0755519999998</v>
      </c>
      <c r="FD388" s="50">
        <f t="shared" si="853"/>
        <v>18618.194783999999</v>
      </c>
      <c r="FE388" s="57">
        <f t="shared" si="854"/>
        <v>3667.0290300000001</v>
      </c>
      <c r="FF388" s="57">
        <f t="shared" si="855"/>
        <v>2064.5750079999998</v>
      </c>
      <c r="FG388" s="50">
        <f t="shared" si="856"/>
        <v>127715.55012300001</v>
      </c>
      <c r="FH388" s="57">
        <f t="shared" si="857"/>
        <v>14586.025995</v>
      </c>
      <c r="FI388" s="57">
        <f t="shared" si="858"/>
        <v>3239.2610879999997</v>
      </c>
      <c r="FJ388" s="50">
        <f t="shared" si="859"/>
        <v>29541.095556</v>
      </c>
      <c r="FK388" s="57">
        <f t="shared" si="860"/>
        <v>6342.9145200000003</v>
      </c>
      <c r="FL388" s="57">
        <f t="shared" si="861"/>
        <v>685.89523199999996</v>
      </c>
      <c r="FM388" s="50">
        <f t="shared" si="862"/>
        <v>106215.56358900001</v>
      </c>
      <c r="FN388" s="57">
        <f t="shared" si="863"/>
        <v>54461.114775000002</v>
      </c>
      <c r="FO388" s="57">
        <f t="shared" si="864"/>
        <v>917.32940799999994</v>
      </c>
      <c r="FP388" s="50">
        <f t="shared" si="865"/>
        <v>100521.14309100001</v>
      </c>
      <c r="FQ388" s="57">
        <f t="shared" si="866"/>
        <v>19737.244484999999</v>
      </c>
      <c r="FR388" s="57">
        <f t="shared" si="867"/>
        <v>7031.7689599999994</v>
      </c>
      <c r="FS388" s="50">
        <f t="shared" si="868"/>
        <v>13859.294892000002</v>
      </c>
      <c r="FT388" s="57">
        <f t="shared" si="869"/>
        <v>1532.68578</v>
      </c>
      <c r="FU388" s="57">
        <f t="shared" si="870"/>
        <v>967.30611199999998</v>
      </c>
      <c r="FV388" s="50">
        <f t="shared" si="871"/>
        <v>34995.872319000002</v>
      </c>
      <c r="FW388" s="57">
        <f t="shared" si="872"/>
        <v>7155.7330499999998</v>
      </c>
      <c r="FX388" s="57">
        <f t="shared" si="873"/>
        <v>517.28224</v>
      </c>
      <c r="FY388" s="50">
        <f t="shared" si="874"/>
        <v>331534.67016600003</v>
      </c>
      <c r="FZ388" s="57">
        <f t="shared" si="875"/>
        <v>25540.132275</v>
      </c>
      <c r="GA388" s="57">
        <f t="shared" si="876"/>
        <v>14266.363936</v>
      </c>
      <c r="GB388" s="50">
        <f t="shared" si="877"/>
        <v>1827.9660090000002</v>
      </c>
      <c r="GC388" s="57">
        <f t="shared" si="878"/>
        <v>277.08574500000003</v>
      </c>
      <c r="GD388" s="57">
        <f t="shared" si="879"/>
        <v>42.737088</v>
      </c>
      <c r="GE388" s="50">
        <f t="shared" si="880"/>
        <v>43948.840920000002</v>
      </c>
      <c r="GF388" s="57">
        <f t="shared" si="881"/>
        <v>4411.6496100000004</v>
      </c>
      <c r="GG388" s="57">
        <f t="shared" si="882"/>
        <v>839.67868799999997</v>
      </c>
      <c r="GH388" s="50">
        <f t="shared" si="883"/>
        <v>38693.059461000004</v>
      </c>
      <c r="GI388" s="57">
        <f t="shared" si="884"/>
        <v>3684.4573949999999</v>
      </c>
      <c r="GJ388" s="57">
        <f t="shared" si="885"/>
        <v>1624.1261119999999</v>
      </c>
      <c r="GK388" s="51"/>
    </row>
    <row r="389" spans="1:193" s="45" customFormat="1">
      <c r="A389" s="45" t="s">
        <v>22</v>
      </c>
      <c r="B389" s="46">
        <v>41766</v>
      </c>
      <c r="C389" s="56">
        <v>0.60463800000000001</v>
      </c>
      <c r="D389" s="56">
        <v>0.25482399999999999</v>
      </c>
      <c r="E389" s="56">
        <v>0.117164</v>
      </c>
      <c r="F389" s="48">
        <v>162157</v>
      </c>
      <c r="G389" s="49">
        <v>202146</v>
      </c>
      <c r="H389" s="49">
        <v>45199</v>
      </c>
      <c r="I389" s="49">
        <f t="shared" ref="I389:I394" si="886">I388</f>
        <v>1460544</v>
      </c>
      <c r="J389" s="48">
        <v>677812</v>
      </c>
      <c r="K389" s="48">
        <v>376086</v>
      </c>
      <c r="L389" s="48">
        <v>173747</v>
      </c>
      <c r="M389" s="49">
        <v>141779</v>
      </c>
      <c r="N389" s="49">
        <v>26727</v>
      </c>
      <c r="O389" s="48">
        <v>378807</v>
      </c>
      <c r="P389" s="49">
        <v>369675</v>
      </c>
      <c r="Q389" s="49">
        <v>103776</v>
      </c>
      <c r="R389" s="48">
        <v>449175</v>
      </c>
      <c r="S389" s="49">
        <v>256005</v>
      </c>
      <c r="T389" s="49">
        <v>65791</v>
      </c>
      <c r="U389" s="48">
        <v>196628</v>
      </c>
      <c r="V389" s="49">
        <v>138542</v>
      </c>
      <c r="W389" s="49">
        <v>57087</v>
      </c>
      <c r="X389" s="48">
        <v>31588</v>
      </c>
      <c r="Y389" s="49">
        <v>31572</v>
      </c>
      <c r="Z389" s="49">
        <v>7457</v>
      </c>
      <c r="AA389" s="48">
        <v>446246</v>
      </c>
      <c r="AB389" s="49">
        <v>357464</v>
      </c>
      <c r="AC389" s="49">
        <v>164619</v>
      </c>
      <c r="AD389" s="48">
        <v>258536</v>
      </c>
      <c r="AE389" s="49">
        <v>440855</v>
      </c>
      <c r="AF389" s="49">
        <v>119707</v>
      </c>
      <c r="AG389" s="48">
        <v>45406</v>
      </c>
      <c r="AH389" s="49">
        <v>38627</v>
      </c>
      <c r="AI389" s="49">
        <v>9188</v>
      </c>
      <c r="AJ389" s="48">
        <v>114340</v>
      </c>
      <c r="AK389" s="49">
        <v>80865</v>
      </c>
      <c r="AL389" s="49">
        <v>11607</v>
      </c>
      <c r="AM389" s="48">
        <v>54156</v>
      </c>
      <c r="AN389" s="49">
        <v>53988</v>
      </c>
      <c r="AO389" s="49">
        <v>8323</v>
      </c>
      <c r="AP389" s="48">
        <v>131300</v>
      </c>
      <c r="AQ389" s="49">
        <v>30730</v>
      </c>
      <c r="AR389" s="49">
        <v>9927</v>
      </c>
      <c r="AS389" s="48">
        <v>257278</v>
      </c>
      <c r="AT389" s="49">
        <v>50152</v>
      </c>
      <c r="AU389" s="49">
        <v>16778</v>
      </c>
      <c r="AV389" s="48">
        <v>116632</v>
      </c>
      <c r="AW389" s="49">
        <v>105981</v>
      </c>
      <c r="AX389" s="49">
        <v>12969</v>
      </c>
      <c r="AY389" s="48">
        <v>98472</v>
      </c>
      <c r="AZ389" s="49">
        <v>88763</v>
      </c>
      <c r="BA389" s="49">
        <v>13463</v>
      </c>
      <c r="BB389" s="48">
        <v>43765</v>
      </c>
      <c r="BC389" s="49">
        <v>33411</v>
      </c>
      <c r="BD389" s="49">
        <v>6038</v>
      </c>
      <c r="BE389" s="48">
        <v>13736</v>
      </c>
      <c r="BF389" s="49">
        <v>13946</v>
      </c>
      <c r="BG389" s="49">
        <v>3032</v>
      </c>
      <c r="BH389" s="50">
        <v>241521</v>
      </c>
      <c r="BI389" s="50">
        <v>129204</v>
      </c>
      <c r="BJ389" s="50">
        <v>33160</v>
      </c>
      <c r="BK389" s="50">
        <v>158845</v>
      </c>
      <c r="BL389" s="50">
        <v>76214</v>
      </c>
      <c r="BM389" s="50">
        <v>19079</v>
      </c>
      <c r="BN389" s="50">
        <v>30401</v>
      </c>
      <c r="BO389" s="50">
        <v>18702</v>
      </c>
      <c r="BP389" s="50">
        <v>16936</v>
      </c>
      <c r="BQ389" s="50">
        <v>197733</v>
      </c>
      <c r="BR389" s="50">
        <v>57208</v>
      </c>
      <c r="BS389" s="50">
        <v>27371</v>
      </c>
      <c r="BT389" s="50">
        <v>50505</v>
      </c>
      <c r="BU389" s="50">
        <v>26052</v>
      </c>
      <c r="BV389" s="50">
        <v>6030</v>
      </c>
      <c r="BW389" s="50">
        <v>143843</v>
      </c>
      <c r="BX389" s="50">
        <v>195542</v>
      </c>
      <c r="BY389" s="50">
        <v>7695</v>
      </c>
      <c r="BZ389" s="50">
        <v>118846</v>
      </c>
      <c r="CA389" s="50">
        <v>83208</v>
      </c>
      <c r="CB389" s="50">
        <v>74212</v>
      </c>
      <c r="CC389" s="50">
        <v>23173</v>
      </c>
      <c r="CD389" s="50">
        <v>6474</v>
      </c>
      <c r="CE389" s="50">
        <v>8120</v>
      </c>
      <c r="CF389" s="50">
        <v>55743</v>
      </c>
      <c r="CG389" s="50">
        <v>32518</v>
      </c>
      <c r="CH389" s="50">
        <v>4810</v>
      </c>
      <c r="CI389" s="50">
        <v>495880</v>
      </c>
      <c r="CJ389" s="50">
        <v>99263</v>
      </c>
      <c r="CK389" s="50">
        <v>125624</v>
      </c>
      <c r="CL389" s="50">
        <v>2940</v>
      </c>
      <c r="CM389" s="50">
        <v>1079</v>
      </c>
      <c r="CN389" s="50">
        <v>292</v>
      </c>
      <c r="CO389" s="50">
        <v>71704</v>
      </c>
      <c r="CP389" s="50">
        <v>16532</v>
      </c>
      <c r="CQ389" s="50">
        <v>7172</v>
      </c>
      <c r="CR389" s="50">
        <v>63866</v>
      </c>
      <c r="CS389" s="50">
        <v>13659</v>
      </c>
      <c r="CT389" s="50">
        <v>14098</v>
      </c>
      <c r="CU389" s="51"/>
      <c r="CV389" s="50">
        <f t="shared" si="793"/>
        <v>98046.284165999998</v>
      </c>
      <c r="CW389" s="57">
        <f t="shared" si="794"/>
        <v>51511.652303999996</v>
      </c>
      <c r="CX389" s="57">
        <f t="shared" si="795"/>
        <v>5295.6956360000004</v>
      </c>
      <c r="CY389" s="50">
        <f t="shared" si="796"/>
        <v>883100.40307200002</v>
      </c>
      <c r="CZ389" s="57">
        <f t="shared" si="797"/>
        <v>172722.76508799999</v>
      </c>
      <c r="DA389" s="57">
        <f t="shared" si="798"/>
        <v>44063.740104000004</v>
      </c>
      <c r="DB389" s="50">
        <f t="shared" si="799"/>
        <v>105054.038586</v>
      </c>
      <c r="DC389" s="57">
        <f t="shared" si="800"/>
        <v>36128.691895999997</v>
      </c>
      <c r="DD389" s="57">
        <f t="shared" si="801"/>
        <v>3131.4422279999999</v>
      </c>
      <c r="DE389" s="50">
        <f t="shared" si="802"/>
        <v>229041.10686600002</v>
      </c>
      <c r="DF389" s="57">
        <f t="shared" si="803"/>
        <v>94202.0622</v>
      </c>
      <c r="DG389" s="57">
        <f t="shared" si="804"/>
        <v>12158.811264</v>
      </c>
      <c r="DH389" s="50">
        <f t="shared" si="805"/>
        <v>271588.27364999999</v>
      </c>
      <c r="DI389" s="57">
        <f t="shared" si="806"/>
        <v>65236.218119999998</v>
      </c>
      <c r="DJ389" s="57">
        <f t="shared" si="807"/>
        <v>7708.3367240000007</v>
      </c>
      <c r="DK389" s="50">
        <f t="shared" si="808"/>
        <v>118888.760664</v>
      </c>
      <c r="DL389" s="57">
        <f t="shared" si="809"/>
        <v>35303.826607999996</v>
      </c>
      <c r="DM389" s="57">
        <f t="shared" si="810"/>
        <v>6688.5412679999999</v>
      </c>
      <c r="DN389" s="50">
        <f t="shared" si="811"/>
        <v>19099.305144000002</v>
      </c>
      <c r="DO389" s="57">
        <f t="shared" si="812"/>
        <v>8045.303328</v>
      </c>
      <c r="DP389" s="57">
        <f t="shared" si="813"/>
        <v>873.69194800000002</v>
      </c>
      <c r="DQ389" s="50">
        <f t="shared" si="814"/>
        <v>269817.288948</v>
      </c>
      <c r="DR389" s="57">
        <f t="shared" si="815"/>
        <v>91090.406336</v>
      </c>
      <c r="DS389" s="57">
        <f t="shared" si="816"/>
        <v>19287.420516000002</v>
      </c>
      <c r="DT389" s="50">
        <f t="shared" si="817"/>
        <v>156320.68996799999</v>
      </c>
      <c r="DU389" s="57">
        <f t="shared" si="818"/>
        <v>112340.43452</v>
      </c>
      <c r="DV389" s="57">
        <f t="shared" si="819"/>
        <v>14025.350948000001</v>
      </c>
      <c r="DW389" s="50">
        <f t="shared" si="820"/>
        <v>27454.193028000002</v>
      </c>
      <c r="DX389" s="57">
        <f t="shared" si="821"/>
        <v>9843.0866480000004</v>
      </c>
      <c r="DY389" s="57">
        <f t="shared" si="822"/>
        <v>1076.5028320000001</v>
      </c>
      <c r="DZ389" s="50">
        <f t="shared" si="823"/>
        <v>69134.308919999996</v>
      </c>
      <c r="EA389" s="57">
        <f t="shared" si="824"/>
        <v>20606.34276</v>
      </c>
      <c r="EB389" s="57">
        <f t="shared" si="825"/>
        <v>1359.922548</v>
      </c>
      <c r="EC389" s="50">
        <f t="shared" si="826"/>
        <v>32744.775528000002</v>
      </c>
      <c r="ED389" s="57">
        <f t="shared" si="827"/>
        <v>13757.438112</v>
      </c>
      <c r="EE389" s="57">
        <f t="shared" si="828"/>
        <v>975.15597200000002</v>
      </c>
      <c r="EF389" s="50">
        <f t="shared" si="829"/>
        <v>79388.969400000002</v>
      </c>
      <c r="EG389" s="57">
        <f t="shared" si="830"/>
        <v>7830.7415199999996</v>
      </c>
      <c r="EH389" s="57">
        <f t="shared" si="831"/>
        <v>1163.0870280000001</v>
      </c>
      <c r="EI389" s="50">
        <f t="shared" si="832"/>
        <v>155560.055364</v>
      </c>
      <c r="EJ389" s="57">
        <f t="shared" si="833"/>
        <v>12779.933247999999</v>
      </c>
      <c r="EK389" s="57">
        <f t="shared" si="834"/>
        <v>1965.7775920000001</v>
      </c>
      <c r="EL389" s="50">
        <f t="shared" si="835"/>
        <v>70520.139215999996</v>
      </c>
      <c r="EM389" s="57">
        <f t="shared" si="836"/>
        <v>27006.502344</v>
      </c>
      <c r="EN389" s="57">
        <f t="shared" si="837"/>
        <v>1519.499916</v>
      </c>
      <c r="EO389" s="50">
        <f t="shared" si="838"/>
        <v>59539.913136000003</v>
      </c>
      <c r="EP389" s="57">
        <f t="shared" si="839"/>
        <v>22618.942712</v>
      </c>
      <c r="EQ389" s="57">
        <f t="shared" si="840"/>
        <v>1577.3789320000001</v>
      </c>
      <c r="ER389" s="50">
        <f t="shared" si="841"/>
        <v>26461.982070000002</v>
      </c>
      <c r="ES389" s="57">
        <f t="shared" si="842"/>
        <v>8513.9246640000001</v>
      </c>
      <c r="ET389" s="57">
        <f t="shared" si="843"/>
        <v>707.43623200000002</v>
      </c>
      <c r="EU389" s="50">
        <f t="shared" si="844"/>
        <v>8305.3075680000002</v>
      </c>
      <c r="EV389" s="57">
        <f t="shared" si="845"/>
        <v>3553.7755039999997</v>
      </c>
      <c r="EW389" s="57">
        <f t="shared" si="846"/>
        <v>355.24124799999998</v>
      </c>
      <c r="EX389" s="50">
        <f t="shared" si="847"/>
        <v>146032.77439800001</v>
      </c>
      <c r="EY389" s="57">
        <f t="shared" si="848"/>
        <v>32924.280096000002</v>
      </c>
      <c r="EZ389" s="57">
        <f t="shared" si="849"/>
        <v>3885.1582400000002</v>
      </c>
      <c r="FA389" s="50">
        <f t="shared" si="850"/>
        <v>96043.723110000006</v>
      </c>
      <c r="FB389" s="57">
        <f t="shared" si="851"/>
        <v>19421.156336</v>
      </c>
      <c r="FC389" s="57">
        <f t="shared" si="852"/>
        <v>2235.371956</v>
      </c>
      <c r="FD389" s="50">
        <f t="shared" si="853"/>
        <v>18381.599838000002</v>
      </c>
      <c r="FE389" s="57">
        <f t="shared" si="854"/>
        <v>4765.7184479999996</v>
      </c>
      <c r="FF389" s="57">
        <f t="shared" si="855"/>
        <v>1984.2895040000001</v>
      </c>
      <c r="FG389" s="50">
        <f t="shared" si="856"/>
        <v>119556.885654</v>
      </c>
      <c r="FH389" s="57">
        <f t="shared" si="857"/>
        <v>14577.971391999999</v>
      </c>
      <c r="FI389" s="57">
        <f t="shared" si="858"/>
        <v>3206.8958440000001</v>
      </c>
      <c r="FJ389" s="50">
        <f t="shared" si="859"/>
        <v>30537.242190000001</v>
      </c>
      <c r="FK389" s="57">
        <f t="shared" si="860"/>
        <v>6638.6748479999997</v>
      </c>
      <c r="FL389" s="57">
        <f t="shared" si="861"/>
        <v>706.49892</v>
      </c>
      <c r="FM389" s="50">
        <f t="shared" si="862"/>
        <v>86972.943834000005</v>
      </c>
      <c r="FN389" s="57">
        <f t="shared" si="863"/>
        <v>49828.794607999997</v>
      </c>
      <c r="FO389" s="57">
        <f t="shared" si="864"/>
        <v>901.57698000000005</v>
      </c>
      <c r="FP389" s="50">
        <f t="shared" si="865"/>
        <v>71858.807748000007</v>
      </c>
      <c r="FQ389" s="57">
        <f t="shared" si="866"/>
        <v>21203.395391999999</v>
      </c>
      <c r="FR389" s="57">
        <f t="shared" si="867"/>
        <v>8694.974768</v>
      </c>
      <c r="FS389" s="50">
        <f t="shared" si="868"/>
        <v>14011.276374000001</v>
      </c>
      <c r="FT389" s="57">
        <f t="shared" si="869"/>
        <v>1649.7305759999999</v>
      </c>
      <c r="FU389" s="57">
        <f t="shared" si="870"/>
        <v>951.37168000000008</v>
      </c>
      <c r="FV389" s="50">
        <f t="shared" si="871"/>
        <v>33704.336034</v>
      </c>
      <c r="FW389" s="57">
        <f t="shared" si="872"/>
        <v>8286.3668319999997</v>
      </c>
      <c r="FX389" s="57">
        <f t="shared" si="873"/>
        <v>563.55884000000003</v>
      </c>
      <c r="FY389" s="50">
        <f t="shared" si="874"/>
        <v>299827.89143999998</v>
      </c>
      <c r="FZ389" s="57">
        <f t="shared" si="875"/>
        <v>25294.594711999998</v>
      </c>
      <c r="GA389" s="57">
        <f t="shared" si="876"/>
        <v>14718.610336</v>
      </c>
      <c r="GB389" s="50">
        <f t="shared" si="877"/>
        <v>1777.63572</v>
      </c>
      <c r="GC389" s="57">
        <f t="shared" si="878"/>
        <v>274.95509599999997</v>
      </c>
      <c r="GD389" s="57">
        <f t="shared" si="879"/>
        <v>34.211888000000002</v>
      </c>
      <c r="GE389" s="50">
        <f t="shared" si="880"/>
        <v>43354.963152000004</v>
      </c>
      <c r="GF389" s="57">
        <f t="shared" si="881"/>
        <v>4212.750368</v>
      </c>
      <c r="GG389" s="57">
        <f t="shared" si="882"/>
        <v>840.300208</v>
      </c>
      <c r="GH389" s="50">
        <f t="shared" si="883"/>
        <v>38615.810508000002</v>
      </c>
      <c r="GI389" s="57">
        <f t="shared" si="884"/>
        <v>3480.641016</v>
      </c>
      <c r="GJ389" s="57">
        <f t="shared" si="885"/>
        <v>1651.7780720000001</v>
      </c>
      <c r="GK389" s="51"/>
    </row>
    <row r="390" spans="1:193" s="45" customFormat="1">
      <c r="A390" s="45" t="s">
        <v>22</v>
      </c>
      <c r="B390" s="46">
        <v>41765</v>
      </c>
      <c r="C390" s="56">
        <v>0.60592900000000005</v>
      </c>
      <c r="D390" s="56">
        <v>0.25179000000000001</v>
      </c>
      <c r="E390" s="56">
        <v>0.117839</v>
      </c>
      <c r="F390" s="48">
        <v>163824</v>
      </c>
      <c r="G390" s="49">
        <v>198589</v>
      </c>
      <c r="H390" s="49">
        <v>45676</v>
      </c>
      <c r="I390" s="49">
        <f t="shared" si="886"/>
        <v>1460544</v>
      </c>
      <c r="J390" s="48">
        <v>660868</v>
      </c>
      <c r="K390" s="48">
        <v>343974</v>
      </c>
      <c r="L390" s="48">
        <v>174558</v>
      </c>
      <c r="M390" s="49">
        <v>128647</v>
      </c>
      <c r="N390" s="49">
        <v>26102</v>
      </c>
      <c r="O390" s="48">
        <v>395319</v>
      </c>
      <c r="P390" s="49">
        <v>364221</v>
      </c>
      <c r="Q390" s="49">
        <v>97889</v>
      </c>
      <c r="R390" s="48">
        <v>437464</v>
      </c>
      <c r="S390" s="49">
        <v>247605</v>
      </c>
      <c r="T390" s="49">
        <v>62848</v>
      </c>
      <c r="U390" s="48">
        <v>192512</v>
      </c>
      <c r="V390" s="49">
        <v>133162</v>
      </c>
      <c r="W390" s="49">
        <v>56561</v>
      </c>
      <c r="X390" s="48">
        <v>30430</v>
      </c>
      <c r="Y390" s="49">
        <v>30224</v>
      </c>
      <c r="Z390" s="49">
        <v>7410</v>
      </c>
      <c r="AA390" s="48">
        <v>435997</v>
      </c>
      <c r="AB390" s="49">
        <v>360124</v>
      </c>
      <c r="AC390" s="49">
        <v>153331</v>
      </c>
      <c r="AD390" s="48">
        <v>278390</v>
      </c>
      <c r="AE390" s="49">
        <v>497730</v>
      </c>
      <c r="AF390" s="49">
        <v>127176</v>
      </c>
      <c r="AG390" s="48">
        <v>44398</v>
      </c>
      <c r="AH390" s="49">
        <v>37117</v>
      </c>
      <c r="AI390" s="49">
        <v>8983</v>
      </c>
      <c r="AJ390" s="48">
        <v>111533</v>
      </c>
      <c r="AK390" s="49">
        <v>80068</v>
      </c>
      <c r="AL390" s="49">
        <v>11895</v>
      </c>
      <c r="AM390" s="48">
        <v>55972</v>
      </c>
      <c r="AN390" s="49">
        <v>57332</v>
      </c>
      <c r="AO390" s="49">
        <v>8038</v>
      </c>
      <c r="AP390" s="48">
        <v>125750</v>
      </c>
      <c r="AQ390" s="49">
        <v>29726</v>
      </c>
      <c r="AR390" s="49">
        <v>9610</v>
      </c>
      <c r="AS390" s="48">
        <v>229950</v>
      </c>
      <c r="AT390" s="49">
        <v>44491</v>
      </c>
      <c r="AU390" s="49">
        <v>14204</v>
      </c>
      <c r="AV390" s="48">
        <v>107218</v>
      </c>
      <c r="AW390" s="49">
        <v>97077</v>
      </c>
      <c r="AX390" s="49">
        <v>11441</v>
      </c>
      <c r="AY390" s="48">
        <v>95886</v>
      </c>
      <c r="AZ390" s="49">
        <v>84859</v>
      </c>
      <c r="BA390" s="49">
        <v>12910</v>
      </c>
      <c r="BB390" s="48">
        <v>42399</v>
      </c>
      <c r="BC390" s="49">
        <v>33234</v>
      </c>
      <c r="BD390" s="49">
        <v>5884</v>
      </c>
      <c r="BE390" s="48">
        <v>14547</v>
      </c>
      <c r="BF390" s="49">
        <v>14658</v>
      </c>
      <c r="BG390" s="49">
        <v>3271</v>
      </c>
      <c r="BH390" s="50">
        <v>237644</v>
      </c>
      <c r="BI390" s="50">
        <v>129297</v>
      </c>
      <c r="BJ390" s="50">
        <v>32562</v>
      </c>
      <c r="BK390" s="50">
        <v>151742</v>
      </c>
      <c r="BL390" s="50">
        <v>75107</v>
      </c>
      <c r="BM390" s="50">
        <v>18690</v>
      </c>
      <c r="BN390" s="50">
        <v>30055</v>
      </c>
      <c r="BO390" s="50">
        <v>22094</v>
      </c>
      <c r="BP390" s="50">
        <v>16875</v>
      </c>
      <c r="BQ390" s="50">
        <v>184771</v>
      </c>
      <c r="BR390" s="50">
        <v>56504</v>
      </c>
      <c r="BS390" s="50">
        <v>28095</v>
      </c>
      <c r="BT390" s="50">
        <v>50022</v>
      </c>
      <c r="BU390" s="50">
        <v>24854</v>
      </c>
      <c r="BV390" s="50">
        <v>5848</v>
      </c>
      <c r="BW390" s="50">
        <v>136014</v>
      </c>
      <c r="BX390" s="50">
        <v>180298</v>
      </c>
      <c r="BY390" s="50">
        <v>6731</v>
      </c>
      <c r="BZ390" s="50">
        <v>129368</v>
      </c>
      <c r="CA390" s="50">
        <v>66674</v>
      </c>
      <c r="CB390" s="50">
        <v>55704</v>
      </c>
      <c r="CC390" s="50">
        <v>24146</v>
      </c>
      <c r="CD390" s="50">
        <v>5859</v>
      </c>
      <c r="CE390" s="50">
        <v>8500</v>
      </c>
      <c r="CF390" s="50">
        <v>59520</v>
      </c>
      <c r="CG390" s="50">
        <v>30109</v>
      </c>
      <c r="CH390" s="50">
        <v>4719</v>
      </c>
      <c r="CI390" s="50">
        <v>464606</v>
      </c>
      <c r="CJ390" s="50">
        <v>100247</v>
      </c>
      <c r="CK390" s="50">
        <v>125990</v>
      </c>
      <c r="CL390" s="50">
        <v>2773</v>
      </c>
      <c r="CM390" s="50">
        <v>1044</v>
      </c>
      <c r="CN390" s="50">
        <v>364</v>
      </c>
      <c r="CO390" s="50">
        <v>69855</v>
      </c>
      <c r="CP390" s="50">
        <v>16982</v>
      </c>
      <c r="CQ390" s="50">
        <v>7109</v>
      </c>
      <c r="CR390" s="50">
        <v>61399</v>
      </c>
      <c r="CS390" s="50">
        <v>13375</v>
      </c>
      <c r="CT390" s="50">
        <v>13518</v>
      </c>
      <c r="CU390" s="51"/>
      <c r="CV390" s="50">
        <f t="shared" si="793"/>
        <v>99265.712496000007</v>
      </c>
      <c r="CW390" s="57">
        <f t="shared" si="794"/>
        <v>50002.724310000005</v>
      </c>
      <c r="CX390" s="57">
        <f t="shared" si="795"/>
        <v>5382.4141639999998</v>
      </c>
      <c r="CY390" s="50">
        <f t="shared" si="796"/>
        <v>884985.96537600004</v>
      </c>
      <c r="CZ390" s="57">
        <f t="shared" si="797"/>
        <v>166399.95372000002</v>
      </c>
      <c r="DA390" s="57">
        <f t="shared" si="798"/>
        <v>40533.552186000001</v>
      </c>
      <c r="DB390" s="50">
        <f t="shared" si="799"/>
        <v>105769.75438200001</v>
      </c>
      <c r="DC390" s="57">
        <f t="shared" si="800"/>
        <v>32392.028130000002</v>
      </c>
      <c r="DD390" s="57">
        <f t="shared" si="801"/>
        <v>3075.8335779999998</v>
      </c>
      <c r="DE390" s="50">
        <f t="shared" si="802"/>
        <v>239535.24635100001</v>
      </c>
      <c r="DF390" s="57">
        <f t="shared" si="803"/>
        <v>91707.205589999998</v>
      </c>
      <c r="DG390" s="57">
        <f t="shared" si="804"/>
        <v>11535.141871</v>
      </c>
      <c r="DH390" s="50">
        <f t="shared" si="805"/>
        <v>265072.12405600003</v>
      </c>
      <c r="DI390" s="57">
        <f t="shared" si="806"/>
        <v>62344.462950000001</v>
      </c>
      <c r="DJ390" s="57">
        <f t="shared" si="807"/>
        <v>7405.9454720000003</v>
      </c>
      <c r="DK390" s="50">
        <f t="shared" si="808"/>
        <v>116648.603648</v>
      </c>
      <c r="DL390" s="57">
        <f t="shared" si="809"/>
        <v>33528.859980000001</v>
      </c>
      <c r="DM390" s="57">
        <f t="shared" si="810"/>
        <v>6665.0916790000001</v>
      </c>
      <c r="DN390" s="50">
        <f t="shared" si="811"/>
        <v>18438.419470000001</v>
      </c>
      <c r="DO390" s="57">
        <f t="shared" si="812"/>
        <v>7610.1009600000007</v>
      </c>
      <c r="DP390" s="57">
        <f t="shared" si="813"/>
        <v>873.18699000000004</v>
      </c>
      <c r="DQ390" s="50">
        <f t="shared" si="814"/>
        <v>264183.22621300002</v>
      </c>
      <c r="DR390" s="57">
        <f t="shared" si="815"/>
        <v>90675.621960000004</v>
      </c>
      <c r="DS390" s="57">
        <f t="shared" si="816"/>
        <v>18068.371708999999</v>
      </c>
      <c r="DT390" s="50">
        <f t="shared" si="817"/>
        <v>168684.57431000003</v>
      </c>
      <c r="DU390" s="57">
        <f t="shared" si="818"/>
        <v>125323.43670000001</v>
      </c>
      <c r="DV390" s="57">
        <f t="shared" si="819"/>
        <v>14986.292664000001</v>
      </c>
      <c r="DW390" s="50">
        <f t="shared" si="820"/>
        <v>26902.035742000004</v>
      </c>
      <c r="DX390" s="57">
        <f t="shared" si="821"/>
        <v>9345.6894300000004</v>
      </c>
      <c r="DY390" s="57">
        <f t="shared" si="822"/>
        <v>1058.5477370000001</v>
      </c>
      <c r="DZ390" s="50">
        <f t="shared" si="823"/>
        <v>67581.079157</v>
      </c>
      <c r="EA390" s="57">
        <f t="shared" si="824"/>
        <v>20160.32172</v>
      </c>
      <c r="EB390" s="57">
        <f t="shared" si="825"/>
        <v>1401.6949050000001</v>
      </c>
      <c r="EC390" s="50">
        <f t="shared" si="826"/>
        <v>33915.057988</v>
      </c>
      <c r="ED390" s="57">
        <f t="shared" si="827"/>
        <v>14435.62428</v>
      </c>
      <c r="EE390" s="57">
        <f t="shared" si="828"/>
        <v>947.18988200000001</v>
      </c>
      <c r="EF390" s="50">
        <f t="shared" si="829"/>
        <v>76195.571750000003</v>
      </c>
      <c r="EG390" s="57">
        <f t="shared" si="830"/>
        <v>7484.7095400000007</v>
      </c>
      <c r="EH390" s="57">
        <f t="shared" si="831"/>
        <v>1132.4327900000001</v>
      </c>
      <c r="EI390" s="50">
        <f t="shared" si="832"/>
        <v>139333.37355000002</v>
      </c>
      <c r="EJ390" s="57">
        <f t="shared" si="833"/>
        <v>11202.38889</v>
      </c>
      <c r="EK390" s="57">
        <f t="shared" si="834"/>
        <v>1673.7851559999999</v>
      </c>
      <c r="EL390" s="50">
        <f t="shared" si="835"/>
        <v>64966.495522000005</v>
      </c>
      <c r="EM390" s="57">
        <f t="shared" si="836"/>
        <v>24443.017830000001</v>
      </c>
      <c r="EN390" s="57">
        <f t="shared" si="837"/>
        <v>1348.195999</v>
      </c>
      <c r="EO390" s="50">
        <f t="shared" si="838"/>
        <v>58100.108094000003</v>
      </c>
      <c r="EP390" s="57">
        <f t="shared" si="839"/>
        <v>21366.64761</v>
      </c>
      <c r="EQ390" s="57">
        <f t="shared" si="840"/>
        <v>1521.3014900000001</v>
      </c>
      <c r="ER390" s="50">
        <f t="shared" si="841"/>
        <v>25690.783671000001</v>
      </c>
      <c r="ES390" s="57">
        <f t="shared" si="842"/>
        <v>8367.9888600000013</v>
      </c>
      <c r="ET390" s="57">
        <f t="shared" si="843"/>
        <v>693.36467600000003</v>
      </c>
      <c r="EU390" s="50">
        <f t="shared" si="844"/>
        <v>8814.4491630000011</v>
      </c>
      <c r="EV390" s="57">
        <f t="shared" si="845"/>
        <v>3690.7378200000003</v>
      </c>
      <c r="EW390" s="57">
        <f t="shared" si="846"/>
        <v>385.451369</v>
      </c>
      <c r="EX390" s="50">
        <f t="shared" si="847"/>
        <v>143995.39127600001</v>
      </c>
      <c r="EY390" s="57">
        <f t="shared" si="848"/>
        <v>32555.691630000001</v>
      </c>
      <c r="EZ390" s="57">
        <f t="shared" si="849"/>
        <v>3837.0735180000001</v>
      </c>
      <c r="FA390" s="50">
        <f t="shared" si="850"/>
        <v>91944.878318000003</v>
      </c>
      <c r="FB390" s="57">
        <f t="shared" si="851"/>
        <v>18911.19153</v>
      </c>
      <c r="FC390" s="57">
        <f t="shared" si="852"/>
        <v>2202.4109100000001</v>
      </c>
      <c r="FD390" s="50">
        <f t="shared" si="853"/>
        <v>18211.196095000003</v>
      </c>
      <c r="FE390" s="57">
        <f t="shared" si="854"/>
        <v>5563.0482600000005</v>
      </c>
      <c r="FF390" s="57">
        <f t="shared" si="855"/>
        <v>1988.5331249999999</v>
      </c>
      <c r="FG390" s="50">
        <f t="shared" si="856"/>
        <v>111958.10725900001</v>
      </c>
      <c r="FH390" s="57">
        <f t="shared" si="857"/>
        <v>14227.142160000001</v>
      </c>
      <c r="FI390" s="57">
        <f t="shared" si="858"/>
        <v>3310.6867050000001</v>
      </c>
      <c r="FJ390" s="50">
        <f t="shared" si="859"/>
        <v>30309.780438000002</v>
      </c>
      <c r="FK390" s="57">
        <f t="shared" si="860"/>
        <v>6257.98866</v>
      </c>
      <c r="FL390" s="57">
        <f t="shared" si="861"/>
        <v>689.12247200000002</v>
      </c>
      <c r="FM390" s="50">
        <f t="shared" si="862"/>
        <v>82414.827006000007</v>
      </c>
      <c r="FN390" s="57">
        <f t="shared" si="863"/>
        <v>45397.233420000004</v>
      </c>
      <c r="FO390" s="57">
        <f t="shared" si="864"/>
        <v>793.17430899999999</v>
      </c>
      <c r="FP390" s="50">
        <f t="shared" si="865"/>
        <v>78387.822872000004</v>
      </c>
      <c r="FQ390" s="57">
        <f t="shared" si="866"/>
        <v>16787.846460000001</v>
      </c>
      <c r="FR390" s="57">
        <f t="shared" si="867"/>
        <v>6564.1036560000002</v>
      </c>
      <c r="FS390" s="50">
        <f t="shared" si="868"/>
        <v>14630.761634</v>
      </c>
      <c r="FT390" s="57">
        <f t="shared" si="869"/>
        <v>1475.2376100000001</v>
      </c>
      <c r="FU390" s="57">
        <f t="shared" si="870"/>
        <v>1001.6315</v>
      </c>
      <c r="FV390" s="50">
        <f t="shared" si="871"/>
        <v>36064.894080000005</v>
      </c>
      <c r="FW390" s="57">
        <f t="shared" si="872"/>
        <v>7581.1451100000004</v>
      </c>
      <c r="FX390" s="57">
        <f t="shared" si="873"/>
        <v>556.08224099999995</v>
      </c>
      <c r="FY390" s="50">
        <f t="shared" si="874"/>
        <v>281518.24897400005</v>
      </c>
      <c r="FZ390" s="57">
        <f t="shared" si="875"/>
        <v>25241.192130000003</v>
      </c>
      <c r="GA390" s="57">
        <f t="shared" si="876"/>
        <v>14846.535610000001</v>
      </c>
      <c r="GB390" s="50">
        <f t="shared" si="877"/>
        <v>1680.241117</v>
      </c>
      <c r="GC390" s="57">
        <f t="shared" si="878"/>
        <v>262.86876000000001</v>
      </c>
      <c r="GD390" s="57">
        <f t="shared" si="879"/>
        <v>42.893396000000003</v>
      </c>
      <c r="GE390" s="50">
        <f t="shared" si="880"/>
        <v>42327.170295000004</v>
      </c>
      <c r="GF390" s="57">
        <f t="shared" si="881"/>
        <v>4275.8977800000002</v>
      </c>
      <c r="GG390" s="57">
        <f t="shared" si="882"/>
        <v>837.71745099999998</v>
      </c>
      <c r="GH390" s="50">
        <f t="shared" si="883"/>
        <v>37203.434671000003</v>
      </c>
      <c r="GI390" s="57">
        <f t="shared" si="884"/>
        <v>3367.6912500000003</v>
      </c>
      <c r="GJ390" s="57">
        <f t="shared" si="885"/>
        <v>1592.947602</v>
      </c>
      <c r="GK390" s="51"/>
    </row>
    <row r="391" spans="1:193" s="45" customFormat="1">
      <c r="A391" s="45" t="s">
        <v>22</v>
      </c>
      <c r="B391" s="46">
        <v>41764</v>
      </c>
      <c r="C391" s="56">
        <v>0.60759300000000005</v>
      </c>
      <c r="D391" s="56">
        <v>0.25167499999999998</v>
      </c>
      <c r="E391" s="56">
        <v>0.11627899999999999</v>
      </c>
      <c r="F391" s="48">
        <v>158906</v>
      </c>
      <c r="G391" s="49">
        <v>206180</v>
      </c>
      <c r="H391" s="49">
        <v>43924</v>
      </c>
      <c r="I391" s="49">
        <f t="shared" si="886"/>
        <v>1460544</v>
      </c>
      <c r="J391" s="48">
        <v>647654</v>
      </c>
      <c r="K391" s="48">
        <v>344413</v>
      </c>
      <c r="L391" s="48">
        <v>176706</v>
      </c>
      <c r="M391" s="49">
        <v>134287</v>
      </c>
      <c r="N391" s="49">
        <v>27593</v>
      </c>
      <c r="O391" s="48">
        <v>393468</v>
      </c>
      <c r="P391" s="49">
        <v>347735</v>
      </c>
      <c r="Q391" s="49">
        <v>97948</v>
      </c>
      <c r="R391" s="48">
        <v>457630</v>
      </c>
      <c r="S391" s="49">
        <v>256704</v>
      </c>
      <c r="T391" s="49">
        <v>70001</v>
      </c>
      <c r="U391" s="48">
        <v>205284</v>
      </c>
      <c r="V391" s="49">
        <v>134433</v>
      </c>
      <c r="W391" s="49">
        <v>59637</v>
      </c>
      <c r="X391" s="48">
        <v>30595</v>
      </c>
      <c r="Y391" s="49">
        <v>31248</v>
      </c>
      <c r="Z391" s="49">
        <v>7514</v>
      </c>
      <c r="AA391" s="48">
        <v>466203</v>
      </c>
      <c r="AB391" s="49">
        <v>345085</v>
      </c>
      <c r="AC391" s="49">
        <v>167188</v>
      </c>
      <c r="AD391" s="48">
        <v>303681</v>
      </c>
      <c r="AE391" s="49">
        <v>495810</v>
      </c>
      <c r="AF391" s="49">
        <v>140372</v>
      </c>
      <c r="AG391" s="48">
        <v>44792</v>
      </c>
      <c r="AH391" s="49">
        <v>41986</v>
      </c>
      <c r="AI391" s="49">
        <v>9089</v>
      </c>
      <c r="AJ391" s="48">
        <v>109644</v>
      </c>
      <c r="AK391" s="49">
        <v>80524</v>
      </c>
      <c r="AL391" s="49">
        <v>11367</v>
      </c>
      <c r="AM391" s="48">
        <v>55197</v>
      </c>
      <c r="AN391" s="49">
        <v>54017</v>
      </c>
      <c r="AO391" s="49">
        <v>8441</v>
      </c>
      <c r="AP391" s="48">
        <v>136822</v>
      </c>
      <c r="AQ391" s="49">
        <v>33608</v>
      </c>
      <c r="AR391" s="49">
        <v>10334</v>
      </c>
      <c r="AS391" s="48">
        <v>261230</v>
      </c>
      <c r="AT391" s="49">
        <v>53007</v>
      </c>
      <c r="AU391" s="49">
        <v>17326</v>
      </c>
      <c r="AV391" s="48">
        <v>118191</v>
      </c>
      <c r="AW391" s="49">
        <v>117269</v>
      </c>
      <c r="AX391" s="49">
        <v>13334</v>
      </c>
      <c r="AY391" s="48">
        <v>106569</v>
      </c>
      <c r="AZ391" s="49">
        <v>84953</v>
      </c>
      <c r="BA391" s="49">
        <v>14495</v>
      </c>
      <c r="BB391" s="48">
        <v>43309</v>
      </c>
      <c r="BC391" s="49">
        <v>35154</v>
      </c>
      <c r="BD391" s="49">
        <v>5633</v>
      </c>
      <c r="BE391" s="48">
        <v>15303</v>
      </c>
      <c r="BF391" s="49">
        <v>17548</v>
      </c>
      <c r="BG391" s="49">
        <v>3484</v>
      </c>
      <c r="BH391" s="50">
        <v>231292</v>
      </c>
      <c r="BI391" s="50">
        <v>116950</v>
      </c>
      <c r="BJ391" s="50">
        <v>31787</v>
      </c>
      <c r="BK391" s="50">
        <v>151373</v>
      </c>
      <c r="BL391" s="50">
        <v>70614</v>
      </c>
      <c r="BM391" s="50">
        <v>16170</v>
      </c>
      <c r="BN391" s="50">
        <v>31006</v>
      </c>
      <c r="BO391" s="50">
        <v>22456</v>
      </c>
      <c r="BP391" s="50">
        <v>18944</v>
      </c>
      <c r="BQ391" s="50">
        <v>179451</v>
      </c>
      <c r="BR391" s="50">
        <v>61938</v>
      </c>
      <c r="BS391" s="50">
        <v>32262</v>
      </c>
      <c r="BT391" s="50">
        <v>48300</v>
      </c>
      <c r="BU391" s="50">
        <v>27567</v>
      </c>
      <c r="BV391" s="50">
        <v>6040</v>
      </c>
      <c r="BW391" s="50">
        <v>128772</v>
      </c>
      <c r="BX391" s="50">
        <v>218617</v>
      </c>
      <c r="BY391" s="50">
        <v>9433</v>
      </c>
      <c r="BZ391" s="50">
        <v>106859</v>
      </c>
      <c r="CA391" s="50">
        <v>69053</v>
      </c>
      <c r="CB391" s="50">
        <v>62532</v>
      </c>
      <c r="CC391" s="50">
        <v>24966</v>
      </c>
      <c r="CD391" s="50">
        <v>6882</v>
      </c>
      <c r="CE391" s="50">
        <v>8314</v>
      </c>
      <c r="CF391" s="50">
        <v>56634</v>
      </c>
      <c r="CG391" s="50">
        <v>30145</v>
      </c>
      <c r="CH391" s="50">
        <v>4921</v>
      </c>
      <c r="CI391" s="50">
        <v>480842</v>
      </c>
      <c r="CJ391" s="50">
        <v>107090</v>
      </c>
      <c r="CK391" s="50">
        <v>144194</v>
      </c>
      <c r="CL391" s="50">
        <v>3090</v>
      </c>
      <c r="CM391" s="50">
        <v>1015</v>
      </c>
      <c r="CN391" s="50">
        <v>393</v>
      </c>
      <c r="CO391" s="50">
        <v>67413</v>
      </c>
      <c r="CP391" s="50">
        <v>18542</v>
      </c>
      <c r="CQ391" s="50">
        <v>8350</v>
      </c>
      <c r="CR391" s="50">
        <v>59695</v>
      </c>
      <c r="CS391" s="50">
        <v>13874</v>
      </c>
      <c r="CT391" s="50">
        <v>15091</v>
      </c>
      <c r="CU391" s="51"/>
      <c r="CV391" s="50">
        <f t="shared" si="793"/>
        <v>96550.17325800001</v>
      </c>
      <c r="CW391" s="57">
        <f t="shared" si="794"/>
        <v>51890.351499999997</v>
      </c>
      <c r="CX391" s="57">
        <f t="shared" si="795"/>
        <v>5107.4387959999995</v>
      </c>
      <c r="CY391" s="50">
        <f t="shared" si="796"/>
        <v>887416.31059200002</v>
      </c>
      <c r="CZ391" s="57">
        <f t="shared" si="797"/>
        <v>162998.32045</v>
      </c>
      <c r="DA391" s="57">
        <f t="shared" si="798"/>
        <v>40047.999227</v>
      </c>
      <c r="DB391" s="50">
        <f t="shared" si="799"/>
        <v>107365.32865800001</v>
      </c>
      <c r="DC391" s="57">
        <f t="shared" si="800"/>
        <v>33796.680724999998</v>
      </c>
      <c r="DD391" s="57">
        <f t="shared" si="801"/>
        <v>3208.4864469999998</v>
      </c>
      <c r="DE391" s="50">
        <f t="shared" si="802"/>
        <v>239068.40252400003</v>
      </c>
      <c r="DF391" s="57">
        <f t="shared" si="803"/>
        <v>87516.206124999997</v>
      </c>
      <c r="DG391" s="57">
        <f t="shared" si="804"/>
        <v>11389.295491999999</v>
      </c>
      <c r="DH391" s="50">
        <f t="shared" si="805"/>
        <v>278052.78459</v>
      </c>
      <c r="DI391" s="57">
        <f t="shared" si="806"/>
        <v>64605.979199999994</v>
      </c>
      <c r="DJ391" s="57">
        <f t="shared" si="807"/>
        <v>8139.6462789999996</v>
      </c>
      <c r="DK391" s="50">
        <f t="shared" si="808"/>
        <v>124729.12141200001</v>
      </c>
      <c r="DL391" s="57">
        <f t="shared" si="809"/>
        <v>33833.425274999994</v>
      </c>
      <c r="DM391" s="57">
        <f t="shared" si="810"/>
        <v>6934.5307229999999</v>
      </c>
      <c r="DN391" s="50">
        <f t="shared" si="811"/>
        <v>18589.307835000003</v>
      </c>
      <c r="DO391" s="57">
        <f t="shared" si="812"/>
        <v>7864.3403999999991</v>
      </c>
      <c r="DP391" s="57">
        <f t="shared" si="813"/>
        <v>873.72040599999991</v>
      </c>
      <c r="DQ391" s="50">
        <f t="shared" si="814"/>
        <v>283261.67937900004</v>
      </c>
      <c r="DR391" s="57">
        <f t="shared" si="815"/>
        <v>86849.267374999996</v>
      </c>
      <c r="DS391" s="57">
        <f t="shared" si="816"/>
        <v>19440.453451999998</v>
      </c>
      <c r="DT391" s="50">
        <f t="shared" si="817"/>
        <v>184514.44983300002</v>
      </c>
      <c r="DU391" s="57">
        <f t="shared" si="818"/>
        <v>124782.98174999999</v>
      </c>
      <c r="DV391" s="57">
        <f t="shared" si="819"/>
        <v>16322.315788</v>
      </c>
      <c r="DW391" s="50">
        <f t="shared" si="820"/>
        <v>27215.305656</v>
      </c>
      <c r="DX391" s="57">
        <f t="shared" si="821"/>
        <v>10566.82655</v>
      </c>
      <c r="DY391" s="57">
        <f t="shared" si="822"/>
        <v>1056.859831</v>
      </c>
      <c r="DZ391" s="50">
        <f t="shared" si="823"/>
        <v>66618.926892000003</v>
      </c>
      <c r="EA391" s="57">
        <f t="shared" si="824"/>
        <v>20265.877699999997</v>
      </c>
      <c r="EB391" s="57">
        <f t="shared" si="825"/>
        <v>1321.743393</v>
      </c>
      <c r="EC391" s="50">
        <f t="shared" si="826"/>
        <v>33537.310820999999</v>
      </c>
      <c r="ED391" s="57">
        <f t="shared" si="827"/>
        <v>13594.728475</v>
      </c>
      <c r="EE391" s="57">
        <f t="shared" si="828"/>
        <v>981.51103899999998</v>
      </c>
      <c r="EF391" s="50">
        <f t="shared" si="829"/>
        <v>83132.089446000013</v>
      </c>
      <c r="EG391" s="57">
        <f t="shared" si="830"/>
        <v>8458.2933999999987</v>
      </c>
      <c r="EH391" s="57">
        <f t="shared" si="831"/>
        <v>1201.6271859999999</v>
      </c>
      <c r="EI391" s="50">
        <f t="shared" si="832"/>
        <v>158721.51939</v>
      </c>
      <c r="EJ391" s="57">
        <f t="shared" si="833"/>
        <v>13340.536725</v>
      </c>
      <c r="EK391" s="57">
        <f t="shared" si="834"/>
        <v>2014.649954</v>
      </c>
      <c r="EL391" s="50">
        <f t="shared" si="835"/>
        <v>71812.024262999999</v>
      </c>
      <c r="EM391" s="57">
        <f t="shared" si="836"/>
        <v>29513.675574999997</v>
      </c>
      <c r="EN391" s="57">
        <f t="shared" si="837"/>
        <v>1550.4641859999999</v>
      </c>
      <c r="EO391" s="50">
        <f t="shared" si="838"/>
        <v>64750.578417000004</v>
      </c>
      <c r="EP391" s="57">
        <f t="shared" si="839"/>
        <v>21380.546274999997</v>
      </c>
      <c r="EQ391" s="57">
        <f t="shared" si="840"/>
        <v>1685.464105</v>
      </c>
      <c r="ER391" s="50">
        <f t="shared" si="841"/>
        <v>26314.245237000003</v>
      </c>
      <c r="ES391" s="57">
        <f t="shared" si="842"/>
        <v>8847.3829499999993</v>
      </c>
      <c r="ET391" s="57">
        <f t="shared" si="843"/>
        <v>654.99960699999997</v>
      </c>
      <c r="EU391" s="50">
        <f t="shared" si="844"/>
        <v>9297.9956790000015</v>
      </c>
      <c r="EV391" s="57">
        <f t="shared" si="845"/>
        <v>4416.3928999999998</v>
      </c>
      <c r="EW391" s="57">
        <f t="shared" si="846"/>
        <v>405.11603599999995</v>
      </c>
      <c r="EX391" s="50">
        <f t="shared" si="847"/>
        <v>140531.40015600002</v>
      </c>
      <c r="EY391" s="57">
        <f t="shared" si="848"/>
        <v>29433.391249999997</v>
      </c>
      <c r="EZ391" s="57">
        <f t="shared" si="849"/>
        <v>3696.1605729999997</v>
      </c>
      <c r="FA391" s="50">
        <f t="shared" si="850"/>
        <v>91973.175189000001</v>
      </c>
      <c r="FB391" s="57">
        <f t="shared" si="851"/>
        <v>17771.778449999998</v>
      </c>
      <c r="FC391" s="57">
        <f t="shared" si="852"/>
        <v>1880.2314299999998</v>
      </c>
      <c r="FD391" s="50">
        <f t="shared" si="853"/>
        <v>18839.028558000002</v>
      </c>
      <c r="FE391" s="57">
        <f t="shared" si="854"/>
        <v>5651.6137999999992</v>
      </c>
      <c r="FF391" s="57">
        <f t="shared" si="855"/>
        <v>2202.7893759999997</v>
      </c>
      <c r="FG391" s="50">
        <f t="shared" si="856"/>
        <v>109033.17144300001</v>
      </c>
      <c r="FH391" s="57">
        <f t="shared" si="857"/>
        <v>15588.246149999999</v>
      </c>
      <c r="FI391" s="57">
        <f t="shared" si="858"/>
        <v>3751.393098</v>
      </c>
      <c r="FJ391" s="50">
        <f t="shared" si="859"/>
        <v>29346.741900000001</v>
      </c>
      <c r="FK391" s="57">
        <f t="shared" si="860"/>
        <v>6937.9247249999999</v>
      </c>
      <c r="FL391" s="57">
        <f t="shared" si="861"/>
        <v>702.32515999999998</v>
      </c>
      <c r="FM391" s="50">
        <f t="shared" si="862"/>
        <v>78240.965796000004</v>
      </c>
      <c r="FN391" s="57">
        <f t="shared" si="863"/>
        <v>55020.433474999998</v>
      </c>
      <c r="FO391" s="57">
        <f t="shared" si="864"/>
        <v>1096.859807</v>
      </c>
      <c r="FP391" s="50">
        <f t="shared" si="865"/>
        <v>64926.780387000006</v>
      </c>
      <c r="FQ391" s="57">
        <f t="shared" si="866"/>
        <v>17378.913774999997</v>
      </c>
      <c r="FR391" s="57">
        <f t="shared" si="867"/>
        <v>7271.1584279999997</v>
      </c>
      <c r="FS391" s="50">
        <f t="shared" si="868"/>
        <v>15169.166838000001</v>
      </c>
      <c r="FT391" s="57">
        <f t="shared" si="869"/>
        <v>1732.0273499999998</v>
      </c>
      <c r="FU391" s="57">
        <f t="shared" si="870"/>
        <v>966.743606</v>
      </c>
      <c r="FV391" s="50">
        <f t="shared" si="871"/>
        <v>34410.421962</v>
      </c>
      <c r="FW391" s="57">
        <f t="shared" si="872"/>
        <v>7586.7428749999999</v>
      </c>
      <c r="FX391" s="57">
        <f t="shared" si="873"/>
        <v>572.20895899999994</v>
      </c>
      <c r="FY391" s="50">
        <f t="shared" si="874"/>
        <v>292156.23330600001</v>
      </c>
      <c r="FZ391" s="57">
        <f t="shared" si="875"/>
        <v>26951.875749999999</v>
      </c>
      <c r="GA391" s="57">
        <f t="shared" si="876"/>
        <v>16766.734125999999</v>
      </c>
      <c r="GB391" s="50">
        <f t="shared" si="877"/>
        <v>1877.4623700000002</v>
      </c>
      <c r="GC391" s="57">
        <f t="shared" si="878"/>
        <v>255.45012499999999</v>
      </c>
      <c r="GD391" s="57">
        <f t="shared" si="879"/>
        <v>45.697646999999996</v>
      </c>
      <c r="GE391" s="50">
        <f t="shared" si="880"/>
        <v>40959.666909000007</v>
      </c>
      <c r="GF391" s="57">
        <f t="shared" si="881"/>
        <v>4666.5578499999992</v>
      </c>
      <c r="GG391" s="57">
        <f t="shared" si="882"/>
        <v>970.92964999999992</v>
      </c>
      <c r="GH391" s="50">
        <f t="shared" si="883"/>
        <v>36270.264135000005</v>
      </c>
      <c r="GI391" s="57">
        <f t="shared" si="884"/>
        <v>3491.7389499999999</v>
      </c>
      <c r="GJ391" s="57">
        <f t="shared" si="885"/>
        <v>1754.7663889999999</v>
      </c>
      <c r="GK391" s="51"/>
    </row>
    <row r="392" spans="1:193" s="45" customFormat="1">
      <c r="A392" s="45" t="s">
        <v>22</v>
      </c>
      <c r="B392" s="46">
        <v>41763</v>
      </c>
      <c r="C392" s="56">
        <v>0.60295699999999997</v>
      </c>
      <c r="D392" s="56">
        <v>0.25581900000000002</v>
      </c>
      <c r="E392" s="56">
        <v>0.11735</v>
      </c>
      <c r="F392" s="48">
        <v>71521</v>
      </c>
      <c r="G392" s="49">
        <v>94175</v>
      </c>
      <c r="H392" s="49">
        <v>20597</v>
      </c>
      <c r="I392" s="49">
        <f t="shared" si="886"/>
        <v>1460544</v>
      </c>
      <c r="J392" s="48">
        <v>602850</v>
      </c>
      <c r="K392" s="48">
        <v>388069</v>
      </c>
      <c r="L392" s="48">
        <v>156399</v>
      </c>
      <c r="M392" s="49">
        <v>99739</v>
      </c>
      <c r="N392" s="49">
        <v>22089</v>
      </c>
      <c r="O392" s="48">
        <v>305267</v>
      </c>
      <c r="P392" s="49">
        <v>235594</v>
      </c>
      <c r="Q392" s="49">
        <v>75889</v>
      </c>
      <c r="R392" s="48">
        <v>405985</v>
      </c>
      <c r="S392" s="49">
        <v>184550</v>
      </c>
      <c r="T392" s="49">
        <v>56549</v>
      </c>
      <c r="U392" s="48">
        <v>197715</v>
      </c>
      <c r="V392" s="49">
        <v>125754</v>
      </c>
      <c r="W392" s="49">
        <v>61453</v>
      </c>
      <c r="X392" s="48">
        <v>22497</v>
      </c>
      <c r="Y392" s="49">
        <v>19590</v>
      </c>
      <c r="Z392" s="49">
        <v>4921</v>
      </c>
      <c r="AA392" s="48">
        <v>508443</v>
      </c>
      <c r="AB392" s="49">
        <v>377680</v>
      </c>
      <c r="AC392" s="49">
        <v>198652</v>
      </c>
      <c r="AD392" s="48">
        <v>333070</v>
      </c>
      <c r="AE392" s="49">
        <v>539586</v>
      </c>
      <c r="AF392" s="49">
        <v>159138</v>
      </c>
      <c r="AG392" s="48">
        <v>34492</v>
      </c>
      <c r="AH392" s="49">
        <v>28164</v>
      </c>
      <c r="AI392" s="49">
        <v>6680</v>
      </c>
      <c r="AJ392" s="48">
        <v>69322</v>
      </c>
      <c r="AK392" s="49">
        <v>37074</v>
      </c>
      <c r="AL392" s="49">
        <v>5462</v>
      </c>
      <c r="AM392" s="48">
        <v>38633</v>
      </c>
      <c r="AN392" s="49">
        <v>27117</v>
      </c>
      <c r="AO392" s="49">
        <v>4757</v>
      </c>
      <c r="AP392" s="48">
        <v>143874</v>
      </c>
      <c r="AQ392" s="49">
        <v>33797</v>
      </c>
      <c r="AR392" s="49">
        <v>10248</v>
      </c>
      <c r="AS392" s="48">
        <v>265407</v>
      </c>
      <c r="AT392" s="49">
        <v>45835</v>
      </c>
      <c r="AU392" s="49">
        <v>16824</v>
      </c>
      <c r="AV392" s="48">
        <v>115035</v>
      </c>
      <c r="AW392" s="49">
        <v>97540</v>
      </c>
      <c r="AX392" s="49">
        <v>13843</v>
      </c>
      <c r="AY392" s="48">
        <v>115318</v>
      </c>
      <c r="AZ392" s="49">
        <v>70877</v>
      </c>
      <c r="BA392" s="49">
        <v>13296</v>
      </c>
      <c r="BB392" s="48">
        <v>40348</v>
      </c>
      <c r="BC392" s="49">
        <v>19228</v>
      </c>
      <c r="BD392" s="49">
        <v>3309</v>
      </c>
      <c r="BE392" s="48">
        <v>10760</v>
      </c>
      <c r="BF392" s="49">
        <v>10536</v>
      </c>
      <c r="BG392" s="49">
        <v>2177</v>
      </c>
      <c r="BH392" s="50">
        <v>221254</v>
      </c>
      <c r="BI392" s="50">
        <v>113884</v>
      </c>
      <c r="BJ392" s="50">
        <v>34676</v>
      </c>
      <c r="BK392" s="50">
        <v>130417</v>
      </c>
      <c r="BL392" s="50">
        <v>36544</v>
      </c>
      <c r="BM392" s="50">
        <v>9636</v>
      </c>
      <c r="BN392" s="50">
        <v>34344</v>
      </c>
      <c r="BO392" s="50">
        <v>22014</v>
      </c>
      <c r="BP392" s="50">
        <v>18931</v>
      </c>
      <c r="BQ392" s="50">
        <v>193918</v>
      </c>
      <c r="BR392" s="50">
        <v>97328</v>
      </c>
      <c r="BS392" s="50">
        <v>47680</v>
      </c>
      <c r="BT392" s="50">
        <v>51327</v>
      </c>
      <c r="BU392" s="50">
        <v>24805</v>
      </c>
      <c r="BV392" s="50">
        <v>6448</v>
      </c>
      <c r="BW392" s="50">
        <v>164317</v>
      </c>
      <c r="BX392" s="50">
        <v>188095</v>
      </c>
      <c r="BY392" s="50">
        <v>8882</v>
      </c>
      <c r="BZ392" s="50">
        <v>106841</v>
      </c>
      <c r="CA392" s="50">
        <v>107329</v>
      </c>
      <c r="CB392" s="50">
        <v>90498</v>
      </c>
      <c r="CC392" s="50">
        <v>24640</v>
      </c>
      <c r="CD392" s="50">
        <v>3607</v>
      </c>
      <c r="CE392" s="50">
        <v>4626</v>
      </c>
      <c r="CF392" s="50">
        <v>59564</v>
      </c>
      <c r="CG392" s="50">
        <v>29609</v>
      </c>
      <c r="CH392" s="50">
        <v>4795</v>
      </c>
      <c r="CI392" s="50">
        <v>544609</v>
      </c>
      <c r="CJ392" s="50">
        <v>131910</v>
      </c>
      <c r="CK392" s="50">
        <v>160702</v>
      </c>
      <c r="CL392" s="50">
        <v>2999</v>
      </c>
      <c r="CM392" s="50">
        <v>1380</v>
      </c>
      <c r="CN392" s="50">
        <v>404</v>
      </c>
      <c r="CO392" s="50">
        <v>74165</v>
      </c>
      <c r="CP392" s="50">
        <v>34064</v>
      </c>
      <c r="CQ392" s="50">
        <v>12773</v>
      </c>
      <c r="CR392" s="50">
        <v>63605</v>
      </c>
      <c r="CS392" s="50">
        <v>16674</v>
      </c>
      <c r="CT392" s="50">
        <v>18122</v>
      </c>
      <c r="CU392" s="51"/>
      <c r="CV392" s="50">
        <f t="shared" si="793"/>
        <v>43124.087596999998</v>
      </c>
      <c r="CW392" s="57">
        <f t="shared" si="794"/>
        <v>24091.754325000002</v>
      </c>
      <c r="CX392" s="57">
        <f t="shared" si="795"/>
        <v>2417.0579499999999</v>
      </c>
      <c r="CY392" s="50">
        <f t="shared" si="796"/>
        <v>880645.22860799998</v>
      </c>
      <c r="CZ392" s="57">
        <f t="shared" si="797"/>
        <v>154220.48415</v>
      </c>
      <c r="DA392" s="57">
        <f t="shared" si="798"/>
        <v>45539.897149999997</v>
      </c>
      <c r="DB392" s="50">
        <f t="shared" si="799"/>
        <v>94301.871843000001</v>
      </c>
      <c r="DC392" s="57">
        <f t="shared" si="800"/>
        <v>25515.131241000003</v>
      </c>
      <c r="DD392" s="57">
        <f t="shared" si="801"/>
        <v>2592.1441500000001</v>
      </c>
      <c r="DE392" s="50">
        <f t="shared" si="802"/>
        <v>184062.87451899998</v>
      </c>
      <c r="DF392" s="57">
        <f t="shared" si="803"/>
        <v>60269.421486000007</v>
      </c>
      <c r="DG392" s="57">
        <f t="shared" si="804"/>
        <v>8905.5741500000004</v>
      </c>
      <c r="DH392" s="50">
        <f t="shared" si="805"/>
        <v>244791.497645</v>
      </c>
      <c r="DI392" s="57">
        <f t="shared" si="806"/>
        <v>47211.39645</v>
      </c>
      <c r="DJ392" s="57">
        <f t="shared" si="807"/>
        <v>6636.0251499999995</v>
      </c>
      <c r="DK392" s="50">
        <f t="shared" si="808"/>
        <v>119213.64325499999</v>
      </c>
      <c r="DL392" s="57">
        <f t="shared" si="809"/>
        <v>32170.262526000002</v>
      </c>
      <c r="DM392" s="57">
        <f t="shared" si="810"/>
        <v>7211.5095499999998</v>
      </c>
      <c r="DN392" s="50">
        <f t="shared" si="811"/>
        <v>13564.723629</v>
      </c>
      <c r="DO392" s="57">
        <f t="shared" si="812"/>
        <v>5011.4942100000007</v>
      </c>
      <c r="DP392" s="57">
        <f t="shared" si="813"/>
        <v>577.47934999999995</v>
      </c>
      <c r="DQ392" s="50">
        <f t="shared" si="814"/>
        <v>306569.26595099998</v>
      </c>
      <c r="DR392" s="57">
        <f t="shared" si="815"/>
        <v>96617.719920000003</v>
      </c>
      <c r="DS392" s="57">
        <f t="shared" si="816"/>
        <v>23311.8122</v>
      </c>
      <c r="DT392" s="50">
        <f t="shared" si="817"/>
        <v>200826.88798999999</v>
      </c>
      <c r="DU392" s="57">
        <f t="shared" si="818"/>
        <v>138036.35093400002</v>
      </c>
      <c r="DV392" s="57">
        <f t="shared" si="819"/>
        <v>18674.844300000001</v>
      </c>
      <c r="DW392" s="50">
        <f t="shared" si="820"/>
        <v>20797.192843999997</v>
      </c>
      <c r="DX392" s="57">
        <f t="shared" si="821"/>
        <v>7204.8863160000001</v>
      </c>
      <c r="DY392" s="57">
        <f t="shared" si="822"/>
        <v>783.89800000000002</v>
      </c>
      <c r="DZ392" s="50">
        <f t="shared" si="823"/>
        <v>41798.185153999999</v>
      </c>
      <c r="EA392" s="57">
        <f t="shared" si="824"/>
        <v>9484.2336059999998</v>
      </c>
      <c r="EB392" s="57">
        <f t="shared" si="825"/>
        <v>640.96569999999997</v>
      </c>
      <c r="EC392" s="50">
        <f t="shared" si="826"/>
        <v>23294.037780999999</v>
      </c>
      <c r="ED392" s="57">
        <f t="shared" si="827"/>
        <v>6937.0438230000009</v>
      </c>
      <c r="EE392" s="57">
        <f t="shared" si="828"/>
        <v>558.23394999999994</v>
      </c>
      <c r="EF392" s="50">
        <f t="shared" si="829"/>
        <v>86749.835417999988</v>
      </c>
      <c r="EG392" s="57">
        <f t="shared" si="830"/>
        <v>8645.9147430000012</v>
      </c>
      <c r="EH392" s="57">
        <f t="shared" si="831"/>
        <v>1202.6027999999999</v>
      </c>
      <c r="EI392" s="50">
        <f t="shared" si="832"/>
        <v>160029.00849899999</v>
      </c>
      <c r="EJ392" s="57">
        <f t="shared" si="833"/>
        <v>11725.463865000002</v>
      </c>
      <c r="EK392" s="57">
        <f t="shared" si="834"/>
        <v>1974.2963999999999</v>
      </c>
      <c r="EL392" s="50">
        <f t="shared" si="835"/>
        <v>69361.158494999996</v>
      </c>
      <c r="EM392" s="57">
        <f t="shared" si="836"/>
        <v>24952.585260000003</v>
      </c>
      <c r="EN392" s="57">
        <f t="shared" si="837"/>
        <v>1624.47605</v>
      </c>
      <c r="EO392" s="50">
        <f t="shared" si="838"/>
        <v>69531.795325999992</v>
      </c>
      <c r="EP392" s="57">
        <f t="shared" si="839"/>
        <v>18131.683263000003</v>
      </c>
      <c r="EQ392" s="57">
        <f t="shared" si="840"/>
        <v>1560.2855999999999</v>
      </c>
      <c r="ER392" s="50">
        <f t="shared" si="841"/>
        <v>24328.109035999998</v>
      </c>
      <c r="ES392" s="57">
        <f t="shared" si="842"/>
        <v>4918.8877320000001</v>
      </c>
      <c r="ET392" s="57">
        <f t="shared" si="843"/>
        <v>388.31115</v>
      </c>
      <c r="EU392" s="50">
        <f t="shared" si="844"/>
        <v>6487.8173199999992</v>
      </c>
      <c r="EV392" s="57">
        <f t="shared" si="845"/>
        <v>2695.3089840000002</v>
      </c>
      <c r="EW392" s="57">
        <f t="shared" si="846"/>
        <v>255.47094999999999</v>
      </c>
      <c r="EX392" s="50">
        <f t="shared" si="847"/>
        <v>133406.648078</v>
      </c>
      <c r="EY392" s="57">
        <f t="shared" si="848"/>
        <v>29133.690996000001</v>
      </c>
      <c r="EZ392" s="57">
        <f t="shared" si="849"/>
        <v>4069.2285999999999</v>
      </c>
      <c r="FA392" s="50">
        <f t="shared" si="850"/>
        <v>78635.843068999995</v>
      </c>
      <c r="FB392" s="57">
        <f t="shared" si="851"/>
        <v>9348.6495360000008</v>
      </c>
      <c r="FC392" s="57">
        <f t="shared" si="852"/>
        <v>1130.7846</v>
      </c>
      <c r="FD392" s="50">
        <f t="shared" si="853"/>
        <v>20707.955207999999</v>
      </c>
      <c r="FE392" s="57">
        <f t="shared" si="854"/>
        <v>5631.5994660000006</v>
      </c>
      <c r="FF392" s="57">
        <f t="shared" si="855"/>
        <v>2221.55285</v>
      </c>
      <c r="FG392" s="50">
        <f t="shared" si="856"/>
        <v>116924.215526</v>
      </c>
      <c r="FH392" s="57">
        <f t="shared" si="857"/>
        <v>24898.351632000002</v>
      </c>
      <c r="FI392" s="57">
        <f t="shared" si="858"/>
        <v>5595.2479999999996</v>
      </c>
      <c r="FJ392" s="50">
        <f t="shared" si="859"/>
        <v>30947.973939</v>
      </c>
      <c r="FK392" s="57">
        <f t="shared" si="860"/>
        <v>6345.5902950000009</v>
      </c>
      <c r="FL392" s="57">
        <f t="shared" si="861"/>
        <v>756.67279999999994</v>
      </c>
      <c r="FM392" s="50">
        <f t="shared" si="862"/>
        <v>99076.085368999993</v>
      </c>
      <c r="FN392" s="57">
        <f t="shared" si="863"/>
        <v>48118.274805000001</v>
      </c>
      <c r="FO392" s="57">
        <f t="shared" si="864"/>
        <v>1042.3027</v>
      </c>
      <c r="FP392" s="50">
        <f t="shared" si="865"/>
        <v>64420.528836999998</v>
      </c>
      <c r="FQ392" s="57">
        <f t="shared" si="866"/>
        <v>27456.797451000002</v>
      </c>
      <c r="FR392" s="57">
        <f t="shared" si="867"/>
        <v>10619.9403</v>
      </c>
      <c r="FS392" s="50">
        <f t="shared" si="868"/>
        <v>14856.860479999999</v>
      </c>
      <c r="FT392" s="57">
        <f t="shared" si="869"/>
        <v>922.73913300000004</v>
      </c>
      <c r="FU392" s="57">
        <f t="shared" si="870"/>
        <v>542.86109999999996</v>
      </c>
      <c r="FV392" s="50">
        <f t="shared" si="871"/>
        <v>35914.530747999997</v>
      </c>
      <c r="FW392" s="57">
        <f t="shared" si="872"/>
        <v>7574.5447710000008</v>
      </c>
      <c r="FX392" s="57">
        <f t="shared" si="873"/>
        <v>562.69325000000003</v>
      </c>
      <c r="FY392" s="50">
        <f t="shared" si="874"/>
        <v>328375.80881299998</v>
      </c>
      <c r="FZ392" s="57">
        <f t="shared" si="875"/>
        <v>33745.084289999999</v>
      </c>
      <c r="GA392" s="57">
        <f t="shared" si="876"/>
        <v>18858.379699999998</v>
      </c>
      <c r="GB392" s="50">
        <f t="shared" si="877"/>
        <v>1808.2680429999998</v>
      </c>
      <c r="GC392" s="57">
        <f t="shared" si="878"/>
        <v>353.03022000000004</v>
      </c>
      <c r="GD392" s="57">
        <f t="shared" si="879"/>
        <v>47.409399999999998</v>
      </c>
      <c r="GE392" s="50">
        <f t="shared" si="880"/>
        <v>44718.305904999994</v>
      </c>
      <c r="GF392" s="57">
        <f t="shared" si="881"/>
        <v>8714.2184160000015</v>
      </c>
      <c r="GG392" s="57">
        <f t="shared" si="882"/>
        <v>1498.91155</v>
      </c>
      <c r="GH392" s="50">
        <f t="shared" si="883"/>
        <v>38351.079984999997</v>
      </c>
      <c r="GI392" s="57">
        <f t="shared" si="884"/>
        <v>4265.5260060000001</v>
      </c>
      <c r="GJ392" s="57">
        <f t="shared" si="885"/>
        <v>2126.6167</v>
      </c>
      <c r="GK392" s="51"/>
    </row>
    <row r="393" spans="1:193" s="45" customFormat="1">
      <c r="A393" s="45" t="s">
        <v>22</v>
      </c>
      <c r="B393" s="46">
        <v>41762</v>
      </c>
      <c r="C393" s="56">
        <v>0.57760999999999996</v>
      </c>
      <c r="D393" s="56">
        <v>0.27483999999999997</v>
      </c>
      <c r="E393" s="56">
        <v>0.126252</v>
      </c>
      <c r="F393" s="48">
        <v>48903</v>
      </c>
      <c r="G393" s="49">
        <v>67846</v>
      </c>
      <c r="H393" s="49">
        <v>14586</v>
      </c>
      <c r="I393" s="49">
        <f t="shared" si="886"/>
        <v>1460544</v>
      </c>
      <c r="J393" s="48">
        <v>640235</v>
      </c>
      <c r="K393" s="48">
        <v>410764</v>
      </c>
      <c r="L393" s="48">
        <v>150999</v>
      </c>
      <c r="M393" s="49">
        <v>100955</v>
      </c>
      <c r="N393" s="49">
        <v>22199</v>
      </c>
      <c r="O393" s="48">
        <v>264205</v>
      </c>
      <c r="P393" s="49">
        <v>212686</v>
      </c>
      <c r="Q393" s="49">
        <v>67098</v>
      </c>
      <c r="R393" s="48">
        <v>402378</v>
      </c>
      <c r="S393" s="49">
        <v>184382</v>
      </c>
      <c r="T393" s="49">
        <v>56002</v>
      </c>
      <c r="U393" s="48">
        <v>197357</v>
      </c>
      <c r="V393" s="49">
        <v>133096</v>
      </c>
      <c r="W393" s="49">
        <v>64575</v>
      </c>
      <c r="X393" s="48">
        <v>19918</v>
      </c>
      <c r="Y393" s="49">
        <v>17388</v>
      </c>
      <c r="Z393" s="49">
        <v>4275</v>
      </c>
      <c r="AA393" s="48">
        <v>529485</v>
      </c>
      <c r="AB393" s="49">
        <v>416124</v>
      </c>
      <c r="AC393" s="49">
        <v>217540</v>
      </c>
      <c r="AD393" s="48">
        <v>338349</v>
      </c>
      <c r="AE393" s="49">
        <v>551920</v>
      </c>
      <c r="AF393" s="49">
        <v>165661</v>
      </c>
      <c r="AG393" s="48">
        <v>31048</v>
      </c>
      <c r="AH393" s="49">
        <v>24828</v>
      </c>
      <c r="AI393" s="49">
        <v>6296</v>
      </c>
      <c r="AJ393" s="48">
        <v>69262</v>
      </c>
      <c r="AK393" s="49">
        <v>34553</v>
      </c>
      <c r="AL393" s="49">
        <v>5264</v>
      </c>
      <c r="AM393" s="48">
        <v>37820</v>
      </c>
      <c r="AN393" s="49">
        <v>25121</v>
      </c>
      <c r="AO393" s="49">
        <v>4485</v>
      </c>
      <c r="AP393" s="48">
        <v>135600</v>
      </c>
      <c r="AQ393" s="49">
        <v>36832</v>
      </c>
      <c r="AR393" s="49">
        <v>10279</v>
      </c>
      <c r="AS393" s="48">
        <v>241058</v>
      </c>
      <c r="AT393" s="49">
        <v>47861</v>
      </c>
      <c r="AU393" s="49">
        <v>15754</v>
      </c>
      <c r="AV393" s="48">
        <v>111474</v>
      </c>
      <c r="AW393" s="49">
        <v>95462</v>
      </c>
      <c r="AX393" s="49">
        <v>14554</v>
      </c>
      <c r="AY393" s="48">
        <v>147999</v>
      </c>
      <c r="AZ393" s="49">
        <v>83160</v>
      </c>
      <c r="BA393" s="49">
        <v>15754</v>
      </c>
      <c r="BB393" s="48">
        <v>51441</v>
      </c>
      <c r="BC393" s="49">
        <v>22435</v>
      </c>
      <c r="BD393" s="49">
        <v>3953</v>
      </c>
      <c r="BE393" s="48">
        <v>8845</v>
      </c>
      <c r="BF393" s="49">
        <v>9330</v>
      </c>
      <c r="BG393" s="49">
        <v>1951</v>
      </c>
      <c r="BH393" s="50">
        <v>198763</v>
      </c>
      <c r="BI393" s="50">
        <v>97264</v>
      </c>
      <c r="BJ393" s="50">
        <v>29132</v>
      </c>
      <c r="BK393" s="50">
        <v>87268</v>
      </c>
      <c r="BL393" s="50">
        <v>32841</v>
      </c>
      <c r="BM393" s="50">
        <v>8945</v>
      </c>
      <c r="BN393" s="50">
        <v>38784</v>
      </c>
      <c r="BO393" s="50">
        <v>26502</v>
      </c>
      <c r="BP393" s="50">
        <v>19590</v>
      </c>
      <c r="BQ393" s="50">
        <v>243965</v>
      </c>
      <c r="BR393" s="50">
        <v>112539</v>
      </c>
      <c r="BS393" s="50">
        <v>50312</v>
      </c>
      <c r="BT393" s="50">
        <v>50777</v>
      </c>
      <c r="BU393" s="50">
        <v>26184</v>
      </c>
      <c r="BV393" s="50">
        <v>6710</v>
      </c>
      <c r="BW393" s="50">
        <v>155755</v>
      </c>
      <c r="BX393" s="50">
        <v>171029</v>
      </c>
      <c r="BY393" s="50">
        <v>7938</v>
      </c>
      <c r="BZ393" s="50">
        <v>120627</v>
      </c>
      <c r="CA393" s="50">
        <v>144298</v>
      </c>
      <c r="CB393" s="50">
        <v>115003</v>
      </c>
      <c r="CC393" s="50">
        <v>15102</v>
      </c>
      <c r="CD393" s="50">
        <v>3615</v>
      </c>
      <c r="CE393" s="50">
        <v>4546</v>
      </c>
      <c r="CF393" s="50">
        <v>56044</v>
      </c>
      <c r="CG393" s="50">
        <v>32478</v>
      </c>
      <c r="CH393" s="50">
        <v>5126</v>
      </c>
      <c r="CI393" s="50">
        <v>612623</v>
      </c>
      <c r="CJ393" s="50">
        <v>156773</v>
      </c>
      <c r="CK393" s="50">
        <v>183070</v>
      </c>
      <c r="CL393" s="50">
        <v>1840</v>
      </c>
      <c r="CM393" s="50">
        <v>1793</v>
      </c>
      <c r="CN393" s="50">
        <v>247</v>
      </c>
      <c r="CO393" s="50">
        <v>117976</v>
      </c>
      <c r="CP393" s="50">
        <v>43470</v>
      </c>
      <c r="CQ393" s="50">
        <v>15361</v>
      </c>
      <c r="CR393" s="50">
        <v>73094</v>
      </c>
      <c r="CS393" s="50">
        <v>18279</v>
      </c>
      <c r="CT393" s="50">
        <v>21536</v>
      </c>
      <c r="CU393" s="51"/>
      <c r="CV393" s="50">
        <f t="shared" si="793"/>
        <v>28246.861829999998</v>
      </c>
      <c r="CW393" s="57">
        <f t="shared" si="794"/>
        <v>18646.794639999996</v>
      </c>
      <c r="CX393" s="57">
        <f t="shared" si="795"/>
        <v>1841.5116720000001</v>
      </c>
      <c r="CY393" s="50">
        <f t="shared" si="796"/>
        <v>843624.81983999989</v>
      </c>
      <c r="CZ393" s="57">
        <f t="shared" si="797"/>
        <v>175962.1874</v>
      </c>
      <c r="DA393" s="57">
        <f t="shared" si="798"/>
        <v>51859.776528000002</v>
      </c>
      <c r="DB393" s="50">
        <f t="shared" si="799"/>
        <v>87218.532389999993</v>
      </c>
      <c r="DC393" s="57">
        <f t="shared" si="800"/>
        <v>27746.472199999997</v>
      </c>
      <c r="DD393" s="57">
        <f t="shared" si="801"/>
        <v>2802.6681480000002</v>
      </c>
      <c r="DE393" s="50">
        <f t="shared" si="802"/>
        <v>152607.45004999998</v>
      </c>
      <c r="DF393" s="57">
        <f t="shared" si="803"/>
        <v>58454.620239999997</v>
      </c>
      <c r="DG393" s="57">
        <f t="shared" si="804"/>
        <v>8471.2566960000004</v>
      </c>
      <c r="DH393" s="50">
        <f t="shared" si="805"/>
        <v>232417.55657999997</v>
      </c>
      <c r="DI393" s="57">
        <f t="shared" si="806"/>
        <v>50675.548879999995</v>
      </c>
      <c r="DJ393" s="57">
        <f t="shared" si="807"/>
        <v>7070.3645040000001</v>
      </c>
      <c r="DK393" s="50">
        <f t="shared" si="808"/>
        <v>113995.37676999999</v>
      </c>
      <c r="DL393" s="57">
        <f t="shared" si="809"/>
        <v>36580.104639999998</v>
      </c>
      <c r="DM393" s="57">
        <f t="shared" si="810"/>
        <v>8152.7228999999998</v>
      </c>
      <c r="DN393" s="50">
        <f t="shared" si="811"/>
        <v>11504.83598</v>
      </c>
      <c r="DO393" s="57">
        <f t="shared" si="812"/>
        <v>4778.9179199999999</v>
      </c>
      <c r="DP393" s="57">
        <f t="shared" si="813"/>
        <v>539.72730000000001</v>
      </c>
      <c r="DQ393" s="50">
        <f t="shared" si="814"/>
        <v>305835.83084999997</v>
      </c>
      <c r="DR393" s="57">
        <f t="shared" si="815"/>
        <v>114367.52015999999</v>
      </c>
      <c r="DS393" s="57">
        <f t="shared" si="816"/>
        <v>27464.860080000002</v>
      </c>
      <c r="DT393" s="50">
        <f t="shared" si="817"/>
        <v>195433.76588999998</v>
      </c>
      <c r="DU393" s="57">
        <f t="shared" si="818"/>
        <v>151689.69279999999</v>
      </c>
      <c r="DV393" s="57">
        <f t="shared" si="819"/>
        <v>20915.032572</v>
      </c>
      <c r="DW393" s="50">
        <f t="shared" si="820"/>
        <v>17933.635279999999</v>
      </c>
      <c r="DX393" s="57">
        <f t="shared" si="821"/>
        <v>6823.7275199999995</v>
      </c>
      <c r="DY393" s="57">
        <f t="shared" si="822"/>
        <v>794.88259200000005</v>
      </c>
      <c r="DZ393" s="50">
        <f t="shared" si="823"/>
        <v>40006.423819999996</v>
      </c>
      <c r="EA393" s="57">
        <f t="shared" si="824"/>
        <v>9496.5465199999999</v>
      </c>
      <c r="EB393" s="57">
        <f t="shared" si="825"/>
        <v>664.59052800000006</v>
      </c>
      <c r="EC393" s="50">
        <f t="shared" si="826"/>
        <v>21845.210199999998</v>
      </c>
      <c r="ED393" s="57">
        <f t="shared" si="827"/>
        <v>6904.2556399999994</v>
      </c>
      <c r="EE393" s="57">
        <f t="shared" si="828"/>
        <v>566.24022000000002</v>
      </c>
      <c r="EF393" s="50">
        <f t="shared" si="829"/>
        <v>78323.915999999997</v>
      </c>
      <c r="EG393" s="57">
        <f t="shared" si="830"/>
        <v>10122.906879999999</v>
      </c>
      <c r="EH393" s="57">
        <f t="shared" si="831"/>
        <v>1297.744308</v>
      </c>
      <c r="EI393" s="50">
        <f t="shared" si="832"/>
        <v>139237.51137999998</v>
      </c>
      <c r="EJ393" s="57">
        <f t="shared" si="833"/>
        <v>13154.11724</v>
      </c>
      <c r="EK393" s="57">
        <f t="shared" si="834"/>
        <v>1988.9740080000001</v>
      </c>
      <c r="EL393" s="50">
        <f t="shared" si="835"/>
        <v>64388.497139999992</v>
      </c>
      <c r="EM393" s="57">
        <f t="shared" si="836"/>
        <v>26236.776079999996</v>
      </c>
      <c r="EN393" s="57">
        <f t="shared" si="837"/>
        <v>1837.4716080000001</v>
      </c>
      <c r="EO393" s="50">
        <f t="shared" si="838"/>
        <v>85485.702389999991</v>
      </c>
      <c r="EP393" s="57">
        <f t="shared" si="839"/>
        <v>22855.694399999997</v>
      </c>
      <c r="EQ393" s="57">
        <f t="shared" si="840"/>
        <v>1988.9740080000001</v>
      </c>
      <c r="ER393" s="50">
        <f t="shared" si="841"/>
        <v>29712.836009999999</v>
      </c>
      <c r="ES393" s="57">
        <f t="shared" si="842"/>
        <v>6166.0353999999998</v>
      </c>
      <c r="ET393" s="57">
        <f t="shared" si="843"/>
        <v>499.07415600000002</v>
      </c>
      <c r="EU393" s="50">
        <f t="shared" si="844"/>
        <v>5108.9604499999996</v>
      </c>
      <c r="EV393" s="57">
        <f t="shared" si="845"/>
        <v>2564.2571999999996</v>
      </c>
      <c r="EW393" s="57">
        <f t="shared" si="846"/>
        <v>246.31765200000001</v>
      </c>
      <c r="EX393" s="50">
        <f t="shared" si="847"/>
        <v>114807.49642999998</v>
      </c>
      <c r="EY393" s="57">
        <f t="shared" si="848"/>
        <v>26732.037759999996</v>
      </c>
      <c r="EZ393" s="57">
        <f t="shared" si="849"/>
        <v>3677.9732640000002</v>
      </c>
      <c r="FA393" s="50">
        <f t="shared" si="850"/>
        <v>50406.869479999994</v>
      </c>
      <c r="FB393" s="57">
        <f t="shared" si="851"/>
        <v>9026.0204399999984</v>
      </c>
      <c r="FC393" s="57">
        <f t="shared" si="852"/>
        <v>1129.3241399999999</v>
      </c>
      <c r="FD393" s="50">
        <f t="shared" si="853"/>
        <v>22402.026239999999</v>
      </c>
      <c r="FE393" s="57">
        <f t="shared" si="854"/>
        <v>7283.8096799999994</v>
      </c>
      <c r="FF393" s="57">
        <f t="shared" si="855"/>
        <v>2473.2766799999999</v>
      </c>
      <c r="FG393" s="50">
        <f t="shared" si="856"/>
        <v>140916.62364999999</v>
      </c>
      <c r="FH393" s="57">
        <f t="shared" si="857"/>
        <v>30930.218759999996</v>
      </c>
      <c r="FI393" s="57">
        <f t="shared" si="858"/>
        <v>6351.990624</v>
      </c>
      <c r="FJ393" s="50">
        <f t="shared" si="859"/>
        <v>29329.302969999997</v>
      </c>
      <c r="FK393" s="57">
        <f t="shared" si="860"/>
        <v>7196.4105599999994</v>
      </c>
      <c r="FL393" s="57">
        <f t="shared" si="861"/>
        <v>847.15092000000004</v>
      </c>
      <c r="FM393" s="50">
        <f t="shared" si="862"/>
        <v>89965.645549999987</v>
      </c>
      <c r="FN393" s="57">
        <f t="shared" si="863"/>
        <v>47005.610359999999</v>
      </c>
      <c r="FO393" s="57">
        <f t="shared" si="864"/>
        <v>1002.1883760000001</v>
      </c>
      <c r="FP393" s="50">
        <f t="shared" si="865"/>
        <v>69675.361469999989</v>
      </c>
      <c r="FQ393" s="57">
        <f t="shared" si="866"/>
        <v>39658.862319999993</v>
      </c>
      <c r="FR393" s="57">
        <f t="shared" si="867"/>
        <v>14519.358756</v>
      </c>
      <c r="FS393" s="50">
        <f t="shared" si="868"/>
        <v>8723.0662199999988</v>
      </c>
      <c r="FT393" s="57">
        <f t="shared" si="869"/>
        <v>993.5465999999999</v>
      </c>
      <c r="FU393" s="57">
        <f t="shared" si="870"/>
        <v>573.94159200000001</v>
      </c>
      <c r="FV393" s="50">
        <f t="shared" si="871"/>
        <v>32371.574839999997</v>
      </c>
      <c r="FW393" s="57">
        <f t="shared" si="872"/>
        <v>8926.2535199999984</v>
      </c>
      <c r="FX393" s="57">
        <f t="shared" si="873"/>
        <v>647.16775200000006</v>
      </c>
      <c r="FY393" s="50">
        <f t="shared" si="874"/>
        <v>353857.17102999997</v>
      </c>
      <c r="FZ393" s="57">
        <f t="shared" si="875"/>
        <v>43087.491319999994</v>
      </c>
      <c r="GA393" s="57">
        <f t="shared" si="876"/>
        <v>23112.95364</v>
      </c>
      <c r="GB393" s="50">
        <f t="shared" si="877"/>
        <v>1062.8024</v>
      </c>
      <c r="GC393" s="57">
        <f t="shared" si="878"/>
        <v>492.78811999999994</v>
      </c>
      <c r="GD393" s="57">
        <f t="shared" si="879"/>
        <v>31.184244</v>
      </c>
      <c r="GE393" s="50">
        <f t="shared" si="880"/>
        <v>68144.117359999989</v>
      </c>
      <c r="GF393" s="57">
        <f t="shared" si="881"/>
        <v>11947.2948</v>
      </c>
      <c r="GG393" s="57">
        <f t="shared" si="882"/>
        <v>1939.356972</v>
      </c>
      <c r="GH393" s="50">
        <f t="shared" si="883"/>
        <v>42219.825339999996</v>
      </c>
      <c r="GI393" s="57">
        <f t="shared" si="884"/>
        <v>5023.8003599999993</v>
      </c>
      <c r="GJ393" s="57">
        <f t="shared" si="885"/>
        <v>2718.963072</v>
      </c>
      <c r="GK393" s="51"/>
    </row>
    <row r="394" spans="1:193" s="45" customFormat="1">
      <c r="A394" s="45" t="s">
        <v>22</v>
      </c>
      <c r="B394" s="46">
        <v>41761</v>
      </c>
      <c r="C394" s="56">
        <v>0.57745400000000002</v>
      </c>
      <c r="D394" s="56">
        <v>0.27175899999999997</v>
      </c>
      <c r="E394" s="56">
        <v>0.130299</v>
      </c>
      <c r="F394" s="48">
        <v>35393</v>
      </c>
      <c r="G394" s="49">
        <v>61124</v>
      </c>
      <c r="H394" s="49">
        <v>13621</v>
      </c>
      <c r="I394" s="49">
        <f t="shared" si="886"/>
        <v>1460544</v>
      </c>
      <c r="J394" s="48">
        <v>687273</v>
      </c>
      <c r="K394" s="48">
        <v>446676</v>
      </c>
      <c r="L394" s="48">
        <v>154634</v>
      </c>
      <c r="M394" s="49">
        <v>109957</v>
      </c>
      <c r="N394" s="49">
        <v>23047</v>
      </c>
      <c r="O394" s="48">
        <v>242835</v>
      </c>
      <c r="P394" s="49">
        <v>195390</v>
      </c>
      <c r="Q394" s="49">
        <v>64649</v>
      </c>
      <c r="R394" s="48">
        <v>424969</v>
      </c>
      <c r="S394" s="49">
        <v>193755</v>
      </c>
      <c r="T394" s="49">
        <v>59380</v>
      </c>
      <c r="U394" s="48">
        <v>204062</v>
      </c>
      <c r="V394" s="49">
        <v>147342</v>
      </c>
      <c r="W394" s="49">
        <v>71612</v>
      </c>
      <c r="X394" s="48">
        <v>20836</v>
      </c>
      <c r="Y394" s="49">
        <v>18567</v>
      </c>
      <c r="Z394" s="49">
        <v>4617</v>
      </c>
      <c r="AA394" s="48">
        <v>553979</v>
      </c>
      <c r="AB394" s="49">
        <v>438158</v>
      </c>
      <c r="AC394" s="49">
        <v>254765</v>
      </c>
      <c r="AD394" s="48">
        <v>343093</v>
      </c>
      <c r="AE394" s="49">
        <v>555752</v>
      </c>
      <c r="AF394" s="49">
        <v>180099</v>
      </c>
      <c r="AG394" s="48">
        <v>29484</v>
      </c>
      <c r="AH394" s="49">
        <v>21492</v>
      </c>
      <c r="AI394" s="49">
        <v>5375</v>
      </c>
      <c r="AJ394" s="48">
        <v>82699</v>
      </c>
      <c r="AK394" s="49">
        <v>42001</v>
      </c>
      <c r="AL394" s="49">
        <v>6076</v>
      </c>
      <c r="AM394" s="48">
        <v>44447</v>
      </c>
      <c r="AN394" s="49">
        <v>28918</v>
      </c>
      <c r="AO394" s="49">
        <v>5166</v>
      </c>
      <c r="AP394" s="48">
        <v>143754</v>
      </c>
      <c r="AQ394" s="49">
        <v>40826</v>
      </c>
      <c r="AR394" s="49">
        <v>12034</v>
      </c>
      <c r="AS394" s="48">
        <v>266368</v>
      </c>
      <c r="AT394" s="49">
        <v>49273</v>
      </c>
      <c r="AU394" s="49">
        <v>17438</v>
      </c>
      <c r="AV394" s="48">
        <v>125123</v>
      </c>
      <c r="AW394" s="49">
        <v>108904</v>
      </c>
      <c r="AX394" s="49">
        <v>16628</v>
      </c>
      <c r="AY394" s="48">
        <v>172842</v>
      </c>
      <c r="AZ394" s="49">
        <v>98681</v>
      </c>
      <c r="BA394" s="49">
        <v>18578</v>
      </c>
      <c r="BB394" s="48">
        <v>54534</v>
      </c>
      <c r="BC394" s="49">
        <v>26166</v>
      </c>
      <c r="BD394" s="49">
        <v>4434</v>
      </c>
      <c r="BE394" s="48">
        <v>8337</v>
      </c>
      <c r="BF394" s="49">
        <v>8198</v>
      </c>
      <c r="BG394" s="49">
        <v>1806</v>
      </c>
      <c r="BH394" s="50">
        <v>167466</v>
      </c>
      <c r="BI394" s="50">
        <v>85107</v>
      </c>
      <c r="BJ394" s="50">
        <v>26233</v>
      </c>
      <c r="BK394" s="50">
        <v>83679</v>
      </c>
      <c r="BL394" s="50">
        <v>32634</v>
      </c>
      <c r="BM394" s="50">
        <v>8781</v>
      </c>
      <c r="BN394" s="50">
        <v>40280</v>
      </c>
      <c r="BO394" s="50">
        <v>30393</v>
      </c>
      <c r="BP394" s="50">
        <v>19710</v>
      </c>
      <c r="BQ394" s="50">
        <v>256472</v>
      </c>
      <c r="BR394" s="50">
        <v>115142</v>
      </c>
      <c r="BS394" s="50">
        <v>50735</v>
      </c>
      <c r="BT394" s="50">
        <v>49870</v>
      </c>
      <c r="BU394" s="50">
        <v>28394</v>
      </c>
      <c r="BV394" s="50">
        <v>6792</v>
      </c>
      <c r="BW394" s="50">
        <v>141499</v>
      </c>
      <c r="BX394" s="50">
        <v>171963</v>
      </c>
      <c r="BY394" s="50">
        <v>8844</v>
      </c>
      <c r="BZ394" s="50">
        <v>143560</v>
      </c>
      <c r="CA394" s="50">
        <v>178533</v>
      </c>
      <c r="CB394" s="50">
        <v>139821</v>
      </c>
      <c r="CC394" s="50">
        <v>13794</v>
      </c>
      <c r="CD394" s="50">
        <v>3524</v>
      </c>
      <c r="CE394" s="50">
        <v>4647</v>
      </c>
      <c r="CF394" s="50">
        <v>58274</v>
      </c>
      <c r="CG394" s="50">
        <v>37518</v>
      </c>
      <c r="CH394" s="50">
        <v>6237</v>
      </c>
      <c r="CI394" s="50">
        <v>651753</v>
      </c>
      <c r="CJ394" s="50">
        <v>180155</v>
      </c>
      <c r="CK394" s="50">
        <v>202823</v>
      </c>
      <c r="CL394" s="50">
        <v>1760</v>
      </c>
      <c r="CM394" s="50">
        <v>722</v>
      </c>
      <c r="CN394" s="50">
        <v>167</v>
      </c>
      <c r="CO394" s="50">
        <v>143083</v>
      </c>
      <c r="CP394" s="50">
        <v>49925</v>
      </c>
      <c r="CQ394" s="50">
        <v>16784</v>
      </c>
      <c r="CR394" s="50">
        <v>80798</v>
      </c>
      <c r="CS394" s="50">
        <v>19257</v>
      </c>
      <c r="CT394" s="50">
        <v>24325</v>
      </c>
      <c r="CU394" s="51"/>
      <c r="CV394" s="50">
        <f t="shared" si="793"/>
        <v>20437.829422000003</v>
      </c>
      <c r="CW394" s="57">
        <f t="shared" si="794"/>
        <v>16610.997115999999</v>
      </c>
      <c r="CX394" s="57">
        <f t="shared" si="795"/>
        <v>1774.8026789999999</v>
      </c>
      <c r="CY394" s="50">
        <f t="shared" si="796"/>
        <v>843396.97497600003</v>
      </c>
      <c r="CZ394" s="57">
        <f t="shared" si="797"/>
        <v>186772.62320699997</v>
      </c>
      <c r="DA394" s="57">
        <f t="shared" si="798"/>
        <v>58201.436124</v>
      </c>
      <c r="DB394" s="50">
        <f t="shared" si="799"/>
        <v>89294.021836</v>
      </c>
      <c r="DC394" s="57">
        <f t="shared" si="800"/>
        <v>29881.804362999996</v>
      </c>
      <c r="DD394" s="57">
        <f t="shared" si="801"/>
        <v>3003.001053</v>
      </c>
      <c r="DE394" s="50">
        <f t="shared" si="802"/>
        <v>140226.04209</v>
      </c>
      <c r="DF394" s="57">
        <f t="shared" si="803"/>
        <v>53098.991009999998</v>
      </c>
      <c r="DG394" s="57">
        <f t="shared" si="804"/>
        <v>8423.7000509999998</v>
      </c>
      <c r="DH394" s="50">
        <f t="shared" si="805"/>
        <v>245400.04892600002</v>
      </c>
      <c r="DI394" s="57">
        <f t="shared" si="806"/>
        <v>52654.665044999994</v>
      </c>
      <c r="DJ394" s="57">
        <f t="shared" si="807"/>
        <v>7737.1546200000003</v>
      </c>
      <c r="DK394" s="50">
        <f t="shared" si="808"/>
        <v>117836.41814800001</v>
      </c>
      <c r="DL394" s="57">
        <f t="shared" si="809"/>
        <v>40041.514577999995</v>
      </c>
      <c r="DM394" s="57">
        <f t="shared" si="810"/>
        <v>9330.9719879999993</v>
      </c>
      <c r="DN394" s="50">
        <f t="shared" si="811"/>
        <v>12031.831544000001</v>
      </c>
      <c r="DO394" s="57">
        <f t="shared" si="812"/>
        <v>5045.7493529999992</v>
      </c>
      <c r="DP394" s="57">
        <f t="shared" si="813"/>
        <v>601.59048299999995</v>
      </c>
      <c r="DQ394" s="50">
        <f t="shared" si="814"/>
        <v>319897.38946600002</v>
      </c>
      <c r="DR394" s="57">
        <f t="shared" si="815"/>
        <v>119073.37992199999</v>
      </c>
      <c r="DS394" s="57">
        <f t="shared" si="816"/>
        <v>33195.624734999998</v>
      </c>
      <c r="DT394" s="50">
        <f t="shared" si="817"/>
        <v>198120.42522200002</v>
      </c>
      <c r="DU394" s="57">
        <f t="shared" si="818"/>
        <v>151030.60776799999</v>
      </c>
      <c r="DV394" s="57">
        <f t="shared" si="819"/>
        <v>23466.719601000001</v>
      </c>
      <c r="DW394" s="50">
        <f t="shared" si="820"/>
        <v>17025.653736</v>
      </c>
      <c r="DX394" s="57">
        <f t="shared" si="821"/>
        <v>5840.6444279999996</v>
      </c>
      <c r="DY394" s="57">
        <f t="shared" si="822"/>
        <v>700.357125</v>
      </c>
      <c r="DZ394" s="50">
        <f t="shared" si="823"/>
        <v>47754.868346000003</v>
      </c>
      <c r="EA394" s="57">
        <f t="shared" si="824"/>
        <v>11414.149758999998</v>
      </c>
      <c r="EB394" s="57">
        <f t="shared" si="825"/>
        <v>791.69672400000002</v>
      </c>
      <c r="EC394" s="50">
        <f t="shared" si="826"/>
        <v>25666.097938000003</v>
      </c>
      <c r="ED394" s="57">
        <f t="shared" si="827"/>
        <v>7858.7267619999993</v>
      </c>
      <c r="EE394" s="57">
        <f t="shared" si="828"/>
        <v>673.12463400000001</v>
      </c>
      <c r="EF394" s="50">
        <f t="shared" si="829"/>
        <v>83011.322316000005</v>
      </c>
      <c r="EG394" s="57">
        <f t="shared" si="830"/>
        <v>11094.832933999998</v>
      </c>
      <c r="EH394" s="57">
        <f t="shared" si="831"/>
        <v>1568.0181660000001</v>
      </c>
      <c r="EI394" s="50">
        <f t="shared" si="832"/>
        <v>153815.26707200002</v>
      </c>
      <c r="EJ394" s="57">
        <f t="shared" si="833"/>
        <v>13390.381206999999</v>
      </c>
      <c r="EK394" s="57">
        <f t="shared" si="834"/>
        <v>2272.1539619999999</v>
      </c>
      <c r="EL394" s="50">
        <f t="shared" si="835"/>
        <v>72252.776842000007</v>
      </c>
      <c r="EM394" s="57">
        <f t="shared" si="836"/>
        <v>29595.642135999999</v>
      </c>
      <c r="EN394" s="57">
        <f t="shared" si="837"/>
        <v>2166.6117719999997</v>
      </c>
      <c r="EO394" s="50">
        <f t="shared" si="838"/>
        <v>99808.304268000007</v>
      </c>
      <c r="EP394" s="57">
        <f t="shared" si="839"/>
        <v>26817.449878999996</v>
      </c>
      <c r="EQ394" s="57">
        <f t="shared" si="840"/>
        <v>2420.6948219999999</v>
      </c>
      <c r="ER394" s="50">
        <f t="shared" si="841"/>
        <v>31490.876436000002</v>
      </c>
      <c r="ES394" s="57">
        <f t="shared" si="842"/>
        <v>7110.8459939999993</v>
      </c>
      <c r="ET394" s="57">
        <f t="shared" si="843"/>
        <v>577.745766</v>
      </c>
      <c r="EU394" s="50">
        <f t="shared" si="844"/>
        <v>4814.2339980000006</v>
      </c>
      <c r="EV394" s="57">
        <f t="shared" si="845"/>
        <v>2227.8802819999996</v>
      </c>
      <c r="EW394" s="57">
        <f t="shared" si="846"/>
        <v>235.31999400000001</v>
      </c>
      <c r="EX394" s="50">
        <f t="shared" si="847"/>
        <v>96703.911564000009</v>
      </c>
      <c r="EY394" s="57">
        <f t="shared" si="848"/>
        <v>23128.593212999996</v>
      </c>
      <c r="EZ394" s="57">
        <f t="shared" si="849"/>
        <v>3418.1336670000001</v>
      </c>
      <c r="FA394" s="50">
        <f t="shared" si="850"/>
        <v>48320.773266000004</v>
      </c>
      <c r="FB394" s="57">
        <f t="shared" si="851"/>
        <v>8868.5832059999993</v>
      </c>
      <c r="FC394" s="57">
        <f t="shared" si="852"/>
        <v>1144.1555189999999</v>
      </c>
      <c r="FD394" s="50">
        <f t="shared" si="853"/>
        <v>23259.847120000002</v>
      </c>
      <c r="FE394" s="57">
        <f t="shared" si="854"/>
        <v>8259.5712869999988</v>
      </c>
      <c r="FF394" s="57">
        <f t="shared" si="855"/>
        <v>2568.1932900000002</v>
      </c>
      <c r="FG394" s="50">
        <f t="shared" si="856"/>
        <v>148100.78228800002</v>
      </c>
      <c r="FH394" s="57">
        <f t="shared" si="857"/>
        <v>31290.874777999998</v>
      </c>
      <c r="FI394" s="57">
        <f t="shared" si="858"/>
        <v>6610.7197649999998</v>
      </c>
      <c r="FJ394" s="50">
        <f t="shared" si="859"/>
        <v>28797.630980000002</v>
      </c>
      <c r="FK394" s="57">
        <f t="shared" si="860"/>
        <v>7716.325045999999</v>
      </c>
      <c r="FL394" s="57">
        <f t="shared" si="861"/>
        <v>884.99080800000002</v>
      </c>
      <c r="FM394" s="50">
        <f t="shared" si="862"/>
        <v>81709.163545999996</v>
      </c>
      <c r="FN394" s="57">
        <f t="shared" si="863"/>
        <v>46732.492916999996</v>
      </c>
      <c r="FO394" s="57">
        <f t="shared" si="864"/>
        <v>1152.364356</v>
      </c>
      <c r="FP394" s="50">
        <f t="shared" si="865"/>
        <v>82899.296239999996</v>
      </c>
      <c r="FQ394" s="57">
        <f t="shared" si="866"/>
        <v>48517.949546999997</v>
      </c>
      <c r="FR394" s="57">
        <f t="shared" si="867"/>
        <v>18218.536478999999</v>
      </c>
      <c r="FS394" s="50">
        <f t="shared" si="868"/>
        <v>7965.4004760000007</v>
      </c>
      <c r="FT394" s="57">
        <f t="shared" si="869"/>
        <v>957.67871599999989</v>
      </c>
      <c r="FU394" s="57">
        <f t="shared" si="870"/>
        <v>605.49945300000002</v>
      </c>
      <c r="FV394" s="50">
        <f t="shared" si="871"/>
        <v>33650.554396</v>
      </c>
      <c r="FW394" s="57">
        <f t="shared" si="872"/>
        <v>10195.854162</v>
      </c>
      <c r="FX394" s="57">
        <f t="shared" si="873"/>
        <v>812.67486299999996</v>
      </c>
      <c r="FY394" s="50">
        <f t="shared" si="874"/>
        <v>376357.37686200003</v>
      </c>
      <c r="FZ394" s="57">
        <f t="shared" si="875"/>
        <v>48958.742644999998</v>
      </c>
      <c r="GA394" s="57">
        <f t="shared" si="876"/>
        <v>26427.634076999999</v>
      </c>
      <c r="GB394" s="50">
        <f t="shared" si="877"/>
        <v>1016.3190400000001</v>
      </c>
      <c r="GC394" s="57">
        <f t="shared" si="878"/>
        <v>196.20999799999998</v>
      </c>
      <c r="GD394" s="57">
        <f t="shared" si="879"/>
        <v>21.759933</v>
      </c>
      <c r="GE394" s="50">
        <f t="shared" si="880"/>
        <v>82623.850682000004</v>
      </c>
      <c r="GF394" s="57">
        <f t="shared" si="881"/>
        <v>13567.568074999999</v>
      </c>
      <c r="GG394" s="57">
        <f t="shared" si="882"/>
        <v>2186.938416</v>
      </c>
      <c r="GH394" s="50">
        <f t="shared" si="883"/>
        <v>46657.128292000001</v>
      </c>
      <c r="GI394" s="57">
        <f t="shared" si="884"/>
        <v>5233.2630629999994</v>
      </c>
      <c r="GJ394" s="57">
        <f t="shared" si="885"/>
        <v>3169.5231749999998</v>
      </c>
      <c r="GK394" s="51"/>
    </row>
    <row r="395" spans="1:193" s="45" customFormat="1">
      <c r="A395" s="45" t="s">
        <v>22</v>
      </c>
      <c r="B395" s="46">
        <v>41760</v>
      </c>
      <c r="C395" s="56">
        <v>0.57764800000000005</v>
      </c>
      <c r="D395" s="56">
        <v>0.27068399999999998</v>
      </c>
      <c r="E395" s="56">
        <v>0.13088900000000001</v>
      </c>
      <c r="F395" s="48">
        <v>92151</v>
      </c>
      <c r="G395" s="49">
        <v>127652</v>
      </c>
      <c r="H395" s="49">
        <v>31996</v>
      </c>
      <c r="I395" s="49">
        <v>1425836</v>
      </c>
      <c r="J395" s="48">
        <v>659597</v>
      </c>
      <c r="K395" s="48">
        <v>424826</v>
      </c>
      <c r="L395" s="48">
        <v>170402</v>
      </c>
      <c r="M395" s="49">
        <v>128688</v>
      </c>
      <c r="N395" s="49">
        <v>27728</v>
      </c>
      <c r="O395" s="48">
        <v>301284</v>
      </c>
      <c r="P395" s="49">
        <v>279029</v>
      </c>
      <c r="Q395" s="49">
        <v>84107</v>
      </c>
      <c r="R395" s="48">
        <v>410213</v>
      </c>
      <c r="S395" s="49">
        <v>219320</v>
      </c>
      <c r="T395" s="49">
        <v>64892</v>
      </c>
      <c r="U395" s="48">
        <v>184300</v>
      </c>
      <c r="V395" s="49">
        <v>132581</v>
      </c>
      <c r="W395" s="49">
        <v>62836</v>
      </c>
      <c r="X395" s="48">
        <v>25073</v>
      </c>
      <c r="Y395" s="49">
        <v>24586</v>
      </c>
      <c r="Z395" s="49">
        <v>6359</v>
      </c>
      <c r="AA395" s="48">
        <v>498418</v>
      </c>
      <c r="AB395" s="49">
        <v>386353</v>
      </c>
      <c r="AC395" s="49">
        <v>212000</v>
      </c>
      <c r="AD395" s="48">
        <v>298501</v>
      </c>
      <c r="AE395" s="49">
        <v>505088</v>
      </c>
      <c r="AF395" s="49">
        <v>156776</v>
      </c>
      <c r="AG395" s="48">
        <v>36743</v>
      </c>
      <c r="AH395" s="49">
        <v>31874</v>
      </c>
      <c r="AI395" s="49">
        <v>7674</v>
      </c>
      <c r="AJ395" s="48">
        <v>125654</v>
      </c>
      <c r="AK395" s="49">
        <v>94435</v>
      </c>
      <c r="AL395" s="49">
        <v>14088</v>
      </c>
      <c r="AM395" s="48">
        <v>65847</v>
      </c>
      <c r="AN395" s="49">
        <v>54659</v>
      </c>
      <c r="AO395" s="49">
        <v>9642</v>
      </c>
      <c r="AP395" s="48">
        <v>140514</v>
      </c>
      <c r="AQ395" s="49">
        <v>41055</v>
      </c>
      <c r="AR395" s="49">
        <v>11937</v>
      </c>
      <c r="AS395" s="48">
        <v>279858</v>
      </c>
      <c r="AT395" s="49">
        <v>58801</v>
      </c>
      <c r="AU395" s="49">
        <v>20341</v>
      </c>
      <c r="AV395" s="48">
        <v>123982</v>
      </c>
      <c r="AW395" s="49">
        <v>127262</v>
      </c>
      <c r="AX395" s="49">
        <v>16398</v>
      </c>
      <c r="AY395" s="48">
        <v>162904</v>
      </c>
      <c r="AZ395" s="49">
        <v>126521</v>
      </c>
      <c r="BA395" s="49">
        <v>24270</v>
      </c>
      <c r="BB395" s="48">
        <v>60464</v>
      </c>
      <c r="BC395" s="49">
        <v>45031</v>
      </c>
      <c r="BD395" s="49">
        <v>8059</v>
      </c>
      <c r="BE395" s="48">
        <v>10838</v>
      </c>
      <c r="BF395" s="49">
        <v>11999</v>
      </c>
      <c r="BG395" s="49">
        <v>2732</v>
      </c>
      <c r="BH395" s="50">
        <v>148082</v>
      </c>
      <c r="BI395" s="50">
        <v>99645</v>
      </c>
      <c r="BJ395" s="50">
        <v>28766</v>
      </c>
      <c r="BK395" s="50">
        <v>87210</v>
      </c>
      <c r="BL395" s="50">
        <v>84322</v>
      </c>
      <c r="BM395" s="50">
        <v>21958</v>
      </c>
      <c r="BN395" s="50">
        <v>45215</v>
      </c>
      <c r="BO395" s="50">
        <v>24324</v>
      </c>
      <c r="BP395" s="50">
        <v>20024</v>
      </c>
      <c r="BQ395" s="50">
        <v>263890</v>
      </c>
      <c r="BR395" s="50">
        <v>85664</v>
      </c>
      <c r="BS395" s="50">
        <v>37082</v>
      </c>
      <c r="BT395" s="50">
        <v>48531</v>
      </c>
      <c r="BU395" s="50">
        <v>26728</v>
      </c>
      <c r="BV395" s="50">
        <v>6615</v>
      </c>
      <c r="BW395" s="50">
        <v>150919</v>
      </c>
      <c r="BX395" s="50">
        <v>182152</v>
      </c>
      <c r="BY395" s="50">
        <v>8563</v>
      </c>
      <c r="BZ395" s="50">
        <v>158758</v>
      </c>
      <c r="CA395" s="50">
        <v>132549</v>
      </c>
      <c r="CB395" s="50">
        <v>99953</v>
      </c>
      <c r="CC395" s="50">
        <v>15305</v>
      </c>
      <c r="CD395" s="50">
        <v>6961</v>
      </c>
      <c r="CE395" s="50">
        <v>9729</v>
      </c>
      <c r="CF395" s="50">
        <v>65040</v>
      </c>
      <c r="CG395" s="50">
        <v>36330</v>
      </c>
      <c r="CH395" s="50">
        <v>5884</v>
      </c>
      <c r="CI395" s="50">
        <v>679691</v>
      </c>
      <c r="CJ395" s="50">
        <v>149612</v>
      </c>
      <c r="CK395" s="50">
        <v>155414</v>
      </c>
      <c r="CL395" s="50">
        <v>1814</v>
      </c>
      <c r="CM395" s="50">
        <v>661</v>
      </c>
      <c r="CN395" s="50">
        <v>165</v>
      </c>
      <c r="CO395" s="50">
        <v>157281</v>
      </c>
      <c r="CP395" s="50">
        <v>28588</v>
      </c>
      <c r="CQ395" s="50">
        <v>11210</v>
      </c>
      <c r="CR395" s="50">
        <v>86018</v>
      </c>
      <c r="CS395" s="50">
        <v>16384</v>
      </c>
      <c r="CT395" s="50">
        <v>18777</v>
      </c>
      <c r="CU395" s="51"/>
      <c r="CV395" s="50">
        <f t="shared" si="793"/>
        <v>53230.840848000007</v>
      </c>
      <c r="CW395" s="57">
        <f t="shared" si="794"/>
        <v>34553.353967999996</v>
      </c>
      <c r="CX395" s="57">
        <f t="shared" si="795"/>
        <v>4187.9244440000002</v>
      </c>
      <c r="CY395" s="50">
        <f t="shared" si="796"/>
        <v>823631.31372800004</v>
      </c>
      <c r="CZ395" s="57">
        <f t="shared" si="797"/>
        <v>178542.35434799999</v>
      </c>
      <c r="DA395" s="57">
        <f t="shared" si="798"/>
        <v>55605.050314</v>
      </c>
      <c r="DB395" s="50">
        <f t="shared" si="799"/>
        <v>98432.374496000004</v>
      </c>
      <c r="DC395" s="57">
        <f t="shared" si="800"/>
        <v>34833.782591999996</v>
      </c>
      <c r="DD395" s="57">
        <f t="shared" si="801"/>
        <v>3629.2901919999999</v>
      </c>
      <c r="DE395" s="50">
        <f t="shared" si="802"/>
        <v>174036.10003200002</v>
      </c>
      <c r="DF395" s="57">
        <f t="shared" si="803"/>
        <v>75528.68583599999</v>
      </c>
      <c r="DG395" s="57">
        <f t="shared" si="804"/>
        <v>11008.681123</v>
      </c>
      <c r="DH395" s="50">
        <f t="shared" si="805"/>
        <v>236958.71902400002</v>
      </c>
      <c r="DI395" s="57">
        <f t="shared" si="806"/>
        <v>59366.414879999997</v>
      </c>
      <c r="DJ395" s="57">
        <f t="shared" si="807"/>
        <v>8493.6489880000008</v>
      </c>
      <c r="DK395" s="50">
        <f t="shared" si="808"/>
        <v>106460.5264</v>
      </c>
      <c r="DL395" s="57">
        <f t="shared" si="809"/>
        <v>35887.555403999999</v>
      </c>
      <c r="DM395" s="57">
        <f t="shared" si="810"/>
        <v>8224.541204000001</v>
      </c>
      <c r="DN395" s="50">
        <f t="shared" si="811"/>
        <v>14483.368304000001</v>
      </c>
      <c r="DO395" s="57">
        <f t="shared" si="812"/>
        <v>6655.0368239999998</v>
      </c>
      <c r="DP395" s="57">
        <f t="shared" si="813"/>
        <v>832.32315100000005</v>
      </c>
      <c r="DQ395" s="50">
        <f t="shared" si="814"/>
        <v>287910.16086400003</v>
      </c>
      <c r="DR395" s="57">
        <f t="shared" si="815"/>
        <v>104579.57545199999</v>
      </c>
      <c r="DS395" s="57">
        <f t="shared" si="816"/>
        <v>27748.468000000001</v>
      </c>
      <c r="DT395" s="50">
        <f t="shared" si="817"/>
        <v>172428.50564800002</v>
      </c>
      <c r="DU395" s="57">
        <f t="shared" si="818"/>
        <v>136719.240192</v>
      </c>
      <c r="DV395" s="57">
        <f t="shared" si="819"/>
        <v>20520.253864000002</v>
      </c>
      <c r="DW395" s="50">
        <f t="shared" si="820"/>
        <v>21224.520464000001</v>
      </c>
      <c r="DX395" s="57">
        <f t="shared" si="821"/>
        <v>8627.7818159999988</v>
      </c>
      <c r="DY395" s="57">
        <f t="shared" si="822"/>
        <v>1004.442186</v>
      </c>
      <c r="DZ395" s="50">
        <f t="shared" si="823"/>
        <v>72583.781792000009</v>
      </c>
      <c r="EA395" s="57">
        <f t="shared" si="824"/>
        <v>25562.043539999999</v>
      </c>
      <c r="EB395" s="57">
        <f t="shared" si="825"/>
        <v>1843.964232</v>
      </c>
      <c r="EC395" s="50">
        <f t="shared" si="826"/>
        <v>38036.387856000001</v>
      </c>
      <c r="ED395" s="57">
        <f t="shared" si="827"/>
        <v>14795.316755999998</v>
      </c>
      <c r="EE395" s="57">
        <f t="shared" si="828"/>
        <v>1262.0317380000001</v>
      </c>
      <c r="EF395" s="50">
        <f t="shared" si="829"/>
        <v>81167.631072000004</v>
      </c>
      <c r="EG395" s="57">
        <f t="shared" si="830"/>
        <v>11112.931619999999</v>
      </c>
      <c r="EH395" s="57">
        <f t="shared" si="831"/>
        <v>1562.4219930000002</v>
      </c>
      <c r="EI395" s="50">
        <f t="shared" si="832"/>
        <v>161659.41398400001</v>
      </c>
      <c r="EJ395" s="57">
        <f t="shared" si="833"/>
        <v>15916.489883999999</v>
      </c>
      <c r="EK395" s="57">
        <f t="shared" si="834"/>
        <v>2662.413149</v>
      </c>
      <c r="EL395" s="50">
        <f t="shared" si="835"/>
        <v>71617.95433600001</v>
      </c>
      <c r="EM395" s="57">
        <f t="shared" si="836"/>
        <v>34447.787207999994</v>
      </c>
      <c r="EN395" s="57">
        <f t="shared" si="837"/>
        <v>2146.317822</v>
      </c>
      <c r="EO395" s="50">
        <f t="shared" si="838"/>
        <v>94101.169792000015</v>
      </c>
      <c r="EP395" s="57">
        <f t="shared" si="839"/>
        <v>34247.210363999999</v>
      </c>
      <c r="EQ395" s="57">
        <f t="shared" si="840"/>
        <v>3176.6760300000001</v>
      </c>
      <c r="ER395" s="50">
        <f t="shared" si="841"/>
        <v>34926.908672000005</v>
      </c>
      <c r="ES395" s="57">
        <f t="shared" si="842"/>
        <v>12189.171203999998</v>
      </c>
      <c r="ET395" s="57">
        <f t="shared" si="843"/>
        <v>1054.8344509999999</v>
      </c>
      <c r="EU395" s="50">
        <f t="shared" si="844"/>
        <v>6260.5490240000008</v>
      </c>
      <c r="EV395" s="57">
        <f t="shared" si="845"/>
        <v>3247.9373159999996</v>
      </c>
      <c r="EW395" s="57">
        <f t="shared" si="846"/>
        <v>357.58874800000001</v>
      </c>
      <c r="EX395" s="50">
        <f t="shared" si="847"/>
        <v>85539.27113600001</v>
      </c>
      <c r="EY395" s="57">
        <f t="shared" si="848"/>
        <v>26972.30718</v>
      </c>
      <c r="EZ395" s="57">
        <f t="shared" si="849"/>
        <v>3765.1529740000001</v>
      </c>
      <c r="FA395" s="50">
        <f t="shared" si="850"/>
        <v>50376.682080000006</v>
      </c>
      <c r="FB395" s="57">
        <f t="shared" si="851"/>
        <v>22824.616247999998</v>
      </c>
      <c r="FC395" s="57">
        <f t="shared" si="852"/>
        <v>2874.0606620000003</v>
      </c>
      <c r="FD395" s="50">
        <f t="shared" si="853"/>
        <v>26118.354320000002</v>
      </c>
      <c r="FE395" s="57">
        <f t="shared" si="854"/>
        <v>6584.1176159999995</v>
      </c>
      <c r="FF395" s="57">
        <f t="shared" si="855"/>
        <v>2620.9213359999999</v>
      </c>
      <c r="FG395" s="50">
        <f t="shared" si="856"/>
        <v>152435.53072000001</v>
      </c>
      <c r="FH395" s="57">
        <f t="shared" si="857"/>
        <v>23187.874175999998</v>
      </c>
      <c r="FI395" s="57">
        <f t="shared" si="858"/>
        <v>4853.6258980000002</v>
      </c>
      <c r="FJ395" s="50">
        <f t="shared" si="859"/>
        <v>28033.835088000003</v>
      </c>
      <c r="FK395" s="57">
        <f t="shared" si="860"/>
        <v>7234.8419519999998</v>
      </c>
      <c r="FL395" s="57">
        <f t="shared" si="861"/>
        <v>865.830735</v>
      </c>
      <c r="FM395" s="50">
        <f t="shared" si="862"/>
        <v>87178.058512000003</v>
      </c>
      <c r="FN395" s="57">
        <f t="shared" si="863"/>
        <v>49305.631967999994</v>
      </c>
      <c r="FO395" s="57">
        <f t="shared" si="864"/>
        <v>1120.8025070000001</v>
      </c>
      <c r="FP395" s="50">
        <f t="shared" si="865"/>
        <v>91706.241184000013</v>
      </c>
      <c r="FQ395" s="57">
        <f t="shared" si="866"/>
        <v>35878.893515999996</v>
      </c>
      <c r="FR395" s="57">
        <f t="shared" si="867"/>
        <v>13082.748217</v>
      </c>
      <c r="FS395" s="50">
        <f t="shared" si="868"/>
        <v>8840.9026400000002</v>
      </c>
      <c r="FT395" s="57">
        <f t="shared" si="869"/>
        <v>1884.2313239999999</v>
      </c>
      <c r="FU395" s="57">
        <f t="shared" si="870"/>
        <v>1273.419081</v>
      </c>
      <c r="FV395" s="50">
        <f t="shared" si="871"/>
        <v>37570.225920000004</v>
      </c>
      <c r="FW395" s="57">
        <f t="shared" si="872"/>
        <v>9833.9497199999987</v>
      </c>
      <c r="FX395" s="57">
        <f t="shared" si="873"/>
        <v>770.15087600000004</v>
      </c>
      <c r="FY395" s="50">
        <f t="shared" si="874"/>
        <v>392622.14676800004</v>
      </c>
      <c r="FZ395" s="57">
        <f t="shared" si="875"/>
        <v>40497.574607999995</v>
      </c>
      <c r="GA395" s="57">
        <f t="shared" si="876"/>
        <v>20341.983046000001</v>
      </c>
      <c r="GB395" s="50">
        <f t="shared" si="877"/>
        <v>1047.853472</v>
      </c>
      <c r="GC395" s="57">
        <f t="shared" si="878"/>
        <v>178.922124</v>
      </c>
      <c r="GD395" s="57">
        <f t="shared" si="879"/>
        <v>21.596685000000001</v>
      </c>
      <c r="GE395" s="50">
        <f t="shared" si="880"/>
        <v>90853.055088000008</v>
      </c>
      <c r="GF395" s="57">
        <f t="shared" si="881"/>
        <v>7738.3141919999998</v>
      </c>
      <c r="GG395" s="57">
        <f t="shared" si="882"/>
        <v>1467.2656899999999</v>
      </c>
      <c r="GH395" s="50">
        <f t="shared" si="883"/>
        <v>49688.125664000007</v>
      </c>
      <c r="GI395" s="57">
        <f t="shared" si="884"/>
        <v>4434.8866559999997</v>
      </c>
      <c r="GJ395" s="57">
        <f t="shared" si="885"/>
        <v>2457.702753</v>
      </c>
      <c r="GK395" s="51"/>
    </row>
    <row r="396" spans="1:193" s="45" customFormat="1">
      <c r="A396" s="45" t="s">
        <v>22</v>
      </c>
      <c r="B396" s="46">
        <v>41759</v>
      </c>
      <c r="C396" s="56">
        <v>0.59017600000000003</v>
      </c>
      <c r="D396" s="56">
        <v>0.26613300000000001</v>
      </c>
      <c r="E396" s="56">
        <v>0.122041</v>
      </c>
      <c r="F396" s="48">
        <v>126100</v>
      </c>
      <c r="G396" s="49">
        <v>178984</v>
      </c>
      <c r="H396" s="49">
        <v>37677</v>
      </c>
      <c r="I396" s="49">
        <f t="shared" ref="I396:I401" si="887">I395</f>
        <v>1425836</v>
      </c>
      <c r="J396" s="48">
        <v>614117</v>
      </c>
      <c r="K396" s="48">
        <v>368890</v>
      </c>
      <c r="L396" s="48">
        <v>171934</v>
      </c>
      <c r="M396" s="49">
        <v>128836</v>
      </c>
      <c r="N396" s="49">
        <v>25963</v>
      </c>
      <c r="O396" s="48">
        <v>344572</v>
      </c>
      <c r="P396" s="49">
        <v>330892</v>
      </c>
      <c r="Q396" s="49">
        <v>93025</v>
      </c>
      <c r="R396" s="48">
        <v>422877</v>
      </c>
      <c r="S396" s="49">
        <v>228166</v>
      </c>
      <c r="T396" s="49">
        <v>62097</v>
      </c>
      <c r="U396" s="48">
        <v>181147</v>
      </c>
      <c r="V396" s="49">
        <v>123482</v>
      </c>
      <c r="W396" s="49">
        <v>55890</v>
      </c>
      <c r="X396" s="48">
        <v>28085</v>
      </c>
      <c r="Y396" s="49">
        <v>27553</v>
      </c>
      <c r="Z396" s="49">
        <v>6834</v>
      </c>
      <c r="AA396" s="48">
        <v>449772</v>
      </c>
      <c r="AB396" s="49">
        <v>349670</v>
      </c>
      <c r="AC396" s="49">
        <v>174978</v>
      </c>
      <c r="AD396" s="48">
        <v>264876</v>
      </c>
      <c r="AE396" s="49">
        <v>455629</v>
      </c>
      <c r="AF396" s="49">
        <v>126564</v>
      </c>
      <c r="AG396" s="48">
        <v>41731</v>
      </c>
      <c r="AH396" s="49">
        <v>37737</v>
      </c>
      <c r="AI396" s="49">
        <v>8603</v>
      </c>
      <c r="AJ396" s="48">
        <v>136105</v>
      </c>
      <c r="AK396" s="49">
        <v>100759</v>
      </c>
      <c r="AL396" s="49">
        <v>14531</v>
      </c>
      <c r="AM396" s="48">
        <v>80711</v>
      </c>
      <c r="AN396" s="49">
        <v>58916</v>
      </c>
      <c r="AO396" s="49">
        <v>10128</v>
      </c>
      <c r="AP396" s="48">
        <v>132240</v>
      </c>
      <c r="AQ396" s="49">
        <v>38669</v>
      </c>
      <c r="AR396" s="49">
        <v>9965</v>
      </c>
      <c r="AS396" s="48">
        <v>237853</v>
      </c>
      <c r="AT396" s="49">
        <v>50309</v>
      </c>
      <c r="AU396" s="49">
        <v>16454</v>
      </c>
      <c r="AV396" s="48">
        <v>111968</v>
      </c>
      <c r="AW396" s="49">
        <v>112251</v>
      </c>
      <c r="AX396" s="49">
        <v>13417</v>
      </c>
      <c r="AY396" s="48">
        <v>126131</v>
      </c>
      <c r="AZ396" s="49">
        <v>111205</v>
      </c>
      <c r="BA396" s="49">
        <v>19530</v>
      </c>
      <c r="BB396" s="48">
        <v>54440</v>
      </c>
      <c r="BC396" s="49">
        <v>43365</v>
      </c>
      <c r="BD396" s="49">
        <v>7398</v>
      </c>
      <c r="BE396" s="48">
        <v>12420</v>
      </c>
      <c r="BF396" s="49">
        <v>14705</v>
      </c>
      <c r="BG396" s="49">
        <v>3017</v>
      </c>
      <c r="BH396" s="50">
        <v>189338</v>
      </c>
      <c r="BI396" s="50">
        <v>111332</v>
      </c>
      <c r="BJ396" s="50">
        <v>30677</v>
      </c>
      <c r="BK396" s="50">
        <v>162283</v>
      </c>
      <c r="BL396" s="50">
        <v>86255</v>
      </c>
      <c r="BM396" s="50">
        <v>21656</v>
      </c>
      <c r="BN396" s="50">
        <v>39163</v>
      </c>
      <c r="BO396" s="50">
        <v>18731</v>
      </c>
      <c r="BP396" s="50">
        <v>18031</v>
      </c>
      <c r="BQ396" s="50">
        <v>216601</v>
      </c>
      <c r="BR396" s="50">
        <v>61539</v>
      </c>
      <c r="BS396" s="50">
        <v>31275</v>
      </c>
      <c r="BT396" s="50">
        <v>48744</v>
      </c>
      <c r="BU396" s="50">
        <v>24782</v>
      </c>
      <c r="BV396" s="50">
        <v>6340</v>
      </c>
      <c r="BW396" s="50">
        <v>128209</v>
      </c>
      <c r="BX396" s="50">
        <v>191825</v>
      </c>
      <c r="BY396" s="50">
        <v>7535</v>
      </c>
      <c r="BZ396" s="50">
        <v>139261</v>
      </c>
      <c r="CA396" s="50">
        <v>86315</v>
      </c>
      <c r="CB396" s="50">
        <v>66836</v>
      </c>
      <c r="CC396" s="50">
        <v>25649</v>
      </c>
      <c r="CD396" s="50">
        <v>7393</v>
      </c>
      <c r="CE396" s="50">
        <v>8658</v>
      </c>
      <c r="CF396" s="50">
        <v>62876</v>
      </c>
      <c r="CG396" s="50">
        <v>41923</v>
      </c>
      <c r="CH396" s="50">
        <v>5605</v>
      </c>
      <c r="CI396" s="50">
        <v>581654</v>
      </c>
      <c r="CJ396" s="50">
        <v>116927</v>
      </c>
      <c r="CK396" s="50">
        <v>111868</v>
      </c>
      <c r="CL396" s="50">
        <v>2676</v>
      </c>
      <c r="CM396" s="50">
        <v>734</v>
      </c>
      <c r="CN396" s="50">
        <v>448</v>
      </c>
      <c r="CO396" s="50">
        <v>101926</v>
      </c>
      <c r="CP396" s="50">
        <v>19844</v>
      </c>
      <c r="CQ396" s="50">
        <v>8329</v>
      </c>
      <c r="CR396" s="50">
        <v>74409</v>
      </c>
      <c r="CS396" s="50">
        <v>15262</v>
      </c>
      <c r="CT396" s="50">
        <v>15542</v>
      </c>
      <c r="CU396" s="51"/>
      <c r="CV396" s="50">
        <f t="shared" si="793"/>
        <v>74421.193599999999</v>
      </c>
      <c r="CW396" s="57">
        <f t="shared" si="794"/>
        <v>47633.548871999999</v>
      </c>
      <c r="CX396" s="57">
        <f t="shared" si="795"/>
        <v>4598.1387569999997</v>
      </c>
      <c r="CY396" s="50">
        <f t="shared" si="796"/>
        <v>841494.18713600002</v>
      </c>
      <c r="CZ396" s="57">
        <f t="shared" si="797"/>
        <v>163436.79956099999</v>
      </c>
      <c r="DA396" s="57">
        <f t="shared" si="798"/>
        <v>45019.704489999996</v>
      </c>
      <c r="DB396" s="50">
        <f t="shared" si="799"/>
        <v>101471.32038400001</v>
      </c>
      <c r="DC396" s="57">
        <f t="shared" si="800"/>
        <v>34287.511188000004</v>
      </c>
      <c r="DD396" s="57">
        <f t="shared" si="801"/>
        <v>3168.550483</v>
      </c>
      <c r="DE396" s="50">
        <f t="shared" si="802"/>
        <v>203358.12467200001</v>
      </c>
      <c r="DF396" s="57">
        <f t="shared" si="803"/>
        <v>88061.280635999996</v>
      </c>
      <c r="DG396" s="57">
        <f t="shared" si="804"/>
        <v>11352.864024999999</v>
      </c>
      <c r="DH396" s="50">
        <f t="shared" si="805"/>
        <v>249571.856352</v>
      </c>
      <c r="DI396" s="57">
        <f t="shared" si="806"/>
        <v>60722.502078000005</v>
      </c>
      <c r="DJ396" s="57">
        <f t="shared" si="807"/>
        <v>7578.3799769999996</v>
      </c>
      <c r="DK396" s="50">
        <f t="shared" si="808"/>
        <v>106908.61187200001</v>
      </c>
      <c r="DL396" s="57">
        <f t="shared" si="809"/>
        <v>32862.635106000002</v>
      </c>
      <c r="DM396" s="57">
        <f t="shared" si="810"/>
        <v>6820.8714899999995</v>
      </c>
      <c r="DN396" s="50">
        <f t="shared" si="811"/>
        <v>16575.092960000002</v>
      </c>
      <c r="DO396" s="57">
        <f t="shared" si="812"/>
        <v>7332.762549</v>
      </c>
      <c r="DP396" s="57">
        <f t="shared" si="813"/>
        <v>834.02819399999998</v>
      </c>
      <c r="DQ396" s="50">
        <f t="shared" si="814"/>
        <v>265444.63987200003</v>
      </c>
      <c r="DR396" s="57">
        <f t="shared" si="815"/>
        <v>93058.726110000003</v>
      </c>
      <c r="DS396" s="57">
        <f t="shared" si="816"/>
        <v>21354.490097999998</v>
      </c>
      <c r="DT396" s="50">
        <f t="shared" si="817"/>
        <v>156323.45817600001</v>
      </c>
      <c r="DU396" s="57">
        <f t="shared" si="818"/>
        <v>121257.91265700001</v>
      </c>
      <c r="DV396" s="57">
        <f t="shared" si="819"/>
        <v>15445.997124</v>
      </c>
      <c r="DW396" s="50">
        <f t="shared" si="820"/>
        <v>24628.634656000002</v>
      </c>
      <c r="DX396" s="57">
        <f t="shared" si="821"/>
        <v>10043.061021</v>
      </c>
      <c r="DY396" s="57">
        <f t="shared" si="822"/>
        <v>1049.918723</v>
      </c>
      <c r="DZ396" s="50">
        <f t="shared" si="823"/>
        <v>80325.904479999997</v>
      </c>
      <c r="EA396" s="57">
        <f t="shared" si="824"/>
        <v>26815.294947000002</v>
      </c>
      <c r="EB396" s="57">
        <f t="shared" si="825"/>
        <v>1773.3777709999999</v>
      </c>
      <c r="EC396" s="50">
        <f t="shared" si="826"/>
        <v>47633.695136000002</v>
      </c>
      <c r="ED396" s="57">
        <f t="shared" si="827"/>
        <v>15679.491828</v>
      </c>
      <c r="EE396" s="57">
        <f t="shared" si="828"/>
        <v>1236.031248</v>
      </c>
      <c r="EF396" s="50">
        <f t="shared" si="829"/>
        <v>78044.874240000005</v>
      </c>
      <c r="EG396" s="57">
        <f t="shared" si="830"/>
        <v>10291.096977000001</v>
      </c>
      <c r="EH396" s="57">
        <f t="shared" si="831"/>
        <v>1216.138565</v>
      </c>
      <c r="EI396" s="50">
        <f t="shared" si="832"/>
        <v>140375.132128</v>
      </c>
      <c r="EJ396" s="57">
        <f t="shared" si="833"/>
        <v>13388.885097</v>
      </c>
      <c r="EK396" s="57">
        <f t="shared" si="834"/>
        <v>2008.0626139999999</v>
      </c>
      <c r="EL396" s="50">
        <f t="shared" si="835"/>
        <v>66080.826368000009</v>
      </c>
      <c r="EM396" s="57">
        <f t="shared" si="836"/>
        <v>29873.695383000002</v>
      </c>
      <c r="EN396" s="57">
        <f t="shared" si="837"/>
        <v>1637.4240969999998</v>
      </c>
      <c r="EO396" s="50">
        <f t="shared" si="838"/>
        <v>74439.489056000006</v>
      </c>
      <c r="EP396" s="57">
        <f t="shared" si="839"/>
        <v>29595.320265000002</v>
      </c>
      <c r="EQ396" s="57">
        <f t="shared" si="840"/>
        <v>2383.4607299999998</v>
      </c>
      <c r="ER396" s="50">
        <f t="shared" si="841"/>
        <v>32129.18144</v>
      </c>
      <c r="ES396" s="57">
        <f t="shared" si="842"/>
        <v>11540.857545000001</v>
      </c>
      <c r="ET396" s="57">
        <f t="shared" si="843"/>
        <v>902.85931800000003</v>
      </c>
      <c r="EU396" s="50">
        <f t="shared" si="844"/>
        <v>7329.9859200000001</v>
      </c>
      <c r="EV396" s="57">
        <f t="shared" si="845"/>
        <v>3913.4857649999999</v>
      </c>
      <c r="EW396" s="57">
        <f t="shared" si="846"/>
        <v>368.19769700000001</v>
      </c>
      <c r="EX396" s="50">
        <f t="shared" si="847"/>
        <v>111742.74348800001</v>
      </c>
      <c r="EY396" s="57">
        <f t="shared" si="848"/>
        <v>29629.119156000001</v>
      </c>
      <c r="EZ396" s="57">
        <f t="shared" si="849"/>
        <v>3743.8517569999999</v>
      </c>
      <c r="FA396" s="50">
        <f t="shared" si="850"/>
        <v>95775.531808</v>
      </c>
      <c r="FB396" s="57">
        <f t="shared" si="851"/>
        <v>22955.301915</v>
      </c>
      <c r="FC396" s="57">
        <f t="shared" si="852"/>
        <v>2642.9198959999999</v>
      </c>
      <c r="FD396" s="50">
        <f t="shared" si="853"/>
        <v>23113.062688000002</v>
      </c>
      <c r="FE396" s="57">
        <f t="shared" si="854"/>
        <v>4984.9372229999999</v>
      </c>
      <c r="FF396" s="57">
        <f t="shared" si="855"/>
        <v>2200.5212710000001</v>
      </c>
      <c r="FG396" s="50">
        <f t="shared" si="856"/>
        <v>127832.71177600001</v>
      </c>
      <c r="FH396" s="57">
        <f t="shared" si="857"/>
        <v>16377.558687000001</v>
      </c>
      <c r="FI396" s="57">
        <f t="shared" si="858"/>
        <v>3816.8322749999998</v>
      </c>
      <c r="FJ396" s="50">
        <f t="shared" si="859"/>
        <v>28767.538944</v>
      </c>
      <c r="FK396" s="57">
        <f t="shared" si="860"/>
        <v>6595.3080060000002</v>
      </c>
      <c r="FL396" s="57">
        <f t="shared" si="861"/>
        <v>773.73993999999993</v>
      </c>
      <c r="FM396" s="50">
        <f t="shared" si="862"/>
        <v>75665.874784</v>
      </c>
      <c r="FN396" s="57">
        <f t="shared" si="863"/>
        <v>51050.962725000005</v>
      </c>
      <c r="FO396" s="57">
        <f t="shared" si="864"/>
        <v>919.578935</v>
      </c>
      <c r="FP396" s="50">
        <f t="shared" si="865"/>
        <v>82188.499936000007</v>
      </c>
      <c r="FQ396" s="57">
        <f t="shared" si="866"/>
        <v>22971.269895000001</v>
      </c>
      <c r="FR396" s="57">
        <f t="shared" si="867"/>
        <v>8156.7322759999997</v>
      </c>
      <c r="FS396" s="50">
        <f t="shared" si="868"/>
        <v>15137.424224</v>
      </c>
      <c r="FT396" s="57">
        <f t="shared" si="869"/>
        <v>1967.5212690000001</v>
      </c>
      <c r="FU396" s="57">
        <f t="shared" si="870"/>
        <v>1056.6309779999999</v>
      </c>
      <c r="FV396" s="50">
        <f t="shared" si="871"/>
        <v>37107.906176000004</v>
      </c>
      <c r="FW396" s="57">
        <f t="shared" si="872"/>
        <v>11157.093759000001</v>
      </c>
      <c r="FX396" s="57">
        <f t="shared" si="873"/>
        <v>684.039805</v>
      </c>
      <c r="FY396" s="50">
        <f t="shared" si="874"/>
        <v>343278.23110400001</v>
      </c>
      <c r="FZ396" s="57">
        <f t="shared" si="875"/>
        <v>31118.133291000002</v>
      </c>
      <c r="GA396" s="57">
        <f t="shared" si="876"/>
        <v>13652.482587999999</v>
      </c>
      <c r="GB396" s="50">
        <f t="shared" si="877"/>
        <v>1579.310976</v>
      </c>
      <c r="GC396" s="57">
        <f t="shared" si="878"/>
        <v>195.341622</v>
      </c>
      <c r="GD396" s="57">
        <f t="shared" si="879"/>
        <v>54.674368000000001</v>
      </c>
      <c r="GE396" s="50">
        <f t="shared" si="880"/>
        <v>60154.278976000001</v>
      </c>
      <c r="GF396" s="57">
        <f t="shared" si="881"/>
        <v>5281.1432519999998</v>
      </c>
      <c r="GG396" s="57">
        <f t="shared" si="882"/>
        <v>1016.4794889999999</v>
      </c>
      <c r="GH396" s="50">
        <f t="shared" si="883"/>
        <v>43914.405984000005</v>
      </c>
      <c r="GI396" s="57">
        <f t="shared" si="884"/>
        <v>4061.7218459999999</v>
      </c>
      <c r="GJ396" s="57">
        <f t="shared" si="885"/>
        <v>1896.7612219999999</v>
      </c>
      <c r="GK396" s="51"/>
    </row>
    <row r="397" spans="1:193" s="45" customFormat="1">
      <c r="A397" s="45" t="s">
        <v>22</v>
      </c>
      <c r="B397" s="46">
        <v>41758</v>
      </c>
      <c r="C397" s="56">
        <v>0.59702999999999995</v>
      </c>
      <c r="D397" s="56">
        <v>0.26011400000000001</v>
      </c>
      <c r="E397" s="56">
        <v>0.115619</v>
      </c>
      <c r="F397" s="48">
        <v>144460</v>
      </c>
      <c r="G397" s="49">
        <v>201512</v>
      </c>
      <c r="H397" s="49">
        <v>44604</v>
      </c>
      <c r="I397" s="49">
        <f t="shared" si="887"/>
        <v>1425836</v>
      </c>
      <c r="J397" s="48">
        <v>640949</v>
      </c>
      <c r="K397" s="48">
        <v>368045</v>
      </c>
      <c r="L397" s="48">
        <v>180803</v>
      </c>
      <c r="M397" s="49">
        <v>135525</v>
      </c>
      <c r="N397" s="49">
        <v>27664</v>
      </c>
      <c r="O397" s="48">
        <v>361049</v>
      </c>
      <c r="P397" s="49">
        <v>345127</v>
      </c>
      <c r="Q397" s="49">
        <v>93445</v>
      </c>
      <c r="R397" s="48">
        <v>434779</v>
      </c>
      <c r="S397" s="49">
        <v>236950</v>
      </c>
      <c r="T397" s="49">
        <v>64531</v>
      </c>
      <c r="U397" s="48">
        <v>186279</v>
      </c>
      <c r="V397" s="49">
        <v>127671</v>
      </c>
      <c r="W397" s="49">
        <v>54788</v>
      </c>
      <c r="X397" s="48">
        <v>30764</v>
      </c>
      <c r="Y397" s="49">
        <v>31205</v>
      </c>
      <c r="Z397" s="49">
        <v>7531</v>
      </c>
      <c r="AA397" s="48">
        <v>433598</v>
      </c>
      <c r="AB397" s="49">
        <v>347011</v>
      </c>
      <c r="AC397" s="49">
        <v>170781</v>
      </c>
      <c r="AD397" s="48">
        <v>271294</v>
      </c>
      <c r="AE397" s="49">
        <v>475154</v>
      </c>
      <c r="AF397" s="49">
        <v>127189</v>
      </c>
      <c r="AG397" s="48">
        <v>43359</v>
      </c>
      <c r="AH397" s="49">
        <v>38046</v>
      </c>
      <c r="AI397" s="49">
        <v>8776</v>
      </c>
      <c r="AJ397" s="48">
        <v>142558</v>
      </c>
      <c r="AK397" s="49">
        <v>98274</v>
      </c>
      <c r="AL397" s="49">
        <v>14337</v>
      </c>
      <c r="AM397" s="48">
        <v>92924</v>
      </c>
      <c r="AN397" s="49">
        <v>58935</v>
      </c>
      <c r="AO397" s="49">
        <v>11261</v>
      </c>
      <c r="AP397" s="48">
        <v>140672</v>
      </c>
      <c r="AQ397" s="49">
        <v>39574</v>
      </c>
      <c r="AR397" s="49">
        <v>9716</v>
      </c>
      <c r="AS397" s="48">
        <v>271664</v>
      </c>
      <c r="AT397" s="49">
        <v>62537</v>
      </c>
      <c r="AU397" s="49">
        <v>19731</v>
      </c>
      <c r="AV397" s="48">
        <v>113840</v>
      </c>
      <c r="AW397" s="49">
        <v>115897</v>
      </c>
      <c r="AX397" s="49">
        <v>13324</v>
      </c>
      <c r="AY397" s="48">
        <v>113862</v>
      </c>
      <c r="AZ397" s="49">
        <v>99489</v>
      </c>
      <c r="BA397" s="49">
        <v>17487</v>
      </c>
      <c r="BB397" s="48">
        <v>49110</v>
      </c>
      <c r="BC397" s="49">
        <v>37289</v>
      </c>
      <c r="BD397" s="49">
        <v>6581</v>
      </c>
      <c r="BE397" s="48">
        <v>13467</v>
      </c>
      <c r="BF397" s="49">
        <v>15440</v>
      </c>
      <c r="BG397" s="49">
        <v>3171</v>
      </c>
      <c r="BH397" s="50">
        <v>215260</v>
      </c>
      <c r="BI397" s="50">
        <v>114885</v>
      </c>
      <c r="BJ397" s="50">
        <v>31807</v>
      </c>
      <c r="BK397" s="50">
        <v>163767</v>
      </c>
      <c r="BL397" s="50">
        <v>81580</v>
      </c>
      <c r="BM397" s="50">
        <v>18785</v>
      </c>
      <c r="BN397" s="50">
        <v>38211</v>
      </c>
      <c r="BO397" s="50">
        <v>16655</v>
      </c>
      <c r="BP397" s="50">
        <v>19214</v>
      </c>
      <c r="BQ397" s="50">
        <v>189718</v>
      </c>
      <c r="BR397" s="50">
        <v>60239</v>
      </c>
      <c r="BS397" s="50">
        <v>28783</v>
      </c>
      <c r="BT397" s="50">
        <v>51051</v>
      </c>
      <c r="BU397" s="50">
        <v>26807</v>
      </c>
      <c r="BV397" s="50">
        <v>6061</v>
      </c>
      <c r="BW397" s="50">
        <v>119391</v>
      </c>
      <c r="BX397" s="50">
        <v>200774</v>
      </c>
      <c r="BY397" s="50">
        <v>6482</v>
      </c>
      <c r="BZ397" s="50">
        <v>120699</v>
      </c>
      <c r="CA397" s="50">
        <v>81319</v>
      </c>
      <c r="CB397" s="50">
        <v>60898</v>
      </c>
      <c r="CC397" s="50">
        <v>25100</v>
      </c>
      <c r="CD397" s="50">
        <v>7300</v>
      </c>
      <c r="CE397" s="50">
        <v>9254</v>
      </c>
      <c r="CF397" s="50">
        <v>71334</v>
      </c>
      <c r="CG397" s="50">
        <v>45181</v>
      </c>
      <c r="CH397" s="50">
        <v>6498</v>
      </c>
      <c r="CI397" s="50">
        <v>517048</v>
      </c>
      <c r="CJ397" s="50">
        <v>120142</v>
      </c>
      <c r="CK397" s="50">
        <v>109542</v>
      </c>
      <c r="CL397" s="50">
        <v>3750</v>
      </c>
      <c r="CM397" s="50">
        <v>1406</v>
      </c>
      <c r="CN397" s="50">
        <v>404</v>
      </c>
      <c r="CO397" s="50">
        <v>73966</v>
      </c>
      <c r="CP397" s="50">
        <v>19284</v>
      </c>
      <c r="CQ397" s="50">
        <v>7670</v>
      </c>
      <c r="CR397" s="50">
        <v>62551</v>
      </c>
      <c r="CS397" s="50">
        <v>14740</v>
      </c>
      <c r="CT397" s="50">
        <v>15222</v>
      </c>
      <c r="CU397" s="51"/>
      <c r="CV397" s="50">
        <f t="shared" si="793"/>
        <v>86246.953799999988</v>
      </c>
      <c r="CW397" s="57">
        <f t="shared" si="794"/>
        <v>52416.092368000005</v>
      </c>
      <c r="CX397" s="57">
        <f t="shared" si="795"/>
        <v>5157.0698759999996</v>
      </c>
      <c r="CY397" s="50">
        <f t="shared" si="796"/>
        <v>851266.86707999988</v>
      </c>
      <c r="CZ397" s="57">
        <f t="shared" si="797"/>
        <v>166719.80818600001</v>
      </c>
      <c r="DA397" s="57">
        <f t="shared" si="798"/>
        <v>42552.994854999997</v>
      </c>
      <c r="DB397" s="50">
        <f t="shared" si="799"/>
        <v>107944.81508999999</v>
      </c>
      <c r="DC397" s="57">
        <f t="shared" si="800"/>
        <v>35251.949850000005</v>
      </c>
      <c r="DD397" s="57">
        <f t="shared" si="801"/>
        <v>3198.4840159999999</v>
      </c>
      <c r="DE397" s="50">
        <f t="shared" si="802"/>
        <v>215557.08446999997</v>
      </c>
      <c r="DF397" s="57">
        <f t="shared" si="803"/>
        <v>89772.364478000003</v>
      </c>
      <c r="DG397" s="57">
        <f t="shared" si="804"/>
        <v>10804.017454999999</v>
      </c>
      <c r="DH397" s="50">
        <f t="shared" si="805"/>
        <v>259576.10636999996</v>
      </c>
      <c r="DI397" s="57">
        <f t="shared" si="806"/>
        <v>61634.012300000002</v>
      </c>
      <c r="DJ397" s="57">
        <f t="shared" si="807"/>
        <v>7461.0096889999995</v>
      </c>
      <c r="DK397" s="50">
        <f t="shared" si="808"/>
        <v>111214.15136999999</v>
      </c>
      <c r="DL397" s="57">
        <f t="shared" si="809"/>
        <v>33209.014494000003</v>
      </c>
      <c r="DM397" s="57">
        <f t="shared" si="810"/>
        <v>6334.5337719999998</v>
      </c>
      <c r="DN397" s="50">
        <f t="shared" si="811"/>
        <v>18367.030919999997</v>
      </c>
      <c r="DO397" s="57">
        <f t="shared" si="812"/>
        <v>8116.8573700000006</v>
      </c>
      <c r="DP397" s="57">
        <f t="shared" si="813"/>
        <v>870.72668899999996</v>
      </c>
      <c r="DQ397" s="50">
        <f t="shared" si="814"/>
        <v>258871.01393999998</v>
      </c>
      <c r="DR397" s="57">
        <f t="shared" si="815"/>
        <v>90262.419254000008</v>
      </c>
      <c r="DS397" s="57">
        <f t="shared" si="816"/>
        <v>19745.528439000002</v>
      </c>
      <c r="DT397" s="50">
        <f t="shared" si="817"/>
        <v>161970.65681999997</v>
      </c>
      <c r="DU397" s="57">
        <f t="shared" si="818"/>
        <v>123594.20755600001</v>
      </c>
      <c r="DV397" s="57">
        <f t="shared" si="819"/>
        <v>14705.464991000001</v>
      </c>
      <c r="DW397" s="50">
        <f t="shared" si="820"/>
        <v>25886.623769999998</v>
      </c>
      <c r="DX397" s="57">
        <f t="shared" si="821"/>
        <v>9896.2972440000012</v>
      </c>
      <c r="DY397" s="57">
        <f t="shared" si="822"/>
        <v>1014.672344</v>
      </c>
      <c r="DZ397" s="50">
        <f t="shared" si="823"/>
        <v>85111.40273999999</v>
      </c>
      <c r="EA397" s="57">
        <f t="shared" si="824"/>
        <v>25562.443236000003</v>
      </c>
      <c r="EB397" s="57">
        <f t="shared" si="825"/>
        <v>1657.6296030000001</v>
      </c>
      <c r="EC397" s="50">
        <f t="shared" si="826"/>
        <v>55478.415719999997</v>
      </c>
      <c r="ED397" s="57">
        <f t="shared" si="827"/>
        <v>15329.818590000001</v>
      </c>
      <c r="EE397" s="57">
        <f t="shared" si="828"/>
        <v>1301.985559</v>
      </c>
      <c r="EF397" s="50">
        <f t="shared" si="829"/>
        <v>83985.404159999991</v>
      </c>
      <c r="EG397" s="57">
        <f t="shared" si="830"/>
        <v>10293.751436</v>
      </c>
      <c r="EH397" s="57">
        <f t="shared" si="831"/>
        <v>1123.354204</v>
      </c>
      <c r="EI397" s="50">
        <f t="shared" si="832"/>
        <v>162191.55791999999</v>
      </c>
      <c r="EJ397" s="57">
        <f t="shared" si="833"/>
        <v>16266.749218000001</v>
      </c>
      <c r="EK397" s="57">
        <f t="shared" si="834"/>
        <v>2281.2784889999998</v>
      </c>
      <c r="EL397" s="50">
        <f t="shared" si="835"/>
        <v>67965.895199999999</v>
      </c>
      <c r="EM397" s="57">
        <f t="shared" si="836"/>
        <v>30146.432258000001</v>
      </c>
      <c r="EN397" s="57">
        <f t="shared" si="837"/>
        <v>1540.507556</v>
      </c>
      <c r="EO397" s="50">
        <f t="shared" si="838"/>
        <v>67979.029859999995</v>
      </c>
      <c r="EP397" s="57">
        <f t="shared" si="839"/>
        <v>25878.481746000001</v>
      </c>
      <c r="EQ397" s="57">
        <f t="shared" si="840"/>
        <v>2021.8294530000001</v>
      </c>
      <c r="ER397" s="50">
        <f t="shared" si="841"/>
        <v>29320.143299999996</v>
      </c>
      <c r="ES397" s="57">
        <f t="shared" si="842"/>
        <v>9699.3909460000013</v>
      </c>
      <c r="ET397" s="57">
        <f t="shared" si="843"/>
        <v>760.88863900000001</v>
      </c>
      <c r="EU397" s="50">
        <f t="shared" si="844"/>
        <v>8040.2030099999993</v>
      </c>
      <c r="EV397" s="57">
        <f t="shared" si="845"/>
        <v>4016.1601600000004</v>
      </c>
      <c r="EW397" s="57">
        <f t="shared" si="846"/>
        <v>366.62784900000003</v>
      </c>
      <c r="EX397" s="50">
        <f t="shared" si="847"/>
        <v>128516.67779999999</v>
      </c>
      <c r="EY397" s="57">
        <f t="shared" si="848"/>
        <v>29883.196890000003</v>
      </c>
      <c r="EZ397" s="57">
        <f t="shared" si="849"/>
        <v>3677.4935329999998</v>
      </c>
      <c r="FA397" s="50">
        <f t="shared" si="850"/>
        <v>97773.812009999994</v>
      </c>
      <c r="FB397" s="57">
        <f t="shared" si="851"/>
        <v>21220.100119999999</v>
      </c>
      <c r="FC397" s="57">
        <f t="shared" si="852"/>
        <v>2171.9029150000001</v>
      </c>
      <c r="FD397" s="50">
        <f t="shared" si="853"/>
        <v>22813.113329999996</v>
      </c>
      <c r="FE397" s="57">
        <f t="shared" si="854"/>
        <v>4332.1986699999998</v>
      </c>
      <c r="FF397" s="57">
        <f t="shared" si="855"/>
        <v>2221.5034660000001</v>
      </c>
      <c r="FG397" s="50">
        <f t="shared" si="856"/>
        <v>113267.33753999999</v>
      </c>
      <c r="FH397" s="57">
        <f t="shared" si="857"/>
        <v>15669.007246000001</v>
      </c>
      <c r="FI397" s="57">
        <f t="shared" si="858"/>
        <v>3327.8616769999999</v>
      </c>
      <c r="FJ397" s="50">
        <f t="shared" si="859"/>
        <v>30478.978529999997</v>
      </c>
      <c r="FK397" s="57">
        <f t="shared" si="860"/>
        <v>6972.8759980000004</v>
      </c>
      <c r="FL397" s="57">
        <f t="shared" si="861"/>
        <v>700.76675899999998</v>
      </c>
      <c r="FM397" s="50">
        <f t="shared" si="862"/>
        <v>71280.008729999987</v>
      </c>
      <c r="FN397" s="57">
        <f t="shared" si="863"/>
        <v>52224.128236000004</v>
      </c>
      <c r="FO397" s="57">
        <f t="shared" si="864"/>
        <v>749.44235800000001</v>
      </c>
      <c r="FP397" s="50">
        <f t="shared" si="865"/>
        <v>72060.923969999989</v>
      </c>
      <c r="FQ397" s="57">
        <f t="shared" si="866"/>
        <v>21152.210365999999</v>
      </c>
      <c r="FR397" s="57">
        <f t="shared" si="867"/>
        <v>7040.965862</v>
      </c>
      <c r="FS397" s="50">
        <f t="shared" si="868"/>
        <v>14985.453</v>
      </c>
      <c r="FT397" s="57">
        <f t="shared" si="869"/>
        <v>1898.8322000000001</v>
      </c>
      <c r="FU397" s="57">
        <f t="shared" si="870"/>
        <v>1069.938226</v>
      </c>
      <c r="FV397" s="50">
        <f t="shared" si="871"/>
        <v>42588.53802</v>
      </c>
      <c r="FW397" s="57">
        <f t="shared" si="872"/>
        <v>11752.210634000001</v>
      </c>
      <c r="FX397" s="57">
        <f t="shared" si="873"/>
        <v>751.29226200000005</v>
      </c>
      <c r="FY397" s="50">
        <f t="shared" si="874"/>
        <v>308693.16743999999</v>
      </c>
      <c r="FZ397" s="57">
        <f t="shared" si="875"/>
        <v>31250.616188</v>
      </c>
      <c r="GA397" s="57">
        <f t="shared" si="876"/>
        <v>12665.136498</v>
      </c>
      <c r="GB397" s="50">
        <f t="shared" si="877"/>
        <v>2238.8624999999997</v>
      </c>
      <c r="GC397" s="57">
        <f t="shared" si="878"/>
        <v>365.72028399999999</v>
      </c>
      <c r="GD397" s="57">
        <f t="shared" si="879"/>
        <v>46.710076000000001</v>
      </c>
      <c r="GE397" s="50">
        <f t="shared" si="880"/>
        <v>44159.920979999995</v>
      </c>
      <c r="GF397" s="57">
        <f t="shared" si="881"/>
        <v>5016.0383760000004</v>
      </c>
      <c r="GG397" s="57">
        <f t="shared" si="882"/>
        <v>886.79773</v>
      </c>
      <c r="GH397" s="50">
        <f t="shared" si="883"/>
        <v>37344.823529999994</v>
      </c>
      <c r="GI397" s="57">
        <f t="shared" si="884"/>
        <v>3834.0803600000004</v>
      </c>
      <c r="GJ397" s="57">
        <f t="shared" si="885"/>
        <v>1759.9524180000001</v>
      </c>
      <c r="GK397" s="51"/>
    </row>
    <row r="398" spans="1:193" s="45" customFormat="1">
      <c r="A398" s="45" t="s">
        <v>22</v>
      </c>
      <c r="B398" s="46">
        <v>41757</v>
      </c>
      <c r="C398" s="56">
        <v>0.60467300000000002</v>
      </c>
      <c r="D398" s="56">
        <v>0.25395099999999998</v>
      </c>
      <c r="E398" s="56">
        <v>0.114277</v>
      </c>
      <c r="F398" s="48">
        <v>75230</v>
      </c>
      <c r="G398" s="49">
        <v>100498</v>
      </c>
      <c r="H398" s="49">
        <v>21770</v>
      </c>
      <c r="I398" s="49">
        <f t="shared" si="887"/>
        <v>1425836</v>
      </c>
      <c r="J398" s="48">
        <v>603807</v>
      </c>
      <c r="K398" s="48">
        <v>391420</v>
      </c>
      <c r="L398" s="48">
        <v>169628</v>
      </c>
      <c r="M398" s="49">
        <v>103926</v>
      </c>
      <c r="N398" s="49">
        <v>23387</v>
      </c>
      <c r="O398" s="48">
        <v>315048</v>
      </c>
      <c r="P398" s="49">
        <v>242836</v>
      </c>
      <c r="Q398" s="49">
        <v>76338</v>
      </c>
      <c r="R398" s="48">
        <v>395689</v>
      </c>
      <c r="S398" s="49">
        <v>175997</v>
      </c>
      <c r="T398" s="49">
        <v>55765</v>
      </c>
      <c r="U398" s="48">
        <v>194503</v>
      </c>
      <c r="V398" s="49">
        <v>118389</v>
      </c>
      <c r="W398" s="49">
        <v>59703</v>
      </c>
      <c r="X398" s="48">
        <v>26004</v>
      </c>
      <c r="Y398" s="49">
        <v>23277</v>
      </c>
      <c r="Z398" s="49">
        <v>5631</v>
      </c>
      <c r="AA398" s="48">
        <v>537214</v>
      </c>
      <c r="AB398" s="49">
        <v>387503</v>
      </c>
      <c r="AC398" s="49">
        <v>211099</v>
      </c>
      <c r="AD398" s="48">
        <v>348538</v>
      </c>
      <c r="AE398" s="49">
        <v>561922</v>
      </c>
      <c r="AF398" s="49">
        <v>166035</v>
      </c>
      <c r="AG398" s="48">
        <v>37452</v>
      </c>
      <c r="AH398" s="49">
        <v>28116</v>
      </c>
      <c r="AI398" s="49">
        <v>6935</v>
      </c>
      <c r="AJ398" s="48">
        <v>91024</v>
      </c>
      <c r="AK398" s="49">
        <v>48174</v>
      </c>
      <c r="AL398" s="49">
        <v>7064</v>
      </c>
      <c r="AM398" s="48">
        <v>60174</v>
      </c>
      <c r="AN398" s="49">
        <v>33029</v>
      </c>
      <c r="AO398" s="49">
        <v>6840</v>
      </c>
      <c r="AP398" s="48">
        <v>153979</v>
      </c>
      <c r="AQ398" s="49">
        <v>38289</v>
      </c>
      <c r="AR398" s="49">
        <v>10440</v>
      </c>
      <c r="AS398" s="48">
        <v>261831</v>
      </c>
      <c r="AT398" s="49">
        <v>47411</v>
      </c>
      <c r="AU398" s="49">
        <v>17200</v>
      </c>
      <c r="AV398" s="48">
        <v>116929</v>
      </c>
      <c r="AW398" s="49">
        <v>108759</v>
      </c>
      <c r="AX398" s="49">
        <v>15418</v>
      </c>
      <c r="AY398" s="48">
        <v>124570</v>
      </c>
      <c r="AZ398" s="49">
        <v>82036</v>
      </c>
      <c r="BA398" s="49">
        <v>15492</v>
      </c>
      <c r="BB398" s="48">
        <v>44092</v>
      </c>
      <c r="BC398" s="49">
        <v>21428</v>
      </c>
      <c r="BD398" s="49">
        <v>3744</v>
      </c>
      <c r="BE398" s="48">
        <v>10989</v>
      </c>
      <c r="BF398" s="49">
        <v>11225</v>
      </c>
      <c r="BG398" s="49">
        <v>2555</v>
      </c>
      <c r="BH398" s="50">
        <v>219155</v>
      </c>
      <c r="BI398" s="50">
        <v>106487</v>
      </c>
      <c r="BJ398" s="50">
        <v>32073</v>
      </c>
      <c r="BK398" s="50">
        <v>148210</v>
      </c>
      <c r="BL398" s="50">
        <v>43786</v>
      </c>
      <c r="BM398" s="50">
        <v>10959</v>
      </c>
      <c r="BN398" s="50">
        <v>30714</v>
      </c>
      <c r="BO398" s="50">
        <v>17792</v>
      </c>
      <c r="BP398" s="50">
        <v>21734</v>
      </c>
      <c r="BQ398" s="50">
        <v>178272</v>
      </c>
      <c r="BR398" s="50">
        <v>98862</v>
      </c>
      <c r="BS398" s="50">
        <v>46004</v>
      </c>
      <c r="BT398" s="50">
        <v>49199</v>
      </c>
      <c r="BU398" s="50">
        <v>25601</v>
      </c>
      <c r="BV398" s="50">
        <v>6518</v>
      </c>
      <c r="BW398" s="50">
        <v>117581</v>
      </c>
      <c r="BX398" s="50">
        <v>181829</v>
      </c>
      <c r="BY398" s="50">
        <v>7068</v>
      </c>
      <c r="BZ398" s="50">
        <v>114008</v>
      </c>
      <c r="CA398" s="50">
        <v>119730</v>
      </c>
      <c r="CB398" s="50">
        <v>91158</v>
      </c>
      <c r="CC398" s="50">
        <v>24964</v>
      </c>
      <c r="CD398" s="50">
        <v>3705</v>
      </c>
      <c r="CE398" s="50">
        <v>4786</v>
      </c>
      <c r="CF398" s="50">
        <v>84869</v>
      </c>
      <c r="CG398" s="50">
        <v>28954</v>
      </c>
      <c r="CH398" s="50">
        <v>4620</v>
      </c>
      <c r="CI398" s="50">
        <v>530249</v>
      </c>
      <c r="CJ398" s="50">
        <v>151794</v>
      </c>
      <c r="CK398" s="50">
        <v>140639</v>
      </c>
      <c r="CL398" s="50">
        <v>4835</v>
      </c>
      <c r="CM398" s="50">
        <v>1543</v>
      </c>
      <c r="CN398" s="50">
        <v>587</v>
      </c>
      <c r="CO398" s="50">
        <v>70157</v>
      </c>
      <c r="CP398" s="50">
        <v>34694</v>
      </c>
      <c r="CQ398" s="50">
        <v>12201</v>
      </c>
      <c r="CR398" s="50">
        <v>59951</v>
      </c>
      <c r="CS398" s="50">
        <v>17185</v>
      </c>
      <c r="CT398" s="50">
        <v>20242</v>
      </c>
      <c r="CU398" s="51"/>
      <c r="CV398" s="50">
        <f t="shared" si="793"/>
        <v>45489.549790000005</v>
      </c>
      <c r="CW398" s="57">
        <f t="shared" si="794"/>
        <v>25521.567597999998</v>
      </c>
      <c r="CX398" s="57">
        <f t="shared" si="795"/>
        <v>2487.8102899999999</v>
      </c>
      <c r="CY398" s="50">
        <f t="shared" si="796"/>
        <v>862164.53162799997</v>
      </c>
      <c r="CZ398" s="57">
        <f t="shared" si="797"/>
        <v>153337.39145699999</v>
      </c>
      <c r="DA398" s="57">
        <f t="shared" si="798"/>
        <v>44730.303339999999</v>
      </c>
      <c r="DB398" s="50">
        <f t="shared" si="799"/>
        <v>102569.471644</v>
      </c>
      <c r="DC398" s="57">
        <f t="shared" si="800"/>
        <v>26392.111625999998</v>
      </c>
      <c r="DD398" s="57">
        <f t="shared" si="801"/>
        <v>2672.5961990000001</v>
      </c>
      <c r="DE398" s="50">
        <f t="shared" si="802"/>
        <v>190501.01930400002</v>
      </c>
      <c r="DF398" s="57">
        <f t="shared" si="803"/>
        <v>61668.445035999997</v>
      </c>
      <c r="DG398" s="57">
        <f t="shared" si="804"/>
        <v>8723.6776260000006</v>
      </c>
      <c r="DH398" s="50">
        <f t="shared" si="805"/>
        <v>239262.45469700001</v>
      </c>
      <c r="DI398" s="57">
        <f t="shared" si="806"/>
        <v>44694.614147</v>
      </c>
      <c r="DJ398" s="57">
        <f t="shared" si="807"/>
        <v>6372.6569049999998</v>
      </c>
      <c r="DK398" s="50">
        <f t="shared" si="808"/>
        <v>117610.71251900001</v>
      </c>
      <c r="DL398" s="57">
        <f t="shared" si="809"/>
        <v>30065.004938999999</v>
      </c>
      <c r="DM398" s="57">
        <f t="shared" si="810"/>
        <v>6822.6797310000002</v>
      </c>
      <c r="DN398" s="50">
        <f t="shared" si="811"/>
        <v>15723.916692000001</v>
      </c>
      <c r="DO398" s="57">
        <f t="shared" si="812"/>
        <v>5911.2174269999996</v>
      </c>
      <c r="DP398" s="57">
        <f t="shared" si="813"/>
        <v>643.493787</v>
      </c>
      <c r="DQ398" s="50">
        <f t="shared" si="814"/>
        <v>324838.80102200003</v>
      </c>
      <c r="DR398" s="57">
        <f t="shared" si="815"/>
        <v>98406.774352999986</v>
      </c>
      <c r="DS398" s="57">
        <f t="shared" si="816"/>
        <v>24123.760423</v>
      </c>
      <c r="DT398" s="50">
        <f t="shared" si="817"/>
        <v>210751.51807399999</v>
      </c>
      <c r="DU398" s="57">
        <f t="shared" si="818"/>
        <v>142700.65382199999</v>
      </c>
      <c r="DV398" s="57">
        <f t="shared" si="819"/>
        <v>18973.981695000002</v>
      </c>
      <c r="DW398" s="50">
        <f t="shared" si="820"/>
        <v>22646.213196000001</v>
      </c>
      <c r="DX398" s="57">
        <f t="shared" si="821"/>
        <v>7140.0863159999999</v>
      </c>
      <c r="DY398" s="57">
        <f t="shared" si="822"/>
        <v>792.51099499999998</v>
      </c>
      <c r="DZ398" s="50">
        <f t="shared" si="823"/>
        <v>55039.755151999998</v>
      </c>
      <c r="EA398" s="57">
        <f t="shared" si="824"/>
        <v>12233.835474</v>
      </c>
      <c r="EB398" s="57">
        <f t="shared" si="825"/>
        <v>807.25272800000005</v>
      </c>
      <c r="EC398" s="50">
        <f t="shared" si="826"/>
        <v>36385.593101999999</v>
      </c>
      <c r="ED398" s="57">
        <f t="shared" si="827"/>
        <v>8387.747578999999</v>
      </c>
      <c r="EE398" s="57">
        <f t="shared" si="828"/>
        <v>781.65467999999998</v>
      </c>
      <c r="EF398" s="50">
        <f t="shared" si="829"/>
        <v>93106.943867000009</v>
      </c>
      <c r="EG398" s="57">
        <f t="shared" si="830"/>
        <v>9723.5298389999989</v>
      </c>
      <c r="EH398" s="57">
        <f t="shared" si="831"/>
        <v>1193.05188</v>
      </c>
      <c r="EI398" s="50">
        <f t="shared" si="832"/>
        <v>158322.13626299999</v>
      </c>
      <c r="EJ398" s="57">
        <f t="shared" si="833"/>
        <v>12040.070860999998</v>
      </c>
      <c r="EK398" s="57">
        <f t="shared" si="834"/>
        <v>1965.5644</v>
      </c>
      <c r="EL398" s="50">
        <f t="shared" si="835"/>
        <v>70703.809217000002</v>
      </c>
      <c r="EM398" s="57">
        <f t="shared" si="836"/>
        <v>27619.456808999999</v>
      </c>
      <c r="EN398" s="57">
        <f t="shared" si="837"/>
        <v>1761.9227860000001</v>
      </c>
      <c r="EO398" s="50">
        <f t="shared" si="838"/>
        <v>75324.115610000008</v>
      </c>
      <c r="EP398" s="57">
        <f t="shared" si="839"/>
        <v>20833.124236</v>
      </c>
      <c r="EQ398" s="57">
        <f t="shared" si="840"/>
        <v>1770.3792840000001</v>
      </c>
      <c r="ER398" s="50">
        <f t="shared" si="841"/>
        <v>26661.241915999999</v>
      </c>
      <c r="ES398" s="57">
        <f t="shared" si="842"/>
        <v>5441.6620279999997</v>
      </c>
      <c r="ET398" s="57">
        <f t="shared" si="843"/>
        <v>427.85308800000001</v>
      </c>
      <c r="EU398" s="50">
        <f t="shared" si="844"/>
        <v>6644.7515970000004</v>
      </c>
      <c r="EV398" s="57">
        <f t="shared" si="845"/>
        <v>2850.5999749999996</v>
      </c>
      <c r="EW398" s="57">
        <f t="shared" si="846"/>
        <v>291.977735</v>
      </c>
      <c r="EX398" s="50">
        <f t="shared" si="847"/>
        <v>132517.11131500002</v>
      </c>
      <c r="EY398" s="57">
        <f t="shared" si="848"/>
        <v>27042.480136999999</v>
      </c>
      <c r="EZ398" s="57">
        <f t="shared" si="849"/>
        <v>3665.2062209999999</v>
      </c>
      <c r="FA398" s="50">
        <f t="shared" si="850"/>
        <v>89618.585330000002</v>
      </c>
      <c r="FB398" s="57">
        <f t="shared" si="851"/>
        <v>11119.498485999999</v>
      </c>
      <c r="FC398" s="57">
        <f t="shared" si="852"/>
        <v>1252.361643</v>
      </c>
      <c r="FD398" s="50">
        <f t="shared" si="853"/>
        <v>18571.926522000002</v>
      </c>
      <c r="FE398" s="57">
        <f t="shared" si="854"/>
        <v>4518.2961919999998</v>
      </c>
      <c r="FF398" s="57">
        <f t="shared" si="855"/>
        <v>2483.6963180000002</v>
      </c>
      <c r="FG398" s="50">
        <f t="shared" si="856"/>
        <v>107796.265056</v>
      </c>
      <c r="FH398" s="57">
        <f t="shared" si="857"/>
        <v>25106.103761999999</v>
      </c>
      <c r="FI398" s="57">
        <f t="shared" si="858"/>
        <v>5257.1991079999998</v>
      </c>
      <c r="FJ398" s="50">
        <f t="shared" si="859"/>
        <v>29749.306927000001</v>
      </c>
      <c r="FK398" s="57">
        <f t="shared" si="860"/>
        <v>6501.3995509999995</v>
      </c>
      <c r="FL398" s="57">
        <f t="shared" si="861"/>
        <v>744.85748599999999</v>
      </c>
      <c r="FM398" s="50">
        <f t="shared" si="862"/>
        <v>71098.056013000009</v>
      </c>
      <c r="FN398" s="57">
        <f t="shared" si="863"/>
        <v>46175.656379</v>
      </c>
      <c r="FO398" s="57">
        <f t="shared" si="864"/>
        <v>807.709836</v>
      </c>
      <c r="FP398" s="50">
        <f t="shared" si="865"/>
        <v>68937.559384000007</v>
      </c>
      <c r="FQ398" s="57">
        <f t="shared" si="866"/>
        <v>30405.553229999998</v>
      </c>
      <c r="FR398" s="57">
        <f t="shared" si="867"/>
        <v>10417.262766</v>
      </c>
      <c r="FS398" s="50">
        <f t="shared" si="868"/>
        <v>15095.056772</v>
      </c>
      <c r="FT398" s="57">
        <f t="shared" si="869"/>
        <v>940.88845499999991</v>
      </c>
      <c r="FU398" s="57">
        <f t="shared" si="870"/>
        <v>546.92972199999997</v>
      </c>
      <c r="FV398" s="50">
        <f t="shared" si="871"/>
        <v>51317.992836999998</v>
      </c>
      <c r="FW398" s="57">
        <f t="shared" si="872"/>
        <v>7352.8972539999995</v>
      </c>
      <c r="FX398" s="57">
        <f t="shared" si="873"/>
        <v>527.95974000000001</v>
      </c>
      <c r="FY398" s="50">
        <f t="shared" si="874"/>
        <v>320627.253577</v>
      </c>
      <c r="FZ398" s="57">
        <f t="shared" si="875"/>
        <v>38548.238094</v>
      </c>
      <c r="GA398" s="57">
        <f t="shared" si="876"/>
        <v>16071.803003000001</v>
      </c>
      <c r="GB398" s="50">
        <f t="shared" si="877"/>
        <v>2923.5939550000003</v>
      </c>
      <c r="GC398" s="57">
        <f t="shared" si="878"/>
        <v>391.84639299999998</v>
      </c>
      <c r="GD398" s="57">
        <f t="shared" si="879"/>
        <v>67.080599000000007</v>
      </c>
      <c r="GE398" s="50">
        <f t="shared" si="880"/>
        <v>42422.043661000003</v>
      </c>
      <c r="GF398" s="57">
        <f t="shared" si="881"/>
        <v>8810.5759939999989</v>
      </c>
      <c r="GG398" s="57">
        <f t="shared" si="882"/>
        <v>1394.2936770000001</v>
      </c>
      <c r="GH398" s="50">
        <f t="shared" si="883"/>
        <v>36250.751023000004</v>
      </c>
      <c r="GI398" s="57">
        <f t="shared" si="884"/>
        <v>4364.147935</v>
      </c>
      <c r="GJ398" s="57">
        <f t="shared" si="885"/>
        <v>2313.1950339999999</v>
      </c>
      <c r="GK398" s="51"/>
    </row>
    <row r="399" spans="1:193" s="45" customFormat="1">
      <c r="A399" s="45" t="s">
        <v>22</v>
      </c>
      <c r="B399" s="46">
        <v>41756</v>
      </c>
      <c r="C399" s="56">
        <v>0.58054300000000003</v>
      </c>
      <c r="D399" s="56">
        <v>0.264434</v>
      </c>
      <c r="E399" s="56">
        <v>0.121339</v>
      </c>
      <c r="F399" s="48">
        <v>79114</v>
      </c>
      <c r="G399" s="49">
        <v>98930</v>
      </c>
      <c r="H399" s="49">
        <v>23626</v>
      </c>
      <c r="I399" s="49">
        <f t="shared" si="887"/>
        <v>1425836</v>
      </c>
      <c r="J399" s="48">
        <v>595228</v>
      </c>
      <c r="K399" s="48">
        <v>421545</v>
      </c>
      <c r="L399" s="48">
        <v>182783</v>
      </c>
      <c r="M399" s="49">
        <v>103564</v>
      </c>
      <c r="N399" s="49">
        <v>24709</v>
      </c>
      <c r="O399" s="48">
        <v>318416</v>
      </c>
      <c r="P399" s="49">
        <v>242300</v>
      </c>
      <c r="Q399" s="49">
        <v>82859</v>
      </c>
      <c r="R399" s="48">
        <v>412443</v>
      </c>
      <c r="S399" s="49">
        <v>170066</v>
      </c>
      <c r="T399" s="49">
        <v>58385</v>
      </c>
      <c r="U399" s="48">
        <v>209086</v>
      </c>
      <c r="V399" s="49">
        <v>120154</v>
      </c>
      <c r="W399" s="49">
        <v>65645</v>
      </c>
      <c r="X399" s="48">
        <v>27645</v>
      </c>
      <c r="Y399" s="49">
        <v>21301</v>
      </c>
      <c r="Z399" s="49">
        <v>6002</v>
      </c>
      <c r="AA399" s="48">
        <v>585408</v>
      </c>
      <c r="AB399" s="49">
        <v>393218</v>
      </c>
      <c r="AC399" s="49">
        <v>226084</v>
      </c>
      <c r="AD399" s="48">
        <v>380255</v>
      </c>
      <c r="AE399" s="49">
        <v>552482</v>
      </c>
      <c r="AF399" s="49">
        <v>178518</v>
      </c>
      <c r="AG399" s="48">
        <v>39244</v>
      </c>
      <c r="AH399" s="49">
        <v>26845</v>
      </c>
      <c r="AI399" s="49">
        <v>7714</v>
      </c>
      <c r="AJ399" s="48">
        <v>95809</v>
      </c>
      <c r="AK399" s="49">
        <v>46309</v>
      </c>
      <c r="AL399" s="49">
        <v>7687</v>
      </c>
      <c r="AM399" s="48">
        <v>55817</v>
      </c>
      <c r="AN399" s="49">
        <v>31562</v>
      </c>
      <c r="AO399" s="49">
        <v>6667</v>
      </c>
      <c r="AP399" s="48">
        <v>157689</v>
      </c>
      <c r="AQ399" s="49">
        <v>39523</v>
      </c>
      <c r="AR399" s="49">
        <v>11175</v>
      </c>
      <c r="AS399" s="48">
        <v>270625</v>
      </c>
      <c r="AT399" s="49">
        <v>49029</v>
      </c>
      <c r="AU399" s="49">
        <v>20482</v>
      </c>
      <c r="AV399" s="48">
        <v>120358</v>
      </c>
      <c r="AW399" s="49">
        <v>102450</v>
      </c>
      <c r="AX399" s="49">
        <v>16740</v>
      </c>
      <c r="AY399" s="48">
        <v>143711</v>
      </c>
      <c r="AZ399" s="49">
        <v>91289</v>
      </c>
      <c r="BA399" s="49">
        <v>18559</v>
      </c>
      <c r="BB399" s="48">
        <v>51111</v>
      </c>
      <c r="BC399" s="49">
        <v>23358</v>
      </c>
      <c r="BD399" s="49">
        <v>5069</v>
      </c>
      <c r="BE399" s="48">
        <v>11266</v>
      </c>
      <c r="BF399" s="49">
        <v>10300</v>
      </c>
      <c r="BG399" s="49">
        <v>2460</v>
      </c>
      <c r="BH399" s="50">
        <v>178703</v>
      </c>
      <c r="BI399" s="50">
        <v>96210</v>
      </c>
      <c r="BJ399" s="50">
        <v>31502</v>
      </c>
      <c r="BK399" s="50">
        <v>105735</v>
      </c>
      <c r="BL399" s="50">
        <v>49658</v>
      </c>
      <c r="BM399" s="50">
        <v>14552</v>
      </c>
      <c r="BN399" s="50">
        <v>32230</v>
      </c>
      <c r="BO399" s="50">
        <v>18658</v>
      </c>
      <c r="BP399" s="50">
        <v>19104</v>
      </c>
      <c r="BQ399" s="50">
        <v>227700</v>
      </c>
      <c r="BR399" s="50">
        <v>104458</v>
      </c>
      <c r="BS399" s="50">
        <v>49162</v>
      </c>
      <c r="BT399" s="50">
        <v>48847</v>
      </c>
      <c r="BU399" s="50">
        <v>25510</v>
      </c>
      <c r="BV399" s="50">
        <v>7324</v>
      </c>
      <c r="BW399" s="50">
        <v>318</v>
      </c>
      <c r="BX399" s="50">
        <v>197988</v>
      </c>
      <c r="BY399" s="50">
        <v>8838</v>
      </c>
      <c r="BZ399" s="50">
        <v>142279</v>
      </c>
      <c r="CA399" s="50">
        <v>151474</v>
      </c>
      <c r="CB399" s="50">
        <v>110374</v>
      </c>
      <c r="CC399" s="50">
        <v>15482</v>
      </c>
      <c r="CD399" s="50">
        <v>3779</v>
      </c>
      <c r="CE399" s="50">
        <v>5625</v>
      </c>
      <c r="CF399" s="50">
        <v>55154</v>
      </c>
      <c r="CG399" s="50">
        <v>28517</v>
      </c>
      <c r="CH399" s="50">
        <v>4854</v>
      </c>
      <c r="CI399" s="50">
        <v>656497</v>
      </c>
      <c r="CJ399" s="50">
        <v>169581</v>
      </c>
      <c r="CK399" s="50">
        <v>155568</v>
      </c>
      <c r="CL399" s="50">
        <v>1837</v>
      </c>
      <c r="CM399" s="50">
        <v>2183</v>
      </c>
      <c r="CN399" s="50">
        <v>163</v>
      </c>
      <c r="CO399" s="50">
        <v>119474</v>
      </c>
      <c r="CP399" s="50">
        <v>37918</v>
      </c>
      <c r="CQ399" s="50">
        <v>14544</v>
      </c>
      <c r="CR399" s="50">
        <v>76994</v>
      </c>
      <c r="CS399" s="50">
        <v>18719</v>
      </c>
      <c r="CT399" s="50">
        <v>23322</v>
      </c>
      <c r="CU399" s="51"/>
      <c r="CV399" s="50">
        <f t="shared" si="793"/>
        <v>45929.078902000001</v>
      </c>
      <c r="CW399" s="57">
        <f t="shared" si="794"/>
        <v>26160.455620000001</v>
      </c>
      <c r="CX399" s="57">
        <f t="shared" si="795"/>
        <v>2866.7552140000003</v>
      </c>
      <c r="CY399" s="50">
        <f t="shared" si="796"/>
        <v>827759.10894800001</v>
      </c>
      <c r="CZ399" s="57">
        <f t="shared" si="797"/>
        <v>157398.52095199999</v>
      </c>
      <c r="DA399" s="57">
        <f t="shared" si="798"/>
        <v>51149.848754999999</v>
      </c>
      <c r="DB399" s="50">
        <f t="shared" si="799"/>
        <v>106113.39116900001</v>
      </c>
      <c r="DC399" s="57">
        <f t="shared" si="800"/>
        <v>27385.842776000001</v>
      </c>
      <c r="DD399" s="57">
        <f t="shared" si="801"/>
        <v>2998.1653510000001</v>
      </c>
      <c r="DE399" s="50">
        <f t="shared" si="802"/>
        <v>184854.17988800001</v>
      </c>
      <c r="DF399" s="57">
        <f t="shared" si="803"/>
        <v>64072.358200000002</v>
      </c>
      <c r="DG399" s="57">
        <f t="shared" si="804"/>
        <v>10054.028201000001</v>
      </c>
      <c r="DH399" s="50">
        <f t="shared" si="805"/>
        <v>239440.89654900003</v>
      </c>
      <c r="DI399" s="57">
        <f t="shared" si="806"/>
        <v>44971.232644000003</v>
      </c>
      <c r="DJ399" s="57">
        <f t="shared" si="807"/>
        <v>7084.3775150000001</v>
      </c>
      <c r="DK399" s="50">
        <f t="shared" si="808"/>
        <v>121383.413698</v>
      </c>
      <c r="DL399" s="57">
        <f t="shared" si="809"/>
        <v>31772.802835999999</v>
      </c>
      <c r="DM399" s="57">
        <f t="shared" si="810"/>
        <v>7965.2986550000005</v>
      </c>
      <c r="DN399" s="50">
        <f t="shared" si="811"/>
        <v>16049.111235</v>
      </c>
      <c r="DO399" s="57">
        <f t="shared" si="812"/>
        <v>5632.7086339999996</v>
      </c>
      <c r="DP399" s="57">
        <f t="shared" si="813"/>
        <v>728.27667800000006</v>
      </c>
      <c r="DQ399" s="50">
        <f t="shared" si="814"/>
        <v>339854.51654400001</v>
      </c>
      <c r="DR399" s="57">
        <f t="shared" si="815"/>
        <v>103980.208612</v>
      </c>
      <c r="DS399" s="57">
        <f t="shared" si="816"/>
        <v>27432.806476000002</v>
      </c>
      <c r="DT399" s="50">
        <f t="shared" si="817"/>
        <v>220754.37846500002</v>
      </c>
      <c r="DU399" s="57">
        <f t="shared" si="818"/>
        <v>146095.025188</v>
      </c>
      <c r="DV399" s="57">
        <f t="shared" si="819"/>
        <v>21661.195602</v>
      </c>
      <c r="DW399" s="50">
        <f t="shared" si="820"/>
        <v>22782.829492000001</v>
      </c>
      <c r="DX399" s="57">
        <f t="shared" si="821"/>
        <v>7098.7307300000002</v>
      </c>
      <c r="DY399" s="57">
        <f t="shared" si="822"/>
        <v>936.00904600000001</v>
      </c>
      <c r="DZ399" s="50">
        <f t="shared" si="823"/>
        <v>55621.244287000001</v>
      </c>
      <c r="EA399" s="57">
        <f t="shared" si="824"/>
        <v>12245.674106</v>
      </c>
      <c r="EB399" s="57">
        <f t="shared" si="825"/>
        <v>932.73289299999999</v>
      </c>
      <c r="EC399" s="50">
        <f t="shared" si="826"/>
        <v>32404.168631</v>
      </c>
      <c r="ED399" s="57">
        <f t="shared" si="827"/>
        <v>8346.0659080000005</v>
      </c>
      <c r="EE399" s="57">
        <f t="shared" si="828"/>
        <v>808.96711300000004</v>
      </c>
      <c r="EF399" s="50">
        <f t="shared" si="829"/>
        <v>91545.245127000002</v>
      </c>
      <c r="EG399" s="57">
        <f t="shared" si="830"/>
        <v>10451.224982</v>
      </c>
      <c r="EH399" s="57">
        <f t="shared" si="831"/>
        <v>1355.9633249999999</v>
      </c>
      <c r="EI399" s="50">
        <f t="shared" si="832"/>
        <v>157109.449375</v>
      </c>
      <c r="EJ399" s="57">
        <f t="shared" si="833"/>
        <v>12964.934585999999</v>
      </c>
      <c r="EK399" s="57">
        <f t="shared" si="834"/>
        <v>2485.265398</v>
      </c>
      <c r="EL399" s="50">
        <f t="shared" si="835"/>
        <v>69872.994394000008</v>
      </c>
      <c r="EM399" s="57">
        <f t="shared" si="836"/>
        <v>27091.263299999999</v>
      </c>
      <c r="EN399" s="57">
        <f t="shared" si="837"/>
        <v>2031.21486</v>
      </c>
      <c r="EO399" s="50">
        <f t="shared" si="838"/>
        <v>83430.415073000011</v>
      </c>
      <c r="EP399" s="57">
        <f t="shared" si="839"/>
        <v>24139.915426</v>
      </c>
      <c r="EQ399" s="57">
        <f t="shared" si="840"/>
        <v>2251.9305009999998</v>
      </c>
      <c r="ER399" s="50">
        <f t="shared" si="841"/>
        <v>29672.133273000003</v>
      </c>
      <c r="ES399" s="57">
        <f t="shared" si="842"/>
        <v>6176.6493719999999</v>
      </c>
      <c r="ET399" s="57">
        <f t="shared" si="843"/>
        <v>615.06739100000004</v>
      </c>
      <c r="EU399" s="50">
        <f t="shared" si="844"/>
        <v>6540.397438</v>
      </c>
      <c r="EV399" s="57">
        <f t="shared" si="845"/>
        <v>2723.6702</v>
      </c>
      <c r="EW399" s="57">
        <f t="shared" si="846"/>
        <v>298.49394000000001</v>
      </c>
      <c r="EX399" s="50">
        <f t="shared" si="847"/>
        <v>103744.775729</v>
      </c>
      <c r="EY399" s="57">
        <f t="shared" si="848"/>
        <v>25441.19514</v>
      </c>
      <c r="EZ399" s="57">
        <f t="shared" si="849"/>
        <v>3822.4211780000001</v>
      </c>
      <c r="FA399" s="50">
        <f t="shared" si="850"/>
        <v>61383.714105000006</v>
      </c>
      <c r="FB399" s="57">
        <f t="shared" si="851"/>
        <v>13131.263572</v>
      </c>
      <c r="FC399" s="57">
        <f t="shared" si="852"/>
        <v>1765.725128</v>
      </c>
      <c r="FD399" s="50">
        <f t="shared" si="853"/>
        <v>18710.900890000001</v>
      </c>
      <c r="FE399" s="57">
        <f t="shared" si="854"/>
        <v>4933.8095720000001</v>
      </c>
      <c r="FF399" s="57">
        <f t="shared" si="855"/>
        <v>2318.0602560000002</v>
      </c>
      <c r="FG399" s="50">
        <f t="shared" si="856"/>
        <v>132189.64110000001</v>
      </c>
      <c r="FH399" s="57">
        <f t="shared" si="857"/>
        <v>27622.246771999999</v>
      </c>
      <c r="FI399" s="57">
        <f t="shared" si="858"/>
        <v>5965.2679180000005</v>
      </c>
      <c r="FJ399" s="50">
        <f t="shared" si="859"/>
        <v>28357.783921000002</v>
      </c>
      <c r="FK399" s="57">
        <f t="shared" si="860"/>
        <v>6745.7113399999998</v>
      </c>
      <c r="FL399" s="57">
        <f t="shared" si="861"/>
        <v>888.68683599999997</v>
      </c>
      <c r="FM399" s="50">
        <f t="shared" si="862"/>
        <v>184.612674</v>
      </c>
      <c r="FN399" s="57">
        <f t="shared" si="863"/>
        <v>52354.758792000001</v>
      </c>
      <c r="FO399" s="57">
        <f t="shared" si="864"/>
        <v>1072.394082</v>
      </c>
      <c r="FP399" s="50">
        <f t="shared" si="865"/>
        <v>82599.077497000006</v>
      </c>
      <c r="FQ399" s="57">
        <f t="shared" si="866"/>
        <v>40054.875716000002</v>
      </c>
      <c r="FR399" s="57">
        <f t="shared" si="867"/>
        <v>13392.670786000001</v>
      </c>
      <c r="FS399" s="50">
        <f t="shared" si="868"/>
        <v>8987.9667260000006</v>
      </c>
      <c r="FT399" s="57">
        <f t="shared" si="869"/>
        <v>999.29608600000006</v>
      </c>
      <c r="FU399" s="57">
        <f t="shared" si="870"/>
        <v>682.53187500000001</v>
      </c>
      <c r="FV399" s="50">
        <f t="shared" si="871"/>
        <v>32019.268622000003</v>
      </c>
      <c r="FW399" s="57">
        <f t="shared" si="872"/>
        <v>7540.8643780000002</v>
      </c>
      <c r="FX399" s="57">
        <f t="shared" si="873"/>
        <v>588.97950600000001</v>
      </c>
      <c r="FY399" s="50">
        <f t="shared" si="874"/>
        <v>381124.73787100002</v>
      </c>
      <c r="FZ399" s="57">
        <f t="shared" si="875"/>
        <v>44842.982153999998</v>
      </c>
      <c r="GA399" s="57">
        <f t="shared" si="876"/>
        <v>18876.465552000001</v>
      </c>
      <c r="GB399" s="50">
        <f t="shared" si="877"/>
        <v>1066.4574910000001</v>
      </c>
      <c r="GC399" s="57">
        <f t="shared" si="878"/>
        <v>577.25942199999997</v>
      </c>
      <c r="GD399" s="57">
        <f t="shared" si="879"/>
        <v>19.778257</v>
      </c>
      <c r="GE399" s="50">
        <f t="shared" si="880"/>
        <v>69359.794382000007</v>
      </c>
      <c r="GF399" s="57">
        <f t="shared" si="881"/>
        <v>10026.808412</v>
      </c>
      <c r="GG399" s="57">
        <f t="shared" si="882"/>
        <v>1764.754416</v>
      </c>
      <c r="GH399" s="50">
        <f t="shared" si="883"/>
        <v>44698.327742000001</v>
      </c>
      <c r="GI399" s="57">
        <f t="shared" si="884"/>
        <v>4949.9400459999997</v>
      </c>
      <c r="GJ399" s="57">
        <f t="shared" si="885"/>
        <v>2829.8681580000002</v>
      </c>
      <c r="GK399" s="51"/>
    </row>
    <row r="400" spans="1:193" s="45" customFormat="1">
      <c r="A400" s="45" t="s">
        <v>22</v>
      </c>
      <c r="B400" s="46">
        <v>41755</v>
      </c>
      <c r="C400" s="56">
        <v>0.57855199999999996</v>
      </c>
      <c r="D400" s="56">
        <v>0.269702</v>
      </c>
      <c r="E400" s="56">
        <v>0.12300899999999999</v>
      </c>
      <c r="F400" s="48">
        <v>121086</v>
      </c>
      <c r="G400" s="49">
        <v>164305</v>
      </c>
      <c r="H400" s="49">
        <v>36005</v>
      </c>
      <c r="I400" s="49">
        <f t="shared" si="887"/>
        <v>1425836</v>
      </c>
      <c r="J400" s="48">
        <v>640641</v>
      </c>
      <c r="K400" s="48">
        <v>402967</v>
      </c>
      <c r="L400" s="48">
        <v>214154</v>
      </c>
      <c r="M400" s="49">
        <v>135091</v>
      </c>
      <c r="N400" s="49">
        <v>28463</v>
      </c>
      <c r="O400" s="48">
        <v>348458</v>
      </c>
      <c r="P400" s="49">
        <v>301917</v>
      </c>
      <c r="Q400" s="49">
        <v>92604</v>
      </c>
      <c r="R400" s="48">
        <v>429843</v>
      </c>
      <c r="S400" s="49">
        <v>208495</v>
      </c>
      <c r="T400" s="49">
        <v>62574</v>
      </c>
      <c r="U400" s="48">
        <v>194998</v>
      </c>
      <c r="V400" s="49">
        <v>128353</v>
      </c>
      <c r="W400" s="49">
        <v>62008</v>
      </c>
      <c r="X400" s="48">
        <v>35279</v>
      </c>
      <c r="Y400" s="49">
        <v>32379</v>
      </c>
      <c r="Z400" s="49">
        <v>8523</v>
      </c>
      <c r="AA400" s="48">
        <v>522469</v>
      </c>
      <c r="AB400" s="49">
        <v>383553</v>
      </c>
      <c r="AC400" s="49">
        <v>191495</v>
      </c>
      <c r="AD400" s="48">
        <v>312445</v>
      </c>
      <c r="AE400" s="49">
        <v>505012</v>
      </c>
      <c r="AF400" s="49">
        <v>143123</v>
      </c>
      <c r="AG400" s="48">
        <v>43509</v>
      </c>
      <c r="AH400" s="49">
        <v>35462</v>
      </c>
      <c r="AI400" s="49">
        <v>8445</v>
      </c>
      <c r="AJ400" s="48">
        <v>128395</v>
      </c>
      <c r="AK400" s="49">
        <v>73564</v>
      </c>
      <c r="AL400" s="49">
        <v>13501</v>
      </c>
      <c r="AM400" s="48">
        <v>63679</v>
      </c>
      <c r="AN400" s="49">
        <v>50684</v>
      </c>
      <c r="AO400" s="49">
        <v>9678</v>
      </c>
      <c r="AP400" s="48">
        <v>140724</v>
      </c>
      <c r="AQ400" s="49">
        <v>40808</v>
      </c>
      <c r="AR400" s="49">
        <v>11512</v>
      </c>
      <c r="AS400" s="48">
        <v>276281</v>
      </c>
      <c r="AT400" s="49">
        <v>62231</v>
      </c>
      <c r="AU400" s="49">
        <v>23033</v>
      </c>
      <c r="AV400" s="48">
        <v>120253</v>
      </c>
      <c r="AW400" s="49">
        <v>112766</v>
      </c>
      <c r="AX400" s="49">
        <v>15192</v>
      </c>
      <c r="AY400" s="48">
        <v>140104</v>
      </c>
      <c r="AZ400" s="49">
        <v>109427</v>
      </c>
      <c r="BA400" s="49">
        <v>19685</v>
      </c>
      <c r="BB400" s="48">
        <v>61655</v>
      </c>
      <c r="BC400" s="49">
        <v>38813</v>
      </c>
      <c r="BD400" s="49">
        <v>8088</v>
      </c>
      <c r="BE400" s="48">
        <v>12892</v>
      </c>
      <c r="BF400" s="49">
        <v>13591</v>
      </c>
      <c r="BG400" s="49">
        <v>2990</v>
      </c>
      <c r="BH400" s="50">
        <v>190004</v>
      </c>
      <c r="BI400" s="50">
        <v>99844</v>
      </c>
      <c r="BJ400" s="50">
        <v>30141</v>
      </c>
      <c r="BK400" s="50">
        <v>125113</v>
      </c>
      <c r="BL400" s="50">
        <v>77997</v>
      </c>
      <c r="BM400" s="50">
        <v>20466</v>
      </c>
      <c r="BN400" s="50">
        <v>34171</v>
      </c>
      <c r="BO400" s="50">
        <v>15490</v>
      </c>
      <c r="BP400" s="50">
        <v>17677</v>
      </c>
      <c r="BQ400" s="50">
        <v>249660</v>
      </c>
      <c r="BR400" s="50">
        <v>74885</v>
      </c>
      <c r="BS400" s="50">
        <v>33109</v>
      </c>
      <c r="BT400" s="50">
        <v>51784</v>
      </c>
      <c r="BU400" s="50">
        <v>25796</v>
      </c>
      <c r="BV400" s="50">
        <v>6670</v>
      </c>
      <c r="BW400" s="50">
        <v>175355</v>
      </c>
      <c r="BX400" s="50">
        <v>263211</v>
      </c>
      <c r="BY400" s="50">
        <v>10883</v>
      </c>
      <c r="BZ400" s="50">
        <v>171676</v>
      </c>
      <c r="CA400" s="50">
        <v>125342</v>
      </c>
      <c r="CB400" s="50">
        <v>87299</v>
      </c>
      <c r="CC400" s="50">
        <v>16884</v>
      </c>
      <c r="CD400" s="50">
        <v>6679</v>
      </c>
      <c r="CE400" s="50">
        <v>8422</v>
      </c>
      <c r="CF400" s="50">
        <v>61264</v>
      </c>
      <c r="CG400" s="50">
        <v>31316</v>
      </c>
      <c r="CH400" s="50">
        <v>4584</v>
      </c>
      <c r="CI400" s="50">
        <v>769848</v>
      </c>
      <c r="CJ400" s="50">
        <v>156735</v>
      </c>
      <c r="CK400" s="50">
        <v>131018</v>
      </c>
      <c r="CL400" s="50">
        <v>1896</v>
      </c>
      <c r="CM400" s="50">
        <v>543</v>
      </c>
      <c r="CN400" s="50">
        <v>184</v>
      </c>
      <c r="CO400" s="50">
        <v>140276</v>
      </c>
      <c r="CP400" s="50">
        <v>25718</v>
      </c>
      <c r="CQ400" s="50">
        <v>10090</v>
      </c>
      <c r="CR400" s="50">
        <v>83416</v>
      </c>
      <c r="CS400" s="50">
        <v>15944</v>
      </c>
      <c r="CT400" s="50">
        <v>18760</v>
      </c>
      <c r="CU400" s="51"/>
      <c r="CV400" s="50">
        <f t="shared" si="793"/>
        <v>70054.547471999991</v>
      </c>
      <c r="CW400" s="57">
        <f t="shared" si="794"/>
        <v>44313.387109999996</v>
      </c>
      <c r="CX400" s="57">
        <f t="shared" si="795"/>
        <v>4428.9390450000001</v>
      </c>
      <c r="CY400" s="50">
        <f t="shared" si="796"/>
        <v>824920.26947199996</v>
      </c>
      <c r="CZ400" s="57">
        <f t="shared" si="797"/>
        <v>172782.15898199999</v>
      </c>
      <c r="DA400" s="57">
        <f t="shared" si="798"/>
        <v>49568.567703000001</v>
      </c>
      <c r="DB400" s="50">
        <f t="shared" si="799"/>
        <v>123899.22500799999</v>
      </c>
      <c r="DC400" s="57">
        <f t="shared" si="800"/>
        <v>36434.312881999998</v>
      </c>
      <c r="DD400" s="57">
        <f t="shared" si="801"/>
        <v>3501.2051669999996</v>
      </c>
      <c r="DE400" s="50">
        <f t="shared" si="802"/>
        <v>201601.07281599997</v>
      </c>
      <c r="DF400" s="57">
        <f t="shared" si="803"/>
        <v>81427.618734000003</v>
      </c>
      <c r="DG400" s="57">
        <f t="shared" si="804"/>
        <v>11391.125436</v>
      </c>
      <c r="DH400" s="50">
        <f t="shared" si="805"/>
        <v>248686.52733599997</v>
      </c>
      <c r="DI400" s="57">
        <f t="shared" si="806"/>
        <v>56231.518490000002</v>
      </c>
      <c r="DJ400" s="57">
        <f t="shared" si="807"/>
        <v>7697.1651659999998</v>
      </c>
      <c r="DK400" s="50">
        <f t="shared" si="808"/>
        <v>112816.48289599999</v>
      </c>
      <c r="DL400" s="57">
        <f t="shared" si="809"/>
        <v>34617.060806000001</v>
      </c>
      <c r="DM400" s="57">
        <f t="shared" si="810"/>
        <v>7627.5420719999993</v>
      </c>
      <c r="DN400" s="50">
        <f t="shared" si="811"/>
        <v>20410.736008</v>
      </c>
      <c r="DO400" s="57">
        <f t="shared" si="812"/>
        <v>8732.6810580000001</v>
      </c>
      <c r="DP400" s="57">
        <f t="shared" si="813"/>
        <v>1048.4057069999999</v>
      </c>
      <c r="DQ400" s="50">
        <f t="shared" si="814"/>
        <v>302275.48488799995</v>
      </c>
      <c r="DR400" s="57">
        <f t="shared" si="815"/>
        <v>103445.011206</v>
      </c>
      <c r="DS400" s="57">
        <f t="shared" si="816"/>
        <v>23555.608454999998</v>
      </c>
      <c r="DT400" s="50">
        <f t="shared" si="817"/>
        <v>180765.67963999999</v>
      </c>
      <c r="DU400" s="57">
        <f t="shared" si="818"/>
        <v>136202.74642400001</v>
      </c>
      <c r="DV400" s="57">
        <f t="shared" si="819"/>
        <v>17605.417106999997</v>
      </c>
      <c r="DW400" s="50">
        <f t="shared" si="820"/>
        <v>25172.218967999997</v>
      </c>
      <c r="DX400" s="57">
        <f t="shared" si="821"/>
        <v>9564.1723239999992</v>
      </c>
      <c r="DY400" s="57">
        <f t="shared" si="822"/>
        <v>1038.811005</v>
      </c>
      <c r="DZ400" s="50">
        <f t="shared" si="823"/>
        <v>74283.184039999993</v>
      </c>
      <c r="EA400" s="57">
        <f t="shared" si="824"/>
        <v>19840.357928000001</v>
      </c>
      <c r="EB400" s="57">
        <f t="shared" si="825"/>
        <v>1660.7445089999999</v>
      </c>
      <c r="EC400" s="50">
        <f t="shared" si="826"/>
        <v>36841.612807999998</v>
      </c>
      <c r="ED400" s="57">
        <f t="shared" si="827"/>
        <v>13669.576168</v>
      </c>
      <c r="EE400" s="57">
        <f t="shared" si="828"/>
        <v>1190.481102</v>
      </c>
      <c r="EF400" s="50">
        <f t="shared" si="829"/>
        <v>81416.151647999999</v>
      </c>
      <c r="EG400" s="57">
        <f t="shared" si="830"/>
        <v>11005.999216</v>
      </c>
      <c r="EH400" s="57">
        <f t="shared" si="831"/>
        <v>1416.079608</v>
      </c>
      <c r="EI400" s="50">
        <f t="shared" si="832"/>
        <v>159842.925112</v>
      </c>
      <c r="EJ400" s="57">
        <f t="shared" si="833"/>
        <v>16783.825162000001</v>
      </c>
      <c r="EK400" s="57">
        <f t="shared" si="834"/>
        <v>2833.2662969999997</v>
      </c>
      <c r="EL400" s="50">
        <f t="shared" si="835"/>
        <v>69572.613656000001</v>
      </c>
      <c r="EM400" s="57">
        <f t="shared" si="836"/>
        <v>30413.215732000001</v>
      </c>
      <c r="EN400" s="57">
        <f t="shared" si="837"/>
        <v>1868.7527279999999</v>
      </c>
      <c r="EO400" s="50">
        <f t="shared" si="838"/>
        <v>81057.449408</v>
      </c>
      <c r="EP400" s="57">
        <f t="shared" si="839"/>
        <v>29512.680754000001</v>
      </c>
      <c r="EQ400" s="57">
        <f t="shared" si="840"/>
        <v>2421.4321649999997</v>
      </c>
      <c r="ER400" s="50">
        <f t="shared" si="841"/>
        <v>35670.62356</v>
      </c>
      <c r="ES400" s="57">
        <f t="shared" si="842"/>
        <v>10467.943726</v>
      </c>
      <c r="ET400" s="57">
        <f t="shared" si="843"/>
        <v>994.89679199999989</v>
      </c>
      <c r="EU400" s="50">
        <f t="shared" si="844"/>
        <v>7458.692383999999</v>
      </c>
      <c r="EV400" s="57">
        <f t="shared" si="845"/>
        <v>3665.5198820000001</v>
      </c>
      <c r="EW400" s="57">
        <f t="shared" si="846"/>
        <v>367.79690999999997</v>
      </c>
      <c r="EX400" s="50">
        <f t="shared" si="847"/>
        <v>109927.19420799999</v>
      </c>
      <c r="EY400" s="57">
        <f t="shared" si="848"/>
        <v>26928.126487999998</v>
      </c>
      <c r="EZ400" s="57">
        <f t="shared" si="849"/>
        <v>3707.6142689999997</v>
      </c>
      <c r="FA400" s="50">
        <f t="shared" si="850"/>
        <v>72384.376376</v>
      </c>
      <c r="FB400" s="57">
        <f t="shared" si="851"/>
        <v>21035.946894000001</v>
      </c>
      <c r="FC400" s="57">
        <f t="shared" si="852"/>
        <v>2517.5021939999997</v>
      </c>
      <c r="FD400" s="50">
        <f t="shared" si="853"/>
        <v>19769.700391999999</v>
      </c>
      <c r="FE400" s="57">
        <f t="shared" si="854"/>
        <v>4177.6839799999998</v>
      </c>
      <c r="FF400" s="57">
        <f t="shared" si="855"/>
        <v>2174.4300929999999</v>
      </c>
      <c r="FG400" s="50">
        <f t="shared" si="856"/>
        <v>144441.29231999998</v>
      </c>
      <c r="FH400" s="57">
        <f t="shared" si="857"/>
        <v>20196.634269999999</v>
      </c>
      <c r="FI400" s="57">
        <f t="shared" si="858"/>
        <v>4072.7049809999999</v>
      </c>
      <c r="FJ400" s="50">
        <f t="shared" si="859"/>
        <v>29959.736767999999</v>
      </c>
      <c r="FK400" s="57">
        <f t="shared" si="860"/>
        <v>6957.2327919999998</v>
      </c>
      <c r="FL400" s="57">
        <f t="shared" si="861"/>
        <v>820.47002999999995</v>
      </c>
      <c r="FM400" s="50">
        <f t="shared" si="862"/>
        <v>101451.98595999999</v>
      </c>
      <c r="FN400" s="57">
        <f t="shared" si="863"/>
        <v>70988.533121999993</v>
      </c>
      <c r="FO400" s="57">
        <f t="shared" si="864"/>
        <v>1338.7069469999999</v>
      </c>
      <c r="FP400" s="50">
        <f t="shared" si="865"/>
        <v>99323.493151999995</v>
      </c>
      <c r="FQ400" s="57">
        <f t="shared" si="866"/>
        <v>33804.988083999997</v>
      </c>
      <c r="FR400" s="57">
        <f t="shared" si="867"/>
        <v>10738.562690999999</v>
      </c>
      <c r="FS400" s="50">
        <f t="shared" si="868"/>
        <v>9768.2719679999991</v>
      </c>
      <c r="FT400" s="57">
        <f t="shared" si="869"/>
        <v>1801.3396579999999</v>
      </c>
      <c r="FU400" s="57">
        <f t="shared" si="870"/>
        <v>1035.981798</v>
      </c>
      <c r="FV400" s="50">
        <f t="shared" si="871"/>
        <v>35444.409727999999</v>
      </c>
      <c r="FW400" s="57">
        <f t="shared" si="872"/>
        <v>8445.9878320000007</v>
      </c>
      <c r="FX400" s="57">
        <f t="shared" si="873"/>
        <v>563.87325599999997</v>
      </c>
      <c r="FY400" s="50">
        <f t="shared" si="874"/>
        <v>445397.10009599995</v>
      </c>
      <c r="FZ400" s="57">
        <f t="shared" si="875"/>
        <v>42271.742969999999</v>
      </c>
      <c r="GA400" s="57">
        <f t="shared" si="876"/>
        <v>16116.393161999998</v>
      </c>
      <c r="GB400" s="50">
        <f t="shared" si="877"/>
        <v>1096.9345919999998</v>
      </c>
      <c r="GC400" s="57">
        <f t="shared" si="878"/>
        <v>146.44818599999999</v>
      </c>
      <c r="GD400" s="57">
        <f t="shared" si="879"/>
        <v>22.633655999999998</v>
      </c>
      <c r="GE400" s="50">
        <f t="shared" si="880"/>
        <v>81156.960351999995</v>
      </c>
      <c r="GF400" s="57">
        <f t="shared" si="881"/>
        <v>6936.1960360000003</v>
      </c>
      <c r="GG400" s="57">
        <f t="shared" si="882"/>
        <v>1241.1608099999999</v>
      </c>
      <c r="GH400" s="50">
        <f t="shared" si="883"/>
        <v>48260.493631999998</v>
      </c>
      <c r="GI400" s="57">
        <f t="shared" si="884"/>
        <v>4300.1286879999998</v>
      </c>
      <c r="GJ400" s="57">
        <f t="shared" si="885"/>
        <v>2307.6488399999998</v>
      </c>
      <c r="GK400" s="51"/>
    </row>
    <row r="401" spans="1:193" s="45" customFormat="1">
      <c r="A401" s="45" t="s">
        <v>22</v>
      </c>
      <c r="B401" s="46">
        <v>41754</v>
      </c>
      <c r="C401" s="56">
        <v>0.59510700000000005</v>
      </c>
      <c r="D401" s="56">
        <v>0.26221299999999997</v>
      </c>
      <c r="E401" s="56">
        <v>0.117757</v>
      </c>
      <c r="F401" s="48">
        <v>129865</v>
      </c>
      <c r="G401" s="49">
        <v>196070</v>
      </c>
      <c r="H401" s="49">
        <v>41627</v>
      </c>
      <c r="I401" s="49">
        <f t="shared" si="887"/>
        <v>1425836</v>
      </c>
      <c r="J401" s="48">
        <v>639827</v>
      </c>
      <c r="K401" s="48">
        <v>381160</v>
      </c>
      <c r="L401" s="48">
        <v>186503</v>
      </c>
      <c r="M401" s="49">
        <v>147797</v>
      </c>
      <c r="N401" s="49">
        <v>28798</v>
      </c>
      <c r="O401" s="48">
        <v>284280</v>
      </c>
      <c r="P401" s="49">
        <v>338805</v>
      </c>
      <c r="Q401" s="49">
        <v>91181</v>
      </c>
      <c r="R401" s="48">
        <v>420951</v>
      </c>
      <c r="S401" s="49">
        <v>221949</v>
      </c>
      <c r="T401" s="49">
        <v>61335</v>
      </c>
      <c r="U401" s="48">
        <v>185661</v>
      </c>
      <c r="V401" s="49">
        <v>128157</v>
      </c>
      <c r="W401" s="49">
        <v>57539</v>
      </c>
      <c r="X401" s="48">
        <v>34857</v>
      </c>
      <c r="Y401" s="49">
        <v>34415</v>
      </c>
      <c r="Z401" s="49">
        <v>8367</v>
      </c>
      <c r="AA401" s="48">
        <v>448810</v>
      </c>
      <c r="AB401" s="49">
        <v>360857</v>
      </c>
      <c r="AC401" s="49">
        <v>168896</v>
      </c>
      <c r="AD401" s="48">
        <v>253110</v>
      </c>
      <c r="AE401" s="49">
        <v>442950</v>
      </c>
      <c r="AF401" s="49">
        <v>117611</v>
      </c>
      <c r="AG401" s="48">
        <v>44236</v>
      </c>
      <c r="AH401" s="49">
        <v>39352</v>
      </c>
      <c r="AI401" s="49">
        <v>9475</v>
      </c>
      <c r="AJ401" s="48">
        <v>120259</v>
      </c>
      <c r="AK401" s="49">
        <v>77732</v>
      </c>
      <c r="AL401" s="49">
        <v>13429</v>
      </c>
      <c r="AM401" s="48">
        <v>61544</v>
      </c>
      <c r="AN401" s="49">
        <v>54277</v>
      </c>
      <c r="AO401" s="49">
        <v>9604</v>
      </c>
      <c r="AP401" s="48">
        <v>133712</v>
      </c>
      <c r="AQ401" s="49">
        <v>42262</v>
      </c>
      <c r="AR401" s="49">
        <v>10565</v>
      </c>
      <c r="AS401" s="48">
        <v>287426</v>
      </c>
      <c r="AT401" s="49">
        <v>64525</v>
      </c>
      <c r="AU401" s="49">
        <v>21276</v>
      </c>
      <c r="AV401" s="48">
        <v>120923</v>
      </c>
      <c r="AW401" s="49">
        <v>125415</v>
      </c>
      <c r="AX401" s="49">
        <v>14434</v>
      </c>
      <c r="AY401" s="48">
        <v>112581</v>
      </c>
      <c r="AZ401" s="49">
        <v>96868</v>
      </c>
      <c r="BA401" s="49">
        <v>17006</v>
      </c>
      <c r="BB401" s="48">
        <v>49071</v>
      </c>
      <c r="BC401" s="49">
        <v>36009</v>
      </c>
      <c r="BD401" s="49">
        <v>6963</v>
      </c>
      <c r="BE401" s="48">
        <v>12468</v>
      </c>
      <c r="BF401" s="49">
        <v>15017</v>
      </c>
      <c r="BG401" s="49">
        <v>2943</v>
      </c>
      <c r="BH401" s="50">
        <v>218281</v>
      </c>
      <c r="BI401" s="50">
        <v>113400</v>
      </c>
      <c r="BJ401" s="50">
        <v>30981</v>
      </c>
      <c r="BK401" s="50">
        <v>162359</v>
      </c>
      <c r="BL401" s="50">
        <v>83581</v>
      </c>
      <c r="BM401" s="50">
        <v>18914</v>
      </c>
      <c r="BN401" s="50">
        <v>29810</v>
      </c>
      <c r="BO401" s="50">
        <v>13504</v>
      </c>
      <c r="BP401" s="50">
        <v>16226</v>
      </c>
      <c r="BQ401" s="50">
        <v>191252</v>
      </c>
      <c r="BR401" s="50">
        <v>60629</v>
      </c>
      <c r="BS401" s="50">
        <v>27329</v>
      </c>
      <c r="BT401" s="50">
        <v>49393</v>
      </c>
      <c r="BU401" s="50">
        <v>25184</v>
      </c>
      <c r="BV401" s="50">
        <v>6178</v>
      </c>
      <c r="BW401" s="50">
        <v>200477</v>
      </c>
      <c r="BX401" s="50">
        <v>260701</v>
      </c>
      <c r="BY401" s="50">
        <v>9553</v>
      </c>
      <c r="BZ401" s="50">
        <v>158128</v>
      </c>
      <c r="CA401" s="50">
        <v>92166</v>
      </c>
      <c r="CB401" s="50">
        <v>65221</v>
      </c>
      <c r="CC401" s="50">
        <v>24358</v>
      </c>
      <c r="CD401" s="50">
        <v>6693</v>
      </c>
      <c r="CE401" s="50">
        <v>8382</v>
      </c>
      <c r="CF401" s="50">
        <v>63499</v>
      </c>
      <c r="CG401" s="50">
        <v>35655</v>
      </c>
      <c r="CH401" s="50">
        <v>4953</v>
      </c>
      <c r="CI401" s="50">
        <v>662001</v>
      </c>
      <c r="CJ401" s="50">
        <v>129218</v>
      </c>
      <c r="CK401" s="50">
        <v>113198</v>
      </c>
      <c r="CL401" s="50">
        <v>3228</v>
      </c>
      <c r="CM401" s="50">
        <v>673</v>
      </c>
      <c r="CN401" s="50">
        <v>378</v>
      </c>
      <c r="CO401" s="50">
        <v>95403</v>
      </c>
      <c r="CP401" s="50">
        <v>19875</v>
      </c>
      <c r="CQ401" s="50">
        <v>7546</v>
      </c>
      <c r="CR401" s="50">
        <v>70252</v>
      </c>
      <c r="CS401" s="50">
        <v>15110</v>
      </c>
      <c r="CT401" s="50">
        <v>16463</v>
      </c>
      <c r="CU401" s="51"/>
      <c r="CV401" s="50">
        <f t="shared" si="793"/>
        <v>77283.570555000013</v>
      </c>
      <c r="CW401" s="57">
        <f t="shared" si="794"/>
        <v>51412.102909999994</v>
      </c>
      <c r="CX401" s="57">
        <f t="shared" si="795"/>
        <v>4901.8706389999998</v>
      </c>
      <c r="CY401" s="50">
        <f t="shared" si="796"/>
        <v>848524.98445200012</v>
      </c>
      <c r="CZ401" s="57">
        <f t="shared" si="797"/>
        <v>167770.95715099998</v>
      </c>
      <c r="DA401" s="57">
        <f t="shared" si="798"/>
        <v>44884.258119999999</v>
      </c>
      <c r="DB401" s="50">
        <f t="shared" si="799"/>
        <v>110989.24082100001</v>
      </c>
      <c r="DC401" s="57">
        <f t="shared" si="800"/>
        <v>38754.294760999997</v>
      </c>
      <c r="DD401" s="57">
        <f t="shared" si="801"/>
        <v>3391.1660860000002</v>
      </c>
      <c r="DE401" s="50">
        <f t="shared" si="802"/>
        <v>169177.01796000003</v>
      </c>
      <c r="DF401" s="57">
        <f t="shared" si="803"/>
        <v>88839.075464999987</v>
      </c>
      <c r="DG401" s="57">
        <f t="shared" si="804"/>
        <v>10737.201016999999</v>
      </c>
      <c r="DH401" s="50">
        <f t="shared" si="805"/>
        <v>250510.88675700003</v>
      </c>
      <c r="DI401" s="57">
        <f t="shared" si="806"/>
        <v>58197.913136999996</v>
      </c>
      <c r="DJ401" s="57">
        <f t="shared" si="807"/>
        <v>7222.6255950000004</v>
      </c>
      <c r="DK401" s="50">
        <f t="shared" si="808"/>
        <v>110488.16072700001</v>
      </c>
      <c r="DL401" s="57">
        <f t="shared" si="809"/>
        <v>33604.431440999993</v>
      </c>
      <c r="DM401" s="57">
        <f t="shared" si="810"/>
        <v>6775.6200230000004</v>
      </c>
      <c r="DN401" s="50">
        <f t="shared" si="811"/>
        <v>20743.644699</v>
      </c>
      <c r="DO401" s="57">
        <f t="shared" si="812"/>
        <v>9024.0603949999986</v>
      </c>
      <c r="DP401" s="57">
        <f t="shared" si="813"/>
        <v>985.27281900000003</v>
      </c>
      <c r="DQ401" s="50">
        <f t="shared" si="814"/>
        <v>267089.97267000005</v>
      </c>
      <c r="DR401" s="57">
        <f t="shared" si="815"/>
        <v>94621.396540999995</v>
      </c>
      <c r="DS401" s="57">
        <f t="shared" si="816"/>
        <v>19888.686271999999</v>
      </c>
      <c r="DT401" s="50">
        <f t="shared" si="817"/>
        <v>150627.53277000002</v>
      </c>
      <c r="DU401" s="57">
        <f t="shared" si="818"/>
        <v>116147.24834999999</v>
      </c>
      <c r="DV401" s="57">
        <f t="shared" si="819"/>
        <v>13849.518527</v>
      </c>
      <c r="DW401" s="50">
        <f t="shared" si="820"/>
        <v>26325.153252000004</v>
      </c>
      <c r="DX401" s="57">
        <f t="shared" si="821"/>
        <v>10318.605975999999</v>
      </c>
      <c r="DY401" s="57">
        <f t="shared" si="822"/>
        <v>1115.7475750000001</v>
      </c>
      <c r="DZ401" s="50">
        <f t="shared" si="823"/>
        <v>71566.97271300001</v>
      </c>
      <c r="EA401" s="57">
        <f t="shared" si="824"/>
        <v>20382.340915999997</v>
      </c>
      <c r="EB401" s="57">
        <f t="shared" si="825"/>
        <v>1581.358753</v>
      </c>
      <c r="EC401" s="50">
        <f t="shared" si="826"/>
        <v>36625.265208000004</v>
      </c>
      <c r="ED401" s="57">
        <f t="shared" si="827"/>
        <v>14232.135000999999</v>
      </c>
      <c r="EE401" s="57">
        <f t="shared" si="828"/>
        <v>1130.938228</v>
      </c>
      <c r="EF401" s="50">
        <f t="shared" si="829"/>
        <v>79572.947184000004</v>
      </c>
      <c r="EG401" s="57">
        <f t="shared" si="830"/>
        <v>11081.645805999999</v>
      </c>
      <c r="EH401" s="57">
        <f t="shared" si="831"/>
        <v>1244.102705</v>
      </c>
      <c r="EI401" s="50">
        <f t="shared" si="832"/>
        <v>171049.22458200002</v>
      </c>
      <c r="EJ401" s="57">
        <f t="shared" si="833"/>
        <v>16919.293824999997</v>
      </c>
      <c r="EK401" s="57">
        <f t="shared" si="834"/>
        <v>2505.3979319999999</v>
      </c>
      <c r="EL401" s="50">
        <f t="shared" si="835"/>
        <v>71962.12376100001</v>
      </c>
      <c r="EM401" s="57">
        <f t="shared" si="836"/>
        <v>32885.443394999995</v>
      </c>
      <c r="EN401" s="57">
        <f t="shared" si="837"/>
        <v>1699.704538</v>
      </c>
      <c r="EO401" s="50">
        <f t="shared" si="838"/>
        <v>66997.741167</v>
      </c>
      <c r="EP401" s="57">
        <f t="shared" si="839"/>
        <v>25400.048883999996</v>
      </c>
      <c r="EQ401" s="57">
        <f t="shared" si="840"/>
        <v>2002.575542</v>
      </c>
      <c r="ER401" s="50">
        <f t="shared" si="841"/>
        <v>29202.495597000001</v>
      </c>
      <c r="ES401" s="57">
        <f t="shared" si="842"/>
        <v>9442.0279169999994</v>
      </c>
      <c r="ET401" s="57">
        <f t="shared" si="843"/>
        <v>819.94199100000003</v>
      </c>
      <c r="EU401" s="50">
        <f t="shared" si="844"/>
        <v>7419.794076000001</v>
      </c>
      <c r="EV401" s="57">
        <f t="shared" si="845"/>
        <v>3937.6526209999997</v>
      </c>
      <c r="EW401" s="57">
        <f t="shared" si="846"/>
        <v>346.558851</v>
      </c>
      <c r="EX401" s="50">
        <f t="shared" si="847"/>
        <v>129900.55106700001</v>
      </c>
      <c r="EY401" s="57">
        <f t="shared" si="848"/>
        <v>29734.954199999996</v>
      </c>
      <c r="EZ401" s="57">
        <f t="shared" si="849"/>
        <v>3648.229617</v>
      </c>
      <c r="FA401" s="50">
        <f t="shared" si="850"/>
        <v>96620.977413000015</v>
      </c>
      <c r="FB401" s="57">
        <f t="shared" si="851"/>
        <v>21916.024752999998</v>
      </c>
      <c r="FC401" s="57">
        <f t="shared" si="852"/>
        <v>2227.2558979999999</v>
      </c>
      <c r="FD401" s="50">
        <f t="shared" si="853"/>
        <v>17740.13967</v>
      </c>
      <c r="FE401" s="57">
        <f t="shared" si="854"/>
        <v>3540.9243519999995</v>
      </c>
      <c r="FF401" s="57">
        <f t="shared" si="855"/>
        <v>1910.7250819999999</v>
      </c>
      <c r="FG401" s="50">
        <f t="shared" si="856"/>
        <v>113815.40396400001</v>
      </c>
      <c r="FH401" s="57">
        <f t="shared" si="857"/>
        <v>15897.711976999999</v>
      </c>
      <c r="FI401" s="57">
        <f t="shared" si="858"/>
        <v>3218.1810529999998</v>
      </c>
      <c r="FJ401" s="50">
        <f t="shared" si="859"/>
        <v>29394.120051000002</v>
      </c>
      <c r="FK401" s="57">
        <f t="shared" si="860"/>
        <v>6603.5721919999996</v>
      </c>
      <c r="FL401" s="57">
        <f t="shared" si="861"/>
        <v>727.502746</v>
      </c>
      <c r="FM401" s="50">
        <f t="shared" si="862"/>
        <v>119305.26603900001</v>
      </c>
      <c r="FN401" s="57">
        <f t="shared" si="863"/>
        <v>68359.191312999988</v>
      </c>
      <c r="FO401" s="57">
        <f t="shared" si="864"/>
        <v>1124.9326209999999</v>
      </c>
      <c r="FP401" s="50">
        <f t="shared" si="865"/>
        <v>94103.079696000015</v>
      </c>
      <c r="FQ401" s="57">
        <f t="shared" si="866"/>
        <v>24167.123357999997</v>
      </c>
      <c r="FR401" s="57">
        <f t="shared" si="867"/>
        <v>7680.2292969999999</v>
      </c>
      <c r="FS401" s="50">
        <f t="shared" si="868"/>
        <v>14495.616306000002</v>
      </c>
      <c r="FT401" s="57">
        <f t="shared" si="869"/>
        <v>1754.9916089999999</v>
      </c>
      <c r="FU401" s="57">
        <f t="shared" si="870"/>
        <v>987.039174</v>
      </c>
      <c r="FV401" s="50">
        <f t="shared" si="871"/>
        <v>37788.699393000003</v>
      </c>
      <c r="FW401" s="57">
        <f t="shared" si="872"/>
        <v>9349.2045149999994</v>
      </c>
      <c r="FX401" s="57">
        <f t="shared" si="873"/>
        <v>583.25042099999996</v>
      </c>
      <c r="FY401" s="50">
        <f t="shared" si="874"/>
        <v>393961.42910700006</v>
      </c>
      <c r="FZ401" s="57">
        <f t="shared" si="875"/>
        <v>33882.639433999997</v>
      </c>
      <c r="GA401" s="57">
        <f t="shared" si="876"/>
        <v>13329.856886</v>
      </c>
      <c r="GB401" s="50">
        <f t="shared" si="877"/>
        <v>1921.0053960000002</v>
      </c>
      <c r="GC401" s="57">
        <f t="shared" si="878"/>
        <v>176.46934899999999</v>
      </c>
      <c r="GD401" s="57">
        <f t="shared" si="879"/>
        <v>44.512146000000001</v>
      </c>
      <c r="GE401" s="50">
        <f t="shared" si="880"/>
        <v>56774.993121000007</v>
      </c>
      <c r="GF401" s="57">
        <f t="shared" si="881"/>
        <v>5211.4833749999998</v>
      </c>
      <c r="GG401" s="57">
        <f t="shared" si="882"/>
        <v>888.59432200000003</v>
      </c>
      <c r="GH401" s="50">
        <f t="shared" si="883"/>
        <v>41807.456964000005</v>
      </c>
      <c r="GI401" s="57">
        <f t="shared" si="884"/>
        <v>3962.0384299999996</v>
      </c>
      <c r="GJ401" s="57">
        <f t="shared" si="885"/>
        <v>1938.633491</v>
      </c>
      <c r="GK401" s="51"/>
    </row>
    <row r="402" spans="1:193" s="45" customFormat="1">
      <c r="A402" s="45" t="s">
        <v>22</v>
      </c>
      <c r="B402" s="46">
        <v>41753</v>
      </c>
      <c r="C402" s="56">
        <v>0.60235799999999995</v>
      </c>
      <c r="D402" s="56">
        <v>0.25622800000000001</v>
      </c>
      <c r="E402" s="56">
        <v>0.113626</v>
      </c>
      <c r="F402" s="48">
        <v>135790</v>
      </c>
      <c r="G402" s="49">
        <v>209332</v>
      </c>
      <c r="H402" s="49">
        <v>44062</v>
      </c>
      <c r="I402" s="49">
        <v>1440739</v>
      </c>
      <c r="J402" s="48">
        <v>628615</v>
      </c>
      <c r="K402" s="48">
        <v>367195</v>
      </c>
      <c r="L402" s="48">
        <v>186029</v>
      </c>
      <c r="M402" s="49">
        <v>155904</v>
      </c>
      <c r="N402" s="49">
        <v>28220</v>
      </c>
      <c r="O402" s="48">
        <v>235263</v>
      </c>
      <c r="P402" s="49">
        <v>340530</v>
      </c>
      <c r="Q402" s="49">
        <v>85053</v>
      </c>
      <c r="R402" s="48">
        <v>426996</v>
      </c>
      <c r="S402" s="49">
        <v>225523</v>
      </c>
      <c r="T402" s="49">
        <v>62399</v>
      </c>
      <c r="U402" s="48">
        <v>192340</v>
      </c>
      <c r="V402" s="49">
        <v>134285</v>
      </c>
      <c r="W402" s="49">
        <v>57495</v>
      </c>
      <c r="X402" s="48">
        <v>37641</v>
      </c>
      <c r="Y402" s="49">
        <v>37532</v>
      </c>
      <c r="Z402" s="49">
        <v>9159</v>
      </c>
      <c r="AA402" s="48">
        <v>444386</v>
      </c>
      <c r="AB402" s="49">
        <v>358475</v>
      </c>
      <c r="AC402" s="49">
        <v>164840</v>
      </c>
      <c r="AD402" s="48">
        <v>251949</v>
      </c>
      <c r="AE402" s="49">
        <v>441463</v>
      </c>
      <c r="AF402" s="49">
        <v>115611</v>
      </c>
      <c r="AG402" s="48">
        <v>45188</v>
      </c>
      <c r="AH402" s="49">
        <v>48586</v>
      </c>
      <c r="AI402" s="49">
        <v>9395</v>
      </c>
      <c r="AJ402" s="48">
        <v>119674</v>
      </c>
      <c r="AK402" s="49">
        <v>78850</v>
      </c>
      <c r="AL402" s="49">
        <v>13300</v>
      </c>
      <c r="AM402" s="48">
        <v>64143</v>
      </c>
      <c r="AN402" s="49">
        <v>54786</v>
      </c>
      <c r="AO402" s="49">
        <v>9893</v>
      </c>
      <c r="AP402" s="48">
        <v>128668</v>
      </c>
      <c r="AQ402" s="49">
        <v>35402</v>
      </c>
      <c r="AR402" s="49">
        <v>9562</v>
      </c>
      <c r="AS402" s="48">
        <v>251730</v>
      </c>
      <c r="AT402" s="49">
        <v>50858</v>
      </c>
      <c r="AU402" s="49">
        <v>17668</v>
      </c>
      <c r="AV402" s="48">
        <v>116587</v>
      </c>
      <c r="AW402" s="49">
        <v>116445</v>
      </c>
      <c r="AX402" s="49">
        <v>13381</v>
      </c>
      <c r="AY402" s="48">
        <v>112533</v>
      </c>
      <c r="AZ402" s="49">
        <v>98525</v>
      </c>
      <c r="BA402" s="49">
        <v>15344</v>
      </c>
      <c r="BB402" s="48">
        <v>46694</v>
      </c>
      <c r="BC402" s="49">
        <v>35525</v>
      </c>
      <c r="BD402" s="49">
        <v>6638</v>
      </c>
      <c r="BE402" s="48">
        <v>12697</v>
      </c>
      <c r="BF402" s="49">
        <v>14869</v>
      </c>
      <c r="BG402" s="49">
        <v>3055</v>
      </c>
      <c r="BH402" s="50">
        <v>235602</v>
      </c>
      <c r="BI402" s="50">
        <v>117878</v>
      </c>
      <c r="BJ402" s="50">
        <v>31701</v>
      </c>
      <c r="BK402" s="50">
        <v>150486</v>
      </c>
      <c r="BL402" s="50">
        <v>83655</v>
      </c>
      <c r="BM402" s="50">
        <v>20160</v>
      </c>
      <c r="BN402" s="50">
        <v>27321</v>
      </c>
      <c r="BO402" s="50">
        <v>13511</v>
      </c>
      <c r="BP402" s="50">
        <v>14983</v>
      </c>
      <c r="BQ402" s="50">
        <v>148705</v>
      </c>
      <c r="BR402" s="50">
        <v>58065</v>
      </c>
      <c r="BS402" s="50">
        <v>26535</v>
      </c>
      <c r="BT402" s="50">
        <v>47823</v>
      </c>
      <c r="BU402" s="50">
        <v>23928</v>
      </c>
      <c r="BV402" s="50">
        <v>5867</v>
      </c>
      <c r="BW402" s="50">
        <v>170470</v>
      </c>
      <c r="BX402" s="50">
        <v>238942</v>
      </c>
      <c r="BY402" s="50">
        <v>8517</v>
      </c>
      <c r="BZ402" s="50">
        <v>125151</v>
      </c>
      <c r="CA402" s="50">
        <v>74639</v>
      </c>
      <c r="CB402" s="50">
        <v>56924</v>
      </c>
      <c r="CC402" s="50">
        <v>22624</v>
      </c>
      <c r="CD402" s="50">
        <v>6483</v>
      </c>
      <c r="CE402" s="50">
        <v>8095</v>
      </c>
      <c r="CF402" s="50">
        <v>67930</v>
      </c>
      <c r="CG402" s="50">
        <v>50834</v>
      </c>
      <c r="CH402" s="50">
        <v>6501</v>
      </c>
      <c r="CI402" s="50">
        <v>555346</v>
      </c>
      <c r="CJ402" s="50">
        <v>140491</v>
      </c>
      <c r="CK402" s="50">
        <v>116869</v>
      </c>
      <c r="CL402" s="50">
        <v>2727</v>
      </c>
      <c r="CM402" s="50">
        <v>1296</v>
      </c>
      <c r="CN402" s="50">
        <v>380</v>
      </c>
      <c r="CO402" s="50">
        <v>72985</v>
      </c>
      <c r="CP402" s="50">
        <v>17883</v>
      </c>
      <c r="CQ402" s="50">
        <v>7560</v>
      </c>
      <c r="CR402" s="50">
        <v>60768</v>
      </c>
      <c r="CS402" s="50">
        <v>15265</v>
      </c>
      <c r="CT402" s="50">
        <v>14624</v>
      </c>
      <c r="CU402" s="51"/>
      <c r="CV402" s="50">
        <f t="shared" si="793"/>
        <v>81794.192819999997</v>
      </c>
      <c r="CW402" s="57">
        <f t="shared" si="794"/>
        <v>53636.719696</v>
      </c>
      <c r="CX402" s="57">
        <f t="shared" si="795"/>
        <v>5006.588812</v>
      </c>
      <c r="CY402" s="50">
        <f t="shared" si="796"/>
        <v>867840.66256199998</v>
      </c>
      <c r="CZ402" s="57">
        <f t="shared" si="797"/>
        <v>161068.76422000001</v>
      </c>
      <c r="DA402" s="57">
        <f t="shared" si="798"/>
        <v>41722.899069999999</v>
      </c>
      <c r="DB402" s="50">
        <f t="shared" si="799"/>
        <v>112056.056382</v>
      </c>
      <c r="DC402" s="57">
        <f t="shared" si="800"/>
        <v>39946.970112000003</v>
      </c>
      <c r="DD402" s="57">
        <f t="shared" si="801"/>
        <v>3206.5257200000001</v>
      </c>
      <c r="DE402" s="50">
        <f t="shared" si="802"/>
        <v>141712.550154</v>
      </c>
      <c r="DF402" s="57">
        <f t="shared" si="803"/>
        <v>87253.32084</v>
      </c>
      <c r="DG402" s="57">
        <f t="shared" si="804"/>
        <v>9664.2321780000002</v>
      </c>
      <c r="DH402" s="50">
        <f t="shared" si="805"/>
        <v>257204.45656799997</v>
      </c>
      <c r="DI402" s="57">
        <f t="shared" si="806"/>
        <v>57785.307244000003</v>
      </c>
      <c r="DJ402" s="57">
        <f t="shared" si="807"/>
        <v>7090.1487740000002</v>
      </c>
      <c r="DK402" s="50">
        <f t="shared" si="808"/>
        <v>115857.53771999999</v>
      </c>
      <c r="DL402" s="57">
        <f t="shared" si="809"/>
        <v>34407.576979999998</v>
      </c>
      <c r="DM402" s="57">
        <f t="shared" si="810"/>
        <v>6532.9268700000002</v>
      </c>
      <c r="DN402" s="50">
        <f t="shared" si="811"/>
        <v>22673.357477999998</v>
      </c>
      <c r="DO402" s="57">
        <f t="shared" si="812"/>
        <v>9616.749296</v>
      </c>
      <c r="DP402" s="57">
        <f t="shared" si="813"/>
        <v>1040.7005340000001</v>
      </c>
      <c r="DQ402" s="50">
        <f t="shared" si="814"/>
        <v>267679.46218799998</v>
      </c>
      <c r="DR402" s="57">
        <f t="shared" si="815"/>
        <v>91851.332300000009</v>
      </c>
      <c r="DS402" s="57">
        <f t="shared" si="816"/>
        <v>18730.109840000001</v>
      </c>
      <c r="DT402" s="50">
        <f t="shared" si="817"/>
        <v>151763.495742</v>
      </c>
      <c r="DU402" s="57">
        <f t="shared" si="818"/>
        <v>113115.181564</v>
      </c>
      <c r="DV402" s="57">
        <f t="shared" si="819"/>
        <v>13136.415486</v>
      </c>
      <c r="DW402" s="50">
        <f t="shared" si="820"/>
        <v>27219.353303999997</v>
      </c>
      <c r="DX402" s="57">
        <f t="shared" si="821"/>
        <v>12449.093608000001</v>
      </c>
      <c r="DY402" s="57">
        <f t="shared" si="822"/>
        <v>1067.5162700000001</v>
      </c>
      <c r="DZ402" s="50">
        <f t="shared" si="823"/>
        <v>72086.591291999997</v>
      </c>
      <c r="EA402" s="57">
        <f t="shared" si="824"/>
        <v>20203.577799999999</v>
      </c>
      <c r="EB402" s="57">
        <f t="shared" si="825"/>
        <v>1511.2258000000002</v>
      </c>
      <c r="EC402" s="50">
        <f t="shared" si="826"/>
        <v>38637.049193999999</v>
      </c>
      <c r="ED402" s="57">
        <f t="shared" si="827"/>
        <v>14037.707208</v>
      </c>
      <c r="EE402" s="57">
        <f t="shared" si="828"/>
        <v>1124.102018</v>
      </c>
      <c r="EF402" s="50">
        <f t="shared" si="829"/>
        <v>77504.199143999998</v>
      </c>
      <c r="EG402" s="57">
        <f t="shared" si="830"/>
        <v>9070.9836560000003</v>
      </c>
      <c r="EH402" s="57">
        <f t="shared" si="831"/>
        <v>1086.491812</v>
      </c>
      <c r="EI402" s="50">
        <f t="shared" si="832"/>
        <v>151631.57934</v>
      </c>
      <c r="EJ402" s="57">
        <f t="shared" si="833"/>
        <v>13031.243624000001</v>
      </c>
      <c r="EK402" s="57">
        <f t="shared" si="834"/>
        <v>2007.5441680000001</v>
      </c>
      <c r="EL402" s="50">
        <f t="shared" si="835"/>
        <v>70227.112145999999</v>
      </c>
      <c r="EM402" s="57">
        <f t="shared" si="836"/>
        <v>29836.46946</v>
      </c>
      <c r="EN402" s="57">
        <f t="shared" si="837"/>
        <v>1520.4295060000002</v>
      </c>
      <c r="EO402" s="50">
        <f t="shared" si="838"/>
        <v>67785.152814000001</v>
      </c>
      <c r="EP402" s="57">
        <f t="shared" si="839"/>
        <v>25244.863700000002</v>
      </c>
      <c r="EQ402" s="57">
        <f t="shared" si="840"/>
        <v>1743.4773440000001</v>
      </c>
      <c r="ER402" s="50">
        <f t="shared" si="841"/>
        <v>28126.504451999997</v>
      </c>
      <c r="ES402" s="57">
        <f t="shared" si="842"/>
        <v>9102.4997000000003</v>
      </c>
      <c r="ET402" s="57">
        <f t="shared" si="843"/>
        <v>754.24938800000007</v>
      </c>
      <c r="EU402" s="50">
        <f t="shared" si="844"/>
        <v>7648.139525999999</v>
      </c>
      <c r="EV402" s="57">
        <f t="shared" si="845"/>
        <v>3809.8541320000004</v>
      </c>
      <c r="EW402" s="57">
        <f t="shared" si="846"/>
        <v>347.12743</v>
      </c>
      <c r="EX402" s="50">
        <f t="shared" si="847"/>
        <v>141916.74951599998</v>
      </c>
      <c r="EY402" s="57">
        <f t="shared" si="848"/>
        <v>30203.644184000001</v>
      </c>
      <c r="EZ402" s="57">
        <f t="shared" si="849"/>
        <v>3602.0578260000002</v>
      </c>
      <c r="FA402" s="50">
        <f t="shared" si="850"/>
        <v>90646.445987999992</v>
      </c>
      <c r="FB402" s="57">
        <f t="shared" si="851"/>
        <v>21434.753339999999</v>
      </c>
      <c r="FC402" s="57">
        <f t="shared" si="852"/>
        <v>2290.7001600000003</v>
      </c>
      <c r="FD402" s="50">
        <f t="shared" si="853"/>
        <v>16457.022917999999</v>
      </c>
      <c r="FE402" s="57">
        <f t="shared" si="854"/>
        <v>3461.8965080000003</v>
      </c>
      <c r="FF402" s="57">
        <f t="shared" si="855"/>
        <v>1702.4583580000001</v>
      </c>
      <c r="FG402" s="50">
        <f t="shared" si="856"/>
        <v>89573.646389999994</v>
      </c>
      <c r="FH402" s="57">
        <f t="shared" si="857"/>
        <v>14877.87882</v>
      </c>
      <c r="FI402" s="57">
        <f t="shared" si="858"/>
        <v>3015.0659100000003</v>
      </c>
      <c r="FJ402" s="50">
        <f t="shared" si="859"/>
        <v>28806.566633999999</v>
      </c>
      <c r="FK402" s="57">
        <f t="shared" si="860"/>
        <v>6131.0235840000005</v>
      </c>
      <c r="FL402" s="57">
        <f t="shared" si="861"/>
        <v>666.64374199999997</v>
      </c>
      <c r="FM402" s="50">
        <f t="shared" si="862"/>
        <v>102683.96825999999</v>
      </c>
      <c r="FN402" s="57">
        <f t="shared" si="863"/>
        <v>61223.630776000005</v>
      </c>
      <c r="FO402" s="57">
        <f t="shared" si="864"/>
        <v>967.75264200000004</v>
      </c>
      <c r="FP402" s="50">
        <f t="shared" si="865"/>
        <v>75385.706057999996</v>
      </c>
      <c r="FQ402" s="57">
        <f t="shared" si="866"/>
        <v>19124.601692</v>
      </c>
      <c r="FR402" s="57">
        <f t="shared" si="867"/>
        <v>6468.0464240000001</v>
      </c>
      <c r="FS402" s="50">
        <f t="shared" si="868"/>
        <v>13627.747391999999</v>
      </c>
      <c r="FT402" s="57">
        <f t="shared" si="869"/>
        <v>1661.1261240000001</v>
      </c>
      <c r="FU402" s="57">
        <f t="shared" si="870"/>
        <v>919.80247000000008</v>
      </c>
      <c r="FV402" s="50">
        <f t="shared" si="871"/>
        <v>40918.178939999998</v>
      </c>
      <c r="FW402" s="57">
        <f t="shared" si="872"/>
        <v>13025.094152</v>
      </c>
      <c r="FX402" s="57">
        <f t="shared" si="873"/>
        <v>738.68262600000003</v>
      </c>
      <c r="FY402" s="50">
        <f t="shared" si="874"/>
        <v>334517.10586799996</v>
      </c>
      <c r="FZ402" s="57">
        <f t="shared" si="875"/>
        <v>35997.727948</v>
      </c>
      <c r="GA402" s="57">
        <f t="shared" si="876"/>
        <v>13279.356994</v>
      </c>
      <c r="GB402" s="50">
        <f t="shared" si="877"/>
        <v>1642.6302659999999</v>
      </c>
      <c r="GC402" s="57">
        <f t="shared" si="878"/>
        <v>332.07148799999999</v>
      </c>
      <c r="GD402" s="57">
        <f t="shared" si="879"/>
        <v>43.177880000000002</v>
      </c>
      <c r="GE402" s="50">
        <f t="shared" si="880"/>
        <v>43963.098629999993</v>
      </c>
      <c r="GF402" s="57">
        <f t="shared" si="881"/>
        <v>4582.1253240000005</v>
      </c>
      <c r="GG402" s="57">
        <f t="shared" si="882"/>
        <v>859.01256000000001</v>
      </c>
      <c r="GH402" s="50">
        <f t="shared" si="883"/>
        <v>36604.090943999996</v>
      </c>
      <c r="GI402" s="57">
        <f t="shared" si="884"/>
        <v>3911.32042</v>
      </c>
      <c r="GJ402" s="57">
        <f t="shared" si="885"/>
        <v>1661.666624</v>
      </c>
      <c r="GK402" s="51"/>
    </row>
    <row r="403" spans="1:193" s="45" customFormat="1">
      <c r="A403" s="45" t="s">
        <v>22</v>
      </c>
      <c r="B403" s="46">
        <v>41752</v>
      </c>
      <c r="C403" s="56">
        <v>0.60562800000000006</v>
      </c>
      <c r="D403" s="56">
        <v>0.25032700000000002</v>
      </c>
      <c r="E403" s="56">
        <v>0.113805</v>
      </c>
      <c r="F403" s="48">
        <v>141336</v>
      </c>
      <c r="G403" s="49">
        <v>198950</v>
      </c>
      <c r="H403" s="49">
        <v>43131</v>
      </c>
      <c r="I403" s="49">
        <f t="shared" ref="I403:I408" si="888">I402</f>
        <v>1440739</v>
      </c>
      <c r="J403" s="48">
        <v>637658</v>
      </c>
      <c r="K403" s="48">
        <v>356985</v>
      </c>
      <c r="L403" s="48">
        <v>184407</v>
      </c>
      <c r="M403" s="49">
        <v>154723</v>
      </c>
      <c r="N403" s="49">
        <v>27924</v>
      </c>
      <c r="O403" s="48">
        <v>295751</v>
      </c>
      <c r="P403" s="49">
        <v>316300</v>
      </c>
      <c r="Q403" s="49">
        <v>88952</v>
      </c>
      <c r="R403" s="48">
        <v>444021</v>
      </c>
      <c r="S403" s="49">
        <v>225446</v>
      </c>
      <c r="T403" s="49">
        <v>64571</v>
      </c>
      <c r="U403" s="48">
        <v>194730</v>
      </c>
      <c r="V403" s="49">
        <v>137083</v>
      </c>
      <c r="W403" s="49">
        <v>57927</v>
      </c>
      <c r="X403" s="48">
        <v>34166</v>
      </c>
      <c r="Y403" s="49">
        <v>33143</v>
      </c>
      <c r="Z403" s="49">
        <v>8280</v>
      </c>
      <c r="AA403" s="48">
        <v>439663</v>
      </c>
      <c r="AB403" s="49">
        <v>353056</v>
      </c>
      <c r="AC403" s="49">
        <v>161262</v>
      </c>
      <c r="AD403" s="48">
        <v>251286</v>
      </c>
      <c r="AE403" s="49">
        <v>457550</v>
      </c>
      <c r="AF403" s="49">
        <v>116392</v>
      </c>
      <c r="AG403" s="48">
        <v>45760</v>
      </c>
      <c r="AH403" s="49">
        <v>47116</v>
      </c>
      <c r="AI403" s="49">
        <v>9156</v>
      </c>
      <c r="AJ403" s="48">
        <v>122176</v>
      </c>
      <c r="AK403" s="49">
        <v>79826</v>
      </c>
      <c r="AL403" s="49">
        <v>13501</v>
      </c>
      <c r="AM403" s="48">
        <v>75395</v>
      </c>
      <c r="AN403" s="49">
        <v>56379</v>
      </c>
      <c r="AO403" s="49">
        <v>10541</v>
      </c>
      <c r="AP403" s="48">
        <v>125489</v>
      </c>
      <c r="AQ403" s="49">
        <v>34744</v>
      </c>
      <c r="AR403" s="49">
        <v>9361</v>
      </c>
      <c r="AS403" s="48">
        <v>252226</v>
      </c>
      <c r="AT403" s="49">
        <v>54221</v>
      </c>
      <c r="AU403" s="49">
        <v>17079</v>
      </c>
      <c r="AV403" s="48">
        <v>115797</v>
      </c>
      <c r="AW403" s="49">
        <v>119686</v>
      </c>
      <c r="AX403" s="49">
        <v>13668</v>
      </c>
      <c r="AY403" s="48">
        <v>106802</v>
      </c>
      <c r="AZ403" s="49">
        <v>93460</v>
      </c>
      <c r="BA403" s="49">
        <v>14179</v>
      </c>
      <c r="BB403" s="48">
        <v>45646</v>
      </c>
      <c r="BC403" s="49">
        <v>33980</v>
      </c>
      <c r="BD403" s="49">
        <v>6494</v>
      </c>
      <c r="BE403" s="48">
        <v>12380</v>
      </c>
      <c r="BF403" s="49">
        <v>14535</v>
      </c>
      <c r="BG403" s="49">
        <v>2964</v>
      </c>
      <c r="BH403" s="50">
        <v>232655</v>
      </c>
      <c r="BI403" s="50">
        <v>126083</v>
      </c>
      <c r="BJ403" s="50">
        <v>30852</v>
      </c>
      <c r="BK403" s="50">
        <v>152098</v>
      </c>
      <c r="BL403" s="50">
        <v>76904</v>
      </c>
      <c r="BM403" s="50">
        <v>18050</v>
      </c>
      <c r="BN403" s="50">
        <v>26495</v>
      </c>
      <c r="BO403" s="50">
        <v>13574</v>
      </c>
      <c r="BP403" s="50">
        <v>15669</v>
      </c>
      <c r="BQ403" s="50">
        <v>143008</v>
      </c>
      <c r="BR403" s="50">
        <v>52360</v>
      </c>
      <c r="BS403" s="50">
        <v>27990</v>
      </c>
      <c r="BT403" s="50">
        <v>44801</v>
      </c>
      <c r="BU403" s="50">
        <v>19111</v>
      </c>
      <c r="BV403" s="50">
        <v>5798</v>
      </c>
      <c r="BW403" s="50">
        <v>157608</v>
      </c>
      <c r="BX403" s="50">
        <v>207660</v>
      </c>
      <c r="BY403" s="50">
        <v>7242</v>
      </c>
      <c r="BZ403" s="50">
        <v>106995</v>
      </c>
      <c r="CA403" s="50">
        <v>72666</v>
      </c>
      <c r="CB403" s="50">
        <v>54313</v>
      </c>
      <c r="CC403" s="50">
        <v>22666</v>
      </c>
      <c r="CD403" s="50">
        <v>6492</v>
      </c>
      <c r="CE403" s="50">
        <v>8603</v>
      </c>
      <c r="CF403" s="50">
        <v>103773</v>
      </c>
      <c r="CG403" s="50">
        <v>30985</v>
      </c>
      <c r="CH403" s="50">
        <v>3995</v>
      </c>
      <c r="CI403" s="50">
        <v>626888</v>
      </c>
      <c r="CJ403" s="50">
        <v>139146</v>
      </c>
      <c r="CK403" s="50">
        <v>111547</v>
      </c>
      <c r="CL403" s="50">
        <v>2819</v>
      </c>
      <c r="CM403" s="50">
        <v>1308</v>
      </c>
      <c r="CN403" s="50">
        <v>336</v>
      </c>
      <c r="CO403" s="50">
        <v>70446</v>
      </c>
      <c r="CP403" s="50">
        <v>17452</v>
      </c>
      <c r="CQ403" s="50">
        <v>7068</v>
      </c>
      <c r="CR403" s="50">
        <v>60183</v>
      </c>
      <c r="CS403" s="50">
        <v>14626</v>
      </c>
      <c r="CT403" s="50">
        <v>15697</v>
      </c>
      <c r="CU403" s="51"/>
      <c r="CV403" s="50">
        <f t="shared" si="793"/>
        <v>85597.039008000007</v>
      </c>
      <c r="CW403" s="57">
        <f t="shared" si="794"/>
        <v>49802.556650000006</v>
      </c>
      <c r="CX403" s="57">
        <f t="shared" si="795"/>
        <v>4908.5234550000005</v>
      </c>
      <c r="CY403" s="50">
        <f t="shared" si="796"/>
        <v>872551.87909200008</v>
      </c>
      <c r="CZ403" s="57">
        <f t="shared" si="797"/>
        <v>159623.01416600001</v>
      </c>
      <c r="DA403" s="57">
        <f t="shared" si="798"/>
        <v>40626.677925000004</v>
      </c>
      <c r="DB403" s="50">
        <f t="shared" si="799"/>
        <v>111682.04259600001</v>
      </c>
      <c r="DC403" s="57">
        <f t="shared" si="800"/>
        <v>38731.344421000002</v>
      </c>
      <c r="DD403" s="57">
        <f t="shared" si="801"/>
        <v>3177.8908200000001</v>
      </c>
      <c r="DE403" s="50">
        <f t="shared" si="802"/>
        <v>179115.08662800002</v>
      </c>
      <c r="DF403" s="57">
        <f t="shared" si="803"/>
        <v>79178.430100000012</v>
      </c>
      <c r="DG403" s="57">
        <f t="shared" si="804"/>
        <v>10123.182360000001</v>
      </c>
      <c r="DH403" s="50">
        <f t="shared" si="805"/>
        <v>268911.55018800002</v>
      </c>
      <c r="DI403" s="57">
        <f t="shared" si="806"/>
        <v>56435.220842000002</v>
      </c>
      <c r="DJ403" s="57">
        <f t="shared" si="807"/>
        <v>7348.5026550000002</v>
      </c>
      <c r="DK403" s="50">
        <f t="shared" si="808"/>
        <v>117933.94044000001</v>
      </c>
      <c r="DL403" s="57">
        <f t="shared" si="809"/>
        <v>34315.576141000005</v>
      </c>
      <c r="DM403" s="57">
        <f t="shared" si="810"/>
        <v>6592.382235</v>
      </c>
      <c r="DN403" s="50">
        <f t="shared" si="811"/>
        <v>20691.886248000003</v>
      </c>
      <c r="DO403" s="57">
        <f t="shared" si="812"/>
        <v>8296.5877610000007</v>
      </c>
      <c r="DP403" s="57">
        <f t="shared" si="813"/>
        <v>942.30540000000008</v>
      </c>
      <c r="DQ403" s="50">
        <f t="shared" si="814"/>
        <v>266272.22336400003</v>
      </c>
      <c r="DR403" s="57">
        <f t="shared" si="815"/>
        <v>88379.449312000012</v>
      </c>
      <c r="DS403" s="57">
        <f t="shared" si="816"/>
        <v>18352.421910000001</v>
      </c>
      <c r="DT403" s="50">
        <f t="shared" si="817"/>
        <v>152185.837608</v>
      </c>
      <c r="DU403" s="57">
        <f t="shared" si="818"/>
        <v>114537.11885000001</v>
      </c>
      <c r="DV403" s="57">
        <f t="shared" si="819"/>
        <v>13245.99156</v>
      </c>
      <c r="DW403" s="50">
        <f t="shared" si="820"/>
        <v>27713.537280000004</v>
      </c>
      <c r="DX403" s="57">
        <f t="shared" si="821"/>
        <v>11794.406932000002</v>
      </c>
      <c r="DY403" s="57">
        <f t="shared" si="822"/>
        <v>1041.9985799999999</v>
      </c>
      <c r="DZ403" s="50">
        <f t="shared" si="823"/>
        <v>73993.20652800001</v>
      </c>
      <c r="EA403" s="57">
        <f t="shared" si="824"/>
        <v>19982.603102000001</v>
      </c>
      <c r="EB403" s="57">
        <f t="shared" si="825"/>
        <v>1536.481305</v>
      </c>
      <c r="EC403" s="50">
        <f t="shared" si="826"/>
        <v>45661.323060000002</v>
      </c>
      <c r="ED403" s="57">
        <f t="shared" si="827"/>
        <v>14113.185933000001</v>
      </c>
      <c r="EE403" s="57">
        <f t="shared" si="828"/>
        <v>1199.6185050000001</v>
      </c>
      <c r="EF403" s="50">
        <f t="shared" si="829"/>
        <v>75999.652092000004</v>
      </c>
      <c r="EG403" s="57">
        <f t="shared" si="830"/>
        <v>8697.3612880000001</v>
      </c>
      <c r="EH403" s="57">
        <f t="shared" si="831"/>
        <v>1065.3286049999999</v>
      </c>
      <c r="EI403" s="50">
        <f t="shared" si="832"/>
        <v>152755.127928</v>
      </c>
      <c r="EJ403" s="57">
        <f t="shared" si="833"/>
        <v>13572.980267000001</v>
      </c>
      <c r="EK403" s="57">
        <f t="shared" si="834"/>
        <v>1943.6755950000002</v>
      </c>
      <c r="EL403" s="50">
        <f t="shared" si="835"/>
        <v>70129.905516000013</v>
      </c>
      <c r="EM403" s="57">
        <f t="shared" si="836"/>
        <v>29960.637322000002</v>
      </c>
      <c r="EN403" s="57">
        <f t="shared" si="837"/>
        <v>1555.4867400000001</v>
      </c>
      <c r="EO403" s="50">
        <f t="shared" si="838"/>
        <v>64682.281656000006</v>
      </c>
      <c r="EP403" s="57">
        <f t="shared" si="839"/>
        <v>23395.561420000002</v>
      </c>
      <c r="EQ403" s="57">
        <f t="shared" si="840"/>
        <v>1613.641095</v>
      </c>
      <c r="ER403" s="50">
        <f t="shared" si="841"/>
        <v>27644.495688000003</v>
      </c>
      <c r="ES403" s="57">
        <f t="shared" si="842"/>
        <v>8506.1114600000001</v>
      </c>
      <c r="ET403" s="57">
        <f t="shared" si="843"/>
        <v>739.04966999999999</v>
      </c>
      <c r="EU403" s="50">
        <f t="shared" si="844"/>
        <v>7497.6746400000011</v>
      </c>
      <c r="EV403" s="57">
        <f t="shared" si="845"/>
        <v>3638.5029450000002</v>
      </c>
      <c r="EW403" s="57">
        <f t="shared" si="846"/>
        <v>337.31801999999999</v>
      </c>
      <c r="EX403" s="50">
        <f t="shared" si="847"/>
        <v>140902.38234000001</v>
      </c>
      <c r="EY403" s="57">
        <f t="shared" si="848"/>
        <v>31561.979141000003</v>
      </c>
      <c r="EZ403" s="57">
        <f t="shared" si="849"/>
        <v>3511.11186</v>
      </c>
      <c r="FA403" s="50">
        <f t="shared" si="850"/>
        <v>92114.80754400001</v>
      </c>
      <c r="FB403" s="57">
        <f t="shared" si="851"/>
        <v>19251.147608000003</v>
      </c>
      <c r="FC403" s="57">
        <f t="shared" si="852"/>
        <v>2054.1802499999999</v>
      </c>
      <c r="FD403" s="50">
        <f t="shared" si="853"/>
        <v>16046.113860000001</v>
      </c>
      <c r="FE403" s="57">
        <f t="shared" si="854"/>
        <v>3397.9386980000004</v>
      </c>
      <c r="FF403" s="57">
        <f t="shared" si="855"/>
        <v>1783.2105450000001</v>
      </c>
      <c r="FG403" s="50">
        <f t="shared" si="856"/>
        <v>86609.649024000013</v>
      </c>
      <c r="FH403" s="57">
        <f t="shared" si="857"/>
        <v>13107.121720000001</v>
      </c>
      <c r="FI403" s="57">
        <f t="shared" si="858"/>
        <v>3185.4019499999999</v>
      </c>
      <c r="FJ403" s="50">
        <f t="shared" si="859"/>
        <v>27132.740028000004</v>
      </c>
      <c r="FK403" s="57">
        <f t="shared" si="860"/>
        <v>4783.9992970000003</v>
      </c>
      <c r="FL403" s="57">
        <f t="shared" si="861"/>
        <v>659.84139000000005</v>
      </c>
      <c r="FM403" s="50">
        <f t="shared" si="862"/>
        <v>95451.817824000012</v>
      </c>
      <c r="FN403" s="57">
        <f t="shared" si="863"/>
        <v>51982.904820000003</v>
      </c>
      <c r="FO403" s="57">
        <f t="shared" si="864"/>
        <v>824.17581000000007</v>
      </c>
      <c r="FP403" s="50">
        <f t="shared" si="865"/>
        <v>64799.167860000009</v>
      </c>
      <c r="FQ403" s="57">
        <f t="shared" si="866"/>
        <v>18190.261782000001</v>
      </c>
      <c r="FR403" s="57">
        <f t="shared" si="867"/>
        <v>6181.0909650000003</v>
      </c>
      <c r="FS403" s="50">
        <f t="shared" si="868"/>
        <v>13727.164248000001</v>
      </c>
      <c r="FT403" s="57">
        <f t="shared" si="869"/>
        <v>1625.1228840000001</v>
      </c>
      <c r="FU403" s="57">
        <f t="shared" si="870"/>
        <v>979.06441500000005</v>
      </c>
      <c r="FV403" s="50">
        <f t="shared" si="871"/>
        <v>62847.834444000007</v>
      </c>
      <c r="FW403" s="57">
        <f t="shared" si="872"/>
        <v>7756.3820950000008</v>
      </c>
      <c r="FX403" s="57">
        <f t="shared" si="873"/>
        <v>454.65097500000002</v>
      </c>
      <c r="FY403" s="50">
        <f t="shared" si="874"/>
        <v>379660.92566400004</v>
      </c>
      <c r="FZ403" s="57">
        <f t="shared" si="875"/>
        <v>34832.000742000004</v>
      </c>
      <c r="GA403" s="57">
        <f t="shared" si="876"/>
        <v>12694.606335</v>
      </c>
      <c r="GB403" s="50">
        <f t="shared" si="877"/>
        <v>1707.2653320000002</v>
      </c>
      <c r="GC403" s="57">
        <f t="shared" si="878"/>
        <v>327.42771600000003</v>
      </c>
      <c r="GD403" s="57">
        <f t="shared" si="879"/>
        <v>38.238480000000003</v>
      </c>
      <c r="GE403" s="50">
        <f t="shared" si="880"/>
        <v>42664.070088</v>
      </c>
      <c r="GF403" s="57">
        <f t="shared" si="881"/>
        <v>4368.7068040000004</v>
      </c>
      <c r="GG403" s="57">
        <f t="shared" si="882"/>
        <v>804.37374</v>
      </c>
      <c r="GH403" s="50">
        <f t="shared" si="883"/>
        <v>36448.509924000005</v>
      </c>
      <c r="GI403" s="57">
        <f t="shared" si="884"/>
        <v>3661.2827020000004</v>
      </c>
      <c r="GJ403" s="57">
        <f t="shared" si="885"/>
        <v>1786.3970850000001</v>
      </c>
      <c r="GK403" s="51"/>
    </row>
    <row r="404" spans="1:193" s="45" customFormat="1">
      <c r="A404" s="45" t="s">
        <v>22</v>
      </c>
      <c r="B404" s="46">
        <v>41751</v>
      </c>
      <c r="C404" s="56">
        <v>0.59881200000000001</v>
      </c>
      <c r="D404" s="56">
        <v>0.25617899999999999</v>
      </c>
      <c r="E404" s="56">
        <v>0.114979</v>
      </c>
      <c r="F404" s="49">
        <f>AVERAGE(F403,F405)</f>
        <v>108346</v>
      </c>
      <c r="G404" s="49">
        <v>227845</v>
      </c>
      <c r="H404" s="49">
        <v>45653</v>
      </c>
      <c r="I404" s="49">
        <f t="shared" si="888"/>
        <v>1440739</v>
      </c>
      <c r="J404" s="48">
        <v>632372</v>
      </c>
      <c r="K404" s="48">
        <v>355575</v>
      </c>
      <c r="L404" s="48">
        <v>199011</v>
      </c>
      <c r="M404" s="49">
        <v>169321</v>
      </c>
      <c r="N404" s="49">
        <v>30975</v>
      </c>
      <c r="O404" s="48">
        <v>365773</v>
      </c>
      <c r="P404" s="49">
        <v>346766</v>
      </c>
      <c r="Q404" s="49">
        <v>98944</v>
      </c>
      <c r="R404" s="48">
        <v>446586</v>
      </c>
      <c r="S404" s="49">
        <v>225808</v>
      </c>
      <c r="T404" s="49">
        <v>71010</v>
      </c>
      <c r="U404" s="48">
        <v>202886</v>
      </c>
      <c r="V404" s="49">
        <v>133512</v>
      </c>
      <c r="W404" s="49">
        <v>59333</v>
      </c>
      <c r="X404" s="48">
        <v>36389</v>
      </c>
      <c r="Y404" s="49">
        <v>35123</v>
      </c>
      <c r="Z404" s="49">
        <v>8810</v>
      </c>
      <c r="AA404" s="48">
        <v>453442</v>
      </c>
      <c r="AB404" s="49">
        <v>331270</v>
      </c>
      <c r="AC404" s="49">
        <v>170585</v>
      </c>
      <c r="AD404" s="48">
        <v>270624</v>
      </c>
      <c r="AE404" s="49">
        <v>474589</v>
      </c>
      <c r="AF404" s="49">
        <v>122734</v>
      </c>
      <c r="AG404" s="48">
        <v>47570</v>
      </c>
      <c r="AH404" s="49">
        <v>52663</v>
      </c>
      <c r="AI404" s="49">
        <v>9072</v>
      </c>
      <c r="AJ404" s="48">
        <v>124358</v>
      </c>
      <c r="AK404" s="49">
        <v>87376</v>
      </c>
      <c r="AL404" s="49">
        <v>14122</v>
      </c>
      <c r="AM404" s="48">
        <v>85082</v>
      </c>
      <c r="AN404" s="49">
        <v>58812</v>
      </c>
      <c r="AO404" s="49">
        <v>10666</v>
      </c>
      <c r="AP404" s="48">
        <v>131908</v>
      </c>
      <c r="AQ404" s="49">
        <v>35233</v>
      </c>
      <c r="AR404" s="49">
        <v>10328</v>
      </c>
      <c r="AS404" s="48">
        <v>271464</v>
      </c>
      <c r="AT404" s="49">
        <v>71580</v>
      </c>
      <c r="AU404" s="49">
        <v>20050</v>
      </c>
      <c r="AV404" s="48">
        <v>120659</v>
      </c>
      <c r="AW404" s="49">
        <v>136180</v>
      </c>
      <c r="AX404" s="49">
        <v>14109</v>
      </c>
      <c r="AY404" s="48">
        <f>AVERAGE(AY403,AY406)</f>
        <v>124686.5</v>
      </c>
      <c r="AZ404" s="49">
        <v>90417</v>
      </c>
      <c r="BA404" s="49">
        <v>13683</v>
      </c>
      <c r="BB404" s="48">
        <v>45088</v>
      </c>
      <c r="BC404" s="49">
        <v>35435</v>
      </c>
      <c r="BD404" s="49">
        <v>6190</v>
      </c>
      <c r="BE404" s="48">
        <v>13513</v>
      </c>
      <c r="BF404" s="49">
        <v>17479</v>
      </c>
      <c r="BG404" s="49">
        <v>3190</v>
      </c>
      <c r="BH404" s="50">
        <v>232488</v>
      </c>
      <c r="BI404" s="50">
        <v>119893</v>
      </c>
      <c r="BJ404" s="50">
        <v>31591</v>
      </c>
      <c r="BK404" s="50">
        <v>139966</v>
      </c>
      <c r="BL404" s="50">
        <v>91035</v>
      </c>
      <c r="BM404" s="50">
        <v>17474</v>
      </c>
      <c r="BN404" s="50">
        <v>26312</v>
      </c>
      <c r="BO404" s="50">
        <v>13484</v>
      </c>
      <c r="BP404" s="50">
        <v>14550</v>
      </c>
      <c r="BQ404" s="50">
        <v>129261</v>
      </c>
      <c r="BR404" s="50">
        <v>48619</v>
      </c>
      <c r="BS404" s="50">
        <v>29982</v>
      </c>
      <c r="BT404" s="50">
        <v>41281</v>
      </c>
      <c r="BU404" s="50">
        <v>18182</v>
      </c>
      <c r="BV404" s="50">
        <v>5884</v>
      </c>
      <c r="BW404" s="50">
        <v>138318</v>
      </c>
      <c r="BX404" s="50">
        <v>260417</v>
      </c>
      <c r="BY404" s="50">
        <v>9327</v>
      </c>
      <c r="BZ404" s="50">
        <v>98926</v>
      </c>
      <c r="CA404" s="50">
        <v>72069</v>
      </c>
      <c r="CB404" s="50">
        <v>59490</v>
      </c>
      <c r="CC404" s="50">
        <v>22912</v>
      </c>
      <c r="CD404" s="50">
        <v>8650</v>
      </c>
      <c r="CE404" s="50">
        <v>9965</v>
      </c>
      <c r="CF404" s="50">
        <v>50212</v>
      </c>
      <c r="CG404" s="50">
        <v>27139</v>
      </c>
      <c r="CH404" s="50">
        <v>3775</v>
      </c>
      <c r="CI404" s="50">
        <v>606256</v>
      </c>
      <c r="CJ404" s="50">
        <v>126146</v>
      </c>
      <c r="CK404" s="50">
        <v>113310</v>
      </c>
      <c r="CL404" s="50">
        <v>2999</v>
      </c>
      <c r="CM404" s="50">
        <v>1068</v>
      </c>
      <c r="CN404" s="50">
        <v>321</v>
      </c>
      <c r="CO404" s="50">
        <v>67909</v>
      </c>
      <c r="CP404" s="50">
        <v>18048</v>
      </c>
      <c r="CQ404" s="50">
        <v>8021</v>
      </c>
      <c r="CR404" s="50">
        <v>58415</v>
      </c>
      <c r="CS404" s="50">
        <v>15380</v>
      </c>
      <c r="CT404" s="50">
        <v>16332</v>
      </c>
      <c r="CU404" s="51"/>
      <c r="CV404" s="50">
        <f t="shared" si="793"/>
        <v>64878.884952</v>
      </c>
      <c r="CW404" s="57">
        <f t="shared" si="794"/>
        <v>58369.104254999998</v>
      </c>
      <c r="CX404" s="57">
        <f t="shared" si="795"/>
        <v>5249.1362870000003</v>
      </c>
      <c r="CY404" s="50">
        <f t="shared" si="796"/>
        <v>862731.80206799996</v>
      </c>
      <c r="CZ404" s="57">
        <f t="shared" si="797"/>
        <v>162000.426588</v>
      </c>
      <c r="DA404" s="57">
        <f t="shared" si="798"/>
        <v>40883.657925</v>
      </c>
      <c r="DB404" s="50">
        <f t="shared" si="799"/>
        <v>119170.17493200001</v>
      </c>
      <c r="DC404" s="57">
        <f t="shared" si="800"/>
        <v>43376.484458999999</v>
      </c>
      <c r="DD404" s="57">
        <f t="shared" si="801"/>
        <v>3561.4745250000001</v>
      </c>
      <c r="DE404" s="50">
        <f t="shared" si="802"/>
        <v>219029.26167599999</v>
      </c>
      <c r="DF404" s="57">
        <f t="shared" si="803"/>
        <v>88834.167113999996</v>
      </c>
      <c r="DG404" s="57">
        <f t="shared" si="804"/>
        <v>11376.482176</v>
      </c>
      <c r="DH404" s="50">
        <f t="shared" si="805"/>
        <v>267421.05583199998</v>
      </c>
      <c r="DI404" s="57">
        <f t="shared" si="806"/>
        <v>57847.267631999996</v>
      </c>
      <c r="DJ404" s="57">
        <f t="shared" si="807"/>
        <v>8164.6587899999995</v>
      </c>
      <c r="DK404" s="50">
        <f t="shared" si="808"/>
        <v>121490.571432</v>
      </c>
      <c r="DL404" s="57">
        <f t="shared" si="809"/>
        <v>34202.970648000002</v>
      </c>
      <c r="DM404" s="57">
        <f t="shared" si="810"/>
        <v>6822.0490069999996</v>
      </c>
      <c r="DN404" s="50">
        <f t="shared" si="811"/>
        <v>21790.169868000001</v>
      </c>
      <c r="DO404" s="57">
        <f t="shared" si="812"/>
        <v>8997.7750169999999</v>
      </c>
      <c r="DP404" s="57">
        <f t="shared" si="813"/>
        <v>1012.9649899999999</v>
      </c>
      <c r="DQ404" s="50">
        <f t="shared" si="814"/>
        <v>271526.51090400002</v>
      </c>
      <c r="DR404" s="57">
        <f t="shared" si="815"/>
        <v>84864.417329999997</v>
      </c>
      <c r="DS404" s="57">
        <f t="shared" si="816"/>
        <v>19613.692715000001</v>
      </c>
      <c r="DT404" s="50">
        <f t="shared" si="817"/>
        <v>162052.89868800002</v>
      </c>
      <c r="DU404" s="57">
        <f t="shared" si="818"/>
        <v>121579.73543099999</v>
      </c>
      <c r="DV404" s="57">
        <f t="shared" si="819"/>
        <v>14111.832586</v>
      </c>
      <c r="DW404" s="50">
        <f t="shared" si="820"/>
        <v>28485.486840000001</v>
      </c>
      <c r="DX404" s="57">
        <f t="shared" si="821"/>
        <v>13491.154676999999</v>
      </c>
      <c r="DY404" s="57">
        <f t="shared" si="822"/>
        <v>1043.0894880000001</v>
      </c>
      <c r="DZ404" s="50">
        <f t="shared" si="823"/>
        <v>74467.062696000008</v>
      </c>
      <c r="EA404" s="57">
        <f t="shared" si="824"/>
        <v>22383.896303999998</v>
      </c>
      <c r="EB404" s="57">
        <f t="shared" si="825"/>
        <v>1623.733438</v>
      </c>
      <c r="EC404" s="50">
        <f t="shared" si="826"/>
        <v>50948.122584000004</v>
      </c>
      <c r="ED404" s="57">
        <f t="shared" si="827"/>
        <v>15066.399347999999</v>
      </c>
      <c r="EE404" s="57">
        <f t="shared" si="828"/>
        <v>1226.366014</v>
      </c>
      <c r="EF404" s="50">
        <f t="shared" si="829"/>
        <v>78988.093296000006</v>
      </c>
      <c r="EG404" s="57">
        <f t="shared" si="830"/>
        <v>9025.954706999999</v>
      </c>
      <c r="EH404" s="57">
        <f t="shared" si="831"/>
        <v>1187.5031119999999</v>
      </c>
      <c r="EI404" s="50">
        <f t="shared" si="832"/>
        <v>162555.90076799999</v>
      </c>
      <c r="EJ404" s="57">
        <f t="shared" si="833"/>
        <v>18337.292819999999</v>
      </c>
      <c r="EK404" s="57">
        <f t="shared" si="834"/>
        <v>2305.3289500000001</v>
      </c>
      <c r="EL404" s="50">
        <f t="shared" si="835"/>
        <v>72252.057108000008</v>
      </c>
      <c r="EM404" s="57">
        <f t="shared" si="836"/>
        <v>34886.45622</v>
      </c>
      <c r="EN404" s="57">
        <f t="shared" si="837"/>
        <v>1622.238711</v>
      </c>
      <c r="EO404" s="50">
        <f t="shared" si="838"/>
        <v>74663.772438</v>
      </c>
      <c r="EP404" s="57">
        <f t="shared" si="839"/>
        <v>23162.936643000001</v>
      </c>
      <c r="EQ404" s="57">
        <f t="shared" si="840"/>
        <v>1573.2576569999999</v>
      </c>
      <c r="ER404" s="50">
        <f t="shared" si="841"/>
        <v>26999.235456000002</v>
      </c>
      <c r="ES404" s="57">
        <f t="shared" si="842"/>
        <v>9077.7028649999993</v>
      </c>
      <c r="ET404" s="57">
        <f t="shared" si="843"/>
        <v>711.72001</v>
      </c>
      <c r="EU404" s="50">
        <f t="shared" si="844"/>
        <v>8091.7465560000001</v>
      </c>
      <c r="EV404" s="57">
        <f t="shared" si="845"/>
        <v>4477.7527410000002</v>
      </c>
      <c r="EW404" s="57">
        <f t="shared" si="846"/>
        <v>366.78300999999999</v>
      </c>
      <c r="EX404" s="50">
        <f t="shared" si="847"/>
        <v>139216.60425599999</v>
      </c>
      <c r="EY404" s="57">
        <f t="shared" si="848"/>
        <v>30714.068846999999</v>
      </c>
      <c r="EZ404" s="57">
        <f t="shared" si="849"/>
        <v>3632.3015890000001</v>
      </c>
      <c r="FA404" s="50">
        <f t="shared" si="850"/>
        <v>83813.320392000009</v>
      </c>
      <c r="FB404" s="57">
        <f t="shared" si="851"/>
        <v>23321.255265</v>
      </c>
      <c r="FC404" s="57">
        <f t="shared" si="852"/>
        <v>2009.1430459999999</v>
      </c>
      <c r="FD404" s="50">
        <f t="shared" si="853"/>
        <v>15755.941344000001</v>
      </c>
      <c r="FE404" s="57">
        <f t="shared" si="854"/>
        <v>3454.3176359999998</v>
      </c>
      <c r="FF404" s="57">
        <f t="shared" si="855"/>
        <v>1672.94445</v>
      </c>
      <c r="FG404" s="50">
        <f t="shared" si="856"/>
        <v>77403.037932000007</v>
      </c>
      <c r="FH404" s="57">
        <f t="shared" si="857"/>
        <v>12455.166800999999</v>
      </c>
      <c r="FI404" s="57">
        <f t="shared" si="858"/>
        <v>3447.3003779999999</v>
      </c>
      <c r="FJ404" s="50">
        <f t="shared" si="859"/>
        <v>24719.558172000001</v>
      </c>
      <c r="FK404" s="57">
        <f t="shared" si="860"/>
        <v>4657.8465779999997</v>
      </c>
      <c r="FL404" s="57">
        <f t="shared" si="861"/>
        <v>676.53643599999998</v>
      </c>
      <c r="FM404" s="50">
        <f t="shared" si="862"/>
        <v>82826.478216000003</v>
      </c>
      <c r="FN404" s="57">
        <f t="shared" si="863"/>
        <v>66713.366643000001</v>
      </c>
      <c r="FO404" s="57">
        <f t="shared" si="864"/>
        <v>1072.4091329999999</v>
      </c>
      <c r="FP404" s="50">
        <f t="shared" si="865"/>
        <v>59238.075912</v>
      </c>
      <c r="FQ404" s="57">
        <f t="shared" si="866"/>
        <v>18462.564351000001</v>
      </c>
      <c r="FR404" s="57">
        <f t="shared" si="867"/>
        <v>6840.1007099999997</v>
      </c>
      <c r="FS404" s="50">
        <f t="shared" si="868"/>
        <v>13719.980544</v>
      </c>
      <c r="FT404" s="57">
        <f t="shared" si="869"/>
        <v>2215.9483500000001</v>
      </c>
      <c r="FU404" s="57">
        <f t="shared" si="870"/>
        <v>1145.7657349999999</v>
      </c>
      <c r="FV404" s="50">
        <f t="shared" si="871"/>
        <v>30067.548144</v>
      </c>
      <c r="FW404" s="57">
        <f t="shared" si="872"/>
        <v>6952.4418809999997</v>
      </c>
      <c r="FX404" s="57">
        <f t="shared" si="873"/>
        <v>434.045725</v>
      </c>
      <c r="FY404" s="50">
        <f t="shared" si="874"/>
        <v>363033.36787200003</v>
      </c>
      <c r="FZ404" s="57">
        <f t="shared" si="875"/>
        <v>32315.956134</v>
      </c>
      <c r="GA404" s="57">
        <f t="shared" si="876"/>
        <v>13028.270489999999</v>
      </c>
      <c r="GB404" s="50">
        <f t="shared" si="877"/>
        <v>1795.837188</v>
      </c>
      <c r="GC404" s="57">
        <f t="shared" si="878"/>
        <v>273.59917200000001</v>
      </c>
      <c r="GD404" s="57">
        <f t="shared" si="879"/>
        <v>36.908259000000001</v>
      </c>
      <c r="GE404" s="50">
        <f t="shared" si="880"/>
        <v>40664.724108000002</v>
      </c>
      <c r="GF404" s="57">
        <f t="shared" si="881"/>
        <v>4623.5185919999994</v>
      </c>
      <c r="GG404" s="57">
        <f t="shared" si="882"/>
        <v>922.24655899999993</v>
      </c>
      <c r="GH404" s="50">
        <f t="shared" si="883"/>
        <v>34979.602980000003</v>
      </c>
      <c r="GI404" s="57">
        <f t="shared" si="884"/>
        <v>3940.0330199999999</v>
      </c>
      <c r="GJ404" s="57">
        <f t="shared" si="885"/>
        <v>1877.8370279999999</v>
      </c>
      <c r="GK404" s="51"/>
    </row>
    <row r="405" spans="1:193" s="45" customFormat="1">
      <c r="A405" s="45" t="s">
        <v>22</v>
      </c>
      <c r="B405" s="46">
        <v>41750</v>
      </c>
      <c r="C405" s="56">
        <v>0.60284099999999996</v>
      </c>
      <c r="D405" s="56">
        <v>0.255463</v>
      </c>
      <c r="E405" s="56">
        <v>0.11114</v>
      </c>
      <c r="F405" s="48">
        <v>75356</v>
      </c>
      <c r="G405" s="49">
        <v>105359</v>
      </c>
      <c r="H405" s="49">
        <v>20664</v>
      </c>
      <c r="I405" s="49">
        <f t="shared" si="888"/>
        <v>1440739</v>
      </c>
      <c r="J405" s="48">
        <v>585247</v>
      </c>
      <c r="K405" s="48">
        <v>355947</v>
      </c>
      <c r="L405" s="48">
        <v>203480</v>
      </c>
      <c r="M405" s="49">
        <v>141359</v>
      </c>
      <c r="N405" s="49">
        <v>29020</v>
      </c>
      <c r="O405" s="48">
        <v>305205</v>
      </c>
      <c r="P405" s="49">
        <v>233212</v>
      </c>
      <c r="Q405" s="49">
        <v>63541</v>
      </c>
      <c r="R405" s="48">
        <v>380503</v>
      </c>
      <c r="S405" s="49">
        <v>152922</v>
      </c>
      <c r="T405" s="49">
        <v>87647</v>
      </c>
      <c r="U405" s="48">
        <v>196919</v>
      </c>
      <c r="V405" s="49">
        <v>136093</v>
      </c>
      <c r="W405" s="49">
        <v>65968</v>
      </c>
      <c r="X405" s="48">
        <v>29473</v>
      </c>
      <c r="Y405" s="49">
        <v>23512</v>
      </c>
      <c r="Z405" s="49">
        <v>6471</v>
      </c>
      <c r="AA405" s="48">
        <v>523903</v>
      </c>
      <c r="AB405" s="49">
        <v>371633</v>
      </c>
      <c r="AC405" s="49">
        <v>226799</v>
      </c>
      <c r="AD405" s="48">
        <v>321170</v>
      </c>
      <c r="AE405" s="49">
        <v>579796</v>
      </c>
      <c r="AF405" s="49">
        <v>157538</v>
      </c>
      <c r="AG405" s="48">
        <v>38868</v>
      </c>
      <c r="AH405" s="49">
        <v>35293</v>
      </c>
      <c r="AI405" s="49">
        <v>7195</v>
      </c>
      <c r="AJ405" s="48">
        <v>73584</v>
      </c>
      <c r="AK405" s="49">
        <v>36676</v>
      </c>
      <c r="AL405" s="49">
        <v>6490</v>
      </c>
      <c r="AM405" s="48">
        <v>56324</v>
      </c>
      <c r="AN405" s="49">
        <v>30241</v>
      </c>
      <c r="AO405" s="49">
        <v>6180</v>
      </c>
      <c r="AP405" s="48">
        <v>137584</v>
      </c>
      <c r="AQ405" s="49">
        <v>33976</v>
      </c>
      <c r="AR405" s="49">
        <v>17331</v>
      </c>
      <c r="AS405" s="48">
        <v>248281</v>
      </c>
      <c r="AT405" s="49">
        <v>50969</v>
      </c>
      <c r="AU405" s="49">
        <v>16034</v>
      </c>
      <c r="AV405" s="48">
        <v>119002</v>
      </c>
      <c r="AW405" s="49">
        <v>113525</v>
      </c>
      <c r="AX405" s="49">
        <v>24734</v>
      </c>
      <c r="AY405" s="48">
        <v>122509</v>
      </c>
      <c r="AZ405" s="49">
        <v>74442</v>
      </c>
      <c r="BA405" s="49">
        <v>12895</v>
      </c>
      <c r="BB405" s="48">
        <v>42396</v>
      </c>
      <c r="BC405" s="49">
        <v>18937</v>
      </c>
      <c r="BD405" s="49">
        <v>3353</v>
      </c>
      <c r="BE405" s="48">
        <v>10531</v>
      </c>
      <c r="BF405" s="49">
        <v>10930</v>
      </c>
      <c r="BG405" s="49">
        <v>2308</v>
      </c>
      <c r="BH405" s="50">
        <v>233065</v>
      </c>
      <c r="BI405" s="50">
        <v>120517</v>
      </c>
      <c r="BJ405" s="50">
        <v>35366</v>
      </c>
      <c r="BK405" s="50">
        <v>133517</v>
      </c>
      <c r="BL405" s="50">
        <v>41246</v>
      </c>
      <c r="BM405" s="50">
        <v>10531</v>
      </c>
      <c r="BN405" s="50">
        <v>26542</v>
      </c>
      <c r="BO405" s="50">
        <v>16858</v>
      </c>
      <c r="BP405" s="50">
        <v>16560</v>
      </c>
      <c r="BQ405" s="50">
        <v>126996</v>
      </c>
      <c r="BR405" s="50">
        <v>88013</v>
      </c>
      <c r="BS405" s="50">
        <v>50880</v>
      </c>
      <c r="BT405" s="50">
        <v>43483</v>
      </c>
      <c r="BU405" s="50">
        <v>18315</v>
      </c>
      <c r="BV405" s="50">
        <v>8042</v>
      </c>
      <c r="BW405" s="50">
        <v>168168</v>
      </c>
      <c r="BX405" s="50">
        <v>202911</v>
      </c>
      <c r="BY405" s="50">
        <v>8405</v>
      </c>
      <c r="BZ405" s="50">
        <v>109539</v>
      </c>
      <c r="CA405" s="50">
        <v>117175</v>
      </c>
      <c r="CB405" s="50">
        <v>92150</v>
      </c>
      <c r="CC405" s="50">
        <v>27271</v>
      </c>
      <c r="CD405" s="50">
        <v>3879</v>
      </c>
      <c r="CE405" s="50">
        <v>6779</v>
      </c>
      <c r="CF405" s="50">
        <v>47984</v>
      </c>
      <c r="CG405" s="50">
        <v>26959</v>
      </c>
      <c r="CH405" s="50">
        <v>4246</v>
      </c>
      <c r="CI405" s="50">
        <v>538841</v>
      </c>
      <c r="CJ405" s="50">
        <v>167488</v>
      </c>
      <c r="CK405" s="50">
        <v>212079</v>
      </c>
      <c r="CL405" s="50">
        <v>3173</v>
      </c>
      <c r="CM405" s="50">
        <v>1175</v>
      </c>
      <c r="CN405" s="50">
        <v>383</v>
      </c>
      <c r="CO405" s="50">
        <v>70446</v>
      </c>
      <c r="CP405" s="50">
        <v>33160</v>
      </c>
      <c r="CQ405" s="50">
        <v>13856</v>
      </c>
      <c r="CR405" s="50">
        <v>60715</v>
      </c>
      <c r="CS405" s="50">
        <v>18813</v>
      </c>
      <c r="CT405" s="50">
        <v>20628</v>
      </c>
      <c r="CU405" s="51"/>
      <c r="CV405" s="50">
        <f t="shared" si="793"/>
        <v>45427.686395999997</v>
      </c>
      <c r="CW405" s="57">
        <f t="shared" si="794"/>
        <v>26915.326216999998</v>
      </c>
      <c r="CX405" s="57">
        <f t="shared" si="795"/>
        <v>2296.5969599999999</v>
      </c>
      <c r="CY405" s="50">
        <f t="shared" si="796"/>
        <v>868536.53949899995</v>
      </c>
      <c r="CZ405" s="57">
        <f t="shared" si="797"/>
        <v>149508.95436100001</v>
      </c>
      <c r="DA405" s="57">
        <f t="shared" si="798"/>
        <v>39559.94958</v>
      </c>
      <c r="DB405" s="50">
        <f t="shared" si="799"/>
        <v>122666.08667999999</v>
      </c>
      <c r="DC405" s="57">
        <f t="shared" si="800"/>
        <v>36111.994216999999</v>
      </c>
      <c r="DD405" s="57">
        <f t="shared" si="801"/>
        <v>3225.2828</v>
      </c>
      <c r="DE405" s="50">
        <f t="shared" si="802"/>
        <v>183990.087405</v>
      </c>
      <c r="DF405" s="57">
        <f t="shared" si="803"/>
        <v>59577.037155999999</v>
      </c>
      <c r="DG405" s="57">
        <f t="shared" si="804"/>
        <v>7061.9467400000003</v>
      </c>
      <c r="DH405" s="50">
        <f t="shared" si="805"/>
        <v>229382.80902299998</v>
      </c>
      <c r="DI405" s="57">
        <f t="shared" si="806"/>
        <v>39065.912885999998</v>
      </c>
      <c r="DJ405" s="57">
        <f t="shared" si="807"/>
        <v>9741.0875799999994</v>
      </c>
      <c r="DK405" s="50">
        <f t="shared" si="808"/>
        <v>118710.84687899999</v>
      </c>
      <c r="DL405" s="57">
        <f t="shared" si="809"/>
        <v>34766.726059000001</v>
      </c>
      <c r="DM405" s="57">
        <f t="shared" si="810"/>
        <v>7331.6835200000005</v>
      </c>
      <c r="DN405" s="50">
        <f t="shared" si="811"/>
        <v>17767.532792999998</v>
      </c>
      <c r="DO405" s="57">
        <f t="shared" si="812"/>
        <v>6006.4460559999998</v>
      </c>
      <c r="DP405" s="57">
        <f t="shared" si="813"/>
        <v>719.18694000000005</v>
      </c>
      <c r="DQ405" s="50">
        <f t="shared" si="814"/>
        <v>315830.208423</v>
      </c>
      <c r="DR405" s="57">
        <f t="shared" si="815"/>
        <v>94938.481079000005</v>
      </c>
      <c r="DS405" s="57">
        <f t="shared" si="816"/>
        <v>25206.440859999999</v>
      </c>
      <c r="DT405" s="50">
        <f t="shared" si="817"/>
        <v>193614.44396999999</v>
      </c>
      <c r="DU405" s="57">
        <f t="shared" si="818"/>
        <v>148116.425548</v>
      </c>
      <c r="DV405" s="57">
        <f t="shared" si="819"/>
        <v>17508.77332</v>
      </c>
      <c r="DW405" s="50">
        <f t="shared" si="820"/>
        <v>23431.223987999998</v>
      </c>
      <c r="DX405" s="57">
        <f t="shared" si="821"/>
        <v>9016.0556589999997</v>
      </c>
      <c r="DY405" s="57">
        <f t="shared" si="822"/>
        <v>799.65229999999997</v>
      </c>
      <c r="DZ405" s="50">
        <f t="shared" si="823"/>
        <v>44359.452143999995</v>
      </c>
      <c r="EA405" s="57">
        <f t="shared" si="824"/>
        <v>9369.3609880000004</v>
      </c>
      <c r="EB405" s="57">
        <f t="shared" si="825"/>
        <v>721.29859999999996</v>
      </c>
      <c r="EC405" s="50">
        <f t="shared" si="826"/>
        <v>33954.416484000001</v>
      </c>
      <c r="ED405" s="57">
        <f t="shared" si="827"/>
        <v>7725.4565830000001</v>
      </c>
      <c r="EE405" s="57">
        <f t="shared" si="828"/>
        <v>686.84519999999998</v>
      </c>
      <c r="EF405" s="50">
        <f t="shared" si="829"/>
        <v>82941.276143999989</v>
      </c>
      <c r="EG405" s="57">
        <f t="shared" si="830"/>
        <v>8679.6108879999992</v>
      </c>
      <c r="EH405" s="57">
        <f t="shared" si="831"/>
        <v>1926.16734</v>
      </c>
      <c r="EI405" s="50">
        <f t="shared" si="832"/>
        <v>149673.96632099999</v>
      </c>
      <c r="EJ405" s="57">
        <f t="shared" si="833"/>
        <v>13020.693647</v>
      </c>
      <c r="EK405" s="57">
        <f t="shared" si="834"/>
        <v>1782.0187599999999</v>
      </c>
      <c r="EL405" s="50">
        <f t="shared" si="835"/>
        <v>71739.284681999998</v>
      </c>
      <c r="EM405" s="57">
        <f t="shared" si="836"/>
        <v>29001.437074999998</v>
      </c>
      <c r="EN405" s="57">
        <f t="shared" si="837"/>
        <v>2748.93676</v>
      </c>
      <c r="EO405" s="50">
        <f t="shared" si="838"/>
        <v>73853.448068999991</v>
      </c>
      <c r="EP405" s="57">
        <f t="shared" si="839"/>
        <v>19017.176646</v>
      </c>
      <c r="EQ405" s="57">
        <f t="shared" si="840"/>
        <v>1433.1503</v>
      </c>
      <c r="ER405" s="50">
        <f t="shared" si="841"/>
        <v>25558.047036</v>
      </c>
      <c r="ES405" s="57">
        <f t="shared" si="842"/>
        <v>4837.7028309999996</v>
      </c>
      <c r="ET405" s="57">
        <f t="shared" si="843"/>
        <v>372.65242000000001</v>
      </c>
      <c r="EU405" s="50">
        <f t="shared" si="844"/>
        <v>6348.5185709999996</v>
      </c>
      <c r="EV405" s="57">
        <f t="shared" si="845"/>
        <v>2792.2105900000001</v>
      </c>
      <c r="EW405" s="57">
        <f t="shared" si="846"/>
        <v>256.51112000000001</v>
      </c>
      <c r="EX405" s="50">
        <f t="shared" si="847"/>
        <v>140501.13766499999</v>
      </c>
      <c r="EY405" s="57">
        <f t="shared" si="848"/>
        <v>30787.634371</v>
      </c>
      <c r="EZ405" s="57">
        <f t="shared" si="849"/>
        <v>3930.5772400000001</v>
      </c>
      <c r="FA405" s="50">
        <f t="shared" si="850"/>
        <v>80489.521796999994</v>
      </c>
      <c r="FB405" s="57">
        <f t="shared" si="851"/>
        <v>10536.826897999999</v>
      </c>
      <c r="FC405" s="57">
        <f t="shared" si="852"/>
        <v>1170.41534</v>
      </c>
      <c r="FD405" s="50">
        <f t="shared" si="853"/>
        <v>16000.605822</v>
      </c>
      <c r="FE405" s="57">
        <f t="shared" si="854"/>
        <v>4306.5952539999998</v>
      </c>
      <c r="FF405" s="57">
        <f t="shared" si="855"/>
        <v>1840.4784</v>
      </c>
      <c r="FG405" s="50">
        <f t="shared" si="856"/>
        <v>76558.395636000001</v>
      </c>
      <c r="FH405" s="57">
        <f t="shared" si="857"/>
        <v>22484.065018999998</v>
      </c>
      <c r="FI405" s="57">
        <f t="shared" si="858"/>
        <v>5654.8032000000003</v>
      </c>
      <c r="FJ405" s="50">
        <f t="shared" si="859"/>
        <v>26213.335202999999</v>
      </c>
      <c r="FK405" s="57">
        <f t="shared" si="860"/>
        <v>4678.8048449999997</v>
      </c>
      <c r="FL405" s="57">
        <f t="shared" si="861"/>
        <v>893.78787999999997</v>
      </c>
      <c r="FM405" s="50">
        <f t="shared" si="862"/>
        <v>101378.565288</v>
      </c>
      <c r="FN405" s="57">
        <f t="shared" si="863"/>
        <v>51836.252793</v>
      </c>
      <c r="FO405" s="57">
        <f t="shared" si="864"/>
        <v>934.13170000000002</v>
      </c>
      <c r="FP405" s="50">
        <f t="shared" si="865"/>
        <v>66034.600298999998</v>
      </c>
      <c r="FQ405" s="57">
        <f t="shared" si="866"/>
        <v>29933.877024999998</v>
      </c>
      <c r="FR405" s="57">
        <f t="shared" si="867"/>
        <v>10241.550999999999</v>
      </c>
      <c r="FS405" s="50">
        <f t="shared" si="868"/>
        <v>16440.076911</v>
      </c>
      <c r="FT405" s="57">
        <f t="shared" si="869"/>
        <v>990.94097699999998</v>
      </c>
      <c r="FU405" s="57">
        <f t="shared" si="870"/>
        <v>753.41805999999997</v>
      </c>
      <c r="FV405" s="50">
        <f t="shared" si="871"/>
        <v>28926.722543999997</v>
      </c>
      <c r="FW405" s="57">
        <f t="shared" si="872"/>
        <v>6887.0270169999994</v>
      </c>
      <c r="FX405" s="57">
        <f t="shared" si="873"/>
        <v>471.90044</v>
      </c>
      <c r="FY405" s="50">
        <f t="shared" si="874"/>
        <v>324835.44728099997</v>
      </c>
      <c r="FZ405" s="57">
        <f t="shared" si="875"/>
        <v>42786.986943999997</v>
      </c>
      <c r="GA405" s="57">
        <f t="shared" si="876"/>
        <v>23570.460060000001</v>
      </c>
      <c r="GB405" s="50">
        <f t="shared" si="877"/>
        <v>1912.8144929999999</v>
      </c>
      <c r="GC405" s="57">
        <f t="shared" si="878"/>
        <v>300.16902499999998</v>
      </c>
      <c r="GD405" s="57">
        <f t="shared" si="879"/>
        <v>42.56662</v>
      </c>
      <c r="GE405" s="50">
        <f t="shared" si="880"/>
        <v>42467.737085999994</v>
      </c>
      <c r="GF405" s="57">
        <f t="shared" si="881"/>
        <v>8471.15308</v>
      </c>
      <c r="GG405" s="57">
        <f t="shared" si="882"/>
        <v>1539.9558400000001</v>
      </c>
      <c r="GH405" s="50">
        <f t="shared" si="883"/>
        <v>36601.491314999999</v>
      </c>
      <c r="GI405" s="57">
        <f t="shared" si="884"/>
        <v>4806.0254189999996</v>
      </c>
      <c r="GJ405" s="57">
        <f t="shared" si="885"/>
        <v>2292.5959200000002</v>
      </c>
      <c r="GK405" s="51"/>
    </row>
    <row r="406" spans="1:193" s="45" customFormat="1">
      <c r="A406" s="45" t="s">
        <v>22</v>
      </c>
      <c r="B406" s="46">
        <v>41749</v>
      </c>
      <c r="C406" s="56">
        <v>0.58059499999999997</v>
      </c>
      <c r="D406" s="56">
        <v>0.26636900000000002</v>
      </c>
      <c r="E406" s="56">
        <v>0.11877799999999999</v>
      </c>
      <c r="F406" s="48">
        <v>74231</v>
      </c>
      <c r="G406" s="49">
        <v>100515</v>
      </c>
      <c r="H406" s="49">
        <v>17924</v>
      </c>
      <c r="I406" s="49">
        <f t="shared" si="888"/>
        <v>1440739</v>
      </c>
      <c r="J406" s="48">
        <v>603544</v>
      </c>
      <c r="K406" s="48">
        <v>370045</v>
      </c>
      <c r="L406" s="48">
        <v>297123</v>
      </c>
      <c r="M406" s="49">
        <v>197381</v>
      </c>
      <c r="N406" s="49">
        <v>48902</v>
      </c>
      <c r="O406" s="48">
        <v>306972</v>
      </c>
      <c r="P406" s="49">
        <v>227255</v>
      </c>
      <c r="Q406" s="49">
        <v>53530</v>
      </c>
      <c r="R406" s="48">
        <v>387494</v>
      </c>
      <c r="S406" s="49">
        <v>152494</v>
      </c>
      <c r="T406" s="49">
        <v>97318</v>
      </c>
      <c r="U406" s="48">
        <v>200475</v>
      </c>
      <c r="V406" s="49">
        <v>142084</v>
      </c>
      <c r="W406" s="49">
        <v>77282</v>
      </c>
      <c r="X406" s="48">
        <v>29773</v>
      </c>
      <c r="Y406" s="49">
        <v>22768</v>
      </c>
      <c r="Z406" s="49">
        <v>6978</v>
      </c>
      <c r="AA406" s="48">
        <v>565381</v>
      </c>
      <c r="AB406" s="49">
        <v>390495</v>
      </c>
      <c r="AC406" s="49">
        <v>247788</v>
      </c>
      <c r="AD406" s="48">
        <v>331918</v>
      </c>
      <c r="AE406" s="49">
        <v>554150</v>
      </c>
      <c r="AF406" s="49">
        <v>162904</v>
      </c>
      <c r="AG406" s="48">
        <v>39846</v>
      </c>
      <c r="AH406" s="49">
        <v>34666</v>
      </c>
      <c r="AI406" s="49">
        <v>8156</v>
      </c>
      <c r="AJ406" s="48">
        <v>77907</v>
      </c>
      <c r="AK406" s="49">
        <v>36910</v>
      </c>
      <c r="AL406" s="49">
        <v>7007</v>
      </c>
      <c r="AM406" s="48">
        <v>51229</v>
      </c>
      <c r="AN406" s="49">
        <v>28800</v>
      </c>
      <c r="AO406" s="49">
        <v>6731</v>
      </c>
      <c r="AP406" s="48">
        <v>131073</v>
      </c>
      <c r="AQ406" s="49">
        <v>34597</v>
      </c>
      <c r="AR406" s="49">
        <v>20257</v>
      </c>
      <c r="AS406" s="48">
        <v>209847</v>
      </c>
      <c r="AT406" s="49">
        <v>41375</v>
      </c>
      <c r="AU406" s="49">
        <v>12965</v>
      </c>
      <c r="AV406" s="48">
        <v>113311</v>
      </c>
      <c r="AW406" s="49">
        <v>103856</v>
      </c>
      <c r="AX406" s="49">
        <v>28633</v>
      </c>
      <c r="AY406" s="48">
        <v>142571</v>
      </c>
      <c r="AZ406" s="49">
        <v>87087</v>
      </c>
      <c r="BA406" s="49">
        <v>16264</v>
      </c>
      <c r="BB406" s="48">
        <v>49944</v>
      </c>
      <c r="BC406" s="49">
        <v>22215</v>
      </c>
      <c r="BD406" s="49">
        <v>4706</v>
      </c>
      <c r="BE406" s="48">
        <v>10393</v>
      </c>
      <c r="BF406" s="49">
        <v>10939</v>
      </c>
      <c r="BG406" s="49">
        <v>2508</v>
      </c>
      <c r="BH406" s="50">
        <v>205591</v>
      </c>
      <c r="BI406" s="50">
        <v>109445</v>
      </c>
      <c r="BJ406" s="50">
        <v>39375</v>
      </c>
      <c r="BK406" s="50">
        <v>92440</v>
      </c>
      <c r="BL406" s="50">
        <v>52029</v>
      </c>
      <c r="BM406" s="50">
        <v>16030</v>
      </c>
      <c r="BN406" s="50">
        <v>32139</v>
      </c>
      <c r="BO406" s="50">
        <v>16639</v>
      </c>
      <c r="BP406" s="50">
        <v>16858</v>
      </c>
      <c r="BQ406" s="50">
        <v>167245</v>
      </c>
      <c r="BR406" s="50">
        <v>100215</v>
      </c>
      <c r="BS406" s="50">
        <v>53215</v>
      </c>
      <c r="BT406" s="50">
        <v>44366</v>
      </c>
      <c r="BU406" s="50">
        <v>19137</v>
      </c>
      <c r="BV406" s="50">
        <v>9127</v>
      </c>
      <c r="BW406" s="50">
        <v>155950</v>
      </c>
      <c r="BX406" s="50">
        <v>191165</v>
      </c>
      <c r="BY406" s="50">
        <v>8998</v>
      </c>
      <c r="BZ406" s="50">
        <v>130581</v>
      </c>
      <c r="CA406" s="50">
        <v>141407</v>
      </c>
      <c r="CB406" s="50">
        <v>114015</v>
      </c>
      <c r="CC406" s="50">
        <v>15912</v>
      </c>
      <c r="CD406" s="50">
        <v>3668</v>
      </c>
      <c r="CE406" s="50">
        <v>8056</v>
      </c>
      <c r="CF406" s="50">
        <v>45335</v>
      </c>
      <c r="CG406" s="50">
        <v>26390</v>
      </c>
      <c r="CH406" s="50">
        <v>4516</v>
      </c>
      <c r="CI406" s="50">
        <v>651566</v>
      </c>
      <c r="CJ406" s="50">
        <v>189994</v>
      </c>
      <c r="CK406" s="50">
        <v>310425</v>
      </c>
      <c r="CL406" s="50">
        <v>1755</v>
      </c>
      <c r="CM406" s="50">
        <v>1315</v>
      </c>
      <c r="CN406" s="50">
        <v>150</v>
      </c>
      <c r="CO406" s="50">
        <v>116366</v>
      </c>
      <c r="CP406" s="50">
        <v>38523</v>
      </c>
      <c r="CQ406" s="50">
        <v>17924</v>
      </c>
      <c r="CR406" s="50">
        <v>75832</v>
      </c>
      <c r="CS406" s="50">
        <v>19556</v>
      </c>
      <c r="CT406" s="50">
        <v>22015</v>
      </c>
      <c r="CU406" s="51"/>
      <c r="CV406" s="50">
        <f t="shared" si="793"/>
        <v>43098.147444999995</v>
      </c>
      <c r="CW406" s="57">
        <f t="shared" si="794"/>
        <v>26774.080035000003</v>
      </c>
      <c r="CX406" s="57">
        <f t="shared" si="795"/>
        <v>2128.9768719999997</v>
      </c>
      <c r="CY406" s="50">
        <f t="shared" si="796"/>
        <v>836485.85970499995</v>
      </c>
      <c r="CZ406" s="57">
        <f t="shared" si="797"/>
        <v>160765.41173600001</v>
      </c>
      <c r="DA406" s="57">
        <f t="shared" si="798"/>
        <v>43953.205009999998</v>
      </c>
      <c r="DB406" s="50">
        <f t="shared" si="799"/>
        <v>172508.12818499998</v>
      </c>
      <c r="DC406" s="57">
        <f t="shared" si="800"/>
        <v>52576.179589000007</v>
      </c>
      <c r="DD406" s="57">
        <f t="shared" si="801"/>
        <v>5808.4817560000001</v>
      </c>
      <c r="DE406" s="50">
        <f t="shared" si="802"/>
        <v>178226.40833999999</v>
      </c>
      <c r="DF406" s="57">
        <f t="shared" si="803"/>
        <v>60533.687095000008</v>
      </c>
      <c r="DG406" s="57">
        <f t="shared" si="804"/>
        <v>6358.1863399999993</v>
      </c>
      <c r="DH406" s="50">
        <f t="shared" si="805"/>
        <v>224977.07892999999</v>
      </c>
      <c r="DI406" s="57">
        <f t="shared" si="806"/>
        <v>40619.674286000001</v>
      </c>
      <c r="DJ406" s="57">
        <f t="shared" si="807"/>
        <v>11559.237404</v>
      </c>
      <c r="DK406" s="50">
        <f t="shared" si="808"/>
        <v>116394.78262499999</v>
      </c>
      <c r="DL406" s="57">
        <f t="shared" si="809"/>
        <v>37846.772996</v>
      </c>
      <c r="DM406" s="57">
        <f t="shared" si="810"/>
        <v>9179.4013959999993</v>
      </c>
      <c r="DN406" s="50">
        <f t="shared" si="811"/>
        <v>17286.054935</v>
      </c>
      <c r="DO406" s="57">
        <f t="shared" si="812"/>
        <v>6064.6893920000002</v>
      </c>
      <c r="DP406" s="57">
        <f t="shared" si="813"/>
        <v>828.83288399999992</v>
      </c>
      <c r="DQ406" s="50">
        <f t="shared" si="814"/>
        <v>328257.38169499999</v>
      </c>
      <c r="DR406" s="57">
        <f t="shared" si="815"/>
        <v>104015.76265500001</v>
      </c>
      <c r="DS406" s="57">
        <f t="shared" si="816"/>
        <v>29431.763063999999</v>
      </c>
      <c r="DT406" s="50">
        <f t="shared" si="817"/>
        <v>192709.93120999998</v>
      </c>
      <c r="DU406" s="57">
        <f t="shared" si="818"/>
        <v>147608.38135000001</v>
      </c>
      <c r="DV406" s="57">
        <f t="shared" si="819"/>
        <v>19349.411312</v>
      </c>
      <c r="DW406" s="50">
        <f t="shared" si="820"/>
        <v>23134.388370000001</v>
      </c>
      <c r="DX406" s="57">
        <f t="shared" si="821"/>
        <v>9233.9477540000007</v>
      </c>
      <c r="DY406" s="57">
        <f t="shared" si="822"/>
        <v>968.75336799999991</v>
      </c>
      <c r="DZ406" s="50">
        <f t="shared" si="823"/>
        <v>45232.414664999997</v>
      </c>
      <c r="EA406" s="57">
        <f t="shared" si="824"/>
        <v>9831.6797900000001</v>
      </c>
      <c r="EB406" s="57">
        <f t="shared" si="825"/>
        <v>832.27744599999994</v>
      </c>
      <c r="EC406" s="50">
        <f t="shared" si="826"/>
        <v>29743.301254999998</v>
      </c>
      <c r="ED406" s="57">
        <f t="shared" si="827"/>
        <v>7671.427200000001</v>
      </c>
      <c r="EE406" s="57">
        <f t="shared" si="828"/>
        <v>799.49471799999992</v>
      </c>
      <c r="EF406" s="50">
        <f t="shared" si="829"/>
        <v>76100.328435000003</v>
      </c>
      <c r="EG406" s="57">
        <f t="shared" si="830"/>
        <v>9215.5682930000003</v>
      </c>
      <c r="EH406" s="57">
        <f t="shared" si="831"/>
        <v>2406.0859459999997</v>
      </c>
      <c r="EI406" s="50">
        <f t="shared" si="832"/>
        <v>121836.11896499999</v>
      </c>
      <c r="EJ406" s="57">
        <f t="shared" si="833"/>
        <v>11021.017375000001</v>
      </c>
      <c r="EK406" s="57">
        <f t="shared" si="834"/>
        <v>1539.95677</v>
      </c>
      <c r="EL406" s="50">
        <f t="shared" si="835"/>
        <v>65787.800044999996</v>
      </c>
      <c r="EM406" s="57">
        <f t="shared" si="836"/>
        <v>27664.018864000001</v>
      </c>
      <c r="EN406" s="57">
        <f t="shared" si="837"/>
        <v>3400.9704739999997</v>
      </c>
      <c r="EO406" s="50">
        <f t="shared" si="838"/>
        <v>82776.009745000003</v>
      </c>
      <c r="EP406" s="57">
        <f t="shared" si="839"/>
        <v>23197.277103</v>
      </c>
      <c r="EQ406" s="57">
        <f t="shared" si="840"/>
        <v>1931.805392</v>
      </c>
      <c r="ER406" s="50">
        <f t="shared" si="841"/>
        <v>28997.236679999998</v>
      </c>
      <c r="ES406" s="57">
        <f t="shared" si="842"/>
        <v>5917.3873350000003</v>
      </c>
      <c r="ET406" s="57">
        <f t="shared" si="843"/>
        <v>558.96926799999994</v>
      </c>
      <c r="EU406" s="50">
        <f t="shared" si="844"/>
        <v>6034.1238349999994</v>
      </c>
      <c r="EV406" s="57">
        <f t="shared" si="845"/>
        <v>2913.8104910000002</v>
      </c>
      <c r="EW406" s="57">
        <f t="shared" si="846"/>
        <v>297.89522399999998</v>
      </c>
      <c r="EX406" s="50">
        <f t="shared" si="847"/>
        <v>119365.10664499999</v>
      </c>
      <c r="EY406" s="57">
        <f t="shared" si="848"/>
        <v>29152.755205000001</v>
      </c>
      <c r="EZ406" s="57">
        <f t="shared" si="849"/>
        <v>4676.88375</v>
      </c>
      <c r="FA406" s="50">
        <f t="shared" si="850"/>
        <v>53670.201799999995</v>
      </c>
      <c r="FB406" s="57">
        <f t="shared" si="851"/>
        <v>13858.912701000001</v>
      </c>
      <c r="FC406" s="57">
        <f t="shared" si="852"/>
        <v>1904.01134</v>
      </c>
      <c r="FD406" s="50">
        <f t="shared" si="853"/>
        <v>18659.742705000001</v>
      </c>
      <c r="FE406" s="57">
        <f t="shared" si="854"/>
        <v>4432.1137910000007</v>
      </c>
      <c r="FF406" s="57">
        <f t="shared" si="855"/>
        <v>2002.359524</v>
      </c>
      <c r="FG406" s="50">
        <f t="shared" si="856"/>
        <v>97101.610774999994</v>
      </c>
      <c r="FH406" s="57">
        <f t="shared" si="857"/>
        <v>26694.169335000002</v>
      </c>
      <c r="FI406" s="57">
        <f t="shared" si="858"/>
        <v>6320.7712699999993</v>
      </c>
      <c r="FJ406" s="50">
        <f t="shared" si="859"/>
        <v>25758.677769999998</v>
      </c>
      <c r="FK406" s="57">
        <f t="shared" si="860"/>
        <v>5097.5035530000005</v>
      </c>
      <c r="FL406" s="57">
        <f t="shared" si="861"/>
        <v>1084.086806</v>
      </c>
      <c r="FM406" s="50">
        <f t="shared" si="862"/>
        <v>90543.790249999991</v>
      </c>
      <c r="FN406" s="57">
        <f t="shared" si="863"/>
        <v>50920.429885000005</v>
      </c>
      <c r="FO406" s="57">
        <f t="shared" si="864"/>
        <v>1068.7644439999999</v>
      </c>
      <c r="FP406" s="50">
        <f t="shared" si="865"/>
        <v>75814.675694999998</v>
      </c>
      <c r="FQ406" s="57">
        <f t="shared" si="866"/>
        <v>37666.441183000003</v>
      </c>
      <c r="FR406" s="57">
        <f t="shared" si="867"/>
        <v>13542.473669999999</v>
      </c>
      <c r="FS406" s="50">
        <f t="shared" si="868"/>
        <v>9238.4276399999999</v>
      </c>
      <c r="FT406" s="57">
        <f t="shared" si="869"/>
        <v>977.04149200000006</v>
      </c>
      <c r="FU406" s="57">
        <f t="shared" si="870"/>
        <v>956.87556799999993</v>
      </c>
      <c r="FV406" s="50">
        <f t="shared" si="871"/>
        <v>26321.274324999998</v>
      </c>
      <c r="FW406" s="57">
        <f t="shared" si="872"/>
        <v>7029.4779100000005</v>
      </c>
      <c r="FX406" s="57">
        <f t="shared" si="873"/>
        <v>536.40144799999996</v>
      </c>
      <c r="FY406" s="50">
        <f t="shared" si="874"/>
        <v>378295.96176999999</v>
      </c>
      <c r="FZ406" s="57">
        <f t="shared" si="875"/>
        <v>50608.511786000003</v>
      </c>
      <c r="GA406" s="57">
        <f t="shared" si="876"/>
        <v>36871.660649999998</v>
      </c>
      <c r="GB406" s="50">
        <f t="shared" si="877"/>
        <v>1018.944225</v>
      </c>
      <c r="GC406" s="57">
        <f t="shared" si="878"/>
        <v>350.27523500000001</v>
      </c>
      <c r="GD406" s="57">
        <f t="shared" si="879"/>
        <v>17.816700000000001</v>
      </c>
      <c r="GE406" s="50">
        <f t="shared" si="880"/>
        <v>67561.517769999991</v>
      </c>
      <c r="GF406" s="57">
        <f t="shared" si="881"/>
        <v>10261.332987000002</v>
      </c>
      <c r="GG406" s="57">
        <f t="shared" si="882"/>
        <v>2128.9768719999997</v>
      </c>
      <c r="GH406" s="50">
        <f t="shared" si="883"/>
        <v>44027.680039999999</v>
      </c>
      <c r="GI406" s="57">
        <f t="shared" si="884"/>
        <v>5209.1121640000001</v>
      </c>
      <c r="GJ406" s="57">
        <f t="shared" si="885"/>
        <v>2614.8976699999998</v>
      </c>
      <c r="GK406" s="51"/>
    </row>
    <row r="407" spans="1:193" s="45" customFormat="1">
      <c r="A407" s="45" t="s">
        <v>22</v>
      </c>
      <c r="B407" s="46">
        <v>41748</v>
      </c>
      <c r="C407" s="56">
        <v>0.57761099999999999</v>
      </c>
      <c r="D407" s="56">
        <v>0.27113199999999998</v>
      </c>
      <c r="E407" s="56">
        <v>0.120319</v>
      </c>
      <c r="F407" s="48">
        <v>119698</v>
      </c>
      <c r="G407" s="49">
        <v>185942</v>
      </c>
      <c r="H407" s="49">
        <v>37017</v>
      </c>
      <c r="I407" s="49">
        <f t="shared" si="888"/>
        <v>1440739</v>
      </c>
      <c r="J407" s="48">
        <v>653341</v>
      </c>
      <c r="K407" s="48">
        <v>383558</v>
      </c>
      <c r="L407" s="48">
        <v>383490</v>
      </c>
      <c r="M407" s="49">
        <v>291545</v>
      </c>
      <c r="N407" s="49">
        <v>67982</v>
      </c>
      <c r="O407" s="48">
        <v>339169</v>
      </c>
      <c r="P407" s="49">
        <v>306941</v>
      </c>
      <c r="Q407" s="49">
        <v>88994</v>
      </c>
      <c r="R407" s="48">
        <v>411339</v>
      </c>
      <c r="S407" s="49">
        <v>195334</v>
      </c>
      <c r="T407" s="49">
        <v>67332</v>
      </c>
      <c r="U407" s="48">
        <v>186738</v>
      </c>
      <c r="V407" s="49">
        <v>142797</v>
      </c>
      <c r="W407" s="49">
        <v>66291</v>
      </c>
      <c r="X407" s="48">
        <v>36727</v>
      </c>
      <c r="Y407" s="49">
        <v>34222</v>
      </c>
      <c r="Z407" s="49">
        <v>9207</v>
      </c>
      <c r="AA407" s="48">
        <v>481628</v>
      </c>
      <c r="AB407" s="49">
        <v>386596</v>
      </c>
      <c r="AC407" s="49">
        <v>194147</v>
      </c>
      <c r="AD407" s="48">
        <v>263880</v>
      </c>
      <c r="AE407" s="49">
        <v>484299</v>
      </c>
      <c r="AF407" s="49">
        <v>126532</v>
      </c>
      <c r="AG407" s="48">
        <v>43002</v>
      </c>
      <c r="AH407" s="49">
        <v>47543</v>
      </c>
      <c r="AI407" s="49">
        <v>9329</v>
      </c>
      <c r="AJ407" s="48">
        <v>109835</v>
      </c>
      <c r="AK407" s="49">
        <v>69228</v>
      </c>
      <c r="AL407" s="49">
        <v>12353</v>
      </c>
      <c r="AM407" s="48">
        <v>58924</v>
      </c>
      <c r="AN407" s="49">
        <v>49095</v>
      </c>
      <c r="AO407" s="49">
        <v>9674</v>
      </c>
      <c r="AP407" s="48">
        <v>120322</v>
      </c>
      <c r="AQ407" s="49">
        <v>36760</v>
      </c>
      <c r="AR407" s="49">
        <v>11595</v>
      </c>
      <c r="AS407" s="48">
        <v>212565</v>
      </c>
      <c r="AT407" s="49">
        <v>50830</v>
      </c>
      <c r="AU407" s="49">
        <v>13336</v>
      </c>
      <c r="AV407" s="48">
        <v>111263</v>
      </c>
      <c r="AW407" s="49">
        <v>124429</v>
      </c>
      <c r="AX407" s="49">
        <v>15576</v>
      </c>
      <c r="AY407" s="48">
        <v>129593</v>
      </c>
      <c r="AZ407" s="49">
        <v>109478</v>
      </c>
      <c r="BA407" s="49">
        <v>17611</v>
      </c>
      <c r="BB407" s="48">
        <v>57236</v>
      </c>
      <c r="BC407" s="49">
        <v>37669</v>
      </c>
      <c r="BD407" s="49">
        <v>7647</v>
      </c>
      <c r="BE407" s="48">
        <v>12780</v>
      </c>
      <c r="BF407" s="49">
        <v>15342</v>
      </c>
      <c r="BG407" s="49">
        <v>5150</v>
      </c>
      <c r="BH407" s="50">
        <v>194447</v>
      </c>
      <c r="BI407" s="50">
        <v>111487</v>
      </c>
      <c r="BJ407" s="50">
        <v>30692</v>
      </c>
      <c r="BK407" s="50">
        <v>108407</v>
      </c>
      <c r="BL407" s="50">
        <v>47710</v>
      </c>
      <c r="BM407" s="50">
        <v>19982</v>
      </c>
      <c r="BN407" s="50">
        <v>33680</v>
      </c>
      <c r="BO407" s="50">
        <v>16246</v>
      </c>
      <c r="BP407" s="50">
        <v>16007</v>
      </c>
      <c r="BQ407" s="50">
        <v>180239</v>
      </c>
      <c r="BR407" s="50">
        <v>68164</v>
      </c>
      <c r="BS407" s="50">
        <v>36533</v>
      </c>
      <c r="BT407" s="50">
        <v>44363</v>
      </c>
      <c r="BU407" s="50">
        <v>19545</v>
      </c>
      <c r="BV407" s="50">
        <v>7328</v>
      </c>
      <c r="BW407" s="50">
        <v>165629</v>
      </c>
      <c r="BX407" s="50">
        <v>247484</v>
      </c>
      <c r="BY407" s="50">
        <v>9758</v>
      </c>
      <c r="BZ407" s="50">
        <v>147242</v>
      </c>
      <c r="CA407" s="50">
        <v>114840</v>
      </c>
      <c r="CB407" s="50">
        <v>84607</v>
      </c>
      <c r="CC407" s="50">
        <v>15630</v>
      </c>
      <c r="CD407" s="50">
        <v>6265</v>
      </c>
      <c r="CE407" s="50">
        <v>9766</v>
      </c>
      <c r="CF407" s="50">
        <v>43189</v>
      </c>
      <c r="CG407" s="50">
        <v>28681</v>
      </c>
      <c r="CH407" s="50">
        <v>3988</v>
      </c>
      <c r="CI407" s="50">
        <v>747810</v>
      </c>
      <c r="CJ407" s="50">
        <v>173238</v>
      </c>
      <c r="CK407" s="50">
        <v>228739</v>
      </c>
      <c r="CL407" s="50">
        <v>1786</v>
      </c>
      <c r="CM407" s="50">
        <v>547</v>
      </c>
      <c r="CN407" s="50">
        <v>129</v>
      </c>
      <c r="CO407" s="50">
        <v>137299</v>
      </c>
      <c r="CP407" s="50">
        <v>24544</v>
      </c>
      <c r="CQ407" s="50">
        <v>11992</v>
      </c>
      <c r="CR407" s="50">
        <v>83855</v>
      </c>
      <c r="CS407" s="50">
        <v>17256</v>
      </c>
      <c r="CT407" s="50">
        <v>18637</v>
      </c>
      <c r="CU407" s="51"/>
      <c r="CV407" s="50">
        <f t="shared" si="793"/>
        <v>69138.881477999996</v>
      </c>
      <c r="CW407" s="57">
        <f t="shared" si="794"/>
        <v>50414.826343999994</v>
      </c>
      <c r="CX407" s="57">
        <f t="shared" si="795"/>
        <v>4453.8484229999995</v>
      </c>
      <c r="CY407" s="50">
        <f t="shared" si="796"/>
        <v>832186.69452899997</v>
      </c>
      <c r="CZ407" s="57">
        <f t="shared" si="797"/>
        <v>177141.65201199998</v>
      </c>
      <c r="DA407" s="57">
        <f t="shared" si="798"/>
        <v>46149.315001999996</v>
      </c>
      <c r="DB407" s="50">
        <f t="shared" si="799"/>
        <v>221508.04238999999</v>
      </c>
      <c r="DC407" s="57">
        <f t="shared" si="800"/>
        <v>79047.178939999998</v>
      </c>
      <c r="DD407" s="57">
        <f t="shared" si="801"/>
        <v>8179.5262579999999</v>
      </c>
      <c r="DE407" s="50">
        <f t="shared" si="802"/>
        <v>195907.74525899999</v>
      </c>
      <c r="DF407" s="57">
        <f t="shared" si="803"/>
        <v>83221.527212000001</v>
      </c>
      <c r="DG407" s="57">
        <f t="shared" si="804"/>
        <v>10707.669086</v>
      </c>
      <c r="DH407" s="50">
        <f t="shared" si="805"/>
        <v>237593.931129</v>
      </c>
      <c r="DI407" s="57">
        <f t="shared" si="806"/>
        <v>52961.298087999996</v>
      </c>
      <c r="DJ407" s="57">
        <f t="shared" si="807"/>
        <v>8101.3189079999993</v>
      </c>
      <c r="DK407" s="50">
        <f t="shared" si="808"/>
        <v>107861.922918</v>
      </c>
      <c r="DL407" s="57">
        <f t="shared" si="809"/>
        <v>38716.836203999999</v>
      </c>
      <c r="DM407" s="57">
        <f t="shared" si="810"/>
        <v>7976.0668289999994</v>
      </c>
      <c r="DN407" s="50">
        <f t="shared" si="811"/>
        <v>21213.919196999999</v>
      </c>
      <c r="DO407" s="57">
        <f t="shared" si="812"/>
        <v>9278.6793039999993</v>
      </c>
      <c r="DP407" s="57">
        <f t="shared" si="813"/>
        <v>1107.7770329999998</v>
      </c>
      <c r="DQ407" s="50">
        <f t="shared" si="814"/>
        <v>278193.63070799998</v>
      </c>
      <c r="DR407" s="57">
        <f t="shared" si="815"/>
        <v>104818.546672</v>
      </c>
      <c r="DS407" s="57">
        <f t="shared" si="816"/>
        <v>23359.572893</v>
      </c>
      <c r="DT407" s="50">
        <f t="shared" si="817"/>
        <v>152419.99067999999</v>
      </c>
      <c r="DU407" s="57">
        <f t="shared" si="818"/>
        <v>131308.95646799999</v>
      </c>
      <c r="DV407" s="57">
        <f t="shared" si="819"/>
        <v>15224.203707999999</v>
      </c>
      <c r="DW407" s="50">
        <f t="shared" si="820"/>
        <v>24838.428221999999</v>
      </c>
      <c r="DX407" s="57">
        <f t="shared" si="821"/>
        <v>12890.428676</v>
      </c>
      <c r="DY407" s="57">
        <f t="shared" si="822"/>
        <v>1122.4559509999999</v>
      </c>
      <c r="DZ407" s="50">
        <f t="shared" si="823"/>
        <v>63441.904184999999</v>
      </c>
      <c r="EA407" s="57">
        <f t="shared" si="824"/>
        <v>18769.926095999999</v>
      </c>
      <c r="EB407" s="57">
        <f t="shared" si="825"/>
        <v>1486.3006069999999</v>
      </c>
      <c r="EC407" s="50">
        <f t="shared" si="826"/>
        <v>34035.150563999996</v>
      </c>
      <c r="ED407" s="57">
        <f t="shared" si="827"/>
        <v>13311.225539999999</v>
      </c>
      <c r="EE407" s="57">
        <f t="shared" si="828"/>
        <v>1163.9660059999999</v>
      </c>
      <c r="EF407" s="50">
        <f t="shared" si="829"/>
        <v>69499.310742000001</v>
      </c>
      <c r="EG407" s="57">
        <f t="shared" si="830"/>
        <v>9966.8123199999991</v>
      </c>
      <c r="EH407" s="57">
        <f t="shared" si="831"/>
        <v>1395.0988049999999</v>
      </c>
      <c r="EI407" s="50">
        <f t="shared" si="832"/>
        <v>122779.88221499999</v>
      </c>
      <c r="EJ407" s="57">
        <f t="shared" si="833"/>
        <v>13781.63956</v>
      </c>
      <c r="EK407" s="57">
        <f t="shared" si="834"/>
        <v>1604.5741839999998</v>
      </c>
      <c r="EL407" s="50">
        <f t="shared" si="835"/>
        <v>64266.732692999998</v>
      </c>
      <c r="EM407" s="57">
        <f t="shared" si="836"/>
        <v>33736.683627999999</v>
      </c>
      <c r="EN407" s="57">
        <f t="shared" si="837"/>
        <v>1874.0887439999999</v>
      </c>
      <c r="EO407" s="50">
        <f t="shared" si="838"/>
        <v>74854.342323000004</v>
      </c>
      <c r="EP407" s="57">
        <f t="shared" si="839"/>
        <v>29682.989095999998</v>
      </c>
      <c r="EQ407" s="57">
        <f t="shared" si="840"/>
        <v>2118.9379089999998</v>
      </c>
      <c r="ER407" s="50">
        <f t="shared" si="841"/>
        <v>33060.143195999997</v>
      </c>
      <c r="ES407" s="57">
        <f t="shared" si="842"/>
        <v>10213.271307999999</v>
      </c>
      <c r="ET407" s="57">
        <f t="shared" si="843"/>
        <v>920.07939299999998</v>
      </c>
      <c r="EU407" s="50">
        <f t="shared" si="844"/>
        <v>7381.8685799999994</v>
      </c>
      <c r="EV407" s="57">
        <f t="shared" si="845"/>
        <v>4159.707144</v>
      </c>
      <c r="EW407" s="57">
        <f t="shared" si="846"/>
        <v>619.64284999999995</v>
      </c>
      <c r="EX407" s="50">
        <f t="shared" si="847"/>
        <v>112314.726117</v>
      </c>
      <c r="EY407" s="57">
        <f t="shared" si="848"/>
        <v>30227.693283999997</v>
      </c>
      <c r="EZ407" s="57">
        <f t="shared" si="849"/>
        <v>3692.8307479999999</v>
      </c>
      <c r="FA407" s="50">
        <f t="shared" si="850"/>
        <v>62617.075677000001</v>
      </c>
      <c r="FB407" s="57">
        <f t="shared" si="851"/>
        <v>12935.707719999999</v>
      </c>
      <c r="FC407" s="57">
        <f t="shared" si="852"/>
        <v>2404.214258</v>
      </c>
      <c r="FD407" s="50">
        <f t="shared" si="853"/>
        <v>19453.938480000001</v>
      </c>
      <c r="FE407" s="57">
        <f t="shared" si="854"/>
        <v>4404.8104720000001</v>
      </c>
      <c r="FF407" s="57">
        <f t="shared" si="855"/>
        <v>1925.9462329999999</v>
      </c>
      <c r="FG407" s="50">
        <f t="shared" si="856"/>
        <v>104108.029029</v>
      </c>
      <c r="FH407" s="57">
        <f t="shared" si="857"/>
        <v>18481.441648</v>
      </c>
      <c r="FI407" s="57">
        <f t="shared" si="858"/>
        <v>4395.6140269999996</v>
      </c>
      <c r="FJ407" s="50">
        <f t="shared" si="859"/>
        <v>25624.556793</v>
      </c>
      <c r="FK407" s="57">
        <f t="shared" si="860"/>
        <v>5299.2749399999993</v>
      </c>
      <c r="FL407" s="57">
        <f t="shared" si="861"/>
        <v>881.697632</v>
      </c>
      <c r="FM407" s="50">
        <f t="shared" si="862"/>
        <v>95669.132318999997</v>
      </c>
      <c r="FN407" s="57">
        <f t="shared" si="863"/>
        <v>67100.831888000001</v>
      </c>
      <c r="FO407" s="57">
        <f t="shared" si="864"/>
        <v>1174.0728019999999</v>
      </c>
      <c r="FP407" s="50">
        <f t="shared" si="865"/>
        <v>85048.598861999999</v>
      </c>
      <c r="FQ407" s="57">
        <f t="shared" si="866"/>
        <v>31136.798879999998</v>
      </c>
      <c r="FR407" s="57">
        <f t="shared" si="867"/>
        <v>10179.829632999999</v>
      </c>
      <c r="FS407" s="50">
        <f t="shared" si="868"/>
        <v>9028.0599299999994</v>
      </c>
      <c r="FT407" s="57">
        <f t="shared" si="869"/>
        <v>1698.6419799999999</v>
      </c>
      <c r="FU407" s="57">
        <f t="shared" si="870"/>
        <v>1175.0353539999999</v>
      </c>
      <c r="FV407" s="50">
        <f t="shared" si="871"/>
        <v>24946.441479000001</v>
      </c>
      <c r="FW407" s="57">
        <f t="shared" si="872"/>
        <v>7776.3368919999994</v>
      </c>
      <c r="FX407" s="57">
        <f t="shared" si="873"/>
        <v>479.83217199999996</v>
      </c>
      <c r="FY407" s="50">
        <f t="shared" si="874"/>
        <v>431943.28190999996</v>
      </c>
      <c r="FZ407" s="57">
        <f t="shared" si="875"/>
        <v>46970.365416000001</v>
      </c>
      <c r="GA407" s="57">
        <f t="shared" si="876"/>
        <v>27521.647741000001</v>
      </c>
      <c r="GB407" s="50">
        <f t="shared" si="877"/>
        <v>1031.6132459999999</v>
      </c>
      <c r="GC407" s="57">
        <f t="shared" si="878"/>
        <v>148.30920399999999</v>
      </c>
      <c r="GD407" s="57">
        <f t="shared" si="879"/>
        <v>15.521151</v>
      </c>
      <c r="GE407" s="50">
        <f t="shared" si="880"/>
        <v>79305.412689000004</v>
      </c>
      <c r="GF407" s="57">
        <f t="shared" si="881"/>
        <v>6654.6638079999993</v>
      </c>
      <c r="GG407" s="57">
        <f t="shared" si="882"/>
        <v>1442.865448</v>
      </c>
      <c r="GH407" s="50">
        <f t="shared" si="883"/>
        <v>48435.570404999999</v>
      </c>
      <c r="GI407" s="57">
        <f t="shared" si="884"/>
        <v>4678.6537920000001</v>
      </c>
      <c r="GJ407" s="57">
        <f t="shared" si="885"/>
        <v>2242.3852029999998</v>
      </c>
      <c r="GK407" s="51"/>
    </row>
    <row r="408" spans="1:193" s="45" customFormat="1">
      <c r="A408" s="45" t="s">
        <v>22</v>
      </c>
      <c r="B408" s="46">
        <v>41747</v>
      </c>
      <c r="C408" s="56">
        <v>0.59362099999999995</v>
      </c>
      <c r="D408" s="56">
        <v>0.25812299999999999</v>
      </c>
      <c r="E408" s="56">
        <v>0.119656</v>
      </c>
      <c r="F408" s="48">
        <v>134345</v>
      </c>
      <c r="G408" s="49">
        <v>207068</v>
      </c>
      <c r="H408" s="49">
        <v>43536</v>
      </c>
      <c r="I408" s="49">
        <f t="shared" si="888"/>
        <v>1440739</v>
      </c>
      <c r="J408" s="48">
        <v>632112</v>
      </c>
      <c r="K408" s="48">
        <v>365371</v>
      </c>
      <c r="L408" s="48">
        <v>287338</v>
      </c>
      <c r="M408" s="49">
        <v>206970</v>
      </c>
      <c r="N408" s="49">
        <v>45932</v>
      </c>
      <c r="O408" s="48">
        <v>359697</v>
      </c>
      <c r="P408" s="49">
        <v>328516</v>
      </c>
      <c r="Q408" s="49">
        <v>98266</v>
      </c>
      <c r="R408" s="48">
        <v>421506</v>
      </c>
      <c r="S408" s="49">
        <v>204130</v>
      </c>
      <c r="T408" s="49">
        <v>62095</v>
      </c>
      <c r="U408" s="48">
        <v>181689</v>
      </c>
      <c r="V408" s="49">
        <v>140011</v>
      </c>
      <c r="W408" s="49">
        <v>59988</v>
      </c>
      <c r="X408" s="48">
        <v>41402</v>
      </c>
      <c r="Y408" s="49">
        <v>36709</v>
      </c>
      <c r="Z408" s="49">
        <v>9823</v>
      </c>
      <c r="AA408" s="48">
        <v>436093</v>
      </c>
      <c r="AB408" s="49">
        <v>371222</v>
      </c>
      <c r="AC408" s="49">
        <v>179223</v>
      </c>
      <c r="AD408" s="48">
        <v>227874</v>
      </c>
      <c r="AE408" s="49">
        <v>427657</v>
      </c>
      <c r="AF408" s="49">
        <v>111186</v>
      </c>
      <c r="AG408" s="48">
        <v>44992</v>
      </c>
      <c r="AH408" s="49">
        <v>49948</v>
      </c>
      <c r="AI408" s="49">
        <v>9686</v>
      </c>
      <c r="AJ408" s="48">
        <v>112705</v>
      </c>
      <c r="AK408" s="49">
        <v>76903</v>
      </c>
      <c r="AL408" s="49">
        <v>13022</v>
      </c>
      <c r="AM408" s="48">
        <v>60944</v>
      </c>
      <c r="AN408" s="49">
        <v>55244</v>
      </c>
      <c r="AO408" s="49">
        <v>9534</v>
      </c>
      <c r="AP408" s="48">
        <v>122943</v>
      </c>
      <c r="AQ408" s="49">
        <v>35041</v>
      </c>
      <c r="AR408" s="49">
        <v>10934</v>
      </c>
      <c r="AS408" s="48">
        <v>232608</v>
      </c>
      <c r="AT408" s="49">
        <v>49832</v>
      </c>
      <c r="AU408" s="49">
        <v>14650</v>
      </c>
      <c r="AV408" s="48">
        <v>113180</v>
      </c>
      <c r="AW408" s="49">
        <v>117069</v>
      </c>
      <c r="AX408" s="49">
        <v>13322</v>
      </c>
      <c r="AY408" s="48">
        <v>103590</v>
      </c>
      <c r="AZ408" s="49">
        <v>98469</v>
      </c>
      <c r="BA408" s="49">
        <v>15080</v>
      </c>
      <c r="BB408" s="48">
        <v>49804</v>
      </c>
      <c r="BC408" s="49">
        <v>35536</v>
      </c>
      <c r="BD408" s="49">
        <v>6813</v>
      </c>
      <c r="BE408" s="48">
        <v>13331</v>
      </c>
      <c r="BF408" s="49">
        <v>15977</v>
      </c>
      <c r="BG408" s="49">
        <v>7520</v>
      </c>
      <c r="BH408" s="50">
        <v>208111</v>
      </c>
      <c r="BI408" s="50">
        <v>129784</v>
      </c>
      <c r="BJ408" s="50">
        <v>32592</v>
      </c>
      <c r="BK408" s="50">
        <v>141908</v>
      </c>
      <c r="BL408" s="50">
        <v>49850</v>
      </c>
      <c r="BM408" s="50">
        <v>20132</v>
      </c>
      <c r="BN408" s="50">
        <v>30948</v>
      </c>
      <c r="BO408" s="50">
        <v>14244</v>
      </c>
      <c r="BP408" s="50">
        <v>15604</v>
      </c>
      <c r="BQ408" s="50">
        <v>138246</v>
      </c>
      <c r="BR408" s="50">
        <v>55518</v>
      </c>
      <c r="BS408" s="50">
        <v>31388</v>
      </c>
      <c r="BT408" s="50">
        <v>44338</v>
      </c>
      <c r="BU408" s="50">
        <v>19388</v>
      </c>
      <c r="BV408" s="50">
        <v>6686</v>
      </c>
      <c r="BW408" s="50">
        <v>175306</v>
      </c>
      <c r="BX408" s="50">
        <v>234384</v>
      </c>
      <c r="BY408" s="50">
        <v>9479</v>
      </c>
      <c r="BZ408" s="50">
        <v>145293</v>
      </c>
      <c r="CA408" s="50">
        <v>101282</v>
      </c>
      <c r="CB408" s="50">
        <v>81135</v>
      </c>
      <c r="CC408" s="50">
        <v>20745</v>
      </c>
      <c r="CD408" s="50">
        <v>6547</v>
      </c>
      <c r="CE408" s="50">
        <v>10588</v>
      </c>
      <c r="CF408" s="50">
        <v>43392</v>
      </c>
      <c r="CG408" s="50">
        <v>28257</v>
      </c>
      <c r="CH408" s="50">
        <v>3743</v>
      </c>
      <c r="CI408" s="50">
        <v>716171</v>
      </c>
      <c r="CJ408" s="50">
        <v>143167</v>
      </c>
      <c r="CK408" s="50">
        <v>224631</v>
      </c>
      <c r="CL408" s="50">
        <v>2403</v>
      </c>
      <c r="CM408" s="50">
        <v>557</v>
      </c>
      <c r="CN408" s="50">
        <v>323</v>
      </c>
      <c r="CO408" s="50">
        <v>89644</v>
      </c>
      <c r="CP408" s="50">
        <v>19633</v>
      </c>
      <c r="CQ408" s="50">
        <v>9874</v>
      </c>
      <c r="CR408" s="50">
        <v>68702</v>
      </c>
      <c r="CS408" s="50">
        <v>16362</v>
      </c>
      <c r="CT408" s="50">
        <v>16550</v>
      </c>
      <c r="CU408" s="51"/>
      <c r="CV408" s="50">
        <f t="shared" si="793"/>
        <v>79750.013244999995</v>
      </c>
      <c r="CW408" s="57">
        <f t="shared" si="794"/>
        <v>53449.013363999999</v>
      </c>
      <c r="CX408" s="57">
        <f t="shared" si="795"/>
        <v>5209.3436160000001</v>
      </c>
      <c r="CY408" s="50">
        <f t="shared" si="796"/>
        <v>855252.92591899994</v>
      </c>
      <c r="CZ408" s="57">
        <f t="shared" si="797"/>
        <v>163162.64577599999</v>
      </c>
      <c r="DA408" s="57">
        <f t="shared" si="798"/>
        <v>43718.832375999998</v>
      </c>
      <c r="DB408" s="50">
        <f t="shared" si="799"/>
        <v>170569.87089799999</v>
      </c>
      <c r="DC408" s="57">
        <f t="shared" si="800"/>
        <v>53423.71731</v>
      </c>
      <c r="DD408" s="57">
        <f t="shared" si="801"/>
        <v>5496.0393919999997</v>
      </c>
      <c r="DE408" s="50">
        <f t="shared" si="802"/>
        <v>213523.69283699998</v>
      </c>
      <c r="DF408" s="57">
        <f t="shared" si="803"/>
        <v>84797.535468000002</v>
      </c>
      <c r="DG408" s="57">
        <f t="shared" si="804"/>
        <v>11758.116496000001</v>
      </c>
      <c r="DH408" s="50">
        <f t="shared" si="805"/>
        <v>250214.81322599997</v>
      </c>
      <c r="DI408" s="57">
        <f t="shared" si="806"/>
        <v>52690.647989999998</v>
      </c>
      <c r="DJ408" s="57">
        <f t="shared" si="807"/>
        <v>7430.0393199999999</v>
      </c>
      <c r="DK408" s="50">
        <f t="shared" si="808"/>
        <v>107854.40586899999</v>
      </c>
      <c r="DL408" s="57">
        <f t="shared" si="809"/>
        <v>36140.059352999997</v>
      </c>
      <c r="DM408" s="57">
        <f t="shared" si="810"/>
        <v>7177.9241279999997</v>
      </c>
      <c r="DN408" s="50">
        <f t="shared" si="811"/>
        <v>24577.096641999997</v>
      </c>
      <c r="DO408" s="57">
        <f t="shared" si="812"/>
        <v>9475.437206999999</v>
      </c>
      <c r="DP408" s="57">
        <f t="shared" si="813"/>
        <v>1175.3808879999999</v>
      </c>
      <c r="DQ408" s="50">
        <f t="shared" si="814"/>
        <v>258873.96275299997</v>
      </c>
      <c r="DR408" s="57">
        <f t="shared" si="815"/>
        <v>95820.936306000003</v>
      </c>
      <c r="DS408" s="57">
        <f t="shared" si="816"/>
        <v>21445.107287999999</v>
      </c>
      <c r="DT408" s="50">
        <f t="shared" si="817"/>
        <v>135270.79175399998</v>
      </c>
      <c r="DU408" s="57">
        <f t="shared" si="818"/>
        <v>110388.10781099999</v>
      </c>
      <c r="DV408" s="57">
        <f t="shared" si="819"/>
        <v>13304.072016</v>
      </c>
      <c r="DW408" s="50">
        <f t="shared" si="820"/>
        <v>26708.196031999996</v>
      </c>
      <c r="DX408" s="57">
        <f t="shared" si="821"/>
        <v>12892.727604</v>
      </c>
      <c r="DY408" s="57">
        <f t="shared" si="822"/>
        <v>1158.988016</v>
      </c>
      <c r="DZ408" s="50">
        <f t="shared" si="823"/>
        <v>66904.054804999992</v>
      </c>
      <c r="EA408" s="57">
        <f t="shared" si="824"/>
        <v>19850.433068999999</v>
      </c>
      <c r="EB408" s="57">
        <f t="shared" si="825"/>
        <v>1558.1604319999999</v>
      </c>
      <c r="EC408" s="50">
        <f t="shared" si="826"/>
        <v>36177.638223999995</v>
      </c>
      <c r="ED408" s="57">
        <f t="shared" si="827"/>
        <v>14259.747012</v>
      </c>
      <c r="EE408" s="57">
        <f t="shared" si="828"/>
        <v>1140.8003040000001</v>
      </c>
      <c r="EF408" s="50">
        <f t="shared" si="829"/>
        <v>72981.546602999995</v>
      </c>
      <c r="EG408" s="57">
        <f t="shared" si="830"/>
        <v>9044.888042999999</v>
      </c>
      <c r="EH408" s="57">
        <f t="shared" si="831"/>
        <v>1308.318704</v>
      </c>
      <c r="EI408" s="50">
        <f t="shared" si="832"/>
        <v>138080.99356799998</v>
      </c>
      <c r="EJ408" s="57">
        <f t="shared" si="833"/>
        <v>12862.785335999999</v>
      </c>
      <c r="EK408" s="57">
        <f t="shared" si="834"/>
        <v>1752.9603999999999</v>
      </c>
      <c r="EL408" s="50">
        <f t="shared" si="835"/>
        <v>67186.024779999992</v>
      </c>
      <c r="EM408" s="57">
        <f t="shared" si="836"/>
        <v>30218.201486999998</v>
      </c>
      <c r="EN408" s="57">
        <f t="shared" si="837"/>
        <v>1594.0572319999999</v>
      </c>
      <c r="EO408" s="50">
        <f t="shared" si="838"/>
        <v>61493.199389999994</v>
      </c>
      <c r="EP408" s="57">
        <f t="shared" si="839"/>
        <v>25417.113687000001</v>
      </c>
      <c r="EQ408" s="57">
        <f t="shared" si="840"/>
        <v>1804.41248</v>
      </c>
      <c r="ER408" s="50">
        <f t="shared" si="841"/>
        <v>29564.700283999999</v>
      </c>
      <c r="ES408" s="57">
        <f t="shared" si="842"/>
        <v>9172.6589279999989</v>
      </c>
      <c r="ET408" s="57">
        <f t="shared" si="843"/>
        <v>815.21632799999998</v>
      </c>
      <c r="EU408" s="50">
        <f t="shared" si="844"/>
        <v>7913.5615509999998</v>
      </c>
      <c r="EV408" s="57">
        <f t="shared" si="845"/>
        <v>4124.0311709999996</v>
      </c>
      <c r="EW408" s="57">
        <f t="shared" si="846"/>
        <v>899.81312000000003</v>
      </c>
      <c r="EX408" s="50">
        <f t="shared" si="847"/>
        <v>123539.059931</v>
      </c>
      <c r="EY408" s="57">
        <f t="shared" si="848"/>
        <v>33500.235432000001</v>
      </c>
      <c r="EZ408" s="57">
        <f t="shared" si="849"/>
        <v>3899.828352</v>
      </c>
      <c r="FA408" s="50">
        <f t="shared" si="850"/>
        <v>84239.568867999988</v>
      </c>
      <c r="FB408" s="57">
        <f t="shared" si="851"/>
        <v>12867.431549999999</v>
      </c>
      <c r="FC408" s="57">
        <f t="shared" si="852"/>
        <v>2408.9145920000001</v>
      </c>
      <c r="FD408" s="50">
        <f t="shared" si="853"/>
        <v>18371.382707999997</v>
      </c>
      <c r="FE408" s="57">
        <f t="shared" si="854"/>
        <v>3676.7040119999997</v>
      </c>
      <c r="FF408" s="57">
        <f t="shared" si="855"/>
        <v>1867.112224</v>
      </c>
      <c r="FG408" s="50">
        <f t="shared" si="856"/>
        <v>82065.728766</v>
      </c>
      <c r="FH408" s="57">
        <f t="shared" si="857"/>
        <v>14330.472714</v>
      </c>
      <c r="FI408" s="57">
        <f t="shared" si="858"/>
        <v>3755.7625279999997</v>
      </c>
      <c r="FJ408" s="50">
        <f t="shared" si="859"/>
        <v>26319.967897999999</v>
      </c>
      <c r="FK408" s="57">
        <f t="shared" si="860"/>
        <v>5004.4887239999998</v>
      </c>
      <c r="FL408" s="57">
        <f t="shared" si="861"/>
        <v>800.02001599999994</v>
      </c>
      <c r="FM408" s="50">
        <f t="shared" si="862"/>
        <v>104065.323026</v>
      </c>
      <c r="FN408" s="57">
        <f t="shared" si="863"/>
        <v>60499.901231999997</v>
      </c>
      <c r="FO408" s="57">
        <f t="shared" si="864"/>
        <v>1134.2192239999999</v>
      </c>
      <c r="FP408" s="50">
        <f t="shared" si="865"/>
        <v>86248.975952999986</v>
      </c>
      <c r="FQ408" s="57">
        <f t="shared" si="866"/>
        <v>26143.213685999999</v>
      </c>
      <c r="FR408" s="57">
        <f t="shared" si="867"/>
        <v>9708.2895599999993</v>
      </c>
      <c r="FS408" s="50">
        <f t="shared" si="868"/>
        <v>12314.667645</v>
      </c>
      <c r="FT408" s="57">
        <f t="shared" si="869"/>
        <v>1689.9312809999999</v>
      </c>
      <c r="FU408" s="57">
        <f t="shared" si="870"/>
        <v>1266.9177279999999</v>
      </c>
      <c r="FV408" s="50">
        <f t="shared" si="871"/>
        <v>25758.402431999999</v>
      </c>
      <c r="FW408" s="57">
        <f t="shared" si="872"/>
        <v>7293.7816109999994</v>
      </c>
      <c r="FX408" s="57">
        <f t="shared" si="873"/>
        <v>447.87240800000001</v>
      </c>
      <c r="FY408" s="50">
        <f t="shared" si="874"/>
        <v>425134.14519099996</v>
      </c>
      <c r="FZ408" s="57">
        <f t="shared" si="875"/>
        <v>36954.695541000001</v>
      </c>
      <c r="GA408" s="57">
        <f t="shared" si="876"/>
        <v>26878.446936</v>
      </c>
      <c r="GB408" s="50">
        <f t="shared" si="877"/>
        <v>1426.4712629999999</v>
      </c>
      <c r="GC408" s="57">
        <f t="shared" si="878"/>
        <v>143.77451099999999</v>
      </c>
      <c r="GD408" s="57">
        <f t="shared" si="879"/>
        <v>38.648887999999999</v>
      </c>
      <c r="GE408" s="50">
        <f t="shared" si="880"/>
        <v>53214.560923999998</v>
      </c>
      <c r="GF408" s="57">
        <f t="shared" si="881"/>
        <v>5067.7288589999998</v>
      </c>
      <c r="GG408" s="57">
        <f t="shared" si="882"/>
        <v>1181.483344</v>
      </c>
      <c r="GH408" s="50">
        <f t="shared" si="883"/>
        <v>40782.949941999999</v>
      </c>
      <c r="GI408" s="57">
        <f t="shared" si="884"/>
        <v>4223.4085260000002</v>
      </c>
      <c r="GJ408" s="57">
        <f t="shared" si="885"/>
        <v>1980.3068000000001</v>
      </c>
      <c r="GK408" s="51"/>
    </row>
    <row r="409" spans="1:193" s="45" customFormat="1">
      <c r="A409" s="45" t="s">
        <v>22</v>
      </c>
      <c r="B409" s="46">
        <v>41746</v>
      </c>
      <c r="C409" s="56">
        <v>0.59979099999999996</v>
      </c>
      <c r="D409" s="56">
        <v>0.25750499999999998</v>
      </c>
      <c r="E409" s="56">
        <v>0.118128</v>
      </c>
      <c r="F409" s="48">
        <v>139337</v>
      </c>
      <c r="G409" s="49">
        <v>210029</v>
      </c>
      <c r="H409" s="49">
        <v>43791</v>
      </c>
      <c r="I409" s="49">
        <v>1451685</v>
      </c>
      <c r="J409" s="48">
        <v>595035</v>
      </c>
      <c r="K409" s="48">
        <v>361340</v>
      </c>
      <c r="L409" s="48">
        <v>179134</v>
      </c>
      <c r="M409" s="49">
        <v>143397</v>
      </c>
      <c r="N409" s="49">
        <v>29016</v>
      </c>
      <c r="O409" s="48">
        <v>384896</v>
      </c>
      <c r="P409" s="49">
        <v>338886</v>
      </c>
      <c r="Q409" s="49">
        <v>98332</v>
      </c>
      <c r="R409" s="48">
        <v>420327</v>
      </c>
      <c r="S409" s="49">
        <v>214972</v>
      </c>
      <c r="T409" s="49">
        <v>59031</v>
      </c>
      <c r="U409" s="48">
        <v>172921</v>
      </c>
      <c r="V409" s="49">
        <v>136607</v>
      </c>
      <c r="W409" s="49">
        <v>56808</v>
      </c>
      <c r="X409" s="48">
        <v>39161</v>
      </c>
      <c r="Y409" s="49">
        <v>34679</v>
      </c>
      <c r="Z409" s="49">
        <v>9165</v>
      </c>
      <c r="AA409" s="48">
        <v>368610</v>
      </c>
      <c r="AB409" s="49">
        <v>358497</v>
      </c>
      <c r="AC409" s="49">
        <v>161758</v>
      </c>
      <c r="AD409" s="48">
        <v>203295</v>
      </c>
      <c r="AE409" s="49">
        <v>415246</v>
      </c>
      <c r="AF409" s="49">
        <v>101655</v>
      </c>
      <c r="AG409" s="48">
        <v>52145</v>
      </c>
      <c r="AH409" s="49">
        <v>46240</v>
      </c>
      <c r="AI409" s="49">
        <v>9773</v>
      </c>
      <c r="AJ409" s="48">
        <v>100583</v>
      </c>
      <c r="AK409" s="49">
        <v>80068</v>
      </c>
      <c r="AL409" s="49">
        <v>11818</v>
      </c>
      <c r="AM409" s="48">
        <v>66115</v>
      </c>
      <c r="AN409" s="49">
        <v>54312</v>
      </c>
      <c r="AO409" s="49">
        <v>9574</v>
      </c>
      <c r="AP409" s="48">
        <v>129849</v>
      </c>
      <c r="AQ409" s="49">
        <v>39893</v>
      </c>
      <c r="AR409" s="49">
        <v>11185</v>
      </c>
      <c r="AS409" s="48">
        <v>231274</v>
      </c>
      <c r="AT409" s="49">
        <v>49373</v>
      </c>
      <c r="AU409" s="49">
        <v>14143</v>
      </c>
      <c r="AV409" s="48">
        <v>107856</v>
      </c>
      <c r="AW409" s="49">
        <v>129675</v>
      </c>
      <c r="AX409" s="49">
        <v>12680</v>
      </c>
      <c r="AY409" s="48">
        <v>100257</v>
      </c>
      <c r="AZ409" s="49">
        <v>88308</v>
      </c>
      <c r="BA409" s="49">
        <v>13885</v>
      </c>
      <c r="BB409" s="48">
        <v>76151</v>
      </c>
      <c r="BC409" s="49">
        <v>34351</v>
      </c>
      <c r="BD409" s="49">
        <v>8208</v>
      </c>
      <c r="BE409" s="48">
        <v>19483</v>
      </c>
      <c r="BF409" s="49">
        <v>15312</v>
      </c>
      <c r="BG409" s="49">
        <v>7163</v>
      </c>
      <c r="BH409" s="50">
        <v>232350</v>
      </c>
      <c r="BI409" s="50">
        <v>133403</v>
      </c>
      <c r="BJ409" s="50">
        <v>30785</v>
      </c>
      <c r="BK409" s="50">
        <v>145295</v>
      </c>
      <c r="BL409" s="50">
        <v>50674</v>
      </c>
      <c r="BM409" s="50">
        <v>18078</v>
      </c>
      <c r="BN409" s="50">
        <v>29522</v>
      </c>
      <c r="BO409" s="50">
        <v>14166</v>
      </c>
      <c r="BP409" s="50">
        <v>15638</v>
      </c>
      <c r="BQ409" s="50">
        <v>121637</v>
      </c>
      <c r="BR409" s="50">
        <v>52830</v>
      </c>
      <c r="BS409" s="50">
        <v>28709</v>
      </c>
      <c r="BT409" s="50">
        <v>45213</v>
      </c>
      <c r="BU409" s="50">
        <v>20596</v>
      </c>
      <c r="BV409" s="50">
        <v>7391</v>
      </c>
      <c r="BW409" s="50">
        <v>170098</v>
      </c>
      <c r="BX409" s="50">
        <v>222848</v>
      </c>
      <c r="BY409" s="50">
        <v>8310</v>
      </c>
      <c r="BZ409" s="50">
        <v>137211</v>
      </c>
      <c r="CA409" s="50">
        <v>69821</v>
      </c>
      <c r="CB409" s="50">
        <v>51940</v>
      </c>
      <c r="CC409" s="50">
        <v>21416</v>
      </c>
      <c r="CD409" s="50">
        <v>7057</v>
      </c>
      <c r="CE409" s="50">
        <v>10919</v>
      </c>
      <c r="CF409" s="50">
        <v>43652</v>
      </c>
      <c r="CG409" s="50">
        <v>27509</v>
      </c>
      <c r="CH409" s="50">
        <v>3779</v>
      </c>
      <c r="CI409" s="50">
        <v>631509</v>
      </c>
      <c r="CJ409" s="50">
        <v>124685</v>
      </c>
      <c r="CK409" s="50">
        <v>199530</v>
      </c>
      <c r="CL409" s="50">
        <v>2357</v>
      </c>
      <c r="CM409" s="50">
        <v>1331</v>
      </c>
      <c r="CN409" s="50">
        <v>250</v>
      </c>
      <c r="CO409" s="50">
        <v>70725</v>
      </c>
      <c r="CP409" s="50">
        <v>16799</v>
      </c>
      <c r="CQ409" s="50">
        <v>8850</v>
      </c>
      <c r="CR409" s="50">
        <v>62043</v>
      </c>
      <c r="CS409" s="50">
        <v>15588</v>
      </c>
      <c r="CT409" s="50">
        <v>15694</v>
      </c>
      <c r="CU409" s="51"/>
      <c r="CV409" s="50">
        <f t="shared" si="793"/>
        <v>83573.07856699999</v>
      </c>
      <c r="CW409" s="57">
        <f t="shared" si="794"/>
        <v>54083.517645</v>
      </c>
      <c r="CX409" s="57">
        <f t="shared" si="795"/>
        <v>5172.9432479999996</v>
      </c>
      <c r="CY409" s="50">
        <f t="shared" si="796"/>
        <v>870707.59783499991</v>
      </c>
      <c r="CZ409" s="57">
        <f t="shared" si="797"/>
        <v>153224.48767499998</v>
      </c>
      <c r="DA409" s="57">
        <f t="shared" si="798"/>
        <v>42684.371520000001</v>
      </c>
      <c r="DB409" s="50">
        <f t="shared" si="799"/>
        <v>107442.96099399999</v>
      </c>
      <c r="DC409" s="57">
        <f t="shared" si="800"/>
        <v>36925.444485</v>
      </c>
      <c r="DD409" s="57">
        <f t="shared" si="801"/>
        <v>3427.6020479999997</v>
      </c>
      <c r="DE409" s="50">
        <f t="shared" si="802"/>
        <v>230857.15673599998</v>
      </c>
      <c r="DF409" s="57">
        <f t="shared" si="803"/>
        <v>87264.839429999993</v>
      </c>
      <c r="DG409" s="57">
        <f t="shared" si="804"/>
        <v>11615.762495999999</v>
      </c>
      <c r="DH409" s="50">
        <f t="shared" si="805"/>
        <v>252108.35165699999</v>
      </c>
      <c r="DI409" s="57">
        <f t="shared" si="806"/>
        <v>55356.364859999994</v>
      </c>
      <c r="DJ409" s="57">
        <f t="shared" si="807"/>
        <v>6973.213968</v>
      </c>
      <c r="DK409" s="50">
        <f t="shared" si="808"/>
        <v>103716.45951099999</v>
      </c>
      <c r="DL409" s="57">
        <f t="shared" si="809"/>
        <v>35176.985535</v>
      </c>
      <c r="DM409" s="57">
        <f t="shared" si="810"/>
        <v>6710.6154239999996</v>
      </c>
      <c r="DN409" s="50">
        <f t="shared" si="811"/>
        <v>23488.415351</v>
      </c>
      <c r="DO409" s="57">
        <f t="shared" si="812"/>
        <v>8930.0158949999986</v>
      </c>
      <c r="DP409" s="57">
        <f t="shared" si="813"/>
        <v>1082.64312</v>
      </c>
      <c r="DQ409" s="50">
        <f t="shared" si="814"/>
        <v>221088.96050999998</v>
      </c>
      <c r="DR409" s="57">
        <f t="shared" si="815"/>
        <v>92314.769984999992</v>
      </c>
      <c r="DS409" s="57">
        <f t="shared" si="816"/>
        <v>19108.149023999998</v>
      </c>
      <c r="DT409" s="50">
        <f t="shared" si="817"/>
        <v>121934.51134499999</v>
      </c>
      <c r="DU409" s="57">
        <f t="shared" si="818"/>
        <v>106927.92122999999</v>
      </c>
      <c r="DV409" s="57">
        <f t="shared" si="819"/>
        <v>12008.30184</v>
      </c>
      <c r="DW409" s="50">
        <f t="shared" si="820"/>
        <v>31276.101694999998</v>
      </c>
      <c r="DX409" s="57">
        <f t="shared" si="821"/>
        <v>11907.031199999999</v>
      </c>
      <c r="DY409" s="57">
        <f t="shared" si="822"/>
        <v>1154.4649440000001</v>
      </c>
      <c r="DZ409" s="50">
        <f t="shared" si="823"/>
        <v>60328.778152999999</v>
      </c>
      <c r="EA409" s="57">
        <f t="shared" si="824"/>
        <v>20617.910339999999</v>
      </c>
      <c r="EB409" s="57">
        <f t="shared" si="825"/>
        <v>1396.0367039999999</v>
      </c>
      <c r="EC409" s="50">
        <f t="shared" si="826"/>
        <v>39655.181964999996</v>
      </c>
      <c r="ED409" s="57">
        <f t="shared" si="827"/>
        <v>13985.611559999999</v>
      </c>
      <c r="EE409" s="57">
        <f t="shared" si="828"/>
        <v>1130.9574720000001</v>
      </c>
      <c r="EF409" s="50">
        <f t="shared" si="829"/>
        <v>77882.261558999991</v>
      </c>
      <c r="EG409" s="57">
        <f t="shared" si="830"/>
        <v>10272.646965</v>
      </c>
      <c r="EH409" s="57">
        <f t="shared" si="831"/>
        <v>1321.2616800000001</v>
      </c>
      <c r="EI409" s="50">
        <f t="shared" si="832"/>
        <v>138716.063734</v>
      </c>
      <c r="EJ409" s="57">
        <f t="shared" si="833"/>
        <v>12713.794365</v>
      </c>
      <c r="EK409" s="57">
        <f t="shared" si="834"/>
        <v>1670.6843039999999</v>
      </c>
      <c r="EL409" s="50">
        <f t="shared" si="835"/>
        <v>64691.058095999993</v>
      </c>
      <c r="EM409" s="57">
        <f t="shared" si="836"/>
        <v>33391.960874999997</v>
      </c>
      <c r="EN409" s="57">
        <f t="shared" si="837"/>
        <v>1497.86304</v>
      </c>
      <c r="EO409" s="50">
        <f t="shared" si="838"/>
        <v>60133.246286999994</v>
      </c>
      <c r="EP409" s="57">
        <f t="shared" si="839"/>
        <v>22739.751539999997</v>
      </c>
      <c r="EQ409" s="57">
        <f t="shared" si="840"/>
        <v>1640.2072799999999</v>
      </c>
      <c r="ER409" s="50">
        <f t="shared" si="841"/>
        <v>45674.684440999998</v>
      </c>
      <c r="ES409" s="57">
        <f t="shared" si="842"/>
        <v>8845.5542549999991</v>
      </c>
      <c r="ET409" s="57">
        <f t="shared" si="843"/>
        <v>969.59462399999995</v>
      </c>
      <c r="EU409" s="50">
        <f t="shared" si="844"/>
        <v>11685.728052999999</v>
      </c>
      <c r="EV409" s="57">
        <f t="shared" si="845"/>
        <v>3942.9165599999997</v>
      </c>
      <c r="EW409" s="57">
        <f t="shared" si="846"/>
        <v>846.15086399999996</v>
      </c>
      <c r="EX409" s="50">
        <f t="shared" si="847"/>
        <v>139361.43885000001</v>
      </c>
      <c r="EY409" s="57">
        <f t="shared" si="848"/>
        <v>34351.939514999998</v>
      </c>
      <c r="EZ409" s="57">
        <f t="shared" si="849"/>
        <v>3636.5704799999999</v>
      </c>
      <c r="FA409" s="50">
        <f t="shared" si="850"/>
        <v>87146.633344999995</v>
      </c>
      <c r="FB409" s="57">
        <f t="shared" si="851"/>
        <v>13048.808369999999</v>
      </c>
      <c r="FC409" s="57">
        <f t="shared" si="852"/>
        <v>2135.5179840000001</v>
      </c>
      <c r="FD409" s="50">
        <f t="shared" si="853"/>
        <v>17707.029901999998</v>
      </c>
      <c r="FE409" s="57">
        <f t="shared" si="854"/>
        <v>3647.8158299999996</v>
      </c>
      <c r="FF409" s="57">
        <f t="shared" si="855"/>
        <v>1847.285664</v>
      </c>
      <c r="FG409" s="50">
        <f t="shared" si="856"/>
        <v>72956.777866999997</v>
      </c>
      <c r="FH409" s="57">
        <f t="shared" si="857"/>
        <v>13603.989149999999</v>
      </c>
      <c r="FI409" s="57">
        <f t="shared" si="858"/>
        <v>3391.3367519999997</v>
      </c>
      <c r="FJ409" s="50">
        <f t="shared" si="859"/>
        <v>27118.350482999998</v>
      </c>
      <c r="FK409" s="57">
        <f t="shared" si="860"/>
        <v>5303.5729799999999</v>
      </c>
      <c r="FL409" s="57">
        <f t="shared" si="861"/>
        <v>873.08404799999994</v>
      </c>
      <c r="FM409" s="50">
        <f t="shared" si="862"/>
        <v>102023.249518</v>
      </c>
      <c r="FN409" s="57">
        <f t="shared" si="863"/>
        <v>57384.474239999996</v>
      </c>
      <c r="FO409" s="57">
        <f t="shared" si="864"/>
        <v>981.64368000000002</v>
      </c>
      <c r="FP409" s="50">
        <f t="shared" si="865"/>
        <v>82297.922900999998</v>
      </c>
      <c r="FQ409" s="57">
        <f t="shared" si="866"/>
        <v>17979.256604999999</v>
      </c>
      <c r="FR409" s="57">
        <f t="shared" si="867"/>
        <v>6135.5683199999994</v>
      </c>
      <c r="FS409" s="50">
        <f t="shared" si="868"/>
        <v>12845.124055999999</v>
      </c>
      <c r="FT409" s="57">
        <f t="shared" si="869"/>
        <v>1817.2127849999999</v>
      </c>
      <c r="FU409" s="57">
        <f t="shared" si="870"/>
        <v>1289.8396319999999</v>
      </c>
      <c r="FV409" s="50">
        <f t="shared" si="871"/>
        <v>26182.076731999998</v>
      </c>
      <c r="FW409" s="57">
        <f t="shared" si="872"/>
        <v>7083.7050449999997</v>
      </c>
      <c r="FX409" s="57">
        <f t="shared" si="873"/>
        <v>446.40571199999999</v>
      </c>
      <c r="FY409" s="50">
        <f t="shared" si="874"/>
        <v>378773.41461899999</v>
      </c>
      <c r="FZ409" s="57">
        <f t="shared" si="875"/>
        <v>32107.010924999999</v>
      </c>
      <c r="GA409" s="57">
        <f t="shared" si="876"/>
        <v>23570.079839999999</v>
      </c>
      <c r="GB409" s="50">
        <f t="shared" si="877"/>
        <v>1413.7073869999999</v>
      </c>
      <c r="GC409" s="57">
        <f t="shared" si="878"/>
        <v>342.73915499999998</v>
      </c>
      <c r="GD409" s="57">
        <f t="shared" si="879"/>
        <v>29.532</v>
      </c>
      <c r="GE409" s="50">
        <f t="shared" si="880"/>
        <v>42420.218474999994</v>
      </c>
      <c r="GF409" s="57">
        <f t="shared" si="881"/>
        <v>4325.8264949999993</v>
      </c>
      <c r="GG409" s="57">
        <f t="shared" si="882"/>
        <v>1045.4328</v>
      </c>
      <c r="GH409" s="50">
        <f t="shared" si="883"/>
        <v>37212.833012999996</v>
      </c>
      <c r="GI409" s="57">
        <f t="shared" si="884"/>
        <v>4013.9879399999995</v>
      </c>
      <c r="GJ409" s="57">
        <f t="shared" si="885"/>
        <v>1853.900832</v>
      </c>
      <c r="GK409" s="51"/>
    </row>
    <row r="410" spans="1:193" s="45" customFormat="1">
      <c r="A410" s="45" t="s">
        <v>22</v>
      </c>
      <c r="B410" s="46">
        <v>41745</v>
      </c>
      <c r="C410" s="56">
        <v>0.60586600000000002</v>
      </c>
      <c r="D410" s="56">
        <v>0.25679000000000002</v>
      </c>
      <c r="E410" s="56">
        <v>0.113327</v>
      </c>
      <c r="F410" s="48">
        <v>141782</v>
      </c>
      <c r="G410" s="49">
        <v>222075</v>
      </c>
      <c r="H410" s="49">
        <v>44855</v>
      </c>
      <c r="I410" s="49">
        <f t="shared" ref="I410:I415" si="889">I409</f>
        <v>1451685</v>
      </c>
      <c r="J410" s="48">
        <v>632432</v>
      </c>
      <c r="K410" s="48">
        <v>365580</v>
      </c>
      <c r="L410" s="48">
        <v>172949</v>
      </c>
      <c r="M410" s="49">
        <v>143247</v>
      </c>
      <c r="N410" s="49">
        <v>28861</v>
      </c>
      <c r="O410" s="48">
        <v>274825</v>
      </c>
      <c r="P410" s="49">
        <v>337198</v>
      </c>
      <c r="Q410" s="49">
        <v>85416</v>
      </c>
      <c r="R410" s="48">
        <v>442436</v>
      </c>
      <c r="S410" s="49">
        <v>222565</v>
      </c>
      <c r="T410" s="49">
        <v>64039</v>
      </c>
      <c r="U410" s="48">
        <v>173811</v>
      </c>
      <c r="V410" s="49">
        <v>148583</v>
      </c>
      <c r="W410" s="49">
        <v>59703</v>
      </c>
      <c r="X410" s="48">
        <v>46937</v>
      </c>
      <c r="Y410" s="49">
        <v>36378</v>
      </c>
      <c r="Z410" s="49">
        <v>10396</v>
      </c>
      <c r="AA410" s="48">
        <v>402154</v>
      </c>
      <c r="AB410" s="49">
        <v>341697</v>
      </c>
      <c r="AC410" s="49">
        <v>161106</v>
      </c>
      <c r="AD410" s="48">
        <v>180229</v>
      </c>
      <c r="AE410" s="49">
        <v>418310</v>
      </c>
      <c r="AF410" s="49">
        <v>100230</v>
      </c>
      <c r="AG410" s="48">
        <v>55492</v>
      </c>
      <c r="AH410" s="49">
        <v>50939</v>
      </c>
      <c r="AI410" s="49">
        <v>10970</v>
      </c>
      <c r="AJ410" s="48">
        <v>103669</v>
      </c>
      <c r="AK410" s="49">
        <v>81616</v>
      </c>
      <c r="AL410" s="49">
        <v>13049</v>
      </c>
      <c r="AM410" s="48">
        <v>73993</v>
      </c>
      <c r="AN410" s="49">
        <v>55808</v>
      </c>
      <c r="AO410" s="49">
        <v>9919</v>
      </c>
      <c r="AP410" s="48">
        <v>132231</v>
      </c>
      <c r="AQ410" s="49">
        <v>37894</v>
      </c>
      <c r="AR410" s="49">
        <v>10664</v>
      </c>
      <c r="AS410" s="48">
        <v>228977</v>
      </c>
      <c r="AT410" s="49">
        <v>50010</v>
      </c>
      <c r="AU410" s="49">
        <v>14500</v>
      </c>
      <c r="AV410" s="48">
        <v>103614</v>
      </c>
      <c r="AW410" s="49">
        <v>113869</v>
      </c>
      <c r="AX410" s="49">
        <v>11322</v>
      </c>
      <c r="AY410" s="48">
        <v>97163</v>
      </c>
      <c r="AZ410" s="49">
        <v>81514</v>
      </c>
      <c r="BA410" s="49">
        <v>13347</v>
      </c>
      <c r="BB410" s="48">
        <v>65592</v>
      </c>
      <c r="BC410" s="49">
        <v>32803</v>
      </c>
      <c r="BD410" s="49">
        <v>7514</v>
      </c>
      <c r="BE410" s="48">
        <v>19150</v>
      </c>
      <c r="BF410" s="49">
        <v>15819</v>
      </c>
      <c r="BG410" s="49">
        <v>7286</v>
      </c>
      <c r="BH410" s="50">
        <v>210905</v>
      </c>
      <c r="BI410" s="50">
        <v>131659</v>
      </c>
      <c r="BJ410" s="50">
        <v>31714</v>
      </c>
      <c r="BK410" s="50">
        <v>136557</v>
      </c>
      <c r="BL410" s="50">
        <v>42995</v>
      </c>
      <c r="BM410" s="50">
        <v>17806</v>
      </c>
      <c r="BN410" s="50">
        <v>28290</v>
      </c>
      <c r="BO410" s="50">
        <v>12795</v>
      </c>
      <c r="BP410" s="50">
        <v>14882</v>
      </c>
      <c r="BQ410" s="50">
        <v>115532</v>
      </c>
      <c r="BR410" s="50">
        <v>48992</v>
      </c>
      <c r="BS410" s="50">
        <v>28059</v>
      </c>
      <c r="BT410" s="50">
        <v>46657</v>
      </c>
      <c r="BU410" s="50">
        <v>19874</v>
      </c>
      <c r="BV410" s="50">
        <v>7805</v>
      </c>
      <c r="BW410" s="50">
        <v>153408</v>
      </c>
      <c r="BX410" s="50">
        <v>246222</v>
      </c>
      <c r="BY410" s="50">
        <v>10013</v>
      </c>
      <c r="BZ410" s="50">
        <v>95988</v>
      </c>
      <c r="CA410" s="50">
        <v>67424</v>
      </c>
      <c r="CB410" s="50">
        <v>50777</v>
      </c>
      <c r="CC410" s="50">
        <v>22204</v>
      </c>
      <c r="CD410" s="50">
        <v>7421</v>
      </c>
      <c r="CE410" s="50">
        <v>12038</v>
      </c>
      <c r="CF410" s="50">
        <v>43738</v>
      </c>
      <c r="CG410" s="50">
        <v>33751</v>
      </c>
      <c r="CH410" s="50">
        <v>4284</v>
      </c>
      <c r="CI410" s="50">
        <v>518646</v>
      </c>
      <c r="CJ410" s="50">
        <v>130729</v>
      </c>
      <c r="CK410" s="50">
        <v>192361</v>
      </c>
      <c r="CL410" s="50">
        <v>2621</v>
      </c>
      <c r="CM410" s="50">
        <v>1098</v>
      </c>
      <c r="CN410" s="50">
        <v>330</v>
      </c>
      <c r="CO410" s="50">
        <v>65668</v>
      </c>
      <c r="CP410" s="50">
        <v>18163</v>
      </c>
      <c r="CQ410" s="50">
        <v>8719</v>
      </c>
      <c r="CR410" s="50">
        <v>61006</v>
      </c>
      <c r="CS410" s="50">
        <v>15389</v>
      </c>
      <c r="CT410" s="50">
        <v>15169</v>
      </c>
      <c r="CU410" s="51"/>
      <c r="CV410" s="50">
        <f t="shared" si="793"/>
        <v>85900.893211999995</v>
      </c>
      <c r="CW410" s="57">
        <f t="shared" si="794"/>
        <v>57026.639250000007</v>
      </c>
      <c r="CX410" s="57">
        <f t="shared" si="795"/>
        <v>5083.2825849999999</v>
      </c>
      <c r="CY410" s="50">
        <f t="shared" si="796"/>
        <v>879526.58421</v>
      </c>
      <c r="CZ410" s="57">
        <f t="shared" si="797"/>
        <v>162402.21328000003</v>
      </c>
      <c r="DA410" s="57">
        <f t="shared" si="798"/>
        <v>41430.08466</v>
      </c>
      <c r="DB410" s="50">
        <f t="shared" si="799"/>
        <v>104783.918834</v>
      </c>
      <c r="DC410" s="57">
        <f t="shared" si="800"/>
        <v>36784.397130000005</v>
      </c>
      <c r="DD410" s="57">
        <f t="shared" si="801"/>
        <v>3270.7305470000001</v>
      </c>
      <c r="DE410" s="50">
        <f t="shared" si="802"/>
        <v>166507.12345000001</v>
      </c>
      <c r="DF410" s="57">
        <f t="shared" si="803"/>
        <v>86589.074420000004</v>
      </c>
      <c r="DG410" s="57">
        <f t="shared" si="804"/>
        <v>9679.9390320000002</v>
      </c>
      <c r="DH410" s="50">
        <f t="shared" si="805"/>
        <v>268056.92957600002</v>
      </c>
      <c r="DI410" s="57">
        <f t="shared" si="806"/>
        <v>57152.466350000002</v>
      </c>
      <c r="DJ410" s="57">
        <f t="shared" si="807"/>
        <v>7257.347753</v>
      </c>
      <c r="DK410" s="50">
        <f t="shared" si="808"/>
        <v>105306.175326</v>
      </c>
      <c r="DL410" s="57">
        <f t="shared" si="809"/>
        <v>38154.628570000001</v>
      </c>
      <c r="DM410" s="57">
        <f t="shared" si="810"/>
        <v>6765.9618810000002</v>
      </c>
      <c r="DN410" s="50">
        <f t="shared" si="811"/>
        <v>28437.532442</v>
      </c>
      <c r="DO410" s="57">
        <f t="shared" si="812"/>
        <v>9341.5066200000001</v>
      </c>
      <c r="DP410" s="57">
        <f t="shared" si="813"/>
        <v>1178.1474920000001</v>
      </c>
      <c r="DQ410" s="50">
        <f t="shared" si="814"/>
        <v>243651.435364</v>
      </c>
      <c r="DR410" s="57">
        <f t="shared" si="815"/>
        <v>87744.372630000013</v>
      </c>
      <c r="DS410" s="57">
        <f t="shared" si="816"/>
        <v>18257.659661999998</v>
      </c>
      <c r="DT410" s="50">
        <f t="shared" si="817"/>
        <v>109194.623314</v>
      </c>
      <c r="DU410" s="57">
        <f t="shared" si="818"/>
        <v>107417.82490000001</v>
      </c>
      <c r="DV410" s="57">
        <f t="shared" si="819"/>
        <v>11358.76521</v>
      </c>
      <c r="DW410" s="50">
        <f t="shared" si="820"/>
        <v>33620.716072000003</v>
      </c>
      <c r="DX410" s="57">
        <f t="shared" si="821"/>
        <v>13080.625810000001</v>
      </c>
      <c r="DY410" s="57">
        <f t="shared" si="822"/>
        <v>1243.1971899999999</v>
      </c>
      <c r="DZ410" s="50">
        <f t="shared" si="823"/>
        <v>62809.522354000001</v>
      </c>
      <c r="EA410" s="57">
        <f t="shared" si="824"/>
        <v>20958.172640000001</v>
      </c>
      <c r="EB410" s="57">
        <f t="shared" si="825"/>
        <v>1478.8040229999999</v>
      </c>
      <c r="EC410" s="50">
        <f t="shared" si="826"/>
        <v>44829.842938000002</v>
      </c>
      <c r="ED410" s="57">
        <f t="shared" si="827"/>
        <v>14330.936320000001</v>
      </c>
      <c r="EE410" s="57">
        <f t="shared" si="828"/>
        <v>1124.0905129999999</v>
      </c>
      <c r="EF410" s="50">
        <f t="shared" si="829"/>
        <v>80114.267046000008</v>
      </c>
      <c r="EG410" s="57">
        <f t="shared" si="830"/>
        <v>9730.80026</v>
      </c>
      <c r="EH410" s="57">
        <f t="shared" si="831"/>
        <v>1208.5191279999999</v>
      </c>
      <c r="EI410" s="50">
        <f t="shared" si="832"/>
        <v>138729.379082</v>
      </c>
      <c r="EJ410" s="57">
        <f t="shared" si="833"/>
        <v>12842.0679</v>
      </c>
      <c r="EK410" s="57">
        <f t="shared" si="834"/>
        <v>1643.2414999999999</v>
      </c>
      <c r="EL410" s="50">
        <f t="shared" si="835"/>
        <v>62776.199723999998</v>
      </c>
      <c r="EM410" s="57">
        <f t="shared" si="836"/>
        <v>29240.420510000004</v>
      </c>
      <c r="EN410" s="57">
        <f t="shared" si="837"/>
        <v>1283.0882939999999</v>
      </c>
      <c r="EO410" s="50">
        <f t="shared" si="838"/>
        <v>58867.758158000004</v>
      </c>
      <c r="EP410" s="57">
        <f t="shared" si="839"/>
        <v>20931.980060000002</v>
      </c>
      <c r="EQ410" s="57">
        <f t="shared" si="840"/>
        <v>1512.5754689999999</v>
      </c>
      <c r="ER410" s="50">
        <f t="shared" si="841"/>
        <v>39739.962672000001</v>
      </c>
      <c r="ES410" s="57">
        <f t="shared" si="842"/>
        <v>8423.4823699999997</v>
      </c>
      <c r="ET410" s="57">
        <f t="shared" si="843"/>
        <v>851.53907800000002</v>
      </c>
      <c r="EU410" s="50">
        <f t="shared" si="844"/>
        <v>11602.3339</v>
      </c>
      <c r="EV410" s="57">
        <f t="shared" si="845"/>
        <v>4062.1610100000003</v>
      </c>
      <c r="EW410" s="57">
        <f t="shared" si="846"/>
        <v>825.70052199999998</v>
      </c>
      <c r="EX410" s="50">
        <f t="shared" si="847"/>
        <v>127780.16873</v>
      </c>
      <c r="EY410" s="57">
        <f t="shared" si="848"/>
        <v>33808.714610000003</v>
      </c>
      <c r="EZ410" s="57">
        <f t="shared" si="849"/>
        <v>3594.0524780000001</v>
      </c>
      <c r="FA410" s="50">
        <f t="shared" si="850"/>
        <v>82735.243362000008</v>
      </c>
      <c r="FB410" s="57">
        <f t="shared" si="851"/>
        <v>11040.68605</v>
      </c>
      <c r="FC410" s="57">
        <f t="shared" si="852"/>
        <v>2017.900562</v>
      </c>
      <c r="FD410" s="50">
        <f t="shared" si="853"/>
        <v>17139.949140000001</v>
      </c>
      <c r="FE410" s="57">
        <f t="shared" si="854"/>
        <v>3285.6280500000003</v>
      </c>
      <c r="FF410" s="57">
        <f t="shared" si="855"/>
        <v>1686.532414</v>
      </c>
      <c r="FG410" s="50">
        <f t="shared" si="856"/>
        <v>69996.910711999997</v>
      </c>
      <c r="FH410" s="57">
        <f t="shared" si="857"/>
        <v>12580.655680000002</v>
      </c>
      <c r="FI410" s="57">
        <f t="shared" si="858"/>
        <v>3179.8422929999997</v>
      </c>
      <c r="FJ410" s="50">
        <f t="shared" si="859"/>
        <v>28267.889962000001</v>
      </c>
      <c r="FK410" s="57">
        <f t="shared" si="860"/>
        <v>5103.4444600000006</v>
      </c>
      <c r="FL410" s="57">
        <f t="shared" si="861"/>
        <v>884.51723500000003</v>
      </c>
      <c r="FM410" s="50">
        <f t="shared" si="862"/>
        <v>92944.691328000001</v>
      </c>
      <c r="FN410" s="57">
        <f t="shared" si="863"/>
        <v>63227.347380000007</v>
      </c>
      <c r="FO410" s="57">
        <f t="shared" si="864"/>
        <v>1134.7432509999999</v>
      </c>
      <c r="FP410" s="50">
        <f t="shared" si="865"/>
        <v>58155.865608</v>
      </c>
      <c r="FQ410" s="57">
        <f t="shared" si="866"/>
        <v>17313.808960000002</v>
      </c>
      <c r="FR410" s="57">
        <f t="shared" si="867"/>
        <v>5754.4050790000001</v>
      </c>
      <c r="FS410" s="50">
        <f t="shared" si="868"/>
        <v>13452.648664</v>
      </c>
      <c r="FT410" s="57">
        <f t="shared" si="869"/>
        <v>1905.63859</v>
      </c>
      <c r="FU410" s="57">
        <f t="shared" si="870"/>
        <v>1364.2304260000001</v>
      </c>
      <c r="FV410" s="50">
        <f t="shared" si="871"/>
        <v>26499.367108000002</v>
      </c>
      <c r="FW410" s="57">
        <f t="shared" si="872"/>
        <v>8666.9192899999998</v>
      </c>
      <c r="FX410" s="57">
        <f t="shared" si="873"/>
        <v>485.49286799999999</v>
      </c>
      <c r="FY410" s="50">
        <f t="shared" si="874"/>
        <v>314229.97743600002</v>
      </c>
      <c r="FZ410" s="57">
        <f t="shared" si="875"/>
        <v>33569.89991</v>
      </c>
      <c r="GA410" s="57">
        <f t="shared" si="876"/>
        <v>21799.695047000001</v>
      </c>
      <c r="GB410" s="50">
        <f t="shared" si="877"/>
        <v>1587.974786</v>
      </c>
      <c r="GC410" s="57">
        <f t="shared" si="878"/>
        <v>281.95542</v>
      </c>
      <c r="GD410" s="57">
        <f t="shared" si="879"/>
        <v>37.397909999999996</v>
      </c>
      <c r="GE410" s="50">
        <f t="shared" si="880"/>
        <v>39786.008487999999</v>
      </c>
      <c r="GF410" s="57">
        <f t="shared" si="881"/>
        <v>4664.0767700000006</v>
      </c>
      <c r="GG410" s="57">
        <f t="shared" si="882"/>
        <v>988.09811300000001</v>
      </c>
      <c r="GH410" s="50">
        <f t="shared" si="883"/>
        <v>36961.461196000004</v>
      </c>
      <c r="GI410" s="57">
        <f t="shared" si="884"/>
        <v>3951.7413100000003</v>
      </c>
      <c r="GJ410" s="57">
        <f t="shared" si="885"/>
        <v>1719.0572629999999</v>
      </c>
      <c r="GK410" s="51"/>
    </row>
    <row r="411" spans="1:193" s="45" customFormat="1">
      <c r="A411" s="45" t="s">
        <v>22</v>
      </c>
      <c r="B411" s="46">
        <v>41744</v>
      </c>
      <c r="C411" s="56">
        <v>0.60358199999999995</v>
      </c>
      <c r="D411" s="56">
        <v>0.25993500000000003</v>
      </c>
      <c r="E411" s="56">
        <v>0.11243300000000001</v>
      </c>
      <c r="F411" s="48">
        <v>112871</v>
      </c>
      <c r="G411" s="49">
        <v>229999</v>
      </c>
      <c r="H411" s="49">
        <v>46593</v>
      </c>
      <c r="I411" s="49">
        <f t="shared" si="889"/>
        <v>1451685</v>
      </c>
      <c r="J411" s="48">
        <v>640816</v>
      </c>
      <c r="K411" s="48">
        <v>383420</v>
      </c>
      <c r="L411" s="48">
        <v>159539</v>
      </c>
      <c r="M411" s="49">
        <v>150958</v>
      </c>
      <c r="N411" s="49">
        <v>26664</v>
      </c>
      <c r="O411" s="48">
        <v>202708</v>
      </c>
      <c r="P411" s="49">
        <v>337020</v>
      </c>
      <c r="Q411" s="49">
        <v>92587</v>
      </c>
      <c r="R411" s="48">
        <v>381949</v>
      </c>
      <c r="S411" s="49">
        <v>221835</v>
      </c>
      <c r="T411" s="49">
        <v>59071</v>
      </c>
      <c r="U411" s="48">
        <v>174013</v>
      </c>
      <c r="V411" s="49">
        <v>151014</v>
      </c>
      <c r="W411" s="49">
        <v>59566</v>
      </c>
      <c r="X411" s="48">
        <v>38803</v>
      </c>
      <c r="Y411" s="49">
        <v>33200</v>
      </c>
      <c r="Z411" s="49">
        <v>8671</v>
      </c>
      <c r="AA411" s="48">
        <v>396095</v>
      </c>
      <c r="AB411" s="49">
        <v>339570</v>
      </c>
      <c r="AC411" s="49">
        <v>156586</v>
      </c>
      <c r="AD411" s="48">
        <v>195606</v>
      </c>
      <c r="AE411" s="49">
        <v>459161</v>
      </c>
      <c r="AF411" s="49">
        <v>106170</v>
      </c>
      <c r="AG411" s="48">
        <v>55147</v>
      </c>
      <c r="AH411" s="49">
        <v>53642</v>
      </c>
      <c r="AI411" s="49">
        <v>10516</v>
      </c>
      <c r="AJ411" s="48">
        <v>92310</v>
      </c>
      <c r="AK411" s="49">
        <v>87750</v>
      </c>
      <c r="AL411" s="49">
        <v>12904</v>
      </c>
      <c r="AM411" s="48">
        <v>74802</v>
      </c>
      <c r="AN411" s="49">
        <v>57289</v>
      </c>
      <c r="AO411" s="49">
        <v>10165</v>
      </c>
      <c r="AP411" s="48">
        <v>125561</v>
      </c>
      <c r="AQ411" s="49">
        <v>34029</v>
      </c>
      <c r="AR411" s="49">
        <v>9579</v>
      </c>
      <c r="AS411" s="48">
        <v>200219</v>
      </c>
      <c r="AT411" s="49">
        <v>47015</v>
      </c>
      <c r="AU411" s="49">
        <v>12933</v>
      </c>
      <c r="AV411" s="48">
        <v>106057</v>
      </c>
      <c r="AW411" s="49">
        <v>116707</v>
      </c>
      <c r="AX411" s="49">
        <v>11732</v>
      </c>
      <c r="AY411" s="48">
        <v>92453</v>
      </c>
      <c r="AZ411" s="49">
        <v>76286</v>
      </c>
      <c r="BA411" s="49">
        <v>12690</v>
      </c>
      <c r="BB411" s="48">
        <v>44404</v>
      </c>
      <c r="BC411" s="49">
        <v>32728</v>
      </c>
      <c r="BD411" s="49">
        <v>6140</v>
      </c>
      <c r="BE411" s="48">
        <v>17917</v>
      </c>
      <c r="BF411" s="49">
        <v>17165</v>
      </c>
      <c r="BG411" s="49">
        <v>7254</v>
      </c>
      <c r="BH411" s="50">
        <v>217598</v>
      </c>
      <c r="BI411" s="50">
        <v>134247</v>
      </c>
      <c r="BJ411" s="50">
        <v>31640</v>
      </c>
      <c r="BK411" s="50">
        <v>127681</v>
      </c>
      <c r="BL411" s="50">
        <v>46871</v>
      </c>
      <c r="BM411" s="50">
        <v>18378</v>
      </c>
      <c r="BN411" s="50">
        <v>29264</v>
      </c>
      <c r="BO411" s="50">
        <v>11884</v>
      </c>
      <c r="BP411" s="50">
        <v>14365</v>
      </c>
      <c r="BQ411" s="50">
        <v>114524</v>
      </c>
      <c r="BR411" s="50">
        <v>48204</v>
      </c>
      <c r="BS411" s="50">
        <v>27909</v>
      </c>
      <c r="BT411" s="50">
        <v>51461</v>
      </c>
      <c r="BU411" s="50">
        <v>19534</v>
      </c>
      <c r="BV411" s="50">
        <v>8151</v>
      </c>
      <c r="BW411" s="50">
        <v>169206</v>
      </c>
      <c r="BX411" s="50">
        <v>217975</v>
      </c>
      <c r="BY411" s="50">
        <v>8031</v>
      </c>
      <c r="BZ411" s="50">
        <v>87138</v>
      </c>
      <c r="CA411" s="50">
        <v>68599</v>
      </c>
      <c r="CB411" s="50">
        <v>48469</v>
      </c>
      <c r="CC411" s="50">
        <v>23631</v>
      </c>
      <c r="CD411" s="50">
        <v>7201</v>
      </c>
      <c r="CE411" s="50">
        <v>10932</v>
      </c>
      <c r="CF411" s="50">
        <v>47015</v>
      </c>
      <c r="CG411" s="50">
        <v>28508</v>
      </c>
      <c r="CH411" s="50">
        <v>4007</v>
      </c>
      <c r="CI411" s="50">
        <v>486492</v>
      </c>
      <c r="CJ411" s="50">
        <v>128453</v>
      </c>
      <c r="CK411" s="50">
        <v>203543</v>
      </c>
      <c r="CL411" s="50">
        <v>2800</v>
      </c>
      <c r="CM411" s="50">
        <v>2043</v>
      </c>
      <c r="CN411" s="50">
        <v>294</v>
      </c>
      <c r="CO411" s="50">
        <v>64761</v>
      </c>
      <c r="CP411" s="50">
        <v>17401</v>
      </c>
      <c r="CQ411" s="50">
        <v>8132</v>
      </c>
      <c r="CR411" s="50">
        <v>58424</v>
      </c>
      <c r="CS411" s="50">
        <v>15212</v>
      </c>
      <c r="CT411" s="50">
        <v>14690</v>
      </c>
      <c r="CU411" s="51"/>
      <c r="CV411" s="50">
        <f t="shared" si="793"/>
        <v>68126.903921999998</v>
      </c>
      <c r="CW411" s="57">
        <f t="shared" si="794"/>
        <v>59784.790065000008</v>
      </c>
      <c r="CX411" s="57">
        <f t="shared" si="795"/>
        <v>5238.5907690000004</v>
      </c>
      <c r="CY411" s="50">
        <f t="shared" si="796"/>
        <v>876210.93566999992</v>
      </c>
      <c r="CZ411" s="57">
        <f t="shared" si="797"/>
        <v>166570.50696000003</v>
      </c>
      <c r="DA411" s="57">
        <f t="shared" si="798"/>
        <v>43109.060860000005</v>
      </c>
      <c r="DB411" s="50">
        <f t="shared" si="799"/>
        <v>96294.868697999991</v>
      </c>
      <c r="DC411" s="57">
        <f t="shared" si="800"/>
        <v>39239.267730000007</v>
      </c>
      <c r="DD411" s="57">
        <f t="shared" si="801"/>
        <v>2997.9135120000001</v>
      </c>
      <c r="DE411" s="50">
        <f t="shared" si="802"/>
        <v>122350.90005599998</v>
      </c>
      <c r="DF411" s="57">
        <f t="shared" si="803"/>
        <v>87603.293700000009</v>
      </c>
      <c r="DG411" s="57">
        <f t="shared" si="804"/>
        <v>10409.834171</v>
      </c>
      <c r="DH411" s="50">
        <f t="shared" si="805"/>
        <v>230537.54131799997</v>
      </c>
      <c r="DI411" s="57">
        <f t="shared" si="806"/>
        <v>57662.680725000006</v>
      </c>
      <c r="DJ411" s="57">
        <f t="shared" si="807"/>
        <v>6641.5297430000001</v>
      </c>
      <c r="DK411" s="50">
        <f t="shared" si="808"/>
        <v>105031.11456599999</v>
      </c>
      <c r="DL411" s="57">
        <f t="shared" si="809"/>
        <v>39253.824090000002</v>
      </c>
      <c r="DM411" s="57">
        <f t="shared" si="810"/>
        <v>6697.1840780000002</v>
      </c>
      <c r="DN411" s="50">
        <f t="shared" si="811"/>
        <v>23420.792345999998</v>
      </c>
      <c r="DO411" s="57">
        <f t="shared" si="812"/>
        <v>8629.8420000000006</v>
      </c>
      <c r="DP411" s="57">
        <f t="shared" si="813"/>
        <v>974.90654300000006</v>
      </c>
      <c r="DQ411" s="50">
        <f t="shared" si="814"/>
        <v>239075.81228999997</v>
      </c>
      <c r="DR411" s="57">
        <f t="shared" si="815"/>
        <v>88266.127950000009</v>
      </c>
      <c r="DS411" s="57">
        <f t="shared" si="816"/>
        <v>17605.433738</v>
      </c>
      <c r="DT411" s="50">
        <f t="shared" si="817"/>
        <v>118064.260692</v>
      </c>
      <c r="DU411" s="57">
        <f t="shared" si="818"/>
        <v>119352.01453500001</v>
      </c>
      <c r="DV411" s="57">
        <f t="shared" si="819"/>
        <v>11937.011610000001</v>
      </c>
      <c r="DW411" s="50">
        <f t="shared" si="820"/>
        <v>33285.736553999996</v>
      </c>
      <c r="DX411" s="57">
        <f t="shared" si="821"/>
        <v>13943.433270000001</v>
      </c>
      <c r="DY411" s="57">
        <f t="shared" si="822"/>
        <v>1182.3454280000001</v>
      </c>
      <c r="DZ411" s="50">
        <f t="shared" si="823"/>
        <v>55716.654419999999</v>
      </c>
      <c r="EA411" s="57">
        <f t="shared" si="824"/>
        <v>22809.296250000003</v>
      </c>
      <c r="EB411" s="57">
        <f t="shared" si="825"/>
        <v>1450.8354320000001</v>
      </c>
      <c r="EC411" s="50">
        <f t="shared" si="826"/>
        <v>45149.140763999996</v>
      </c>
      <c r="ED411" s="57">
        <f t="shared" si="827"/>
        <v>14891.416215000001</v>
      </c>
      <c r="EE411" s="57">
        <f t="shared" si="828"/>
        <v>1142.881445</v>
      </c>
      <c r="EF411" s="50">
        <f t="shared" si="829"/>
        <v>75786.359501999992</v>
      </c>
      <c r="EG411" s="57">
        <f t="shared" si="830"/>
        <v>8845.3281150000003</v>
      </c>
      <c r="EH411" s="57">
        <f t="shared" si="831"/>
        <v>1076.995707</v>
      </c>
      <c r="EI411" s="50">
        <f t="shared" si="832"/>
        <v>120848.584458</v>
      </c>
      <c r="EJ411" s="57">
        <f t="shared" si="833"/>
        <v>12220.844025000002</v>
      </c>
      <c r="EK411" s="57">
        <f t="shared" si="834"/>
        <v>1454.0959890000001</v>
      </c>
      <c r="EL411" s="50">
        <f t="shared" si="835"/>
        <v>64014.096173999998</v>
      </c>
      <c r="EM411" s="57">
        <f t="shared" si="836"/>
        <v>30336.234045000005</v>
      </c>
      <c r="EN411" s="57">
        <f t="shared" si="837"/>
        <v>1319.063956</v>
      </c>
      <c r="EO411" s="50">
        <f t="shared" si="838"/>
        <v>55802.966645999993</v>
      </c>
      <c r="EP411" s="57">
        <f t="shared" si="839"/>
        <v>19829.401410000002</v>
      </c>
      <c r="EQ411" s="57">
        <f t="shared" si="840"/>
        <v>1426.77477</v>
      </c>
      <c r="ER411" s="50">
        <f t="shared" si="841"/>
        <v>26801.455127999998</v>
      </c>
      <c r="ES411" s="57">
        <f t="shared" si="842"/>
        <v>8507.1526800000011</v>
      </c>
      <c r="ET411" s="57">
        <f t="shared" si="843"/>
        <v>690.33861999999999</v>
      </c>
      <c r="EU411" s="50">
        <f t="shared" si="844"/>
        <v>10814.378693999999</v>
      </c>
      <c r="EV411" s="57">
        <f t="shared" si="845"/>
        <v>4461.7842750000009</v>
      </c>
      <c r="EW411" s="57">
        <f t="shared" si="846"/>
        <v>815.58898199999999</v>
      </c>
      <c r="EX411" s="50">
        <f t="shared" si="847"/>
        <v>131338.23603599999</v>
      </c>
      <c r="EY411" s="57">
        <f t="shared" si="848"/>
        <v>34895.493945000002</v>
      </c>
      <c r="EZ411" s="57">
        <f t="shared" si="849"/>
        <v>3557.3801200000003</v>
      </c>
      <c r="FA411" s="50">
        <f t="shared" si="850"/>
        <v>77065.953341999993</v>
      </c>
      <c r="FB411" s="57">
        <f t="shared" si="851"/>
        <v>12183.413385000002</v>
      </c>
      <c r="FC411" s="57">
        <f t="shared" si="852"/>
        <v>2066.293674</v>
      </c>
      <c r="FD411" s="50">
        <f t="shared" si="853"/>
        <v>17663.223647999999</v>
      </c>
      <c r="FE411" s="57">
        <f t="shared" si="854"/>
        <v>3089.0675400000005</v>
      </c>
      <c r="FF411" s="57">
        <f t="shared" si="855"/>
        <v>1615.1000450000001</v>
      </c>
      <c r="FG411" s="50">
        <f t="shared" si="856"/>
        <v>69124.624967999989</v>
      </c>
      <c r="FH411" s="57">
        <f t="shared" si="857"/>
        <v>12529.906740000002</v>
      </c>
      <c r="FI411" s="57">
        <f t="shared" si="858"/>
        <v>3137.892597</v>
      </c>
      <c r="FJ411" s="50">
        <f t="shared" si="859"/>
        <v>31060.933301999998</v>
      </c>
      <c r="FK411" s="57">
        <f t="shared" si="860"/>
        <v>5077.5702900000006</v>
      </c>
      <c r="FL411" s="57">
        <f t="shared" si="861"/>
        <v>916.44138300000009</v>
      </c>
      <c r="FM411" s="50">
        <f t="shared" si="862"/>
        <v>102129.69589199999</v>
      </c>
      <c r="FN411" s="57">
        <f t="shared" si="863"/>
        <v>56659.331625000006</v>
      </c>
      <c r="FO411" s="57">
        <f t="shared" si="864"/>
        <v>902.94942300000002</v>
      </c>
      <c r="FP411" s="50">
        <f t="shared" si="865"/>
        <v>52594.928315999998</v>
      </c>
      <c r="FQ411" s="57">
        <f t="shared" si="866"/>
        <v>17831.281065000003</v>
      </c>
      <c r="FR411" s="57">
        <f t="shared" si="867"/>
        <v>5449.515077</v>
      </c>
      <c r="FS411" s="50">
        <f t="shared" si="868"/>
        <v>14263.246241999999</v>
      </c>
      <c r="FT411" s="57">
        <f t="shared" si="869"/>
        <v>1871.7919350000002</v>
      </c>
      <c r="FU411" s="57">
        <f t="shared" si="870"/>
        <v>1229.1175560000001</v>
      </c>
      <c r="FV411" s="50">
        <f t="shared" si="871"/>
        <v>28377.407729999999</v>
      </c>
      <c r="FW411" s="57">
        <f t="shared" si="872"/>
        <v>7410.2269800000004</v>
      </c>
      <c r="FX411" s="57">
        <f t="shared" si="873"/>
        <v>450.51903100000004</v>
      </c>
      <c r="FY411" s="50">
        <f t="shared" si="874"/>
        <v>293637.81434399995</v>
      </c>
      <c r="FZ411" s="57">
        <f t="shared" si="875"/>
        <v>33389.430555000006</v>
      </c>
      <c r="GA411" s="57">
        <f t="shared" si="876"/>
        <v>22884.950119000001</v>
      </c>
      <c r="GB411" s="50">
        <f t="shared" si="877"/>
        <v>1690.0295999999998</v>
      </c>
      <c r="GC411" s="57">
        <f t="shared" si="878"/>
        <v>531.04720500000008</v>
      </c>
      <c r="GD411" s="57">
        <f t="shared" si="879"/>
        <v>33.055302000000005</v>
      </c>
      <c r="GE411" s="50">
        <f t="shared" si="880"/>
        <v>39088.573901999996</v>
      </c>
      <c r="GF411" s="57">
        <f t="shared" si="881"/>
        <v>4523.1289350000006</v>
      </c>
      <c r="GG411" s="57">
        <f t="shared" si="882"/>
        <v>914.30515600000001</v>
      </c>
      <c r="GH411" s="50">
        <f t="shared" si="883"/>
        <v>35263.674767999997</v>
      </c>
      <c r="GI411" s="57">
        <f t="shared" si="884"/>
        <v>3954.1312200000002</v>
      </c>
      <c r="GJ411" s="57">
        <f t="shared" si="885"/>
        <v>1651.64077</v>
      </c>
      <c r="GK411" s="51"/>
    </row>
    <row r="412" spans="1:193" s="45" customFormat="1">
      <c r="A412" s="45" t="s">
        <v>22</v>
      </c>
      <c r="B412" s="46">
        <v>41743</v>
      </c>
      <c r="C412" s="56">
        <v>0.60560599999999998</v>
      </c>
      <c r="D412" s="56">
        <v>0.25841599999999998</v>
      </c>
      <c r="E412" s="56">
        <v>0.11128300000000001</v>
      </c>
      <c r="F412" s="48">
        <v>57003</v>
      </c>
      <c r="G412" s="49">
        <v>112780</v>
      </c>
      <c r="H412" s="49">
        <v>25289</v>
      </c>
      <c r="I412" s="49">
        <f t="shared" si="889"/>
        <v>1451685</v>
      </c>
      <c r="J412" s="48">
        <v>592399</v>
      </c>
      <c r="K412" s="48">
        <v>405748</v>
      </c>
      <c r="L412" s="48">
        <v>180626</v>
      </c>
      <c r="M412" s="49">
        <v>118223</v>
      </c>
      <c r="N412" s="49">
        <v>24844</v>
      </c>
      <c r="O412" s="48">
        <v>179578</v>
      </c>
      <c r="P412" s="49">
        <v>244664</v>
      </c>
      <c r="Q412" s="49">
        <v>70189</v>
      </c>
      <c r="R412" s="48">
        <v>342425</v>
      </c>
      <c r="S412" s="49">
        <v>157532</v>
      </c>
      <c r="T412" s="49">
        <v>49873</v>
      </c>
      <c r="U412" s="48">
        <v>176510</v>
      </c>
      <c r="V412" s="49">
        <v>144305</v>
      </c>
      <c r="W412" s="49">
        <v>61645</v>
      </c>
      <c r="X412" s="48">
        <v>29475</v>
      </c>
      <c r="Y412" s="49">
        <v>21995</v>
      </c>
      <c r="Z412" s="49">
        <v>5863</v>
      </c>
      <c r="AA412" s="48">
        <v>505012</v>
      </c>
      <c r="AB412" s="49">
        <v>368413</v>
      </c>
      <c r="AC412" s="49">
        <v>204962</v>
      </c>
      <c r="AD412" s="48">
        <v>285919</v>
      </c>
      <c r="AE412" s="49">
        <v>534184</v>
      </c>
      <c r="AF412" s="49">
        <v>146911</v>
      </c>
      <c r="AG412" s="48">
        <v>57528</v>
      </c>
      <c r="AH412" s="49">
        <v>37510</v>
      </c>
      <c r="AI412" s="49">
        <v>9676</v>
      </c>
      <c r="AJ412" s="48">
        <v>63995</v>
      </c>
      <c r="AK412" s="49">
        <v>39413</v>
      </c>
      <c r="AL412" s="49">
        <v>6142</v>
      </c>
      <c r="AM412" s="48">
        <v>50653</v>
      </c>
      <c r="AN412" s="49">
        <v>30710</v>
      </c>
      <c r="AO412" s="49">
        <v>6005</v>
      </c>
      <c r="AP412" s="48">
        <v>148192</v>
      </c>
      <c r="AQ412" s="49">
        <v>33677</v>
      </c>
      <c r="AR412" s="49">
        <v>10697</v>
      </c>
      <c r="AS412" s="48">
        <v>203767</v>
      </c>
      <c r="AT412" s="49">
        <v>43237</v>
      </c>
      <c r="AU412" s="49">
        <v>12179</v>
      </c>
      <c r="AV412" s="48">
        <v>121018</v>
      </c>
      <c r="AW412" s="49">
        <v>121010</v>
      </c>
      <c r="AX412" s="49">
        <v>14208</v>
      </c>
      <c r="AY412" s="48">
        <v>123487</v>
      </c>
      <c r="AZ412" s="49">
        <v>62791</v>
      </c>
      <c r="BA412" s="49">
        <v>12902</v>
      </c>
      <c r="BB412" s="48">
        <v>41291</v>
      </c>
      <c r="BC412" s="49">
        <v>18573</v>
      </c>
      <c r="BD412" s="49">
        <v>3273</v>
      </c>
      <c r="BE412" s="48">
        <v>19454</v>
      </c>
      <c r="BF412" s="49">
        <v>11603</v>
      </c>
      <c r="BG412" s="49">
        <v>5333</v>
      </c>
      <c r="BH412" s="50">
        <v>206653</v>
      </c>
      <c r="BI412" s="50">
        <v>123312</v>
      </c>
      <c r="BJ412" s="50">
        <v>32661</v>
      </c>
      <c r="BK412" s="50">
        <v>129197</v>
      </c>
      <c r="BL412" s="50">
        <v>29253</v>
      </c>
      <c r="BM412" s="50">
        <v>10773</v>
      </c>
      <c r="BN412" s="50">
        <v>23325</v>
      </c>
      <c r="BO412" s="50">
        <v>14613</v>
      </c>
      <c r="BP412" s="50">
        <v>16256</v>
      </c>
      <c r="BQ412" s="50">
        <v>110562</v>
      </c>
      <c r="BR412" s="50">
        <v>88168</v>
      </c>
      <c r="BS412" s="50">
        <v>46895</v>
      </c>
      <c r="BT412" s="50">
        <v>50531</v>
      </c>
      <c r="BU412" s="50">
        <v>19413</v>
      </c>
      <c r="BV412" s="50">
        <v>9186</v>
      </c>
      <c r="BW412" s="50">
        <v>141029</v>
      </c>
      <c r="BX412" s="50">
        <v>169980</v>
      </c>
      <c r="BY412" s="50">
        <v>7246</v>
      </c>
      <c r="BZ412" s="50">
        <v>88897</v>
      </c>
      <c r="CA412" s="50">
        <v>102375</v>
      </c>
      <c r="CB412" s="50">
        <v>78962</v>
      </c>
      <c r="CC412" s="50">
        <v>21440</v>
      </c>
      <c r="CD412" s="50">
        <v>3950</v>
      </c>
      <c r="CE412" s="50">
        <v>6775</v>
      </c>
      <c r="CF412" s="50">
        <v>47209</v>
      </c>
      <c r="CG412" s="50">
        <v>27495</v>
      </c>
      <c r="CH412" s="50">
        <v>4721</v>
      </c>
      <c r="CI412" s="50">
        <v>500785</v>
      </c>
      <c r="CJ412" s="50">
        <v>161211</v>
      </c>
      <c r="CK412" s="50">
        <v>265097</v>
      </c>
      <c r="CL412" s="50">
        <v>2717</v>
      </c>
      <c r="CM412" s="50">
        <v>1692</v>
      </c>
      <c r="CN412" s="50">
        <v>313</v>
      </c>
      <c r="CO412" s="50">
        <v>64219</v>
      </c>
      <c r="CP412" s="50">
        <v>32671</v>
      </c>
      <c r="CQ412" s="50">
        <v>14747</v>
      </c>
      <c r="CR412" s="50">
        <v>56378</v>
      </c>
      <c r="CS412" s="50">
        <v>18083</v>
      </c>
      <c r="CT412" s="50">
        <v>20772</v>
      </c>
      <c r="CU412" s="51"/>
      <c r="CV412" s="50">
        <f t="shared" si="793"/>
        <v>34521.358818000001</v>
      </c>
      <c r="CW412" s="57">
        <f t="shared" si="794"/>
        <v>29144.156479999998</v>
      </c>
      <c r="CX412" s="57">
        <f t="shared" si="795"/>
        <v>2814.2357870000001</v>
      </c>
      <c r="CY412" s="50">
        <f t="shared" si="796"/>
        <v>879149.14610999997</v>
      </c>
      <c r="CZ412" s="57">
        <f t="shared" si="797"/>
        <v>153085.379984</v>
      </c>
      <c r="DA412" s="57">
        <f t="shared" si="798"/>
        <v>45152.854684000005</v>
      </c>
      <c r="DB412" s="50">
        <f t="shared" si="799"/>
        <v>109388.189356</v>
      </c>
      <c r="DC412" s="57">
        <f t="shared" si="800"/>
        <v>30550.714767999998</v>
      </c>
      <c r="DD412" s="57">
        <f t="shared" si="801"/>
        <v>2764.7148520000001</v>
      </c>
      <c r="DE412" s="50">
        <f t="shared" si="802"/>
        <v>108753.514268</v>
      </c>
      <c r="DF412" s="57">
        <f t="shared" si="803"/>
        <v>63225.092223999993</v>
      </c>
      <c r="DG412" s="57">
        <f t="shared" si="804"/>
        <v>7810.8424870000008</v>
      </c>
      <c r="DH412" s="50">
        <f t="shared" si="805"/>
        <v>207374.63454999999</v>
      </c>
      <c r="DI412" s="57">
        <f t="shared" si="806"/>
        <v>40708.789311999994</v>
      </c>
      <c r="DJ412" s="57">
        <f t="shared" si="807"/>
        <v>5550.0170590000007</v>
      </c>
      <c r="DK412" s="50">
        <f t="shared" si="808"/>
        <v>106895.51505999999</v>
      </c>
      <c r="DL412" s="57">
        <f t="shared" si="809"/>
        <v>37290.720879999993</v>
      </c>
      <c r="DM412" s="57">
        <f t="shared" si="810"/>
        <v>6860.0405350000001</v>
      </c>
      <c r="DN412" s="50">
        <f t="shared" si="811"/>
        <v>17850.236850000001</v>
      </c>
      <c r="DO412" s="57">
        <f t="shared" si="812"/>
        <v>5683.8599199999999</v>
      </c>
      <c r="DP412" s="57">
        <f t="shared" si="813"/>
        <v>652.45222899999999</v>
      </c>
      <c r="DQ412" s="50">
        <f t="shared" si="814"/>
        <v>305838.297272</v>
      </c>
      <c r="DR412" s="57">
        <f t="shared" si="815"/>
        <v>95203.813807999992</v>
      </c>
      <c r="DS412" s="57">
        <f t="shared" si="816"/>
        <v>22808.786246</v>
      </c>
      <c r="DT412" s="50">
        <f t="shared" si="817"/>
        <v>173154.261914</v>
      </c>
      <c r="DU412" s="57">
        <f t="shared" si="818"/>
        <v>138041.69254399999</v>
      </c>
      <c r="DV412" s="57">
        <f t="shared" si="819"/>
        <v>16348.696813</v>
      </c>
      <c r="DW412" s="50">
        <f t="shared" si="820"/>
        <v>34839.301968</v>
      </c>
      <c r="DX412" s="57">
        <f t="shared" si="821"/>
        <v>9693.1841599999989</v>
      </c>
      <c r="DY412" s="57">
        <f t="shared" si="822"/>
        <v>1076.774308</v>
      </c>
      <c r="DZ412" s="50">
        <f t="shared" si="823"/>
        <v>38755.755969999998</v>
      </c>
      <c r="EA412" s="57">
        <f t="shared" si="824"/>
        <v>10184.949807999999</v>
      </c>
      <c r="EB412" s="57">
        <f t="shared" si="825"/>
        <v>683.5001860000001</v>
      </c>
      <c r="EC412" s="50">
        <f t="shared" si="826"/>
        <v>30675.760717999998</v>
      </c>
      <c r="ED412" s="57">
        <f t="shared" si="827"/>
        <v>7935.955359999999</v>
      </c>
      <c r="EE412" s="57">
        <f t="shared" si="828"/>
        <v>668.25441499999999</v>
      </c>
      <c r="EF412" s="50">
        <f t="shared" si="829"/>
        <v>89745.964351999995</v>
      </c>
      <c r="EG412" s="57">
        <f t="shared" si="830"/>
        <v>8702.6756319999986</v>
      </c>
      <c r="EH412" s="57">
        <f t="shared" si="831"/>
        <v>1190.3942510000002</v>
      </c>
      <c r="EI412" s="50">
        <f t="shared" si="832"/>
        <v>123402.517802</v>
      </c>
      <c r="EJ412" s="57">
        <f t="shared" si="833"/>
        <v>11173.132592</v>
      </c>
      <c r="EK412" s="57">
        <f t="shared" si="834"/>
        <v>1355.3156570000001</v>
      </c>
      <c r="EL412" s="50">
        <f t="shared" si="835"/>
        <v>73289.226907999997</v>
      </c>
      <c r="EM412" s="57">
        <f t="shared" si="836"/>
        <v>31270.920159999998</v>
      </c>
      <c r="EN412" s="57">
        <f t="shared" si="837"/>
        <v>1581.108864</v>
      </c>
      <c r="EO412" s="50">
        <f t="shared" si="838"/>
        <v>74784.468121999991</v>
      </c>
      <c r="EP412" s="57">
        <f t="shared" si="839"/>
        <v>16226.199055999999</v>
      </c>
      <c r="EQ412" s="57">
        <f t="shared" si="840"/>
        <v>1435.7732660000001</v>
      </c>
      <c r="ER412" s="50">
        <f t="shared" si="841"/>
        <v>25006.077345999998</v>
      </c>
      <c r="ES412" s="57">
        <f t="shared" si="842"/>
        <v>4799.5603679999995</v>
      </c>
      <c r="ET412" s="57">
        <f t="shared" si="843"/>
        <v>364.22925900000001</v>
      </c>
      <c r="EU412" s="50">
        <f t="shared" si="844"/>
        <v>11781.459123999999</v>
      </c>
      <c r="EV412" s="57">
        <f t="shared" si="845"/>
        <v>2998.4008479999998</v>
      </c>
      <c r="EW412" s="57">
        <f t="shared" si="846"/>
        <v>593.47223900000006</v>
      </c>
      <c r="EX412" s="50">
        <f t="shared" si="847"/>
        <v>125150.296718</v>
      </c>
      <c r="EY412" s="57">
        <f t="shared" si="848"/>
        <v>31865.793791999997</v>
      </c>
      <c r="EZ412" s="57">
        <f t="shared" si="849"/>
        <v>3634.6140630000004</v>
      </c>
      <c r="FA412" s="50">
        <f t="shared" si="850"/>
        <v>78242.478382000001</v>
      </c>
      <c r="FB412" s="57">
        <f t="shared" si="851"/>
        <v>7559.4432479999996</v>
      </c>
      <c r="FC412" s="57">
        <f t="shared" si="852"/>
        <v>1198.8517590000001</v>
      </c>
      <c r="FD412" s="50">
        <f t="shared" si="853"/>
        <v>14125.75995</v>
      </c>
      <c r="FE412" s="57">
        <f t="shared" si="854"/>
        <v>3776.2330079999997</v>
      </c>
      <c r="FF412" s="57">
        <f t="shared" si="855"/>
        <v>1809.0164480000001</v>
      </c>
      <c r="FG412" s="50">
        <f t="shared" si="856"/>
        <v>66957.010571999999</v>
      </c>
      <c r="FH412" s="57">
        <f t="shared" si="857"/>
        <v>22784.021887999999</v>
      </c>
      <c r="FI412" s="57">
        <f t="shared" si="858"/>
        <v>5218.6162850000001</v>
      </c>
      <c r="FJ412" s="50">
        <f t="shared" si="859"/>
        <v>30601.876785999997</v>
      </c>
      <c r="FK412" s="57">
        <f t="shared" si="860"/>
        <v>5016.6298079999997</v>
      </c>
      <c r="FL412" s="57">
        <f t="shared" si="861"/>
        <v>1022.2456380000001</v>
      </c>
      <c r="FM412" s="50">
        <f t="shared" si="862"/>
        <v>85408.008573999992</v>
      </c>
      <c r="FN412" s="57">
        <f t="shared" si="863"/>
        <v>43925.551679999997</v>
      </c>
      <c r="FO412" s="57">
        <f t="shared" si="864"/>
        <v>806.35661800000003</v>
      </c>
      <c r="FP412" s="50">
        <f t="shared" si="865"/>
        <v>53836.556581999997</v>
      </c>
      <c r="FQ412" s="57">
        <f t="shared" si="866"/>
        <v>26455.337999999996</v>
      </c>
      <c r="FR412" s="57">
        <f t="shared" si="867"/>
        <v>8787.1282460000002</v>
      </c>
      <c r="FS412" s="50">
        <f t="shared" si="868"/>
        <v>12984.192639999999</v>
      </c>
      <c r="FT412" s="57">
        <f t="shared" si="869"/>
        <v>1020.7431999999999</v>
      </c>
      <c r="FU412" s="57">
        <f t="shared" si="870"/>
        <v>753.9423250000001</v>
      </c>
      <c r="FV412" s="50">
        <f t="shared" si="871"/>
        <v>28590.053653999999</v>
      </c>
      <c r="FW412" s="57">
        <f t="shared" si="872"/>
        <v>7105.1479199999994</v>
      </c>
      <c r="FX412" s="57">
        <f t="shared" si="873"/>
        <v>525.36704300000008</v>
      </c>
      <c r="FY412" s="50">
        <f t="shared" si="874"/>
        <v>303278.40071000002</v>
      </c>
      <c r="FZ412" s="57">
        <f t="shared" si="875"/>
        <v>41659.501775999997</v>
      </c>
      <c r="GA412" s="57">
        <f t="shared" si="876"/>
        <v>29500.789451000001</v>
      </c>
      <c r="GB412" s="50">
        <f t="shared" si="877"/>
        <v>1645.4315019999999</v>
      </c>
      <c r="GC412" s="57">
        <f t="shared" si="878"/>
        <v>437.23987199999999</v>
      </c>
      <c r="GD412" s="57">
        <f t="shared" si="879"/>
        <v>34.831579000000005</v>
      </c>
      <c r="GE412" s="50">
        <f t="shared" si="880"/>
        <v>38891.411714000002</v>
      </c>
      <c r="GF412" s="57">
        <f t="shared" si="881"/>
        <v>8442.7091359999995</v>
      </c>
      <c r="GG412" s="57">
        <f t="shared" si="882"/>
        <v>1641.0904010000002</v>
      </c>
      <c r="GH412" s="50">
        <f t="shared" si="883"/>
        <v>34142.855067999997</v>
      </c>
      <c r="GI412" s="57">
        <f t="shared" si="884"/>
        <v>4672.9365279999993</v>
      </c>
      <c r="GJ412" s="57">
        <f t="shared" si="885"/>
        <v>2311.5704760000003</v>
      </c>
      <c r="GK412" s="51"/>
    </row>
    <row r="413" spans="1:193" s="45" customFormat="1">
      <c r="A413" s="45" t="s">
        <v>22</v>
      </c>
      <c r="B413" s="46">
        <v>41742</v>
      </c>
      <c r="C413" s="56">
        <v>0.58799599999999996</v>
      </c>
      <c r="D413" s="56">
        <v>0.26901000000000003</v>
      </c>
      <c r="E413" s="56">
        <v>0.119419</v>
      </c>
      <c r="F413" s="48">
        <v>66965</v>
      </c>
      <c r="G413" s="49">
        <v>106284</v>
      </c>
      <c r="H413" s="49">
        <v>23261</v>
      </c>
      <c r="I413" s="49">
        <f t="shared" si="889"/>
        <v>1451685</v>
      </c>
      <c r="J413" s="48">
        <v>620038</v>
      </c>
      <c r="K413" s="48">
        <v>397613</v>
      </c>
      <c r="L413" s="48">
        <v>195671</v>
      </c>
      <c r="M413" s="49">
        <v>124242</v>
      </c>
      <c r="N413" s="49">
        <v>27228</v>
      </c>
      <c r="O413" s="48">
        <v>183656</v>
      </c>
      <c r="P413" s="49">
        <v>239354</v>
      </c>
      <c r="Q413" s="49">
        <v>75300</v>
      </c>
      <c r="R413" s="48">
        <v>368306</v>
      </c>
      <c r="S413" s="49">
        <v>172793</v>
      </c>
      <c r="T413" s="49">
        <v>51792</v>
      </c>
      <c r="U413" s="48">
        <v>175128</v>
      </c>
      <c r="V413" s="49">
        <v>147049</v>
      </c>
      <c r="W413" s="49">
        <v>63023</v>
      </c>
      <c r="X413" s="48">
        <v>30276</v>
      </c>
      <c r="Y413" s="49">
        <v>23759</v>
      </c>
      <c r="Z413" s="49">
        <v>6131</v>
      </c>
      <c r="AA413" s="48">
        <v>557473</v>
      </c>
      <c r="AB413" s="49">
        <v>383733</v>
      </c>
      <c r="AC413" s="49">
        <v>216411</v>
      </c>
      <c r="AD413" s="48">
        <v>319742</v>
      </c>
      <c r="AE413" s="49">
        <v>520351</v>
      </c>
      <c r="AF413" s="49">
        <v>153305</v>
      </c>
      <c r="AG413" s="48">
        <v>70551</v>
      </c>
      <c r="AH413" s="49">
        <v>40691</v>
      </c>
      <c r="AI413" s="49">
        <v>11086</v>
      </c>
      <c r="AJ413" s="48">
        <v>78562</v>
      </c>
      <c r="AK413" s="49">
        <v>45203</v>
      </c>
      <c r="AL413" s="49">
        <v>6726</v>
      </c>
      <c r="AM413" s="48">
        <v>63061</v>
      </c>
      <c r="AN413" s="49">
        <v>33411</v>
      </c>
      <c r="AO413" s="49">
        <v>7271</v>
      </c>
      <c r="AP413" s="48">
        <v>141309</v>
      </c>
      <c r="AQ413" s="49">
        <v>35701</v>
      </c>
      <c r="AR413" s="49">
        <v>10949</v>
      </c>
      <c r="AS413" s="48">
        <v>-1234</v>
      </c>
      <c r="AT413" s="49">
        <v>45149</v>
      </c>
      <c r="AU413" s="49">
        <v>12897</v>
      </c>
      <c r="AV413" s="48">
        <v>109908</v>
      </c>
      <c r="AW413" s="49">
        <v>116272</v>
      </c>
      <c r="AX413" s="49">
        <v>14308</v>
      </c>
      <c r="AY413" s="48">
        <v>164114</v>
      </c>
      <c r="AZ413" s="49">
        <v>83371</v>
      </c>
      <c r="BA413" s="49">
        <v>18511</v>
      </c>
      <c r="BB413" s="48">
        <v>80100</v>
      </c>
      <c r="BC413" s="49">
        <v>25784</v>
      </c>
      <c r="BD413" s="49">
        <v>6138</v>
      </c>
      <c r="BE413" s="48">
        <v>22912</v>
      </c>
      <c r="BF413" s="49">
        <v>12983</v>
      </c>
      <c r="BG413" s="49">
        <v>4134</v>
      </c>
      <c r="BH413" s="50">
        <v>187851</v>
      </c>
      <c r="BI413" s="50">
        <v>116431</v>
      </c>
      <c r="BJ413" s="50">
        <v>31682</v>
      </c>
      <c r="BK413" s="50">
        <v>104712</v>
      </c>
      <c r="BL413" s="50">
        <v>35505</v>
      </c>
      <c r="BM413" s="50">
        <v>14736</v>
      </c>
      <c r="BN413" s="50">
        <v>28613</v>
      </c>
      <c r="BO413" s="50">
        <v>16389</v>
      </c>
      <c r="BP413" s="50">
        <v>17709</v>
      </c>
      <c r="BQ413" s="50">
        <v>149951</v>
      </c>
      <c r="BR413" s="50">
        <v>103586</v>
      </c>
      <c r="BS413" s="50">
        <v>46323</v>
      </c>
      <c r="BT413" s="50">
        <v>50189</v>
      </c>
      <c r="BU413" s="50">
        <v>23399</v>
      </c>
      <c r="BV413" s="50">
        <v>8512</v>
      </c>
      <c r="BW413" s="50">
        <v>135338</v>
      </c>
      <c r="BX413" s="50">
        <v>167415</v>
      </c>
      <c r="BY413" s="50">
        <v>7989</v>
      </c>
      <c r="BZ413" s="50">
        <v>118067</v>
      </c>
      <c r="CA413" s="50">
        <v>132044</v>
      </c>
      <c r="CB413" s="50">
        <v>103722</v>
      </c>
      <c r="CC413" s="50">
        <v>14392</v>
      </c>
      <c r="CD413" s="50">
        <v>4213</v>
      </c>
      <c r="CE413" s="50">
        <v>6724</v>
      </c>
      <c r="CF413" s="50">
        <v>51302</v>
      </c>
      <c r="CG413" s="50">
        <v>28515</v>
      </c>
      <c r="CH413" s="50">
        <v>4693</v>
      </c>
      <c r="CI413" s="50">
        <v>626902</v>
      </c>
      <c r="CJ413" s="50">
        <v>182935</v>
      </c>
      <c r="CK413" s="50">
        <v>271745</v>
      </c>
      <c r="CL413" s="50">
        <v>1759</v>
      </c>
      <c r="CM413" s="50">
        <v>1531</v>
      </c>
      <c r="CN413" s="50">
        <v>123</v>
      </c>
      <c r="CO413" s="50">
        <v>112790</v>
      </c>
      <c r="CP413" s="50">
        <v>37351</v>
      </c>
      <c r="CQ413" s="50">
        <v>16645</v>
      </c>
      <c r="CR413" s="50">
        <v>74037</v>
      </c>
      <c r="CS413" s="50">
        <v>19357</v>
      </c>
      <c r="CT413" s="50">
        <v>23045</v>
      </c>
      <c r="CU413" s="51"/>
      <c r="CV413" s="50">
        <f t="shared" si="793"/>
        <v>39375.152139999998</v>
      </c>
      <c r="CW413" s="57">
        <f t="shared" si="794"/>
        <v>28591.458840000003</v>
      </c>
      <c r="CX413" s="57">
        <f t="shared" si="795"/>
        <v>2777.805359</v>
      </c>
      <c r="CY413" s="50">
        <f t="shared" si="796"/>
        <v>853584.97326</v>
      </c>
      <c r="CZ413" s="57">
        <f t="shared" si="797"/>
        <v>166796.42238</v>
      </c>
      <c r="DA413" s="57">
        <f t="shared" si="798"/>
        <v>47482.546846999998</v>
      </c>
      <c r="DB413" s="50">
        <f t="shared" si="799"/>
        <v>115053.76531599999</v>
      </c>
      <c r="DC413" s="57">
        <f t="shared" si="800"/>
        <v>33422.34042</v>
      </c>
      <c r="DD413" s="57">
        <f t="shared" si="801"/>
        <v>3251.540532</v>
      </c>
      <c r="DE413" s="50">
        <f t="shared" si="802"/>
        <v>107988.993376</v>
      </c>
      <c r="DF413" s="57">
        <f t="shared" si="803"/>
        <v>64388.619540000007</v>
      </c>
      <c r="DG413" s="57">
        <f t="shared" si="804"/>
        <v>8992.2507000000005</v>
      </c>
      <c r="DH413" s="50">
        <f t="shared" si="805"/>
        <v>216562.454776</v>
      </c>
      <c r="DI413" s="57">
        <f t="shared" si="806"/>
        <v>46483.044930000004</v>
      </c>
      <c r="DJ413" s="57">
        <f t="shared" si="807"/>
        <v>6184.948848</v>
      </c>
      <c r="DK413" s="50">
        <f t="shared" si="808"/>
        <v>102974.563488</v>
      </c>
      <c r="DL413" s="57">
        <f t="shared" si="809"/>
        <v>39557.651490000004</v>
      </c>
      <c r="DM413" s="57">
        <f t="shared" si="810"/>
        <v>7526.1436370000001</v>
      </c>
      <c r="DN413" s="50">
        <f t="shared" si="811"/>
        <v>17802.166895999999</v>
      </c>
      <c r="DO413" s="57">
        <f t="shared" si="812"/>
        <v>6391.4085900000009</v>
      </c>
      <c r="DP413" s="57">
        <f t="shared" si="813"/>
        <v>732.15788899999995</v>
      </c>
      <c r="DQ413" s="50">
        <f t="shared" si="814"/>
        <v>327791.89410799998</v>
      </c>
      <c r="DR413" s="57">
        <f t="shared" si="815"/>
        <v>103228.01433000001</v>
      </c>
      <c r="DS413" s="57">
        <f t="shared" si="816"/>
        <v>25843.585209000001</v>
      </c>
      <c r="DT413" s="50">
        <f t="shared" si="817"/>
        <v>188007.01703199997</v>
      </c>
      <c r="DU413" s="57">
        <f t="shared" si="818"/>
        <v>139979.62251000002</v>
      </c>
      <c r="DV413" s="57">
        <f t="shared" si="819"/>
        <v>18307.529794999999</v>
      </c>
      <c r="DW413" s="50">
        <f t="shared" si="820"/>
        <v>41483.705795999995</v>
      </c>
      <c r="DX413" s="57">
        <f t="shared" si="821"/>
        <v>10946.285910000001</v>
      </c>
      <c r="DY413" s="57">
        <f t="shared" si="822"/>
        <v>1323.879034</v>
      </c>
      <c r="DZ413" s="50">
        <f t="shared" si="823"/>
        <v>46194.141751999996</v>
      </c>
      <c r="EA413" s="57">
        <f t="shared" si="824"/>
        <v>12160.05903</v>
      </c>
      <c r="EB413" s="57">
        <f t="shared" si="825"/>
        <v>803.21219399999995</v>
      </c>
      <c r="EC413" s="50">
        <f t="shared" si="826"/>
        <v>37079.615755999999</v>
      </c>
      <c r="ED413" s="57">
        <f t="shared" si="827"/>
        <v>8987.8931100000009</v>
      </c>
      <c r="EE413" s="57">
        <f t="shared" si="828"/>
        <v>868.29554899999994</v>
      </c>
      <c r="EF413" s="50">
        <f t="shared" si="829"/>
        <v>83089.126764000001</v>
      </c>
      <c r="EG413" s="57">
        <f t="shared" si="830"/>
        <v>9603.926010000001</v>
      </c>
      <c r="EH413" s="57">
        <f t="shared" si="831"/>
        <v>1307.5186309999999</v>
      </c>
      <c r="EI413" s="50">
        <f t="shared" si="832"/>
        <v>-725.58706399999994</v>
      </c>
      <c r="EJ413" s="57">
        <f t="shared" si="833"/>
        <v>12145.532490000001</v>
      </c>
      <c r="EK413" s="57">
        <f t="shared" si="834"/>
        <v>1540.146843</v>
      </c>
      <c r="EL413" s="50">
        <f t="shared" si="835"/>
        <v>64625.464367999994</v>
      </c>
      <c r="EM413" s="57">
        <f t="shared" si="836"/>
        <v>31278.330720000002</v>
      </c>
      <c r="EN413" s="57">
        <f t="shared" si="837"/>
        <v>1708.647052</v>
      </c>
      <c r="EO413" s="50">
        <f t="shared" si="838"/>
        <v>96498.375543999995</v>
      </c>
      <c r="EP413" s="57">
        <f t="shared" si="839"/>
        <v>22427.632710000002</v>
      </c>
      <c r="EQ413" s="57">
        <f t="shared" si="840"/>
        <v>2210.5651090000001</v>
      </c>
      <c r="ER413" s="50">
        <f t="shared" si="841"/>
        <v>47098.479599999999</v>
      </c>
      <c r="ES413" s="57">
        <f t="shared" si="842"/>
        <v>6936.1538400000009</v>
      </c>
      <c r="ET413" s="57">
        <f t="shared" si="843"/>
        <v>732.99382200000002</v>
      </c>
      <c r="EU413" s="50">
        <f t="shared" si="844"/>
        <v>13472.164352</v>
      </c>
      <c r="EV413" s="57">
        <f t="shared" si="845"/>
        <v>3492.5568300000004</v>
      </c>
      <c r="EW413" s="57">
        <f t="shared" si="846"/>
        <v>493.67814599999997</v>
      </c>
      <c r="EX413" s="50">
        <f t="shared" si="847"/>
        <v>110455.636596</v>
      </c>
      <c r="EY413" s="57">
        <f t="shared" si="848"/>
        <v>31321.103310000002</v>
      </c>
      <c r="EZ413" s="57">
        <f t="shared" si="849"/>
        <v>3783.4327579999999</v>
      </c>
      <c r="FA413" s="50">
        <f t="shared" si="850"/>
        <v>61570.237151999994</v>
      </c>
      <c r="FB413" s="57">
        <f t="shared" si="851"/>
        <v>9551.2000500000013</v>
      </c>
      <c r="FC413" s="57">
        <f t="shared" si="852"/>
        <v>1759.758384</v>
      </c>
      <c r="FD413" s="50">
        <f t="shared" si="853"/>
        <v>16824.329547999998</v>
      </c>
      <c r="FE413" s="57">
        <f t="shared" si="854"/>
        <v>4408.8048900000003</v>
      </c>
      <c r="FF413" s="57">
        <f t="shared" si="855"/>
        <v>2114.7910710000001</v>
      </c>
      <c r="FG413" s="50">
        <f t="shared" si="856"/>
        <v>88170.588195999997</v>
      </c>
      <c r="FH413" s="57">
        <f t="shared" si="857"/>
        <v>27865.669860000002</v>
      </c>
      <c r="FI413" s="57">
        <f t="shared" si="858"/>
        <v>5531.8463369999999</v>
      </c>
      <c r="FJ413" s="50">
        <f t="shared" si="859"/>
        <v>29510.931243999999</v>
      </c>
      <c r="FK413" s="57">
        <f t="shared" si="860"/>
        <v>6294.5649900000008</v>
      </c>
      <c r="FL413" s="57">
        <f t="shared" si="861"/>
        <v>1016.4945279999999</v>
      </c>
      <c r="FM413" s="50">
        <f t="shared" si="862"/>
        <v>79578.202647999991</v>
      </c>
      <c r="FN413" s="57">
        <f t="shared" si="863"/>
        <v>45036.309150000001</v>
      </c>
      <c r="FO413" s="57">
        <f t="shared" si="864"/>
        <v>954.03839099999993</v>
      </c>
      <c r="FP413" s="50">
        <f t="shared" si="865"/>
        <v>69422.923731999996</v>
      </c>
      <c r="FQ413" s="57">
        <f t="shared" si="866"/>
        <v>35521.156440000006</v>
      </c>
      <c r="FR413" s="57">
        <f t="shared" si="867"/>
        <v>12386.377517999999</v>
      </c>
      <c r="FS413" s="50">
        <f t="shared" si="868"/>
        <v>8462.438431999999</v>
      </c>
      <c r="FT413" s="57">
        <f t="shared" si="869"/>
        <v>1133.3391300000001</v>
      </c>
      <c r="FU413" s="57">
        <f t="shared" si="870"/>
        <v>802.97335599999997</v>
      </c>
      <c r="FV413" s="50">
        <f t="shared" si="871"/>
        <v>30165.370791999998</v>
      </c>
      <c r="FW413" s="57">
        <f t="shared" si="872"/>
        <v>7670.8201500000005</v>
      </c>
      <c r="FX413" s="57">
        <f t="shared" si="873"/>
        <v>560.43336699999998</v>
      </c>
      <c r="FY413" s="50">
        <f t="shared" si="874"/>
        <v>368615.86839199997</v>
      </c>
      <c r="FZ413" s="57">
        <f t="shared" si="875"/>
        <v>49211.344350000007</v>
      </c>
      <c r="GA413" s="57">
        <f t="shared" si="876"/>
        <v>32451.516154999998</v>
      </c>
      <c r="GB413" s="50">
        <f t="shared" si="877"/>
        <v>1034.2849639999999</v>
      </c>
      <c r="GC413" s="57">
        <f t="shared" si="878"/>
        <v>411.85431000000005</v>
      </c>
      <c r="GD413" s="57">
        <f t="shared" si="879"/>
        <v>14.688537</v>
      </c>
      <c r="GE413" s="50">
        <f t="shared" si="880"/>
        <v>66320.068839999993</v>
      </c>
      <c r="GF413" s="57">
        <f t="shared" si="881"/>
        <v>10047.792510000001</v>
      </c>
      <c r="GG413" s="57">
        <f t="shared" si="882"/>
        <v>1987.729255</v>
      </c>
      <c r="GH413" s="50">
        <f t="shared" si="883"/>
        <v>43533.459852</v>
      </c>
      <c r="GI413" s="57">
        <f t="shared" si="884"/>
        <v>5207.2265700000007</v>
      </c>
      <c r="GJ413" s="57">
        <f t="shared" si="885"/>
        <v>2752.010855</v>
      </c>
      <c r="GK413" s="51"/>
    </row>
    <row r="414" spans="1:193" s="45" customFormat="1">
      <c r="A414" s="45" t="s">
        <v>22</v>
      </c>
      <c r="B414" s="46">
        <v>41741</v>
      </c>
      <c r="C414" s="56">
        <v>0.58595299999999995</v>
      </c>
      <c r="D414" s="56">
        <v>0.26890900000000001</v>
      </c>
      <c r="E414" s="56">
        <v>0.12182900000000001</v>
      </c>
      <c r="F414" s="48">
        <v>102262</v>
      </c>
      <c r="G414" s="49">
        <v>180309</v>
      </c>
      <c r="H414" s="49">
        <v>36565</v>
      </c>
      <c r="I414" s="49">
        <f t="shared" si="889"/>
        <v>1451685</v>
      </c>
      <c r="J414" s="48">
        <v>621742</v>
      </c>
      <c r="K414" s="48">
        <v>351416</v>
      </c>
      <c r="L414" s="48">
        <v>180876</v>
      </c>
      <c r="M414" s="49">
        <v>124596</v>
      </c>
      <c r="N414" s="49">
        <v>26837</v>
      </c>
      <c r="O414" s="48">
        <v>218092</v>
      </c>
      <c r="P414" s="49">
        <v>318196</v>
      </c>
      <c r="Q414" s="49">
        <v>83930</v>
      </c>
      <c r="R414" s="48">
        <v>359478</v>
      </c>
      <c r="S414" s="49">
        <v>197567</v>
      </c>
      <c r="T414" s="49">
        <v>55687</v>
      </c>
      <c r="U414" s="48">
        <v>164658</v>
      </c>
      <c r="V414" s="49">
        <v>142990</v>
      </c>
      <c r="W414" s="49">
        <v>57659</v>
      </c>
      <c r="X414" s="48">
        <v>33143</v>
      </c>
      <c r="Y414" s="49">
        <v>29271</v>
      </c>
      <c r="Z414" s="49">
        <v>7809</v>
      </c>
      <c r="AA414" s="48">
        <v>437495</v>
      </c>
      <c r="AB414" s="49">
        <v>367687</v>
      </c>
      <c r="AC414" s="49">
        <v>177689</v>
      </c>
      <c r="AD414" s="48">
        <v>247121</v>
      </c>
      <c r="AE414" s="49">
        <v>458992</v>
      </c>
      <c r="AF414" s="49">
        <v>117936</v>
      </c>
      <c r="AG414" s="48">
        <v>62256</v>
      </c>
      <c r="AH414" s="49">
        <v>39951</v>
      </c>
      <c r="AI414" s="49">
        <v>11350</v>
      </c>
      <c r="AJ414" s="48">
        <v>119769</v>
      </c>
      <c r="AK414" s="49">
        <v>80060</v>
      </c>
      <c r="AL414" s="49">
        <v>12918</v>
      </c>
      <c r="AM414" s="48">
        <v>99755</v>
      </c>
      <c r="AN414" s="49">
        <v>47303</v>
      </c>
      <c r="AO414" s="49">
        <v>12082</v>
      </c>
      <c r="AP414" s="48">
        <v>124275</v>
      </c>
      <c r="AQ414" s="49">
        <v>35280</v>
      </c>
      <c r="AR414" s="49">
        <v>10206</v>
      </c>
      <c r="AS414" s="48">
        <v>214956</v>
      </c>
      <c r="AT414" s="49">
        <v>49503</v>
      </c>
      <c r="AU414" s="49">
        <v>14939</v>
      </c>
      <c r="AV414" s="48">
        <v>106817</v>
      </c>
      <c r="AW414" s="49">
        <v>120340</v>
      </c>
      <c r="AX414" s="49">
        <v>10993</v>
      </c>
      <c r="AY414" s="48">
        <v>138574</v>
      </c>
      <c r="AZ414" s="49">
        <v>88086</v>
      </c>
      <c r="BA414" s="49">
        <v>19068</v>
      </c>
      <c r="BB414" s="48">
        <v>79713</v>
      </c>
      <c r="BC414" s="49">
        <v>35875</v>
      </c>
      <c r="BD414" s="49">
        <v>8918</v>
      </c>
      <c r="BE414" s="48">
        <v>23771</v>
      </c>
      <c r="BF414" s="49">
        <v>14576</v>
      </c>
      <c r="BG414" s="49">
        <v>3623</v>
      </c>
      <c r="BH414" s="50">
        <v>177180</v>
      </c>
      <c r="BI414" s="50">
        <v>117839</v>
      </c>
      <c r="BJ414" s="50">
        <v>28629</v>
      </c>
      <c r="BK414" s="50">
        <v>125915</v>
      </c>
      <c r="BL414" s="50">
        <v>50233</v>
      </c>
      <c r="BM414" s="50">
        <v>21416</v>
      </c>
      <c r="BN414" s="50">
        <v>29788</v>
      </c>
      <c r="BO414" s="50">
        <v>13662</v>
      </c>
      <c r="BP414" s="50">
        <v>15120</v>
      </c>
      <c r="BQ414" s="50">
        <v>153342</v>
      </c>
      <c r="BR414" s="50">
        <v>63656</v>
      </c>
      <c r="BS414" s="50">
        <v>29241</v>
      </c>
      <c r="BT414" s="50">
        <v>47441</v>
      </c>
      <c r="BU414" s="50">
        <v>20629</v>
      </c>
      <c r="BV414" s="50">
        <v>7949</v>
      </c>
      <c r="BW414" s="50">
        <v>145060</v>
      </c>
      <c r="BX414" s="50">
        <v>227823</v>
      </c>
      <c r="BY414" s="50">
        <v>10706</v>
      </c>
      <c r="BZ414" s="50">
        <v>146113</v>
      </c>
      <c r="CA414" s="50">
        <v>105295</v>
      </c>
      <c r="CB414" s="50">
        <v>74094</v>
      </c>
      <c r="CC414" s="50">
        <v>15448</v>
      </c>
      <c r="CD414" s="50">
        <v>6485</v>
      </c>
      <c r="CE414" s="50">
        <v>10438</v>
      </c>
      <c r="CF414" s="50">
        <v>47616</v>
      </c>
      <c r="CG414" s="50">
        <v>29538</v>
      </c>
      <c r="CH414" s="50">
        <v>3767</v>
      </c>
      <c r="CI414" s="50">
        <v>644573</v>
      </c>
      <c r="CJ414" s="50">
        <v>127898</v>
      </c>
      <c r="CK414" s="50">
        <v>206412</v>
      </c>
      <c r="CL414" s="50">
        <v>1805</v>
      </c>
      <c r="CM414" s="50">
        <v>581</v>
      </c>
      <c r="CN414" s="50">
        <v>121</v>
      </c>
      <c r="CO414" s="50">
        <v>128453</v>
      </c>
      <c r="CP414" s="50">
        <v>23433</v>
      </c>
      <c r="CQ414" s="50">
        <v>10788</v>
      </c>
      <c r="CR414" s="50">
        <v>80609</v>
      </c>
      <c r="CS414" s="50">
        <v>16855</v>
      </c>
      <c r="CT414" s="50">
        <v>18811</v>
      </c>
      <c r="CU414" s="51"/>
      <c r="CV414" s="50">
        <f t="shared" si="793"/>
        <v>59920.725685999998</v>
      </c>
      <c r="CW414" s="57">
        <f t="shared" si="794"/>
        <v>48486.712880999999</v>
      </c>
      <c r="CX414" s="57">
        <f t="shared" si="795"/>
        <v>4454.677385</v>
      </c>
      <c r="CY414" s="50">
        <f t="shared" si="796"/>
        <v>850619.18080499989</v>
      </c>
      <c r="CZ414" s="57">
        <f t="shared" si="797"/>
        <v>167192.019478</v>
      </c>
      <c r="DA414" s="57">
        <f t="shared" si="798"/>
        <v>42812.659864000001</v>
      </c>
      <c r="DB414" s="50">
        <f t="shared" si="799"/>
        <v>105984.83482799999</v>
      </c>
      <c r="DC414" s="57">
        <f t="shared" si="800"/>
        <v>33504.985764000005</v>
      </c>
      <c r="DD414" s="57">
        <f t="shared" si="801"/>
        <v>3269.5248730000003</v>
      </c>
      <c r="DE414" s="50">
        <f t="shared" si="802"/>
        <v>127791.66167599999</v>
      </c>
      <c r="DF414" s="57">
        <f t="shared" si="803"/>
        <v>85565.768164000008</v>
      </c>
      <c r="DG414" s="57">
        <f t="shared" si="804"/>
        <v>10225.107970000001</v>
      </c>
      <c r="DH414" s="50">
        <f t="shared" si="805"/>
        <v>210637.21253399999</v>
      </c>
      <c r="DI414" s="57">
        <f t="shared" si="806"/>
        <v>53127.544403</v>
      </c>
      <c r="DJ414" s="57">
        <f t="shared" si="807"/>
        <v>6784.2915230000008</v>
      </c>
      <c r="DK414" s="50">
        <f t="shared" si="808"/>
        <v>96481.849073999998</v>
      </c>
      <c r="DL414" s="57">
        <f t="shared" si="809"/>
        <v>38451.297910000001</v>
      </c>
      <c r="DM414" s="57">
        <f t="shared" si="810"/>
        <v>7024.5383110000002</v>
      </c>
      <c r="DN414" s="50">
        <f t="shared" si="811"/>
        <v>19420.240278999998</v>
      </c>
      <c r="DO414" s="57">
        <f t="shared" si="812"/>
        <v>7871.2353389999998</v>
      </c>
      <c r="DP414" s="57">
        <f t="shared" si="813"/>
        <v>951.362661</v>
      </c>
      <c r="DQ414" s="50">
        <f t="shared" si="814"/>
        <v>256351.50773499996</v>
      </c>
      <c r="DR414" s="57">
        <f t="shared" si="815"/>
        <v>98874.343483000004</v>
      </c>
      <c r="DS414" s="57">
        <f t="shared" si="816"/>
        <v>21647.673181000002</v>
      </c>
      <c r="DT414" s="50">
        <f t="shared" si="817"/>
        <v>144801.29131299999</v>
      </c>
      <c r="DU414" s="57">
        <f t="shared" si="818"/>
        <v>123427.079728</v>
      </c>
      <c r="DV414" s="57">
        <f t="shared" si="819"/>
        <v>14368.024944000001</v>
      </c>
      <c r="DW414" s="50">
        <f t="shared" si="820"/>
        <v>36479.089968</v>
      </c>
      <c r="DX414" s="57">
        <f t="shared" si="821"/>
        <v>10743.183459</v>
      </c>
      <c r="DY414" s="57">
        <f t="shared" si="822"/>
        <v>1382.7591500000001</v>
      </c>
      <c r="DZ414" s="50">
        <f t="shared" si="823"/>
        <v>70179.004856999993</v>
      </c>
      <c r="EA414" s="57">
        <f t="shared" si="824"/>
        <v>21528.85454</v>
      </c>
      <c r="EB414" s="57">
        <f t="shared" si="825"/>
        <v>1573.787022</v>
      </c>
      <c r="EC414" s="50">
        <f t="shared" si="826"/>
        <v>58451.741514999994</v>
      </c>
      <c r="ED414" s="57">
        <f t="shared" si="827"/>
        <v>12720.202427</v>
      </c>
      <c r="EE414" s="57">
        <f t="shared" si="828"/>
        <v>1471.9379780000002</v>
      </c>
      <c r="EF414" s="50">
        <f t="shared" si="829"/>
        <v>72819.309074999997</v>
      </c>
      <c r="EG414" s="57">
        <f t="shared" si="830"/>
        <v>9487.10952</v>
      </c>
      <c r="EH414" s="57">
        <f t="shared" si="831"/>
        <v>1243.3867740000001</v>
      </c>
      <c r="EI414" s="50">
        <f t="shared" si="832"/>
        <v>125954.11306799999</v>
      </c>
      <c r="EJ414" s="57">
        <f t="shared" si="833"/>
        <v>13311.802227</v>
      </c>
      <c r="EK414" s="57">
        <f t="shared" si="834"/>
        <v>1820.0034310000001</v>
      </c>
      <c r="EL414" s="50">
        <f t="shared" si="835"/>
        <v>62589.741600999994</v>
      </c>
      <c r="EM414" s="57">
        <f t="shared" si="836"/>
        <v>32360.50906</v>
      </c>
      <c r="EN414" s="57">
        <f t="shared" si="837"/>
        <v>1339.2661970000001</v>
      </c>
      <c r="EO414" s="50">
        <f t="shared" si="838"/>
        <v>81197.851021999988</v>
      </c>
      <c r="EP414" s="57">
        <f t="shared" si="839"/>
        <v>23687.118173999999</v>
      </c>
      <c r="EQ414" s="57">
        <f t="shared" si="840"/>
        <v>2323.0353720000003</v>
      </c>
      <c r="ER414" s="50">
        <f t="shared" si="841"/>
        <v>46708.071488999994</v>
      </c>
      <c r="ES414" s="57">
        <f t="shared" si="842"/>
        <v>9647.1103750000002</v>
      </c>
      <c r="ET414" s="57">
        <f t="shared" si="843"/>
        <v>1086.4710219999999</v>
      </c>
      <c r="EU414" s="50">
        <f t="shared" si="844"/>
        <v>13928.688762999998</v>
      </c>
      <c r="EV414" s="57">
        <f t="shared" si="845"/>
        <v>3919.6175840000001</v>
      </c>
      <c r="EW414" s="57">
        <f t="shared" si="846"/>
        <v>441.38646700000004</v>
      </c>
      <c r="EX414" s="50">
        <f t="shared" si="847"/>
        <v>103819.15254</v>
      </c>
      <c r="EY414" s="57">
        <f t="shared" si="848"/>
        <v>31687.967651000003</v>
      </c>
      <c r="EZ414" s="57">
        <f t="shared" si="849"/>
        <v>3487.8424410000002</v>
      </c>
      <c r="FA414" s="50">
        <f t="shared" si="850"/>
        <v>73780.271994999988</v>
      </c>
      <c r="FB414" s="57">
        <f t="shared" si="851"/>
        <v>13508.105797</v>
      </c>
      <c r="FC414" s="57">
        <f t="shared" si="852"/>
        <v>2609.089864</v>
      </c>
      <c r="FD414" s="50">
        <f t="shared" si="853"/>
        <v>17454.367963999997</v>
      </c>
      <c r="FE414" s="57">
        <f t="shared" si="854"/>
        <v>3673.834758</v>
      </c>
      <c r="FF414" s="57">
        <f t="shared" si="855"/>
        <v>1842.05448</v>
      </c>
      <c r="FG414" s="50">
        <f t="shared" si="856"/>
        <v>89851.204925999991</v>
      </c>
      <c r="FH414" s="57">
        <f t="shared" si="857"/>
        <v>17117.671304</v>
      </c>
      <c r="FI414" s="57">
        <f t="shared" si="858"/>
        <v>3562.401789</v>
      </c>
      <c r="FJ414" s="50">
        <f t="shared" si="859"/>
        <v>27798.196272999998</v>
      </c>
      <c r="FK414" s="57">
        <f t="shared" si="860"/>
        <v>5547.3237610000006</v>
      </c>
      <c r="FL414" s="57">
        <f t="shared" si="861"/>
        <v>968.41872100000001</v>
      </c>
      <c r="FM414" s="50">
        <f t="shared" si="862"/>
        <v>84998.342179999992</v>
      </c>
      <c r="FN414" s="57">
        <f t="shared" si="863"/>
        <v>61263.655106999999</v>
      </c>
      <c r="FO414" s="57">
        <f t="shared" si="864"/>
        <v>1304.3012740000001</v>
      </c>
      <c r="FP414" s="50">
        <f t="shared" si="865"/>
        <v>85615.350688999999</v>
      </c>
      <c r="FQ414" s="57">
        <f t="shared" si="866"/>
        <v>28314.773155000003</v>
      </c>
      <c r="FR414" s="57">
        <f t="shared" si="867"/>
        <v>9026.7979260000011</v>
      </c>
      <c r="FS414" s="50">
        <f t="shared" si="868"/>
        <v>9051.8019439999989</v>
      </c>
      <c r="FT414" s="57">
        <f t="shared" si="869"/>
        <v>1743.874865</v>
      </c>
      <c r="FU414" s="57">
        <f t="shared" si="870"/>
        <v>1271.651102</v>
      </c>
      <c r="FV414" s="50">
        <f t="shared" si="871"/>
        <v>27900.738047999999</v>
      </c>
      <c r="FW414" s="57">
        <f t="shared" si="872"/>
        <v>7943.0340420000002</v>
      </c>
      <c r="FX414" s="57">
        <f t="shared" si="873"/>
        <v>458.92984300000001</v>
      </c>
      <c r="FY414" s="50">
        <f t="shared" si="874"/>
        <v>377689.48306899995</v>
      </c>
      <c r="FZ414" s="57">
        <f t="shared" si="875"/>
        <v>34392.923282000003</v>
      </c>
      <c r="GA414" s="57">
        <f t="shared" si="876"/>
        <v>25146.967548000001</v>
      </c>
      <c r="GB414" s="50">
        <f t="shared" si="877"/>
        <v>1057.6451649999999</v>
      </c>
      <c r="GC414" s="57">
        <f t="shared" si="878"/>
        <v>156.23612900000001</v>
      </c>
      <c r="GD414" s="57">
        <f t="shared" si="879"/>
        <v>14.741309000000001</v>
      </c>
      <c r="GE414" s="50">
        <f t="shared" si="880"/>
        <v>75267.420708999998</v>
      </c>
      <c r="GF414" s="57">
        <f t="shared" si="881"/>
        <v>6301.3445970000002</v>
      </c>
      <c r="GG414" s="57">
        <f t="shared" si="882"/>
        <v>1314.291252</v>
      </c>
      <c r="GH414" s="50">
        <f t="shared" si="883"/>
        <v>47233.085376999996</v>
      </c>
      <c r="GI414" s="57">
        <f t="shared" si="884"/>
        <v>4532.4611949999999</v>
      </c>
      <c r="GJ414" s="57">
        <f t="shared" si="885"/>
        <v>2291.7253190000001</v>
      </c>
      <c r="GK414" s="51"/>
    </row>
    <row r="415" spans="1:193" s="45" customFormat="1">
      <c r="A415" s="45" t="s">
        <v>22</v>
      </c>
      <c r="B415" s="46">
        <v>41740</v>
      </c>
      <c r="C415" s="56">
        <v>0.60028199999999998</v>
      </c>
      <c r="D415" s="56">
        <v>0.25942300000000001</v>
      </c>
      <c r="E415" s="56">
        <v>0.115314</v>
      </c>
      <c r="F415" s="48">
        <v>115200</v>
      </c>
      <c r="G415" s="49">
        <v>216171</v>
      </c>
      <c r="H415" s="49">
        <v>42048</v>
      </c>
      <c r="I415" s="49">
        <f t="shared" si="889"/>
        <v>1451685</v>
      </c>
      <c r="J415" s="48">
        <v>608236</v>
      </c>
      <c r="K415" s="48">
        <v>340170</v>
      </c>
      <c r="L415" s="48">
        <v>157803</v>
      </c>
      <c r="M415" s="49">
        <v>136112</v>
      </c>
      <c r="N415" s="49">
        <v>25019</v>
      </c>
      <c r="O415" s="48">
        <v>281537</v>
      </c>
      <c r="P415" s="49">
        <v>344813</v>
      </c>
      <c r="Q415" s="49">
        <v>85216</v>
      </c>
      <c r="R415" s="48">
        <v>357730</v>
      </c>
      <c r="S415" s="49">
        <v>202491</v>
      </c>
      <c r="T415" s="49">
        <v>54910</v>
      </c>
      <c r="U415" s="48">
        <v>173742</v>
      </c>
      <c r="V415" s="49">
        <v>142976</v>
      </c>
      <c r="W415" s="49">
        <v>56572</v>
      </c>
      <c r="X415" s="48">
        <v>33402</v>
      </c>
      <c r="Y415" s="49">
        <v>29790</v>
      </c>
      <c r="Z415" s="49">
        <v>7894</v>
      </c>
      <c r="AA415" s="48">
        <v>371261</v>
      </c>
      <c r="AB415" s="49">
        <v>337831</v>
      </c>
      <c r="AC415" s="49">
        <v>158940</v>
      </c>
      <c r="AD415" s="48">
        <v>183229</v>
      </c>
      <c r="AE415" s="49">
        <v>421116</v>
      </c>
      <c r="AF415" s="49">
        <v>98800</v>
      </c>
      <c r="AG415" s="48">
        <v>48918</v>
      </c>
      <c r="AH415" s="49">
        <v>44262</v>
      </c>
      <c r="AI415" s="49">
        <v>10355</v>
      </c>
      <c r="AJ415" s="48">
        <v>107942</v>
      </c>
      <c r="AK415" s="49">
        <v>87534</v>
      </c>
      <c r="AL415" s="49">
        <v>12507</v>
      </c>
      <c r="AM415" s="48">
        <v>86766</v>
      </c>
      <c r="AN415" s="49">
        <v>48951</v>
      </c>
      <c r="AO415" s="49">
        <v>11139</v>
      </c>
      <c r="AP415" s="48">
        <v>115797</v>
      </c>
      <c r="AQ415" s="49">
        <v>34750</v>
      </c>
      <c r="AR415" s="49">
        <v>9885</v>
      </c>
      <c r="AS415" s="48">
        <v>243116</v>
      </c>
      <c r="AT415" s="49">
        <v>53598</v>
      </c>
      <c r="AU415" s="49">
        <v>15785</v>
      </c>
      <c r="AV415" s="48">
        <v>117660</v>
      </c>
      <c r="AW415" s="49">
        <v>123942</v>
      </c>
      <c r="AX415" s="49">
        <v>11301</v>
      </c>
      <c r="AY415" s="48">
        <v>97206</v>
      </c>
      <c r="AZ415" s="49">
        <v>77297</v>
      </c>
      <c r="BA415" s="49">
        <v>14789</v>
      </c>
      <c r="BB415" s="48">
        <v>46936</v>
      </c>
      <c r="BC415" s="49">
        <v>33978</v>
      </c>
      <c r="BD415" s="49">
        <v>6718</v>
      </c>
      <c r="BE415" s="48">
        <v>16009</v>
      </c>
      <c r="BF415" s="49">
        <v>15485</v>
      </c>
      <c r="BG415" s="49">
        <v>3108</v>
      </c>
      <c r="BH415" s="50">
        <v>192715</v>
      </c>
      <c r="BI415" s="50">
        <v>133772</v>
      </c>
      <c r="BJ415" s="50">
        <v>31243</v>
      </c>
      <c r="BK415" s="50">
        <v>154003</v>
      </c>
      <c r="BL415" s="50">
        <v>71760</v>
      </c>
      <c r="BM415" s="50">
        <v>25104</v>
      </c>
      <c r="BN415" s="50">
        <v>25851</v>
      </c>
      <c r="BO415" s="50">
        <v>11150</v>
      </c>
      <c r="BP415" s="50">
        <v>12952</v>
      </c>
      <c r="BQ415" s="50">
        <v>128897</v>
      </c>
      <c r="BR415" s="50">
        <v>51268</v>
      </c>
      <c r="BS415" s="50">
        <v>25999</v>
      </c>
      <c r="BT415" s="50">
        <v>43593</v>
      </c>
      <c r="BU415" s="50">
        <v>20132</v>
      </c>
      <c r="BV415" s="50">
        <v>7643</v>
      </c>
      <c r="BW415" s="50">
        <v>175958</v>
      </c>
      <c r="BX415" s="50">
        <v>231827</v>
      </c>
      <c r="BY415" s="50">
        <v>9182</v>
      </c>
      <c r="BZ415" s="50">
        <v>117709</v>
      </c>
      <c r="CA415" s="50">
        <v>82049</v>
      </c>
      <c r="CB415" s="50">
        <v>56969</v>
      </c>
      <c r="CC415" s="50">
        <v>21266</v>
      </c>
      <c r="CD415" s="50">
        <v>7294</v>
      </c>
      <c r="CE415" s="50">
        <v>10786</v>
      </c>
      <c r="CF415" s="50">
        <v>43076</v>
      </c>
      <c r="CG415" s="50">
        <v>29075</v>
      </c>
      <c r="CH415" s="50">
        <v>3317</v>
      </c>
      <c r="CI415" s="50">
        <v>520690</v>
      </c>
      <c r="CJ415" s="50">
        <v>109604</v>
      </c>
      <c r="CK415" s="50">
        <v>188242</v>
      </c>
      <c r="CL415" s="50">
        <v>3004</v>
      </c>
      <c r="CM415" s="50">
        <v>714</v>
      </c>
      <c r="CN415" s="50">
        <v>372</v>
      </c>
      <c r="CO415" s="50">
        <v>81855</v>
      </c>
      <c r="CP415" s="50">
        <v>18213</v>
      </c>
      <c r="CQ415" s="50">
        <v>8800</v>
      </c>
      <c r="CR415" s="50">
        <v>65316</v>
      </c>
      <c r="CS415" s="50">
        <v>16110</v>
      </c>
      <c r="CT415" s="50">
        <v>15574</v>
      </c>
      <c r="CU415" s="51"/>
      <c r="CV415" s="50">
        <f t="shared" si="793"/>
        <v>69152.486399999994</v>
      </c>
      <c r="CW415" s="57">
        <f t="shared" si="794"/>
        <v>56079.729333000003</v>
      </c>
      <c r="CX415" s="57">
        <f t="shared" si="795"/>
        <v>4848.7230719999998</v>
      </c>
      <c r="CY415" s="50">
        <f t="shared" si="796"/>
        <v>871420.37517000001</v>
      </c>
      <c r="CZ415" s="57">
        <f t="shared" si="797"/>
        <v>157790.407828</v>
      </c>
      <c r="DA415" s="57">
        <f t="shared" si="798"/>
        <v>39226.363380000003</v>
      </c>
      <c r="DB415" s="50">
        <f t="shared" si="799"/>
        <v>94726.300445999994</v>
      </c>
      <c r="DC415" s="57">
        <f t="shared" si="800"/>
        <v>35310.583376000002</v>
      </c>
      <c r="DD415" s="57">
        <f t="shared" si="801"/>
        <v>2885.040966</v>
      </c>
      <c r="DE415" s="50">
        <f t="shared" si="802"/>
        <v>169001.59343400001</v>
      </c>
      <c r="DF415" s="57">
        <f t="shared" si="803"/>
        <v>89452.422899000012</v>
      </c>
      <c r="DG415" s="57">
        <f t="shared" si="804"/>
        <v>9826.5978240000004</v>
      </c>
      <c r="DH415" s="50">
        <f t="shared" si="805"/>
        <v>214738.87985999999</v>
      </c>
      <c r="DI415" s="57">
        <f t="shared" si="806"/>
        <v>52530.822693000002</v>
      </c>
      <c r="DJ415" s="57">
        <f t="shared" si="807"/>
        <v>6331.89174</v>
      </c>
      <c r="DK415" s="50">
        <f t="shared" si="808"/>
        <v>104294.195244</v>
      </c>
      <c r="DL415" s="57">
        <f t="shared" si="809"/>
        <v>37091.262847999998</v>
      </c>
      <c r="DM415" s="57">
        <f t="shared" si="810"/>
        <v>6523.5436079999999</v>
      </c>
      <c r="DN415" s="50">
        <f t="shared" si="811"/>
        <v>20050.619363999998</v>
      </c>
      <c r="DO415" s="57">
        <f t="shared" si="812"/>
        <v>7728.2111700000005</v>
      </c>
      <c r="DP415" s="57">
        <f t="shared" si="813"/>
        <v>910.28871600000002</v>
      </c>
      <c r="DQ415" s="50">
        <f t="shared" si="814"/>
        <v>222861.295602</v>
      </c>
      <c r="DR415" s="57">
        <f t="shared" si="815"/>
        <v>87641.131513</v>
      </c>
      <c r="DS415" s="57">
        <f t="shared" si="816"/>
        <v>18328.007160000001</v>
      </c>
      <c r="DT415" s="50">
        <f t="shared" si="817"/>
        <v>109989.070578</v>
      </c>
      <c r="DU415" s="57">
        <f t="shared" si="818"/>
        <v>109247.176068</v>
      </c>
      <c r="DV415" s="57">
        <f t="shared" si="819"/>
        <v>11393.0232</v>
      </c>
      <c r="DW415" s="50">
        <f t="shared" si="820"/>
        <v>29364.594875999999</v>
      </c>
      <c r="DX415" s="57">
        <f t="shared" si="821"/>
        <v>11482.580826000001</v>
      </c>
      <c r="DY415" s="57">
        <f t="shared" si="822"/>
        <v>1194.07647</v>
      </c>
      <c r="DZ415" s="50">
        <f t="shared" si="823"/>
        <v>64795.639643999995</v>
      </c>
      <c r="EA415" s="57">
        <f t="shared" si="824"/>
        <v>22708.332882000002</v>
      </c>
      <c r="EB415" s="57">
        <f t="shared" si="825"/>
        <v>1442.2321979999999</v>
      </c>
      <c r="EC415" s="50">
        <f t="shared" si="826"/>
        <v>52084.068011999996</v>
      </c>
      <c r="ED415" s="57">
        <f t="shared" si="827"/>
        <v>12699.015273000001</v>
      </c>
      <c r="EE415" s="57">
        <f t="shared" si="828"/>
        <v>1284.4826459999999</v>
      </c>
      <c r="EF415" s="50">
        <f t="shared" si="829"/>
        <v>69510.854754</v>
      </c>
      <c r="EG415" s="57">
        <f t="shared" si="830"/>
        <v>9014.9492499999997</v>
      </c>
      <c r="EH415" s="57">
        <f t="shared" si="831"/>
        <v>1139.87889</v>
      </c>
      <c r="EI415" s="50">
        <f t="shared" si="832"/>
        <v>145938.158712</v>
      </c>
      <c r="EJ415" s="57">
        <f t="shared" si="833"/>
        <v>13904.553954000001</v>
      </c>
      <c r="EK415" s="57">
        <f t="shared" si="834"/>
        <v>1820.2314899999999</v>
      </c>
      <c r="EL415" s="50">
        <f t="shared" si="835"/>
        <v>70629.180120000005</v>
      </c>
      <c r="EM415" s="57">
        <f t="shared" si="836"/>
        <v>32153.405466</v>
      </c>
      <c r="EN415" s="57">
        <f t="shared" si="837"/>
        <v>1303.1635140000001</v>
      </c>
      <c r="EO415" s="50">
        <f t="shared" si="838"/>
        <v>58351.012091999997</v>
      </c>
      <c r="EP415" s="57">
        <f t="shared" si="839"/>
        <v>20052.619631000001</v>
      </c>
      <c r="EQ415" s="57">
        <f t="shared" si="840"/>
        <v>1705.3787460000001</v>
      </c>
      <c r="ER415" s="50">
        <f t="shared" si="841"/>
        <v>28174.835951999998</v>
      </c>
      <c r="ES415" s="57">
        <f t="shared" si="842"/>
        <v>8814.6746940000012</v>
      </c>
      <c r="ET415" s="57">
        <f t="shared" si="843"/>
        <v>774.67945199999997</v>
      </c>
      <c r="EU415" s="50">
        <f t="shared" si="844"/>
        <v>9609.9145379999991</v>
      </c>
      <c r="EV415" s="57">
        <f t="shared" si="845"/>
        <v>4017.1651550000001</v>
      </c>
      <c r="EW415" s="57">
        <f t="shared" si="846"/>
        <v>358.39591200000001</v>
      </c>
      <c r="EX415" s="50">
        <f t="shared" si="847"/>
        <v>115683.34563</v>
      </c>
      <c r="EY415" s="57">
        <f t="shared" si="848"/>
        <v>34703.533556000002</v>
      </c>
      <c r="EZ415" s="57">
        <f t="shared" si="849"/>
        <v>3602.755302</v>
      </c>
      <c r="FA415" s="50">
        <f t="shared" si="850"/>
        <v>92445.228845999998</v>
      </c>
      <c r="FB415" s="57">
        <f t="shared" si="851"/>
        <v>18616.194480000002</v>
      </c>
      <c r="FC415" s="57">
        <f t="shared" si="852"/>
        <v>2894.8426559999998</v>
      </c>
      <c r="FD415" s="50">
        <f t="shared" si="853"/>
        <v>15517.889981999999</v>
      </c>
      <c r="FE415" s="57">
        <f t="shared" si="854"/>
        <v>2892.5664500000003</v>
      </c>
      <c r="FF415" s="57">
        <f t="shared" si="855"/>
        <v>1493.546928</v>
      </c>
      <c r="FG415" s="50">
        <f t="shared" si="856"/>
        <v>77374.548953999998</v>
      </c>
      <c r="FH415" s="57">
        <f t="shared" si="857"/>
        <v>13300.098364000001</v>
      </c>
      <c r="FI415" s="57">
        <f t="shared" si="858"/>
        <v>2998.0486860000001</v>
      </c>
      <c r="FJ415" s="50">
        <f t="shared" si="859"/>
        <v>26168.093226000001</v>
      </c>
      <c r="FK415" s="57">
        <f t="shared" si="860"/>
        <v>5222.7038360000006</v>
      </c>
      <c r="FL415" s="57">
        <f t="shared" si="861"/>
        <v>881.34490200000005</v>
      </c>
      <c r="FM415" s="50">
        <f t="shared" si="862"/>
        <v>105624.42015599999</v>
      </c>
      <c r="FN415" s="57">
        <f t="shared" si="863"/>
        <v>60141.255821000006</v>
      </c>
      <c r="FO415" s="57">
        <f t="shared" si="864"/>
        <v>1058.813148</v>
      </c>
      <c r="FP415" s="50">
        <f t="shared" si="865"/>
        <v>70658.593937999991</v>
      </c>
      <c r="FQ415" s="57">
        <f t="shared" si="866"/>
        <v>21285.397727</v>
      </c>
      <c r="FR415" s="57">
        <f t="shared" si="867"/>
        <v>6569.3232660000003</v>
      </c>
      <c r="FS415" s="50">
        <f t="shared" si="868"/>
        <v>12765.597012</v>
      </c>
      <c r="FT415" s="57">
        <f t="shared" si="869"/>
        <v>1892.2313620000002</v>
      </c>
      <c r="FU415" s="57">
        <f t="shared" si="870"/>
        <v>1243.7768040000001</v>
      </c>
      <c r="FV415" s="50">
        <f t="shared" si="871"/>
        <v>25857.747432</v>
      </c>
      <c r="FW415" s="57">
        <f t="shared" si="872"/>
        <v>7542.7237250000007</v>
      </c>
      <c r="FX415" s="57">
        <f t="shared" si="873"/>
        <v>382.49653799999999</v>
      </c>
      <c r="FY415" s="50">
        <f t="shared" si="874"/>
        <v>312560.83457999997</v>
      </c>
      <c r="FZ415" s="57">
        <f t="shared" si="875"/>
        <v>28433.798492000002</v>
      </c>
      <c r="GA415" s="57">
        <f t="shared" si="876"/>
        <v>21706.937988000001</v>
      </c>
      <c r="GB415" s="50">
        <f t="shared" si="877"/>
        <v>1803.247128</v>
      </c>
      <c r="GC415" s="57">
        <f t="shared" si="878"/>
        <v>185.22802200000001</v>
      </c>
      <c r="GD415" s="57">
        <f t="shared" si="879"/>
        <v>42.896808</v>
      </c>
      <c r="GE415" s="50">
        <f t="shared" si="880"/>
        <v>49136.08311</v>
      </c>
      <c r="GF415" s="57">
        <f t="shared" si="881"/>
        <v>4724.871099</v>
      </c>
      <c r="GG415" s="57">
        <f t="shared" si="882"/>
        <v>1014.7632</v>
      </c>
      <c r="GH415" s="50">
        <f t="shared" si="883"/>
        <v>39208.019112000002</v>
      </c>
      <c r="GI415" s="57">
        <f t="shared" si="884"/>
        <v>4179.3045300000003</v>
      </c>
      <c r="GJ415" s="57">
        <f t="shared" si="885"/>
        <v>1795.9002359999999</v>
      </c>
      <c r="GK415" s="51"/>
    </row>
    <row r="416" spans="1:193" s="45" customFormat="1">
      <c r="A416" s="45" t="s">
        <v>22</v>
      </c>
      <c r="B416" s="46">
        <v>41739</v>
      </c>
      <c r="C416" s="56">
        <v>0.60887500000000006</v>
      </c>
      <c r="D416" s="56">
        <v>0.25353599999999998</v>
      </c>
      <c r="E416" s="56">
        <v>0.112189</v>
      </c>
      <c r="F416" s="48">
        <v>119865</v>
      </c>
      <c r="G416" s="49">
        <v>218229</v>
      </c>
      <c r="H416" s="49">
        <v>42603</v>
      </c>
      <c r="I416" s="49">
        <v>1323352</v>
      </c>
      <c r="J416" s="48">
        <v>619211</v>
      </c>
      <c r="K416" s="48">
        <v>346383</v>
      </c>
      <c r="L416" s="48">
        <v>160405</v>
      </c>
      <c r="M416" s="49">
        <v>132761</v>
      </c>
      <c r="N416" s="49">
        <v>23434</v>
      </c>
      <c r="O416" s="48">
        <v>393888</v>
      </c>
      <c r="P416" s="49">
        <v>341076</v>
      </c>
      <c r="Q416" s="49">
        <v>94352</v>
      </c>
      <c r="R416" s="48">
        <v>372581</v>
      </c>
      <c r="S416" s="49">
        <v>212012</v>
      </c>
      <c r="T416" s="49">
        <v>54811</v>
      </c>
      <c r="U416" s="48">
        <v>188049</v>
      </c>
      <c r="V416" s="49">
        <v>148360</v>
      </c>
      <c r="W416" s="49">
        <v>56718</v>
      </c>
      <c r="X416" s="48">
        <v>32904</v>
      </c>
      <c r="Y416" s="49">
        <v>31646</v>
      </c>
      <c r="Z416" s="49">
        <v>8291</v>
      </c>
      <c r="AA416" s="48">
        <v>314689</v>
      </c>
      <c r="AB416" s="49">
        <v>335986</v>
      </c>
      <c r="AC416" s="49">
        <v>149167</v>
      </c>
      <c r="AD416" s="48">
        <v>157756</v>
      </c>
      <c r="AE416" s="49">
        <v>421701</v>
      </c>
      <c r="AF416" s="49">
        <v>93624</v>
      </c>
      <c r="AG416" s="48">
        <v>45084</v>
      </c>
      <c r="AH416" s="49">
        <v>43412</v>
      </c>
      <c r="AI416" s="49">
        <v>9931</v>
      </c>
      <c r="AJ416" s="48">
        <v>87798</v>
      </c>
      <c r="AK416" s="49">
        <v>88536</v>
      </c>
      <c r="AL416" s="49">
        <v>11835</v>
      </c>
      <c r="AM416" s="48">
        <v>66526</v>
      </c>
      <c r="AN416" s="49">
        <v>52047</v>
      </c>
      <c r="AO416" s="49">
        <v>9644</v>
      </c>
      <c r="AP416" s="48">
        <v>124389</v>
      </c>
      <c r="AQ416" s="49">
        <v>37819</v>
      </c>
      <c r="AR416" s="49">
        <v>10032</v>
      </c>
      <c r="AS416" s="48">
        <v>251385</v>
      </c>
      <c r="AT416" s="49">
        <v>52231</v>
      </c>
      <c r="AU416" s="49">
        <v>15640</v>
      </c>
      <c r="AV416" s="48">
        <f>AVERAGE(AV415,AV418)</f>
        <v>114239.5</v>
      </c>
      <c r="AW416" s="49">
        <v>121157</v>
      </c>
      <c r="AX416" s="49">
        <v>12809</v>
      </c>
      <c r="AY416" s="48">
        <v>89988</v>
      </c>
      <c r="AZ416" s="49">
        <v>72416</v>
      </c>
      <c r="BA416" s="49">
        <v>13288</v>
      </c>
      <c r="BB416" s="48">
        <v>39785</v>
      </c>
      <c r="BC416" s="49">
        <v>31336</v>
      </c>
      <c r="BD416" s="49">
        <v>6123</v>
      </c>
      <c r="BE416" s="48">
        <v>13135</v>
      </c>
      <c r="BF416" s="49">
        <v>16371</v>
      </c>
      <c r="BG416" s="49">
        <v>3051</v>
      </c>
      <c r="BH416" s="50">
        <v>204721</v>
      </c>
      <c r="BI416" s="50">
        <v>135700</v>
      </c>
      <c r="BJ416" s="50">
        <v>31114</v>
      </c>
      <c r="BK416" s="50">
        <v>179694</v>
      </c>
      <c r="BL416" s="50">
        <v>46368</v>
      </c>
      <c r="BM416" s="50">
        <v>17533</v>
      </c>
      <c r="BN416" s="50">
        <v>23315</v>
      </c>
      <c r="BO416" s="50">
        <v>11909</v>
      </c>
      <c r="BP416" s="50">
        <v>13020</v>
      </c>
      <c r="BQ416" s="50">
        <v>104806</v>
      </c>
      <c r="BR416" s="50">
        <v>74914</v>
      </c>
      <c r="BS416" s="50">
        <v>25418</v>
      </c>
      <c r="BT416" s="50">
        <v>48301</v>
      </c>
      <c r="BU416" s="50">
        <v>21340</v>
      </c>
      <c r="BV416" s="50">
        <v>7149</v>
      </c>
      <c r="BW416" s="50">
        <v>157170</v>
      </c>
      <c r="BX416" s="50">
        <v>202833</v>
      </c>
      <c r="BY416" s="50">
        <v>7814</v>
      </c>
      <c r="BZ416" s="50">
        <v>86884</v>
      </c>
      <c r="CA416" s="50">
        <v>83581</v>
      </c>
      <c r="CB416" s="50">
        <v>56616</v>
      </c>
      <c r="CC416" s="50">
        <v>23597</v>
      </c>
      <c r="CD416" s="50">
        <v>7008</v>
      </c>
      <c r="CE416" s="50">
        <v>10353</v>
      </c>
      <c r="CF416" s="50">
        <v>41292</v>
      </c>
      <c r="CG416" s="50">
        <v>32005</v>
      </c>
      <c r="CH416" s="50">
        <v>3496</v>
      </c>
      <c r="CI416" s="50">
        <v>464975</v>
      </c>
      <c r="CJ416" s="50">
        <v>111484</v>
      </c>
      <c r="CK416" s="50">
        <v>182762</v>
      </c>
      <c r="CL416" s="50">
        <v>3058</v>
      </c>
      <c r="CM416" s="50">
        <v>1500</v>
      </c>
      <c r="CN416" s="50">
        <v>332</v>
      </c>
      <c r="CO416" s="50">
        <v>64337</v>
      </c>
      <c r="CP416" s="50">
        <v>17085</v>
      </c>
      <c r="CQ416" s="50">
        <v>8472</v>
      </c>
      <c r="CR416" s="50">
        <v>57609</v>
      </c>
      <c r="CS416" s="50">
        <v>14762</v>
      </c>
      <c r="CT416" s="50">
        <v>16161</v>
      </c>
      <c r="CU416" s="51"/>
      <c r="CV416" s="50">
        <f t="shared" si="793"/>
        <v>72982.801875000005</v>
      </c>
      <c r="CW416" s="57">
        <f t="shared" si="794"/>
        <v>55328.907743999996</v>
      </c>
      <c r="CX416" s="57">
        <f t="shared" si="795"/>
        <v>4779.5879669999995</v>
      </c>
      <c r="CY416" s="50">
        <f t="shared" si="796"/>
        <v>805755.94900000002</v>
      </c>
      <c r="CZ416" s="57">
        <f t="shared" si="797"/>
        <v>156992.280096</v>
      </c>
      <c r="DA416" s="57">
        <f t="shared" si="798"/>
        <v>38860.362387000001</v>
      </c>
      <c r="DB416" s="50">
        <f t="shared" si="799"/>
        <v>97666.594375000015</v>
      </c>
      <c r="DC416" s="57">
        <f t="shared" si="800"/>
        <v>33659.692896</v>
      </c>
      <c r="DD416" s="57">
        <f t="shared" si="801"/>
        <v>2629.037026</v>
      </c>
      <c r="DE416" s="50">
        <f t="shared" si="802"/>
        <v>239828.55600000001</v>
      </c>
      <c r="DF416" s="57">
        <f t="shared" si="803"/>
        <v>86475.044735999996</v>
      </c>
      <c r="DG416" s="57">
        <f t="shared" si="804"/>
        <v>10585.256528</v>
      </c>
      <c r="DH416" s="50">
        <f t="shared" si="805"/>
        <v>226855.25637500003</v>
      </c>
      <c r="DI416" s="57">
        <f t="shared" si="806"/>
        <v>53752.674432</v>
      </c>
      <c r="DJ416" s="57">
        <f t="shared" si="807"/>
        <v>6149.1912789999997</v>
      </c>
      <c r="DK416" s="50">
        <f t="shared" si="808"/>
        <v>114498.33487500002</v>
      </c>
      <c r="DL416" s="57">
        <f t="shared" si="809"/>
        <v>37614.600959999996</v>
      </c>
      <c r="DM416" s="57">
        <f t="shared" si="810"/>
        <v>6363.1357019999996</v>
      </c>
      <c r="DN416" s="50">
        <f t="shared" si="811"/>
        <v>20034.423000000003</v>
      </c>
      <c r="DO416" s="57">
        <f t="shared" si="812"/>
        <v>8023.4002559999999</v>
      </c>
      <c r="DP416" s="57">
        <f t="shared" si="813"/>
        <v>930.15899899999999</v>
      </c>
      <c r="DQ416" s="50">
        <f t="shared" si="814"/>
        <v>191606.26487500002</v>
      </c>
      <c r="DR416" s="57">
        <f t="shared" si="815"/>
        <v>85184.546495999995</v>
      </c>
      <c r="DS416" s="57">
        <f t="shared" si="816"/>
        <v>16734.896562999998</v>
      </c>
      <c r="DT416" s="50">
        <f t="shared" si="817"/>
        <v>96053.684500000003</v>
      </c>
      <c r="DU416" s="57">
        <f t="shared" si="818"/>
        <v>106916.38473599999</v>
      </c>
      <c r="DV416" s="57">
        <f t="shared" si="819"/>
        <v>10503.582935999999</v>
      </c>
      <c r="DW416" s="50">
        <f t="shared" si="820"/>
        <v>27450.520500000002</v>
      </c>
      <c r="DX416" s="57">
        <f t="shared" si="821"/>
        <v>11006.504831999999</v>
      </c>
      <c r="DY416" s="57">
        <f t="shared" si="822"/>
        <v>1114.1489589999999</v>
      </c>
      <c r="DZ416" s="50">
        <f t="shared" si="823"/>
        <v>53458.007250000002</v>
      </c>
      <c r="EA416" s="57">
        <f t="shared" si="824"/>
        <v>22447.063296</v>
      </c>
      <c r="EB416" s="57">
        <f t="shared" si="825"/>
        <v>1327.756815</v>
      </c>
      <c r="EC416" s="50">
        <f t="shared" si="826"/>
        <v>40506.018250000001</v>
      </c>
      <c r="ED416" s="57">
        <f t="shared" si="827"/>
        <v>13195.788192</v>
      </c>
      <c r="EE416" s="57">
        <f t="shared" si="828"/>
        <v>1081.9507160000001</v>
      </c>
      <c r="EF416" s="50">
        <f t="shared" si="829"/>
        <v>75737.352375000002</v>
      </c>
      <c r="EG416" s="57">
        <f t="shared" si="830"/>
        <v>9588.4779839999992</v>
      </c>
      <c r="EH416" s="57">
        <f t="shared" si="831"/>
        <v>1125.4800479999999</v>
      </c>
      <c r="EI416" s="50">
        <f t="shared" si="832"/>
        <v>153062.04187500002</v>
      </c>
      <c r="EJ416" s="57">
        <f t="shared" si="833"/>
        <v>13242.438816</v>
      </c>
      <c r="EK416" s="57">
        <f t="shared" si="834"/>
        <v>1754.6359599999998</v>
      </c>
      <c r="EL416" s="50">
        <f t="shared" si="835"/>
        <v>69557.575562500002</v>
      </c>
      <c r="EM416" s="57">
        <f t="shared" si="836"/>
        <v>30717.661151999997</v>
      </c>
      <c r="EN416" s="57">
        <f t="shared" si="837"/>
        <v>1437.0289009999999</v>
      </c>
      <c r="EO416" s="50">
        <f t="shared" si="838"/>
        <v>54791.443500000008</v>
      </c>
      <c r="EP416" s="57">
        <f t="shared" si="839"/>
        <v>18360.062975999997</v>
      </c>
      <c r="EQ416" s="57">
        <f t="shared" si="840"/>
        <v>1490.7674319999999</v>
      </c>
      <c r="ER416" s="50">
        <f t="shared" si="841"/>
        <v>24224.091875000002</v>
      </c>
      <c r="ES416" s="57">
        <f t="shared" si="842"/>
        <v>7944.8040959999998</v>
      </c>
      <c r="ET416" s="57">
        <f t="shared" si="843"/>
        <v>686.93324699999994</v>
      </c>
      <c r="EU416" s="50">
        <f t="shared" si="844"/>
        <v>7997.5731250000008</v>
      </c>
      <c r="EV416" s="57">
        <f t="shared" si="845"/>
        <v>4150.6378559999994</v>
      </c>
      <c r="EW416" s="57">
        <f t="shared" si="846"/>
        <v>342.28863899999999</v>
      </c>
      <c r="EX416" s="50">
        <f t="shared" si="847"/>
        <v>124649.498875</v>
      </c>
      <c r="EY416" s="57">
        <f t="shared" si="848"/>
        <v>34404.835200000001</v>
      </c>
      <c r="EZ416" s="57">
        <f t="shared" si="849"/>
        <v>3490.6485459999999</v>
      </c>
      <c r="FA416" s="50">
        <f t="shared" si="850"/>
        <v>109411.18425000001</v>
      </c>
      <c r="FB416" s="57">
        <f t="shared" si="851"/>
        <v>11755.957247999999</v>
      </c>
      <c r="FC416" s="57">
        <f t="shared" si="852"/>
        <v>1967.0097369999999</v>
      </c>
      <c r="FD416" s="50">
        <f t="shared" si="853"/>
        <v>14195.920625000001</v>
      </c>
      <c r="FE416" s="57">
        <f t="shared" si="854"/>
        <v>3019.360224</v>
      </c>
      <c r="FF416" s="57">
        <f t="shared" si="855"/>
        <v>1460.7007799999999</v>
      </c>
      <c r="FG416" s="50">
        <f t="shared" si="856"/>
        <v>63813.753250000009</v>
      </c>
      <c r="FH416" s="57">
        <f t="shared" si="857"/>
        <v>18993.395903999997</v>
      </c>
      <c r="FI416" s="57">
        <f t="shared" si="858"/>
        <v>2851.6200020000001</v>
      </c>
      <c r="FJ416" s="50">
        <f t="shared" si="859"/>
        <v>29409.271375000004</v>
      </c>
      <c r="FK416" s="57">
        <f t="shared" si="860"/>
        <v>5410.4582399999999</v>
      </c>
      <c r="FL416" s="57">
        <f t="shared" si="861"/>
        <v>802.03916100000004</v>
      </c>
      <c r="FM416" s="50">
        <f t="shared" si="862"/>
        <v>95696.883750000008</v>
      </c>
      <c r="FN416" s="57">
        <f t="shared" si="863"/>
        <v>51425.467487999995</v>
      </c>
      <c r="FO416" s="57">
        <f t="shared" si="864"/>
        <v>876.64484600000003</v>
      </c>
      <c r="FP416" s="50">
        <f t="shared" si="865"/>
        <v>52901.495500000005</v>
      </c>
      <c r="FQ416" s="57">
        <f t="shared" si="866"/>
        <v>21190.792416</v>
      </c>
      <c r="FR416" s="57">
        <f t="shared" si="867"/>
        <v>6351.6924239999998</v>
      </c>
      <c r="FS416" s="50">
        <f t="shared" si="868"/>
        <v>14367.623375000001</v>
      </c>
      <c r="FT416" s="57">
        <f t="shared" si="869"/>
        <v>1776.7802879999999</v>
      </c>
      <c r="FU416" s="57">
        <f t="shared" si="870"/>
        <v>1161.4927169999999</v>
      </c>
      <c r="FV416" s="50">
        <f t="shared" si="871"/>
        <v>25141.666500000003</v>
      </c>
      <c r="FW416" s="57">
        <f t="shared" si="872"/>
        <v>8114.4196799999991</v>
      </c>
      <c r="FX416" s="57">
        <f t="shared" si="873"/>
        <v>392.21274399999999</v>
      </c>
      <c r="FY416" s="50">
        <f t="shared" si="874"/>
        <v>283111.65312500001</v>
      </c>
      <c r="FZ416" s="57">
        <f t="shared" si="875"/>
        <v>28265.207423999997</v>
      </c>
      <c r="GA416" s="57">
        <f t="shared" si="876"/>
        <v>20503.886018000001</v>
      </c>
      <c r="GB416" s="50">
        <f t="shared" si="877"/>
        <v>1861.9397500000002</v>
      </c>
      <c r="GC416" s="57">
        <f t="shared" si="878"/>
        <v>380.30399999999997</v>
      </c>
      <c r="GD416" s="57">
        <f t="shared" si="879"/>
        <v>37.246747999999997</v>
      </c>
      <c r="GE416" s="50">
        <f t="shared" si="880"/>
        <v>39173.190875</v>
      </c>
      <c r="GF416" s="57">
        <f t="shared" si="881"/>
        <v>4331.6625599999998</v>
      </c>
      <c r="GG416" s="57">
        <f t="shared" si="882"/>
        <v>950.46520799999996</v>
      </c>
      <c r="GH416" s="50">
        <f t="shared" si="883"/>
        <v>35076.679875000002</v>
      </c>
      <c r="GI416" s="57">
        <f t="shared" si="884"/>
        <v>3742.6984319999997</v>
      </c>
      <c r="GJ416" s="57">
        <f t="shared" si="885"/>
        <v>1813.086429</v>
      </c>
      <c r="GK416" s="51"/>
    </row>
    <row r="417" spans="1:193" s="45" customFormat="1">
      <c r="A417" s="45" t="s">
        <v>22</v>
      </c>
      <c r="B417" s="46">
        <v>41738</v>
      </c>
      <c r="C417" s="56">
        <v>0.60809000000000002</v>
      </c>
      <c r="D417" s="56">
        <v>0.25441200000000003</v>
      </c>
      <c r="E417" s="56">
        <v>0.111915</v>
      </c>
      <c r="F417" s="48">
        <v>135808</v>
      </c>
      <c r="G417" s="49">
        <v>228894</v>
      </c>
      <c r="H417" s="49">
        <v>45069</v>
      </c>
      <c r="I417" s="49">
        <f t="shared" ref="I417:I422" si="890">I416</f>
        <v>1323352</v>
      </c>
      <c r="J417" s="48">
        <v>641300</v>
      </c>
      <c r="K417" s="48">
        <v>349468</v>
      </c>
      <c r="L417" s="48">
        <v>155478</v>
      </c>
      <c r="M417" s="49">
        <v>142308</v>
      </c>
      <c r="N417" s="49">
        <v>22376</v>
      </c>
      <c r="O417" s="48">
        <v>434882</v>
      </c>
      <c r="P417" s="49">
        <v>349010</v>
      </c>
      <c r="Q417" s="49">
        <v>102413</v>
      </c>
      <c r="R417" s="48">
        <v>451557</v>
      </c>
      <c r="S417" s="49">
        <v>243762</v>
      </c>
      <c r="T417" s="49">
        <v>64307</v>
      </c>
      <c r="U417" s="48">
        <v>198373</v>
      </c>
      <c r="V417" s="49">
        <v>154999</v>
      </c>
      <c r="W417" s="49">
        <v>59023</v>
      </c>
      <c r="X417" s="48">
        <v>31409</v>
      </c>
      <c r="Y417" s="49">
        <v>33271</v>
      </c>
      <c r="Z417" s="49">
        <v>7974</v>
      </c>
      <c r="AA417" s="48">
        <v>394782</v>
      </c>
      <c r="AB417" s="49">
        <v>341329</v>
      </c>
      <c r="AC417" s="49">
        <v>155355</v>
      </c>
      <c r="AD417" s="48">
        <v>188186</v>
      </c>
      <c r="AE417" s="49">
        <v>435329</v>
      </c>
      <c r="AF417" s="49">
        <v>100561</v>
      </c>
      <c r="AG417" s="48">
        <v>49128</v>
      </c>
      <c r="AH417" s="49">
        <v>45138</v>
      </c>
      <c r="AI417" s="49">
        <v>10235</v>
      </c>
      <c r="AJ417" s="48">
        <v>96099</v>
      </c>
      <c r="AK417" s="49">
        <v>86323</v>
      </c>
      <c r="AL417" s="49">
        <v>12557</v>
      </c>
      <c r="AM417" s="48">
        <v>60197</v>
      </c>
      <c r="AN417" s="49">
        <v>53995</v>
      </c>
      <c r="AO417" s="49">
        <v>9306</v>
      </c>
      <c r="AP417" s="48">
        <v>126166</v>
      </c>
      <c r="AQ417" s="49">
        <v>33966</v>
      </c>
      <c r="AR417" s="49">
        <v>9792</v>
      </c>
      <c r="AS417" s="48">
        <v>217948</v>
      </c>
      <c r="AT417" s="49">
        <v>49912</v>
      </c>
      <c r="AU417" s="49">
        <v>13507</v>
      </c>
      <c r="AV417" s="48">
        <v>122159</v>
      </c>
      <c r="AW417" s="49">
        <v>118517</v>
      </c>
      <c r="AX417" s="49">
        <v>11956</v>
      </c>
      <c r="AY417" s="48">
        <v>92093</v>
      </c>
      <c r="AZ417" s="49">
        <v>71499</v>
      </c>
      <c r="BA417" s="49">
        <v>12329</v>
      </c>
      <c r="BB417" s="48">
        <v>44586</v>
      </c>
      <c r="BC417" s="49">
        <v>30555</v>
      </c>
      <c r="BD417" s="49">
        <v>5724</v>
      </c>
      <c r="BE417" s="48">
        <v>18819</v>
      </c>
      <c r="BF417" s="49">
        <v>16818</v>
      </c>
      <c r="BG417" s="49">
        <v>3695</v>
      </c>
      <c r="BH417" s="50">
        <v>217171</v>
      </c>
      <c r="BI417" s="50">
        <v>137820</v>
      </c>
      <c r="BJ417" s="50">
        <v>30590</v>
      </c>
      <c r="BK417" s="50">
        <v>134618</v>
      </c>
      <c r="BL417" s="50">
        <v>39421</v>
      </c>
      <c r="BM417" s="50">
        <v>14550</v>
      </c>
      <c r="BN417" s="50">
        <v>23039</v>
      </c>
      <c r="BO417" s="50">
        <v>12214</v>
      </c>
      <c r="BP417" s="50">
        <v>12456</v>
      </c>
      <c r="BQ417" s="50">
        <v>106588</v>
      </c>
      <c r="BR417" s="50">
        <v>72087</v>
      </c>
      <c r="BS417" s="50">
        <v>24996</v>
      </c>
      <c r="BT417" s="50">
        <v>42534</v>
      </c>
      <c r="BU417" s="50">
        <v>24103</v>
      </c>
      <c r="BV417" s="50">
        <v>7011</v>
      </c>
      <c r="BW417" s="50">
        <v>128687</v>
      </c>
      <c r="BX417" s="50">
        <v>189642</v>
      </c>
      <c r="BY417" s="50">
        <v>6756</v>
      </c>
      <c r="BZ417" s="50">
        <v>93427</v>
      </c>
      <c r="CA417" s="50">
        <v>73801</v>
      </c>
      <c r="CB417" s="50">
        <v>50203</v>
      </c>
      <c r="CC417" s="50">
        <v>22141</v>
      </c>
      <c r="CD417" s="50">
        <v>7756</v>
      </c>
      <c r="CE417" s="50">
        <v>10761</v>
      </c>
      <c r="CF417" s="50">
        <v>45871</v>
      </c>
      <c r="CG417" s="50">
        <v>46113</v>
      </c>
      <c r="CH417" s="50">
        <v>4539</v>
      </c>
      <c r="CI417" s="50">
        <v>455467</v>
      </c>
      <c r="CJ417" s="50">
        <v>113868</v>
      </c>
      <c r="CK417" s="50">
        <v>185158</v>
      </c>
      <c r="CL417" s="50">
        <v>2544</v>
      </c>
      <c r="CM417" s="50">
        <v>1454</v>
      </c>
      <c r="CN417" s="50">
        <v>298</v>
      </c>
      <c r="CO417" s="50">
        <v>62627</v>
      </c>
      <c r="CP417" s="50">
        <v>17464</v>
      </c>
      <c r="CQ417" s="50">
        <v>9028</v>
      </c>
      <c r="CR417" s="50">
        <v>56754</v>
      </c>
      <c r="CS417" s="50">
        <v>13469</v>
      </c>
      <c r="CT417" s="50">
        <v>14821</v>
      </c>
      <c r="CU417" s="51"/>
      <c r="CV417" s="50">
        <f t="shared" si="793"/>
        <v>82583.486720000001</v>
      </c>
      <c r="CW417" s="57">
        <f t="shared" si="794"/>
        <v>58233.380328000007</v>
      </c>
      <c r="CX417" s="57">
        <f t="shared" si="795"/>
        <v>5043.8971350000002</v>
      </c>
      <c r="CY417" s="50">
        <f t="shared" si="796"/>
        <v>804717.11768000002</v>
      </c>
      <c r="CZ417" s="57">
        <f t="shared" si="797"/>
        <v>163154.41560000001</v>
      </c>
      <c r="DA417" s="57">
        <f t="shared" si="798"/>
        <v>39110.711219999997</v>
      </c>
      <c r="DB417" s="50">
        <f t="shared" si="799"/>
        <v>94544.617020000005</v>
      </c>
      <c r="DC417" s="57">
        <f t="shared" si="800"/>
        <v>36204.862896000006</v>
      </c>
      <c r="DD417" s="57">
        <f t="shared" si="801"/>
        <v>2504.2100399999999</v>
      </c>
      <c r="DE417" s="50">
        <f t="shared" si="802"/>
        <v>264447.39538</v>
      </c>
      <c r="DF417" s="57">
        <f t="shared" si="803"/>
        <v>88792.332120000006</v>
      </c>
      <c r="DG417" s="57">
        <f t="shared" si="804"/>
        <v>11461.550895</v>
      </c>
      <c r="DH417" s="50">
        <f t="shared" si="805"/>
        <v>274587.29613000003</v>
      </c>
      <c r="DI417" s="57">
        <f t="shared" si="806"/>
        <v>62015.977944000006</v>
      </c>
      <c r="DJ417" s="57">
        <f t="shared" si="807"/>
        <v>7196.9179050000002</v>
      </c>
      <c r="DK417" s="50">
        <f t="shared" si="808"/>
        <v>120628.63757000001</v>
      </c>
      <c r="DL417" s="57">
        <f t="shared" si="809"/>
        <v>39433.605588000006</v>
      </c>
      <c r="DM417" s="57">
        <f t="shared" si="810"/>
        <v>6605.559045</v>
      </c>
      <c r="DN417" s="50">
        <f t="shared" si="811"/>
        <v>19099.498810000001</v>
      </c>
      <c r="DO417" s="57">
        <f t="shared" si="812"/>
        <v>8464.5416520000017</v>
      </c>
      <c r="DP417" s="57">
        <f t="shared" si="813"/>
        <v>892.41021000000001</v>
      </c>
      <c r="DQ417" s="50">
        <f t="shared" si="814"/>
        <v>240062.98638000002</v>
      </c>
      <c r="DR417" s="57">
        <f t="shared" si="815"/>
        <v>86838.19354800001</v>
      </c>
      <c r="DS417" s="57">
        <f t="shared" si="816"/>
        <v>17386.554824999999</v>
      </c>
      <c r="DT417" s="50">
        <f t="shared" si="817"/>
        <v>114434.02474000001</v>
      </c>
      <c r="DU417" s="57">
        <f t="shared" si="818"/>
        <v>110752.92154800001</v>
      </c>
      <c r="DV417" s="57">
        <f t="shared" si="819"/>
        <v>11254.284315000001</v>
      </c>
      <c r="DW417" s="50">
        <f t="shared" si="820"/>
        <v>29874.24552</v>
      </c>
      <c r="DX417" s="57">
        <f t="shared" si="821"/>
        <v>11483.648856000002</v>
      </c>
      <c r="DY417" s="57">
        <f t="shared" si="822"/>
        <v>1145.4500250000001</v>
      </c>
      <c r="DZ417" s="50">
        <f t="shared" si="823"/>
        <v>58436.840909999999</v>
      </c>
      <c r="EA417" s="57">
        <f t="shared" si="824"/>
        <v>21961.607076000004</v>
      </c>
      <c r="EB417" s="57">
        <f t="shared" si="825"/>
        <v>1405.3166550000001</v>
      </c>
      <c r="EC417" s="50">
        <f t="shared" si="826"/>
        <v>36605.193729999999</v>
      </c>
      <c r="ED417" s="57">
        <f t="shared" si="827"/>
        <v>13736.975940000002</v>
      </c>
      <c r="EE417" s="57">
        <f t="shared" si="828"/>
        <v>1041.48099</v>
      </c>
      <c r="EF417" s="50">
        <f t="shared" si="829"/>
        <v>76720.282940000005</v>
      </c>
      <c r="EG417" s="57">
        <f t="shared" si="830"/>
        <v>8641.3579920000011</v>
      </c>
      <c r="EH417" s="57">
        <f t="shared" si="831"/>
        <v>1095.87168</v>
      </c>
      <c r="EI417" s="50">
        <f t="shared" si="832"/>
        <v>132531.99932</v>
      </c>
      <c r="EJ417" s="57">
        <f t="shared" si="833"/>
        <v>12698.211744000002</v>
      </c>
      <c r="EK417" s="57">
        <f t="shared" si="834"/>
        <v>1511.6359050000001</v>
      </c>
      <c r="EL417" s="50">
        <f t="shared" si="835"/>
        <v>74283.666310000001</v>
      </c>
      <c r="EM417" s="57">
        <f t="shared" si="836"/>
        <v>30152.147004000002</v>
      </c>
      <c r="EN417" s="57">
        <f t="shared" si="837"/>
        <v>1338.05574</v>
      </c>
      <c r="EO417" s="50">
        <f t="shared" si="838"/>
        <v>56000.832370000004</v>
      </c>
      <c r="EP417" s="57">
        <f t="shared" si="839"/>
        <v>18190.203588</v>
      </c>
      <c r="EQ417" s="57">
        <f t="shared" si="840"/>
        <v>1379.800035</v>
      </c>
      <c r="ER417" s="50">
        <f t="shared" si="841"/>
        <v>27112.300740000002</v>
      </c>
      <c r="ES417" s="57">
        <f t="shared" si="842"/>
        <v>7773.5586600000006</v>
      </c>
      <c r="ET417" s="57">
        <f t="shared" si="843"/>
        <v>640.60145999999997</v>
      </c>
      <c r="EU417" s="50">
        <f t="shared" si="844"/>
        <v>11443.645710000001</v>
      </c>
      <c r="EV417" s="57">
        <f t="shared" si="845"/>
        <v>4278.7010160000009</v>
      </c>
      <c r="EW417" s="57">
        <f t="shared" si="846"/>
        <v>413.52592500000003</v>
      </c>
      <c r="EX417" s="50">
        <f t="shared" si="847"/>
        <v>132059.51339000001</v>
      </c>
      <c r="EY417" s="57">
        <f t="shared" si="848"/>
        <v>35063.061840000002</v>
      </c>
      <c r="EZ417" s="57">
        <f t="shared" si="849"/>
        <v>3423.4798500000002</v>
      </c>
      <c r="FA417" s="50">
        <f t="shared" si="850"/>
        <v>81859.859620000003</v>
      </c>
      <c r="FB417" s="57">
        <f t="shared" si="851"/>
        <v>10029.175452000001</v>
      </c>
      <c r="FC417" s="57">
        <f t="shared" si="852"/>
        <v>1628.3632500000001</v>
      </c>
      <c r="FD417" s="50">
        <f t="shared" si="853"/>
        <v>14009.78551</v>
      </c>
      <c r="FE417" s="57">
        <f t="shared" si="854"/>
        <v>3107.3881680000004</v>
      </c>
      <c r="FF417" s="57">
        <f t="shared" si="855"/>
        <v>1394.01324</v>
      </c>
      <c r="FG417" s="50">
        <f t="shared" si="856"/>
        <v>64815.096920000004</v>
      </c>
      <c r="FH417" s="57">
        <f t="shared" si="857"/>
        <v>18339.797844000001</v>
      </c>
      <c r="FI417" s="57">
        <f t="shared" si="858"/>
        <v>2797.4273400000002</v>
      </c>
      <c r="FJ417" s="50">
        <f t="shared" si="859"/>
        <v>25864.500060000002</v>
      </c>
      <c r="FK417" s="57">
        <f t="shared" si="860"/>
        <v>6132.0924360000008</v>
      </c>
      <c r="FL417" s="57">
        <f t="shared" si="861"/>
        <v>784.63606500000003</v>
      </c>
      <c r="FM417" s="50">
        <f t="shared" si="862"/>
        <v>78253.277830000006</v>
      </c>
      <c r="FN417" s="57">
        <f t="shared" si="863"/>
        <v>48247.200504000008</v>
      </c>
      <c r="FO417" s="57">
        <f t="shared" si="864"/>
        <v>756.09774000000004</v>
      </c>
      <c r="FP417" s="50">
        <f t="shared" si="865"/>
        <v>56812.024430000005</v>
      </c>
      <c r="FQ417" s="57">
        <f t="shared" si="866"/>
        <v>18775.860012000001</v>
      </c>
      <c r="FR417" s="57">
        <f t="shared" si="867"/>
        <v>5618.4687450000001</v>
      </c>
      <c r="FS417" s="50">
        <f t="shared" si="868"/>
        <v>13463.72069</v>
      </c>
      <c r="FT417" s="57">
        <f t="shared" si="869"/>
        <v>1973.2194720000002</v>
      </c>
      <c r="FU417" s="57">
        <f t="shared" si="870"/>
        <v>1204.317315</v>
      </c>
      <c r="FV417" s="50">
        <f t="shared" si="871"/>
        <v>27893.696390000001</v>
      </c>
      <c r="FW417" s="57">
        <f t="shared" si="872"/>
        <v>11731.700556000002</v>
      </c>
      <c r="FX417" s="57">
        <f t="shared" si="873"/>
        <v>507.98218500000002</v>
      </c>
      <c r="FY417" s="50">
        <f t="shared" si="874"/>
        <v>276964.92803000001</v>
      </c>
      <c r="FZ417" s="57">
        <f t="shared" si="875"/>
        <v>28969.385616000003</v>
      </c>
      <c r="GA417" s="57">
        <f t="shared" si="876"/>
        <v>20721.957569999999</v>
      </c>
      <c r="GB417" s="50">
        <f t="shared" si="877"/>
        <v>1546.9809600000001</v>
      </c>
      <c r="GC417" s="57">
        <f t="shared" si="878"/>
        <v>369.91504800000001</v>
      </c>
      <c r="GD417" s="57">
        <f t="shared" si="879"/>
        <v>33.350670000000001</v>
      </c>
      <c r="GE417" s="50">
        <f t="shared" si="880"/>
        <v>38082.852429999999</v>
      </c>
      <c r="GF417" s="57">
        <f t="shared" si="881"/>
        <v>4443.0511680000009</v>
      </c>
      <c r="GG417" s="57">
        <f t="shared" si="882"/>
        <v>1010.36862</v>
      </c>
      <c r="GH417" s="50">
        <f t="shared" si="883"/>
        <v>34511.539860000004</v>
      </c>
      <c r="GI417" s="57">
        <f t="shared" si="884"/>
        <v>3426.6752280000005</v>
      </c>
      <c r="GJ417" s="57">
        <f t="shared" si="885"/>
        <v>1658.692215</v>
      </c>
      <c r="GK417" s="51"/>
    </row>
    <row r="418" spans="1:193" s="45" customFormat="1">
      <c r="A418" s="45" t="s">
        <v>22</v>
      </c>
      <c r="B418" s="46">
        <v>41737</v>
      </c>
      <c r="C418" s="56">
        <v>0.60699999999999998</v>
      </c>
      <c r="D418" s="56">
        <v>0.25309999999999999</v>
      </c>
      <c r="E418" s="56">
        <v>0.114119</v>
      </c>
      <c r="F418" s="48">
        <v>77830</v>
      </c>
      <c r="G418" s="49">
        <v>124980</v>
      </c>
      <c r="H418" s="49">
        <v>25805</v>
      </c>
      <c r="I418" s="49">
        <f t="shared" si="890"/>
        <v>1323352</v>
      </c>
      <c r="J418" s="48">
        <v>572308</v>
      </c>
      <c r="K418" s="48">
        <v>325705</v>
      </c>
      <c r="L418" s="48">
        <v>124386</v>
      </c>
      <c r="M418" s="49">
        <v>104269</v>
      </c>
      <c r="N418" s="49">
        <v>18289</v>
      </c>
      <c r="O418" s="48">
        <v>351993</v>
      </c>
      <c r="P418" s="49">
        <v>261269</v>
      </c>
      <c r="Q418" s="49">
        <v>78135</v>
      </c>
      <c r="R418" s="48">
        <v>349039</v>
      </c>
      <c r="S418" s="49">
        <v>159195</v>
      </c>
      <c r="T418" s="49">
        <v>44224</v>
      </c>
      <c r="U418" s="48">
        <v>166064</v>
      </c>
      <c r="V418" s="49">
        <v>134616</v>
      </c>
      <c r="W418" s="49">
        <v>54723</v>
      </c>
      <c r="X418" s="48">
        <v>23723</v>
      </c>
      <c r="Y418" s="49">
        <v>23291</v>
      </c>
      <c r="Z418" s="49">
        <v>5669</v>
      </c>
      <c r="AA418" s="48">
        <v>465721</v>
      </c>
      <c r="AB418" s="49">
        <v>361736</v>
      </c>
      <c r="AC418" s="49">
        <v>179848</v>
      </c>
      <c r="AD418" s="48">
        <v>218618</v>
      </c>
      <c r="AE418" s="49">
        <v>539891</v>
      </c>
      <c r="AF418" s="49">
        <v>124670</v>
      </c>
      <c r="AG418" s="48">
        <v>38634</v>
      </c>
      <c r="AH418" s="49">
        <v>32220</v>
      </c>
      <c r="AI418" s="49">
        <v>7668</v>
      </c>
      <c r="AJ418" s="48">
        <v>62565</v>
      </c>
      <c r="AK418" s="49">
        <v>42350</v>
      </c>
      <c r="AL418" s="49">
        <v>5751</v>
      </c>
      <c r="AM418" s="48">
        <v>42957</v>
      </c>
      <c r="AN418" s="49">
        <v>30773</v>
      </c>
      <c r="AO418" s="49">
        <v>5055</v>
      </c>
      <c r="AP418" s="48">
        <v>131021</v>
      </c>
      <c r="AQ418" s="49">
        <v>31894</v>
      </c>
      <c r="AR418" s="49">
        <v>8424</v>
      </c>
      <c r="AS418" s="48">
        <v>216064</v>
      </c>
      <c r="AT418" s="49">
        <v>40388</v>
      </c>
      <c r="AU418" s="49">
        <v>11211</v>
      </c>
      <c r="AV418" s="48">
        <v>110819</v>
      </c>
      <c r="AW418" s="49">
        <v>97928</v>
      </c>
      <c r="AX418" s="49">
        <v>9796</v>
      </c>
      <c r="AY418" s="48">
        <v>137012</v>
      </c>
      <c r="AZ418" s="49">
        <v>62358</v>
      </c>
      <c r="BA418" s="49">
        <v>12028</v>
      </c>
      <c r="BB418" s="48">
        <v>39743</v>
      </c>
      <c r="BC418" s="49">
        <v>17394</v>
      </c>
      <c r="BD418" s="49">
        <v>3404</v>
      </c>
      <c r="BE418" s="48">
        <v>18545</v>
      </c>
      <c r="BF418" s="49">
        <v>11555</v>
      </c>
      <c r="BG418" s="49">
        <v>2618</v>
      </c>
      <c r="BH418" s="50">
        <v>230458</v>
      </c>
      <c r="BI418" s="50">
        <v>133269</v>
      </c>
      <c r="BJ418" s="50">
        <v>32778</v>
      </c>
      <c r="BK418" s="50">
        <v>112266</v>
      </c>
      <c r="BL418" s="50">
        <v>24968</v>
      </c>
      <c r="BM418" s="50">
        <v>9053</v>
      </c>
      <c r="BN418" s="50">
        <v>24070</v>
      </c>
      <c r="BO418" s="50">
        <v>15081</v>
      </c>
      <c r="BP418" s="50">
        <v>13594</v>
      </c>
      <c r="BQ418" s="50">
        <v>103539</v>
      </c>
      <c r="BR418" s="50">
        <v>91550</v>
      </c>
      <c r="BS418" s="50">
        <v>38425</v>
      </c>
      <c r="BT418" s="50">
        <v>42707</v>
      </c>
      <c r="BU418" s="50">
        <v>21902</v>
      </c>
      <c r="BV418" s="50">
        <v>7163</v>
      </c>
      <c r="BW418" s="50">
        <v>120182</v>
      </c>
      <c r="BX418" s="50">
        <v>157209</v>
      </c>
      <c r="BY418" s="50">
        <v>6070</v>
      </c>
      <c r="BZ418" s="50">
        <v>89186</v>
      </c>
      <c r="CA418" s="50">
        <v>106498</v>
      </c>
      <c r="CB418" s="50">
        <v>66935</v>
      </c>
      <c r="CC418" s="50">
        <v>23529</v>
      </c>
      <c r="CD418" s="50">
        <v>4316</v>
      </c>
      <c r="CE418" s="50">
        <v>7050</v>
      </c>
      <c r="CF418" s="50">
        <v>64172</v>
      </c>
      <c r="CG418" s="50">
        <v>29765</v>
      </c>
      <c r="CH418" s="50">
        <v>3775</v>
      </c>
      <c r="CI418" s="50">
        <v>461887</v>
      </c>
      <c r="CJ418" s="50">
        <v>147284</v>
      </c>
      <c r="CK418" s="50">
        <v>224701</v>
      </c>
      <c r="CL418" s="50">
        <v>2896</v>
      </c>
      <c r="CM418" s="50">
        <v>1433</v>
      </c>
      <c r="CN418" s="50">
        <v>340</v>
      </c>
      <c r="CO418" s="50">
        <v>61621</v>
      </c>
      <c r="CP418" s="50">
        <v>33270</v>
      </c>
      <c r="CQ418" s="50">
        <v>13594</v>
      </c>
      <c r="CR418" s="50">
        <v>55605</v>
      </c>
      <c r="CS418" s="50">
        <v>16072</v>
      </c>
      <c r="CT418" s="50">
        <v>17276</v>
      </c>
      <c r="CU418" s="51"/>
      <c r="CV418" s="50">
        <f t="shared" si="793"/>
        <v>47242.81</v>
      </c>
      <c r="CW418" s="57">
        <f t="shared" si="794"/>
        <v>31632.437999999998</v>
      </c>
      <c r="CX418" s="57">
        <f t="shared" si="795"/>
        <v>2944.8407950000001</v>
      </c>
      <c r="CY418" s="50">
        <f t="shared" si="796"/>
        <v>803274.66399999999</v>
      </c>
      <c r="CZ418" s="57">
        <f t="shared" si="797"/>
        <v>144851.15479999999</v>
      </c>
      <c r="DA418" s="57">
        <f t="shared" si="798"/>
        <v>37169.128895000002</v>
      </c>
      <c r="DB418" s="50">
        <f t="shared" si="799"/>
        <v>75502.301999999996</v>
      </c>
      <c r="DC418" s="57">
        <f t="shared" si="800"/>
        <v>26390.483899999999</v>
      </c>
      <c r="DD418" s="57">
        <f t="shared" si="801"/>
        <v>2087.1223909999999</v>
      </c>
      <c r="DE418" s="50">
        <f t="shared" si="802"/>
        <v>213659.75099999999</v>
      </c>
      <c r="DF418" s="57">
        <f t="shared" si="803"/>
        <v>66127.183900000004</v>
      </c>
      <c r="DG418" s="57">
        <f t="shared" si="804"/>
        <v>8916.6880650000003</v>
      </c>
      <c r="DH418" s="50">
        <f t="shared" si="805"/>
        <v>211866.67299999998</v>
      </c>
      <c r="DI418" s="57">
        <f t="shared" si="806"/>
        <v>40292.254499999995</v>
      </c>
      <c r="DJ418" s="57">
        <f t="shared" si="807"/>
        <v>5046.7986559999999</v>
      </c>
      <c r="DK418" s="50">
        <f t="shared" si="808"/>
        <v>100800.848</v>
      </c>
      <c r="DL418" s="57">
        <f t="shared" si="809"/>
        <v>34071.309600000001</v>
      </c>
      <c r="DM418" s="57">
        <f t="shared" si="810"/>
        <v>6244.934037</v>
      </c>
      <c r="DN418" s="50">
        <f t="shared" si="811"/>
        <v>14399.860999999999</v>
      </c>
      <c r="DO418" s="57">
        <f t="shared" si="812"/>
        <v>5894.9520999999995</v>
      </c>
      <c r="DP418" s="57">
        <f t="shared" si="813"/>
        <v>646.94061099999999</v>
      </c>
      <c r="DQ418" s="50">
        <f t="shared" si="814"/>
        <v>282692.647</v>
      </c>
      <c r="DR418" s="57">
        <f t="shared" si="815"/>
        <v>91555.381599999993</v>
      </c>
      <c r="DS418" s="57">
        <f t="shared" si="816"/>
        <v>20524.073912</v>
      </c>
      <c r="DT418" s="50">
        <f t="shared" si="817"/>
        <v>132701.12599999999</v>
      </c>
      <c r="DU418" s="57">
        <f t="shared" si="818"/>
        <v>136646.41209999999</v>
      </c>
      <c r="DV418" s="57">
        <f t="shared" si="819"/>
        <v>14227.21573</v>
      </c>
      <c r="DW418" s="50">
        <f t="shared" si="820"/>
        <v>23450.838</v>
      </c>
      <c r="DX418" s="57">
        <f t="shared" si="821"/>
        <v>8154.8819999999996</v>
      </c>
      <c r="DY418" s="57">
        <f t="shared" si="822"/>
        <v>875.06449199999997</v>
      </c>
      <c r="DZ418" s="50">
        <f t="shared" si="823"/>
        <v>37976.955000000002</v>
      </c>
      <c r="EA418" s="57">
        <f t="shared" si="824"/>
        <v>10718.785</v>
      </c>
      <c r="EB418" s="57">
        <f t="shared" si="825"/>
        <v>656.29836899999998</v>
      </c>
      <c r="EC418" s="50">
        <f t="shared" si="826"/>
        <v>26074.898999999998</v>
      </c>
      <c r="ED418" s="57">
        <f t="shared" si="827"/>
        <v>7788.6462999999994</v>
      </c>
      <c r="EE418" s="57">
        <f t="shared" si="828"/>
        <v>576.87154499999997</v>
      </c>
      <c r="EF418" s="50">
        <f t="shared" si="829"/>
        <v>79529.747000000003</v>
      </c>
      <c r="EG418" s="57">
        <f t="shared" si="830"/>
        <v>8072.3714</v>
      </c>
      <c r="EH418" s="57">
        <f t="shared" si="831"/>
        <v>961.33845599999995</v>
      </c>
      <c r="EI418" s="50">
        <f t="shared" si="832"/>
        <v>131150.848</v>
      </c>
      <c r="EJ418" s="57">
        <f t="shared" si="833"/>
        <v>10222.202799999999</v>
      </c>
      <c r="EK418" s="57">
        <f t="shared" si="834"/>
        <v>1279.388109</v>
      </c>
      <c r="EL418" s="50">
        <f t="shared" si="835"/>
        <v>67267.133000000002</v>
      </c>
      <c r="EM418" s="57">
        <f t="shared" si="836"/>
        <v>24785.576799999999</v>
      </c>
      <c r="EN418" s="57">
        <f t="shared" si="837"/>
        <v>1117.9097239999999</v>
      </c>
      <c r="EO418" s="50">
        <f t="shared" si="838"/>
        <v>83166.284</v>
      </c>
      <c r="EP418" s="57">
        <f t="shared" si="839"/>
        <v>15782.809799999999</v>
      </c>
      <c r="EQ418" s="57">
        <f t="shared" si="840"/>
        <v>1372.6233319999999</v>
      </c>
      <c r="ER418" s="50">
        <f t="shared" si="841"/>
        <v>24124.001</v>
      </c>
      <c r="ES418" s="57">
        <f t="shared" si="842"/>
        <v>4402.4214000000002</v>
      </c>
      <c r="ET418" s="57">
        <f t="shared" si="843"/>
        <v>388.46107599999999</v>
      </c>
      <c r="EU418" s="50">
        <f t="shared" si="844"/>
        <v>11256.815000000001</v>
      </c>
      <c r="EV418" s="57">
        <f t="shared" si="845"/>
        <v>2924.5704999999998</v>
      </c>
      <c r="EW418" s="57">
        <f t="shared" si="846"/>
        <v>298.76354199999997</v>
      </c>
      <c r="EX418" s="50">
        <f t="shared" si="847"/>
        <v>139888.00599999999</v>
      </c>
      <c r="EY418" s="57">
        <f t="shared" si="848"/>
        <v>33730.383900000001</v>
      </c>
      <c r="EZ418" s="57">
        <f t="shared" si="849"/>
        <v>3740.5925819999998</v>
      </c>
      <c r="FA418" s="50">
        <f t="shared" si="850"/>
        <v>68145.462</v>
      </c>
      <c r="FB418" s="57">
        <f t="shared" si="851"/>
        <v>6319.4007999999994</v>
      </c>
      <c r="FC418" s="57">
        <f t="shared" si="852"/>
        <v>1033.1193069999999</v>
      </c>
      <c r="FD418" s="50">
        <f t="shared" si="853"/>
        <v>14610.49</v>
      </c>
      <c r="FE418" s="57">
        <f t="shared" si="854"/>
        <v>3817.0011</v>
      </c>
      <c r="FF418" s="57">
        <f t="shared" si="855"/>
        <v>1551.3336859999999</v>
      </c>
      <c r="FG418" s="50">
        <f t="shared" si="856"/>
        <v>62848.172999999995</v>
      </c>
      <c r="FH418" s="57">
        <f t="shared" si="857"/>
        <v>23171.305</v>
      </c>
      <c r="FI418" s="57">
        <f t="shared" si="858"/>
        <v>4385.022575</v>
      </c>
      <c r="FJ418" s="50">
        <f t="shared" si="859"/>
        <v>25923.148999999998</v>
      </c>
      <c r="FK418" s="57">
        <f t="shared" si="860"/>
        <v>5543.3962000000001</v>
      </c>
      <c r="FL418" s="57">
        <f t="shared" si="861"/>
        <v>817.43439699999999</v>
      </c>
      <c r="FM418" s="50">
        <f t="shared" si="862"/>
        <v>72950.474000000002</v>
      </c>
      <c r="FN418" s="57">
        <f t="shared" si="863"/>
        <v>39789.597900000001</v>
      </c>
      <c r="FO418" s="57">
        <f t="shared" si="864"/>
        <v>692.70232999999996</v>
      </c>
      <c r="FP418" s="50">
        <f t="shared" si="865"/>
        <v>54135.902000000002</v>
      </c>
      <c r="FQ418" s="57">
        <f t="shared" si="866"/>
        <v>26954.643799999998</v>
      </c>
      <c r="FR418" s="57">
        <f t="shared" si="867"/>
        <v>7638.555265</v>
      </c>
      <c r="FS418" s="50">
        <f t="shared" si="868"/>
        <v>14282.102999999999</v>
      </c>
      <c r="FT418" s="57">
        <f t="shared" si="869"/>
        <v>1092.3796</v>
      </c>
      <c r="FU418" s="57">
        <f t="shared" si="870"/>
        <v>804.53895</v>
      </c>
      <c r="FV418" s="50">
        <f t="shared" si="871"/>
        <v>38952.404000000002</v>
      </c>
      <c r="FW418" s="57">
        <f t="shared" si="872"/>
        <v>7533.5214999999998</v>
      </c>
      <c r="FX418" s="57">
        <f t="shared" si="873"/>
        <v>430.79922499999998</v>
      </c>
      <c r="FY418" s="50">
        <f t="shared" si="874"/>
        <v>280365.40899999999</v>
      </c>
      <c r="FZ418" s="57">
        <f t="shared" si="875"/>
        <v>37277.580399999999</v>
      </c>
      <c r="GA418" s="57">
        <f t="shared" si="876"/>
        <v>25642.653418999998</v>
      </c>
      <c r="GB418" s="50">
        <f t="shared" si="877"/>
        <v>1757.8719999999998</v>
      </c>
      <c r="GC418" s="57">
        <f t="shared" si="878"/>
        <v>362.69229999999999</v>
      </c>
      <c r="GD418" s="57">
        <f t="shared" si="879"/>
        <v>38.800460000000001</v>
      </c>
      <c r="GE418" s="50">
        <f t="shared" si="880"/>
        <v>37403.947</v>
      </c>
      <c r="GF418" s="57">
        <f t="shared" si="881"/>
        <v>8420.6370000000006</v>
      </c>
      <c r="GG418" s="57">
        <f t="shared" si="882"/>
        <v>1551.3336859999999</v>
      </c>
      <c r="GH418" s="50">
        <f t="shared" si="883"/>
        <v>33752.235000000001</v>
      </c>
      <c r="GI418" s="57">
        <f t="shared" si="884"/>
        <v>4067.8231999999998</v>
      </c>
      <c r="GJ418" s="57">
        <f t="shared" si="885"/>
        <v>1971.5198439999999</v>
      </c>
      <c r="GK418" s="51"/>
    </row>
    <row r="419" spans="1:193" s="45" customFormat="1">
      <c r="A419" s="45" t="s">
        <v>22</v>
      </c>
      <c r="B419" s="46">
        <v>41736</v>
      </c>
      <c r="C419" s="56">
        <v>0.58584999999999998</v>
      </c>
      <c r="D419" s="56">
        <v>0.27132600000000001</v>
      </c>
      <c r="E419" s="56">
        <v>0.11927599999999999</v>
      </c>
      <c r="F419" s="48">
        <v>50012</v>
      </c>
      <c r="G419" s="49">
        <v>82451</v>
      </c>
      <c r="H419" s="49">
        <v>16493</v>
      </c>
      <c r="I419" s="49">
        <f t="shared" si="890"/>
        <v>1323352</v>
      </c>
      <c r="J419" s="48">
        <v>612575</v>
      </c>
      <c r="K419" s="48">
        <v>346700</v>
      </c>
      <c r="L419" s="48">
        <v>130728</v>
      </c>
      <c r="M419" s="49">
        <v>107623</v>
      </c>
      <c r="N419" s="49">
        <v>19317</v>
      </c>
      <c r="O419" s="48">
        <v>308897</v>
      </c>
      <c r="P419" s="49">
        <v>223389</v>
      </c>
      <c r="Q419" s="49">
        <v>70659</v>
      </c>
      <c r="R419" s="48">
        <v>357313</v>
      </c>
      <c r="S419" s="49">
        <v>150827</v>
      </c>
      <c r="T419" s="49">
        <v>45951</v>
      </c>
      <c r="U419" s="48">
        <v>178978</v>
      </c>
      <c r="V419" s="49">
        <v>143455</v>
      </c>
      <c r="W419" s="49">
        <v>61713</v>
      </c>
      <c r="X419" s="48">
        <v>21588</v>
      </c>
      <c r="Y419" s="49">
        <v>20973</v>
      </c>
      <c r="Z419" s="49">
        <v>4839</v>
      </c>
      <c r="AA419" s="48">
        <v>503936</v>
      </c>
      <c r="AB419" s="49">
        <v>415500</v>
      </c>
      <c r="AC419" s="49">
        <v>210381</v>
      </c>
      <c r="AD419" s="48">
        <v>278225</v>
      </c>
      <c r="AE419" s="49">
        <v>614341</v>
      </c>
      <c r="AF419" s="49">
        <v>152323</v>
      </c>
      <c r="AG419" s="48">
        <v>34078</v>
      </c>
      <c r="AH419" s="49">
        <v>28669</v>
      </c>
      <c r="AI419" s="49">
        <v>6847</v>
      </c>
      <c r="AJ419" s="48">
        <v>62012</v>
      </c>
      <c r="AK419" s="49">
        <v>35147</v>
      </c>
      <c r="AL419" s="49">
        <v>4987</v>
      </c>
      <c r="AM419" s="48">
        <v>38673</v>
      </c>
      <c r="AN419" s="49">
        <v>24971</v>
      </c>
      <c r="AO419" s="49">
        <v>3807</v>
      </c>
      <c r="AP419" s="48">
        <v>132933</v>
      </c>
      <c r="AQ419" s="49">
        <v>38320</v>
      </c>
      <c r="AR419" s="49">
        <v>9475</v>
      </c>
      <c r="AS419" s="48">
        <v>220458</v>
      </c>
      <c r="AT419" s="49">
        <v>42694</v>
      </c>
      <c r="AU419" s="49">
        <v>12842</v>
      </c>
      <c r="AV419" s="48">
        <v>112623</v>
      </c>
      <c r="AW419" s="49">
        <v>101740</v>
      </c>
      <c r="AX419" s="49">
        <v>12291</v>
      </c>
      <c r="AY419" s="48">
        <v>151754</v>
      </c>
      <c r="AZ419" s="49">
        <v>70966</v>
      </c>
      <c r="BA419" s="49">
        <v>13408</v>
      </c>
      <c r="BB419" s="48">
        <v>49304</v>
      </c>
      <c r="BC419" s="49">
        <v>20323</v>
      </c>
      <c r="BD419" s="49">
        <v>3623</v>
      </c>
      <c r="BE419" s="48">
        <v>12067</v>
      </c>
      <c r="BF419" s="49">
        <v>10351</v>
      </c>
      <c r="BG419" s="49">
        <v>2219</v>
      </c>
      <c r="BH419" s="50">
        <v>206480</v>
      </c>
      <c r="BI419" s="50">
        <v>112716</v>
      </c>
      <c r="BJ419" s="50">
        <v>28017</v>
      </c>
      <c r="BK419" s="50">
        <v>78149</v>
      </c>
      <c r="BL419" s="50">
        <v>20032</v>
      </c>
      <c r="BM419" s="50">
        <v>6587</v>
      </c>
      <c r="BN419" s="50">
        <v>28110</v>
      </c>
      <c r="BO419" s="50">
        <v>18172</v>
      </c>
      <c r="BP419" s="50">
        <v>14563</v>
      </c>
      <c r="BQ419" s="50">
        <v>130715</v>
      </c>
      <c r="BR419" s="50">
        <v>99944</v>
      </c>
      <c r="BS419" s="50">
        <v>44640</v>
      </c>
      <c r="BT419" s="50">
        <v>44130</v>
      </c>
      <c r="BU419" s="50">
        <v>26091</v>
      </c>
      <c r="BV419" s="50">
        <v>9080</v>
      </c>
      <c r="BW419" s="50">
        <v>122128</v>
      </c>
      <c r="BX419" s="50">
        <v>157091</v>
      </c>
      <c r="BY419" s="50">
        <v>6387</v>
      </c>
      <c r="BZ419" s="50">
        <v>94222</v>
      </c>
      <c r="CA419" s="50">
        <v>142173</v>
      </c>
      <c r="CB419" s="50">
        <v>87183</v>
      </c>
      <c r="CC419" s="50">
        <v>15793</v>
      </c>
      <c r="CD419" s="50">
        <v>3429</v>
      </c>
      <c r="CE419" s="50">
        <v>5707</v>
      </c>
      <c r="CF419" s="50">
        <v>49736</v>
      </c>
      <c r="CG419" s="50">
        <v>30623</v>
      </c>
      <c r="CH419" s="50">
        <v>3912</v>
      </c>
      <c r="CI419" s="50">
        <v>530594</v>
      </c>
      <c r="CJ419" s="50">
        <v>178616</v>
      </c>
      <c r="CK419" s="50">
        <v>263765</v>
      </c>
      <c r="CL419" s="50">
        <v>2033</v>
      </c>
      <c r="CM419" s="50">
        <v>1678</v>
      </c>
      <c r="CN419" s="50">
        <v>218</v>
      </c>
      <c r="CO419" s="50">
        <v>99995</v>
      </c>
      <c r="CP419" s="50">
        <v>42681</v>
      </c>
      <c r="CQ419" s="50">
        <v>17696</v>
      </c>
      <c r="CR419" s="50">
        <v>66550</v>
      </c>
      <c r="CS419" s="50">
        <v>17488</v>
      </c>
      <c r="CT419" s="50">
        <v>20052</v>
      </c>
      <c r="CU419" s="51"/>
      <c r="CV419" s="50">
        <f t="shared" si="793"/>
        <v>29299.530199999997</v>
      </c>
      <c r="CW419" s="57">
        <f t="shared" si="794"/>
        <v>22371.100026</v>
      </c>
      <c r="CX419" s="57">
        <f t="shared" si="795"/>
        <v>1967.2190679999999</v>
      </c>
      <c r="CY419" s="50">
        <f t="shared" si="796"/>
        <v>775285.76919999998</v>
      </c>
      <c r="CZ419" s="57">
        <f t="shared" si="797"/>
        <v>166207.52445</v>
      </c>
      <c r="DA419" s="57">
        <f t="shared" si="798"/>
        <v>41352.989199999996</v>
      </c>
      <c r="DB419" s="50">
        <f t="shared" si="799"/>
        <v>76586.998800000001</v>
      </c>
      <c r="DC419" s="57">
        <f t="shared" si="800"/>
        <v>29200.918098000002</v>
      </c>
      <c r="DD419" s="57">
        <f t="shared" si="801"/>
        <v>2304.0544919999998</v>
      </c>
      <c r="DE419" s="50">
        <f t="shared" si="802"/>
        <v>180967.30744999999</v>
      </c>
      <c r="DF419" s="57">
        <f t="shared" si="803"/>
        <v>60611.243814000001</v>
      </c>
      <c r="DG419" s="57">
        <f t="shared" si="804"/>
        <v>8427.9228839999996</v>
      </c>
      <c r="DH419" s="50">
        <f t="shared" si="805"/>
        <v>209331.82105</v>
      </c>
      <c r="DI419" s="57">
        <f t="shared" si="806"/>
        <v>40923.286602</v>
      </c>
      <c r="DJ419" s="57">
        <f t="shared" si="807"/>
        <v>5480.8514759999998</v>
      </c>
      <c r="DK419" s="50">
        <f t="shared" si="808"/>
        <v>104854.2613</v>
      </c>
      <c r="DL419" s="57">
        <f t="shared" si="809"/>
        <v>38923.071329999999</v>
      </c>
      <c r="DM419" s="57">
        <f t="shared" si="810"/>
        <v>7360.8797879999993</v>
      </c>
      <c r="DN419" s="50">
        <f t="shared" si="811"/>
        <v>12647.3298</v>
      </c>
      <c r="DO419" s="57">
        <f t="shared" si="812"/>
        <v>5690.5201980000002</v>
      </c>
      <c r="DP419" s="57">
        <f t="shared" si="813"/>
        <v>577.17656399999998</v>
      </c>
      <c r="DQ419" s="50">
        <f t="shared" si="814"/>
        <v>295230.9056</v>
      </c>
      <c r="DR419" s="57">
        <f t="shared" si="815"/>
        <v>112735.95300000001</v>
      </c>
      <c r="DS419" s="57">
        <f t="shared" si="816"/>
        <v>25093.404155999997</v>
      </c>
      <c r="DT419" s="50">
        <f t="shared" si="817"/>
        <v>162998.11624999999</v>
      </c>
      <c r="DU419" s="57">
        <f t="shared" si="818"/>
        <v>166686.686166</v>
      </c>
      <c r="DV419" s="57">
        <f t="shared" si="819"/>
        <v>18168.478147999998</v>
      </c>
      <c r="DW419" s="50">
        <f t="shared" si="820"/>
        <v>19964.596300000001</v>
      </c>
      <c r="DX419" s="57">
        <f t="shared" si="821"/>
        <v>7778.6450940000004</v>
      </c>
      <c r="DY419" s="57">
        <f t="shared" si="822"/>
        <v>816.682772</v>
      </c>
      <c r="DZ419" s="50">
        <f t="shared" si="823"/>
        <v>36329.730199999998</v>
      </c>
      <c r="EA419" s="57">
        <f t="shared" si="824"/>
        <v>9536.294922000001</v>
      </c>
      <c r="EB419" s="57">
        <f t="shared" si="825"/>
        <v>594.82941199999993</v>
      </c>
      <c r="EC419" s="50">
        <f t="shared" si="826"/>
        <v>22656.57705</v>
      </c>
      <c r="ED419" s="57">
        <f t="shared" si="827"/>
        <v>6775.2815460000002</v>
      </c>
      <c r="EE419" s="57">
        <f t="shared" si="828"/>
        <v>454.083732</v>
      </c>
      <c r="EF419" s="50">
        <f t="shared" si="829"/>
        <v>77878.798049999998</v>
      </c>
      <c r="EG419" s="57">
        <f t="shared" si="830"/>
        <v>10397.212320000001</v>
      </c>
      <c r="EH419" s="57">
        <f t="shared" si="831"/>
        <v>1130.1400999999998</v>
      </c>
      <c r="EI419" s="50">
        <f t="shared" si="832"/>
        <v>129155.3193</v>
      </c>
      <c r="EJ419" s="57">
        <f t="shared" si="833"/>
        <v>11583.992244000001</v>
      </c>
      <c r="EK419" s="57">
        <f t="shared" si="834"/>
        <v>1531.7423919999999</v>
      </c>
      <c r="EL419" s="50">
        <f t="shared" si="835"/>
        <v>65980.184549999991</v>
      </c>
      <c r="EM419" s="57">
        <f t="shared" si="836"/>
        <v>27604.70724</v>
      </c>
      <c r="EN419" s="57">
        <f t="shared" si="837"/>
        <v>1466.0213159999998</v>
      </c>
      <c r="EO419" s="50">
        <f t="shared" si="838"/>
        <v>88905.080900000001</v>
      </c>
      <c r="EP419" s="57">
        <f t="shared" si="839"/>
        <v>19254.920915999999</v>
      </c>
      <c r="EQ419" s="57">
        <f t="shared" si="840"/>
        <v>1599.252608</v>
      </c>
      <c r="ER419" s="50">
        <f t="shared" si="841"/>
        <v>28884.7484</v>
      </c>
      <c r="ES419" s="57">
        <f t="shared" si="842"/>
        <v>5514.1582980000003</v>
      </c>
      <c r="ET419" s="57">
        <f t="shared" si="843"/>
        <v>432.13694799999996</v>
      </c>
      <c r="EU419" s="50">
        <f t="shared" si="844"/>
        <v>7069.4519499999997</v>
      </c>
      <c r="EV419" s="57">
        <f t="shared" si="845"/>
        <v>2808.495426</v>
      </c>
      <c r="EW419" s="57">
        <f t="shared" si="846"/>
        <v>264.67344399999996</v>
      </c>
      <c r="EX419" s="50">
        <f t="shared" si="847"/>
        <v>120966.30799999999</v>
      </c>
      <c r="EY419" s="57">
        <f t="shared" si="848"/>
        <v>30582.781416000002</v>
      </c>
      <c r="EZ419" s="57">
        <f t="shared" si="849"/>
        <v>3341.7556919999997</v>
      </c>
      <c r="FA419" s="50">
        <f t="shared" si="850"/>
        <v>45783.591650000002</v>
      </c>
      <c r="FB419" s="57">
        <f t="shared" si="851"/>
        <v>5435.202432</v>
      </c>
      <c r="FC419" s="57">
        <f t="shared" si="852"/>
        <v>785.67101199999991</v>
      </c>
      <c r="FD419" s="50">
        <f t="shared" si="853"/>
        <v>16468.2435</v>
      </c>
      <c r="FE419" s="57">
        <f t="shared" si="854"/>
        <v>4930.5360719999999</v>
      </c>
      <c r="FF419" s="57">
        <f t="shared" si="855"/>
        <v>1737.016388</v>
      </c>
      <c r="FG419" s="50">
        <f t="shared" si="856"/>
        <v>76579.382750000004</v>
      </c>
      <c r="FH419" s="57">
        <f t="shared" si="857"/>
        <v>27117.405744</v>
      </c>
      <c r="FI419" s="57">
        <f t="shared" si="858"/>
        <v>5324.4806399999998</v>
      </c>
      <c r="FJ419" s="50">
        <f t="shared" si="859"/>
        <v>25853.5605</v>
      </c>
      <c r="FK419" s="57">
        <f t="shared" si="860"/>
        <v>7079.1666660000001</v>
      </c>
      <c r="FL419" s="57">
        <f t="shared" si="861"/>
        <v>1083.0260799999999</v>
      </c>
      <c r="FM419" s="50">
        <f t="shared" si="862"/>
        <v>71548.688800000004</v>
      </c>
      <c r="FN419" s="57">
        <f t="shared" si="863"/>
        <v>42622.872666000003</v>
      </c>
      <c r="FO419" s="57">
        <f t="shared" si="864"/>
        <v>761.81581199999994</v>
      </c>
      <c r="FP419" s="50">
        <f t="shared" si="865"/>
        <v>55199.958699999996</v>
      </c>
      <c r="FQ419" s="57">
        <f t="shared" si="866"/>
        <v>38575.231398000004</v>
      </c>
      <c r="FR419" s="57">
        <f t="shared" si="867"/>
        <v>10398.839507999999</v>
      </c>
      <c r="FS419" s="50">
        <f t="shared" si="868"/>
        <v>9252.3290500000003</v>
      </c>
      <c r="FT419" s="57">
        <f t="shared" si="869"/>
        <v>930.37685400000009</v>
      </c>
      <c r="FU419" s="57">
        <f t="shared" si="870"/>
        <v>680.70813199999998</v>
      </c>
      <c r="FV419" s="50">
        <f t="shared" si="871"/>
        <v>29137.835599999999</v>
      </c>
      <c r="FW419" s="57">
        <f t="shared" si="872"/>
        <v>8308.8160980000011</v>
      </c>
      <c r="FX419" s="57">
        <f t="shared" si="873"/>
        <v>466.60771199999999</v>
      </c>
      <c r="FY419" s="50">
        <f t="shared" si="874"/>
        <v>310848.49489999999</v>
      </c>
      <c r="FZ419" s="57">
        <f t="shared" si="875"/>
        <v>48463.164816000004</v>
      </c>
      <c r="GA419" s="57">
        <f t="shared" si="876"/>
        <v>31460.834139999999</v>
      </c>
      <c r="GB419" s="50">
        <f t="shared" si="877"/>
        <v>1191.03305</v>
      </c>
      <c r="GC419" s="57">
        <f t="shared" si="878"/>
        <v>455.28502800000001</v>
      </c>
      <c r="GD419" s="57">
        <f t="shared" si="879"/>
        <v>26.002167999999998</v>
      </c>
      <c r="GE419" s="50">
        <f t="shared" si="880"/>
        <v>58582.070749999999</v>
      </c>
      <c r="GF419" s="57">
        <f t="shared" si="881"/>
        <v>11580.465006</v>
      </c>
      <c r="GG419" s="57">
        <f t="shared" si="882"/>
        <v>2110.7080959999998</v>
      </c>
      <c r="GH419" s="50">
        <f t="shared" si="883"/>
        <v>38988.317499999997</v>
      </c>
      <c r="GI419" s="57">
        <f t="shared" si="884"/>
        <v>4744.9490880000003</v>
      </c>
      <c r="GJ419" s="57">
        <f t="shared" si="885"/>
        <v>2391.7223519999998</v>
      </c>
      <c r="GK419" s="51"/>
    </row>
    <row r="420" spans="1:193" s="45" customFormat="1">
      <c r="A420" s="45" t="s">
        <v>22</v>
      </c>
      <c r="B420" s="46">
        <v>41735</v>
      </c>
      <c r="C420" s="56">
        <v>0.58196499999999995</v>
      </c>
      <c r="D420" s="56">
        <v>0.26914399999999999</v>
      </c>
      <c r="E420" s="56">
        <v>0.124848</v>
      </c>
      <c r="F420" s="48">
        <v>46881</v>
      </c>
      <c r="G420" s="49">
        <v>74551</v>
      </c>
      <c r="H420" s="49">
        <v>15513</v>
      </c>
      <c r="I420" s="49">
        <f t="shared" si="890"/>
        <v>1323352</v>
      </c>
      <c r="J420" s="48">
        <v>624664</v>
      </c>
      <c r="K420" s="48">
        <v>369213</v>
      </c>
      <c r="L420" s="48">
        <v>153201</v>
      </c>
      <c r="M420" s="49">
        <v>106924</v>
      </c>
      <c r="N420" s="49">
        <v>21306</v>
      </c>
      <c r="O420" s="48">
        <v>293323</v>
      </c>
      <c r="P420" s="49">
        <v>211655</v>
      </c>
      <c r="Q420" s="49">
        <v>69028</v>
      </c>
      <c r="R420" s="48">
        <v>358921</v>
      </c>
      <c r="S420" s="49">
        <v>149317</v>
      </c>
      <c r="T420" s="49">
        <v>46420</v>
      </c>
      <c r="U420" s="48">
        <v>194174</v>
      </c>
      <c r="V420" s="49">
        <v>140003</v>
      </c>
      <c r="W420" s="49">
        <v>66722</v>
      </c>
      <c r="X420" s="48">
        <v>21221</v>
      </c>
      <c r="Y420" s="49">
        <v>20642</v>
      </c>
      <c r="Z420" s="49">
        <v>4607</v>
      </c>
      <c r="AA420" s="48">
        <v>521582</v>
      </c>
      <c r="AB420" s="49">
        <v>437337</v>
      </c>
      <c r="AC420" s="49">
        <v>229647</v>
      </c>
      <c r="AD420" s="48">
        <v>309384</v>
      </c>
      <c r="AE420" s="49">
        <v>594532</v>
      </c>
      <c r="AF420" s="49">
        <v>161405</v>
      </c>
      <c r="AG420" s="48">
        <v>32814</v>
      </c>
      <c r="AH420" s="49">
        <v>26621</v>
      </c>
      <c r="AI420" s="49">
        <v>6710</v>
      </c>
      <c r="AJ420" s="48">
        <v>79298</v>
      </c>
      <c r="AK420" s="49">
        <v>41849</v>
      </c>
      <c r="AL420" s="49">
        <v>5669</v>
      </c>
      <c r="AM420" s="48">
        <v>42942</v>
      </c>
      <c r="AN420" s="49">
        <v>26163</v>
      </c>
      <c r="AO420" s="49">
        <v>3978</v>
      </c>
      <c r="AP420" s="48">
        <v>124699</v>
      </c>
      <c r="AQ420" s="49">
        <v>38821</v>
      </c>
      <c r="AR420" s="49">
        <v>9870</v>
      </c>
      <c r="AS420" s="48">
        <v>225577</v>
      </c>
      <c r="AT420" s="49">
        <v>45351</v>
      </c>
      <c r="AU420" s="49">
        <v>14006</v>
      </c>
      <c r="AV420" s="48">
        <v>112542</v>
      </c>
      <c r="AW420" s="49">
        <v>98025</v>
      </c>
      <c r="AX420" s="49">
        <v>12076</v>
      </c>
      <c r="AY420" s="48">
        <v>146461</v>
      </c>
      <c r="AZ420" s="49">
        <v>78310</v>
      </c>
      <c r="BA420" s="49">
        <v>15504</v>
      </c>
      <c r="BB420" s="48">
        <v>50877</v>
      </c>
      <c r="BC420" s="49">
        <v>22164</v>
      </c>
      <c r="BD420" s="49">
        <v>4155</v>
      </c>
      <c r="BE420" s="48">
        <v>9045</v>
      </c>
      <c r="BF420" s="49">
        <v>9699</v>
      </c>
      <c r="BG420" s="49">
        <v>1862</v>
      </c>
      <c r="BH420" s="50">
        <v>169257</v>
      </c>
      <c r="BI420" s="50">
        <v>98367</v>
      </c>
      <c r="BJ420" s="50">
        <v>25357</v>
      </c>
      <c r="BK420" s="50">
        <v>69424</v>
      </c>
      <c r="BL420" s="50">
        <v>21356</v>
      </c>
      <c r="BM420" s="50">
        <v>8607</v>
      </c>
      <c r="BN420" s="50">
        <v>31819</v>
      </c>
      <c r="BO420" s="50">
        <v>20257</v>
      </c>
      <c r="BP420" s="50">
        <v>15922</v>
      </c>
      <c r="BQ420" s="50">
        <v>150388</v>
      </c>
      <c r="BR420" s="50">
        <v>98850</v>
      </c>
      <c r="BS420" s="50">
        <v>47705</v>
      </c>
      <c r="BT420" s="50">
        <v>55640</v>
      </c>
      <c r="BU420" s="50">
        <v>26988</v>
      </c>
      <c r="BV420" s="50">
        <v>9448</v>
      </c>
      <c r="BW420" s="50">
        <v>130052</v>
      </c>
      <c r="BX420" s="50">
        <v>141807</v>
      </c>
      <c r="BY420" s="50">
        <v>6070</v>
      </c>
      <c r="BZ420" s="50">
        <v>120188</v>
      </c>
      <c r="CA420" s="50">
        <v>173346</v>
      </c>
      <c r="CB420" s="50">
        <v>109842</v>
      </c>
      <c r="CC420" s="50">
        <v>12684</v>
      </c>
      <c r="CD420" s="50">
        <v>3361</v>
      </c>
      <c r="CE420" s="50">
        <v>5732</v>
      </c>
      <c r="CF420" s="50">
        <v>51062</v>
      </c>
      <c r="CG420" s="50">
        <v>32231</v>
      </c>
      <c r="CH420" s="50">
        <v>4552</v>
      </c>
      <c r="CI420" s="49">
        <f>AVERAGE(CI419,CI421)</f>
        <v>593106</v>
      </c>
      <c r="CJ420" s="50">
        <v>195434</v>
      </c>
      <c r="CK420" s="50">
        <v>298115</v>
      </c>
      <c r="CL420" s="50">
        <v>1693</v>
      </c>
      <c r="CM420" s="50">
        <v>1530</v>
      </c>
      <c r="CN420" s="50">
        <v>110</v>
      </c>
      <c r="CO420" s="50">
        <v>132126</v>
      </c>
      <c r="CP420" s="50">
        <v>46173</v>
      </c>
      <c r="CQ420" s="50">
        <v>20096</v>
      </c>
      <c r="CR420" s="50">
        <v>76878</v>
      </c>
      <c r="CS420" s="50">
        <v>19333</v>
      </c>
      <c r="CT420" s="50">
        <v>23820</v>
      </c>
      <c r="CU420" s="51"/>
      <c r="CV420" s="50">
        <f t="shared" si="793"/>
        <v>27283.101164999996</v>
      </c>
      <c r="CW420" s="57">
        <f t="shared" si="794"/>
        <v>20064.954343999998</v>
      </c>
      <c r="CX420" s="57">
        <f t="shared" si="795"/>
        <v>1936.767024</v>
      </c>
      <c r="CY420" s="50">
        <f t="shared" si="796"/>
        <v>770144.54667999991</v>
      </c>
      <c r="CZ420" s="57">
        <f t="shared" si="797"/>
        <v>168124.56761599999</v>
      </c>
      <c r="DA420" s="57">
        <f t="shared" si="798"/>
        <v>46095.504624000001</v>
      </c>
      <c r="DB420" s="50">
        <f t="shared" si="799"/>
        <v>89157.619964999991</v>
      </c>
      <c r="DC420" s="57">
        <f t="shared" si="800"/>
        <v>28777.953055999998</v>
      </c>
      <c r="DD420" s="57">
        <f t="shared" si="801"/>
        <v>2660.0114880000001</v>
      </c>
      <c r="DE420" s="50">
        <f t="shared" si="802"/>
        <v>170703.71969499998</v>
      </c>
      <c r="DF420" s="57">
        <f t="shared" si="803"/>
        <v>56965.673320000002</v>
      </c>
      <c r="DG420" s="57">
        <f t="shared" si="804"/>
        <v>8618.0077440000005</v>
      </c>
      <c r="DH420" s="50">
        <f t="shared" si="805"/>
        <v>208879.45976499998</v>
      </c>
      <c r="DI420" s="57">
        <f t="shared" si="806"/>
        <v>40187.774647999999</v>
      </c>
      <c r="DJ420" s="57">
        <f t="shared" si="807"/>
        <v>5795.44416</v>
      </c>
      <c r="DK420" s="50">
        <f t="shared" si="808"/>
        <v>113002.47190999999</v>
      </c>
      <c r="DL420" s="57">
        <f t="shared" si="809"/>
        <v>37680.967431999998</v>
      </c>
      <c r="DM420" s="57">
        <f t="shared" si="810"/>
        <v>8330.1082559999995</v>
      </c>
      <c r="DN420" s="50">
        <f t="shared" si="811"/>
        <v>12349.879265</v>
      </c>
      <c r="DO420" s="57">
        <f t="shared" si="812"/>
        <v>5555.6704479999999</v>
      </c>
      <c r="DP420" s="57">
        <f t="shared" si="813"/>
        <v>575.17473600000005</v>
      </c>
      <c r="DQ420" s="50">
        <f t="shared" si="814"/>
        <v>303542.46862999996</v>
      </c>
      <c r="DR420" s="57">
        <f t="shared" si="815"/>
        <v>117706.62952799999</v>
      </c>
      <c r="DS420" s="57">
        <f t="shared" si="816"/>
        <v>28670.968656000001</v>
      </c>
      <c r="DT420" s="50">
        <f t="shared" si="817"/>
        <v>180050.65956</v>
      </c>
      <c r="DU420" s="57">
        <f t="shared" si="818"/>
        <v>160014.720608</v>
      </c>
      <c r="DV420" s="57">
        <f t="shared" si="819"/>
        <v>20151.09144</v>
      </c>
      <c r="DW420" s="50">
        <f t="shared" si="820"/>
        <v>19096.59951</v>
      </c>
      <c r="DX420" s="57">
        <f t="shared" si="821"/>
        <v>7164.8824239999994</v>
      </c>
      <c r="DY420" s="57">
        <f t="shared" si="822"/>
        <v>837.73008000000004</v>
      </c>
      <c r="DZ420" s="50">
        <f t="shared" si="823"/>
        <v>46148.66057</v>
      </c>
      <c r="EA420" s="57">
        <f t="shared" si="824"/>
        <v>11263.407256</v>
      </c>
      <c r="EB420" s="57">
        <f t="shared" si="825"/>
        <v>707.76331200000004</v>
      </c>
      <c r="EC420" s="50">
        <f t="shared" si="826"/>
        <v>24990.741029999997</v>
      </c>
      <c r="ED420" s="57">
        <f t="shared" si="827"/>
        <v>7041.6144720000002</v>
      </c>
      <c r="EE420" s="57">
        <f t="shared" si="828"/>
        <v>496.64534400000002</v>
      </c>
      <c r="EF420" s="50">
        <f t="shared" si="829"/>
        <v>72570.453534999993</v>
      </c>
      <c r="EG420" s="57">
        <f t="shared" si="830"/>
        <v>10448.439224</v>
      </c>
      <c r="EH420" s="57">
        <f t="shared" si="831"/>
        <v>1232.2497599999999</v>
      </c>
      <c r="EI420" s="50">
        <f t="shared" si="832"/>
        <v>131277.91880499999</v>
      </c>
      <c r="EJ420" s="57">
        <f t="shared" si="833"/>
        <v>12205.949543999999</v>
      </c>
      <c r="EK420" s="57">
        <f t="shared" si="834"/>
        <v>1748.6210880000001</v>
      </c>
      <c r="EL420" s="50">
        <f t="shared" si="835"/>
        <v>65495.505029999993</v>
      </c>
      <c r="EM420" s="57">
        <f t="shared" si="836"/>
        <v>26382.8406</v>
      </c>
      <c r="EN420" s="57">
        <f t="shared" si="837"/>
        <v>1507.664448</v>
      </c>
      <c r="EO420" s="50">
        <f t="shared" si="838"/>
        <v>85235.175864999997</v>
      </c>
      <c r="EP420" s="57">
        <f t="shared" si="839"/>
        <v>21076.666639999999</v>
      </c>
      <c r="EQ420" s="57">
        <f t="shared" si="840"/>
        <v>1935.6433919999999</v>
      </c>
      <c r="ER420" s="50">
        <f t="shared" si="841"/>
        <v>29608.633304999999</v>
      </c>
      <c r="ES420" s="57">
        <f t="shared" si="842"/>
        <v>5965.3076160000001</v>
      </c>
      <c r="ET420" s="57">
        <f t="shared" si="843"/>
        <v>518.74343999999996</v>
      </c>
      <c r="EU420" s="50">
        <f t="shared" si="844"/>
        <v>5263.8734249999998</v>
      </c>
      <c r="EV420" s="57">
        <f t="shared" si="845"/>
        <v>2610.4276559999998</v>
      </c>
      <c r="EW420" s="57">
        <f t="shared" si="846"/>
        <v>232.46697599999999</v>
      </c>
      <c r="EX420" s="50">
        <f t="shared" si="847"/>
        <v>98501.650004999989</v>
      </c>
      <c r="EY420" s="57">
        <f t="shared" si="848"/>
        <v>26474.887847999998</v>
      </c>
      <c r="EZ420" s="57">
        <f t="shared" si="849"/>
        <v>3165.7707359999999</v>
      </c>
      <c r="FA420" s="50">
        <f t="shared" si="850"/>
        <v>40402.338159999999</v>
      </c>
      <c r="FB420" s="57">
        <f t="shared" si="851"/>
        <v>5747.8392640000002</v>
      </c>
      <c r="FC420" s="57">
        <f t="shared" si="852"/>
        <v>1074.566736</v>
      </c>
      <c r="FD420" s="50">
        <f t="shared" si="853"/>
        <v>18517.544334999999</v>
      </c>
      <c r="FE420" s="57">
        <f t="shared" si="854"/>
        <v>5452.0500080000002</v>
      </c>
      <c r="FF420" s="57">
        <f t="shared" si="855"/>
        <v>1987.8298560000001</v>
      </c>
      <c r="FG420" s="50">
        <f t="shared" si="856"/>
        <v>87520.552419999993</v>
      </c>
      <c r="FH420" s="57">
        <f t="shared" si="857"/>
        <v>26604.884399999999</v>
      </c>
      <c r="FI420" s="57">
        <f t="shared" si="858"/>
        <v>5955.8738400000002</v>
      </c>
      <c r="FJ420" s="50">
        <f t="shared" si="859"/>
        <v>32380.532599999999</v>
      </c>
      <c r="FK420" s="57">
        <f t="shared" si="860"/>
        <v>7263.6582719999997</v>
      </c>
      <c r="FL420" s="57">
        <f t="shared" si="861"/>
        <v>1179.5639040000001</v>
      </c>
      <c r="FM420" s="50">
        <f t="shared" si="862"/>
        <v>75685.712179999988</v>
      </c>
      <c r="FN420" s="57">
        <f t="shared" si="863"/>
        <v>38166.503208000002</v>
      </c>
      <c r="FO420" s="57">
        <f t="shared" si="864"/>
        <v>757.82736</v>
      </c>
      <c r="FP420" s="50">
        <f t="shared" si="865"/>
        <v>69945.209419999999</v>
      </c>
      <c r="FQ420" s="57">
        <f t="shared" si="866"/>
        <v>46655.035823999999</v>
      </c>
      <c r="FR420" s="57">
        <f t="shared" si="867"/>
        <v>13713.554016</v>
      </c>
      <c r="FS420" s="50">
        <f t="shared" si="868"/>
        <v>7381.6440599999996</v>
      </c>
      <c r="FT420" s="57">
        <f t="shared" si="869"/>
        <v>904.592984</v>
      </c>
      <c r="FU420" s="57">
        <f t="shared" si="870"/>
        <v>715.628736</v>
      </c>
      <c r="FV420" s="50">
        <f t="shared" si="871"/>
        <v>29716.296829999999</v>
      </c>
      <c r="FW420" s="57">
        <f t="shared" si="872"/>
        <v>8674.7802639999991</v>
      </c>
      <c r="FX420" s="57">
        <f t="shared" si="873"/>
        <v>568.30809599999998</v>
      </c>
      <c r="FY420" s="50">
        <f t="shared" si="874"/>
        <v>345166.93328999996</v>
      </c>
      <c r="FZ420" s="57">
        <f t="shared" si="875"/>
        <v>52599.888496</v>
      </c>
      <c r="GA420" s="57">
        <f t="shared" si="876"/>
        <v>37219.061520000003</v>
      </c>
      <c r="GB420" s="50">
        <f t="shared" si="877"/>
        <v>985.2667449999999</v>
      </c>
      <c r="GC420" s="57">
        <f t="shared" si="878"/>
        <v>411.79032000000001</v>
      </c>
      <c r="GD420" s="57">
        <f t="shared" si="879"/>
        <v>13.733280000000001</v>
      </c>
      <c r="GE420" s="50">
        <f t="shared" si="880"/>
        <v>76892.707589999991</v>
      </c>
      <c r="GF420" s="57">
        <f t="shared" si="881"/>
        <v>12427.185911999999</v>
      </c>
      <c r="GG420" s="57">
        <f t="shared" si="882"/>
        <v>2508.945408</v>
      </c>
      <c r="GH420" s="50">
        <f t="shared" si="883"/>
        <v>44740.305269999997</v>
      </c>
      <c r="GI420" s="57">
        <f t="shared" si="884"/>
        <v>5203.360952</v>
      </c>
      <c r="GJ420" s="57">
        <f t="shared" si="885"/>
        <v>2973.8793599999999</v>
      </c>
      <c r="GK420" s="51"/>
    </row>
    <row r="421" spans="1:193" s="45" customFormat="1">
      <c r="A421" s="45" t="s">
        <v>22</v>
      </c>
      <c r="B421" s="46">
        <v>41734</v>
      </c>
      <c r="C421" s="56">
        <v>0.58247300000000002</v>
      </c>
      <c r="D421" s="56">
        <v>0.266565</v>
      </c>
      <c r="E421" s="56">
        <v>0.12709400000000001</v>
      </c>
      <c r="F421" s="48">
        <v>95386</v>
      </c>
      <c r="G421" s="49">
        <v>151856</v>
      </c>
      <c r="H421" s="49">
        <v>31916</v>
      </c>
      <c r="I421" s="49">
        <f t="shared" si="890"/>
        <v>1323352</v>
      </c>
      <c r="J421" s="48">
        <v>641386</v>
      </c>
      <c r="K421" s="48">
        <v>369677</v>
      </c>
      <c r="L421" s="48">
        <v>167193</v>
      </c>
      <c r="M421" s="49">
        <v>130831</v>
      </c>
      <c r="N421" s="49">
        <v>24812</v>
      </c>
      <c r="O421" s="48">
        <v>346553</v>
      </c>
      <c r="P421" s="49">
        <v>290819</v>
      </c>
      <c r="Q421" s="49">
        <v>82682</v>
      </c>
      <c r="R421" s="48">
        <v>375909</v>
      </c>
      <c r="S421" s="49">
        <v>186647</v>
      </c>
      <c r="T421" s="49">
        <v>52198</v>
      </c>
      <c r="U421" s="48">
        <v>174224</v>
      </c>
      <c r="V421" s="49">
        <v>140609</v>
      </c>
      <c r="W421" s="49">
        <v>61069</v>
      </c>
      <c r="X421" s="48">
        <v>26087</v>
      </c>
      <c r="Y421" s="49">
        <v>26715</v>
      </c>
      <c r="Z421" s="49">
        <v>6733</v>
      </c>
      <c r="AA421" s="48">
        <v>453090</v>
      </c>
      <c r="AB421" s="49">
        <v>393576</v>
      </c>
      <c r="AC421" s="49">
        <v>193577</v>
      </c>
      <c r="AD421" s="48">
        <v>262706</v>
      </c>
      <c r="AE421" s="49">
        <v>532982</v>
      </c>
      <c r="AF421" s="49">
        <v>134134</v>
      </c>
      <c r="AG421" s="48">
        <v>39481</v>
      </c>
      <c r="AH421" s="49">
        <v>37592</v>
      </c>
      <c r="AI421" s="49">
        <v>8814</v>
      </c>
      <c r="AJ421" s="48">
        <v>129940</v>
      </c>
      <c r="AK421" s="49">
        <v>92061</v>
      </c>
      <c r="AL421" s="49">
        <v>13060</v>
      </c>
      <c r="AM421" s="48">
        <v>63207</v>
      </c>
      <c r="AN421" s="49">
        <v>50798</v>
      </c>
      <c r="AO421" s="49">
        <v>8732</v>
      </c>
      <c r="AP421" s="48">
        <v>118126</v>
      </c>
      <c r="AQ421" s="49">
        <v>35781</v>
      </c>
      <c r="AR421" s="49">
        <v>10256</v>
      </c>
      <c r="AS421" s="48">
        <v>228422</v>
      </c>
      <c r="AT421" s="49">
        <v>55246</v>
      </c>
      <c r="AU421" s="49">
        <v>15298</v>
      </c>
      <c r="AV421" s="48">
        <v>111152</v>
      </c>
      <c r="AW421" s="49">
        <v>107043</v>
      </c>
      <c r="AX421" s="49">
        <v>10719</v>
      </c>
      <c r="AY421" s="48">
        <v>136193</v>
      </c>
      <c r="AZ421" s="49">
        <v>103564</v>
      </c>
      <c r="BA421" s="49">
        <v>19636</v>
      </c>
      <c r="BB421" s="48">
        <v>52653</v>
      </c>
      <c r="BC421" s="49">
        <v>38461</v>
      </c>
      <c r="BD421" s="49">
        <v>7461</v>
      </c>
      <c r="BE421" s="48">
        <v>11087</v>
      </c>
      <c r="BF421" s="49">
        <v>14643</v>
      </c>
      <c r="BG421" s="49">
        <v>2819</v>
      </c>
      <c r="BH421" s="50">
        <v>150007</v>
      </c>
      <c r="BI421" s="50">
        <v>111939</v>
      </c>
      <c r="BJ421" s="50">
        <v>26780</v>
      </c>
      <c r="BK421" s="50">
        <v>84902</v>
      </c>
      <c r="BL421" s="50">
        <v>41536</v>
      </c>
      <c r="BM421" s="50">
        <v>17548</v>
      </c>
      <c r="BN421" s="50">
        <v>35945</v>
      </c>
      <c r="BO421" s="50">
        <v>15942</v>
      </c>
      <c r="BP421" s="50">
        <v>13668</v>
      </c>
      <c r="BQ421" s="50">
        <v>155904</v>
      </c>
      <c r="BR421" s="50">
        <v>68374</v>
      </c>
      <c r="BS421" s="50">
        <v>34526</v>
      </c>
      <c r="BT421" s="50">
        <v>51196</v>
      </c>
      <c r="BU421" s="50">
        <v>26024</v>
      </c>
      <c r="BV421" s="50">
        <v>7546</v>
      </c>
      <c r="BW421" s="50">
        <v>127420</v>
      </c>
      <c r="BX421" s="50">
        <v>173689</v>
      </c>
      <c r="BY421" s="50">
        <v>7330</v>
      </c>
      <c r="BZ421" s="50">
        <v>149090</v>
      </c>
      <c r="CA421" s="50">
        <v>131552</v>
      </c>
      <c r="CB421" s="50">
        <v>83320</v>
      </c>
      <c r="CC421" s="50">
        <v>13002</v>
      </c>
      <c r="CD421" s="50">
        <v>6411</v>
      </c>
      <c r="CE421" s="50">
        <v>9984</v>
      </c>
      <c r="CF421" s="50">
        <v>51143</v>
      </c>
      <c r="CG421" s="50">
        <v>31919</v>
      </c>
      <c r="CH421" s="50">
        <v>3934</v>
      </c>
      <c r="CI421" s="50">
        <v>655618</v>
      </c>
      <c r="CJ421" s="50">
        <v>156999</v>
      </c>
      <c r="CK421" s="50">
        <v>248687</v>
      </c>
      <c r="CL421" s="50">
        <v>1732</v>
      </c>
      <c r="CM421" s="50">
        <v>966</v>
      </c>
      <c r="CN421" s="50">
        <v>131</v>
      </c>
      <c r="CO421" s="50">
        <v>150117</v>
      </c>
      <c r="CP421" s="50">
        <v>28631</v>
      </c>
      <c r="CQ421" s="50">
        <v>13940</v>
      </c>
      <c r="CR421" s="50">
        <v>85714</v>
      </c>
      <c r="CS421" s="50">
        <v>17054</v>
      </c>
      <c r="CT421" s="50">
        <v>19708</v>
      </c>
      <c r="CU421" s="51"/>
      <c r="CV421" s="50">
        <f t="shared" si="793"/>
        <v>55559.769577999999</v>
      </c>
      <c r="CW421" s="57">
        <f t="shared" si="794"/>
        <v>40479.494639999997</v>
      </c>
      <c r="CX421" s="57">
        <f t="shared" si="795"/>
        <v>4056.3321040000005</v>
      </c>
      <c r="CY421" s="50">
        <f t="shared" si="796"/>
        <v>770816.80949600006</v>
      </c>
      <c r="CZ421" s="57">
        <f t="shared" si="797"/>
        <v>170971.05909</v>
      </c>
      <c r="DA421" s="57">
        <f t="shared" si="798"/>
        <v>46983.728638000008</v>
      </c>
      <c r="DB421" s="50">
        <f t="shared" si="799"/>
        <v>97385.408288999999</v>
      </c>
      <c r="DC421" s="57">
        <f t="shared" si="800"/>
        <v>34874.965514999996</v>
      </c>
      <c r="DD421" s="57">
        <f t="shared" si="801"/>
        <v>3153.4563280000002</v>
      </c>
      <c r="DE421" s="50">
        <f t="shared" si="802"/>
        <v>201857.76556900001</v>
      </c>
      <c r="DF421" s="57">
        <f t="shared" si="803"/>
        <v>77522.166735000006</v>
      </c>
      <c r="DG421" s="57">
        <f t="shared" si="804"/>
        <v>10508.386108000001</v>
      </c>
      <c r="DH421" s="50">
        <f t="shared" si="805"/>
        <v>218956.84295700002</v>
      </c>
      <c r="DI421" s="57">
        <f t="shared" si="806"/>
        <v>49753.557554999999</v>
      </c>
      <c r="DJ421" s="57">
        <f t="shared" si="807"/>
        <v>6634.0526120000004</v>
      </c>
      <c r="DK421" s="50">
        <f t="shared" si="808"/>
        <v>101480.775952</v>
      </c>
      <c r="DL421" s="57">
        <f t="shared" si="809"/>
        <v>37481.438085000002</v>
      </c>
      <c r="DM421" s="57">
        <f t="shared" si="810"/>
        <v>7761.5034860000005</v>
      </c>
      <c r="DN421" s="50">
        <f t="shared" si="811"/>
        <v>15194.973151</v>
      </c>
      <c r="DO421" s="57">
        <f t="shared" si="812"/>
        <v>7121.2839750000003</v>
      </c>
      <c r="DP421" s="57">
        <f t="shared" si="813"/>
        <v>855.72390200000007</v>
      </c>
      <c r="DQ421" s="50">
        <f t="shared" si="814"/>
        <v>263912.69157000002</v>
      </c>
      <c r="DR421" s="57">
        <f t="shared" si="815"/>
        <v>104913.58644</v>
      </c>
      <c r="DS421" s="57">
        <f t="shared" si="816"/>
        <v>24602.475238000003</v>
      </c>
      <c r="DT421" s="50">
        <f t="shared" si="817"/>
        <v>153019.151938</v>
      </c>
      <c r="DU421" s="57">
        <f t="shared" si="818"/>
        <v>142074.34682999999</v>
      </c>
      <c r="DV421" s="57">
        <f t="shared" si="819"/>
        <v>17047.626596000002</v>
      </c>
      <c r="DW421" s="50">
        <f t="shared" si="820"/>
        <v>22996.616513000001</v>
      </c>
      <c r="DX421" s="57">
        <f t="shared" si="821"/>
        <v>10020.71148</v>
      </c>
      <c r="DY421" s="57">
        <f t="shared" si="822"/>
        <v>1120.2065160000002</v>
      </c>
      <c r="DZ421" s="50">
        <f t="shared" si="823"/>
        <v>75686.541620000004</v>
      </c>
      <c r="EA421" s="57">
        <f t="shared" si="824"/>
        <v>24540.240464999999</v>
      </c>
      <c r="EB421" s="57">
        <f t="shared" si="825"/>
        <v>1659.8476400000002</v>
      </c>
      <c r="EC421" s="50">
        <f t="shared" si="826"/>
        <v>36816.370910999998</v>
      </c>
      <c r="ED421" s="57">
        <f t="shared" si="827"/>
        <v>13540.968870000001</v>
      </c>
      <c r="EE421" s="57">
        <f t="shared" si="828"/>
        <v>1109.7848080000001</v>
      </c>
      <c r="EF421" s="50">
        <f t="shared" si="829"/>
        <v>68805.205598</v>
      </c>
      <c r="EG421" s="57">
        <f t="shared" si="830"/>
        <v>9537.9622650000001</v>
      </c>
      <c r="EH421" s="57">
        <f t="shared" si="831"/>
        <v>1303.4760640000002</v>
      </c>
      <c r="EI421" s="50">
        <f t="shared" si="832"/>
        <v>133049.64760600001</v>
      </c>
      <c r="EJ421" s="57">
        <f t="shared" si="833"/>
        <v>14726.64999</v>
      </c>
      <c r="EK421" s="57">
        <f t="shared" si="834"/>
        <v>1944.2840120000003</v>
      </c>
      <c r="EL421" s="50">
        <f t="shared" si="835"/>
        <v>64743.038896000005</v>
      </c>
      <c r="EM421" s="57">
        <f t="shared" si="836"/>
        <v>28533.917294999999</v>
      </c>
      <c r="EN421" s="57">
        <f t="shared" si="837"/>
        <v>1362.320586</v>
      </c>
      <c r="EO421" s="50">
        <f t="shared" si="838"/>
        <v>79328.745288999999</v>
      </c>
      <c r="EP421" s="57">
        <f t="shared" si="839"/>
        <v>27606.537659999998</v>
      </c>
      <c r="EQ421" s="57">
        <f t="shared" si="840"/>
        <v>2495.617784</v>
      </c>
      <c r="ER421" s="50">
        <f t="shared" si="841"/>
        <v>30668.950869</v>
      </c>
      <c r="ES421" s="57">
        <f t="shared" si="842"/>
        <v>10252.356465000001</v>
      </c>
      <c r="ET421" s="57">
        <f t="shared" si="843"/>
        <v>948.24833400000011</v>
      </c>
      <c r="EU421" s="50">
        <f t="shared" si="844"/>
        <v>6457.8781509999999</v>
      </c>
      <c r="EV421" s="57">
        <f t="shared" si="845"/>
        <v>3903.311295</v>
      </c>
      <c r="EW421" s="57">
        <f t="shared" si="846"/>
        <v>358.27798600000006</v>
      </c>
      <c r="EX421" s="50">
        <f t="shared" si="847"/>
        <v>87375.027310999998</v>
      </c>
      <c r="EY421" s="57">
        <f t="shared" si="848"/>
        <v>29839.019534999999</v>
      </c>
      <c r="EZ421" s="57">
        <f t="shared" si="849"/>
        <v>3403.5773200000003</v>
      </c>
      <c r="FA421" s="50">
        <f t="shared" si="850"/>
        <v>49453.122646000003</v>
      </c>
      <c r="FB421" s="57">
        <f t="shared" si="851"/>
        <v>11072.04384</v>
      </c>
      <c r="FC421" s="57">
        <f t="shared" si="852"/>
        <v>2230.2455120000004</v>
      </c>
      <c r="FD421" s="50">
        <f t="shared" si="853"/>
        <v>20936.991985000001</v>
      </c>
      <c r="FE421" s="57">
        <f t="shared" si="854"/>
        <v>4249.5792300000003</v>
      </c>
      <c r="FF421" s="57">
        <f t="shared" si="855"/>
        <v>1737.1207920000002</v>
      </c>
      <c r="FG421" s="50">
        <f t="shared" si="856"/>
        <v>90809.870592000007</v>
      </c>
      <c r="FH421" s="57">
        <f t="shared" si="857"/>
        <v>18226.115310000001</v>
      </c>
      <c r="FI421" s="57">
        <f t="shared" si="858"/>
        <v>4388.0474440000007</v>
      </c>
      <c r="FJ421" s="50">
        <f t="shared" si="859"/>
        <v>29820.287708</v>
      </c>
      <c r="FK421" s="57">
        <f t="shared" si="860"/>
        <v>6937.0875599999999</v>
      </c>
      <c r="FL421" s="57">
        <f t="shared" si="861"/>
        <v>959.05132400000014</v>
      </c>
      <c r="FM421" s="50">
        <f t="shared" si="862"/>
        <v>74218.709660000008</v>
      </c>
      <c r="FN421" s="57">
        <f t="shared" si="863"/>
        <v>46299.408284999998</v>
      </c>
      <c r="FO421" s="57">
        <f t="shared" si="864"/>
        <v>931.59902000000011</v>
      </c>
      <c r="FP421" s="50">
        <f t="shared" si="865"/>
        <v>86840.899570000009</v>
      </c>
      <c r="FQ421" s="57">
        <f t="shared" si="866"/>
        <v>35067.158880000003</v>
      </c>
      <c r="FR421" s="57">
        <f t="shared" si="867"/>
        <v>10589.472080000001</v>
      </c>
      <c r="FS421" s="50">
        <f t="shared" si="868"/>
        <v>7573.3139460000002</v>
      </c>
      <c r="FT421" s="57">
        <f t="shared" si="869"/>
        <v>1708.9482149999999</v>
      </c>
      <c r="FU421" s="57">
        <f t="shared" si="870"/>
        <v>1268.9064960000001</v>
      </c>
      <c r="FV421" s="50">
        <f t="shared" si="871"/>
        <v>29789.416639000003</v>
      </c>
      <c r="FW421" s="57">
        <f t="shared" si="872"/>
        <v>8508.4882350000007</v>
      </c>
      <c r="FX421" s="57">
        <f t="shared" si="873"/>
        <v>499.98779600000006</v>
      </c>
      <c r="FY421" s="50">
        <f t="shared" si="874"/>
        <v>381879.783314</v>
      </c>
      <c r="FZ421" s="57">
        <f t="shared" si="875"/>
        <v>41850.438434999996</v>
      </c>
      <c r="GA421" s="57">
        <f t="shared" si="876"/>
        <v>31606.625578000003</v>
      </c>
      <c r="GB421" s="50">
        <f t="shared" si="877"/>
        <v>1008.843236</v>
      </c>
      <c r="GC421" s="57">
        <f t="shared" si="878"/>
        <v>257.50178999999997</v>
      </c>
      <c r="GD421" s="57">
        <f t="shared" si="879"/>
        <v>16.649314</v>
      </c>
      <c r="GE421" s="50">
        <f t="shared" si="880"/>
        <v>87439.099341000008</v>
      </c>
      <c r="GF421" s="57">
        <f t="shared" si="881"/>
        <v>7632.0225149999997</v>
      </c>
      <c r="GG421" s="57">
        <f t="shared" si="882"/>
        <v>1771.6903600000003</v>
      </c>
      <c r="GH421" s="50">
        <f t="shared" si="883"/>
        <v>49926.090722000001</v>
      </c>
      <c r="GI421" s="57">
        <f t="shared" si="884"/>
        <v>4545.9995099999996</v>
      </c>
      <c r="GJ421" s="57">
        <f t="shared" si="885"/>
        <v>2504.7685520000005</v>
      </c>
      <c r="GK421" s="51"/>
    </row>
    <row r="422" spans="1:193" s="45" customFormat="1">
      <c r="A422" s="45" t="s">
        <v>22</v>
      </c>
      <c r="B422" s="46">
        <v>41733</v>
      </c>
      <c r="C422" s="56">
        <v>0.59851200000000004</v>
      </c>
      <c r="D422" s="56">
        <v>0.25768799999999997</v>
      </c>
      <c r="E422" s="56">
        <v>0.11912399999999999</v>
      </c>
      <c r="F422" s="48">
        <v>120220</v>
      </c>
      <c r="G422" s="49">
        <v>197310</v>
      </c>
      <c r="H422" s="49">
        <v>40044</v>
      </c>
      <c r="I422" s="49">
        <f t="shared" si="890"/>
        <v>1323352</v>
      </c>
      <c r="J422" s="48">
        <v>603540</v>
      </c>
      <c r="K422" s="48">
        <v>334871</v>
      </c>
      <c r="L422" s="48">
        <v>164025</v>
      </c>
      <c r="M422" s="49">
        <v>132796</v>
      </c>
      <c r="N422" s="49">
        <v>23712</v>
      </c>
      <c r="O422" s="48">
        <v>372221</v>
      </c>
      <c r="P422" s="49">
        <v>326498</v>
      </c>
      <c r="Q422" s="49">
        <v>89833</v>
      </c>
      <c r="R422" s="48">
        <v>389671</v>
      </c>
      <c r="S422" s="49">
        <v>205686</v>
      </c>
      <c r="T422" s="49">
        <v>55115</v>
      </c>
      <c r="U422" s="48">
        <v>164342</v>
      </c>
      <c r="V422" s="49">
        <v>129781</v>
      </c>
      <c r="W422" s="49">
        <v>55037</v>
      </c>
      <c r="X422" s="48">
        <v>28969</v>
      </c>
      <c r="Y422" s="49">
        <v>30905</v>
      </c>
      <c r="Z422" s="49">
        <v>7455</v>
      </c>
      <c r="AA422" s="48">
        <v>416444</v>
      </c>
      <c r="AB422" s="49">
        <v>360004</v>
      </c>
      <c r="AC422" s="49">
        <v>167680</v>
      </c>
      <c r="AD422" s="48">
        <v>228100</v>
      </c>
      <c r="AE422" s="49">
        <v>462434</v>
      </c>
      <c r="AF422" s="49">
        <v>113551</v>
      </c>
      <c r="AG422" s="48">
        <v>43907</v>
      </c>
      <c r="AH422" s="49">
        <v>42644</v>
      </c>
      <c r="AI422" s="49">
        <v>9777</v>
      </c>
      <c r="AJ422" s="48">
        <v>130336</v>
      </c>
      <c r="AK422" s="49">
        <v>97502</v>
      </c>
      <c r="AL422" s="49">
        <v>14297</v>
      </c>
      <c r="AM422" s="48">
        <v>63154</v>
      </c>
      <c r="AN422" s="49">
        <v>53675</v>
      </c>
      <c r="AO422" s="49">
        <v>9752</v>
      </c>
      <c r="AP422" s="48">
        <v>118666</v>
      </c>
      <c r="AQ422" s="49">
        <v>34776</v>
      </c>
      <c r="AR422" s="49">
        <v>9843</v>
      </c>
      <c r="AS422" s="48">
        <v>238868</v>
      </c>
      <c r="AT422" s="49">
        <v>54897</v>
      </c>
      <c r="AU422" s="49">
        <v>15124</v>
      </c>
      <c r="AV422" s="48">
        <v>113897</v>
      </c>
      <c r="AW422" s="49">
        <v>114192</v>
      </c>
      <c r="AX422" s="49">
        <v>9446</v>
      </c>
      <c r="AY422" s="48">
        <v>106851</v>
      </c>
      <c r="AZ422" s="49">
        <v>88349</v>
      </c>
      <c r="BA422" s="49">
        <v>15996</v>
      </c>
      <c r="BB422" s="48">
        <v>44861</v>
      </c>
      <c r="BC422" s="49">
        <v>36654</v>
      </c>
      <c r="BD422" s="49">
        <v>6752</v>
      </c>
      <c r="BE422" s="48">
        <v>12006</v>
      </c>
      <c r="BF422" s="49">
        <v>16378</v>
      </c>
      <c r="BG422" s="49">
        <v>3209</v>
      </c>
      <c r="BH422" s="50">
        <v>186315</v>
      </c>
      <c r="BI422" s="50">
        <v>134098</v>
      </c>
      <c r="BJ422" s="50">
        <v>30067</v>
      </c>
      <c r="BK422" s="50">
        <v>129880</v>
      </c>
      <c r="BL422" s="50">
        <v>63715</v>
      </c>
      <c r="BM422" s="50">
        <v>18534</v>
      </c>
      <c r="BN422" s="50">
        <v>30933</v>
      </c>
      <c r="BO422" s="50">
        <v>12997</v>
      </c>
      <c r="BP422" s="50">
        <v>13151</v>
      </c>
      <c r="BQ422" s="50">
        <v>126378</v>
      </c>
      <c r="BR422" s="50">
        <v>67586</v>
      </c>
      <c r="BS422" s="50">
        <v>27804</v>
      </c>
      <c r="BT422" s="50">
        <v>39933</v>
      </c>
      <c r="BU422" s="50">
        <v>26338</v>
      </c>
      <c r="BV422" s="50">
        <v>6902</v>
      </c>
      <c r="BW422" s="50">
        <v>129201</v>
      </c>
      <c r="BX422" s="50">
        <v>204317</v>
      </c>
      <c r="BY422" s="50">
        <v>7864</v>
      </c>
      <c r="BZ422" s="50">
        <v>131497</v>
      </c>
      <c r="CA422" s="50">
        <v>86262</v>
      </c>
      <c r="CB422" s="50">
        <v>58968</v>
      </c>
      <c r="CC422" s="50">
        <v>20769</v>
      </c>
      <c r="CD422" s="50">
        <v>7221</v>
      </c>
      <c r="CE422" s="50">
        <v>8926</v>
      </c>
      <c r="CF422" s="50">
        <v>47765</v>
      </c>
      <c r="CG422" s="50">
        <v>31935</v>
      </c>
      <c r="CH422" s="50">
        <v>3568</v>
      </c>
      <c r="CI422" s="50">
        <v>565362</v>
      </c>
      <c r="CJ422" s="50">
        <v>123523</v>
      </c>
      <c r="CK422" s="50">
        <v>220626</v>
      </c>
      <c r="CL422" s="50">
        <v>2363</v>
      </c>
      <c r="CM422" s="50">
        <v>624</v>
      </c>
      <c r="CN422" s="50">
        <v>383</v>
      </c>
      <c r="CO422" s="50">
        <v>100870</v>
      </c>
      <c r="CP422" s="50">
        <v>19067</v>
      </c>
      <c r="CQ422" s="50">
        <v>10396</v>
      </c>
      <c r="CR422" s="50">
        <v>72710</v>
      </c>
      <c r="CS422" s="50">
        <v>15570</v>
      </c>
      <c r="CT422" s="50">
        <v>16769</v>
      </c>
      <c r="CU422" s="51"/>
      <c r="CV422" s="50">
        <f t="shared" si="793"/>
        <v>71953.112640000007</v>
      </c>
      <c r="CW422" s="57">
        <f t="shared" si="794"/>
        <v>50844.419279999995</v>
      </c>
      <c r="CX422" s="57">
        <f t="shared" si="795"/>
        <v>4770.2014559999998</v>
      </c>
      <c r="CY422" s="50">
        <f t="shared" si="796"/>
        <v>792042.0522240001</v>
      </c>
      <c r="CZ422" s="57">
        <f t="shared" si="797"/>
        <v>155525.01551999999</v>
      </c>
      <c r="DA422" s="57">
        <f t="shared" si="798"/>
        <v>39891.173003999997</v>
      </c>
      <c r="DB422" s="50">
        <f t="shared" si="799"/>
        <v>98170.930800000002</v>
      </c>
      <c r="DC422" s="57">
        <f t="shared" si="800"/>
        <v>34219.935647999999</v>
      </c>
      <c r="DD422" s="57">
        <f t="shared" si="801"/>
        <v>2824.6682879999998</v>
      </c>
      <c r="DE422" s="50">
        <f t="shared" si="802"/>
        <v>222778.73515200001</v>
      </c>
      <c r="DF422" s="57">
        <f t="shared" si="803"/>
        <v>84134.616623999987</v>
      </c>
      <c r="DG422" s="57">
        <f t="shared" si="804"/>
        <v>10701.266292</v>
      </c>
      <c r="DH422" s="50">
        <f t="shared" si="805"/>
        <v>233222.76955200001</v>
      </c>
      <c r="DI422" s="57">
        <f t="shared" si="806"/>
        <v>53002.813967999995</v>
      </c>
      <c r="DJ422" s="57">
        <f t="shared" si="807"/>
        <v>6565.51926</v>
      </c>
      <c r="DK422" s="50">
        <f t="shared" si="808"/>
        <v>98360.659104000006</v>
      </c>
      <c r="DL422" s="57">
        <f t="shared" si="809"/>
        <v>33443.006327999996</v>
      </c>
      <c r="DM422" s="57">
        <f t="shared" si="810"/>
        <v>6556.2275879999997</v>
      </c>
      <c r="DN422" s="50">
        <f t="shared" si="811"/>
        <v>17338.294128000001</v>
      </c>
      <c r="DO422" s="57">
        <f t="shared" si="812"/>
        <v>7963.847639999999</v>
      </c>
      <c r="DP422" s="57">
        <f t="shared" si="813"/>
        <v>888.06941999999992</v>
      </c>
      <c r="DQ422" s="50">
        <f t="shared" si="814"/>
        <v>249246.73132800002</v>
      </c>
      <c r="DR422" s="57">
        <f t="shared" si="815"/>
        <v>92768.710751999984</v>
      </c>
      <c r="DS422" s="57">
        <f t="shared" si="816"/>
        <v>19974.712319999999</v>
      </c>
      <c r="DT422" s="50">
        <f t="shared" si="817"/>
        <v>136520.58720000001</v>
      </c>
      <c r="DU422" s="57">
        <f t="shared" si="818"/>
        <v>119163.69259199999</v>
      </c>
      <c r="DV422" s="57">
        <f t="shared" si="819"/>
        <v>13526.649324</v>
      </c>
      <c r="DW422" s="50">
        <f t="shared" si="820"/>
        <v>26278.866384000001</v>
      </c>
      <c r="DX422" s="57">
        <f t="shared" si="821"/>
        <v>10988.847071999999</v>
      </c>
      <c r="DY422" s="57">
        <f t="shared" si="822"/>
        <v>1164.675348</v>
      </c>
      <c r="DZ422" s="50">
        <f t="shared" si="823"/>
        <v>78007.660032</v>
      </c>
      <c r="EA422" s="57">
        <f t="shared" si="824"/>
        <v>25125.095375999997</v>
      </c>
      <c r="EB422" s="57">
        <f t="shared" si="825"/>
        <v>1703.115828</v>
      </c>
      <c r="EC422" s="50">
        <f t="shared" si="826"/>
        <v>37798.426848000003</v>
      </c>
      <c r="ED422" s="57">
        <f t="shared" si="827"/>
        <v>13831.403399999999</v>
      </c>
      <c r="EE422" s="57">
        <f t="shared" si="828"/>
        <v>1161.6972479999999</v>
      </c>
      <c r="EF422" s="50">
        <f t="shared" si="829"/>
        <v>71023.024992000006</v>
      </c>
      <c r="EG422" s="57">
        <f t="shared" si="830"/>
        <v>8961.3578879999986</v>
      </c>
      <c r="EH422" s="57">
        <f t="shared" si="831"/>
        <v>1172.5375319999998</v>
      </c>
      <c r="EI422" s="50">
        <f t="shared" si="832"/>
        <v>142965.364416</v>
      </c>
      <c r="EJ422" s="57">
        <f t="shared" si="833"/>
        <v>14146.298135999998</v>
      </c>
      <c r="EK422" s="57">
        <f t="shared" si="834"/>
        <v>1801.6313759999998</v>
      </c>
      <c r="EL422" s="50">
        <f t="shared" si="835"/>
        <v>68168.721264000007</v>
      </c>
      <c r="EM422" s="57">
        <f t="shared" si="836"/>
        <v>29425.908095999996</v>
      </c>
      <c r="EN422" s="57">
        <f t="shared" si="837"/>
        <v>1125.245304</v>
      </c>
      <c r="EO422" s="50">
        <f t="shared" si="838"/>
        <v>63951.605712000004</v>
      </c>
      <c r="EP422" s="57">
        <f t="shared" si="839"/>
        <v>22766.477111999997</v>
      </c>
      <c r="EQ422" s="57">
        <f t="shared" si="840"/>
        <v>1905.5075039999999</v>
      </c>
      <c r="ER422" s="50">
        <f t="shared" si="841"/>
        <v>26849.846832000003</v>
      </c>
      <c r="ES422" s="57">
        <f t="shared" si="842"/>
        <v>9445.2959519999986</v>
      </c>
      <c r="ET422" s="57">
        <f t="shared" si="843"/>
        <v>804.32524799999999</v>
      </c>
      <c r="EU422" s="50">
        <f t="shared" si="844"/>
        <v>7185.7350720000004</v>
      </c>
      <c r="EV422" s="57">
        <f t="shared" si="845"/>
        <v>4220.4140639999996</v>
      </c>
      <c r="EW422" s="57">
        <f t="shared" si="846"/>
        <v>382.26891599999999</v>
      </c>
      <c r="EX422" s="50">
        <f t="shared" si="847"/>
        <v>111511.76328000001</v>
      </c>
      <c r="EY422" s="57">
        <f t="shared" si="848"/>
        <v>34555.445423999998</v>
      </c>
      <c r="EZ422" s="57">
        <f t="shared" si="849"/>
        <v>3581.7013079999997</v>
      </c>
      <c r="FA422" s="50">
        <f t="shared" si="850"/>
        <v>77734.738560000013</v>
      </c>
      <c r="FB422" s="57">
        <f t="shared" si="851"/>
        <v>16418.590919999999</v>
      </c>
      <c r="FC422" s="57">
        <f t="shared" si="852"/>
        <v>2207.844216</v>
      </c>
      <c r="FD422" s="50">
        <f t="shared" si="853"/>
        <v>18513.771696</v>
      </c>
      <c r="FE422" s="57">
        <f t="shared" si="854"/>
        <v>3349.1709359999995</v>
      </c>
      <c r="FF422" s="57">
        <f t="shared" si="855"/>
        <v>1566.5997239999999</v>
      </c>
      <c r="FG422" s="50">
        <f t="shared" si="856"/>
        <v>75638.749536000003</v>
      </c>
      <c r="FH422" s="57">
        <f t="shared" si="857"/>
        <v>17416.101167999997</v>
      </c>
      <c r="FI422" s="57">
        <f t="shared" si="858"/>
        <v>3312.1236959999997</v>
      </c>
      <c r="FJ422" s="50">
        <f t="shared" si="859"/>
        <v>23900.379696</v>
      </c>
      <c r="FK422" s="57">
        <f t="shared" si="860"/>
        <v>6786.9865439999994</v>
      </c>
      <c r="FL422" s="57">
        <f t="shared" si="861"/>
        <v>822.193848</v>
      </c>
      <c r="FM422" s="50">
        <f t="shared" si="862"/>
        <v>77328.348912000001</v>
      </c>
      <c r="FN422" s="57">
        <f t="shared" si="863"/>
        <v>52650.039095999993</v>
      </c>
      <c r="FO422" s="57">
        <f t="shared" si="864"/>
        <v>936.79113599999994</v>
      </c>
      <c r="FP422" s="50">
        <f t="shared" si="865"/>
        <v>78702.532464000004</v>
      </c>
      <c r="FQ422" s="57">
        <f t="shared" si="866"/>
        <v>22228.682255999996</v>
      </c>
      <c r="FR422" s="57">
        <f t="shared" si="867"/>
        <v>7024.5040319999998</v>
      </c>
      <c r="FS422" s="50">
        <f t="shared" si="868"/>
        <v>12430.495728000002</v>
      </c>
      <c r="FT422" s="57">
        <f t="shared" si="869"/>
        <v>1860.7650479999998</v>
      </c>
      <c r="FU422" s="57">
        <f t="shared" si="870"/>
        <v>1063.3008239999999</v>
      </c>
      <c r="FV422" s="50">
        <f t="shared" si="871"/>
        <v>28587.92568</v>
      </c>
      <c r="FW422" s="57">
        <f t="shared" si="872"/>
        <v>8229.2662799999998</v>
      </c>
      <c r="FX422" s="57">
        <f t="shared" si="873"/>
        <v>425.03443199999998</v>
      </c>
      <c r="FY422" s="50">
        <f t="shared" si="874"/>
        <v>338375.94134400005</v>
      </c>
      <c r="FZ422" s="57">
        <f t="shared" si="875"/>
        <v>31830.394823999995</v>
      </c>
      <c r="GA422" s="57">
        <f t="shared" si="876"/>
        <v>26281.851623999999</v>
      </c>
      <c r="GB422" s="50">
        <f t="shared" si="877"/>
        <v>1414.283856</v>
      </c>
      <c r="GC422" s="57">
        <f t="shared" si="878"/>
        <v>160.79731199999998</v>
      </c>
      <c r="GD422" s="57">
        <f t="shared" si="879"/>
        <v>45.624491999999996</v>
      </c>
      <c r="GE422" s="50">
        <f t="shared" si="880"/>
        <v>60371.905440000002</v>
      </c>
      <c r="GF422" s="57">
        <f t="shared" si="881"/>
        <v>4913.3370959999993</v>
      </c>
      <c r="GG422" s="57">
        <f t="shared" si="882"/>
        <v>1238.413104</v>
      </c>
      <c r="GH422" s="50">
        <f t="shared" si="883"/>
        <v>43517.807520000002</v>
      </c>
      <c r="GI422" s="57">
        <f t="shared" si="884"/>
        <v>4012.2021599999994</v>
      </c>
      <c r="GJ422" s="57">
        <f t="shared" si="885"/>
        <v>1997.5903559999999</v>
      </c>
      <c r="GK422" s="51"/>
    </row>
    <row r="423" spans="1:193" s="45" customFormat="1">
      <c r="A423" s="45" t="s">
        <v>22</v>
      </c>
      <c r="B423" s="46">
        <v>41732</v>
      </c>
      <c r="C423" s="56">
        <v>0.60429999999999995</v>
      </c>
      <c r="D423" s="56">
        <v>0.25356499999999998</v>
      </c>
      <c r="E423" s="56">
        <v>0.114694</v>
      </c>
      <c r="F423" s="48">
        <v>128206</v>
      </c>
      <c r="G423" s="49">
        <v>213750</v>
      </c>
      <c r="H423" s="49">
        <v>42865</v>
      </c>
      <c r="I423" s="49">
        <v>1358410</v>
      </c>
      <c r="J423" s="48">
        <v>624465</v>
      </c>
      <c r="K423" s="48">
        <v>345530</v>
      </c>
      <c r="L423" s="48">
        <v>165155</v>
      </c>
      <c r="M423" s="49">
        <v>142600</v>
      </c>
      <c r="N423" s="49">
        <v>23447</v>
      </c>
      <c r="O423" s="48">
        <v>384617</v>
      </c>
      <c r="P423" s="49">
        <v>335629</v>
      </c>
      <c r="Q423" s="49">
        <v>90479</v>
      </c>
      <c r="R423" s="48">
        <v>423093</v>
      </c>
      <c r="S423" s="49">
        <v>215828</v>
      </c>
      <c r="T423" s="49">
        <v>58554</v>
      </c>
      <c r="U423" s="48">
        <v>173991</v>
      </c>
      <c r="V423" s="49">
        <v>135554</v>
      </c>
      <c r="W423" s="49">
        <v>55316</v>
      </c>
      <c r="X423" s="48">
        <v>30888</v>
      </c>
      <c r="Y423" s="49">
        <v>31706</v>
      </c>
      <c r="Z423" s="49">
        <v>8316</v>
      </c>
      <c r="AA423" s="48">
        <v>415252</v>
      </c>
      <c r="AB423" s="49">
        <v>351282</v>
      </c>
      <c r="AC423" s="49">
        <v>163401</v>
      </c>
      <c r="AD423" s="48">
        <v>222917</v>
      </c>
      <c r="AE423" s="49">
        <v>454651</v>
      </c>
      <c r="AF423" s="49">
        <v>108757</v>
      </c>
      <c r="AG423" s="48">
        <v>43942</v>
      </c>
      <c r="AH423" s="49">
        <v>42461</v>
      </c>
      <c r="AI423" s="49">
        <v>9804</v>
      </c>
      <c r="AJ423" s="48">
        <v>120590</v>
      </c>
      <c r="AK423" s="49">
        <v>89480</v>
      </c>
      <c r="AL423" s="49">
        <v>13020</v>
      </c>
      <c r="AM423" s="48">
        <v>60434</v>
      </c>
      <c r="AN423" s="49">
        <v>51686</v>
      </c>
      <c r="AO423" s="49">
        <v>9017</v>
      </c>
      <c r="AP423" s="48">
        <v>133067</v>
      </c>
      <c r="AQ423" s="49">
        <v>37383</v>
      </c>
      <c r="AR423" s="49">
        <v>10472</v>
      </c>
      <c r="AS423" s="48">
        <v>271099</v>
      </c>
      <c r="AT423" s="49">
        <v>59639</v>
      </c>
      <c r="AU423" s="49">
        <v>16917</v>
      </c>
      <c r="AV423" s="48">
        <v>120435</v>
      </c>
      <c r="AW423" s="49">
        <v>115957</v>
      </c>
      <c r="AX423" s="49">
        <v>9697</v>
      </c>
      <c r="AY423" s="48">
        <v>98467</v>
      </c>
      <c r="AZ423" s="49">
        <v>77113</v>
      </c>
      <c r="BA423" s="49">
        <v>14075</v>
      </c>
      <c r="BB423" s="48">
        <v>42507</v>
      </c>
      <c r="BC423" s="49">
        <v>32969</v>
      </c>
      <c r="BD423" s="49">
        <v>6355</v>
      </c>
      <c r="BE423" s="48">
        <v>12006</v>
      </c>
      <c r="BF423" s="49">
        <v>15786</v>
      </c>
      <c r="BG423" s="49">
        <v>2779</v>
      </c>
      <c r="BH423" s="50">
        <v>212943</v>
      </c>
      <c r="BI423" s="50">
        <v>132449</v>
      </c>
      <c r="BJ423" s="50">
        <v>29997</v>
      </c>
      <c r="BK423" s="50">
        <v>132000</v>
      </c>
      <c r="BL423" s="50">
        <v>40577</v>
      </c>
      <c r="BM423" s="50">
        <v>16972</v>
      </c>
      <c r="BN423" s="50">
        <v>23185</v>
      </c>
      <c r="BO423" s="50">
        <v>12316</v>
      </c>
      <c r="BP423" s="50">
        <v>12638</v>
      </c>
      <c r="BQ423" s="50">
        <v>108607</v>
      </c>
      <c r="BR423" s="50">
        <v>94249</v>
      </c>
      <c r="BS423" s="50">
        <v>27411</v>
      </c>
      <c r="BT423" s="50">
        <v>39088</v>
      </c>
      <c r="BU423" s="50">
        <v>24924</v>
      </c>
      <c r="BV423" s="50">
        <v>7012</v>
      </c>
      <c r="BW423" s="50">
        <v>144744</v>
      </c>
      <c r="BX423" s="50">
        <v>208875</v>
      </c>
      <c r="BY423" s="50">
        <v>8103</v>
      </c>
      <c r="BZ423" s="50">
        <v>104879</v>
      </c>
      <c r="CA423" s="50">
        <v>78615</v>
      </c>
      <c r="CB423" s="50">
        <v>56675</v>
      </c>
      <c r="CC423" s="50">
        <v>20609</v>
      </c>
      <c r="CD423" s="50">
        <v>7257</v>
      </c>
      <c r="CE423" s="50">
        <v>8312</v>
      </c>
      <c r="CF423" s="50">
        <v>47412</v>
      </c>
      <c r="CG423" s="50">
        <v>32315</v>
      </c>
      <c r="CH423" s="50">
        <v>3993</v>
      </c>
      <c r="CI423" s="50">
        <v>464315</v>
      </c>
      <c r="CJ423" s="50">
        <v>114989</v>
      </c>
      <c r="CK423" s="50">
        <v>223339</v>
      </c>
      <c r="CL423" s="50">
        <v>2591</v>
      </c>
      <c r="CM423" s="50">
        <v>1411</v>
      </c>
      <c r="CN423" s="50">
        <v>524</v>
      </c>
      <c r="CO423" s="50">
        <v>71296</v>
      </c>
      <c r="CP423" s="50">
        <v>18698</v>
      </c>
      <c r="CQ423" s="50">
        <v>9796</v>
      </c>
      <c r="CR423" s="50">
        <v>61000</v>
      </c>
      <c r="CS423" s="50">
        <v>15178</v>
      </c>
      <c r="CT423" s="50">
        <v>14538</v>
      </c>
      <c r="CU423" s="51"/>
      <c r="CV423" s="50">
        <f t="shared" si="793"/>
        <v>77474.885799999989</v>
      </c>
      <c r="CW423" s="57">
        <f t="shared" si="794"/>
        <v>54199.518749999996</v>
      </c>
      <c r="CX423" s="57">
        <f t="shared" si="795"/>
        <v>4916.3583100000005</v>
      </c>
      <c r="CY423" s="50">
        <f t="shared" si="796"/>
        <v>820887.16299999994</v>
      </c>
      <c r="CZ423" s="57">
        <f t="shared" si="797"/>
        <v>158342.46772499999</v>
      </c>
      <c r="DA423" s="57">
        <f t="shared" si="798"/>
        <v>39630.217819999998</v>
      </c>
      <c r="DB423" s="50">
        <f t="shared" si="799"/>
        <v>99803.166499999992</v>
      </c>
      <c r="DC423" s="57">
        <f t="shared" si="800"/>
        <v>36158.368999999999</v>
      </c>
      <c r="DD423" s="57">
        <f t="shared" si="801"/>
        <v>2689.2302180000001</v>
      </c>
      <c r="DE423" s="50">
        <f t="shared" si="802"/>
        <v>232424.05309999999</v>
      </c>
      <c r="DF423" s="57">
        <f t="shared" si="803"/>
        <v>85103.767384999999</v>
      </c>
      <c r="DG423" s="57">
        <f t="shared" si="804"/>
        <v>10377.398426</v>
      </c>
      <c r="DH423" s="50">
        <f t="shared" si="805"/>
        <v>255675.09989999997</v>
      </c>
      <c r="DI423" s="57">
        <f t="shared" si="806"/>
        <v>54726.426819999993</v>
      </c>
      <c r="DJ423" s="57">
        <f t="shared" si="807"/>
        <v>6715.7924760000005</v>
      </c>
      <c r="DK423" s="50">
        <f t="shared" si="808"/>
        <v>105142.76129999998</v>
      </c>
      <c r="DL423" s="57">
        <f t="shared" si="809"/>
        <v>34371.750009999996</v>
      </c>
      <c r="DM423" s="57">
        <f t="shared" si="810"/>
        <v>6344.4133040000006</v>
      </c>
      <c r="DN423" s="50">
        <f t="shared" si="811"/>
        <v>18665.618399999999</v>
      </c>
      <c r="DO423" s="57">
        <f t="shared" si="812"/>
        <v>8039.5318899999993</v>
      </c>
      <c r="DP423" s="57">
        <f t="shared" si="813"/>
        <v>953.79530399999999</v>
      </c>
      <c r="DQ423" s="50">
        <f t="shared" si="814"/>
        <v>250936.78359999997</v>
      </c>
      <c r="DR423" s="57">
        <f t="shared" si="815"/>
        <v>89072.820329999988</v>
      </c>
      <c r="DS423" s="57">
        <f t="shared" si="816"/>
        <v>18741.114293999999</v>
      </c>
      <c r="DT423" s="50">
        <f t="shared" si="817"/>
        <v>134708.74309999999</v>
      </c>
      <c r="DU423" s="57">
        <f t="shared" si="818"/>
        <v>115283.58081499999</v>
      </c>
      <c r="DV423" s="57">
        <f t="shared" si="819"/>
        <v>12473.775358000001</v>
      </c>
      <c r="DW423" s="50">
        <f t="shared" si="820"/>
        <v>26554.150599999997</v>
      </c>
      <c r="DX423" s="57">
        <f t="shared" si="821"/>
        <v>10766.623464999999</v>
      </c>
      <c r="DY423" s="57">
        <f t="shared" si="822"/>
        <v>1124.4599760000001</v>
      </c>
      <c r="DZ423" s="50">
        <f t="shared" si="823"/>
        <v>72872.536999999997</v>
      </c>
      <c r="EA423" s="57">
        <f t="shared" si="824"/>
        <v>22688.996199999998</v>
      </c>
      <c r="EB423" s="57">
        <f t="shared" si="825"/>
        <v>1493.3158800000001</v>
      </c>
      <c r="EC423" s="50">
        <f t="shared" si="826"/>
        <v>36520.266199999998</v>
      </c>
      <c r="ED423" s="57">
        <f t="shared" si="827"/>
        <v>13105.76059</v>
      </c>
      <c r="EE423" s="57">
        <f t="shared" si="828"/>
        <v>1034.195798</v>
      </c>
      <c r="EF423" s="50">
        <f t="shared" si="829"/>
        <v>80412.388099999996</v>
      </c>
      <c r="EG423" s="57">
        <f t="shared" si="830"/>
        <v>9479.0203949999996</v>
      </c>
      <c r="EH423" s="57">
        <f t="shared" si="831"/>
        <v>1201.075568</v>
      </c>
      <c r="EI423" s="50">
        <f t="shared" si="832"/>
        <v>163825.12569999998</v>
      </c>
      <c r="EJ423" s="57">
        <f t="shared" si="833"/>
        <v>15122.363034999998</v>
      </c>
      <c r="EK423" s="57">
        <f t="shared" si="834"/>
        <v>1940.2783980000002</v>
      </c>
      <c r="EL423" s="50">
        <f t="shared" si="835"/>
        <v>72778.87049999999</v>
      </c>
      <c r="EM423" s="57">
        <f t="shared" si="836"/>
        <v>29402.636704999997</v>
      </c>
      <c r="EN423" s="57">
        <f t="shared" si="837"/>
        <v>1112.1877180000001</v>
      </c>
      <c r="EO423" s="50">
        <f t="shared" si="838"/>
        <v>59503.608099999998</v>
      </c>
      <c r="EP423" s="57">
        <f t="shared" si="839"/>
        <v>19553.157844999998</v>
      </c>
      <c r="EQ423" s="57">
        <f t="shared" si="840"/>
        <v>1614.3180500000001</v>
      </c>
      <c r="ER423" s="50">
        <f t="shared" si="841"/>
        <v>25686.980099999997</v>
      </c>
      <c r="ES423" s="57">
        <f t="shared" si="842"/>
        <v>8359.7844850000001</v>
      </c>
      <c r="ET423" s="57">
        <f t="shared" si="843"/>
        <v>728.88036999999997</v>
      </c>
      <c r="EU423" s="50">
        <f t="shared" si="844"/>
        <v>7255.2257999999993</v>
      </c>
      <c r="EV423" s="57">
        <f t="shared" si="845"/>
        <v>4002.7770899999996</v>
      </c>
      <c r="EW423" s="57">
        <f t="shared" si="846"/>
        <v>318.73462599999999</v>
      </c>
      <c r="EX423" s="50">
        <f t="shared" si="847"/>
        <v>128681.45489999998</v>
      </c>
      <c r="EY423" s="57">
        <f t="shared" si="848"/>
        <v>33584.430684999999</v>
      </c>
      <c r="EZ423" s="57">
        <f t="shared" si="849"/>
        <v>3440.4759180000001</v>
      </c>
      <c r="FA423" s="50">
        <f t="shared" si="850"/>
        <v>79767.599999999991</v>
      </c>
      <c r="FB423" s="57">
        <f t="shared" si="851"/>
        <v>10288.907004999999</v>
      </c>
      <c r="FC423" s="57">
        <f t="shared" si="852"/>
        <v>1946.5865680000002</v>
      </c>
      <c r="FD423" s="50">
        <f t="shared" si="853"/>
        <v>14010.695499999998</v>
      </c>
      <c r="FE423" s="57">
        <f t="shared" si="854"/>
        <v>3122.9065399999999</v>
      </c>
      <c r="FF423" s="57">
        <f t="shared" si="855"/>
        <v>1449.502772</v>
      </c>
      <c r="FG423" s="50">
        <f t="shared" si="856"/>
        <v>65631.210099999997</v>
      </c>
      <c r="FH423" s="57">
        <f t="shared" si="857"/>
        <v>23898.247684999998</v>
      </c>
      <c r="FI423" s="57">
        <f t="shared" si="858"/>
        <v>3143.877234</v>
      </c>
      <c r="FJ423" s="50">
        <f t="shared" si="859"/>
        <v>23620.878399999998</v>
      </c>
      <c r="FK423" s="57">
        <f t="shared" si="860"/>
        <v>6319.8540599999997</v>
      </c>
      <c r="FL423" s="57">
        <f t="shared" si="861"/>
        <v>804.234328</v>
      </c>
      <c r="FM423" s="50">
        <f t="shared" si="862"/>
        <v>87468.799199999994</v>
      </c>
      <c r="FN423" s="57">
        <f t="shared" si="863"/>
        <v>52963.389374999999</v>
      </c>
      <c r="FO423" s="57">
        <f t="shared" si="864"/>
        <v>929.36548200000004</v>
      </c>
      <c r="FP423" s="50">
        <f t="shared" si="865"/>
        <v>63378.379699999998</v>
      </c>
      <c r="FQ423" s="57">
        <f t="shared" si="866"/>
        <v>19934.012475</v>
      </c>
      <c r="FR423" s="57">
        <f t="shared" si="867"/>
        <v>6500.2824500000006</v>
      </c>
      <c r="FS423" s="50">
        <f t="shared" si="868"/>
        <v>12454.018699999999</v>
      </c>
      <c r="FT423" s="57">
        <f t="shared" si="869"/>
        <v>1840.1212049999999</v>
      </c>
      <c r="FU423" s="57">
        <f t="shared" si="870"/>
        <v>953.33652800000004</v>
      </c>
      <c r="FV423" s="50">
        <f t="shared" si="871"/>
        <v>28651.071599999999</v>
      </c>
      <c r="FW423" s="57">
        <f t="shared" si="872"/>
        <v>8193.9529750000002</v>
      </c>
      <c r="FX423" s="57">
        <f t="shared" si="873"/>
        <v>457.973142</v>
      </c>
      <c r="FY423" s="50">
        <f t="shared" si="874"/>
        <v>280585.55449999997</v>
      </c>
      <c r="FZ423" s="57">
        <f t="shared" si="875"/>
        <v>29157.185784999998</v>
      </c>
      <c r="GA423" s="57">
        <f t="shared" si="876"/>
        <v>25615.643266000003</v>
      </c>
      <c r="GB423" s="50">
        <f t="shared" si="877"/>
        <v>1565.7412999999999</v>
      </c>
      <c r="GC423" s="57">
        <f t="shared" si="878"/>
        <v>357.780215</v>
      </c>
      <c r="GD423" s="57">
        <f t="shared" si="879"/>
        <v>60.099656000000003</v>
      </c>
      <c r="GE423" s="50">
        <f t="shared" si="880"/>
        <v>43084.172799999993</v>
      </c>
      <c r="GF423" s="57">
        <f t="shared" si="881"/>
        <v>4741.1583700000001</v>
      </c>
      <c r="GG423" s="57">
        <f t="shared" si="882"/>
        <v>1123.542424</v>
      </c>
      <c r="GH423" s="50">
        <f t="shared" si="883"/>
        <v>36862.299999999996</v>
      </c>
      <c r="GI423" s="57">
        <f t="shared" si="884"/>
        <v>3848.6095699999996</v>
      </c>
      <c r="GJ423" s="57">
        <f t="shared" si="885"/>
        <v>1667.421372</v>
      </c>
      <c r="GK423" s="51"/>
    </row>
    <row r="424" spans="1:193" s="45" customFormat="1">
      <c r="A424" s="45" t="s">
        <v>22</v>
      </c>
      <c r="B424" s="46">
        <v>41731</v>
      </c>
      <c r="C424" s="56">
        <v>0.60688299999999995</v>
      </c>
      <c r="D424" s="56">
        <v>0.249533</v>
      </c>
      <c r="E424" s="56">
        <v>0.115924</v>
      </c>
      <c r="F424" s="48">
        <v>130103</v>
      </c>
      <c r="G424" s="49">
        <v>194506</v>
      </c>
      <c r="H424" s="49">
        <v>44925</v>
      </c>
      <c r="I424" s="49">
        <f t="shared" ref="I424:I429" si="891">I423</f>
        <v>1358410</v>
      </c>
      <c r="J424" s="48">
        <v>560567</v>
      </c>
      <c r="K424" s="48">
        <v>345182</v>
      </c>
      <c r="L424" s="48">
        <v>164386</v>
      </c>
      <c r="M424" s="49">
        <v>146432</v>
      </c>
      <c r="N424" s="49">
        <v>23962</v>
      </c>
      <c r="O424" s="48">
        <v>381432</v>
      </c>
      <c r="P424" s="49">
        <v>310477</v>
      </c>
      <c r="Q424" s="49">
        <v>92138</v>
      </c>
      <c r="R424" s="48">
        <v>415374</v>
      </c>
      <c r="S424" s="49">
        <v>200899</v>
      </c>
      <c r="T424" s="49">
        <v>57760</v>
      </c>
      <c r="U424" s="48">
        <v>182024</v>
      </c>
      <c r="V424" s="49">
        <v>132505</v>
      </c>
      <c r="W424" s="49">
        <v>58417</v>
      </c>
      <c r="X424" s="48">
        <v>32247</v>
      </c>
      <c r="Y424" s="49">
        <v>29775</v>
      </c>
      <c r="Z424" s="49">
        <v>10229</v>
      </c>
      <c r="AA424" s="48">
        <v>415839</v>
      </c>
      <c r="AB424" s="49">
        <v>367533</v>
      </c>
      <c r="AC424" s="49">
        <v>163971</v>
      </c>
      <c r="AD424" s="48">
        <v>224912</v>
      </c>
      <c r="AE424" s="49">
        <v>459746</v>
      </c>
      <c r="AF424" s="49">
        <v>112035</v>
      </c>
      <c r="AG424" s="48">
        <v>44476</v>
      </c>
      <c r="AH424" s="49">
        <v>37350</v>
      </c>
      <c r="AI424" s="49">
        <v>10381</v>
      </c>
      <c r="AJ424" s="48">
        <v>120730</v>
      </c>
      <c r="AK424" s="49">
        <v>80183</v>
      </c>
      <c r="AL424" s="49">
        <v>12982</v>
      </c>
      <c r="AM424" s="48">
        <v>58979</v>
      </c>
      <c r="AN424" s="49">
        <v>43779</v>
      </c>
      <c r="AO424" s="49">
        <v>8228</v>
      </c>
      <c r="AP424" s="48">
        <v>131321</v>
      </c>
      <c r="AQ424" s="49">
        <v>32237</v>
      </c>
      <c r="AR424" s="49">
        <v>9967</v>
      </c>
      <c r="AS424" s="48">
        <v>272072</v>
      </c>
      <c r="AT424" s="49">
        <v>61808</v>
      </c>
      <c r="AU424" s="49">
        <v>16134</v>
      </c>
      <c r="AV424" s="48">
        <v>128983</v>
      </c>
      <c r="AW424" s="49">
        <v>108555</v>
      </c>
      <c r="AX424" s="49">
        <v>10176</v>
      </c>
      <c r="AY424" s="48">
        <v>92716</v>
      </c>
      <c r="AZ424" s="49">
        <v>66168</v>
      </c>
      <c r="BA424" s="49">
        <v>13351</v>
      </c>
      <c r="BB424" s="48">
        <v>41056</v>
      </c>
      <c r="BC424" s="49">
        <v>27266</v>
      </c>
      <c r="BD424" s="49">
        <v>6393</v>
      </c>
      <c r="BE424" s="48">
        <v>11898</v>
      </c>
      <c r="BF424" s="49">
        <v>13851</v>
      </c>
      <c r="BG424" s="49">
        <v>2960</v>
      </c>
      <c r="BH424" s="50">
        <v>198210</v>
      </c>
      <c r="BI424" s="50">
        <v>134770</v>
      </c>
      <c r="BJ424" s="50">
        <v>31165</v>
      </c>
      <c r="BK424" s="50">
        <v>123695</v>
      </c>
      <c r="BL424" s="50">
        <v>31815</v>
      </c>
      <c r="BM424" s="50">
        <v>15067</v>
      </c>
      <c r="BN424" s="50">
        <v>23161</v>
      </c>
      <c r="BO424" s="50">
        <v>12920</v>
      </c>
      <c r="BP424" s="50">
        <v>13653</v>
      </c>
      <c r="BQ424" s="50">
        <v>113552</v>
      </c>
      <c r="BR424" s="50">
        <v>75696</v>
      </c>
      <c r="BS424" s="50">
        <v>27120</v>
      </c>
      <c r="BT424" s="50">
        <v>39979</v>
      </c>
      <c r="BU424" s="50">
        <v>25502</v>
      </c>
      <c r="BV424" s="50">
        <v>6724</v>
      </c>
      <c r="BW424" s="50">
        <v>153061</v>
      </c>
      <c r="BX424" s="50">
        <v>191041</v>
      </c>
      <c r="BY424" s="50">
        <v>7223</v>
      </c>
      <c r="BZ424" s="50">
        <v>105118</v>
      </c>
      <c r="CA424" s="50">
        <v>76034</v>
      </c>
      <c r="CB424" s="50">
        <v>57832</v>
      </c>
      <c r="CC424" s="50">
        <v>21160</v>
      </c>
      <c r="CD424" s="50">
        <v>7145</v>
      </c>
      <c r="CE424" s="50">
        <v>9163</v>
      </c>
      <c r="CF424" s="50">
        <v>50735</v>
      </c>
      <c r="CG424" s="50">
        <v>33928</v>
      </c>
      <c r="CH424" s="50">
        <v>4504</v>
      </c>
      <c r="CI424" s="50">
        <v>456403</v>
      </c>
      <c r="CJ424" s="50">
        <v>118563</v>
      </c>
      <c r="CK424" s="50">
        <v>225003</v>
      </c>
      <c r="CL424" s="49">
        <f>AVERAGE(CL423,CL425)</f>
        <v>2565.5</v>
      </c>
      <c r="CM424" s="50">
        <v>1458</v>
      </c>
      <c r="CN424" s="50">
        <v>378</v>
      </c>
      <c r="CO424" s="50">
        <v>76109</v>
      </c>
      <c r="CP424" s="50">
        <v>18044</v>
      </c>
      <c r="CQ424" s="50">
        <v>10068</v>
      </c>
      <c r="CR424" s="50">
        <v>63803</v>
      </c>
      <c r="CS424" s="50">
        <v>14280</v>
      </c>
      <c r="CT424" s="50">
        <v>14658</v>
      </c>
      <c r="CU424" s="51"/>
      <c r="CV424" s="50">
        <f t="shared" si="793"/>
        <v>78957.298948999989</v>
      </c>
      <c r="CW424" s="57">
        <f t="shared" si="794"/>
        <v>48535.665698000004</v>
      </c>
      <c r="CX424" s="57">
        <f t="shared" si="795"/>
        <v>5207.8856999999998</v>
      </c>
      <c r="CY424" s="50">
        <f t="shared" si="796"/>
        <v>824395.93602999998</v>
      </c>
      <c r="CZ424" s="57">
        <f t="shared" si="797"/>
        <v>139879.965211</v>
      </c>
      <c r="DA424" s="57">
        <f t="shared" si="798"/>
        <v>40014.878168000003</v>
      </c>
      <c r="DB424" s="50">
        <f t="shared" si="799"/>
        <v>99763.068837999992</v>
      </c>
      <c r="DC424" s="57">
        <f t="shared" si="800"/>
        <v>36539.616256000001</v>
      </c>
      <c r="DD424" s="57">
        <f t="shared" si="801"/>
        <v>2777.770888</v>
      </c>
      <c r="DE424" s="50">
        <f t="shared" si="802"/>
        <v>231484.59645599997</v>
      </c>
      <c r="DF424" s="57">
        <f t="shared" si="803"/>
        <v>77474.257240999999</v>
      </c>
      <c r="DG424" s="57">
        <f t="shared" si="804"/>
        <v>10681.005512</v>
      </c>
      <c r="DH424" s="50">
        <f t="shared" si="805"/>
        <v>252083.41924199997</v>
      </c>
      <c r="DI424" s="57">
        <f t="shared" si="806"/>
        <v>50130.930166999999</v>
      </c>
      <c r="DJ424" s="57">
        <f t="shared" si="807"/>
        <v>6695.7702399999998</v>
      </c>
      <c r="DK424" s="50">
        <f t="shared" si="808"/>
        <v>110467.27119199999</v>
      </c>
      <c r="DL424" s="57">
        <f t="shared" si="809"/>
        <v>33064.370165</v>
      </c>
      <c r="DM424" s="57">
        <f t="shared" si="810"/>
        <v>6771.9323080000004</v>
      </c>
      <c r="DN424" s="50">
        <f t="shared" si="811"/>
        <v>19570.156100999997</v>
      </c>
      <c r="DO424" s="57">
        <f t="shared" si="812"/>
        <v>7429.8450750000002</v>
      </c>
      <c r="DP424" s="57">
        <f t="shared" si="813"/>
        <v>1185.7865959999999</v>
      </c>
      <c r="DQ424" s="50">
        <f t="shared" si="814"/>
        <v>252365.61983699998</v>
      </c>
      <c r="DR424" s="57">
        <f t="shared" si="815"/>
        <v>91711.612089000002</v>
      </c>
      <c r="DS424" s="57">
        <f t="shared" si="816"/>
        <v>19008.174203999999</v>
      </c>
      <c r="DT424" s="50">
        <f t="shared" si="817"/>
        <v>136495.26929599998</v>
      </c>
      <c r="DU424" s="57">
        <f t="shared" si="818"/>
        <v>114721.798618</v>
      </c>
      <c r="DV424" s="57">
        <f t="shared" si="819"/>
        <v>12987.545340000001</v>
      </c>
      <c r="DW424" s="50">
        <f t="shared" si="820"/>
        <v>26991.728307999998</v>
      </c>
      <c r="DX424" s="57">
        <f t="shared" si="821"/>
        <v>9320.0575499999995</v>
      </c>
      <c r="DY424" s="57">
        <f t="shared" si="822"/>
        <v>1203.407044</v>
      </c>
      <c r="DZ424" s="50">
        <f t="shared" si="823"/>
        <v>73268.984589999993</v>
      </c>
      <c r="EA424" s="57">
        <f t="shared" si="824"/>
        <v>20008.304539000001</v>
      </c>
      <c r="EB424" s="57">
        <f t="shared" si="825"/>
        <v>1504.9253679999999</v>
      </c>
      <c r="EC424" s="50">
        <f t="shared" si="826"/>
        <v>35793.352456999994</v>
      </c>
      <c r="ED424" s="57">
        <f t="shared" si="827"/>
        <v>10924.305206999999</v>
      </c>
      <c r="EE424" s="57">
        <f t="shared" si="828"/>
        <v>953.82267200000001</v>
      </c>
      <c r="EF424" s="50">
        <f t="shared" si="829"/>
        <v>79696.482442999986</v>
      </c>
      <c r="EG424" s="57">
        <f t="shared" si="830"/>
        <v>8044.1953210000001</v>
      </c>
      <c r="EH424" s="57">
        <f t="shared" si="831"/>
        <v>1155.4145080000001</v>
      </c>
      <c r="EI424" s="50">
        <f t="shared" si="832"/>
        <v>165115.87157599998</v>
      </c>
      <c r="EJ424" s="57">
        <f t="shared" si="833"/>
        <v>15423.135663999999</v>
      </c>
      <c r="EK424" s="57">
        <f t="shared" si="834"/>
        <v>1870.317816</v>
      </c>
      <c r="EL424" s="50">
        <f t="shared" si="835"/>
        <v>78277.589989</v>
      </c>
      <c r="EM424" s="57">
        <f t="shared" si="836"/>
        <v>27088.054815</v>
      </c>
      <c r="EN424" s="57">
        <f t="shared" si="837"/>
        <v>1179.6426240000001</v>
      </c>
      <c r="EO424" s="50">
        <f t="shared" si="838"/>
        <v>56267.764227999993</v>
      </c>
      <c r="EP424" s="57">
        <f t="shared" si="839"/>
        <v>16511.099544000001</v>
      </c>
      <c r="EQ424" s="57">
        <f t="shared" si="840"/>
        <v>1547.7013239999999</v>
      </c>
      <c r="ER424" s="50">
        <f t="shared" si="841"/>
        <v>24916.188447999997</v>
      </c>
      <c r="ES424" s="57">
        <f t="shared" si="842"/>
        <v>6803.7667780000002</v>
      </c>
      <c r="ET424" s="57">
        <f t="shared" si="843"/>
        <v>741.10213199999998</v>
      </c>
      <c r="EU424" s="50">
        <f t="shared" si="844"/>
        <v>7220.693933999999</v>
      </c>
      <c r="EV424" s="57">
        <f t="shared" si="845"/>
        <v>3456.281583</v>
      </c>
      <c r="EW424" s="57">
        <f t="shared" si="846"/>
        <v>343.13504</v>
      </c>
      <c r="EX424" s="50">
        <f t="shared" si="847"/>
        <v>120290.27943</v>
      </c>
      <c r="EY424" s="57">
        <f t="shared" si="848"/>
        <v>33629.562409999999</v>
      </c>
      <c r="EZ424" s="57">
        <f t="shared" si="849"/>
        <v>3612.7714599999999</v>
      </c>
      <c r="FA424" s="50">
        <f t="shared" si="850"/>
        <v>75068.392684999999</v>
      </c>
      <c r="FB424" s="57">
        <f t="shared" si="851"/>
        <v>7938.8923949999999</v>
      </c>
      <c r="FC424" s="57">
        <f t="shared" si="852"/>
        <v>1746.626908</v>
      </c>
      <c r="FD424" s="50">
        <f t="shared" si="853"/>
        <v>14056.017162999999</v>
      </c>
      <c r="FE424" s="57">
        <f t="shared" si="854"/>
        <v>3223.9663599999999</v>
      </c>
      <c r="FF424" s="57">
        <f t="shared" si="855"/>
        <v>1582.710372</v>
      </c>
      <c r="FG424" s="50">
        <f t="shared" si="856"/>
        <v>68912.778416000001</v>
      </c>
      <c r="FH424" s="57">
        <f t="shared" si="857"/>
        <v>18888.649968000002</v>
      </c>
      <c r="FI424" s="57">
        <f t="shared" si="858"/>
        <v>3143.8588799999998</v>
      </c>
      <c r="FJ424" s="50">
        <f t="shared" si="859"/>
        <v>24262.575456999999</v>
      </c>
      <c r="FK424" s="57">
        <f t="shared" si="860"/>
        <v>6363.5905659999999</v>
      </c>
      <c r="FL424" s="57">
        <f t="shared" si="861"/>
        <v>779.47297600000002</v>
      </c>
      <c r="FM424" s="50">
        <f t="shared" si="862"/>
        <v>92890.118862999996</v>
      </c>
      <c r="FN424" s="57">
        <f t="shared" si="863"/>
        <v>47671.033853000001</v>
      </c>
      <c r="FO424" s="57">
        <f t="shared" si="864"/>
        <v>837.31905199999994</v>
      </c>
      <c r="FP424" s="50">
        <f t="shared" si="865"/>
        <v>63794.327193999998</v>
      </c>
      <c r="FQ424" s="57">
        <f t="shared" si="866"/>
        <v>18972.992122</v>
      </c>
      <c r="FR424" s="57">
        <f t="shared" si="867"/>
        <v>6704.1167679999999</v>
      </c>
      <c r="FS424" s="50">
        <f t="shared" si="868"/>
        <v>12841.644279999999</v>
      </c>
      <c r="FT424" s="57">
        <f t="shared" si="869"/>
        <v>1782.9132850000001</v>
      </c>
      <c r="FU424" s="57">
        <f t="shared" si="870"/>
        <v>1062.2116120000001</v>
      </c>
      <c r="FV424" s="50">
        <f t="shared" si="871"/>
        <v>30790.209004999997</v>
      </c>
      <c r="FW424" s="57">
        <f t="shared" si="872"/>
        <v>8466.1556240000009</v>
      </c>
      <c r="FX424" s="57">
        <f t="shared" si="873"/>
        <v>522.12169600000004</v>
      </c>
      <c r="FY424" s="50">
        <f t="shared" si="874"/>
        <v>276983.22184899997</v>
      </c>
      <c r="FZ424" s="57">
        <f t="shared" si="875"/>
        <v>29585.381078999999</v>
      </c>
      <c r="GA424" s="57">
        <f t="shared" si="876"/>
        <v>26083.247771999999</v>
      </c>
      <c r="GB424" s="50">
        <f t="shared" si="877"/>
        <v>1556.9583364999999</v>
      </c>
      <c r="GC424" s="57">
        <f t="shared" si="878"/>
        <v>363.81911400000001</v>
      </c>
      <c r="GD424" s="57">
        <f t="shared" si="879"/>
        <v>43.819271999999998</v>
      </c>
      <c r="GE424" s="50">
        <f t="shared" si="880"/>
        <v>46189.258246999998</v>
      </c>
      <c r="GF424" s="57">
        <f t="shared" si="881"/>
        <v>4502.5734519999996</v>
      </c>
      <c r="GG424" s="57">
        <f t="shared" si="882"/>
        <v>1167.122832</v>
      </c>
      <c r="GH424" s="50">
        <f t="shared" si="883"/>
        <v>38720.956049</v>
      </c>
      <c r="GI424" s="57">
        <f t="shared" si="884"/>
        <v>3563.33124</v>
      </c>
      <c r="GJ424" s="57">
        <f t="shared" si="885"/>
        <v>1699.213992</v>
      </c>
      <c r="GK424" s="51"/>
    </row>
    <row r="425" spans="1:193" s="45" customFormat="1">
      <c r="A425" s="45" t="s">
        <v>22</v>
      </c>
      <c r="B425" s="46">
        <v>41730</v>
      </c>
      <c r="C425" s="56">
        <v>0.60484400000000005</v>
      </c>
      <c r="D425" s="56">
        <v>0.248503</v>
      </c>
      <c r="E425" s="56">
        <v>0.11860800000000001</v>
      </c>
      <c r="F425" s="48">
        <v>138368</v>
      </c>
      <c r="G425" s="49">
        <v>246733</v>
      </c>
      <c r="H425" s="49">
        <v>44195</v>
      </c>
      <c r="I425" s="49">
        <f t="shared" si="891"/>
        <v>1358410</v>
      </c>
      <c r="J425" s="48">
        <v>529552</v>
      </c>
      <c r="K425" s="48">
        <v>349554</v>
      </c>
      <c r="L425" s="48">
        <v>179666</v>
      </c>
      <c r="M425" s="49">
        <v>181709</v>
      </c>
      <c r="N425" s="49">
        <v>25353</v>
      </c>
      <c r="O425" s="48">
        <v>388654</v>
      </c>
      <c r="P425" s="49">
        <v>377151</v>
      </c>
      <c r="Q425" s="49">
        <v>104150</v>
      </c>
      <c r="R425" s="48">
        <v>410900</v>
      </c>
      <c r="S425" s="49">
        <v>218715</v>
      </c>
      <c r="T425" s="49">
        <v>57568</v>
      </c>
      <c r="U425" s="48">
        <v>178043</v>
      </c>
      <c r="V425" s="49">
        <v>122934</v>
      </c>
      <c r="W425" s="49">
        <v>58499</v>
      </c>
      <c r="X425" s="48">
        <v>33412</v>
      </c>
      <c r="Y425" s="49">
        <v>32168</v>
      </c>
      <c r="Z425" s="49">
        <v>15735</v>
      </c>
      <c r="AA425" s="48">
        <v>441264</v>
      </c>
      <c r="AB425" s="49">
        <v>329647</v>
      </c>
      <c r="AC425" s="49">
        <v>172888</v>
      </c>
      <c r="AD425" s="48">
        <v>250818</v>
      </c>
      <c r="AE425" s="49">
        <v>472410</v>
      </c>
      <c r="AF425" s="49">
        <v>125958</v>
      </c>
      <c r="AG425" s="48">
        <v>44246</v>
      </c>
      <c r="AH425" s="49">
        <v>46761</v>
      </c>
      <c r="AI425" s="49">
        <v>11101</v>
      </c>
      <c r="AJ425" s="48">
        <v>118152</v>
      </c>
      <c r="AK425" s="49">
        <v>93681</v>
      </c>
      <c r="AL425" s="49">
        <v>13163</v>
      </c>
      <c r="AM425" s="48">
        <v>56752</v>
      </c>
      <c r="AN425" s="49">
        <v>45201</v>
      </c>
      <c r="AO425" s="49">
        <v>7962</v>
      </c>
      <c r="AP425" s="48">
        <v>132165</v>
      </c>
      <c r="AQ425" s="49">
        <v>35551</v>
      </c>
      <c r="AR425" s="49">
        <v>10404</v>
      </c>
      <c r="AS425" s="48">
        <v>319077</v>
      </c>
      <c r="AT425" s="49">
        <v>68708</v>
      </c>
      <c r="AU425" s="49">
        <v>16634</v>
      </c>
      <c r="AV425" s="48">
        <v>132997</v>
      </c>
      <c r="AW425" s="49">
        <v>126936</v>
      </c>
      <c r="AX425" s="49">
        <v>10928</v>
      </c>
      <c r="AY425" s="48">
        <v>87566</v>
      </c>
      <c r="AZ425" s="49">
        <v>66897</v>
      </c>
      <c r="BA425" s="49">
        <v>13301</v>
      </c>
      <c r="BB425" s="48">
        <f>AVERAGE(BB424,BB427)</f>
        <v>42991.5</v>
      </c>
      <c r="BC425" s="49">
        <v>31984</v>
      </c>
      <c r="BD425" s="49">
        <v>5703</v>
      </c>
      <c r="BE425" s="48">
        <v>13014</v>
      </c>
      <c r="BF425" s="49">
        <v>17471</v>
      </c>
      <c r="BG425" s="49">
        <v>3125</v>
      </c>
      <c r="BH425" s="50">
        <v>225442</v>
      </c>
      <c r="BI425" s="50">
        <v>121675</v>
      </c>
      <c r="BJ425" s="50">
        <v>30466</v>
      </c>
      <c r="BK425" s="50">
        <v>110965</v>
      </c>
      <c r="BL425" s="50">
        <v>43894</v>
      </c>
      <c r="BM425" s="50">
        <v>14305</v>
      </c>
      <c r="BN425" s="50">
        <v>23235</v>
      </c>
      <c r="BO425" s="50">
        <v>11443</v>
      </c>
      <c r="BP425" s="50">
        <v>12507</v>
      </c>
      <c r="BQ425" s="50">
        <v>114464</v>
      </c>
      <c r="BR425" s="50">
        <v>41002</v>
      </c>
      <c r="BS425" s="50">
        <v>28505</v>
      </c>
      <c r="BT425" s="50">
        <v>40343</v>
      </c>
      <c r="BU425" s="50">
        <v>25041</v>
      </c>
      <c r="BV425" s="50">
        <v>6574</v>
      </c>
      <c r="BW425" s="50">
        <v>144434</v>
      </c>
      <c r="BX425" s="50">
        <v>238538</v>
      </c>
      <c r="BY425" s="50">
        <v>9452</v>
      </c>
      <c r="BZ425" s="50">
        <v>110074</v>
      </c>
      <c r="CA425" s="50">
        <v>65036</v>
      </c>
      <c r="CB425" s="50">
        <v>59927</v>
      </c>
      <c r="CC425" s="50">
        <v>23355</v>
      </c>
      <c r="CD425" s="50">
        <v>8950</v>
      </c>
      <c r="CE425" s="50">
        <v>9414</v>
      </c>
      <c r="CF425" s="50">
        <v>55928</v>
      </c>
      <c r="CG425" s="50">
        <v>28221</v>
      </c>
      <c r="CH425" s="50">
        <v>4218</v>
      </c>
      <c r="CI425" s="50">
        <v>414610</v>
      </c>
      <c r="CJ425" s="50">
        <v>105781</v>
      </c>
      <c r="CK425" s="50">
        <v>242478</v>
      </c>
      <c r="CL425" s="50">
        <v>2540</v>
      </c>
      <c r="CM425" s="50">
        <v>1308</v>
      </c>
      <c r="CN425" s="50">
        <v>378</v>
      </c>
      <c r="CO425" s="50">
        <v>77371</v>
      </c>
      <c r="CP425" s="50">
        <v>18318</v>
      </c>
      <c r="CQ425" s="50">
        <v>10296</v>
      </c>
      <c r="CR425" s="50">
        <v>66017</v>
      </c>
      <c r="CS425" s="50">
        <v>14236</v>
      </c>
      <c r="CT425" s="50">
        <v>15086</v>
      </c>
      <c r="CU425" s="51"/>
      <c r="CV425" s="50">
        <f t="shared" si="793"/>
        <v>83691.054592</v>
      </c>
      <c r="CW425" s="57">
        <f t="shared" si="794"/>
        <v>61313.890699000003</v>
      </c>
      <c r="CX425" s="57">
        <f t="shared" si="795"/>
        <v>5241.8805600000005</v>
      </c>
      <c r="CY425" s="50">
        <f t="shared" si="796"/>
        <v>821626.13804000011</v>
      </c>
      <c r="CZ425" s="57">
        <f t="shared" si="797"/>
        <v>131595.260656</v>
      </c>
      <c r="DA425" s="57">
        <f t="shared" si="798"/>
        <v>41459.900831999999</v>
      </c>
      <c r="DB425" s="50">
        <f t="shared" si="799"/>
        <v>108669.90210400001</v>
      </c>
      <c r="DC425" s="57">
        <f t="shared" si="800"/>
        <v>45155.231627000001</v>
      </c>
      <c r="DD425" s="57">
        <f t="shared" si="801"/>
        <v>3007.068624</v>
      </c>
      <c r="DE425" s="50">
        <f t="shared" si="802"/>
        <v>235075.03997600003</v>
      </c>
      <c r="DF425" s="57">
        <f t="shared" si="803"/>
        <v>93723.154953000005</v>
      </c>
      <c r="DG425" s="57">
        <f t="shared" si="804"/>
        <v>12353.0232</v>
      </c>
      <c r="DH425" s="50">
        <f t="shared" si="805"/>
        <v>248530.39960000003</v>
      </c>
      <c r="DI425" s="57">
        <f t="shared" si="806"/>
        <v>54351.333644999999</v>
      </c>
      <c r="DJ425" s="57">
        <f t="shared" si="807"/>
        <v>6828.0253440000006</v>
      </c>
      <c r="DK425" s="50">
        <f t="shared" si="808"/>
        <v>107688.240292</v>
      </c>
      <c r="DL425" s="57">
        <f t="shared" si="809"/>
        <v>30549.467801999999</v>
      </c>
      <c r="DM425" s="57">
        <f t="shared" si="810"/>
        <v>6938.4493920000004</v>
      </c>
      <c r="DN425" s="50">
        <f t="shared" si="811"/>
        <v>20209.047728000001</v>
      </c>
      <c r="DO425" s="57">
        <f t="shared" si="812"/>
        <v>7993.8445039999997</v>
      </c>
      <c r="DP425" s="57">
        <f t="shared" si="813"/>
        <v>1866.2968800000001</v>
      </c>
      <c r="DQ425" s="50">
        <f t="shared" si="814"/>
        <v>266895.88281600003</v>
      </c>
      <c r="DR425" s="57">
        <f t="shared" si="815"/>
        <v>81918.268441000007</v>
      </c>
      <c r="DS425" s="57">
        <f t="shared" si="816"/>
        <v>20505.899904000002</v>
      </c>
      <c r="DT425" s="50">
        <f t="shared" si="817"/>
        <v>151705.762392</v>
      </c>
      <c r="DU425" s="57">
        <f t="shared" si="818"/>
        <v>117395.30223</v>
      </c>
      <c r="DV425" s="57">
        <f t="shared" si="819"/>
        <v>14939.626464000001</v>
      </c>
      <c r="DW425" s="50">
        <f t="shared" si="820"/>
        <v>26761.927624000004</v>
      </c>
      <c r="DX425" s="57">
        <f t="shared" si="821"/>
        <v>11620.248783000001</v>
      </c>
      <c r="DY425" s="57">
        <f t="shared" si="822"/>
        <v>1316.667408</v>
      </c>
      <c r="DZ425" s="50">
        <f t="shared" si="823"/>
        <v>71463.528288000001</v>
      </c>
      <c r="EA425" s="57">
        <f t="shared" si="824"/>
        <v>23280.009543</v>
      </c>
      <c r="EB425" s="57">
        <f t="shared" si="825"/>
        <v>1561.237104</v>
      </c>
      <c r="EC425" s="50">
        <f t="shared" si="826"/>
        <v>34326.106688</v>
      </c>
      <c r="ED425" s="57">
        <f t="shared" si="827"/>
        <v>11232.584102999999</v>
      </c>
      <c r="EE425" s="57">
        <f t="shared" si="828"/>
        <v>944.35689600000001</v>
      </c>
      <c r="EF425" s="50">
        <f t="shared" si="829"/>
        <v>79939.20726000001</v>
      </c>
      <c r="EG425" s="57">
        <f t="shared" si="830"/>
        <v>8834.5301529999997</v>
      </c>
      <c r="EH425" s="57">
        <f t="shared" si="831"/>
        <v>1233.9976320000001</v>
      </c>
      <c r="EI425" s="50">
        <f t="shared" si="832"/>
        <v>192991.808988</v>
      </c>
      <c r="EJ425" s="57">
        <f t="shared" si="833"/>
        <v>17074.144123999999</v>
      </c>
      <c r="EK425" s="57">
        <f t="shared" si="834"/>
        <v>1972.9254720000001</v>
      </c>
      <c r="EL425" s="50">
        <f t="shared" si="835"/>
        <v>80442.437468000004</v>
      </c>
      <c r="EM425" s="57">
        <f t="shared" si="836"/>
        <v>31543.976807999999</v>
      </c>
      <c r="EN425" s="57">
        <f t="shared" si="837"/>
        <v>1296.148224</v>
      </c>
      <c r="EO425" s="50">
        <f t="shared" si="838"/>
        <v>52963.769704000006</v>
      </c>
      <c r="EP425" s="57">
        <f t="shared" si="839"/>
        <v>16624.105190999999</v>
      </c>
      <c r="EQ425" s="57">
        <f t="shared" si="840"/>
        <v>1577.605008</v>
      </c>
      <c r="ER425" s="50">
        <f t="shared" si="841"/>
        <v>26003.150826000001</v>
      </c>
      <c r="ES425" s="57">
        <f t="shared" si="842"/>
        <v>7948.119952</v>
      </c>
      <c r="ET425" s="57">
        <f t="shared" si="843"/>
        <v>676.421424</v>
      </c>
      <c r="EU425" s="50">
        <f t="shared" si="844"/>
        <v>7871.439816000001</v>
      </c>
      <c r="EV425" s="57">
        <f t="shared" si="845"/>
        <v>4341.5959130000001</v>
      </c>
      <c r="EW425" s="57">
        <f t="shared" si="846"/>
        <v>370.65000000000003</v>
      </c>
      <c r="EX425" s="50">
        <f t="shared" si="847"/>
        <v>136357.24104800003</v>
      </c>
      <c r="EY425" s="57">
        <f t="shared" si="848"/>
        <v>30236.602524999998</v>
      </c>
      <c r="EZ425" s="57">
        <f t="shared" si="849"/>
        <v>3613.511328</v>
      </c>
      <c r="FA425" s="50">
        <f t="shared" si="850"/>
        <v>67116.514460000006</v>
      </c>
      <c r="FB425" s="57">
        <f t="shared" si="851"/>
        <v>10907.790682000001</v>
      </c>
      <c r="FC425" s="57">
        <f t="shared" si="852"/>
        <v>1696.6874400000002</v>
      </c>
      <c r="FD425" s="50">
        <f t="shared" si="853"/>
        <v>14053.550340000002</v>
      </c>
      <c r="FE425" s="57">
        <f t="shared" si="854"/>
        <v>2843.6198290000002</v>
      </c>
      <c r="FF425" s="57">
        <f t="shared" si="855"/>
        <v>1483.4302560000001</v>
      </c>
      <c r="FG425" s="50">
        <f t="shared" si="856"/>
        <v>69232.863616000002</v>
      </c>
      <c r="FH425" s="57">
        <f t="shared" si="857"/>
        <v>10189.120005999999</v>
      </c>
      <c r="FI425" s="57">
        <f t="shared" si="858"/>
        <v>3380.9210400000002</v>
      </c>
      <c r="FJ425" s="50">
        <f t="shared" si="859"/>
        <v>24401.221492000001</v>
      </c>
      <c r="FK425" s="57">
        <f t="shared" si="860"/>
        <v>6222.7636229999998</v>
      </c>
      <c r="FL425" s="57">
        <f t="shared" si="861"/>
        <v>779.72899200000006</v>
      </c>
      <c r="FM425" s="50">
        <f t="shared" si="862"/>
        <v>87360.038296000013</v>
      </c>
      <c r="FN425" s="57">
        <f t="shared" si="863"/>
        <v>59277.408614</v>
      </c>
      <c r="FO425" s="57">
        <f t="shared" si="864"/>
        <v>1121.0828160000001</v>
      </c>
      <c r="FP425" s="50">
        <f t="shared" si="865"/>
        <v>66577.598456000007</v>
      </c>
      <c r="FQ425" s="57">
        <f t="shared" si="866"/>
        <v>16161.641108</v>
      </c>
      <c r="FR425" s="57">
        <f t="shared" si="867"/>
        <v>7107.8216160000002</v>
      </c>
      <c r="FS425" s="50">
        <f t="shared" si="868"/>
        <v>14126.131620000002</v>
      </c>
      <c r="FT425" s="57">
        <f t="shared" si="869"/>
        <v>2224.10185</v>
      </c>
      <c r="FU425" s="57">
        <f t="shared" si="870"/>
        <v>1116.5757120000001</v>
      </c>
      <c r="FV425" s="50">
        <f t="shared" si="871"/>
        <v>33827.715232000002</v>
      </c>
      <c r="FW425" s="57">
        <f t="shared" si="872"/>
        <v>7013.0031630000003</v>
      </c>
      <c r="FX425" s="57">
        <f t="shared" si="873"/>
        <v>500.288544</v>
      </c>
      <c r="FY425" s="50">
        <f t="shared" si="874"/>
        <v>250774.37084000002</v>
      </c>
      <c r="FZ425" s="57">
        <f t="shared" si="875"/>
        <v>26286.895842999998</v>
      </c>
      <c r="GA425" s="57">
        <f t="shared" si="876"/>
        <v>28759.830624000002</v>
      </c>
      <c r="GB425" s="50">
        <f t="shared" si="877"/>
        <v>1536.30376</v>
      </c>
      <c r="GC425" s="57">
        <f t="shared" si="878"/>
        <v>325.04192399999999</v>
      </c>
      <c r="GD425" s="57">
        <f t="shared" si="879"/>
        <v>44.833824</v>
      </c>
      <c r="GE425" s="50">
        <f t="shared" si="880"/>
        <v>46797.385124</v>
      </c>
      <c r="GF425" s="57">
        <f t="shared" si="881"/>
        <v>4552.0779540000003</v>
      </c>
      <c r="GG425" s="57">
        <f t="shared" si="882"/>
        <v>1221.187968</v>
      </c>
      <c r="GH425" s="50">
        <f t="shared" si="883"/>
        <v>39929.986348000006</v>
      </c>
      <c r="GI425" s="57">
        <f t="shared" si="884"/>
        <v>3537.6887080000001</v>
      </c>
      <c r="GJ425" s="57">
        <f t="shared" si="885"/>
        <v>1789.3202880000001</v>
      </c>
      <c r="GK425" s="51"/>
    </row>
    <row r="426" spans="1:193" s="45" customFormat="1">
      <c r="A426" s="45" t="s">
        <v>21</v>
      </c>
      <c r="B426" s="46">
        <v>41729</v>
      </c>
      <c r="C426" s="56">
        <v>0.60559600000000002</v>
      </c>
      <c r="D426" s="56">
        <v>0.250029</v>
      </c>
      <c r="E426" s="56">
        <v>0.116212</v>
      </c>
      <c r="F426" s="48">
        <v>71249</v>
      </c>
      <c r="G426" s="49">
        <v>110456</v>
      </c>
      <c r="H426" s="49">
        <v>22488</v>
      </c>
      <c r="I426" s="49">
        <f t="shared" si="891"/>
        <v>1358410</v>
      </c>
      <c r="J426" s="48">
        <v>498957</v>
      </c>
      <c r="K426" s="48">
        <v>386650</v>
      </c>
      <c r="L426" s="48">
        <v>171721</v>
      </c>
      <c r="M426" s="49">
        <v>141769</v>
      </c>
      <c r="N426" s="49">
        <v>21903</v>
      </c>
      <c r="O426" s="48">
        <v>343623</v>
      </c>
      <c r="P426" s="49">
        <v>251815</v>
      </c>
      <c r="Q426" s="49">
        <v>84299</v>
      </c>
      <c r="R426" s="48">
        <v>366665</v>
      </c>
      <c r="S426" s="49">
        <v>158156</v>
      </c>
      <c r="T426" s="49">
        <v>49711</v>
      </c>
      <c r="U426" s="48">
        <v>183542</v>
      </c>
      <c r="V426" s="49">
        <v>125044</v>
      </c>
      <c r="W426" s="49">
        <v>67887</v>
      </c>
      <c r="X426" s="48">
        <v>27972</v>
      </c>
      <c r="Y426" s="49">
        <v>22492</v>
      </c>
      <c r="Z426" s="49">
        <v>14278</v>
      </c>
      <c r="AA426" s="48">
        <v>496798</v>
      </c>
      <c r="AB426" s="49">
        <v>390243</v>
      </c>
      <c r="AC426" s="49">
        <v>213653</v>
      </c>
      <c r="AD426" s="48">
        <v>314829</v>
      </c>
      <c r="AE426" s="49">
        <v>608119</v>
      </c>
      <c r="AF426" s="49">
        <v>163920</v>
      </c>
      <c r="AG426" s="48">
        <v>37544</v>
      </c>
      <c r="AH426" s="49">
        <v>29428</v>
      </c>
      <c r="AI426" s="49">
        <v>9498</v>
      </c>
      <c r="AJ426" s="48">
        <v>74340</v>
      </c>
      <c r="AK426" s="49">
        <v>40540</v>
      </c>
      <c r="AL426" s="49">
        <v>5918</v>
      </c>
      <c r="AM426" s="48">
        <v>39874</v>
      </c>
      <c r="AN426" s="49">
        <v>23921</v>
      </c>
      <c r="AO426" s="49">
        <v>4624</v>
      </c>
      <c r="AP426" s="48">
        <v>137492</v>
      </c>
      <c r="AQ426" s="49">
        <v>33950</v>
      </c>
      <c r="AR426" s="49">
        <v>10455</v>
      </c>
      <c r="AS426" s="48">
        <v>290335</v>
      </c>
      <c r="AT426" s="49">
        <v>46621</v>
      </c>
      <c r="AU426" s="49">
        <v>15238</v>
      </c>
      <c r="AV426" s="48">
        <v>121652</v>
      </c>
      <c r="AW426" s="49">
        <v>92929</v>
      </c>
      <c r="AX426" s="49">
        <v>13647</v>
      </c>
      <c r="AY426" s="48">
        <v>98772</v>
      </c>
      <c r="AZ426" s="49">
        <v>52775</v>
      </c>
      <c r="BA426" s="49">
        <v>12161</v>
      </c>
      <c r="BB426" s="48">
        <v>37956</v>
      </c>
      <c r="BC426" s="49">
        <v>15882</v>
      </c>
      <c r="BD426" s="49">
        <v>3454</v>
      </c>
      <c r="BE426" s="48">
        <v>10329</v>
      </c>
      <c r="BF426" s="49">
        <v>10810</v>
      </c>
      <c r="BG426" s="49">
        <v>2359</v>
      </c>
      <c r="BH426" s="50">
        <v>220495</v>
      </c>
      <c r="BI426" s="50">
        <v>126672</v>
      </c>
      <c r="BJ426" s="50">
        <v>32887</v>
      </c>
      <c r="BK426" s="50">
        <v>114622</v>
      </c>
      <c r="BL426" s="50">
        <v>21283</v>
      </c>
      <c r="BM426" s="50">
        <v>9188</v>
      </c>
      <c r="BN426" s="50">
        <v>23878</v>
      </c>
      <c r="BO426" s="50">
        <v>16269</v>
      </c>
      <c r="BP426" s="50">
        <v>15365</v>
      </c>
      <c r="BQ426" s="50">
        <v>101709</v>
      </c>
      <c r="BR426" s="50">
        <v>81276</v>
      </c>
      <c r="BS426" s="50">
        <v>45607</v>
      </c>
      <c r="BT426" s="50">
        <v>40626</v>
      </c>
      <c r="BU426" s="50">
        <v>26221</v>
      </c>
      <c r="BV426" s="50">
        <v>7676</v>
      </c>
      <c r="BW426" s="50">
        <v>180326</v>
      </c>
      <c r="BX426" s="50">
        <v>189148</v>
      </c>
      <c r="BY426" s="50">
        <v>8800</v>
      </c>
      <c r="BZ426" s="50">
        <v>97463</v>
      </c>
      <c r="CA426" s="50">
        <v>103769</v>
      </c>
      <c r="CB426" s="50">
        <v>83453</v>
      </c>
      <c r="CC426" s="50">
        <v>24175</v>
      </c>
      <c r="CD426" s="50">
        <v>3708</v>
      </c>
      <c r="CE426" s="50">
        <v>4890</v>
      </c>
      <c r="CF426" s="50">
        <v>50294</v>
      </c>
      <c r="CG426" s="50">
        <v>28634</v>
      </c>
      <c r="CH426" s="50">
        <v>4493</v>
      </c>
      <c r="CI426" s="50">
        <v>411021</v>
      </c>
      <c r="CJ426" s="50">
        <v>154721</v>
      </c>
      <c r="CK426" s="50">
        <v>316051</v>
      </c>
      <c r="CL426" s="50">
        <v>3034</v>
      </c>
      <c r="CM426" s="50">
        <v>1229</v>
      </c>
      <c r="CN426" s="50">
        <v>376</v>
      </c>
      <c r="CO426" s="50">
        <v>76227</v>
      </c>
      <c r="CP426" s="50">
        <v>32619</v>
      </c>
      <c r="CQ426" s="50">
        <v>16579</v>
      </c>
      <c r="CR426" s="50">
        <v>69036</v>
      </c>
      <c r="CS426" s="50">
        <v>17083</v>
      </c>
      <c r="CT426" s="50">
        <v>18787</v>
      </c>
      <c r="CU426" s="51"/>
      <c r="CV426" s="50">
        <f t="shared" si="793"/>
        <v>43148.109404000003</v>
      </c>
      <c r="CW426" s="57">
        <f t="shared" si="794"/>
        <v>27617.203224000001</v>
      </c>
      <c r="CX426" s="57">
        <f t="shared" si="795"/>
        <v>2613.3754559999998</v>
      </c>
      <c r="CY426" s="50">
        <f t="shared" si="796"/>
        <v>822647.66236000007</v>
      </c>
      <c r="CZ426" s="57">
        <f t="shared" si="797"/>
        <v>124753.719753</v>
      </c>
      <c r="DA426" s="57">
        <f t="shared" si="798"/>
        <v>44933.3698</v>
      </c>
      <c r="DB426" s="50">
        <f t="shared" si="799"/>
        <v>103993.550716</v>
      </c>
      <c r="DC426" s="57">
        <f t="shared" si="800"/>
        <v>35446.361300999997</v>
      </c>
      <c r="DD426" s="57">
        <f t="shared" si="801"/>
        <v>2545.3914359999999</v>
      </c>
      <c r="DE426" s="50">
        <f t="shared" si="802"/>
        <v>208096.714308</v>
      </c>
      <c r="DF426" s="57">
        <f t="shared" si="803"/>
        <v>62961.052635</v>
      </c>
      <c r="DG426" s="57">
        <f t="shared" si="804"/>
        <v>9796.5553879999989</v>
      </c>
      <c r="DH426" s="50">
        <f t="shared" si="805"/>
        <v>222050.85734000002</v>
      </c>
      <c r="DI426" s="57">
        <f t="shared" si="806"/>
        <v>39543.586523999998</v>
      </c>
      <c r="DJ426" s="57">
        <f t="shared" si="807"/>
        <v>5777.0147319999996</v>
      </c>
      <c r="DK426" s="50">
        <f t="shared" si="808"/>
        <v>111152.301032</v>
      </c>
      <c r="DL426" s="57">
        <f t="shared" si="809"/>
        <v>31264.626275999999</v>
      </c>
      <c r="DM426" s="57">
        <f t="shared" si="810"/>
        <v>7889.284044</v>
      </c>
      <c r="DN426" s="50">
        <f t="shared" si="811"/>
        <v>16939.731312</v>
      </c>
      <c r="DO426" s="57">
        <f t="shared" si="812"/>
        <v>5623.6522679999998</v>
      </c>
      <c r="DP426" s="57">
        <f t="shared" si="813"/>
        <v>1659.274936</v>
      </c>
      <c r="DQ426" s="50">
        <f t="shared" si="814"/>
        <v>300858.88160800003</v>
      </c>
      <c r="DR426" s="57">
        <f t="shared" si="815"/>
        <v>97572.067047000004</v>
      </c>
      <c r="DS426" s="57">
        <f t="shared" si="816"/>
        <v>24829.042436</v>
      </c>
      <c r="DT426" s="50">
        <f t="shared" si="817"/>
        <v>190659.18308400002</v>
      </c>
      <c r="DU426" s="57">
        <f t="shared" si="818"/>
        <v>152047.38545100001</v>
      </c>
      <c r="DV426" s="57">
        <f t="shared" si="819"/>
        <v>19049.47104</v>
      </c>
      <c r="DW426" s="50">
        <f t="shared" si="820"/>
        <v>22736.496224000002</v>
      </c>
      <c r="DX426" s="57">
        <f t="shared" si="821"/>
        <v>7357.8534120000004</v>
      </c>
      <c r="DY426" s="57">
        <f t="shared" si="822"/>
        <v>1103.7815759999999</v>
      </c>
      <c r="DZ426" s="50">
        <f t="shared" si="823"/>
        <v>45020.00664</v>
      </c>
      <c r="EA426" s="57">
        <f t="shared" si="824"/>
        <v>10136.175660000001</v>
      </c>
      <c r="EB426" s="57">
        <f t="shared" si="825"/>
        <v>687.742616</v>
      </c>
      <c r="EC426" s="50">
        <f t="shared" si="826"/>
        <v>24147.534904</v>
      </c>
      <c r="ED426" s="57">
        <f t="shared" si="827"/>
        <v>5980.9437090000001</v>
      </c>
      <c r="EE426" s="57">
        <f t="shared" si="828"/>
        <v>537.36428799999999</v>
      </c>
      <c r="EF426" s="50">
        <f t="shared" si="829"/>
        <v>83264.605232000002</v>
      </c>
      <c r="EG426" s="57">
        <f t="shared" si="830"/>
        <v>8488.4845499999992</v>
      </c>
      <c r="EH426" s="57">
        <f t="shared" si="831"/>
        <v>1214.9964600000001</v>
      </c>
      <c r="EI426" s="50">
        <f t="shared" si="832"/>
        <v>175825.71466</v>
      </c>
      <c r="EJ426" s="57">
        <f t="shared" si="833"/>
        <v>11656.602009</v>
      </c>
      <c r="EK426" s="57">
        <f t="shared" si="834"/>
        <v>1770.838456</v>
      </c>
      <c r="EL426" s="50">
        <f t="shared" si="835"/>
        <v>73671.964592000004</v>
      </c>
      <c r="EM426" s="57">
        <f t="shared" si="836"/>
        <v>23234.944941000002</v>
      </c>
      <c r="EN426" s="57">
        <f t="shared" si="837"/>
        <v>1585.945164</v>
      </c>
      <c r="EO426" s="50">
        <f t="shared" si="838"/>
        <v>59815.928112000001</v>
      </c>
      <c r="EP426" s="57">
        <f t="shared" si="839"/>
        <v>13195.280475</v>
      </c>
      <c r="EQ426" s="57">
        <f t="shared" si="840"/>
        <v>1413.254132</v>
      </c>
      <c r="ER426" s="50">
        <f t="shared" si="841"/>
        <v>22986.001776000001</v>
      </c>
      <c r="ES426" s="57">
        <f t="shared" si="842"/>
        <v>3970.9605780000002</v>
      </c>
      <c r="ET426" s="57">
        <f t="shared" si="843"/>
        <v>401.39624799999996</v>
      </c>
      <c r="EU426" s="50">
        <f t="shared" si="844"/>
        <v>6255.2010840000003</v>
      </c>
      <c r="EV426" s="57">
        <f t="shared" si="845"/>
        <v>2702.81349</v>
      </c>
      <c r="EW426" s="57">
        <f t="shared" si="846"/>
        <v>274.14410800000002</v>
      </c>
      <c r="EX426" s="50">
        <f t="shared" si="847"/>
        <v>133530.89001999999</v>
      </c>
      <c r="EY426" s="57">
        <f t="shared" si="848"/>
        <v>31671.673488</v>
      </c>
      <c r="EZ426" s="57">
        <f t="shared" si="849"/>
        <v>3821.8640439999999</v>
      </c>
      <c r="FA426" s="50">
        <f t="shared" si="850"/>
        <v>69414.624712000004</v>
      </c>
      <c r="FB426" s="57">
        <f t="shared" si="851"/>
        <v>5321.3672070000002</v>
      </c>
      <c r="FC426" s="57">
        <f t="shared" si="852"/>
        <v>1067.755856</v>
      </c>
      <c r="FD426" s="50">
        <f t="shared" si="853"/>
        <v>14460.421288000001</v>
      </c>
      <c r="FE426" s="57">
        <f t="shared" si="854"/>
        <v>4067.7218010000001</v>
      </c>
      <c r="FF426" s="57">
        <f t="shared" si="855"/>
        <v>1785.5973799999999</v>
      </c>
      <c r="FG426" s="50">
        <f t="shared" si="856"/>
        <v>61594.563564000004</v>
      </c>
      <c r="FH426" s="57">
        <f t="shared" si="857"/>
        <v>20321.357004000001</v>
      </c>
      <c r="FI426" s="57">
        <f t="shared" si="858"/>
        <v>5300.0806839999996</v>
      </c>
      <c r="FJ426" s="50">
        <f t="shared" si="859"/>
        <v>24602.943096000003</v>
      </c>
      <c r="FK426" s="57">
        <f t="shared" si="860"/>
        <v>6556.0104090000004</v>
      </c>
      <c r="FL426" s="57">
        <f t="shared" si="861"/>
        <v>892.04331200000001</v>
      </c>
      <c r="FM426" s="50">
        <f t="shared" si="862"/>
        <v>109204.70429600001</v>
      </c>
      <c r="FN426" s="57">
        <f t="shared" si="863"/>
        <v>47292.485291999998</v>
      </c>
      <c r="FO426" s="57">
        <f t="shared" si="864"/>
        <v>1022.6655999999999</v>
      </c>
      <c r="FP426" s="50">
        <f t="shared" si="865"/>
        <v>59023.202948000006</v>
      </c>
      <c r="FQ426" s="57">
        <f t="shared" si="866"/>
        <v>25945.259301000002</v>
      </c>
      <c r="FR426" s="57">
        <f t="shared" si="867"/>
        <v>9698.2400359999992</v>
      </c>
      <c r="FS426" s="50">
        <f t="shared" si="868"/>
        <v>14640.283300000001</v>
      </c>
      <c r="FT426" s="57">
        <f t="shared" si="869"/>
        <v>927.10753199999999</v>
      </c>
      <c r="FU426" s="57">
        <f t="shared" si="870"/>
        <v>568.27667999999994</v>
      </c>
      <c r="FV426" s="50">
        <f t="shared" si="871"/>
        <v>30457.845224000001</v>
      </c>
      <c r="FW426" s="57">
        <f t="shared" si="872"/>
        <v>7159.3303859999996</v>
      </c>
      <c r="FX426" s="57">
        <f t="shared" si="873"/>
        <v>522.14051599999993</v>
      </c>
      <c r="FY426" s="50">
        <f t="shared" si="874"/>
        <v>248912.67351600001</v>
      </c>
      <c r="FZ426" s="57">
        <f t="shared" si="875"/>
        <v>38684.736908999999</v>
      </c>
      <c r="GA426" s="57">
        <f t="shared" si="876"/>
        <v>36728.918811999996</v>
      </c>
      <c r="GB426" s="50">
        <f t="shared" si="877"/>
        <v>1837.3782640000002</v>
      </c>
      <c r="GC426" s="57">
        <f t="shared" si="878"/>
        <v>307.285641</v>
      </c>
      <c r="GD426" s="57">
        <f t="shared" si="879"/>
        <v>43.695712</v>
      </c>
      <c r="GE426" s="50">
        <f t="shared" si="880"/>
        <v>46162.766292</v>
      </c>
      <c r="GF426" s="57">
        <f t="shared" si="881"/>
        <v>8155.6959509999997</v>
      </c>
      <c r="GG426" s="57">
        <f t="shared" si="882"/>
        <v>1926.678748</v>
      </c>
      <c r="GH426" s="50">
        <f t="shared" si="883"/>
        <v>41807.925456000004</v>
      </c>
      <c r="GI426" s="57">
        <f t="shared" si="884"/>
        <v>4271.2454070000003</v>
      </c>
      <c r="GJ426" s="57">
        <f t="shared" si="885"/>
        <v>2183.274844</v>
      </c>
      <c r="GK426" s="51"/>
    </row>
    <row r="427" spans="1:193" s="45" customFormat="1">
      <c r="A427" s="45" t="s">
        <v>21</v>
      </c>
      <c r="B427" s="46">
        <v>41728</v>
      </c>
      <c r="C427" s="56">
        <v>0.58614200000000005</v>
      </c>
      <c r="D427" s="56">
        <v>0.26319700000000001</v>
      </c>
      <c r="E427" s="56">
        <v>0.122879</v>
      </c>
      <c r="F427" s="48">
        <v>71986</v>
      </c>
      <c r="G427" s="49">
        <v>108358</v>
      </c>
      <c r="H427" s="49">
        <v>23655</v>
      </c>
      <c r="I427" s="49">
        <f t="shared" si="891"/>
        <v>1358410</v>
      </c>
      <c r="J427" s="48">
        <v>522918</v>
      </c>
      <c r="K427" s="48">
        <v>403656</v>
      </c>
      <c r="L427" s="48">
        <v>183589</v>
      </c>
      <c r="M427" s="49">
        <v>148479</v>
      </c>
      <c r="N427" s="49">
        <v>23888</v>
      </c>
      <c r="O427" s="48">
        <v>343113</v>
      </c>
      <c r="P427" s="49">
        <v>249089</v>
      </c>
      <c r="Q427" s="49">
        <v>88612</v>
      </c>
      <c r="R427" s="48">
        <v>366482</v>
      </c>
      <c r="S427" s="49">
        <v>161302</v>
      </c>
      <c r="T427" s="49">
        <v>51041</v>
      </c>
      <c r="U427" s="48">
        <v>190982</v>
      </c>
      <c r="V427" s="49">
        <v>135202</v>
      </c>
      <c r="W427" s="49">
        <v>70218</v>
      </c>
      <c r="X427" s="48">
        <v>27956</v>
      </c>
      <c r="Y427" s="49">
        <v>22929</v>
      </c>
      <c r="Z427" s="49">
        <v>9845</v>
      </c>
      <c r="AA427" s="48">
        <v>533129</v>
      </c>
      <c r="AB427" s="49">
        <v>393099</v>
      </c>
      <c r="AC427" s="49">
        <v>220050</v>
      </c>
      <c r="AD427" s="48">
        <v>321361</v>
      </c>
      <c r="AE427" s="49">
        <v>567437</v>
      </c>
      <c r="AF427" s="49">
        <v>164965</v>
      </c>
      <c r="AG427" s="48">
        <v>38847</v>
      </c>
      <c r="AH427" s="49">
        <v>32465</v>
      </c>
      <c r="AI427" s="49">
        <v>9627</v>
      </c>
      <c r="AJ427" s="48">
        <v>77269</v>
      </c>
      <c r="AK427" s="49">
        <v>41957</v>
      </c>
      <c r="AL427" s="49">
        <v>6695</v>
      </c>
      <c r="AM427" s="48">
        <v>39974</v>
      </c>
      <c r="AN427" s="49">
        <v>24747</v>
      </c>
      <c r="AO427" s="49">
        <v>4404</v>
      </c>
      <c r="AP427" s="48">
        <v>127839</v>
      </c>
      <c r="AQ427" s="49">
        <v>29713</v>
      </c>
      <c r="AR427" s="49">
        <v>10187</v>
      </c>
      <c r="AS427" s="48">
        <v>260266</v>
      </c>
      <c r="AT427" s="49">
        <v>42704</v>
      </c>
      <c r="AU427" s="49">
        <v>14339</v>
      </c>
      <c r="AV427" s="48">
        <v>114882</v>
      </c>
      <c r="AW427" s="49">
        <v>93126</v>
      </c>
      <c r="AX427" s="49">
        <v>14029</v>
      </c>
      <c r="AY427" s="48">
        <v>120414</v>
      </c>
      <c r="AZ427" s="49">
        <v>68132</v>
      </c>
      <c r="BA427" s="49">
        <v>15616</v>
      </c>
      <c r="BB427" s="48">
        <v>44927</v>
      </c>
      <c r="BC427" s="49">
        <v>21401</v>
      </c>
      <c r="BD427" s="49">
        <v>4434</v>
      </c>
      <c r="BE427" s="48">
        <v>10741</v>
      </c>
      <c r="BF427" s="49">
        <v>11224</v>
      </c>
      <c r="BG427" s="49">
        <v>2306</v>
      </c>
      <c r="BH427" s="50">
        <v>187213</v>
      </c>
      <c r="BI427" s="50">
        <v>118813</v>
      </c>
      <c r="BJ427" s="50">
        <v>30647</v>
      </c>
      <c r="BK427" s="50">
        <v>83175</v>
      </c>
      <c r="BL427" s="50">
        <v>28739</v>
      </c>
      <c r="BM427" s="50">
        <v>12541</v>
      </c>
      <c r="BN427" s="50">
        <v>34605</v>
      </c>
      <c r="BO427" s="50">
        <v>18058</v>
      </c>
      <c r="BP427" s="50">
        <v>15707</v>
      </c>
      <c r="BQ427" s="50">
        <v>136662</v>
      </c>
      <c r="BR427" s="50">
        <v>86617</v>
      </c>
      <c r="BS427" s="50">
        <v>52219</v>
      </c>
      <c r="BT427" s="50">
        <v>42940</v>
      </c>
      <c r="BU427" s="50">
        <v>28461</v>
      </c>
      <c r="BV427" s="50">
        <v>8132</v>
      </c>
      <c r="BW427" s="50">
        <v>172734</v>
      </c>
      <c r="BX427" s="50">
        <v>166678</v>
      </c>
      <c r="BY427" s="50">
        <v>7459</v>
      </c>
      <c r="BZ427" s="50">
        <v>118847</v>
      </c>
      <c r="CA427" s="50">
        <v>132309</v>
      </c>
      <c r="CB427" s="50">
        <v>100040</v>
      </c>
      <c r="CC427" s="50">
        <v>14508</v>
      </c>
      <c r="CD427" s="50">
        <v>3960</v>
      </c>
      <c r="CE427" s="50">
        <v>5333</v>
      </c>
      <c r="CF427" s="50">
        <v>50483</v>
      </c>
      <c r="CG427" s="50">
        <v>29693</v>
      </c>
      <c r="CH427" s="50">
        <v>4966</v>
      </c>
      <c r="CI427" s="50">
        <v>517771</v>
      </c>
      <c r="CJ427" s="50">
        <v>165959</v>
      </c>
      <c r="CK427" s="50">
        <v>333413</v>
      </c>
      <c r="CL427" s="50">
        <v>1807</v>
      </c>
      <c r="CM427" s="50">
        <v>1651</v>
      </c>
      <c r="CN427" s="50">
        <v>169</v>
      </c>
      <c r="CO427" s="50">
        <v>121317</v>
      </c>
      <c r="CP427" s="50">
        <v>38877</v>
      </c>
      <c r="CQ427" s="50">
        <v>19364</v>
      </c>
      <c r="CR427" s="50">
        <v>81351</v>
      </c>
      <c r="CS427" s="50">
        <v>18523</v>
      </c>
      <c r="CT427" s="50">
        <v>20759</v>
      </c>
      <c r="CU427" s="51"/>
      <c r="CV427" s="50">
        <f t="shared" si="793"/>
        <v>42194.018012</v>
      </c>
      <c r="CW427" s="57">
        <f t="shared" si="794"/>
        <v>28519.500526</v>
      </c>
      <c r="CX427" s="57">
        <f t="shared" si="795"/>
        <v>2906.702745</v>
      </c>
      <c r="CY427" s="50">
        <f t="shared" si="796"/>
        <v>796221.15422000003</v>
      </c>
      <c r="CZ427" s="57">
        <f t="shared" si="797"/>
        <v>137630.44884600001</v>
      </c>
      <c r="DA427" s="57">
        <f t="shared" si="798"/>
        <v>49600.845624000001</v>
      </c>
      <c r="DB427" s="50">
        <f t="shared" si="799"/>
        <v>107609.22363800001</v>
      </c>
      <c r="DC427" s="57">
        <f t="shared" si="800"/>
        <v>39079.227363000005</v>
      </c>
      <c r="DD427" s="57">
        <f t="shared" si="801"/>
        <v>2935.3335520000001</v>
      </c>
      <c r="DE427" s="50">
        <f t="shared" si="802"/>
        <v>201112.940046</v>
      </c>
      <c r="DF427" s="57">
        <f t="shared" si="803"/>
        <v>65559.477532999997</v>
      </c>
      <c r="DG427" s="57">
        <f t="shared" si="804"/>
        <v>10888.553948000001</v>
      </c>
      <c r="DH427" s="50">
        <f t="shared" si="805"/>
        <v>214810.49244400003</v>
      </c>
      <c r="DI427" s="57">
        <f t="shared" si="806"/>
        <v>42454.202494000005</v>
      </c>
      <c r="DJ427" s="57">
        <f t="shared" si="807"/>
        <v>6271.8670389999997</v>
      </c>
      <c r="DK427" s="50">
        <f t="shared" si="808"/>
        <v>111942.57144400002</v>
      </c>
      <c r="DL427" s="57">
        <f t="shared" si="809"/>
        <v>35584.760794000002</v>
      </c>
      <c r="DM427" s="57">
        <f t="shared" si="810"/>
        <v>8628.3176220000005</v>
      </c>
      <c r="DN427" s="50">
        <f t="shared" si="811"/>
        <v>16386.185752000001</v>
      </c>
      <c r="DO427" s="57">
        <f t="shared" si="812"/>
        <v>6034.8440129999999</v>
      </c>
      <c r="DP427" s="57">
        <f t="shared" si="813"/>
        <v>1209.743755</v>
      </c>
      <c r="DQ427" s="50">
        <f t="shared" si="814"/>
        <v>312489.29831800004</v>
      </c>
      <c r="DR427" s="57">
        <f t="shared" si="815"/>
        <v>103462.477503</v>
      </c>
      <c r="DS427" s="57">
        <f t="shared" si="816"/>
        <v>27039.523949999999</v>
      </c>
      <c r="DT427" s="50">
        <f t="shared" si="817"/>
        <v>188363.17926200002</v>
      </c>
      <c r="DU427" s="57">
        <f t="shared" si="818"/>
        <v>149347.71608899999</v>
      </c>
      <c r="DV427" s="57">
        <f t="shared" si="819"/>
        <v>20270.734235</v>
      </c>
      <c r="DW427" s="50">
        <f t="shared" si="820"/>
        <v>22769.858274000002</v>
      </c>
      <c r="DX427" s="57">
        <f t="shared" si="821"/>
        <v>8544.6906049999998</v>
      </c>
      <c r="DY427" s="57">
        <f t="shared" si="822"/>
        <v>1182.9561329999999</v>
      </c>
      <c r="DZ427" s="50">
        <f t="shared" si="823"/>
        <v>45290.606198000001</v>
      </c>
      <c r="EA427" s="57">
        <f t="shared" si="824"/>
        <v>11042.956529000001</v>
      </c>
      <c r="EB427" s="57">
        <f t="shared" si="825"/>
        <v>822.67490499999997</v>
      </c>
      <c r="EC427" s="50">
        <f t="shared" si="826"/>
        <v>23430.440308000001</v>
      </c>
      <c r="ED427" s="57">
        <f t="shared" si="827"/>
        <v>6513.3361590000004</v>
      </c>
      <c r="EE427" s="57">
        <f t="shared" si="828"/>
        <v>541.15911600000004</v>
      </c>
      <c r="EF427" s="50">
        <f t="shared" si="829"/>
        <v>74931.807138000004</v>
      </c>
      <c r="EG427" s="57">
        <f t="shared" si="830"/>
        <v>7820.3724610000008</v>
      </c>
      <c r="EH427" s="57">
        <f t="shared" si="831"/>
        <v>1251.7683730000001</v>
      </c>
      <c r="EI427" s="50">
        <f t="shared" si="832"/>
        <v>152552.83377200001</v>
      </c>
      <c r="EJ427" s="57">
        <f t="shared" si="833"/>
        <v>11239.564688</v>
      </c>
      <c r="EK427" s="57">
        <f t="shared" si="834"/>
        <v>1761.9619809999999</v>
      </c>
      <c r="EL427" s="50">
        <f t="shared" si="835"/>
        <v>67337.165244000003</v>
      </c>
      <c r="EM427" s="57">
        <f t="shared" si="836"/>
        <v>24510.483822000002</v>
      </c>
      <c r="EN427" s="57">
        <f t="shared" si="837"/>
        <v>1723.8694909999999</v>
      </c>
      <c r="EO427" s="50">
        <f t="shared" si="838"/>
        <v>70579.70278800001</v>
      </c>
      <c r="EP427" s="57">
        <f t="shared" si="839"/>
        <v>17932.138004</v>
      </c>
      <c r="EQ427" s="57">
        <f t="shared" si="840"/>
        <v>1918.8784640000001</v>
      </c>
      <c r="ER427" s="50">
        <f t="shared" si="841"/>
        <v>26333.601634000002</v>
      </c>
      <c r="ES427" s="57">
        <f t="shared" si="842"/>
        <v>5632.678997</v>
      </c>
      <c r="ET427" s="57">
        <f t="shared" si="843"/>
        <v>544.84548600000005</v>
      </c>
      <c r="EU427" s="50">
        <f t="shared" si="844"/>
        <v>6295.7512220000008</v>
      </c>
      <c r="EV427" s="57">
        <f t="shared" si="845"/>
        <v>2954.1231280000002</v>
      </c>
      <c r="EW427" s="57">
        <f t="shared" si="846"/>
        <v>283.35897399999999</v>
      </c>
      <c r="EX427" s="50">
        <f t="shared" si="847"/>
        <v>109733.40224600001</v>
      </c>
      <c r="EY427" s="57">
        <f t="shared" si="848"/>
        <v>31271.225161000002</v>
      </c>
      <c r="EZ427" s="57">
        <f t="shared" si="849"/>
        <v>3765.8727130000002</v>
      </c>
      <c r="FA427" s="50">
        <f t="shared" si="850"/>
        <v>48752.360850000005</v>
      </c>
      <c r="FB427" s="57">
        <f t="shared" si="851"/>
        <v>7564.018583</v>
      </c>
      <c r="FC427" s="57">
        <f t="shared" si="852"/>
        <v>1541.025539</v>
      </c>
      <c r="FD427" s="50">
        <f t="shared" si="853"/>
        <v>20283.443910000002</v>
      </c>
      <c r="FE427" s="57">
        <f t="shared" si="854"/>
        <v>4752.8114260000002</v>
      </c>
      <c r="FF427" s="57">
        <f t="shared" si="855"/>
        <v>1930.0604530000001</v>
      </c>
      <c r="FG427" s="50">
        <f t="shared" si="856"/>
        <v>80103.338004000005</v>
      </c>
      <c r="FH427" s="57">
        <f t="shared" si="857"/>
        <v>22797.334549000003</v>
      </c>
      <c r="FI427" s="57">
        <f t="shared" si="858"/>
        <v>6416.6185009999999</v>
      </c>
      <c r="FJ427" s="50">
        <f t="shared" si="859"/>
        <v>25168.937480000001</v>
      </c>
      <c r="FK427" s="57">
        <f t="shared" si="860"/>
        <v>7490.8498170000003</v>
      </c>
      <c r="FL427" s="57">
        <f t="shared" si="861"/>
        <v>999.252028</v>
      </c>
      <c r="FM427" s="50">
        <f t="shared" si="862"/>
        <v>101246.65222800001</v>
      </c>
      <c r="FN427" s="57">
        <f t="shared" si="863"/>
        <v>43869.149566</v>
      </c>
      <c r="FO427" s="57">
        <f t="shared" si="864"/>
        <v>916.55446100000006</v>
      </c>
      <c r="FP427" s="50">
        <f t="shared" si="865"/>
        <v>69661.218273999999</v>
      </c>
      <c r="FQ427" s="57">
        <f t="shared" si="866"/>
        <v>34823.331873000003</v>
      </c>
      <c r="FR427" s="57">
        <f t="shared" si="867"/>
        <v>12292.81516</v>
      </c>
      <c r="FS427" s="50">
        <f t="shared" si="868"/>
        <v>8503.7481360000002</v>
      </c>
      <c r="FT427" s="57">
        <f t="shared" si="869"/>
        <v>1042.2601200000001</v>
      </c>
      <c r="FU427" s="57">
        <f t="shared" si="870"/>
        <v>655.31370700000002</v>
      </c>
      <c r="FV427" s="50">
        <f t="shared" si="871"/>
        <v>29590.206586000004</v>
      </c>
      <c r="FW427" s="57">
        <f t="shared" si="872"/>
        <v>7815.1085210000001</v>
      </c>
      <c r="FX427" s="57">
        <f t="shared" si="873"/>
        <v>610.21711400000004</v>
      </c>
      <c r="FY427" s="50">
        <f t="shared" si="874"/>
        <v>303487.32948200003</v>
      </c>
      <c r="FZ427" s="57">
        <f t="shared" si="875"/>
        <v>43679.910923000003</v>
      </c>
      <c r="GA427" s="57">
        <f t="shared" si="876"/>
        <v>40969.456027</v>
      </c>
      <c r="GB427" s="50">
        <f t="shared" si="877"/>
        <v>1059.158594</v>
      </c>
      <c r="GC427" s="57">
        <f t="shared" si="878"/>
        <v>434.53824700000001</v>
      </c>
      <c r="GD427" s="57">
        <f t="shared" si="879"/>
        <v>20.766551</v>
      </c>
      <c r="GE427" s="50">
        <f t="shared" si="880"/>
        <v>71108.989014000006</v>
      </c>
      <c r="GF427" s="57">
        <f t="shared" si="881"/>
        <v>10232.309769000001</v>
      </c>
      <c r="GG427" s="57">
        <f t="shared" si="882"/>
        <v>2379.4289560000002</v>
      </c>
      <c r="GH427" s="50">
        <f t="shared" si="883"/>
        <v>47683.237842000002</v>
      </c>
      <c r="GI427" s="57">
        <f t="shared" si="884"/>
        <v>4875.1980309999999</v>
      </c>
      <c r="GJ427" s="57">
        <f t="shared" si="885"/>
        <v>2550.8451610000002</v>
      </c>
      <c r="GK427" s="51"/>
    </row>
    <row r="428" spans="1:193" s="45" customFormat="1">
      <c r="A428" s="45" t="s">
        <v>21</v>
      </c>
      <c r="B428" s="46">
        <v>41727</v>
      </c>
      <c r="C428" s="56">
        <v>0.58263200000000004</v>
      </c>
      <c r="D428" s="56">
        <v>0.26645799999999997</v>
      </c>
      <c r="E428" s="56">
        <v>0.12386</v>
      </c>
      <c r="F428" s="48">
        <v>117206</v>
      </c>
      <c r="G428" s="49">
        <v>184918</v>
      </c>
      <c r="H428" s="49">
        <v>37240</v>
      </c>
      <c r="I428" s="49">
        <f t="shared" si="891"/>
        <v>1358410</v>
      </c>
      <c r="J428" s="48">
        <v>532070</v>
      </c>
      <c r="K428" s="48">
        <v>373467</v>
      </c>
      <c r="L428" s="48">
        <f>AVERAGE(L427,L430)</f>
        <v>186731.5</v>
      </c>
      <c r="M428" s="49">
        <v>183896</v>
      </c>
      <c r="N428" s="49">
        <v>27099</v>
      </c>
      <c r="O428" s="48">
        <v>381928</v>
      </c>
      <c r="P428" s="49">
        <v>324670</v>
      </c>
      <c r="Q428" s="49">
        <v>98193</v>
      </c>
      <c r="R428" s="48">
        <v>397907</v>
      </c>
      <c r="S428" s="49">
        <v>192534</v>
      </c>
      <c r="T428" s="49">
        <v>55983</v>
      </c>
      <c r="U428" s="48">
        <v>184641</v>
      </c>
      <c r="V428" s="49">
        <v>135224</v>
      </c>
      <c r="W428" s="49">
        <v>63566</v>
      </c>
      <c r="X428" s="48">
        <v>33912</v>
      </c>
      <c r="Y428" s="49">
        <v>31806</v>
      </c>
      <c r="Z428" s="49">
        <v>9285</v>
      </c>
      <c r="AA428" s="48">
        <v>469068</v>
      </c>
      <c r="AB428" s="49">
        <v>363944</v>
      </c>
      <c r="AC428" s="49">
        <v>184258</v>
      </c>
      <c r="AD428" s="48">
        <v>260870</v>
      </c>
      <c r="AE428" s="49">
        <v>511722</v>
      </c>
      <c r="AF428" s="49">
        <v>132669</v>
      </c>
      <c r="AG428" s="48">
        <v>42992</v>
      </c>
      <c r="AH428" s="49">
        <v>38972</v>
      </c>
      <c r="AI428" s="49">
        <v>11373</v>
      </c>
      <c r="AJ428" s="48">
        <v>108773</v>
      </c>
      <c r="AK428" s="49">
        <v>71988</v>
      </c>
      <c r="AL428" s="49">
        <v>11949</v>
      </c>
      <c r="AM428" s="48">
        <v>53637</v>
      </c>
      <c r="AN428" s="49">
        <v>37504</v>
      </c>
      <c r="AO428" s="49">
        <v>6955</v>
      </c>
      <c r="AP428" s="48">
        <v>127673</v>
      </c>
      <c r="AQ428" s="49">
        <v>33279</v>
      </c>
      <c r="AR428" s="49">
        <v>11259</v>
      </c>
      <c r="AS428" s="48">
        <v>267674</v>
      </c>
      <c r="AT428" s="49">
        <v>51921</v>
      </c>
      <c r="AU428" s="49">
        <v>17476</v>
      </c>
      <c r="AV428" s="48">
        <v>115296</v>
      </c>
      <c r="AW428" s="49">
        <v>99434</v>
      </c>
      <c r="AX428" s="49">
        <v>10987</v>
      </c>
      <c r="AY428" s="48">
        <v>116415</v>
      </c>
      <c r="AZ428" s="49">
        <v>81360</v>
      </c>
      <c r="BA428" s="49">
        <v>17818</v>
      </c>
      <c r="BB428" s="48">
        <v>51978</v>
      </c>
      <c r="BC428" s="49">
        <v>34225</v>
      </c>
      <c r="BD428" s="49">
        <v>7928</v>
      </c>
      <c r="BE428" s="48">
        <v>12355</v>
      </c>
      <c r="BF428" s="49">
        <v>13996</v>
      </c>
      <c r="BG428" s="49">
        <v>2927</v>
      </c>
      <c r="BH428" s="50">
        <v>174008</v>
      </c>
      <c r="BI428" s="50">
        <v>120290</v>
      </c>
      <c r="BJ428" s="50">
        <v>28762</v>
      </c>
      <c r="BK428" s="50">
        <v>101735</v>
      </c>
      <c r="BL428" s="50">
        <v>41280</v>
      </c>
      <c r="BM428" s="50">
        <v>17580</v>
      </c>
      <c r="BN428" s="50">
        <v>41752</v>
      </c>
      <c r="BO428" s="50">
        <v>14386</v>
      </c>
      <c r="BP428" s="50">
        <v>13794</v>
      </c>
      <c r="BQ428" s="50">
        <v>146322</v>
      </c>
      <c r="BR428" s="50">
        <v>56664</v>
      </c>
      <c r="BS428" s="50">
        <v>34804</v>
      </c>
      <c r="BT428" s="50">
        <v>44282</v>
      </c>
      <c r="BU428" s="50">
        <v>27199</v>
      </c>
      <c r="BV428" s="50">
        <v>7432</v>
      </c>
      <c r="BW428" s="50">
        <v>157265</v>
      </c>
      <c r="BX428" s="50">
        <v>212533</v>
      </c>
      <c r="BY428" s="50">
        <v>9028</v>
      </c>
      <c r="BZ428" s="50">
        <v>133782</v>
      </c>
      <c r="CA428" s="50">
        <v>106196</v>
      </c>
      <c r="CB428" s="50">
        <v>75526</v>
      </c>
      <c r="CC428" s="50">
        <v>15119</v>
      </c>
      <c r="CD428" s="50">
        <v>6686</v>
      </c>
      <c r="CE428" s="50">
        <v>8741</v>
      </c>
      <c r="CF428" s="50">
        <v>53935</v>
      </c>
      <c r="CG428" s="50">
        <v>32655</v>
      </c>
      <c r="CH428" s="50">
        <v>5565</v>
      </c>
      <c r="CI428" s="50">
        <v>555382</v>
      </c>
      <c r="CJ428" s="50">
        <v>134775</v>
      </c>
      <c r="CK428" s="50">
        <v>279885</v>
      </c>
      <c r="CL428" s="50">
        <v>1834</v>
      </c>
      <c r="CM428" s="50">
        <v>577</v>
      </c>
      <c r="CN428" s="50">
        <v>184</v>
      </c>
      <c r="CO428" s="50">
        <v>143002</v>
      </c>
      <c r="CP428" s="50">
        <v>24759</v>
      </c>
      <c r="CQ428" s="50">
        <v>13176</v>
      </c>
      <c r="CR428" s="50">
        <v>87496</v>
      </c>
      <c r="CS428" s="50">
        <v>16397</v>
      </c>
      <c r="CT428" s="50">
        <v>15861</v>
      </c>
      <c r="CU428" s="51"/>
      <c r="CV428" s="50">
        <f t="shared" si="793"/>
        <v>68287.966192000007</v>
      </c>
      <c r="CW428" s="57">
        <f t="shared" si="794"/>
        <v>49272.880443999995</v>
      </c>
      <c r="CX428" s="57">
        <f t="shared" si="795"/>
        <v>4612.5464000000002</v>
      </c>
      <c r="CY428" s="50">
        <f t="shared" si="796"/>
        <v>791453.13512000011</v>
      </c>
      <c r="CZ428" s="57">
        <f t="shared" si="797"/>
        <v>141774.30805999998</v>
      </c>
      <c r="DA428" s="57">
        <f t="shared" si="798"/>
        <v>46257.622620000002</v>
      </c>
      <c r="DB428" s="50">
        <f t="shared" si="799"/>
        <v>108795.74730800001</v>
      </c>
      <c r="DC428" s="57">
        <f t="shared" si="800"/>
        <v>49000.560367999999</v>
      </c>
      <c r="DD428" s="57">
        <f t="shared" si="801"/>
        <v>3356.4821400000001</v>
      </c>
      <c r="DE428" s="50">
        <f t="shared" si="802"/>
        <v>222523.47449600001</v>
      </c>
      <c r="DF428" s="57">
        <f t="shared" si="803"/>
        <v>86510.918859999991</v>
      </c>
      <c r="DG428" s="57">
        <f t="shared" si="804"/>
        <v>12162.18498</v>
      </c>
      <c r="DH428" s="50">
        <f t="shared" si="805"/>
        <v>231833.35122400001</v>
      </c>
      <c r="DI428" s="57">
        <f t="shared" si="806"/>
        <v>51302.224571999992</v>
      </c>
      <c r="DJ428" s="57">
        <f t="shared" si="807"/>
        <v>6934.0543799999996</v>
      </c>
      <c r="DK428" s="50">
        <f t="shared" si="808"/>
        <v>107577.75511200001</v>
      </c>
      <c r="DL428" s="57">
        <f t="shared" si="809"/>
        <v>36031.516591999993</v>
      </c>
      <c r="DM428" s="57">
        <f t="shared" si="810"/>
        <v>7873.2847599999996</v>
      </c>
      <c r="DN428" s="50">
        <f t="shared" si="811"/>
        <v>19758.216384000003</v>
      </c>
      <c r="DO428" s="57">
        <f t="shared" si="812"/>
        <v>8474.9631479999989</v>
      </c>
      <c r="DP428" s="57">
        <f t="shared" si="813"/>
        <v>1150.0400999999999</v>
      </c>
      <c r="DQ428" s="50">
        <f t="shared" si="814"/>
        <v>273294.02697599999</v>
      </c>
      <c r="DR428" s="57">
        <f t="shared" si="815"/>
        <v>96975.790351999996</v>
      </c>
      <c r="DS428" s="57">
        <f t="shared" si="816"/>
        <v>22822.195879999999</v>
      </c>
      <c r="DT428" s="50">
        <f t="shared" si="817"/>
        <v>151991.20984</v>
      </c>
      <c r="DU428" s="57">
        <f t="shared" si="818"/>
        <v>136352.42067599998</v>
      </c>
      <c r="DV428" s="57">
        <f t="shared" si="819"/>
        <v>16432.38234</v>
      </c>
      <c r="DW428" s="50">
        <f t="shared" si="820"/>
        <v>25048.514944000002</v>
      </c>
      <c r="DX428" s="57">
        <f t="shared" si="821"/>
        <v>10384.401175999999</v>
      </c>
      <c r="DY428" s="57">
        <f t="shared" si="822"/>
        <v>1408.65978</v>
      </c>
      <c r="DZ428" s="50">
        <f t="shared" si="823"/>
        <v>63374.630536000004</v>
      </c>
      <c r="EA428" s="57">
        <f t="shared" si="824"/>
        <v>19181.778503999998</v>
      </c>
      <c r="EB428" s="57">
        <f t="shared" si="825"/>
        <v>1480.00314</v>
      </c>
      <c r="EC428" s="50">
        <f t="shared" si="826"/>
        <v>31250.632584000003</v>
      </c>
      <c r="ED428" s="57">
        <f t="shared" si="827"/>
        <v>9993.2408319999995</v>
      </c>
      <c r="EE428" s="57">
        <f t="shared" si="828"/>
        <v>861.44629999999995</v>
      </c>
      <c r="EF428" s="50">
        <f t="shared" si="829"/>
        <v>74386.375336000012</v>
      </c>
      <c r="EG428" s="57">
        <f t="shared" si="830"/>
        <v>8867.4557819999991</v>
      </c>
      <c r="EH428" s="57">
        <f t="shared" si="831"/>
        <v>1394.5397399999999</v>
      </c>
      <c r="EI428" s="50">
        <f t="shared" si="832"/>
        <v>155955.43796800001</v>
      </c>
      <c r="EJ428" s="57">
        <f t="shared" si="833"/>
        <v>13834.765817999998</v>
      </c>
      <c r="EK428" s="57">
        <f t="shared" si="834"/>
        <v>2164.5773599999998</v>
      </c>
      <c r="EL428" s="50">
        <f t="shared" si="835"/>
        <v>67175.139072000005</v>
      </c>
      <c r="EM428" s="57">
        <f t="shared" si="836"/>
        <v>26494.984771999996</v>
      </c>
      <c r="EN428" s="57">
        <f t="shared" si="837"/>
        <v>1360.8498199999999</v>
      </c>
      <c r="EO428" s="50">
        <f t="shared" si="838"/>
        <v>67827.10428</v>
      </c>
      <c r="EP428" s="57">
        <f t="shared" si="839"/>
        <v>21679.022879999997</v>
      </c>
      <c r="EQ428" s="57">
        <f t="shared" si="840"/>
        <v>2206.9374800000001</v>
      </c>
      <c r="ER428" s="50">
        <f t="shared" si="841"/>
        <v>30284.046096000002</v>
      </c>
      <c r="ES428" s="57">
        <f t="shared" si="842"/>
        <v>9119.5250499999984</v>
      </c>
      <c r="ET428" s="57">
        <f t="shared" si="843"/>
        <v>981.96208000000001</v>
      </c>
      <c r="EU428" s="50">
        <f t="shared" si="844"/>
        <v>7198.4183600000006</v>
      </c>
      <c r="EV428" s="57">
        <f t="shared" si="845"/>
        <v>3729.3461679999996</v>
      </c>
      <c r="EW428" s="57">
        <f t="shared" si="846"/>
        <v>362.53821999999997</v>
      </c>
      <c r="EX428" s="50">
        <f t="shared" si="847"/>
        <v>101382.62905600001</v>
      </c>
      <c r="EY428" s="57">
        <f t="shared" si="848"/>
        <v>32052.232819999997</v>
      </c>
      <c r="EZ428" s="57">
        <f t="shared" si="849"/>
        <v>3562.4613199999999</v>
      </c>
      <c r="FA428" s="50">
        <f t="shared" si="850"/>
        <v>59274.06652</v>
      </c>
      <c r="FB428" s="57">
        <f t="shared" si="851"/>
        <v>10999.386239999998</v>
      </c>
      <c r="FC428" s="57">
        <f t="shared" si="852"/>
        <v>2177.4587999999999</v>
      </c>
      <c r="FD428" s="50">
        <f t="shared" si="853"/>
        <v>24326.051264000002</v>
      </c>
      <c r="FE428" s="57">
        <f t="shared" si="854"/>
        <v>3833.2647879999995</v>
      </c>
      <c r="FF428" s="57">
        <f t="shared" si="855"/>
        <v>1708.52484</v>
      </c>
      <c r="FG428" s="50">
        <f t="shared" si="856"/>
        <v>85251.879504000011</v>
      </c>
      <c r="FH428" s="57">
        <f t="shared" si="857"/>
        <v>15098.576111999999</v>
      </c>
      <c r="FI428" s="57">
        <f t="shared" si="858"/>
        <v>4310.8234400000001</v>
      </c>
      <c r="FJ428" s="50">
        <f t="shared" si="859"/>
        <v>25800.110224</v>
      </c>
      <c r="FK428" s="57">
        <f t="shared" si="860"/>
        <v>7247.3911419999995</v>
      </c>
      <c r="FL428" s="57">
        <f t="shared" si="861"/>
        <v>920.52751999999998</v>
      </c>
      <c r="FM428" s="50">
        <f t="shared" si="862"/>
        <v>91627.621480000002</v>
      </c>
      <c r="FN428" s="57">
        <f t="shared" si="863"/>
        <v>56631.118113999997</v>
      </c>
      <c r="FO428" s="57">
        <f t="shared" si="864"/>
        <v>1118.2080799999999</v>
      </c>
      <c r="FP428" s="50">
        <f t="shared" si="865"/>
        <v>77945.674224000002</v>
      </c>
      <c r="FQ428" s="57">
        <f t="shared" si="866"/>
        <v>28296.773767999995</v>
      </c>
      <c r="FR428" s="57">
        <f t="shared" si="867"/>
        <v>9354.6503599999996</v>
      </c>
      <c r="FS428" s="50">
        <f t="shared" si="868"/>
        <v>8808.8132080000014</v>
      </c>
      <c r="FT428" s="57">
        <f t="shared" si="869"/>
        <v>1781.5381879999998</v>
      </c>
      <c r="FU428" s="57">
        <f t="shared" si="870"/>
        <v>1082.6602599999999</v>
      </c>
      <c r="FV428" s="50">
        <f t="shared" si="871"/>
        <v>31424.256920000003</v>
      </c>
      <c r="FW428" s="57">
        <f t="shared" si="872"/>
        <v>8701.1859899999999</v>
      </c>
      <c r="FX428" s="57">
        <f t="shared" si="873"/>
        <v>689.28089999999997</v>
      </c>
      <c r="FY428" s="50">
        <f t="shared" si="874"/>
        <v>323583.32542400004</v>
      </c>
      <c r="FZ428" s="57">
        <f t="shared" si="875"/>
        <v>35911.876949999998</v>
      </c>
      <c r="GA428" s="57">
        <f t="shared" si="876"/>
        <v>34666.556100000002</v>
      </c>
      <c r="GB428" s="50">
        <f t="shared" si="877"/>
        <v>1068.547088</v>
      </c>
      <c r="GC428" s="57">
        <f t="shared" si="878"/>
        <v>153.74626599999999</v>
      </c>
      <c r="GD428" s="57">
        <f t="shared" si="879"/>
        <v>22.790240000000001</v>
      </c>
      <c r="GE428" s="50">
        <f t="shared" si="880"/>
        <v>83317.541264</v>
      </c>
      <c r="GF428" s="57">
        <f t="shared" si="881"/>
        <v>6597.2336219999997</v>
      </c>
      <c r="GG428" s="57">
        <f t="shared" si="882"/>
        <v>1631.97936</v>
      </c>
      <c r="GH428" s="50">
        <f t="shared" si="883"/>
        <v>50977.969472000004</v>
      </c>
      <c r="GI428" s="57">
        <f t="shared" si="884"/>
        <v>4369.1118259999994</v>
      </c>
      <c r="GJ428" s="57">
        <f t="shared" si="885"/>
        <v>1964.5434599999999</v>
      </c>
      <c r="GK428" s="51"/>
    </row>
    <row r="429" spans="1:193" s="45" customFormat="1">
      <c r="A429" s="45" t="s">
        <v>21</v>
      </c>
      <c r="B429" s="46">
        <v>41726</v>
      </c>
      <c r="C429" s="56">
        <v>0.59853500000000004</v>
      </c>
      <c r="D429" s="56">
        <v>0.255409</v>
      </c>
      <c r="E429" s="56">
        <v>0.11788800000000001</v>
      </c>
      <c r="F429" s="48">
        <v>139645</v>
      </c>
      <c r="G429" s="49">
        <v>218638</v>
      </c>
      <c r="H429" s="49">
        <v>42233</v>
      </c>
      <c r="I429" s="49">
        <f t="shared" si="891"/>
        <v>1358410</v>
      </c>
      <c r="J429" s="48">
        <v>528717</v>
      </c>
      <c r="K429" s="48">
        <v>358702</v>
      </c>
      <c r="L429" s="48">
        <v>201605</v>
      </c>
      <c r="M429" s="49">
        <v>192099</v>
      </c>
      <c r="N429" s="49">
        <v>26700</v>
      </c>
      <c r="O429" s="48">
        <v>408647</v>
      </c>
      <c r="P429" s="49">
        <v>360397</v>
      </c>
      <c r="Q429" s="49">
        <v>103432</v>
      </c>
      <c r="R429" s="48">
        <v>419960</v>
      </c>
      <c r="S429" s="49">
        <v>205621</v>
      </c>
      <c r="T429" s="49">
        <v>58882</v>
      </c>
      <c r="U429" s="48">
        <v>191218</v>
      </c>
      <c r="V429" s="49">
        <v>134234</v>
      </c>
      <c r="W429" s="49">
        <v>61837</v>
      </c>
      <c r="X429" s="48">
        <v>37241</v>
      </c>
      <c r="Y429" s="49">
        <v>34903</v>
      </c>
      <c r="Z429" s="49">
        <v>9919</v>
      </c>
      <c r="AA429" s="48">
        <v>436730</v>
      </c>
      <c r="AB429" s="49">
        <v>340347</v>
      </c>
      <c r="AC429" s="49">
        <v>170074</v>
      </c>
      <c r="AD429" s="48">
        <v>222337</v>
      </c>
      <c r="AE429" s="49">
        <v>424333</v>
      </c>
      <c r="AF429" s="49">
        <v>108670</v>
      </c>
      <c r="AG429" s="48">
        <v>46241</v>
      </c>
      <c r="AH429" s="49">
        <v>45883</v>
      </c>
      <c r="AI429" s="49">
        <v>12027</v>
      </c>
      <c r="AJ429" s="48">
        <v>117412</v>
      </c>
      <c r="AK429" s="49">
        <v>77958</v>
      </c>
      <c r="AL429" s="49">
        <v>12327</v>
      </c>
      <c r="AM429" s="48">
        <v>56405</v>
      </c>
      <c r="AN429" s="49">
        <v>40796</v>
      </c>
      <c r="AO429" s="49">
        <v>6976</v>
      </c>
      <c r="AP429" s="48">
        <v>124708</v>
      </c>
      <c r="AQ429" s="49">
        <v>31617</v>
      </c>
      <c r="AR429" s="49">
        <v>10056</v>
      </c>
      <c r="AS429" s="48">
        <v>253389</v>
      </c>
      <c r="AT429" s="49">
        <v>51628</v>
      </c>
      <c r="AU429" s="49">
        <v>17527</v>
      </c>
      <c r="AV429" s="48">
        <v>114263</v>
      </c>
      <c r="AW429" s="49">
        <v>99574</v>
      </c>
      <c r="AX429" s="49">
        <v>10163</v>
      </c>
      <c r="AY429" s="48">
        <v>98879</v>
      </c>
      <c r="AZ429" s="49">
        <v>68631</v>
      </c>
      <c r="BA429" s="49">
        <v>14122</v>
      </c>
      <c r="BB429" s="48">
        <v>46584</v>
      </c>
      <c r="BC429" s="49">
        <v>32287</v>
      </c>
      <c r="BD429" s="49">
        <v>6986</v>
      </c>
      <c r="BE429" s="48">
        <v>13687</v>
      </c>
      <c r="BF429" s="49">
        <v>15619</v>
      </c>
      <c r="BG429" s="49">
        <v>3150</v>
      </c>
      <c r="BH429" s="50">
        <v>205535</v>
      </c>
      <c r="BI429" s="50">
        <v>134609</v>
      </c>
      <c r="BJ429" s="50">
        <v>31253</v>
      </c>
      <c r="BK429" s="50">
        <v>131472</v>
      </c>
      <c r="BL429" s="50">
        <v>50309</v>
      </c>
      <c r="BM429" s="50">
        <v>19370</v>
      </c>
      <c r="BN429" s="50">
        <v>32305</v>
      </c>
      <c r="BO429" s="50">
        <v>14100</v>
      </c>
      <c r="BP429" s="50">
        <v>15076</v>
      </c>
      <c r="BQ429" s="50">
        <v>116440</v>
      </c>
      <c r="BR429" s="50">
        <v>45082</v>
      </c>
      <c r="BS429" s="50">
        <v>27778</v>
      </c>
      <c r="BT429" s="50">
        <v>42847</v>
      </c>
      <c r="BU429" s="50">
        <v>27065</v>
      </c>
      <c r="BV429" s="50">
        <v>7463</v>
      </c>
      <c r="BW429" s="50">
        <v>177973</v>
      </c>
      <c r="BX429" s="50">
        <v>221819</v>
      </c>
      <c r="BY429" s="50">
        <v>8861</v>
      </c>
      <c r="BZ429" s="50">
        <v>129922</v>
      </c>
      <c r="CA429" s="50">
        <v>88568</v>
      </c>
      <c r="CB429" s="50">
        <v>82190</v>
      </c>
      <c r="CC429" s="50">
        <v>22330</v>
      </c>
      <c r="CD429" s="50">
        <v>6750</v>
      </c>
      <c r="CE429" s="50">
        <v>8608</v>
      </c>
      <c r="CF429" s="50">
        <v>59727</v>
      </c>
      <c r="CG429" s="50">
        <v>32052</v>
      </c>
      <c r="CH429" s="50">
        <v>6499</v>
      </c>
      <c r="CI429" s="50">
        <v>479684</v>
      </c>
      <c r="CJ429" s="50">
        <v>115890</v>
      </c>
      <c r="CK429" s="50">
        <v>261960</v>
      </c>
      <c r="CL429" s="50">
        <v>3082</v>
      </c>
      <c r="CM429" s="50">
        <v>625</v>
      </c>
      <c r="CN429" s="50">
        <v>463</v>
      </c>
      <c r="CO429" s="50">
        <v>93252</v>
      </c>
      <c r="CP429" s="50">
        <v>18887</v>
      </c>
      <c r="CQ429" s="50">
        <v>10583</v>
      </c>
      <c r="CR429" s="50">
        <v>71464</v>
      </c>
      <c r="CS429" s="50">
        <v>14971</v>
      </c>
      <c r="CT429" s="50">
        <v>14706</v>
      </c>
      <c r="CU429" s="51"/>
      <c r="CV429" s="50">
        <f t="shared" si="793"/>
        <v>83582.420075000002</v>
      </c>
      <c r="CW429" s="57">
        <f t="shared" si="794"/>
        <v>55842.112942</v>
      </c>
      <c r="CX429" s="57">
        <f t="shared" si="795"/>
        <v>4978.7639040000004</v>
      </c>
      <c r="CY429" s="50">
        <f t="shared" si="796"/>
        <v>813055.92935000011</v>
      </c>
      <c r="CZ429" s="57">
        <f t="shared" si="797"/>
        <v>135039.08025299999</v>
      </c>
      <c r="DA429" s="57">
        <f t="shared" si="798"/>
        <v>42286.661376000004</v>
      </c>
      <c r="DB429" s="50">
        <f t="shared" si="799"/>
        <v>120667.648675</v>
      </c>
      <c r="DC429" s="57">
        <f t="shared" si="800"/>
        <v>49063.813491000001</v>
      </c>
      <c r="DD429" s="57">
        <f t="shared" si="801"/>
        <v>3147.6096000000002</v>
      </c>
      <c r="DE429" s="50">
        <f t="shared" si="802"/>
        <v>244589.532145</v>
      </c>
      <c r="DF429" s="57">
        <f t="shared" si="803"/>
        <v>92048.637373000005</v>
      </c>
      <c r="DG429" s="57">
        <f t="shared" si="804"/>
        <v>12193.391616000001</v>
      </c>
      <c r="DH429" s="50">
        <f t="shared" si="805"/>
        <v>251360.75860000003</v>
      </c>
      <c r="DI429" s="57">
        <f t="shared" si="806"/>
        <v>52517.453989000001</v>
      </c>
      <c r="DJ429" s="57">
        <f t="shared" si="807"/>
        <v>6941.4812160000001</v>
      </c>
      <c r="DK429" s="50">
        <f t="shared" si="808"/>
        <v>114450.66563</v>
      </c>
      <c r="DL429" s="57">
        <f t="shared" si="809"/>
        <v>34284.571706000002</v>
      </c>
      <c r="DM429" s="57">
        <f t="shared" si="810"/>
        <v>7289.8402560000004</v>
      </c>
      <c r="DN429" s="50">
        <f t="shared" si="811"/>
        <v>22290.041935000001</v>
      </c>
      <c r="DO429" s="57">
        <f t="shared" si="812"/>
        <v>8914.5403270000006</v>
      </c>
      <c r="DP429" s="57">
        <f t="shared" si="813"/>
        <v>1169.3310720000002</v>
      </c>
      <c r="DQ429" s="50">
        <f t="shared" si="814"/>
        <v>261398.19055000003</v>
      </c>
      <c r="DR429" s="57">
        <f t="shared" si="815"/>
        <v>86927.686923000001</v>
      </c>
      <c r="DS429" s="57">
        <f t="shared" si="816"/>
        <v>20049.683712000002</v>
      </c>
      <c r="DT429" s="50">
        <f t="shared" si="817"/>
        <v>133076.476295</v>
      </c>
      <c r="DU429" s="57">
        <f t="shared" si="818"/>
        <v>108378.46719700001</v>
      </c>
      <c r="DV429" s="57">
        <f t="shared" si="819"/>
        <v>12810.88896</v>
      </c>
      <c r="DW429" s="50">
        <f t="shared" si="820"/>
        <v>27676.856935000003</v>
      </c>
      <c r="DX429" s="57">
        <f t="shared" si="821"/>
        <v>11718.931146999999</v>
      </c>
      <c r="DY429" s="57">
        <f t="shared" si="822"/>
        <v>1417.838976</v>
      </c>
      <c r="DZ429" s="50">
        <f t="shared" si="823"/>
        <v>70275.191420000003</v>
      </c>
      <c r="EA429" s="57">
        <f t="shared" si="824"/>
        <v>19911.174822000001</v>
      </c>
      <c r="EB429" s="57">
        <f t="shared" si="825"/>
        <v>1453.2053760000001</v>
      </c>
      <c r="EC429" s="50">
        <f t="shared" si="826"/>
        <v>33760.366675000005</v>
      </c>
      <c r="ED429" s="57">
        <f t="shared" si="827"/>
        <v>10419.665563999999</v>
      </c>
      <c r="EE429" s="57">
        <f t="shared" si="828"/>
        <v>822.38668800000005</v>
      </c>
      <c r="EF429" s="50">
        <f t="shared" si="829"/>
        <v>74642.102780000001</v>
      </c>
      <c r="EG429" s="57">
        <f t="shared" si="830"/>
        <v>8075.266353</v>
      </c>
      <c r="EH429" s="57">
        <f t="shared" si="831"/>
        <v>1185.481728</v>
      </c>
      <c r="EI429" s="50">
        <f t="shared" si="832"/>
        <v>151662.185115</v>
      </c>
      <c r="EJ429" s="57">
        <f t="shared" si="833"/>
        <v>13186.255852</v>
      </c>
      <c r="EK429" s="57">
        <f t="shared" si="834"/>
        <v>2066.222976</v>
      </c>
      <c r="EL429" s="50">
        <f t="shared" si="835"/>
        <v>68390.404705000008</v>
      </c>
      <c r="EM429" s="57">
        <f t="shared" si="836"/>
        <v>25432.095765999999</v>
      </c>
      <c r="EN429" s="57">
        <f t="shared" si="837"/>
        <v>1198.095744</v>
      </c>
      <c r="EO429" s="50">
        <f t="shared" si="838"/>
        <v>59182.542265000004</v>
      </c>
      <c r="EP429" s="57">
        <f t="shared" si="839"/>
        <v>17528.975079</v>
      </c>
      <c r="EQ429" s="57">
        <f t="shared" si="840"/>
        <v>1664.8143360000001</v>
      </c>
      <c r="ER429" s="50">
        <f t="shared" si="841"/>
        <v>27882.154440000002</v>
      </c>
      <c r="ES429" s="57">
        <f t="shared" si="842"/>
        <v>8246.3903829999999</v>
      </c>
      <c r="ET429" s="57">
        <f t="shared" si="843"/>
        <v>823.5655680000001</v>
      </c>
      <c r="EU429" s="50">
        <f t="shared" si="844"/>
        <v>8192.148545</v>
      </c>
      <c r="EV429" s="57">
        <f t="shared" si="845"/>
        <v>3989.2331709999999</v>
      </c>
      <c r="EW429" s="57">
        <f t="shared" si="846"/>
        <v>371.34720000000004</v>
      </c>
      <c r="EX429" s="50">
        <f t="shared" si="847"/>
        <v>123019.89122500001</v>
      </c>
      <c r="EY429" s="57">
        <f t="shared" si="848"/>
        <v>34380.350080999997</v>
      </c>
      <c r="EZ429" s="57">
        <f t="shared" si="849"/>
        <v>3684.3536640000002</v>
      </c>
      <c r="FA429" s="50">
        <f t="shared" si="850"/>
        <v>78690.593520000009</v>
      </c>
      <c r="FB429" s="57">
        <f t="shared" si="851"/>
        <v>12849.371380999999</v>
      </c>
      <c r="FC429" s="57">
        <f t="shared" si="852"/>
        <v>2283.4905600000002</v>
      </c>
      <c r="FD429" s="50">
        <f t="shared" si="853"/>
        <v>19335.673175</v>
      </c>
      <c r="FE429" s="57">
        <f t="shared" si="854"/>
        <v>3601.2669000000001</v>
      </c>
      <c r="FF429" s="57">
        <f t="shared" si="855"/>
        <v>1777.2794880000001</v>
      </c>
      <c r="FG429" s="50">
        <f t="shared" si="856"/>
        <v>69693.415399999998</v>
      </c>
      <c r="FH429" s="57">
        <f t="shared" si="857"/>
        <v>11514.348538</v>
      </c>
      <c r="FI429" s="57">
        <f t="shared" si="858"/>
        <v>3274.6928640000001</v>
      </c>
      <c r="FJ429" s="50">
        <f t="shared" si="859"/>
        <v>25645.429145000002</v>
      </c>
      <c r="FK429" s="57">
        <f t="shared" si="860"/>
        <v>6912.644585</v>
      </c>
      <c r="FL429" s="57">
        <f t="shared" si="861"/>
        <v>879.79814400000009</v>
      </c>
      <c r="FM429" s="50">
        <f t="shared" si="862"/>
        <v>106523.06955500001</v>
      </c>
      <c r="FN429" s="57">
        <f t="shared" si="863"/>
        <v>56654.568971000001</v>
      </c>
      <c r="FO429" s="57">
        <f t="shared" si="864"/>
        <v>1044.6055679999999</v>
      </c>
      <c r="FP429" s="50">
        <f t="shared" si="865"/>
        <v>77762.864270000005</v>
      </c>
      <c r="FQ429" s="57">
        <f t="shared" si="866"/>
        <v>22621.064311999999</v>
      </c>
      <c r="FR429" s="57">
        <f t="shared" si="867"/>
        <v>9689.2147199999999</v>
      </c>
      <c r="FS429" s="50">
        <f t="shared" si="868"/>
        <v>13365.286550000001</v>
      </c>
      <c r="FT429" s="57">
        <f t="shared" si="869"/>
        <v>1724.0107499999999</v>
      </c>
      <c r="FU429" s="57">
        <f t="shared" si="870"/>
        <v>1014.7799040000001</v>
      </c>
      <c r="FV429" s="50">
        <f t="shared" si="871"/>
        <v>35748.699945</v>
      </c>
      <c r="FW429" s="57">
        <f t="shared" si="872"/>
        <v>8186.3692679999995</v>
      </c>
      <c r="FX429" s="57">
        <f t="shared" si="873"/>
        <v>766.15411200000005</v>
      </c>
      <c r="FY429" s="50">
        <f t="shared" si="874"/>
        <v>287107.66294000001</v>
      </c>
      <c r="FZ429" s="57">
        <f t="shared" si="875"/>
        <v>29599.349009999998</v>
      </c>
      <c r="GA429" s="57">
        <f t="shared" si="876"/>
        <v>30881.940480000001</v>
      </c>
      <c r="GB429" s="50">
        <f t="shared" si="877"/>
        <v>1844.68487</v>
      </c>
      <c r="GC429" s="57">
        <f t="shared" si="878"/>
        <v>159.63062500000001</v>
      </c>
      <c r="GD429" s="57">
        <f t="shared" si="879"/>
        <v>54.582144</v>
      </c>
      <c r="GE429" s="50">
        <f t="shared" si="880"/>
        <v>55814.58582</v>
      </c>
      <c r="GF429" s="57">
        <f t="shared" si="881"/>
        <v>4823.9097830000001</v>
      </c>
      <c r="GG429" s="57">
        <f t="shared" si="882"/>
        <v>1247.608704</v>
      </c>
      <c r="GH429" s="50">
        <f t="shared" si="883"/>
        <v>42773.705240000003</v>
      </c>
      <c r="GI429" s="57">
        <f t="shared" si="884"/>
        <v>3823.7281389999998</v>
      </c>
      <c r="GJ429" s="57">
        <f t="shared" si="885"/>
        <v>1733.660928</v>
      </c>
      <c r="GK429" s="51"/>
    </row>
    <row r="430" spans="1:193" s="45" customFormat="1">
      <c r="A430" s="45" t="s">
        <v>21</v>
      </c>
      <c r="B430" s="46">
        <v>41725</v>
      </c>
      <c r="C430" s="56">
        <v>0.60544900000000001</v>
      </c>
      <c r="D430" s="56">
        <v>0.24871699999999999</v>
      </c>
      <c r="E430" s="56">
        <v>0.115967</v>
      </c>
      <c r="F430" s="48">
        <v>144410</v>
      </c>
      <c r="G430" s="49">
        <v>230167</v>
      </c>
      <c r="H430" s="49">
        <v>43641</v>
      </c>
      <c r="I430" s="49">
        <v>1434964</v>
      </c>
      <c r="J430" s="48">
        <v>546632</v>
      </c>
      <c r="K430" s="48">
        <v>362172</v>
      </c>
      <c r="L430" s="48">
        <v>189874</v>
      </c>
      <c r="M430" s="49">
        <v>190939</v>
      </c>
      <c r="N430" s="49">
        <v>26738</v>
      </c>
      <c r="O430" s="48">
        <v>408820</v>
      </c>
      <c r="P430" s="49">
        <v>362086</v>
      </c>
      <c r="Q430" s="49">
        <v>111824</v>
      </c>
      <c r="R430" s="48">
        <v>410030</v>
      </c>
      <c r="S430" s="49">
        <v>213383</v>
      </c>
      <c r="T430" s="49">
        <v>57893</v>
      </c>
      <c r="U430" s="48">
        <v>200826</v>
      </c>
      <c r="V430" s="49">
        <v>134189</v>
      </c>
      <c r="W430" s="49">
        <v>63579</v>
      </c>
      <c r="X430" s="48">
        <v>39247</v>
      </c>
      <c r="Y430" s="49">
        <v>35967</v>
      </c>
      <c r="Z430" s="49">
        <v>10111</v>
      </c>
      <c r="AA430" s="48">
        <v>414392</v>
      </c>
      <c r="AB430" s="49">
        <v>330861</v>
      </c>
      <c r="AC430" s="49">
        <v>161821</v>
      </c>
      <c r="AD430" s="48">
        <v>213333</v>
      </c>
      <c r="AE430" s="49">
        <v>418796</v>
      </c>
      <c r="AF430" s="49">
        <v>103734</v>
      </c>
      <c r="AG430" s="48">
        <v>47391</v>
      </c>
      <c r="AH430" s="49">
        <v>43768</v>
      </c>
      <c r="AI430" s="49">
        <v>11890</v>
      </c>
      <c r="AJ430" s="48">
        <v>96484</v>
      </c>
      <c r="AK430" s="49">
        <v>81066</v>
      </c>
      <c r="AL430" s="49">
        <v>11683</v>
      </c>
      <c r="AM430" s="48">
        <v>56495</v>
      </c>
      <c r="AN430" s="49">
        <v>40548</v>
      </c>
      <c r="AO430" s="49">
        <v>7296</v>
      </c>
      <c r="AP430" s="48">
        <v>130811</v>
      </c>
      <c r="AQ430" s="49">
        <v>34198</v>
      </c>
      <c r="AR430" s="49">
        <v>9809</v>
      </c>
      <c r="AS430" s="48">
        <v>251734</v>
      </c>
      <c r="AT430" s="49">
        <v>49236</v>
      </c>
      <c r="AU430" s="49">
        <v>16351</v>
      </c>
      <c r="AV430" s="48">
        <v>113212</v>
      </c>
      <c r="AW430" s="49">
        <v>97469</v>
      </c>
      <c r="AX430" s="49">
        <v>10839</v>
      </c>
      <c r="AY430" s="48">
        <v>93142</v>
      </c>
      <c r="AZ430" s="49">
        <v>68353</v>
      </c>
      <c r="BA430" s="49">
        <v>13395</v>
      </c>
      <c r="BB430" s="48">
        <v>43709</v>
      </c>
      <c r="BC430" s="49">
        <v>31292</v>
      </c>
      <c r="BD430" s="49">
        <v>6779</v>
      </c>
      <c r="BE430" s="48">
        <v>14194</v>
      </c>
      <c r="BF430" s="49">
        <v>15328</v>
      </c>
      <c r="BG430" s="49">
        <v>2979</v>
      </c>
      <c r="BH430" s="50">
        <v>225574</v>
      </c>
      <c r="BI430" s="50">
        <v>136809</v>
      </c>
      <c r="BJ430" s="50">
        <v>30886</v>
      </c>
      <c r="BK430" s="50">
        <v>149291</v>
      </c>
      <c r="BL430" s="50">
        <v>45541</v>
      </c>
      <c r="BM430" s="50">
        <v>18872</v>
      </c>
      <c r="BN430" s="50">
        <v>32614</v>
      </c>
      <c r="BO430" s="50">
        <v>21749</v>
      </c>
      <c r="BP430" s="50">
        <v>15460</v>
      </c>
      <c r="BQ430" s="50">
        <v>105439</v>
      </c>
      <c r="BR430" s="50">
        <v>41825</v>
      </c>
      <c r="BS430" s="50">
        <v>27783</v>
      </c>
      <c r="BT430" s="50">
        <v>43633</v>
      </c>
      <c r="BU430" s="50">
        <v>30303</v>
      </c>
      <c r="BV430" s="50">
        <v>7191</v>
      </c>
      <c r="BW430" s="50">
        <v>168946</v>
      </c>
      <c r="BX430" s="50">
        <v>195144</v>
      </c>
      <c r="BY430" s="50">
        <v>6731</v>
      </c>
      <c r="BZ430" s="50">
        <v>130103</v>
      </c>
      <c r="CA430" s="50">
        <v>65858</v>
      </c>
      <c r="CB430" s="50">
        <v>55892</v>
      </c>
      <c r="CC430" s="50">
        <v>22692</v>
      </c>
      <c r="CD430" s="50">
        <v>7285</v>
      </c>
      <c r="CE430" s="50">
        <v>9196</v>
      </c>
      <c r="CF430" s="50">
        <v>59534</v>
      </c>
      <c r="CG430" s="50">
        <v>43258</v>
      </c>
      <c r="CH430" s="50">
        <v>6047</v>
      </c>
      <c r="CI430" s="49">
        <f>AVERAGE(CI429,CI431)</f>
        <v>449300.5</v>
      </c>
      <c r="CJ430" s="50">
        <v>109009</v>
      </c>
      <c r="CK430" s="50">
        <v>245162</v>
      </c>
      <c r="CL430" s="50">
        <v>3151</v>
      </c>
      <c r="CM430" s="50">
        <v>1484</v>
      </c>
      <c r="CN430" s="50">
        <v>440</v>
      </c>
      <c r="CO430" s="50">
        <v>72434</v>
      </c>
      <c r="CP430" s="50">
        <v>18064</v>
      </c>
      <c r="CQ430" s="50">
        <v>9999</v>
      </c>
      <c r="CR430" s="50">
        <v>62422</v>
      </c>
      <c r="CS430" s="50">
        <v>14486</v>
      </c>
      <c r="CT430" s="50">
        <v>13843</v>
      </c>
      <c r="CU430" s="51"/>
      <c r="CV430" s="50">
        <f t="shared" si="793"/>
        <v>87432.890090000001</v>
      </c>
      <c r="CW430" s="57">
        <f t="shared" si="794"/>
        <v>57246.445738999995</v>
      </c>
      <c r="CX430" s="57">
        <f t="shared" si="795"/>
        <v>5060.9158470000002</v>
      </c>
      <c r="CY430" s="50">
        <f t="shared" si="796"/>
        <v>868797.518836</v>
      </c>
      <c r="CZ430" s="57">
        <f t="shared" si="797"/>
        <v>135956.67114399999</v>
      </c>
      <c r="DA430" s="57">
        <f t="shared" si="798"/>
        <v>42000.000324000001</v>
      </c>
      <c r="DB430" s="50">
        <f t="shared" si="799"/>
        <v>114959.023426</v>
      </c>
      <c r="DC430" s="57">
        <f t="shared" si="800"/>
        <v>47489.775262999996</v>
      </c>
      <c r="DD430" s="57">
        <f t="shared" si="801"/>
        <v>3100.7256459999999</v>
      </c>
      <c r="DE430" s="50">
        <f t="shared" si="802"/>
        <v>247519.66018000001</v>
      </c>
      <c r="DF430" s="57">
        <f t="shared" si="803"/>
        <v>90056.943661999991</v>
      </c>
      <c r="DG430" s="57">
        <f t="shared" si="804"/>
        <v>12967.893808000001</v>
      </c>
      <c r="DH430" s="50">
        <f t="shared" si="805"/>
        <v>248252.25347</v>
      </c>
      <c r="DI430" s="57">
        <f t="shared" si="806"/>
        <v>53071.979610999995</v>
      </c>
      <c r="DJ430" s="57">
        <f t="shared" si="807"/>
        <v>6713.6775310000003</v>
      </c>
      <c r="DK430" s="50">
        <f t="shared" si="808"/>
        <v>121589.900874</v>
      </c>
      <c r="DL430" s="57">
        <f t="shared" si="809"/>
        <v>33375.085512999998</v>
      </c>
      <c r="DM430" s="57">
        <f t="shared" si="810"/>
        <v>7373.065893</v>
      </c>
      <c r="DN430" s="50">
        <f t="shared" si="811"/>
        <v>23762.056903000001</v>
      </c>
      <c r="DO430" s="57">
        <f t="shared" si="812"/>
        <v>8945.6043389999995</v>
      </c>
      <c r="DP430" s="57">
        <f t="shared" si="813"/>
        <v>1172.5423370000001</v>
      </c>
      <c r="DQ430" s="50">
        <f t="shared" si="814"/>
        <v>250893.22200800001</v>
      </c>
      <c r="DR430" s="57">
        <f t="shared" si="815"/>
        <v>82290.755336999995</v>
      </c>
      <c r="DS430" s="57">
        <f t="shared" si="816"/>
        <v>18765.895907000002</v>
      </c>
      <c r="DT430" s="50">
        <f t="shared" si="817"/>
        <v>129162.251517</v>
      </c>
      <c r="DU430" s="57">
        <f t="shared" si="818"/>
        <v>104161.68473199999</v>
      </c>
      <c r="DV430" s="57">
        <f t="shared" si="819"/>
        <v>12029.720778000001</v>
      </c>
      <c r="DW430" s="50">
        <f t="shared" si="820"/>
        <v>28692.833559000002</v>
      </c>
      <c r="DX430" s="57">
        <f t="shared" si="821"/>
        <v>10885.845656</v>
      </c>
      <c r="DY430" s="57">
        <f t="shared" si="822"/>
        <v>1378.84763</v>
      </c>
      <c r="DZ430" s="50">
        <f t="shared" si="823"/>
        <v>58416.141316000001</v>
      </c>
      <c r="EA430" s="57">
        <f t="shared" si="824"/>
        <v>20162.492321999998</v>
      </c>
      <c r="EB430" s="57">
        <f t="shared" si="825"/>
        <v>1354.842461</v>
      </c>
      <c r="EC430" s="50">
        <f t="shared" si="826"/>
        <v>34204.841254999999</v>
      </c>
      <c r="ED430" s="57">
        <f t="shared" si="827"/>
        <v>10084.976916</v>
      </c>
      <c r="EE430" s="57">
        <f t="shared" si="828"/>
        <v>846.09523200000001</v>
      </c>
      <c r="EF430" s="50">
        <f t="shared" si="829"/>
        <v>79199.389139000006</v>
      </c>
      <c r="EG430" s="57">
        <f t="shared" si="830"/>
        <v>8505.6239659999992</v>
      </c>
      <c r="EH430" s="57">
        <f t="shared" si="831"/>
        <v>1137.520303</v>
      </c>
      <c r="EI430" s="50">
        <f t="shared" si="832"/>
        <v>152412.098566</v>
      </c>
      <c r="EJ430" s="57">
        <f t="shared" si="833"/>
        <v>12245.830211999999</v>
      </c>
      <c r="EK430" s="57">
        <f t="shared" si="834"/>
        <v>1896.1764169999999</v>
      </c>
      <c r="EL430" s="50">
        <f t="shared" si="835"/>
        <v>68544.092187999995</v>
      </c>
      <c r="EM430" s="57">
        <f t="shared" si="836"/>
        <v>24242.197272999998</v>
      </c>
      <c r="EN430" s="57">
        <f t="shared" si="837"/>
        <v>1256.9663129999999</v>
      </c>
      <c r="EO430" s="50">
        <f t="shared" si="838"/>
        <v>56392.730757999998</v>
      </c>
      <c r="EP430" s="57">
        <f t="shared" si="839"/>
        <v>17000.553101000001</v>
      </c>
      <c r="EQ430" s="57">
        <f t="shared" si="840"/>
        <v>1553.3779649999999</v>
      </c>
      <c r="ER430" s="50">
        <f t="shared" si="841"/>
        <v>26463.570341000002</v>
      </c>
      <c r="ES430" s="57">
        <f t="shared" si="842"/>
        <v>7782.8523639999994</v>
      </c>
      <c r="ET430" s="57">
        <f t="shared" si="843"/>
        <v>786.14029300000004</v>
      </c>
      <c r="EU430" s="50">
        <f t="shared" si="844"/>
        <v>8593.7431059999999</v>
      </c>
      <c r="EV430" s="57">
        <f t="shared" si="845"/>
        <v>3812.3341759999998</v>
      </c>
      <c r="EW430" s="57">
        <f t="shared" si="846"/>
        <v>345.46569299999999</v>
      </c>
      <c r="EX430" s="50">
        <f t="shared" si="847"/>
        <v>136573.55272599999</v>
      </c>
      <c r="EY430" s="57">
        <f t="shared" si="848"/>
        <v>34026.724052999998</v>
      </c>
      <c r="EZ430" s="57">
        <f t="shared" si="849"/>
        <v>3581.756762</v>
      </c>
      <c r="FA430" s="50">
        <f t="shared" si="850"/>
        <v>90388.086659000008</v>
      </c>
      <c r="FB430" s="57">
        <f t="shared" si="851"/>
        <v>11326.820897</v>
      </c>
      <c r="FC430" s="57">
        <f t="shared" si="852"/>
        <v>2188.5292239999999</v>
      </c>
      <c r="FD430" s="50">
        <f t="shared" si="853"/>
        <v>19746.113686000001</v>
      </c>
      <c r="FE430" s="57">
        <f t="shared" si="854"/>
        <v>5409.3460329999998</v>
      </c>
      <c r="FF430" s="57">
        <f t="shared" si="855"/>
        <v>1792.8498199999999</v>
      </c>
      <c r="FG430" s="50">
        <f t="shared" si="856"/>
        <v>63837.937110999999</v>
      </c>
      <c r="FH430" s="57">
        <f t="shared" si="857"/>
        <v>10402.588524999999</v>
      </c>
      <c r="FI430" s="57">
        <f t="shared" si="858"/>
        <v>3221.911161</v>
      </c>
      <c r="FJ430" s="50">
        <f t="shared" si="859"/>
        <v>26417.556217000001</v>
      </c>
      <c r="FK430" s="57">
        <f t="shared" si="860"/>
        <v>7536.8712509999996</v>
      </c>
      <c r="FL430" s="57">
        <f t="shared" si="861"/>
        <v>833.91869699999995</v>
      </c>
      <c r="FM430" s="50">
        <f t="shared" si="862"/>
        <v>102288.18675400001</v>
      </c>
      <c r="FN430" s="57">
        <f t="shared" si="863"/>
        <v>48535.630248000001</v>
      </c>
      <c r="FO430" s="57">
        <f t="shared" si="864"/>
        <v>780.57387700000004</v>
      </c>
      <c r="FP430" s="50">
        <f t="shared" si="865"/>
        <v>78770.731247000003</v>
      </c>
      <c r="FQ430" s="57">
        <f t="shared" si="866"/>
        <v>16380.004186</v>
      </c>
      <c r="FR430" s="57">
        <f t="shared" si="867"/>
        <v>6481.6275640000003</v>
      </c>
      <c r="FS430" s="50">
        <f t="shared" si="868"/>
        <v>13738.848708</v>
      </c>
      <c r="FT430" s="57">
        <f t="shared" si="869"/>
        <v>1811.9033449999999</v>
      </c>
      <c r="FU430" s="57">
        <f t="shared" si="870"/>
        <v>1066.432532</v>
      </c>
      <c r="FV430" s="50">
        <f t="shared" si="871"/>
        <v>36044.800766</v>
      </c>
      <c r="FW430" s="57">
        <f t="shared" si="872"/>
        <v>10758.999985999999</v>
      </c>
      <c r="FX430" s="57">
        <f t="shared" si="873"/>
        <v>701.25244899999996</v>
      </c>
      <c r="FY430" s="50">
        <f t="shared" si="874"/>
        <v>272028.53842450003</v>
      </c>
      <c r="FZ430" s="57">
        <f t="shared" si="875"/>
        <v>27112.391453</v>
      </c>
      <c r="GA430" s="57">
        <f t="shared" si="876"/>
        <v>28430.701654</v>
      </c>
      <c r="GB430" s="50">
        <f t="shared" si="877"/>
        <v>1907.7697990000001</v>
      </c>
      <c r="GC430" s="57">
        <f t="shared" si="878"/>
        <v>369.09602799999999</v>
      </c>
      <c r="GD430" s="57">
        <f t="shared" si="879"/>
        <v>51.025480000000002</v>
      </c>
      <c r="GE430" s="50">
        <f t="shared" si="880"/>
        <v>43855.092865999999</v>
      </c>
      <c r="GF430" s="57">
        <f t="shared" si="881"/>
        <v>4492.8238879999999</v>
      </c>
      <c r="GG430" s="57">
        <f t="shared" si="882"/>
        <v>1159.5540330000001</v>
      </c>
      <c r="GH430" s="50">
        <f t="shared" si="883"/>
        <v>37793.337478000001</v>
      </c>
      <c r="GI430" s="57">
        <f t="shared" si="884"/>
        <v>3602.9144619999997</v>
      </c>
      <c r="GJ430" s="57">
        <f t="shared" si="885"/>
        <v>1605.331181</v>
      </c>
      <c r="GK430" s="51"/>
    </row>
    <row r="431" spans="1:193" s="45" customFormat="1">
      <c r="A431" s="45" t="s">
        <v>21</v>
      </c>
      <c r="B431" s="46">
        <v>41724</v>
      </c>
      <c r="C431" s="56">
        <v>0.60650700000000002</v>
      </c>
      <c r="D431" s="56">
        <v>0.248305</v>
      </c>
      <c r="E431" s="56">
        <v>0.115457</v>
      </c>
      <c r="F431" s="48">
        <v>157950</v>
      </c>
      <c r="G431" s="49">
        <v>235029</v>
      </c>
      <c r="H431" s="49">
        <v>45734</v>
      </c>
      <c r="I431" s="49">
        <f t="shared" ref="I431:I436" si="892">I430</f>
        <v>1434964</v>
      </c>
      <c r="J431" s="48">
        <v>549541</v>
      </c>
      <c r="K431" s="48">
        <v>350151</v>
      </c>
      <c r="L431" s="48">
        <v>193193</v>
      </c>
      <c r="M431" s="49">
        <v>186273</v>
      </c>
      <c r="N431" s="49">
        <v>26651</v>
      </c>
      <c r="O431" s="48">
        <v>417336</v>
      </c>
      <c r="P431" s="49">
        <v>356513</v>
      </c>
      <c r="Q431" s="49">
        <v>110319</v>
      </c>
      <c r="R431" s="48">
        <v>415115</v>
      </c>
      <c r="S431" s="49">
        <v>217143</v>
      </c>
      <c r="T431" s="49">
        <v>58873</v>
      </c>
      <c r="U431" s="48">
        <v>197606</v>
      </c>
      <c r="V431" s="49">
        <v>130535</v>
      </c>
      <c r="W431" s="49">
        <v>61721</v>
      </c>
      <c r="X431" s="48">
        <v>38177</v>
      </c>
      <c r="Y431" s="49">
        <v>37125</v>
      </c>
      <c r="Z431" s="49">
        <v>9971</v>
      </c>
      <c r="AA431" s="48">
        <v>408354</v>
      </c>
      <c r="AB431" s="49">
        <v>317925</v>
      </c>
      <c r="AC431" s="49">
        <v>165849</v>
      </c>
      <c r="AD431" s="48">
        <v>220836</v>
      </c>
      <c r="AE431" s="49">
        <v>415319</v>
      </c>
      <c r="AF431" s="49">
        <v>105261</v>
      </c>
      <c r="AG431" s="48">
        <v>47964</v>
      </c>
      <c r="AH431" s="49">
        <v>45818</v>
      </c>
      <c r="AI431" s="49">
        <v>12028</v>
      </c>
      <c r="AJ431" s="48">
        <v>92262</v>
      </c>
      <c r="AK431" s="49">
        <v>84887</v>
      </c>
      <c r="AL431" s="49">
        <v>11886</v>
      </c>
      <c r="AM431" s="48">
        <v>57941</v>
      </c>
      <c r="AN431" s="49">
        <v>43096</v>
      </c>
      <c r="AO431" s="49">
        <v>6783</v>
      </c>
      <c r="AP431" s="48">
        <v>138421</v>
      </c>
      <c r="AQ431" s="49">
        <v>32625</v>
      </c>
      <c r="AR431" s="49">
        <v>10208</v>
      </c>
      <c r="AS431" s="48">
        <v>274644</v>
      </c>
      <c r="AT431" s="49">
        <v>52196</v>
      </c>
      <c r="AU431" s="49">
        <v>16773</v>
      </c>
      <c r="AV431" s="48">
        <v>124553</v>
      </c>
      <c r="AW431" s="49">
        <v>121850</v>
      </c>
      <c r="AX431" s="49">
        <v>10742</v>
      </c>
      <c r="AY431" s="48">
        <v>90376</v>
      </c>
      <c r="AZ431" s="49">
        <v>65127</v>
      </c>
      <c r="BA431" s="49">
        <v>12673</v>
      </c>
      <c r="BB431" s="48">
        <v>41626</v>
      </c>
      <c r="BC431" s="49">
        <v>31692</v>
      </c>
      <c r="BD431" s="49">
        <v>6518</v>
      </c>
      <c r="BE431" s="48">
        <v>14990</v>
      </c>
      <c r="BF431" s="49">
        <v>16555</v>
      </c>
      <c r="BG431" s="49">
        <v>3045</v>
      </c>
      <c r="BH431" s="50">
        <v>225031</v>
      </c>
      <c r="BI431" s="50">
        <v>136668</v>
      </c>
      <c r="BJ431" s="50">
        <v>31612</v>
      </c>
      <c r="BK431" s="50">
        <v>136769</v>
      </c>
      <c r="BL431" s="50">
        <v>43691</v>
      </c>
      <c r="BM431" s="50">
        <v>16146</v>
      </c>
      <c r="BN431" s="50">
        <v>50517</v>
      </c>
      <c r="BO431" s="50">
        <v>12563</v>
      </c>
      <c r="BP431" s="50">
        <v>13936</v>
      </c>
      <c r="BQ431" s="50">
        <v>102760</v>
      </c>
      <c r="BR431" s="50">
        <v>44737</v>
      </c>
      <c r="BS431" s="50">
        <v>27713</v>
      </c>
      <c r="BT431" s="50">
        <v>46724</v>
      </c>
      <c r="BU431" s="50">
        <v>30182</v>
      </c>
      <c r="BV431" s="50">
        <v>7381</v>
      </c>
      <c r="BW431" s="50">
        <v>134796</v>
      </c>
      <c r="BX431" s="50">
        <v>205876</v>
      </c>
      <c r="BY431" s="50">
        <v>7375</v>
      </c>
      <c r="BZ431" s="50">
        <v>100677</v>
      </c>
      <c r="CA431" s="50">
        <v>65521</v>
      </c>
      <c r="CB431" s="50">
        <v>56618</v>
      </c>
      <c r="CC431" s="50">
        <v>23450</v>
      </c>
      <c r="CD431" s="50">
        <v>7966</v>
      </c>
      <c r="CE431" s="50">
        <v>9218</v>
      </c>
      <c r="CF431" s="50">
        <v>79336</v>
      </c>
      <c r="CG431" s="50">
        <v>38963</v>
      </c>
      <c r="CH431" s="50">
        <v>5071</v>
      </c>
      <c r="CI431" s="50">
        <v>418917</v>
      </c>
      <c r="CJ431" s="50">
        <v>114509</v>
      </c>
      <c r="CK431" s="50">
        <v>252226</v>
      </c>
      <c r="CL431" s="50">
        <v>2947</v>
      </c>
      <c r="CM431" s="50">
        <v>1501</v>
      </c>
      <c r="CN431" s="50">
        <v>393</v>
      </c>
      <c r="CO431" s="50">
        <v>68563</v>
      </c>
      <c r="CP431" s="50">
        <v>18240</v>
      </c>
      <c r="CQ431" s="50">
        <v>10258</v>
      </c>
      <c r="CR431" s="50">
        <v>60619</v>
      </c>
      <c r="CS431" s="50">
        <v>14091</v>
      </c>
      <c r="CT431" s="50">
        <v>14126</v>
      </c>
      <c r="CU431" s="51"/>
      <c r="CV431" s="50">
        <f t="shared" si="793"/>
        <v>95797.780650000001</v>
      </c>
      <c r="CW431" s="57">
        <f t="shared" si="794"/>
        <v>58358.875845000002</v>
      </c>
      <c r="CX431" s="57">
        <f t="shared" si="795"/>
        <v>5280.3104380000004</v>
      </c>
      <c r="CY431" s="50">
        <f t="shared" si="796"/>
        <v>870315.71074800007</v>
      </c>
      <c r="CZ431" s="57">
        <f t="shared" si="797"/>
        <v>136453.778005</v>
      </c>
      <c r="DA431" s="57">
        <f t="shared" si="798"/>
        <v>40427.384007000001</v>
      </c>
      <c r="DB431" s="50">
        <f t="shared" si="799"/>
        <v>117172.90685100001</v>
      </c>
      <c r="DC431" s="57">
        <f t="shared" si="800"/>
        <v>46252.517265000002</v>
      </c>
      <c r="DD431" s="57">
        <f t="shared" si="801"/>
        <v>3077.0445070000001</v>
      </c>
      <c r="DE431" s="50">
        <f t="shared" si="802"/>
        <v>253117.20535200002</v>
      </c>
      <c r="DF431" s="57">
        <f t="shared" si="803"/>
        <v>88523.960464999996</v>
      </c>
      <c r="DG431" s="57">
        <f t="shared" si="804"/>
        <v>12737.100783</v>
      </c>
      <c r="DH431" s="50">
        <f t="shared" si="805"/>
        <v>251770.15330500001</v>
      </c>
      <c r="DI431" s="57">
        <f t="shared" si="806"/>
        <v>53917.692615</v>
      </c>
      <c r="DJ431" s="57">
        <f t="shared" si="807"/>
        <v>6797.2999610000006</v>
      </c>
      <c r="DK431" s="50">
        <f t="shared" si="808"/>
        <v>119849.422242</v>
      </c>
      <c r="DL431" s="57">
        <f t="shared" si="809"/>
        <v>32412.493175</v>
      </c>
      <c r="DM431" s="57">
        <f t="shared" si="810"/>
        <v>7126.1214970000001</v>
      </c>
      <c r="DN431" s="50">
        <f t="shared" si="811"/>
        <v>23154.617739000001</v>
      </c>
      <c r="DO431" s="57">
        <f t="shared" si="812"/>
        <v>9218.3231250000008</v>
      </c>
      <c r="DP431" s="57">
        <f t="shared" si="813"/>
        <v>1151.2217470000001</v>
      </c>
      <c r="DQ431" s="50">
        <f t="shared" si="814"/>
        <v>247669.55947800001</v>
      </c>
      <c r="DR431" s="57">
        <f t="shared" si="815"/>
        <v>78942.367125000004</v>
      </c>
      <c r="DS431" s="57">
        <f t="shared" si="816"/>
        <v>19148.427993000001</v>
      </c>
      <c r="DT431" s="50">
        <f t="shared" si="817"/>
        <v>133938.579852</v>
      </c>
      <c r="DU431" s="57">
        <f t="shared" si="818"/>
        <v>103125.784295</v>
      </c>
      <c r="DV431" s="57">
        <f t="shared" si="819"/>
        <v>12153.119277</v>
      </c>
      <c r="DW431" s="50">
        <f t="shared" si="820"/>
        <v>29090.501748000002</v>
      </c>
      <c r="DX431" s="57">
        <f t="shared" si="821"/>
        <v>11376.83849</v>
      </c>
      <c r="DY431" s="57">
        <f t="shared" si="822"/>
        <v>1388.7167960000002</v>
      </c>
      <c r="DZ431" s="50">
        <f t="shared" si="823"/>
        <v>55957.548834000001</v>
      </c>
      <c r="EA431" s="57">
        <f t="shared" si="824"/>
        <v>21077.866535000001</v>
      </c>
      <c r="EB431" s="57">
        <f t="shared" si="825"/>
        <v>1372.3219020000001</v>
      </c>
      <c r="EC431" s="50">
        <f t="shared" si="826"/>
        <v>35141.622087000003</v>
      </c>
      <c r="ED431" s="57">
        <f t="shared" si="827"/>
        <v>10700.95228</v>
      </c>
      <c r="EE431" s="57">
        <f t="shared" si="828"/>
        <v>783.14483100000007</v>
      </c>
      <c r="EF431" s="50">
        <f t="shared" si="829"/>
        <v>83953.305447000006</v>
      </c>
      <c r="EG431" s="57">
        <f t="shared" si="830"/>
        <v>8100.9506249999995</v>
      </c>
      <c r="EH431" s="57">
        <f t="shared" si="831"/>
        <v>1178.5850560000001</v>
      </c>
      <c r="EI431" s="50">
        <f t="shared" si="832"/>
        <v>166573.508508</v>
      </c>
      <c r="EJ431" s="57">
        <f t="shared" si="833"/>
        <v>12960.52778</v>
      </c>
      <c r="EK431" s="57">
        <f t="shared" si="834"/>
        <v>1936.5602610000001</v>
      </c>
      <c r="EL431" s="50">
        <f t="shared" si="835"/>
        <v>75542.266371000005</v>
      </c>
      <c r="EM431" s="57">
        <f t="shared" si="836"/>
        <v>30255.964250000001</v>
      </c>
      <c r="EN431" s="57">
        <f t="shared" si="837"/>
        <v>1240.239094</v>
      </c>
      <c r="EO431" s="50">
        <f t="shared" si="838"/>
        <v>54813.676632000002</v>
      </c>
      <c r="EP431" s="57">
        <f t="shared" si="839"/>
        <v>16171.359735</v>
      </c>
      <c r="EQ431" s="57">
        <f t="shared" si="840"/>
        <v>1463.186561</v>
      </c>
      <c r="ER431" s="50">
        <f t="shared" si="841"/>
        <v>25246.460382000001</v>
      </c>
      <c r="ES431" s="57">
        <f t="shared" si="842"/>
        <v>7869.2820599999995</v>
      </c>
      <c r="ET431" s="57">
        <f t="shared" si="843"/>
        <v>752.54872599999999</v>
      </c>
      <c r="EU431" s="50">
        <f t="shared" si="844"/>
        <v>9091.5399300000008</v>
      </c>
      <c r="EV431" s="57">
        <f t="shared" si="845"/>
        <v>4110.6892749999997</v>
      </c>
      <c r="EW431" s="57">
        <f t="shared" si="846"/>
        <v>351.56656500000003</v>
      </c>
      <c r="EX431" s="50">
        <f t="shared" si="847"/>
        <v>136482.87671700001</v>
      </c>
      <c r="EY431" s="57">
        <f t="shared" si="848"/>
        <v>33935.347739999997</v>
      </c>
      <c r="EZ431" s="57">
        <f t="shared" si="849"/>
        <v>3649.8266840000001</v>
      </c>
      <c r="FA431" s="50">
        <f t="shared" si="850"/>
        <v>82951.355882999997</v>
      </c>
      <c r="FB431" s="57">
        <f t="shared" si="851"/>
        <v>10848.693755</v>
      </c>
      <c r="FC431" s="57">
        <f t="shared" si="852"/>
        <v>1864.1687220000001</v>
      </c>
      <c r="FD431" s="50">
        <f t="shared" si="853"/>
        <v>30638.914119000001</v>
      </c>
      <c r="FE431" s="57">
        <f t="shared" si="854"/>
        <v>3119.4557150000001</v>
      </c>
      <c r="FF431" s="57">
        <f t="shared" si="855"/>
        <v>1609.008752</v>
      </c>
      <c r="FG431" s="50">
        <f t="shared" si="856"/>
        <v>62324.659319999999</v>
      </c>
      <c r="FH431" s="57">
        <f t="shared" si="857"/>
        <v>11108.420785</v>
      </c>
      <c r="FI431" s="57">
        <f t="shared" si="858"/>
        <v>3199.6598410000001</v>
      </c>
      <c r="FJ431" s="50">
        <f t="shared" si="859"/>
        <v>28338.433068000002</v>
      </c>
      <c r="FK431" s="57">
        <f t="shared" si="860"/>
        <v>7494.3415100000002</v>
      </c>
      <c r="FL431" s="57">
        <f t="shared" si="861"/>
        <v>852.18811700000003</v>
      </c>
      <c r="FM431" s="50">
        <f t="shared" si="862"/>
        <v>81754.717572000009</v>
      </c>
      <c r="FN431" s="57">
        <f t="shared" si="863"/>
        <v>51120.040179999996</v>
      </c>
      <c r="FO431" s="57">
        <f t="shared" si="864"/>
        <v>851.49537500000008</v>
      </c>
      <c r="FP431" s="50">
        <f t="shared" si="865"/>
        <v>61061.305239000001</v>
      </c>
      <c r="FQ431" s="57">
        <f t="shared" si="866"/>
        <v>16269.191905</v>
      </c>
      <c r="FR431" s="57">
        <f t="shared" si="867"/>
        <v>6536.944426</v>
      </c>
      <c r="FS431" s="50">
        <f t="shared" si="868"/>
        <v>14222.58915</v>
      </c>
      <c r="FT431" s="57">
        <f t="shared" si="869"/>
        <v>1977.9976300000001</v>
      </c>
      <c r="FU431" s="57">
        <f t="shared" si="870"/>
        <v>1064.2826259999999</v>
      </c>
      <c r="FV431" s="50">
        <f t="shared" si="871"/>
        <v>48117.839352000003</v>
      </c>
      <c r="FW431" s="57">
        <f t="shared" si="872"/>
        <v>9674.7077150000005</v>
      </c>
      <c r="FX431" s="57">
        <f t="shared" si="873"/>
        <v>585.48244699999998</v>
      </c>
      <c r="FY431" s="50">
        <f t="shared" si="874"/>
        <v>254076.09291900002</v>
      </c>
      <c r="FZ431" s="57">
        <f t="shared" si="875"/>
        <v>28433.157244999999</v>
      </c>
      <c r="GA431" s="57">
        <f t="shared" si="876"/>
        <v>29121.257282000002</v>
      </c>
      <c r="GB431" s="50">
        <f t="shared" si="877"/>
        <v>1787.376129</v>
      </c>
      <c r="GC431" s="57">
        <f t="shared" si="878"/>
        <v>372.705805</v>
      </c>
      <c r="GD431" s="57">
        <f t="shared" si="879"/>
        <v>45.374600999999998</v>
      </c>
      <c r="GE431" s="50">
        <f t="shared" si="880"/>
        <v>41583.939441000002</v>
      </c>
      <c r="GF431" s="57">
        <f t="shared" si="881"/>
        <v>4529.0832</v>
      </c>
      <c r="GG431" s="57">
        <f t="shared" si="882"/>
        <v>1184.357906</v>
      </c>
      <c r="GH431" s="50">
        <f t="shared" si="883"/>
        <v>36765.847833</v>
      </c>
      <c r="GI431" s="57">
        <f t="shared" si="884"/>
        <v>3498.8657549999998</v>
      </c>
      <c r="GJ431" s="57">
        <f t="shared" si="885"/>
        <v>1630.9455820000001</v>
      </c>
      <c r="GK431" s="51"/>
    </row>
    <row r="432" spans="1:193" s="45" customFormat="1">
      <c r="A432" s="45" t="s">
        <v>21</v>
      </c>
      <c r="B432" s="46">
        <v>41723</v>
      </c>
      <c r="C432" s="56">
        <v>0.605263</v>
      </c>
      <c r="D432" s="56">
        <v>0.25094</v>
      </c>
      <c r="E432" s="56">
        <v>0.115555</v>
      </c>
      <c r="F432" s="48">
        <v>159323</v>
      </c>
      <c r="G432" s="49">
        <v>246797</v>
      </c>
      <c r="H432" s="49">
        <v>47667</v>
      </c>
      <c r="I432" s="49">
        <f t="shared" si="892"/>
        <v>1434964</v>
      </c>
      <c r="J432" s="48">
        <v>548593</v>
      </c>
      <c r="K432" s="48">
        <v>350599</v>
      </c>
      <c r="L432" s="48">
        <v>196784</v>
      </c>
      <c r="M432" s="49">
        <v>193495</v>
      </c>
      <c r="N432" s="49">
        <v>26985</v>
      </c>
      <c r="O432" s="48">
        <v>427827</v>
      </c>
      <c r="P432" s="49">
        <v>373767</v>
      </c>
      <c r="Q432" s="49">
        <v>115761</v>
      </c>
      <c r="R432" s="48">
        <v>427805</v>
      </c>
      <c r="S432" s="49">
        <v>219771</v>
      </c>
      <c r="T432" s="49">
        <v>60089</v>
      </c>
      <c r="U432" s="48">
        <v>198542</v>
      </c>
      <c r="V432" s="49">
        <v>133492</v>
      </c>
      <c r="W432" s="49">
        <v>60216</v>
      </c>
      <c r="X432" s="48">
        <v>41173</v>
      </c>
      <c r="Y432" s="49">
        <v>37816</v>
      </c>
      <c r="Z432" s="49">
        <v>10892</v>
      </c>
      <c r="AA432" s="48">
        <v>401041</v>
      </c>
      <c r="AB432" s="49">
        <v>318166</v>
      </c>
      <c r="AC432" s="49">
        <v>162761</v>
      </c>
      <c r="AD432" s="48">
        <v>232116</v>
      </c>
      <c r="AE432" s="49">
        <v>451637</v>
      </c>
      <c r="AF432" s="49">
        <v>112597</v>
      </c>
      <c r="AG432" s="48">
        <v>49321</v>
      </c>
      <c r="AH432" s="49">
        <v>45145</v>
      </c>
      <c r="AI432" s="49">
        <v>12173</v>
      </c>
      <c r="AJ432" s="48">
        <v>108204</v>
      </c>
      <c r="AK432" s="49">
        <v>92905</v>
      </c>
      <c r="AL432" s="49">
        <v>13927</v>
      </c>
      <c r="AM432" s="48">
        <v>58200</v>
      </c>
      <c r="AN432" s="49">
        <v>41896</v>
      </c>
      <c r="AO432" s="49">
        <v>7316</v>
      </c>
      <c r="AP432" s="48">
        <v>132859</v>
      </c>
      <c r="AQ432" s="49">
        <v>30625</v>
      </c>
      <c r="AR432" s="49">
        <v>9007</v>
      </c>
      <c r="AS432" s="48">
        <v>308786</v>
      </c>
      <c r="AT432" s="49">
        <v>53948</v>
      </c>
      <c r="AU432" s="49">
        <v>16288</v>
      </c>
      <c r="AV432" s="48">
        <v>125056</v>
      </c>
      <c r="AW432" s="49">
        <v>112962</v>
      </c>
      <c r="AX432" s="49">
        <v>10035</v>
      </c>
      <c r="AY432" s="48">
        <v>90837</v>
      </c>
      <c r="AZ432" s="49">
        <v>64148</v>
      </c>
      <c r="BA432" s="49">
        <v>12587</v>
      </c>
      <c r="BB432" s="48">
        <v>40215</v>
      </c>
      <c r="BC432" s="49">
        <v>29884</v>
      </c>
      <c r="BD432" s="49">
        <v>6102</v>
      </c>
      <c r="BE432" s="48">
        <v>14833</v>
      </c>
      <c r="BF432" s="49">
        <v>16830</v>
      </c>
      <c r="BG432" s="49">
        <v>3163</v>
      </c>
      <c r="BH432" s="50">
        <v>232623</v>
      </c>
      <c r="BI432" s="50">
        <v>136653</v>
      </c>
      <c r="BJ432" s="50">
        <v>31019</v>
      </c>
      <c r="BK432" s="50">
        <v>120656</v>
      </c>
      <c r="BL432" s="50">
        <v>41151</v>
      </c>
      <c r="BM432" s="50">
        <v>16022</v>
      </c>
      <c r="BN432" s="50">
        <v>31559</v>
      </c>
      <c r="BO432" s="50">
        <v>17472</v>
      </c>
      <c r="BP432" s="50">
        <v>14968</v>
      </c>
      <c r="BQ432" s="50">
        <v>105953</v>
      </c>
      <c r="BR432" s="50">
        <v>43848</v>
      </c>
      <c r="BS432" s="50">
        <v>27958</v>
      </c>
      <c r="BT432" s="50">
        <v>46237</v>
      </c>
      <c r="BU432" s="50">
        <v>29450</v>
      </c>
      <c r="BV432" s="50">
        <v>7385</v>
      </c>
      <c r="BW432" s="50">
        <v>142964</v>
      </c>
      <c r="BX432" s="50">
        <v>209614</v>
      </c>
      <c r="BY432" s="50">
        <v>7231</v>
      </c>
      <c r="BZ432" s="50">
        <v>99861</v>
      </c>
      <c r="CA432" s="50">
        <v>69105</v>
      </c>
      <c r="CB432" s="50">
        <v>57454</v>
      </c>
      <c r="CC432" s="50">
        <v>25024</v>
      </c>
      <c r="CD432" s="50">
        <v>7623</v>
      </c>
      <c r="CE432" s="50">
        <v>9349</v>
      </c>
      <c r="CF432" s="50">
        <v>71344</v>
      </c>
      <c r="CG432" s="50">
        <v>30734</v>
      </c>
      <c r="CH432" s="50">
        <v>4229</v>
      </c>
      <c r="CI432" s="50">
        <v>444051</v>
      </c>
      <c r="CJ432" s="50">
        <v>115078</v>
      </c>
      <c r="CK432" s="50">
        <v>257043</v>
      </c>
      <c r="CL432" s="50">
        <v>3111</v>
      </c>
      <c r="CM432" s="50">
        <v>1549</v>
      </c>
      <c r="CN432" s="50">
        <v>471</v>
      </c>
      <c r="CO432" s="50">
        <v>69415</v>
      </c>
      <c r="CP432" s="50">
        <v>17758</v>
      </c>
      <c r="CQ432" s="50">
        <v>10043</v>
      </c>
      <c r="CR432" s="50">
        <v>60992</v>
      </c>
      <c r="CS432" s="50">
        <v>13625</v>
      </c>
      <c r="CT432" s="50">
        <v>12912</v>
      </c>
      <c r="CU432" s="51"/>
      <c r="CV432" s="50">
        <f t="shared" si="793"/>
        <v>96432.316949</v>
      </c>
      <c r="CW432" s="57">
        <f t="shared" si="794"/>
        <v>61931.239179999997</v>
      </c>
      <c r="CX432" s="57">
        <f t="shared" si="795"/>
        <v>5508.1601850000006</v>
      </c>
      <c r="CY432" s="50">
        <f t="shared" si="796"/>
        <v>868530.61553199997</v>
      </c>
      <c r="CZ432" s="57">
        <f t="shared" si="797"/>
        <v>137663.92741999999</v>
      </c>
      <c r="DA432" s="57">
        <f t="shared" si="798"/>
        <v>40513.467445000002</v>
      </c>
      <c r="DB432" s="50">
        <f t="shared" si="799"/>
        <v>119106.074192</v>
      </c>
      <c r="DC432" s="57">
        <f t="shared" si="800"/>
        <v>48555.635300000002</v>
      </c>
      <c r="DD432" s="57">
        <f t="shared" si="801"/>
        <v>3118.251675</v>
      </c>
      <c r="DE432" s="50">
        <f t="shared" si="802"/>
        <v>258947.85350100001</v>
      </c>
      <c r="DF432" s="57">
        <f t="shared" si="803"/>
        <v>93793.090979999994</v>
      </c>
      <c r="DG432" s="57">
        <f t="shared" si="804"/>
        <v>13376.762355000001</v>
      </c>
      <c r="DH432" s="50">
        <f t="shared" si="805"/>
        <v>258934.53771499998</v>
      </c>
      <c r="DI432" s="57">
        <f t="shared" si="806"/>
        <v>55149.334739999998</v>
      </c>
      <c r="DJ432" s="57">
        <f t="shared" si="807"/>
        <v>6943.5843949999999</v>
      </c>
      <c r="DK432" s="50">
        <f t="shared" si="808"/>
        <v>120170.126546</v>
      </c>
      <c r="DL432" s="57">
        <f t="shared" si="809"/>
        <v>33498.482479999999</v>
      </c>
      <c r="DM432" s="57">
        <f t="shared" si="810"/>
        <v>6958.2598800000005</v>
      </c>
      <c r="DN432" s="50">
        <f t="shared" si="811"/>
        <v>24920.493499</v>
      </c>
      <c r="DO432" s="57">
        <f t="shared" si="812"/>
        <v>9489.5470399999995</v>
      </c>
      <c r="DP432" s="57">
        <f t="shared" si="813"/>
        <v>1258.6250600000001</v>
      </c>
      <c r="DQ432" s="50">
        <f t="shared" si="814"/>
        <v>242735.27878299999</v>
      </c>
      <c r="DR432" s="57">
        <f t="shared" si="815"/>
        <v>79840.57604</v>
      </c>
      <c r="DS432" s="57">
        <f t="shared" si="816"/>
        <v>18807.847355000002</v>
      </c>
      <c r="DT432" s="50">
        <f t="shared" si="817"/>
        <v>140491.22650799999</v>
      </c>
      <c r="DU432" s="57">
        <f t="shared" si="818"/>
        <v>113333.78878</v>
      </c>
      <c r="DV432" s="57">
        <f t="shared" si="819"/>
        <v>13011.146335000001</v>
      </c>
      <c r="DW432" s="50">
        <f t="shared" si="820"/>
        <v>29852.176423000001</v>
      </c>
      <c r="DX432" s="57">
        <f t="shared" si="821"/>
        <v>11328.686299999999</v>
      </c>
      <c r="DY432" s="57">
        <f t="shared" si="822"/>
        <v>1406.6510150000001</v>
      </c>
      <c r="DZ432" s="50">
        <f t="shared" si="823"/>
        <v>65491.877652000003</v>
      </c>
      <c r="EA432" s="57">
        <f t="shared" si="824"/>
        <v>23313.580699999999</v>
      </c>
      <c r="EB432" s="57">
        <f t="shared" si="825"/>
        <v>1609.3344850000001</v>
      </c>
      <c r="EC432" s="50">
        <f t="shared" si="826"/>
        <v>35226.306599999996</v>
      </c>
      <c r="ED432" s="57">
        <f t="shared" si="827"/>
        <v>10513.382239999999</v>
      </c>
      <c r="EE432" s="57">
        <f t="shared" si="828"/>
        <v>845.40038000000004</v>
      </c>
      <c r="EF432" s="50">
        <f t="shared" si="829"/>
        <v>80414.636916999996</v>
      </c>
      <c r="EG432" s="57">
        <f t="shared" si="830"/>
        <v>7685.0374999999995</v>
      </c>
      <c r="EH432" s="57">
        <f t="shared" si="831"/>
        <v>1040.803885</v>
      </c>
      <c r="EI432" s="50">
        <f t="shared" si="832"/>
        <v>186896.74071799999</v>
      </c>
      <c r="EJ432" s="57">
        <f t="shared" si="833"/>
        <v>13537.71112</v>
      </c>
      <c r="EK432" s="57">
        <f t="shared" si="834"/>
        <v>1882.15984</v>
      </c>
      <c r="EL432" s="50">
        <f t="shared" si="835"/>
        <v>75691.769727999999</v>
      </c>
      <c r="EM432" s="57">
        <f t="shared" si="836"/>
        <v>28346.684280000001</v>
      </c>
      <c r="EN432" s="57">
        <f t="shared" si="837"/>
        <v>1159.594425</v>
      </c>
      <c r="EO432" s="50">
        <f t="shared" si="838"/>
        <v>54980.275131000002</v>
      </c>
      <c r="EP432" s="57">
        <f t="shared" si="839"/>
        <v>16097.29912</v>
      </c>
      <c r="EQ432" s="57">
        <f t="shared" si="840"/>
        <v>1454.490785</v>
      </c>
      <c r="ER432" s="50">
        <f t="shared" si="841"/>
        <v>24340.651545000001</v>
      </c>
      <c r="ES432" s="57">
        <f t="shared" si="842"/>
        <v>7499.0909599999995</v>
      </c>
      <c r="ET432" s="57">
        <f t="shared" si="843"/>
        <v>705.11661000000004</v>
      </c>
      <c r="EU432" s="50">
        <f t="shared" si="844"/>
        <v>8977.8660789999994</v>
      </c>
      <c r="EV432" s="57">
        <f t="shared" si="845"/>
        <v>4223.3202000000001</v>
      </c>
      <c r="EW432" s="57">
        <f t="shared" si="846"/>
        <v>365.50046500000002</v>
      </c>
      <c r="EX432" s="50">
        <f t="shared" si="847"/>
        <v>140798.09484899999</v>
      </c>
      <c r="EY432" s="57">
        <f t="shared" si="848"/>
        <v>34291.703820000002</v>
      </c>
      <c r="EZ432" s="57">
        <f t="shared" si="849"/>
        <v>3584.400545</v>
      </c>
      <c r="FA432" s="50">
        <f t="shared" si="850"/>
        <v>73028.612527999998</v>
      </c>
      <c r="FB432" s="57">
        <f t="shared" si="851"/>
        <v>10326.43194</v>
      </c>
      <c r="FC432" s="57">
        <f t="shared" si="852"/>
        <v>1851.4222100000002</v>
      </c>
      <c r="FD432" s="50">
        <f t="shared" si="853"/>
        <v>19101.495017000001</v>
      </c>
      <c r="FE432" s="57">
        <f t="shared" si="854"/>
        <v>4384.4236799999999</v>
      </c>
      <c r="FF432" s="57">
        <f t="shared" si="855"/>
        <v>1729.62724</v>
      </c>
      <c r="FG432" s="50">
        <f t="shared" si="856"/>
        <v>64129.430638999998</v>
      </c>
      <c r="FH432" s="57">
        <f t="shared" si="857"/>
        <v>11003.217119999999</v>
      </c>
      <c r="FI432" s="57">
        <f t="shared" si="858"/>
        <v>3230.68669</v>
      </c>
      <c r="FJ432" s="50">
        <f t="shared" si="859"/>
        <v>27985.545331000001</v>
      </c>
      <c r="FK432" s="57">
        <f t="shared" si="860"/>
        <v>7390.183</v>
      </c>
      <c r="FL432" s="57">
        <f t="shared" si="861"/>
        <v>853.37367500000005</v>
      </c>
      <c r="FM432" s="50">
        <f t="shared" si="862"/>
        <v>86530.819531999994</v>
      </c>
      <c r="FN432" s="57">
        <f t="shared" si="863"/>
        <v>52600.53716</v>
      </c>
      <c r="FO432" s="57">
        <f t="shared" si="864"/>
        <v>835.57820500000003</v>
      </c>
      <c r="FP432" s="50">
        <f t="shared" si="865"/>
        <v>60442.168443000002</v>
      </c>
      <c r="FQ432" s="57">
        <f t="shared" si="866"/>
        <v>17341.208699999999</v>
      </c>
      <c r="FR432" s="57">
        <f t="shared" si="867"/>
        <v>6639.0969700000005</v>
      </c>
      <c r="FS432" s="50">
        <f t="shared" si="868"/>
        <v>15146.101312000001</v>
      </c>
      <c r="FT432" s="57">
        <f t="shared" si="869"/>
        <v>1912.91562</v>
      </c>
      <c r="FU432" s="57">
        <f t="shared" si="870"/>
        <v>1080.323695</v>
      </c>
      <c r="FV432" s="50">
        <f t="shared" si="871"/>
        <v>43181.883472000001</v>
      </c>
      <c r="FW432" s="57">
        <f t="shared" si="872"/>
        <v>7712.3899599999995</v>
      </c>
      <c r="FX432" s="57">
        <f t="shared" si="873"/>
        <v>488.682095</v>
      </c>
      <c r="FY432" s="50">
        <f t="shared" si="874"/>
        <v>268767.64041300002</v>
      </c>
      <c r="FZ432" s="57">
        <f t="shared" si="875"/>
        <v>28877.673319999998</v>
      </c>
      <c r="GA432" s="57">
        <f t="shared" si="876"/>
        <v>29702.603865000001</v>
      </c>
      <c r="GB432" s="50">
        <f t="shared" si="877"/>
        <v>1882.973193</v>
      </c>
      <c r="GC432" s="57">
        <f t="shared" si="878"/>
        <v>388.70605999999998</v>
      </c>
      <c r="GD432" s="57">
        <f t="shared" si="879"/>
        <v>54.426405000000003</v>
      </c>
      <c r="GE432" s="50">
        <f t="shared" si="880"/>
        <v>42014.331144999996</v>
      </c>
      <c r="GF432" s="57">
        <f t="shared" si="881"/>
        <v>4456.1925199999996</v>
      </c>
      <c r="GG432" s="57">
        <f t="shared" si="882"/>
        <v>1160.518865</v>
      </c>
      <c r="GH432" s="50">
        <f t="shared" si="883"/>
        <v>36916.200896000002</v>
      </c>
      <c r="GI432" s="57">
        <f t="shared" si="884"/>
        <v>3419.0574999999999</v>
      </c>
      <c r="GJ432" s="57">
        <f t="shared" si="885"/>
        <v>1492.0461600000001</v>
      </c>
      <c r="GK432" s="51"/>
    </row>
    <row r="433" spans="1:193" s="45" customFormat="1">
      <c r="A433" s="45" t="s">
        <v>21</v>
      </c>
      <c r="B433" s="46">
        <v>41722</v>
      </c>
      <c r="C433" s="56">
        <v>0.60656500000000002</v>
      </c>
      <c r="D433" s="56">
        <v>0.24915000000000001</v>
      </c>
      <c r="E433" s="56">
        <v>0.11577</v>
      </c>
      <c r="F433" s="48">
        <v>77531</v>
      </c>
      <c r="G433" s="49">
        <v>117536</v>
      </c>
      <c r="H433" s="49">
        <v>24095</v>
      </c>
      <c r="I433" s="49">
        <f t="shared" si="892"/>
        <v>1434964</v>
      </c>
      <c r="J433" s="48">
        <v>522663</v>
      </c>
      <c r="K433" s="48">
        <v>382717</v>
      </c>
      <c r="L433" s="48">
        <v>172621</v>
      </c>
      <c r="M433" s="49">
        <v>145264</v>
      </c>
      <c r="N433" s="49">
        <v>21768</v>
      </c>
      <c r="O433" s="48">
        <v>361872</v>
      </c>
      <c r="P433" s="49">
        <v>267361</v>
      </c>
      <c r="Q433" s="49">
        <v>91808</v>
      </c>
      <c r="R433" s="48">
        <v>365233</v>
      </c>
      <c r="S433" s="49">
        <v>161771</v>
      </c>
      <c r="T433" s="49">
        <v>48603</v>
      </c>
      <c r="U433" s="48">
        <v>198418</v>
      </c>
      <c r="V433" s="49">
        <v>126115</v>
      </c>
      <c r="W433" s="49">
        <v>64311</v>
      </c>
      <c r="X433" s="48">
        <v>27741</v>
      </c>
      <c r="Y433" s="49">
        <v>22770</v>
      </c>
      <c r="Z433" s="49">
        <v>6366</v>
      </c>
      <c r="AA433" s="48">
        <v>460430</v>
      </c>
      <c r="AB433" s="49">
        <v>358307</v>
      </c>
      <c r="AC433" s="49">
        <v>209079</v>
      </c>
      <c r="AD433" s="48">
        <v>291806</v>
      </c>
      <c r="AE433" s="49">
        <v>568841</v>
      </c>
      <c r="AF433" s="49">
        <v>149511</v>
      </c>
      <c r="AG433" s="48">
        <v>40020</v>
      </c>
      <c r="AH433" s="49">
        <v>32911</v>
      </c>
      <c r="AI433" s="49">
        <v>9482</v>
      </c>
      <c r="AJ433" s="48">
        <v>77898</v>
      </c>
      <c r="AK433" s="49">
        <v>47600</v>
      </c>
      <c r="AL433" s="49">
        <v>6965</v>
      </c>
      <c r="AM433" s="48">
        <v>38530</v>
      </c>
      <c r="AN433" s="49">
        <v>23316</v>
      </c>
      <c r="AO433" s="49">
        <v>4077</v>
      </c>
      <c r="AP433" s="48">
        <v>132481</v>
      </c>
      <c r="AQ433" s="49">
        <v>31038</v>
      </c>
      <c r="AR433" s="49">
        <v>9139</v>
      </c>
      <c r="AS433" s="48">
        <v>253714</v>
      </c>
      <c r="AT433" s="49">
        <v>44263</v>
      </c>
      <c r="AU433" s="49">
        <v>14612</v>
      </c>
      <c r="AV433" s="48">
        <v>109993</v>
      </c>
      <c r="AW433" s="49">
        <v>90991</v>
      </c>
      <c r="AX433" s="49">
        <v>11099</v>
      </c>
      <c r="AY433" s="48">
        <v>101611</v>
      </c>
      <c r="AZ433" s="49">
        <v>53478</v>
      </c>
      <c r="BA433" s="49">
        <v>10915</v>
      </c>
      <c r="BB433" s="48">
        <v>39045</v>
      </c>
      <c r="BC433" s="49">
        <v>17057</v>
      </c>
      <c r="BD433" s="49">
        <v>3573</v>
      </c>
      <c r="BE433" s="48">
        <v>11317</v>
      </c>
      <c r="BF433" s="49">
        <v>12501</v>
      </c>
      <c r="BG433" s="49">
        <v>2394</v>
      </c>
      <c r="BH433" s="50">
        <v>227214</v>
      </c>
      <c r="BI433" s="50">
        <v>132688</v>
      </c>
      <c r="BJ433" s="50">
        <v>31916</v>
      </c>
      <c r="BK433" s="50">
        <v>114835</v>
      </c>
      <c r="BL433" s="50">
        <v>22332</v>
      </c>
      <c r="BM433" s="50">
        <v>8232</v>
      </c>
      <c r="BN433" s="50">
        <v>45436</v>
      </c>
      <c r="BO433" s="50">
        <v>16925</v>
      </c>
      <c r="BP433" s="50">
        <v>14018</v>
      </c>
      <c r="BQ433" s="50">
        <v>106193</v>
      </c>
      <c r="BR433" s="50">
        <v>79176</v>
      </c>
      <c r="BS433" s="50">
        <v>47102</v>
      </c>
      <c r="BT433" s="50">
        <v>46262</v>
      </c>
      <c r="BU433" s="50">
        <v>30964</v>
      </c>
      <c r="BV433" s="50">
        <v>8588</v>
      </c>
      <c r="BW433" s="50">
        <v>147473</v>
      </c>
      <c r="BX433" s="50">
        <v>174757</v>
      </c>
      <c r="BY433" s="50">
        <v>6758</v>
      </c>
      <c r="BZ433" s="50">
        <v>103134</v>
      </c>
      <c r="CA433" s="50">
        <v>112410</v>
      </c>
      <c r="CB433" s="50">
        <v>88494</v>
      </c>
      <c r="CC433" s="50">
        <v>24523</v>
      </c>
      <c r="CD433" s="50">
        <v>3786</v>
      </c>
      <c r="CE433" s="50">
        <v>4985</v>
      </c>
      <c r="CF433" s="50">
        <v>56921</v>
      </c>
      <c r="CG433" s="50">
        <v>28984</v>
      </c>
      <c r="CH433" s="50">
        <v>4805</v>
      </c>
      <c r="CI433" s="50">
        <v>451882</v>
      </c>
      <c r="CJ433" s="50">
        <v>147852</v>
      </c>
      <c r="CK433" s="50">
        <v>332771</v>
      </c>
      <c r="CL433" s="50">
        <v>3467</v>
      </c>
      <c r="CM433" s="50">
        <v>1685</v>
      </c>
      <c r="CN433" s="50">
        <v>492</v>
      </c>
      <c r="CO433" s="50">
        <v>72061</v>
      </c>
      <c r="CP433" s="50">
        <v>33130</v>
      </c>
      <c r="CQ433" s="50">
        <v>16879</v>
      </c>
      <c r="CR433" s="50">
        <v>60542</v>
      </c>
      <c r="CS433" s="50">
        <v>16982</v>
      </c>
      <c r="CT433" s="50">
        <v>17647</v>
      </c>
      <c r="CU433" s="51"/>
      <c r="CV433" s="50">
        <f t="shared" si="793"/>
        <v>47027.591014999998</v>
      </c>
      <c r="CW433" s="57">
        <f t="shared" si="794"/>
        <v>29284.094400000002</v>
      </c>
      <c r="CX433" s="57">
        <f t="shared" si="795"/>
        <v>2789.4781499999999</v>
      </c>
      <c r="CY433" s="50">
        <f t="shared" si="796"/>
        <v>870398.93865999999</v>
      </c>
      <c r="CZ433" s="57">
        <f t="shared" si="797"/>
        <v>130221.48645000001</v>
      </c>
      <c r="DA433" s="57">
        <f t="shared" si="798"/>
        <v>44307.147089999999</v>
      </c>
      <c r="DB433" s="50">
        <f t="shared" si="799"/>
        <v>104705.85686500001</v>
      </c>
      <c r="DC433" s="57">
        <f t="shared" si="800"/>
        <v>36192.525600000001</v>
      </c>
      <c r="DD433" s="57">
        <f t="shared" si="801"/>
        <v>2520.0813600000001</v>
      </c>
      <c r="DE433" s="50">
        <f t="shared" si="802"/>
        <v>219498.88968000002</v>
      </c>
      <c r="DF433" s="57">
        <f t="shared" si="803"/>
        <v>66612.993150000009</v>
      </c>
      <c r="DG433" s="57">
        <f t="shared" si="804"/>
        <v>10628.612160000001</v>
      </c>
      <c r="DH433" s="50">
        <f t="shared" si="805"/>
        <v>221537.554645</v>
      </c>
      <c r="DI433" s="57">
        <f t="shared" si="806"/>
        <v>40305.244650000001</v>
      </c>
      <c r="DJ433" s="57">
        <f t="shared" si="807"/>
        <v>5626.7693099999997</v>
      </c>
      <c r="DK433" s="50">
        <f t="shared" si="808"/>
        <v>120353.41417</v>
      </c>
      <c r="DL433" s="57">
        <f t="shared" si="809"/>
        <v>31421.552250000001</v>
      </c>
      <c r="DM433" s="57">
        <f t="shared" si="810"/>
        <v>7445.2844699999996</v>
      </c>
      <c r="DN433" s="50">
        <f t="shared" si="811"/>
        <v>16826.719665000001</v>
      </c>
      <c r="DO433" s="57">
        <f t="shared" si="812"/>
        <v>5673.1455000000005</v>
      </c>
      <c r="DP433" s="57">
        <f t="shared" si="813"/>
        <v>736.99181999999996</v>
      </c>
      <c r="DQ433" s="50">
        <f t="shared" si="814"/>
        <v>279280.72295000002</v>
      </c>
      <c r="DR433" s="57">
        <f t="shared" si="815"/>
        <v>89272.189050000001</v>
      </c>
      <c r="DS433" s="57">
        <f t="shared" si="816"/>
        <v>24205.075829999998</v>
      </c>
      <c r="DT433" s="50">
        <f t="shared" si="817"/>
        <v>176999.30639000001</v>
      </c>
      <c r="DU433" s="57">
        <f t="shared" si="818"/>
        <v>141726.73514999999</v>
      </c>
      <c r="DV433" s="57">
        <f t="shared" si="819"/>
        <v>17308.888469999998</v>
      </c>
      <c r="DW433" s="50">
        <f t="shared" si="820"/>
        <v>24274.731299999999</v>
      </c>
      <c r="DX433" s="57">
        <f t="shared" si="821"/>
        <v>8199.7756499999996</v>
      </c>
      <c r="DY433" s="57">
        <f t="shared" si="822"/>
        <v>1097.7311399999999</v>
      </c>
      <c r="DZ433" s="50">
        <f t="shared" si="823"/>
        <v>47250.200369999999</v>
      </c>
      <c r="EA433" s="57">
        <f t="shared" si="824"/>
        <v>11859.54</v>
      </c>
      <c r="EB433" s="57">
        <f t="shared" si="825"/>
        <v>806.33804999999995</v>
      </c>
      <c r="EC433" s="50">
        <f t="shared" si="826"/>
        <v>23370.94945</v>
      </c>
      <c r="ED433" s="57">
        <f t="shared" si="827"/>
        <v>5809.1814000000004</v>
      </c>
      <c r="EE433" s="57">
        <f t="shared" si="828"/>
        <v>471.99428999999998</v>
      </c>
      <c r="EF433" s="50">
        <f t="shared" si="829"/>
        <v>80358.337765000004</v>
      </c>
      <c r="EG433" s="57">
        <f t="shared" si="830"/>
        <v>7733.1177000000007</v>
      </c>
      <c r="EH433" s="57">
        <f t="shared" si="831"/>
        <v>1058.0220300000001</v>
      </c>
      <c r="EI433" s="50">
        <f t="shared" si="832"/>
        <v>153894.03241000001</v>
      </c>
      <c r="EJ433" s="57">
        <f t="shared" si="833"/>
        <v>11028.12645</v>
      </c>
      <c r="EK433" s="57">
        <f t="shared" si="834"/>
        <v>1691.6312399999999</v>
      </c>
      <c r="EL433" s="50">
        <f t="shared" si="835"/>
        <v>66717.904045000003</v>
      </c>
      <c r="EM433" s="57">
        <f t="shared" si="836"/>
        <v>22670.407650000001</v>
      </c>
      <c r="EN433" s="57">
        <f t="shared" si="837"/>
        <v>1284.9312299999999</v>
      </c>
      <c r="EO433" s="50">
        <f t="shared" si="838"/>
        <v>61633.676215</v>
      </c>
      <c r="EP433" s="57">
        <f t="shared" si="839"/>
        <v>13324.0437</v>
      </c>
      <c r="EQ433" s="57">
        <f t="shared" si="840"/>
        <v>1263.6295499999999</v>
      </c>
      <c r="ER433" s="50">
        <f t="shared" si="841"/>
        <v>23683.330425</v>
      </c>
      <c r="ES433" s="57">
        <f t="shared" si="842"/>
        <v>4249.75155</v>
      </c>
      <c r="ET433" s="57">
        <f t="shared" si="843"/>
        <v>413.64621</v>
      </c>
      <c r="EU433" s="50">
        <f t="shared" si="844"/>
        <v>6864.4961050000002</v>
      </c>
      <c r="EV433" s="57">
        <f t="shared" si="845"/>
        <v>3114.6241500000001</v>
      </c>
      <c r="EW433" s="57">
        <f t="shared" si="846"/>
        <v>277.15337999999997</v>
      </c>
      <c r="EX433" s="50">
        <f t="shared" si="847"/>
        <v>137820.05991000001</v>
      </c>
      <c r="EY433" s="57">
        <f t="shared" si="848"/>
        <v>33059.215199999999</v>
      </c>
      <c r="EZ433" s="57">
        <f t="shared" si="849"/>
        <v>3694.9153200000001</v>
      </c>
      <c r="FA433" s="50">
        <f t="shared" si="850"/>
        <v>69654.891774999996</v>
      </c>
      <c r="FB433" s="57">
        <f t="shared" si="851"/>
        <v>5564.0178000000005</v>
      </c>
      <c r="FC433" s="57">
        <f t="shared" si="852"/>
        <v>953.01864</v>
      </c>
      <c r="FD433" s="50">
        <f t="shared" si="853"/>
        <v>27559.887340000001</v>
      </c>
      <c r="FE433" s="57">
        <f t="shared" si="854"/>
        <v>4216.8637500000004</v>
      </c>
      <c r="FF433" s="57">
        <f t="shared" si="855"/>
        <v>1622.8638599999999</v>
      </c>
      <c r="FG433" s="50">
        <f t="shared" si="856"/>
        <v>64412.957045000003</v>
      </c>
      <c r="FH433" s="57">
        <f t="shared" si="857"/>
        <v>19726.700400000002</v>
      </c>
      <c r="FI433" s="57">
        <f t="shared" si="858"/>
        <v>5452.9985399999996</v>
      </c>
      <c r="FJ433" s="50">
        <f t="shared" si="859"/>
        <v>28060.910030000003</v>
      </c>
      <c r="FK433" s="57">
        <f t="shared" si="860"/>
        <v>7714.6806000000006</v>
      </c>
      <c r="FL433" s="57">
        <f t="shared" si="861"/>
        <v>994.23275999999998</v>
      </c>
      <c r="FM433" s="50">
        <f t="shared" si="862"/>
        <v>89451.960245000009</v>
      </c>
      <c r="FN433" s="57">
        <f t="shared" si="863"/>
        <v>43540.706550000003</v>
      </c>
      <c r="FO433" s="57">
        <f t="shared" si="864"/>
        <v>782.37365999999997</v>
      </c>
      <c r="FP433" s="50">
        <f t="shared" si="865"/>
        <v>62557.474710000002</v>
      </c>
      <c r="FQ433" s="57">
        <f t="shared" si="866"/>
        <v>28006.951500000003</v>
      </c>
      <c r="FR433" s="57">
        <f t="shared" si="867"/>
        <v>10244.95038</v>
      </c>
      <c r="FS433" s="50">
        <f t="shared" si="868"/>
        <v>14874.793495</v>
      </c>
      <c r="FT433" s="57">
        <f t="shared" si="869"/>
        <v>943.28190000000006</v>
      </c>
      <c r="FU433" s="57">
        <f t="shared" si="870"/>
        <v>577.11344999999994</v>
      </c>
      <c r="FV433" s="50">
        <f t="shared" si="871"/>
        <v>34526.286365</v>
      </c>
      <c r="FW433" s="57">
        <f t="shared" si="872"/>
        <v>7221.3636000000006</v>
      </c>
      <c r="FX433" s="57">
        <f t="shared" si="873"/>
        <v>556.27485000000001</v>
      </c>
      <c r="FY433" s="50">
        <f t="shared" si="874"/>
        <v>274095.80533</v>
      </c>
      <c r="FZ433" s="57">
        <f t="shared" si="875"/>
        <v>36837.325799999999</v>
      </c>
      <c r="GA433" s="57">
        <f t="shared" si="876"/>
        <v>38524.898670000002</v>
      </c>
      <c r="GB433" s="50">
        <f t="shared" si="877"/>
        <v>2102.9608550000003</v>
      </c>
      <c r="GC433" s="57">
        <f t="shared" si="878"/>
        <v>419.81774999999999</v>
      </c>
      <c r="GD433" s="57">
        <f t="shared" si="879"/>
        <v>56.958840000000002</v>
      </c>
      <c r="GE433" s="50">
        <f t="shared" si="880"/>
        <v>43709.680465000005</v>
      </c>
      <c r="GF433" s="57">
        <f t="shared" si="881"/>
        <v>8254.3395</v>
      </c>
      <c r="GG433" s="57">
        <f t="shared" si="882"/>
        <v>1954.0818299999999</v>
      </c>
      <c r="GH433" s="50">
        <f t="shared" si="883"/>
        <v>36722.658230000001</v>
      </c>
      <c r="GI433" s="57">
        <f t="shared" si="884"/>
        <v>4231.0653000000002</v>
      </c>
      <c r="GJ433" s="57">
        <f t="shared" si="885"/>
        <v>2042.9931899999999</v>
      </c>
      <c r="GK433" s="51"/>
    </row>
    <row r="434" spans="1:193" s="45" customFormat="1">
      <c r="A434" s="45" t="s">
        <v>21</v>
      </c>
      <c r="B434" s="46">
        <v>41721</v>
      </c>
      <c r="C434" s="56">
        <v>0.58627499999999999</v>
      </c>
      <c r="D434" s="56">
        <v>0.26202900000000001</v>
      </c>
      <c r="E434" s="56">
        <v>0.124734</v>
      </c>
      <c r="F434" s="48">
        <v>74945</v>
      </c>
      <c r="G434" s="49">
        <v>115635</v>
      </c>
      <c r="H434" s="49">
        <v>23989</v>
      </c>
      <c r="I434" s="49">
        <f t="shared" si="892"/>
        <v>1434964</v>
      </c>
      <c r="J434" s="48">
        <v>524993</v>
      </c>
      <c r="K434" s="48">
        <v>396997</v>
      </c>
      <c r="L434" s="48">
        <v>177168</v>
      </c>
      <c r="M434" s="49">
        <v>146173</v>
      </c>
      <c r="N434" s="49">
        <v>22798</v>
      </c>
      <c r="O434" s="48">
        <v>362900</v>
      </c>
      <c r="P434" s="49">
        <v>268946</v>
      </c>
      <c r="Q434" s="49">
        <v>94870</v>
      </c>
      <c r="R434" s="48">
        <v>365023</v>
      </c>
      <c r="S434" s="49">
        <v>155866</v>
      </c>
      <c r="T434" s="49">
        <v>49899</v>
      </c>
      <c r="U434" s="48">
        <v>200924</v>
      </c>
      <c r="V434" s="49">
        <v>127347</v>
      </c>
      <c r="W434" s="49">
        <v>67936</v>
      </c>
      <c r="X434" s="48">
        <v>26455</v>
      </c>
      <c r="Y434" s="49">
        <v>21039</v>
      </c>
      <c r="Z434" s="49">
        <v>6235</v>
      </c>
      <c r="AA434" s="48">
        <v>530063</v>
      </c>
      <c r="AB434" s="49">
        <v>385457</v>
      </c>
      <c r="AC434" s="49">
        <v>231594</v>
      </c>
      <c r="AD434" s="48">
        <v>310814</v>
      </c>
      <c r="AE434" s="49">
        <v>558312</v>
      </c>
      <c r="AF434" s="49">
        <v>152579</v>
      </c>
      <c r="AG434" s="48">
        <v>40625</v>
      </c>
      <c r="AH434" s="49">
        <v>32345</v>
      </c>
      <c r="AI434" s="49">
        <v>10094</v>
      </c>
      <c r="AJ434" s="48">
        <v>68644</v>
      </c>
      <c r="AK434" s="49">
        <v>40468</v>
      </c>
      <c r="AL434" s="49">
        <v>6201</v>
      </c>
      <c r="AM434" s="48">
        <v>38675</v>
      </c>
      <c r="AN434" s="49">
        <v>22239</v>
      </c>
      <c r="AO434" s="49">
        <v>4324</v>
      </c>
      <c r="AP434" s="48">
        <v>132958</v>
      </c>
      <c r="AQ434" s="49">
        <v>30183</v>
      </c>
      <c r="AR434" s="49">
        <v>9268</v>
      </c>
      <c r="AS434" s="48">
        <v>256184</v>
      </c>
      <c r="AT434" s="49">
        <v>45639</v>
      </c>
      <c r="AU434" s="49">
        <v>15682</v>
      </c>
      <c r="AV434" s="48">
        <v>113811</v>
      </c>
      <c r="AW434" s="49">
        <v>89648</v>
      </c>
      <c r="AX434" s="49">
        <v>12851</v>
      </c>
      <c r="AY434" s="48">
        <v>129096</v>
      </c>
      <c r="AZ434" s="49">
        <v>65239</v>
      </c>
      <c r="BA434" s="49">
        <v>14839</v>
      </c>
      <c r="BB434" s="48">
        <v>47734</v>
      </c>
      <c r="BC434" s="49">
        <v>19779</v>
      </c>
      <c r="BD434" s="49">
        <v>4590</v>
      </c>
      <c r="BE434" s="48">
        <v>11257</v>
      </c>
      <c r="BF434" s="49">
        <v>11219</v>
      </c>
      <c r="BG434" s="49">
        <v>2473</v>
      </c>
      <c r="BH434" s="50">
        <v>196750</v>
      </c>
      <c r="BI434" s="50">
        <v>118743</v>
      </c>
      <c r="BJ434" s="50">
        <v>30073</v>
      </c>
      <c r="BK434" s="50">
        <v>78170</v>
      </c>
      <c r="BL434" s="50">
        <v>26809</v>
      </c>
      <c r="BM434" s="50">
        <v>11126</v>
      </c>
      <c r="BN434" s="50">
        <v>48985</v>
      </c>
      <c r="BO434" s="50">
        <v>17104</v>
      </c>
      <c r="BP434" s="50">
        <v>14825</v>
      </c>
      <c r="BQ434" s="50">
        <v>139746</v>
      </c>
      <c r="BR434" s="50">
        <v>87272</v>
      </c>
      <c r="BS434" s="50">
        <v>49705</v>
      </c>
      <c r="BT434" s="50">
        <v>46828</v>
      </c>
      <c r="BU434" s="50">
        <v>31340</v>
      </c>
      <c r="BV434" s="50">
        <v>8337</v>
      </c>
      <c r="BW434" s="50">
        <v>145115</v>
      </c>
      <c r="BX434" s="50">
        <v>144444</v>
      </c>
      <c r="BY434" s="50">
        <v>5204</v>
      </c>
      <c r="BZ434" s="50">
        <v>128645</v>
      </c>
      <c r="CA434" s="50">
        <v>134505</v>
      </c>
      <c r="CB434" s="50">
        <v>106211</v>
      </c>
      <c r="CC434" s="50">
        <v>14760</v>
      </c>
      <c r="CD434" s="50">
        <v>4145</v>
      </c>
      <c r="CE434" s="50">
        <v>5190</v>
      </c>
      <c r="CF434" s="50">
        <v>54812</v>
      </c>
      <c r="CG434" s="50">
        <v>29317</v>
      </c>
      <c r="CH434" s="50">
        <v>4801</v>
      </c>
      <c r="CI434" s="50">
        <v>539147</v>
      </c>
      <c r="CJ434" s="50">
        <v>154081</v>
      </c>
      <c r="CK434" s="50">
        <v>345801</v>
      </c>
      <c r="CL434" s="50">
        <v>1831</v>
      </c>
      <c r="CM434" s="50">
        <v>1791</v>
      </c>
      <c r="CN434" s="50">
        <v>180</v>
      </c>
      <c r="CO434" s="50">
        <v>117774</v>
      </c>
      <c r="CP434" s="50">
        <v>38612</v>
      </c>
      <c r="CQ434" s="50">
        <v>19969</v>
      </c>
      <c r="CR434" s="50">
        <v>75218</v>
      </c>
      <c r="CS434" s="50">
        <v>17883</v>
      </c>
      <c r="CT434" s="50">
        <v>18734</v>
      </c>
      <c r="CU434" s="51"/>
      <c r="CV434" s="50">
        <f t="shared" si="793"/>
        <v>43938.379874999999</v>
      </c>
      <c r="CW434" s="57">
        <f t="shared" si="794"/>
        <v>30299.723415</v>
      </c>
      <c r="CX434" s="57">
        <f t="shared" si="795"/>
        <v>2992.2439260000001</v>
      </c>
      <c r="CY434" s="50">
        <f t="shared" si="796"/>
        <v>841283.51910000003</v>
      </c>
      <c r="CZ434" s="57">
        <f t="shared" si="797"/>
        <v>137563.390797</v>
      </c>
      <c r="DA434" s="57">
        <f t="shared" si="798"/>
        <v>49519.023798000002</v>
      </c>
      <c r="DB434" s="50">
        <f t="shared" si="799"/>
        <v>103869.1692</v>
      </c>
      <c r="DC434" s="57">
        <f t="shared" si="800"/>
        <v>38301.565017000001</v>
      </c>
      <c r="DD434" s="57">
        <f t="shared" si="801"/>
        <v>2843.6857319999999</v>
      </c>
      <c r="DE434" s="50">
        <f t="shared" si="802"/>
        <v>212759.19750000001</v>
      </c>
      <c r="DF434" s="57">
        <f t="shared" si="803"/>
        <v>70471.651433999999</v>
      </c>
      <c r="DG434" s="57">
        <f t="shared" si="804"/>
        <v>11833.514579999999</v>
      </c>
      <c r="DH434" s="50">
        <f t="shared" si="805"/>
        <v>214003.859325</v>
      </c>
      <c r="DI434" s="57">
        <f t="shared" si="806"/>
        <v>40841.412113999999</v>
      </c>
      <c r="DJ434" s="57">
        <f t="shared" si="807"/>
        <v>6224.101866</v>
      </c>
      <c r="DK434" s="50">
        <f t="shared" si="808"/>
        <v>117796.7181</v>
      </c>
      <c r="DL434" s="57">
        <f t="shared" si="809"/>
        <v>33368.607063000003</v>
      </c>
      <c r="DM434" s="57">
        <f t="shared" si="810"/>
        <v>8473.9290239999991</v>
      </c>
      <c r="DN434" s="50">
        <f t="shared" si="811"/>
        <v>15509.905124999999</v>
      </c>
      <c r="DO434" s="57">
        <f t="shared" si="812"/>
        <v>5512.8281310000002</v>
      </c>
      <c r="DP434" s="57">
        <f t="shared" si="813"/>
        <v>777.71649000000002</v>
      </c>
      <c r="DQ434" s="50">
        <f t="shared" si="814"/>
        <v>310762.68532499997</v>
      </c>
      <c r="DR434" s="57">
        <f t="shared" si="815"/>
        <v>101000.912253</v>
      </c>
      <c r="DS434" s="57">
        <f t="shared" si="816"/>
        <v>28887.645995999999</v>
      </c>
      <c r="DT434" s="50">
        <f t="shared" si="817"/>
        <v>182222.47785</v>
      </c>
      <c r="DU434" s="57">
        <f t="shared" si="818"/>
        <v>146293.93504800001</v>
      </c>
      <c r="DV434" s="57">
        <f t="shared" si="819"/>
        <v>19031.788986</v>
      </c>
      <c r="DW434" s="50">
        <f t="shared" si="820"/>
        <v>23817.421875</v>
      </c>
      <c r="DX434" s="57">
        <f t="shared" si="821"/>
        <v>8475.3280050000012</v>
      </c>
      <c r="DY434" s="57">
        <f t="shared" si="822"/>
        <v>1259.0649960000001</v>
      </c>
      <c r="DZ434" s="50">
        <f t="shared" si="823"/>
        <v>40244.261099999996</v>
      </c>
      <c r="EA434" s="57">
        <f t="shared" si="824"/>
        <v>10603.789572</v>
      </c>
      <c r="EB434" s="57">
        <f t="shared" si="825"/>
        <v>773.47553400000004</v>
      </c>
      <c r="EC434" s="50">
        <f t="shared" si="826"/>
        <v>22674.185624999998</v>
      </c>
      <c r="ED434" s="57">
        <f t="shared" si="827"/>
        <v>5827.2629310000002</v>
      </c>
      <c r="EE434" s="57">
        <f t="shared" si="828"/>
        <v>539.34981600000003</v>
      </c>
      <c r="EF434" s="50">
        <f t="shared" si="829"/>
        <v>77949.951449999993</v>
      </c>
      <c r="EG434" s="57">
        <f t="shared" si="830"/>
        <v>7908.8213070000002</v>
      </c>
      <c r="EH434" s="57">
        <f t="shared" si="831"/>
        <v>1156.0347119999999</v>
      </c>
      <c r="EI434" s="50">
        <f t="shared" si="832"/>
        <v>150194.2746</v>
      </c>
      <c r="EJ434" s="57">
        <f t="shared" si="833"/>
        <v>11958.741531</v>
      </c>
      <c r="EK434" s="57">
        <f t="shared" si="834"/>
        <v>1956.0785879999999</v>
      </c>
      <c r="EL434" s="50">
        <f t="shared" si="835"/>
        <v>66724.544024999996</v>
      </c>
      <c r="EM434" s="57">
        <f t="shared" si="836"/>
        <v>23490.375792000003</v>
      </c>
      <c r="EN434" s="57">
        <f t="shared" si="837"/>
        <v>1602.9566339999999</v>
      </c>
      <c r="EO434" s="50">
        <f t="shared" si="838"/>
        <v>75685.757400000002</v>
      </c>
      <c r="EP434" s="57">
        <f t="shared" si="839"/>
        <v>17094.509931000001</v>
      </c>
      <c r="EQ434" s="57">
        <f t="shared" si="840"/>
        <v>1850.9278259999999</v>
      </c>
      <c r="ER434" s="50">
        <f t="shared" si="841"/>
        <v>27985.25085</v>
      </c>
      <c r="ES434" s="57">
        <f t="shared" si="842"/>
        <v>5182.6715910000003</v>
      </c>
      <c r="ET434" s="57">
        <f t="shared" si="843"/>
        <v>572.52905999999996</v>
      </c>
      <c r="EU434" s="50">
        <f t="shared" si="844"/>
        <v>6599.6976750000003</v>
      </c>
      <c r="EV434" s="57">
        <f t="shared" si="845"/>
        <v>2939.7033510000001</v>
      </c>
      <c r="EW434" s="57">
        <f t="shared" si="846"/>
        <v>308.46718199999998</v>
      </c>
      <c r="EX434" s="50">
        <f t="shared" si="847"/>
        <v>115349.60625</v>
      </c>
      <c r="EY434" s="57">
        <f t="shared" si="848"/>
        <v>31114.109547</v>
      </c>
      <c r="EZ434" s="57">
        <f t="shared" si="849"/>
        <v>3751.1255820000001</v>
      </c>
      <c r="FA434" s="50">
        <f t="shared" si="850"/>
        <v>45829.116750000001</v>
      </c>
      <c r="FB434" s="57">
        <f t="shared" si="851"/>
        <v>7024.7354610000002</v>
      </c>
      <c r="FC434" s="57">
        <f t="shared" si="852"/>
        <v>1387.7904839999999</v>
      </c>
      <c r="FD434" s="50">
        <f t="shared" si="853"/>
        <v>28718.680874999998</v>
      </c>
      <c r="FE434" s="57">
        <f t="shared" si="854"/>
        <v>4481.7440160000006</v>
      </c>
      <c r="FF434" s="57">
        <f t="shared" si="855"/>
        <v>1849.18155</v>
      </c>
      <c r="FG434" s="50">
        <f t="shared" si="856"/>
        <v>81929.586150000003</v>
      </c>
      <c r="FH434" s="57">
        <f t="shared" si="857"/>
        <v>22867.794888</v>
      </c>
      <c r="FI434" s="57">
        <f t="shared" si="858"/>
        <v>6199.9034700000002</v>
      </c>
      <c r="FJ434" s="50">
        <f t="shared" si="859"/>
        <v>27454.0857</v>
      </c>
      <c r="FK434" s="57">
        <f t="shared" si="860"/>
        <v>8211.9888599999995</v>
      </c>
      <c r="FL434" s="57">
        <f t="shared" si="861"/>
        <v>1039.9073579999999</v>
      </c>
      <c r="FM434" s="50">
        <f t="shared" si="862"/>
        <v>85077.296625000003</v>
      </c>
      <c r="FN434" s="57">
        <f t="shared" si="863"/>
        <v>37848.516876000002</v>
      </c>
      <c r="FO434" s="57">
        <f t="shared" si="864"/>
        <v>649.11573599999997</v>
      </c>
      <c r="FP434" s="50">
        <f t="shared" si="865"/>
        <v>75421.347374999998</v>
      </c>
      <c r="FQ434" s="57">
        <f t="shared" si="866"/>
        <v>35244.210644999999</v>
      </c>
      <c r="FR434" s="57">
        <f t="shared" si="867"/>
        <v>13248.122874000001</v>
      </c>
      <c r="FS434" s="50">
        <f t="shared" si="868"/>
        <v>8653.4189999999999</v>
      </c>
      <c r="FT434" s="57">
        <f t="shared" si="869"/>
        <v>1086.110205</v>
      </c>
      <c r="FU434" s="57">
        <f t="shared" si="870"/>
        <v>647.36946</v>
      </c>
      <c r="FV434" s="50">
        <f t="shared" si="871"/>
        <v>32134.905299999999</v>
      </c>
      <c r="FW434" s="57">
        <f t="shared" si="872"/>
        <v>7681.9041930000003</v>
      </c>
      <c r="FX434" s="57">
        <f t="shared" si="873"/>
        <v>598.84793400000001</v>
      </c>
      <c r="FY434" s="50">
        <f t="shared" si="874"/>
        <v>316088.40742499998</v>
      </c>
      <c r="FZ434" s="57">
        <f t="shared" si="875"/>
        <v>40373.690349000004</v>
      </c>
      <c r="GA434" s="57">
        <f t="shared" si="876"/>
        <v>43133.141933999999</v>
      </c>
      <c r="GB434" s="50">
        <f t="shared" si="877"/>
        <v>1073.469525</v>
      </c>
      <c r="GC434" s="57">
        <f t="shared" si="878"/>
        <v>469.29393900000002</v>
      </c>
      <c r="GD434" s="57">
        <f t="shared" si="879"/>
        <v>22.452120000000001</v>
      </c>
      <c r="GE434" s="50">
        <f t="shared" si="880"/>
        <v>69047.951849999998</v>
      </c>
      <c r="GF434" s="57">
        <f t="shared" si="881"/>
        <v>10117.463748</v>
      </c>
      <c r="GG434" s="57">
        <f t="shared" si="882"/>
        <v>2490.8132460000002</v>
      </c>
      <c r="GH434" s="50">
        <f t="shared" si="883"/>
        <v>44098.432950000002</v>
      </c>
      <c r="GI434" s="57">
        <f t="shared" si="884"/>
        <v>4685.8646070000004</v>
      </c>
      <c r="GJ434" s="57">
        <f t="shared" si="885"/>
        <v>2336.766756</v>
      </c>
      <c r="GK434" s="51"/>
    </row>
    <row r="435" spans="1:193" s="45" customFormat="1">
      <c r="A435" s="45" t="s">
        <v>21</v>
      </c>
      <c r="B435" s="46">
        <v>41720</v>
      </c>
      <c r="C435" s="56">
        <v>0.58188200000000001</v>
      </c>
      <c r="D435" s="56">
        <v>0.266401</v>
      </c>
      <c r="E435" s="56">
        <v>0.12536600000000001</v>
      </c>
      <c r="F435" s="48">
        <v>123824</v>
      </c>
      <c r="G435" s="49">
        <v>194712</v>
      </c>
      <c r="H435" s="49">
        <v>39065</v>
      </c>
      <c r="I435" s="49">
        <f t="shared" si="892"/>
        <v>1434964</v>
      </c>
      <c r="J435" s="48">
        <v>543496</v>
      </c>
      <c r="K435" s="48">
        <v>367520</v>
      </c>
      <c r="L435" s="48">
        <v>188714</v>
      </c>
      <c r="M435" s="49">
        <v>175502</v>
      </c>
      <c r="N435" s="49">
        <v>25957</v>
      </c>
      <c r="O435" s="48">
        <v>399098</v>
      </c>
      <c r="P435" s="49">
        <v>326898</v>
      </c>
      <c r="Q435" s="49">
        <v>106339</v>
      </c>
      <c r="R435" s="48">
        <f>AVERAGE(R434,R437)</f>
        <v>393108</v>
      </c>
      <c r="S435" s="49">
        <v>195261</v>
      </c>
      <c r="T435" s="49">
        <v>55812</v>
      </c>
      <c r="U435" s="48">
        <v>201975</v>
      </c>
      <c r="V435" s="49">
        <v>132611</v>
      </c>
      <c r="W435" s="49">
        <v>62088</v>
      </c>
      <c r="X435" s="48">
        <v>30754</v>
      </c>
      <c r="Y435" s="49">
        <v>27929</v>
      </c>
      <c r="Z435" s="49">
        <v>8337</v>
      </c>
      <c r="AA435" s="48">
        <v>438351</v>
      </c>
      <c r="AB435" s="49">
        <v>342481</v>
      </c>
      <c r="AC435" s="49">
        <v>185390</v>
      </c>
      <c r="AD435" s="48">
        <v>253987</v>
      </c>
      <c r="AE435" s="49">
        <v>491451</v>
      </c>
      <c r="AF435" s="49">
        <v>122629</v>
      </c>
      <c r="AG435" s="48">
        <v>45366</v>
      </c>
      <c r="AH435" s="49">
        <v>40325</v>
      </c>
      <c r="AI435" s="49">
        <v>11631</v>
      </c>
      <c r="AJ435" s="48">
        <v>90856</v>
      </c>
      <c r="AK435" s="49">
        <v>71871</v>
      </c>
      <c r="AL435" s="49">
        <v>11230</v>
      </c>
      <c r="AM435" s="48">
        <v>59734</v>
      </c>
      <c r="AN435" s="49">
        <v>37299</v>
      </c>
      <c r="AO435" s="49">
        <v>6703</v>
      </c>
      <c r="AP435" s="48">
        <v>132752</v>
      </c>
      <c r="AQ435" s="49">
        <v>32542</v>
      </c>
      <c r="AR435" s="49">
        <v>10123</v>
      </c>
      <c r="AS435" s="48">
        <v>272958</v>
      </c>
      <c r="AT435" s="49">
        <v>52292</v>
      </c>
      <c r="AU435" s="49">
        <v>17160</v>
      </c>
      <c r="AV435" s="48">
        <v>119095</v>
      </c>
      <c r="AW435" s="49">
        <v>103596</v>
      </c>
      <c r="AX435" s="49">
        <v>12397</v>
      </c>
      <c r="AY435" s="48">
        <v>118733</v>
      </c>
      <c r="AZ435" s="49">
        <v>83485</v>
      </c>
      <c r="BA435" s="49">
        <v>16229</v>
      </c>
      <c r="BB435" s="48">
        <v>56059</v>
      </c>
      <c r="BC435" s="49">
        <v>36899</v>
      </c>
      <c r="BD435" s="49">
        <v>8622</v>
      </c>
      <c r="BE435" s="48">
        <v>14859</v>
      </c>
      <c r="BF435" s="49">
        <v>14928</v>
      </c>
      <c r="BG435" s="49">
        <v>2933</v>
      </c>
      <c r="BH435" s="50">
        <v>182429</v>
      </c>
      <c r="BI435" s="50">
        <v>119742</v>
      </c>
      <c r="BJ435" s="50">
        <v>28057</v>
      </c>
      <c r="BK435" s="50">
        <v>94379</v>
      </c>
      <c r="BL435" s="50">
        <v>41355</v>
      </c>
      <c r="BM435" s="50">
        <v>16894</v>
      </c>
      <c r="BN435" s="50">
        <v>50362</v>
      </c>
      <c r="BO435" s="50">
        <v>13902</v>
      </c>
      <c r="BP435" s="50">
        <v>13383</v>
      </c>
      <c r="BQ435" s="50">
        <v>148348</v>
      </c>
      <c r="BR435" s="50">
        <v>53556</v>
      </c>
      <c r="BS435" s="50">
        <v>32252</v>
      </c>
      <c r="BT435" s="50">
        <v>47598</v>
      </c>
      <c r="BU435" s="50">
        <v>30218</v>
      </c>
      <c r="BV435" s="50">
        <v>7581</v>
      </c>
      <c r="BW435" s="50">
        <v>119269</v>
      </c>
      <c r="BX435" s="50">
        <v>174192</v>
      </c>
      <c r="BY435" s="50">
        <v>6017</v>
      </c>
      <c r="BZ435" s="50">
        <v>141229</v>
      </c>
      <c r="CA435" s="50">
        <v>105877</v>
      </c>
      <c r="CB435" s="50">
        <v>82180</v>
      </c>
      <c r="CC435" s="50">
        <v>15079</v>
      </c>
      <c r="CD435" s="50">
        <v>6459</v>
      </c>
      <c r="CE435" s="50">
        <v>8515</v>
      </c>
      <c r="CF435" s="50">
        <v>57927</v>
      </c>
      <c r="CG435" s="50">
        <v>30069</v>
      </c>
      <c r="CH435" s="50">
        <v>4421</v>
      </c>
      <c r="CI435" s="50">
        <v>581006</v>
      </c>
      <c r="CJ435" s="50">
        <v>126908</v>
      </c>
      <c r="CK435" s="50">
        <v>280398</v>
      </c>
      <c r="CL435" s="50">
        <v>1893</v>
      </c>
      <c r="CM435" s="50">
        <v>719</v>
      </c>
      <c r="CN435" s="50">
        <v>250</v>
      </c>
      <c r="CO435" s="50">
        <v>135858</v>
      </c>
      <c r="CP435" s="50">
        <v>23762</v>
      </c>
      <c r="CQ435" s="50">
        <v>12315</v>
      </c>
      <c r="CR435" s="50">
        <v>80999</v>
      </c>
      <c r="CS435" s="50">
        <v>15477</v>
      </c>
      <c r="CT435" s="50">
        <v>15699</v>
      </c>
      <c r="CU435" s="51"/>
      <c r="CV435" s="50">
        <f t="shared" si="793"/>
        <v>72050.956768000004</v>
      </c>
      <c r="CW435" s="57">
        <f t="shared" si="794"/>
        <v>51871.471511999996</v>
      </c>
      <c r="CX435" s="57">
        <f t="shared" si="795"/>
        <v>4897.4227900000005</v>
      </c>
      <c r="CY435" s="50">
        <f t="shared" si="796"/>
        <v>834979.72224799998</v>
      </c>
      <c r="CZ435" s="57">
        <f t="shared" si="797"/>
        <v>144787.87789599999</v>
      </c>
      <c r="DA435" s="57">
        <f t="shared" si="798"/>
        <v>46074.512320000002</v>
      </c>
      <c r="DB435" s="50">
        <f t="shared" si="799"/>
        <v>109809.279748</v>
      </c>
      <c r="DC435" s="57">
        <f t="shared" si="800"/>
        <v>46753.908301999996</v>
      </c>
      <c r="DD435" s="57">
        <f t="shared" si="801"/>
        <v>3254.125262</v>
      </c>
      <c r="DE435" s="50">
        <f t="shared" si="802"/>
        <v>232227.94243600001</v>
      </c>
      <c r="DF435" s="57">
        <f t="shared" si="803"/>
        <v>87085.954098000002</v>
      </c>
      <c r="DG435" s="57">
        <f t="shared" si="804"/>
        <v>13331.295074</v>
      </c>
      <c r="DH435" s="50">
        <f t="shared" si="805"/>
        <v>228742.46925600001</v>
      </c>
      <c r="DI435" s="57">
        <f t="shared" si="806"/>
        <v>52017.725660999997</v>
      </c>
      <c r="DJ435" s="57">
        <f t="shared" si="807"/>
        <v>6996.9271920000001</v>
      </c>
      <c r="DK435" s="50">
        <f t="shared" si="808"/>
        <v>117525.61695</v>
      </c>
      <c r="DL435" s="57">
        <f t="shared" si="809"/>
        <v>35327.703010999998</v>
      </c>
      <c r="DM435" s="57">
        <f t="shared" si="810"/>
        <v>7783.7242080000005</v>
      </c>
      <c r="DN435" s="50">
        <f t="shared" si="811"/>
        <v>17895.199027999999</v>
      </c>
      <c r="DO435" s="57">
        <f t="shared" si="812"/>
        <v>7440.313529</v>
      </c>
      <c r="DP435" s="57">
        <f t="shared" si="813"/>
        <v>1045.176342</v>
      </c>
      <c r="DQ435" s="50">
        <f t="shared" si="814"/>
        <v>255068.55658199999</v>
      </c>
      <c r="DR435" s="57">
        <f t="shared" si="815"/>
        <v>91237.280880999999</v>
      </c>
      <c r="DS435" s="57">
        <f t="shared" si="816"/>
        <v>23241.602740000002</v>
      </c>
      <c r="DT435" s="50">
        <f t="shared" si="817"/>
        <v>147790.46353400001</v>
      </c>
      <c r="DU435" s="57">
        <f t="shared" si="818"/>
        <v>130923.037851</v>
      </c>
      <c r="DV435" s="57">
        <f t="shared" si="819"/>
        <v>15373.507214000001</v>
      </c>
      <c r="DW435" s="50">
        <f t="shared" si="820"/>
        <v>26397.658812000001</v>
      </c>
      <c r="DX435" s="57">
        <f t="shared" si="821"/>
        <v>10742.620325</v>
      </c>
      <c r="DY435" s="57">
        <f t="shared" si="822"/>
        <v>1458.131946</v>
      </c>
      <c r="DZ435" s="50">
        <f t="shared" si="823"/>
        <v>52867.470992000002</v>
      </c>
      <c r="EA435" s="57">
        <f t="shared" si="824"/>
        <v>19146.506270999998</v>
      </c>
      <c r="EB435" s="57">
        <f t="shared" si="825"/>
        <v>1407.8601800000001</v>
      </c>
      <c r="EC435" s="50">
        <f t="shared" si="826"/>
        <v>34758.139388000003</v>
      </c>
      <c r="ED435" s="57">
        <f t="shared" si="827"/>
        <v>9936.4908990000004</v>
      </c>
      <c r="EE435" s="57">
        <f t="shared" si="828"/>
        <v>840.32829800000002</v>
      </c>
      <c r="EF435" s="50">
        <f t="shared" si="829"/>
        <v>77245.999263999998</v>
      </c>
      <c r="EG435" s="57">
        <f t="shared" si="830"/>
        <v>8669.2213420000007</v>
      </c>
      <c r="EH435" s="57">
        <f t="shared" si="831"/>
        <v>1269.0800180000001</v>
      </c>
      <c r="EI435" s="50">
        <f t="shared" si="832"/>
        <v>158829.34695599999</v>
      </c>
      <c r="EJ435" s="57">
        <f t="shared" si="833"/>
        <v>13930.641092</v>
      </c>
      <c r="EK435" s="57">
        <f t="shared" si="834"/>
        <v>2151.2805600000002</v>
      </c>
      <c r="EL435" s="50">
        <f t="shared" si="835"/>
        <v>69299.236789999995</v>
      </c>
      <c r="EM435" s="57">
        <f t="shared" si="836"/>
        <v>27598.077996</v>
      </c>
      <c r="EN435" s="57">
        <f t="shared" si="837"/>
        <v>1554.162302</v>
      </c>
      <c r="EO435" s="50">
        <f t="shared" si="838"/>
        <v>69088.595505999998</v>
      </c>
      <c r="EP435" s="57">
        <f t="shared" si="839"/>
        <v>22240.487485000001</v>
      </c>
      <c r="EQ435" s="57">
        <f t="shared" si="840"/>
        <v>2034.5648140000001</v>
      </c>
      <c r="ER435" s="50">
        <f t="shared" si="841"/>
        <v>32619.723038</v>
      </c>
      <c r="ES435" s="57">
        <f t="shared" si="842"/>
        <v>9829.9304990000001</v>
      </c>
      <c r="ET435" s="57">
        <f t="shared" si="843"/>
        <v>1080.9056520000001</v>
      </c>
      <c r="EU435" s="50">
        <f t="shared" si="844"/>
        <v>8646.1846380000006</v>
      </c>
      <c r="EV435" s="57">
        <f t="shared" si="845"/>
        <v>3976.834128</v>
      </c>
      <c r="EW435" s="57">
        <f t="shared" si="846"/>
        <v>367.69847800000002</v>
      </c>
      <c r="EX435" s="50">
        <f t="shared" si="847"/>
        <v>106152.151378</v>
      </c>
      <c r="EY435" s="57">
        <f t="shared" si="848"/>
        <v>31899.388542000001</v>
      </c>
      <c r="EZ435" s="57">
        <f t="shared" si="849"/>
        <v>3517.3938620000004</v>
      </c>
      <c r="FA435" s="50">
        <f t="shared" si="850"/>
        <v>54917.441277999998</v>
      </c>
      <c r="FB435" s="57">
        <f t="shared" si="851"/>
        <v>11017.013354999999</v>
      </c>
      <c r="FC435" s="57">
        <f t="shared" si="852"/>
        <v>2117.9332039999999</v>
      </c>
      <c r="FD435" s="50">
        <f t="shared" si="853"/>
        <v>29304.741284</v>
      </c>
      <c r="FE435" s="57">
        <f t="shared" si="854"/>
        <v>3703.5067020000001</v>
      </c>
      <c r="FF435" s="57">
        <f t="shared" si="855"/>
        <v>1677.7731780000001</v>
      </c>
      <c r="FG435" s="50">
        <f t="shared" si="856"/>
        <v>86321.030935999996</v>
      </c>
      <c r="FH435" s="57">
        <f t="shared" si="857"/>
        <v>14267.371955999999</v>
      </c>
      <c r="FI435" s="57">
        <f t="shared" si="858"/>
        <v>4043.304232</v>
      </c>
      <c r="FJ435" s="50">
        <f t="shared" si="859"/>
        <v>27696.419436</v>
      </c>
      <c r="FK435" s="57">
        <f t="shared" si="860"/>
        <v>8050.1054180000001</v>
      </c>
      <c r="FL435" s="57">
        <f t="shared" si="861"/>
        <v>950.39964600000008</v>
      </c>
      <c r="FM435" s="50">
        <f t="shared" si="862"/>
        <v>69400.484257999997</v>
      </c>
      <c r="FN435" s="57">
        <f t="shared" si="863"/>
        <v>46404.922992</v>
      </c>
      <c r="FO435" s="57">
        <f t="shared" si="864"/>
        <v>754.32722200000001</v>
      </c>
      <c r="FP435" s="50">
        <f t="shared" si="865"/>
        <v>82178.612978000005</v>
      </c>
      <c r="FQ435" s="57">
        <f t="shared" si="866"/>
        <v>28205.738677000001</v>
      </c>
      <c r="FR435" s="57">
        <f t="shared" si="867"/>
        <v>10302.577880000001</v>
      </c>
      <c r="FS435" s="50">
        <f t="shared" si="868"/>
        <v>8774.1986780000007</v>
      </c>
      <c r="FT435" s="57">
        <f t="shared" si="869"/>
        <v>1720.6840589999999</v>
      </c>
      <c r="FU435" s="57">
        <f t="shared" si="870"/>
        <v>1067.4914900000001</v>
      </c>
      <c r="FV435" s="50">
        <f t="shared" si="871"/>
        <v>33706.678614000004</v>
      </c>
      <c r="FW435" s="57">
        <f t="shared" si="872"/>
        <v>8010.4116690000001</v>
      </c>
      <c r="FX435" s="57">
        <f t="shared" si="873"/>
        <v>554.24308600000006</v>
      </c>
      <c r="FY435" s="50">
        <f t="shared" si="874"/>
        <v>338076.93329200003</v>
      </c>
      <c r="FZ435" s="57">
        <f t="shared" si="875"/>
        <v>33808.418107999998</v>
      </c>
      <c r="GA435" s="57">
        <f t="shared" si="876"/>
        <v>35152.375668000001</v>
      </c>
      <c r="GB435" s="50">
        <f t="shared" si="877"/>
        <v>1101.502626</v>
      </c>
      <c r="GC435" s="57">
        <f t="shared" si="878"/>
        <v>191.54231899999999</v>
      </c>
      <c r="GD435" s="57">
        <f t="shared" si="879"/>
        <v>31.3415</v>
      </c>
      <c r="GE435" s="50">
        <f t="shared" si="880"/>
        <v>79053.324756000002</v>
      </c>
      <c r="GF435" s="57">
        <f t="shared" si="881"/>
        <v>6330.2205620000004</v>
      </c>
      <c r="GG435" s="57">
        <f t="shared" si="882"/>
        <v>1543.88229</v>
      </c>
      <c r="GH435" s="50">
        <f t="shared" si="883"/>
        <v>47131.860118000004</v>
      </c>
      <c r="GI435" s="57">
        <f t="shared" si="884"/>
        <v>4123.0882769999998</v>
      </c>
      <c r="GJ435" s="57">
        <f t="shared" si="885"/>
        <v>1968.1208340000001</v>
      </c>
      <c r="GK435" s="51"/>
    </row>
    <row r="436" spans="1:193" s="45" customFormat="1">
      <c r="A436" s="45" t="s">
        <v>21</v>
      </c>
      <c r="B436" s="46">
        <v>41719</v>
      </c>
      <c r="C436" s="56">
        <v>0.59682100000000005</v>
      </c>
      <c r="D436" s="56">
        <v>0.25938899999999998</v>
      </c>
      <c r="E436" s="56">
        <v>0.115702</v>
      </c>
      <c r="F436" s="48">
        <v>153450</v>
      </c>
      <c r="G436" s="49">
        <v>235670</v>
      </c>
      <c r="H436" s="49">
        <v>45985</v>
      </c>
      <c r="I436" s="49">
        <f t="shared" si="892"/>
        <v>1434964</v>
      </c>
      <c r="J436" s="48">
        <v>529122</v>
      </c>
      <c r="K436" s="48">
        <v>341967</v>
      </c>
      <c r="L436" s="48">
        <v>199602</v>
      </c>
      <c r="M436" s="49">
        <v>183840</v>
      </c>
      <c r="N436" s="49">
        <v>26493</v>
      </c>
      <c r="O436" s="48">
        <v>423410</v>
      </c>
      <c r="P436" s="49">
        <v>351336</v>
      </c>
      <c r="Q436" s="49">
        <v>109413</v>
      </c>
      <c r="R436" s="48">
        <v>408666</v>
      </c>
      <c r="S436" s="49">
        <v>208950</v>
      </c>
      <c r="T436" s="49">
        <v>56302</v>
      </c>
      <c r="U436" s="48">
        <v>182811</v>
      </c>
      <c r="V436" s="49">
        <v>130058</v>
      </c>
      <c r="W436" s="49">
        <v>58597</v>
      </c>
      <c r="X436" s="48">
        <v>35732</v>
      </c>
      <c r="Y436" s="49">
        <v>30416</v>
      </c>
      <c r="Z436" s="49">
        <v>8432</v>
      </c>
      <c r="AA436" s="48">
        <v>419225</v>
      </c>
      <c r="AB436" s="49">
        <v>333152</v>
      </c>
      <c r="AC436" s="49">
        <v>169453</v>
      </c>
      <c r="AD436" s="48">
        <v>225952</v>
      </c>
      <c r="AE436" s="49">
        <v>439755</v>
      </c>
      <c r="AF436" s="49">
        <v>105581</v>
      </c>
      <c r="AG436" s="48">
        <v>47922</v>
      </c>
      <c r="AH436" s="49">
        <v>43112</v>
      </c>
      <c r="AI436" s="49">
        <v>12182</v>
      </c>
      <c r="AJ436" s="48">
        <v>95724</v>
      </c>
      <c r="AK436" s="49">
        <v>76467</v>
      </c>
      <c r="AL436" s="49">
        <v>11244</v>
      </c>
      <c r="AM436" s="48">
        <v>64873</v>
      </c>
      <c r="AN436" s="49">
        <v>38714</v>
      </c>
      <c r="AO436" s="49">
        <v>7294</v>
      </c>
      <c r="AP436" s="48">
        <v>136679</v>
      </c>
      <c r="AQ436" s="49">
        <v>32641</v>
      </c>
      <c r="AR436" s="49">
        <v>9621</v>
      </c>
      <c r="AS436" s="48">
        <v>293280</v>
      </c>
      <c r="AT436" s="49">
        <v>53461</v>
      </c>
      <c r="AU436" s="49">
        <v>16005</v>
      </c>
      <c r="AV436" s="48">
        <v>121973</v>
      </c>
      <c r="AW436" s="49">
        <v>103577</v>
      </c>
      <c r="AX436" s="49">
        <v>11489</v>
      </c>
      <c r="AY436" s="48">
        <v>99762</v>
      </c>
      <c r="AZ436" s="49">
        <v>70740</v>
      </c>
      <c r="BA436" s="49">
        <v>14027</v>
      </c>
      <c r="BB436" s="48">
        <v>46925</v>
      </c>
      <c r="BC436" s="49">
        <v>32784</v>
      </c>
      <c r="BD436" s="49">
        <v>6925</v>
      </c>
      <c r="BE436" s="48">
        <v>14669</v>
      </c>
      <c r="BF436" s="49">
        <v>15625</v>
      </c>
      <c r="BG436" s="49">
        <v>3150</v>
      </c>
      <c r="BH436" s="50">
        <v>191265</v>
      </c>
      <c r="BI436" s="50">
        <v>132807</v>
      </c>
      <c r="BJ436" s="50">
        <v>30586</v>
      </c>
      <c r="BK436" s="50">
        <v>122282</v>
      </c>
      <c r="BL436" s="50">
        <v>48535</v>
      </c>
      <c r="BM436" s="50">
        <v>18564</v>
      </c>
      <c r="BN436" s="50">
        <v>52848</v>
      </c>
      <c r="BO436" s="50">
        <v>13517</v>
      </c>
      <c r="BP436" s="50">
        <v>13784</v>
      </c>
      <c r="BQ436" s="50">
        <v>119528</v>
      </c>
      <c r="BR436" s="50">
        <v>43289</v>
      </c>
      <c r="BS436" s="50">
        <v>26440</v>
      </c>
      <c r="BT436" s="50">
        <v>43565</v>
      </c>
      <c r="BU436" s="50">
        <v>31472</v>
      </c>
      <c r="BV436" s="50">
        <v>7328</v>
      </c>
      <c r="BW436" s="50">
        <v>135027</v>
      </c>
      <c r="BX436" s="50">
        <v>200760</v>
      </c>
      <c r="BY436" s="50">
        <v>7524</v>
      </c>
      <c r="BZ436" s="50">
        <v>131066</v>
      </c>
      <c r="CA436" s="50">
        <v>73039</v>
      </c>
      <c r="CB436" s="50">
        <v>58297</v>
      </c>
      <c r="CC436" s="50">
        <v>20237</v>
      </c>
      <c r="CD436" s="50">
        <v>6588</v>
      </c>
      <c r="CE436" s="50">
        <v>7940</v>
      </c>
      <c r="CF436" s="50">
        <v>52776</v>
      </c>
      <c r="CG436" s="50">
        <v>30295</v>
      </c>
      <c r="CH436" s="50">
        <v>4126</v>
      </c>
      <c r="CI436" s="50">
        <v>499063</v>
      </c>
      <c r="CJ436" s="50">
        <v>115675</v>
      </c>
      <c r="CK436" s="50">
        <v>273024</v>
      </c>
      <c r="CL436" s="50">
        <v>4254</v>
      </c>
      <c r="CM436" s="50">
        <v>802</v>
      </c>
      <c r="CN436" s="50">
        <v>545</v>
      </c>
      <c r="CO436" s="50">
        <v>89592</v>
      </c>
      <c r="CP436" s="50">
        <v>18976</v>
      </c>
      <c r="CQ436" s="50">
        <v>11105</v>
      </c>
      <c r="CR436" s="50">
        <v>67518</v>
      </c>
      <c r="CS436" s="50">
        <v>14366</v>
      </c>
      <c r="CT436" s="50">
        <v>13790</v>
      </c>
      <c r="CU436" s="51"/>
      <c r="CV436" s="50">
        <f t="shared" si="793"/>
        <v>91582.182450000008</v>
      </c>
      <c r="CW436" s="57">
        <f t="shared" si="794"/>
        <v>61130.205629999997</v>
      </c>
      <c r="CX436" s="57">
        <f t="shared" si="795"/>
        <v>5320.5564699999995</v>
      </c>
      <c r="CY436" s="50">
        <f t="shared" si="796"/>
        <v>856416.6494440001</v>
      </c>
      <c r="CZ436" s="57">
        <f t="shared" si="797"/>
        <v>137248.426458</v>
      </c>
      <c r="DA436" s="57">
        <f t="shared" si="798"/>
        <v>39566.265833999998</v>
      </c>
      <c r="DB436" s="50">
        <f t="shared" si="799"/>
        <v>119126.665242</v>
      </c>
      <c r="DC436" s="57">
        <f t="shared" si="800"/>
        <v>47686.073759999999</v>
      </c>
      <c r="DD436" s="57">
        <f t="shared" si="801"/>
        <v>3065.2930860000001</v>
      </c>
      <c r="DE436" s="50">
        <f t="shared" si="802"/>
        <v>252699.97961000001</v>
      </c>
      <c r="DF436" s="57">
        <f t="shared" si="803"/>
        <v>91132.69370399999</v>
      </c>
      <c r="DG436" s="57">
        <f t="shared" si="804"/>
        <v>12659.302926</v>
      </c>
      <c r="DH436" s="50">
        <f t="shared" si="805"/>
        <v>243900.45078600003</v>
      </c>
      <c r="DI436" s="57">
        <f t="shared" si="806"/>
        <v>54199.331549999995</v>
      </c>
      <c r="DJ436" s="57">
        <f t="shared" si="807"/>
        <v>6514.2540040000004</v>
      </c>
      <c r="DK436" s="50">
        <f t="shared" si="808"/>
        <v>109105.44383100001</v>
      </c>
      <c r="DL436" s="57">
        <f t="shared" si="809"/>
        <v>33735.614561999995</v>
      </c>
      <c r="DM436" s="57">
        <f t="shared" si="810"/>
        <v>6779.790094</v>
      </c>
      <c r="DN436" s="50">
        <f t="shared" si="811"/>
        <v>21325.607972000002</v>
      </c>
      <c r="DO436" s="57">
        <f t="shared" si="812"/>
        <v>7889.5758239999996</v>
      </c>
      <c r="DP436" s="57">
        <f t="shared" si="813"/>
        <v>975.59926399999995</v>
      </c>
      <c r="DQ436" s="50">
        <f t="shared" si="814"/>
        <v>250202.28372500002</v>
      </c>
      <c r="DR436" s="57">
        <f t="shared" si="815"/>
        <v>86415.964127999992</v>
      </c>
      <c r="DS436" s="57">
        <f t="shared" si="816"/>
        <v>19606.051006000002</v>
      </c>
      <c r="DT436" s="50">
        <f t="shared" si="817"/>
        <v>134852.89859200001</v>
      </c>
      <c r="DU436" s="57">
        <f t="shared" si="818"/>
        <v>114067.60969499999</v>
      </c>
      <c r="DV436" s="57">
        <f t="shared" si="819"/>
        <v>12215.932862</v>
      </c>
      <c r="DW436" s="50">
        <f t="shared" si="820"/>
        <v>28600.855962000001</v>
      </c>
      <c r="DX436" s="57">
        <f t="shared" si="821"/>
        <v>11182.778568</v>
      </c>
      <c r="DY436" s="57">
        <f t="shared" si="822"/>
        <v>1409.4817639999999</v>
      </c>
      <c r="DZ436" s="50">
        <f t="shared" si="823"/>
        <v>57130.093404000007</v>
      </c>
      <c r="EA436" s="57">
        <f t="shared" si="824"/>
        <v>19834.698662999999</v>
      </c>
      <c r="EB436" s="57">
        <f t="shared" si="825"/>
        <v>1300.9532879999999</v>
      </c>
      <c r="EC436" s="50">
        <f t="shared" si="826"/>
        <v>38717.568733</v>
      </c>
      <c r="ED436" s="57">
        <f t="shared" si="827"/>
        <v>10041.985745999998</v>
      </c>
      <c r="EE436" s="57">
        <f t="shared" si="828"/>
        <v>843.93038799999999</v>
      </c>
      <c r="EF436" s="50">
        <f t="shared" si="829"/>
        <v>81572.897459</v>
      </c>
      <c r="EG436" s="57">
        <f t="shared" si="830"/>
        <v>8466.7163490000003</v>
      </c>
      <c r="EH436" s="57">
        <f t="shared" si="831"/>
        <v>1113.168942</v>
      </c>
      <c r="EI436" s="50">
        <f t="shared" si="832"/>
        <v>175035.66288000002</v>
      </c>
      <c r="EJ436" s="57">
        <f t="shared" si="833"/>
        <v>13867.195328999998</v>
      </c>
      <c r="EK436" s="57">
        <f t="shared" si="834"/>
        <v>1851.81051</v>
      </c>
      <c r="EL436" s="50">
        <f t="shared" si="835"/>
        <v>72796.047833000004</v>
      </c>
      <c r="EM436" s="57">
        <f t="shared" si="836"/>
        <v>26866.734452999997</v>
      </c>
      <c r="EN436" s="57">
        <f t="shared" si="837"/>
        <v>1329.3002779999999</v>
      </c>
      <c r="EO436" s="50">
        <f t="shared" si="838"/>
        <v>59540.056602000004</v>
      </c>
      <c r="EP436" s="57">
        <f t="shared" si="839"/>
        <v>18349.17786</v>
      </c>
      <c r="EQ436" s="57">
        <f t="shared" si="840"/>
        <v>1622.9519539999999</v>
      </c>
      <c r="ER436" s="50">
        <f t="shared" si="841"/>
        <v>28005.825425000003</v>
      </c>
      <c r="ES436" s="57">
        <f t="shared" si="842"/>
        <v>8503.8089760000003</v>
      </c>
      <c r="ET436" s="57">
        <f t="shared" si="843"/>
        <v>801.23635000000002</v>
      </c>
      <c r="EU436" s="50">
        <f t="shared" si="844"/>
        <v>8754.7672490000004</v>
      </c>
      <c r="EV436" s="57">
        <f t="shared" si="845"/>
        <v>4052.9531249999995</v>
      </c>
      <c r="EW436" s="57">
        <f t="shared" si="846"/>
        <v>364.46129999999999</v>
      </c>
      <c r="EX436" s="50">
        <f t="shared" si="847"/>
        <v>114150.968565</v>
      </c>
      <c r="EY436" s="57">
        <f t="shared" si="848"/>
        <v>34448.674922999999</v>
      </c>
      <c r="EZ436" s="57">
        <f t="shared" si="849"/>
        <v>3538.8613719999998</v>
      </c>
      <c r="FA436" s="50">
        <f t="shared" si="850"/>
        <v>72980.465521999999</v>
      </c>
      <c r="FB436" s="57">
        <f t="shared" si="851"/>
        <v>12589.445114999999</v>
      </c>
      <c r="FC436" s="57">
        <f t="shared" si="852"/>
        <v>2147.891928</v>
      </c>
      <c r="FD436" s="50">
        <f t="shared" si="853"/>
        <v>31540.796208000003</v>
      </c>
      <c r="FE436" s="57">
        <f t="shared" si="854"/>
        <v>3506.1611129999997</v>
      </c>
      <c r="FF436" s="57">
        <f t="shared" si="855"/>
        <v>1594.836368</v>
      </c>
      <c r="FG436" s="50">
        <f t="shared" si="856"/>
        <v>71336.820488000012</v>
      </c>
      <c r="FH436" s="57">
        <f t="shared" si="857"/>
        <v>11228.690420999999</v>
      </c>
      <c r="FI436" s="57">
        <f t="shared" si="858"/>
        <v>3059.1608799999999</v>
      </c>
      <c r="FJ436" s="50">
        <f t="shared" si="859"/>
        <v>26000.506865000003</v>
      </c>
      <c r="FK436" s="57">
        <f t="shared" si="860"/>
        <v>8163.4906079999992</v>
      </c>
      <c r="FL436" s="57">
        <f t="shared" si="861"/>
        <v>847.86425599999995</v>
      </c>
      <c r="FM436" s="50">
        <f t="shared" si="862"/>
        <v>80586.949167000013</v>
      </c>
      <c r="FN436" s="57">
        <f t="shared" si="863"/>
        <v>52074.935639999996</v>
      </c>
      <c r="FO436" s="57">
        <f t="shared" si="864"/>
        <v>870.54184799999996</v>
      </c>
      <c r="FP436" s="50">
        <f t="shared" si="865"/>
        <v>78222.941186000011</v>
      </c>
      <c r="FQ436" s="57">
        <f t="shared" si="866"/>
        <v>18945.513170999999</v>
      </c>
      <c r="FR436" s="57">
        <f t="shared" si="867"/>
        <v>6745.0794939999996</v>
      </c>
      <c r="FS436" s="50">
        <f t="shared" si="868"/>
        <v>12077.866577000001</v>
      </c>
      <c r="FT436" s="57">
        <f t="shared" si="869"/>
        <v>1708.8547319999998</v>
      </c>
      <c r="FU436" s="57">
        <f t="shared" si="870"/>
        <v>918.67387999999994</v>
      </c>
      <c r="FV436" s="50">
        <f t="shared" si="871"/>
        <v>31497.825096000004</v>
      </c>
      <c r="FW436" s="57">
        <f t="shared" si="872"/>
        <v>7858.1897549999994</v>
      </c>
      <c r="FX436" s="57">
        <f t="shared" si="873"/>
        <v>477.38645200000002</v>
      </c>
      <c r="FY436" s="50">
        <f t="shared" si="874"/>
        <v>297851.27872300002</v>
      </c>
      <c r="FZ436" s="57">
        <f t="shared" si="875"/>
        <v>30004.822574999998</v>
      </c>
      <c r="GA436" s="57">
        <f t="shared" si="876"/>
        <v>31589.422847999998</v>
      </c>
      <c r="GB436" s="50">
        <f t="shared" si="877"/>
        <v>2538.876534</v>
      </c>
      <c r="GC436" s="57">
        <f t="shared" si="878"/>
        <v>208.02997799999997</v>
      </c>
      <c r="GD436" s="57">
        <f t="shared" si="879"/>
        <v>63.057589999999998</v>
      </c>
      <c r="GE436" s="50">
        <f t="shared" si="880"/>
        <v>53470.387032000006</v>
      </c>
      <c r="GF436" s="57">
        <f t="shared" si="881"/>
        <v>4922.1656639999992</v>
      </c>
      <c r="GG436" s="57">
        <f t="shared" si="882"/>
        <v>1284.8707099999999</v>
      </c>
      <c r="GH436" s="50">
        <f t="shared" si="883"/>
        <v>40296.160278000003</v>
      </c>
      <c r="GI436" s="57">
        <f t="shared" si="884"/>
        <v>3726.3823739999998</v>
      </c>
      <c r="GJ436" s="57">
        <f t="shared" si="885"/>
        <v>1595.5305800000001</v>
      </c>
      <c r="GK436" s="51"/>
    </row>
    <row r="437" spans="1:193" s="45" customFormat="1">
      <c r="A437" s="45" t="s">
        <v>21</v>
      </c>
      <c r="B437" s="46">
        <v>41718</v>
      </c>
      <c r="C437" s="56">
        <v>0.61161299999999996</v>
      </c>
      <c r="D437" s="56">
        <v>0.25071700000000002</v>
      </c>
      <c r="E437" s="56">
        <v>0.107545</v>
      </c>
      <c r="F437" s="48">
        <v>161916</v>
      </c>
      <c r="G437" s="49">
        <v>246015</v>
      </c>
      <c r="H437" s="49">
        <v>47680</v>
      </c>
      <c r="I437" s="49">
        <v>1455533</v>
      </c>
      <c r="J437" s="48">
        <v>530266</v>
      </c>
      <c r="K437" s="48">
        <v>341424</v>
      </c>
      <c r="L437" s="48">
        <v>201519</v>
      </c>
      <c r="M437" s="49">
        <v>183924</v>
      </c>
      <c r="N437" s="49">
        <v>26543</v>
      </c>
      <c r="O437" s="48">
        <v>445815</v>
      </c>
      <c r="P437" s="49">
        <v>374670</v>
      </c>
      <c r="Q437" s="49">
        <v>114953</v>
      </c>
      <c r="R437" s="48">
        <v>421193</v>
      </c>
      <c r="S437" s="49">
        <v>217249</v>
      </c>
      <c r="T437" s="49">
        <v>58248</v>
      </c>
      <c r="U437" s="48">
        <v>191009</v>
      </c>
      <c r="V437" s="49">
        <v>130243</v>
      </c>
      <c r="W437" s="49">
        <v>58983</v>
      </c>
      <c r="X437" s="48">
        <v>37299</v>
      </c>
      <c r="Y437" s="49">
        <v>32362</v>
      </c>
      <c r="Z437" s="49">
        <v>8928</v>
      </c>
      <c r="AA437" s="48">
        <v>412886</v>
      </c>
      <c r="AB437" s="49">
        <v>327832</v>
      </c>
      <c r="AC437" s="49">
        <v>165611</v>
      </c>
      <c r="AD437" s="48">
        <v>226011</v>
      </c>
      <c r="AE437" s="49">
        <v>441863</v>
      </c>
      <c r="AF437" s="49">
        <v>106198</v>
      </c>
      <c r="AG437" s="48">
        <v>49641</v>
      </c>
      <c r="AH437" s="49">
        <v>47507</v>
      </c>
      <c r="AI437" s="49">
        <v>12097</v>
      </c>
      <c r="AJ437" s="48">
        <v>88688</v>
      </c>
      <c r="AK437" s="49">
        <v>79012</v>
      </c>
      <c r="AL437" s="49">
        <v>10961</v>
      </c>
      <c r="AM437" s="48">
        <v>279</v>
      </c>
      <c r="AN437" s="49">
        <v>38760</v>
      </c>
      <c r="AO437" s="49">
        <v>7638</v>
      </c>
      <c r="AP437" s="48">
        <v>138022</v>
      </c>
      <c r="AQ437" s="49">
        <v>36357</v>
      </c>
      <c r="AR437" s="49">
        <v>10406</v>
      </c>
      <c r="AS437" s="48">
        <v>294286</v>
      </c>
      <c r="AT437" s="49">
        <v>53738</v>
      </c>
      <c r="AU437" s="49">
        <v>17267</v>
      </c>
      <c r="AV437" s="48">
        <v>119612</v>
      </c>
      <c r="AW437" s="49">
        <v>101884</v>
      </c>
      <c r="AX437" s="49">
        <v>11698</v>
      </c>
      <c r="AY437" s="48">
        <v>92560</v>
      </c>
      <c r="AZ437" s="49">
        <v>64554</v>
      </c>
      <c r="BA437" s="49">
        <v>12893</v>
      </c>
      <c r="BB437" s="48">
        <v>44180</v>
      </c>
      <c r="BC437" s="49">
        <v>31176</v>
      </c>
      <c r="BD437" s="49">
        <v>6864</v>
      </c>
      <c r="BE437" s="48">
        <v>19417</v>
      </c>
      <c r="BF437" s="49">
        <v>16036</v>
      </c>
      <c r="BG437" s="49">
        <v>3507</v>
      </c>
      <c r="BH437" s="50">
        <v>212847</v>
      </c>
      <c r="BI437" s="50">
        <v>135332</v>
      </c>
      <c r="BJ437" s="50">
        <v>29698</v>
      </c>
      <c r="BK437" s="50">
        <v>137049</v>
      </c>
      <c r="BL437" s="50">
        <v>48745</v>
      </c>
      <c r="BM437" s="50">
        <v>18190</v>
      </c>
      <c r="BN437" s="50">
        <v>44597</v>
      </c>
      <c r="BO437" s="50">
        <v>12129</v>
      </c>
      <c r="BP437" s="50">
        <v>14227</v>
      </c>
      <c r="BQ437" s="50">
        <v>114869</v>
      </c>
      <c r="BR437" s="50">
        <v>44102</v>
      </c>
      <c r="BS437" s="50">
        <v>25328</v>
      </c>
      <c r="BT437" s="50">
        <v>45701</v>
      </c>
      <c r="BU437" s="50">
        <v>30021</v>
      </c>
      <c r="BV437" s="50">
        <v>7601</v>
      </c>
      <c r="BW437" s="50">
        <v>161947</v>
      </c>
      <c r="BX437" s="50">
        <v>227300</v>
      </c>
      <c r="BY437" s="50">
        <v>8935</v>
      </c>
      <c r="BZ437" s="50">
        <v>111523</v>
      </c>
      <c r="CA437" s="50">
        <v>65740</v>
      </c>
      <c r="CB437" s="50">
        <v>54664</v>
      </c>
      <c r="CC437" s="50">
        <v>21659</v>
      </c>
      <c r="CD437" s="50">
        <v>6554</v>
      </c>
      <c r="CE437" s="50">
        <v>7790</v>
      </c>
      <c r="CF437" s="50">
        <v>52440</v>
      </c>
      <c r="CG437" s="50">
        <v>29417</v>
      </c>
      <c r="CH437" s="50">
        <v>4202</v>
      </c>
      <c r="CI437" s="50">
        <v>460502</v>
      </c>
      <c r="CJ437" s="50">
        <v>116450</v>
      </c>
      <c r="CK437" s="50">
        <v>268128</v>
      </c>
      <c r="CL437" s="50">
        <v>4327</v>
      </c>
      <c r="CM437" s="50">
        <v>1868</v>
      </c>
      <c r="CN437" s="50">
        <v>518</v>
      </c>
      <c r="CO437" s="50">
        <v>73877</v>
      </c>
      <c r="CP437" s="50">
        <v>18767</v>
      </c>
      <c r="CQ437" s="50">
        <v>10548</v>
      </c>
      <c r="CR437" s="50">
        <v>62338</v>
      </c>
      <c r="CS437" s="50">
        <v>13722</v>
      </c>
      <c r="CT437" s="50">
        <v>13678</v>
      </c>
      <c r="CU437" s="51"/>
      <c r="CV437" s="50">
        <f t="shared" si="793"/>
        <v>99029.93050799999</v>
      </c>
      <c r="CW437" s="57">
        <f t="shared" si="794"/>
        <v>61680.142755000008</v>
      </c>
      <c r="CX437" s="57">
        <f t="shared" si="795"/>
        <v>5127.7456000000002</v>
      </c>
      <c r="CY437" s="50">
        <f t="shared" si="796"/>
        <v>890222.90472899994</v>
      </c>
      <c r="CZ437" s="57">
        <f t="shared" si="797"/>
        <v>132946.70072200001</v>
      </c>
      <c r="DA437" s="57">
        <f t="shared" si="798"/>
        <v>36718.444080000001</v>
      </c>
      <c r="DB437" s="50">
        <f t="shared" si="799"/>
        <v>123251.640147</v>
      </c>
      <c r="DC437" s="57">
        <f t="shared" si="800"/>
        <v>46112.873508000004</v>
      </c>
      <c r="DD437" s="57">
        <f t="shared" si="801"/>
        <v>2854.5669349999998</v>
      </c>
      <c r="DE437" s="50">
        <f t="shared" si="802"/>
        <v>272666.249595</v>
      </c>
      <c r="DF437" s="57">
        <f t="shared" si="803"/>
        <v>93936.138390000007</v>
      </c>
      <c r="DG437" s="57">
        <f t="shared" si="804"/>
        <v>12362.620385</v>
      </c>
      <c r="DH437" s="50">
        <f t="shared" si="805"/>
        <v>257607.114309</v>
      </c>
      <c r="DI437" s="57">
        <f t="shared" si="806"/>
        <v>54468.017533000006</v>
      </c>
      <c r="DJ437" s="57">
        <f t="shared" si="807"/>
        <v>6264.2811600000005</v>
      </c>
      <c r="DK437" s="50">
        <f t="shared" si="808"/>
        <v>116823.58751699999</v>
      </c>
      <c r="DL437" s="57">
        <f t="shared" si="809"/>
        <v>32654.134231000004</v>
      </c>
      <c r="DM437" s="57">
        <f t="shared" si="810"/>
        <v>6343.3267350000006</v>
      </c>
      <c r="DN437" s="50">
        <f t="shared" si="811"/>
        <v>22812.553286999999</v>
      </c>
      <c r="DO437" s="57">
        <f t="shared" si="812"/>
        <v>8113.7035540000006</v>
      </c>
      <c r="DP437" s="57">
        <f t="shared" si="813"/>
        <v>960.16175999999996</v>
      </c>
      <c r="DQ437" s="50">
        <f t="shared" si="814"/>
        <v>252526.44511799997</v>
      </c>
      <c r="DR437" s="57">
        <f t="shared" si="815"/>
        <v>82193.055544000003</v>
      </c>
      <c r="DS437" s="57">
        <f t="shared" si="816"/>
        <v>17810.634995</v>
      </c>
      <c r="DT437" s="50">
        <f t="shared" si="817"/>
        <v>138231.265743</v>
      </c>
      <c r="DU437" s="57">
        <f t="shared" si="818"/>
        <v>110782.56577100001</v>
      </c>
      <c r="DV437" s="57">
        <f t="shared" si="819"/>
        <v>11421.063910000001</v>
      </c>
      <c r="DW437" s="50">
        <f t="shared" si="820"/>
        <v>30361.080932999997</v>
      </c>
      <c r="DX437" s="57">
        <f t="shared" si="821"/>
        <v>11910.812519000001</v>
      </c>
      <c r="DY437" s="57">
        <f t="shared" si="822"/>
        <v>1300.971865</v>
      </c>
      <c r="DZ437" s="50">
        <f t="shared" si="823"/>
        <v>54242.733743999997</v>
      </c>
      <c r="EA437" s="57">
        <f t="shared" si="824"/>
        <v>19809.651604000002</v>
      </c>
      <c r="EB437" s="57">
        <f t="shared" si="825"/>
        <v>1178.800745</v>
      </c>
      <c r="EC437" s="50">
        <f t="shared" si="826"/>
        <v>170.640027</v>
      </c>
      <c r="ED437" s="57">
        <f t="shared" si="827"/>
        <v>9717.7909200000013</v>
      </c>
      <c r="EE437" s="57">
        <f t="shared" si="828"/>
        <v>821.42871000000002</v>
      </c>
      <c r="EF437" s="50">
        <f t="shared" si="829"/>
        <v>84416.049485999989</v>
      </c>
      <c r="EG437" s="57">
        <f t="shared" si="830"/>
        <v>9115.3179690000015</v>
      </c>
      <c r="EH437" s="57">
        <f t="shared" si="831"/>
        <v>1119.1132700000001</v>
      </c>
      <c r="EI437" s="50">
        <f t="shared" si="832"/>
        <v>179989.14331799999</v>
      </c>
      <c r="EJ437" s="57">
        <f t="shared" si="833"/>
        <v>13473.030146000001</v>
      </c>
      <c r="EK437" s="57">
        <f t="shared" si="834"/>
        <v>1856.979515</v>
      </c>
      <c r="EL437" s="50">
        <f t="shared" si="835"/>
        <v>73156.254155999995</v>
      </c>
      <c r="EM437" s="57">
        <f t="shared" si="836"/>
        <v>25544.050828000003</v>
      </c>
      <c r="EN437" s="57">
        <f t="shared" si="837"/>
        <v>1258.06141</v>
      </c>
      <c r="EO437" s="50">
        <f t="shared" si="838"/>
        <v>56610.899279999998</v>
      </c>
      <c r="EP437" s="57">
        <f t="shared" si="839"/>
        <v>16184.785218000001</v>
      </c>
      <c r="EQ437" s="57">
        <f t="shared" si="840"/>
        <v>1386.577685</v>
      </c>
      <c r="ER437" s="50">
        <f t="shared" si="841"/>
        <v>27021.062339999997</v>
      </c>
      <c r="ES437" s="57">
        <f t="shared" si="842"/>
        <v>7816.3531920000005</v>
      </c>
      <c r="ET437" s="57">
        <f t="shared" si="843"/>
        <v>738.18888000000004</v>
      </c>
      <c r="EU437" s="50">
        <f t="shared" si="844"/>
        <v>11875.689621</v>
      </c>
      <c r="EV437" s="57">
        <f t="shared" si="845"/>
        <v>4020.4978120000005</v>
      </c>
      <c r="EW437" s="57">
        <f t="shared" si="846"/>
        <v>377.16031500000003</v>
      </c>
      <c r="EX437" s="50">
        <f t="shared" si="847"/>
        <v>130179.99221099999</v>
      </c>
      <c r="EY437" s="57">
        <f t="shared" si="848"/>
        <v>33930.033044000003</v>
      </c>
      <c r="EZ437" s="57">
        <f t="shared" si="849"/>
        <v>3193.8714100000002</v>
      </c>
      <c r="FA437" s="50">
        <f t="shared" si="850"/>
        <v>83820.950036999988</v>
      </c>
      <c r="FB437" s="57">
        <f t="shared" si="851"/>
        <v>12221.200165000002</v>
      </c>
      <c r="FC437" s="57">
        <f t="shared" si="852"/>
        <v>1956.2435500000001</v>
      </c>
      <c r="FD437" s="50">
        <f t="shared" si="853"/>
        <v>27276.104960999997</v>
      </c>
      <c r="FE437" s="57">
        <f t="shared" si="854"/>
        <v>3040.9464930000004</v>
      </c>
      <c r="FF437" s="57">
        <f t="shared" si="855"/>
        <v>1530.042715</v>
      </c>
      <c r="FG437" s="50">
        <f t="shared" si="856"/>
        <v>70255.373697000003</v>
      </c>
      <c r="FH437" s="57">
        <f t="shared" si="857"/>
        <v>11057.121134000001</v>
      </c>
      <c r="FI437" s="57">
        <f t="shared" si="858"/>
        <v>2723.8997600000002</v>
      </c>
      <c r="FJ437" s="50">
        <f t="shared" si="859"/>
        <v>27951.325712999998</v>
      </c>
      <c r="FK437" s="57">
        <f t="shared" si="860"/>
        <v>7526.7750570000007</v>
      </c>
      <c r="FL437" s="57">
        <f t="shared" si="861"/>
        <v>817.44954500000006</v>
      </c>
      <c r="FM437" s="50">
        <f t="shared" si="862"/>
        <v>99048.890510999991</v>
      </c>
      <c r="FN437" s="57">
        <f t="shared" si="863"/>
        <v>56987.974100000007</v>
      </c>
      <c r="FO437" s="57">
        <f t="shared" si="864"/>
        <v>960.91457500000001</v>
      </c>
      <c r="FP437" s="50">
        <f t="shared" si="865"/>
        <v>68208.916598999989</v>
      </c>
      <c r="FQ437" s="57">
        <f t="shared" si="866"/>
        <v>16482.135580000002</v>
      </c>
      <c r="FR437" s="57">
        <f t="shared" si="867"/>
        <v>5878.8398800000004</v>
      </c>
      <c r="FS437" s="50">
        <f t="shared" si="868"/>
        <v>13246.925966999999</v>
      </c>
      <c r="FT437" s="57">
        <f t="shared" si="869"/>
        <v>1643.1992180000002</v>
      </c>
      <c r="FU437" s="57">
        <f t="shared" si="870"/>
        <v>837.77555000000007</v>
      </c>
      <c r="FV437" s="50">
        <f t="shared" si="871"/>
        <v>32072.985719999997</v>
      </c>
      <c r="FW437" s="57">
        <f t="shared" si="872"/>
        <v>7375.3419890000005</v>
      </c>
      <c r="FX437" s="57">
        <f t="shared" si="873"/>
        <v>451.90409</v>
      </c>
      <c r="FY437" s="50">
        <f t="shared" si="874"/>
        <v>281649.00972599996</v>
      </c>
      <c r="FZ437" s="57">
        <f t="shared" si="875"/>
        <v>29195.994650000004</v>
      </c>
      <c r="GA437" s="57">
        <f t="shared" si="876"/>
        <v>28835.82576</v>
      </c>
      <c r="GB437" s="50">
        <f t="shared" si="877"/>
        <v>2646.449451</v>
      </c>
      <c r="GC437" s="57">
        <f t="shared" si="878"/>
        <v>468.33935600000007</v>
      </c>
      <c r="GD437" s="57">
        <f t="shared" si="879"/>
        <v>55.708309999999997</v>
      </c>
      <c r="GE437" s="50">
        <f t="shared" si="880"/>
        <v>45184.133600999994</v>
      </c>
      <c r="GF437" s="57">
        <f t="shared" si="881"/>
        <v>4705.2059390000004</v>
      </c>
      <c r="GG437" s="57">
        <f t="shared" si="882"/>
        <v>1134.3846599999999</v>
      </c>
      <c r="GH437" s="50">
        <f t="shared" si="883"/>
        <v>38126.731194</v>
      </c>
      <c r="GI437" s="57">
        <f t="shared" si="884"/>
        <v>3440.3386740000005</v>
      </c>
      <c r="GJ437" s="57">
        <f t="shared" si="885"/>
        <v>1471.0005100000001</v>
      </c>
      <c r="GK437" s="51"/>
    </row>
    <row r="438" spans="1:193" s="45" customFormat="1">
      <c r="A438" s="45" t="s">
        <v>21</v>
      </c>
      <c r="B438" s="46">
        <v>41717</v>
      </c>
      <c r="C438" s="56">
        <v>0.61468599999999995</v>
      </c>
      <c r="D438" s="56">
        <v>0.247281</v>
      </c>
      <c r="E438" s="56">
        <v>0.107808</v>
      </c>
      <c r="F438" s="48">
        <v>170771</v>
      </c>
      <c r="G438" s="49">
        <v>255679</v>
      </c>
      <c r="H438" s="49">
        <v>53241</v>
      </c>
      <c r="I438" s="49">
        <f t="shared" ref="I438:I443" si="893">I437</f>
        <v>1455533</v>
      </c>
      <c r="J438" s="48">
        <v>534529</v>
      </c>
      <c r="K438" s="48">
        <v>351329</v>
      </c>
      <c r="L438" s="48">
        <v>200781</v>
      </c>
      <c r="M438" s="49">
        <v>188877</v>
      </c>
      <c r="N438" s="49">
        <v>25969</v>
      </c>
      <c r="O438" s="48">
        <v>443257</v>
      </c>
      <c r="P438" s="49">
        <v>368560</v>
      </c>
      <c r="Q438" s="49">
        <v>115024</v>
      </c>
      <c r="R438" s="48">
        <v>431705</v>
      </c>
      <c r="S438" s="49">
        <v>235196</v>
      </c>
      <c r="T438" s="49">
        <v>60893</v>
      </c>
      <c r="U438" s="48">
        <v>198311</v>
      </c>
      <c r="V438" s="49">
        <v>136617</v>
      </c>
      <c r="W438" s="49">
        <v>61297</v>
      </c>
      <c r="X438" s="48">
        <v>37488</v>
      </c>
      <c r="Y438" s="49">
        <v>32313</v>
      </c>
      <c r="Z438" s="49">
        <v>9156</v>
      </c>
      <c r="AA438" s="48">
        <v>398605</v>
      </c>
      <c r="AB438" s="49">
        <v>312539</v>
      </c>
      <c r="AC438" s="49">
        <v>160928</v>
      </c>
      <c r="AD438" s="48">
        <v>221991</v>
      </c>
      <c r="AE438" s="49">
        <v>433505</v>
      </c>
      <c r="AF438" s="49">
        <v>104175</v>
      </c>
      <c r="AG438" s="48">
        <v>50687</v>
      </c>
      <c r="AH438" s="49">
        <v>49108</v>
      </c>
      <c r="AI438" s="49">
        <v>12053</v>
      </c>
      <c r="AJ438" s="48">
        <v>81152</v>
      </c>
      <c r="AK438" s="49">
        <v>80459</v>
      </c>
      <c r="AL438" s="49">
        <v>10928</v>
      </c>
      <c r="AM438" s="48">
        <v>77209</v>
      </c>
      <c r="AN438" s="49">
        <v>41074</v>
      </c>
      <c r="AO438" s="49">
        <v>7837</v>
      </c>
      <c r="AP438" s="48">
        <v>133740</v>
      </c>
      <c r="AQ438" s="49">
        <v>33568</v>
      </c>
      <c r="AR438" s="49">
        <v>9538</v>
      </c>
      <c r="AS438" s="48">
        <v>296263</v>
      </c>
      <c r="AT438" s="49">
        <v>56274</v>
      </c>
      <c r="AU438" s="49">
        <v>17398</v>
      </c>
      <c r="AV438" s="48">
        <v>118796</v>
      </c>
      <c r="AW438" s="49">
        <v>116908</v>
      </c>
      <c r="AX438" s="49">
        <v>12659</v>
      </c>
      <c r="AY438" s="48">
        <v>90566</v>
      </c>
      <c r="AZ438" s="49">
        <v>64614</v>
      </c>
      <c r="BA438" s="49">
        <v>12484</v>
      </c>
      <c r="BB438" s="48">
        <v>43690</v>
      </c>
      <c r="BC438" s="49">
        <v>32339</v>
      </c>
      <c r="BD438" s="49">
        <v>6298</v>
      </c>
      <c r="BE438" s="48">
        <v>18791</v>
      </c>
      <c r="BF438" s="49">
        <v>17108</v>
      </c>
      <c r="BG438" s="49">
        <v>3332</v>
      </c>
      <c r="BH438" s="50">
        <v>203207</v>
      </c>
      <c r="BI438" s="50">
        <v>138939</v>
      </c>
      <c r="BJ438" s="50">
        <v>29678</v>
      </c>
      <c r="BK438" s="50">
        <v>130720</v>
      </c>
      <c r="BL438" s="50">
        <v>47040</v>
      </c>
      <c r="BM438" s="50">
        <v>16174</v>
      </c>
      <c r="BN438" s="50">
        <v>32059</v>
      </c>
      <c r="BO438" s="50">
        <v>12419</v>
      </c>
      <c r="BP438" s="50">
        <v>14008</v>
      </c>
      <c r="BQ438" s="50">
        <v>115848</v>
      </c>
      <c r="BR438" s="50">
        <v>42785</v>
      </c>
      <c r="BS438" s="50">
        <v>25579</v>
      </c>
      <c r="BT438" s="50">
        <v>45334</v>
      </c>
      <c r="BU438" s="50">
        <v>29833</v>
      </c>
      <c r="BV438" s="50">
        <v>7265</v>
      </c>
      <c r="BW438" s="50">
        <v>190657</v>
      </c>
      <c r="BX438" s="50">
        <v>236460</v>
      </c>
      <c r="BY438" s="50">
        <v>9433</v>
      </c>
      <c r="BZ438" s="50">
        <v>109048</v>
      </c>
      <c r="CA438" s="50">
        <v>68173</v>
      </c>
      <c r="CB438" s="50">
        <v>55335</v>
      </c>
      <c r="CC438" s="50">
        <v>21540</v>
      </c>
      <c r="CD438" s="50">
        <v>7368</v>
      </c>
      <c r="CE438" s="50">
        <v>8323</v>
      </c>
      <c r="CF438" s="50">
        <v>50720</v>
      </c>
      <c r="CG438" s="50">
        <v>34131</v>
      </c>
      <c r="CH438" s="50">
        <v>4953</v>
      </c>
      <c r="CI438" s="50">
        <v>451191</v>
      </c>
      <c r="CJ438" s="50">
        <v>113228</v>
      </c>
      <c r="CK438" s="50">
        <v>264601</v>
      </c>
      <c r="CL438" s="50">
        <v>3269</v>
      </c>
      <c r="CM438" s="50">
        <v>1804</v>
      </c>
      <c r="CN438" s="50">
        <v>406</v>
      </c>
      <c r="CO438" s="50">
        <v>71667</v>
      </c>
      <c r="CP438" s="50">
        <v>18450</v>
      </c>
      <c r="CQ438" s="50">
        <v>10298</v>
      </c>
      <c r="CR438" s="50">
        <v>62150</v>
      </c>
      <c r="CS438" s="50">
        <v>13721</v>
      </c>
      <c r="CT438" s="50">
        <v>13355</v>
      </c>
      <c r="CU438" s="51"/>
      <c r="CV438" s="50">
        <f t="shared" si="793"/>
        <v>104970.54290599999</v>
      </c>
      <c r="CW438" s="57">
        <f t="shared" si="794"/>
        <v>63224.558798999999</v>
      </c>
      <c r="CX438" s="57">
        <f t="shared" si="795"/>
        <v>5739.8057280000003</v>
      </c>
      <c r="CY438" s="50">
        <f t="shared" si="796"/>
        <v>894695.75763799995</v>
      </c>
      <c r="CZ438" s="57">
        <f t="shared" si="797"/>
        <v>132178.86564900001</v>
      </c>
      <c r="DA438" s="57">
        <f t="shared" si="798"/>
        <v>37876.076831999999</v>
      </c>
      <c r="DB438" s="50">
        <f t="shared" si="799"/>
        <v>123417.269766</v>
      </c>
      <c r="DC438" s="57">
        <f t="shared" si="800"/>
        <v>46705.693437000002</v>
      </c>
      <c r="DD438" s="57">
        <f t="shared" si="801"/>
        <v>2799.6659519999998</v>
      </c>
      <c r="DE438" s="50">
        <f t="shared" si="802"/>
        <v>272463.872302</v>
      </c>
      <c r="DF438" s="57">
        <f t="shared" si="803"/>
        <v>91137.88536</v>
      </c>
      <c r="DG438" s="57">
        <f t="shared" si="804"/>
        <v>12400.507392</v>
      </c>
      <c r="DH438" s="50">
        <f t="shared" si="805"/>
        <v>265363.01963</v>
      </c>
      <c r="DI438" s="57">
        <f t="shared" si="806"/>
        <v>58159.502075999997</v>
      </c>
      <c r="DJ438" s="57">
        <f t="shared" si="807"/>
        <v>6564.7525439999999</v>
      </c>
      <c r="DK438" s="50">
        <f t="shared" si="808"/>
        <v>121898.995346</v>
      </c>
      <c r="DL438" s="57">
        <f t="shared" si="809"/>
        <v>33782.788376999997</v>
      </c>
      <c r="DM438" s="57">
        <f t="shared" si="810"/>
        <v>6608.3069759999998</v>
      </c>
      <c r="DN438" s="50">
        <f t="shared" si="811"/>
        <v>23043.348768</v>
      </c>
      <c r="DO438" s="57">
        <f t="shared" si="812"/>
        <v>7990.3909530000001</v>
      </c>
      <c r="DP438" s="57">
        <f t="shared" si="813"/>
        <v>987.09004800000002</v>
      </c>
      <c r="DQ438" s="50">
        <f t="shared" si="814"/>
        <v>245016.91303</v>
      </c>
      <c r="DR438" s="57">
        <f t="shared" si="815"/>
        <v>77284.956458999994</v>
      </c>
      <c r="DS438" s="57">
        <f t="shared" si="816"/>
        <v>17349.325824</v>
      </c>
      <c r="DT438" s="50">
        <f t="shared" si="817"/>
        <v>136454.75982599999</v>
      </c>
      <c r="DU438" s="57">
        <f t="shared" si="818"/>
        <v>107197.54990500001</v>
      </c>
      <c r="DV438" s="57">
        <f t="shared" si="819"/>
        <v>11230.8984</v>
      </c>
      <c r="DW438" s="50">
        <f t="shared" si="820"/>
        <v>31156.589281999997</v>
      </c>
      <c r="DX438" s="57">
        <f t="shared" si="821"/>
        <v>12143.475348</v>
      </c>
      <c r="DY438" s="57">
        <f t="shared" si="822"/>
        <v>1299.4098240000001</v>
      </c>
      <c r="DZ438" s="50">
        <f t="shared" si="823"/>
        <v>49882.998271999997</v>
      </c>
      <c r="EA438" s="57">
        <f t="shared" si="824"/>
        <v>19895.981979</v>
      </c>
      <c r="EB438" s="57">
        <f t="shared" si="825"/>
        <v>1178.125824</v>
      </c>
      <c r="EC438" s="50">
        <f t="shared" si="826"/>
        <v>47459.291373999993</v>
      </c>
      <c r="ED438" s="57">
        <f t="shared" si="827"/>
        <v>10156.819794000001</v>
      </c>
      <c r="EE438" s="57">
        <f t="shared" si="828"/>
        <v>844.89129600000001</v>
      </c>
      <c r="EF438" s="50">
        <f t="shared" si="829"/>
        <v>82208.105639999994</v>
      </c>
      <c r="EG438" s="57">
        <f t="shared" si="830"/>
        <v>8300.7286079999994</v>
      </c>
      <c r="EH438" s="57">
        <f t="shared" si="831"/>
        <v>1028.272704</v>
      </c>
      <c r="EI438" s="50">
        <f t="shared" si="832"/>
        <v>182108.71841799997</v>
      </c>
      <c r="EJ438" s="57">
        <f t="shared" si="833"/>
        <v>13915.490994</v>
      </c>
      <c r="EK438" s="57">
        <f t="shared" si="834"/>
        <v>1875.6435839999999</v>
      </c>
      <c r="EL438" s="50">
        <f t="shared" si="835"/>
        <v>73022.238055999987</v>
      </c>
      <c r="EM438" s="57">
        <f t="shared" si="836"/>
        <v>28909.127148</v>
      </c>
      <c r="EN438" s="57">
        <f t="shared" si="837"/>
        <v>1364.7414719999999</v>
      </c>
      <c r="EO438" s="50">
        <f t="shared" si="838"/>
        <v>55669.652275999993</v>
      </c>
      <c r="EP438" s="57">
        <f t="shared" si="839"/>
        <v>15977.814533999999</v>
      </c>
      <c r="EQ438" s="57">
        <f t="shared" si="840"/>
        <v>1345.875072</v>
      </c>
      <c r="ER438" s="50">
        <f t="shared" si="841"/>
        <v>26855.631339999996</v>
      </c>
      <c r="ES438" s="57">
        <f t="shared" si="842"/>
        <v>7996.8202590000001</v>
      </c>
      <c r="ET438" s="57">
        <f t="shared" si="843"/>
        <v>678.974784</v>
      </c>
      <c r="EU438" s="50">
        <f t="shared" si="844"/>
        <v>11550.564625999999</v>
      </c>
      <c r="EV438" s="57">
        <f t="shared" si="845"/>
        <v>4230.4833479999998</v>
      </c>
      <c r="EW438" s="57">
        <f t="shared" si="846"/>
        <v>359.21625599999999</v>
      </c>
      <c r="EX438" s="50">
        <f t="shared" si="847"/>
        <v>124908.49800199999</v>
      </c>
      <c r="EY438" s="57">
        <f t="shared" si="848"/>
        <v>34356.974859000002</v>
      </c>
      <c r="EZ438" s="57">
        <f t="shared" si="849"/>
        <v>3199.5258239999998</v>
      </c>
      <c r="FA438" s="50">
        <f t="shared" si="850"/>
        <v>80351.753919999988</v>
      </c>
      <c r="FB438" s="57">
        <f t="shared" si="851"/>
        <v>11632.098239999999</v>
      </c>
      <c r="FC438" s="57">
        <f t="shared" si="852"/>
        <v>1743.686592</v>
      </c>
      <c r="FD438" s="50">
        <f t="shared" si="853"/>
        <v>19706.218473999998</v>
      </c>
      <c r="FE438" s="57">
        <f t="shared" si="854"/>
        <v>3070.982739</v>
      </c>
      <c r="FF438" s="57">
        <f t="shared" si="855"/>
        <v>1510.1744639999999</v>
      </c>
      <c r="FG438" s="50">
        <f t="shared" si="856"/>
        <v>71210.143727999995</v>
      </c>
      <c r="FH438" s="57">
        <f t="shared" si="857"/>
        <v>10579.917584999999</v>
      </c>
      <c r="FI438" s="57">
        <f t="shared" si="858"/>
        <v>2757.6208320000001</v>
      </c>
      <c r="FJ438" s="50">
        <f t="shared" si="859"/>
        <v>27866.175123999998</v>
      </c>
      <c r="FK438" s="57">
        <f t="shared" si="860"/>
        <v>7377.1340730000002</v>
      </c>
      <c r="FL438" s="57">
        <f t="shared" si="861"/>
        <v>783.22512000000006</v>
      </c>
      <c r="FM438" s="50">
        <f t="shared" si="862"/>
        <v>117194.18870199998</v>
      </c>
      <c r="FN438" s="57">
        <f t="shared" si="863"/>
        <v>58472.065260000003</v>
      </c>
      <c r="FO438" s="57">
        <f t="shared" si="864"/>
        <v>1016.952864</v>
      </c>
      <c r="FP438" s="50">
        <f t="shared" si="865"/>
        <v>67030.278928</v>
      </c>
      <c r="FQ438" s="57">
        <f t="shared" si="866"/>
        <v>16857.887612999999</v>
      </c>
      <c r="FR438" s="57">
        <f t="shared" si="867"/>
        <v>5965.5556800000004</v>
      </c>
      <c r="FS438" s="50">
        <f t="shared" si="868"/>
        <v>13240.336439999999</v>
      </c>
      <c r="FT438" s="57">
        <f t="shared" si="869"/>
        <v>1821.966408</v>
      </c>
      <c r="FU438" s="57">
        <f t="shared" si="870"/>
        <v>897.28598399999998</v>
      </c>
      <c r="FV438" s="50">
        <f t="shared" si="871"/>
        <v>31176.873919999998</v>
      </c>
      <c r="FW438" s="57">
        <f t="shared" si="872"/>
        <v>8439.947811</v>
      </c>
      <c r="FX438" s="57">
        <f t="shared" si="873"/>
        <v>533.97302400000001</v>
      </c>
      <c r="FY438" s="50">
        <f t="shared" si="874"/>
        <v>277340.79102599999</v>
      </c>
      <c r="FZ438" s="57">
        <f t="shared" si="875"/>
        <v>27999.133067999999</v>
      </c>
      <c r="GA438" s="57">
        <f t="shared" si="876"/>
        <v>28526.104608000001</v>
      </c>
      <c r="GB438" s="50">
        <f t="shared" si="877"/>
        <v>2009.4085339999999</v>
      </c>
      <c r="GC438" s="57">
        <f t="shared" si="878"/>
        <v>446.09492399999999</v>
      </c>
      <c r="GD438" s="57">
        <f t="shared" si="879"/>
        <v>43.770048000000003</v>
      </c>
      <c r="GE438" s="50">
        <f t="shared" si="880"/>
        <v>44052.701561999995</v>
      </c>
      <c r="GF438" s="57">
        <f t="shared" si="881"/>
        <v>4562.3344500000003</v>
      </c>
      <c r="GG438" s="57">
        <f t="shared" si="882"/>
        <v>1110.206784</v>
      </c>
      <c r="GH438" s="50">
        <f t="shared" si="883"/>
        <v>38202.734899999996</v>
      </c>
      <c r="GI438" s="57">
        <f t="shared" si="884"/>
        <v>3392.9426010000002</v>
      </c>
      <c r="GJ438" s="57">
        <f t="shared" si="885"/>
        <v>1439.77584</v>
      </c>
      <c r="GK438" s="51"/>
    </row>
    <row r="439" spans="1:193" s="45" customFormat="1">
      <c r="A439" s="45" t="s">
        <v>21</v>
      </c>
      <c r="B439" s="46">
        <v>41716</v>
      </c>
      <c r="C439" s="56">
        <v>0.61731400000000003</v>
      </c>
      <c r="D439" s="56">
        <v>0.246252</v>
      </c>
      <c r="E439" s="56">
        <v>0.10587000000000001</v>
      </c>
      <c r="F439" s="48">
        <v>167497</v>
      </c>
      <c r="G439" s="49">
        <v>262544</v>
      </c>
      <c r="H439" s="49">
        <v>50422</v>
      </c>
      <c r="I439" s="49">
        <f t="shared" si="893"/>
        <v>1455533</v>
      </c>
      <c r="J439" s="48">
        <v>551172</v>
      </c>
      <c r="K439" s="48">
        <v>354697</v>
      </c>
      <c r="L439" s="48">
        <v>201837</v>
      </c>
      <c r="M439" s="49">
        <v>193494</v>
      </c>
      <c r="N439" s="49">
        <v>26674</v>
      </c>
      <c r="O439" s="48">
        <v>451638</v>
      </c>
      <c r="P439" s="49">
        <v>387210</v>
      </c>
      <c r="Q439" s="49">
        <v>114013</v>
      </c>
      <c r="R439" s="48">
        <v>428399</v>
      </c>
      <c r="S439" s="49">
        <v>230137</v>
      </c>
      <c r="T439" s="49">
        <v>61254</v>
      </c>
      <c r="U439" s="48">
        <v>194513</v>
      </c>
      <c r="V439" s="49">
        <v>139119</v>
      </c>
      <c r="W439" s="49">
        <v>61883</v>
      </c>
      <c r="X439" s="48">
        <v>38917</v>
      </c>
      <c r="Y439" s="49">
        <v>32929</v>
      </c>
      <c r="Z439" s="49">
        <v>9855</v>
      </c>
      <c r="AA439" s="48">
        <v>392299</v>
      </c>
      <c r="AB439" s="49">
        <v>319593</v>
      </c>
      <c r="AC439" s="49">
        <v>160451</v>
      </c>
      <c r="AD439" s="48">
        <v>229321</v>
      </c>
      <c r="AE439" s="49">
        <v>464098</v>
      </c>
      <c r="AF439" s="49">
        <v>107574</v>
      </c>
      <c r="AG439" s="48">
        <v>51108</v>
      </c>
      <c r="AH439" s="49">
        <v>48453</v>
      </c>
      <c r="AI439" s="49">
        <v>12701</v>
      </c>
      <c r="AJ439" s="48">
        <v>85082</v>
      </c>
      <c r="AK439" s="49">
        <v>81086</v>
      </c>
      <c r="AL439" s="49">
        <v>11312</v>
      </c>
      <c r="AM439" s="48">
        <v>73162</v>
      </c>
      <c r="AN439" s="49">
        <v>38990</v>
      </c>
      <c r="AO439" s="49">
        <v>7598</v>
      </c>
      <c r="AP439" s="48">
        <v>127570</v>
      </c>
      <c r="AQ439" s="49">
        <v>29493</v>
      </c>
      <c r="AR439" s="49">
        <v>8399</v>
      </c>
      <c r="AS439" s="48">
        <v>284958</v>
      </c>
      <c r="AT439" s="49">
        <v>52267</v>
      </c>
      <c r="AU439" s="49">
        <v>15483</v>
      </c>
      <c r="AV439" s="48">
        <v>118516</v>
      </c>
      <c r="AW439" s="49">
        <v>113583</v>
      </c>
      <c r="AX439" s="49">
        <v>10670</v>
      </c>
      <c r="AY439" s="48">
        <v>89101</v>
      </c>
      <c r="AZ439" s="49">
        <v>62217</v>
      </c>
      <c r="BA439" s="49">
        <v>12456</v>
      </c>
      <c r="BB439" s="48">
        <v>41642</v>
      </c>
      <c r="BC439" s="49">
        <v>30534</v>
      </c>
      <c r="BD439" s="49">
        <v>5998</v>
      </c>
      <c r="BE439" s="48">
        <v>16336</v>
      </c>
      <c r="BF439" s="49">
        <v>16930</v>
      </c>
      <c r="BG439" s="49">
        <v>3775</v>
      </c>
      <c r="BH439" s="50">
        <v>214564</v>
      </c>
      <c r="BI439" s="50">
        <v>138814</v>
      </c>
      <c r="BJ439" s="50">
        <v>28861</v>
      </c>
      <c r="BK439" s="50">
        <v>117325</v>
      </c>
      <c r="BL439" s="50">
        <v>44533</v>
      </c>
      <c r="BM439" s="50">
        <v>14932</v>
      </c>
      <c r="BN439" s="50">
        <v>36699</v>
      </c>
      <c r="BO439" s="50">
        <v>11021</v>
      </c>
      <c r="BP439" s="50">
        <v>13376</v>
      </c>
      <c r="BQ439" s="50">
        <v>117624</v>
      </c>
      <c r="BR439" s="50">
        <v>44111</v>
      </c>
      <c r="BS439" s="50">
        <v>25735</v>
      </c>
      <c r="BT439" s="50">
        <v>50270</v>
      </c>
      <c r="BU439" s="50">
        <v>29671</v>
      </c>
      <c r="BV439" s="50">
        <v>7672</v>
      </c>
      <c r="BW439" s="50">
        <v>187640</v>
      </c>
      <c r="BX439" s="50">
        <v>241416</v>
      </c>
      <c r="BY439" s="50">
        <v>9030</v>
      </c>
      <c r="BZ439" s="50">
        <v>106957</v>
      </c>
      <c r="CA439" s="50">
        <v>71109</v>
      </c>
      <c r="CB439" s="50">
        <v>54176</v>
      </c>
      <c r="CC439" s="50">
        <v>22227</v>
      </c>
      <c r="CD439" s="50">
        <v>7751</v>
      </c>
      <c r="CE439" s="50">
        <v>8534</v>
      </c>
      <c r="CF439" s="50">
        <v>53534</v>
      </c>
      <c r="CG439" s="50">
        <v>29236</v>
      </c>
      <c r="CH439" s="50">
        <v>4221</v>
      </c>
      <c r="CI439" s="50">
        <v>436801</v>
      </c>
      <c r="CJ439" s="50">
        <v>116227</v>
      </c>
      <c r="CK439" s="50">
        <v>267033</v>
      </c>
      <c r="CL439" s="50">
        <v>2972</v>
      </c>
      <c r="CM439" s="50">
        <v>1640</v>
      </c>
      <c r="CN439" s="50">
        <v>399</v>
      </c>
      <c r="CO439" s="50">
        <v>69479</v>
      </c>
      <c r="CP439" s="50">
        <v>18554</v>
      </c>
      <c r="CQ439" s="50">
        <v>10058</v>
      </c>
      <c r="CR439" s="50">
        <v>61634</v>
      </c>
      <c r="CS439" s="50">
        <v>14052</v>
      </c>
      <c r="CT439" s="50">
        <v>12602</v>
      </c>
      <c r="CU439" s="51"/>
      <c r="CV439" s="50">
        <f t="shared" si="793"/>
        <v>103398.24305800001</v>
      </c>
      <c r="CW439" s="57">
        <f t="shared" si="794"/>
        <v>64651.985088000001</v>
      </c>
      <c r="CX439" s="57">
        <f t="shared" si="795"/>
        <v>5338.1771400000007</v>
      </c>
      <c r="CY439" s="50">
        <f t="shared" si="796"/>
        <v>898520.89836200001</v>
      </c>
      <c r="CZ439" s="57">
        <f t="shared" si="797"/>
        <v>135727.20734399999</v>
      </c>
      <c r="DA439" s="57">
        <f t="shared" si="798"/>
        <v>37551.771390000002</v>
      </c>
      <c r="DB439" s="50">
        <f t="shared" si="799"/>
        <v>124596.80581800001</v>
      </c>
      <c r="DC439" s="57">
        <f t="shared" si="800"/>
        <v>47648.284487999998</v>
      </c>
      <c r="DD439" s="57">
        <f t="shared" si="801"/>
        <v>2823.9763800000001</v>
      </c>
      <c r="DE439" s="50">
        <f t="shared" si="802"/>
        <v>278802.46033199999</v>
      </c>
      <c r="DF439" s="57">
        <f t="shared" si="803"/>
        <v>95351.236919999996</v>
      </c>
      <c r="DG439" s="57">
        <f t="shared" si="804"/>
        <v>12070.55631</v>
      </c>
      <c r="DH439" s="50">
        <f t="shared" si="805"/>
        <v>264456.70028600004</v>
      </c>
      <c r="DI439" s="57">
        <f t="shared" si="806"/>
        <v>56671.696523999999</v>
      </c>
      <c r="DJ439" s="57">
        <f t="shared" si="807"/>
        <v>6484.9609800000007</v>
      </c>
      <c r="DK439" s="50">
        <f t="shared" si="808"/>
        <v>120075.59808200001</v>
      </c>
      <c r="DL439" s="57">
        <f t="shared" si="809"/>
        <v>34258.331987999998</v>
      </c>
      <c r="DM439" s="57">
        <f t="shared" si="810"/>
        <v>6551.55321</v>
      </c>
      <c r="DN439" s="50">
        <f t="shared" si="811"/>
        <v>24024.008938000003</v>
      </c>
      <c r="DO439" s="57">
        <f t="shared" si="812"/>
        <v>8108.8321079999996</v>
      </c>
      <c r="DP439" s="57">
        <f t="shared" si="813"/>
        <v>1043.3488500000001</v>
      </c>
      <c r="DQ439" s="50">
        <f t="shared" si="814"/>
        <v>242171.66488600001</v>
      </c>
      <c r="DR439" s="57">
        <f t="shared" si="815"/>
        <v>78700.415435999996</v>
      </c>
      <c r="DS439" s="57">
        <f t="shared" si="816"/>
        <v>16986.947370000002</v>
      </c>
      <c r="DT439" s="50">
        <f t="shared" si="817"/>
        <v>141563.06379400002</v>
      </c>
      <c r="DU439" s="57">
        <f t="shared" si="818"/>
        <v>114285.060696</v>
      </c>
      <c r="DV439" s="57">
        <f t="shared" si="819"/>
        <v>11388.85938</v>
      </c>
      <c r="DW439" s="50">
        <f t="shared" si="820"/>
        <v>31549.683912</v>
      </c>
      <c r="DX439" s="57">
        <f t="shared" si="821"/>
        <v>11931.648155999999</v>
      </c>
      <c r="DY439" s="57">
        <f t="shared" si="822"/>
        <v>1344.6548700000001</v>
      </c>
      <c r="DZ439" s="50">
        <f t="shared" si="823"/>
        <v>52522.309748</v>
      </c>
      <c r="EA439" s="57">
        <f t="shared" si="824"/>
        <v>19967.589671999998</v>
      </c>
      <c r="EB439" s="57">
        <f t="shared" si="825"/>
        <v>1197.6014400000001</v>
      </c>
      <c r="EC439" s="50">
        <f t="shared" si="826"/>
        <v>45163.926868000002</v>
      </c>
      <c r="ED439" s="57">
        <f t="shared" si="827"/>
        <v>9601.3654800000004</v>
      </c>
      <c r="EE439" s="57">
        <f t="shared" si="828"/>
        <v>804.40026</v>
      </c>
      <c r="EF439" s="50">
        <f t="shared" si="829"/>
        <v>78750.746980000011</v>
      </c>
      <c r="EG439" s="57">
        <f t="shared" si="830"/>
        <v>7262.7102359999999</v>
      </c>
      <c r="EH439" s="57">
        <f t="shared" si="831"/>
        <v>889.20213000000001</v>
      </c>
      <c r="EI439" s="50">
        <f t="shared" si="832"/>
        <v>175908.56281200002</v>
      </c>
      <c r="EJ439" s="57">
        <f t="shared" si="833"/>
        <v>12870.853284000001</v>
      </c>
      <c r="EK439" s="57">
        <f t="shared" si="834"/>
        <v>1639.1852100000001</v>
      </c>
      <c r="EL439" s="50">
        <f t="shared" si="835"/>
        <v>73161.586024000004</v>
      </c>
      <c r="EM439" s="57">
        <f t="shared" si="836"/>
        <v>27970.040915999998</v>
      </c>
      <c r="EN439" s="57">
        <f t="shared" si="837"/>
        <v>1129.6329000000001</v>
      </c>
      <c r="EO439" s="50">
        <f t="shared" si="838"/>
        <v>55003.294714000003</v>
      </c>
      <c r="EP439" s="57">
        <f t="shared" si="839"/>
        <v>15321.060684</v>
      </c>
      <c r="EQ439" s="57">
        <f t="shared" si="840"/>
        <v>1318.7167200000001</v>
      </c>
      <c r="ER439" s="50">
        <f t="shared" si="841"/>
        <v>25706.189588000001</v>
      </c>
      <c r="ES439" s="57">
        <f t="shared" si="842"/>
        <v>7519.0585680000004</v>
      </c>
      <c r="ET439" s="57">
        <f t="shared" si="843"/>
        <v>635.00826000000006</v>
      </c>
      <c r="EU439" s="50">
        <f t="shared" si="844"/>
        <v>10084.441504</v>
      </c>
      <c r="EV439" s="57">
        <f t="shared" si="845"/>
        <v>4169.0463600000003</v>
      </c>
      <c r="EW439" s="57">
        <f t="shared" si="846"/>
        <v>399.65925000000004</v>
      </c>
      <c r="EX439" s="50">
        <f t="shared" si="847"/>
        <v>132453.36109600001</v>
      </c>
      <c r="EY439" s="57">
        <f t="shared" si="848"/>
        <v>34183.225127999998</v>
      </c>
      <c r="EZ439" s="57">
        <f t="shared" si="849"/>
        <v>3055.5140700000002</v>
      </c>
      <c r="FA439" s="50">
        <f t="shared" si="850"/>
        <v>72426.365050000008</v>
      </c>
      <c r="FB439" s="57">
        <f t="shared" si="851"/>
        <v>10966.340316</v>
      </c>
      <c r="FC439" s="57">
        <f t="shared" si="852"/>
        <v>1580.8508400000001</v>
      </c>
      <c r="FD439" s="50">
        <f t="shared" si="853"/>
        <v>22654.806486000001</v>
      </c>
      <c r="FE439" s="57">
        <f t="shared" si="854"/>
        <v>2713.9432919999999</v>
      </c>
      <c r="FF439" s="57">
        <f t="shared" si="855"/>
        <v>1416.1171200000001</v>
      </c>
      <c r="FG439" s="50">
        <f t="shared" si="856"/>
        <v>72610.941936000003</v>
      </c>
      <c r="FH439" s="57">
        <f t="shared" si="857"/>
        <v>10862.421972</v>
      </c>
      <c r="FI439" s="57">
        <f t="shared" si="858"/>
        <v>2724.5644500000003</v>
      </c>
      <c r="FJ439" s="50">
        <f t="shared" si="859"/>
        <v>31032.374780000002</v>
      </c>
      <c r="FK439" s="57">
        <f t="shared" si="860"/>
        <v>7306.5430919999999</v>
      </c>
      <c r="FL439" s="57">
        <f t="shared" si="861"/>
        <v>812.23464000000001</v>
      </c>
      <c r="FM439" s="50">
        <f t="shared" si="862"/>
        <v>115832.79896</v>
      </c>
      <c r="FN439" s="57">
        <f t="shared" si="863"/>
        <v>59449.172831999997</v>
      </c>
      <c r="FO439" s="57">
        <f t="shared" si="864"/>
        <v>956.00610000000006</v>
      </c>
      <c r="FP439" s="50">
        <f t="shared" si="865"/>
        <v>66026.053498000008</v>
      </c>
      <c r="FQ439" s="57">
        <f t="shared" si="866"/>
        <v>17510.733467999999</v>
      </c>
      <c r="FR439" s="57">
        <f t="shared" si="867"/>
        <v>5735.61312</v>
      </c>
      <c r="FS439" s="50">
        <f t="shared" si="868"/>
        <v>13721.038278</v>
      </c>
      <c r="FT439" s="57">
        <f t="shared" si="869"/>
        <v>1908.6992519999999</v>
      </c>
      <c r="FU439" s="57">
        <f t="shared" si="870"/>
        <v>903.49458000000004</v>
      </c>
      <c r="FV439" s="50">
        <f t="shared" si="871"/>
        <v>33047.287676</v>
      </c>
      <c r="FW439" s="57">
        <f t="shared" si="872"/>
        <v>7199.4234720000004</v>
      </c>
      <c r="FX439" s="57">
        <f t="shared" si="873"/>
        <v>446.87727000000001</v>
      </c>
      <c r="FY439" s="50">
        <f t="shared" si="874"/>
        <v>269643.37251399999</v>
      </c>
      <c r="FZ439" s="57">
        <f t="shared" si="875"/>
        <v>28621.131204000001</v>
      </c>
      <c r="GA439" s="57">
        <f t="shared" si="876"/>
        <v>28270.783710000003</v>
      </c>
      <c r="GB439" s="50">
        <f t="shared" si="877"/>
        <v>1834.6572080000001</v>
      </c>
      <c r="GC439" s="57">
        <f t="shared" si="878"/>
        <v>403.85327999999998</v>
      </c>
      <c r="GD439" s="57">
        <f t="shared" si="879"/>
        <v>42.242130000000003</v>
      </c>
      <c r="GE439" s="50">
        <f t="shared" si="880"/>
        <v>42890.359406000003</v>
      </c>
      <c r="GF439" s="57">
        <f t="shared" si="881"/>
        <v>4568.9596080000001</v>
      </c>
      <c r="GG439" s="57">
        <f t="shared" si="882"/>
        <v>1064.8404600000001</v>
      </c>
      <c r="GH439" s="50">
        <f t="shared" si="883"/>
        <v>38047.531075999999</v>
      </c>
      <c r="GI439" s="57">
        <f t="shared" si="884"/>
        <v>3460.3331039999998</v>
      </c>
      <c r="GJ439" s="57">
        <f t="shared" si="885"/>
        <v>1334.1737400000002</v>
      </c>
      <c r="GK439" s="51"/>
    </row>
    <row r="440" spans="1:193" s="45" customFormat="1">
      <c r="A440" s="45" t="s">
        <v>21</v>
      </c>
      <c r="B440" s="46">
        <v>41715</v>
      </c>
      <c r="C440" s="56">
        <v>0.61914999999999998</v>
      </c>
      <c r="D440" s="56">
        <v>0.27166299999999999</v>
      </c>
      <c r="E440" s="56">
        <v>0.10412</v>
      </c>
      <c r="F440" s="48">
        <v>82707</v>
      </c>
      <c r="G440" s="49">
        <v>126040</v>
      </c>
      <c r="H440" s="49">
        <v>24774</v>
      </c>
      <c r="I440" s="49">
        <f t="shared" si="893"/>
        <v>1455533</v>
      </c>
      <c r="J440" s="48">
        <v>519268</v>
      </c>
      <c r="K440" s="48">
        <v>388162</v>
      </c>
      <c r="L440" s="48">
        <v>178294</v>
      </c>
      <c r="M440" s="49">
        <v>142570</v>
      </c>
      <c r="N440" s="49">
        <v>21732</v>
      </c>
      <c r="O440" s="48">
        <v>375548</v>
      </c>
      <c r="P440" s="49">
        <v>266789</v>
      </c>
      <c r="Q440" s="49">
        <v>85106</v>
      </c>
      <c r="R440" s="48">
        <v>369954</v>
      </c>
      <c r="S440" s="49">
        <v>171102</v>
      </c>
      <c r="T440" s="49">
        <v>48539</v>
      </c>
      <c r="U440" s="48">
        <v>197656</v>
      </c>
      <c r="V440" s="49">
        <v>132572</v>
      </c>
      <c r="W440" s="49">
        <v>67702</v>
      </c>
      <c r="X440" s="48">
        <v>30900</v>
      </c>
      <c r="Y440" s="49">
        <v>23568</v>
      </c>
      <c r="Z440" s="49">
        <v>6845</v>
      </c>
      <c r="AA440" s="48">
        <v>469222</v>
      </c>
      <c r="AB440" s="49">
        <v>363691</v>
      </c>
      <c r="AC440" s="49">
        <v>202321</v>
      </c>
      <c r="AD440" s="48">
        <v>291914</v>
      </c>
      <c r="AE440" s="49">
        <v>558815</v>
      </c>
      <c r="AF440" s="49">
        <v>139205</v>
      </c>
      <c r="AG440" s="48">
        <v>41233</v>
      </c>
      <c r="AH440" s="49">
        <v>33649</v>
      </c>
      <c r="AI440" s="49">
        <v>9737</v>
      </c>
      <c r="AJ440" s="48">
        <v>51087</v>
      </c>
      <c r="AK440" s="49">
        <v>36459</v>
      </c>
      <c r="AL440" s="49">
        <v>4913</v>
      </c>
      <c r="AM440" s="48">
        <v>45064</v>
      </c>
      <c r="AN440" s="49">
        <v>20908</v>
      </c>
      <c r="AO440" s="49">
        <v>3999</v>
      </c>
      <c r="AP440" s="48">
        <v>144072</v>
      </c>
      <c r="AQ440" s="49">
        <v>29354</v>
      </c>
      <c r="AR440" s="49">
        <v>8350</v>
      </c>
      <c r="AS440" s="48">
        <v>287375</v>
      </c>
      <c r="AT440" s="49">
        <v>43564</v>
      </c>
      <c r="AU440" s="49">
        <v>14675</v>
      </c>
      <c r="AV440" s="48">
        <v>120127</v>
      </c>
      <c r="AW440" s="49">
        <v>94569</v>
      </c>
      <c r="AX440" s="49">
        <v>11555</v>
      </c>
      <c r="AY440" s="48">
        <v>100629</v>
      </c>
      <c r="AZ440" s="49">
        <v>50387</v>
      </c>
      <c r="BA440" s="49">
        <v>11409</v>
      </c>
      <c r="BB440" s="48">
        <v>38601</v>
      </c>
      <c r="BC440" s="49">
        <v>17866</v>
      </c>
      <c r="BD440" s="49">
        <v>3444</v>
      </c>
      <c r="BE440" s="48">
        <v>14376</v>
      </c>
      <c r="BF440" s="49">
        <v>11923</v>
      </c>
      <c r="BG440" s="49">
        <v>2642</v>
      </c>
      <c r="BH440" s="50">
        <v>212685</v>
      </c>
      <c r="BI440" s="50">
        <v>130701</v>
      </c>
      <c r="BJ440" s="50">
        <v>29993</v>
      </c>
      <c r="BK440" s="50">
        <v>108110</v>
      </c>
      <c r="BL440" s="50">
        <v>23074</v>
      </c>
      <c r="BM440" s="50">
        <v>7995</v>
      </c>
      <c r="BN440" s="50">
        <v>37510</v>
      </c>
      <c r="BO440" s="50">
        <v>13185</v>
      </c>
      <c r="BP440" s="50">
        <v>13832</v>
      </c>
      <c r="BQ440" s="50">
        <v>120415</v>
      </c>
      <c r="BR440" s="50">
        <v>82194</v>
      </c>
      <c r="BS440" s="50">
        <v>41674</v>
      </c>
      <c r="BT440" s="50">
        <v>52990</v>
      </c>
      <c r="BU440" s="50">
        <v>30192</v>
      </c>
      <c r="BV440" s="50">
        <v>8635</v>
      </c>
      <c r="BW440" s="50">
        <v>175580</v>
      </c>
      <c r="BX440" s="50">
        <v>184736</v>
      </c>
      <c r="BY440" s="50">
        <v>7613</v>
      </c>
      <c r="BZ440" s="50">
        <v>109242</v>
      </c>
      <c r="CA440" s="50">
        <v>116756</v>
      </c>
      <c r="CB440" s="50">
        <v>84515</v>
      </c>
      <c r="CC440" s="50">
        <v>21035</v>
      </c>
      <c r="CD440" s="50">
        <v>3888</v>
      </c>
      <c r="CE440" s="50">
        <v>4387</v>
      </c>
      <c r="CF440" s="50">
        <v>50739</v>
      </c>
      <c r="CG440" s="50">
        <v>30346</v>
      </c>
      <c r="CH440" s="50">
        <v>5010</v>
      </c>
      <c r="CI440" s="50">
        <v>432728</v>
      </c>
      <c r="CJ440" s="50">
        <v>145010</v>
      </c>
      <c r="CK440" s="50">
        <v>357479</v>
      </c>
      <c r="CL440" s="50">
        <v>3235</v>
      </c>
      <c r="CM440" s="50">
        <v>1599</v>
      </c>
      <c r="CN440" s="50">
        <v>511</v>
      </c>
      <c r="CO440" s="50">
        <v>68145</v>
      </c>
      <c r="CP440" s="50">
        <v>34599</v>
      </c>
      <c r="CQ440" s="50">
        <v>17044</v>
      </c>
      <c r="CR440" s="50">
        <v>59311</v>
      </c>
      <c r="CS440" s="50">
        <v>17202</v>
      </c>
      <c r="CT440" s="50">
        <v>17559</v>
      </c>
      <c r="CU440" s="51"/>
      <c r="CV440" s="50">
        <f t="shared" si="793"/>
        <v>51208.039049999999</v>
      </c>
      <c r="CW440" s="57">
        <f t="shared" si="794"/>
        <v>34240.404519999996</v>
      </c>
      <c r="CX440" s="57">
        <f t="shared" si="795"/>
        <v>2579.4688799999999</v>
      </c>
      <c r="CY440" s="50">
        <f t="shared" si="796"/>
        <v>901193.25694999995</v>
      </c>
      <c r="CZ440" s="57">
        <f t="shared" si="797"/>
        <v>141065.902684</v>
      </c>
      <c r="DA440" s="57">
        <f t="shared" si="798"/>
        <v>40415.427439999999</v>
      </c>
      <c r="DB440" s="50">
        <f t="shared" si="799"/>
        <v>110390.7301</v>
      </c>
      <c r="DC440" s="57">
        <f t="shared" si="800"/>
        <v>38730.993909999997</v>
      </c>
      <c r="DD440" s="57">
        <f t="shared" si="801"/>
        <v>2262.7358400000003</v>
      </c>
      <c r="DE440" s="50">
        <f t="shared" si="802"/>
        <v>232520.5442</v>
      </c>
      <c r="DF440" s="57">
        <f t="shared" si="803"/>
        <v>72476.700106999997</v>
      </c>
      <c r="DG440" s="57">
        <f t="shared" si="804"/>
        <v>8861.2367200000008</v>
      </c>
      <c r="DH440" s="50">
        <f t="shared" si="805"/>
        <v>229057.0191</v>
      </c>
      <c r="DI440" s="57">
        <f t="shared" si="806"/>
        <v>46482.082625999996</v>
      </c>
      <c r="DJ440" s="57">
        <f t="shared" si="807"/>
        <v>5053.8806800000002</v>
      </c>
      <c r="DK440" s="50">
        <f t="shared" si="808"/>
        <v>122378.71239999999</v>
      </c>
      <c r="DL440" s="57">
        <f t="shared" si="809"/>
        <v>36014.907235999999</v>
      </c>
      <c r="DM440" s="57">
        <f t="shared" si="810"/>
        <v>7049.1322399999999</v>
      </c>
      <c r="DN440" s="50">
        <f t="shared" si="811"/>
        <v>19131.735000000001</v>
      </c>
      <c r="DO440" s="57">
        <f t="shared" si="812"/>
        <v>6402.5535839999993</v>
      </c>
      <c r="DP440" s="57">
        <f t="shared" si="813"/>
        <v>712.70140000000004</v>
      </c>
      <c r="DQ440" s="50">
        <f t="shared" si="814"/>
        <v>290518.80129999999</v>
      </c>
      <c r="DR440" s="57">
        <f t="shared" si="815"/>
        <v>98801.388133</v>
      </c>
      <c r="DS440" s="57">
        <f t="shared" si="816"/>
        <v>21065.662520000002</v>
      </c>
      <c r="DT440" s="50">
        <f t="shared" si="817"/>
        <v>180738.55309999999</v>
      </c>
      <c r="DU440" s="57">
        <f t="shared" si="818"/>
        <v>151809.359345</v>
      </c>
      <c r="DV440" s="57">
        <f t="shared" si="819"/>
        <v>14494.024600000001</v>
      </c>
      <c r="DW440" s="50">
        <f t="shared" si="820"/>
        <v>25529.411949999998</v>
      </c>
      <c r="DX440" s="57">
        <f t="shared" si="821"/>
        <v>9141.188286999999</v>
      </c>
      <c r="DY440" s="57">
        <f t="shared" si="822"/>
        <v>1013.8164400000001</v>
      </c>
      <c r="DZ440" s="50">
        <f t="shared" si="823"/>
        <v>31630.516049999998</v>
      </c>
      <c r="EA440" s="57">
        <f t="shared" si="824"/>
        <v>9904.5613169999997</v>
      </c>
      <c r="EB440" s="57">
        <f t="shared" si="825"/>
        <v>511.54156</v>
      </c>
      <c r="EC440" s="50">
        <f t="shared" si="826"/>
        <v>27901.375599999999</v>
      </c>
      <c r="ED440" s="57">
        <f t="shared" si="827"/>
        <v>5679.9300039999998</v>
      </c>
      <c r="EE440" s="57">
        <f t="shared" si="828"/>
        <v>416.37588</v>
      </c>
      <c r="EF440" s="50">
        <f t="shared" si="829"/>
        <v>89202.178799999994</v>
      </c>
      <c r="EG440" s="57">
        <f t="shared" si="830"/>
        <v>7974.3957019999998</v>
      </c>
      <c r="EH440" s="57">
        <f t="shared" si="831"/>
        <v>869.40200000000004</v>
      </c>
      <c r="EI440" s="50">
        <f t="shared" si="832"/>
        <v>177928.23124999998</v>
      </c>
      <c r="EJ440" s="57">
        <f t="shared" si="833"/>
        <v>11834.726932</v>
      </c>
      <c r="EK440" s="57">
        <f t="shared" si="834"/>
        <v>1527.961</v>
      </c>
      <c r="EL440" s="50">
        <f t="shared" si="835"/>
        <v>74376.63205</v>
      </c>
      <c r="EM440" s="57">
        <f t="shared" si="836"/>
        <v>25690.898246999997</v>
      </c>
      <c r="EN440" s="57">
        <f t="shared" si="837"/>
        <v>1203.1066000000001</v>
      </c>
      <c r="EO440" s="50">
        <f t="shared" si="838"/>
        <v>62304.445349999995</v>
      </c>
      <c r="EP440" s="57">
        <f t="shared" si="839"/>
        <v>13688.283581</v>
      </c>
      <c r="EQ440" s="57">
        <f t="shared" si="840"/>
        <v>1187.90508</v>
      </c>
      <c r="ER440" s="50">
        <f t="shared" si="841"/>
        <v>23899.809150000001</v>
      </c>
      <c r="ES440" s="57">
        <f t="shared" si="842"/>
        <v>4853.5311579999998</v>
      </c>
      <c r="ET440" s="57">
        <f t="shared" si="843"/>
        <v>358.58928000000003</v>
      </c>
      <c r="EU440" s="50">
        <f t="shared" si="844"/>
        <v>8900.9004000000004</v>
      </c>
      <c r="EV440" s="57">
        <f t="shared" si="845"/>
        <v>3239.037949</v>
      </c>
      <c r="EW440" s="57">
        <f t="shared" si="846"/>
        <v>275.08503999999999</v>
      </c>
      <c r="EX440" s="50">
        <f t="shared" si="847"/>
        <v>131683.91774999999</v>
      </c>
      <c r="EY440" s="57">
        <f t="shared" si="848"/>
        <v>35506.625762999996</v>
      </c>
      <c r="EZ440" s="57">
        <f t="shared" si="849"/>
        <v>3122.8711600000001</v>
      </c>
      <c r="FA440" s="50">
        <f t="shared" si="850"/>
        <v>66936.306499999992</v>
      </c>
      <c r="FB440" s="57">
        <f t="shared" si="851"/>
        <v>6268.3520619999999</v>
      </c>
      <c r="FC440" s="57">
        <f t="shared" si="852"/>
        <v>832.43939999999998</v>
      </c>
      <c r="FD440" s="50">
        <f t="shared" si="853"/>
        <v>23224.316500000001</v>
      </c>
      <c r="FE440" s="57">
        <f t="shared" si="854"/>
        <v>3581.876655</v>
      </c>
      <c r="FF440" s="57">
        <f t="shared" si="855"/>
        <v>1440.1878400000001</v>
      </c>
      <c r="FG440" s="50">
        <f t="shared" si="856"/>
        <v>74554.947249999997</v>
      </c>
      <c r="FH440" s="57">
        <f t="shared" si="857"/>
        <v>22329.068621999999</v>
      </c>
      <c r="FI440" s="57">
        <f t="shared" si="858"/>
        <v>4339.0968800000001</v>
      </c>
      <c r="FJ440" s="50">
        <f t="shared" si="859"/>
        <v>32808.758499999996</v>
      </c>
      <c r="FK440" s="57">
        <f t="shared" si="860"/>
        <v>8202.0492959999992</v>
      </c>
      <c r="FL440" s="57">
        <f t="shared" si="861"/>
        <v>899.07620000000009</v>
      </c>
      <c r="FM440" s="50">
        <f t="shared" si="862"/>
        <v>108710.35699999999</v>
      </c>
      <c r="FN440" s="57">
        <f t="shared" si="863"/>
        <v>50185.935967999998</v>
      </c>
      <c r="FO440" s="57">
        <f t="shared" si="864"/>
        <v>792.66556000000003</v>
      </c>
      <c r="FP440" s="50">
        <f t="shared" si="865"/>
        <v>67637.184299999994</v>
      </c>
      <c r="FQ440" s="57">
        <f t="shared" si="866"/>
        <v>31718.285227999997</v>
      </c>
      <c r="FR440" s="57">
        <f t="shared" si="867"/>
        <v>8799.7018000000007</v>
      </c>
      <c r="FS440" s="50">
        <f t="shared" si="868"/>
        <v>13023.820249999999</v>
      </c>
      <c r="FT440" s="57">
        <f t="shared" si="869"/>
        <v>1056.2257439999998</v>
      </c>
      <c r="FU440" s="57">
        <f t="shared" si="870"/>
        <v>456.77444000000003</v>
      </c>
      <c r="FV440" s="50">
        <f t="shared" si="871"/>
        <v>31415.05185</v>
      </c>
      <c r="FW440" s="57">
        <f t="shared" si="872"/>
        <v>8243.8853980000004</v>
      </c>
      <c r="FX440" s="57">
        <f t="shared" si="873"/>
        <v>521.64120000000003</v>
      </c>
      <c r="FY440" s="50">
        <f t="shared" si="874"/>
        <v>267923.54119999998</v>
      </c>
      <c r="FZ440" s="57">
        <f t="shared" si="875"/>
        <v>39393.851629999997</v>
      </c>
      <c r="GA440" s="57">
        <f t="shared" si="876"/>
        <v>37220.713479999999</v>
      </c>
      <c r="GB440" s="50">
        <f t="shared" si="877"/>
        <v>2002.9502499999999</v>
      </c>
      <c r="GC440" s="57">
        <f t="shared" si="878"/>
        <v>434.38913700000001</v>
      </c>
      <c r="GD440" s="57">
        <f t="shared" si="879"/>
        <v>53.20532</v>
      </c>
      <c r="GE440" s="50">
        <f t="shared" si="880"/>
        <v>42191.976750000002</v>
      </c>
      <c r="GF440" s="57">
        <f t="shared" si="881"/>
        <v>9399.2681369999991</v>
      </c>
      <c r="GG440" s="57">
        <f t="shared" si="882"/>
        <v>1774.6212800000001</v>
      </c>
      <c r="GH440" s="50">
        <f t="shared" si="883"/>
        <v>36722.405650000001</v>
      </c>
      <c r="GI440" s="57">
        <f t="shared" si="884"/>
        <v>4673.1469259999994</v>
      </c>
      <c r="GJ440" s="57">
        <f t="shared" si="885"/>
        <v>1828.24308</v>
      </c>
      <c r="GK440" s="51"/>
    </row>
    <row r="441" spans="1:193" s="45" customFormat="1">
      <c r="A441" s="45" t="s">
        <v>21</v>
      </c>
      <c r="B441" s="46">
        <v>41714</v>
      </c>
      <c r="C441" s="56">
        <v>0.60200600000000004</v>
      </c>
      <c r="D441" s="56">
        <v>0.25428899999999999</v>
      </c>
      <c r="E441" s="56">
        <v>0.113397</v>
      </c>
      <c r="F441" s="48">
        <v>79713</v>
      </c>
      <c r="G441" s="49">
        <v>121933</v>
      </c>
      <c r="H441" s="49">
        <v>24204</v>
      </c>
      <c r="I441" s="49">
        <f t="shared" si="893"/>
        <v>1455533</v>
      </c>
      <c r="J441" s="48">
        <v>520425</v>
      </c>
      <c r="K441" s="48">
        <v>395220</v>
      </c>
      <c r="L441" s="48">
        <v>188952</v>
      </c>
      <c r="M441" s="49">
        <v>147323</v>
      </c>
      <c r="N441" s="49">
        <v>23400</v>
      </c>
      <c r="O441" s="48">
        <v>374945</v>
      </c>
      <c r="P441" s="49">
        <v>262921</v>
      </c>
      <c r="Q441" s="49">
        <v>88597</v>
      </c>
      <c r="R441" s="48">
        <v>390437</v>
      </c>
      <c r="S441" s="49">
        <v>172922</v>
      </c>
      <c r="T441" s="49">
        <v>51136</v>
      </c>
      <c r="U441" s="48">
        <v>198455</v>
      </c>
      <c r="V441" s="49">
        <v>134986</v>
      </c>
      <c r="W441" s="49">
        <v>68458</v>
      </c>
      <c r="X441" s="48">
        <v>31019</v>
      </c>
      <c r="Y441" s="49">
        <v>23344</v>
      </c>
      <c r="Z441" s="49">
        <v>6710</v>
      </c>
      <c r="AA441" s="48">
        <v>502003</v>
      </c>
      <c r="AB441" s="49">
        <v>368158</v>
      </c>
      <c r="AC441" s="49">
        <v>209868</v>
      </c>
      <c r="AD441" s="48">
        <v>311387</v>
      </c>
      <c r="AE441" s="49">
        <v>566387</v>
      </c>
      <c r="AF441" s="49">
        <v>146744</v>
      </c>
      <c r="AG441" s="48">
        <v>42451</v>
      </c>
      <c r="AH441" s="49">
        <v>32555</v>
      </c>
      <c r="AI441" s="49">
        <v>9729</v>
      </c>
      <c r="AJ441" s="48">
        <v>52802</v>
      </c>
      <c r="AK441" s="49">
        <v>37233</v>
      </c>
      <c r="AL441" s="49">
        <v>5118</v>
      </c>
      <c r="AM441" s="48">
        <v>42750</v>
      </c>
      <c r="AN441" s="49">
        <v>20584</v>
      </c>
      <c r="AO441" s="49">
        <v>5103</v>
      </c>
      <c r="AP441" s="48">
        <v>147494</v>
      </c>
      <c r="AQ441" s="49">
        <v>30111</v>
      </c>
      <c r="AR441" s="49">
        <v>8654</v>
      </c>
      <c r="AS441" s="48">
        <v>301483</v>
      </c>
      <c r="AT441" s="49">
        <v>47154</v>
      </c>
      <c r="AU441" s="49">
        <v>15215</v>
      </c>
      <c r="AV441" s="48">
        <v>133938</v>
      </c>
      <c r="AW441" s="49">
        <v>97926</v>
      </c>
      <c r="AX441" s="49">
        <v>14552</v>
      </c>
      <c r="AY441" s="48">
        <v>128178</v>
      </c>
      <c r="AZ441" s="49">
        <v>62848</v>
      </c>
      <c r="BA441" s="49">
        <v>14590</v>
      </c>
      <c r="BB441" s="48">
        <v>47601</v>
      </c>
      <c r="BC441" s="49">
        <v>20423</v>
      </c>
      <c r="BD441" s="49">
        <v>4478</v>
      </c>
      <c r="BE441" s="48">
        <v>13661</v>
      </c>
      <c r="BF441" s="49">
        <v>11299</v>
      </c>
      <c r="BG441" s="49">
        <v>2715</v>
      </c>
      <c r="BH441" s="50">
        <v>188848</v>
      </c>
      <c r="BI441" s="50">
        <v>118921</v>
      </c>
      <c r="BJ441" s="50">
        <v>28893</v>
      </c>
      <c r="BK441" s="50">
        <v>74377</v>
      </c>
      <c r="BL441" s="50">
        <v>28678</v>
      </c>
      <c r="BM441" s="50">
        <v>10432</v>
      </c>
      <c r="BN441" s="50">
        <v>46735</v>
      </c>
      <c r="BO441" s="50">
        <v>13679</v>
      </c>
      <c r="BP441" s="50">
        <v>12363</v>
      </c>
      <c r="BQ441" s="50">
        <v>157805</v>
      </c>
      <c r="BR441" s="50">
        <v>86713</v>
      </c>
      <c r="BS441" s="50">
        <v>45090</v>
      </c>
      <c r="BT441" s="50">
        <v>49305</v>
      </c>
      <c r="BU441" s="50">
        <v>29254</v>
      </c>
      <c r="BV441" s="50">
        <v>9197</v>
      </c>
      <c r="BW441" s="50">
        <v>149714</v>
      </c>
      <c r="BX441" s="50">
        <v>148997</v>
      </c>
      <c r="BY441" s="50">
        <v>5878</v>
      </c>
      <c r="BZ441" s="50">
        <v>138283</v>
      </c>
      <c r="CA441" s="50">
        <v>146040</v>
      </c>
      <c r="CB441" s="50">
        <v>105634</v>
      </c>
      <c r="CC441" s="50">
        <v>12431</v>
      </c>
      <c r="CD441" s="50">
        <v>4378</v>
      </c>
      <c r="CE441" s="50">
        <v>4983</v>
      </c>
      <c r="CF441" s="50">
        <v>54164</v>
      </c>
      <c r="CG441" s="50">
        <v>29179</v>
      </c>
      <c r="CH441" s="50">
        <v>5084</v>
      </c>
      <c r="CI441" s="50">
        <v>524027</v>
      </c>
      <c r="CJ441" s="50">
        <v>150691</v>
      </c>
      <c r="CK441" s="50">
        <v>389393</v>
      </c>
      <c r="CL441" s="50">
        <v>1822</v>
      </c>
      <c r="CM441" s="50">
        <v>1593</v>
      </c>
      <c r="CN441" s="50">
        <v>153</v>
      </c>
      <c r="CO441" s="50">
        <v>114807</v>
      </c>
      <c r="CP441" s="50">
        <v>38785</v>
      </c>
      <c r="CQ441" s="50">
        <v>20780</v>
      </c>
      <c r="CR441" s="50">
        <v>74675</v>
      </c>
      <c r="CS441" s="50">
        <v>17059</v>
      </c>
      <c r="CT441" s="50">
        <v>19368</v>
      </c>
      <c r="CU441" s="51"/>
      <c r="CV441" s="50">
        <f t="shared" si="793"/>
        <v>47987.704278000005</v>
      </c>
      <c r="CW441" s="57">
        <f t="shared" si="794"/>
        <v>31006.220636999999</v>
      </c>
      <c r="CX441" s="57">
        <f t="shared" si="795"/>
        <v>2744.6609880000001</v>
      </c>
      <c r="CY441" s="50">
        <f t="shared" si="796"/>
        <v>876239.59919800004</v>
      </c>
      <c r="CZ441" s="57">
        <f t="shared" si="797"/>
        <v>132338.35282499998</v>
      </c>
      <c r="DA441" s="57">
        <f t="shared" si="798"/>
        <v>44816.762340000001</v>
      </c>
      <c r="DB441" s="50">
        <f t="shared" si="799"/>
        <v>113750.237712</v>
      </c>
      <c r="DC441" s="57">
        <f t="shared" si="800"/>
        <v>37462.618346999996</v>
      </c>
      <c r="DD441" s="57">
        <f t="shared" si="801"/>
        <v>2653.4897999999998</v>
      </c>
      <c r="DE441" s="50">
        <f t="shared" si="802"/>
        <v>225719.13967</v>
      </c>
      <c r="DF441" s="57">
        <f t="shared" si="803"/>
        <v>66857.918168999997</v>
      </c>
      <c r="DG441" s="57">
        <f t="shared" si="804"/>
        <v>10046.634008999999</v>
      </c>
      <c r="DH441" s="50">
        <f t="shared" si="805"/>
        <v>235045.41662200002</v>
      </c>
      <c r="DI441" s="57">
        <f t="shared" si="806"/>
        <v>43972.162457999999</v>
      </c>
      <c r="DJ441" s="57">
        <f t="shared" si="807"/>
        <v>5798.6689919999999</v>
      </c>
      <c r="DK441" s="50">
        <f t="shared" si="808"/>
        <v>119471.10073000001</v>
      </c>
      <c r="DL441" s="57">
        <f t="shared" si="809"/>
        <v>34325.454954000001</v>
      </c>
      <c r="DM441" s="57">
        <f t="shared" si="810"/>
        <v>7762.931826</v>
      </c>
      <c r="DN441" s="50">
        <f t="shared" si="811"/>
        <v>18673.624114000002</v>
      </c>
      <c r="DO441" s="57">
        <f t="shared" si="812"/>
        <v>5936.1224160000002</v>
      </c>
      <c r="DP441" s="57">
        <f t="shared" si="813"/>
        <v>760.89386999999999</v>
      </c>
      <c r="DQ441" s="50">
        <f t="shared" si="814"/>
        <v>302208.81801800005</v>
      </c>
      <c r="DR441" s="57">
        <f t="shared" si="815"/>
        <v>93618.529662000001</v>
      </c>
      <c r="DS441" s="57">
        <f t="shared" si="816"/>
        <v>23798.401596</v>
      </c>
      <c r="DT441" s="50">
        <f t="shared" si="817"/>
        <v>187456.84232200001</v>
      </c>
      <c r="DU441" s="57">
        <f t="shared" si="818"/>
        <v>144025.98384299999</v>
      </c>
      <c r="DV441" s="57">
        <f t="shared" si="819"/>
        <v>16640.329367999999</v>
      </c>
      <c r="DW441" s="50">
        <f t="shared" si="820"/>
        <v>25555.756706</v>
      </c>
      <c r="DX441" s="57">
        <f t="shared" si="821"/>
        <v>8278.3783949999997</v>
      </c>
      <c r="DY441" s="57">
        <f t="shared" si="822"/>
        <v>1103.239413</v>
      </c>
      <c r="DZ441" s="50">
        <f t="shared" si="823"/>
        <v>31787.120812000001</v>
      </c>
      <c r="EA441" s="57">
        <f t="shared" si="824"/>
        <v>9467.9423370000004</v>
      </c>
      <c r="EB441" s="57">
        <f t="shared" si="825"/>
        <v>580.36584600000003</v>
      </c>
      <c r="EC441" s="50">
        <f t="shared" si="826"/>
        <v>25735.756500000003</v>
      </c>
      <c r="ED441" s="57">
        <f t="shared" si="827"/>
        <v>5234.2847759999995</v>
      </c>
      <c r="EE441" s="57">
        <f t="shared" si="828"/>
        <v>578.66489100000001</v>
      </c>
      <c r="EF441" s="50">
        <f t="shared" si="829"/>
        <v>88792.272964000003</v>
      </c>
      <c r="EG441" s="57">
        <f t="shared" si="830"/>
        <v>7656.8960789999992</v>
      </c>
      <c r="EH441" s="57">
        <f t="shared" si="831"/>
        <v>981.33763799999997</v>
      </c>
      <c r="EI441" s="50">
        <f t="shared" si="832"/>
        <v>181494.57489800002</v>
      </c>
      <c r="EJ441" s="57">
        <f t="shared" si="833"/>
        <v>11990.743505999999</v>
      </c>
      <c r="EK441" s="57">
        <f t="shared" si="834"/>
        <v>1725.3353549999999</v>
      </c>
      <c r="EL441" s="50">
        <f t="shared" si="835"/>
        <v>80631.479628000001</v>
      </c>
      <c r="EM441" s="57">
        <f t="shared" si="836"/>
        <v>24901.504613999998</v>
      </c>
      <c r="EN441" s="57">
        <f t="shared" si="837"/>
        <v>1650.1531439999999</v>
      </c>
      <c r="EO441" s="50">
        <f t="shared" si="838"/>
        <v>77163.925068000011</v>
      </c>
      <c r="EP441" s="57">
        <f t="shared" si="839"/>
        <v>15981.555071999999</v>
      </c>
      <c r="EQ441" s="57">
        <f t="shared" si="840"/>
        <v>1654.4622299999999</v>
      </c>
      <c r="ER441" s="50">
        <f t="shared" si="841"/>
        <v>28656.087606000001</v>
      </c>
      <c r="ES441" s="57">
        <f t="shared" si="842"/>
        <v>5193.344247</v>
      </c>
      <c r="ET441" s="57">
        <f t="shared" si="843"/>
        <v>507.791766</v>
      </c>
      <c r="EU441" s="50">
        <f t="shared" si="844"/>
        <v>8224.0039660000002</v>
      </c>
      <c r="EV441" s="57">
        <f t="shared" si="845"/>
        <v>2873.2114109999998</v>
      </c>
      <c r="EW441" s="57">
        <f t="shared" si="846"/>
        <v>307.87285500000002</v>
      </c>
      <c r="EX441" s="50">
        <f t="shared" si="847"/>
        <v>113687.629088</v>
      </c>
      <c r="EY441" s="57">
        <f t="shared" si="848"/>
        <v>30240.302168999999</v>
      </c>
      <c r="EZ441" s="57">
        <f t="shared" si="849"/>
        <v>3276.3795209999998</v>
      </c>
      <c r="FA441" s="50">
        <f t="shared" si="850"/>
        <v>44775.400262000003</v>
      </c>
      <c r="FB441" s="57">
        <f t="shared" si="851"/>
        <v>7292.4999419999995</v>
      </c>
      <c r="FC441" s="57">
        <f t="shared" si="852"/>
        <v>1182.957504</v>
      </c>
      <c r="FD441" s="50">
        <f t="shared" si="853"/>
        <v>28134.750410000001</v>
      </c>
      <c r="FE441" s="57">
        <f t="shared" si="854"/>
        <v>3478.4192309999999</v>
      </c>
      <c r="FF441" s="57">
        <f t="shared" si="855"/>
        <v>1401.927111</v>
      </c>
      <c r="FG441" s="50">
        <f t="shared" si="856"/>
        <v>94999.556830000001</v>
      </c>
      <c r="FH441" s="57">
        <f t="shared" si="857"/>
        <v>22050.162056999998</v>
      </c>
      <c r="FI441" s="57">
        <f t="shared" si="858"/>
        <v>5113.0707299999995</v>
      </c>
      <c r="FJ441" s="50">
        <f t="shared" si="859"/>
        <v>29681.905830000003</v>
      </c>
      <c r="FK441" s="57">
        <f t="shared" si="860"/>
        <v>7438.9704059999995</v>
      </c>
      <c r="FL441" s="57">
        <f t="shared" si="861"/>
        <v>1042.9122090000001</v>
      </c>
      <c r="FM441" s="50">
        <f t="shared" si="862"/>
        <v>90128.726284000004</v>
      </c>
      <c r="FN441" s="57">
        <f t="shared" si="863"/>
        <v>37888.298132999997</v>
      </c>
      <c r="FO441" s="57">
        <f t="shared" si="864"/>
        <v>666.54756599999996</v>
      </c>
      <c r="FP441" s="50">
        <f t="shared" si="865"/>
        <v>83247.19569800001</v>
      </c>
      <c r="FQ441" s="57">
        <f t="shared" si="866"/>
        <v>37136.365559999998</v>
      </c>
      <c r="FR441" s="57">
        <f t="shared" si="867"/>
        <v>11978.578697999999</v>
      </c>
      <c r="FS441" s="50">
        <f t="shared" si="868"/>
        <v>7483.5365860000002</v>
      </c>
      <c r="FT441" s="57">
        <f t="shared" si="869"/>
        <v>1113.2772419999999</v>
      </c>
      <c r="FU441" s="57">
        <f t="shared" si="870"/>
        <v>565.05725099999995</v>
      </c>
      <c r="FV441" s="50">
        <f t="shared" si="871"/>
        <v>32607.052984000002</v>
      </c>
      <c r="FW441" s="57">
        <f t="shared" si="872"/>
        <v>7419.8987309999993</v>
      </c>
      <c r="FX441" s="57">
        <f t="shared" si="873"/>
        <v>576.51034800000002</v>
      </c>
      <c r="FY441" s="50">
        <f t="shared" si="874"/>
        <v>315467.398162</v>
      </c>
      <c r="FZ441" s="57">
        <f t="shared" si="875"/>
        <v>38319.063698999998</v>
      </c>
      <c r="GA441" s="57">
        <f t="shared" si="876"/>
        <v>44155.998020999999</v>
      </c>
      <c r="GB441" s="50">
        <f t="shared" si="877"/>
        <v>1096.854932</v>
      </c>
      <c r="GC441" s="57">
        <f t="shared" si="878"/>
        <v>405.08237699999995</v>
      </c>
      <c r="GD441" s="57">
        <f t="shared" si="879"/>
        <v>17.349740999999998</v>
      </c>
      <c r="GE441" s="50">
        <f t="shared" si="880"/>
        <v>69114.502842000002</v>
      </c>
      <c r="GF441" s="57">
        <f t="shared" si="881"/>
        <v>9862.5988649999999</v>
      </c>
      <c r="GG441" s="57">
        <f t="shared" si="882"/>
        <v>2356.3896599999998</v>
      </c>
      <c r="GH441" s="50">
        <f t="shared" si="883"/>
        <v>44954.798050000005</v>
      </c>
      <c r="GI441" s="57">
        <f t="shared" si="884"/>
        <v>4337.9160510000002</v>
      </c>
      <c r="GJ441" s="57">
        <f t="shared" si="885"/>
        <v>2196.2730959999999</v>
      </c>
      <c r="GK441" s="51"/>
    </row>
    <row r="442" spans="1:193" s="45" customFormat="1">
      <c r="A442" s="45" t="s">
        <v>21</v>
      </c>
      <c r="B442" s="46">
        <v>41713</v>
      </c>
      <c r="C442" s="56">
        <v>0.59628899999999996</v>
      </c>
      <c r="D442" s="56">
        <v>0.259436</v>
      </c>
      <c r="E442" s="56">
        <v>0.11521000000000001</v>
      </c>
      <c r="F442" s="48">
        <v>133616</v>
      </c>
      <c r="G442" s="49">
        <v>209922</v>
      </c>
      <c r="H442" s="49">
        <v>39930</v>
      </c>
      <c r="I442" s="49">
        <f t="shared" si="893"/>
        <v>1455533</v>
      </c>
      <c r="J442" s="48">
        <v>536820</v>
      </c>
      <c r="K442" s="48">
        <v>341927</v>
      </c>
      <c r="L442" s="48">
        <v>191607</v>
      </c>
      <c r="M442" s="49">
        <v>171610</v>
      </c>
      <c r="N442" s="49">
        <v>25110</v>
      </c>
      <c r="O442" s="48">
        <v>414005</v>
      </c>
      <c r="P442" s="49">
        <v>336219</v>
      </c>
      <c r="Q442" s="49">
        <v>99987</v>
      </c>
      <c r="R442" s="48">
        <v>412471</v>
      </c>
      <c r="S442" s="49">
        <v>207189</v>
      </c>
      <c r="T442" s="49">
        <v>55417</v>
      </c>
      <c r="U442" s="48">
        <v>190401</v>
      </c>
      <c r="V442" s="49">
        <v>129679</v>
      </c>
      <c r="W442" s="49">
        <v>61259</v>
      </c>
      <c r="X442" s="48">
        <v>36006</v>
      </c>
      <c r="Y442" s="49">
        <v>29720</v>
      </c>
      <c r="Z442" s="49">
        <v>8994</v>
      </c>
      <c r="AA442" s="48">
        <v>440064</v>
      </c>
      <c r="AB442" s="49">
        <v>348683</v>
      </c>
      <c r="AC442" s="49">
        <v>177490</v>
      </c>
      <c r="AD442" s="48">
        <v>264268</v>
      </c>
      <c r="AE442" s="49">
        <v>527447</v>
      </c>
      <c r="AF442" s="49">
        <v>123237</v>
      </c>
      <c r="AG442" s="48">
        <v>46525</v>
      </c>
      <c r="AH442" s="49">
        <v>40096</v>
      </c>
      <c r="AI442" s="49">
        <v>11153</v>
      </c>
      <c r="AJ442" s="48">
        <v>74917</v>
      </c>
      <c r="AK442" s="49">
        <v>69610</v>
      </c>
      <c r="AL442" s="49">
        <v>9384</v>
      </c>
      <c r="AM442" s="48">
        <v>53506</v>
      </c>
      <c r="AN442" s="49">
        <v>35094</v>
      </c>
      <c r="AO442" s="49">
        <v>7999</v>
      </c>
      <c r="AP442" s="48">
        <v>140890</v>
      </c>
      <c r="AQ442" s="49">
        <v>33082</v>
      </c>
      <c r="AR442" s="49">
        <v>9684</v>
      </c>
      <c r="AS442" s="48">
        <v>297800</v>
      </c>
      <c r="AT442" s="49">
        <v>54488</v>
      </c>
      <c r="AU442" s="49">
        <v>20024</v>
      </c>
      <c r="AV442" s="48">
        <v>137468</v>
      </c>
      <c r="AW442" s="49">
        <v>116679</v>
      </c>
      <c r="AX442" s="49">
        <v>14371</v>
      </c>
      <c r="AY442" s="48">
        <v>122618</v>
      </c>
      <c r="AZ442" s="49">
        <v>79813</v>
      </c>
      <c r="BA442" s="49">
        <v>16271</v>
      </c>
      <c r="BB442" s="48">
        <v>55259</v>
      </c>
      <c r="BC442" s="49">
        <v>36743</v>
      </c>
      <c r="BD442" s="49">
        <v>7841</v>
      </c>
      <c r="BE442" s="48">
        <v>17529</v>
      </c>
      <c r="BF442" s="49">
        <v>13906</v>
      </c>
      <c r="BG442" s="49">
        <v>3180</v>
      </c>
      <c r="BH442" s="50">
        <v>184650</v>
      </c>
      <c r="BI442" s="50">
        <v>119792</v>
      </c>
      <c r="BJ442" s="50">
        <v>25596</v>
      </c>
      <c r="BK442" s="50">
        <v>88877</v>
      </c>
      <c r="BL442" s="50">
        <v>47385</v>
      </c>
      <c r="BM442" s="50">
        <v>17138</v>
      </c>
      <c r="BN442" s="50">
        <v>49357</v>
      </c>
      <c r="BO442" s="50">
        <v>12025</v>
      </c>
      <c r="BP442" s="50">
        <v>11348</v>
      </c>
      <c r="BQ442" s="50">
        <v>167310</v>
      </c>
      <c r="BR442" s="50">
        <v>54357</v>
      </c>
      <c r="BS442" s="50">
        <v>31999</v>
      </c>
      <c r="BT442" s="50">
        <v>50591</v>
      </c>
      <c r="BU442" s="50">
        <v>29285</v>
      </c>
      <c r="BV442" s="50">
        <v>7826</v>
      </c>
      <c r="BW442" s="50">
        <v>119911</v>
      </c>
      <c r="BX442" s="50">
        <v>177161</v>
      </c>
      <c r="BY442" s="50">
        <v>6057</v>
      </c>
      <c r="BZ442" s="50">
        <v>168892</v>
      </c>
      <c r="CA442" s="50">
        <v>113663</v>
      </c>
      <c r="CB442" s="50">
        <v>83100</v>
      </c>
      <c r="CC442" s="50">
        <v>14836</v>
      </c>
      <c r="CD442" s="50">
        <v>6208</v>
      </c>
      <c r="CE442" s="50">
        <v>7242</v>
      </c>
      <c r="CF442" s="50">
        <v>54466</v>
      </c>
      <c r="CG442" s="50">
        <v>30821</v>
      </c>
      <c r="CH442" s="50">
        <v>4664</v>
      </c>
      <c r="CI442" s="50">
        <v>574174</v>
      </c>
      <c r="CJ442" s="50">
        <v>123984</v>
      </c>
      <c r="CK442" s="50">
        <v>301036</v>
      </c>
      <c r="CL442" s="50">
        <v>1833</v>
      </c>
      <c r="CM442" s="50">
        <v>643</v>
      </c>
      <c r="CN442" s="50">
        <v>180</v>
      </c>
      <c r="CO442" s="50">
        <v>141219</v>
      </c>
      <c r="CP442" s="50">
        <v>24789</v>
      </c>
      <c r="CQ442" s="50">
        <v>14056</v>
      </c>
      <c r="CR442" s="50">
        <v>82133</v>
      </c>
      <c r="CS442" s="50">
        <v>15324</v>
      </c>
      <c r="CT442" s="50">
        <v>15194</v>
      </c>
      <c r="CU442" s="51"/>
      <c r="CV442" s="50">
        <f t="shared" si="793"/>
        <v>79673.751023999997</v>
      </c>
      <c r="CW442" s="57">
        <f t="shared" si="794"/>
        <v>54461.323991999998</v>
      </c>
      <c r="CX442" s="57">
        <f t="shared" si="795"/>
        <v>4600.3353000000006</v>
      </c>
      <c r="CY442" s="50">
        <f t="shared" si="796"/>
        <v>867918.31703699997</v>
      </c>
      <c r="CZ442" s="57">
        <f t="shared" si="797"/>
        <v>139270.43351999999</v>
      </c>
      <c r="DA442" s="57">
        <f t="shared" si="798"/>
        <v>39393.409670000001</v>
      </c>
      <c r="DB442" s="50">
        <f t="shared" si="799"/>
        <v>114253.146423</v>
      </c>
      <c r="DC442" s="57">
        <f t="shared" si="800"/>
        <v>44521.811959999999</v>
      </c>
      <c r="DD442" s="57">
        <f t="shared" si="801"/>
        <v>2892.9231</v>
      </c>
      <c r="DE442" s="50">
        <f t="shared" si="802"/>
        <v>246866.62744499999</v>
      </c>
      <c r="DF442" s="57">
        <f t="shared" si="803"/>
        <v>87227.312483999995</v>
      </c>
      <c r="DG442" s="57">
        <f t="shared" si="804"/>
        <v>11519.502270000001</v>
      </c>
      <c r="DH442" s="50">
        <f t="shared" si="805"/>
        <v>245951.92011899999</v>
      </c>
      <c r="DI442" s="57">
        <f t="shared" si="806"/>
        <v>53752.285404000002</v>
      </c>
      <c r="DJ442" s="57">
        <f t="shared" si="807"/>
        <v>6384.5925700000007</v>
      </c>
      <c r="DK442" s="50">
        <f t="shared" si="808"/>
        <v>113534.021889</v>
      </c>
      <c r="DL442" s="57">
        <f t="shared" si="809"/>
        <v>33643.401043999998</v>
      </c>
      <c r="DM442" s="57">
        <f t="shared" si="810"/>
        <v>7057.6493900000005</v>
      </c>
      <c r="DN442" s="50">
        <f t="shared" si="811"/>
        <v>21469.981733999997</v>
      </c>
      <c r="DO442" s="57">
        <f t="shared" si="812"/>
        <v>7710.4379200000003</v>
      </c>
      <c r="DP442" s="57">
        <f t="shared" si="813"/>
        <v>1036.19874</v>
      </c>
      <c r="DQ442" s="50">
        <f t="shared" si="814"/>
        <v>262405.32249599998</v>
      </c>
      <c r="DR442" s="57">
        <f t="shared" si="815"/>
        <v>90460.922787999996</v>
      </c>
      <c r="DS442" s="57">
        <f t="shared" si="816"/>
        <v>20448.622900000002</v>
      </c>
      <c r="DT442" s="50">
        <f t="shared" si="817"/>
        <v>157580.101452</v>
      </c>
      <c r="DU442" s="57">
        <f t="shared" si="818"/>
        <v>136838.73989200001</v>
      </c>
      <c r="DV442" s="57">
        <f t="shared" si="819"/>
        <v>14198.134770000001</v>
      </c>
      <c r="DW442" s="50">
        <f t="shared" si="820"/>
        <v>27742.345724999999</v>
      </c>
      <c r="DX442" s="57">
        <f t="shared" si="821"/>
        <v>10402.345856</v>
      </c>
      <c r="DY442" s="57">
        <f t="shared" si="822"/>
        <v>1284.93713</v>
      </c>
      <c r="DZ442" s="50">
        <f t="shared" si="823"/>
        <v>44672.183012999994</v>
      </c>
      <c r="EA442" s="57">
        <f t="shared" si="824"/>
        <v>18059.339960000001</v>
      </c>
      <c r="EB442" s="57">
        <f t="shared" si="825"/>
        <v>1081.1306400000001</v>
      </c>
      <c r="EC442" s="50">
        <f t="shared" si="826"/>
        <v>31905.039233999996</v>
      </c>
      <c r="ED442" s="57">
        <f t="shared" si="827"/>
        <v>9104.6469840000009</v>
      </c>
      <c r="EE442" s="57">
        <f t="shared" si="828"/>
        <v>921.56479000000002</v>
      </c>
      <c r="EF442" s="50">
        <f t="shared" si="829"/>
        <v>84011.15720999999</v>
      </c>
      <c r="EG442" s="57">
        <f t="shared" si="830"/>
        <v>8582.661752</v>
      </c>
      <c r="EH442" s="57">
        <f t="shared" si="831"/>
        <v>1115.69364</v>
      </c>
      <c r="EI442" s="50">
        <f t="shared" si="832"/>
        <v>177574.86419999998</v>
      </c>
      <c r="EJ442" s="57">
        <f t="shared" si="833"/>
        <v>14136.148767999999</v>
      </c>
      <c r="EK442" s="57">
        <f t="shared" si="834"/>
        <v>2306.96504</v>
      </c>
      <c r="EL442" s="50">
        <f t="shared" si="835"/>
        <v>81970.656252000001</v>
      </c>
      <c r="EM442" s="57">
        <f t="shared" si="836"/>
        <v>30270.733044000001</v>
      </c>
      <c r="EN442" s="57">
        <f t="shared" si="837"/>
        <v>1655.68291</v>
      </c>
      <c r="EO442" s="50">
        <f t="shared" si="838"/>
        <v>73115.764601999996</v>
      </c>
      <c r="EP442" s="57">
        <f t="shared" si="839"/>
        <v>20706.365468</v>
      </c>
      <c r="EQ442" s="57">
        <f t="shared" si="840"/>
        <v>1874.5819100000001</v>
      </c>
      <c r="ER442" s="50">
        <f t="shared" si="841"/>
        <v>32950.333850999996</v>
      </c>
      <c r="ES442" s="57">
        <f t="shared" si="842"/>
        <v>9532.4569479999991</v>
      </c>
      <c r="ET442" s="57">
        <f t="shared" si="843"/>
        <v>903.36161000000004</v>
      </c>
      <c r="EU442" s="50">
        <f t="shared" si="844"/>
        <v>10452.349881</v>
      </c>
      <c r="EV442" s="57">
        <f t="shared" si="845"/>
        <v>3607.7170160000001</v>
      </c>
      <c r="EW442" s="57">
        <f t="shared" si="846"/>
        <v>366.36780000000005</v>
      </c>
      <c r="EX442" s="50">
        <f t="shared" si="847"/>
        <v>110104.76384999999</v>
      </c>
      <c r="EY442" s="57">
        <f t="shared" si="848"/>
        <v>31078.357312</v>
      </c>
      <c r="EZ442" s="57">
        <f t="shared" si="849"/>
        <v>2948.91516</v>
      </c>
      <c r="FA442" s="50">
        <f t="shared" si="850"/>
        <v>52996.377452999994</v>
      </c>
      <c r="FB442" s="57">
        <f t="shared" si="851"/>
        <v>12293.37486</v>
      </c>
      <c r="FC442" s="57">
        <f t="shared" si="852"/>
        <v>1974.4689800000001</v>
      </c>
      <c r="FD442" s="50">
        <f t="shared" si="853"/>
        <v>29431.036172999997</v>
      </c>
      <c r="FE442" s="57">
        <f t="shared" si="854"/>
        <v>3119.7179000000001</v>
      </c>
      <c r="FF442" s="57">
        <f t="shared" si="855"/>
        <v>1307.40308</v>
      </c>
      <c r="FG442" s="50">
        <f t="shared" si="856"/>
        <v>99765.11258999999</v>
      </c>
      <c r="FH442" s="57">
        <f t="shared" si="857"/>
        <v>14102.162652000001</v>
      </c>
      <c r="FI442" s="57">
        <f t="shared" si="858"/>
        <v>3686.6047900000003</v>
      </c>
      <c r="FJ442" s="50">
        <f t="shared" si="859"/>
        <v>30166.856798999997</v>
      </c>
      <c r="FK442" s="57">
        <f t="shared" si="860"/>
        <v>7597.5832600000003</v>
      </c>
      <c r="FL442" s="57">
        <f t="shared" si="861"/>
        <v>901.63346000000001</v>
      </c>
      <c r="FM442" s="50">
        <f t="shared" si="862"/>
        <v>71501.610279</v>
      </c>
      <c r="FN442" s="57">
        <f t="shared" si="863"/>
        <v>45961.941196</v>
      </c>
      <c r="FO442" s="57">
        <f t="shared" si="864"/>
        <v>697.82697000000007</v>
      </c>
      <c r="FP442" s="50">
        <f t="shared" si="865"/>
        <v>100708.441788</v>
      </c>
      <c r="FQ442" s="57">
        <f t="shared" si="866"/>
        <v>29488.274067999999</v>
      </c>
      <c r="FR442" s="57">
        <f t="shared" si="867"/>
        <v>9573.9510000000009</v>
      </c>
      <c r="FS442" s="50">
        <f t="shared" si="868"/>
        <v>8846.5436039999986</v>
      </c>
      <c r="FT442" s="57">
        <f t="shared" si="869"/>
        <v>1610.5786880000001</v>
      </c>
      <c r="FU442" s="57">
        <f t="shared" si="870"/>
        <v>834.35082</v>
      </c>
      <c r="FV442" s="50">
        <f t="shared" si="871"/>
        <v>32477.476673999998</v>
      </c>
      <c r="FW442" s="57">
        <f t="shared" si="872"/>
        <v>7996.0769559999999</v>
      </c>
      <c r="FX442" s="57">
        <f t="shared" si="873"/>
        <v>537.33944000000008</v>
      </c>
      <c r="FY442" s="50">
        <f t="shared" si="874"/>
        <v>342373.64028599998</v>
      </c>
      <c r="FZ442" s="57">
        <f t="shared" si="875"/>
        <v>32165.913024000001</v>
      </c>
      <c r="GA442" s="57">
        <f t="shared" si="876"/>
        <v>34682.357560000004</v>
      </c>
      <c r="GB442" s="50">
        <f t="shared" si="877"/>
        <v>1092.9977369999999</v>
      </c>
      <c r="GC442" s="57">
        <f t="shared" si="878"/>
        <v>166.81734800000001</v>
      </c>
      <c r="GD442" s="57">
        <f t="shared" si="879"/>
        <v>20.7378</v>
      </c>
      <c r="GE442" s="50">
        <f t="shared" si="880"/>
        <v>84207.336291</v>
      </c>
      <c r="GF442" s="57">
        <f t="shared" si="881"/>
        <v>6431.1590040000001</v>
      </c>
      <c r="GG442" s="57">
        <f t="shared" si="882"/>
        <v>1619.3917600000002</v>
      </c>
      <c r="GH442" s="50">
        <f t="shared" si="883"/>
        <v>48975.004436999996</v>
      </c>
      <c r="GI442" s="57">
        <f t="shared" si="884"/>
        <v>3975.597264</v>
      </c>
      <c r="GJ442" s="57">
        <f t="shared" si="885"/>
        <v>1750.5007400000002</v>
      </c>
      <c r="GK442" s="51"/>
    </row>
    <row r="443" spans="1:193" s="45" customFormat="1">
      <c r="A443" s="45" t="s">
        <v>21</v>
      </c>
      <c r="B443" s="46">
        <v>41712</v>
      </c>
      <c r="C443" s="56">
        <v>0.61274600000000001</v>
      </c>
      <c r="D443" s="56">
        <v>0.25060100000000002</v>
      </c>
      <c r="E443" s="56">
        <v>0.10638300000000001</v>
      </c>
      <c r="F443" s="48">
        <v>164171</v>
      </c>
      <c r="G443" s="49">
        <v>248169</v>
      </c>
      <c r="H443" s="49">
        <v>45539</v>
      </c>
      <c r="I443" s="49">
        <f t="shared" si="893"/>
        <v>1455533</v>
      </c>
      <c r="J443" s="48">
        <v>523504</v>
      </c>
      <c r="K443" s="48">
        <v>323210</v>
      </c>
      <c r="L443" s="48">
        <v>192710</v>
      </c>
      <c r="M443" s="49">
        <v>179140</v>
      </c>
      <c r="N443" s="49">
        <v>24812</v>
      </c>
      <c r="O443" s="48">
        <v>435247</v>
      </c>
      <c r="P443" s="49">
        <v>364860</v>
      </c>
      <c r="Q443" s="49">
        <v>107380</v>
      </c>
      <c r="R443" s="48">
        <v>429536</v>
      </c>
      <c r="S443" s="49">
        <v>225975</v>
      </c>
      <c r="T443" s="49">
        <v>57511</v>
      </c>
      <c r="U443" s="48">
        <v>178598</v>
      </c>
      <c r="V443" s="49">
        <v>126381</v>
      </c>
      <c r="W443" s="49">
        <v>54718</v>
      </c>
      <c r="X443" s="48">
        <v>39193</v>
      </c>
      <c r="Y443" s="49">
        <v>33264</v>
      </c>
      <c r="Z443" s="49">
        <v>9340</v>
      </c>
      <c r="AA443" s="48">
        <v>416683</v>
      </c>
      <c r="AB443" s="49">
        <v>341364</v>
      </c>
      <c r="AC443" s="49">
        <v>169557</v>
      </c>
      <c r="AD443" s="48">
        <v>245823</v>
      </c>
      <c r="AE443" s="49">
        <v>474680</v>
      </c>
      <c r="AF443" s="49">
        <v>112911</v>
      </c>
      <c r="AG443" s="48">
        <v>50977</v>
      </c>
      <c r="AH443" s="49">
        <v>45376</v>
      </c>
      <c r="AI443" s="49">
        <v>11943</v>
      </c>
      <c r="AJ443" s="48">
        <v>95647</v>
      </c>
      <c r="AK443" s="49">
        <v>72750</v>
      </c>
      <c r="AL443" s="49">
        <v>10546</v>
      </c>
      <c r="AM443" s="48">
        <v>58404</v>
      </c>
      <c r="AN443" s="49">
        <v>37039</v>
      </c>
      <c r="AO443" s="49">
        <v>6815</v>
      </c>
      <c r="AP443" s="48">
        <v>145766</v>
      </c>
      <c r="AQ443" s="49">
        <v>34475</v>
      </c>
      <c r="AR443" s="49">
        <v>9823</v>
      </c>
      <c r="AS443" s="48">
        <v>317558</v>
      </c>
      <c r="AT443" s="49">
        <v>57544</v>
      </c>
      <c r="AU443" s="49">
        <v>19163</v>
      </c>
      <c r="AV443" s="48">
        <v>134432</v>
      </c>
      <c r="AW443" s="49">
        <v>118270</v>
      </c>
      <c r="AX443" s="49">
        <v>13832</v>
      </c>
      <c r="AY443" s="48">
        <v>97897</v>
      </c>
      <c r="AZ443" s="49">
        <v>68406</v>
      </c>
      <c r="BA443" s="49">
        <v>12741</v>
      </c>
      <c r="BB443" s="48">
        <v>47268</v>
      </c>
      <c r="BC443" s="49">
        <v>34610</v>
      </c>
      <c r="BD443" s="49">
        <v>7011</v>
      </c>
      <c r="BE443" s="48">
        <v>15140</v>
      </c>
      <c r="BF443" s="49">
        <v>15829</v>
      </c>
      <c r="BG443" s="49">
        <v>3193</v>
      </c>
      <c r="BH443" s="50">
        <v>204179</v>
      </c>
      <c r="BI443" s="50">
        <v>137452</v>
      </c>
      <c r="BJ443" s="50">
        <v>28254</v>
      </c>
      <c r="BK443" s="50">
        <v>130863</v>
      </c>
      <c r="BL443" s="50">
        <v>47509</v>
      </c>
      <c r="BM443" s="50">
        <v>16575</v>
      </c>
      <c r="BN443" s="50">
        <v>28877</v>
      </c>
      <c r="BO443" s="50">
        <v>11501</v>
      </c>
      <c r="BP443" s="50">
        <v>12483</v>
      </c>
      <c r="BQ443" s="50">
        <v>130528</v>
      </c>
      <c r="BR443" s="50">
        <v>45088</v>
      </c>
      <c r="BS443" s="50">
        <v>27403</v>
      </c>
      <c r="BT443" s="50">
        <v>46407</v>
      </c>
      <c r="BU443" s="50">
        <v>29015</v>
      </c>
      <c r="BV443" s="50">
        <v>7242</v>
      </c>
      <c r="BW443" s="50">
        <v>119497</v>
      </c>
      <c r="BX443" s="50">
        <v>194543</v>
      </c>
      <c r="BY443" s="50">
        <v>6138</v>
      </c>
      <c r="BZ443" s="50">
        <v>162924</v>
      </c>
      <c r="CA443" s="50">
        <v>96268</v>
      </c>
      <c r="CB443" s="50">
        <v>82651</v>
      </c>
      <c r="CC443" s="50">
        <v>20741</v>
      </c>
      <c r="CD443" s="50">
        <v>6769</v>
      </c>
      <c r="CE443" s="50">
        <v>7018</v>
      </c>
      <c r="CF443" s="50">
        <v>55327</v>
      </c>
      <c r="CG443" s="50">
        <v>31379</v>
      </c>
      <c r="CH443" s="50">
        <v>4261</v>
      </c>
      <c r="CI443" s="50">
        <v>484619</v>
      </c>
      <c r="CJ443" s="50">
        <v>108867</v>
      </c>
      <c r="CK443" s="50">
        <v>322038</v>
      </c>
      <c r="CL443" s="50">
        <v>3081</v>
      </c>
      <c r="CM443" s="50">
        <v>710</v>
      </c>
      <c r="CN443" s="50">
        <v>383</v>
      </c>
      <c r="CO443" s="50">
        <v>91702</v>
      </c>
      <c r="CP443" s="50">
        <v>19386</v>
      </c>
      <c r="CQ443" s="50">
        <v>11244</v>
      </c>
      <c r="CR443" s="50">
        <v>67751</v>
      </c>
      <c r="CS443" s="50">
        <v>14405</v>
      </c>
      <c r="CT443" s="50">
        <v>13911</v>
      </c>
      <c r="CU443" s="51"/>
      <c r="CV443" s="50">
        <f t="shared" si="793"/>
        <v>100595.12356600001</v>
      </c>
      <c r="CW443" s="57">
        <f t="shared" si="794"/>
        <v>62191.399569000001</v>
      </c>
      <c r="CX443" s="57">
        <f t="shared" si="795"/>
        <v>4844.5754370000004</v>
      </c>
      <c r="CY443" s="50">
        <f t="shared" si="796"/>
        <v>891872.02361799998</v>
      </c>
      <c r="CZ443" s="57">
        <f t="shared" si="797"/>
        <v>131190.62590400001</v>
      </c>
      <c r="DA443" s="57">
        <f t="shared" si="798"/>
        <v>34384.049429999999</v>
      </c>
      <c r="DB443" s="50">
        <f t="shared" si="799"/>
        <v>118082.28166000001</v>
      </c>
      <c r="DC443" s="57">
        <f t="shared" si="800"/>
        <v>44892.663140000004</v>
      </c>
      <c r="DD443" s="57">
        <f t="shared" si="801"/>
        <v>2639.5749960000003</v>
      </c>
      <c r="DE443" s="50">
        <f t="shared" si="802"/>
        <v>266695.85826200002</v>
      </c>
      <c r="DF443" s="57">
        <f t="shared" si="803"/>
        <v>91434.280860000013</v>
      </c>
      <c r="DG443" s="57">
        <f t="shared" si="804"/>
        <v>11423.40654</v>
      </c>
      <c r="DH443" s="50">
        <f t="shared" si="805"/>
        <v>263196.46585600002</v>
      </c>
      <c r="DI443" s="57">
        <f t="shared" si="806"/>
        <v>56629.560975000008</v>
      </c>
      <c r="DJ443" s="57">
        <f t="shared" si="807"/>
        <v>6118.1927130000004</v>
      </c>
      <c r="DK443" s="50">
        <f t="shared" si="808"/>
        <v>109435.210108</v>
      </c>
      <c r="DL443" s="57">
        <f t="shared" si="809"/>
        <v>31671.204981000003</v>
      </c>
      <c r="DM443" s="57">
        <f t="shared" si="810"/>
        <v>5821.0649940000003</v>
      </c>
      <c r="DN443" s="50">
        <f t="shared" si="811"/>
        <v>24015.353977999999</v>
      </c>
      <c r="DO443" s="57">
        <f t="shared" si="812"/>
        <v>8335.991664000001</v>
      </c>
      <c r="DP443" s="57">
        <f t="shared" si="813"/>
        <v>993.61722000000009</v>
      </c>
      <c r="DQ443" s="50">
        <f t="shared" si="814"/>
        <v>255320.841518</v>
      </c>
      <c r="DR443" s="57">
        <f t="shared" si="815"/>
        <v>85546.159764000011</v>
      </c>
      <c r="DS443" s="57">
        <f t="shared" si="816"/>
        <v>18037.982330999999</v>
      </c>
      <c r="DT443" s="50">
        <f t="shared" si="817"/>
        <v>150627.059958</v>
      </c>
      <c r="DU443" s="57">
        <f t="shared" si="818"/>
        <v>118955.28268</v>
      </c>
      <c r="DV443" s="57">
        <f t="shared" si="819"/>
        <v>12011.810913000001</v>
      </c>
      <c r="DW443" s="50">
        <f t="shared" si="820"/>
        <v>31235.952842000002</v>
      </c>
      <c r="DX443" s="57">
        <f t="shared" si="821"/>
        <v>11371.270976000002</v>
      </c>
      <c r="DY443" s="57">
        <f t="shared" si="822"/>
        <v>1270.5321690000001</v>
      </c>
      <c r="DZ443" s="50">
        <f t="shared" si="823"/>
        <v>58607.316662000005</v>
      </c>
      <c r="EA443" s="57">
        <f t="shared" si="824"/>
        <v>18231.222750000001</v>
      </c>
      <c r="EB443" s="57">
        <f t="shared" si="825"/>
        <v>1121.9151180000001</v>
      </c>
      <c r="EC443" s="50">
        <f t="shared" si="826"/>
        <v>35786.817384000002</v>
      </c>
      <c r="ED443" s="57">
        <f t="shared" si="827"/>
        <v>9282.0104390000015</v>
      </c>
      <c r="EE443" s="57">
        <f t="shared" si="828"/>
        <v>725.00014500000009</v>
      </c>
      <c r="EF443" s="50">
        <f t="shared" si="829"/>
        <v>89317.533435999998</v>
      </c>
      <c r="EG443" s="57">
        <f t="shared" si="830"/>
        <v>8639.4694749999999</v>
      </c>
      <c r="EH443" s="57">
        <f t="shared" si="831"/>
        <v>1045.000209</v>
      </c>
      <c r="EI443" s="50">
        <f t="shared" si="832"/>
        <v>194582.394268</v>
      </c>
      <c r="EJ443" s="57">
        <f t="shared" si="833"/>
        <v>14420.583944000002</v>
      </c>
      <c r="EK443" s="57">
        <f t="shared" si="834"/>
        <v>2038.6174290000001</v>
      </c>
      <c r="EL443" s="50">
        <f t="shared" si="835"/>
        <v>82372.670272000003</v>
      </c>
      <c r="EM443" s="57">
        <f t="shared" si="836"/>
        <v>29638.580270000002</v>
      </c>
      <c r="EN443" s="57">
        <f t="shared" si="837"/>
        <v>1471.489656</v>
      </c>
      <c r="EO443" s="50">
        <f t="shared" si="838"/>
        <v>59985.995161999999</v>
      </c>
      <c r="EP443" s="57">
        <f t="shared" si="839"/>
        <v>17142.612006000003</v>
      </c>
      <c r="EQ443" s="57">
        <f t="shared" si="840"/>
        <v>1355.4258030000001</v>
      </c>
      <c r="ER443" s="50">
        <f t="shared" si="841"/>
        <v>28963.277928</v>
      </c>
      <c r="ES443" s="57">
        <f t="shared" si="842"/>
        <v>8673.3006100000002</v>
      </c>
      <c r="ET443" s="57">
        <f t="shared" si="843"/>
        <v>745.85121300000003</v>
      </c>
      <c r="EU443" s="50">
        <f t="shared" si="844"/>
        <v>9276.97444</v>
      </c>
      <c r="EV443" s="57">
        <f t="shared" si="845"/>
        <v>3966.7632290000001</v>
      </c>
      <c r="EW443" s="57">
        <f t="shared" si="846"/>
        <v>339.68091900000002</v>
      </c>
      <c r="EX443" s="50">
        <f t="shared" si="847"/>
        <v>125109.865534</v>
      </c>
      <c r="EY443" s="57">
        <f t="shared" si="848"/>
        <v>34445.608652000003</v>
      </c>
      <c r="EZ443" s="57">
        <f t="shared" si="849"/>
        <v>3005.7452820000003</v>
      </c>
      <c r="FA443" s="50">
        <f t="shared" si="850"/>
        <v>80185.779798000003</v>
      </c>
      <c r="FB443" s="57">
        <f t="shared" si="851"/>
        <v>11905.802909</v>
      </c>
      <c r="FC443" s="57">
        <f t="shared" si="852"/>
        <v>1763.298225</v>
      </c>
      <c r="FD443" s="50">
        <f t="shared" si="853"/>
        <v>17694.266242000002</v>
      </c>
      <c r="FE443" s="57">
        <f t="shared" si="854"/>
        <v>2882.1621010000003</v>
      </c>
      <c r="FF443" s="57">
        <f t="shared" si="855"/>
        <v>1327.978989</v>
      </c>
      <c r="FG443" s="50">
        <f t="shared" si="856"/>
        <v>79980.509888000001</v>
      </c>
      <c r="FH443" s="57">
        <f t="shared" si="857"/>
        <v>11299.097888</v>
      </c>
      <c r="FI443" s="57">
        <f t="shared" si="858"/>
        <v>2915.2133490000001</v>
      </c>
      <c r="FJ443" s="50">
        <f t="shared" si="859"/>
        <v>28435.703622000001</v>
      </c>
      <c r="FK443" s="57">
        <f t="shared" si="860"/>
        <v>7271.1880150000006</v>
      </c>
      <c r="FL443" s="57">
        <f t="shared" si="861"/>
        <v>770.42568600000004</v>
      </c>
      <c r="FM443" s="50">
        <f t="shared" si="862"/>
        <v>73221.308762000001</v>
      </c>
      <c r="FN443" s="57">
        <f t="shared" si="863"/>
        <v>48752.670343000005</v>
      </c>
      <c r="FO443" s="57">
        <f t="shared" si="864"/>
        <v>652.97885400000007</v>
      </c>
      <c r="FP443" s="50">
        <f t="shared" si="865"/>
        <v>99831.029303999996</v>
      </c>
      <c r="FQ443" s="57">
        <f t="shared" si="866"/>
        <v>24124.857068000001</v>
      </c>
      <c r="FR443" s="57">
        <f t="shared" si="867"/>
        <v>8792.661333</v>
      </c>
      <c r="FS443" s="50">
        <f t="shared" si="868"/>
        <v>12708.964786</v>
      </c>
      <c r="FT443" s="57">
        <f t="shared" si="869"/>
        <v>1696.3181690000001</v>
      </c>
      <c r="FU443" s="57">
        <f t="shared" si="870"/>
        <v>746.59589400000004</v>
      </c>
      <c r="FV443" s="50">
        <f t="shared" si="871"/>
        <v>33901.397942000003</v>
      </c>
      <c r="FW443" s="57">
        <f t="shared" si="872"/>
        <v>7863.6087790000001</v>
      </c>
      <c r="FX443" s="57">
        <f t="shared" si="873"/>
        <v>453.29796300000004</v>
      </c>
      <c r="FY443" s="50">
        <f t="shared" si="874"/>
        <v>296948.35377400002</v>
      </c>
      <c r="FZ443" s="57">
        <f t="shared" si="875"/>
        <v>27282.179067000001</v>
      </c>
      <c r="GA443" s="57">
        <f t="shared" si="876"/>
        <v>34259.368554000001</v>
      </c>
      <c r="GB443" s="50">
        <f t="shared" si="877"/>
        <v>1887.870426</v>
      </c>
      <c r="GC443" s="57">
        <f t="shared" si="878"/>
        <v>177.92671000000001</v>
      </c>
      <c r="GD443" s="57">
        <f t="shared" si="879"/>
        <v>40.744689000000001</v>
      </c>
      <c r="GE443" s="50">
        <f t="shared" si="880"/>
        <v>56190.033692000005</v>
      </c>
      <c r="GF443" s="57">
        <f t="shared" si="881"/>
        <v>4858.1509860000006</v>
      </c>
      <c r="GG443" s="57">
        <f t="shared" si="882"/>
        <v>1196.1704520000001</v>
      </c>
      <c r="GH443" s="50">
        <f t="shared" si="883"/>
        <v>41514.154245999998</v>
      </c>
      <c r="GI443" s="57">
        <f t="shared" si="884"/>
        <v>3609.9074050000004</v>
      </c>
      <c r="GJ443" s="57">
        <f t="shared" si="885"/>
        <v>1479.8939130000001</v>
      </c>
      <c r="GK443" s="51"/>
    </row>
    <row r="444" spans="1:193" s="45" customFormat="1">
      <c r="A444" s="45" t="s">
        <v>21</v>
      </c>
      <c r="B444" s="46">
        <v>41711</v>
      </c>
      <c r="C444" s="56">
        <v>0.61841699999999999</v>
      </c>
      <c r="D444" s="56">
        <v>0.244091</v>
      </c>
      <c r="E444" s="56">
        <v>0.105851</v>
      </c>
      <c r="F444" s="48">
        <v>181845</v>
      </c>
      <c r="G444" s="49">
        <v>252373</v>
      </c>
      <c r="H444" s="49">
        <v>47448</v>
      </c>
      <c r="I444" s="49">
        <v>1433885</v>
      </c>
      <c r="J444" s="48">
        <v>509906</v>
      </c>
      <c r="K444" s="48">
        <v>327613</v>
      </c>
      <c r="L444" s="48">
        <v>203129</v>
      </c>
      <c r="M444" s="49">
        <v>175444</v>
      </c>
      <c r="N444" s="49">
        <v>24411</v>
      </c>
      <c r="O444" s="48">
        <v>459233</v>
      </c>
      <c r="P444" s="49">
        <v>343775</v>
      </c>
      <c r="Q444" s="49">
        <v>107811</v>
      </c>
      <c r="R444" s="48">
        <v>463398</v>
      </c>
      <c r="S444" s="49">
        <v>225769</v>
      </c>
      <c r="T444" s="49">
        <v>59053</v>
      </c>
      <c r="U444" s="48">
        <v>189595</v>
      </c>
      <c r="V444" s="49">
        <v>121170</v>
      </c>
      <c r="W444" s="49">
        <v>55379</v>
      </c>
      <c r="X444" s="48">
        <v>42444</v>
      </c>
      <c r="Y444" s="49">
        <v>34278</v>
      </c>
      <c r="Z444" s="49">
        <v>9777</v>
      </c>
      <c r="AA444" s="48">
        <v>435840</v>
      </c>
      <c r="AB444" s="49">
        <v>344387</v>
      </c>
      <c r="AC444" s="49">
        <v>166696</v>
      </c>
      <c r="AD444" s="48">
        <v>250269</v>
      </c>
      <c r="AE444" s="49">
        <v>465991</v>
      </c>
      <c r="AF444" s="49">
        <v>107982</v>
      </c>
      <c r="AG444" s="48">
        <v>53067</v>
      </c>
      <c r="AH444" s="49">
        <v>43643</v>
      </c>
      <c r="AI444" s="49">
        <v>11835</v>
      </c>
      <c r="AJ444" s="48">
        <v>105283</v>
      </c>
      <c r="AK444" s="49">
        <v>71738</v>
      </c>
      <c r="AL444" s="49">
        <v>11172</v>
      </c>
      <c r="AM444" s="48">
        <v>59339</v>
      </c>
      <c r="AN444" s="49">
        <v>35612</v>
      </c>
      <c r="AO444" s="49">
        <v>7531</v>
      </c>
      <c r="AP444" s="48">
        <v>158085</v>
      </c>
      <c r="AQ444" s="49">
        <v>36529</v>
      </c>
      <c r="AR444" s="49">
        <v>10377</v>
      </c>
      <c r="AS444" s="48">
        <v>346862</v>
      </c>
      <c r="AT444" s="49">
        <v>58342</v>
      </c>
      <c r="AU444" s="49">
        <v>24671</v>
      </c>
      <c r="AV444" s="48">
        <v>143772</v>
      </c>
      <c r="AW444" s="49">
        <v>116808</v>
      </c>
      <c r="AX444" s="49">
        <v>14025</v>
      </c>
      <c r="AY444" s="48">
        <v>92849</v>
      </c>
      <c r="AZ444" s="49">
        <v>62195</v>
      </c>
      <c r="BA444" s="49">
        <v>11734</v>
      </c>
      <c r="BB444" s="48">
        <v>45985</v>
      </c>
      <c r="BC444" s="49">
        <v>31959</v>
      </c>
      <c r="BD444" s="49">
        <v>6729</v>
      </c>
      <c r="BE444" s="48">
        <v>19296</v>
      </c>
      <c r="BF444" s="49">
        <v>15085</v>
      </c>
      <c r="BG444" s="49">
        <v>3296</v>
      </c>
      <c r="BH444" s="50">
        <v>224309</v>
      </c>
      <c r="BI444" s="50">
        <v>135797</v>
      </c>
      <c r="BJ444" s="50">
        <v>28642</v>
      </c>
      <c r="BK444" s="50">
        <v>134631</v>
      </c>
      <c r="BL444" s="50">
        <v>52418</v>
      </c>
      <c r="BM444" s="50">
        <v>17485</v>
      </c>
      <c r="BN444" s="50">
        <v>28968</v>
      </c>
      <c r="BO444" s="50">
        <v>11135</v>
      </c>
      <c r="BP444" s="50">
        <v>13277</v>
      </c>
      <c r="BQ444" s="50">
        <v>122017</v>
      </c>
      <c r="BR444" s="50">
        <v>44047</v>
      </c>
      <c r="BS444" s="50">
        <v>27865</v>
      </c>
      <c r="BT444" s="50">
        <v>45771</v>
      </c>
      <c r="BU444" s="50">
        <v>29938</v>
      </c>
      <c r="BV444" s="50">
        <v>7689</v>
      </c>
      <c r="BW444" s="50">
        <v>136268</v>
      </c>
      <c r="BX444" s="50">
        <v>234866</v>
      </c>
      <c r="BY444" s="50">
        <v>8593</v>
      </c>
      <c r="BZ444" s="50">
        <v>161643</v>
      </c>
      <c r="CA444" s="50">
        <v>67232</v>
      </c>
      <c r="CB444" s="50">
        <v>57712</v>
      </c>
      <c r="CC444" s="50">
        <v>19506</v>
      </c>
      <c r="CD444" s="50">
        <v>6672</v>
      </c>
      <c r="CE444" s="50">
        <v>7197</v>
      </c>
      <c r="CF444" s="50">
        <v>56254</v>
      </c>
      <c r="CG444" s="50">
        <v>29411</v>
      </c>
      <c r="CH444" s="50">
        <v>4295</v>
      </c>
      <c r="CI444" s="50">
        <v>444139</v>
      </c>
      <c r="CJ444" s="50">
        <v>109911</v>
      </c>
      <c r="CK444" s="50">
        <v>341819</v>
      </c>
      <c r="CL444" s="50">
        <v>3410</v>
      </c>
      <c r="CM444" s="50">
        <v>1459</v>
      </c>
      <c r="CN444" s="50">
        <v>452</v>
      </c>
      <c r="CO444" s="50">
        <v>74540</v>
      </c>
      <c r="CP444" s="50">
        <v>19273</v>
      </c>
      <c r="CQ444" s="50">
        <v>11894</v>
      </c>
      <c r="CR444" s="50">
        <v>61825</v>
      </c>
      <c r="CS444" s="50">
        <v>13828</v>
      </c>
      <c r="CT444" s="50">
        <v>13680</v>
      </c>
      <c r="CU444" s="51"/>
      <c r="CV444" s="50">
        <f t="shared" si="793"/>
        <v>112456.039365</v>
      </c>
      <c r="CW444" s="57">
        <f t="shared" si="794"/>
        <v>61601.977942999998</v>
      </c>
      <c r="CX444" s="57">
        <f t="shared" si="795"/>
        <v>5022.4182479999999</v>
      </c>
      <c r="CY444" s="50">
        <f t="shared" si="796"/>
        <v>886738.86004499998</v>
      </c>
      <c r="CZ444" s="57">
        <f t="shared" si="797"/>
        <v>124463.465446</v>
      </c>
      <c r="DA444" s="57">
        <f t="shared" si="798"/>
        <v>34678.163662999999</v>
      </c>
      <c r="DB444" s="50">
        <f t="shared" si="799"/>
        <v>125618.42679300001</v>
      </c>
      <c r="DC444" s="57">
        <f t="shared" si="800"/>
        <v>42824.301403999998</v>
      </c>
      <c r="DD444" s="57">
        <f t="shared" si="801"/>
        <v>2583.9287610000001</v>
      </c>
      <c r="DE444" s="50">
        <f t="shared" si="802"/>
        <v>283997.49416100001</v>
      </c>
      <c r="DF444" s="57">
        <f t="shared" si="803"/>
        <v>83912.383524999997</v>
      </c>
      <c r="DG444" s="57">
        <f t="shared" si="804"/>
        <v>11411.902161</v>
      </c>
      <c r="DH444" s="50">
        <f t="shared" si="805"/>
        <v>286573.20096599997</v>
      </c>
      <c r="DI444" s="57">
        <f t="shared" si="806"/>
        <v>55108.180978999997</v>
      </c>
      <c r="DJ444" s="57">
        <f t="shared" si="807"/>
        <v>6250.8191029999998</v>
      </c>
      <c r="DK444" s="50">
        <f t="shared" si="808"/>
        <v>117248.771115</v>
      </c>
      <c r="DL444" s="57">
        <f t="shared" si="809"/>
        <v>29576.50647</v>
      </c>
      <c r="DM444" s="57">
        <f t="shared" si="810"/>
        <v>5861.9225290000004</v>
      </c>
      <c r="DN444" s="50">
        <f t="shared" si="811"/>
        <v>26248.091148</v>
      </c>
      <c r="DO444" s="57">
        <f t="shared" si="812"/>
        <v>8366.951298</v>
      </c>
      <c r="DP444" s="57">
        <f t="shared" si="813"/>
        <v>1034.905227</v>
      </c>
      <c r="DQ444" s="50">
        <f t="shared" si="814"/>
        <v>269530.86527999997</v>
      </c>
      <c r="DR444" s="57">
        <f t="shared" si="815"/>
        <v>84061.767217000001</v>
      </c>
      <c r="DS444" s="57">
        <f t="shared" si="816"/>
        <v>17644.938296</v>
      </c>
      <c r="DT444" s="50">
        <f t="shared" si="817"/>
        <v>154770.604173</v>
      </c>
      <c r="DU444" s="57">
        <f t="shared" si="818"/>
        <v>113744.209181</v>
      </c>
      <c r="DV444" s="57">
        <f t="shared" si="819"/>
        <v>11430.002682</v>
      </c>
      <c r="DW444" s="50">
        <f t="shared" si="820"/>
        <v>32817.534938999997</v>
      </c>
      <c r="DX444" s="57">
        <f t="shared" si="821"/>
        <v>10652.863513</v>
      </c>
      <c r="DY444" s="57">
        <f t="shared" si="822"/>
        <v>1252.7465850000001</v>
      </c>
      <c r="DZ444" s="50">
        <f t="shared" si="823"/>
        <v>65108.797011000002</v>
      </c>
      <c r="EA444" s="57">
        <f t="shared" si="824"/>
        <v>17510.600158000001</v>
      </c>
      <c r="EB444" s="57">
        <f t="shared" si="825"/>
        <v>1182.567372</v>
      </c>
      <c r="EC444" s="50">
        <f t="shared" si="826"/>
        <v>36696.246362999998</v>
      </c>
      <c r="ED444" s="57">
        <f t="shared" si="827"/>
        <v>8692.5686920000007</v>
      </c>
      <c r="EE444" s="57">
        <f t="shared" si="828"/>
        <v>797.16388100000006</v>
      </c>
      <c r="EF444" s="50">
        <f t="shared" si="829"/>
        <v>97762.451444999999</v>
      </c>
      <c r="EG444" s="57">
        <f t="shared" si="830"/>
        <v>8916.4001389999994</v>
      </c>
      <c r="EH444" s="57">
        <f t="shared" si="831"/>
        <v>1098.415827</v>
      </c>
      <c r="EI444" s="50">
        <f t="shared" si="832"/>
        <v>214505.35745400001</v>
      </c>
      <c r="EJ444" s="57">
        <f t="shared" si="833"/>
        <v>14240.757122000001</v>
      </c>
      <c r="EK444" s="57">
        <f t="shared" si="834"/>
        <v>2611.4500210000001</v>
      </c>
      <c r="EL444" s="50">
        <f t="shared" si="835"/>
        <v>88911.048924000002</v>
      </c>
      <c r="EM444" s="57">
        <f t="shared" si="836"/>
        <v>28511.781528</v>
      </c>
      <c r="EN444" s="57">
        <f t="shared" si="837"/>
        <v>1484.560275</v>
      </c>
      <c r="EO444" s="50">
        <f t="shared" si="838"/>
        <v>57419.400032999998</v>
      </c>
      <c r="EP444" s="57">
        <f t="shared" si="839"/>
        <v>15181.239745000001</v>
      </c>
      <c r="EQ444" s="57">
        <f t="shared" si="840"/>
        <v>1242.0556340000001</v>
      </c>
      <c r="ER444" s="50">
        <f t="shared" si="841"/>
        <v>28437.905745</v>
      </c>
      <c r="ES444" s="57">
        <f t="shared" si="842"/>
        <v>7800.9042689999997</v>
      </c>
      <c r="ET444" s="57">
        <f t="shared" si="843"/>
        <v>712.27137900000002</v>
      </c>
      <c r="EU444" s="50">
        <f t="shared" si="844"/>
        <v>11932.974431999999</v>
      </c>
      <c r="EV444" s="57">
        <f t="shared" si="845"/>
        <v>3682.1127350000002</v>
      </c>
      <c r="EW444" s="57">
        <f t="shared" si="846"/>
        <v>348.88489600000003</v>
      </c>
      <c r="EX444" s="50">
        <f t="shared" si="847"/>
        <v>138716.498853</v>
      </c>
      <c r="EY444" s="57">
        <f t="shared" si="848"/>
        <v>33146.825527000001</v>
      </c>
      <c r="EZ444" s="57">
        <f t="shared" si="849"/>
        <v>3031.7843419999999</v>
      </c>
      <c r="FA444" s="50">
        <f t="shared" si="850"/>
        <v>83258.099126999994</v>
      </c>
      <c r="FB444" s="57">
        <f t="shared" si="851"/>
        <v>12794.762038000001</v>
      </c>
      <c r="FC444" s="57">
        <f t="shared" si="852"/>
        <v>1850.8047349999999</v>
      </c>
      <c r="FD444" s="50">
        <f t="shared" si="853"/>
        <v>17914.303656</v>
      </c>
      <c r="FE444" s="57">
        <f t="shared" si="854"/>
        <v>2717.9532850000001</v>
      </c>
      <c r="FF444" s="57">
        <f t="shared" si="855"/>
        <v>1405.3837269999999</v>
      </c>
      <c r="FG444" s="50">
        <f t="shared" si="856"/>
        <v>75457.387088999996</v>
      </c>
      <c r="FH444" s="57">
        <f t="shared" si="857"/>
        <v>10751.476277</v>
      </c>
      <c r="FI444" s="57">
        <f t="shared" si="858"/>
        <v>2949.5381149999998</v>
      </c>
      <c r="FJ444" s="50">
        <f t="shared" si="859"/>
        <v>28305.564506999999</v>
      </c>
      <c r="FK444" s="57">
        <f t="shared" si="860"/>
        <v>7307.5963579999998</v>
      </c>
      <c r="FL444" s="57">
        <f t="shared" si="861"/>
        <v>813.88833899999997</v>
      </c>
      <c r="FM444" s="50">
        <f t="shared" si="862"/>
        <v>84270.447755999994</v>
      </c>
      <c r="FN444" s="57">
        <f t="shared" si="863"/>
        <v>57328.676806000003</v>
      </c>
      <c r="FO444" s="57">
        <f t="shared" si="864"/>
        <v>909.57764299999997</v>
      </c>
      <c r="FP444" s="50">
        <f t="shared" si="865"/>
        <v>99962.779131000003</v>
      </c>
      <c r="FQ444" s="57">
        <f t="shared" si="866"/>
        <v>16410.726112</v>
      </c>
      <c r="FR444" s="57">
        <f t="shared" si="867"/>
        <v>6108.8729119999998</v>
      </c>
      <c r="FS444" s="50">
        <f t="shared" si="868"/>
        <v>12062.842001999999</v>
      </c>
      <c r="FT444" s="57">
        <f t="shared" si="869"/>
        <v>1628.5751520000001</v>
      </c>
      <c r="FU444" s="57">
        <f t="shared" si="870"/>
        <v>761.80964700000004</v>
      </c>
      <c r="FV444" s="50">
        <f t="shared" si="871"/>
        <v>34788.429918000002</v>
      </c>
      <c r="FW444" s="57">
        <f t="shared" si="872"/>
        <v>7178.9604010000003</v>
      </c>
      <c r="FX444" s="57">
        <f t="shared" si="873"/>
        <v>454.630045</v>
      </c>
      <c r="FY444" s="50">
        <f t="shared" si="874"/>
        <v>274663.10796300002</v>
      </c>
      <c r="FZ444" s="57">
        <f t="shared" si="875"/>
        <v>26828.285900999999</v>
      </c>
      <c r="GA444" s="57">
        <f t="shared" si="876"/>
        <v>36181.882968999998</v>
      </c>
      <c r="GB444" s="50">
        <f t="shared" si="877"/>
        <v>2108.80197</v>
      </c>
      <c r="GC444" s="57">
        <f t="shared" si="878"/>
        <v>356.12876899999998</v>
      </c>
      <c r="GD444" s="57">
        <f t="shared" si="879"/>
        <v>47.844652000000004</v>
      </c>
      <c r="GE444" s="50">
        <f t="shared" si="880"/>
        <v>46096.803180000003</v>
      </c>
      <c r="GF444" s="57">
        <f t="shared" si="881"/>
        <v>4704.3658430000005</v>
      </c>
      <c r="GG444" s="57">
        <f t="shared" si="882"/>
        <v>1258.991794</v>
      </c>
      <c r="GH444" s="50">
        <f t="shared" si="883"/>
        <v>38233.631025000002</v>
      </c>
      <c r="GI444" s="57">
        <f t="shared" si="884"/>
        <v>3375.290348</v>
      </c>
      <c r="GJ444" s="57">
        <f t="shared" si="885"/>
        <v>1448.04168</v>
      </c>
      <c r="GK444" s="51"/>
    </row>
    <row r="445" spans="1:193" s="45" customFormat="1">
      <c r="A445" s="45" t="s">
        <v>21</v>
      </c>
      <c r="B445" s="46">
        <v>41710</v>
      </c>
      <c r="C445" s="56">
        <v>0.61862099999999998</v>
      </c>
      <c r="D445" s="56">
        <v>0.24449599999999999</v>
      </c>
      <c r="E445" s="56">
        <v>0.105471</v>
      </c>
      <c r="F445" s="48">
        <v>181029</v>
      </c>
      <c r="G445" s="49">
        <v>263725</v>
      </c>
      <c r="H445" s="49">
        <v>49274</v>
      </c>
      <c r="I445" s="49">
        <f t="shared" ref="I445:I450" si="894">I444</f>
        <v>1433885</v>
      </c>
      <c r="J445" s="48">
        <v>510641</v>
      </c>
      <c r="K445" s="48">
        <v>328377</v>
      </c>
      <c r="L445" s="48">
        <v>200239</v>
      </c>
      <c r="M445" s="49">
        <v>180496</v>
      </c>
      <c r="N445" s="49">
        <v>25110</v>
      </c>
      <c r="O445" s="48">
        <v>465918</v>
      </c>
      <c r="P445" s="49">
        <v>374346</v>
      </c>
      <c r="Q445" s="49">
        <v>109550</v>
      </c>
      <c r="R445" s="48">
        <v>509379</v>
      </c>
      <c r="S445" s="49">
        <v>246405</v>
      </c>
      <c r="T445" s="49">
        <v>62988</v>
      </c>
      <c r="U445" s="48">
        <v>178729</v>
      </c>
      <c r="V445" s="49">
        <v>123151</v>
      </c>
      <c r="W445" s="49">
        <v>55065</v>
      </c>
      <c r="X445" s="48">
        <v>43293</v>
      </c>
      <c r="Y445" s="49">
        <v>34888</v>
      </c>
      <c r="Z445" s="49">
        <v>10043</v>
      </c>
      <c r="AA445" s="48">
        <v>410966</v>
      </c>
      <c r="AB445" s="49">
        <v>338322</v>
      </c>
      <c r="AC445" s="49">
        <v>162406</v>
      </c>
      <c r="AD445" s="48">
        <v>237470</v>
      </c>
      <c r="AE445" s="49">
        <v>464445</v>
      </c>
      <c r="AF445" s="49">
        <v>107882</v>
      </c>
      <c r="AG445" s="48">
        <v>53601</v>
      </c>
      <c r="AH445" s="49">
        <v>45377</v>
      </c>
      <c r="AI445" s="49">
        <v>12255</v>
      </c>
      <c r="AJ445" s="48">
        <v>102037</v>
      </c>
      <c r="AK445" s="49">
        <v>73996</v>
      </c>
      <c r="AL445" s="49">
        <v>11166</v>
      </c>
      <c r="AM445" s="48">
        <v>53700</v>
      </c>
      <c r="AN445" s="49">
        <v>36393</v>
      </c>
      <c r="AO445" s="49">
        <v>7375</v>
      </c>
      <c r="AP445" s="48">
        <v>161386</v>
      </c>
      <c r="AQ445" s="49">
        <v>34888</v>
      </c>
      <c r="AR445" s="49">
        <v>9733</v>
      </c>
      <c r="AS445" s="48">
        <v>376308</v>
      </c>
      <c r="AT445" s="49">
        <v>60051</v>
      </c>
      <c r="AU445" s="49">
        <v>19811</v>
      </c>
      <c r="AV445" s="48">
        <v>153219</v>
      </c>
      <c r="AW445" s="49">
        <v>128996</v>
      </c>
      <c r="AX445" s="49">
        <v>14054</v>
      </c>
      <c r="AY445" s="48">
        <v>89066</v>
      </c>
      <c r="AZ445" s="49">
        <v>61131</v>
      </c>
      <c r="BA445" s="49">
        <v>10917</v>
      </c>
      <c r="BB445" s="48">
        <v>42662</v>
      </c>
      <c r="BC445" s="49">
        <v>30788</v>
      </c>
      <c r="BD445" s="49">
        <v>6226</v>
      </c>
      <c r="BE445" s="48">
        <v>17612</v>
      </c>
      <c r="BF445" s="49">
        <v>15514</v>
      </c>
      <c r="BG445" s="49">
        <v>3068</v>
      </c>
      <c r="BH445" s="50">
        <v>225133</v>
      </c>
      <c r="BI445" s="50">
        <v>135355</v>
      </c>
      <c r="BJ445" s="50">
        <v>28570</v>
      </c>
      <c r="BK445" s="50">
        <v>132020</v>
      </c>
      <c r="BL445" s="50">
        <v>41715</v>
      </c>
      <c r="BM445" s="50">
        <v>15999</v>
      </c>
      <c r="BN445" s="50">
        <v>30528</v>
      </c>
      <c r="BO445" s="50">
        <v>11076</v>
      </c>
      <c r="BP445" s="50">
        <v>12112</v>
      </c>
      <c r="BQ445" s="50">
        <v>130713</v>
      </c>
      <c r="BR445" s="50">
        <v>43451</v>
      </c>
      <c r="BS445" s="50">
        <v>25788</v>
      </c>
      <c r="BT445" s="50">
        <v>52140</v>
      </c>
      <c r="BU445" s="50">
        <v>30634</v>
      </c>
      <c r="BV445" s="50">
        <v>7345</v>
      </c>
      <c r="BW445" s="50">
        <v>177123</v>
      </c>
      <c r="BX445" s="50">
        <v>228755</v>
      </c>
      <c r="BY445" s="50">
        <v>7687</v>
      </c>
      <c r="BZ445" s="50">
        <v>128089</v>
      </c>
      <c r="CA445" s="50">
        <v>66474</v>
      </c>
      <c r="CB445" s="50">
        <v>55812</v>
      </c>
      <c r="CC445" s="50">
        <v>22260</v>
      </c>
      <c r="CD445" s="50">
        <v>6899</v>
      </c>
      <c r="CE445" s="50">
        <v>7698</v>
      </c>
      <c r="CF445" s="50">
        <v>55367</v>
      </c>
      <c r="CG445" s="50">
        <v>34549</v>
      </c>
      <c r="CH445" s="50">
        <v>4979</v>
      </c>
      <c r="CI445" s="50">
        <v>477717</v>
      </c>
      <c r="CJ445" s="50">
        <v>105535</v>
      </c>
      <c r="CK445" s="50">
        <v>315297</v>
      </c>
      <c r="CL445" s="50">
        <v>4517</v>
      </c>
      <c r="CM445" s="50">
        <v>1841</v>
      </c>
      <c r="CN445" s="50">
        <v>585</v>
      </c>
      <c r="CO445" s="50">
        <v>82405</v>
      </c>
      <c r="CP445" s="50">
        <v>18885</v>
      </c>
      <c r="CQ445" s="50">
        <v>10634</v>
      </c>
      <c r="CR445" s="50">
        <v>66133</v>
      </c>
      <c r="CS445" s="50">
        <v>13267</v>
      </c>
      <c r="CT445" s="50">
        <v>12874</v>
      </c>
      <c r="CU445" s="51"/>
      <c r="CV445" s="50">
        <f t="shared" si="793"/>
        <v>111988.341009</v>
      </c>
      <c r="CW445" s="57">
        <f t="shared" si="794"/>
        <v>64479.707599999994</v>
      </c>
      <c r="CX445" s="57">
        <f t="shared" si="795"/>
        <v>5196.9780540000002</v>
      </c>
      <c r="CY445" s="50">
        <f t="shared" si="796"/>
        <v>887031.372585</v>
      </c>
      <c r="CZ445" s="57">
        <f t="shared" si="797"/>
        <v>124849.68193599999</v>
      </c>
      <c r="DA445" s="57">
        <f t="shared" si="798"/>
        <v>34634.250566999995</v>
      </c>
      <c r="DB445" s="50">
        <f t="shared" si="799"/>
        <v>123872.05041899999</v>
      </c>
      <c r="DC445" s="57">
        <f t="shared" si="800"/>
        <v>44130.550016000001</v>
      </c>
      <c r="DD445" s="57">
        <f t="shared" si="801"/>
        <v>2648.3768099999998</v>
      </c>
      <c r="DE445" s="50">
        <f t="shared" si="802"/>
        <v>288226.659078</v>
      </c>
      <c r="DF445" s="57">
        <f t="shared" si="803"/>
        <v>91526.099615999992</v>
      </c>
      <c r="DG445" s="57">
        <f t="shared" si="804"/>
        <v>11554.348049999999</v>
      </c>
      <c r="DH445" s="50">
        <f t="shared" si="805"/>
        <v>315112.54635899997</v>
      </c>
      <c r="DI445" s="57">
        <f t="shared" si="806"/>
        <v>60245.03688</v>
      </c>
      <c r="DJ445" s="57">
        <f t="shared" si="807"/>
        <v>6643.4073479999997</v>
      </c>
      <c r="DK445" s="50">
        <f t="shared" si="808"/>
        <v>110565.512709</v>
      </c>
      <c r="DL445" s="57">
        <f t="shared" si="809"/>
        <v>30109.926895999997</v>
      </c>
      <c r="DM445" s="57">
        <f t="shared" si="810"/>
        <v>5807.7606150000001</v>
      </c>
      <c r="DN445" s="50">
        <f t="shared" si="811"/>
        <v>26781.958952999998</v>
      </c>
      <c r="DO445" s="57">
        <f t="shared" si="812"/>
        <v>8529.9764479999994</v>
      </c>
      <c r="DP445" s="57">
        <f t="shared" si="813"/>
        <v>1059.245253</v>
      </c>
      <c r="DQ445" s="50">
        <f t="shared" si="814"/>
        <v>254232.19788599998</v>
      </c>
      <c r="DR445" s="57">
        <f t="shared" si="815"/>
        <v>82718.375711999994</v>
      </c>
      <c r="DS445" s="57">
        <f t="shared" si="816"/>
        <v>17129.123226</v>
      </c>
      <c r="DT445" s="50">
        <f t="shared" si="817"/>
        <v>146903.92887</v>
      </c>
      <c r="DU445" s="57">
        <f t="shared" si="818"/>
        <v>113554.94472</v>
      </c>
      <c r="DV445" s="57">
        <f t="shared" si="819"/>
        <v>11378.422422</v>
      </c>
      <c r="DW445" s="50">
        <f t="shared" si="820"/>
        <v>33158.704221</v>
      </c>
      <c r="DX445" s="57">
        <f t="shared" si="821"/>
        <v>11094.494992</v>
      </c>
      <c r="DY445" s="57">
        <f t="shared" si="822"/>
        <v>1292.5471049999999</v>
      </c>
      <c r="DZ445" s="50">
        <f t="shared" si="823"/>
        <v>63122.230976999999</v>
      </c>
      <c r="EA445" s="57">
        <f t="shared" si="824"/>
        <v>18091.726016000001</v>
      </c>
      <c r="EB445" s="57">
        <f t="shared" si="825"/>
        <v>1177.6891859999998</v>
      </c>
      <c r="EC445" s="50">
        <f t="shared" si="826"/>
        <v>33219.947699999997</v>
      </c>
      <c r="ED445" s="57">
        <f t="shared" si="827"/>
        <v>8897.9429280000004</v>
      </c>
      <c r="EE445" s="57">
        <f t="shared" si="828"/>
        <v>777.84862499999997</v>
      </c>
      <c r="EF445" s="50">
        <f t="shared" si="829"/>
        <v>99836.768706000003</v>
      </c>
      <c r="EG445" s="57">
        <f t="shared" si="830"/>
        <v>8529.9764479999994</v>
      </c>
      <c r="EH445" s="57">
        <f t="shared" si="831"/>
        <v>1026.5492429999999</v>
      </c>
      <c r="EI445" s="50">
        <f t="shared" si="832"/>
        <v>232792.03126799999</v>
      </c>
      <c r="EJ445" s="57">
        <f t="shared" si="833"/>
        <v>14682.229296</v>
      </c>
      <c r="EK445" s="57">
        <f t="shared" si="834"/>
        <v>2089.4859809999998</v>
      </c>
      <c r="EL445" s="50">
        <f t="shared" si="835"/>
        <v>94784.490999000001</v>
      </c>
      <c r="EM445" s="57">
        <f t="shared" si="836"/>
        <v>31539.006015999999</v>
      </c>
      <c r="EN445" s="57">
        <f t="shared" si="837"/>
        <v>1482.289434</v>
      </c>
      <c r="EO445" s="50">
        <f t="shared" si="838"/>
        <v>55098.097986000001</v>
      </c>
      <c r="EP445" s="57">
        <f t="shared" si="839"/>
        <v>14946.284975999999</v>
      </c>
      <c r="EQ445" s="57">
        <f t="shared" si="840"/>
        <v>1151.426907</v>
      </c>
      <c r="ER445" s="50">
        <f t="shared" si="841"/>
        <v>26391.609101999999</v>
      </c>
      <c r="ES445" s="57">
        <f t="shared" si="842"/>
        <v>7527.542848</v>
      </c>
      <c r="ET445" s="57">
        <f t="shared" si="843"/>
        <v>656.66244599999993</v>
      </c>
      <c r="EU445" s="50">
        <f t="shared" si="844"/>
        <v>10895.153052</v>
      </c>
      <c r="EV445" s="57">
        <f t="shared" si="845"/>
        <v>3793.110944</v>
      </c>
      <c r="EW445" s="57">
        <f t="shared" si="846"/>
        <v>323.58502799999997</v>
      </c>
      <c r="EX445" s="50">
        <f t="shared" si="847"/>
        <v>139272.00159299999</v>
      </c>
      <c r="EY445" s="57">
        <f t="shared" si="848"/>
        <v>33093.756079999999</v>
      </c>
      <c r="EZ445" s="57">
        <f t="shared" si="849"/>
        <v>3013.30647</v>
      </c>
      <c r="FA445" s="50">
        <f t="shared" si="850"/>
        <v>81670.344419999994</v>
      </c>
      <c r="FB445" s="57">
        <f t="shared" si="851"/>
        <v>10199.15064</v>
      </c>
      <c r="FC445" s="57">
        <f t="shared" si="852"/>
        <v>1687.430529</v>
      </c>
      <c r="FD445" s="50">
        <f t="shared" si="853"/>
        <v>18885.261888000001</v>
      </c>
      <c r="FE445" s="57">
        <f t="shared" si="854"/>
        <v>2708.0376959999999</v>
      </c>
      <c r="FF445" s="57">
        <f t="shared" si="855"/>
        <v>1277.4647519999999</v>
      </c>
      <c r="FG445" s="50">
        <f t="shared" si="856"/>
        <v>80861.806773000004</v>
      </c>
      <c r="FH445" s="57">
        <f t="shared" si="857"/>
        <v>10623.595696</v>
      </c>
      <c r="FI445" s="57">
        <f t="shared" si="858"/>
        <v>2719.886148</v>
      </c>
      <c r="FJ445" s="50">
        <f t="shared" si="859"/>
        <v>32254.898939999999</v>
      </c>
      <c r="FK445" s="57">
        <f t="shared" si="860"/>
        <v>7489.8904640000001</v>
      </c>
      <c r="FL445" s="57">
        <f t="shared" si="861"/>
        <v>774.68449499999997</v>
      </c>
      <c r="FM445" s="50">
        <f t="shared" si="862"/>
        <v>109572.00738299999</v>
      </c>
      <c r="FN445" s="57">
        <f t="shared" si="863"/>
        <v>55929.682479999996</v>
      </c>
      <c r="FO445" s="57">
        <f t="shared" si="864"/>
        <v>810.75557700000002</v>
      </c>
      <c r="FP445" s="50">
        <f t="shared" si="865"/>
        <v>79238.545268999995</v>
      </c>
      <c r="FQ445" s="57">
        <f t="shared" si="866"/>
        <v>16252.627103999999</v>
      </c>
      <c r="FR445" s="57">
        <f t="shared" si="867"/>
        <v>5886.5474519999998</v>
      </c>
      <c r="FS445" s="50">
        <f t="shared" si="868"/>
        <v>13770.50346</v>
      </c>
      <c r="FT445" s="57">
        <f t="shared" si="869"/>
        <v>1686.777904</v>
      </c>
      <c r="FU445" s="57">
        <f t="shared" si="870"/>
        <v>811.91575799999998</v>
      </c>
      <c r="FV445" s="50">
        <f t="shared" si="871"/>
        <v>34251.188906999996</v>
      </c>
      <c r="FW445" s="57">
        <f t="shared" si="872"/>
        <v>8447.0923039999998</v>
      </c>
      <c r="FX445" s="57">
        <f t="shared" si="873"/>
        <v>525.14010899999994</v>
      </c>
      <c r="FY445" s="50">
        <f t="shared" si="874"/>
        <v>295525.76825699996</v>
      </c>
      <c r="FZ445" s="57">
        <f t="shared" si="875"/>
        <v>25802.88536</v>
      </c>
      <c r="GA445" s="57">
        <f t="shared" si="876"/>
        <v>33254.689887</v>
      </c>
      <c r="GB445" s="50">
        <f t="shared" si="877"/>
        <v>2794.3110569999999</v>
      </c>
      <c r="GC445" s="57">
        <f t="shared" si="878"/>
        <v>450.11713599999996</v>
      </c>
      <c r="GD445" s="57">
        <f t="shared" si="879"/>
        <v>61.700534999999995</v>
      </c>
      <c r="GE445" s="50">
        <f t="shared" si="880"/>
        <v>50977.463505</v>
      </c>
      <c r="GF445" s="57">
        <f t="shared" si="881"/>
        <v>4617.3069599999999</v>
      </c>
      <c r="GG445" s="57">
        <f t="shared" si="882"/>
        <v>1121.578614</v>
      </c>
      <c r="GH445" s="50">
        <f t="shared" si="883"/>
        <v>40911.262592999999</v>
      </c>
      <c r="GI445" s="57">
        <f t="shared" si="884"/>
        <v>3243.7284319999999</v>
      </c>
      <c r="GJ445" s="57">
        <f t="shared" si="885"/>
        <v>1357.833654</v>
      </c>
      <c r="GK445" s="51"/>
    </row>
    <row r="446" spans="1:193" s="45" customFormat="1">
      <c r="A446" s="45" t="s">
        <v>21</v>
      </c>
      <c r="B446" s="46">
        <v>41709</v>
      </c>
      <c r="C446" s="56">
        <v>0.61976399999999998</v>
      </c>
      <c r="D446" s="56">
        <v>0.244113</v>
      </c>
      <c r="E446" s="56">
        <v>0.104237</v>
      </c>
      <c r="F446" s="48">
        <v>187128</v>
      </c>
      <c r="G446" s="49">
        <v>274545</v>
      </c>
      <c r="H446" s="49">
        <v>51032</v>
      </c>
      <c r="I446" s="49">
        <f t="shared" si="894"/>
        <v>1433885</v>
      </c>
      <c r="J446" s="48">
        <v>511319</v>
      </c>
      <c r="K446" s="48">
        <v>325052</v>
      </c>
      <c r="L446" s="48">
        <v>201318</v>
      </c>
      <c r="M446" s="49">
        <v>170844</v>
      </c>
      <c r="N446" s="49">
        <v>25408</v>
      </c>
      <c r="O446" s="48">
        <v>472293</v>
      </c>
      <c r="P446" s="49">
        <v>392039</v>
      </c>
      <c r="Q446" s="49">
        <v>111501</v>
      </c>
      <c r="R446" s="48">
        <v>470495</v>
      </c>
      <c r="S446" s="49">
        <v>236980</v>
      </c>
      <c r="T446" s="49">
        <v>59667</v>
      </c>
      <c r="U446" s="48">
        <v>187726</v>
      </c>
      <c r="V446" s="49">
        <v>122669</v>
      </c>
      <c r="W446" s="49">
        <v>55185</v>
      </c>
      <c r="X446" s="48">
        <v>45550</v>
      </c>
      <c r="Y446" s="49">
        <v>36900</v>
      </c>
      <c r="Z446" s="49">
        <v>10220</v>
      </c>
      <c r="AA446" s="48">
        <v>410833</v>
      </c>
      <c r="AB446" s="49">
        <v>341882</v>
      </c>
      <c r="AC446" s="49">
        <v>160842</v>
      </c>
      <c r="AD446" s="48">
        <v>244944</v>
      </c>
      <c r="AE446" s="49">
        <v>499535</v>
      </c>
      <c r="AF446" s="49">
        <v>112592</v>
      </c>
      <c r="AG446" s="48">
        <v>53746</v>
      </c>
      <c r="AH446" s="49">
        <v>46345</v>
      </c>
      <c r="AI446" s="49">
        <v>12241</v>
      </c>
      <c r="AJ446" s="48">
        <v>86831</v>
      </c>
      <c r="AK446" s="49">
        <v>76737</v>
      </c>
      <c r="AL446" s="49">
        <v>10995</v>
      </c>
      <c r="AM446" s="48">
        <v>62925</v>
      </c>
      <c r="AN446" s="49">
        <v>37595</v>
      </c>
      <c r="AO446" s="49">
        <v>6707</v>
      </c>
      <c r="AP446" s="48">
        <v>166110</v>
      </c>
      <c r="AQ446" s="49">
        <v>32687</v>
      </c>
      <c r="AR446" s="49">
        <v>9104</v>
      </c>
      <c r="AS446" s="48">
        <v>367037</v>
      </c>
      <c r="AT446" s="49">
        <v>60772</v>
      </c>
      <c r="AU446" s="49">
        <v>19425</v>
      </c>
      <c r="AV446" s="48">
        <v>166699</v>
      </c>
      <c r="AW446" s="49">
        <v>141203</v>
      </c>
      <c r="AX446" s="49">
        <v>15122</v>
      </c>
      <c r="AY446" s="48">
        <v>86078</v>
      </c>
      <c r="AZ446" s="49">
        <v>58388</v>
      </c>
      <c r="BA446" s="49">
        <v>11101</v>
      </c>
      <c r="BB446" s="48">
        <v>41432</v>
      </c>
      <c r="BC446" s="49">
        <v>28216</v>
      </c>
      <c r="BD446" s="49">
        <v>5802</v>
      </c>
      <c r="BE446" s="48">
        <v>15460</v>
      </c>
      <c r="BF446" s="49">
        <v>16361</v>
      </c>
      <c r="BG446" s="49">
        <v>3387</v>
      </c>
      <c r="BH446" s="50">
        <v>216184</v>
      </c>
      <c r="BI446" s="50">
        <v>134977</v>
      </c>
      <c r="BJ446" s="50">
        <v>27479</v>
      </c>
      <c r="BK446" s="50">
        <v>112009</v>
      </c>
      <c r="BL446" s="50">
        <v>42625</v>
      </c>
      <c r="BM446" s="50">
        <v>14875</v>
      </c>
      <c r="BN446" s="50">
        <v>28642</v>
      </c>
      <c r="BO446" s="50">
        <v>10645</v>
      </c>
      <c r="BP446" s="50">
        <v>12671</v>
      </c>
      <c r="BQ446" s="50">
        <v>124415</v>
      </c>
      <c r="BR446" s="50">
        <v>41913</v>
      </c>
      <c r="BS446" s="50">
        <v>25026</v>
      </c>
      <c r="BT446" s="50">
        <v>49440</v>
      </c>
      <c r="BU446" s="50">
        <v>27987</v>
      </c>
      <c r="BV446" s="50">
        <v>6851</v>
      </c>
      <c r="BW446" s="50">
        <v>149408</v>
      </c>
      <c r="BX446" s="50">
        <v>222035</v>
      </c>
      <c r="BY446" s="50">
        <v>6811</v>
      </c>
      <c r="BZ446" s="50">
        <v>115036</v>
      </c>
      <c r="CA446" s="50">
        <v>66835</v>
      </c>
      <c r="CB446" s="50">
        <v>54423</v>
      </c>
      <c r="CC446" s="50">
        <v>23035</v>
      </c>
      <c r="CD446" s="50">
        <v>8042</v>
      </c>
      <c r="CE446" s="50">
        <v>8228</v>
      </c>
      <c r="CF446" s="50">
        <v>59051</v>
      </c>
      <c r="CG446" s="50">
        <v>30823</v>
      </c>
      <c r="CH446" s="50">
        <v>4485</v>
      </c>
      <c r="CI446" s="50">
        <v>438535</v>
      </c>
      <c r="CJ446" s="50">
        <v>105749</v>
      </c>
      <c r="CK446" s="50">
        <v>276233</v>
      </c>
      <c r="CL446" s="50">
        <v>4954</v>
      </c>
      <c r="CM446" s="50">
        <v>2098</v>
      </c>
      <c r="CN446" s="50">
        <v>573</v>
      </c>
      <c r="CO446" s="50">
        <v>71853</v>
      </c>
      <c r="CP446" s="50">
        <v>18511</v>
      </c>
      <c r="CQ446" s="50">
        <v>10185</v>
      </c>
      <c r="CR446" s="50">
        <v>59509</v>
      </c>
      <c r="CS446" s="50">
        <v>13309</v>
      </c>
      <c r="CT446" s="50">
        <v>12500</v>
      </c>
      <c r="CU446" s="51"/>
      <c r="CV446" s="50">
        <f t="shared" si="793"/>
        <v>115975.19779199999</v>
      </c>
      <c r="CW446" s="57">
        <f t="shared" si="794"/>
        <v>67020.003584999999</v>
      </c>
      <c r="CX446" s="57">
        <f t="shared" si="795"/>
        <v>5319.4225839999999</v>
      </c>
      <c r="CY446" s="50">
        <f t="shared" si="796"/>
        <v>888670.30313999997</v>
      </c>
      <c r="CZ446" s="57">
        <f t="shared" si="797"/>
        <v>124819.615047</v>
      </c>
      <c r="DA446" s="57">
        <f t="shared" si="798"/>
        <v>33882.445324</v>
      </c>
      <c r="DB446" s="50">
        <f t="shared" si="799"/>
        <v>124769.648952</v>
      </c>
      <c r="DC446" s="57">
        <f t="shared" si="800"/>
        <v>41705.241371999997</v>
      </c>
      <c r="DD446" s="57">
        <f t="shared" si="801"/>
        <v>2648.453696</v>
      </c>
      <c r="DE446" s="50">
        <f t="shared" si="802"/>
        <v>292710.198852</v>
      </c>
      <c r="DF446" s="57">
        <f t="shared" si="803"/>
        <v>95701.816407000006</v>
      </c>
      <c r="DG446" s="57">
        <f t="shared" si="804"/>
        <v>11622.529736999999</v>
      </c>
      <c r="DH446" s="50">
        <f t="shared" si="805"/>
        <v>291595.86317999999</v>
      </c>
      <c r="DI446" s="57">
        <f t="shared" si="806"/>
        <v>57849.898739999997</v>
      </c>
      <c r="DJ446" s="57">
        <f t="shared" si="807"/>
        <v>6219.5090789999995</v>
      </c>
      <c r="DK446" s="50">
        <f t="shared" si="808"/>
        <v>116345.816664</v>
      </c>
      <c r="DL446" s="57">
        <f t="shared" si="809"/>
        <v>29945.097597</v>
      </c>
      <c r="DM446" s="57">
        <f t="shared" si="810"/>
        <v>5752.3188449999998</v>
      </c>
      <c r="DN446" s="50">
        <f t="shared" si="811"/>
        <v>28230.250199999999</v>
      </c>
      <c r="DO446" s="57">
        <f t="shared" si="812"/>
        <v>9007.7697000000007</v>
      </c>
      <c r="DP446" s="57">
        <f t="shared" si="813"/>
        <v>1065.30214</v>
      </c>
      <c r="DQ446" s="50">
        <f t="shared" si="814"/>
        <v>254619.50341199999</v>
      </c>
      <c r="DR446" s="57">
        <f t="shared" si="815"/>
        <v>83457.840666000004</v>
      </c>
      <c r="DS446" s="57">
        <f t="shared" si="816"/>
        <v>16765.687554</v>
      </c>
      <c r="DT446" s="50">
        <f t="shared" si="817"/>
        <v>151807.47321599998</v>
      </c>
      <c r="DU446" s="57">
        <f t="shared" si="818"/>
        <v>121942.98745499999</v>
      </c>
      <c r="DV446" s="57">
        <f t="shared" si="819"/>
        <v>11736.252304</v>
      </c>
      <c r="DW446" s="50">
        <f t="shared" si="820"/>
        <v>33309.835943999999</v>
      </c>
      <c r="DX446" s="57">
        <f t="shared" si="821"/>
        <v>11313.416985</v>
      </c>
      <c r="DY446" s="57">
        <f t="shared" si="822"/>
        <v>1275.965117</v>
      </c>
      <c r="DZ446" s="50">
        <f t="shared" si="823"/>
        <v>53814.727884</v>
      </c>
      <c r="EA446" s="57">
        <f t="shared" si="824"/>
        <v>18732.499281</v>
      </c>
      <c r="EB446" s="57">
        <f t="shared" si="825"/>
        <v>1146.0858149999999</v>
      </c>
      <c r="EC446" s="50">
        <f t="shared" si="826"/>
        <v>38998.649700000002</v>
      </c>
      <c r="ED446" s="57">
        <f t="shared" si="827"/>
        <v>9177.4282349999994</v>
      </c>
      <c r="EE446" s="57">
        <f t="shared" si="828"/>
        <v>699.11755900000003</v>
      </c>
      <c r="EF446" s="50">
        <f t="shared" si="829"/>
        <v>102948.99803999999</v>
      </c>
      <c r="EG446" s="57">
        <f t="shared" si="830"/>
        <v>7979.3216309999998</v>
      </c>
      <c r="EH446" s="57">
        <f t="shared" si="831"/>
        <v>948.97364799999991</v>
      </c>
      <c r="EI446" s="50">
        <f t="shared" si="832"/>
        <v>227476.31926799999</v>
      </c>
      <c r="EJ446" s="57">
        <f t="shared" si="833"/>
        <v>14835.235236</v>
      </c>
      <c r="EK446" s="57">
        <f t="shared" si="834"/>
        <v>2024.803725</v>
      </c>
      <c r="EL446" s="50">
        <f t="shared" si="835"/>
        <v>103314.039036</v>
      </c>
      <c r="EM446" s="57">
        <f t="shared" si="836"/>
        <v>34469.487938999999</v>
      </c>
      <c r="EN446" s="57">
        <f t="shared" si="837"/>
        <v>1576.2719139999999</v>
      </c>
      <c r="EO446" s="50">
        <f t="shared" si="838"/>
        <v>53348.045591999995</v>
      </c>
      <c r="EP446" s="57">
        <f t="shared" si="839"/>
        <v>14253.269844</v>
      </c>
      <c r="EQ446" s="57">
        <f t="shared" si="840"/>
        <v>1157.134937</v>
      </c>
      <c r="ER446" s="50">
        <f t="shared" si="841"/>
        <v>25678.062048</v>
      </c>
      <c r="ES446" s="57">
        <f t="shared" si="842"/>
        <v>6887.8924079999997</v>
      </c>
      <c r="ET446" s="57">
        <f t="shared" si="843"/>
        <v>604.78307399999994</v>
      </c>
      <c r="EU446" s="50">
        <f t="shared" si="844"/>
        <v>9581.5514399999993</v>
      </c>
      <c r="EV446" s="57">
        <f t="shared" si="845"/>
        <v>3993.9327929999999</v>
      </c>
      <c r="EW446" s="57">
        <f t="shared" si="846"/>
        <v>353.05071900000002</v>
      </c>
      <c r="EX446" s="50">
        <f t="shared" si="847"/>
        <v>133983.06057599999</v>
      </c>
      <c r="EY446" s="57">
        <f t="shared" si="848"/>
        <v>32949.640400999997</v>
      </c>
      <c r="EZ446" s="57">
        <f t="shared" si="849"/>
        <v>2864.3285229999997</v>
      </c>
      <c r="FA446" s="50">
        <f t="shared" si="850"/>
        <v>69419.145875999995</v>
      </c>
      <c r="FB446" s="57">
        <f t="shared" si="851"/>
        <v>10405.316624999999</v>
      </c>
      <c r="FC446" s="57">
        <f t="shared" si="852"/>
        <v>1550.5253749999999</v>
      </c>
      <c r="FD446" s="50">
        <f t="shared" si="853"/>
        <v>17751.280488</v>
      </c>
      <c r="FE446" s="57">
        <f t="shared" si="854"/>
        <v>2598.5828849999998</v>
      </c>
      <c r="FF446" s="57">
        <f t="shared" si="855"/>
        <v>1320.7870269999999</v>
      </c>
      <c r="FG446" s="50">
        <f t="shared" si="856"/>
        <v>77107.93806</v>
      </c>
      <c r="FH446" s="57">
        <f t="shared" si="857"/>
        <v>10231.508169000001</v>
      </c>
      <c r="FI446" s="57">
        <f t="shared" si="858"/>
        <v>2608.635162</v>
      </c>
      <c r="FJ446" s="50">
        <f t="shared" si="859"/>
        <v>30641.132159999997</v>
      </c>
      <c r="FK446" s="57">
        <f t="shared" si="860"/>
        <v>6831.9905309999995</v>
      </c>
      <c r="FL446" s="57">
        <f t="shared" si="861"/>
        <v>714.12768699999992</v>
      </c>
      <c r="FM446" s="50">
        <f t="shared" si="862"/>
        <v>92597.699712000001</v>
      </c>
      <c r="FN446" s="57">
        <f t="shared" si="863"/>
        <v>54201.629954999997</v>
      </c>
      <c r="FO446" s="57">
        <f t="shared" si="864"/>
        <v>709.95820700000002</v>
      </c>
      <c r="FP446" s="50">
        <f t="shared" si="865"/>
        <v>71295.171503999998</v>
      </c>
      <c r="FQ446" s="57">
        <f t="shared" si="866"/>
        <v>16315.292355</v>
      </c>
      <c r="FR446" s="57">
        <f t="shared" si="867"/>
        <v>5672.8902509999998</v>
      </c>
      <c r="FS446" s="50">
        <f t="shared" si="868"/>
        <v>14276.26374</v>
      </c>
      <c r="FT446" s="57">
        <f t="shared" si="869"/>
        <v>1963.1567459999999</v>
      </c>
      <c r="FU446" s="57">
        <f t="shared" si="870"/>
        <v>857.66203599999994</v>
      </c>
      <c r="FV446" s="50">
        <f t="shared" si="871"/>
        <v>36597.683963999996</v>
      </c>
      <c r="FW446" s="57">
        <f t="shared" si="872"/>
        <v>7524.2949989999997</v>
      </c>
      <c r="FX446" s="57">
        <f t="shared" si="873"/>
        <v>467.50294500000001</v>
      </c>
      <c r="FY446" s="50">
        <f t="shared" si="874"/>
        <v>271788.20574</v>
      </c>
      <c r="FZ446" s="57">
        <f t="shared" si="875"/>
        <v>25814.705636999999</v>
      </c>
      <c r="GA446" s="57">
        <f t="shared" si="876"/>
        <v>28793.699220999999</v>
      </c>
      <c r="GB446" s="50">
        <f t="shared" si="877"/>
        <v>3070.3108560000001</v>
      </c>
      <c r="GC446" s="57">
        <f t="shared" si="878"/>
        <v>512.14907400000004</v>
      </c>
      <c r="GD446" s="57">
        <f t="shared" si="879"/>
        <v>59.727800999999999</v>
      </c>
      <c r="GE446" s="50">
        <f t="shared" si="880"/>
        <v>44531.902691999996</v>
      </c>
      <c r="GF446" s="57">
        <f t="shared" si="881"/>
        <v>4518.7757430000001</v>
      </c>
      <c r="GG446" s="57">
        <f t="shared" si="882"/>
        <v>1061.653845</v>
      </c>
      <c r="GH446" s="50">
        <f t="shared" si="883"/>
        <v>36881.535876000002</v>
      </c>
      <c r="GI446" s="57">
        <f t="shared" si="884"/>
        <v>3248.8999169999997</v>
      </c>
      <c r="GJ446" s="57">
        <f t="shared" si="885"/>
        <v>1302.9624999999999</v>
      </c>
      <c r="GK446" s="51"/>
    </row>
    <row r="447" spans="1:193" s="45" customFormat="1">
      <c r="A447" s="45" t="s">
        <v>21</v>
      </c>
      <c r="B447" s="46">
        <v>41708</v>
      </c>
      <c r="C447" s="56">
        <v>0.61744900000000003</v>
      </c>
      <c r="D447" s="56">
        <v>0.246422</v>
      </c>
      <c r="E447" s="56">
        <v>0.10503700000000001</v>
      </c>
      <c r="F447" s="48">
        <v>95721</v>
      </c>
      <c r="G447" s="49">
        <v>139321</v>
      </c>
      <c r="H447" s="49">
        <v>26183</v>
      </c>
      <c r="I447" s="49">
        <f t="shared" si="894"/>
        <v>1433885</v>
      </c>
      <c r="J447" s="48">
        <v>486908</v>
      </c>
      <c r="K447" s="48">
        <v>357637</v>
      </c>
      <c r="L447" s="48">
        <v>181047</v>
      </c>
      <c r="M447" s="49">
        <v>136281</v>
      </c>
      <c r="N447" s="49">
        <v>19716</v>
      </c>
      <c r="O447" s="48">
        <v>406539</v>
      </c>
      <c r="P447" s="49">
        <v>281983</v>
      </c>
      <c r="Q447" s="49">
        <v>91946</v>
      </c>
      <c r="R447" s="48">
        <v>395557</v>
      </c>
      <c r="S447" s="49">
        <v>163570</v>
      </c>
      <c r="T447" s="49">
        <v>46468</v>
      </c>
      <c r="U447" s="48">
        <v>197710</v>
      </c>
      <c r="V447" s="49">
        <v>120168</v>
      </c>
      <c r="W447" s="49">
        <v>61237</v>
      </c>
      <c r="X447" s="48">
        <v>38688</v>
      </c>
      <c r="Y447" s="49">
        <v>26964</v>
      </c>
      <c r="Z447" s="49">
        <v>7915</v>
      </c>
      <c r="AA447" s="48">
        <v>502043</v>
      </c>
      <c r="AB447" s="49">
        <v>380153</v>
      </c>
      <c r="AC447" s="49">
        <v>208430</v>
      </c>
      <c r="AD447" s="48">
        <v>301587</v>
      </c>
      <c r="AE447" s="49">
        <v>573010</v>
      </c>
      <c r="AF447" s="49">
        <v>142716</v>
      </c>
      <c r="AG447" s="48">
        <v>47104</v>
      </c>
      <c r="AH447" s="49">
        <v>31925</v>
      </c>
      <c r="AI447" s="49">
        <v>9509</v>
      </c>
      <c r="AJ447" s="48">
        <v>51379</v>
      </c>
      <c r="AK447" s="49">
        <v>34615</v>
      </c>
      <c r="AL447" s="49">
        <v>4734</v>
      </c>
      <c r="AM447" s="48">
        <v>47262</v>
      </c>
      <c r="AN447" s="49">
        <v>19672</v>
      </c>
      <c r="AO447" s="49">
        <v>3779</v>
      </c>
      <c r="AP447" s="48">
        <v>187358</v>
      </c>
      <c r="AQ447" s="49">
        <v>31460</v>
      </c>
      <c r="AR447" s="49">
        <v>8489</v>
      </c>
      <c r="AS447" s="48">
        <v>384467</v>
      </c>
      <c r="AT447" s="49">
        <v>49026</v>
      </c>
      <c r="AU447" s="49">
        <v>15948</v>
      </c>
      <c r="AV447" s="48">
        <v>155673</v>
      </c>
      <c r="AW447" s="49">
        <v>119577</v>
      </c>
      <c r="AX447" s="49">
        <v>14590</v>
      </c>
      <c r="AY447" s="48">
        <v>109333</v>
      </c>
      <c r="AZ447" s="49">
        <v>48401</v>
      </c>
      <c r="BA447" s="49">
        <v>10360</v>
      </c>
      <c r="BB447" s="48">
        <v>41298</v>
      </c>
      <c r="BC447" s="49">
        <v>16792</v>
      </c>
      <c r="BD447" s="49">
        <v>3513</v>
      </c>
      <c r="BE447" s="48">
        <v>13270</v>
      </c>
      <c r="BF447" s="49">
        <v>10513</v>
      </c>
      <c r="BG447" s="49">
        <v>2517</v>
      </c>
      <c r="BH447" s="50">
        <v>215247</v>
      </c>
      <c r="BI447" s="50">
        <v>128626</v>
      </c>
      <c r="BJ447" s="50">
        <v>29740</v>
      </c>
      <c r="BK447" s="50">
        <v>110770</v>
      </c>
      <c r="BL447" s="50">
        <v>23624</v>
      </c>
      <c r="BM447" s="50">
        <v>8101</v>
      </c>
      <c r="BN447" s="50">
        <v>27107</v>
      </c>
      <c r="BO447" s="50">
        <v>13026</v>
      </c>
      <c r="BP447" s="50">
        <v>12251</v>
      </c>
      <c r="BQ447" s="50">
        <v>122788</v>
      </c>
      <c r="BR447" s="50">
        <v>78232</v>
      </c>
      <c r="BS447" s="50">
        <v>41680</v>
      </c>
      <c r="BT447" s="50">
        <v>44634</v>
      </c>
      <c r="BU447" s="50">
        <v>30004</v>
      </c>
      <c r="BV447" s="50">
        <v>8227</v>
      </c>
      <c r="BW447" s="50">
        <v>133738</v>
      </c>
      <c r="BX447" s="50">
        <v>180173</v>
      </c>
      <c r="BY447" s="50">
        <v>6401</v>
      </c>
      <c r="BZ447" s="50">
        <v>115573</v>
      </c>
      <c r="CA447" s="50">
        <v>108278</v>
      </c>
      <c r="CB447" s="50">
        <v>80778</v>
      </c>
      <c r="CC447" s="50">
        <v>22403</v>
      </c>
      <c r="CD447" s="50">
        <v>3757</v>
      </c>
      <c r="CE447" s="50">
        <v>4309</v>
      </c>
      <c r="CF447" s="50">
        <v>56690</v>
      </c>
      <c r="CG447" s="50">
        <v>29620</v>
      </c>
      <c r="CH447" s="50">
        <v>4824</v>
      </c>
      <c r="CI447" s="50">
        <v>423054</v>
      </c>
      <c r="CJ447" s="50">
        <v>132696</v>
      </c>
      <c r="CK447" s="50">
        <v>268010</v>
      </c>
      <c r="CL447" s="50">
        <v>7287</v>
      </c>
      <c r="CM447" s="50">
        <v>2337</v>
      </c>
      <c r="CN447" s="50">
        <v>706</v>
      </c>
      <c r="CO447" s="50">
        <v>70667</v>
      </c>
      <c r="CP447" s="50">
        <v>32605</v>
      </c>
      <c r="CQ447" s="50">
        <v>16830</v>
      </c>
      <c r="CR447" s="50">
        <v>58484</v>
      </c>
      <c r="CS447" s="50">
        <v>15500</v>
      </c>
      <c r="CT447" s="50">
        <v>16830</v>
      </c>
      <c r="CU447" s="51"/>
      <c r="CV447" s="50">
        <f t="shared" si="793"/>
        <v>59102.835729000006</v>
      </c>
      <c r="CW447" s="57">
        <f t="shared" si="794"/>
        <v>34331.759462000002</v>
      </c>
      <c r="CX447" s="57">
        <f t="shared" si="795"/>
        <v>2750.183771</v>
      </c>
      <c r="CY447" s="50">
        <f t="shared" si="796"/>
        <v>885350.85936500004</v>
      </c>
      <c r="CZ447" s="57">
        <f t="shared" si="797"/>
        <v>119984.84317599999</v>
      </c>
      <c r="DA447" s="57">
        <f t="shared" si="798"/>
        <v>37565.117569000002</v>
      </c>
      <c r="DB447" s="50">
        <f t="shared" si="799"/>
        <v>111787.289103</v>
      </c>
      <c r="DC447" s="57">
        <f t="shared" si="800"/>
        <v>33582.636581999999</v>
      </c>
      <c r="DD447" s="57">
        <f t="shared" si="801"/>
        <v>2070.9094920000002</v>
      </c>
      <c r="DE447" s="50">
        <f t="shared" si="802"/>
        <v>251017.09901100001</v>
      </c>
      <c r="DF447" s="57">
        <f t="shared" si="803"/>
        <v>69486.814826000002</v>
      </c>
      <c r="DG447" s="57">
        <f t="shared" si="804"/>
        <v>9657.7320020000006</v>
      </c>
      <c r="DH447" s="50">
        <f t="shared" si="805"/>
        <v>244236.27409300001</v>
      </c>
      <c r="DI447" s="57">
        <f t="shared" si="806"/>
        <v>40307.24654</v>
      </c>
      <c r="DJ447" s="57">
        <f t="shared" si="807"/>
        <v>4880.859316</v>
      </c>
      <c r="DK447" s="50">
        <f t="shared" si="808"/>
        <v>122075.84179000001</v>
      </c>
      <c r="DL447" s="57">
        <f t="shared" si="809"/>
        <v>29612.038896000002</v>
      </c>
      <c r="DM447" s="57">
        <f t="shared" si="810"/>
        <v>6432.1507690000008</v>
      </c>
      <c r="DN447" s="50">
        <f t="shared" si="811"/>
        <v>23887.866912000001</v>
      </c>
      <c r="DO447" s="57">
        <f t="shared" si="812"/>
        <v>6644.5228079999997</v>
      </c>
      <c r="DP447" s="57">
        <f t="shared" si="813"/>
        <v>831.36785500000008</v>
      </c>
      <c r="DQ447" s="50">
        <f t="shared" si="814"/>
        <v>309985.94830699998</v>
      </c>
      <c r="DR447" s="57">
        <f t="shared" si="815"/>
        <v>93678.062566000008</v>
      </c>
      <c r="DS447" s="57">
        <f t="shared" si="816"/>
        <v>21892.86191</v>
      </c>
      <c r="DT447" s="50">
        <f t="shared" si="817"/>
        <v>186214.59156299999</v>
      </c>
      <c r="DU447" s="57">
        <f t="shared" si="818"/>
        <v>141202.27022000001</v>
      </c>
      <c r="DV447" s="57">
        <f t="shared" si="819"/>
        <v>14990.460492</v>
      </c>
      <c r="DW447" s="50">
        <f t="shared" si="820"/>
        <v>29084.317696000002</v>
      </c>
      <c r="DX447" s="57">
        <f t="shared" si="821"/>
        <v>7867.0223500000002</v>
      </c>
      <c r="DY447" s="57">
        <f t="shared" si="822"/>
        <v>998.79683300000011</v>
      </c>
      <c r="DZ447" s="50">
        <f t="shared" si="823"/>
        <v>31723.912171</v>
      </c>
      <c r="EA447" s="57">
        <f t="shared" si="824"/>
        <v>8529.8975300000002</v>
      </c>
      <c r="EB447" s="57">
        <f t="shared" si="825"/>
        <v>497.245158</v>
      </c>
      <c r="EC447" s="50">
        <f t="shared" si="826"/>
        <v>29181.874638000001</v>
      </c>
      <c r="ED447" s="57">
        <f t="shared" si="827"/>
        <v>4847.6135839999997</v>
      </c>
      <c r="EE447" s="57">
        <f t="shared" si="828"/>
        <v>396.93482299999999</v>
      </c>
      <c r="EF447" s="50">
        <f t="shared" si="829"/>
        <v>115684.00974200001</v>
      </c>
      <c r="EG447" s="57">
        <f t="shared" si="830"/>
        <v>7752.4361200000003</v>
      </c>
      <c r="EH447" s="57">
        <f t="shared" si="831"/>
        <v>891.6590930000001</v>
      </c>
      <c r="EI447" s="50">
        <f t="shared" si="832"/>
        <v>237388.76468300002</v>
      </c>
      <c r="EJ447" s="57">
        <f t="shared" si="833"/>
        <v>12081.084972000001</v>
      </c>
      <c r="EK447" s="57">
        <f t="shared" si="834"/>
        <v>1675.1300760000001</v>
      </c>
      <c r="EL447" s="50">
        <f t="shared" si="835"/>
        <v>96120.138177000001</v>
      </c>
      <c r="EM447" s="57">
        <f t="shared" si="836"/>
        <v>29466.403494000002</v>
      </c>
      <c r="EN447" s="57">
        <f t="shared" si="837"/>
        <v>1532.48983</v>
      </c>
      <c r="EO447" s="50">
        <f t="shared" si="838"/>
        <v>67507.551517</v>
      </c>
      <c r="EP447" s="57">
        <f t="shared" si="839"/>
        <v>11927.071222</v>
      </c>
      <c r="EQ447" s="57">
        <f t="shared" si="840"/>
        <v>1088.1833200000001</v>
      </c>
      <c r="ER447" s="50">
        <f t="shared" si="841"/>
        <v>25499.408802000002</v>
      </c>
      <c r="ES447" s="57">
        <f t="shared" si="842"/>
        <v>4137.918224</v>
      </c>
      <c r="ET447" s="57">
        <f t="shared" si="843"/>
        <v>368.994981</v>
      </c>
      <c r="EU447" s="50">
        <f t="shared" si="844"/>
        <v>8193.5482300000003</v>
      </c>
      <c r="EV447" s="57">
        <f t="shared" si="845"/>
        <v>2590.6344859999999</v>
      </c>
      <c r="EW447" s="57">
        <f t="shared" si="846"/>
        <v>264.378129</v>
      </c>
      <c r="EX447" s="50">
        <f t="shared" si="847"/>
        <v>132904.044903</v>
      </c>
      <c r="EY447" s="57">
        <f t="shared" si="848"/>
        <v>31696.276172000002</v>
      </c>
      <c r="EZ447" s="57">
        <f t="shared" si="849"/>
        <v>3123.8003800000001</v>
      </c>
      <c r="FA447" s="50">
        <f t="shared" si="850"/>
        <v>68394.825729999997</v>
      </c>
      <c r="FB447" s="57">
        <f t="shared" si="851"/>
        <v>5821.473328</v>
      </c>
      <c r="FC447" s="57">
        <f t="shared" si="852"/>
        <v>850.90473700000007</v>
      </c>
      <c r="FD447" s="50">
        <f t="shared" si="853"/>
        <v>16737.190043000002</v>
      </c>
      <c r="FE447" s="57">
        <f t="shared" si="854"/>
        <v>3209.8929720000001</v>
      </c>
      <c r="FF447" s="57">
        <f t="shared" si="855"/>
        <v>1286.8082870000001</v>
      </c>
      <c r="FG447" s="50">
        <f t="shared" si="856"/>
        <v>75815.327812000003</v>
      </c>
      <c r="FH447" s="57">
        <f t="shared" si="857"/>
        <v>19278.085904</v>
      </c>
      <c r="FI447" s="57">
        <f t="shared" si="858"/>
        <v>4377.9421600000005</v>
      </c>
      <c r="FJ447" s="50">
        <f t="shared" si="859"/>
        <v>27559.218666000001</v>
      </c>
      <c r="FK447" s="57">
        <f t="shared" si="860"/>
        <v>7393.6456880000005</v>
      </c>
      <c r="FL447" s="57">
        <f t="shared" si="861"/>
        <v>864.13939900000003</v>
      </c>
      <c r="FM447" s="50">
        <f t="shared" si="862"/>
        <v>82576.394362000006</v>
      </c>
      <c r="FN447" s="57">
        <f t="shared" si="863"/>
        <v>44398.591006000002</v>
      </c>
      <c r="FO447" s="57">
        <f t="shared" si="864"/>
        <v>672.34183700000006</v>
      </c>
      <c r="FP447" s="50">
        <f t="shared" si="865"/>
        <v>71360.433277000004</v>
      </c>
      <c r="FQ447" s="57">
        <f t="shared" si="866"/>
        <v>26682.081316</v>
      </c>
      <c r="FR447" s="57">
        <f t="shared" si="867"/>
        <v>8484.6787860000004</v>
      </c>
      <c r="FS447" s="50">
        <f t="shared" si="868"/>
        <v>13832.709947000001</v>
      </c>
      <c r="FT447" s="57">
        <f t="shared" si="869"/>
        <v>925.80745400000001</v>
      </c>
      <c r="FU447" s="57">
        <f t="shared" si="870"/>
        <v>452.60443300000003</v>
      </c>
      <c r="FV447" s="50">
        <f t="shared" si="871"/>
        <v>35003.183810000002</v>
      </c>
      <c r="FW447" s="57">
        <f t="shared" si="872"/>
        <v>7299.0196400000004</v>
      </c>
      <c r="FX447" s="57">
        <f t="shared" si="873"/>
        <v>506.698488</v>
      </c>
      <c r="FY447" s="50">
        <f t="shared" si="874"/>
        <v>261214.26924600001</v>
      </c>
      <c r="FZ447" s="57">
        <f t="shared" si="875"/>
        <v>32699.213712000001</v>
      </c>
      <c r="GA447" s="57">
        <f t="shared" si="876"/>
        <v>28150.966370000002</v>
      </c>
      <c r="GB447" s="50">
        <f t="shared" si="877"/>
        <v>4499.3508630000006</v>
      </c>
      <c r="GC447" s="57">
        <f t="shared" si="878"/>
        <v>575.88821400000006</v>
      </c>
      <c r="GD447" s="57">
        <f t="shared" si="879"/>
        <v>74.156122000000011</v>
      </c>
      <c r="GE447" s="50">
        <f t="shared" si="880"/>
        <v>43633.268483</v>
      </c>
      <c r="GF447" s="57">
        <f t="shared" si="881"/>
        <v>8034.5893100000003</v>
      </c>
      <c r="GG447" s="57">
        <f t="shared" si="882"/>
        <v>1767.7727100000002</v>
      </c>
      <c r="GH447" s="50">
        <f t="shared" si="883"/>
        <v>36110.887316</v>
      </c>
      <c r="GI447" s="57">
        <f t="shared" si="884"/>
        <v>3819.5410000000002</v>
      </c>
      <c r="GJ447" s="57">
        <f t="shared" si="885"/>
        <v>1767.7727100000002</v>
      </c>
      <c r="GK447" s="51"/>
    </row>
    <row r="448" spans="1:193" s="45" customFormat="1">
      <c r="A448" s="45" t="s">
        <v>21</v>
      </c>
      <c r="B448" s="46">
        <v>41707</v>
      </c>
      <c r="C448" s="56">
        <v>0.59952000000000005</v>
      </c>
      <c r="D448" s="56">
        <v>0.25589899999999999</v>
      </c>
      <c r="E448" s="56">
        <v>0.115386</v>
      </c>
      <c r="F448" s="48">
        <v>92116</v>
      </c>
      <c r="G448" s="49">
        <v>126720</v>
      </c>
      <c r="H448" s="49">
        <v>25365</v>
      </c>
      <c r="I448" s="49">
        <f t="shared" si="894"/>
        <v>1433885</v>
      </c>
      <c r="J448" s="48">
        <v>558889</v>
      </c>
      <c r="K448" s="48">
        <v>418336</v>
      </c>
      <c r="L448" s="48">
        <v>221840</v>
      </c>
      <c r="M448" s="49">
        <v>176042</v>
      </c>
      <c r="N448" s="49">
        <v>25646</v>
      </c>
      <c r="O448" s="48">
        <v>388299</v>
      </c>
      <c r="P448" s="49">
        <v>273832</v>
      </c>
      <c r="Q448" s="49">
        <v>92256</v>
      </c>
      <c r="R448" s="48">
        <v>453950</v>
      </c>
      <c r="S448" s="49">
        <v>186906</v>
      </c>
      <c r="T448" s="49">
        <v>57364</v>
      </c>
      <c r="U448" s="48">
        <v>257827</v>
      </c>
      <c r="V448" s="49">
        <v>165989</v>
      </c>
      <c r="W448" s="49">
        <v>83145</v>
      </c>
      <c r="X448" s="48">
        <v>39212</v>
      </c>
      <c r="Y448" s="49">
        <v>27341</v>
      </c>
      <c r="Z448" s="49">
        <v>8540</v>
      </c>
      <c r="AA448" s="48">
        <v>529461</v>
      </c>
      <c r="AB448" s="49">
        <v>385987</v>
      </c>
      <c r="AC448" s="49">
        <v>215258</v>
      </c>
      <c r="AD448" s="48">
        <v>317261</v>
      </c>
      <c r="AE448" s="49">
        <v>571358</v>
      </c>
      <c r="AF448" s="49">
        <v>149682</v>
      </c>
      <c r="AG448" s="48">
        <v>44936</v>
      </c>
      <c r="AH448" s="49">
        <v>31379</v>
      </c>
      <c r="AI448" s="49">
        <v>10178</v>
      </c>
      <c r="AJ448" s="48">
        <v>49194</v>
      </c>
      <c r="AK448" s="49">
        <v>35191</v>
      </c>
      <c r="AL448" s="49">
        <v>5046</v>
      </c>
      <c r="AM448" s="48">
        <v>42079</v>
      </c>
      <c r="AN448" s="49">
        <v>19327</v>
      </c>
      <c r="AO448" s="49">
        <v>3891</v>
      </c>
      <c r="AP448" s="48">
        <v>159077</v>
      </c>
      <c r="AQ448" s="49">
        <v>30326</v>
      </c>
      <c r="AR448" s="49">
        <v>8848</v>
      </c>
      <c r="AS448" s="48">
        <v>338239</v>
      </c>
      <c r="AT448" s="49">
        <v>51316</v>
      </c>
      <c r="AU448" s="49">
        <v>18399</v>
      </c>
      <c r="AV448" s="48">
        <v>142134</v>
      </c>
      <c r="AW448" s="49">
        <v>116396</v>
      </c>
      <c r="AX448" s="49">
        <v>15790</v>
      </c>
      <c r="AY448" s="48">
        <v>139406</v>
      </c>
      <c r="AZ448" s="49">
        <v>68990</v>
      </c>
      <c r="BA448" s="49">
        <v>15080</v>
      </c>
      <c r="BB448" s="48">
        <v>52324</v>
      </c>
      <c r="BC448" s="49">
        <v>22542</v>
      </c>
      <c r="BD448" s="49">
        <v>4643</v>
      </c>
      <c r="BE448" s="48">
        <v>15320</v>
      </c>
      <c r="BF448" s="49">
        <v>9925</v>
      </c>
      <c r="BG448" s="49">
        <v>4704</v>
      </c>
      <c r="BH448" s="50">
        <v>205853</v>
      </c>
      <c r="BI448" s="50">
        <v>115950</v>
      </c>
      <c r="BJ448" s="50">
        <v>27945</v>
      </c>
      <c r="BK448" s="50">
        <v>79706</v>
      </c>
      <c r="BL448" s="50">
        <v>26940</v>
      </c>
      <c r="BM448" s="50">
        <v>10127</v>
      </c>
      <c r="BN448" s="50">
        <v>33806</v>
      </c>
      <c r="BO448" s="50">
        <v>13570</v>
      </c>
      <c r="BP448" s="50">
        <v>11935</v>
      </c>
      <c r="BQ448" s="50">
        <v>163888</v>
      </c>
      <c r="BR448" s="50">
        <v>81492</v>
      </c>
      <c r="BS448" s="50">
        <v>46912</v>
      </c>
      <c r="BT448" s="50">
        <v>48796</v>
      </c>
      <c r="BU448" s="50">
        <v>29835</v>
      </c>
      <c r="BV448" s="50">
        <v>7516</v>
      </c>
      <c r="BW448" s="50">
        <v>135321</v>
      </c>
      <c r="BX448" s="50">
        <v>167742</v>
      </c>
      <c r="BY448" s="50">
        <v>5935</v>
      </c>
      <c r="BZ448" s="50">
        <v>138832</v>
      </c>
      <c r="CA448" s="50">
        <v>132665</v>
      </c>
      <c r="CB448" s="50">
        <v>99584</v>
      </c>
      <c r="CC448" s="50">
        <v>12660</v>
      </c>
      <c r="CD448" s="50">
        <v>4160</v>
      </c>
      <c r="CE448" s="50">
        <v>4731</v>
      </c>
      <c r="CF448" s="50">
        <v>57852</v>
      </c>
      <c r="CG448" s="50">
        <v>33360</v>
      </c>
      <c r="CH448" s="50">
        <v>5318</v>
      </c>
      <c r="CI448" s="50">
        <v>524429</v>
      </c>
      <c r="CJ448" s="50">
        <v>143979</v>
      </c>
      <c r="CK448" s="50">
        <v>281956</v>
      </c>
      <c r="CL448" s="50">
        <v>1833</v>
      </c>
      <c r="CM448" s="50">
        <v>2928</v>
      </c>
      <c r="CN448" s="50">
        <v>224</v>
      </c>
      <c r="CO448" s="50">
        <v>119436</v>
      </c>
      <c r="CP448" s="50">
        <v>37914</v>
      </c>
      <c r="CQ448" s="50">
        <v>20708</v>
      </c>
      <c r="CR448" s="50">
        <v>74831</v>
      </c>
      <c r="CS448" s="50">
        <v>16621</v>
      </c>
      <c r="CT448" s="50">
        <v>18960</v>
      </c>
      <c r="CU448" s="51"/>
      <c r="CV448" s="50">
        <f t="shared" ref="CV448:CV482" si="895">F448*$C448</f>
        <v>55225.384320000005</v>
      </c>
      <c r="CW448" s="57">
        <f t="shared" ref="CW448:CW482" si="896">G448*$D448</f>
        <v>32427.521279999997</v>
      </c>
      <c r="CX448" s="57">
        <f t="shared" ref="CX448:CX482" si="897">H448*$E448</f>
        <v>2926.7658900000001</v>
      </c>
      <c r="CY448" s="50">
        <f t="shared" ref="CY448:CY482" si="898">I448*$C448</f>
        <v>859642.73520000011</v>
      </c>
      <c r="CZ448" s="57">
        <f t="shared" ref="CZ448:CZ511" si="899">J448*$D448</f>
        <v>143019.136211</v>
      </c>
      <c r="DA448" s="57">
        <f t="shared" ref="DA448:DA511" si="900">K448*$E448</f>
        <v>48270.117696000001</v>
      </c>
      <c r="DB448" s="50">
        <f t="shared" ref="DB448:DB482" si="901">L448*$C448</f>
        <v>132997.51680000001</v>
      </c>
      <c r="DC448" s="57">
        <f t="shared" ref="DC448:DC511" si="902">M448*$D448</f>
        <v>45048.971758</v>
      </c>
      <c r="DD448" s="57">
        <f t="shared" ref="DD448:DD511" si="903">N448*$E448</f>
        <v>2959.1893559999999</v>
      </c>
      <c r="DE448" s="50">
        <f t="shared" ref="DE448:DE482" si="904">O448*$C448</f>
        <v>232793.01648000002</v>
      </c>
      <c r="DF448" s="57">
        <f t="shared" ref="DF448:DF511" si="905">P448*$D448</f>
        <v>70073.334967999996</v>
      </c>
      <c r="DG448" s="57">
        <f t="shared" ref="DG448:DG511" si="906">Q448*$E448</f>
        <v>10645.050816000001</v>
      </c>
      <c r="DH448" s="50">
        <f t="shared" ref="DH448:DH482" si="907">R448*$C448</f>
        <v>272152.10400000005</v>
      </c>
      <c r="DI448" s="57">
        <f t="shared" ref="DI448:DI511" si="908">S448*$D448</f>
        <v>47829.058493999997</v>
      </c>
      <c r="DJ448" s="57">
        <f t="shared" ref="DJ448:DJ511" si="909">T448*$E448</f>
        <v>6619.002504</v>
      </c>
      <c r="DK448" s="50">
        <f t="shared" ref="DK448:DK482" si="910">U448*$C448</f>
        <v>154572.44304000001</v>
      </c>
      <c r="DL448" s="57">
        <f t="shared" ref="DL448:DL511" si="911">V448*$D448</f>
        <v>42476.419110999996</v>
      </c>
      <c r="DM448" s="57">
        <f t="shared" ref="DM448:DM511" si="912">W448*$E448</f>
        <v>9593.768970000001</v>
      </c>
      <c r="DN448" s="50">
        <f t="shared" ref="DN448:DN482" si="913">X448*$C448</f>
        <v>23508.378240000002</v>
      </c>
      <c r="DO448" s="57">
        <f t="shared" ref="DO448:DO511" si="914">Y448*$D448</f>
        <v>6996.5345589999997</v>
      </c>
      <c r="DP448" s="57">
        <f t="shared" ref="DP448:DP511" si="915">Z448*$E448</f>
        <v>985.39643999999998</v>
      </c>
      <c r="DQ448" s="50">
        <f t="shared" ref="DQ448:DQ482" si="916">AA448*$C448</f>
        <v>317422.45872000005</v>
      </c>
      <c r="DR448" s="57">
        <f t="shared" ref="DR448:DR511" si="917">AB448*$D448</f>
        <v>98773.687313000002</v>
      </c>
      <c r="DS448" s="57">
        <f t="shared" ref="DS448:DS511" si="918">AC448*$E448</f>
        <v>24837.759588000001</v>
      </c>
      <c r="DT448" s="50">
        <f t="shared" ref="DT448:DT482" si="919">AD448*$C448</f>
        <v>190204.31472000002</v>
      </c>
      <c r="DU448" s="57">
        <f t="shared" ref="DU448:DU511" si="920">AE448*$D448</f>
        <v>146209.94084199998</v>
      </c>
      <c r="DV448" s="57">
        <f t="shared" ref="DV448:DV511" si="921">AF448*$E448</f>
        <v>17271.207252</v>
      </c>
      <c r="DW448" s="50">
        <f t="shared" ref="DW448:DW482" si="922">AG448*$C448</f>
        <v>26940.030720000002</v>
      </c>
      <c r="DX448" s="57">
        <f t="shared" ref="DX448:DX511" si="923">AH448*$D448</f>
        <v>8029.8547209999997</v>
      </c>
      <c r="DY448" s="57">
        <f t="shared" ref="DY448:DY511" si="924">AI448*$E448</f>
        <v>1174.3987079999999</v>
      </c>
      <c r="DZ448" s="50">
        <f t="shared" ref="DZ448:DZ482" si="925">AJ448*$C448</f>
        <v>29492.786880000003</v>
      </c>
      <c r="EA448" s="57">
        <f t="shared" ref="EA448:EA511" si="926">AK448*$D448</f>
        <v>9005.3417090000003</v>
      </c>
      <c r="EB448" s="57">
        <f t="shared" ref="EB448:EB511" si="927">AL448*$E448</f>
        <v>582.23775599999999</v>
      </c>
      <c r="EC448" s="50">
        <f t="shared" ref="EC448:EC482" si="928">AM448*$C448</f>
        <v>25227.202080000003</v>
      </c>
      <c r="ED448" s="57">
        <f t="shared" ref="ED448:ED511" si="929">AN448*$D448</f>
        <v>4945.7599730000002</v>
      </c>
      <c r="EE448" s="57">
        <f t="shared" ref="EE448:EE511" si="930">AO448*$E448</f>
        <v>448.966926</v>
      </c>
      <c r="EF448" s="50">
        <f t="shared" ref="EF448:EF482" si="931">AP448*$C448</f>
        <v>95369.843040000007</v>
      </c>
      <c r="EG448" s="57">
        <f t="shared" ref="EG448:EG511" si="932">AQ448*$D448</f>
        <v>7760.3930739999996</v>
      </c>
      <c r="EH448" s="57">
        <f t="shared" ref="EH448:EH511" si="933">AR448*$E448</f>
        <v>1020.935328</v>
      </c>
      <c r="EI448" s="50">
        <f t="shared" ref="EI448:EI482" si="934">AS448*$C448</f>
        <v>202781.04528000002</v>
      </c>
      <c r="EJ448" s="57">
        <f t="shared" ref="EJ448:EJ511" si="935">AT448*$D448</f>
        <v>13131.713083999999</v>
      </c>
      <c r="EK448" s="57">
        <f t="shared" ref="EK448:EK511" si="936">AU448*$E448</f>
        <v>2122.9870140000003</v>
      </c>
      <c r="EL448" s="50">
        <f t="shared" ref="EL448:EL482" si="937">AV448*$C448</f>
        <v>85212.17568</v>
      </c>
      <c r="EM448" s="57">
        <f t="shared" ref="EM448:EM511" si="938">AW448*$D448</f>
        <v>29785.620004</v>
      </c>
      <c r="EN448" s="57">
        <f t="shared" ref="EN448:EN511" si="939">AX448*$E448</f>
        <v>1821.9449400000001</v>
      </c>
      <c r="EO448" s="50">
        <f t="shared" ref="EO448:EO482" si="940">AY448*$C448</f>
        <v>83576.685120000009</v>
      </c>
      <c r="EP448" s="57">
        <f t="shared" ref="EP448:EP511" si="941">AZ448*$D448</f>
        <v>17654.472009999998</v>
      </c>
      <c r="EQ448" s="57">
        <f t="shared" ref="EQ448:EQ511" si="942">BA448*$E448</f>
        <v>1740.02088</v>
      </c>
      <c r="ER448" s="50">
        <f t="shared" ref="ER448:ER482" si="943">BB448*$C448</f>
        <v>31369.284480000002</v>
      </c>
      <c r="ES448" s="57">
        <f t="shared" ref="ES448:ES511" si="944">BC448*$D448</f>
        <v>5768.4752579999995</v>
      </c>
      <c r="ET448" s="57">
        <f t="shared" ref="ET448:ET511" si="945">BD448*$E448</f>
        <v>535.73719800000003</v>
      </c>
      <c r="EU448" s="50">
        <f t="shared" ref="EU448:EU482" si="946">BE448*$C448</f>
        <v>9184.6464000000014</v>
      </c>
      <c r="EV448" s="57">
        <f t="shared" ref="EV448:EV511" si="947">BF448*$D448</f>
        <v>2539.7975750000001</v>
      </c>
      <c r="EW448" s="57">
        <f t="shared" ref="EW448:EW511" si="948">BG448*$E448</f>
        <v>542.77574400000003</v>
      </c>
      <c r="EX448" s="50">
        <f t="shared" ref="EX448:EX482" si="949">BH448*$C448</f>
        <v>123412.99056000001</v>
      </c>
      <c r="EY448" s="57">
        <f t="shared" ref="EY448:EY511" si="950">BI448*$D448</f>
        <v>29671.48905</v>
      </c>
      <c r="EZ448" s="57">
        <f t="shared" ref="EZ448:EZ511" si="951">BJ448*$E448</f>
        <v>3224.4617699999999</v>
      </c>
      <c r="FA448" s="50">
        <f t="shared" ref="FA448:FA482" si="952">BK448*$C448</f>
        <v>47785.341120000005</v>
      </c>
      <c r="FB448" s="57">
        <f t="shared" ref="FB448:FB511" si="953">BL448*$D448</f>
        <v>6893.9190599999993</v>
      </c>
      <c r="FC448" s="57">
        <f t="shared" ref="FC448:FC511" si="954">BM448*$E448</f>
        <v>1168.5140220000001</v>
      </c>
      <c r="FD448" s="50">
        <f t="shared" ref="FD448:FD482" si="955">BN448*$C448</f>
        <v>20267.37312</v>
      </c>
      <c r="FE448" s="57">
        <f t="shared" ref="FE448:FE511" si="956">BO448*$D448</f>
        <v>3472.54943</v>
      </c>
      <c r="FF448" s="57">
        <f t="shared" ref="FF448:FF511" si="957">BP448*$E448</f>
        <v>1377.1319100000001</v>
      </c>
      <c r="FG448" s="50">
        <f t="shared" ref="FG448:FG482" si="958">BQ448*$C448</f>
        <v>98254.133760000012</v>
      </c>
      <c r="FH448" s="57">
        <f t="shared" ref="FH448:FH511" si="959">BR448*$D448</f>
        <v>20853.721308</v>
      </c>
      <c r="FI448" s="57">
        <f t="shared" ref="FI448:FI511" si="960">BS448*$E448</f>
        <v>5412.9880320000002</v>
      </c>
      <c r="FJ448" s="50">
        <f t="shared" ref="FJ448:FJ482" si="961">BT448*$C448</f>
        <v>29254.177920000002</v>
      </c>
      <c r="FK448" s="57">
        <f t="shared" ref="FK448:FK511" si="962">BU448*$D448</f>
        <v>7634.7466649999997</v>
      </c>
      <c r="FL448" s="57">
        <f t="shared" ref="FL448:FL511" si="963">BV448*$E448</f>
        <v>867.241176</v>
      </c>
      <c r="FM448" s="50">
        <f t="shared" ref="FM448:FM482" si="964">BW448*$C448</f>
        <v>81127.64592000001</v>
      </c>
      <c r="FN448" s="57">
        <f t="shared" ref="FN448:FN511" si="965">BX448*$D448</f>
        <v>42925.010058</v>
      </c>
      <c r="FO448" s="57">
        <f t="shared" ref="FO448:FO511" si="966">BY448*$E448</f>
        <v>684.81591000000003</v>
      </c>
      <c r="FP448" s="50">
        <f t="shared" ref="FP448:FP482" si="967">BZ448*$C448</f>
        <v>83232.560640000011</v>
      </c>
      <c r="FQ448" s="57">
        <f t="shared" ref="FQ448:FQ511" si="968">CA448*$D448</f>
        <v>33948.840834999995</v>
      </c>
      <c r="FR448" s="57">
        <f t="shared" ref="FR448:FR511" si="969">CB448*$E448</f>
        <v>11490.599424</v>
      </c>
      <c r="FS448" s="50">
        <f t="shared" ref="FS448:FS482" si="970">CC448*$C448</f>
        <v>7589.9232000000011</v>
      </c>
      <c r="FT448" s="57">
        <f t="shared" ref="FT448:FT511" si="971">CD448*$D448</f>
        <v>1064.5398399999999</v>
      </c>
      <c r="FU448" s="57">
        <f t="shared" ref="FU448:FU511" si="972">CE448*$E448</f>
        <v>545.891166</v>
      </c>
      <c r="FV448" s="50">
        <f t="shared" ref="FV448:FV482" si="973">CF448*$C448</f>
        <v>34683.431040000003</v>
      </c>
      <c r="FW448" s="57">
        <f t="shared" ref="FW448:FW511" si="974">CG448*$D448</f>
        <v>8536.7906399999993</v>
      </c>
      <c r="FX448" s="57">
        <f t="shared" ref="FX448:FX511" si="975">CH448*$E448</f>
        <v>613.622748</v>
      </c>
      <c r="FY448" s="50">
        <f t="shared" ref="FY448:FY482" si="976">CI448*$C448</f>
        <v>314405.67408000003</v>
      </c>
      <c r="FZ448" s="57">
        <f t="shared" ref="FZ448:FZ511" si="977">CJ448*$D448</f>
        <v>36844.082120999999</v>
      </c>
      <c r="GA448" s="57">
        <f t="shared" ref="GA448:GA511" si="978">CK448*$E448</f>
        <v>32533.775016</v>
      </c>
      <c r="GB448" s="50">
        <f t="shared" ref="GB448:GB482" si="979">CL448*$C448</f>
        <v>1098.9201600000001</v>
      </c>
      <c r="GC448" s="57">
        <f t="shared" ref="GC448:GC511" si="980">CM448*$D448</f>
        <v>749.27227199999993</v>
      </c>
      <c r="GD448" s="57">
        <f t="shared" ref="GD448:GD511" si="981">CN448*$E448</f>
        <v>25.846464000000001</v>
      </c>
      <c r="GE448" s="50">
        <f t="shared" ref="GE448:GE482" si="982">CO448*$C448</f>
        <v>71604.27072</v>
      </c>
      <c r="GF448" s="57">
        <f t="shared" ref="GF448:GF511" si="983">CP448*$D448</f>
        <v>9702.1546859999999</v>
      </c>
      <c r="GG448" s="57">
        <f t="shared" ref="GG448:GG511" si="984">CQ448*$E448</f>
        <v>2389.4132880000002</v>
      </c>
      <c r="GH448" s="50">
        <f t="shared" ref="GH448:GH482" si="985">CR448*$C448</f>
        <v>44862.681120000001</v>
      </c>
      <c r="GI448" s="57">
        <f t="shared" ref="GI448:GI511" si="986">CS448*$D448</f>
        <v>4253.2972789999994</v>
      </c>
      <c r="GJ448" s="57">
        <f t="shared" ref="GJ448:GJ511" si="987">CT448*$E448</f>
        <v>2187.7185600000003</v>
      </c>
      <c r="GK448" s="51"/>
    </row>
    <row r="449" spans="1:193" s="45" customFormat="1">
      <c r="A449" s="45" t="s">
        <v>21</v>
      </c>
      <c r="B449" s="46">
        <v>41706</v>
      </c>
      <c r="C449" s="56">
        <v>0.59653999999999996</v>
      </c>
      <c r="D449" s="56">
        <v>0.25535400000000003</v>
      </c>
      <c r="E449" s="56">
        <v>0.118563</v>
      </c>
      <c r="F449" s="48">
        <v>155913</v>
      </c>
      <c r="G449" s="49">
        <v>219321</v>
      </c>
      <c r="H449" s="49">
        <v>41116</v>
      </c>
      <c r="I449" s="49">
        <f t="shared" si="894"/>
        <v>1433885</v>
      </c>
      <c r="J449" s="48">
        <v>550216</v>
      </c>
      <c r="K449" s="48">
        <v>360756</v>
      </c>
      <c r="L449" s="48">
        <v>216339</v>
      </c>
      <c r="M449" s="49">
        <v>196217</v>
      </c>
      <c r="N449" s="49">
        <v>26793</v>
      </c>
      <c r="O449" s="48">
        <v>445012</v>
      </c>
      <c r="P449" s="49">
        <v>356213</v>
      </c>
      <c r="Q449" s="49">
        <v>106360</v>
      </c>
      <c r="R449" s="48">
        <v>466399</v>
      </c>
      <c r="S449" s="49">
        <v>218504</v>
      </c>
      <c r="T449" s="49">
        <v>60716</v>
      </c>
      <c r="U449" s="48">
        <v>207707</v>
      </c>
      <c r="V449" s="49">
        <v>142493</v>
      </c>
      <c r="W449" s="49">
        <v>64392</v>
      </c>
      <c r="X449" s="48">
        <v>44018</v>
      </c>
      <c r="Y449" s="49">
        <v>34042</v>
      </c>
      <c r="Z449" s="49">
        <v>9767</v>
      </c>
      <c r="AA449" s="48">
        <v>464473</v>
      </c>
      <c r="AB449" s="49">
        <v>365917</v>
      </c>
      <c r="AC449" s="49">
        <v>187307</v>
      </c>
      <c r="AD449" s="48">
        <v>262449</v>
      </c>
      <c r="AE449" s="49">
        <v>533729</v>
      </c>
      <c r="AF449" s="49">
        <v>123207</v>
      </c>
      <c r="AG449" s="48">
        <v>51340</v>
      </c>
      <c r="AH449" s="49">
        <v>41405</v>
      </c>
      <c r="AI449" s="49">
        <v>11407</v>
      </c>
      <c r="AJ449" s="48">
        <v>71260</v>
      </c>
      <c r="AK449" s="49">
        <v>66253</v>
      </c>
      <c r="AL449" s="49">
        <v>9234</v>
      </c>
      <c r="AM449" s="48">
        <v>52127</v>
      </c>
      <c r="AN449" s="49">
        <v>32536</v>
      </c>
      <c r="AO449" s="49">
        <v>5814</v>
      </c>
      <c r="AP449" s="48">
        <v>117546</v>
      </c>
      <c r="AQ449" s="49">
        <v>30396</v>
      </c>
      <c r="AR449" s="49">
        <v>9275</v>
      </c>
      <c r="AS449" s="48">
        <v>253804</v>
      </c>
      <c r="AT449" s="49">
        <v>52599</v>
      </c>
      <c r="AU449" s="49">
        <v>18186</v>
      </c>
      <c r="AV449" s="48">
        <v>113837</v>
      </c>
      <c r="AW449" s="49">
        <v>113840</v>
      </c>
      <c r="AX449" s="49">
        <v>13566</v>
      </c>
      <c r="AY449" s="48">
        <v>126691</v>
      </c>
      <c r="AZ449" s="49">
        <v>88109</v>
      </c>
      <c r="BA449" s="49">
        <v>17252</v>
      </c>
      <c r="BB449" s="48">
        <v>59859</v>
      </c>
      <c r="BC449" s="49">
        <v>38734</v>
      </c>
      <c r="BD449" s="49">
        <v>7522</v>
      </c>
      <c r="BE449" s="48">
        <v>20860</v>
      </c>
      <c r="BF449" s="49">
        <v>14409</v>
      </c>
      <c r="BG449" s="49">
        <v>8196</v>
      </c>
      <c r="BH449" s="50">
        <v>184529</v>
      </c>
      <c r="BI449" s="50">
        <v>116230</v>
      </c>
      <c r="BJ449" s="50">
        <v>25636</v>
      </c>
      <c r="BK449" s="50">
        <v>88691</v>
      </c>
      <c r="BL449" s="50">
        <v>42490</v>
      </c>
      <c r="BM449" s="50">
        <v>15224</v>
      </c>
      <c r="BN449" s="50">
        <v>36478</v>
      </c>
      <c r="BO449" s="50">
        <v>11848</v>
      </c>
      <c r="BP449" s="50">
        <v>12407</v>
      </c>
      <c r="BQ449" s="50">
        <v>169805</v>
      </c>
      <c r="BR449" s="50">
        <v>54286</v>
      </c>
      <c r="BS449" s="50">
        <v>30242</v>
      </c>
      <c r="BT449" s="50">
        <v>47215</v>
      </c>
      <c r="BU449" s="50">
        <v>30282</v>
      </c>
      <c r="BV449" s="50">
        <v>6878</v>
      </c>
      <c r="BW449" s="50">
        <v>124879</v>
      </c>
      <c r="BX449" s="50">
        <v>223921</v>
      </c>
      <c r="BY449" s="50">
        <v>7009</v>
      </c>
      <c r="BZ449" s="50">
        <v>160845</v>
      </c>
      <c r="CA449" s="50">
        <v>109579</v>
      </c>
      <c r="CB449" s="50">
        <v>79853</v>
      </c>
      <c r="CC449" s="50">
        <v>14475</v>
      </c>
      <c r="CD449" s="50">
        <v>6928</v>
      </c>
      <c r="CE449" s="50">
        <v>7107</v>
      </c>
      <c r="CF449" s="50">
        <v>62037</v>
      </c>
      <c r="CG449" s="50">
        <v>35694</v>
      </c>
      <c r="CH449" s="50">
        <v>5458</v>
      </c>
      <c r="CI449" s="50">
        <v>555814</v>
      </c>
      <c r="CJ449" s="50">
        <v>122688</v>
      </c>
      <c r="CK449" s="50">
        <v>230981</v>
      </c>
      <c r="CL449" s="50">
        <v>1826</v>
      </c>
      <c r="CM449" s="50">
        <v>679</v>
      </c>
      <c r="CN449" s="50">
        <v>264</v>
      </c>
      <c r="CO449" s="50">
        <v>149449</v>
      </c>
      <c r="CP449" s="50">
        <v>25555</v>
      </c>
      <c r="CQ449" s="50">
        <v>14012</v>
      </c>
      <c r="CR449" s="50">
        <v>87066</v>
      </c>
      <c r="CS449" s="50">
        <v>14585</v>
      </c>
      <c r="CT449" s="50">
        <v>14557</v>
      </c>
      <c r="CU449" s="51"/>
      <c r="CV449" s="50">
        <f t="shared" si="895"/>
        <v>93008.341019999993</v>
      </c>
      <c r="CW449" s="57">
        <f t="shared" si="896"/>
        <v>56004.494634000002</v>
      </c>
      <c r="CX449" s="57">
        <f t="shared" si="897"/>
        <v>4874.8363079999999</v>
      </c>
      <c r="CY449" s="50">
        <f t="shared" si="898"/>
        <v>855369.75789999997</v>
      </c>
      <c r="CZ449" s="57">
        <f t="shared" si="899"/>
        <v>140499.85646400001</v>
      </c>
      <c r="DA449" s="57">
        <f t="shared" si="900"/>
        <v>42772.313628000004</v>
      </c>
      <c r="DB449" s="50">
        <f t="shared" si="901"/>
        <v>129054.86705999999</v>
      </c>
      <c r="DC449" s="57">
        <f t="shared" si="902"/>
        <v>50104.795818000006</v>
      </c>
      <c r="DD449" s="57">
        <f t="shared" si="903"/>
        <v>3176.6584590000002</v>
      </c>
      <c r="DE449" s="50">
        <f t="shared" si="904"/>
        <v>265467.45847999997</v>
      </c>
      <c r="DF449" s="57">
        <f t="shared" si="905"/>
        <v>90960.414402000009</v>
      </c>
      <c r="DG449" s="57">
        <f t="shared" si="906"/>
        <v>12610.36068</v>
      </c>
      <c r="DH449" s="50">
        <f t="shared" si="907"/>
        <v>278225.65946</v>
      </c>
      <c r="DI449" s="57">
        <f t="shared" si="908"/>
        <v>55795.870416000005</v>
      </c>
      <c r="DJ449" s="57">
        <f t="shared" si="909"/>
        <v>7198.6711080000005</v>
      </c>
      <c r="DK449" s="50">
        <f t="shared" si="910"/>
        <v>123905.53378</v>
      </c>
      <c r="DL449" s="57">
        <f t="shared" si="911"/>
        <v>36386.157522000001</v>
      </c>
      <c r="DM449" s="57">
        <f t="shared" si="912"/>
        <v>7634.5086959999999</v>
      </c>
      <c r="DN449" s="50">
        <f t="shared" si="913"/>
        <v>26258.497719999999</v>
      </c>
      <c r="DO449" s="57">
        <f t="shared" si="914"/>
        <v>8692.7608680000012</v>
      </c>
      <c r="DP449" s="57">
        <f t="shared" si="915"/>
        <v>1158.004821</v>
      </c>
      <c r="DQ449" s="50">
        <f t="shared" si="916"/>
        <v>277076.72341999999</v>
      </c>
      <c r="DR449" s="57">
        <f t="shared" si="917"/>
        <v>93438.369618000012</v>
      </c>
      <c r="DS449" s="57">
        <f t="shared" si="918"/>
        <v>22207.679841000001</v>
      </c>
      <c r="DT449" s="50">
        <f t="shared" si="919"/>
        <v>156561.32645999998</v>
      </c>
      <c r="DU449" s="57">
        <f t="shared" si="920"/>
        <v>136289.835066</v>
      </c>
      <c r="DV449" s="57">
        <f t="shared" si="921"/>
        <v>14607.791541000001</v>
      </c>
      <c r="DW449" s="50">
        <f t="shared" si="922"/>
        <v>30626.363599999997</v>
      </c>
      <c r="DX449" s="57">
        <f t="shared" si="923"/>
        <v>10572.93237</v>
      </c>
      <c r="DY449" s="57">
        <f t="shared" si="924"/>
        <v>1352.4481410000001</v>
      </c>
      <c r="DZ449" s="50">
        <f t="shared" si="925"/>
        <v>42509.440399999999</v>
      </c>
      <c r="EA449" s="57">
        <f t="shared" si="926"/>
        <v>16917.968562000002</v>
      </c>
      <c r="EB449" s="57">
        <f t="shared" si="927"/>
        <v>1094.8107420000001</v>
      </c>
      <c r="EC449" s="50">
        <f t="shared" si="928"/>
        <v>31095.840579999996</v>
      </c>
      <c r="ED449" s="57">
        <f t="shared" si="929"/>
        <v>8308.197744000001</v>
      </c>
      <c r="EE449" s="57">
        <f t="shared" si="930"/>
        <v>689.32528200000002</v>
      </c>
      <c r="EF449" s="50">
        <f t="shared" si="931"/>
        <v>70120.890839999993</v>
      </c>
      <c r="EG449" s="57">
        <f t="shared" si="932"/>
        <v>7761.7401840000011</v>
      </c>
      <c r="EH449" s="57">
        <f t="shared" si="933"/>
        <v>1099.6718250000001</v>
      </c>
      <c r="EI449" s="50">
        <f t="shared" si="934"/>
        <v>151404.23815999998</v>
      </c>
      <c r="EJ449" s="57">
        <f t="shared" si="935"/>
        <v>13431.365046000001</v>
      </c>
      <c r="EK449" s="57">
        <f t="shared" si="936"/>
        <v>2156.1867179999999</v>
      </c>
      <c r="EL449" s="50">
        <f t="shared" si="937"/>
        <v>67908.323980000001</v>
      </c>
      <c r="EM449" s="57">
        <f t="shared" si="938"/>
        <v>29069.499360000002</v>
      </c>
      <c r="EN449" s="57">
        <f t="shared" si="939"/>
        <v>1608.4256580000001</v>
      </c>
      <c r="EO449" s="50">
        <f t="shared" si="940"/>
        <v>75576.24914</v>
      </c>
      <c r="EP449" s="57">
        <f t="shared" si="941"/>
        <v>22498.985586000003</v>
      </c>
      <c r="EQ449" s="57">
        <f t="shared" si="942"/>
        <v>2045.4488759999999</v>
      </c>
      <c r="ER449" s="50">
        <f t="shared" si="943"/>
        <v>35708.287859999997</v>
      </c>
      <c r="ES449" s="57">
        <f t="shared" si="944"/>
        <v>9890.8818360000005</v>
      </c>
      <c r="ET449" s="57">
        <f t="shared" si="945"/>
        <v>891.83088599999996</v>
      </c>
      <c r="EU449" s="50">
        <f t="shared" si="946"/>
        <v>12443.8244</v>
      </c>
      <c r="EV449" s="57">
        <f t="shared" si="947"/>
        <v>3679.3957860000005</v>
      </c>
      <c r="EW449" s="57">
        <f t="shared" si="948"/>
        <v>971.74234799999999</v>
      </c>
      <c r="EX449" s="50">
        <f t="shared" si="949"/>
        <v>110078.92965999999</v>
      </c>
      <c r="EY449" s="57">
        <f t="shared" si="950"/>
        <v>29679.795420000002</v>
      </c>
      <c r="EZ449" s="57">
        <f t="shared" si="951"/>
        <v>3039.4810680000001</v>
      </c>
      <c r="FA449" s="50">
        <f t="shared" si="952"/>
        <v>52907.729139999996</v>
      </c>
      <c r="FB449" s="57">
        <f t="shared" si="953"/>
        <v>10849.991460000001</v>
      </c>
      <c r="FC449" s="57">
        <f t="shared" si="954"/>
        <v>1805.0031120000001</v>
      </c>
      <c r="FD449" s="50">
        <f t="shared" si="955"/>
        <v>21760.58612</v>
      </c>
      <c r="FE449" s="57">
        <f t="shared" si="956"/>
        <v>3025.4341920000002</v>
      </c>
      <c r="FF449" s="57">
        <f t="shared" si="957"/>
        <v>1471.011141</v>
      </c>
      <c r="FG449" s="50">
        <f t="shared" si="958"/>
        <v>101295.47469999999</v>
      </c>
      <c r="FH449" s="57">
        <f t="shared" si="959"/>
        <v>13862.147244000002</v>
      </c>
      <c r="FI449" s="57">
        <f t="shared" si="960"/>
        <v>3585.5822459999999</v>
      </c>
      <c r="FJ449" s="50">
        <f t="shared" si="961"/>
        <v>28165.6361</v>
      </c>
      <c r="FK449" s="57">
        <f t="shared" si="962"/>
        <v>7732.629828000001</v>
      </c>
      <c r="FL449" s="57">
        <f t="shared" si="963"/>
        <v>815.476314</v>
      </c>
      <c r="FM449" s="50">
        <f t="shared" si="964"/>
        <v>74495.31865999999</v>
      </c>
      <c r="FN449" s="57">
        <f t="shared" si="965"/>
        <v>57179.123034000004</v>
      </c>
      <c r="FO449" s="57">
        <f t="shared" si="966"/>
        <v>831.00806699999998</v>
      </c>
      <c r="FP449" s="50">
        <f t="shared" si="967"/>
        <v>95950.476299999995</v>
      </c>
      <c r="FQ449" s="57">
        <f t="shared" si="968"/>
        <v>27981.435966000005</v>
      </c>
      <c r="FR449" s="57">
        <f t="shared" si="969"/>
        <v>9467.6112389999998</v>
      </c>
      <c r="FS449" s="50">
        <f t="shared" si="970"/>
        <v>8634.9164999999994</v>
      </c>
      <c r="FT449" s="57">
        <f t="shared" si="971"/>
        <v>1769.0925120000002</v>
      </c>
      <c r="FU449" s="57">
        <f t="shared" si="972"/>
        <v>842.62724100000003</v>
      </c>
      <c r="FV449" s="50">
        <f t="shared" si="973"/>
        <v>37007.551979999997</v>
      </c>
      <c r="FW449" s="57">
        <f t="shared" si="974"/>
        <v>9114.605676000001</v>
      </c>
      <c r="FX449" s="57">
        <f t="shared" si="975"/>
        <v>647.11685399999999</v>
      </c>
      <c r="FY449" s="50">
        <f t="shared" si="976"/>
        <v>331565.28355999995</v>
      </c>
      <c r="FZ449" s="57">
        <f t="shared" si="977"/>
        <v>31328.871552000004</v>
      </c>
      <c r="GA449" s="57">
        <f t="shared" si="978"/>
        <v>27385.800303</v>
      </c>
      <c r="GB449" s="50">
        <f t="shared" si="979"/>
        <v>1089.2820399999998</v>
      </c>
      <c r="GC449" s="57">
        <f t="shared" si="980"/>
        <v>173.385366</v>
      </c>
      <c r="GD449" s="57">
        <f t="shared" si="981"/>
        <v>31.300632</v>
      </c>
      <c r="GE449" s="50">
        <f t="shared" si="982"/>
        <v>89152.306459999993</v>
      </c>
      <c r="GF449" s="57">
        <f t="shared" si="983"/>
        <v>6525.5714700000008</v>
      </c>
      <c r="GG449" s="57">
        <f t="shared" si="984"/>
        <v>1661.304756</v>
      </c>
      <c r="GH449" s="50">
        <f t="shared" si="985"/>
        <v>51938.351639999993</v>
      </c>
      <c r="GI449" s="57">
        <f t="shared" si="986"/>
        <v>3724.3380900000002</v>
      </c>
      <c r="GJ449" s="57">
        <f t="shared" si="987"/>
        <v>1725.921591</v>
      </c>
      <c r="GK449" s="51"/>
    </row>
    <row r="450" spans="1:193" s="45" customFormat="1">
      <c r="A450" s="45" t="s">
        <v>21</v>
      </c>
      <c r="B450" s="46">
        <v>41705</v>
      </c>
      <c r="C450" s="56">
        <v>0.61634699999999998</v>
      </c>
      <c r="D450" s="56">
        <v>0.244644</v>
      </c>
      <c r="E450" s="56">
        <v>0.109139</v>
      </c>
      <c r="F450" s="48">
        <v>188297</v>
      </c>
      <c r="G450" s="49">
        <v>257978</v>
      </c>
      <c r="H450" s="49">
        <v>49082</v>
      </c>
      <c r="I450" s="49">
        <f t="shared" si="894"/>
        <v>1433885</v>
      </c>
      <c r="J450" s="48">
        <v>512709</v>
      </c>
      <c r="K450" s="48">
        <v>332412</v>
      </c>
      <c r="L450" s="48">
        <v>234689</v>
      </c>
      <c r="M450" s="49">
        <v>197570</v>
      </c>
      <c r="N450" s="49">
        <v>26706</v>
      </c>
      <c r="O450" s="48">
        <v>478814</v>
      </c>
      <c r="P450" s="49">
        <v>381064</v>
      </c>
      <c r="Q450" s="49">
        <v>113238</v>
      </c>
      <c r="R450" s="48">
        <v>467022</v>
      </c>
      <c r="S450" s="49">
        <v>224417</v>
      </c>
      <c r="T450" s="49">
        <v>62935</v>
      </c>
      <c r="U450" s="48">
        <v>188842</v>
      </c>
      <c r="V450" s="49">
        <v>125746</v>
      </c>
      <c r="W450" s="49">
        <v>56631</v>
      </c>
      <c r="X450" s="48">
        <v>46390</v>
      </c>
      <c r="Y450" s="49">
        <v>36454</v>
      </c>
      <c r="Z450" s="49">
        <v>10364</v>
      </c>
      <c r="AA450" s="48">
        <v>440898</v>
      </c>
      <c r="AB450" s="49">
        <v>343566</v>
      </c>
      <c r="AC450" s="49">
        <v>173673</v>
      </c>
      <c r="AD450" s="48">
        <v>244949</v>
      </c>
      <c r="AE450" s="49">
        <v>485934</v>
      </c>
      <c r="AF450" s="49">
        <v>111292</v>
      </c>
      <c r="AG450" s="48">
        <v>54672</v>
      </c>
      <c r="AH450" s="49">
        <v>44444</v>
      </c>
      <c r="AI450" s="49">
        <v>12327</v>
      </c>
      <c r="AJ450" s="48">
        <v>76222</v>
      </c>
      <c r="AK450" s="49">
        <v>71815</v>
      </c>
      <c r="AL450" s="49">
        <v>10463</v>
      </c>
      <c r="AM450" s="48">
        <v>55588</v>
      </c>
      <c r="AN450" s="49">
        <v>34917</v>
      </c>
      <c r="AO450" s="49">
        <v>6298</v>
      </c>
      <c r="AP450" s="48">
        <v>121634</v>
      </c>
      <c r="AQ450" s="49">
        <v>30971</v>
      </c>
      <c r="AR450" s="49">
        <v>9397</v>
      </c>
      <c r="AS450" s="48">
        <v>263311</v>
      </c>
      <c r="AT450" s="49">
        <v>50168</v>
      </c>
      <c r="AU450" s="49">
        <v>16716</v>
      </c>
      <c r="AV450" s="48">
        <v>114653</v>
      </c>
      <c r="AW450" s="49">
        <v>113151</v>
      </c>
      <c r="AX450" s="49">
        <v>12773</v>
      </c>
      <c r="AY450" s="48">
        <v>98119</v>
      </c>
      <c r="AZ450" s="49">
        <v>71421</v>
      </c>
      <c r="BA450" s="49">
        <v>14198</v>
      </c>
      <c r="BB450" s="48">
        <v>49207</v>
      </c>
      <c r="BC450" s="49">
        <v>34134</v>
      </c>
      <c r="BD450" s="49">
        <v>6800</v>
      </c>
      <c r="BE450" s="48">
        <v>22138</v>
      </c>
      <c r="BF450" s="49">
        <v>14888</v>
      </c>
      <c r="BG450" s="49">
        <v>8466</v>
      </c>
      <c r="BH450" s="50">
        <v>197229</v>
      </c>
      <c r="BI450" s="50">
        <v>131304</v>
      </c>
      <c r="BJ450" s="50">
        <v>28425</v>
      </c>
      <c r="BK450" s="50">
        <v>121614</v>
      </c>
      <c r="BL450" s="50">
        <v>42433</v>
      </c>
      <c r="BM450" s="50">
        <v>15714</v>
      </c>
      <c r="BN450" s="50">
        <v>32809</v>
      </c>
      <c r="BO450" s="50">
        <v>12052</v>
      </c>
      <c r="BP450" s="50">
        <v>13277</v>
      </c>
      <c r="BQ450" s="50">
        <v>140247</v>
      </c>
      <c r="BR450" s="50">
        <v>42639</v>
      </c>
      <c r="BS450" s="50">
        <v>25201</v>
      </c>
      <c r="BT450" s="50">
        <v>44712</v>
      </c>
      <c r="BU450" s="50">
        <v>29798</v>
      </c>
      <c r="BV450" s="50">
        <v>6629</v>
      </c>
      <c r="BW450" s="50">
        <v>136356</v>
      </c>
      <c r="BX450" s="50">
        <v>230858</v>
      </c>
      <c r="BY450" s="50">
        <v>6710</v>
      </c>
      <c r="BZ450" s="50">
        <v>154323</v>
      </c>
      <c r="CA450" s="50">
        <v>76343</v>
      </c>
      <c r="CB450" s="50">
        <v>59502</v>
      </c>
      <c r="CC450" s="50">
        <v>19816</v>
      </c>
      <c r="CD450" s="50">
        <v>7103</v>
      </c>
      <c r="CE450" s="50">
        <v>7349</v>
      </c>
      <c r="CF450" s="50">
        <v>67625</v>
      </c>
      <c r="CG450" s="50">
        <v>37461</v>
      </c>
      <c r="CH450" s="50">
        <v>6441</v>
      </c>
      <c r="CI450" s="50">
        <v>452321</v>
      </c>
      <c r="CJ450" s="50">
        <v>107750</v>
      </c>
      <c r="CK450" s="50">
        <v>213415</v>
      </c>
      <c r="CL450" s="50">
        <v>2986</v>
      </c>
      <c r="CM450" s="50">
        <v>659</v>
      </c>
      <c r="CN450" s="50">
        <v>528</v>
      </c>
      <c r="CO450" s="50">
        <v>98333</v>
      </c>
      <c r="CP450" s="50">
        <v>19201</v>
      </c>
      <c r="CQ450" s="50">
        <v>11004</v>
      </c>
      <c r="CR450" s="50">
        <v>70679</v>
      </c>
      <c r="CS450" s="50">
        <v>13727</v>
      </c>
      <c r="CT450" s="50">
        <v>13016</v>
      </c>
      <c r="CU450" s="51"/>
      <c r="CV450" s="50">
        <f t="shared" si="895"/>
        <v>116056.291059</v>
      </c>
      <c r="CW450" s="57">
        <f t="shared" si="896"/>
        <v>63112.769831999998</v>
      </c>
      <c r="CX450" s="57">
        <f t="shared" si="897"/>
        <v>5356.7603980000004</v>
      </c>
      <c r="CY450" s="50">
        <f t="shared" si="898"/>
        <v>883770.71809500002</v>
      </c>
      <c r="CZ450" s="57">
        <f t="shared" si="899"/>
        <v>125431.18059600001</v>
      </c>
      <c r="DA450" s="57">
        <f t="shared" si="900"/>
        <v>36279.113268000001</v>
      </c>
      <c r="DB450" s="50">
        <f t="shared" si="901"/>
        <v>144649.861083</v>
      </c>
      <c r="DC450" s="57">
        <f t="shared" si="902"/>
        <v>48334.31508</v>
      </c>
      <c r="DD450" s="57">
        <f t="shared" si="903"/>
        <v>2914.6661340000001</v>
      </c>
      <c r="DE450" s="50">
        <f t="shared" si="904"/>
        <v>295115.57245799998</v>
      </c>
      <c r="DF450" s="57">
        <f t="shared" si="905"/>
        <v>93225.021215999994</v>
      </c>
      <c r="DG450" s="57">
        <f t="shared" si="906"/>
        <v>12358.682081999999</v>
      </c>
      <c r="DH450" s="50">
        <f t="shared" si="907"/>
        <v>287847.608634</v>
      </c>
      <c r="DI450" s="57">
        <f t="shared" si="908"/>
        <v>54902.272548000001</v>
      </c>
      <c r="DJ450" s="57">
        <f t="shared" si="909"/>
        <v>6868.6629650000004</v>
      </c>
      <c r="DK450" s="50">
        <f t="shared" si="910"/>
        <v>116392.200174</v>
      </c>
      <c r="DL450" s="57">
        <f t="shared" si="911"/>
        <v>30763.004423999999</v>
      </c>
      <c r="DM450" s="57">
        <f t="shared" si="912"/>
        <v>6180.6507089999996</v>
      </c>
      <c r="DN450" s="50">
        <f t="shared" si="913"/>
        <v>28592.337329999998</v>
      </c>
      <c r="DO450" s="57">
        <f t="shared" si="914"/>
        <v>8918.2523760000004</v>
      </c>
      <c r="DP450" s="57">
        <f t="shared" si="915"/>
        <v>1131.1165960000001</v>
      </c>
      <c r="DQ450" s="50">
        <f t="shared" si="916"/>
        <v>271746.159606</v>
      </c>
      <c r="DR450" s="57">
        <f t="shared" si="917"/>
        <v>84051.360503999997</v>
      </c>
      <c r="DS450" s="57">
        <f t="shared" si="918"/>
        <v>18954.497546999999</v>
      </c>
      <c r="DT450" s="50">
        <f t="shared" si="919"/>
        <v>150973.58130299998</v>
      </c>
      <c r="DU450" s="57">
        <f t="shared" si="920"/>
        <v>118880.83749600001</v>
      </c>
      <c r="DV450" s="57">
        <f t="shared" si="921"/>
        <v>12146.297587999999</v>
      </c>
      <c r="DW450" s="50">
        <f t="shared" si="922"/>
        <v>33696.923183999999</v>
      </c>
      <c r="DX450" s="57">
        <f t="shared" si="923"/>
        <v>10872.957936000001</v>
      </c>
      <c r="DY450" s="57">
        <f t="shared" si="924"/>
        <v>1345.3564530000001</v>
      </c>
      <c r="DZ450" s="50">
        <f t="shared" si="925"/>
        <v>46979.201033999998</v>
      </c>
      <c r="EA450" s="57">
        <f t="shared" si="926"/>
        <v>17569.10886</v>
      </c>
      <c r="EB450" s="57">
        <f t="shared" si="927"/>
        <v>1141.9213569999999</v>
      </c>
      <c r="EC450" s="50">
        <f t="shared" si="928"/>
        <v>34261.497036000001</v>
      </c>
      <c r="ED450" s="57">
        <f t="shared" si="929"/>
        <v>8542.2345480000004</v>
      </c>
      <c r="EE450" s="57">
        <f t="shared" si="930"/>
        <v>687.35742200000004</v>
      </c>
      <c r="EF450" s="50">
        <f t="shared" si="931"/>
        <v>74968.750998000003</v>
      </c>
      <c r="EG450" s="57">
        <f t="shared" si="932"/>
        <v>7576.8693240000002</v>
      </c>
      <c r="EH450" s="57">
        <f t="shared" si="933"/>
        <v>1025.5791830000001</v>
      </c>
      <c r="EI450" s="50">
        <f t="shared" si="934"/>
        <v>162290.94491699999</v>
      </c>
      <c r="EJ450" s="57">
        <f t="shared" si="935"/>
        <v>12273.300192000001</v>
      </c>
      <c r="EK450" s="57">
        <f t="shared" si="936"/>
        <v>1824.367524</v>
      </c>
      <c r="EL450" s="50">
        <f t="shared" si="937"/>
        <v>70666.032590999996</v>
      </c>
      <c r="EM450" s="57">
        <f t="shared" si="938"/>
        <v>27681.713243999999</v>
      </c>
      <c r="EN450" s="57">
        <f t="shared" si="939"/>
        <v>1394.032447</v>
      </c>
      <c r="EO450" s="50">
        <f t="shared" si="940"/>
        <v>60475.351293</v>
      </c>
      <c r="EP450" s="57">
        <f t="shared" si="941"/>
        <v>17472.719123999999</v>
      </c>
      <c r="EQ450" s="57">
        <f t="shared" si="942"/>
        <v>1549.5555220000001</v>
      </c>
      <c r="ER450" s="50">
        <f t="shared" si="943"/>
        <v>30328.586829</v>
      </c>
      <c r="ES450" s="57">
        <f t="shared" si="944"/>
        <v>8350.678296</v>
      </c>
      <c r="ET450" s="57">
        <f t="shared" si="945"/>
        <v>742.14520000000005</v>
      </c>
      <c r="EU450" s="50">
        <f t="shared" si="946"/>
        <v>13644.689886</v>
      </c>
      <c r="EV450" s="57">
        <f t="shared" si="947"/>
        <v>3642.2598720000001</v>
      </c>
      <c r="EW450" s="57">
        <f t="shared" si="948"/>
        <v>923.97077400000001</v>
      </c>
      <c r="EX450" s="50">
        <f t="shared" si="949"/>
        <v>121561.502463</v>
      </c>
      <c r="EY450" s="57">
        <f t="shared" si="950"/>
        <v>32122.735776000001</v>
      </c>
      <c r="EZ450" s="57">
        <f t="shared" si="951"/>
        <v>3102.2760750000002</v>
      </c>
      <c r="FA450" s="50">
        <f t="shared" si="952"/>
        <v>74956.424058000004</v>
      </c>
      <c r="FB450" s="57">
        <f t="shared" si="953"/>
        <v>10380.978852</v>
      </c>
      <c r="FC450" s="57">
        <f t="shared" si="954"/>
        <v>1715.0102460000001</v>
      </c>
      <c r="FD450" s="50">
        <f t="shared" si="955"/>
        <v>20221.728723</v>
      </c>
      <c r="FE450" s="57">
        <f t="shared" si="956"/>
        <v>2948.4494880000002</v>
      </c>
      <c r="FF450" s="57">
        <f t="shared" si="957"/>
        <v>1449.038503</v>
      </c>
      <c r="FG450" s="50">
        <f t="shared" si="958"/>
        <v>86440.817708999995</v>
      </c>
      <c r="FH450" s="57">
        <f t="shared" si="959"/>
        <v>10431.375516</v>
      </c>
      <c r="FI450" s="57">
        <f t="shared" si="960"/>
        <v>2750.4119390000001</v>
      </c>
      <c r="FJ450" s="50">
        <f t="shared" si="961"/>
        <v>27558.107064</v>
      </c>
      <c r="FK450" s="57">
        <f t="shared" si="962"/>
        <v>7289.9019120000003</v>
      </c>
      <c r="FL450" s="57">
        <f t="shared" si="963"/>
        <v>723.48243100000002</v>
      </c>
      <c r="FM450" s="50">
        <f t="shared" si="964"/>
        <v>84042.611531999995</v>
      </c>
      <c r="FN450" s="57">
        <f t="shared" si="965"/>
        <v>56478.024552000003</v>
      </c>
      <c r="FO450" s="57">
        <f t="shared" si="966"/>
        <v>732.32268999999997</v>
      </c>
      <c r="FP450" s="50">
        <f t="shared" si="967"/>
        <v>95116.518081000002</v>
      </c>
      <c r="FQ450" s="57">
        <f t="shared" si="968"/>
        <v>18676.856892</v>
      </c>
      <c r="FR450" s="57">
        <f t="shared" si="969"/>
        <v>6493.9887779999999</v>
      </c>
      <c r="FS450" s="50">
        <f t="shared" si="970"/>
        <v>12213.532152</v>
      </c>
      <c r="FT450" s="57">
        <f t="shared" si="971"/>
        <v>1737.706332</v>
      </c>
      <c r="FU450" s="57">
        <f t="shared" si="972"/>
        <v>802.06251099999997</v>
      </c>
      <c r="FV450" s="50">
        <f t="shared" si="973"/>
        <v>41680.465875000002</v>
      </c>
      <c r="FW450" s="57">
        <f t="shared" si="974"/>
        <v>9164.6088839999993</v>
      </c>
      <c r="FX450" s="57">
        <f t="shared" si="975"/>
        <v>702.96429899999998</v>
      </c>
      <c r="FY450" s="50">
        <f t="shared" si="976"/>
        <v>278786.69138699997</v>
      </c>
      <c r="FZ450" s="57">
        <f t="shared" si="977"/>
        <v>26360.391</v>
      </c>
      <c r="GA450" s="57">
        <f t="shared" si="978"/>
        <v>23291.899685</v>
      </c>
      <c r="GB450" s="50">
        <f t="shared" si="979"/>
        <v>1840.4121419999999</v>
      </c>
      <c r="GC450" s="57">
        <f t="shared" si="980"/>
        <v>161.22039599999999</v>
      </c>
      <c r="GD450" s="57">
        <f t="shared" si="981"/>
        <v>57.625391999999998</v>
      </c>
      <c r="GE450" s="50">
        <f t="shared" si="982"/>
        <v>60607.249551000001</v>
      </c>
      <c r="GF450" s="57">
        <f t="shared" si="983"/>
        <v>4697.4094439999999</v>
      </c>
      <c r="GG450" s="57">
        <f t="shared" si="984"/>
        <v>1200.9655560000001</v>
      </c>
      <c r="GH450" s="50">
        <f t="shared" si="985"/>
        <v>43562.789613000001</v>
      </c>
      <c r="GI450" s="57">
        <f t="shared" si="986"/>
        <v>3358.228188</v>
      </c>
      <c r="GJ450" s="57">
        <f t="shared" si="987"/>
        <v>1420.553224</v>
      </c>
      <c r="GK450" s="51"/>
    </row>
    <row r="451" spans="1:193" s="45" customFormat="1">
      <c r="A451" s="45" t="s">
        <v>21</v>
      </c>
      <c r="B451" s="46">
        <v>41704</v>
      </c>
      <c r="C451" s="56">
        <v>0.61879600000000001</v>
      </c>
      <c r="D451" s="56">
        <v>0.243201</v>
      </c>
      <c r="E451" s="56">
        <v>0.106851</v>
      </c>
      <c r="F451" s="48">
        <v>194381</v>
      </c>
      <c r="G451" s="49">
        <v>269442</v>
      </c>
      <c r="H451" s="49">
        <v>50796</v>
      </c>
      <c r="I451" s="49">
        <v>1519136</v>
      </c>
      <c r="J451" s="48">
        <v>510773</v>
      </c>
      <c r="K451" s="48">
        <v>331196</v>
      </c>
      <c r="L451" s="48">
        <v>221264</v>
      </c>
      <c r="M451" s="49">
        <v>195026</v>
      </c>
      <c r="N451" s="49">
        <v>25667</v>
      </c>
      <c r="O451" s="48">
        <v>488184</v>
      </c>
      <c r="P451" s="49">
        <v>383941</v>
      </c>
      <c r="Q451" s="49">
        <v>118632</v>
      </c>
      <c r="R451" s="48">
        <v>449624</v>
      </c>
      <c r="S451" s="49">
        <v>215626</v>
      </c>
      <c r="T451" s="49">
        <v>58740</v>
      </c>
      <c r="U451" s="48">
        <v>179703</v>
      </c>
      <c r="V451" s="49">
        <v>121104</v>
      </c>
      <c r="W451" s="49">
        <v>54765</v>
      </c>
      <c r="X451" s="48">
        <v>47128</v>
      </c>
      <c r="Y451" s="49">
        <v>37048</v>
      </c>
      <c r="Z451" s="49">
        <v>10611</v>
      </c>
      <c r="AA451" s="48">
        <v>426106</v>
      </c>
      <c r="AB451" s="49">
        <v>336616</v>
      </c>
      <c r="AC451" s="49">
        <v>165098</v>
      </c>
      <c r="AD451" s="48">
        <v>239219</v>
      </c>
      <c r="AE451" s="49">
        <v>486545</v>
      </c>
      <c r="AF451" s="49">
        <v>110743</v>
      </c>
      <c r="AG451" s="48">
        <v>55579</v>
      </c>
      <c r="AH451" s="49">
        <v>45886</v>
      </c>
      <c r="AI451" s="49">
        <v>12156</v>
      </c>
      <c r="AJ451" s="48">
        <v>75317</v>
      </c>
      <c r="AK451" s="49">
        <v>74482</v>
      </c>
      <c r="AL451" s="49">
        <v>10372</v>
      </c>
      <c r="AM451" s="48">
        <v>56343</v>
      </c>
      <c r="AN451" s="49">
        <v>36422</v>
      </c>
      <c r="AO451" s="49">
        <v>6627</v>
      </c>
      <c r="AP451" s="48">
        <v>127109</v>
      </c>
      <c r="AQ451" s="49">
        <v>33420</v>
      </c>
      <c r="AR451" s="49">
        <v>9583</v>
      </c>
      <c r="AS451" s="48">
        <v>277205</v>
      </c>
      <c r="AT451" s="49">
        <v>54196</v>
      </c>
      <c r="AU451" s="49">
        <v>18260</v>
      </c>
      <c r="AV451" s="48">
        <v>123940</v>
      </c>
      <c r="AW451" s="49">
        <v>132392</v>
      </c>
      <c r="AX451" s="49">
        <v>12885</v>
      </c>
      <c r="AY451" s="48">
        <v>87984</v>
      </c>
      <c r="AZ451" s="49">
        <v>64458</v>
      </c>
      <c r="BA451" s="49">
        <v>12369</v>
      </c>
      <c r="BB451" s="48">
        <v>46237</v>
      </c>
      <c r="BC451" s="49">
        <v>32841</v>
      </c>
      <c r="BD451" s="49">
        <v>6530</v>
      </c>
      <c r="BE451" s="48">
        <v>21667</v>
      </c>
      <c r="BF451" s="49">
        <v>15029</v>
      </c>
      <c r="BG451" s="49">
        <v>8375</v>
      </c>
      <c r="BH451" s="50">
        <v>225938</v>
      </c>
      <c r="BI451" s="50">
        <v>132938</v>
      </c>
      <c r="BJ451" s="50">
        <v>28494</v>
      </c>
      <c r="BK451" s="50">
        <v>123856</v>
      </c>
      <c r="BL451" s="50">
        <v>43051</v>
      </c>
      <c r="BM451" s="50">
        <v>15300</v>
      </c>
      <c r="BN451" s="50">
        <v>39924</v>
      </c>
      <c r="BO451" s="50">
        <v>11710</v>
      </c>
      <c r="BP451" s="50">
        <v>12030</v>
      </c>
      <c r="BQ451" s="50">
        <v>123950</v>
      </c>
      <c r="BR451" s="50">
        <v>42761</v>
      </c>
      <c r="BS451" s="50">
        <v>25741</v>
      </c>
      <c r="BT451" s="50">
        <v>44083</v>
      </c>
      <c r="BU451" s="50">
        <v>28563</v>
      </c>
      <c r="BV451" s="50">
        <v>6824</v>
      </c>
      <c r="BW451" s="50">
        <v>129469</v>
      </c>
      <c r="BX451" s="50">
        <v>225902</v>
      </c>
      <c r="BY451" s="50">
        <v>6465</v>
      </c>
      <c r="BZ451" s="50">
        <v>130155</v>
      </c>
      <c r="CA451" s="50">
        <v>70773</v>
      </c>
      <c r="CB451" s="50">
        <v>57169</v>
      </c>
      <c r="CC451" s="50">
        <v>20402</v>
      </c>
      <c r="CD451" s="50">
        <v>7692</v>
      </c>
      <c r="CE451" s="50">
        <v>7189</v>
      </c>
      <c r="CF451" s="50">
        <v>71794</v>
      </c>
      <c r="CG451" s="50">
        <v>37191</v>
      </c>
      <c r="CH451" s="50">
        <v>5861</v>
      </c>
      <c r="CI451" s="50">
        <v>395393</v>
      </c>
      <c r="CJ451" s="50">
        <v>104109</v>
      </c>
      <c r="CK451" s="50">
        <v>218273</v>
      </c>
      <c r="CL451" s="50">
        <v>3338</v>
      </c>
      <c r="CM451" s="50">
        <v>1603</v>
      </c>
      <c r="CN451" s="50">
        <v>551</v>
      </c>
      <c r="CO451" s="50">
        <v>76819</v>
      </c>
      <c r="CP451" s="50">
        <v>18871</v>
      </c>
      <c r="CQ451" s="50">
        <v>10423</v>
      </c>
      <c r="CR451" s="50">
        <v>64007</v>
      </c>
      <c r="CS451" s="50">
        <v>12845</v>
      </c>
      <c r="CT451" s="50">
        <v>13531</v>
      </c>
      <c r="CU451" s="51"/>
      <c r="CV451" s="50">
        <f t="shared" si="895"/>
        <v>120282.185276</v>
      </c>
      <c r="CW451" s="57">
        <f t="shared" si="896"/>
        <v>65528.563842000003</v>
      </c>
      <c r="CX451" s="57">
        <f t="shared" si="897"/>
        <v>5427.6033960000004</v>
      </c>
      <c r="CY451" s="50">
        <f t="shared" si="898"/>
        <v>940035.280256</v>
      </c>
      <c r="CZ451" s="57">
        <f t="shared" si="899"/>
        <v>124220.504373</v>
      </c>
      <c r="DA451" s="57">
        <f t="shared" si="900"/>
        <v>35388.623796</v>
      </c>
      <c r="DB451" s="50">
        <f t="shared" si="901"/>
        <v>136917.27814400001</v>
      </c>
      <c r="DC451" s="57">
        <f t="shared" si="902"/>
        <v>47430.518226</v>
      </c>
      <c r="DD451" s="57">
        <f t="shared" si="903"/>
        <v>2742.544617</v>
      </c>
      <c r="DE451" s="50">
        <f t="shared" si="904"/>
        <v>302086.30646400002</v>
      </c>
      <c r="DF451" s="57">
        <f t="shared" si="905"/>
        <v>93374.835141000003</v>
      </c>
      <c r="DG451" s="57">
        <f t="shared" si="906"/>
        <v>12675.947832</v>
      </c>
      <c r="DH451" s="50">
        <f t="shared" si="907"/>
        <v>278225.53270400001</v>
      </c>
      <c r="DI451" s="57">
        <f t="shared" si="908"/>
        <v>52440.458826000002</v>
      </c>
      <c r="DJ451" s="57">
        <f t="shared" si="909"/>
        <v>6276.4277400000001</v>
      </c>
      <c r="DK451" s="50">
        <f t="shared" si="910"/>
        <v>111199.497588</v>
      </c>
      <c r="DL451" s="57">
        <f t="shared" si="911"/>
        <v>29452.613904000002</v>
      </c>
      <c r="DM451" s="57">
        <f t="shared" si="912"/>
        <v>5851.6950150000002</v>
      </c>
      <c r="DN451" s="50">
        <f t="shared" si="913"/>
        <v>29162.617888000001</v>
      </c>
      <c r="DO451" s="57">
        <f t="shared" si="914"/>
        <v>9010.1106479999999</v>
      </c>
      <c r="DP451" s="57">
        <f t="shared" si="915"/>
        <v>1133.795961</v>
      </c>
      <c r="DQ451" s="50">
        <f t="shared" si="916"/>
        <v>263672.68837599998</v>
      </c>
      <c r="DR451" s="57">
        <f t="shared" si="917"/>
        <v>81865.347815999994</v>
      </c>
      <c r="DS451" s="57">
        <f t="shared" si="918"/>
        <v>17640.886397999999</v>
      </c>
      <c r="DT451" s="50">
        <f t="shared" si="919"/>
        <v>148027.760324</v>
      </c>
      <c r="DU451" s="57">
        <f t="shared" si="920"/>
        <v>118328.230545</v>
      </c>
      <c r="DV451" s="57">
        <f t="shared" si="921"/>
        <v>11833.000293000001</v>
      </c>
      <c r="DW451" s="50">
        <f t="shared" si="922"/>
        <v>34392.062883999999</v>
      </c>
      <c r="DX451" s="57">
        <f t="shared" si="923"/>
        <v>11159.521086000001</v>
      </c>
      <c r="DY451" s="57">
        <f t="shared" si="924"/>
        <v>1298.880756</v>
      </c>
      <c r="DZ451" s="50">
        <f t="shared" si="925"/>
        <v>46605.858332000003</v>
      </c>
      <c r="EA451" s="57">
        <f t="shared" si="926"/>
        <v>18114.096882000002</v>
      </c>
      <c r="EB451" s="57">
        <f t="shared" si="927"/>
        <v>1108.258572</v>
      </c>
      <c r="EC451" s="50">
        <f t="shared" si="928"/>
        <v>34864.823027999999</v>
      </c>
      <c r="ED451" s="57">
        <f t="shared" si="929"/>
        <v>8857.866822</v>
      </c>
      <c r="EE451" s="57">
        <f t="shared" si="930"/>
        <v>708.10157700000002</v>
      </c>
      <c r="EF451" s="50">
        <f t="shared" si="931"/>
        <v>78654.540764000005</v>
      </c>
      <c r="EG451" s="57">
        <f t="shared" si="932"/>
        <v>8127.7774200000003</v>
      </c>
      <c r="EH451" s="57">
        <f t="shared" si="933"/>
        <v>1023.953133</v>
      </c>
      <c r="EI451" s="50">
        <f t="shared" si="934"/>
        <v>171533.34518</v>
      </c>
      <c r="EJ451" s="57">
        <f t="shared" si="935"/>
        <v>13180.521396</v>
      </c>
      <c r="EK451" s="57">
        <f t="shared" si="936"/>
        <v>1951.09926</v>
      </c>
      <c r="EL451" s="50">
        <f t="shared" si="937"/>
        <v>76693.576239999995</v>
      </c>
      <c r="EM451" s="57">
        <f t="shared" si="938"/>
        <v>32197.866792000001</v>
      </c>
      <c r="EN451" s="57">
        <f t="shared" si="939"/>
        <v>1376.7751350000001</v>
      </c>
      <c r="EO451" s="50">
        <f t="shared" si="940"/>
        <v>54444.147263999999</v>
      </c>
      <c r="EP451" s="57">
        <f t="shared" si="941"/>
        <v>15676.250058</v>
      </c>
      <c r="EQ451" s="57">
        <f t="shared" si="942"/>
        <v>1321.6400189999999</v>
      </c>
      <c r="ER451" s="50">
        <f t="shared" si="943"/>
        <v>28611.270651999999</v>
      </c>
      <c r="ES451" s="57">
        <f t="shared" si="944"/>
        <v>7986.9640410000002</v>
      </c>
      <c r="ET451" s="57">
        <f t="shared" si="945"/>
        <v>697.73703</v>
      </c>
      <c r="EU451" s="50">
        <f t="shared" si="946"/>
        <v>13407.452932</v>
      </c>
      <c r="EV451" s="57">
        <f t="shared" si="947"/>
        <v>3655.0678290000001</v>
      </c>
      <c r="EW451" s="57">
        <f t="shared" si="948"/>
        <v>894.87712499999998</v>
      </c>
      <c r="EX451" s="50">
        <f t="shared" si="949"/>
        <v>139809.53064800001</v>
      </c>
      <c r="EY451" s="57">
        <f t="shared" si="950"/>
        <v>32330.654537999999</v>
      </c>
      <c r="EZ451" s="57">
        <f t="shared" si="951"/>
        <v>3044.6123940000002</v>
      </c>
      <c r="FA451" s="50">
        <f t="shared" si="952"/>
        <v>76641.597376000005</v>
      </c>
      <c r="FB451" s="57">
        <f t="shared" si="953"/>
        <v>10470.046251</v>
      </c>
      <c r="FC451" s="57">
        <f t="shared" si="954"/>
        <v>1634.8203000000001</v>
      </c>
      <c r="FD451" s="50">
        <f t="shared" si="955"/>
        <v>24704.811504000001</v>
      </c>
      <c r="FE451" s="57">
        <f t="shared" si="956"/>
        <v>2847.8837100000001</v>
      </c>
      <c r="FF451" s="57">
        <f t="shared" si="957"/>
        <v>1285.4175299999999</v>
      </c>
      <c r="FG451" s="50">
        <f t="shared" si="958"/>
        <v>76699.764200000005</v>
      </c>
      <c r="FH451" s="57">
        <f t="shared" si="959"/>
        <v>10399.517961</v>
      </c>
      <c r="FI451" s="57">
        <f t="shared" si="960"/>
        <v>2750.451591</v>
      </c>
      <c r="FJ451" s="50">
        <f t="shared" si="961"/>
        <v>27278.384067999999</v>
      </c>
      <c r="FK451" s="57">
        <f t="shared" si="962"/>
        <v>6946.5501629999999</v>
      </c>
      <c r="FL451" s="57">
        <f t="shared" si="963"/>
        <v>729.15122399999996</v>
      </c>
      <c r="FM451" s="50">
        <f t="shared" si="964"/>
        <v>80114.899323999998</v>
      </c>
      <c r="FN451" s="57">
        <f t="shared" si="965"/>
        <v>54939.592301999997</v>
      </c>
      <c r="FO451" s="57">
        <f t="shared" si="966"/>
        <v>690.79171499999995</v>
      </c>
      <c r="FP451" s="50">
        <f t="shared" si="967"/>
        <v>80539.393380000009</v>
      </c>
      <c r="FQ451" s="57">
        <f t="shared" si="968"/>
        <v>17212.064373000001</v>
      </c>
      <c r="FR451" s="57">
        <f t="shared" si="969"/>
        <v>6108.5648190000002</v>
      </c>
      <c r="FS451" s="50">
        <f t="shared" si="970"/>
        <v>12624.675992</v>
      </c>
      <c r="FT451" s="57">
        <f t="shared" si="971"/>
        <v>1870.702092</v>
      </c>
      <c r="FU451" s="57">
        <f t="shared" si="972"/>
        <v>768.151839</v>
      </c>
      <c r="FV451" s="50">
        <f t="shared" si="973"/>
        <v>44425.840023999997</v>
      </c>
      <c r="FW451" s="57">
        <f t="shared" si="974"/>
        <v>9044.8883910000004</v>
      </c>
      <c r="FX451" s="57">
        <f t="shared" si="975"/>
        <v>626.25371099999995</v>
      </c>
      <c r="FY451" s="50">
        <f t="shared" si="976"/>
        <v>244667.60682800002</v>
      </c>
      <c r="FZ451" s="57">
        <f t="shared" si="977"/>
        <v>25319.412908999999</v>
      </c>
      <c r="GA451" s="57">
        <f t="shared" si="978"/>
        <v>23322.688323000002</v>
      </c>
      <c r="GB451" s="50">
        <f t="shared" si="979"/>
        <v>2065.541048</v>
      </c>
      <c r="GC451" s="57">
        <f t="shared" si="980"/>
        <v>389.851203</v>
      </c>
      <c r="GD451" s="57">
        <f t="shared" si="981"/>
        <v>58.874901000000001</v>
      </c>
      <c r="GE451" s="50">
        <f t="shared" si="982"/>
        <v>47535.289924000004</v>
      </c>
      <c r="GF451" s="57">
        <f t="shared" si="983"/>
        <v>4589.4460710000003</v>
      </c>
      <c r="GG451" s="57">
        <f t="shared" si="984"/>
        <v>1113.707973</v>
      </c>
      <c r="GH451" s="50">
        <f t="shared" si="985"/>
        <v>39607.275571999999</v>
      </c>
      <c r="GI451" s="57">
        <f t="shared" si="986"/>
        <v>3123.9168450000002</v>
      </c>
      <c r="GJ451" s="57">
        <f t="shared" si="987"/>
        <v>1445.8008810000001</v>
      </c>
      <c r="GK451" s="51"/>
    </row>
    <row r="452" spans="1:193" s="45" customFormat="1">
      <c r="A452" s="45" t="s">
        <v>21</v>
      </c>
      <c r="B452" s="46">
        <v>41703</v>
      </c>
      <c r="C452" s="56">
        <v>0.62070899999999996</v>
      </c>
      <c r="D452" s="56">
        <v>0.24143200000000001</v>
      </c>
      <c r="E452" s="56">
        <v>0.106327</v>
      </c>
      <c r="F452" s="48">
        <v>201787</v>
      </c>
      <c r="G452" s="49">
        <v>274549</v>
      </c>
      <c r="H452" s="49">
        <v>53220</v>
      </c>
      <c r="I452" s="49">
        <f t="shared" ref="I452:I457" si="988">I451</f>
        <v>1519136</v>
      </c>
      <c r="J452" s="48">
        <v>516237</v>
      </c>
      <c r="K452" s="48">
        <v>340603</v>
      </c>
      <c r="L452" s="48">
        <v>194359</v>
      </c>
      <c r="M452" s="49">
        <v>184096</v>
      </c>
      <c r="N452" s="49">
        <v>24521</v>
      </c>
      <c r="O452" s="48">
        <v>503756</v>
      </c>
      <c r="P452" s="49">
        <v>387421</v>
      </c>
      <c r="Q452" s="49">
        <v>116927</v>
      </c>
      <c r="R452" s="48">
        <v>471222</v>
      </c>
      <c r="S452" s="49">
        <v>228978</v>
      </c>
      <c r="T452" s="49">
        <v>63089</v>
      </c>
      <c r="U452" s="48">
        <v>181471</v>
      </c>
      <c r="V452" s="49">
        <v>118972</v>
      </c>
      <c r="W452" s="49">
        <v>55195</v>
      </c>
      <c r="X452" s="48">
        <v>48725</v>
      </c>
      <c r="Y452" s="49">
        <v>40088</v>
      </c>
      <c r="Z452" s="49">
        <v>11325</v>
      </c>
      <c r="AA452" s="48">
        <v>436489</v>
      </c>
      <c r="AB452" s="49">
        <v>334417</v>
      </c>
      <c r="AC452" s="49">
        <v>168617</v>
      </c>
      <c r="AD452" s="48">
        <v>255711</v>
      </c>
      <c r="AE452" s="49">
        <v>500652</v>
      </c>
      <c r="AF452" s="49">
        <v>116933</v>
      </c>
      <c r="AG452" s="48">
        <v>57639</v>
      </c>
      <c r="AH452" s="49">
        <v>48332</v>
      </c>
      <c r="AI452" s="49">
        <v>12629</v>
      </c>
      <c r="AJ452" s="48">
        <v>75915</v>
      </c>
      <c r="AK452" s="49">
        <v>74948</v>
      </c>
      <c r="AL452" s="49">
        <v>10653</v>
      </c>
      <c r="AM452" s="48">
        <v>54775</v>
      </c>
      <c r="AN452" s="49">
        <v>35920</v>
      </c>
      <c r="AO452" s="49">
        <v>6764</v>
      </c>
      <c r="AP452" s="48">
        <v>125563</v>
      </c>
      <c r="AQ452" s="49">
        <v>31876</v>
      </c>
      <c r="AR452" s="49">
        <v>9220</v>
      </c>
      <c r="AS452" s="48">
        <v>250177</v>
      </c>
      <c r="AT452" s="49">
        <v>50298</v>
      </c>
      <c r="AU452" s="49">
        <v>17761</v>
      </c>
      <c r="AV452" s="48">
        <v>125413</v>
      </c>
      <c r="AW452" s="49">
        <v>134533</v>
      </c>
      <c r="AX452" s="49">
        <v>12870</v>
      </c>
      <c r="AY452" s="48">
        <v>86485</v>
      </c>
      <c r="AZ452" s="49">
        <v>63045</v>
      </c>
      <c r="BA452" s="49">
        <v>11590</v>
      </c>
      <c r="BB452" s="48">
        <v>45122</v>
      </c>
      <c r="BC452" s="49">
        <v>32489</v>
      </c>
      <c r="BD452" s="49">
        <v>6000</v>
      </c>
      <c r="BE452" s="48">
        <v>22154</v>
      </c>
      <c r="BF452" s="49">
        <v>15179</v>
      </c>
      <c r="BG452" s="49">
        <v>7731</v>
      </c>
      <c r="BH452" s="50">
        <v>227175</v>
      </c>
      <c r="BI452" s="50">
        <v>130187</v>
      </c>
      <c r="BJ452" s="50">
        <v>28125</v>
      </c>
      <c r="BK452" s="50">
        <v>122701</v>
      </c>
      <c r="BL452" s="50">
        <v>40771</v>
      </c>
      <c r="BM452" s="50">
        <v>15257</v>
      </c>
      <c r="BN452" s="50">
        <v>46202</v>
      </c>
      <c r="BO452" s="50">
        <v>11921</v>
      </c>
      <c r="BP452" s="50">
        <v>12999</v>
      </c>
      <c r="BQ452" s="50">
        <v>123574</v>
      </c>
      <c r="BR452" s="50">
        <v>40606</v>
      </c>
      <c r="BS452" s="50">
        <v>26700</v>
      </c>
      <c r="BT452" s="50">
        <v>42875</v>
      </c>
      <c r="BU452" s="50">
        <v>30212</v>
      </c>
      <c r="BV452" s="50">
        <v>6819</v>
      </c>
      <c r="BW452" s="50">
        <v>129489</v>
      </c>
      <c r="BX452" s="50">
        <v>225556</v>
      </c>
      <c r="BY452" s="50">
        <v>6764</v>
      </c>
      <c r="BZ452" s="50">
        <v>124138</v>
      </c>
      <c r="CA452" s="50">
        <v>66104</v>
      </c>
      <c r="CB452" s="50">
        <v>56179</v>
      </c>
      <c r="CC452" s="50">
        <v>21061</v>
      </c>
      <c r="CD452" s="50">
        <v>8032</v>
      </c>
      <c r="CE452" s="50">
        <v>7822</v>
      </c>
      <c r="CF452" s="50">
        <v>71198</v>
      </c>
      <c r="CG452" s="50">
        <v>43147</v>
      </c>
      <c r="CH452" s="50">
        <v>6374</v>
      </c>
      <c r="CI452" s="50">
        <v>397216</v>
      </c>
      <c r="CJ452" s="50">
        <v>108648</v>
      </c>
      <c r="CK452" s="50">
        <v>219016</v>
      </c>
      <c r="CL452" s="50">
        <v>3607</v>
      </c>
      <c r="CM452" s="50">
        <v>1836</v>
      </c>
      <c r="CN452" s="50">
        <v>537</v>
      </c>
      <c r="CO452" s="50">
        <v>75039</v>
      </c>
      <c r="CP452" s="50">
        <v>18323</v>
      </c>
      <c r="CQ452" s="50">
        <v>10250</v>
      </c>
      <c r="CR452" s="50">
        <v>61289</v>
      </c>
      <c r="CS452" s="50">
        <v>13213</v>
      </c>
      <c r="CT452" s="50">
        <v>12196</v>
      </c>
      <c r="CU452" s="51"/>
      <c r="CV452" s="50">
        <f t="shared" si="895"/>
        <v>125251.00698299998</v>
      </c>
      <c r="CW452" s="57">
        <f t="shared" si="896"/>
        <v>66284.914168000003</v>
      </c>
      <c r="CX452" s="57">
        <f t="shared" si="897"/>
        <v>5658.7229400000006</v>
      </c>
      <c r="CY452" s="50">
        <f t="shared" si="898"/>
        <v>942941.38742399996</v>
      </c>
      <c r="CZ452" s="57">
        <f t="shared" si="899"/>
        <v>124636.13138400001</v>
      </c>
      <c r="DA452" s="57">
        <f t="shared" si="900"/>
        <v>36215.295181000001</v>
      </c>
      <c r="DB452" s="50">
        <f t="shared" si="901"/>
        <v>120640.38053099999</v>
      </c>
      <c r="DC452" s="57">
        <f t="shared" si="902"/>
        <v>44446.665472000001</v>
      </c>
      <c r="DD452" s="57">
        <f t="shared" si="903"/>
        <v>2607.2443670000002</v>
      </c>
      <c r="DE452" s="50">
        <f t="shared" si="904"/>
        <v>312685.883004</v>
      </c>
      <c r="DF452" s="57">
        <f t="shared" si="905"/>
        <v>93535.826872000005</v>
      </c>
      <c r="DG452" s="57">
        <f t="shared" si="906"/>
        <v>12432.497129000001</v>
      </c>
      <c r="DH452" s="50">
        <f t="shared" si="907"/>
        <v>292491.73639799998</v>
      </c>
      <c r="DI452" s="57">
        <f t="shared" si="908"/>
        <v>55282.616496000002</v>
      </c>
      <c r="DJ452" s="57">
        <f t="shared" si="909"/>
        <v>6708.0641030000006</v>
      </c>
      <c r="DK452" s="50">
        <f t="shared" si="910"/>
        <v>112640.68293899999</v>
      </c>
      <c r="DL452" s="57">
        <f t="shared" si="911"/>
        <v>28723.647904000001</v>
      </c>
      <c r="DM452" s="57">
        <f t="shared" si="912"/>
        <v>5868.7187650000005</v>
      </c>
      <c r="DN452" s="50">
        <f t="shared" si="913"/>
        <v>30244.046024999996</v>
      </c>
      <c r="DO452" s="57">
        <f t="shared" si="914"/>
        <v>9678.5260159999998</v>
      </c>
      <c r="DP452" s="57">
        <f t="shared" si="915"/>
        <v>1204.1532750000001</v>
      </c>
      <c r="DQ452" s="50">
        <f t="shared" si="916"/>
        <v>270932.65070100001</v>
      </c>
      <c r="DR452" s="57">
        <f t="shared" si="917"/>
        <v>80738.965144000002</v>
      </c>
      <c r="DS452" s="57">
        <f t="shared" si="918"/>
        <v>17928.539758999999</v>
      </c>
      <c r="DT452" s="50">
        <f t="shared" si="919"/>
        <v>158722.11909899997</v>
      </c>
      <c r="DU452" s="57">
        <f t="shared" si="920"/>
        <v>120873.41366400001</v>
      </c>
      <c r="DV452" s="57">
        <f t="shared" si="921"/>
        <v>12433.135091</v>
      </c>
      <c r="DW452" s="50">
        <f t="shared" si="922"/>
        <v>35777.046050999998</v>
      </c>
      <c r="DX452" s="57">
        <f t="shared" si="923"/>
        <v>11668.891424000001</v>
      </c>
      <c r="DY452" s="57">
        <f t="shared" si="924"/>
        <v>1342.8036830000001</v>
      </c>
      <c r="DZ452" s="50">
        <f t="shared" si="925"/>
        <v>47121.123734999994</v>
      </c>
      <c r="EA452" s="57">
        <f t="shared" si="926"/>
        <v>18094.845536000001</v>
      </c>
      <c r="EB452" s="57">
        <f t="shared" si="927"/>
        <v>1132.7015310000002</v>
      </c>
      <c r="EC452" s="50">
        <f t="shared" si="928"/>
        <v>33999.335475</v>
      </c>
      <c r="ED452" s="57">
        <f t="shared" si="929"/>
        <v>8672.2374400000008</v>
      </c>
      <c r="EE452" s="57">
        <f t="shared" si="930"/>
        <v>719.19582800000001</v>
      </c>
      <c r="EF452" s="50">
        <f t="shared" si="931"/>
        <v>77938.084166999994</v>
      </c>
      <c r="EG452" s="57">
        <f t="shared" si="932"/>
        <v>7695.8864320000002</v>
      </c>
      <c r="EH452" s="57">
        <f t="shared" si="933"/>
        <v>980.33494000000007</v>
      </c>
      <c r="EI452" s="50">
        <f t="shared" si="934"/>
        <v>155287.11549299999</v>
      </c>
      <c r="EJ452" s="57">
        <f t="shared" si="935"/>
        <v>12143.546736</v>
      </c>
      <c r="EK452" s="57">
        <f t="shared" si="936"/>
        <v>1888.473847</v>
      </c>
      <c r="EL452" s="50">
        <f t="shared" si="937"/>
        <v>77844.977816999992</v>
      </c>
      <c r="EM452" s="57">
        <f t="shared" si="938"/>
        <v>32480.571255999999</v>
      </c>
      <c r="EN452" s="57">
        <f t="shared" si="939"/>
        <v>1368.42849</v>
      </c>
      <c r="EO452" s="50">
        <f t="shared" si="940"/>
        <v>53682.017864999994</v>
      </c>
      <c r="EP452" s="57">
        <f t="shared" si="941"/>
        <v>15221.08044</v>
      </c>
      <c r="EQ452" s="57">
        <f t="shared" si="942"/>
        <v>1232.3299300000001</v>
      </c>
      <c r="ER452" s="50">
        <f t="shared" si="943"/>
        <v>28007.631497999999</v>
      </c>
      <c r="ES452" s="57">
        <f t="shared" si="944"/>
        <v>7843.8842480000003</v>
      </c>
      <c r="ET452" s="57">
        <f t="shared" si="945"/>
        <v>637.96199999999999</v>
      </c>
      <c r="EU452" s="50">
        <f t="shared" si="946"/>
        <v>13751.187185999999</v>
      </c>
      <c r="EV452" s="57">
        <f t="shared" si="947"/>
        <v>3664.696328</v>
      </c>
      <c r="EW452" s="57">
        <f t="shared" si="948"/>
        <v>822.01403700000003</v>
      </c>
      <c r="EX452" s="50">
        <f t="shared" si="949"/>
        <v>141009.567075</v>
      </c>
      <c r="EY452" s="57">
        <f t="shared" si="950"/>
        <v>31431.307784000001</v>
      </c>
      <c r="EZ452" s="57">
        <f t="shared" si="951"/>
        <v>2990.4468750000001</v>
      </c>
      <c r="FA452" s="50">
        <f t="shared" si="952"/>
        <v>76161.615009000001</v>
      </c>
      <c r="FB452" s="57">
        <f t="shared" si="953"/>
        <v>9843.4240719999998</v>
      </c>
      <c r="FC452" s="57">
        <f t="shared" si="954"/>
        <v>1622.231039</v>
      </c>
      <c r="FD452" s="50">
        <f t="shared" si="955"/>
        <v>28677.997217999997</v>
      </c>
      <c r="FE452" s="57">
        <f t="shared" si="956"/>
        <v>2878.1108720000002</v>
      </c>
      <c r="FF452" s="57">
        <f t="shared" si="957"/>
        <v>1382.144673</v>
      </c>
      <c r="FG452" s="50">
        <f t="shared" si="958"/>
        <v>76703.493965999995</v>
      </c>
      <c r="FH452" s="57">
        <f t="shared" si="959"/>
        <v>9803.5877920000003</v>
      </c>
      <c r="FI452" s="57">
        <f t="shared" si="960"/>
        <v>2838.9309000000003</v>
      </c>
      <c r="FJ452" s="50">
        <f t="shared" si="961"/>
        <v>26612.898374999997</v>
      </c>
      <c r="FK452" s="57">
        <f t="shared" si="962"/>
        <v>7294.1435840000004</v>
      </c>
      <c r="FL452" s="57">
        <f t="shared" si="963"/>
        <v>725.043813</v>
      </c>
      <c r="FM452" s="50">
        <f t="shared" si="964"/>
        <v>80374.987700999991</v>
      </c>
      <c r="FN452" s="57">
        <f t="shared" si="965"/>
        <v>54456.436192000001</v>
      </c>
      <c r="FO452" s="57">
        <f t="shared" si="966"/>
        <v>719.19582800000001</v>
      </c>
      <c r="FP452" s="50">
        <f t="shared" si="967"/>
        <v>77053.573841999998</v>
      </c>
      <c r="FQ452" s="57">
        <f t="shared" si="968"/>
        <v>15959.620928</v>
      </c>
      <c r="FR452" s="57">
        <f t="shared" si="969"/>
        <v>5973.3445330000004</v>
      </c>
      <c r="FS452" s="50">
        <f t="shared" si="970"/>
        <v>13072.752248999999</v>
      </c>
      <c r="FT452" s="57">
        <f t="shared" si="971"/>
        <v>1939.181824</v>
      </c>
      <c r="FU452" s="57">
        <f t="shared" si="972"/>
        <v>831.68979400000001</v>
      </c>
      <c r="FV452" s="50">
        <f t="shared" si="973"/>
        <v>44193.239382</v>
      </c>
      <c r="FW452" s="57">
        <f t="shared" si="974"/>
        <v>10417.066504</v>
      </c>
      <c r="FX452" s="57">
        <f t="shared" si="975"/>
        <v>677.728298</v>
      </c>
      <c r="FY452" s="50">
        <f t="shared" si="976"/>
        <v>246555.54614399999</v>
      </c>
      <c r="FZ452" s="57">
        <f t="shared" si="977"/>
        <v>26231.103936</v>
      </c>
      <c r="GA452" s="57">
        <f t="shared" si="978"/>
        <v>23287.314232000001</v>
      </c>
      <c r="GB452" s="50">
        <f t="shared" si="979"/>
        <v>2238.897363</v>
      </c>
      <c r="GC452" s="57">
        <f t="shared" si="980"/>
        <v>443.26915200000002</v>
      </c>
      <c r="GD452" s="57">
        <f t="shared" si="981"/>
        <v>57.097599000000002</v>
      </c>
      <c r="GE452" s="50">
        <f t="shared" si="982"/>
        <v>46577.382651</v>
      </c>
      <c r="GF452" s="57">
        <f t="shared" si="983"/>
        <v>4423.7585360000003</v>
      </c>
      <c r="GG452" s="57">
        <f t="shared" si="984"/>
        <v>1089.85175</v>
      </c>
      <c r="GH452" s="50">
        <f t="shared" si="985"/>
        <v>38042.633900999994</v>
      </c>
      <c r="GI452" s="57">
        <f t="shared" si="986"/>
        <v>3190.0410160000001</v>
      </c>
      <c r="GJ452" s="57">
        <f t="shared" si="987"/>
        <v>1296.7640920000001</v>
      </c>
      <c r="GK452" s="51"/>
    </row>
    <row r="453" spans="1:193" s="45" customFormat="1">
      <c r="A453" s="45" t="s">
        <v>21</v>
      </c>
      <c r="B453" s="46">
        <v>41702</v>
      </c>
      <c r="C453" s="56">
        <v>0.61527200000000004</v>
      </c>
      <c r="D453" s="56">
        <v>0.24587600000000001</v>
      </c>
      <c r="E453" s="56">
        <v>0.107686</v>
      </c>
      <c r="F453" s="48">
        <v>208995</v>
      </c>
      <c r="G453" s="49">
        <v>287881</v>
      </c>
      <c r="H453" s="49">
        <v>55067</v>
      </c>
      <c r="I453" s="49">
        <f t="shared" si="988"/>
        <v>1519136</v>
      </c>
      <c r="J453" s="48">
        <v>515226</v>
      </c>
      <c r="K453" s="48">
        <v>343094</v>
      </c>
      <c r="L453" s="48">
        <v>195561</v>
      </c>
      <c r="M453" s="49">
        <v>185854</v>
      </c>
      <c r="N453" s="49">
        <v>25175</v>
      </c>
      <c r="O453" s="48">
        <v>511113</v>
      </c>
      <c r="P453" s="49">
        <v>408382</v>
      </c>
      <c r="Q453" s="49">
        <v>117439</v>
      </c>
      <c r="R453" s="48">
        <v>461914</v>
      </c>
      <c r="S453" s="49">
        <v>225309</v>
      </c>
      <c r="T453" s="49">
        <v>62605</v>
      </c>
      <c r="U453" s="48">
        <v>180751</v>
      </c>
      <c r="V453" s="49">
        <v>117269</v>
      </c>
      <c r="W453" s="49">
        <v>54355</v>
      </c>
      <c r="X453" s="48">
        <v>49767</v>
      </c>
      <c r="Y453" s="49">
        <v>38923</v>
      </c>
      <c r="Z453" s="49">
        <v>11597</v>
      </c>
      <c r="AA453" s="48">
        <v>439154</v>
      </c>
      <c r="AB453" s="49">
        <v>339793</v>
      </c>
      <c r="AC453" s="49">
        <v>169926</v>
      </c>
      <c r="AD453" s="48">
        <v>260582</v>
      </c>
      <c r="AE453" s="49">
        <v>518174</v>
      </c>
      <c r="AF453" s="49">
        <v>122263</v>
      </c>
      <c r="AG453" s="48">
        <v>56498</v>
      </c>
      <c r="AH453" s="49">
        <v>45530</v>
      </c>
      <c r="AI453" s="49">
        <v>12074</v>
      </c>
      <c r="AJ453" s="48">
        <v>77549</v>
      </c>
      <c r="AK453" s="49">
        <v>77359</v>
      </c>
      <c r="AL453" s="49">
        <v>11173</v>
      </c>
      <c r="AM453" s="48">
        <v>54142</v>
      </c>
      <c r="AN453" s="49">
        <v>36353</v>
      </c>
      <c r="AO453" s="49">
        <v>6560</v>
      </c>
      <c r="AP453" s="48">
        <v>126606</v>
      </c>
      <c r="AQ453" s="49">
        <v>29699</v>
      </c>
      <c r="AR453" s="49">
        <v>9023</v>
      </c>
      <c r="AS453" s="48">
        <v>261366</v>
      </c>
      <c r="AT453" s="49">
        <v>52591</v>
      </c>
      <c r="AU453" s="49">
        <v>16955</v>
      </c>
      <c r="AV453" s="48">
        <v>129789</v>
      </c>
      <c r="AW453" s="49">
        <v>132387</v>
      </c>
      <c r="AX453" s="49">
        <v>12686</v>
      </c>
      <c r="AY453" s="48">
        <v>78279</v>
      </c>
      <c r="AZ453" s="49">
        <v>56190</v>
      </c>
      <c r="BA453" s="49">
        <v>10708</v>
      </c>
      <c r="BB453" s="48">
        <v>41816</v>
      </c>
      <c r="BC453" s="49">
        <v>29914</v>
      </c>
      <c r="BD453" s="49">
        <v>5715</v>
      </c>
      <c r="BE453" s="48">
        <v>22802</v>
      </c>
      <c r="BF453" s="49">
        <v>16051</v>
      </c>
      <c r="BG453" s="49">
        <v>7791</v>
      </c>
      <c r="BH453" s="50">
        <v>225190</v>
      </c>
      <c r="BI453" s="50">
        <v>126058</v>
      </c>
      <c r="BJ453" s="50">
        <v>28186</v>
      </c>
      <c r="BK453" s="50">
        <v>115522</v>
      </c>
      <c r="BL453" s="50">
        <v>40551</v>
      </c>
      <c r="BM453" s="50">
        <v>14580</v>
      </c>
      <c r="BN453" s="50">
        <v>48731</v>
      </c>
      <c r="BO453" s="50">
        <v>11613</v>
      </c>
      <c r="BP453" s="50">
        <v>12085</v>
      </c>
      <c r="BQ453" s="50">
        <v>121580</v>
      </c>
      <c r="BR453" s="50">
        <v>38967</v>
      </c>
      <c r="BS453" s="50">
        <v>26698</v>
      </c>
      <c r="BT453" s="50">
        <v>42704</v>
      </c>
      <c r="BU453" s="50">
        <v>29048</v>
      </c>
      <c r="BV453" s="50">
        <v>7024</v>
      </c>
      <c r="BW453" s="50">
        <v>130370</v>
      </c>
      <c r="BX453" s="50">
        <v>242500</v>
      </c>
      <c r="BY453" s="50">
        <v>7818</v>
      </c>
      <c r="BZ453" s="50">
        <v>117978</v>
      </c>
      <c r="CA453" s="50">
        <v>66157</v>
      </c>
      <c r="CB453" s="50">
        <v>55516</v>
      </c>
      <c r="CC453" s="50">
        <v>21540</v>
      </c>
      <c r="CD453" s="50">
        <v>7937</v>
      </c>
      <c r="CE453" s="50">
        <v>8466</v>
      </c>
      <c r="CF453" s="50">
        <v>68798</v>
      </c>
      <c r="CG453" s="50">
        <v>34313</v>
      </c>
      <c r="CH453" s="50">
        <v>5301</v>
      </c>
      <c r="CI453" s="50">
        <v>399414</v>
      </c>
      <c r="CJ453" s="50">
        <v>114550</v>
      </c>
      <c r="CK453" s="50">
        <v>230156</v>
      </c>
      <c r="CL453" s="50">
        <v>3662</v>
      </c>
      <c r="CM453" s="50">
        <v>1980</v>
      </c>
      <c r="CN453" s="50">
        <v>524</v>
      </c>
      <c r="CO453" s="50">
        <v>75111</v>
      </c>
      <c r="CP453" s="50">
        <v>18162</v>
      </c>
      <c r="CQ453" s="50">
        <v>10309</v>
      </c>
      <c r="CR453" s="50">
        <v>60707</v>
      </c>
      <c r="CS453" s="50">
        <v>12264</v>
      </c>
      <c r="CT453" s="50">
        <v>12462</v>
      </c>
      <c r="CU453" s="51"/>
      <c r="CV453" s="50">
        <f t="shared" si="895"/>
        <v>128588.77164000001</v>
      </c>
      <c r="CW453" s="57">
        <f t="shared" si="896"/>
        <v>70783.028756</v>
      </c>
      <c r="CX453" s="57">
        <f t="shared" si="897"/>
        <v>5929.9449620000005</v>
      </c>
      <c r="CY453" s="50">
        <f t="shared" si="898"/>
        <v>934681.84499200003</v>
      </c>
      <c r="CZ453" s="57">
        <f t="shared" si="899"/>
        <v>126681.70797600001</v>
      </c>
      <c r="DA453" s="57">
        <f t="shared" si="900"/>
        <v>36946.420484000002</v>
      </c>
      <c r="DB453" s="50">
        <f t="shared" si="901"/>
        <v>120323.20759200001</v>
      </c>
      <c r="DC453" s="57">
        <f t="shared" si="902"/>
        <v>45697.038103999999</v>
      </c>
      <c r="DD453" s="57">
        <f t="shared" si="903"/>
        <v>2710.99505</v>
      </c>
      <c r="DE453" s="50">
        <f t="shared" si="904"/>
        <v>314473.51773600001</v>
      </c>
      <c r="DF453" s="57">
        <f t="shared" si="905"/>
        <v>100411.33263200001</v>
      </c>
      <c r="DG453" s="57">
        <f t="shared" si="906"/>
        <v>12646.536154000001</v>
      </c>
      <c r="DH453" s="50">
        <f t="shared" si="907"/>
        <v>284202.75060800003</v>
      </c>
      <c r="DI453" s="57">
        <f t="shared" si="908"/>
        <v>55398.075684000003</v>
      </c>
      <c r="DJ453" s="57">
        <f t="shared" si="909"/>
        <v>6741.6820299999999</v>
      </c>
      <c r="DK453" s="50">
        <f t="shared" si="910"/>
        <v>111211.02927200001</v>
      </c>
      <c r="DL453" s="57">
        <f t="shared" si="911"/>
        <v>28833.632644000001</v>
      </c>
      <c r="DM453" s="57">
        <f t="shared" si="912"/>
        <v>5853.2725300000002</v>
      </c>
      <c r="DN453" s="50">
        <f t="shared" si="913"/>
        <v>30620.241624000002</v>
      </c>
      <c r="DO453" s="57">
        <f t="shared" si="914"/>
        <v>9570.2315479999997</v>
      </c>
      <c r="DP453" s="57">
        <f t="shared" si="915"/>
        <v>1248.8345420000001</v>
      </c>
      <c r="DQ453" s="50">
        <f t="shared" si="916"/>
        <v>270199.15988799999</v>
      </c>
      <c r="DR453" s="57">
        <f t="shared" si="917"/>
        <v>83546.943668000007</v>
      </c>
      <c r="DS453" s="57">
        <f t="shared" si="918"/>
        <v>18298.651236000002</v>
      </c>
      <c r="DT453" s="50">
        <f t="shared" si="919"/>
        <v>160328.80830400001</v>
      </c>
      <c r="DU453" s="57">
        <f t="shared" si="920"/>
        <v>127406.550424</v>
      </c>
      <c r="DV453" s="57">
        <f t="shared" si="921"/>
        <v>13166.013418</v>
      </c>
      <c r="DW453" s="50">
        <f t="shared" si="922"/>
        <v>34761.637456000004</v>
      </c>
      <c r="DX453" s="57">
        <f t="shared" si="923"/>
        <v>11194.734280000001</v>
      </c>
      <c r="DY453" s="57">
        <f t="shared" si="924"/>
        <v>1300.2007639999999</v>
      </c>
      <c r="DZ453" s="50">
        <f t="shared" si="925"/>
        <v>47713.728328000005</v>
      </c>
      <c r="EA453" s="57">
        <f t="shared" si="926"/>
        <v>19020.721484000002</v>
      </c>
      <c r="EB453" s="57">
        <f t="shared" si="927"/>
        <v>1203.1756780000001</v>
      </c>
      <c r="EC453" s="50">
        <f t="shared" si="928"/>
        <v>33312.056624000004</v>
      </c>
      <c r="ED453" s="57">
        <f t="shared" si="929"/>
        <v>8938.3302280000007</v>
      </c>
      <c r="EE453" s="57">
        <f t="shared" si="930"/>
        <v>706.42016000000001</v>
      </c>
      <c r="EF453" s="50">
        <f t="shared" si="931"/>
        <v>77897.126832000009</v>
      </c>
      <c r="EG453" s="57">
        <f t="shared" si="932"/>
        <v>7302.2713240000003</v>
      </c>
      <c r="EH453" s="57">
        <f t="shared" si="933"/>
        <v>971.65077800000006</v>
      </c>
      <c r="EI453" s="50">
        <f t="shared" si="934"/>
        <v>160811.18155200002</v>
      </c>
      <c r="EJ453" s="57">
        <f t="shared" si="935"/>
        <v>12930.864716</v>
      </c>
      <c r="EK453" s="57">
        <f t="shared" si="936"/>
        <v>1825.8161300000002</v>
      </c>
      <c r="EL453" s="50">
        <f t="shared" si="937"/>
        <v>79855.537607999999</v>
      </c>
      <c r="EM453" s="57">
        <f t="shared" si="938"/>
        <v>32550.786012</v>
      </c>
      <c r="EN453" s="57">
        <f t="shared" si="939"/>
        <v>1366.1045960000001</v>
      </c>
      <c r="EO453" s="50">
        <f t="shared" si="940"/>
        <v>48162.876888000006</v>
      </c>
      <c r="EP453" s="57">
        <f t="shared" si="941"/>
        <v>13815.772440000001</v>
      </c>
      <c r="EQ453" s="57">
        <f t="shared" si="942"/>
        <v>1153.101688</v>
      </c>
      <c r="ER453" s="50">
        <f t="shared" si="943"/>
        <v>25728.213952000002</v>
      </c>
      <c r="ES453" s="57">
        <f t="shared" si="944"/>
        <v>7355.1346640000002</v>
      </c>
      <c r="ET453" s="57">
        <f t="shared" si="945"/>
        <v>615.42548999999997</v>
      </c>
      <c r="EU453" s="50">
        <f t="shared" si="946"/>
        <v>14029.432144</v>
      </c>
      <c r="EV453" s="57">
        <f t="shared" si="947"/>
        <v>3946.5556760000004</v>
      </c>
      <c r="EW453" s="57">
        <f t="shared" si="948"/>
        <v>838.98162600000001</v>
      </c>
      <c r="EX453" s="50">
        <f t="shared" si="949"/>
        <v>138553.10168000002</v>
      </c>
      <c r="EY453" s="57">
        <f t="shared" si="950"/>
        <v>30994.636808000003</v>
      </c>
      <c r="EZ453" s="57">
        <f t="shared" si="951"/>
        <v>3035.2375959999999</v>
      </c>
      <c r="FA453" s="50">
        <f t="shared" si="952"/>
        <v>71077.451983999999</v>
      </c>
      <c r="FB453" s="57">
        <f t="shared" si="953"/>
        <v>9970.5176760000013</v>
      </c>
      <c r="FC453" s="57">
        <f t="shared" si="954"/>
        <v>1570.06188</v>
      </c>
      <c r="FD453" s="50">
        <f t="shared" si="955"/>
        <v>29982.819832000001</v>
      </c>
      <c r="FE453" s="57">
        <f t="shared" si="956"/>
        <v>2855.3579880000002</v>
      </c>
      <c r="FF453" s="57">
        <f t="shared" si="957"/>
        <v>1301.3853100000001</v>
      </c>
      <c r="FG453" s="50">
        <f t="shared" si="958"/>
        <v>74804.76976000001</v>
      </c>
      <c r="FH453" s="57">
        <f t="shared" si="959"/>
        <v>9581.0500920000013</v>
      </c>
      <c r="FI453" s="57">
        <f t="shared" si="960"/>
        <v>2875.0008280000002</v>
      </c>
      <c r="FJ453" s="50">
        <f t="shared" si="961"/>
        <v>26274.575488000002</v>
      </c>
      <c r="FK453" s="57">
        <f t="shared" si="962"/>
        <v>7142.206048</v>
      </c>
      <c r="FL453" s="57">
        <f t="shared" si="963"/>
        <v>756.38646400000005</v>
      </c>
      <c r="FM453" s="50">
        <f t="shared" si="964"/>
        <v>80213.010640000008</v>
      </c>
      <c r="FN453" s="57">
        <f t="shared" si="965"/>
        <v>59624.93</v>
      </c>
      <c r="FO453" s="57">
        <f t="shared" si="966"/>
        <v>841.88914799999998</v>
      </c>
      <c r="FP453" s="50">
        <f t="shared" si="967"/>
        <v>72588.560016000003</v>
      </c>
      <c r="FQ453" s="57">
        <f t="shared" si="968"/>
        <v>16266.418532000002</v>
      </c>
      <c r="FR453" s="57">
        <f t="shared" si="969"/>
        <v>5978.2959760000003</v>
      </c>
      <c r="FS453" s="50">
        <f t="shared" si="970"/>
        <v>13252.95888</v>
      </c>
      <c r="FT453" s="57">
        <f t="shared" si="971"/>
        <v>1951.517812</v>
      </c>
      <c r="FU453" s="57">
        <f t="shared" si="972"/>
        <v>911.66967599999998</v>
      </c>
      <c r="FV453" s="50">
        <f t="shared" si="973"/>
        <v>42329.483056000005</v>
      </c>
      <c r="FW453" s="57">
        <f t="shared" si="974"/>
        <v>8436.7431880000004</v>
      </c>
      <c r="FX453" s="57">
        <f t="shared" si="975"/>
        <v>570.84348599999998</v>
      </c>
      <c r="FY453" s="50">
        <f t="shared" si="976"/>
        <v>245748.250608</v>
      </c>
      <c r="FZ453" s="57">
        <f t="shared" si="977"/>
        <v>28165.095800000003</v>
      </c>
      <c r="GA453" s="57">
        <f t="shared" si="978"/>
        <v>24784.579016</v>
      </c>
      <c r="GB453" s="50">
        <f t="shared" si="979"/>
        <v>2253.126064</v>
      </c>
      <c r="GC453" s="57">
        <f t="shared" si="980"/>
        <v>486.83448000000004</v>
      </c>
      <c r="GD453" s="57">
        <f t="shared" si="981"/>
        <v>56.427464000000001</v>
      </c>
      <c r="GE453" s="50">
        <f t="shared" si="982"/>
        <v>46213.695192000007</v>
      </c>
      <c r="GF453" s="57">
        <f t="shared" si="983"/>
        <v>4465.5999120000006</v>
      </c>
      <c r="GG453" s="57">
        <f t="shared" si="984"/>
        <v>1110.1349740000001</v>
      </c>
      <c r="GH453" s="50">
        <f t="shared" si="985"/>
        <v>37351.317304000004</v>
      </c>
      <c r="GI453" s="57">
        <f t="shared" si="986"/>
        <v>3015.423264</v>
      </c>
      <c r="GJ453" s="57">
        <f t="shared" si="987"/>
        <v>1341.9829320000001</v>
      </c>
      <c r="GK453" s="51"/>
    </row>
    <row r="454" spans="1:193" s="45" customFormat="1">
      <c r="A454" s="45" t="s">
        <v>21</v>
      </c>
      <c r="B454" s="46">
        <v>41701</v>
      </c>
      <c r="C454" s="56">
        <v>0.61137699999999995</v>
      </c>
      <c r="D454" s="56">
        <v>0.24313799999999999</v>
      </c>
      <c r="E454" s="56">
        <v>0.1138</v>
      </c>
      <c r="F454" s="48">
        <v>106951</v>
      </c>
      <c r="G454" s="49">
        <v>145787</v>
      </c>
      <c r="H454" s="49">
        <v>28838</v>
      </c>
      <c r="I454" s="49">
        <f t="shared" si="988"/>
        <v>1519136</v>
      </c>
      <c r="J454" s="48">
        <v>486219</v>
      </c>
      <c r="K454" s="48">
        <v>383060</v>
      </c>
      <c r="L454" s="48">
        <v>187079</v>
      </c>
      <c r="M454" s="49">
        <v>155011</v>
      </c>
      <c r="N454" s="49">
        <v>24071</v>
      </c>
      <c r="O454" s="48">
        <v>431660</v>
      </c>
      <c r="P454" s="49">
        <v>291022</v>
      </c>
      <c r="Q454" s="49">
        <v>94857</v>
      </c>
      <c r="R454" s="48">
        <v>401995</v>
      </c>
      <c r="S454" s="49">
        <v>163213</v>
      </c>
      <c r="T454" s="49">
        <v>52690</v>
      </c>
      <c r="U454" s="48">
        <v>181924</v>
      </c>
      <c r="V454" s="49">
        <v>112061</v>
      </c>
      <c r="W454" s="49">
        <v>60714</v>
      </c>
      <c r="X454" s="48">
        <v>39639</v>
      </c>
      <c r="Y454" s="49">
        <v>27590</v>
      </c>
      <c r="Z454" s="49">
        <v>8624</v>
      </c>
      <c r="AA454" s="48">
        <v>570589</v>
      </c>
      <c r="AB454" s="49">
        <v>386137</v>
      </c>
      <c r="AC454" s="49">
        <v>224152</v>
      </c>
      <c r="AD454" s="48">
        <v>333625</v>
      </c>
      <c r="AE454" s="49">
        <v>621300</v>
      </c>
      <c r="AF454" s="49">
        <v>158878</v>
      </c>
      <c r="AG454" s="48">
        <v>47425</v>
      </c>
      <c r="AH454" s="49">
        <v>32343</v>
      </c>
      <c r="AI454" s="49">
        <v>10510</v>
      </c>
      <c r="AJ454" s="48">
        <v>44562</v>
      </c>
      <c r="AK454" s="49">
        <v>35819</v>
      </c>
      <c r="AL454" s="49">
        <v>5152</v>
      </c>
      <c r="AM454" s="48">
        <v>37821</v>
      </c>
      <c r="AN454" s="49">
        <v>20021</v>
      </c>
      <c r="AO454" s="49">
        <v>3877</v>
      </c>
      <c r="AP454" s="48">
        <v>149021</v>
      </c>
      <c r="AQ454" s="49">
        <v>30108</v>
      </c>
      <c r="AR454" s="49">
        <v>8662</v>
      </c>
      <c r="AS454" s="48">
        <v>296914</v>
      </c>
      <c r="AT454" s="49">
        <v>49974</v>
      </c>
      <c r="AU454" s="49">
        <v>17658</v>
      </c>
      <c r="AV454" s="48">
        <v>137701</v>
      </c>
      <c r="AW454" s="49">
        <v>120081</v>
      </c>
      <c r="AX454" s="49">
        <v>14193</v>
      </c>
      <c r="AY454" s="48">
        <v>93531</v>
      </c>
      <c r="AZ454" s="49">
        <v>46143</v>
      </c>
      <c r="BA454" s="49">
        <v>10294</v>
      </c>
      <c r="BB454" s="48">
        <v>38864</v>
      </c>
      <c r="BC454" s="49">
        <v>15907</v>
      </c>
      <c r="BD454" s="49">
        <v>3391</v>
      </c>
      <c r="BE454" s="48">
        <v>17895</v>
      </c>
      <c r="BF454" s="49">
        <v>10442</v>
      </c>
      <c r="BG454" s="49">
        <v>4510</v>
      </c>
      <c r="BH454" s="50">
        <v>221432</v>
      </c>
      <c r="BI454" s="50">
        <v>118840</v>
      </c>
      <c r="BJ454" s="50">
        <v>29246</v>
      </c>
      <c r="BK454" s="50">
        <v>110800</v>
      </c>
      <c r="BL454" s="50">
        <v>22790</v>
      </c>
      <c r="BM454" s="50">
        <v>8559</v>
      </c>
      <c r="BN454" s="50">
        <v>51770</v>
      </c>
      <c r="BO454" s="50">
        <v>14378</v>
      </c>
      <c r="BP454" s="50">
        <v>13035</v>
      </c>
      <c r="BQ454" s="50">
        <v>116337</v>
      </c>
      <c r="BR454" s="50">
        <v>75065</v>
      </c>
      <c r="BS454" s="50">
        <v>43131</v>
      </c>
      <c r="BT454" s="50">
        <v>42815</v>
      </c>
      <c r="BU454" s="50">
        <v>27517</v>
      </c>
      <c r="BV454" s="50">
        <v>7432</v>
      </c>
      <c r="BW454" s="50">
        <v>141809</v>
      </c>
      <c r="BX454" s="50">
        <v>194567</v>
      </c>
      <c r="BY454" s="50">
        <v>6691</v>
      </c>
      <c r="BZ454" s="50">
        <v>113129</v>
      </c>
      <c r="CA454" s="50">
        <v>103298</v>
      </c>
      <c r="CB454" s="50">
        <v>85338</v>
      </c>
      <c r="CC454" s="50">
        <v>22166</v>
      </c>
      <c r="CD454" s="50">
        <v>4361</v>
      </c>
      <c r="CE454" s="50">
        <v>5017</v>
      </c>
      <c r="CF454" s="50">
        <v>60225</v>
      </c>
      <c r="CG454" s="50">
        <v>33027</v>
      </c>
      <c r="CH454" s="50">
        <v>5483</v>
      </c>
      <c r="CI454" s="50">
        <v>393711</v>
      </c>
      <c r="CJ454" s="50">
        <v>140710</v>
      </c>
      <c r="CK454" s="50">
        <v>286744</v>
      </c>
      <c r="CL454" s="50">
        <v>3432</v>
      </c>
      <c r="CM454" s="50">
        <v>1866</v>
      </c>
      <c r="CN454" s="50">
        <v>590</v>
      </c>
      <c r="CO454" s="50">
        <v>73917</v>
      </c>
      <c r="CP454" s="50">
        <v>31586</v>
      </c>
      <c r="CQ454" s="50">
        <v>16307</v>
      </c>
      <c r="CR454" s="50">
        <v>58899</v>
      </c>
      <c r="CS454" s="50">
        <v>15031</v>
      </c>
      <c r="CT454" s="50">
        <v>16167</v>
      </c>
      <c r="CU454" s="51"/>
      <c r="CV454" s="50">
        <f t="shared" si="895"/>
        <v>65387.381526999998</v>
      </c>
      <c r="CW454" s="57">
        <f t="shared" si="896"/>
        <v>35446.359605999998</v>
      </c>
      <c r="CX454" s="57">
        <f t="shared" si="897"/>
        <v>3281.7644</v>
      </c>
      <c r="CY454" s="50">
        <f t="shared" si="898"/>
        <v>928764.81027199992</v>
      </c>
      <c r="CZ454" s="57">
        <f t="shared" si="899"/>
        <v>118218.31522199999</v>
      </c>
      <c r="DA454" s="57">
        <f t="shared" si="900"/>
        <v>43592.228000000003</v>
      </c>
      <c r="DB454" s="50">
        <f t="shared" si="901"/>
        <v>114375.79778299999</v>
      </c>
      <c r="DC454" s="57">
        <f t="shared" si="902"/>
        <v>37689.064517999999</v>
      </c>
      <c r="DD454" s="57">
        <f t="shared" si="903"/>
        <v>2739.2797999999998</v>
      </c>
      <c r="DE454" s="50">
        <f t="shared" si="904"/>
        <v>263906.99581999995</v>
      </c>
      <c r="DF454" s="57">
        <f t="shared" si="905"/>
        <v>70758.507035999995</v>
      </c>
      <c r="DG454" s="57">
        <f t="shared" si="906"/>
        <v>10794.7266</v>
      </c>
      <c r="DH454" s="50">
        <f t="shared" si="907"/>
        <v>245770.49711499998</v>
      </c>
      <c r="DI454" s="57">
        <f t="shared" si="908"/>
        <v>39683.282394000002</v>
      </c>
      <c r="DJ454" s="57">
        <f t="shared" si="909"/>
        <v>5996.1220000000003</v>
      </c>
      <c r="DK454" s="50">
        <f t="shared" si="910"/>
        <v>111224.14934799999</v>
      </c>
      <c r="DL454" s="57">
        <f t="shared" si="911"/>
        <v>27246.287418</v>
      </c>
      <c r="DM454" s="57">
        <f t="shared" si="912"/>
        <v>6909.2532000000001</v>
      </c>
      <c r="DN454" s="50">
        <f t="shared" si="913"/>
        <v>24234.372902999999</v>
      </c>
      <c r="DO454" s="57">
        <f t="shared" si="914"/>
        <v>6708.17742</v>
      </c>
      <c r="DP454" s="57">
        <f t="shared" si="915"/>
        <v>981.41120000000001</v>
      </c>
      <c r="DQ454" s="50">
        <f t="shared" si="916"/>
        <v>348844.99105299998</v>
      </c>
      <c r="DR454" s="57">
        <f t="shared" si="917"/>
        <v>93884.577905999991</v>
      </c>
      <c r="DS454" s="57">
        <f t="shared" si="918"/>
        <v>25508.497599999999</v>
      </c>
      <c r="DT454" s="50">
        <f t="shared" si="919"/>
        <v>203970.65162499997</v>
      </c>
      <c r="DU454" s="57">
        <f t="shared" si="920"/>
        <v>151061.63939999999</v>
      </c>
      <c r="DV454" s="57">
        <f t="shared" si="921"/>
        <v>18080.3164</v>
      </c>
      <c r="DW454" s="50">
        <f t="shared" si="922"/>
        <v>28994.554224999996</v>
      </c>
      <c r="DX454" s="57">
        <f t="shared" si="923"/>
        <v>7863.8123340000002</v>
      </c>
      <c r="DY454" s="57">
        <f t="shared" si="924"/>
        <v>1196.038</v>
      </c>
      <c r="DZ454" s="50">
        <f t="shared" si="925"/>
        <v>27244.181873999998</v>
      </c>
      <c r="EA454" s="57">
        <f t="shared" si="926"/>
        <v>8708.9600219999993</v>
      </c>
      <c r="EB454" s="57">
        <f t="shared" si="927"/>
        <v>586.29759999999999</v>
      </c>
      <c r="EC454" s="50">
        <f t="shared" si="928"/>
        <v>23122.889517</v>
      </c>
      <c r="ED454" s="57">
        <f t="shared" si="929"/>
        <v>4867.865898</v>
      </c>
      <c r="EE454" s="57">
        <f t="shared" si="930"/>
        <v>441.20260000000002</v>
      </c>
      <c r="EF454" s="50">
        <f t="shared" si="931"/>
        <v>91108.011916999996</v>
      </c>
      <c r="EG454" s="57">
        <f t="shared" si="932"/>
        <v>7320.3989039999997</v>
      </c>
      <c r="EH454" s="57">
        <f t="shared" si="933"/>
        <v>985.73559999999998</v>
      </c>
      <c r="EI454" s="50">
        <f t="shared" si="934"/>
        <v>181526.39057799999</v>
      </c>
      <c r="EJ454" s="57">
        <f t="shared" si="935"/>
        <v>12150.578411999999</v>
      </c>
      <c r="EK454" s="57">
        <f t="shared" si="936"/>
        <v>2009.4803999999999</v>
      </c>
      <c r="EL454" s="50">
        <f t="shared" si="937"/>
        <v>84187.224276999987</v>
      </c>
      <c r="EM454" s="57">
        <f t="shared" si="938"/>
        <v>29196.254177999999</v>
      </c>
      <c r="EN454" s="57">
        <f t="shared" si="939"/>
        <v>1615.1633999999999</v>
      </c>
      <c r="EO454" s="50">
        <f t="shared" si="940"/>
        <v>57182.702186999995</v>
      </c>
      <c r="EP454" s="57">
        <f t="shared" si="941"/>
        <v>11219.116733999999</v>
      </c>
      <c r="EQ454" s="57">
        <f t="shared" si="942"/>
        <v>1171.4572000000001</v>
      </c>
      <c r="ER454" s="50">
        <f t="shared" si="943"/>
        <v>23760.555727999999</v>
      </c>
      <c r="ES454" s="57">
        <f t="shared" si="944"/>
        <v>3867.5961659999998</v>
      </c>
      <c r="ET454" s="57">
        <f t="shared" si="945"/>
        <v>385.89580000000001</v>
      </c>
      <c r="EU454" s="50">
        <f t="shared" si="946"/>
        <v>10940.591414999999</v>
      </c>
      <c r="EV454" s="57">
        <f t="shared" si="947"/>
        <v>2538.8469959999998</v>
      </c>
      <c r="EW454" s="57">
        <f t="shared" si="948"/>
        <v>513.23799999999994</v>
      </c>
      <c r="EX454" s="50">
        <f t="shared" si="949"/>
        <v>135378.43186399998</v>
      </c>
      <c r="EY454" s="57">
        <f t="shared" si="950"/>
        <v>28894.519919999999</v>
      </c>
      <c r="EZ454" s="57">
        <f t="shared" si="951"/>
        <v>3328.1947999999998</v>
      </c>
      <c r="FA454" s="50">
        <f t="shared" si="952"/>
        <v>67740.571599999996</v>
      </c>
      <c r="FB454" s="57">
        <f t="shared" si="953"/>
        <v>5541.1150200000002</v>
      </c>
      <c r="FC454" s="57">
        <f t="shared" si="954"/>
        <v>974.01419999999996</v>
      </c>
      <c r="FD454" s="50">
        <f t="shared" si="955"/>
        <v>31650.987289999997</v>
      </c>
      <c r="FE454" s="57">
        <f t="shared" si="956"/>
        <v>3495.8381639999998</v>
      </c>
      <c r="FF454" s="57">
        <f t="shared" si="957"/>
        <v>1483.383</v>
      </c>
      <c r="FG454" s="50">
        <f t="shared" si="958"/>
        <v>71125.766048999998</v>
      </c>
      <c r="FH454" s="57">
        <f t="shared" si="959"/>
        <v>18251.153969999999</v>
      </c>
      <c r="FI454" s="57">
        <f t="shared" si="960"/>
        <v>4908.3077999999996</v>
      </c>
      <c r="FJ454" s="50">
        <f t="shared" si="961"/>
        <v>26176.106254999999</v>
      </c>
      <c r="FK454" s="57">
        <f t="shared" si="962"/>
        <v>6690.4283459999997</v>
      </c>
      <c r="FL454" s="57">
        <f t="shared" si="963"/>
        <v>845.76160000000004</v>
      </c>
      <c r="FM454" s="50">
        <f t="shared" si="964"/>
        <v>86698.760992999989</v>
      </c>
      <c r="FN454" s="57">
        <f t="shared" si="965"/>
        <v>47306.631245999997</v>
      </c>
      <c r="FO454" s="57">
        <f t="shared" si="966"/>
        <v>761.43579999999997</v>
      </c>
      <c r="FP454" s="50">
        <f t="shared" si="967"/>
        <v>69164.468632999997</v>
      </c>
      <c r="FQ454" s="57">
        <f t="shared" si="968"/>
        <v>25115.669124</v>
      </c>
      <c r="FR454" s="57">
        <f t="shared" si="969"/>
        <v>9711.4644000000008</v>
      </c>
      <c r="FS454" s="50">
        <f t="shared" si="970"/>
        <v>13551.782581999998</v>
      </c>
      <c r="FT454" s="57">
        <f t="shared" si="971"/>
        <v>1060.3248180000001</v>
      </c>
      <c r="FU454" s="57">
        <f t="shared" si="972"/>
        <v>570.93460000000005</v>
      </c>
      <c r="FV454" s="50">
        <f t="shared" si="973"/>
        <v>36820.179824999999</v>
      </c>
      <c r="FW454" s="57">
        <f t="shared" si="974"/>
        <v>8030.1187259999997</v>
      </c>
      <c r="FX454" s="57">
        <f t="shared" si="975"/>
        <v>623.96540000000005</v>
      </c>
      <c r="FY454" s="50">
        <f t="shared" si="976"/>
        <v>240705.85004699999</v>
      </c>
      <c r="FZ454" s="57">
        <f t="shared" si="977"/>
        <v>34211.947979999997</v>
      </c>
      <c r="GA454" s="57">
        <f t="shared" si="978"/>
        <v>32631.467199999999</v>
      </c>
      <c r="GB454" s="50">
        <f t="shared" si="979"/>
        <v>2098.245864</v>
      </c>
      <c r="GC454" s="57">
        <f t="shared" si="980"/>
        <v>453.69550799999996</v>
      </c>
      <c r="GD454" s="57">
        <f t="shared" si="981"/>
        <v>67.141999999999996</v>
      </c>
      <c r="GE454" s="50">
        <f t="shared" si="982"/>
        <v>45191.153708999998</v>
      </c>
      <c r="GF454" s="57">
        <f t="shared" si="983"/>
        <v>7679.7568679999995</v>
      </c>
      <c r="GG454" s="57">
        <f t="shared" si="984"/>
        <v>1855.7366</v>
      </c>
      <c r="GH454" s="50">
        <f t="shared" si="985"/>
        <v>36009.493922999995</v>
      </c>
      <c r="GI454" s="57">
        <f t="shared" si="986"/>
        <v>3654.607278</v>
      </c>
      <c r="GJ454" s="57">
        <f t="shared" si="987"/>
        <v>1839.8045999999999</v>
      </c>
      <c r="GK454" s="51"/>
    </row>
    <row r="455" spans="1:193" s="45" customFormat="1">
      <c r="A455" s="45" t="s">
        <v>21</v>
      </c>
      <c r="B455" s="46">
        <v>41700</v>
      </c>
      <c r="C455" s="56">
        <v>0.59405200000000002</v>
      </c>
      <c r="D455" s="56">
        <v>0.25327699999999997</v>
      </c>
      <c r="E455" s="56">
        <v>0.122652</v>
      </c>
      <c r="F455" s="48">
        <v>110888</v>
      </c>
      <c r="G455" s="49">
        <v>146607</v>
      </c>
      <c r="H455" s="49">
        <v>29524</v>
      </c>
      <c r="I455" s="49">
        <f t="shared" si="988"/>
        <v>1519136</v>
      </c>
      <c r="J455" s="48">
        <v>510306</v>
      </c>
      <c r="K455" s="48">
        <v>431600</v>
      </c>
      <c r="L455" s="48">
        <v>219971</v>
      </c>
      <c r="M455" s="49">
        <v>170499</v>
      </c>
      <c r="N455" s="49">
        <v>28916</v>
      </c>
      <c r="O455" s="48">
        <v>456450</v>
      </c>
      <c r="P455" s="49">
        <v>300062</v>
      </c>
      <c r="Q455" s="49">
        <v>102060</v>
      </c>
      <c r="R455" s="48">
        <v>427902</v>
      </c>
      <c r="S455" s="49">
        <v>168942</v>
      </c>
      <c r="T455" s="49">
        <v>56756</v>
      </c>
      <c r="U455" s="48">
        <v>195974</v>
      </c>
      <c r="V455" s="49">
        <v>119383</v>
      </c>
      <c r="W455" s="49">
        <v>67182</v>
      </c>
      <c r="X455" s="48">
        <v>40229</v>
      </c>
      <c r="Y455" s="49">
        <v>26941</v>
      </c>
      <c r="Z455" s="49">
        <v>8747</v>
      </c>
      <c r="AA455" s="48">
        <v>559315</v>
      </c>
      <c r="AB455" s="49">
        <v>383152</v>
      </c>
      <c r="AC455" s="49">
        <v>232660</v>
      </c>
      <c r="AD455" s="48">
        <v>358326</v>
      </c>
      <c r="AE455" s="49">
        <v>636376</v>
      </c>
      <c r="AF455" s="49">
        <v>169755</v>
      </c>
      <c r="AG455" s="48">
        <v>49886</v>
      </c>
      <c r="AH455" s="49">
        <v>32405</v>
      </c>
      <c r="AI455" s="49">
        <v>10592</v>
      </c>
      <c r="AJ455" s="48">
        <v>50425</v>
      </c>
      <c r="AK455" s="49">
        <v>38190</v>
      </c>
      <c r="AL455" s="49">
        <v>5582</v>
      </c>
      <c r="AM455" s="48">
        <v>40198</v>
      </c>
      <c r="AN455" s="49">
        <v>20933</v>
      </c>
      <c r="AO455" s="49">
        <v>4440</v>
      </c>
      <c r="AP455" s="48">
        <v>117714</v>
      </c>
      <c r="AQ455" s="49">
        <v>26671</v>
      </c>
      <c r="AR455" s="49">
        <v>8831</v>
      </c>
      <c r="AS455" s="48">
        <v>208792</v>
      </c>
      <c r="AT455" s="49">
        <v>39561</v>
      </c>
      <c r="AU455" s="49">
        <v>15593</v>
      </c>
      <c r="AV455" s="48">
        <v>108723</v>
      </c>
      <c r="AW455" s="49">
        <v>97828</v>
      </c>
      <c r="AX455" s="49">
        <v>13740</v>
      </c>
      <c r="AY455" s="48">
        <v>120161</v>
      </c>
      <c r="AZ455" s="49">
        <v>60472</v>
      </c>
      <c r="BA455" s="49">
        <v>14238</v>
      </c>
      <c r="BB455" s="48">
        <v>51202</v>
      </c>
      <c r="BC455" s="49">
        <v>20137</v>
      </c>
      <c r="BD455" s="49">
        <v>4341</v>
      </c>
      <c r="BE455" s="48">
        <v>17883</v>
      </c>
      <c r="BF455" s="49">
        <v>10340</v>
      </c>
      <c r="BG455" s="49">
        <v>2975</v>
      </c>
      <c r="BH455" s="50">
        <v>201582</v>
      </c>
      <c r="BI455" s="50">
        <v>107294</v>
      </c>
      <c r="BJ455" s="50">
        <v>28693</v>
      </c>
      <c r="BK455" s="50">
        <v>78541</v>
      </c>
      <c r="BL455" s="50">
        <v>25949</v>
      </c>
      <c r="BM455" s="50">
        <v>10993</v>
      </c>
      <c r="BN455" s="50">
        <v>66994</v>
      </c>
      <c r="BO455" s="50">
        <v>15334</v>
      </c>
      <c r="BP455" s="50">
        <v>13039</v>
      </c>
      <c r="BQ455" s="50">
        <v>155663</v>
      </c>
      <c r="BR455" s="50">
        <v>77038</v>
      </c>
      <c r="BS455" s="50">
        <v>47220</v>
      </c>
      <c r="BT455" s="50">
        <v>43205</v>
      </c>
      <c r="BU455" s="50">
        <v>28716</v>
      </c>
      <c r="BV455" s="50">
        <v>8213</v>
      </c>
      <c r="BW455" s="50">
        <v>135642</v>
      </c>
      <c r="BX455" s="50">
        <v>183036</v>
      </c>
      <c r="BY455" s="50">
        <v>6591</v>
      </c>
      <c r="BZ455" s="50">
        <v>142524</v>
      </c>
      <c r="CA455" s="50">
        <v>132038</v>
      </c>
      <c r="CB455" s="50">
        <v>106413</v>
      </c>
      <c r="CC455" s="50">
        <v>14332</v>
      </c>
      <c r="CD455" s="50">
        <v>4659</v>
      </c>
      <c r="CE455" s="50">
        <v>5536</v>
      </c>
      <c r="CF455" s="50">
        <v>57842</v>
      </c>
      <c r="CG455" s="50">
        <v>38486</v>
      </c>
      <c r="CH455" s="50">
        <v>6589</v>
      </c>
      <c r="CI455" s="50">
        <v>512859</v>
      </c>
      <c r="CJ455" s="50">
        <v>149609</v>
      </c>
      <c r="CK455" s="50">
        <v>291340</v>
      </c>
      <c r="CL455" s="50">
        <v>1817</v>
      </c>
      <c r="CM455" s="50">
        <v>1881</v>
      </c>
      <c r="CN455" s="50">
        <v>254</v>
      </c>
      <c r="CO455" s="50">
        <v>122630</v>
      </c>
      <c r="CP455" s="50">
        <v>37342</v>
      </c>
      <c r="CQ455" s="50">
        <v>19853</v>
      </c>
      <c r="CR455" s="50">
        <v>74760</v>
      </c>
      <c r="CS455" s="50">
        <v>16422</v>
      </c>
      <c r="CT455" s="50">
        <v>18526</v>
      </c>
      <c r="CU455" s="51"/>
      <c r="CV455" s="50">
        <f t="shared" si="895"/>
        <v>65873.238175999999</v>
      </c>
      <c r="CW455" s="57">
        <f t="shared" si="896"/>
        <v>37132.181138999993</v>
      </c>
      <c r="CX455" s="57">
        <f t="shared" si="897"/>
        <v>3621.1776479999999</v>
      </c>
      <c r="CY455" s="50">
        <f t="shared" si="898"/>
        <v>902445.77907200006</v>
      </c>
      <c r="CZ455" s="57">
        <f t="shared" si="899"/>
        <v>129248.77276199999</v>
      </c>
      <c r="DA455" s="57">
        <f t="shared" si="900"/>
        <v>52936.603199999998</v>
      </c>
      <c r="DB455" s="50">
        <f t="shared" si="901"/>
        <v>130674.21249200001</v>
      </c>
      <c r="DC455" s="57">
        <f t="shared" si="902"/>
        <v>43183.475222999994</v>
      </c>
      <c r="DD455" s="57">
        <f t="shared" si="903"/>
        <v>3546.6052319999999</v>
      </c>
      <c r="DE455" s="50">
        <f t="shared" si="904"/>
        <v>271155.03539999999</v>
      </c>
      <c r="DF455" s="57">
        <f t="shared" si="905"/>
        <v>75998.803173999986</v>
      </c>
      <c r="DG455" s="57">
        <f t="shared" si="906"/>
        <v>12517.86312</v>
      </c>
      <c r="DH455" s="50">
        <f t="shared" si="907"/>
        <v>254196.03890400002</v>
      </c>
      <c r="DI455" s="57">
        <f t="shared" si="908"/>
        <v>42789.122933999999</v>
      </c>
      <c r="DJ455" s="57">
        <f t="shared" si="909"/>
        <v>6961.2369119999994</v>
      </c>
      <c r="DK455" s="50">
        <f t="shared" si="910"/>
        <v>116418.746648</v>
      </c>
      <c r="DL455" s="57">
        <f t="shared" si="911"/>
        <v>30236.968090999995</v>
      </c>
      <c r="DM455" s="57">
        <f t="shared" si="912"/>
        <v>8240.0066640000005</v>
      </c>
      <c r="DN455" s="50">
        <f t="shared" si="913"/>
        <v>23898.117908</v>
      </c>
      <c r="DO455" s="57">
        <f t="shared" si="914"/>
        <v>6823.5356569999994</v>
      </c>
      <c r="DP455" s="57">
        <f t="shared" si="915"/>
        <v>1072.8370439999999</v>
      </c>
      <c r="DQ455" s="50">
        <f t="shared" si="916"/>
        <v>332262.19438</v>
      </c>
      <c r="DR455" s="57">
        <f t="shared" si="917"/>
        <v>97043.589103999984</v>
      </c>
      <c r="DS455" s="57">
        <f t="shared" si="918"/>
        <v>28536.214319999999</v>
      </c>
      <c r="DT455" s="50">
        <f t="shared" si="919"/>
        <v>212864.27695200001</v>
      </c>
      <c r="DU455" s="57">
        <f t="shared" si="920"/>
        <v>161179.40415199997</v>
      </c>
      <c r="DV455" s="57">
        <f t="shared" si="921"/>
        <v>20820.790259999998</v>
      </c>
      <c r="DW455" s="50">
        <f t="shared" si="922"/>
        <v>29634.878072</v>
      </c>
      <c r="DX455" s="57">
        <f t="shared" si="923"/>
        <v>8207.4411849999997</v>
      </c>
      <c r="DY455" s="57">
        <f t="shared" si="924"/>
        <v>1299.1299839999999</v>
      </c>
      <c r="DZ455" s="50">
        <f t="shared" si="925"/>
        <v>29955.072100000001</v>
      </c>
      <c r="EA455" s="57">
        <f t="shared" si="926"/>
        <v>9672.6486299999997</v>
      </c>
      <c r="EB455" s="57">
        <f t="shared" si="927"/>
        <v>684.64346399999999</v>
      </c>
      <c r="EC455" s="50">
        <f t="shared" si="928"/>
        <v>23879.702295999999</v>
      </c>
      <c r="ED455" s="57">
        <f t="shared" si="929"/>
        <v>5301.8474409999999</v>
      </c>
      <c r="EE455" s="57">
        <f t="shared" si="930"/>
        <v>544.57488000000001</v>
      </c>
      <c r="EF455" s="50">
        <f t="shared" si="931"/>
        <v>69928.237128000008</v>
      </c>
      <c r="EG455" s="57">
        <f t="shared" si="932"/>
        <v>6755.1508669999994</v>
      </c>
      <c r="EH455" s="57">
        <f t="shared" si="933"/>
        <v>1083.1398119999999</v>
      </c>
      <c r="EI455" s="50">
        <f t="shared" si="934"/>
        <v>124033.30518400001</v>
      </c>
      <c r="EJ455" s="57">
        <f t="shared" si="935"/>
        <v>10019.891396999999</v>
      </c>
      <c r="EK455" s="57">
        <f t="shared" si="936"/>
        <v>1912.5126359999999</v>
      </c>
      <c r="EL455" s="50">
        <f t="shared" si="937"/>
        <v>64587.115596000003</v>
      </c>
      <c r="EM455" s="57">
        <f t="shared" si="938"/>
        <v>24777.582355999999</v>
      </c>
      <c r="EN455" s="57">
        <f t="shared" si="939"/>
        <v>1685.23848</v>
      </c>
      <c r="EO455" s="50">
        <f t="shared" si="940"/>
        <v>71381.882372000007</v>
      </c>
      <c r="EP455" s="57">
        <f t="shared" si="941"/>
        <v>15316.166743999998</v>
      </c>
      <c r="EQ455" s="57">
        <f t="shared" si="942"/>
        <v>1746.319176</v>
      </c>
      <c r="ER455" s="50">
        <f t="shared" si="943"/>
        <v>30416.650504000001</v>
      </c>
      <c r="ES455" s="57">
        <f t="shared" si="944"/>
        <v>5100.2389489999996</v>
      </c>
      <c r="ET455" s="57">
        <f t="shared" si="945"/>
        <v>532.43233199999997</v>
      </c>
      <c r="EU455" s="50">
        <f t="shared" si="946"/>
        <v>10623.431916</v>
      </c>
      <c r="EV455" s="57">
        <f t="shared" si="947"/>
        <v>2618.8841799999996</v>
      </c>
      <c r="EW455" s="57">
        <f t="shared" si="948"/>
        <v>364.8897</v>
      </c>
      <c r="EX455" s="50">
        <f t="shared" si="949"/>
        <v>119750.190264</v>
      </c>
      <c r="EY455" s="57">
        <f t="shared" si="950"/>
        <v>27175.102437999998</v>
      </c>
      <c r="EZ455" s="57">
        <f t="shared" si="951"/>
        <v>3519.2538359999999</v>
      </c>
      <c r="FA455" s="50">
        <f t="shared" si="952"/>
        <v>46657.438132000003</v>
      </c>
      <c r="FB455" s="57">
        <f t="shared" si="953"/>
        <v>6572.2848729999996</v>
      </c>
      <c r="FC455" s="57">
        <f t="shared" si="954"/>
        <v>1348.3134359999999</v>
      </c>
      <c r="FD455" s="50">
        <f t="shared" si="955"/>
        <v>39797.919688000002</v>
      </c>
      <c r="FE455" s="57">
        <f t="shared" si="956"/>
        <v>3883.7495179999996</v>
      </c>
      <c r="FF455" s="57">
        <f t="shared" si="957"/>
        <v>1599.2594280000001</v>
      </c>
      <c r="FG455" s="50">
        <f t="shared" si="958"/>
        <v>92471.916475999999</v>
      </c>
      <c r="FH455" s="57">
        <f t="shared" si="959"/>
        <v>19511.953525999998</v>
      </c>
      <c r="FI455" s="57">
        <f t="shared" si="960"/>
        <v>5791.6274400000002</v>
      </c>
      <c r="FJ455" s="50">
        <f t="shared" si="961"/>
        <v>25666.016660000001</v>
      </c>
      <c r="FK455" s="57">
        <f t="shared" si="962"/>
        <v>7273.1023319999995</v>
      </c>
      <c r="FL455" s="57">
        <f t="shared" si="963"/>
        <v>1007.340876</v>
      </c>
      <c r="FM455" s="50">
        <f t="shared" si="964"/>
        <v>80578.401383999997</v>
      </c>
      <c r="FN455" s="57">
        <f t="shared" si="965"/>
        <v>46358.808971999999</v>
      </c>
      <c r="FO455" s="57">
        <f t="shared" si="966"/>
        <v>808.39933199999996</v>
      </c>
      <c r="FP455" s="50">
        <f t="shared" si="967"/>
        <v>84666.667247999998</v>
      </c>
      <c r="FQ455" s="57">
        <f t="shared" si="968"/>
        <v>33442.188525999998</v>
      </c>
      <c r="FR455" s="57">
        <f t="shared" si="969"/>
        <v>13051.767276</v>
      </c>
      <c r="FS455" s="50">
        <f t="shared" si="970"/>
        <v>8513.9532639999998</v>
      </c>
      <c r="FT455" s="57">
        <f t="shared" si="971"/>
        <v>1180.0175429999999</v>
      </c>
      <c r="FU455" s="57">
        <f t="shared" si="972"/>
        <v>679.00147200000004</v>
      </c>
      <c r="FV455" s="50">
        <f t="shared" si="973"/>
        <v>34361.155784000002</v>
      </c>
      <c r="FW455" s="57">
        <f t="shared" si="974"/>
        <v>9747.6186219999981</v>
      </c>
      <c r="FX455" s="57">
        <f t="shared" si="975"/>
        <v>808.15402799999993</v>
      </c>
      <c r="FY455" s="50">
        <f t="shared" si="976"/>
        <v>304664.91466800001</v>
      </c>
      <c r="FZ455" s="57">
        <f t="shared" si="977"/>
        <v>37892.518692999998</v>
      </c>
      <c r="GA455" s="57">
        <f t="shared" si="978"/>
        <v>35733.433680000002</v>
      </c>
      <c r="GB455" s="50">
        <f t="shared" si="979"/>
        <v>1079.392484</v>
      </c>
      <c r="GC455" s="57">
        <f t="shared" si="980"/>
        <v>476.41403699999995</v>
      </c>
      <c r="GD455" s="57">
        <f t="shared" si="981"/>
        <v>31.153607999999998</v>
      </c>
      <c r="GE455" s="50">
        <f t="shared" si="982"/>
        <v>72848.59676</v>
      </c>
      <c r="GF455" s="57">
        <f t="shared" si="983"/>
        <v>9457.8697339999999</v>
      </c>
      <c r="GG455" s="57">
        <f t="shared" si="984"/>
        <v>2435.0101559999998</v>
      </c>
      <c r="GH455" s="50">
        <f t="shared" si="985"/>
        <v>44411.327519999999</v>
      </c>
      <c r="GI455" s="57">
        <f t="shared" si="986"/>
        <v>4159.3148939999992</v>
      </c>
      <c r="GJ455" s="57">
        <f t="shared" si="987"/>
        <v>2272.2509519999999</v>
      </c>
      <c r="GK455" s="51"/>
    </row>
    <row r="456" spans="1:193" s="45" customFormat="1">
      <c r="A456" s="45" t="s">
        <v>21</v>
      </c>
      <c r="B456" s="46">
        <v>41699</v>
      </c>
      <c r="C456" s="56">
        <v>0.59579400000000005</v>
      </c>
      <c r="D456" s="56">
        <v>0.25462200000000001</v>
      </c>
      <c r="E456" s="56">
        <v>0.120559</v>
      </c>
      <c r="F456" s="48">
        <v>170116</v>
      </c>
      <c r="G456" s="49">
        <v>231366</v>
      </c>
      <c r="H456" s="49">
        <v>45886</v>
      </c>
      <c r="I456" s="49">
        <f t="shared" si="988"/>
        <v>1519136</v>
      </c>
      <c r="J456" s="48">
        <v>494734</v>
      </c>
      <c r="K456" s="48">
        <v>378696</v>
      </c>
      <c r="L456" s="48">
        <v>218705</v>
      </c>
      <c r="M456" s="49">
        <v>203152</v>
      </c>
      <c r="N456" s="49">
        <v>30743</v>
      </c>
      <c r="O456" s="48">
        <v>483842</v>
      </c>
      <c r="P456" s="49">
        <v>364034</v>
      </c>
      <c r="Q456" s="49">
        <v>111246</v>
      </c>
      <c r="R456" s="48">
        <v>446507</v>
      </c>
      <c r="S456" s="49">
        <v>200291</v>
      </c>
      <c r="T456" s="49">
        <v>60872</v>
      </c>
      <c r="U456" s="48">
        <v>180227</v>
      </c>
      <c r="V456" s="49">
        <v>114686</v>
      </c>
      <c r="W456" s="49">
        <v>59568</v>
      </c>
      <c r="X456" s="48">
        <v>46291</v>
      </c>
      <c r="Y456" s="49">
        <v>33698</v>
      </c>
      <c r="Z456" s="49">
        <v>11227</v>
      </c>
      <c r="AA456" s="48">
        <v>502045</v>
      </c>
      <c r="AB456" s="49">
        <v>367054</v>
      </c>
      <c r="AC456" s="49">
        <v>200393</v>
      </c>
      <c r="AD456" s="48">
        <v>379072</v>
      </c>
      <c r="AE456" s="49">
        <v>751432</v>
      </c>
      <c r="AF456" s="49">
        <v>171628</v>
      </c>
      <c r="AG456" s="48">
        <v>52925</v>
      </c>
      <c r="AH456" s="49">
        <v>40756</v>
      </c>
      <c r="AI456" s="49">
        <v>12160</v>
      </c>
      <c r="AJ456" s="48">
        <v>72869</v>
      </c>
      <c r="AK456" s="49">
        <v>66059</v>
      </c>
      <c r="AL456" s="49">
        <v>10277</v>
      </c>
      <c r="AM456" s="48">
        <v>52216</v>
      </c>
      <c r="AN456" s="49">
        <v>32607</v>
      </c>
      <c r="AO456" s="49">
        <v>6425</v>
      </c>
      <c r="AP456" s="48">
        <v>115245</v>
      </c>
      <c r="AQ456" s="49">
        <v>29760</v>
      </c>
      <c r="AR456" s="49">
        <v>9205</v>
      </c>
      <c r="AS456" s="48">
        <v>217820</v>
      </c>
      <c r="AT456" s="49">
        <v>48389</v>
      </c>
      <c r="AU456" s="49">
        <v>17595</v>
      </c>
      <c r="AV456" s="48">
        <v>110258</v>
      </c>
      <c r="AW456" s="49">
        <v>111789</v>
      </c>
      <c r="AX456" s="49">
        <v>13547</v>
      </c>
      <c r="AY456" s="48">
        <v>112428</v>
      </c>
      <c r="AZ456" s="49">
        <v>74076</v>
      </c>
      <c r="BA456" s="49">
        <v>15937</v>
      </c>
      <c r="BB456" s="48">
        <v>58725</v>
      </c>
      <c r="BC456" s="49">
        <v>34446</v>
      </c>
      <c r="BD456" s="49">
        <v>7313</v>
      </c>
      <c r="BE456" s="48">
        <v>21002</v>
      </c>
      <c r="BF456" s="49">
        <v>13272</v>
      </c>
      <c r="BG456" s="49">
        <v>3171</v>
      </c>
      <c r="BH456" s="50">
        <v>185342</v>
      </c>
      <c r="BI456" s="50">
        <v>106893</v>
      </c>
      <c r="BJ456" s="50">
        <v>26134</v>
      </c>
      <c r="BK456" s="50">
        <v>88985</v>
      </c>
      <c r="BL456" s="50">
        <v>41358</v>
      </c>
      <c r="BM456" s="50">
        <v>18663</v>
      </c>
      <c r="BN456" s="50">
        <v>63921</v>
      </c>
      <c r="BO456" s="50">
        <v>13057</v>
      </c>
      <c r="BP456" s="50">
        <v>11603</v>
      </c>
      <c r="BQ456" s="49">
        <f>AVERAGE(BQ455,BQ457)</f>
        <v>146731</v>
      </c>
      <c r="BR456" s="50">
        <v>52682</v>
      </c>
      <c r="BS456" s="50">
        <v>33641</v>
      </c>
      <c r="BT456" s="50">
        <v>47050</v>
      </c>
      <c r="BU456" s="50">
        <v>30052</v>
      </c>
      <c r="BV456" s="50">
        <v>8151</v>
      </c>
      <c r="BW456" s="50">
        <v>128321</v>
      </c>
      <c r="BX456" s="50">
        <v>236800</v>
      </c>
      <c r="BY456" s="50">
        <v>8599</v>
      </c>
      <c r="BZ456" s="50">
        <v>173250</v>
      </c>
      <c r="CA456" s="50">
        <v>112606</v>
      </c>
      <c r="CB456" s="50">
        <v>91737</v>
      </c>
      <c r="CC456" s="50">
        <v>16627</v>
      </c>
      <c r="CD456" s="50">
        <v>7413</v>
      </c>
      <c r="CE456" s="50">
        <v>8029</v>
      </c>
      <c r="CF456" s="50">
        <v>72951</v>
      </c>
      <c r="CG456" s="50">
        <v>47892</v>
      </c>
      <c r="CH456" s="50">
        <v>8253</v>
      </c>
      <c r="CI456" s="50">
        <v>556318</v>
      </c>
      <c r="CJ456" s="50">
        <v>128529</v>
      </c>
      <c r="CK456" s="50">
        <v>264048</v>
      </c>
      <c r="CL456" s="50">
        <v>1907</v>
      </c>
      <c r="CM456" s="50">
        <v>693</v>
      </c>
      <c r="CN456" s="50">
        <v>243</v>
      </c>
      <c r="CO456" s="50">
        <v>154258</v>
      </c>
      <c r="CP456" s="50">
        <v>26494</v>
      </c>
      <c r="CQ456" s="50">
        <v>14400</v>
      </c>
      <c r="CR456" s="50">
        <v>86805</v>
      </c>
      <c r="CS456" s="50">
        <v>14476</v>
      </c>
      <c r="CT456" s="50">
        <v>14318</v>
      </c>
      <c r="CU456" s="51"/>
      <c r="CV456" s="50">
        <f t="shared" si="895"/>
        <v>101354.09210400001</v>
      </c>
      <c r="CW456" s="57">
        <f t="shared" si="896"/>
        <v>58910.873652000002</v>
      </c>
      <c r="CX456" s="57">
        <f t="shared" si="897"/>
        <v>5531.9702740000002</v>
      </c>
      <c r="CY456" s="50">
        <f t="shared" si="898"/>
        <v>905092.11398400005</v>
      </c>
      <c r="CZ456" s="57">
        <f t="shared" si="899"/>
        <v>125970.16054800001</v>
      </c>
      <c r="DA456" s="57">
        <f t="shared" si="900"/>
        <v>45655.211064000003</v>
      </c>
      <c r="DB456" s="50">
        <f t="shared" si="901"/>
        <v>130303.12677000002</v>
      </c>
      <c r="DC456" s="57">
        <f t="shared" si="902"/>
        <v>51726.968544000003</v>
      </c>
      <c r="DD456" s="57">
        <f t="shared" si="903"/>
        <v>3706.3453370000002</v>
      </c>
      <c r="DE456" s="50">
        <f t="shared" si="904"/>
        <v>288270.16054800001</v>
      </c>
      <c r="DF456" s="57">
        <f t="shared" si="905"/>
        <v>92691.065148000009</v>
      </c>
      <c r="DG456" s="57">
        <f t="shared" si="906"/>
        <v>13411.706514</v>
      </c>
      <c r="DH456" s="50">
        <f t="shared" si="907"/>
        <v>266026.19155800005</v>
      </c>
      <c r="DI456" s="57">
        <f t="shared" si="908"/>
        <v>50998.495002000003</v>
      </c>
      <c r="DJ456" s="57">
        <f t="shared" si="909"/>
        <v>7338.6674480000001</v>
      </c>
      <c r="DK456" s="50">
        <f t="shared" si="910"/>
        <v>107378.165238</v>
      </c>
      <c r="DL456" s="57">
        <f t="shared" si="911"/>
        <v>29201.578692000003</v>
      </c>
      <c r="DM456" s="57">
        <f t="shared" si="912"/>
        <v>7181.4585120000002</v>
      </c>
      <c r="DN456" s="50">
        <f t="shared" si="913"/>
        <v>27579.900054000002</v>
      </c>
      <c r="DO456" s="57">
        <f t="shared" si="914"/>
        <v>8580.2521560000005</v>
      </c>
      <c r="DP456" s="57">
        <f t="shared" si="915"/>
        <v>1353.515893</v>
      </c>
      <c r="DQ456" s="50">
        <f t="shared" si="916"/>
        <v>299115.39873000002</v>
      </c>
      <c r="DR456" s="57">
        <f t="shared" si="917"/>
        <v>93460.023588000011</v>
      </c>
      <c r="DS456" s="57">
        <f t="shared" si="918"/>
        <v>24159.179687</v>
      </c>
      <c r="DT456" s="50">
        <f t="shared" si="919"/>
        <v>225848.82316800003</v>
      </c>
      <c r="DU456" s="57">
        <f t="shared" si="920"/>
        <v>191331.11870400002</v>
      </c>
      <c r="DV456" s="57">
        <f t="shared" si="921"/>
        <v>20691.300051999999</v>
      </c>
      <c r="DW456" s="50">
        <f t="shared" si="922"/>
        <v>31532.397450000004</v>
      </c>
      <c r="DX456" s="57">
        <f t="shared" si="923"/>
        <v>10377.374232</v>
      </c>
      <c r="DY456" s="57">
        <f t="shared" si="924"/>
        <v>1465.9974400000001</v>
      </c>
      <c r="DZ456" s="50">
        <f t="shared" si="925"/>
        <v>43414.912986000003</v>
      </c>
      <c r="EA456" s="57">
        <f t="shared" si="926"/>
        <v>16820.074698</v>
      </c>
      <c r="EB456" s="57">
        <f t="shared" si="927"/>
        <v>1238.984843</v>
      </c>
      <c r="EC456" s="50">
        <f t="shared" si="928"/>
        <v>31109.979504000003</v>
      </c>
      <c r="ED456" s="57">
        <f t="shared" si="929"/>
        <v>8302.4595540000009</v>
      </c>
      <c r="EE456" s="57">
        <f t="shared" si="930"/>
        <v>774.59157500000003</v>
      </c>
      <c r="EF456" s="50">
        <f t="shared" si="931"/>
        <v>68662.27953</v>
      </c>
      <c r="EG456" s="57">
        <f t="shared" si="932"/>
        <v>7577.5507200000002</v>
      </c>
      <c r="EH456" s="57">
        <f t="shared" si="933"/>
        <v>1109.7455950000001</v>
      </c>
      <c r="EI456" s="50">
        <f t="shared" si="934"/>
        <v>129775.84908000001</v>
      </c>
      <c r="EJ456" s="57">
        <f t="shared" si="935"/>
        <v>12320.903958000001</v>
      </c>
      <c r="EK456" s="57">
        <f t="shared" si="936"/>
        <v>2121.2356049999999</v>
      </c>
      <c r="EL456" s="50">
        <f t="shared" si="937"/>
        <v>65691.054852000001</v>
      </c>
      <c r="EM456" s="57">
        <f t="shared" si="938"/>
        <v>28463.938758</v>
      </c>
      <c r="EN456" s="57">
        <f t="shared" si="939"/>
        <v>1633.212773</v>
      </c>
      <c r="EO456" s="50">
        <f t="shared" si="940"/>
        <v>66983.927832000001</v>
      </c>
      <c r="EP456" s="57">
        <f t="shared" si="941"/>
        <v>18861.379272000002</v>
      </c>
      <c r="EQ456" s="57">
        <f t="shared" si="942"/>
        <v>1921.3487829999999</v>
      </c>
      <c r="ER456" s="50">
        <f t="shared" si="943"/>
        <v>34988.002650000002</v>
      </c>
      <c r="ES456" s="57">
        <f t="shared" si="944"/>
        <v>8770.7094120000002</v>
      </c>
      <c r="ET456" s="57">
        <f t="shared" si="945"/>
        <v>881.64796699999999</v>
      </c>
      <c r="EU456" s="50">
        <f t="shared" si="946"/>
        <v>12512.865588000001</v>
      </c>
      <c r="EV456" s="57">
        <f t="shared" si="947"/>
        <v>3379.3431840000003</v>
      </c>
      <c r="EW456" s="57">
        <f t="shared" si="948"/>
        <v>382.29258900000002</v>
      </c>
      <c r="EX456" s="50">
        <f t="shared" si="949"/>
        <v>110425.65154800001</v>
      </c>
      <c r="EY456" s="57">
        <f t="shared" si="950"/>
        <v>27217.309446000003</v>
      </c>
      <c r="EZ456" s="57">
        <f t="shared" si="951"/>
        <v>3150.6889059999999</v>
      </c>
      <c r="FA456" s="50">
        <f t="shared" si="952"/>
        <v>53016.729090000001</v>
      </c>
      <c r="FB456" s="57">
        <f t="shared" si="953"/>
        <v>10530.656676000001</v>
      </c>
      <c r="FC456" s="57">
        <f t="shared" si="954"/>
        <v>2249.9926169999999</v>
      </c>
      <c r="FD456" s="50">
        <f t="shared" si="955"/>
        <v>38083.748274000005</v>
      </c>
      <c r="FE456" s="57">
        <f t="shared" si="956"/>
        <v>3324.5994540000002</v>
      </c>
      <c r="FF456" s="57">
        <f t="shared" si="957"/>
        <v>1398.8460769999999</v>
      </c>
      <c r="FG456" s="50">
        <f t="shared" si="958"/>
        <v>87421.449414000002</v>
      </c>
      <c r="FH456" s="57">
        <f t="shared" si="959"/>
        <v>13413.996204000001</v>
      </c>
      <c r="FI456" s="57">
        <f t="shared" si="960"/>
        <v>4055.7253190000001</v>
      </c>
      <c r="FJ456" s="50">
        <f t="shared" si="961"/>
        <v>28032.1077</v>
      </c>
      <c r="FK456" s="57">
        <f t="shared" si="962"/>
        <v>7651.9003440000006</v>
      </c>
      <c r="FL456" s="57">
        <f t="shared" si="963"/>
        <v>982.67640900000004</v>
      </c>
      <c r="FM456" s="50">
        <f t="shared" si="964"/>
        <v>76452.881873999999</v>
      </c>
      <c r="FN456" s="57">
        <f t="shared" si="965"/>
        <v>60294.489600000001</v>
      </c>
      <c r="FO456" s="57">
        <f t="shared" si="966"/>
        <v>1036.686841</v>
      </c>
      <c r="FP456" s="50">
        <f t="shared" si="967"/>
        <v>103221.31050000001</v>
      </c>
      <c r="FQ456" s="57">
        <f t="shared" si="968"/>
        <v>28671.964932000003</v>
      </c>
      <c r="FR456" s="57">
        <f t="shared" si="969"/>
        <v>11059.720982999999</v>
      </c>
      <c r="FS456" s="50">
        <f t="shared" si="970"/>
        <v>9906.2668380000014</v>
      </c>
      <c r="FT456" s="57">
        <f t="shared" si="971"/>
        <v>1887.5128860000002</v>
      </c>
      <c r="FU456" s="57">
        <f t="shared" si="972"/>
        <v>967.968211</v>
      </c>
      <c r="FV456" s="50">
        <f t="shared" si="973"/>
        <v>43463.768094000006</v>
      </c>
      <c r="FW456" s="57">
        <f t="shared" si="974"/>
        <v>12194.356824</v>
      </c>
      <c r="FX456" s="57">
        <f t="shared" si="975"/>
        <v>994.97342700000002</v>
      </c>
      <c r="FY456" s="50">
        <f t="shared" si="976"/>
        <v>331450.926492</v>
      </c>
      <c r="FZ456" s="57">
        <f t="shared" si="977"/>
        <v>32726.311038000003</v>
      </c>
      <c r="GA456" s="57">
        <f t="shared" si="978"/>
        <v>31833.362831999999</v>
      </c>
      <c r="GB456" s="50">
        <f t="shared" si="979"/>
        <v>1136.1791580000001</v>
      </c>
      <c r="GC456" s="57">
        <f t="shared" si="980"/>
        <v>176.453046</v>
      </c>
      <c r="GD456" s="57">
        <f t="shared" si="981"/>
        <v>29.295836999999999</v>
      </c>
      <c r="GE456" s="50">
        <f t="shared" si="982"/>
        <v>91905.990852000003</v>
      </c>
      <c r="GF456" s="57">
        <f t="shared" si="983"/>
        <v>6745.9552680000006</v>
      </c>
      <c r="GG456" s="57">
        <f t="shared" si="984"/>
        <v>1736.0496000000001</v>
      </c>
      <c r="GH456" s="50">
        <f t="shared" si="985"/>
        <v>51717.89817</v>
      </c>
      <c r="GI456" s="57">
        <f t="shared" si="986"/>
        <v>3685.9080720000002</v>
      </c>
      <c r="GJ456" s="57">
        <f t="shared" si="987"/>
        <v>1726.1637619999999</v>
      </c>
      <c r="GK456" s="51"/>
    </row>
    <row r="457" spans="1:193" s="45" customFormat="1">
      <c r="A457" s="45" t="s">
        <v>21</v>
      </c>
      <c r="B457" s="46">
        <v>41698</v>
      </c>
      <c r="C457" s="56">
        <v>0.60814800000000002</v>
      </c>
      <c r="D457" s="56">
        <v>0.244391</v>
      </c>
      <c r="E457" s="56">
        <v>0.11700000000000001</v>
      </c>
      <c r="F457" s="48">
        <v>196352</v>
      </c>
      <c r="G457" s="49">
        <v>274385</v>
      </c>
      <c r="H457" s="49">
        <v>52823</v>
      </c>
      <c r="I457" s="49">
        <f t="shared" si="988"/>
        <v>1519136</v>
      </c>
      <c r="J457" s="48">
        <v>489688</v>
      </c>
      <c r="K457" s="48">
        <v>341183</v>
      </c>
      <c r="L457" s="48">
        <v>219318</v>
      </c>
      <c r="M457" s="49">
        <v>221404</v>
      </c>
      <c r="N457" s="49">
        <v>31665</v>
      </c>
      <c r="O457" s="48">
        <v>505845</v>
      </c>
      <c r="P457" s="49">
        <v>398711</v>
      </c>
      <c r="Q457" s="49">
        <v>119882</v>
      </c>
      <c r="R457" s="48">
        <v>459074</v>
      </c>
      <c r="S457" s="49">
        <v>213074</v>
      </c>
      <c r="T457" s="49">
        <v>65160</v>
      </c>
      <c r="U457" s="48">
        <v>176672</v>
      </c>
      <c r="V457" s="49">
        <v>113108</v>
      </c>
      <c r="W457" s="49">
        <v>55447</v>
      </c>
      <c r="X457" s="48">
        <v>48966</v>
      </c>
      <c r="Y457" s="49">
        <v>37130</v>
      </c>
      <c r="Z457" s="49">
        <v>11521</v>
      </c>
      <c r="AA457" s="48">
        <v>461499</v>
      </c>
      <c r="AB457" s="49">
        <v>370270</v>
      </c>
      <c r="AC457" s="49">
        <v>189008</v>
      </c>
      <c r="AD457" s="48">
        <v>384392</v>
      </c>
      <c r="AE457" s="49">
        <v>767386</v>
      </c>
      <c r="AF457" s="49">
        <v>160966</v>
      </c>
      <c r="AG457" s="48">
        <v>54802</v>
      </c>
      <c r="AH457" s="49">
        <v>45649</v>
      </c>
      <c r="AI457" s="49">
        <v>12408</v>
      </c>
      <c r="AJ457" s="48">
        <v>75392</v>
      </c>
      <c r="AK457" s="49">
        <v>72608</v>
      </c>
      <c r="AL457" s="49">
        <v>10985</v>
      </c>
      <c r="AM457" s="48">
        <v>53522</v>
      </c>
      <c r="AN457" s="49">
        <v>35478</v>
      </c>
      <c r="AO457" s="49">
        <v>7176</v>
      </c>
      <c r="AP457" s="48">
        <v>115051</v>
      </c>
      <c r="AQ457" s="49">
        <v>30698</v>
      </c>
      <c r="AR457" s="49">
        <v>9002</v>
      </c>
      <c r="AS457" s="48">
        <v>227016</v>
      </c>
      <c r="AT457" s="49">
        <v>51324</v>
      </c>
      <c r="AU457" s="49">
        <v>18213</v>
      </c>
      <c r="AV457" s="48">
        <v>110036</v>
      </c>
      <c r="AW457" s="49">
        <v>117785</v>
      </c>
      <c r="AX457" s="49">
        <v>12952</v>
      </c>
      <c r="AY457" s="48">
        <v>92205</v>
      </c>
      <c r="AZ457" s="49">
        <v>66640</v>
      </c>
      <c r="BA457" s="49">
        <v>13803</v>
      </c>
      <c r="BB457" s="48">
        <v>50236</v>
      </c>
      <c r="BC457" s="49">
        <v>33438</v>
      </c>
      <c r="BD457" s="49">
        <v>6714</v>
      </c>
      <c r="BE457" s="48">
        <v>21665</v>
      </c>
      <c r="BF457" s="49">
        <v>14932</v>
      </c>
      <c r="BG457" s="49">
        <v>3397</v>
      </c>
      <c r="BH457" s="50">
        <v>194576</v>
      </c>
      <c r="BI457" s="50">
        <v>125111</v>
      </c>
      <c r="BJ457" s="50">
        <v>28443</v>
      </c>
      <c r="BK457" s="50">
        <v>127385</v>
      </c>
      <c r="BL457" s="50">
        <v>45124</v>
      </c>
      <c r="BM457" s="50">
        <v>18177</v>
      </c>
      <c r="BN457" s="50">
        <v>47239</v>
      </c>
      <c r="BO457" s="50">
        <v>11813</v>
      </c>
      <c r="BP457" s="50">
        <v>11419</v>
      </c>
      <c r="BQ457" s="50">
        <v>137799</v>
      </c>
      <c r="BR457" s="50">
        <v>44277</v>
      </c>
      <c r="BS457" s="50">
        <v>29136</v>
      </c>
      <c r="BT457" s="50">
        <v>45609</v>
      </c>
      <c r="BU457" s="50">
        <v>31053</v>
      </c>
      <c r="BV457" s="50">
        <v>7706</v>
      </c>
      <c r="BW457" s="50">
        <v>149335</v>
      </c>
      <c r="BX457" s="50">
        <v>242489</v>
      </c>
      <c r="BY457" s="50">
        <v>7793</v>
      </c>
      <c r="BZ457" s="50">
        <v>171099</v>
      </c>
      <c r="CA457" s="50">
        <v>94129</v>
      </c>
      <c r="CB457" s="50">
        <v>92621</v>
      </c>
      <c r="CC457" s="50">
        <v>22521</v>
      </c>
      <c r="CD457" s="50">
        <v>6881</v>
      </c>
      <c r="CE457" s="50">
        <v>7930</v>
      </c>
      <c r="CF457" s="50">
        <v>92791</v>
      </c>
      <c r="CG457" s="50">
        <v>39364</v>
      </c>
      <c r="CH457" s="50">
        <v>6777</v>
      </c>
      <c r="CI457" s="50">
        <v>481283</v>
      </c>
      <c r="CJ457" s="50">
        <v>114755</v>
      </c>
      <c r="CK457" s="50">
        <v>259348</v>
      </c>
      <c r="CL457" s="50">
        <v>3919</v>
      </c>
      <c r="CM457" s="50">
        <v>778</v>
      </c>
      <c r="CN457" s="50">
        <v>566</v>
      </c>
      <c r="CO457" s="50">
        <v>116202</v>
      </c>
      <c r="CP457" s="50">
        <v>20976</v>
      </c>
      <c r="CQ457" s="50">
        <v>12190</v>
      </c>
      <c r="CR457" s="50">
        <v>82620</v>
      </c>
      <c r="CS457" s="50">
        <v>13706</v>
      </c>
      <c r="CT457" s="50">
        <v>13248</v>
      </c>
      <c r="CU457" s="51"/>
      <c r="CV457" s="50">
        <f t="shared" si="895"/>
        <v>119411.076096</v>
      </c>
      <c r="CW457" s="57">
        <f t="shared" si="896"/>
        <v>67057.224535000001</v>
      </c>
      <c r="CX457" s="57">
        <f t="shared" si="897"/>
        <v>6180.2910000000002</v>
      </c>
      <c r="CY457" s="50">
        <f t="shared" si="898"/>
        <v>923859.52012800006</v>
      </c>
      <c r="CZ457" s="57">
        <f t="shared" si="899"/>
        <v>119675.340008</v>
      </c>
      <c r="DA457" s="57">
        <f t="shared" si="900"/>
        <v>39918.411</v>
      </c>
      <c r="DB457" s="50">
        <f t="shared" si="901"/>
        <v>133377.80306400001</v>
      </c>
      <c r="DC457" s="57">
        <f t="shared" si="902"/>
        <v>54109.144963999999</v>
      </c>
      <c r="DD457" s="57">
        <f t="shared" si="903"/>
        <v>3704.8050000000003</v>
      </c>
      <c r="DE457" s="50">
        <f t="shared" si="904"/>
        <v>307628.62505999999</v>
      </c>
      <c r="DF457" s="57">
        <f t="shared" si="905"/>
        <v>97441.380000999998</v>
      </c>
      <c r="DG457" s="57">
        <f t="shared" si="906"/>
        <v>14026.194000000001</v>
      </c>
      <c r="DH457" s="50">
        <f t="shared" si="907"/>
        <v>279184.93495199998</v>
      </c>
      <c r="DI457" s="57">
        <f t="shared" si="908"/>
        <v>52073.367934000002</v>
      </c>
      <c r="DJ457" s="57">
        <f t="shared" si="909"/>
        <v>7623.72</v>
      </c>
      <c r="DK457" s="50">
        <f t="shared" si="910"/>
        <v>107442.72345600001</v>
      </c>
      <c r="DL457" s="57">
        <f t="shared" si="911"/>
        <v>27642.577227999998</v>
      </c>
      <c r="DM457" s="57">
        <f t="shared" si="912"/>
        <v>6487.299</v>
      </c>
      <c r="DN457" s="50">
        <f t="shared" si="913"/>
        <v>29778.574968000001</v>
      </c>
      <c r="DO457" s="57">
        <f t="shared" si="914"/>
        <v>9074.23783</v>
      </c>
      <c r="DP457" s="57">
        <f t="shared" si="915"/>
        <v>1347.9570000000001</v>
      </c>
      <c r="DQ457" s="50">
        <f t="shared" si="916"/>
        <v>280659.693852</v>
      </c>
      <c r="DR457" s="57">
        <f t="shared" si="917"/>
        <v>90490.655570000003</v>
      </c>
      <c r="DS457" s="57">
        <f t="shared" si="918"/>
        <v>22113.936000000002</v>
      </c>
      <c r="DT457" s="50">
        <f t="shared" si="919"/>
        <v>233767.226016</v>
      </c>
      <c r="DU457" s="57">
        <f t="shared" si="920"/>
        <v>187542.23192600001</v>
      </c>
      <c r="DV457" s="57">
        <f t="shared" si="921"/>
        <v>18833.022000000001</v>
      </c>
      <c r="DW457" s="50">
        <f t="shared" si="922"/>
        <v>33327.726695999998</v>
      </c>
      <c r="DX457" s="57">
        <f t="shared" si="923"/>
        <v>11156.204759</v>
      </c>
      <c r="DY457" s="57">
        <f t="shared" si="924"/>
        <v>1451.7360000000001</v>
      </c>
      <c r="DZ457" s="50">
        <f t="shared" si="925"/>
        <v>45849.494016000004</v>
      </c>
      <c r="EA457" s="57">
        <f t="shared" si="926"/>
        <v>17744.741728000001</v>
      </c>
      <c r="EB457" s="57">
        <f t="shared" si="927"/>
        <v>1285.2450000000001</v>
      </c>
      <c r="EC457" s="50">
        <f t="shared" si="928"/>
        <v>32549.297256000002</v>
      </c>
      <c r="ED457" s="57">
        <f t="shared" si="929"/>
        <v>8670.503897999999</v>
      </c>
      <c r="EE457" s="57">
        <f t="shared" si="930"/>
        <v>839.5920000000001</v>
      </c>
      <c r="EF457" s="50">
        <f t="shared" si="931"/>
        <v>69968.035548</v>
      </c>
      <c r="EG457" s="57">
        <f t="shared" si="932"/>
        <v>7502.314918</v>
      </c>
      <c r="EH457" s="57">
        <f t="shared" si="933"/>
        <v>1053.2340000000002</v>
      </c>
      <c r="EI457" s="50">
        <f t="shared" si="934"/>
        <v>138059.32636800001</v>
      </c>
      <c r="EJ457" s="57">
        <f t="shared" si="935"/>
        <v>12543.123684</v>
      </c>
      <c r="EK457" s="57">
        <f t="shared" si="936"/>
        <v>2130.9210000000003</v>
      </c>
      <c r="EL457" s="50">
        <f t="shared" si="937"/>
        <v>66918.173328000004</v>
      </c>
      <c r="EM457" s="57">
        <f t="shared" si="938"/>
        <v>28785.593935000001</v>
      </c>
      <c r="EN457" s="57">
        <f t="shared" si="939"/>
        <v>1515.384</v>
      </c>
      <c r="EO457" s="50">
        <f t="shared" si="940"/>
        <v>56074.286339999999</v>
      </c>
      <c r="EP457" s="57">
        <f t="shared" si="941"/>
        <v>16286.21624</v>
      </c>
      <c r="EQ457" s="57">
        <f t="shared" si="942"/>
        <v>1614.951</v>
      </c>
      <c r="ER457" s="50">
        <f t="shared" si="943"/>
        <v>30550.922928</v>
      </c>
      <c r="ES457" s="57">
        <f t="shared" si="944"/>
        <v>8171.9462579999999</v>
      </c>
      <c r="ET457" s="57">
        <f t="shared" si="945"/>
        <v>785.53800000000001</v>
      </c>
      <c r="EU457" s="50">
        <f t="shared" si="946"/>
        <v>13175.52642</v>
      </c>
      <c r="EV457" s="57">
        <f t="shared" si="947"/>
        <v>3649.246412</v>
      </c>
      <c r="EW457" s="57">
        <f t="shared" si="948"/>
        <v>397.44900000000001</v>
      </c>
      <c r="EX457" s="50">
        <f t="shared" si="949"/>
        <v>118331.005248</v>
      </c>
      <c r="EY457" s="57">
        <f t="shared" si="950"/>
        <v>30576.002400999998</v>
      </c>
      <c r="EZ457" s="57">
        <f t="shared" si="951"/>
        <v>3327.8310000000001</v>
      </c>
      <c r="FA457" s="50">
        <f t="shared" si="952"/>
        <v>77468.932979999998</v>
      </c>
      <c r="FB457" s="57">
        <f t="shared" si="953"/>
        <v>11027.899484</v>
      </c>
      <c r="FC457" s="57">
        <f t="shared" si="954"/>
        <v>2126.7090000000003</v>
      </c>
      <c r="FD457" s="50">
        <f t="shared" si="955"/>
        <v>28728.303372000002</v>
      </c>
      <c r="FE457" s="57">
        <f t="shared" si="956"/>
        <v>2886.9908829999999</v>
      </c>
      <c r="FF457" s="57">
        <f t="shared" si="957"/>
        <v>1336.0230000000001</v>
      </c>
      <c r="FG457" s="50">
        <f t="shared" si="958"/>
        <v>83802.186252</v>
      </c>
      <c r="FH457" s="57">
        <f t="shared" si="959"/>
        <v>10820.900307</v>
      </c>
      <c r="FI457" s="57">
        <f t="shared" si="960"/>
        <v>3408.9120000000003</v>
      </c>
      <c r="FJ457" s="50">
        <f t="shared" si="961"/>
        <v>27737.022132000002</v>
      </c>
      <c r="FK457" s="57">
        <f t="shared" si="962"/>
        <v>7589.0737229999995</v>
      </c>
      <c r="FL457" s="57">
        <f t="shared" si="963"/>
        <v>901.60200000000009</v>
      </c>
      <c r="FM457" s="50">
        <f t="shared" si="964"/>
        <v>90817.78158000001</v>
      </c>
      <c r="FN457" s="57">
        <f t="shared" si="965"/>
        <v>59262.129199000003</v>
      </c>
      <c r="FO457" s="57">
        <f t="shared" si="966"/>
        <v>911.78100000000006</v>
      </c>
      <c r="FP457" s="50">
        <f t="shared" si="967"/>
        <v>104053.514652</v>
      </c>
      <c r="FQ457" s="57">
        <f t="shared" si="968"/>
        <v>23004.280438999998</v>
      </c>
      <c r="FR457" s="57">
        <f t="shared" si="969"/>
        <v>10836.657000000001</v>
      </c>
      <c r="FS457" s="50">
        <f t="shared" si="970"/>
        <v>13696.101108000001</v>
      </c>
      <c r="FT457" s="57">
        <f t="shared" si="971"/>
        <v>1681.6544710000001</v>
      </c>
      <c r="FU457" s="57">
        <f t="shared" si="972"/>
        <v>927.81000000000006</v>
      </c>
      <c r="FV457" s="50">
        <f t="shared" si="973"/>
        <v>56430.661068000001</v>
      </c>
      <c r="FW457" s="57">
        <f t="shared" si="974"/>
        <v>9620.2073239999991</v>
      </c>
      <c r="FX457" s="57">
        <f t="shared" si="975"/>
        <v>792.90899999999999</v>
      </c>
      <c r="FY457" s="50">
        <f t="shared" si="976"/>
        <v>292691.29388399998</v>
      </c>
      <c r="FZ457" s="57">
        <f t="shared" si="977"/>
        <v>28045.089205</v>
      </c>
      <c r="GA457" s="57">
        <f t="shared" si="978"/>
        <v>30343.716</v>
      </c>
      <c r="GB457" s="50">
        <f t="shared" si="979"/>
        <v>2383.3320120000003</v>
      </c>
      <c r="GC457" s="57">
        <f t="shared" si="980"/>
        <v>190.13619800000001</v>
      </c>
      <c r="GD457" s="57">
        <f t="shared" si="981"/>
        <v>66.222000000000008</v>
      </c>
      <c r="GE457" s="50">
        <f t="shared" si="982"/>
        <v>70668.013896000004</v>
      </c>
      <c r="GF457" s="57">
        <f t="shared" si="983"/>
        <v>5126.3456159999996</v>
      </c>
      <c r="GG457" s="57">
        <f t="shared" si="984"/>
        <v>1426.23</v>
      </c>
      <c r="GH457" s="50">
        <f t="shared" si="985"/>
        <v>50245.187760000001</v>
      </c>
      <c r="GI457" s="57">
        <f t="shared" si="986"/>
        <v>3349.6230460000002</v>
      </c>
      <c r="GJ457" s="57">
        <f t="shared" si="987"/>
        <v>1550.0160000000001</v>
      </c>
      <c r="GK457" s="51"/>
    </row>
    <row r="458" spans="1:193" s="45" customFormat="1">
      <c r="A458" s="45" t="s">
        <v>21</v>
      </c>
      <c r="B458" s="46">
        <v>41697</v>
      </c>
      <c r="C458" s="56">
        <v>0.62011400000000005</v>
      </c>
      <c r="D458" s="56">
        <v>0.23578299999999999</v>
      </c>
      <c r="E458" s="56">
        <v>0.112945</v>
      </c>
      <c r="F458" s="48">
        <v>207847</v>
      </c>
      <c r="G458" s="49">
        <v>292684</v>
      </c>
      <c r="H458" s="49">
        <v>55732</v>
      </c>
      <c r="I458" s="49">
        <v>1443966</v>
      </c>
      <c r="J458" s="48">
        <v>489017</v>
      </c>
      <c r="K458" s="48">
        <v>336277</v>
      </c>
      <c r="L458" s="48">
        <v>189439</v>
      </c>
      <c r="M458" s="49">
        <v>192093</v>
      </c>
      <c r="N458" s="49">
        <v>27107</v>
      </c>
      <c r="O458" s="48">
        <v>523517</v>
      </c>
      <c r="P458" s="49">
        <v>409613</v>
      </c>
      <c r="Q458" s="49">
        <v>119907</v>
      </c>
      <c r="R458" s="48">
        <v>467704</v>
      </c>
      <c r="S458" s="49">
        <v>215417</v>
      </c>
      <c r="T458" s="49">
        <v>67638</v>
      </c>
      <c r="U458" s="48">
        <v>177519</v>
      </c>
      <c r="V458" s="49">
        <v>110972</v>
      </c>
      <c r="W458" s="49">
        <v>54885</v>
      </c>
      <c r="X458" s="48">
        <v>52568</v>
      </c>
      <c r="Y458" s="49">
        <v>40200</v>
      </c>
      <c r="Z458" s="49">
        <v>12087</v>
      </c>
      <c r="AA458" s="48">
        <v>441630</v>
      </c>
      <c r="AB458" s="49">
        <v>346919</v>
      </c>
      <c r="AC458" s="49">
        <v>175058</v>
      </c>
      <c r="AD458" s="48">
        <v>306715</v>
      </c>
      <c r="AE458" s="49">
        <v>574744</v>
      </c>
      <c r="AF458" s="49">
        <v>127661</v>
      </c>
      <c r="AG458" s="48">
        <v>57142</v>
      </c>
      <c r="AH458" s="49">
        <v>45817</v>
      </c>
      <c r="AI458" s="49">
        <v>13115</v>
      </c>
      <c r="AJ458" s="48">
        <v>76554</v>
      </c>
      <c r="AK458" s="49">
        <v>72947</v>
      </c>
      <c r="AL458" s="49">
        <v>11278</v>
      </c>
      <c r="AM458" s="48">
        <v>55111</v>
      </c>
      <c r="AN458" s="49">
        <v>35970</v>
      </c>
      <c r="AO458" s="49">
        <v>6883</v>
      </c>
      <c r="AP458" s="48">
        <v>117367</v>
      </c>
      <c r="AQ458" s="49">
        <v>33237</v>
      </c>
      <c r="AR458" s="49">
        <v>9123</v>
      </c>
      <c r="AS458" s="48">
        <v>227540</v>
      </c>
      <c r="AT458" s="49">
        <v>48960</v>
      </c>
      <c r="AU458" s="49">
        <v>16875</v>
      </c>
      <c r="AV458" s="48">
        <v>109857</v>
      </c>
      <c r="AW458" s="49">
        <v>118893</v>
      </c>
      <c r="AX458" s="49">
        <v>12709</v>
      </c>
      <c r="AY458" s="48">
        <v>86457</v>
      </c>
      <c r="AZ458" s="49">
        <v>61754</v>
      </c>
      <c r="BA458" s="49">
        <v>12435</v>
      </c>
      <c r="BB458" s="48">
        <v>46171</v>
      </c>
      <c r="BC458" s="49">
        <v>32756</v>
      </c>
      <c r="BD458" s="49">
        <v>6414</v>
      </c>
      <c r="BE458" s="48">
        <v>22388</v>
      </c>
      <c r="BF458" s="49">
        <v>15059</v>
      </c>
      <c r="BG458" s="49">
        <v>3161</v>
      </c>
      <c r="BH458" s="50">
        <v>217970</v>
      </c>
      <c r="BI458" s="50">
        <v>122727</v>
      </c>
      <c r="BJ458" s="50">
        <v>28720</v>
      </c>
      <c r="BK458" s="50">
        <v>128039</v>
      </c>
      <c r="BL458" s="50">
        <v>43695</v>
      </c>
      <c r="BM458" s="50">
        <v>17096</v>
      </c>
      <c r="BN458" s="50">
        <v>36896</v>
      </c>
      <c r="BO458" s="50">
        <v>11111</v>
      </c>
      <c r="BP458" s="50">
        <v>11654</v>
      </c>
      <c r="BQ458" s="50">
        <v>119951</v>
      </c>
      <c r="BR458" s="50">
        <v>41416</v>
      </c>
      <c r="BS458" s="50">
        <v>28372</v>
      </c>
      <c r="BT458" s="50">
        <v>43821</v>
      </c>
      <c r="BU458" s="50">
        <v>28020</v>
      </c>
      <c r="BV458" s="50">
        <v>7151</v>
      </c>
      <c r="BW458" s="50">
        <v>144902</v>
      </c>
      <c r="BX458" s="50">
        <v>254258</v>
      </c>
      <c r="BY458" s="50">
        <v>9241</v>
      </c>
      <c r="BZ458" s="50">
        <v>167223</v>
      </c>
      <c r="CA458" s="50">
        <v>68884</v>
      </c>
      <c r="CB458" s="50">
        <v>62719</v>
      </c>
      <c r="CC458" s="50">
        <v>20796</v>
      </c>
      <c r="CD458" s="50">
        <v>7181</v>
      </c>
      <c r="CE458" s="50">
        <v>7812</v>
      </c>
      <c r="CF458" s="50">
        <v>76717</v>
      </c>
      <c r="CG458" s="50">
        <v>28564</v>
      </c>
      <c r="CH458" s="50">
        <v>4708</v>
      </c>
      <c r="CI458" s="50">
        <v>436412</v>
      </c>
      <c r="CJ458" s="50">
        <v>114940</v>
      </c>
      <c r="CK458" s="50">
        <v>237891</v>
      </c>
      <c r="CL458" s="50">
        <v>4405</v>
      </c>
      <c r="CM458" s="50">
        <v>1761</v>
      </c>
      <c r="CN458" s="50">
        <v>703</v>
      </c>
      <c r="CO458" s="50">
        <v>87193</v>
      </c>
      <c r="CP458" s="50">
        <v>21425</v>
      </c>
      <c r="CQ458" s="50">
        <v>11850</v>
      </c>
      <c r="CR458" s="50">
        <v>65724</v>
      </c>
      <c r="CS458" s="50">
        <v>12985</v>
      </c>
      <c r="CT458" s="50">
        <v>13567</v>
      </c>
      <c r="CU458" s="51"/>
      <c r="CV458" s="50">
        <f t="shared" si="895"/>
        <v>128888.83455800002</v>
      </c>
      <c r="CW458" s="57">
        <f t="shared" si="896"/>
        <v>69009.911571999997</v>
      </c>
      <c r="CX458" s="57">
        <f t="shared" si="897"/>
        <v>6294.65074</v>
      </c>
      <c r="CY458" s="50">
        <f t="shared" si="898"/>
        <v>895423.53212400014</v>
      </c>
      <c r="CZ458" s="57">
        <f t="shared" si="899"/>
        <v>115301.895311</v>
      </c>
      <c r="DA458" s="57">
        <f t="shared" si="900"/>
        <v>37980.805765000005</v>
      </c>
      <c r="DB458" s="50">
        <f t="shared" si="901"/>
        <v>117473.77604600001</v>
      </c>
      <c r="DC458" s="57">
        <f t="shared" si="902"/>
        <v>45292.263819</v>
      </c>
      <c r="DD458" s="57">
        <f t="shared" si="903"/>
        <v>3061.6001150000002</v>
      </c>
      <c r="DE458" s="50">
        <f t="shared" si="904"/>
        <v>324640.22093800001</v>
      </c>
      <c r="DF458" s="57">
        <f t="shared" si="905"/>
        <v>96579.781978999992</v>
      </c>
      <c r="DG458" s="57">
        <f t="shared" si="906"/>
        <v>13542.896115</v>
      </c>
      <c r="DH458" s="50">
        <f t="shared" si="907"/>
        <v>290029.79825600004</v>
      </c>
      <c r="DI458" s="57">
        <f t="shared" si="908"/>
        <v>50791.666510999996</v>
      </c>
      <c r="DJ458" s="57">
        <f t="shared" si="909"/>
        <v>7639.3739100000003</v>
      </c>
      <c r="DK458" s="50">
        <f t="shared" si="910"/>
        <v>110082.01716600001</v>
      </c>
      <c r="DL458" s="57">
        <f t="shared" si="911"/>
        <v>26165.311075999998</v>
      </c>
      <c r="DM458" s="57">
        <f t="shared" si="912"/>
        <v>6198.9863249999999</v>
      </c>
      <c r="DN458" s="50">
        <f t="shared" si="913"/>
        <v>32598.152752000002</v>
      </c>
      <c r="DO458" s="57">
        <f t="shared" si="914"/>
        <v>9478.4766</v>
      </c>
      <c r="DP458" s="57">
        <f t="shared" si="915"/>
        <v>1365.166215</v>
      </c>
      <c r="DQ458" s="50">
        <f t="shared" si="916"/>
        <v>273860.94582000002</v>
      </c>
      <c r="DR458" s="57">
        <f t="shared" si="917"/>
        <v>81797.602576999998</v>
      </c>
      <c r="DS458" s="57">
        <f t="shared" si="918"/>
        <v>19771.925810000001</v>
      </c>
      <c r="DT458" s="50">
        <f t="shared" si="919"/>
        <v>190198.26551000003</v>
      </c>
      <c r="DU458" s="57">
        <f t="shared" si="920"/>
        <v>135514.86455199998</v>
      </c>
      <c r="DV458" s="57">
        <f t="shared" si="921"/>
        <v>14418.671645</v>
      </c>
      <c r="DW458" s="50">
        <f t="shared" si="922"/>
        <v>35434.554188000002</v>
      </c>
      <c r="DX458" s="57">
        <f t="shared" si="923"/>
        <v>10802.869710999999</v>
      </c>
      <c r="DY458" s="57">
        <f t="shared" si="924"/>
        <v>1481.2736750000001</v>
      </c>
      <c r="DZ458" s="50">
        <f t="shared" si="925"/>
        <v>47472.207156000004</v>
      </c>
      <c r="EA458" s="57">
        <f t="shared" si="926"/>
        <v>17199.662500999999</v>
      </c>
      <c r="EB458" s="57">
        <f t="shared" si="927"/>
        <v>1273.7937100000001</v>
      </c>
      <c r="EC458" s="50">
        <f t="shared" si="928"/>
        <v>34175.102654000002</v>
      </c>
      <c r="ED458" s="57">
        <f t="shared" si="929"/>
        <v>8481.1145099999994</v>
      </c>
      <c r="EE458" s="57">
        <f t="shared" si="930"/>
        <v>777.40043500000002</v>
      </c>
      <c r="EF458" s="50">
        <f t="shared" si="931"/>
        <v>72780.919838000002</v>
      </c>
      <c r="EG458" s="57">
        <f t="shared" si="932"/>
        <v>7836.7195709999996</v>
      </c>
      <c r="EH458" s="57">
        <f t="shared" si="933"/>
        <v>1030.3972350000001</v>
      </c>
      <c r="EI458" s="50">
        <f t="shared" si="934"/>
        <v>141100.73956000002</v>
      </c>
      <c r="EJ458" s="57">
        <f t="shared" si="935"/>
        <v>11543.935680000001</v>
      </c>
      <c r="EK458" s="57">
        <f t="shared" si="936"/>
        <v>1905.9468750000001</v>
      </c>
      <c r="EL458" s="50">
        <f t="shared" si="937"/>
        <v>68123.863698000001</v>
      </c>
      <c r="EM458" s="57">
        <f t="shared" si="938"/>
        <v>28032.948218999998</v>
      </c>
      <c r="EN458" s="57">
        <f t="shared" si="939"/>
        <v>1435.418005</v>
      </c>
      <c r="EO458" s="50">
        <f t="shared" si="940"/>
        <v>53613.196098000008</v>
      </c>
      <c r="EP458" s="57">
        <f t="shared" si="941"/>
        <v>14560.543382</v>
      </c>
      <c r="EQ458" s="57">
        <f t="shared" si="942"/>
        <v>1404.4710750000002</v>
      </c>
      <c r="ER458" s="50">
        <f t="shared" si="943"/>
        <v>28631.283494000003</v>
      </c>
      <c r="ES458" s="57">
        <f t="shared" si="944"/>
        <v>7723.3079479999997</v>
      </c>
      <c r="ET458" s="57">
        <f t="shared" si="945"/>
        <v>724.42923000000008</v>
      </c>
      <c r="EU458" s="50">
        <f t="shared" si="946"/>
        <v>13883.112232000001</v>
      </c>
      <c r="EV458" s="57">
        <f t="shared" si="947"/>
        <v>3550.6561969999998</v>
      </c>
      <c r="EW458" s="57">
        <f t="shared" si="948"/>
        <v>357.01914500000004</v>
      </c>
      <c r="EX458" s="50">
        <f t="shared" si="949"/>
        <v>135166.24858000001</v>
      </c>
      <c r="EY458" s="57">
        <f t="shared" si="950"/>
        <v>28936.940241</v>
      </c>
      <c r="EZ458" s="57">
        <f t="shared" si="951"/>
        <v>3243.7804000000001</v>
      </c>
      <c r="FA458" s="50">
        <f t="shared" si="952"/>
        <v>79398.776446000003</v>
      </c>
      <c r="FB458" s="57">
        <f t="shared" si="953"/>
        <v>10302.538184999999</v>
      </c>
      <c r="FC458" s="57">
        <f t="shared" si="954"/>
        <v>1930.9077200000002</v>
      </c>
      <c r="FD458" s="50">
        <f t="shared" si="955"/>
        <v>22879.726144</v>
      </c>
      <c r="FE458" s="57">
        <f t="shared" si="956"/>
        <v>2619.784913</v>
      </c>
      <c r="FF458" s="57">
        <f t="shared" si="957"/>
        <v>1316.2610300000001</v>
      </c>
      <c r="FG458" s="50">
        <f t="shared" si="958"/>
        <v>74383.294414000004</v>
      </c>
      <c r="FH458" s="57">
        <f t="shared" si="959"/>
        <v>9765.1887279999992</v>
      </c>
      <c r="FI458" s="57">
        <f t="shared" si="960"/>
        <v>3204.4755399999999</v>
      </c>
      <c r="FJ458" s="50">
        <f t="shared" si="961"/>
        <v>27174.015594000004</v>
      </c>
      <c r="FK458" s="57">
        <f t="shared" si="962"/>
        <v>6606.6396599999998</v>
      </c>
      <c r="FL458" s="57">
        <f t="shared" si="963"/>
        <v>807.66969500000005</v>
      </c>
      <c r="FM458" s="50">
        <f t="shared" si="964"/>
        <v>89855.758828000005</v>
      </c>
      <c r="FN458" s="57">
        <f t="shared" si="965"/>
        <v>59949.714013999997</v>
      </c>
      <c r="FO458" s="57">
        <f t="shared" si="966"/>
        <v>1043.724745</v>
      </c>
      <c r="FP458" s="50">
        <f t="shared" si="967"/>
        <v>103697.32342200002</v>
      </c>
      <c r="FQ458" s="57">
        <f t="shared" si="968"/>
        <v>16241.676171999999</v>
      </c>
      <c r="FR458" s="57">
        <f t="shared" si="969"/>
        <v>7083.7974549999999</v>
      </c>
      <c r="FS458" s="50">
        <f t="shared" si="970"/>
        <v>12895.890744</v>
      </c>
      <c r="FT458" s="57">
        <f t="shared" si="971"/>
        <v>1693.157723</v>
      </c>
      <c r="FU458" s="57">
        <f t="shared" si="972"/>
        <v>882.32634000000007</v>
      </c>
      <c r="FV458" s="50">
        <f t="shared" si="973"/>
        <v>47573.285738000006</v>
      </c>
      <c r="FW458" s="57">
        <f t="shared" si="974"/>
        <v>6734.9056119999996</v>
      </c>
      <c r="FX458" s="57">
        <f t="shared" si="975"/>
        <v>531.74505999999997</v>
      </c>
      <c r="FY458" s="50">
        <f t="shared" si="976"/>
        <v>270625.19096800004</v>
      </c>
      <c r="FZ458" s="57">
        <f t="shared" si="977"/>
        <v>27100.898020000001</v>
      </c>
      <c r="GA458" s="57">
        <f t="shared" si="978"/>
        <v>26868.598995</v>
      </c>
      <c r="GB458" s="50">
        <f t="shared" si="979"/>
        <v>2731.6021700000001</v>
      </c>
      <c r="GC458" s="57">
        <f t="shared" si="980"/>
        <v>415.213863</v>
      </c>
      <c r="GD458" s="57">
        <f t="shared" si="981"/>
        <v>79.400334999999998</v>
      </c>
      <c r="GE458" s="50">
        <f t="shared" si="982"/>
        <v>54069.600002000006</v>
      </c>
      <c r="GF458" s="57">
        <f t="shared" si="983"/>
        <v>5051.6507750000001</v>
      </c>
      <c r="GG458" s="57">
        <f t="shared" si="984"/>
        <v>1338.39825</v>
      </c>
      <c r="GH458" s="50">
        <f t="shared" si="985"/>
        <v>40756.372536000003</v>
      </c>
      <c r="GI458" s="57">
        <f t="shared" si="986"/>
        <v>3061.6422549999997</v>
      </c>
      <c r="GJ458" s="57">
        <f t="shared" si="987"/>
        <v>1532.3248149999999</v>
      </c>
      <c r="GK458" s="51"/>
    </row>
    <row r="459" spans="1:193" s="45" customFormat="1">
      <c r="A459" s="45" t="s">
        <v>21</v>
      </c>
      <c r="B459" s="46">
        <v>41696</v>
      </c>
      <c r="C459" s="56">
        <v>0.62246000000000001</v>
      </c>
      <c r="D459" s="56">
        <v>0.23577799999999999</v>
      </c>
      <c r="E459" s="56">
        <v>0.110545</v>
      </c>
      <c r="F459" s="48">
        <v>217160</v>
      </c>
      <c r="G459" s="49">
        <v>300637</v>
      </c>
      <c r="H459" s="49">
        <v>59498</v>
      </c>
      <c r="I459" s="49">
        <f t="shared" ref="I459:I464" si="989">I458</f>
        <v>1443966</v>
      </c>
      <c r="J459" s="48">
        <v>491948</v>
      </c>
      <c r="K459" s="48">
        <v>342214</v>
      </c>
      <c r="L459" s="48">
        <v>185929</v>
      </c>
      <c r="M459" s="49">
        <v>177126</v>
      </c>
      <c r="N459" s="49">
        <v>25754</v>
      </c>
      <c r="O459" s="48">
        <v>545056</v>
      </c>
      <c r="P459" s="49">
        <v>405869</v>
      </c>
      <c r="Q459" s="49">
        <v>131259</v>
      </c>
      <c r="R459" s="48">
        <v>489433</v>
      </c>
      <c r="S459" s="49">
        <v>226259</v>
      </c>
      <c r="T459" s="49">
        <v>68282</v>
      </c>
      <c r="U459" s="48">
        <v>179226</v>
      </c>
      <c r="V459" s="49">
        <v>112746</v>
      </c>
      <c r="W459" s="49">
        <v>57224</v>
      </c>
      <c r="X459" s="48">
        <v>55566</v>
      </c>
      <c r="Y459" s="49">
        <v>40272</v>
      </c>
      <c r="Z459" s="49">
        <v>13045</v>
      </c>
      <c r="AA459" s="48">
        <v>450928</v>
      </c>
      <c r="AB459" s="49">
        <v>341732</v>
      </c>
      <c r="AC459" s="49">
        <v>171904</v>
      </c>
      <c r="AD459" s="48">
        <v>250509</v>
      </c>
      <c r="AE459" s="49">
        <v>470329</v>
      </c>
      <c r="AF459" s="49">
        <v>116300</v>
      </c>
      <c r="AG459" s="48">
        <v>57732</v>
      </c>
      <c r="AH459" s="49">
        <v>46115</v>
      </c>
      <c r="AI459" s="49">
        <v>13252</v>
      </c>
      <c r="AJ459" s="48">
        <v>79522</v>
      </c>
      <c r="AK459" s="49">
        <v>75716</v>
      </c>
      <c r="AL459" s="49">
        <v>11185</v>
      </c>
      <c r="AM459" s="48">
        <v>55849</v>
      </c>
      <c r="AN459" s="49">
        <v>34877</v>
      </c>
      <c r="AO459" s="49">
        <v>7153</v>
      </c>
      <c r="AP459" s="48">
        <v>116165</v>
      </c>
      <c r="AQ459" s="49">
        <v>32622</v>
      </c>
      <c r="AR459" s="49">
        <v>9266</v>
      </c>
      <c r="AS459" s="48">
        <v>220819</v>
      </c>
      <c r="AT459" s="49">
        <v>46382</v>
      </c>
      <c r="AU459" s="49">
        <v>17115</v>
      </c>
      <c r="AV459" s="48">
        <v>109378</v>
      </c>
      <c r="AW459" s="49">
        <v>115641</v>
      </c>
      <c r="AX459" s="49">
        <v>13024</v>
      </c>
      <c r="AY459" s="48">
        <v>85155</v>
      </c>
      <c r="AZ459" s="49">
        <v>58204</v>
      </c>
      <c r="BA459" s="49">
        <v>11882</v>
      </c>
      <c r="BB459" s="48">
        <v>46201</v>
      </c>
      <c r="BC459" s="49">
        <v>30578</v>
      </c>
      <c r="BD459" s="49">
        <v>6040</v>
      </c>
      <c r="BE459" s="48">
        <v>20046</v>
      </c>
      <c r="BF459" s="49">
        <v>15293</v>
      </c>
      <c r="BG459" s="49">
        <v>3169</v>
      </c>
      <c r="BH459" s="50">
        <v>215834</v>
      </c>
      <c r="BI459" s="50">
        <v>120938</v>
      </c>
      <c r="BJ459" s="50">
        <v>28254</v>
      </c>
      <c r="BK459" s="50">
        <v>123131</v>
      </c>
      <c r="BL459" s="50">
        <v>41942</v>
      </c>
      <c r="BM459" s="50">
        <v>16416</v>
      </c>
      <c r="BN459" s="50">
        <v>21673</v>
      </c>
      <c r="BO459" s="50">
        <v>10634</v>
      </c>
      <c r="BP459" s="50">
        <v>11609</v>
      </c>
      <c r="BQ459" s="50">
        <v>113011</v>
      </c>
      <c r="BR459" s="50">
        <v>41146</v>
      </c>
      <c r="BS459" s="50">
        <v>27988</v>
      </c>
      <c r="BT459" s="50">
        <v>43031</v>
      </c>
      <c r="BU459" s="50">
        <v>29539</v>
      </c>
      <c r="BV459" s="50">
        <v>7417</v>
      </c>
      <c r="BW459" s="50">
        <v>156491</v>
      </c>
      <c r="BX459" s="50">
        <v>246839</v>
      </c>
      <c r="BY459" s="50">
        <v>8612</v>
      </c>
      <c r="BZ459" s="50">
        <v>129312</v>
      </c>
      <c r="CA459" s="50">
        <v>69142</v>
      </c>
      <c r="CB459" s="50">
        <v>61501</v>
      </c>
      <c r="CC459" s="50">
        <v>21006</v>
      </c>
      <c r="CD459" s="50">
        <v>7405</v>
      </c>
      <c r="CE459" s="50">
        <v>7816</v>
      </c>
      <c r="CF459" s="50">
        <v>52412</v>
      </c>
      <c r="CG459" s="50">
        <v>31640</v>
      </c>
      <c r="CH459" s="50">
        <v>5099</v>
      </c>
      <c r="CI459" s="50">
        <v>437941</v>
      </c>
      <c r="CJ459" s="50">
        <v>116357</v>
      </c>
      <c r="CK459" s="50">
        <v>231376</v>
      </c>
      <c r="CL459" s="50">
        <v>5508</v>
      </c>
      <c r="CM459" s="50">
        <v>1968</v>
      </c>
      <c r="CN459" s="50">
        <v>784</v>
      </c>
      <c r="CO459" s="50">
        <v>83119</v>
      </c>
      <c r="CP459" s="50">
        <v>21272</v>
      </c>
      <c r="CQ459" s="50">
        <v>12065</v>
      </c>
      <c r="CR459" s="50">
        <v>61624</v>
      </c>
      <c r="CS459" s="50">
        <v>12556</v>
      </c>
      <c r="CT459" s="50">
        <v>13780</v>
      </c>
      <c r="CU459" s="51"/>
      <c r="CV459" s="50">
        <f t="shared" si="895"/>
        <v>135173.4136</v>
      </c>
      <c r="CW459" s="57">
        <f t="shared" si="896"/>
        <v>70883.590585999991</v>
      </c>
      <c r="CX459" s="57">
        <f t="shared" si="897"/>
        <v>6577.2064100000007</v>
      </c>
      <c r="CY459" s="50">
        <f t="shared" si="898"/>
        <v>898811.07636000006</v>
      </c>
      <c r="CZ459" s="57">
        <f t="shared" si="899"/>
        <v>115990.51554399999</v>
      </c>
      <c r="DA459" s="57">
        <f t="shared" si="900"/>
        <v>37830.046630000004</v>
      </c>
      <c r="DB459" s="50">
        <f t="shared" si="901"/>
        <v>115733.36534</v>
      </c>
      <c r="DC459" s="57">
        <f t="shared" si="902"/>
        <v>41762.414027999999</v>
      </c>
      <c r="DD459" s="57">
        <f t="shared" si="903"/>
        <v>2846.9759300000001</v>
      </c>
      <c r="DE459" s="50">
        <f t="shared" si="904"/>
        <v>339275.55776</v>
      </c>
      <c r="DF459" s="57">
        <f t="shared" si="905"/>
        <v>95694.981081999998</v>
      </c>
      <c r="DG459" s="57">
        <f t="shared" si="906"/>
        <v>14510.026155000001</v>
      </c>
      <c r="DH459" s="50">
        <f t="shared" si="907"/>
        <v>304652.46518</v>
      </c>
      <c r="DI459" s="57">
        <f t="shared" si="908"/>
        <v>53346.894501999996</v>
      </c>
      <c r="DJ459" s="57">
        <f t="shared" si="909"/>
        <v>7548.23369</v>
      </c>
      <c r="DK459" s="50">
        <f t="shared" si="910"/>
        <v>111561.01596</v>
      </c>
      <c r="DL459" s="57">
        <f t="shared" si="911"/>
        <v>26583.026387999998</v>
      </c>
      <c r="DM459" s="57">
        <f t="shared" si="912"/>
        <v>6325.82708</v>
      </c>
      <c r="DN459" s="50">
        <f t="shared" si="913"/>
        <v>34587.612359999999</v>
      </c>
      <c r="DO459" s="57">
        <f t="shared" si="914"/>
        <v>9495.2516159999996</v>
      </c>
      <c r="DP459" s="57">
        <f t="shared" si="915"/>
        <v>1442.0595250000001</v>
      </c>
      <c r="DQ459" s="50">
        <f t="shared" si="916"/>
        <v>280684.64288</v>
      </c>
      <c r="DR459" s="57">
        <f t="shared" si="917"/>
        <v>80572.887495999996</v>
      </c>
      <c r="DS459" s="57">
        <f t="shared" si="918"/>
        <v>19003.127680000001</v>
      </c>
      <c r="DT459" s="50">
        <f t="shared" si="919"/>
        <v>155931.83214000001</v>
      </c>
      <c r="DU459" s="57">
        <f t="shared" si="920"/>
        <v>110893.23096199999</v>
      </c>
      <c r="DV459" s="57">
        <f t="shared" si="921"/>
        <v>12856.3835</v>
      </c>
      <c r="DW459" s="50">
        <f t="shared" si="922"/>
        <v>35935.860720000004</v>
      </c>
      <c r="DX459" s="57">
        <f t="shared" si="923"/>
        <v>10872.902469999999</v>
      </c>
      <c r="DY459" s="57">
        <f t="shared" si="924"/>
        <v>1464.9423400000001</v>
      </c>
      <c r="DZ459" s="50">
        <f t="shared" si="925"/>
        <v>49499.26412</v>
      </c>
      <c r="EA459" s="57">
        <f t="shared" si="926"/>
        <v>17852.167047999999</v>
      </c>
      <c r="EB459" s="57">
        <f t="shared" si="927"/>
        <v>1236.445825</v>
      </c>
      <c r="EC459" s="50">
        <f t="shared" si="928"/>
        <v>34763.768539999997</v>
      </c>
      <c r="ED459" s="57">
        <f t="shared" si="929"/>
        <v>8223.2293059999993</v>
      </c>
      <c r="EE459" s="57">
        <f t="shared" si="930"/>
        <v>790.728385</v>
      </c>
      <c r="EF459" s="50">
        <f t="shared" si="931"/>
        <v>72308.065900000001</v>
      </c>
      <c r="EG459" s="57">
        <f t="shared" si="932"/>
        <v>7691.5499159999999</v>
      </c>
      <c r="EH459" s="57">
        <f t="shared" si="933"/>
        <v>1024.30997</v>
      </c>
      <c r="EI459" s="50">
        <f t="shared" si="934"/>
        <v>137450.99473999999</v>
      </c>
      <c r="EJ459" s="57">
        <f t="shared" si="935"/>
        <v>10935.855195999999</v>
      </c>
      <c r="EK459" s="57">
        <f t="shared" si="936"/>
        <v>1891.9776750000001</v>
      </c>
      <c r="EL459" s="50">
        <f t="shared" si="937"/>
        <v>68083.429879999996</v>
      </c>
      <c r="EM459" s="57">
        <f t="shared" si="938"/>
        <v>27265.603697999999</v>
      </c>
      <c r="EN459" s="57">
        <f t="shared" si="939"/>
        <v>1439.7380800000001</v>
      </c>
      <c r="EO459" s="50">
        <f t="shared" si="940"/>
        <v>53005.581299999998</v>
      </c>
      <c r="EP459" s="57">
        <f t="shared" si="941"/>
        <v>13723.222711999999</v>
      </c>
      <c r="EQ459" s="57">
        <f t="shared" si="942"/>
        <v>1313.49569</v>
      </c>
      <c r="ER459" s="50">
        <f t="shared" si="943"/>
        <v>28758.274460000001</v>
      </c>
      <c r="ES459" s="57">
        <f t="shared" si="944"/>
        <v>7209.6196839999993</v>
      </c>
      <c r="ET459" s="57">
        <f t="shared" si="945"/>
        <v>667.69180000000006</v>
      </c>
      <c r="EU459" s="50">
        <f t="shared" si="946"/>
        <v>12477.83316</v>
      </c>
      <c r="EV459" s="57">
        <f t="shared" si="947"/>
        <v>3605.7529539999996</v>
      </c>
      <c r="EW459" s="57">
        <f t="shared" si="948"/>
        <v>350.31710500000003</v>
      </c>
      <c r="EX459" s="50">
        <f t="shared" si="949"/>
        <v>134348.03164</v>
      </c>
      <c r="EY459" s="57">
        <f t="shared" si="950"/>
        <v>28514.519763999997</v>
      </c>
      <c r="EZ459" s="57">
        <f t="shared" si="951"/>
        <v>3123.3384300000002</v>
      </c>
      <c r="FA459" s="50">
        <f t="shared" si="952"/>
        <v>76644.122260000004</v>
      </c>
      <c r="FB459" s="57">
        <f t="shared" si="953"/>
        <v>9889.0008760000001</v>
      </c>
      <c r="FC459" s="57">
        <f t="shared" si="954"/>
        <v>1814.7067200000001</v>
      </c>
      <c r="FD459" s="50">
        <f t="shared" si="955"/>
        <v>13490.575580000001</v>
      </c>
      <c r="FE459" s="57">
        <f t="shared" si="956"/>
        <v>2507.2632519999997</v>
      </c>
      <c r="FF459" s="57">
        <f t="shared" si="957"/>
        <v>1283.3169050000001</v>
      </c>
      <c r="FG459" s="50">
        <f t="shared" si="958"/>
        <v>70344.827059999996</v>
      </c>
      <c r="FH459" s="57">
        <f t="shared" si="959"/>
        <v>9701.3215879999989</v>
      </c>
      <c r="FI459" s="57">
        <f t="shared" si="960"/>
        <v>3093.9334600000002</v>
      </c>
      <c r="FJ459" s="50">
        <f t="shared" si="961"/>
        <v>26785.076260000002</v>
      </c>
      <c r="FK459" s="57">
        <f t="shared" si="962"/>
        <v>6964.646342</v>
      </c>
      <c r="FL459" s="57">
        <f t="shared" si="963"/>
        <v>819.91226500000005</v>
      </c>
      <c r="FM459" s="50">
        <f t="shared" si="964"/>
        <v>97409.387860000003</v>
      </c>
      <c r="FN459" s="57">
        <f t="shared" si="965"/>
        <v>58199.205741999998</v>
      </c>
      <c r="FO459" s="57">
        <f t="shared" si="966"/>
        <v>952.01354000000003</v>
      </c>
      <c r="FP459" s="50">
        <f t="shared" si="967"/>
        <v>80491.547520000007</v>
      </c>
      <c r="FQ459" s="57">
        <f t="shared" si="968"/>
        <v>16302.162476</v>
      </c>
      <c r="FR459" s="57">
        <f t="shared" si="969"/>
        <v>6798.6280450000004</v>
      </c>
      <c r="FS459" s="50">
        <f t="shared" si="970"/>
        <v>13075.394760000001</v>
      </c>
      <c r="FT459" s="57">
        <f t="shared" si="971"/>
        <v>1745.9360899999999</v>
      </c>
      <c r="FU459" s="57">
        <f t="shared" si="972"/>
        <v>864.01972000000001</v>
      </c>
      <c r="FV459" s="50">
        <f t="shared" si="973"/>
        <v>32624.373520000001</v>
      </c>
      <c r="FW459" s="57">
        <f t="shared" si="974"/>
        <v>7460.0159199999998</v>
      </c>
      <c r="FX459" s="57">
        <f t="shared" si="975"/>
        <v>563.66895499999998</v>
      </c>
      <c r="FY459" s="50">
        <f t="shared" si="976"/>
        <v>272600.75485999999</v>
      </c>
      <c r="FZ459" s="57">
        <f t="shared" si="977"/>
        <v>27434.420746</v>
      </c>
      <c r="GA459" s="57">
        <f t="shared" si="978"/>
        <v>25577.459920000001</v>
      </c>
      <c r="GB459" s="50">
        <f t="shared" si="979"/>
        <v>3428.5096800000001</v>
      </c>
      <c r="GC459" s="57">
        <f t="shared" si="980"/>
        <v>464.01110399999999</v>
      </c>
      <c r="GD459" s="57">
        <f t="shared" si="981"/>
        <v>86.667280000000005</v>
      </c>
      <c r="GE459" s="50">
        <f t="shared" si="982"/>
        <v>51738.252740000004</v>
      </c>
      <c r="GF459" s="57">
        <f t="shared" si="983"/>
        <v>5015.4696159999994</v>
      </c>
      <c r="GG459" s="57">
        <f t="shared" si="984"/>
        <v>1333.7254250000001</v>
      </c>
      <c r="GH459" s="50">
        <f t="shared" si="985"/>
        <v>38358.475039999998</v>
      </c>
      <c r="GI459" s="57">
        <f t="shared" si="986"/>
        <v>2960.4285679999998</v>
      </c>
      <c r="GJ459" s="57">
        <f t="shared" si="987"/>
        <v>1523.3101000000001</v>
      </c>
      <c r="GK459" s="51"/>
    </row>
    <row r="460" spans="1:193" s="45" customFormat="1">
      <c r="A460" s="45" t="s">
        <v>21</v>
      </c>
      <c r="B460" s="46">
        <v>41695</v>
      </c>
      <c r="C460" s="56">
        <v>0.60757399999999995</v>
      </c>
      <c r="D460" s="56">
        <v>0.24621899999999999</v>
      </c>
      <c r="E460" s="56">
        <v>0.114134</v>
      </c>
      <c r="F460" s="48">
        <v>226894</v>
      </c>
      <c r="G460" s="49">
        <v>322631</v>
      </c>
      <c r="H460" s="49">
        <v>61354</v>
      </c>
      <c r="I460" s="49">
        <f t="shared" si="989"/>
        <v>1443966</v>
      </c>
      <c r="J460" s="48">
        <v>505879</v>
      </c>
      <c r="K460" s="48">
        <v>343185</v>
      </c>
      <c r="L460" s="48">
        <v>192081</v>
      </c>
      <c r="M460" s="49">
        <v>186579</v>
      </c>
      <c r="N460" s="49">
        <v>25938</v>
      </c>
      <c r="O460" s="48">
        <v>577152</v>
      </c>
      <c r="P460" s="49">
        <v>433742</v>
      </c>
      <c r="Q460" s="49">
        <v>134806</v>
      </c>
      <c r="R460" s="48">
        <v>461650</v>
      </c>
      <c r="S460" s="49">
        <v>231092</v>
      </c>
      <c r="T460" s="49">
        <v>61928</v>
      </c>
      <c r="U460" s="48">
        <v>169144</v>
      </c>
      <c r="V460" s="49">
        <v>115851</v>
      </c>
      <c r="W460" s="49">
        <v>54691</v>
      </c>
      <c r="X460" s="48">
        <v>58344</v>
      </c>
      <c r="Y460" s="49">
        <v>43801</v>
      </c>
      <c r="Z460" s="49">
        <v>13493</v>
      </c>
      <c r="AA460" s="48">
        <v>434451</v>
      </c>
      <c r="AB460" s="49">
        <v>343457</v>
      </c>
      <c r="AC460" s="49">
        <v>170127</v>
      </c>
      <c r="AD460" s="48">
        <v>259166</v>
      </c>
      <c r="AE460" s="49">
        <v>503562</v>
      </c>
      <c r="AF460" s="49">
        <v>120197</v>
      </c>
      <c r="AG460" s="48">
        <v>60571</v>
      </c>
      <c r="AH460" s="49">
        <v>53396</v>
      </c>
      <c r="AI460" s="49">
        <v>12484</v>
      </c>
      <c r="AJ460" s="48">
        <v>91335</v>
      </c>
      <c r="AK460" s="49">
        <v>80650</v>
      </c>
      <c r="AL460" s="49">
        <v>11895</v>
      </c>
      <c r="AM460" s="48">
        <v>57808</v>
      </c>
      <c r="AN460" s="49">
        <v>37988</v>
      </c>
      <c r="AO460" s="49">
        <v>7345</v>
      </c>
      <c r="AP460" s="48">
        <v>106369</v>
      </c>
      <c r="AQ460" s="49">
        <v>26273</v>
      </c>
      <c r="AR460" s="49">
        <v>7943</v>
      </c>
      <c r="AS460" s="48">
        <v>209167</v>
      </c>
      <c r="AT460" s="49">
        <v>46844</v>
      </c>
      <c r="AU460" s="49">
        <v>16250</v>
      </c>
      <c r="AV460" s="48">
        <v>108347</v>
      </c>
      <c r="AW460" s="49">
        <v>119557</v>
      </c>
      <c r="AX460" s="49">
        <v>12760</v>
      </c>
      <c r="AY460" s="48">
        <v>86875</v>
      </c>
      <c r="AZ460" s="49">
        <v>58555</v>
      </c>
      <c r="BA460" s="49">
        <v>11842</v>
      </c>
      <c r="BB460" s="48">
        <v>45831</v>
      </c>
      <c r="BC460" s="49">
        <v>31253</v>
      </c>
      <c r="BD460" s="49">
        <v>5578</v>
      </c>
      <c r="BE460" s="48">
        <v>18280</v>
      </c>
      <c r="BF460" s="49">
        <v>16821</v>
      </c>
      <c r="BG460" s="49">
        <v>3505</v>
      </c>
      <c r="BH460" s="50">
        <v>214490</v>
      </c>
      <c r="BI460" s="50">
        <v>119947</v>
      </c>
      <c r="BJ460" s="50">
        <v>26890</v>
      </c>
      <c r="BK460" s="50">
        <v>125922</v>
      </c>
      <c r="BL460" s="50">
        <v>41450</v>
      </c>
      <c r="BM460" s="50">
        <v>15331</v>
      </c>
      <c r="BN460" s="50">
        <v>21187</v>
      </c>
      <c r="BO460" s="50">
        <v>11062</v>
      </c>
      <c r="BP460" s="50">
        <v>10845</v>
      </c>
      <c r="BQ460" s="50">
        <v>112176</v>
      </c>
      <c r="BR460" s="50">
        <v>41998</v>
      </c>
      <c r="BS460" s="50">
        <v>28684</v>
      </c>
      <c r="BT460" s="50">
        <v>45795</v>
      </c>
      <c r="BU460" s="50">
        <v>30022</v>
      </c>
      <c r="BV460" s="50">
        <v>7261</v>
      </c>
      <c r="BW460" s="50">
        <v>142547</v>
      </c>
      <c r="BX460" s="50">
        <v>249514</v>
      </c>
      <c r="BY460" s="50">
        <v>8114</v>
      </c>
      <c r="BZ460" s="50">
        <v>125023</v>
      </c>
      <c r="CA460" s="50">
        <v>70833</v>
      </c>
      <c r="CB460" s="50">
        <v>62183</v>
      </c>
      <c r="CC460" s="50">
        <v>23298</v>
      </c>
      <c r="CD460" s="50">
        <v>7966</v>
      </c>
      <c r="CE460" s="50">
        <v>8513</v>
      </c>
      <c r="CF460" s="50">
        <v>55171</v>
      </c>
      <c r="CG460" s="50">
        <v>28224</v>
      </c>
      <c r="CH460" s="50">
        <v>4510</v>
      </c>
      <c r="CI460" s="50">
        <v>443163</v>
      </c>
      <c r="CJ460" s="50">
        <v>114514</v>
      </c>
      <c r="CK460" s="50">
        <v>229155</v>
      </c>
      <c r="CL460" s="50">
        <v>8168</v>
      </c>
      <c r="CM460" s="50">
        <v>2522</v>
      </c>
      <c r="CN460" s="50">
        <v>832</v>
      </c>
      <c r="CO460" s="50">
        <v>83419</v>
      </c>
      <c r="CP460" s="50">
        <v>20537</v>
      </c>
      <c r="CQ460" s="50">
        <v>12095</v>
      </c>
      <c r="CR460" s="50">
        <v>59292</v>
      </c>
      <c r="CS460" s="50">
        <v>12369</v>
      </c>
      <c r="CT460" s="50">
        <v>14801</v>
      </c>
      <c r="CU460" s="51"/>
      <c r="CV460" s="50">
        <f t="shared" si="895"/>
        <v>137854.89515599998</v>
      </c>
      <c r="CW460" s="57">
        <f t="shared" si="896"/>
        <v>79437.882188999996</v>
      </c>
      <c r="CX460" s="57">
        <f t="shared" si="897"/>
        <v>7002.5774359999996</v>
      </c>
      <c r="CY460" s="50">
        <f t="shared" si="898"/>
        <v>877316.19848399993</v>
      </c>
      <c r="CZ460" s="57">
        <f t="shared" si="899"/>
        <v>124557.021501</v>
      </c>
      <c r="DA460" s="57">
        <f t="shared" si="900"/>
        <v>39169.076789999999</v>
      </c>
      <c r="DB460" s="50">
        <f t="shared" si="901"/>
        <v>116703.42149399999</v>
      </c>
      <c r="DC460" s="57">
        <f t="shared" si="902"/>
        <v>45939.294800999996</v>
      </c>
      <c r="DD460" s="57">
        <f t="shared" si="903"/>
        <v>2960.4076919999998</v>
      </c>
      <c r="DE460" s="50">
        <f t="shared" si="904"/>
        <v>350662.54924799997</v>
      </c>
      <c r="DF460" s="57">
        <f t="shared" si="905"/>
        <v>106795.521498</v>
      </c>
      <c r="DG460" s="57">
        <f t="shared" si="906"/>
        <v>15385.948004</v>
      </c>
      <c r="DH460" s="50">
        <f t="shared" si="907"/>
        <v>280486.53709999996</v>
      </c>
      <c r="DI460" s="57">
        <f t="shared" si="908"/>
        <v>56899.241148000001</v>
      </c>
      <c r="DJ460" s="57">
        <f t="shared" si="909"/>
        <v>7068.0903520000002</v>
      </c>
      <c r="DK460" s="50">
        <f t="shared" si="910"/>
        <v>102767.49665599999</v>
      </c>
      <c r="DL460" s="57">
        <f t="shared" si="911"/>
        <v>28524.717368999998</v>
      </c>
      <c r="DM460" s="57">
        <f t="shared" si="912"/>
        <v>6242.102594</v>
      </c>
      <c r="DN460" s="50">
        <f t="shared" si="913"/>
        <v>35448.297456</v>
      </c>
      <c r="DO460" s="57">
        <f t="shared" si="914"/>
        <v>10784.638418999999</v>
      </c>
      <c r="DP460" s="57">
        <f t="shared" si="915"/>
        <v>1540.0100620000001</v>
      </c>
      <c r="DQ460" s="50">
        <f t="shared" si="916"/>
        <v>263961.13187399996</v>
      </c>
      <c r="DR460" s="57">
        <f t="shared" si="917"/>
        <v>84565.639083000002</v>
      </c>
      <c r="DS460" s="57">
        <f t="shared" si="918"/>
        <v>19417.275018</v>
      </c>
      <c r="DT460" s="50">
        <f t="shared" si="919"/>
        <v>157462.523284</v>
      </c>
      <c r="DU460" s="57">
        <f t="shared" si="920"/>
        <v>123986.532078</v>
      </c>
      <c r="DV460" s="57">
        <f t="shared" si="921"/>
        <v>13718.564398</v>
      </c>
      <c r="DW460" s="50">
        <f t="shared" si="922"/>
        <v>36801.364753999995</v>
      </c>
      <c r="DX460" s="57">
        <f t="shared" si="923"/>
        <v>13147.109724</v>
      </c>
      <c r="DY460" s="57">
        <f t="shared" si="924"/>
        <v>1424.8488560000001</v>
      </c>
      <c r="DZ460" s="50">
        <f t="shared" si="925"/>
        <v>55492.771289999997</v>
      </c>
      <c r="EA460" s="57">
        <f t="shared" si="926"/>
        <v>19857.56235</v>
      </c>
      <c r="EB460" s="57">
        <f t="shared" si="927"/>
        <v>1357.62393</v>
      </c>
      <c r="EC460" s="50">
        <f t="shared" si="928"/>
        <v>35122.637791999994</v>
      </c>
      <c r="ED460" s="57">
        <f t="shared" si="929"/>
        <v>9353.3673720000006</v>
      </c>
      <c r="EE460" s="57">
        <f t="shared" si="930"/>
        <v>838.31422999999995</v>
      </c>
      <c r="EF460" s="50">
        <f t="shared" si="931"/>
        <v>64627.038805999997</v>
      </c>
      <c r="EG460" s="57">
        <f t="shared" si="932"/>
        <v>6468.911787</v>
      </c>
      <c r="EH460" s="57">
        <f t="shared" si="933"/>
        <v>906.56636200000003</v>
      </c>
      <c r="EI460" s="50">
        <f t="shared" si="934"/>
        <v>127084.43085799999</v>
      </c>
      <c r="EJ460" s="57">
        <f t="shared" si="935"/>
        <v>11533.882835999999</v>
      </c>
      <c r="EK460" s="57">
        <f t="shared" si="936"/>
        <v>1854.6775</v>
      </c>
      <c r="EL460" s="50">
        <f t="shared" si="937"/>
        <v>65828.820177999994</v>
      </c>
      <c r="EM460" s="57">
        <f t="shared" si="938"/>
        <v>29437.204983</v>
      </c>
      <c r="EN460" s="57">
        <f t="shared" si="939"/>
        <v>1456.3498400000001</v>
      </c>
      <c r="EO460" s="50">
        <f t="shared" si="940"/>
        <v>52782.991249999992</v>
      </c>
      <c r="EP460" s="57">
        <f t="shared" si="941"/>
        <v>14417.353545</v>
      </c>
      <c r="EQ460" s="57">
        <f t="shared" si="942"/>
        <v>1351.574828</v>
      </c>
      <c r="ER460" s="50">
        <f t="shared" si="943"/>
        <v>27845.723993999996</v>
      </c>
      <c r="ES460" s="57">
        <f t="shared" si="944"/>
        <v>7695.0824069999999</v>
      </c>
      <c r="ET460" s="57">
        <f t="shared" si="945"/>
        <v>636.63945200000001</v>
      </c>
      <c r="EU460" s="50">
        <f t="shared" si="946"/>
        <v>11106.452719999999</v>
      </c>
      <c r="EV460" s="57">
        <f t="shared" si="947"/>
        <v>4141.6497989999998</v>
      </c>
      <c r="EW460" s="57">
        <f t="shared" si="948"/>
        <v>400.03967</v>
      </c>
      <c r="EX460" s="50">
        <f t="shared" si="949"/>
        <v>130318.54725999999</v>
      </c>
      <c r="EY460" s="57">
        <f t="shared" si="950"/>
        <v>29533.230392999998</v>
      </c>
      <c r="EZ460" s="57">
        <f t="shared" si="951"/>
        <v>3069.0632599999999</v>
      </c>
      <c r="FA460" s="50">
        <f t="shared" si="952"/>
        <v>76506.933227999994</v>
      </c>
      <c r="FB460" s="57">
        <f t="shared" si="953"/>
        <v>10205.777549999999</v>
      </c>
      <c r="FC460" s="57">
        <f t="shared" si="954"/>
        <v>1749.788354</v>
      </c>
      <c r="FD460" s="50">
        <f t="shared" si="955"/>
        <v>12872.670337999998</v>
      </c>
      <c r="FE460" s="57">
        <f t="shared" si="956"/>
        <v>2723.6745780000001</v>
      </c>
      <c r="FF460" s="57">
        <f t="shared" si="957"/>
        <v>1237.78323</v>
      </c>
      <c r="FG460" s="50">
        <f t="shared" si="958"/>
        <v>68155.221023999999</v>
      </c>
      <c r="FH460" s="57">
        <f t="shared" si="959"/>
        <v>10340.705561999999</v>
      </c>
      <c r="FI460" s="57">
        <f t="shared" si="960"/>
        <v>3273.8196560000001</v>
      </c>
      <c r="FJ460" s="50">
        <f t="shared" si="961"/>
        <v>27823.851329999998</v>
      </c>
      <c r="FK460" s="57">
        <f t="shared" si="962"/>
        <v>7391.9868179999994</v>
      </c>
      <c r="FL460" s="57">
        <f t="shared" si="963"/>
        <v>828.72697400000004</v>
      </c>
      <c r="FM460" s="50">
        <f t="shared" si="964"/>
        <v>86607.850977999988</v>
      </c>
      <c r="FN460" s="57">
        <f t="shared" si="965"/>
        <v>61435.087566000002</v>
      </c>
      <c r="FO460" s="57">
        <f t="shared" si="966"/>
        <v>926.08327599999996</v>
      </c>
      <c r="FP460" s="50">
        <f t="shared" si="967"/>
        <v>75960.724201999998</v>
      </c>
      <c r="FQ460" s="57">
        <f t="shared" si="968"/>
        <v>17440.430426999999</v>
      </c>
      <c r="FR460" s="57">
        <f t="shared" si="969"/>
        <v>7097.1945219999998</v>
      </c>
      <c r="FS460" s="50">
        <f t="shared" si="970"/>
        <v>14155.259051999999</v>
      </c>
      <c r="FT460" s="57">
        <f t="shared" si="971"/>
        <v>1961.3805539999998</v>
      </c>
      <c r="FU460" s="57">
        <f t="shared" si="972"/>
        <v>971.62274200000002</v>
      </c>
      <c r="FV460" s="50">
        <f t="shared" si="973"/>
        <v>33520.465153999998</v>
      </c>
      <c r="FW460" s="57">
        <f t="shared" si="974"/>
        <v>6949.2850559999997</v>
      </c>
      <c r="FX460" s="57">
        <f t="shared" si="975"/>
        <v>514.74433999999997</v>
      </c>
      <c r="FY460" s="50">
        <f t="shared" si="976"/>
        <v>269254.31656199996</v>
      </c>
      <c r="FZ460" s="57">
        <f t="shared" si="977"/>
        <v>28195.522566</v>
      </c>
      <c r="GA460" s="57">
        <f t="shared" si="978"/>
        <v>26154.376769999999</v>
      </c>
      <c r="GB460" s="50">
        <f t="shared" si="979"/>
        <v>4962.6644319999996</v>
      </c>
      <c r="GC460" s="57">
        <f t="shared" si="980"/>
        <v>620.96431799999993</v>
      </c>
      <c r="GD460" s="57">
        <f t="shared" si="981"/>
        <v>94.959487999999993</v>
      </c>
      <c r="GE460" s="50">
        <f t="shared" si="982"/>
        <v>50683.215505999993</v>
      </c>
      <c r="GF460" s="57">
        <f t="shared" si="983"/>
        <v>5056.5996029999997</v>
      </c>
      <c r="GG460" s="57">
        <f t="shared" si="984"/>
        <v>1380.45073</v>
      </c>
      <c r="GH460" s="50">
        <f t="shared" si="985"/>
        <v>36024.277607999997</v>
      </c>
      <c r="GI460" s="57">
        <f t="shared" si="986"/>
        <v>3045.4828109999999</v>
      </c>
      <c r="GJ460" s="57">
        <f t="shared" si="987"/>
        <v>1689.2973340000001</v>
      </c>
      <c r="GK460" s="51"/>
    </row>
    <row r="461" spans="1:193" s="45" customFormat="1">
      <c r="A461" s="45" t="s">
        <v>21</v>
      </c>
      <c r="B461" s="46">
        <v>41694</v>
      </c>
      <c r="C461" s="56">
        <v>0.61131800000000003</v>
      </c>
      <c r="D461" s="56">
        <v>0.24235799999999999</v>
      </c>
      <c r="E461" s="56">
        <v>0.11512600000000001</v>
      </c>
      <c r="F461" s="48">
        <v>123027</v>
      </c>
      <c r="G461" s="49">
        <v>177364</v>
      </c>
      <c r="H461" s="49">
        <v>33107</v>
      </c>
      <c r="I461" s="49">
        <f t="shared" si="989"/>
        <v>1443966</v>
      </c>
      <c r="J461" s="48">
        <v>467810</v>
      </c>
      <c r="K461" s="48">
        <v>351311</v>
      </c>
      <c r="L461" s="48">
        <v>172124</v>
      </c>
      <c r="M461" s="49">
        <v>146614</v>
      </c>
      <c r="N461" s="49">
        <v>20748</v>
      </c>
      <c r="O461" s="48">
        <v>495096</v>
      </c>
      <c r="P461" s="49">
        <v>335092</v>
      </c>
      <c r="Q461" s="49">
        <v>106833</v>
      </c>
      <c r="R461" s="48">
        <v>380159</v>
      </c>
      <c r="S461" s="49">
        <v>171421</v>
      </c>
      <c r="T461" s="49">
        <v>48913</v>
      </c>
      <c r="U461" s="48">
        <v>162675</v>
      </c>
      <c r="V461" s="49">
        <v>108712</v>
      </c>
      <c r="W461" s="49">
        <v>54436</v>
      </c>
      <c r="X461" s="48">
        <v>42900</v>
      </c>
      <c r="Y461" s="49">
        <v>30590</v>
      </c>
      <c r="Z461" s="49">
        <v>12705</v>
      </c>
      <c r="AA461" s="48">
        <v>496212</v>
      </c>
      <c r="AB461" s="49">
        <v>386721</v>
      </c>
      <c r="AC461" s="49">
        <v>204242</v>
      </c>
      <c r="AD461" s="48">
        <v>313183</v>
      </c>
      <c r="AE461" s="49">
        <v>590501</v>
      </c>
      <c r="AF461" s="49">
        <v>144173</v>
      </c>
      <c r="AG461" s="48">
        <v>50513</v>
      </c>
      <c r="AH461" s="49">
        <v>38283</v>
      </c>
      <c r="AI461" s="49">
        <v>10305</v>
      </c>
      <c r="AJ461" s="48">
        <v>54534</v>
      </c>
      <c r="AK461" s="49">
        <v>39665</v>
      </c>
      <c r="AL461" s="49">
        <v>6334</v>
      </c>
      <c r="AM461" s="48">
        <v>44031</v>
      </c>
      <c r="AN461" s="49">
        <v>22159</v>
      </c>
      <c r="AO461" s="49">
        <v>4366</v>
      </c>
      <c r="AP461" s="48">
        <v>107545</v>
      </c>
      <c r="AQ461" s="49">
        <v>26053</v>
      </c>
      <c r="AR461" s="49">
        <v>7157</v>
      </c>
      <c r="AS461" s="48">
        <v>188961</v>
      </c>
      <c r="AT461" s="49">
        <v>38157</v>
      </c>
      <c r="AU461" s="49">
        <v>11975</v>
      </c>
      <c r="AV461" s="48">
        <v>99605</v>
      </c>
      <c r="AW461" s="49">
        <v>101875</v>
      </c>
      <c r="AX461" s="49">
        <v>12768</v>
      </c>
      <c r="AY461" s="48">
        <v>100726</v>
      </c>
      <c r="AZ461" s="49">
        <v>52228</v>
      </c>
      <c r="BA461" s="49">
        <v>10592</v>
      </c>
      <c r="BB461" s="48">
        <v>44119</v>
      </c>
      <c r="BC461" s="49">
        <v>19888</v>
      </c>
      <c r="BD461" s="49">
        <v>3296</v>
      </c>
      <c r="BE461" s="48">
        <v>14557</v>
      </c>
      <c r="BF461" s="49">
        <v>11963</v>
      </c>
      <c r="BG461" s="49">
        <v>2259</v>
      </c>
      <c r="BH461" s="50">
        <v>198635</v>
      </c>
      <c r="BI461" s="50">
        <v>114728</v>
      </c>
      <c r="BJ461" s="50">
        <v>27422</v>
      </c>
      <c r="BK461" s="50">
        <v>123741</v>
      </c>
      <c r="BL461" s="50">
        <v>27396</v>
      </c>
      <c r="BM461" s="50">
        <v>8912</v>
      </c>
      <c r="BN461" s="50">
        <v>20977</v>
      </c>
      <c r="BO461" s="50">
        <v>12881</v>
      </c>
      <c r="BP461" s="50">
        <v>10999</v>
      </c>
      <c r="BQ461" s="50">
        <v>107904</v>
      </c>
      <c r="BR461" s="50">
        <v>69502</v>
      </c>
      <c r="BS461" s="50">
        <v>40910</v>
      </c>
      <c r="BT461" s="50">
        <v>44719</v>
      </c>
      <c r="BU461" s="50">
        <v>30228</v>
      </c>
      <c r="BV461" s="50">
        <v>7810</v>
      </c>
      <c r="BW461" s="50">
        <v>138822</v>
      </c>
      <c r="BX461" s="50">
        <v>214980</v>
      </c>
      <c r="BY461" s="50">
        <v>7077</v>
      </c>
      <c r="BZ461" s="50">
        <v>128015</v>
      </c>
      <c r="CA461" s="50">
        <v>107983</v>
      </c>
      <c r="CB461" s="50">
        <v>88190</v>
      </c>
      <c r="CC461" s="50">
        <v>21763</v>
      </c>
      <c r="CD461" s="50">
        <v>4319</v>
      </c>
      <c r="CE461" s="50">
        <v>4932</v>
      </c>
      <c r="CF461" s="50">
        <v>51480</v>
      </c>
      <c r="CG461" s="50">
        <v>27329</v>
      </c>
      <c r="CH461" s="50">
        <v>4609</v>
      </c>
      <c r="CI461" s="50">
        <v>413774</v>
      </c>
      <c r="CJ461" s="50">
        <v>139989</v>
      </c>
      <c r="CK461" s="50">
        <v>259994</v>
      </c>
      <c r="CL461" s="50">
        <v>4906</v>
      </c>
      <c r="CM461" s="50">
        <v>3270</v>
      </c>
      <c r="CN461" s="50">
        <v>625</v>
      </c>
      <c r="CO461" s="50">
        <v>83093</v>
      </c>
      <c r="CP461" s="50">
        <v>33625</v>
      </c>
      <c r="CQ461" s="50">
        <v>16695</v>
      </c>
      <c r="CR461" s="50">
        <v>57246</v>
      </c>
      <c r="CS461" s="50">
        <v>15230</v>
      </c>
      <c r="CT461" s="50">
        <v>15407</v>
      </c>
      <c r="CU461" s="51"/>
      <c r="CV461" s="50">
        <f t="shared" si="895"/>
        <v>75208.619586000001</v>
      </c>
      <c r="CW461" s="57">
        <f t="shared" si="896"/>
        <v>42985.584311999999</v>
      </c>
      <c r="CX461" s="57">
        <f t="shared" si="897"/>
        <v>3811.476482</v>
      </c>
      <c r="CY461" s="50">
        <f t="shared" si="898"/>
        <v>882722.40718800004</v>
      </c>
      <c r="CZ461" s="57">
        <f t="shared" si="899"/>
        <v>113377.49597999999</v>
      </c>
      <c r="DA461" s="57">
        <f t="shared" si="900"/>
        <v>40445.030186000004</v>
      </c>
      <c r="DB461" s="50">
        <f t="shared" si="901"/>
        <v>105222.49943200001</v>
      </c>
      <c r="DC461" s="57">
        <f t="shared" si="902"/>
        <v>35533.075811999995</v>
      </c>
      <c r="DD461" s="57">
        <f t="shared" si="903"/>
        <v>2388.6342480000003</v>
      </c>
      <c r="DE461" s="50">
        <f t="shared" si="904"/>
        <v>302661.09652800002</v>
      </c>
      <c r="DF461" s="57">
        <f t="shared" si="905"/>
        <v>81212.226935999992</v>
      </c>
      <c r="DG461" s="57">
        <f t="shared" si="906"/>
        <v>12299.255958000002</v>
      </c>
      <c r="DH461" s="50">
        <f t="shared" si="907"/>
        <v>232398.03956200002</v>
      </c>
      <c r="DI461" s="57">
        <f t="shared" si="908"/>
        <v>41545.250717999996</v>
      </c>
      <c r="DJ461" s="57">
        <f t="shared" si="909"/>
        <v>5631.1580380000005</v>
      </c>
      <c r="DK461" s="50">
        <f t="shared" si="910"/>
        <v>99446.155650000001</v>
      </c>
      <c r="DL461" s="57">
        <f t="shared" si="911"/>
        <v>26347.222895999999</v>
      </c>
      <c r="DM461" s="57">
        <f t="shared" si="912"/>
        <v>6266.998936</v>
      </c>
      <c r="DN461" s="50">
        <f t="shared" si="913"/>
        <v>26225.5422</v>
      </c>
      <c r="DO461" s="57">
        <f t="shared" si="914"/>
        <v>7413.7312199999997</v>
      </c>
      <c r="DP461" s="57">
        <f t="shared" si="915"/>
        <v>1462.6758300000001</v>
      </c>
      <c r="DQ461" s="50">
        <f t="shared" si="916"/>
        <v>303343.32741600001</v>
      </c>
      <c r="DR461" s="57">
        <f t="shared" si="917"/>
        <v>93724.928117999996</v>
      </c>
      <c r="DS461" s="57">
        <f t="shared" si="918"/>
        <v>23513.564492000001</v>
      </c>
      <c r="DT461" s="50">
        <f t="shared" si="919"/>
        <v>191454.40519400002</v>
      </c>
      <c r="DU461" s="57">
        <f t="shared" si="920"/>
        <v>143112.64135799999</v>
      </c>
      <c r="DV461" s="57">
        <f t="shared" si="921"/>
        <v>16598.060798000002</v>
      </c>
      <c r="DW461" s="50">
        <f t="shared" si="922"/>
        <v>30879.506134000003</v>
      </c>
      <c r="DX461" s="57">
        <f t="shared" si="923"/>
        <v>9278.1913139999997</v>
      </c>
      <c r="DY461" s="57">
        <f t="shared" si="924"/>
        <v>1186.3734300000001</v>
      </c>
      <c r="DZ461" s="50">
        <f t="shared" si="925"/>
        <v>33337.615812000004</v>
      </c>
      <c r="EA461" s="57">
        <f t="shared" si="926"/>
        <v>9613.1300699999993</v>
      </c>
      <c r="EB461" s="57">
        <f t="shared" si="927"/>
        <v>729.20808399999999</v>
      </c>
      <c r="EC461" s="50">
        <f t="shared" si="928"/>
        <v>26916.942858000002</v>
      </c>
      <c r="ED461" s="57">
        <f t="shared" si="929"/>
        <v>5370.410922</v>
      </c>
      <c r="EE461" s="57">
        <f t="shared" si="930"/>
        <v>502.64011600000003</v>
      </c>
      <c r="EF461" s="50">
        <f t="shared" si="931"/>
        <v>65744.194310000006</v>
      </c>
      <c r="EG461" s="57">
        <f t="shared" si="932"/>
        <v>6314.1529739999996</v>
      </c>
      <c r="EH461" s="57">
        <f t="shared" si="933"/>
        <v>823.95678200000009</v>
      </c>
      <c r="EI461" s="50">
        <f t="shared" si="934"/>
        <v>115515.26059800001</v>
      </c>
      <c r="EJ461" s="57">
        <f t="shared" si="935"/>
        <v>9247.6542059999992</v>
      </c>
      <c r="EK461" s="57">
        <f t="shared" si="936"/>
        <v>1378.6338500000002</v>
      </c>
      <c r="EL461" s="50">
        <f t="shared" si="937"/>
        <v>60890.329390000006</v>
      </c>
      <c r="EM461" s="57">
        <f t="shared" si="938"/>
        <v>24690.221249999999</v>
      </c>
      <c r="EN461" s="57">
        <f t="shared" si="939"/>
        <v>1469.928768</v>
      </c>
      <c r="EO461" s="50">
        <f t="shared" si="940"/>
        <v>61575.616868000005</v>
      </c>
      <c r="EP461" s="57">
        <f t="shared" si="941"/>
        <v>12657.873624</v>
      </c>
      <c r="EQ461" s="57">
        <f t="shared" si="942"/>
        <v>1219.4145920000001</v>
      </c>
      <c r="ER461" s="50">
        <f t="shared" si="943"/>
        <v>26970.738842000002</v>
      </c>
      <c r="ES461" s="57">
        <f t="shared" si="944"/>
        <v>4820.0159039999999</v>
      </c>
      <c r="ET461" s="57">
        <f t="shared" si="945"/>
        <v>379.45529600000003</v>
      </c>
      <c r="EU461" s="50">
        <f t="shared" si="946"/>
        <v>8898.9561260000009</v>
      </c>
      <c r="EV461" s="57">
        <f t="shared" si="947"/>
        <v>2899.3287539999997</v>
      </c>
      <c r="EW461" s="57">
        <f t="shared" si="948"/>
        <v>260.06963400000001</v>
      </c>
      <c r="EX461" s="50">
        <f t="shared" si="949"/>
        <v>121429.15093</v>
      </c>
      <c r="EY461" s="57">
        <f t="shared" si="950"/>
        <v>27805.248624</v>
      </c>
      <c r="EZ461" s="57">
        <f t="shared" si="951"/>
        <v>3156.9851720000001</v>
      </c>
      <c r="FA461" s="50">
        <f t="shared" si="952"/>
        <v>75645.100638000004</v>
      </c>
      <c r="FB461" s="57">
        <f t="shared" si="953"/>
        <v>6639.639768</v>
      </c>
      <c r="FC461" s="57">
        <f t="shared" si="954"/>
        <v>1026.0029120000002</v>
      </c>
      <c r="FD461" s="50">
        <f t="shared" si="955"/>
        <v>12823.617686000001</v>
      </c>
      <c r="FE461" s="57">
        <f t="shared" si="956"/>
        <v>3121.8133979999998</v>
      </c>
      <c r="FF461" s="57">
        <f t="shared" si="957"/>
        <v>1266.270874</v>
      </c>
      <c r="FG461" s="50">
        <f t="shared" si="958"/>
        <v>65963.657472000006</v>
      </c>
      <c r="FH461" s="57">
        <f t="shared" si="959"/>
        <v>16844.365716</v>
      </c>
      <c r="FI461" s="57">
        <f t="shared" si="960"/>
        <v>4709.8046600000007</v>
      </c>
      <c r="FJ461" s="50">
        <f t="shared" si="961"/>
        <v>27337.529642000001</v>
      </c>
      <c r="FK461" s="57">
        <f t="shared" si="962"/>
        <v>7325.9976239999996</v>
      </c>
      <c r="FL461" s="57">
        <f t="shared" si="963"/>
        <v>899.13406000000009</v>
      </c>
      <c r="FM461" s="50">
        <f t="shared" si="964"/>
        <v>84864.387396000006</v>
      </c>
      <c r="FN461" s="57">
        <f t="shared" si="965"/>
        <v>52102.122839999996</v>
      </c>
      <c r="FO461" s="57">
        <f t="shared" si="966"/>
        <v>814.74670200000003</v>
      </c>
      <c r="FP461" s="50">
        <f t="shared" si="967"/>
        <v>78257.873770000006</v>
      </c>
      <c r="FQ461" s="57">
        <f t="shared" si="968"/>
        <v>26170.543913999998</v>
      </c>
      <c r="FR461" s="57">
        <f t="shared" si="969"/>
        <v>10152.961940000001</v>
      </c>
      <c r="FS461" s="50">
        <f t="shared" si="970"/>
        <v>13304.113634000001</v>
      </c>
      <c r="FT461" s="57">
        <f t="shared" si="971"/>
        <v>1046.7442019999999</v>
      </c>
      <c r="FU461" s="57">
        <f t="shared" si="972"/>
        <v>567.80143199999998</v>
      </c>
      <c r="FV461" s="50">
        <f t="shared" si="973"/>
        <v>31470.65064</v>
      </c>
      <c r="FW461" s="57">
        <f t="shared" si="974"/>
        <v>6623.4017819999999</v>
      </c>
      <c r="FX461" s="57">
        <f t="shared" si="975"/>
        <v>530.61573399999997</v>
      </c>
      <c r="FY461" s="50">
        <f t="shared" si="976"/>
        <v>252947.49413200002</v>
      </c>
      <c r="FZ461" s="57">
        <f t="shared" si="977"/>
        <v>33927.454061999997</v>
      </c>
      <c r="GA461" s="57">
        <f t="shared" si="978"/>
        <v>29932.069244000002</v>
      </c>
      <c r="GB461" s="50">
        <f t="shared" si="979"/>
        <v>2999.1261079999999</v>
      </c>
      <c r="GC461" s="57">
        <f t="shared" si="980"/>
        <v>792.51065999999992</v>
      </c>
      <c r="GD461" s="57">
        <f t="shared" si="981"/>
        <v>71.953749999999999</v>
      </c>
      <c r="GE461" s="50">
        <f t="shared" si="982"/>
        <v>50796.246574000004</v>
      </c>
      <c r="GF461" s="57">
        <f t="shared" si="983"/>
        <v>8149.2877499999995</v>
      </c>
      <c r="GG461" s="57">
        <f t="shared" si="984"/>
        <v>1922.0285700000002</v>
      </c>
      <c r="GH461" s="50">
        <f t="shared" si="985"/>
        <v>34995.510227999999</v>
      </c>
      <c r="GI461" s="57">
        <f t="shared" si="986"/>
        <v>3691.1123399999997</v>
      </c>
      <c r="GJ461" s="57">
        <f t="shared" si="987"/>
        <v>1773.7462820000001</v>
      </c>
      <c r="GK461" s="51"/>
    </row>
    <row r="462" spans="1:193" s="45" customFormat="1">
      <c r="A462" s="45" t="s">
        <v>21</v>
      </c>
      <c r="B462" s="46">
        <v>41693</v>
      </c>
      <c r="C462" s="56">
        <v>0.604464</v>
      </c>
      <c r="D462" s="56">
        <v>0.24710699999999999</v>
      </c>
      <c r="E462" s="56">
        <v>0.11887499999999999</v>
      </c>
      <c r="F462" s="48">
        <v>122880</v>
      </c>
      <c r="G462" s="49">
        <v>173753</v>
      </c>
      <c r="H462" s="49">
        <v>33259</v>
      </c>
      <c r="I462" s="49">
        <f t="shared" si="989"/>
        <v>1443966</v>
      </c>
      <c r="J462" s="48">
        <v>465445</v>
      </c>
      <c r="K462" s="48">
        <v>352824</v>
      </c>
      <c r="L462" s="48">
        <v>182784</v>
      </c>
      <c r="M462" s="49">
        <v>147964</v>
      </c>
      <c r="N462" s="49">
        <v>21739</v>
      </c>
      <c r="O462" s="48">
        <v>490511</v>
      </c>
      <c r="P462" s="49">
        <v>336165</v>
      </c>
      <c r="Q462" s="49">
        <v>112105</v>
      </c>
      <c r="R462" s="48">
        <v>377680</v>
      </c>
      <c r="S462" s="49">
        <v>164434</v>
      </c>
      <c r="T462" s="49">
        <v>48985</v>
      </c>
      <c r="U462" s="48">
        <v>158717</v>
      </c>
      <c r="V462" s="49">
        <v>105505</v>
      </c>
      <c r="W462" s="49">
        <v>54980</v>
      </c>
      <c r="X462" s="48">
        <v>40729</v>
      </c>
      <c r="Y462" s="49">
        <v>27285</v>
      </c>
      <c r="Z462" s="49">
        <v>18488</v>
      </c>
      <c r="AA462" s="48">
        <v>520772</v>
      </c>
      <c r="AB462" s="49">
        <v>384880</v>
      </c>
      <c r="AC462" s="49">
        <v>208333</v>
      </c>
      <c r="AD462" s="48">
        <v>330862</v>
      </c>
      <c r="AE462" s="49">
        <v>598315</v>
      </c>
      <c r="AF462" s="49">
        <v>148705</v>
      </c>
      <c r="AG462" s="48">
        <v>50458</v>
      </c>
      <c r="AH462" s="49">
        <v>35807</v>
      </c>
      <c r="AI462" s="49">
        <v>10284</v>
      </c>
      <c r="AJ462" s="48">
        <v>63936</v>
      </c>
      <c r="AK462" s="49">
        <v>39974</v>
      </c>
      <c r="AL462" s="49">
        <v>8335</v>
      </c>
      <c r="AM462" s="48">
        <v>44622</v>
      </c>
      <c r="AN462" s="49">
        <v>20688</v>
      </c>
      <c r="AO462" s="49">
        <v>4668</v>
      </c>
      <c r="AP462" s="48">
        <v>108248</v>
      </c>
      <c r="AQ462" s="49">
        <v>25150</v>
      </c>
      <c r="AR462" s="49">
        <v>7326</v>
      </c>
      <c r="AS462" s="48">
        <v>190192</v>
      </c>
      <c r="AT462" s="49">
        <v>38403</v>
      </c>
      <c r="AU462" s="49">
        <v>14014</v>
      </c>
      <c r="AV462" s="48">
        <v>101967</v>
      </c>
      <c r="AW462" s="49">
        <v>100946</v>
      </c>
      <c r="AX462" s="49">
        <v>13687</v>
      </c>
      <c r="AY462" s="48">
        <v>121592</v>
      </c>
      <c r="AZ462" s="49">
        <v>63195</v>
      </c>
      <c r="BA462" s="49">
        <v>13738</v>
      </c>
      <c r="BB462" s="48">
        <v>55151</v>
      </c>
      <c r="BC462" s="49">
        <v>23914</v>
      </c>
      <c r="BD462" s="49">
        <v>4335</v>
      </c>
      <c r="BE462" s="48">
        <v>13918</v>
      </c>
      <c r="BF462" s="49">
        <v>10568</v>
      </c>
      <c r="BG462" s="49">
        <v>2247</v>
      </c>
      <c r="BH462" s="50">
        <v>179792</v>
      </c>
      <c r="BI462" s="50">
        <v>103850</v>
      </c>
      <c r="BJ462" s="50">
        <v>26068</v>
      </c>
      <c r="BK462" s="50">
        <v>85076</v>
      </c>
      <c r="BL462" s="50">
        <v>29345</v>
      </c>
      <c r="BM462" s="50">
        <v>11158</v>
      </c>
      <c r="BN462" s="50">
        <v>25369</v>
      </c>
      <c r="BO462" s="50">
        <v>13994</v>
      </c>
      <c r="BP462" s="50">
        <v>11447</v>
      </c>
      <c r="BQ462" s="50">
        <v>133007</v>
      </c>
      <c r="BR462" s="50">
        <v>76038</v>
      </c>
      <c r="BS462" s="50">
        <v>42088</v>
      </c>
      <c r="BT462" s="50">
        <v>44133</v>
      </c>
      <c r="BU462" s="50">
        <v>28380</v>
      </c>
      <c r="BV462" s="50">
        <v>7869</v>
      </c>
      <c r="BW462" s="50">
        <v>133079</v>
      </c>
      <c r="BX462" s="50">
        <v>183949</v>
      </c>
      <c r="BY462" s="50">
        <v>6059</v>
      </c>
      <c r="BZ462" s="50">
        <v>153511</v>
      </c>
      <c r="CA462" s="50">
        <v>124926</v>
      </c>
      <c r="CB462" s="50">
        <v>102854</v>
      </c>
      <c r="CC462" s="50">
        <v>13155</v>
      </c>
      <c r="CD462" s="50">
        <v>4316</v>
      </c>
      <c r="CE462" s="50">
        <v>5057</v>
      </c>
      <c r="CF462" s="50">
        <v>48575</v>
      </c>
      <c r="CG462" s="50">
        <v>27397</v>
      </c>
      <c r="CH462" s="50">
        <v>5071</v>
      </c>
      <c r="CI462" s="50">
        <v>427179</v>
      </c>
      <c r="CJ462" s="50">
        <v>147032</v>
      </c>
      <c r="CK462" s="50">
        <v>250773</v>
      </c>
      <c r="CL462" s="50">
        <v>1848</v>
      </c>
      <c r="CM462" s="50">
        <v>2148</v>
      </c>
      <c r="CN462" s="50">
        <v>277</v>
      </c>
      <c r="CO462" s="50">
        <v>121840</v>
      </c>
      <c r="CP462" s="50">
        <v>36147</v>
      </c>
      <c r="CQ462" s="50">
        <v>18711</v>
      </c>
      <c r="CR462" s="50">
        <v>67862</v>
      </c>
      <c r="CS462" s="50">
        <v>15085</v>
      </c>
      <c r="CT462" s="50">
        <v>16237</v>
      </c>
      <c r="CU462" s="51"/>
      <c r="CV462" s="50">
        <f t="shared" si="895"/>
        <v>74276.536319999999</v>
      </c>
      <c r="CW462" s="57">
        <f t="shared" si="896"/>
        <v>42935.582570999999</v>
      </c>
      <c r="CX462" s="57">
        <f t="shared" si="897"/>
        <v>3953.6636249999997</v>
      </c>
      <c r="CY462" s="50">
        <f t="shared" si="898"/>
        <v>872825.464224</v>
      </c>
      <c r="CZ462" s="57">
        <f t="shared" si="899"/>
        <v>115014.717615</v>
      </c>
      <c r="DA462" s="57">
        <f t="shared" si="900"/>
        <v>41941.953000000001</v>
      </c>
      <c r="DB462" s="50">
        <f t="shared" si="901"/>
        <v>110486.347776</v>
      </c>
      <c r="DC462" s="57">
        <f t="shared" si="902"/>
        <v>36562.940148000001</v>
      </c>
      <c r="DD462" s="57">
        <f t="shared" si="903"/>
        <v>2584.2236250000001</v>
      </c>
      <c r="DE462" s="50">
        <f t="shared" si="904"/>
        <v>296496.24110400002</v>
      </c>
      <c r="DF462" s="57">
        <f t="shared" si="905"/>
        <v>83068.724654999998</v>
      </c>
      <c r="DG462" s="57">
        <f t="shared" si="906"/>
        <v>13326.481874999999</v>
      </c>
      <c r="DH462" s="50">
        <f t="shared" si="907"/>
        <v>228293.96351999999</v>
      </c>
      <c r="DI462" s="57">
        <f t="shared" si="908"/>
        <v>40632.792437999997</v>
      </c>
      <c r="DJ462" s="57">
        <f t="shared" si="909"/>
        <v>5823.0918750000001</v>
      </c>
      <c r="DK462" s="50">
        <f t="shared" si="910"/>
        <v>95938.712688</v>
      </c>
      <c r="DL462" s="57">
        <f t="shared" si="911"/>
        <v>26071.024034999999</v>
      </c>
      <c r="DM462" s="57">
        <f t="shared" si="912"/>
        <v>6535.7474999999995</v>
      </c>
      <c r="DN462" s="50">
        <f t="shared" si="913"/>
        <v>24619.214255999999</v>
      </c>
      <c r="DO462" s="57">
        <f t="shared" si="914"/>
        <v>6742.3144949999996</v>
      </c>
      <c r="DP462" s="57">
        <f t="shared" si="915"/>
        <v>2197.761</v>
      </c>
      <c r="DQ462" s="50">
        <f t="shared" si="916"/>
        <v>314787.92620799999</v>
      </c>
      <c r="DR462" s="57">
        <f t="shared" si="917"/>
        <v>95106.542159999997</v>
      </c>
      <c r="DS462" s="57">
        <f t="shared" si="918"/>
        <v>24765.585374999999</v>
      </c>
      <c r="DT462" s="50">
        <f t="shared" si="919"/>
        <v>199994.16796799999</v>
      </c>
      <c r="DU462" s="57">
        <f t="shared" si="920"/>
        <v>147847.82470500001</v>
      </c>
      <c r="DV462" s="57">
        <f t="shared" si="921"/>
        <v>17677.306874999998</v>
      </c>
      <c r="DW462" s="50">
        <f t="shared" si="922"/>
        <v>30500.044512</v>
      </c>
      <c r="DX462" s="57">
        <f t="shared" si="923"/>
        <v>8848.1603489999998</v>
      </c>
      <c r="DY462" s="57">
        <f t="shared" si="924"/>
        <v>1222.5104999999999</v>
      </c>
      <c r="DZ462" s="50">
        <f t="shared" si="925"/>
        <v>38647.010304000003</v>
      </c>
      <c r="EA462" s="57">
        <f t="shared" si="926"/>
        <v>9877.8552180000006</v>
      </c>
      <c r="EB462" s="57">
        <f t="shared" si="927"/>
        <v>990.823125</v>
      </c>
      <c r="EC462" s="50">
        <f t="shared" si="928"/>
        <v>26972.392607999998</v>
      </c>
      <c r="ED462" s="57">
        <f t="shared" si="929"/>
        <v>5112.1496159999997</v>
      </c>
      <c r="EE462" s="57">
        <f t="shared" si="930"/>
        <v>554.9085</v>
      </c>
      <c r="EF462" s="50">
        <f t="shared" si="931"/>
        <v>65432.019072000003</v>
      </c>
      <c r="EG462" s="57">
        <f t="shared" si="932"/>
        <v>6214.7410499999996</v>
      </c>
      <c r="EH462" s="57">
        <f t="shared" si="933"/>
        <v>870.87824999999998</v>
      </c>
      <c r="EI462" s="50">
        <f t="shared" si="934"/>
        <v>114964.217088</v>
      </c>
      <c r="EJ462" s="57">
        <f t="shared" si="935"/>
        <v>9489.6501210000006</v>
      </c>
      <c r="EK462" s="57">
        <f t="shared" si="936"/>
        <v>1665.9142499999998</v>
      </c>
      <c r="EL462" s="50">
        <f t="shared" si="937"/>
        <v>61635.380687999997</v>
      </c>
      <c r="EM462" s="57">
        <f t="shared" si="938"/>
        <v>24944.463221999998</v>
      </c>
      <c r="EN462" s="57">
        <f t="shared" si="939"/>
        <v>1627.0421249999999</v>
      </c>
      <c r="EO462" s="50">
        <f t="shared" si="940"/>
        <v>73497.986688000005</v>
      </c>
      <c r="EP462" s="57">
        <f t="shared" si="941"/>
        <v>15615.926864999999</v>
      </c>
      <c r="EQ462" s="57">
        <f t="shared" si="942"/>
        <v>1633.10475</v>
      </c>
      <c r="ER462" s="50">
        <f t="shared" si="943"/>
        <v>33336.794064000002</v>
      </c>
      <c r="ES462" s="57">
        <f t="shared" si="944"/>
        <v>5909.3167979999998</v>
      </c>
      <c r="ET462" s="57">
        <f t="shared" si="945"/>
        <v>515.323125</v>
      </c>
      <c r="EU462" s="50">
        <f t="shared" si="946"/>
        <v>8412.9299520000004</v>
      </c>
      <c r="EV462" s="57">
        <f t="shared" si="947"/>
        <v>2611.4267759999998</v>
      </c>
      <c r="EW462" s="57">
        <f t="shared" si="948"/>
        <v>267.11212499999999</v>
      </c>
      <c r="EX462" s="50">
        <f t="shared" si="949"/>
        <v>108677.791488</v>
      </c>
      <c r="EY462" s="57">
        <f t="shared" si="950"/>
        <v>25662.061949999999</v>
      </c>
      <c r="EZ462" s="57">
        <f t="shared" si="951"/>
        <v>3098.8334999999997</v>
      </c>
      <c r="FA462" s="50">
        <f t="shared" si="952"/>
        <v>51425.379264000003</v>
      </c>
      <c r="FB462" s="57">
        <f t="shared" si="953"/>
        <v>7251.3549149999999</v>
      </c>
      <c r="FC462" s="57">
        <f t="shared" si="954"/>
        <v>1326.40725</v>
      </c>
      <c r="FD462" s="50">
        <f t="shared" si="955"/>
        <v>15334.647215999999</v>
      </c>
      <c r="FE462" s="57">
        <f t="shared" si="956"/>
        <v>3458.0153580000001</v>
      </c>
      <c r="FF462" s="57">
        <f t="shared" si="957"/>
        <v>1360.762125</v>
      </c>
      <c r="FG462" s="50">
        <f t="shared" si="958"/>
        <v>80397.943247999996</v>
      </c>
      <c r="FH462" s="57">
        <f t="shared" si="959"/>
        <v>18789.522065999998</v>
      </c>
      <c r="FI462" s="57">
        <f t="shared" si="960"/>
        <v>5003.2109999999993</v>
      </c>
      <c r="FJ462" s="50">
        <f t="shared" si="961"/>
        <v>26676.809711999998</v>
      </c>
      <c r="FK462" s="57">
        <f t="shared" si="962"/>
        <v>7012.8966599999994</v>
      </c>
      <c r="FL462" s="57">
        <f t="shared" si="963"/>
        <v>935.42737499999998</v>
      </c>
      <c r="FM462" s="50">
        <f t="shared" si="964"/>
        <v>80441.464655999996</v>
      </c>
      <c r="FN462" s="57">
        <f t="shared" si="965"/>
        <v>45455.085543000001</v>
      </c>
      <c r="FO462" s="57">
        <f t="shared" si="966"/>
        <v>720.26362499999993</v>
      </c>
      <c r="FP462" s="50">
        <f t="shared" si="967"/>
        <v>92791.873103999998</v>
      </c>
      <c r="FQ462" s="57">
        <f t="shared" si="968"/>
        <v>30870.089081999999</v>
      </c>
      <c r="FR462" s="57">
        <f t="shared" si="969"/>
        <v>12226.769249999999</v>
      </c>
      <c r="FS462" s="50">
        <f t="shared" si="970"/>
        <v>7951.7239200000004</v>
      </c>
      <c r="FT462" s="57">
        <f t="shared" si="971"/>
        <v>1066.5138119999999</v>
      </c>
      <c r="FU462" s="57">
        <f t="shared" si="972"/>
        <v>601.15087499999993</v>
      </c>
      <c r="FV462" s="50">
        <f t="shared" si="973"/>
        <v>29361.838800000001</v>
      </c>
      <c r="FW462" s="57">
        <f t="shared" si="974"/>
        <v>6769.9904790000001</v>
      </c>
      <c r="FX462" s="57">
        <f t="shared" si="975"/>
        <v>602.81512499999997</v>
      </c>
      <c r="FY462" s="50">
        <f t="shared" si="976"/>
        <v>258214.32705600001</v>
      </c>
      <c r="FZ462" s="57">
        <f t="shared" si="977"/>
        <v>36332.636423999997</v>
      </c>
      <c r="GA462" s="57">
        <f t="shared" si="978"/>
        <v>29810.640374999999</v>
      </c>
      <c r="GB462" s="50">
        <f t="shared" si="979"/>
        <v>1117.0494719999999</v>
      </c>
      <c r="GC462" s="57">
        <f t="shared" si="980"/>
        <v>530.78583600000002</v>
      </c>
      <c r="GD462" s="57">
        <f t="shared" si="981"/>
        <v>32.928374999999996</v>
      </c>
      <c r="GE462" s="50">
        <f t="shared" si="982"/>
        <v>73647.893760000006</v>
      </c>
      <c r="GF462" s="57">
        <f t="shared" si="983"/>
        <v>8932.1767289999989</v>
      </c>
      <c r="GG462" s="57">
        <f t="shared" si="984"/>
        <v>2224.270125</v>
      </c>
      <c r="GH462" s="50">
        <f t="shared" si="985"/>
        <v>41020.135968000002</v>
      </c>
      <c r="GI462" s="57">
        <f t="shared" si="986"/>
        <v>3727.6090949999998</v>
      </c>
      <c r="GJ462" s="57">
        <f t="shared" si="987"/>
        <v>1930.1733749999999</v>
      </c>
      <c r="GK462" s="51"/>
    </row>
    <row r="463" spans="1:193" s="45" customFormat="1">
      <c r="A463" s="45" t="s">
        <v>21</v>
      </c>
      <c r="B463" s="46">
        <v>41692</v>
      </c>
      <c r="C463" s="56">
        <v>0.60255000000000003</v>
      </c>
      <c r="D463" s="56">
        <v>0.248755</v>
      </c>
      <c r="E463" s="56">
        <v>0.119558</v>
      </c>
      <c r="F463" s="48">
        <v>181382</v>
      </c>
      <c r="G463" s="49">
        <v>277162</v>
      </c>
      <c r="H463" s="49">
        <v>53612</v>
      </c>
      <c r="I463" s="49">
        <f t="shared" si="989"/>
        <v>1443966</v>
      </c>
      <c r="J463" s="48">
        <v>478664</v>
      </c>
      <c r="K463" s="48">
        <v>332146</v>
      </c>
      <c r="L463" s="48">
        <v>185057</v>
      </c>
      <c r="M463" s="49">
        <v>173172</v>
      </c>
      <c r="N463" s="49">
        <v>24850</v>
      </c>
      <c r="O463" s="48">
        <v>517935</v>
      </c>
      <c r="P463" s="49">
        <v>420924</v>
      </c>
      <c r="Q463" s="49">
        <v>121130</v>
      </c>
      <c r="R463" s="48">
        <v>401486</v>
      </c>
      <c r="S463" s="49">
        <v>207720</v>
      </c>
      <c r="T463" s="49">
        <v>56137</v>
      </c>
      <c r="U463" s="48">
        <v>151961</v>
      </c>
      <c r="V463" s="49">
        <v>109770</v>
      </c>
      <c r="W463" s="49">
        <v>50194</v>
      </c>
      <c r="X463" s="48">
        <v>44220</v>
      </c>
      <c r="Y463" s="49">
        <v>35345</v>
      </c>
      <c r="Z463" s="49">
        <v>20402</v>
      </c>
      <c r="AA463" s="48">
        <v>451691</v>
      </c>
      <c r="AB463" s="49">
        <v>362119</v>
      </c>
      <c r="AC463" s="49">
        <v>180756</v>
      </c>
      <c r="AD463" s="48">
        <v>305565</v>
      </c>
      <c r="AE463" s="49">
        <v>663448</v>
      </c>
      <c r="AF463" s="49">
        <v>141597</v>
      </c>
      <c r="AG463" s="48">
        <v>54769</v>
      </c>
      <c r="AH463" s="49">
        <v>45349</v>
      </c>
      <c r="AI463" s="49">
        <v>12446</v>
      </c>
      <c r="AJ463" s="48">
        <v>100250</v>
      </c>
      <c r="AK463" s="49">
        <v>71779</v>
      </c>
      <c r="AL463" s="49">
        <v>14922</v>
      </c>
      <c r="AM463" s="48">
        <v>55343</v>
      </c>
      <c r="AN463" s="49">
        <v>36198</v>
      </c>
      <c r="AO463" s="49">
        <v>7297</v>
      </c>
      <c r="AP463" s="48">
        <v>106377</v>
      </c>
      <c r="AQ463" s="49">
        <v>27934</v>
      </c>
      <c r="AR463" s="49">
        <v>8745</v>
      </c>
      <c r="AS463" s="48">
        <v>218687</v>
      </c>
      <c r="AT463" s="49">
        <v>53539</v>
      </c>
      <c r="AU463" s="49">
        <v>20024</v>
      </c>
      <c r="AV463" s="48">
        <v>108633</v>
      </c>
      <c r="AW463" s="49">
        <v>124663</v>
      </c>
      <c r="AX463" s="49">
        <v>13434</v>
      </c>
      <c r="AY463" s="48">
        <v>116529</v>
      </c>
      <c r="AZ463" s="49">
        <v>82090</v>
      </c>
      <c r="BA463" s="49">
        <v>15895</v>
      </c>
      <c r="BB463" s="48">
        <v>64534</v>
      </c>
      <c r="BC463" s="49">
        <v>43798</v>
      </c>
      <c r="BD463" s="49">
        <v>8365</v>
      </c>
      <c r="BE463" s="48">
        <v>15430</v>
      </c>
      <c r="BF463" s="49">
        <v>15247</v>
      </c>
      <c r="BG463" s="49">
        <v>2796</v>
      </c>
      <c r="BH463" s="50">
        <v>169820</v>
      </c>
      <c r="BI463" s="50">
        <v>104169</v>
      </c>
      <c r="BJ463" s="50">
        <v>23767</v>
      </c>
      <c r="BK463" s="50">
        <v>103046</v>
      </c>
      <c r="BL463" s="50">
        <v>44732</v>
      </c>
      <c r="BM463" s="50">
        <v>17048</v>
      </c>
      <c r="BN463" s="50">
        <v>27598</v>
      </c>
      <c r="BO463" s="50">
        <v>11484</v>
      </c>
      <c r="BP463" s="50">
        <v>11090</v>
      </c>
      <c r="BQ463" s="50">
        <v>139238</v>
      </c>
      <c r="BR463" s="50">
        <v>53982</v>
      </c>
      <c r="BS463" s="50">
        <v>28133</v>
      </c>
      <c r="BT463" s="50">
        <v>45091</v>
      </c>
      <c r="BU463" s="50">
        <v>29678</v>
      </c>
      <c r="BV463" s="50">
        <v>7537</v>
      </c>
      <c r="BW463" s="50">
        <v>111842</v>
      </c>
      <c r="BX463" s="50">
        <v>197754</v>
      </c>
      <c r="BY463" s="50">
        <v>6036</v>
      </c>
      <c r="BZ463" s="50">
        <v>170201</v>
      </c>
      <c r="CA463" s="50">
        <v>96682</v>
      </c>
      <c r="CB463" s="50">
        <v>80339</v>
      </c>
      <c r="CC463" s="50">
        <v>14235</v>
      </c>
      <c r="CD463" s="50">
        <v>6793</v>
      </c>
      <c r="CE463" s="50">
        <v>7474</v>
      </c>
      <c r="CF463" s="50">
        <v>50938</v>
      </c>
      <c r="CG463" s="50">
        <v>30182</v>
      </c>
      <c r="CH463" s="50">
        <v>4983</v>
      </c>
      <c r="CI463" s="50">
        <v>432700</v>
      </c>
      <c r="CJ463" s="50">
        <v>122890</v>
      </c>
      <c r="CK463" s="50">
        <v>230863</v>
      </c>
      <c r="CL463" s="50">
        <v>1862</v>
      </c>
      <c r="CM463" s="50">
        <v>729</v>
      </c>
      <c r="CN463" s="50">
        <v>241</v>
      </c>
      <c r="CO463" s="50">
        <v>134745</v>
      </c>
      <c r="CP463" s="50">
        <v>25166</v>
      </c>
      <c r="CQ463" s="50">
        <v>13039</v>
      </c>
      <c r="CR463" s="50">
        <v>70939</v>
      </c>
      <c r="CS463" s="50">
        <v>13106</v>
      </c>
      <c r="CT463" s="50">
        <v>13659</v>
      </c>
      <c r="CU463" s="51"/>
      <c r="CV463" s="50">
        <f t="shared" si="895"/>
        <v>109291.72410000001</v>
      </c>
      <c r="CW463" s="57">
        <f t="shared" si="896"/>
        <v>68945.433310000008</v>
      </c>
      <c r="CX463" s="57">
        <f t="shared" si="897"/>
        <v>6409.7434960000001</v>
      </c>
      <c r="CY463" s="50">
        <f t="shared" si="898"/>
        <v>870061.71330000006</v>
      </c>
      <c r="CZ463" s="57">
        <f t="shared" si="899"/>
        <v>119070.06332</v>
      </c>
      <c r="DA463" s="57">
        <f t="shared" si="900"/>
        <v>39710.711468000001</v>
      </c>
      <c r="DB463" s="50">
        <f t="shared" si="901"/>
        <v>111506.09535</v>
      </c>
      <c r="DC463" s="57">
        <f t="shared" si="902"/>
        <v>43077.400860000002</v>
      </c>
      <c r="DD463" s="57">
        <f t="shared" si="903"/>
        <v>2971.0162999999998</v>
      </c>
      <c r="DE463" s="50">
        <f t="shared" si="904"/>
        <v>312081.73425000004</v>
      </c>
      <c r="DF463" s="57">
        <f t="shared" si="905"/>
        <v>104706.94962</v>
      </c>
      <c r="DG463" s="57">
        <f t="shared" si="906"/>
        <v>14482.06054</v>
      </c>
      <c r="DH463" s="50">
        <f t="shared" si="907"/>
        <v>241915.38930000001</v>
      </c>
      <c r="DI463" s="57">
        <f t="shared" si="908"/>
        <v>51671.388599999998</v>
      </c>
      <c r="DJ463" s="57">
        <f t="shared" si="909"/>
        <v>6711.6274459999995</v>
      </c>
      <c r="DK463" s="50">
        <f t="shared" si="910"/>
        <v>91564.100550000003</v>
      </c>
      <c r="DL463" s="57">
        <f t="shared" si="911"/>
        <v>27305.836350000001</v>
      </c>
      <c r="DM463" s="57">
        <f t="shared" si="912"/>
        <v>6001.0942519999999</v>
      </c>
      <c r="DN463" s="50">
        <f t="shared" si="913"/>
        <v>26644.761000000002</v>
      </c>
      <c r="DO463" s="57">
        <f t="shared" si="914"/>
        <v>8792.2454749999997</v>
      </c>
      <c r="DP463" s="57">
        <f t="shared" si="915"/>
        <v>2439.2223159999999</v>
      </c>
      <c r="DQ463" s="50">
        <f t="shared" si="916"/>
        <v>272166.41205000004</v>
      </c>
      <c r="DR463" s="57">
        <f t="shared" si="917"/>
        <v>90078.911844999995</v>
      </c>
      <c r="DS463" s="57">
        <f t="shared" si="918"/>
        <v>21610.825848</v>
      </c>
      <c r="DT463" s="50">
        <f t="shared" si="919"/>
        <v>184118.19075000001</v>
      </c>
      <c r="DU463" s="57">
        <f t="shared" si="920"/>
        <v>165036.00724000001</v>
      </c>
      <c r="DV463" s="57">
        <f t="shared" si="921"/>
        <v>16929.054125999999</v>
      </c>
      <c r="DW463" s="50">
        <f t="shared" si="922"/>
        <v>33001.060949999999</v>
      </c>
      <c r="DX463" s="57">
        <f t="shared" si="923"/>
        <v>11280.790494999999</v>
      </c>
      <c r="DY463" s="57">
        <f t="shared" si="924"/>
        <v>1488.0188679999999</v>
      </c>
      <c r="DZ463" s="50">
        <f t="shared" si="925"/>
        <v>60405.637500000004</v>
      </c>
      <c r="EA463" s="57">
        <f t="shared" si="926"/>
        <v>17855.385145</v>
      </c>
      <c r="EB463" s="57">
        <f t="shared" si="927"/>
        <v>1784.044476</v>
      </c>
      <c r="EC463" s="50">
        <f t="shared" si="928"/>
        <v>33346.924650000001</v>
      </c>
      <c r="ED463" s="57">
        <f t="shared" si="929"/>
        <v>9004.4334899999994</v>
      </c>
      <c r="EE463" s="57">
        <f t="shared" si="930"/>
        <v>872.41472599999997</v>
      </c>
      <c r="EF463" s="50">
        <f t="shared" si="931"/>
        <v>64097.461350000005</v>
      </c>
      <c r="EG463" s="57">
        <f t="shared" si="932"/>
        <v>6948.72217</v>
      </c>
      <c r="EH463" s="57">
        <f t="shared" si="933"/>
        <v>1045.5347099999999</v>
      </c>
      <c r="EI463" s="50">
        <f t="shared" si="934"/>
        <v>131769.85185000001</v>
      </c>
      <c r="EJ463" s="57">
        <f t="shared" si="935"/>
        <v>13318.093945000001</v>
      </c>
      <c r="EK463" s="57">
        <f t="shared" si="936"/>
        <v>2394.0293919999999</v>
      </c>
      <c r="EL463" s="50">
        <f t="shared" si="937"/>
        <v>65456.814150000006</v>
      </c>
      <c r="EM463" s="57">
        <f t="shared" si="938"/>
        <v>31010.544565</v>
      </c>
      <c r="EN463" s="57">
        <f t="shared" si="939"/>
        <v>1606.1421720000001</v>
      </c>
      <c r="EO463" s="50">
        <f t="shared" si="940"/>
        <v>70214.548949999997</v>
      </c>
      <c r="EP463" s="57">
        <f t="shared" si="941"/>
        <v>20420.29795</v>
      </c>
      <c r="EQ463" s="57">
        <f t="shared" si="942"/>
        <v>1900.3744099999999</v>
      </c>
      <c r="ER463" s="50">
        <f t="shared" si="943"/>
        <v>38884.9617</v>
      </c>
      <c r="ES463" s="57">
        <f t="shared" si="944"/>
        <v>10894.97149</v>
      </c>
      <c r="ET463" s="57">
        <f t="shared" si="945"/>
        <v>1000.10267</v>
      </c>
      <c r="EU463" s="50">
        <f t="shared" si="946"/>
        <v>9297.3464999999997</v>
      </c>
      <c r="EV463" s="57">
        <f t="shared" si="947"/>
        <v>3792.7674849999999</v>
      </c>
      <c r="EW463" s="57">
        <f t="shared" si="948"/>
        <v>334.28416799999997</v>
      </c>
      <c r="EX463" s="50">
        <f t="shared" si="949"/>
        <v>102325.04100000001</v>
      </c>
      <c r="EY463" s="57">
        <f t="shared" si="950"/>
        <v>25912.559594999999</v>
      </c>
      <c r="EZ463" s="57">
        <f t="shared" si="951"/>
        <v>2841.5349860000001</v>
      </c>
      <c r="FA463" s="50">
        <f t="shared" si="952"/>
        <v>62090.367300000005</v>
      </c>
      <c r="FB463" s="57">
        <f t="shared" si="953"/>
        <v>11127.308660000001</v>
      </c>
      <c r="FC463" s="57">
        <f t="shared" si="954"/>
        <v>2038.224784</v>
      </c>
      <c r="FD463" s="50">
        <f t="shared" si="955"/>
        <v>16629.174900000002</v>
      </c>
      <c r="FE463" s="57">
        <f t="shared" si="956"/>
        <v>2856.7024200000001</v>
      </c>
      <c r="FF463" s="57">
        <f t="shared" si="957"/>
        <v>1325.89822</v>
      </c>
      <c r="FG463" s="50">
        <f t="shared" si="958"/>
        <v>83897.856899999999</v>
      </c>
      <c r="FH463" s="57">
        <f t="shared" si="959"/>
        <v>13428.29241</v>
      </c>
      <c r="FI463" s="57">
        <f t="shared" si="960"/>
        <v>3363.5252139999998</v>
      </c>
      <c r="FJ463" s="50">
        <f t="shared" si="961"/>
        <v>27169.582050000001</v>
      </c>
      <c r="FK463" s="57">
        <f t="shared" si="962"/>
        <v>7382.5508900000004</v>
      </c>
      <c r="FL463" s="57">
        <f t="shared" si="963"/>
        <v>901.10864600000002</v>
      </c>
      <c r="FM463" s="50">
        <f t="shared" si="964"/>
        <v>67390.397100000002</v>
      </c>
      <c r="FN463" s="57">
        <f t="shared" si="965"/>
        <v>49192.296269999999</v>
      </c>
      <c r="FO463" s="57">
        <f t="shared" si="966"/>
        <v>721.65208799999994</v>
      </c>
      <c r="FP463" s="50">
        <f t="shared" si="967"/>
        <v>102554.61255000001</v>
      </c>
      <c r="FQ463" s="57">
        <f t="shared" si="968"/>
        <v>24050.13091</v>
      </c>
      <c r="FR463" s="57">
        <f t="shared" si="969"/>
        <v>9605.1701620000003</v>
      </c>
      <c r="FS463" s="50">
        <f t="shared" si="970"/>
        <v>8577.29925</v>
      </c>
      <c r="FT463" s="57">
        <f t="shared" si="971"/>
        <v>1689.792715</v>
      </c>
      <c r="FU463" s="57">
        <f t="shared" si="972"/>
        <v>893.57649200000003</v>
      </c>
      <c r="FV463" s="50">
        <f t="shared" si="973"/>
        <v>30692.691900000002</v>
      </c>
      <c r="FW463" s="57">
        <f t="shared" si="974"/>
        <v>7507.9234100000003</v>
      </c>
      <c r="FX463" s="57">
        <f t="shared" si="975"/>
        <v>595.75751400000001</v>
      </c>
      <c r="FY463" s="50">
        <f t="shared" si="976"/>
        <v>260723.38500000001</v>
      </c>
      <c r="FZ463" s="57">
        <f t="shared" si="977"/>
        <v>30569.501950000002</v>
      </c>
      <c r="GA463" s="57">
        <f t="shared" si="978"/>
        <v>27601.518553999998</v>
      </c>
      <c r="GB463" s="50">
        <f t="shared" si="979"/>
        <v>1121.9481000000001</v>
      </c>
      <c r="GC463" s="57">
        <f t="shared" si="980"/>
        <v>181.34239500000001</v>
      </c>
      <c r="GD463" s="57">
        <f t="shared" si="981"/>
        <v>28.813478</v>
      </c>
      <c r="GE463" s="50">
        <f t="shared" si="982"/>
        <v>81190.599750000008</v>
      </c>
      <c r="GF463" s="57">
        <f t="shared" si="983"/>
        <v>6260.1683300000004</v>
      </c>
      <c r="GG463" s="57">
        <f t="shared" si="984"/>
        <v>1558.9167620000001</v>
      </c>
      <c r="GH463" s="50">
        <f t="shared" si="985"/>
        <v>42744.294450000001</v>
      </c>
      <c r="GI463" s="57">
        <f t="shared" si="986"/>
        <v>3260.1830300000001</v>
      </c>
      <c r="GJ463" s="57">
        <f t="shared" si="987"/>
        <v>1633.0427219999999</v>
      </c>
      <c r="GK463" s="51"/>
    </row>
    <row r="464" spans="1:193" s="45" customFormat="1">
      <c r="A464" s="45" t="s">
        <v>21</v>
      </c>
      <c r="B464" s="46">
        <v>41691</v>
      </c>
      <c r="C464" s="56">
        <v>0.61292599999999997</v>
      </c>
      <c r="D464" s="56">
        <v>0.24441499999999999</v>
      </c>
      <c r="E464" s="56">
        <v>0.11359900000000001</v>
      </c>
      <c r="F464" s="48">
        <v>204909</v>
      </c>
      <c r="G464" s="49">
        <v>312557</v>
      </c>
      <c r="H464" s="49">
        <v>57955</v>
      </c>
      <c r="I464" s="49">
        <f t="shared" si="989"/>
        <v>1443966</v>
      </c>
      <c r="J464" s="48">
        <v>468417</v>
      </c>
      <c r="K464" s="48">
        <v>314659</v>
      </c>
      <c r="L464" s="48">
        <v>186720</v>
      </c>
      <c r="M464" s="49">
        <v>183207</v>
      </c>
      <c r="N464" s="49">
        <v>25194</v>
      </c>
      <c r="O464" s="48">
        <v>535743</v>
      </c>
      <c r="P464" s="49">
        <v>448896</v>
      </c>
      <c r="Q464" s="49">
        <v>121543</v>
      </c>
      <c r="R464" s="48">
        <v>401116</v>
      </c>
      <c r="S464" s="49">
        <v>210704</v>
      </c>
      <c r="T464" s="49">
        <v>55269</v>
      </c>
      <c r="U464" s="48">
        <v>157777</v>
      </c>
      <c r="V464" s="49">
        <v>106699</v>
      </c>
      <c r="W464" s="49">
        <v>48590</v>
      </c>
      <c r="X464" s="48">
        <v>42890</v>
      </c>
      <c r="Y464" s="49">
        <v>35362</v>
      </c>
      <c r="Z464" s="49">
        <v>16193</v>
      </c>
      <c r="AA464" s="48">
        <v>425285</v>
      </c>
      <c r="AB464" s="49">
        <v>354623</v>
      </c>
      <c r="AC464" s="49">
        <v>167967</v>
      </c>
      <c r="AD464" s="48">
        <v>293482</v>
      </c>
      <c r="AE464" s="49">
        <v>653172</v>
      </c>
      <c r="AF464" s="49">
        <v>129889</v>
      </c>
      <c r="AG464" s="48">
        <v>56965</v>
      </c>
      <c r="AH464" s="49">
        <v>48165</v>
      </c>
      <c r="AI464" s="49">
        <v>12450</v>
      </c>
      <c r="AJ464" s="48">
        <v>100848</v>
      </c>
      <c r="AK464" s="49">
        <v>77592</v>
      </c>
      <c r="AL464" s="49">
        <v>15809</v>
      </c>
      <c r="AM464" s="48">
        <v>68129</v>
      </c>
      <c r="AN464" s="49">
        <v>37151</v>
      </c>
      <c r="AO464" s="49">
        <v>7643</v>
      </c>
      <c r="AP464" s="48">
        <v>104933</v>
      </c>
      <c r="AQ464" s="49">
        <v>28046</v>
      </c>
      <c r="AR464" s="49">
        <v>7883</v>
      </c>
      <c r="AS464" s="48">
        <v>208291</v>
      </c>
      <c r="AT464" s="49">
        <v>48378</v>
      </c>
      <c r="AU464" s="49">
        <v>16735</v>
      </c>
      <c r="AV464" s="48">
        <v>107609</v>
      </c>
      <c r="AW464" s="49">
        <v>122811</v>
      </c>
      <c r="AX464" s="49">
        <v>12103</v>
      </c>
      <c r="AY464" s="48">
        <v>99764</v>
      </c>
      <c r="AZ464" s="49">
        <v>73261</v>
      </c>
      <c r="BA464" s="49">
        <v>13807</v>
      </c>
      <c r="BB464" s="48">
        <v>62053</v>
      </c>
      <c r="BC464" s="49">
        <v>42625</v>
      </c>
      <c r="BD464" s="49">
        <v>7480</v>
      </c>
      <c r="BE464" s="48">
        <v>15614</v>
      </c>
      <c r="BF464" s="49">
        <v>15176</v>
      </c>
      <c r="BG464" s="49">
        <v>2791</v>
      </c>
      <c r="BH464" s="50">
        <v>170359</v>
      </c>
      <c r="BI464" s="50">
        <v>120525</v>
      </c>
      <c r="BJ464" s="50">
        <v>25699</v>
      </c>
      <c r="BK464" s="50">
        <v>132142</v>
      </c>
      <c r="BL464" s="50">
        <v>45749</v>
      </c>
      <c r="BM464" s="50">
        <v>17666</v>
      </c>
      <c r="BN464" s="50">
        <v>22824</v>
      </c>
      <c r="BO464" s="50">
        <v>10937</v>
      </c>
      <c r="BP464" s="50">
        <v>10626</v>
      </c>
      <c r="BQ464" s="50">
        <v>114210</v>
      </c>
      <c r="BR464" s="50">
        <v>47939</v>
      </c>
      <c r="BS464" s="50">
        <v>25739</v>
      </c>
      <c r="BT464" s="50">
        <v>42191</v>
      </c>
      <c r="BU464" s="50">
        <v>31080</v>
      </c>
      <c r="BV464" s="50">
        <v>7134</v>
      </c>
      <c r="BW464" s="50">
        <v>104563</v>
      </c>
      <c r="BX464" s="50">
        <v>211167</v>
      </c>
      <c r="BY464" s="50">
        <v>6080</v>
      </c>
      <c r="BZ464" s="50">
        <v>151314</v>
      </c>
      <c r="CA464" s="50">
        <v>80360</v>
      </c>
      <c r="CB464" s="50">
        <v>71208</v>
      </c>
      <c r="CC464" s="50">
        <v>18331</v>
      </c>
      <c r="CD464" s="50">
        <v>7344</v>
      </c>
      <c r="CE464" s="50">
        <v>7284</v>
      </c>
      <c r="CF464" s="50">
        <v>53885</v>
      </c>
      <c r="CG464" s="50">
        <v>31085</v>
      </c>
      <c r="CH464" s="50">
        <v>4966</v>
      </c>
      <c r="CI464" s="50">
        <v>368413</v>
      </c>
      <c r="CJ464" s="50">
        <v>116904</v>
      </c>
      <c r="CK464" s="50">
        <v>224255</v>
      </c>
      <c r="CL464" s="50">
        <v>3335</v>
      </c>
      <c r="CM464" s="50">
        <v>685</v>
      </c>
      <c r="CN464" s="50">
        <v>592</v>
      </c>
      <c r="CO464" s="50">
        <v>96432</v>
      </c>
      <c r="CP464" s="50">
        <v>22853</v>
      </c>
      <c r="CQ464" s="50">
        <v>11151</v>
      </c>
      <c r="CR464" s="50">
        <v>58265</v>
      </c>
      <c r="CS464" s="50">
        <v>12827</v>
      </c>
      <c r="CT464" s="50">
        <v>12106</v>
      </c>
      <c r="CU464" s="51"/>
      <c r="CV464" s="50">
        <f t="shared" si="895"/>
        <v>125594.053734</v>
      </c>
      <c r="CW464" s="57">
        <f t="shared" si="896"/>
        <v>76393.619154999993</v>
      </c>
      <c r="CX464" s="57">
        <f t="shared" si="897"/>
        <v>6583.6300449999999</v>
      </c>
      <c r="CY464" s="50">
        <f t="shared" si="898"/>
        <v>885044.30451599997</v>
      </c>
      <c r="CZ464" s="57">
        <f t="shared" si="899"/>
        <v>114488.141055</v>
      </c>
      <c r="DA464" s="57">
        <f t="shared" si="900"/>
        <v>35744.947741000004</v>
      </c>
      <c r="DB464" s="50">
        <f t="shared" si="901"/>
        <v>114445.54272</v>
      </c>
      <c r="DC464" s="57">
        <f t="shared" si="902"/>
        <v>44778.538905000001</v>
      </c>
      <c r="DD464" s="57">
        <f t="shared" si="903"/>
        <v>2862.0132060000001</v>
      </c>
      <c r="DE464" s="50">
        <f t="shared" si="904"/>
        <v>328370.81401799998</v>
      </c>
      <c r="DF464" s="57">
        <f t="shared" si="905"/>
        <v>109716.91584</v>
      </c>
      <c r="DG464" s="57">
        <f t="shared" si="906"/>
        <v>13807.163257</v>
      </c>
      <c r="DH464" s="50">
        <f t="shared" si="907"/>
        <v>245854.42541599998</v>
      </c>
      <c r="DI464" s="57">
        <f t="shared" si="908"/>
        <v>51499.218159999997</v>
      </c>
      <c r="DJ464" s="57">
        <f t="shared" si="909"/>
        <v>6278.5031310000004</v>
      </c>
      <c r="DK464" s="50">
        <f t="shared" si="910"/>
        <v>96705.625501999995</v>
      </c>
      <c r="DL464" s="57">
        <f t="shared" si="911"/>
        <v>26078.836084999999</v>
      </c>
      <c r="DM464" s="57">
        <f t="shared" si="912"/>
        <v>5519.7754100000002</v>
      </c>
      <c r="DN464" s="50">
        <f t="shared" si="913"/>
        <v>26288.396139999997</v>
      </c>
      <c r="DO464" s="57">
        <f t="shared" si="914"/>
        <v>8643.0032300000003</v>
      </c>
      <c r="DP464" s="57">
        <f t="shared" si="915"/>
        <v>1839.508607</v>
      </c>
      <c r="DQ464" s="50">
        <f t="shared" si="916"/>
        <v>260668.23390999998</v>
      </c>
      <c r="DR464" s="57">
        <f t="shared" si="917"/>
        <v>86675.180544999996</v>
      </c>
      <c r="DS464" s="57">
        <f t="shared" si="918"/>
        <v>19080.883233</v>
      </c>
      <c r="DT464" s="50">
        <f t="shared" si="919"/>
        <v>179882.74833199999</v>
      </c>
      <c r="DU464" s="57">
        <f t="shared" si="920"/>
        <v>159645.03438</v>
      </c>
      <c r="DV464" s="57">
        <f t="shared" si="921"/>
        <v>14755.260511</v>
      </c>
      <c r="DW464" s="50">
        <f t="shared" si="922"/>
        <v>34915.329590000001</v>
      </c>
      <c r="DX464" s="57">
        <f t="shared" si="923"/>
        <v>11772.248475</v>
      </c>
      <c r="DY464" s="57">
        <f t="shared" si="924"/>
        <v>1414.30755</v>
      </c>
      <c r="DZ464" s="50">
        <f t="shared" si="925"/>
        <v>61812.361247999994</v>
      </c>
      <c r="EA464" s="57">
        <f t="shared" si="926"/>
        <v>18964.648679999998</v>
      </c>
      <c r="EB464" s="57">
        <f t="shared" si="927"/>
        <v>1795.8865910000002</v>
      </c>
      <c r="EC464" s="50">
        <f t="shared" si="928"/>
        <v>41758.035453999997</v>
      </c>
      <c r="ED464" s="57">
        <f t="shared" si="929"/>
        <v>9080.261665</v>
      </c>
      <c r="EE464" s="57">
        <f t="shared" si="930"/>
        <v>868.23715700000002</v>
      </c>
      <c r="EF464" s="50">
        <f t="shared" si="931"/>
        <v>64316.163957999997</v>
      </c>
      <c r="EG464" s="57">
        <f t="shared" si="932"/>
        <v>6854.8630899999998</v>
      </c>
      <c r="EH464" s="57">
        <f t="shared" si="933"/>
        <v>895.50091700000007</v>
      </c>
      <c r="EI464" s="50">
        <f t="shared" si="934"/>
        <v>127666.969466</v>
      </c>
      <c r="EJ464" s="57">
        <f t="shared" si="935"/>
        <v>11824.308869999999</v>
      </c>
      <c r="EK464" s="57">
        <f t="shared" si="936"/>
        <v>1901.0792650000001</v>
      </c>
      <c r="EL464" s="50">
        <f t="shared" si="937"/>
        <v>65956.353933999999</v>
      </c>
      <c r="EM464" s="57">
        <f t="shared" si="938"/>
        <v>30016.850565000001</v>
      </c>
      <c r="EN464" s="57">
        <f t="shared" si="939"/>
        <v>1374.8886970000001</v>
      </c>
      <c r="EO464" s="50">
        <f t="shared" si="940"/>
        <v>61147.949463999998</v>
      </c>
      <c r="EP464" s="57">
        <f t="shared" si="941"/>
        <v>17906.087315000001</v>
      </c>
      <c r="EQ464" s="57">
        <f t="shared" si="942"/>
        <v>1568.461393</v>
      </c>
      <c r="ER464" s="50">
        <f t="shared" si="943"/>
        <v>38033.897078000002</v>
      </c>
      <c r="ES464" s="57">
        <f t="shared" si="944"/>
        <v>10418.189375</v>
      </c>
      <c r="ET464" s="57">
        <f t="shared" si="945"/>
        <v>849.72052000000008</v>
      </c>
      <c r="EU464" s="50">
        <f t="shared" si="946"/>
        <v>9570.2265639999987</v>
      </c>
      <c r="EV464" s="57">
        <f t="shared" si="947"/>
        <v>3709.2420400000001</v>
      </c>
      <c r="EW464" s="57">
        <f t="shared" si="948"/>
        <v>317.05480900000003</v>
      </c>
      <c r="EX464" s="50">
        <f t="shared" si="949"/>
        <v>104417.46043399999</v>
      </c>
      <c r="EY464" s="57">
        <f t="shared" si="950"/>
        <v>29458.117875</v>
      </c>
      <c r="EZ464" s="57">
        <f t="shared" si="951"/>
        <v>2919.380701</v>
      </c>
      <c r="FA464" s="50">
        <f t="shared" si="952"/>
        <v>80993.267491999999</v>
      </c>
      <c r="FB464" s="57">
        <f t="shared" si="953"/>
        <v>11181.741834999999</v>
      </c>
      <c r="FC464" s="57">
        <f t="shared" si="954"/>
        <v>2006.8399340000001</v>
      </c>
      <c r="FD464" s="50">
        <f t="shared" si="955"/>
        <v>13989.423024</v>
      </c>
      <c r="FE464" s="57">
        <f t="shared" si="956"/>
        <v>2673.1668549999999</v>
      </c>
      <c r="FF464" s="57">
        <f t="shared" si="957"/>
        <v>1207.1029740000001</v>
      </c>
      <c r="FG464" s="50">
        <f t="shared" si="958"/>
        <v>70002.278460000001</v>
      </c>
      <c r="FH464" s="57">
        <f t="shared" si="959"/>
        <v>11717.010684999999</v>
      </c>
      <c r="FI464" s="57">
        <f t="shared" si="960"/>
        <v>2923.924661</v>
      </c>
      <c r="FJ464" s="50">
        <f t="shared" si="961"/>
        <v>25859.960865999998</v>
      </c>
      <c r="FK464" s="57">
        <f t="shared" si="962"/>
        <v>7596.4182000000001</v>
      </c>
      <c r="FL464" s="57">
        <f t="shared" si="963"/>
        <v>810.41526600000009</v>
      </c>
      <c r="FM464" s="50">
        <f t="shared" si="964"/>
        <v>64089.381337999999</v>
      </c>
      <c r="FN464" s="57">
        <f t="shared" si="965"/>
        <v>51612.382304999999</v>
      </c>
      <c r="FO464" s="57">
        <f t="shared" si="966"/>
        <v>690.68191999999999</v>
      </c>
      <c r="FP464" s="50">
        <f t="shared" si="967"/>
        <v>92744.284763999996</v>
      </c>
      <c r="FQ464" s="57">
        <f t="shared" si="968"/>
        <v>19641.189399999999</v>
      </c>
      <c r="FR464" s="57">
        <f t="shared" si="969"/>
        <v>8089.1575920000005</v>
      </c>
      <c r="FS464" s="50">
        <f t="shared" si="970"/>
        <v>11235.546505999999</v>
      </c>
      <c r="FT464" s="57">
        <f t="shared" si="971"/>
        <v>1794.9837599999998</v>
      </c>
      <c r="FU464" s="57">
        <f t="shared" si="972"/>
        <v>827.45511600000009</v>
      </c>
      <c r="FV464" s="50">
        <f t="shared" si="973"/>
        <v>33027.517509999998</v>
      </c>
      <c r="FW464" s="57">
        <f t="shared" si="974"/>
        <v>7597.6402749999997</v>
      </c>
      <c r="FX464" s="57">
        <f t="shared" si="975"/>
        <v>564.13263400000005</v>
      </c>
      <c r="FY464" s="50">
        <f t="shared" si="976"/>
        <v>225809.90643799998</v>
      </c>
      <c r="FZ464" s="57">
        <f t="shared" si="977"/>
        <v>28573.09116</v>
      </c>
      <c r="GA464" s="57">
        <f t="shared" si="978"/>
        <v>25475.143745000001</v>
      </c>
      <c r="GB464" s="50">
        <f t="shared" si="979"/>
        <v>2044.1082099999999</v>
      </c>
      <c r="GC464" s="57">
        <f t="shared" si="980"/>
        <v>167.42427499999999</v>
      </c>
      <c r="GD464" s="57">
        <f t="shared" si="981"/>
        <v>67.250608</v>
      </c>
      <c r="GE464" s="50">
        <f t="shared" si="982"/>
        <v>59105.680031999997</v>
      </c>
      <c r="GF464" s="57">
        <f t="shared" si="983"/>
        <v>5585.6159950000001</v>
      </c>
      <c r="GG464" s="57">
        <f t="shared" si="984"/>
        <v>1266.7424490000001</v>
      </c>
      <c r="GH464" s="50">
        <f t="shared" si="985"/>
        <v>35712.133389999995</v>
      </c>
      <c r="GI464" s="57">
        <f t="shared" si="986"/>
        <v>3135.1112049999997</v>
      </c>
      <c r="GJ464" s="57">
        <f t="shared" si="987"/>
        <v>1375.2294940000002</v>
      </c>
      <c r="GK464" s="51"/>
    </row>
    <row r="465" spans="1:193" s="45" customFormat="1">
      <c r="A465" s="45" t="s">
        <v>21</v>
      </c>
      <c r="B465" s="46">
        <v>41690</v>
      </c>
      <c r="C465" s="56">
        <v>0.61572300000000002</v>
      </c>
      <c r="D465" s="56">
        <v>0.240644</v>
      </c>
      <c r="E465" s="56">
        <v>0.112301</v>
      </c>
      <c r="F465" s="48">
        <v>219339</v>
      </c>
      <c r="G465" s="49">
        <v>314178</v>
      </c>
      <c r="H465" s="49">
        <v>59601</v>
      </c>
      <c r="I465" s="49">
        <v>1287160</v>
      </c>
      <c r="J465" s="48">
        <v>463321</v>
      </c>
      <c r="K465" s="48">
        <v>307697</v>
      </c>
      <c r="L465" s="48">
        <v>203966</v>
      </c>
      <c r="M465" s="49">
        <v>194244</v>
      </c>
      <c r="N465" s="49">
        <v>28182</v>
      </c>
      <c r="O465" s="48">
        <v>555436</v>
      </c>
      <c r="P465" s="49">
        <v>446278</v>
      </c>
      <c r="Q465" s="49">
        <v>123823</v>
      </c>
      <c r="R465" s="48">
        <v>417851</v>
      </c>
      <c r="S465" s="49">
        <v>213835</v>
      </c>
      <c r="T465" s="49">
        <v>56084</v>
      </c>
      <c r="U465" s="48">
        <v>161484</v>
      </c>
      <c r="V465" s="49">
        <v>106515</v>
      </c>
      <c r="W465" s="49">
        <v>48351</v>
      </c>
      <c r="X465" s="48">
        <v>44536</v>
      </c>
      <c r="Y465" s="49">
        <v>35802</v>
      </c>
      <c r="Z465" s="49">
        <v>13206</v>
      </c>
      <c r="AA465" s="48">
        <v>435554</v>
      </c>
      <c r="AB465" s="49">
        <v>350186</v>
      </c>
      <c r="AC465" s="49">
        <v>171974</v>
      </c>
      <c r="AD465" s="48">
        <v>273458</v>
      </c>
      <c r="AE465" s="49">
        <v>545649</v>
      </c>
      <c r="AF465" s="49">
        <v>121719</v>
      </c>
      <c r="AG465" s="48">
        <v>59012</v>
      </c>
      <c r="AH465" s="49">
        <v>48385</v>
      </c>
      <c r="AI465" s="49">
        <v>12790</v>
      </c>
      <c r="AJ465" s="48">
        <v>105453</v>
      </c>
      <c r="AK465" s="49">
        <v>74122</v>
      </c>
      <c r="AL465" s="49">
        <v>17138</v>
      </c>
      <c r="AM465" s="48">
        <v>64898</v>
      </c>
      <c r="AN465" s="49">
        <v>36386</v>
      </c>
      <c r="AO465" s="49">
        <v>7628</v>
      </c>
      <c r="AP465" s="48">
        <v>105635</v>
      </c>
      <c r="AQ465" s="49">
        <v>27533</v>
      </c>
      <c r="AR465" s="49">
        <v>8285</v>
      </c>
      <c r="AS465" s="48">
        <v>205572</v>
      </c>
      <c r="AT465" s="49">
        <v>45280</v>
      </c>
      <c r="AU465" s="49">
        <v>15492</v>
      </c>
      <c r="AV465" s="48">
        <v>107705</v>
      </c>
      <c r="AW465" s="49">
        <v>121435</v>
      </c>
      <c r="AX465" s="49">
        <v>12188</v>
      </c>
      <c r="AY465" s="48">
        <v>95419</v>
      </c>
      <c r="AZ465" s="49">
        <v>66268</v>
      </c>
      <c r="BA465" s="49">
        <v>13256</v>
      </c>
      <c r="BB465" s="48">
        <v>53585</v>
      </c>
      <c r="BC465" s="49">
        <v>34253</v>
      </c>
      <c r="BD465" s="49">
        <v>6879</v>
      </c>
      <c r="BE465" s="48">
        <v>18114</v>
      </c>
      <c r="BF465" s="49">
        <v>14709</v>
      </c>
      <c r="BG465" s="49">
        <v>3047</v>
      </c>
      <c r="BH465" s="50">
        <v>197496</v>
      </c>
      <c r="BI465" s="50">
        <v>114348</v>
      </c>
      <c r="BJ465" s="50">
        <v>26054</v>
      </c>
      <c r="BK465" s="50">
        <v>130406</v>
      </c>
      <c r="BL465" s="50">
        <v>40173</v>
      </c>
      <c r="BM465" s="50">
        <v>16849</v>
      </c>
      <c r="BN465" s="50">
        <v>19714</v>
      </c>
      <c r="BO465" s="50">
        <v>11321</v>
      </c>
      <c r="BP465" s="50">
        <v>10423</v>
      </c>
      <c r="BQ465" s="50">
        <v>104506</v>
      </c>
      <c r="BR465" s="50">
        <v>51180</v>
      </c>
      <c r="BS465" s="50">
        <v>26898</v>
      </c>
      <c r="BT465" s="50">
        <v>45597</v>
      </c>
      <c r="BU465" s="50">
        <v>30791</v>
      </c>
      <c r="BV465" s="50">
        <v>7780</v>
      </c>
      <c r="BW465" s="50">
        <v>114370</v>
      </c>
      <c r="BX465" s="50">
        <v>235238</v>
      </c>
      <c r="BY465" s="50">
        <v>6984</v>
      </c>
      <c r="BZ465" s="50">
        <v>156205</v>
      </c>
      <c r="CA465" s="50">
        <v>79601</v>
      </c>
      <c r="CB465" s="50">
        <v>65508</v>
      </c>
      <c r="CC465" s="50">
        <v>19364</v>
      </c>
      <c r="CD465" s="50">
        <v>7097</v>
      </c>
      <c r="CE465" s="50">
        <v>7622</v>
      </c>
      <c r="CF465" s="50">
        <v>53871</v>
      </c>
      <c r="CG465" s="50">
        <v>30286</v>
      </c>
      <c r="CH465" s="50">
        <v>4848</v>
      </c>
      <c r="CI465" s="50">
        <v>340657</v>
      </c>
      <c r="CJ465" s="50">
        <v>121540</v>
      </c>
      <c r="CK465" s="50">
        <v>210001</v>
      </c>
      <c r="CL465" s="50">
        <v>3779</v>
      </c>
      <c r="CM465" s="50">
        <v>1678</v>
      </c>
      <c r="CN465" s="50">
        <v>589</v>
      </c>
      <c r="CO465" s="50">
        <v>80471</v>
      </c>
      <c r="CP465" s="50">
        <v>22915</v>
      </c>
      <c r="CQ465" s="50">
        <v>11595</v>
      </c>
      <c r="CR465" s="50">
        <v>51892</v>
      </c>
      <c r="CS465" s="50">
        <v>12303</v>
      </c>
      <c r="CT465" s="50">
        <v>11871</v>
      </c>
      <c r="CU465" s="51"/>
      <c r="CV465" s="50">
        <f t="shared" si="895"/>
        <v>135052.06709699999</v>
      </c>
      <c r="CW465" s="57">
        <f t="shared" si="896"/>
        <v>75605.050631999999</v>
      </c>
      <c r="CX465" s="57">
        <f t="shared" si="897"/>
        <v>6693.2519009999996</v>
      </c>
      <c r="CY465" s="50">
        <f t="shared" si="898"/>
        <v>792534.01668</v>
      </c>
      <c r="CZ465" s="57">
        <f t="shared" si="899"/>
        <v>111495.418724</v>
      </c>
      <c r="DA465" s="57">
        <f t="shared" si="900"/>
        <v>34554.680797000001</v>
      </c>
      <c r="DB465" s="50">
        <f t="shared" si="901"/>
        <v>125586.55741800001</v>
      </c>
      <c r="DC465" s="57">
        <f t="shared" si="902"/>
        <v>46743.653136000001</v>
      </c>
      <c r="DD465" s="57">
        <f t="shared" si="903"/>
        <v>3164.8667820000001</v>
      </c>
      <c r="DE465" s="50">
        <f t="shared" si="904"/>
        <v>341994.72022800002</v>
      </c>
      <c r="DF465" s="57">
        <f t="shared" si="905"/>
        <v>107394.123032</v>
      </c>
      <c r="DG465" s="57">
        <f t="shared" si="906"/>
        <v>13905.446722999999</v>
      </c>
      <c r="DH465" s="50">
        <f t="shared" si="907"/>
        <v>257280.471273</v>
      </c>
      <c r="DI465" s="57">
        <f t="shared" si="908"/>
        <v>51458.10974</v>
      </c>
      <c r="DJ465" s="57">
        <f t="shared" si="909"/>
        <v>6298.2892839999995</v>
      </c>
      <c r="DK465" s="50">
        <f t="shared" si="910"/>
        <v>99429.412932000007</v>
      </c>
      <c r="DL465" s="57">
        <f t="shared" si="911"/>
        <v>25632.195660000001</v>
      </c>
      <c r="DM465" s="57">
        <f t="shared" si="912"/>
        <v>5429.8656510000001</v>
      </c>
      <c r="DN465" s="50">
        <f t="shared" si="913"/>
        <v>27421.839528</v>
      </c>
      <c r="DO465" s="57">
        <f t="shared" si="914"/>
        <v>8615.5364879999997</v>
      </c>
      <c r="DP465" s="57">
        <f t="shared" si="915"/>
        <v>1483.047006</v>
      </c>
      <c r="DQ465" s="50">
        <f t="shared" si="916"/>
        <v>268180.61554199998</v>
      </c>
      <c r="DR465" s="57">
        <f t="shared" si="917"/>
        <v>84270.159784000003</v>
      </c>
      <c r="DS465" s="57">
        <f t="shared" si="918"/>
        <v>19312.852174</v>
      </c>
      <c r="DT465" s="50">
        <f t="shared" si="919"/>
        <v>168374.38013400001</v>
      </c>
      <c r="DU465" s="57">
        <f t="shared" si="920"/>
        <v>131307.15795600001</v>
      </c>
      <c r="DV465" s="57">
        <f t="shared" si="921"/>
        <v>13669.165418999999</v>
      </c>
      <c r="DW465" s="50">
        <f t="shared" si="922"/>
        <v>36335.045676000002</v>
      </c>
      <c r="DX465" s="57">
        <f t="shared" si="923"/>
        <v>11643.559939999999</v>
      </c>
      <c r="DY465" s="57">
        <f t="shared" si="924"/>
        <v>1436.32979</v>
      </c>
      <c r="DZ465" s="50">
        <f t="shared" si="925"/>
        <v>64929.837519000001</v>
      </c>
      <c r="EA465" s="57">
        <f t="shared" si="926"/>
        <v>17837.014567999999</v>
      </c>
      <c r="EB465" s="57">
        <f t="shared" si="927"/>
        <v>1924.614538</v>
      </c>
      <c r="EC465" s="50">
        <f t="shared" si="928"/>
        <v>39959.191254000005</v>
      </c>
      <c r="ED465" s="57">
        <f t="shared" si="929"/>
        <v>8756.0725839999996</v>
      </c>
      <c r="EE465" s="57">
        <f t="shared" si="930"/>
        <v>856.63202799999999</v>
      </c>
      <c r="EF465" s="50">
        <f t="shared" si="931"/>
        <v>65041.899105000004</v>
      </c>
      <c r="EG465" s="57">
        <f t="shared" si="932"/>
        <v>6625.6512519999997</v>
      </c>
      <c r="EH465" s="57">
        <f t="shared" si="933"/>
        <v>930.41378499999996</v>
      </c>
      <c r="EI465" s="50">
        <f t="shared" si="934"/>
        <v>126575.40855600001</v>
      </c>
      <c r="EJ465" s="57">
        <f t="shared" si="935"/>
        <v>10896.36032</v>
      </c>
      <c r="EK465" s="57">
        <f t="shared" si="936"/>
        <v>1739.767092</v>
      </c>
      <c r="EL465" s="50">
        <f t="shared" si="937"/>
        <v>66316.445715000009</v>
      </c>
      <c r="EM465" s="57">
        <f t="shared" si="938"/>
        <v>29222.604139999999</v>
      </c>
      <c r="EN465" s="57">
        <f t="shared" si="939"/>
        <v>1368.724588</v>
      </c>
      <c r="EO465" s="50">
        <f t="shared" si="940"/>
        <v>58751.672937000003</v>
      </c>
      <c r="EP465" s="57">
        <f t="shared" si="941"/>
        <v>15946.996592</v>
      </c>
      <c r="EQ465" s="57">
        <f t="shared" si="942"/>
        <v>1488.6620559999999</v>
      </c>
      <c r="ER465" s="50">
        <f t="shared" si="943"/>
        <v>32993.516954999999</v>
      </c>
      <c r="ES465" s="57">
        <f t="shared" si="944"/>
        <v>8242.7789319999993</v>
      </c>
      <c r="ET465" s="57">
        <f t="shared" si="945"/>
        <v>772.51857899999993</v>
      </c>
      <c r="EU465" s="50">
        <f t="shared" si="946"/>
        <v>11153.206422000001</v>
      </c>
      <c r="EV465" s="57">
        <f t="shared" si="947"/>
        <v>3539.6325959999999</v>
      </c>
      <c r="EW465" s="57">
        <f t="shared" si="948"/>
        <v>342.18114700000001</v>
      </c>
      <c r="EX465" s="50">
        <f t="shared" si="949"/>
        <v>121602.829608</v>
      </c>
      <c r="EY465" s="57">
        <f t="shared" si="950"/>
        <v>27517.160112000001</v>
      </c>
      <c r="EZ465" s="57">
        <f t="shared" si="951"/>
        <v>2925.8902539999999</v>
      </c>
      <c r="FA465" s="50">
        <f t="shared" si="952"/>
        <v>80293.973538000006</v>
      </c>
      <c r="FB465" s="57">
        <f t="shared" si="953"/>
        <v>9667.391411999999</v>
      </c>
      <c r="FC465" s="57">
        <f t="shared" si="954"/>
        <v>1892.159549</v>
      </c>
      <c r="FD465" s="50">
        <f t="shared" si="955"/>
        <v>12138.363222</v>
      </c>
      <c r="FE465" s="57">
        <f t="shared" si="956"/>
        <v>2724.3307239999999</v>
      </c>
      <c r="FF465" s="57">
        <f t="shared" si="957"/>
        <v>1170.5133229999999</v>
      </c>
      <c r="FG465" s="50">
        <f t="shared" si="958"/>
        <v>64346.747838000003</v>
      </c>
      <c r="FH465" s="57">
        <f t="shared" si="959"/>
        <v>12316.15992</v>
      </c>
      <c r="FI465" s="57">
        <f t="shared" si="960"/>
        <v>3020.672298</v>
      </c>
      <c r="FJ465" s="50">
        <f t="shared" si="961"/>
        <v>28075.121631000002</v>
      </c>
      <c r="FK465" s="57">
        <f t="shared" si="962"/>
        <v>7409.6694040000002</v>
      </c>
      <c r="FL465" s="57">
        <f t="shared" si="963"/>
        <v>873.70177999999999</v>
      </c>
      <c r="FM465" s="50">
        <f t="shared" si="964"/>
        <v>70420.239509999999</v>
      </c>
      <c r="FN465" s="57">
        <f t="shared" si="965"/>
        <v>56608.613272000002</v>
      </c>
      <c r="FO465" s="57">
        <f t="shared" si="966"/>
        <v>784.31018399999994</v>
      </c>
      <c r="FP465" s="50">
        <f t="shared" si="967"/>
        <v>96179.011215000006</v>
      </c>
      <c r="FQ465" s="57">
        <f t="shared" si="968"/>
        <v>19155.503044000001</v>
      </c>
      <c r="FR465" s="57">
        <f t="shared" si="969"/>
        <v>7356.6139080000003</v>
      </c>
      <c r="FS465" s="50">
        <f t="shared" si="970"/>
        <v>11922.860172000001</v>
      </c>
      <c r="FT465" s="57">
        <f t="shared" si="971"/>
        <v>1707.8504679999999</v>
      </c>
      <c r="FU465" s="57">
        <f t="shared" si="972"/>
        <v>855.95822199999998</v>
      </c>
      <c r="FV465" s="50">
        <f t="shared" si="973"/>
        <v>33169.613732999998</v>
      </c>
      <c r="FW465" s="57">
        <f t="shared" si="974"/>
        <v>7288.1441839999998</v>
      </c>
      <c r="FX465" s="57">
        <f t="shared" si="975"/>
        <v>544.435248</v>
      </c>
      <c r="FY465" s="50">
        <f t="shared" si="976"/>
        <v>209750.350011</v>
      </c>
      <c r="FZ465" s="57">
        <f t="shared" si="977"/>
        <v>29247.871759999998</v>
      </c>
      <c r="GA465" s="57">
        <f t="shared" si="978"/>
        <v>23583.322301</v>
      </c>
      <c r="GB465" s="50">
        <f t="shared" si="979"/>
        <v>2326.8172170000003</v>
      </c>
      <c r="GC465" s="57">
        <f t="shared" si="980"/>
        <v>403.80063200000001</v>
      </c>
      <c r="GD465" s="57">
        <f t="shared" si="981"/>
        <v>66.145289000000005</v>
      </c>
      <c r="GE465" s="50">
        <f t="shared" si="982"/>
        <v>49547.845533</v>
      </c>
      <c r="GF465" s="57">
        <f t="shared" si="983"/>
        <v>5514.3572599999998</v>
      </c>
      <c r="GG465" s="57">
        <f t="shared" si="984"/>
        <v>1302.130095</v>
      </c>
      <c r="GH465" s="50">
        <f t="shared" si="985"/>
        <v>31951.097916000002</v>
      </c>
      <c r="GI465" s="57">
        <f t="shared" si="986"/>
        <v>2960.6431320000002</v>
      </c>
      <c r="GJ465" s="57">
        <f t="shared" si="987"/>
        <v>1333.1251709999999</v>
      </c>
      <c r="GK465" s="51"/>
    </row>
    <row r="466" spans="1:193" s="45" customFormat="1">
      <c r="A466" s="45" t="s">
        <v>21</v>
      </c>
      <c r="B466" s="46">
        <v>41689</v>
      </c>
      <c r="C466" s="56">
        <v>0.62007999999999996</v>
      </c>
      <c r="D466" s="56">
        <v>0.23419300000000001</v>
      </c>
      <c r="E466" s="56">
        <v>0.115646</v>
      </c>
      <c r="F466" s="48">
        <v>225958</v>
      </c>
      <c r="G466" s="49">
        <v>307565</v>
      </c>
      <c r="H466" s="49">
        <v>60325</v>
      </c>
      <c r="I466" s="49">
        <f t="shared" ref="I466:I471" si="990">I465</f>
        <v>1287160</v>
      </c>
      <c r="J466" s="48">
        <v>477833</v>
      </c>
      <c r="K466" s="48">
        <v>323773</v>
      </c>
      <c r="L466" s="48">
        <v>179412</v>
      </c>
      <c r="M466" s="49">
        <v>175064</v>
      </c>
      <c r="N466" s="49">
        <v>24259</v>
      </c>
      <c r="O466" s="48">
        <v>565541</v>
      </c>
      <c r="P466" s="49">
        <v>435376</v>
      </c>
      <c r="Q466" s="49">
        <v>128704</v>
      </c>
      <c r="R466" s="48">
        <v>465763</v>
      </c>
      <c r="S466" s="49">
        <v>234906</v>
      </c>
      <c r="T466" s="49">
        <v>64839</v>
      </c>
      <c r="U466" s="48">
        <v>164749</v>
      </c>
      <c r="V466" s="49">
        <v>112626</v>
      </c>
      <c r="W466" s="49">
        <v>50703</v>
      </c>
      <c r="X466" s="48">
        <v>46003</v>
      </c>
      <c r="Y466" s="49">
        <v>36014</v>
      </c>
      <c r="Z466" s="49">
        <v>12636</v>
      </c>
      <c r="AA466" s="48">
        <v>462085</v>
      </c>
      <c r="AB466" s="49">
        <v>363933</v>
      </c>
      <c r="AC466" s="49">
        <v>176865</v>
      </c>
      <c r="AD466" s="48">
        <v>265331</v>
      </c>
      <c r="AE466" s="49">
        <v>520155</v>
      </c>
      <c r="AF466" s="49">
        <v>120173</v>
      </c>
      <c r="AG466" s="48">
        <v>60016</v>
      </c>
      <c r="AH466" s="49">
        <v>47891</v>
      </c>
      <c r="AI466" s="49">
        <v>13505</v>
      </c>
      <c r="AJ466" s="48">
        <v>106169</v>
      </c>
      <c r="AK466" s="49">
        <v>75797</v>
      </c>
      <c r="AL466" s="49">
        <v>16809</v>
      </c>
      <c r="AM466" s="48">
        <v>58963</v>
      </c>
      <c r="AN466" s="49">
        <v>37792</v>
      </c>
      <c r="AO466" s="49">
        <v>7866</v>
      </c>
      <c r="AP466" s="48">
        <v>105559</v>
      </c>
      <c r="AQ466" s="49">
        <v>26869</v>
      </c>
      <c r="AR466" s="49">
        <v>9023</v>
      </c>
      <c r="AS466" s="48">
        <v>200295</v>
      </c>
      <c r="AT466" s="49">
        <v>44898</v>
      </c>
      <c r="AU466" s="49">
        <v>15523</v>
      </c>
      <c r="AV466" s="48">
        <v>104240</v>
      </c>
      <c r="AW466" s="49">
        <v>114626</v>
      </c>
      <c r="AX466" s="49">
        <v>11597</v>
      </c>
      <c r="AY466" s="48">
        <v>91875</v>
      </c>
      <c r="AZ466" s="49">
        <v>63169</v>
      </c>
      <c r="BA466" s="49">
        <v>13111</v>
      </c>
      <c r="BB466" s="48">
        <v>47544</v>
      </c>
      <c r="BC466" s="49">
        <v>31529</v>
      </c>
      <c r="BD466" s="49">
        <v>6583</v>
      </c>
      <c r="BE466" s="48">
        <v>16024</v>
      </c>
      <c r="BF466" s="49">
        <v>14667</v>
      </c>
      <c r="BG466" s="49">
        <v>2905</v>
      </c>
      <c r="BH466" s="50">
        <v>195007</v>
      </c>
      <c r="BI466" s="50">
        <v>106929</v>
      </c>
      <c r="BJ466" s="50">
        <v>26465</v>
      </c>
      <c r="BK466" s="50">
        <v>121256</v>
      </c>
      <c r="BL466" s="50">
        <v>38286</v>
      </c>
      <c r="BM466" s="50">
        <v>15426</v>
      </c>
      <c r="BN466" s="50">
        <v>20162</v>
      </c>
      <c r="BO466" s="50">
        <v>10225</v>
      </c>
      <c r="BP466" s="50">
        <v>10761</v>
      </c>
      <c r="BQ466" s="50">
        <v>107739</v>
      </c>
      <c r="BR466" s="50">
        <v>45406</v>
      </c>
      <c r="BS466" s="50">
        <v>28216</v>
      </c>
      <c r="BT466" s="49">
        <f>AVERAGE(BT465,BT467)</f>
        <v>48674.5</v>
      </c>
      <c r="BU466" s="50">
        <v>31291</v>
      </c>
      <c r="BV466" s="50">
        <v>8145</v>
      </c>
      <c r="BW466" s="50">
        <v>131286</v>
      </c>
      <c r="BX466" s="50">
        <v>272398</v>
      </c>
      <c r="BY466" s="50">
        <v>10170</v>
      </c>
      <c r="BZ466" s="50">
        <v>133562</v>
      </c>
      <c r="CA466" s="50">
        <v>70396</v>
      </c>
      <c r="CB466" s="50">
        <v>61561</v>
      </c>
      <c r="CC466" s="50">
        <v>21738</v>
      </c>
      <c r="CD466" s="50">
        <v>6752</v>
      </c>
      <c r="CE466" s="50">
        <v>7860</v>
      </c>
      <c r="CF466" s="50">
        <v>54440</v>
      </c>
      <c r="CG466" s="50">
        <v>36218</v>
      </c>
      <c r="CH466" s="50">
        <v>5584</v>
      </c>
      <c r="CI466" s="50">
        <v>345886</v>
      </c>
      <c r="CJ466" s="50">
        <v>116544</v>
      </c>
      <c r="CK466" s="50">
        <v>217247</v>
      </c>
      <c r="CL466" s="50">
        <v>3780</v>
      </c>
      <c r="CM466" s="50">
        <v>2006</v>
      </c>
      <c r="CN466" s="50">
        <v>628</v>
      </c>
      <c r="CO466" s="50">
        <v>81696</v>
      </c>
      <c r="CP466" s="50">
        <v>23875</v>
      </c>
      <c r="CQ466" s="50">
        <v>12015</v>
      </c>
      <c r="CR466" s="50">
        <v>51924</v>
      </c>
      <c r="CS466" s="50">
        <v>11785</v>
      </c>
      <c r="CT466" s="50">
        <v>12004</v>
      </c>
      <c r="CU466" s="51"/>
      <c r="CV466" s="50">
        <f t="shared" si="895"/>
        <v>140112.03664000001</v>
      </c>
      <c r="CW466" s="57">
        <f t="shared" si="896"/>
        <v>72029.570045</v>
      </c>
      <c r="CX466" s="57">
        <f t="shared" si="897"/>
        <v>6976.3449499999997</v>
      </c>
      <c r="CY466" s="50">
        <f t="shared" si="898"/>
        <v>798142.17279999994</v>
      </c>
      <c r="CZ466" s="57">
        <f t="shared" si="899"/>
        <v>111905.143769</v>
      </c>
      <c r="DA466" s="57">
        <f t="shared" si="900"/>
        <v>37443.052358000001</v>
      </c>
      <c r="DB466" s="50">
        <f t="shared" si="901"/>
        <v>111249.79295999999</v>
      </c>
      <c r="DC466" s="57">
        <f t="shared" si="902"/>
        <v>40998.763352000002</v>
      </c>
      <c r="DD466" s="57">
        <f t="shared" si="903"/>
        <v>2805.456314</v>
      </c>
      <c r="DE466" s="50">
        <f t="shared" si="904"/>
        <v>350680.66327999998</v>
      </c>
      <c r="DF466" s="57">
        <f t="shared" si="905"/>
        <v>101962.011568</v>
      </c>
      <c r="DG466" s="57">
        <f t="shared" si="906"/>
        <v>14884.102784000001</v>
      </c>
      <c r="DH466" s="50">
        <f t="shared" si="907"/>
        <v>288810.32104000001</v>
      </c>
      <c r="DI466" s="57">
        <f t="shared" si="908"/>
        <v>55013.340858000003</v>
      </c>
      <c r="DJ466" s="57">
        <f t="shared" si="909"/>
        <v>7498.3709939999999</v>
      </c>
      <c r="DK466" s="50">
        <f t="shared" si="910"/>
        <v>102157.55992</v>
      </c>
      <c r="DL466" s="57">
        <f t="shared" si="911"/>
        <v>26376.220818000002</v>
      </c>
      <c r="DM466" s="57">
        <f t="shared" si="912"/>
        <v>5863.5991379999996</v>
      </c>
      <c r="DN466" s="50">
        <f t="shared" si="913"/>
        <v>28525.540239999998</v>
      </c>
      <c r="DO466" s="57">
        <f t="shared" si="914"/>
        <v>8434.2267019999999</v>
      </c>
      <c r="DP466" s="57">
        <f t="shared" si="915"/>
        <v>1461.302856</v>
      </c>
      <c r="DQ466" s="50">
        <f t="shared" si="916"/>
        <v>286529.66680000001</v>
      </c>
      <c r="DR466" s="57">
        <f t="shared" si="917"/>
        <v>85230.561069000003</v>
      </c>
      <c r="DS466" s="57">
        <f t="shared" si="918"/>
        <v>20453.729790000001</v>
      </c>
      <c r="DT466" s="50">
        <f t="shared" si="919"/>
        <v>164526.44647999998</v>
      </c>
      <c r="DU466" s="57">
        <f t="shared" si="920"/>
        <v>121816.65991500001</v>
      </c>
      <c r="DV466" s="57">
        <f t="shared" si="921"/>
        <v>13897.526758</v>
      </c>
      <c r="DW466" s="50">
        <f t="shared" si="922"/>
        <v>37214.721279999998</v>
      </c>
      <c r="DX466" s="57">
        <f t="shared" si="923"/>
        <v>11215.736963000001</v>
      </c>
      <c r="DY466" s="57">
        <f t="shared" si="924"/>
        <v>1561.7992300000001</v>
      </c>
      <c r="DZ466" s="50">
        <f t="shared" si="925"/>
        <v>65833.273520000002</v>
      </c>
      <c r="EA466" s="57">
        <f t="shared" si="926"/>
        <v>17751.126821000002</v>
      </c>
      <c r="EB466" s="57">
        <f t="shared" si="927"/>
        <v>1943.8936140000001</v>
      </c>
      <c r="EC466" s="50">
        <f t="shared" si="928"/>
        <v>36561.777040000001</v>
      </c>
      <c r="ED466" s="57">
        <f t="shared" si="929"/>
        <v>8850.6218559999998</v>
      </c>
      <c r="EE466" s="57">
        <f t="shared" si="930"/>
        <v>909.67143599999997</v>
      </c>
      <c r="EF466" s="50">
        <f t="shared" si="931"/>
        <v>65455.024719999994</v>
      </c>
      <c r="EG466" s="57">
        <f t="shared" si="932"/>
        <v>6292.5317170000008</v>
      </c>
      <c r="EH466" s="57">
        <f t="shared" si="933"/>
        <v>1043.4738580000001</v>
      </c>
      <c r="EI466" s="50">
        <f t="shared" si="934"/>
        <v>124198.92359999999</v>
      </c>
      <c r="EJ466" s="57">
        <f t="shared" si="935"/>
        <v>10514.797314000001</v>
      </c>
      <c r="EK466" s="57">
        <f t="shared" si="936"/>
        <v>1795.1728579999999</v>
      </c>
      <c r="EL466" s="50">
        <f t="shared" si="937"/>
        <v>64637.139199999998</v>
      </c>
      <c r="EM466" s="57">
        <f t="shared" si="938"/>
        <v>26844.606818</v>
      </c>
      <c r="EN466" s="57">
        <f t="shared" si="939"/>
        <v>1341.1466619999999</v>
      </c>
      <c r="EO466" s="50">
        <f t="shared" si="940"/>
        <v>56969.85</v>
      </c>
      <c r="EP466" s="57">
        <f t="shared" si="941"/>
        <v>14793.737617000001</v>
      </c>
      <c r="EQ466" s="57">
        <f t="shared" si="942"/>
        <v>1516.234706</v>
      </c>
      <c r="ER466" s="50">
        <f t="shared" si="943"/>
        <v>29481.083519999996</v>
      </c>
      <c r="ES466" s="57">
        <f t="shared" si="944"/>
        <v>7383.8710970000002</v>
      </c>
      <c r="ET466" s="57">
        <f t="shared" si="945"/>
        <v>761.29761799999994</v>
      </c>
      <c r="EU466" s="50">
        <f t="shared" si="946"/>
        <v>9936.1619199999986</v>
      </c>
      <c r="EV466" s="57">
        <f t="shared" si="947"/>
        <v>3434.908731</v>
      </c>
      <c r="EW466" s="57">
        <f t="shared" si="948"/>
        <v>335.95163000000002</v>
      </c>
      <c r="EX466" s="50">
        <f t="shared" si="949"/>
        <v>120919.94055999999</v>
      </c>
      <c r="EY466" s="57">
        <f t="shared" si="950"/>
        <v>25042.023297</v>
      </c>
      <c r="EZ466" s="57">
        <f t="shared" si="951"/>
        <v>3060.5713900000001</v>
      </c>
      <c r="FA466" s="50">
        <f t="shared" si="952"/>
        <v>75188.420480000001</v>
      </c>
      <c r="FB466" s="57">
        <f t="shared" si="953"/>
        <v>8966.3131979999998</v>
      </c>
      <c r="FC466" s="57">
        <f t="shared" si="954"/>
        <v>1783.9551959999999</v>
      </c>
      <c r="FD466" s="50">
        <f t="shared" si="955"/>
        <v>12502.052959999999</v>
      </c>
      <c r="FE466" s="57">
        <f t="shared" si="956"/>
        <v>2394.6234250000002</v>
      </c>
      <c r="FF466" s="57">
        <f t="shared" si="957"/>
        <v>1244.466606</v>
      </c>
      <c r="FG466" s="50">
        <f t="shared" si="958"/>
        <v>66806.799119999996</v>
      </c>
      <c r="FH466" s="57">
        <f t="shared" si="959"/>
        <v>10633.767358000001</v>
      </c>
      <c r="FI466" s="57">
        <f t="shared" si="960"/>
        <v>3263.067536</v>
      </c>
      <c r="FJ466" s="50">
        <f t="shared" si="961"/>
        <v>30182.08396</v>
      </c>
      <c r="FK466" s="57">
        <f t="shared" si="962"/>
        <v>7328.1331630000004</v>
      </c>
      <c r="FL466" s="57">
        <f t="shared" si="963"/>
        <v>941.93666999999994</v>
      </c>
      <c r="FM466" s="50">
        <f t="shared" si="964"/>
        <v>81407.822879999992</v>
      </c>
      <c r="FN466" s="57">
        <f t="shared" si="965"/>
        <v>63793.704814000004</v>
      </c>
      <c r="FO466" s="57">
        <f t="shared" si="966"/>
        <v>1176.1198199999999</v>
      </c>
      <c r="FP466" s="50">
        <f t="shared" si="967"/>
        <v>82819.124960000001</v>
      </c>
      <c r="FQ466" s="57">
        <f t="shared" si="968"/>
        <v>16486.250427999999</v>
      </c>
      <c r="FR466" s="57">
        <f t="shared" si="969"/>
        <v>7119.2834059999996</v>
      </c>
      <c r="FS466" s="50">
        <f t="shared" si="970"/>
        <v>13479.29904</v>
      </c>
      <c r="FT466" s="57">
        <f t="shared" si="971"/>
        <v>1581.2711360000001</v>
      </c>
      <c r="FU466" s="57">
        <f t="shared" si="972"/>
        <v>908.97756000000004</v>
      </c>
      <c r="FV466" s="50">
        <f t="shared" si="973"/>
        <v>33757.155200000001</v>
      </c>
      <c r="FW466" s="57">
        <f t="shared" si="974"/>
        <v>8482.002074</v>
      </c>
      <c r="FX466" s="57">
        <f t="shared" si="975"/>
        <v>645.76726399999995</v>
      </c>
      <c r="FY466" s="50">
        <f t="shared" si="976"/>
        <v>214476.99088</v>
      </c>
      <c r="FZ466" s="57">
        <f t="shared" si="977"/>
        <v>27293.788992000002</v>
      </c>
      <c r="GA466" s="57">
        <f t="shared" si="978"/>
        <v>25123.746562</v>
      </c>
      <c r="GB466" s="50">
        <f t="shared" si="979"/>
        <v>2343.9023999999999</v>
      </c>
      <c r="GC466" s="57">
        <f t="shared" si="980"/>
        <v>469.79115800000005</v>
      </c>
      <c r="GD466" s="57">
        <f t="shared" si="981"/>
        <v>72.625687999999997</v>
      </c>
      <c r="GE466" s="50">
        <f t="shared" si="982"/>
        <v>50658.055679999998</v>
      </c>
      <c r="GF466" s="57">
        <f t="shared" si="983"/>
        <v>5591.3578750000006</v>
      </c>
      <c r="GG466" s="57">
        <f t="shared" si="984"/>
        <v>1389.48669</v>
      </c>
      <c r="GH466" s="50">
        <f t="shared" si="985"/>
        <v>32197.033919999998</v>
      </c>
      <c r="GI466" s="57">
        <f t="shared" si="986"/>
        <v>2759.9645049999999</v>
      </c>
      <c r="GJ466" s="57">
        <f t="shared" si="987"/>
        <v>1388.2145840000001</v>
      </c>
      <c r="GK466" s="51"/>
    </row>
    <row r="467" spans="1:193" s="45" customFormat="1">
      <c r="A467" s="45" t="s">
        <v>21</v>
      </c>
      <c r="B467" s="46">
        <v>41688</v>
      </c>
      <c r="C467" s="56">
        <v>0.61827600000000005</v>
      </c>
      <c r="D467" s="56">
        <v>0.237876</v>
      </c>
      <c r="E467" s="56">
        <v>0.115107</v>
      </c>
      <c r="F467" s="48">
        <v>234847</v>
      </c>
      <c r="G467" s="49">
        <v>259670</v>
      </c>
      <c r="H467" s="49">
        <v>65168</v>
      </c>
      <c r="I467" s="49">
        <f t="shared" si="990"/>
        <v>1287160</v>
      </c>
      <c r="J467" s="48">
        <v>470120</v>
      </c>
      <c r="K467" s="48">
        <v>319502</v>
      </c>
      <c r="L467" s="48">
        <v>176551</v>
      </c>
      <c r="M467" s="49">
        <v>157456</v>
      </c>
      <c r="N467" s="49">
        <v>23902</v>
      </c>
      <c r="O467" s="48">
        <v>579672</v>
      </c>
      <c r="P467" s="49">
        <v>413921</v>
      </c>
      <c r="Q467" s="49">
        <v>134246</v>
      </c>
      <c r="R467" s="48">
        <v>443487</v>
      </c>
      <c r="S467" s="49">
        <v>206788</v>
      </c>
      <c r="T467" s="49">
        <v>61968</v>
      </c>
      <c r="U467" s="48">
        <v>159913</v>
      </c>
      <c r="V467" s="49">
        <v>107923</v>
      </c>
      <c r="W467" s="49">
        <v>50572</v>
      </c>
      <c r="X467" s="48">
        <v>39691</v>
      </c>
      <c r="Y467" s="49">
        <v>29406</v>
      </c>
      <c r="Z467" s="49">
        <v>9961</v>
      </c>
      <c r="AA467" s="48">
        <v>453820</v>
      </c>
      <c r="AB467" s="49">
        <v>368940</v>
      </c>
      <c r="AC467" s="49">
        <v>179842</v>
      </c>
      <c r="AD467" s="48">
        <v>269820</v>
      </c>
      <c r="AE467" s="49">
        <v>538232</v>
      </c>
      <c r="AF467" s="49">
        <v>123908</v>
      </c>
      <c r="AG467" s="48">
        <v>61039</v>
      </c>
      <c r="AH467" s="49">
        <v>43504</v>
      </c>
      <c r="AI467" s="49">
        <v>13119</v>
      </c>
      <c r="AJ467" s="48">
        <v>96746</v>
      </c>
      <c r="AK467" s="49">
        <v>64114</v>
      </c>
      <c r="AL467" s="49">
        <v>17683</v>
      </c>
      <c r="AM467" s="48">
        <v>68504</v>
      </c>
      <c r="AN467" s="49">
        <v>33263</v>
      </c>
      <c r="AO467" s="49">
        <v>8293</v>
      </c>
      <c r="AP467" s="48">
        <v>107826</v>
      </c>
      <c r="AQ467" s="49">
        <v>28044</v>
      </c>
      <c r="AR467" s="49">
        <v>9036</v>
      </c>
      <c r="AS467" s="48">
        <v>220578</v>
      </c>
      <c r="AT467" s="49">
        <v>47870</v>
      </c>
      <c r="AU467" s="49">
        <v>19022</v>
      </c>
      <c r="AV467" s="48">
        <v>112648</v>
      </c>
      <c r="AW467" s="49">
        <v>114586</v>
      </c>
      <c r="AX467" s="49">
        <v>12161</v>
      </c>
      <c r="AY467" s="48">
        <v>90096</v>
      </c>
      <c r="AZ467" s="49">
        <v>59783</v>
      </c>
      <c r="BA467" s="49">
        <v>13072</v>
      </c>
      <c r="BB467" s="48">
        <v>47058</v>
      </c>
      <c r="BC467" s="49">
        <v>26568</v>
      </c>
      <c r="BD467" s="49">
        <v>6486</v>
      </c>
      <c r="BE467" s="48">
        <v>17045</v>
      </c>
      <c r="BF467" s="49">
        <v>13403</v>
      </c>
      <c r="BG467" s="49">
        <v>3146</v>
      </c>
      <c r="BH467" s="50">
        <v>197511</v>
      </c>
      <c r="BI467" s="50">
        <v>96797</v>
      </c>
      <c r="BJ467" s="50">
        <v>24865</v>
      </c>
      <c r="BK467" s="50">
        <v>112284</v>
      </c>
      <c r="BL467" s="50">
        <v>30681</v>
      </c>
      <c r="BM467" s="50">
        <v>12977</v>
      </c>
      <c r="BN467" s="50">
        <v>20669</v>
      </c>
      <c r="BO467" s="50">
        <v>10600</v>
      </c>
      <c r="BP467" s="50">
        <v>12237</v>
      </c>
      <c r="BQ467" s="50">
        <v>111640</v>
      </c>
      <c r="BR467" s="50">
        <v>57385</v>
      </c>
      <c r="BS467" s="50">
        <v>30413</v>
      </c>
      <c r="BT467" s="50">
        <v>51752</v>
      </c>
      <c r="BU467" s="50">
        <v>32930</v>
      </c>
      <c r="BV467" s="50">
        <v>8897</v>
      </c>
      <c r="BW467" s="50">
        <v>173659</v>
      </c>
      <c r="BX467" s="50">
        <v>237377</v>
      </c>
      <c r="BY467" s="50">
        <v>10218</v>
      </c>
      <c r="BZ467" s="50">
        <v>111056</v>
      </c>
      <c r="CA467" s="50">
        <v>74984</v>
      </c>
      <c r="CB467" s="50">
        <v>59931</v>
      </c>
      <c r="CC467" s="50">
        <v>23303</v>
      </c>
      <c r="CD467" s="50">
        <v>6105</v>
      </c>
      <c r="CE467" s="50">
        <v>8198</v>
      </c>
      <c r="CF467" s="50">
        <v>62012</v>
      </c>
      <c r="CG467" s="50">
        <v>30756</v>
      </c>
      <c r="CH467" s="50">
        <v>5401</v>
      </c>
      <c r="CI467" s="50">
        <v>360626</v>
      </c>
      <c r="CJ467" s="50">
        <v>126642</v>
      </c>
      <c r="CK467" s="50">
        <v>238681</v>
      </c>
      <c r="CL467" s="50">
        <v>3791</v>
      </c>
      <c r="CM467" s="50">
        <v>2075</v>
      </c>
      <c r="CN467" s="50">
        <v>590</v>
      </c>
      <c r="CO467" s="50">
        <v>85072</v>
      </c>
      <c r="CP467" s="50">
        <v>29503</v>
      </c>
      <c r="CQ467" s="50">
        <v>12008</v>
      </c>
      <c r="CR467" s="50">
        <v>54122</v>
      </c>
      <c r="CS467" s="50">
        <v>12903</v>
      </c>
      <c r="CT467" s="50">
        <v>11888</v>
      </c>
      <c r="CU467" s="51"/>
      <c r="CV467" s="50">
        <f t="shared" si="895"/>
        <v>145200.26377200001</v>
      </c>
      <c r="CW467" s="57">
        <f t="shared" si="896"/>
        <v>61769.260920000001</v>
      </c>
      <c r="CX467" s="57">
        <f t="shared" si="897"/>
        <v>7501.2929759999997</v>
      </c>
      <c r="CY467" s="50">
        <f t="shared" si="898"/>
        <v>795820.13616000011</v>
      </c>
      <c r="CZ467" s="57">
        <f t="shared" si="899"/>
        <v>111830.26512</v>
      </c>
      <c r="DA467" s="57">
        <f t="shared" si="900"/>
        <v>36776.916713999999</v>
      </c>
      <c r="DB467" s="50">
        <f t="shared" si="901"/>
        <v>109157.24607600001</v>
      </c>
      <c r="DC467" s="57">
        <f t="shared" si="902"/>
        <v>37455.003455999999</v>
      </c>
      <c r="DD467" s="57">
        <f t="shared" si="903"/>
        <v>2751.2875140000001</v>
      </c>
      <c r="DE467" s="50">
        <f t="shared" si="904"/>
        <v>358397.28547200002</v>
      </c>
      <c r="DF467" s="57">
        <f t="shared" si="905"/>
        <v>98461.871796000007</v>
      </c>
      <c r="DG467" s="57">
        <f t="shared" si="906"/>
        <v>15452.654322</v>
      </c>
      <c r="DH467" s="50">
        <f t="shared" si="907"/>
        <v>274197.36841200001</v>
      </c>
      <c r="DI467" s="57">
        <f t="shared" si="908"/>
        <v>49189.902287999997</v>
      </c>
      <c r="DJ467" s="57">
        <f t="shared" si="909"/>
        <v>7132.9505760000002</v>
      </c>
      <c r="DK467" s="50">
        <f t="shared" si="910"/>
        <v>98870.369988000006</v>
      </c>
      <c r="DL467" s="57">
        <f t="shared" si="911"/>
        <v>25672.291548000001</v>
      </c>
      <c r="DM467" s="57">
        <f t="shared" si="912"/>
        <v>5821.1912039999997</v>
      </c>
      <c r="DN467" s="50">
        <f t="shared" si="913"/>
        <v>24539.992716000001</v>
      </c>
      <c r="DO467" s="57">
        <f t="shared" si="914"/>
        <v>6994.9816559999999</v>
      </c>
      <c r="DP467" s="57">
        <f t="shared" si="915"/>
        <v>1146.580827</v>
      </c>
      <c r="DQ467" s="50">
        <f t="shared" si="916"/>
        <v>280586.01432000002</v>
      </c>
      <c r="DR467" s="57">
        <f t="shared" si="917"/>
        <v>87761.971440000008</v>
      </c>
      <c r="DS467" s="57">
        <f t="shared" si="918"/>
        <v>20701.073093999999</v>
      </c>
      <c r="DT467" s="50">
        <f t="shared" si="919"/>
        <v>166823.23032</v>
      </c>
      <c r="DU467" s="57">
        <f t="shared" si="920"/>
        <v>128032.475232</v>
      </c>
      <c r="DV467" s="57">
        <f t="shared" si="921"/>
        <v>14262.678156</v>
      </c>
      <c r="DW467" s="50">
        <f t="shared" si="922"/>
        <v>37738.948764000001</v>
      </c>
      <c r="DX467" s="57">
        <f t="shared" si="923"/>
        <v>10348.557504</v>
      </c>
      <c r="DY467" s="57">
        <f t="shared" si="924"/>
        <v>1510.088733</v>
      </c>
      <c r="DZ467" s="50">
        <f t="shared" si="925"/>
        <v>59815.729896000004</v>
      </c>
      <c r="EA467" s="57">
        <f t="shared" si="926"/>
        <v>15251.181864</v>
      </c>
      <c r="EB467" s="57">
        <f t="shared" si="927"/>
        <v>2035.437081</v>
      </c>
      <c r="EC467" s="50">
        <f t="shared" si="928"/>
        <v>42354.379104</v>
      </c>
      <c r="ED467" s="57">
        <f t="shared" si="929"/>
        <v>7912.4693880000004</v>
      </c>
      <c r="EE467" s="57">
        <f t="shared" si="930"/>
        <v>954.58235100000002</v>
      </c>
      <c r="EF467" s="50">
        <f t="shared" si="931"/>
        <v>66666.227976000009</v>
      </c>
      <c r="EG467" s="57">
        <f t="shared" si="932"/>
        <v>6670.9945440000001</v>
      </c>
      <c r="EH467" s="57">
        <f t="shared" si="933"/>
        <v>1040.1068520000001</v>
      </c>
      <c r="EI467" s="50">
        <f t="shared" si="934"/>
        <v>136378.08352800002</v>
      </c>
      <c r="EJ467" s="57">
        <f t="shared" si="935"/>
        <v>11387.12412</v>
      </c>
      <c r="EK467" s="57">
        <f t="shared" si="936"/>
        <v>2189.5653539999998</v>
      </c>
      <c r="EL467" s="50">
        <f t="shared" si="937"/>
        <v>69647.554848</v>
      </c>
      <c r="EM467" s="57">
        <f t="shared" si="938"/>
        <v>27257.259335999999</v>
      </c>
      <c r="EN467" s="57">
        <f t="shared" si="939"/>
        <v>1399.816227</v>
      </c>
      <c r="EO467" s="50">
        <f t="shared" si="940"/>
        <v>55704.194496000004</v>
      </c>
      <c r="EP467" s="57">
        <f t="shared" si="941"/>
        <v>14220.940908</v>
      </c>
      <c r="EQ467" s="57">
        <f t="shared" si="942"/>
        <v>1504.6787039999999</v>
      </c>
      <c r="ER467" s="50">
        <f t="shared" si="943"/>
        <v>29094.832008000001</v>
      </c>
      <c r="ES467" s="57">
        <f t="shared" si="944"/>
        <v>6319.8895680000005</v>
      </c>
      <c r="ET467" s="57">
        <f t="shared" si="945"/>
        <v>746.58400200000005</v>
      </c>
      <c r="EU467" s="50">
        <f t="shared" si="946"/>
        <v>10538.514420000001</v>
      </c>
      <c r="EV467" s="57">
        <f t="shared" si="947"/>
        <v>3188.2520279999999</v>
      </c>
      <c r="EW467" s="57">
        <f t="shared" si="948"/>
        <v>362.126622</v>
      </c>
      <c r="EX467" s="50">
        <f t="shared" si="949"/>
        <v>122116.31103600001</v>
      </c>
      <c r="EY467" s="57">
        <f t="shared" si="950"/>
        <v>23025.683172000001</v>
      </c>
      <c r="EZ467" s="57">
        <f t="shared" si="951"/>
        <v>2862.1355549999998</v>
      </c>
      <c r="FA467" s="50">
        <f t="shared" si="952"/>
        <v>69422.502384000007</v>
      </c>
      <c r="FB467" s="57">
        <f t="shared" si="953"/>
        <v>7298.2735560000001</v>
      </c>
      <c r="FC467" s="57">
        <f t="shared" si="954"/>
        <v>1493.7435390000001</v>
      </c>
      <c r="FD467" s="50">
        <f t="shared" si="955"/>
        <v>12779.146644</v>
      </c>
      <c r="FE467" s="57">
        <f t="shared" si="956"/>
        <v>2521.4856</v>
      </c>
      <c r="FF467" s="57">
        <f t="shared" si="957"/>
        <v>1408.564359</v>
      </c>
      <c r="FG467" s="50">
        <f t="shared" si="958"/>
        <v>69024.332640000008</v>
      </c>
      <c r="FH467" s="57">
        <f t="shared" si="959"/>
        <v>13650.51426</v>
      </c>
      <c r="FI467" s="57">
        <f t="shared" si="960"/>
        <v>3500.7491909999999</v>
      </c>
      <c r="FJ467" s="50">
        <f t="shared" si="961"/>
        <v>31997.019552000002</v>
      </c>
      <c r="FK467" s="57">
        <f t="shared" si="962"/>
        <v>7833.2566800000004</v>
      </c>
      <c r="FL467" s="57">
        <f t="shared" si="963"/>
        <v>1024.1069789999999</v>
      </c>
      <c r="FM467" s="50">
        <f t="shared" si="964"/>
        <v>107369.19188400001</v>
      </c>
      <c r="FN467" s="57">
        <f t="shared" si="965"/>
        <v>56466.291252000003</v>
      </c>
      <c r="FO467" s="57">
        <f t="shared" si="966"/>
        <v>1176.1633260000001</v>
      </c>
      <c r="FP467" s="50">
        <f t="shared" si="967"/>
        <v>68663.259456</v>
      </c>
      <c r="FQ467" s="57">
        <f t="shared" si="968"/>
        <v>17836.893984000002</v>
      </c>
      <c r="FR467" s="57">
        <f t="shared" si="969"/>
        <v>6898.4776170000005</v>
      </c>
      <c r="FS467" s="50">
        <f t="shared" si="970"/>
        <v>14407.685628000001</v>
      </c>
      <c r="FT467" s="57">
        <f t="shared" si="971"/>
        <v>1452.23298</v>
      </c>
      <c r="FU467" s="57">
        <f t="shared" si="972"/>
        <v>943.64718600000003</v>
      </c>
      <c r="FV467" s="50">
        <f t="shared" si="973"/>
        <v>38340.531312000006</v>
      </c>
      <c r="FW467" s="57">
        <f t="shared" si="974"/>
        <v>7316.1142559999998</v>
      </c>
      <c r="FX467" s="57">
        <f t="shared" si="975"/>
        <v>621.69290699999999</v>
      </c>
      <c r="FY467" s="50">
        <f t="shared" si="976"/>
        <v>222966.40077600002</v>
      </c>
      <c r="FZ467" s="57">
        <f t="shared" si="977"/>
        <v>30125.092392000002</v>
      </c>
      <c r="GA467" s="57">
        <f t="shared" si="978"/>
        <v>27473.853867000002</v>
      </c>
      <c r="GB467" s="50">
        <f t="shared" si="979"/>
        <v>2343.8843160000001</v>
      </c>
      <c r="GC467" s="57">
        <f t="shared" si="980"/>
        <v>493.59270000000004</v>
      </c>
      <c r="GD467" s="57">
        <f t="shared" si="981"/>
        <v>67.913129999999995</v>
      </c>
      <c r="GE467" s="50">
        <f t="shared" si="982"/>
        <v>52597.975872000003</v>
      </c>
      <c r="GF467" s="57">
        <f t="shared" si="983"/>
        <v>7018.0556280000001</v>
      </c>
      <c r="GG467" s="57">
        <f t="shared" si="984"/>
        <v>1382.2048560000001</v>
      </c>
      <c r="GH467" s="50">
        <f t="shared" si="985"/>
        <v>33462.333672000001</v>
      </c>
      <c r="GI467" s="57">
        <f t="shared" si="986"/>
        <v>3069.3140280000002</v>
      </c>
      <c r="GJ467" s="57">
        <f t="shared" si="987"/>
        <v>1368.392016</v>
      </c>
      <c r="GK467" s="51"/>
    </row>
    <row r="468" spans="1:193" s="45" customFormat="1">
      <c r="A468" s="45" t="s">
        <v>21</v>
      </c>
      <c r="B468" s="46">
        <v>41687</v>
      </c>
      <c r="C468" s="56">
        <v>0.61214999999999997</v>
      </c>
      <c r="D468" s="56">
        <v>0.23985600000000001</v>
      </c>
      <c r="E468" s="56">
        <v>0.12013799999999999</v>
      </c>
      <c r="F468" s="48">
        <v>129967</v>
      </c>
      <c r="G468" s="49">
        <v>220429</v>
      </c>
      <c r="H468" s="49">
        <v>36453</v>
      </c>
      <c r="I468" s="49">
        <f t="shared" si="990"/>
        <v>1287160</v>
      </c>
      <c r="J468" s="48">
        <v>426186</v>
      </c>
      <c r="K468" s="48">
        <v>310357</v>
      </c>
      <c r="L468" s="48">
        <v>161208</v>
      </c>
      <c r="M468" s="49">
        <v>132107</v>
      </c>
      <c r="N468" s="49">
        <v>18745</v>
      </c>
      <c r="O468" s="48">
        <v>494680</v>
      </c>
      <c r="P468" s="49">
        <v>443747</v>
      </c>
      <c r="Q468" s="49">
        <v>102476</v>
      </c>
      <c r="R468" s="48">
        <v>356648</v>
      </c>
      <c r="S468" s="49">
        <v>161270</v>
      </c>
      <c r="T468" s="49">
        <v>45896</v>
      </c>
      <c r="U468" s="48">
        <v>149264</v>
      </c>
      <c r="V468" s="49">
        <v>86085</v>
      </c>
      <c r="W468" s="49">
        <v>45877</v>
      </c>
      <c r="X468" s="48">
        <v>28045</v>
      </c>
      <c r="Y468" s="49">
        <v>17924</v>
      </c>
      <c r="Z468" s="49">
        <v>5855</v>
      </c>
      <c r="AA468" s="48">
        <v>503776</v>
      </c>
      <c r="AB468" s="49">
        <v>394005</v>
      </c>
      <c r="AC468" s="49">
        <v>196395</v>
      </c>
      <c r="AD468" s="48">
        <v>308424</v>
      </c>
      <c r="AE468" s="49">
        <v>614071</v>
      </c>
      <c r="AF468" s="49">
        <v>136566</v>
      </c>
      <c r="AG468" s="48">
        <v>50652</v>
      </c>
      <c r="AH468" s="49">
        <v>44876</v>
      </c>
      <c r="AI468" s="49">
        <v>10501</v>
      </c>
      <c r="AJ468" s="48">
        <v>54672</v>
      </c>
      <c r="AK468" s="49">
        <v>47634</v>
      </c>
      <c r="AL468" s="49">
        <v>9393</v>
      </c>
      <c r="AM468" s="48">
        <v>53890</v>
      </c>
      <c r="AN468" s="49">
        <v>24350</v>
      </c>
      <c r="AO468" s="49">
        <v>5447</v>
      </c>
      <c r="AP468" s="48">
        <v>113303</v>
      </c>
      <c r="AQ468" s="49">
        <v>27082</v>
      </c>
      <c r="AR468" s="49">
        <v>7843</v>
      </c>
      <c r="AS468" s="48">
        <v>200863</v>
      </c>
      <c r="AT468" s="49">
        <v>56922</v>
      </c>
      <c r="AU468" s="49">
        <v>14707</v>
      </c>
      <c r="AV468" s="48">
        <v>101515</v>
      </c>
      <c r="AW468" s="49">
        <v>125863</v>
      </c>
      <c r="AX468" s="49">
        <v>11476</v>
      </c>
      <c r="AY468" s="48">
        <v>98102</v>
      </c>
      <c r="AZ468" s="49">
        <v>54424</v>
      </c>
      <c r="BA468" s="49">
        <v>11816</v>
      </c>
      <c r="BB468" s="48">
        <v>40961</v>
      </c>
      <c r="BC468" s="49">
        <v>19277</v>
      </c>
      <c r="BD468" s="49">
        <v>3691</v>
      </c>
      <c r="BE468" s="48">
        <v>13817</v>
      </c>
      <c r="BF468" s="49">
        <v>13137</v>
      </c>
      <c r="BG468" s="49">
        <v>2205</v>
      </c>
      <c r="BH468" s="50">
        <v>179902</v>
      </c>
      <c r="BI468" s="50">
        <v>90274</v>
      </c>
      <c r="BJ468" s="50">
        <v>21760</v>
      </c>
      <c r="BK468" s="50">
        <v>101143</v>
      </c>
      <c r="BL468" s="50">
        <v>29605</v>
      </c>
      <c r="BM468" s="50">
        <v>8213</v>
      </c>
      <c r="BN468" s="50">
        <v>20749</v>
      </c>
      <c r="BO468" s="50">
        <v>13163</v>
      </c>
      <c r="BP468" s="50">
        <v>11669</v>
      </c>
      <c r="BQ468" s="50">
        <v>111942</v>
      </c>
      <c r="BR468" s="50">
        <v>71959</v>
      </c>
      <c r="BS468" s="50">
        <v>37365</v>
      </c>
      <c r="BT468" s="50">
        <v>51795</v>
      </c>
      <c r="BU468" s="50">
        <v>27212</v>
      </c>
      <c r="BV468" s="50">
        <v>8555</v>
      </c>
      <c r="BW468" s="50">
        <v>157620</v>
      </c>
      <c r="BX468" s="50">
        <v>400951</v>
      </c>
      <c r="BY468" s="50">
        <v>9678</v>
      </c>
      <c r="BZ468" s="50">
        <v>106591</v>
      </c>
      <c r="CA468" s="50">
        <v>83926</v>
      </c>
      <c r="CB468" s="50">
        <v>71871</v>
      </c>
      <c r="CC468" s="50">
        <v>22963</v>
      </c>
      <c r="CD468" s="50">
        <v>5255</v>
      </c>
      <c r="CE468" s="50">
        <v>4434</v>
      </c>
      <c r="CF468" s="50">
        <v>55572</v>
      </c>
      <c r="CG468" s="50">
        <v>25209</v>
      </c>
      <c r="CH468" s="50">
        <v>5008</v>
      </c>
      <c r="CI468" s="50">
        <v>364734</v>
      </c>
      <c r="CJ468" s="50">
        <v>151124</v>
      </c>
      <c r="CK468" s="50">
        <v>268405</v>
      </c>
      <c r="CL468" s="50">
        <v>3943</v>
      </c>
      <c r="CM468" s="50">
        <v>2024</v>
      </c>
      <c r="CN468" s="50">
        <v>653</v>
      </c>
      <c r="CO468" s="50">
        <v>86139</v>
      </c>
      <c r="CP468" s="50">
        <v>29293</v>
      </c>
      <c r="CQ468" s="50">
        <v>15002</v>
      </c>
      <c r="CR468" s="50">
        <v>53721</v>
      </c>
      <c r="CS468" s="50">
        <v>14100</v>
      </c>
      <c r="CT468" s="50">
        <v>13596</v>
      </c>
      <c r="CU468" s="51"/>
      <c r="CV468" s="50">
        <f t="shared" si="895"/>
        <v>79559.299050000001</v>
      </c>
      <c r="CW468" s="57">
        <f t="shared" si="896"/>
        <v>52871.218224000004</v>
      </c>
      <c r="CX468" s="57">
        <f t="shared" si="897"/>
        <v>4379.3905139999997</v>
      </c>
      <c r="CY468" s="50">
        <f t="shared" si="898"/>
        <v>787934.99399999995</v>
      </c>
      <c r="CZ468" s="57">
        <f t="shared" si="899"/>
        <v>102223.269216</v>
      </c>
      <c r="DA468" s="57">
        <f t="shared" si="900"/>
        <v>37285.669265999997</v>
      </c>
      <c r="DB468" s="50">
        <f t="shared" si="901"/>
        <v>98683.477199999994</v>
      </c>
      <c r="DC468" s="57">
        <f t="shared" si="902"/>
        <v>31686.656592000003</v>
      </c>
      <c r="DD468" s="57">
        <f t="shared" si="903"/>
        <v>2251.9868099999999</v>
      </c>
      <c r="DE468" s="50">
        <f t="shared" si="904"/>
        <v>302818.36199999996</v>
      </c>
      <c r="DF468" s="57">
        <f t="shared" si="905"/>
        <v>106435.38043200001</v>
      </c>
      <c r="DG468" s="57">
        <f t="shared" si="906"/>
        <v>12311.261687999999</v>
      </c>
      <c r="DH468" s="50">
        <f t="shared" si="907"/>
        <v>218322.07319999998</v>
      </c>
      <c r="DI468" s="57">
        <f t="shared" si="908"/>
        <v>38681.577120000002</v>
      </c>
      <c r="DJ468" s="57">
        <f t="shared" si="909"/>
        <v>5513.8536479999993</v>
      </c>
      <c r="DK468" s="50">
        <f t="shared" si="910"/>
        <v>91371.957599999994</v>
      </c>
      <c r="DL468" s="57">
        <f t="shared" si="911"/>
        <v>20648.00376</v>
      </c>
      <c r="DM468" s="57">
        <f t="shared" si="912"/>
        <v>5511.5710259999996</v>
      </c>
      <c r="DN468" s="50">
        <f t="shared" si="913"/>
        <v>17167.746749999998</v>
      </c>
      <c r="DO468" s="57">
        <f t="shared" si="914"/>
        <v>4299.1789440000002</v>
      </c>
      <c r="DP468" s="57">
        <f t="shared" si="915"/>
        <v>703.40798999999993</v>
      </c>
      <c r="DQ468" s="50">
        <f t="shared" si="916"/>
        <v>308386.47839999996</v>
      </c>
      <c r="DR468" s="57">
        <f t="shared" si="917"/>
        <v>94504.463280000011</v>
      </c>
      <c r="DS468" s="57">
        <f t="shared" si="918"/>
        <v>23594.502509999998</v>
      </c>
      <c r="DT468" s="50">
        <f t="shared" si="919"/>
        <v>188801.75159999999</v>
      </c>
      <c r="DU468" s="57">
        <f t="shared" si="920"/>
        <v>147288.61377600001</v>
      </c>
      <c r="DV468" s="57">
        <f t="shared" si="921"/>
        <v>16406.766108</v>
      </c>
      <c r="DW468" s="50">
        <f t="shared" si="922"/>
        <v>31006.621799999997</v>
      </c>
      <c r="DX468" s="57">
        <f t="shared" si="923"/>
        <v>10763.777856000001</v>
      </c>
      <c r="DY468" s="57">
        <f t="shared" si="924"/>
        <v>1261.5691379999998</v>
      </c>
      <c r="DZ468" s="50">
        <f t="shared" si="925"/>
        <v>33467.464800000002</v>
      </c>
      <c r="EA468" s="57">
        <f t="shared" si="926"/>
        <v>11425.300704000001</v>
      </c>
      <c r="EB468" s="57">
        <f t="shared" si="927"/>
        <v>1128.456234</v>
      </c>
      <c r="EC468" s="50">
        <f t="shared" si="928"/>
        <v>32988.763500000001</v>
      </c>
      <c r="ED468" s="57">
        <f t="shared" si="929"/>
        <v>5840.4936000000007</v>
      </c>
      <c r="EE468" s="57">
        <f t="shared" si="930"/>
        <v>654.39168599999994</v>
      </c>
      <c r="EF468" s="50">
        <f t="shared" si="931"/>
        <v>69358.431450000004</v>
      </c>
      <c r="EG468" s="57">
        <f t="shared" si="932"/>
        <v>6495.7801920000002</v>
      </c>
      <c r="EH468" s="57">
        <f t="shared" si="933"/>
        <v>942.24233399999991</v>
      </c>
      <c r="EI468" s="50">
        <f t="shared" si="934"/>
        <v>122958.28545</v>
      </c>
      <c r="EJ468" s="57">
        <f t="shared" si="935"/>
        <v>13653.083232000001</v>
      </c>
      <c r="EK468" s="57">
        <f t="shared" si="936"/>
        <v>1766.8695659999998</v>
      </c>
      <c r="EL468" s="50">
        <f t="shared" si="937"/>
        <v>62142.407249999997</v>
      </c>
      <c r="EM468" s="57">
        <f t="shared" si="938"/>
        <v>30188.995728000002</v>
      </c>
      <c r="EN468" s="57">
        <f t="shared" si="939"/>
        <v>1378.7036879999998</v>
      </c>
      <c r="EO468" s="50">
        <f t="shared" si="940"/>
        <v>60053.139299999995</v>
      </c>
      <c r="EP468" s="57">
        <f t="shared" si="941"/>
        <v>13053.922944</v>
      </c>
      <c r="EQ468" s="57">
        <f t="shared" si="942"/>
        <v>1419.550608</v>
      </c>
      <c r="ER468" s="50">
        <f t="shared" si="943"/>
        <v>25074.276149999998</v>
      </c>
      <c r="ES468" s="57">
        <f t="shared" si="944"/>
        <v>4623.7041120000004</v>
      </c>
      <c r="ET468" s="57">
        <f t="shared" si="945"/>
        <v>443.42935799999998</v>
      </c>
      <c r="EU468" s="50">
        <f t="shared" si="946"/>
        <v>8458.0765499999998</v>
      </c>
      <c r="EV468" s="57">
        <f t="shared" si="947"/>
        <v>3150.9882720000001</v>
      </c>
      <c r="EW468" s="57">
        <f t="shared" si="948"/>
        <v>264.90429</v>
      </c>
      <c r="EX468" s="50">
        <f t="shared" si="949"/>
        <v>110127.00929999999</v>
      </c>
      <c r="EY468" s="57">
        <f t="shared" si="950"/>
        <v>21652.760544000001</v>
      </c>
      <c r="EZ468" s="57">
        <f t="shared" si="951"/>
        <v>2614.2028799999998</v>
      </c>
      <c r="FA468" s="50">
        <f t="shared" si="952"/>
        <v>61914.687449999998</v>
      </c>
      <c r="FB468" s="57">
        <f t="shared" si="953"/>
        <v>7100.9368800000002</v>
      </c>
      <c r="FC468" s="57">
        <f t="shared" si="954"/>
        <v>986.69339400000001</v>
      </c>
      <c r="FD468" s="50">
        <f t="shared" si="955"/>
        <v>12701.50035</v>
      </c>
      <c r="FE468" s="57">
        <f t="shared" si="956"/>
        <v>3157.2245280000002</v>
      </c>
      <c r="FF468" s="57">
        <f t="shared" si="957"/>
        <v>1401.890322</v>
      </c>
      <c r="FG468" s="50">
        <f t="shared" si="958"/>
        <v>68525.295299999998</v>
      </c>
      <c r="FH468" s="57">
        <f t="shared" si="959"/>
        <v>17259.797904000003</v>
      </c>
      <c r="FI468" s="57">
        <f t="shared" si="960"/>
        <v>4488.9563699999999</v>
      </c>
      <c r="FJ468" s="50">
        <f t="shared" si="961"/>
        <v>31706.309249999998</v>
      </c>
      <c r="FK468" s="57">
        <f t="shared" si="962"/>
        <v>6526.961472</v>
      </c>
      <c r="FL468" s="57">
        <f t="shared" si="963"/>
        <v>1027.7805899999998</v>
      </c>
      <c r="FM468" s="50">
        <f t="shared" si="964"/>
        <v>96487.082999999999</v>
      </c>
      <c r="FN468" s="57">
        <f t="shared" si="965"/>
        <v>96170.503056000001</v>
      </c>
      <c r="FO468" s="57">
        <f t="shared" si="966"/>
        <v>1162.6955639999999</v>
      </c>
      <c r="FP468" s="50">
        <f t="shared" si="967"/>
        <v>65249.680649999995</v>
      </c>
      <c r="FQ468" s="57">
        <f t="shared" si="968"/>
        <v>20130.154656000002</v>
      </c>
      <c r="FR468" s="57">
        <f t="shared" si="969"/>
        <v>8634.4381979999998</v>
      </c>
      <c r="FS468" s="50">
        <f t="shared" si="970"/>
        <v>14056.800449999999</v>
      </c>
      <c r="FT468" s="57">
        <f t="shared" si="971"/>
        <v>1260.44328</v>
      </c>
      <c r="FU468" s="57">
        <f t="shared" si="972"/>
        <v>532.69189199999994</v>
      </c>
      <c r="FV468" s="50">
        <f t="shared" si="973"/>
        <v>34018.399799999999</v>
      </c>
      <c r="FW468" s="57">
        <f t="shared" si="974"/>
        <v>6046.529904</v>
      </c>
      <c r="FX468" s="57">
        <f t="shared" si="975"/>
        <v>601.65110399999992</v>
      </c>
      <c r="FY468" s="50">
        <f t="shared" si="976"/>
        <v>223271.91809999998</v>
      </c>
      <c r="FZ468" s="57">
        <f t="shared" si="977"/>
        <v>36247.998144000005</v>
      </c>
      <c r="GA468" s="57">
        <f t="shared" si="978"/>
        <v>32245.639889999999</v>
      </c>
      <c r="GB468" s="50">
        <f t="shared" si="979"/>
        <v>2413.7074499999999</v>
      </c>
      <c r="GC468" s="57">
        <f t="shared" si="980"/>
        <v>485.46854400000001</v>
      </c>
      <c r="GD468" s="57">
        <f t="shared" si="981"/>
        <v>78.450113999999999</v>
      </c>
      <c r="GE468" s="50">
        <f t="shared" si="982"/>
        <v>52729.988849999994</v>
      </c>
      <c r="GF468" s="57">
        <f t="shared" si="983"/>
        <v>7026.1018080000003</v>
      </c>
      <c r="GG468" s="57">
        <f t="shared" si="984"/>
        <v>1802.3102759999999</v>
      </c>
      <c r="GH468" s="50">
        <f t="shared" si="985"/>
        <v>32885.310149999998</v>
      </c>
      <c r="GI468" s="57">
        <f t="shared" si="986"/>
        <v>3381.9696000000004</v>
      </c>
      <c r="GJ468" s="57">
        <f t="shared" si="987"/>
        <v>1633.396248</v>
      </c>
      <c r="GK468" s="51"/>
    </row>
    <row r="469" spans="1:193" s="45" customFormat="1">
      <c r="A469" s="45" t="s">
        <v>21</v>
      </c>
      <c r="B469" s="46">
        <v>41686</v>
      </c>
      <c r="C469" s="56">
        <v>0.60314199999999996</v>
      </c>
      <c r="D469" s="56">
        <v>0.24394099999999999</v>
      </c>
      <c r="E469" s="56">
        <v>0.12532099999999999</v>
      </c>
      <c r="F469" s="48">
        <v>117115</v>
      </c>
      <c r="G469" s="49">
        <v>176081</v>
      </c>
      <c r="H469" s="49">
        <v>32687</v>
      </c>
      <c r="I469" s="49">
        <f t="shared" si="990"/>
        <v>1287160</v>
      </c>
      <c r="J469" s="48">
        <v>441632</v>
      </c>
      <c r="K469" s="48">
        <v>307843</v>
      </c>
      <c r="L469" s="48">
        <v>161408</v>
      </c>
      <c r="M469" s="49">
        <v>135120</v>
      </c>
      <c r="N469" s="49">
        <v>19298</v>
      </c>
      <c r="O469" s="48">
        <v>457161</v>
      </c>
      <c r="P469" s="49">
        <v>347656</v>
      </c>
      <c r="Q469" s="49">
        <v>96347</v>
      </c>
      <c r="R469" s="48">
        <v>358284</v>
      </c>
      <c r="S469" s="49">
        <v>167014</v>
      </c>
      <c r="T469" s="49">
        <v>45634</v>
      </c>
      <c r="U469" s="48">
        <v>144218</v>
      </c>
      <c r="V469" s="49">
        <v>99356</v>
      </c>
      <c r="W469" s="49">
        <v>45810</v>
      </c>
      <c r="X469" s="48">
        <v>25305</v>
      </c>
      <c r="Y469" s="49">
        <v>19408</v>
      </c>
      <c r="Z469" s="49">
        <v>5523</v>
      </c>
      <c r="AA469" s="48">
        <v>508894</v>
      </c>
      <c r="AB469" s="49">
        <v>396600</v>
      </c>
      <c r="AC469" s="49">
        <v>193733</v>
      </c>
      <c r="AD469" s="48">
        <v>307675</v>
      </c>
      <c r="AE469" s="49">
        <v>601252</v>
      </c>
      <c r="AF469" s="49">
        <v>135373</v>
      </c>
      <c r="AG469" s="48">
        <v>47764</v>
      </c>
      <c r="AH469" s="49">
        <v>35250</v>
      </c>
      <c r="AI469" s="49">
        <v>9843</v>
      </c>
      <c r="AJ469" s="48">
        <v>54492</v>
      </c>
      <c r="AK469" s="49">
        <v>43927</v>
      </c>
      <c r="AL469" s="49">
        <v>9674</v>
      </c>
      <c r="AM469" s="48">
        <v>52299</v>
      </c>
      <c r="AN469" s="49">
        <v>24029</v>
      </c>
      <c r="AO469" s="49">
        <v>5443</v>
      </c>
      <c r="AP469" s="48">
        <v>109913</v>
      </c>
      <c r="AQ469" s="49">
        <v>28146</v>
      </c>
      <c r="AR469" s="49">
        <v>7455</v>
      </c>
      <c r="AS469" s="48">
        <v>192905</v>
      </c>
      <c r="AT469" s="49">
        <v>41060</v>
      </c>
      <c r="AU469" s="49">
        <v>13117</v>
      </c>
      <c r="AV469" s="48">
        <v>100689</v>
      </c>
      <c r="AW469" s="49">
        <v>101938</v>
      </c>
      <c r="AX469" s="49">
        <v>10254</v>
      </c>
      <c r="AY469" s="48">
        <v>115356</v>
      </c>
      <c r="AZ469" s="49">
        <v>64595</v>
      </c>
      <c r="BA469" s="49">
        <v>13803</v>
      </c>
      <c r="BB469" s="48">
        <v>45884</v>
      </c>
      <c r="BC469" s="49">
        <v>21092</v>
      </c>
      <c r="BD469" s="49">
        <v>3963</v>
      </c>
      <c r="BE469" s="48">
        <v>15780</v>
      </c>
      <c r="BF469" s="49">
        <v>10191</v>
      </c>
      <c r="BG469" s="49">
        <v>2107</v>
      </c>
      <c r="BH469" s="50">
        <v>139269</v>
      </c>
      <c r="BI469" s="50">
        <v>101404</v>
      </c>
      <c r="BJ469" s="50">
        <v>24696</v>
      </c>
      <c r="BK469" s="50">
        <v>73612</v>
      </c>
      <c r="BL469" s="50">
        <v>27261</v>
      </c>
      <c r="BM469" s="50">
        <v>10165</v>
      </c>
      <c r="BN469" s="50">
        <v>22262</v>
      </c>
      <c r="BO469" s="50">
        <v>11175</v>
      </c>
      <c r="BP469" s="50">
        <v>11926</v>
      </c>
      <c r="BQ469" s="50">
        <v>128446</v>
      </c>
      <c r="BR469" s="50">
        <v>74996</v>
      </c>
      <c r="BS469" s="50">
        <v>38663</v>
      </c>
      <c r="BT469" s="50">
        <v>48554</v>
      </c>
      <c r="BU469" s="50">
        <v>30539</v>
      </c>
      <c r="BV469" s="50">
        <v>8498</v>
      </c>
      <c r="BW469" s="50">
        <v>153178</v>
      </c>
      <c r="BX469" s="50">
        <v>243029</v>
      </c>
      <c r="BY469" s="50">
        <v>9741</v>
      </c>
      <c r="BZ469" s="50">
        <v>115668</v>
      </c>
      <c r="CA469" s="50">
        <v>92476</v>
      </c>
      <c r="CB469" s="50">
        <v>76640</v>
      </c>
      <c r="CC469" s="50">
        <v>12854</v>
      </c>
      <c r="CD469" s="50">
        <v>4371</v>
      </c>
      <c r="CE469" s="50">
        <v>4311</v>
      </c>
      <c r="CF469" s="50">
        <v>52111</v>
      </c>
      <c r="CG469" s="50">
        <v>29999</v>
      </c>
      <c r="CH469" s="50">
        <v>5266</v>
      </c>
      <c r="CI469" s="50">
        <v>394425</v>
      </c>
      <c r="CJ469" s="50">
        <v>136040</v>
      </c>
      <c r="CK469" s="50">
        <v>249713</v>
      </c>
      <c r="CL469" s="50">
        <v>1881</v>
      </c>
      <c r="CM469" s="50">
        <v>1539</v>
      </c>
      <c r="CN469" s="50">
        <v>210</v>
      </c>
      <c r="CO469" s="50">
        <v>108827</v>
      </c>
      <c r="CP469" s="50">
        <v>36349</v>
      </c>
      <c r="CQ469" s="50">
        <v>16275</v>
      </c>
      <c r="CR469" s="50">
        <v>60599</v>
      </c>
      <c r="CS469" s="50">
        <v>13863</v>
      </c>
      <c r="CT469" s="50">
        <v>14187</v>
      </c>
      <c r="CU469" s="51"/>
      <c r="CV469" s="50">
        <f t="shared" si="895"/>
        <v>70636.975330000001</v>
      </c>
      <c r="CW469" s="57">
        <f t="shared" si="896"/>
        <v>42953.375221000002</v>
      </c>
      <c r="CX469" s="57">
        <f t="shared" si="897"/>
        <v>4096.3675269999994</v>
      </c>
      <c r="CY469" s="50">
        <f t="shared" si="898"/>
        <v>776340.25671999995</v>
      </c>
      <c r="CZ469" s="57">
        <f t="shared" si="899"/>
        <v>107732.15171199999</v>
      </c>
      <c r="DA469" s="57">
        <f t="shared" si="900"/>
        <v>38579.192602999996</v>
      </c>
      <c r="DB469" s="50">
        <f t="shared" si="901"/>
        <v>97351.943935999996</v>
      </c>
      <c r="DC469" s="57">
        <f t="shared" si="902"/>
        <v>32961.307919999999</v>
      </c>
      <c r="DD469" s="57">
        <f t="shared" si="903"/>
        <v>2418.4446579999999</v>
      </c>
      <c r="DE469" s="50">
        <f t="shared" si="904"/>
        <v>275732.999862</v>
      </c>
      <c r="DF469" s="57">
        <f t="shared" si="905"/>
        <v>84807.552295999994</v>
      </c>
      <c r="DG469" s="57">
        <f t="shared" si="906"/>
        <v>12074.302387</v>
      </c>
      <c r="DH469" s="50">
        <f t="shared" si="907"/>
        <v>216096.12832799999</v>
      </c>
      <c r="DI469" s="57">
        <f t="shared" si="908"/>
        <v>40741.562173999999</v>
      </c>
      <c r="DJ469" s="57">
        <f t="shared" si="909"/>
        <v>5718.8985139999995</v>
      </c>
      <c r="DK469" s="50">
        <f t="shared" si="910"/>
        <v>86983.93295599999</v>
      </c>
      <c r="DL469" s="57">
        <f t="shared" si="911"/>
        <v>24237.001995999999</v>
      </c>
      <c r="DM469" s="57">
        <f t="shared" si="912"/>
        <v>5740.9550099999997</v>
      </c>
      <c r="DN469" s="50">
        <f t="shared" si="913"/>
        <v>15262.508309999999</v>
      </c>
      <c r="DO469" s="57">
        <f t="shared" si="914"/>
        <v>4734.4069279999994</v>
      </c>
      <c r="DP469" s="57">
        <f t="shared" si="915"/>
        <v>692.14788299999998</v>
      </c>
      <c r="DQ469" s="50">
        <f t="shared" si="916"/>
        <v>306935.34494799998</v>
      </c>
      <c r="DR469" s="57">
        <f t="shared" si="917"/>
        <v>96747.000599999999</v>
      </c>
      <c r="DS469" s="57">
        <f t="shared" si="918"/>
        <v>24278.813292999999</v>
      </c>
      <c r="DT469" s="50">
        <f t="shared" si="919"/>
        <v>185571.71484999999</v>
      </c>
      <c r="DU469" s="57">
        <f t="shared" si="920"/>
        <v>146670.01413199998</v>
      </c>
      <c r="DV469" s="57">
        <f t="shared" si="921"/>
        <v>16965.079732999999</v>
      </c>
      <c r="DW469" s="50">
        <f t="shared" si="922"/>
        <v>28808.474487999996</v>
      </c>
      <c r="DX469" s="57">
        <f t="shared" si="923"/>
        <v>8598.9202499999992</v>
      </c>
      <c r="DY469" s="57">
        <f t="shared" si="924"/>
        <v>1233.5346029999998</v>
      </c>
      <c r="DZ469" s="50">
        <f t="shared" si="925"/>
        <v>32866.413863999995</v>
      </c>
      <c r="EA469" s="57">
        <f t="shared" si="926"/>
        <v>10715.596307</v>
      </c>
      <c r="EB469" s="57">
        <f t="shared" si="927"/>
        <v>1212.3553539999998</v>
      </c>
      <c r="EC469" s="50">
        <f t="shared" si="928"/>
        <v>31543.723457999997</v>
      </c>
      <c r="ED469" s="57">
        <f t="shared" si="929"/>
        <v>5861.658289</v>
      </c>
      <c r="EE469" s="57">
        <f t="shared" si="930"/>
        <v>682.1222029999999</v>
      </c>
      <c r="EF469" s="50">
        <f t="shared" si="931"/>
        <v>66293.146645999994</v>
      </c>
      <c r="EG469" s="57">
        <f t="shared" si="932"/>
        <v>6865.9633859999994</v>
      </c>
      <c r="EH469" s="57">
        <f t="shared" si="933"/>
        <v>934.26805499999989</v>
      </c>
      <c r="EI469" s="50">
        <f t="shared" si="934"/>
        <v>116349.10750999999</v>
      </c>
      <c r="EJ469" s="57">
        <f t="shared" si="935"/>
        <v>10016.21746</v>
      </c>
      <c r="EK469" s="57">
        <f t="shared" si="936"/>
        <v>1643.8355569999999</v>
      </c>
      <c r="EL469" s="50">
        <f t="shared" si="937"/>
        <v>60729.764837999996</v>
      </c>
      <c r="EM469" s="57">
        <f t="shared" si="938"/>
        <v>24866.857658000001</v>
      </c>
      <c r="EN469" s="57">
        <f t="shared" si="939"/>
        <v>1285.041534</v>
      </c>
      <c r="EO469" s="50">
        <f t="shared" si="940"/>
        <v>69576.048551999993</v>
      </c>
      <c r="EP469" s="57">
        <f t="shared" si="941"/>
        <v>15757.368895</v>
      </c>
      <c r="EQ469" s="57">
        <f t="shared" si="942"/>
        <v>1729.8057629999998</v>
      </c>
      <c r="ER469" s="50">
        <f t="shared" si="943"/>
        <v>27674.567528</v>
      </c>
      <c r="ES469" s="57">
        <f t="shared" si="944"/>
        <v>5145.2035719999994</v>
      </c>
      <c r="ET469" s="57">
        <f t="shared" si="945"/>
        <v>496.64712299999997</v>
      </c>
      <c r="EU469" s="50">
        <f t="shared" si="946"/>
        <v>9517.5807599999989</v>
      </c>
      <c r="EV469" s="57">
        <f t="shared" si="947"/>
        <v>2486.002731</v>
      </c>
      <c r="EW469" s="57">
        <f t="shared" si="948"/>
        <v>264.05134699999996</v>
      </c>
      <c r="EX469" s="50">
        <f t="shared" si="949"/>
        <v>83998.983197999987</v>
      </c>
      <c r="EY469" s="57">
        <f t="shared" si="950"/>
        <v>24736.593163999998</v>
      </c>
      <c r="EZ469" s="57">
        <f t="shared" si="951"/>
        <v>3094.9274159999995</v>
      </c>
      <c r="FA469" s="50">
        <f t="shared" si="952"/>
        <v>44398.488903999998</v>
      </c>
      <c r="FB469" s="57">
        <f t="shared" si="953"/>
        <v>6650.0756009999996</v>
      </c>
      <c r="FC469" s="57">
        <f t="shared" si="954"/>
        <v>1273.8879649999999</v>
      </c>
      <c r="FD469" s="50">
        <f t="shared" si="955"/>
        <v>13427.147203999999</v>
      </c>
      <c r="FE469" s="57">
        <f t="shared" si="956"/>
        <v>2726.0406749999997</v>
      </c>
      <c r="FF469" s="57">
        <f t="shared" si="957"/>
        <v>1494.5782459999998</v>
      </c>
      <c r="FG469" s="50">
        <f t="shared" si="958"/>
        <v>77471.177331999992</v>
      </c>
      <c r="FH469" s="57">
        <f t="shared" si="959"/>
        <v>18294.599235999998</v>
      </c>
      <c r="FI469" s="57">
        <f t="shared" si="960"/>
        <v>4845.2858229999993</v>
      </c>
      <c r="FJ469" s="50">
        <f t="shared" si="961"/>
        <v>29284.956667999999</v>
      </c>
      <c r="FK469" s="57">
        <f t="shared" si="962"/>
        <v>7449.714199</v>
      </c>
      <c r="FL469" s="57">
        <f t="shared" si="963"/>
        <v>1064.977858</v>
      </c>
      <c r="FM469" s="50">
        <f t="shared" si="964"/>
        <v>92388.085275999998</v>
      </c>
      <c r="FN469" s="57">
        <f t="shared" si="965"/>
        <v>59284.737288999997</v>
      </c>
      <c r="FO469" s="57">
        <f t="shared" si="966"/>
        <v>1220.751861</v>
      </c>
      <c r="FP469" s="50">
        <f t="shared" si="967"/>
        <v>69764.228856000002</v>
      </c>
      <c r="FQ469" s="57">
        <f t="shared" si="968"/>
        <v>22558.687915999999</v>
      </c>
      <c r="FR469" s="57">
        <f t="shared" si="969"/>
        <v>9604.6014399999985</v>
      </c>
      <c r="FS469" s="50">
        <f t="shared" si="970"/>
        <v>7752.7872679999991</v>
      </c>
      <c r="FT469" s="57">
        <f t="shared" si="971"/>
        <v>1066.2661109999999</v>
      </c>
      <c r="FU469" s="57">
        <f t="shared" si="972"/>
        <v>540.25883099999999</v>
      </c>
      <c r="FV469" s="50">
        <f t="shared" si="973"/>
        <v>31430.332761999998</v>
      </c>
      <c r="FW469" s="57">
        <f t="shared" si="974"/>
        <v>7317.9860589999998</v>
      </c>
      <c r="FX469" s="57">
        <f t="shared" si="975"/>
        <v>659.94038599999999</v>
      </c>
      <c r="FY469" s="50">
        <f t="shared" si="976"/>
        <v>237894.28334999998</v>
      </c>
      <c r="FZ469" s="57">
        <f t="shared" si="977"/>
        <v>33185.733639999999</v>
      </c>
      <c r="GA469" s="57">
        <f t="shared" si="978"/>
        <v>31294.282872999996</v>
      </c>
      <c r="GB469" s="50">
        <f t="shared" si="979"/>
        <v>1134.510102</v>
      </c>
      <c r="GC469" s="57">
        <f t="shared" si="980"/>
        <v>375.42519899999996</v>
      </c>
      <c r="GD469" s="57">
        <f t="shared" si="981"/>
        <v>26.317409999999999</v>
      </c>
      <c r="GE469" s="50">
        <f t="shared" si="982"/>
        <v>65638.134433999992</v>
      </c>
      <c r="GF469" s="57">
        <f t="shared" si="983"/>
        <v>8867.0114089999988</v>
      </c>
      <c r="GG469" s="57">
        <f t="shared" si="984"/>
        <v>2039.5992749999998</v>
      </c>
      <c r="GH469" s="50">
        <f t="shared" si="985"/>
        <v>36549.802057999994</v>
      </c>
      <c r="GI469" s="57">
        <f t="shared" si="986"/>
        <v>3381.7540829999998</v>
      </c>
      <c r="GJ469" s="57">
        <f t="shared" si="987"/>
        <v>1777.9290269999999</v>
      </c>
      <c r="GK469" s="51"/>
    </row>
    <row r="470" spans="1:193" s="45" customFormat="1">
      <c r="A470" s="45" t="s">
        <v>21</v>
      </c>
      <c r="B470" s="46">
        <v>41685</v>
      </c>
      <c r="C470" s="56">
        <v>0.597024</v>
      </c>
      <c r="D470" s="56">
        <v>0.25246299999999999</v>
      </c>
      <c r="E470" s="56">
        <v>0.123586</v>
      </c>
      <c r="F470" s="48">
        <v>130446</v>
      </c>
      <c r="G470" s="49">
        <v>185709</v>
      </c>
      <c r="H470" s="49">
        <v>33954</v>
      </c>
      <c r="I470" s="49">
        <f t="shared" si="990"/>
        <v>1287160</v>
      </c>
      <c r="J470" s="48">
        <v>443523</v>
      </c>
      <c r="K470" s="48">
        <v>298598</v>
      </c>
      <c r="L470" s="48">
        <v>163011</v>
      </c>
      <c r="M470" s="49">
        <v>137708</v>
      </c>
      <c r="N470" s="49">
        <v>19617</v>
      </c>
      <c r="O470" s="48">
        <v>379030</v>
      </c>
      <c r="P470" s="49">
        <v>295775</v>
      </c>
      <c r="Q470" s="49">
        <v>79450</v>
      </c>
      <c r="R470" s="48">
        <v>418386</v>
      </c>
      <c r="S470" s="49">
        <v>188478</v>
      </c>
      <c r="T470" s="49">
        <v>53944</v>
      </c>
      <c r="U470" s="48">
        <v>143305</v>
      </c>
      <c r="V470" s="49">
        <v>96758</v>
      </c>
      <c r="W470" s="49">
        <v>45201</v>
      </c>
      <c r="X470" s="48">
        <v>27292</v>
      </c>
      <c r="Y470" s="49">
        <v>21771</v>
      </c>
      <c r="Z470" s="49">
        <v>6412</v>
      </c>
      <c r="AA470" s="48">
        <v>470004</v>
      </c>
      <c r="AB470" s="49">
        <v>368712</v>
      </c>
      <c r="AC470" s="49">
        <v>177178</v>
      </c>
      <c r="AD470" s="48">
        <v>311809</v>
      </c>
      <c r="AE470" s="49">
        <v>625099</v>
      </c>
      <c r="AF470" s="49">
        <v>136387</v>
      </c>
      <c r="AG470" s="48">
        <v>41499</v>
      </c>
      <c r="AH470" s="49">
        <v>32760</v>
      </c>
      <c r="AI470" s="49">
        <v>8705</v>
      </c>
      <c r="AJ470" s="48">
        <v>71639</v>
      </c>
      <c r="AK470" s="49">
        <v>61405</v>
      </c>
      <c r="AL470" s="49">
        <v>13149</v>
      </c>
      <c r="AM470" s="48">
        <f>AVERAGE(AM469,AM472)</f>
        <v>59607</v>
      </c>
      <c r="AN470" s="49">
        <v>28948</v>
      </c>
      <c r="AO470" s="49">
        <v>6726</v>
      </c>
      <c r="AP470" s="48">
        <v>107353</v>
      </c>
      <c r="AQ470" s="49">
        <v>27461</v>
      </c>
      <c r="AR470" s="49">
        <v>7653</v>
      </c>
      <c r="AS470" s="48">
        <v>196680</v>
      </c>
      <c r="AT470" s="49">
        <v>47496</v>
      </c>
      <c r="AU470" s="49">
        <v>15029</v>
      </c>
      <c r="AV470" s="48">
        <v>104880</v>
      </c>
      <c r="AW470" s="49">
        <v>109934</v>
      </c>
      <c r="AX470" s="49">
        <v>10128</v>
      </c>
      <c r="AY470" s="48">
        <v>136033</v>
      </c>
      <c r="AZ470" s="49">
        <v>87565</v>
      </c>
      <c r="BA470" s="49">
        <v>18181</v>
      </c>
      <c r="BB470" s="48">
        <v>61294</v>
      </c>
      <c r="BC470" s="49">
        <v>37129</v>
      </c>
      <c r="BD470" s="49">
        <v>7225</v>
      </c>
      <c r="BE470" s="48">
        <v>17601</v>
      </c>
      <c r="BF470" s="49">
        <v>10895</v>
      </c>
      <c r="BG470" s="49">
        <v>2259</v>
      </c>
      <c r="BH470" s="50">
        <v>149068</v>
      </c>
      <c r="BI470" s="50">
        <v>110433</v>
      </c>
      <c r="BJ470" s="50">
        <v>26890</v>
      </c>
      <c r="BK470" s="50">
        <v>87350</v>
      </c>
      <c r="BL470" s="50">
        <v>38826</v>
      </c>
      <c r="BM470" s="50">
        <v>14694</v>
      </c>
      <c r="BN470" s="50">
        <v>23273</v>
      </c>
      <c r="BO470" s="50">
        <v>10675</v>
      </c>
      <c r="BP470" s="50">
        <v>11156</v>
      </c>
      <c r="BQ470" s="50">
        <v>133876</v>
      </c>
      <c r="BR470" s="50">
        <v>69879</v>
      </c>
      <c r="BS470" s="50">
        <v>37445</v>
      </c>
      <c r="BT470" s="50">
        <v>48215</v>
      </c>
      <c r="BU470" s="50">
        <v>29217</v>
      </c>
      <c r="BV470" s="50">
        <v>8257</v>
      </c>
      <c r="BW470" s="50">
        <v>143099</v>
      </c>
      <c r="BX470" s="50">
        <v>220059</v>
      </c>
      <c r="BY470" s="50">
        <v>7406</v>
      </c>
      <c r="BZ470" s="50">
        <v>120493</v>
      </c>
      <c r="CA470" s="50">
        <v>94322</v>
      </c>
      <c r="CB470" s="50">
        <v>77290</v>
      </c>
      <c r="CC470" s="50">
        <v>13088</v>
      </c>
      <c r="CD470" s="50">
        <v>5357</v>
      </c>
      <c r="CE470" s="50">
        <v>6078</v>
      </c>
      <c r="CF470" s="50">
        <v>54888</v>
      </c>
      <c r="CG470" s="50">
        <v>27613</v>
      </c>
      <c r="CH470" s="50">
        <v>5040</v>
      </c>
      <c r="CI470" s="50">
        <v>393349</v>
      </c>
      <c r="CJ470" s="50">
        <v>118559</v>
      </c>
      <c r="CK470" s="50">
        <v>230519</v>
      </c>
      <c r="CL470" s="50">
        <v>1860</v>
      </c>
      <c r="CM470" s="50">
        <v>702</v>
      </c>
      <c r="CN470" s="50">
        <v>214</v>
      </c>
      <c r="CO470" s="50">
        <v>116672</v>
      </c>
      <c r="CP470" s="50">
        <v>36507</v>
      </c>
      <c r="CQ470" s="50">
        <v>16556</v>
      </c>
      <c r="CR470" s="50">
        <v>60207</v>
      </c>
      <c r="CS470" s="50">
        <v>12725</v>
      </c>
      <c r="CT470" s="50">
        <v>14191</v>
      </c>
      <c r="CU470" s="51"/>
      <c r="CV470" s="50">
        <f t="shared" si="895"/>
        <v>77879.392703999998</v>
      </c>
      <c r="CW470" s="57">
        <f t="shared" si="896"/>
        <v>46884.651267000001</v>
      </c>
      <c r="CX470" s="57">
        <f t="shared" si="897"/>
        <v>4196.2390439999999</v>
      </c>
      <c r="CY470" s="50">
        <f t="shared" si="898"/>
        <v>768465.41183999996</v>
      </c>
      <c r="CZ470" s="57">
        <f t="shared" si="899"/>
        <v>111973.147149</v>
      </c>
      <c r="DA470" s="57">
        <f t="shared" si="900"/>
        <v>36902.532427999999</v>
      </c>
      <c r="DB470" s="50">
        <f t="shared" si="901"/>
        <v>97321.479263999994</v>
      </c>
      <c r="DC470" s="57">
        <f t="shared" si="902"/>
        <v>34766.174804000002</v>
      </c>
      <c r="DD470" s="57">
        <f t="shared" si="903"/>
        <v>2424.3865620000001</v>
      </c>
      <c r="DE470" s="50">
        <f t="shared" si="904"/>
        <v>226290.00672</v>
      </c>
      <c r="DF470" s="57">
        <f t="shared" si="905"/>
        <v>74672.243824999998</v>
      </c>
      <c r="DG470" s="57">
        <f t="shared" si="906"/>
        <v>9818.9076999999997</v>
      </c>
      <c r="DH470" s="50">
        <f t="shared" si="907"/>
        <v>249786.48326400001</v>
      </c>
      <c r="DI470" s="57">
        <f t="shared" si="908"/>
        <v>47583.721314000002</v>
      </c>
      <c r="DJ470" s="57">
        <f t="shared" si="909"/>
        <v>6666.7231840000004</v>
      </c>
      <c r="DK470" s="50">
        <f t="shared" si="910"/>
        <v>85556.524319999997</v>
      </c>
      <c r="DL470" s="57">
        <f t="shared" si="911"/>
        <v>24427.814953999998</v>
      </c>
      <c r="DM470" s="57">
        <f t="shared" si="912"/>
        <v>5586.2107859999996</v>
      </c>
      <c r="DN470" s="50">
        <f t="shared" si="913"/>
        <v>16293.979008</v>
      </c>
      <c r="DO470" s="57">
        <f t="shared" si="914"/>
        <v>5496.3719730000003</v>
      </c>
      <c r="DP470" s="57">
        <f t="shared" si="915"/>
        <v>792.43343200000004</v>
      </c>
      <c r="DQ470" s="50">
        <f t="shared" si="916"/>
        <v>280603.66809599998</v>
      </c>
      <c r="DR470" s="57">
        <f t="shared" si="917"/>
        <v>93086.137655999992</v>
      </c>
      <c r="DS470" s="57">
        <f t="shared" si="918"/>
        <v>21896.720308</v>
      </c>
      <c r="DT470" s="50">
        <f t="shared" si="919"/>
        <v>186157.456416</v>
      </c>
      <c r="DU470" s="57">
        <f t="shared" si="920"/>
        <v>157814.36883699999</v>
      </c>
      <c r="DV470" s="57">
        <f t="shared" si="921"/>
        <v>16855.523782</v>
      </c>
      <c r="DW470" s="50">
        <f t="shared" si="922"/>
        <v>24775.898976</v>
      </c>
      <c r="DX470" s="57">
        <f t="shared" si="923"/>
        <v>8270.6878799999995</v>
      </c>
      <c r="DY470" s="57">
        <f t="shared" si="924"/>
        <v>1075.8161299999999</v>
      </c>
      <c r="DZ470" s="50">
        <f t="shared" si="925"/>
        <v>42770.202336000002</v>
      </c>
      <c r="EA470" s="57">
        <f t="shared" si="926"/>
        <v>15502.490515</v>
      </c>
      <c r="EB470" s="57">
        <f t="shared" si="927"/>
        <v>1625.032314</v>
      </c>
      <c r="EC470" s="50">
        <f t="shared" si="928"/>
        <v>35586.809567999997</v>
      </c>
      <c r="ED470" s="57">
        <f t="shared" si="929"/>
        <v>7308.2989239999997</v>
      </c>
      <c r="EE470" s="57">
        <f t="shared" si="930"/>
        <v>831.23943599999996</v>
      </c>
      <c r="EF470" s="50">
        <f t="shared" si="931"/>
        <v>64092.317472000002</v>
      </c>
      <c r="EG470" s="57">
        <f t="shared" si="932"/>
        <v>6932.8864429999994</v>
      </c>
      <c r="EH470" s="57">
        <f t="shared" si="933"/>
        <v>945.80365800000004</v>
      </c>
      <c r="EI470" s="50">
        <f t="shared" si="934"/>
        <v>117422.68032</v>
      </c>
      <c r="EJ470" s="57">
        <f t="shared" si="935"/>
        <v>11990.982647999999</v>
      </c>
      <c r="EK470" s="57">
        <f t="shared" si="936"/>
        <v>1857.373994</v>
      </c>
      <c r="EL470" s="50">
        <f t="shared" si="937"/>
        <v>62615.877119999997</v>
      </c>
      <c r="EM470" s="57">
        <f t="shared" si="938"/>
        <v>27754.267442</v>
      </c>
      <c r="EN470" s="57">
        <f t="shared" si="939"/>
        <v>1251.6790080000001</v>
      </c>
      <c r="EO470" s="50">
        <f t="shared" si="940"/>
        <v>81214.965792000003</v>
      </c>
      <c r="EP470" s="57">
        <f t="shared" si="941"/>
        <v>22106.922595</v>
      </c>
      <c r="EQ470" s="57">
        <f t="shared" si="942"/>
        <v>2246.917066</v>
      </c>
      <c r="ER470" s="50">
        <f t="shared" si="943"/>
        <v>36593.989055999999</v>
      </c>
      <c r="ES470" s="57">
        <f t="shared" si="944"/>
        <v>9373.6987269999991</v>
      </c>
      <c r="ET470" s="57">
        <f t="shared" si="945"/>
        <v>892.90885000000003</v>
      </c>
      <c r="EU470" s="50">
        <f t="shared" si="946"/>
        <v>10508.219424000001</v>
      </c>
      <c r="EV470" s="57">
        <f t="shared" si="947"/>
        <v>2750.5843850000001</v>
      </c>
      <c r="EW470" s="57">
        <f t="shared" si="948"/>
        <v>279.18077399999999</v>
      </c>
      <c r="EX470" s="50">
        <f t="shared" si="949"/>
        <v>88997.173632000005</v>
      </c>
      <c r="EY470" s="57">
        <f t="shared" si="950"/>
        <v>27880.246478999998</v>
      </c>
      <c r="EZ470" s="57">
        <f t="shared" si="951"/>
        <v>3323.2275399999999</v>
      </c>
      <c r="FA470" s="50">
        <f t="shared" si="952"/>
        <v>52150.046399999999</v>
      </c>
      <c r="FB470" s="57">
        <f t="shared" si="953"/>
        <v>9802.1284379999997</v>
      </c>
      <c r="FC470" s="57">
        <f t="shared" si="954"/>
        <v>1815.9726840000001</v>
      </c>
      <c r="FD470" s="50">
        <f t="shared" si="955"/>
        <v>13894.539552</v>
      </c>
      <c r="FE470" s="57">
        <f t="shared" si="956"/>
        <v>2695.0425249999998</v>
      </c>
      <c r="FF470" s="57">
        <f t="shared" si="957"/>
        <v>1378.725416</v>
      </c>
      <c r="FG470" s="50">
        <f t="shared" si="958"/>
        <v>79927.185024000006</v>
      </c>
      <c r="FH470" s="57">
        <f t="shared" si="959"/>
        <v>17641.861977</v>
      </c>
      <c r="FI470" s="57">
        <f t="shared" si="960"/>
        <v>4627.6777700000002</v>
      </c>
      <c r="FJ470" s="50">
        <f t="shared" si="961"/>
        <v>28785.512159999998</v>
      </c>
      <c r="FK470" s="57">
        <f t="shared" si="962"/>
        <v>7376.2114709999996</v>
      </c>
      <c r="FL470" s="57">
        <f t="shared" si="963"/>
        <v>1020.449602</v>
      </c>
      <c r="FM470" s="50">
        <f t="shared" si="964"/>
        <v>85433.537375999993</v>
      </c>
      <c r="FN470" s="57">
        <f t="shared" si="965"/>
        <v>55556.755316999996</v>
      </c>
      <c r="FO470" s="57">
        <f t="shared" si="966"/>
        <v>915.277916</v>
      </c>
      <c r="FP470" s="50">
        <f t="shared" si="967"/>
        <v>71937.212832000005</v>
      </c>
      <c r="FQ470" s="57">
        <f t="shared" si="968"/>
        <v>23812.815085999999</v>
      </c>
      <c r="FR470" s="57">
        <f t="shared" si="969"/>
        <v>9551.9619399999992</v>
      </c>
      <c r="FS470" s="50">
        <f t="shared" si="970"/>
        <v>7813.8501120000001</v>
      </c>
      <c r="FT470" s="57">
        <f t="shared" si="971"/>
        <v>1352.444291</v>
      </c>
      <c r="FU470" s="57">
        <f t="shared" si="972"/>
        <v>751.155708</v>
      </c>
      <c r="FV470" s="50">
        <f t="shared" si="973"/>
        <v>32769.453311999998</v>
      </c>
      <c r="FW470" s="57">
        <f t="shared" si="974"/>
        <v>6971.2608190000001</v>
      </c>
      <c r="FX470" s="57">
        <f t="shared" si="975"/>
        <v>622.87343999999996</v>
      </c>
      <c r="FY470" s="50">
        <f t="shared" si="976"/>
        <v>234838.79337599999</v>
      </c>
      <c r="FZ470" s="57">
        <f t="shared" si="977"/>
        <v>29931.760816999998</v>
      </c>
      <c r="GA470" s="57">
        <f t="shared" si="978"/>
        <v>28488.921134</v>
      </c>
      <c r="GB470" s="50">
        <f t="shared" si="979"/>
        <v>1110.4646399999999</v>
      </c>
      <c r="GC470" s="57">
        <f t="shared" si="980"/>
        <v>177.229026</v>
      </c>
      <c r="GD470" s="57">
        <f t="shared" si="981"/>
        <v>26.447403999999999</v>
      </c>
      <c r="GE470" s="50">
        <f t="shared" si="982"/>
        <v>69655.984127999996</v>
      </c>
      <c r="GF470" s="57">
        <f t="shared" si="983"/>
        <v>9216.6667409999991</v>
      </c>
      <c r="GG470" s="57">
        <f t="shared" si="984"/>
        <v>2046.0898159999999</v>
      </c>
      <c r="GH470" s="50">
        <f t="shared" si="985"/>
        <v>35945.023968000001</v>
      </c>
      <c r="GI470" s="57">
        <f t="shared" si="986"/>
        <v>3212.5916750000001</v>
      </c>
      <c r="GJ470" s="57">
        <f t="shared" si="987"/>
        <v>1753.8089259999999</v>
      </c>
      <c r="GK470" s="51"/>
    </row>
    <row r="471" spans="1:193" s="45" customFormat="1">
      <c r="A471" s="45" t="s">
        <v>21</v>
      </c>
      <c r="B471" s="46">
        <v>41684</v>
      </c>
      <c r="C471" s="56">
        <v>0.59266600000000003</v>
      </c>
      <c r="D471" s="56">
        <v>0.25761000000000001</v>
      </c>
      <c r="E471" s="56">
        <v>0.123026</v>
      </c>
      <c r="F471" s="48">
        <v>176654</v>
      </c>
      <c r="G471" s="49">
        <v>227150</v>
      </c>
      <c r="H471" s="49">
        <v>46006</v>
      </c>
      <c r="I471" s="49">
        <f t="shared" si="990"/>
        <v>1287160</v>
      </c>
      <c r="J471" s="48">
        <v>453108</v>
      </c>
      <c r="K471" s="48">
        <v>318745</v>
      </c>
      <c r="L471" s="48">
        <v>168623</v>
      </c>
      <c r="M471" s="49">
        <v>136939</v>
      </c>
      <c r="N471" s="49">
        <v>21266</v>
      </c>
      <c r="O471" s="48">
        <v>471731</v>
      </c>
      <c r="P471" s="49">
        <v>348819</v>
      </c>
      <c r="Q471" s="49">
        <v>98425</v>
      </c>
      <c r="R471" s="48">
        <v>485295</v>
      </c>
      <c r="S471" s="49">
        <v>207499</v>
      </c>
      <c r="T471" s="49">
        <v>63327</v>
      </c>
      <c r="U471" s="48">
        <v>159253</v>
      </c>
      <c r="V471" s="49">
        <v>100524</v>
      </c>
      <c r="W471" s="49">
        <v>51987</v>
      </c>
      <c r="X471" s="48">
        <v>31130</v>
      </c>
      <c r="Y471" s="49">
        <v>23894</v>
      </c>
      <c r="Z471" s="49">
        <v>7809</v>
      </c>
      <c r="AA471" s="48">
        <v>488016</v>
      </c>
      <c r="AB471" s="49">
        <v>344548</v>
      </c>
      <c r="AC471" s="49">
        <v>180703</v>
      </c>
      <c r="AD471" s="48">
        <v>336185</v>
      </c>
      <c r="AE471" s="49">
        <v>613680</v>
      </c>
      <c r="AF471" s="49">
        <v>143051</v>
      </c>
      <c r="AG471" s="48">
        <v>49568</v>
      </c>
      <c r="AH471" s="49">
        <v>37669</v>
      </c>
      <c r="AI471" s="49">
        <v>10887</v>
      </c>
      <c r="AJ471" s="48">
        <v>82364</v>
      </c>
      <c r="AK471" s="49">
        <v>68943</v>
      </c>
      <c r="AL471" s="49">
        <v>15789</v>
      </c>
      <c r="AM471" s="48">
        <v>69247</v>
      </c>
      <c r="AN471" s="49">
        <v>32505</v>
      </c>
      <c r="AO471" s="49">
        <v>7588</v>
      </c>
      <c r="AP471" s="48">
        <v>114239</v>
      </c>
      <c r="AQ471" s="49">
        <v>25058</v>
      </c>
      <c r="AR471" s="49">
        <v>8071</v>
      </c>
      <c r="AS471" s="48">
        <v>214066</v>
      </c>
      <c r="AT471" s="49">
        <v>47721</v>
      </c>
      <c r="AU471" s="49">
        <v>17622</v>
      </c>
      <c r="AV471" s="48">
        <v>112055</v>
      </c>
      <c r="AW471" s="49">
        <v>110997</v>
      </c>
      <c r="AX471" s="49">
        <v>11952</v>
      </c>
      <c r="AY471" s="48">
        <v>124973</v>
      </c>
      <c r="AZ471" s="49">
        <v>82922</v>
      </c>
      <c r="BA471" s="49">
        <v>17934</v>
      </c>
      <c r="BB471" s="48">
        <v>57387</v>
      </c>
      <c r="BC471" s="49">
        <v>36016</v>
      </c>
      <c r="BD471" s="49">
        <v>7499</v>
      </c>
      <c r="BE471" s="48">
        <v>20936</v>
      </c>
      <c r="BF471" s="49">
        <v>12502</v>
      </c>
      <c r="BG471" s="49">
        <v>2802</v>
      </c>
      <c r="BH471" s="50">
        <v>180428</v>
      </c>
      <c r="BI471" s="50">
        <v>108157</v>
      </c>
      <c r="BJ471" s="50">
        <v>29242</v>
      </c>
      <c r="BK471" s="50">
        <v>125129</v>
      </c>
      <c r="BL471" s="50">
        <v>41402</v>
      </c>
      <c r="BM471" s="50">
        <v>16891</v>
      </c>
      <c r="BN471" s="50">
        <v>22231</v>
      </c>
      <c r="BO471" s="50">
        <v>10133</v>
      </c>
      <c r="BP471" s="50">
        <v>10524</v>
      </c>
      <c r="BQ471" s="50">
        <v>128474</v>
      </c>
      <c r="BR471" s="50">
        <v>65600</v>
      </c>
      <c r="BS471" s="50">
        <v>37754</v>
      </c>
      <c r="BT471" s="50">
        <v>49898</v>
      </c>
      <c r="BU471" s="50">
        <v>29950</v>
      </c>
      <c r="BV471" s="50">
        <v>8654</v>
      </c>
      <c r="BW471" s="50">
        <v>119813</v>
      </c>
      <c r="BX471" s="50">
        <v>243756</v>
      </c>
      <c r="BY471" s="50">
        <v>9648</v>
      </c>
      <c r="BZ471" s="50">
        <v>132560</v>
      </c>
      <c r="CA471" s="50">
        <v>90495</v>
      </c>
      <c r="CB471" s="50">
        <v>90174</v>
      </c>
      <c r="CC471" s="50">
        <v>17109</v>
      </c>
      <c r="CD471" s="50">
        <v>5779</v>
      </c>
      <c r="CE471" s="50">
        <v>6537</v>
      </c>
      <c r="CF471" s="50">
        <v>56584</v>
      </c>
      <c r="CG471" s="50">
        <v>29525</v>
      </c>
      <c r="CH471" s="50">
        <v>5523</v>
      </c>
      <c r="CI471" s="50">
        <v>354081</v>
      </c>
      <c r="CJ471" s="50">
        <v>113769</v>
      </c>
      <c r="CK471" s="50">
        <v>243534</v>
      </c>
      <c r="CL471" s="50">
        <v>3335</v>
      </c>
      <c r="CM471" s="50">
        <v>819</v>
      </c>
      <c r="CN471" s="50">
        <v>577</v>
      </c>
      <c r="CO471" s="50">
        <v>120810</v>
      </c>
      <c r="CP471" s="50">
        <v>31889</v>
      </c>
      <c r="CQ471" s="50">
        <v>15904</v>
      </c>
      <c r="CR471" s="50">
        <v>59684</v>
      </c>
      <c r="CS471" s="50">
        <v>12026</v>
      </c>
      <c r="CT471" s="50">
        <v>13214</v>
      </c>
      <c r="CU471" s="51"/>
      <c r="CV471" s="50">
        <f t="shared" si="895"/>
        <v>104696.819564</v>
      </c>
      <c r="CW471" s="57">
        <f t="shared" si="896"/>
        <v>58516.111499999999</v>
      </c>
      <c r="CX471" s="57">
        <f t="shared" si="897"/>
        <v>5659.9341560000003</v>
      </c>
      <c r="CY471" s="50">
        <f t="shared" si="898"/>
        <v>762855.96856000007</v>
      </c>
      <c r="CZ471" s="57">
        <f t="shared" si="899"/>
        <v>116725.15188</v>
      </c>
      <c r="DA471" s="57">
        <f t="shared" si="900"/>
        <v>39213.92237</v>
      </c>
      <c r="DB471" s="50">
        <f t="shared" si="901"/>
        <v>99937.118918000007</v>
      </c>
      <c r="DC471" s="57">
        <f t="shared" si="902"/>
        <v>35276.855790000001</v>
      </c>
      <c r="DD471" s="57">
        <f t="shared" si="903"/>
        <v>2616.2709159999999</v>
      </c>
      <c r="DE471" s="50">
        <f t="shared" si="904"/>
        <v>279578.92484600004</v>
      </c>
      <c r="DF471" s="57">
        <f t="shared" si="905"/>
        <v>89859.262589999998</v>
      </c>
      <c r="DG471" s="57">
        <f t="shared" si="906"/>
        <v>12108.834049999999</v>
      </c>
      <c r="DH471" s="50">
        <f t="shared" si="907"/>
        <v>287617.84646999999</v>
      </c>
      <c r="DI471" s="57">
        <f t="shared" si="908"/>
        <v>53453.817390000004</v>
      </c>
      <c r="DJ471" s="57">
        <f t="shared" si="909"/>
        <v>7790.8675020000001</v>
      </c>
      <c r="DK471" s="50">
        <f t="shared" si="910"/>
        <v>94383.838497999997</v>
      </c>
      <c r="DL471" s="57">
        <f t="shared" si="911"/>
        <v>25895.987639999999</v>
      </c>
      <c r="DM471" s="57">
        <f t="shared" si="912"/>
        <v>6395.7526619999999</v>
      </c>
      <c r="DN471" s="50">
        <f t="shared" si="913"/>
        <v>18449.692579999999</v>
      </c>
      <c r="DO471" s="57">
        <f t="shared" si="914"/>
        <v>6155.3333400000001</v>
      </c>
      <c r="DP471" s="57">
        <f t="shared" si="915"/>
        <v>960.71003399999995</v>
      </c>
      <c r="DQ471" s="50">
        <f t="shared" si="916"/>
        <v>289230.49065600004</v>
      </c>
      <c r="DR471" s="57">
        <f t="shared" si="917"/>
        <v>88759.010280000002</v>
      </c>
      <c r="DS471" s="57">
        <f t="shared" si="918"/>
        <v>22231.167278000001</v>
      </c>
      <c r="DT471" s="50">
        <f t="shared" si="919"/>
        <v>199245.41921000002</v>
      </c>
      <c r="DU471" s="57">
        <f t="shared" si="920"/>
        <v>158090.1048</v>
      </c>
      <c r="DV471" s="57">
        <f t="shared" si="921"/>
        <v>17598.992326</v>
      </c>
      <c r="DW471" s="50">
        <f t="shared" si="922"/>
        <v>29377.268288000003</v>
      </c>
      <c r="DX471" s="57">
        <f t="shared" si="923"/>
        <v>9703.9110899999996</v>
      </c>
      <c r="DY471" s="57">
        <f t="shared" si="924"/>
        <v>1339.3840619999999</v>
      </c>
      <c r="DZ471" s="50">
        <f t="shared" si="925"/>
        <v>48814.342424000002</v>
      </c>
      <c r="EA471" s="57">
        <f t="shared" si="926"/>
        <v>17760.406230000001</v>
      </c>
      <c r="EB471" s="57">
        <f t="shared" si="927"/>
        <v>1942.4575139999999</v>
      </c>
      <c r="EC471" s="50">
        <f t="shared" si="928"/>
        <v>41040.342502</v>
      </c>
      <c r="ED471" s="57">
        <f t="shared" si="929"/>
        <v>8373.6130499999999</v>
      </c>
      <c r="EE471" s="57">
        <f t="shared" si="930"/>
        <v>933.52128800000003</v>
      </c>
      <c r="EF471" s="50">
        <f t="shared" si="931"/>
        <v>67705.571173999997</v>
      </c>
      <c r="EG471" s="57">
        <f t="shared" si="932"/>
        <v>6455.1913800000002</v>
      </c>
      <c r="EH471" s="57">
        <f t="shared" si="933"/>
        <v>992.94284599999992</v>
      </c>
      <c r="EI471" s="50">
        <f t="shared" si="934"/>
        <v>126869.639956</v>
      </c>
      <c r="EJ471" s="57">
        <f t="shared" si="935"/>
        <v>12293.40681</v>
      </c>
      <c r="EK471" s="57">
        <f t="shared" si="936"/>
        <v>2167.964172</v>
      </c>
      <c r="EL471" s="50">
        <f t="shared" si="937"/>
        <v>66411.188630000004</v>
      </c>
      <c r="EM471" s="57">
        <f t="shared" si="938"/>
        <v>28593.937170000001</v>
      </c>
      <c r="EN471" s="57">
        <f t="shared" si="939"/>
        <v>1470.4067519999999</v>
      </c>
      <c r="EO471" s="50">
        <f t="shared" si="940"/>
        <v>74067.248017999998</v>
      </c>
      <c r="EP471" s="57">
        <f t="shared" si="941"/>
        <v>21361.53642</v>
      </c>
      <c r="EQ471" s="57">
        <f t="shared" si="942"/>
        <v>2206.3482840000001</v>
      </c>
      <c r="ER471" s="50">
        <f t="shared" si="943"/>
        <v>34011.323742</v>
      </c>
      <c r="ES471" s="57">
        <f t="shared" si="944"/>
        <v>9278.0817600000009</v>
      </c>
      <c r="ET471" s="57">
        <f t="shared" si="945"/>
        <v>922.57197399999995</v>
      </c>
      <c r="EU471" s="50">
        <f t="shared" si="946"/>
        <v>12408.055376</v>
      </c>
      <c r="EV471" s="57">
        <f t="shared" si="947"/>
        <v>3220.6402200000002</v>
      </c>
      <c r="EW471" s="57">
        <f t="shared" si="948"/>
        <v>344.71885199999997</v>
      </c>
      <c r="EX471" s="50">
        <f t="shared" si="949"/>
        <v>106933.541048</v>
      </c>
      <c r="EY471" s="57">
        <f t="shared" si="950"/>
        <v>27862.324769999999</v>
      </c>
      <c r="EZ471" s="57">
        <f t="shared" si="951"/>
        <v>3597.526292</v>
      </c>
      <c r="FA471" s="50">
        <f t="shared" si="952"/>
        <v>74159.703913999998</v>
      </c>
      <c r="FB471" s="57">
        <f t="shared" si="953"/>
        <v>10665.569219999999</v>
      </c>
      <c r="FC471" s="57">
        <f t="shared" si="954"/>
        <v>2078.032166</v>
      </c>
      <c r="FD471" s="50">
        <f t="shared" si="955"/>
        <v>13175.557846</v>
      </c>
      <c r="FE471" s="57">
        <f t="shared" si="956"/>
        <v>2610.36213</v>
      </c>
      <c r="FF471" s="57">
        <f t="shared" si="957"/>
        <v>1294.7256239999999</v>
      </c>
      <c r="FG471" s="50">
        <f t="shared" si="958"/>
        <v>76142.171684000001</v>
      </c>
      <c r="FH471" s="57">
        <f t="shared" si="959"/>
        <v>16899.216</v>
      </c>
      <c r="FI471" s="57">
        <f t="shared" si="960"/>
        <v>4644.7236039999998</v>
      </c>
      <c r="FJ471" s="50">
        <f t="shared" si="961"/>
        <v>29572.848068000003</v>
      </c>
      <c r="FK471" s="57">
        <f t="shared" si="962"/>
        <v>7715.4195</v>
      </c>
      <c r="FL471" s="57">
        <f t="shared" si="963"/>
        <v>1064.6670039999999</v>
      </c>
      <c r="FM471" s="50">
        <f t="shared" si="964"/>
        <v>71009.09145800001</v>
      </c>
      <c r="FN471" s="57">
        <f t="shared" si="965"/>
        <v>62793.983160000003</v>
      </c>
      <c r="FO471" s="57">
        <f t="shared" si="966"/>
        <v>1186.9548479999999</v>
      </c>
      <c r="FP471" s="50">
        <f t="shared" si="967"/>
        <v>78563.804960000009</v>
      </c>
      <c r="FQ471" s="57">
        <f t="shared" si="968"/>
        <v>23312.416949999999</v>
      </c>
      <c r="FR471" s="57">
        <f t="shared" si="969"/>
        <v>11093.746524</v>
      </c>
      <c r="FS471" s="50">
        <f t="shared" si="970"/>
        <v>10139.922594</v>
      </c>
      <c r="FT471" s="57">
        <f t="shared" si="971"/>
        <v>1488.72819</v>
      </c>
      <c r="FU471" s="57">
        <f t="shared" si="972"/>
        <v>804.22096199999999</v>
      </c>
      <c r="FV471" s="50">
        <f t="shared" si="973"/>
        <v>33535.412944000003</v>
      </c>
      <c r="FW471" s="57">
        <f t="shared" si="974"/>
        <v>7605.9352500000005</v>
      </c>
      <c r="FX471" s="57">
        <f t="shared" si="975"/>
        <v>679.47259799999995</v>
      </c>
      <c r="FY471" s="50">
        <f t="shared" si="976"/>
        <v>209851.76994600001</v>
      </c>
      <c r="FZ471" s="57">
        <f t="shared" si="977"/>
        <v>29308.032090000001</v>
      </c>
      <c r="GA471" s="57">
        <f t="shared" si="978"/>
        <v>29961.013884</v>
      </c>
      <c r="GB471" s="50">
        <f t="shared" si="979"/>
        <v>1976.5411100000001</v>
      </c>
      <c r="GC471" s="57">
        <f t="shared" si="980"/>
        <v>210.98259000000002</v>
      </c>
      <c r="GD471" s="57">
        <f t="shared" si="981"/>
        <v>70.986001999999999</v>
      </c>
      <c r="GE471" s="50">
        <f t="shared" si="982"/>
        <v>71599.979460000002</v>
      </c>
      <c r="GF471" s="57">
        <f t="shared" si="983"/>
        <v>8214.925290000001</v>
      </c>
      <c r="GG471" s="57">
        <f t="shared" si="984"/>
        <v>1956.6055039999999</v>
      </c>
      <c r="GH471" s="50">
        <f t="shared" si="985"/>
        <v>35372.677543999998</v>
      </c>
      <c r="GI471" s="57">
        <f t="shared" si="986"/>
        <v>3098.0178599999999</v>
      </c>
      <c r="GJ471" s="57">
        <f t="shared" si="987"/>
        <v>1625.6655639999999</v>
      </c>
      <c r="GK471" s="51"/>
    </row>
    <row r="472" spans="1:193" s="45" customFormat="1">
      <c r="A472" s="45" t="s">
        <v>21</v>
      </c>
      <c r="B472" s="46">
        <v>41683</v>
      </c>
      <c r="C472" s="56">
        <v>0.59318099999999996</v>
      </c>
      <c r="D472" s="56">
        <v>0.26291199999999998</v>
      </c>
      <c r="E472" s="56">
        <v>0.117074</v>
      </c>
      <c r="F472" s="48">
        <v>194087</v>
      </c>
      <c r="G472" s="49">
        <v>253904</v>
      </c>
      <c r="H472" s="49">
        <v>48957</v>
      </c>
      <c r="I472" s="49">
        <v>1239103</v>
      </c>
      <c r="J472" s="48">
        <v>465115</v>
      </c>
      <c r="K472" s="48">
        <v>319863</v>
      </c>
      <c r="L472" s="48">
        <v>173595</v>
      </c>
      <c r="M472" s="49">
        <v>143573</v>
      </c>
      <c r="N472" s="49">
        <v>21563</v>
      </c>
      <c r="O472" s="48">
        <v>500908</v>
      </c>
      <c r="P472" s="49">
        <v>372320</v>
      </c>
      <c r="Q472" s="49">
        <v>102833</v>
      </c>
      <c r="R472" s="48">
        <v>492079</v>
      </c>
      <c r="S472" s="49">
        <v>222204</v>
      </c>
      <c r="T472" s="49">
        <v>65677</v>
      </c>
      <c r="U472" s="48">
        <v>158321</v>
      </c>
      <c r="V472" s="49">
        <v>103817</v>
      </c>
      <c r="W472" s="49">
        <v>51129</v>
      </c>
      <c r="X472" s="48">
        <v>32947</v>
      </c>
      <c r="Y472" s="49">
        <v>26747</v>
      </c>
      <c r="Z472" s="49">
        <v>7900</v>
      </c>
      <c r="AA472" s="48">
        <v>483263</v>
      </c>
      <c r="AB472" s="49">
        <v>348492</v>
      </c>
      <c r="AC472" s="49">
        <v>174699</v>
      </c>
      <c r="AD472" s="48">
        <v>312682</v>
      </c>
      <c r="AE472" s="49">
        <v>559984</v>
      </c>
      <c r="AF472" s="49">
        <v>131147</v>
      </c>
      <c r="AG472" s="48">
        <v>53089</v>
      </c>
      <c r="AH472" s="49">
        <v>39909</v>
      </c>
      <c r="AI472" s="49">
        <v>11012</v>
      </c>
      <c r="AJ472" s="48">
        <v>86113</v>
      </c>
      <c r="AK472" s="49">
        <v>72537</v>
      </c>
      <c r="AL472" s="49">
        <v>16530</v>
      </c>
      <c r="AM472" s="48">
        <v>66915</v>
      </c>
      <c r="AN472" s="49">
        <v>35455</v>
      </c>
      <c r="AO472" s="49">
        <v>8025</v>
      </c>
      <c r="AP472" s="48">
        <v>113370</v>
      </c>
      <c r="AQ472" s="49">
        <v>26022</v>
      </c>
      <c r="AR472" s="49">
        <v>8160</v>
      </c>
      <c r="AS472" s="48">
        <v>199072</v>
      </c>
      <c r="AT472" s="49">
        <v>44126</v>
      </c>
      <c r="AU472" s="49">
        <v>14839</v>
      </c>
      <c r="AV472" s="48">
        <v>106858</v>
      </c>
      <c r="AW472" s="49">
        <v>114922</v>
      </c>
      <c r="AX472" s="49">
        <v>11460</v>
      </c>
      <c r="AY472" s="48">
        <v>111228</v>
      </c>
      <c r="AZ472" s="49">
        <v>73946</v>
      </c>
      <c r="BA472" s="49">
        <v>15629</v>
      </c>
      <c r="BB472" s="48">
        <v>51955</v>
      </c>
      <c r="BC472" s="49">
        <v>33534</v>
      </c>
      <c r="BD472" s="49">
        <v>7031</v>
      </c>
      <c r="BE472" s="48">
        <v>18323</v>
      </c>
      <c r="BF472" s="49">
        <v>13008</v>
      </c>
      <c r="BG472" s="49">
        <v>2840</v>
      </c>
      <c r="BH472" s="50">
        <v>195392</v>
      </c>
      <c r="BI472" s="50">
        <v>106704</v>
      </c>
      <c r="BJ472" s="50">
        <v>28066</v>
      </c>
      <c r="BK472" s="50">
        <v>139213</v>
      </c>
      <c r="BL472" s="50">
        <v>41410</v>
      </c>
      <c r="BM472" s="50">
        <v>16402</v>
      </c>
      <c r="BN472" s="50">
        <v>23179</v>
      </c>
      <c r="BO472" s="50">
        <v>9650</v>
      </c>
      <c r="BP472" s="50">
        <v>11016</v>
      </c>
      <c r="BQ472" s="50">
        <v>136510</v>
      </c>
      <c r="BR472" s="50">
        <v>67382</v>
      </c>
      <c r="BS472" s="50">
        <v>37397</v>
      </c>
      <c r="BT472" s="50">
        <v>53128</v>
      </c>
      <c r="BU472" s="50">
        <v>31977</v>
      </c>
      <c r="BV472" s="50">
        <v>8734</v>
      </c>
      <c r="BW472" s="50">
        <v>151759</v>
      </c>
      <c r="BX472" s="50">
        <v>262940</v>
      </c>
      <c r="BY472" s="50">
        <v>10774</v>
      </c>
      <c r="BZ472" s="50">
        <v>145883</v>
      </c>
      <c r="CA472" s="50">
        <v>83971</v>
      </c>
      <c r="CB472" s="50">
        <v>72068</v>
      </c>
      <c r="CC472" s="50">
        <v>19095</v>
      </c>
      <c r="CD472" s="50">
        <v>6208</v>
      </c>
      <c r="CE472" s="50">
        <v>6653</v>
      </c>
      <c r="CF472" s="50">
        <v>64225</v>
      </c>
      <c r="CG472" s="50">
        <v>31150</v>
      </c>
      <c r="CH472" s="50">
        <v>5673</v>
      </c>
      <c r="CI472" s="50">
        <v>380660</v>
      </c>
      <c r="CJ472" s="50">
        <v>118092</v>
      </c>
      <c r="CK472" s="50">
        <v>229430</v>
      </c>
      <c r="CL472" s="50">
        <v>3894</v>
      </c>
      <c r="CM472" s="50">
        <v>1648</v>
      </c>
      <c r="CN472" s="50">
        <v>659</v>
      </c>
      <c r="CO472" s="50">
        <v>123627</v>
      </c>
      <c r="CP472" s="50">
        <v>32633</v>
      </c>
      <c r="CQ472" s="50">
        <v>14922</v>
      </c>
      <c r="CR472" s="50">
        <v>60713</v>
      </c>
      <c r="CS472" s="50">
        <v>11900</v>
      </c>
      <c r="CT472" s="50">
        <v>12659</v>
      </c>
      <c r="CU472" s="51"/>
      <c r="CV472" s="50">
        <f t="shared" si="895"/>
        <v>115128.72074699998</v>
      </c>
      <c r="CW472" s="57">
        <f t="shared" si="896"/>
        <v>66754.408448000002</v>
      </c>
      <c r="CX472" s="57">
        <f t="shared" si="897"/>
        <v>5731.5918179999999</v>
      </c>
      <c r="CY472" s="50">
        <f t="shared" si="898"/>
        <v>735012.35664299992</v>
      </c>
      <c r="CZ472" s="57">
        <f t="shared" si="899"/>
        <v>122284.31487999999</v>
      </c>
      <c r="DA472" s="57">
        <f t="shared" si="900"/>
        <v>37447.640862</v>
      </c>
      <c r="DB472" s="50">
        <f t="shared" si="901"/>
        <v>102973.255695</v>
      </c>
      <c r="DC472" s="57">
        <f t="shared" si="902"/>
        <v>37747.064575999997</v>
      </c>
      <c r="DD472" s="57">
        <f t="shared" si="903"/>
        <v>2524.4666619999998</v>
      </c>
      <c r="DE472" s="50">
        <f t="shared" si="904"/>
        <v>297129.10834799998</v>
      </c>
      <c r="DF472" s="57">
        <f t="shared" si="905"/>
        <v>97887.395839999997</v>
      </c>
      <c r="DG472" s="57">
        <f t="shared" si="906"/>
        <v>12039.070642000001</v>
      </c>
      <c r="DH472" s="50">
        <f t="shared" si="907"/>
        <v>291891.91329900001</v>
      </c>
      <c r="DI472" s="57">
        <f t="shared" si="908"/>
        <v>58420.098047999993</v>
      </c>
      <c r="DJ472" s="57">
        <f t="shared" si="909"/>
        <v>7689.0690979999999</v>
      </c>
      <c r="DK472" s="50">
        <f t="shared" si="910"/>
        <v>93913.009100999989</v>
      </c>
      <c r="DL472" s="57">
        <f t="shared" si="911"/>
        <v>27294.735103999999</v>
      </c>
      <c r="DM472" s="57">
        <f t="shared" si="912"/>
        <v>5985.8765459999995</v>
      </c>
      <c r="DN472" s="50">
        <f t="shared" si="913"/>
        <v>19543.534406999999</v>
      </c>
      <c r="DO472" s="57">
        <f t="shared" si="914"/>
        <v>7032.1072639999993</v>
      </c>
      <c r="DP472" s="57">
        <f t="shared" si="915"/>
        <v>924.88459999999998</v>
      </c>
      <c r="DQ472" s="50">
        <f t="shared" si="916"/>
        <v>286662.429603</v>
      </c>
      <c r="DR472" s="57">
        <f t="shared" si="917"/>
        <v>91622.728703999994</v>
      </c>
      <c r="DS472" s="57">
        <f t="shared" si="918"/>
        <v>20452.710726000001</v>
      </c>
      <c r="DT472" s="50">
        <f t="shared" si="919"/>
        <v>185477.021442</v>
      </c>
      <c r="DU472" s="57">
        <f t="shared" si="920"/>
        <v>147226.513408</v>
      </c>
      <c r="DV472" s="57">
        <f t="shared" si="921"/>
        <v>15353.903877999999</v>
      </c>
      <c r="DW472" s="50">
        <f t="shared" si="922"/>
        <v>31491.386108999999</v>
      </c>
      <c r="DX472" s="57">
        <f t="shared" si="923"/>
        <v>10492.555007999999</v>
      </c>
      <c r="DY472" s="57">
        <f t="shared" si="924"/>
        <v>1289.2188879999999</v>
      </c>
      <c r="DZ472" s="50">
        <f t="shared" si="925"/>
        <v>51080.595452999994</v>
      </c>
      <c r="EA472" s="57">
        <f t="shared" si="926"/>
        <v>19070.847743999999</v>
      </c>
      <c r="EB472" s="57">
        <f t="shared" si="927"/>
        <v>1935.2332199999998</v>
      </c>
      <c r="EC472" s="50">
        <f t="shared" si="928"/>
        <v>39692.706614999996</v>
      </c>
      <c r="ED472" s="57">
        <f t="shared" si="929"/>
        <v>9321.5449599999993</v>
      </c>
      <c r="EE472" s="57">
        <f t="shared" si="930"/>
        <v>939.51884999999993</v>
      </c>
      <c r="EF472" s="50">
        <f t="shared" si="931"/>
        <v>67248.929969999997</v>
      </c>
      <c r="EG472" s="57">
        <f t="shared" si="932"/>
        <v>6841.496063999999</v>
      </c>
      <c r="EH472" s="57">
        <f t="shared" si="933"/>
        <v>955.32384000000002</v>
      </c>
      <c r="EI472" s="50">
        <f t="shared" si="934"/>
        <v>118085.72803199998</v>
      </c>
      <c r="EJ472" s="57">
        <f t="shared" si="935"/>
        <v>11601.254911999999</v>
      </c>
      <c r="EK472" s="57">
        <f t="shared" si="936"/>
        <v>1737.261086</v>
      </c>
      <c r="EL472" s="50">
        <f t="shared" si="937"/>
        <v>63386.135297999994</v>
      </c>
      <c r="EM472" s="57">
        <f t="shared" si="938"/>
        <v>30214.372863999997</v>
      </c>
      <c r="EN472" s="57">
        <f t="shared" si="939"/>
        <v>1341.66804</v>
      </c>
      <c r="EO472" s="50">
        <f t="shared" si="940"/>
        <v>65978.336267999999</v>
      </c>
      <c r="EP472" s="57">
        <f t="shared" si="941"/>
        <v>19441.290751999997</v>
      </c>
      <c r="EQ472" s="57">
        <f t="shared" si="942"/>
        <v>1829.749546</v>
      </c>
      <c r="ER472" s="50">
        <f t="shared" si="943"/>
        <v>30818.718854999999</v>
      </c>
      <c r="ES472" s="57">
        <f t="shared" si="944"/>
        <v>8816.4910079999991</v>
      </c>
      <c r="ET472" s="57">
        <f t="shared" si="945"/>
        <v>823.14729399999999</v>
      </c>
      <c r="EU472" s="50">
        <f t="shared" si="946"/>
        <v>10868.855463</v>
      </c>
      <c r="EV472" s="57">
        <f t="shared" si="947"/>
        <v>3419.9592959999995</v>
      </c>
      <c r="EW472" s="57">
        <f t="shared" si="948"/>
        <v>332.49016</v>
      </c>
      <c r="EX472" s="50">
        <f t="shared" si="949"/>
        <v>115902.821952</v>
      </c>
      <c r="EY472" s="57">
        <f t="shared" si="950"/>
        <v>28053.762047999997</v>
      </c>
      <c r="EZ472" s="57">
        <f t="shared" si="951"/>
        <v>3285.7988839999998</v>
      </c>
      <c r="FA472" s="50">
        <f t="shared" si="952"/>
        <v>82578.506552999999</v>
      </c>
      <c r="FB472" s="57">
        <f t="shared" si="953"/>
        <v>10887.18592</v>
      </c>
      <c r="FC472" s="57">
        <f t="shared" si="954"/>
        <v>1920.247748</v>
      </c>
      <c r="FD472" s="50">
        <f t="shared" si="955"/>
        <v>13749.342398999999</v>
      </c>
      <c r="FE472" s="57">
        <f t="shared" si="956"/>
        <v>2537.1007999999997</v>
      </c>
      <c r="FF472" s="57">
        <f t="shared" si="957"/>
        <v>1289.6871839999999</v>
      </c>
      <c r="FG472" s="50">
        <f t="shared" si="958"/>
        <v>80975.138309999995</v>
      </c>
      <c r="FH472" s="57">
        <f t="shared" si="959"/>
        <v>17715.536383999999</v>
      </c>
      <c r="FI472" s="57">
        <f t="shared" si="960"/>
        <v>4378.2163780000001</v>
      </c>
      <c r="FJ472" s="50">
        <f t="shared" si="961"/>
        <v>31514.520167999999</v>
      </c>
      <c r="FK472" s="57">
        <f t="shared" si="962"/>
        <v>8407.1370239999997</v>
      </c>
      <c r="FL472" s="57">
        <f t="shared" si="963"/>
        <v>1022.524316</v>
      </c>
      <c r="FM472" s="50">
        <f t="shared" si="964"/>
        <v>90020.555378999998</v>
      </c>
      <c r="FN472" s="57">
        <f t="shared" si="965"/>
        <v>69130.081279999999</v>
      </c>
      <c r="FO472" s="57">
        <f t="shared" si="966"/>
        <v>1261.355276</v>
      </c>
      <c r="FP472" s="50">
        <f t="shared" si="967"/>
        <v>86535.023822999996</v>
      </c>
      <c r="FQ472" s="57">
        <f t="shared" si="968"/>
        <v>22076.983551999998</v>
      </c>
      <c r="FR472" s="57">
        <f t="shared" si="969"/>
        <v>8437.2890320000006</v>
      </c>
      <c r="FS472" s="50">
        <f t="shared" si="970"/>
        <v>11326.791195</v>
      </c>
      <c r="FT472" s="57">
        <f t="shared" si="971"/>
        <v>1632.1576959999998</v>
      </c>
      <c r="FU472" s="57">
        <f t="shared" si="972"/>
        <v>778.89332200000001</v>
      </c>
      <c r="FV472" s="50">
        <f t="shared" si="973"/>
        <v>38097.049724999997</v>
      </c>
      <c r="FW472" s="57">
        <f t="shared" si="974"/>
        <v>8189.7087999999994</v>
      </c>
      <c r="FX472" s="57">
        <f t="shared" si="975"/>
        <v>664.16080199999999</v>
      </c>
      <c r="FY472" s="50">
        <f t="shared" si="976"/>
        <v>225800.27945999999</v>
      </c>
      <c r="FZ472" s="57">
        <f t="shared" si="977"/>
        <v>31047.803903999997</v>
      </c>
      <c r="GA472" s="57">
        <f t="shared" si="978"/>
        <v>26860.287819999998</v>
      </c>
      <c r="GB472" s="50">
        <f t="shared" si="979"/>
        <v>2309.846814</v>
      </c>
      <c r="GC472" s="57">
        <f t="shared" si="980"/>
        <v>433.27897599999994</v>
      </c>
      <c r="GD472" s="57">
        <f t="shared" si="981"/>
        <v>77.151765999999995</v>
      </c>
      <c r="GE472" s="50">
        <f t="shared" si="982"/>
        <v>73333.187486999988</v>
      </c>
      <c r="GF472" s="57">
        <f t="shared" si="983"/>
        <v>8579.6072960000001</v>
      </c>
      <c r="GG472" s="57">
        <f t="shared" si="984"/>
        <v>1746.9782279999999</v>
      </c>
      <c r="GH472" s="50">
        <f t="shared" si="985"/>
        <v>36013.798052999999</v>
      </c>
      <c r="GI472" s="57">
        <f t="shared" si="986"/>
        <v>3128.6527999999998</v>
      </c>
      <c r="GJ472" s="57">
        <f t="shared" si="987"/>
        <v>1482.0397659999999</v>
      </c>
      <c r="GK472" s="51"/>
    </row>
    <row r="473" spans="1:193" s="45" customFormat="1">
      <c r="A473" s="45" t="s">
        <v>21</v>
      </c>
      <c r="B473" s="46">
        <v>41682</v>
      </c>
      <c r="C473" s="56">
        <v>0.599464</v>
      </c>
      <c r="D473" s="56">
        <v>0.25687399999999999</v>
      </c>
      <c r="E473" s="56">
        <v>0.116038</v>
      </c>
      <c r="F473" s="48">
        <v>195836</v>
      </c>
      <c r="G473" s="49">
        <v>258338</v>
      </c>
      <c r="H473" s="49">
        <v>50260</v>
      </c>
      <c r="I473" s="49">
        <f t="shared" ref="I473:I478" si="991">I472</f>
        <v>1239103</v>
      </c>
      <c r="J473" s="48">
        <v>467486</v>
      </c>
      <c r="K473" s="48">
        <v>320034</v>
      </c>
      <c r="L473" s="48">
        <v>169211</v>
      </c>
      <c r="M473" s="49">
        <v>143993</v>
      </c>
      <c r="N473" s="49">
        <v>20818</v>
      </c>
      <c r="O473" s="48">
        <v>500210</v>
      </c>
      <c r="P473" s="49">
        <v>379927</v>
      </c>
      <c r="Q473" s="49">
        <v>106666</v>
      </c>
      <c r="R473" s="48">
        <v>466867</v>
      </c>
      <c r="S473" s="49">
        <v>221107</v>
      </c>
      <c r="T473" s="49">
        <v>62967</v>
      </c>
      <c r="U473" s="48">
        <v>163737</v>
      </c>
      <c r="V473" s="49">
        <v>103580</v>
      </c>
      <c r="W473" s="49">
        <v>50621</v>
      </c>
      <c r="X473" s="48">
        <v>33464</v>
      </c>
      <c r="Y473" s="49">
        <v>25683</v>
      </c>
      <c r="Z473" s="49">
        <v>8164</v>
      </c>
      <c r="AA473" s="48">
        <v>454151</v>
      </c>
      <c r="AB473" s="49">
        <v>348111</v>
      </c>
      <c r="AC473" s="49">
        <v>172919</v>
      </c>
      <c r="AD473" s="48">
        <v>273117</v>
      </c>
      <c r="AE473" s="49">
        <v>527640</v>
      </c>
      <c r="AF473" s="49">
        <v>122170</v>
      </c>
      <c r="AG473" s="48">
        <v>54984</v>
      </c>
      <c r="AH473" s="49">
        <v>40843</v>
      </c>
      <c r="AI473" s="49">
        <v>11303</v>
      </c>
      <c r="AJ473" s="48">
        <f>AVERAGE(AJ472,AJ475)</f>
        <v>77561</v>
      </c>
      <c r="AK473" s="49">
        <v>75299</v>
      </c>
      <c r="AL473" s="49">
        <v>16144</v>
      </c>
      <c r="AM473" s="48">
        <v>62948</v>
      </c>
      <c r="AN473" s="49">
        <v>36864</v>
      </c>
      <c r="AO473" s="49">
        <v>7734</v>
      </c>
      <c r="AP473" s="48">
        <v>109388</v>
      </c>
      <c r="AQ473" s="49">
        <v>25850</v>
      </c>
      <c r="AR473" s="49">
        <v>7928</v>
      </c>
      <c r="AS473" s="48">
        <v>190976</v>
      </c>
      <c r="AT473" s="49">
        <v>43200</v>
      </c>
      <c r="AU473" s="49">
        <v>14377</v>
      </c>
      <c r="AV473" s="48">
        <v>101971</v>
      </c>
      <c r="AW473" s="49">
        <v>113344</v>
      </c>
      <c r="AX473" s="49">
        <v>10826</v>
      </c>
      <c r="AY473" s="48">
        <v>107024</v>
      </c>
      <c r="AZ473" s="49">
        <v>69310</v>
      </c>
      <c r="BA473" s="49">
        <v>14445</v>
      </c>
      <c r="BB473" s="48">
        <v>50007</v>
      </c>
      <c r="BC473" s="49">
        <v>32237</v>
      </c>
      <c r="BD473" s="49">
        <v>6228</v>
      </c>
      <c r="BE473" s="48">
        <v>15677</v>
      </c>
      <c r="BF473" s="49">
        <v>12751</v>
      </c>
      <c r="BG473" s="49">
        <v>2597</v>
      </c>
      <c r="BH473" s="50">
        <v>185799</v>
      </c>
      <c r="BI473" s="50">
        <v>106776</v>
      </c>
      <c r="BJ473" s="50">
        <v>27299</v>
      </c>
      <c r="BK473" s="50">
        <v>145238</v>
      </c>
      <c r="BL473" s="50">
        <v>42209</v>
      </c>
      <c r="BM473" s="50">
        <v>16799</v>
      </c>
      <c r="BN473" s="50">
        <v>23602</v>
      </c>
      <c r="BO473" s="50">
        <v>9847</v>
      </c>
      <c r="BP473" s="50">
        <v>11040</v>
      </c>
      <c r="BQ473" s="50">
        <v>140790</v>
      </c>
      <c r="BR473" s="50">
        <v>67878</v>
      </c>
      <c r="BS473" s="50">
        <v>36493</v>
      </c>
      <c r="BT473" s="50">
        <v>52000</v>
      </c>
      <c r="BU473" s="50">
        <v>31959</v>
      </c>
      <c r="BV473" s="50">
        <v>8200</v>
      </c>
      <c r="BW473" s="50">
        <v>171615</v>
      </c>
      <c r="BX473" s="50">
        <v>248741</v>
      </c>
      <c r="BY473" s="50">
        <v>10292</v>
      </c>
      <c r="BZ473" s="50">
        <v>125722</v>
      </c>
      <c r="CA473" s="50">
        <v>85025</v>
      </c>
      <c r="CB473" s="50">
        <v>70218</v>
      </c>
      <c r="CC473" s="50">
        <v>18328</v>
      </c>
      <c r="CD473" s="50">
        <v>6521</v>
      </c>
      <c r="CE473" s="50">
        <v>6866</v>
      </c>
      <c r="CF473" s="50">
        <v>67675</v>
      </c>
      <c r="CG473" s="50">
        <v>39004</v>
      </c>
      <c r="CH473" s="50">
        <v>7258</v>
      </c>
      <c r="CI473" s="50">
        <v>392221</v>
      </c>
      <c r="CJ473" s="50">
        <v>118416</v>
      </c>
      <c r="CK473" s="50">
        <v>231976</v>
      </c>
      <c r="CL473" s="50">
        <v>4044</v>
      </c>
      <c r="CM473" s="50">
        <v>1893</v>
      </c>
      <c r="CN473" s="50">
        <v>575</v>
      </c>
      <c r="CO473" s="50">
        <v>123439</v>
      </c>
      <c r="CP473" s="50">
        <v>34043</v>
      </c>
      <c r="CQ473" s="50">
        <v>15251</v>
      </c>
      <c r="CR473" s="50">
        <v>60175</v>
      </c>
      <c r="CS473" s="50">
        <v>11523</v>
      </c>
      <c r="CT473" s="50">
        <v>11709</v>
      </c>
      <c r="CU473" s="51"/>
      <c r="CV473" s="50">
        <f t="shared" si="895"/>
        <v>117396.63190399999</v>
      </c>
      <c r="CW473" s="57">
        <f t="shared" si="896"/>
        <v>66360.315411999996</v>
      </c>
      <c r="CX473" s="57">
        <f t="shared" si="897"/>
        <v>5832.06988</v>
      </c>
      <c r="CY473" s="50">
        <f t="shared" si="898"/>
        <v>742797.64079199999</v>
      </c>
      <c r="CZ473" s="57">
        <f t="shared" si="899"/>
        <v>120084.99876399999</v>
      </c>
      <c r="DA473" s="57">
        <f t="shared" si="900"/>
        <v>37136.105292</v>
      </c>
      <c r="DB473" s="50">
        <f t="shared" si="901"/>
        <v>101435.902904</v>
      </c>
      <c r="DC473" s="57">
        <f t="shared" si="902"/>
        <v>36988.057882000001</v>
      </c>
      <c r="DD473" s="57">
        <f t="shared" si="903"/>
        <v>2415.6790839999999</v>
      </c>
      <c r="DE473" s="50">
        <f t="shared" si="904"/>
        <v>299857.88744000002</v>
      </c>
      <c r="DF473" s="57">
        <f t="shared" si="905"/>
        <v>97593.368197999996</v>
      </c>
      <c r="DG473" s="57">
        <f t="shared" si="906"/>
        <v>12377.309308</v>
      </c>
      <c r="DH473" s="50">
        <f t="shared" si="907"/>
        <v>279869.95928800001</v>
      </c>
      <c r="DI473" s="57">
        <f t="shared" si="908"/>
        <v>56796.639517999996</v>
      </c>
      <c r="DJ473" s="57">
        <f t="shared" si="909"/>
        <v>7306.564746</v>
      </c>
      <c r="DK473" s="50">
        <f t="shared" si="910"/>
        <v>98154.436967999995</v>
      </c>
      <c r="DL473" s="57">
        <f t="shared" si="911"/>
        <v>26607.00892</v>
      </c>
      <c r="DM473" s="57">
        <f t="shared" si="912"/>
        <v>5873.9595980000004</v>
      </c>
      <c r="DN473" s="50">
        <f t="shared" si="913"/>
        <v>20060.463295999998</v>
      </c>
      <c r="DO473" s="57">
        <f t="shared" si="914"/>
        <v>6597.2949419999995</v>
      </c>
      <c r="DP473" s="57">
        <f t="shared" si="915"/>
        <v>947.33423200000004</v>
      </c>
      <c r="DQ473" s="50">
        <f t="shared" si="916"/>
        <v>272247.17506400001</v>
      </c>
      <c r="DR473" s="57">
        <f t="shared" si="917"/>
        <v>89420.665013999998</v>
      </c>
      <c r="DS473" s="57">
        <f t="shared" si="918"/>
        <v>20065.174922000002</v>
      </c>
      <c r="DT473" s="50">
        <f t="shared" si="919"/>
        <v>163723.80928799999</v>
      </c>
      <c r="DU473" s="57">
        <f t="shared" si="920"/>
        <v>135536.99736000001</v>
      </c>
      <c r="DV473" s="57">
        <f t="shared" si="921"/>
        <v>14176.36246</v>
      </c>
      <c r="DW473" s="50">
        <f t="shared" si="922"/>
        <v>32960.928575999998</v>
      </c>
      <c r="DX473" s="57">
        <f t="shared" si="923"/>
        <v>10491.504782</v>
      </c>
      <c r="DY473" s="57">
        <f t="shared" si="924"/>
        <v>1311.5775140000001</v>
      </c>
      <c r="DZ473" s="50">
        <f t="shared" si="925"/>
        <v>46495.027304000003</v>
      </c>
      <c r="EA473" s="57">
        <f t="shared" si="926"/>
        <v>19342.355326000001</v>
      </c>
      <c r="EB473" s="57">
        <f t="shared" si="927"/>
        <v>1873.317472</v>
      </c>
      <c r="EC473" s="50">
        <f t="shared" si="928"/>
        <v>37735.059871999998</v>
      </c>
      <c r="ED473" s="57">
        <f t="shared" si="929"/>
        <v>9469.403135999999</v>
      </c>
      <c r="EE473" s="57">
        <f t="shared" si="930"/>
        <v>897.43789200000003</v>
      </c>
      <c r="EF473" s="50">
        <f t="shared" si="931"/>
        <v>65574.168032000001</v>
      </c>
      <c r="EG473" s="57">
        <f t="shared" si="932"/>
        <v>6640.1929</v>
      </c>
      <c r="EH473" s="57">
        <f t="shared" si="933"/>
        <v>919.94926399999997</v>
      </c>
      <c r="EI473" s="50">
        <f t="shared" si="934"/>
        <v>114483.23686400001</v>
      </c>
      <c r="EJ473" s="57">
        <f t="shared" si="935"/>
        <v>11096.9568</v>
      </c>
      <c r="EK473" s="57">
        <f t="shared" si="936"/>
        <v>1668.2783260000001</v>
      </c>
      <c r="EL473" s="50">
        <f t="shared" si="937"/>
        <v>61127.943544000002</v>
      </c>
      <c r="EM473" s="57">
        <f t="shared" si="938"/>
        <v>29115.126656</v>
      </c>
      <c r="EN473" s="57">
        <f t="shared" si="939"/>
        <v>1256.227388</v>
      </c>
      <c r="EO473" s="50">
        <f t="shared" si="940"/>
        <v>64157.035135999999</v>
      </c>
      <c r="EP473" s="57">
        <f t="shared" si="941"/>
        <v>17803.93694</v>
      </c>
      <c r="EQ473" s="57">
        <f t="shared" si="942"/>
        <v>1676.1689100000001</v>
      </c>
      <c r="ER473" s="50">
        <f t="shared" si="943"/>
        <v>29977.396248000001</v>
      </c>
      <c r="ES473" s="57">
        <f t="shared" si="944"/>
        <v>8280.8471379999992</v>
      </c>
      <c r="ET473" s="57">
        <f t="shared" si="945"/>
        <v>722.684664</v>
      </c>
      <c r="EU473" s="50">
        <f t="shared" si="946"/>
        <v>9397.7971280000002</v>
      </c>
      <c r="EV473" s="57">
        <f t="shared" si="947"/>
        <v>3275.4003739999998</v>
      </c>
      <c r="EW473" s="57">
        <f t="shared" si="948"/>
        <v>301.350686</v>
      </c>
      <c r="EX473" s="50">
        <f t="shared" si="949"/>
        <v>111379.811736</v>
      </c>
      <c r="EY473" s="57">
        <f t="shared" si="950"/>
        <v>27427.978223999999</v>
      </c>
      <c r="EZ473" s="57">
        <f t="shared" si="951"/>
        <v>3167.7213620000002</v>
      </c>
      <c r="FA473" s="50">
        <f t="shared" si="952"/>
        <v>87064.952432000006</v>
      </c>
      <c r="FB473" s="57">
        <f t="shared" si="953"/>
        <v>10842.394666</v>
      </c>
      <c r="FC473" s="57">
        <f t="shared" si="954"/>
        <v>1949.3223620000001</v>
      </c>
      <c r="FD473" s="50">
        <f t="shared" si="955"/>
        <v>14148.549327999999</v>
      </c>
      <c r="FE473" s="57">
        <f t="shared" si="956"/>
        <v>2529.4382780000001</v>
      </c>
      <c r="FF473" s="57">
        <f t="shared" si="957"/>
        <v>1281.05952</v>
      </c>
      <c r="FG473" s="50">
        <f t="shared" si="958"/>
        <v>84398.536559999993</v>
      </c>
      <c r="FH473" s="57">
        <f t="shared" si="959"/>
        <v>17436.093371999999</v>
      </c>
      <c r="FI473" s="57">
        <f t="shared" si="960"/>
        <v>4234.5747339999998</v>
      </c>
      <c r="FJ473" s="50">
        <f t="shared" si="961"/>
        <v>31172.128000000001</v>
      </c>
      <c r="FK473" s="57">
        <f t="shared" si="962"/>
        <v>8209.4361659999995</v>
      </c>
      <c r="FL473" s="57">
        <f t="shared" si="963"/>
        <v>951.51160000000004</v>
      </c>
      <c r="FM473" s="50">
        <f t="shared" si="964"/>
        <v>102877.01436</v>
      </c>
      <c r="FN473" s="57">
        <f t="shared" si="965"/>
        <v>63895.095633999998</v>
      </c>
      <c r="FO473" s="57">
        <f t="shared" si="966"/>
        <v>1194.2630960000001</v>
      </c>
      <c r="FP473" s="50">
        <f t="shared" si="967"/>
        <v>75365.813007999997</v>
      </c>
      <c r="FQ473" s="57">
        <f t="shared" si="968"/>
        <v>21840.71185</v>
      </c>
      <c r="FR473" s="57">
        <f t="shared" si="969"/>
        <v>8147.9562839999999</v>
      </c>
      <c r="FS473" s="50">
        <f t="shared" si="970"/>
        <v>10986.976192</v>
      </c>
      <c r="FT473" s="57">
        <f t="shared" si="971"/>
        <v>1675.0753539999998</v>
      </c>
      <c r="FU473" s="57">
        <f t="shared" si="972"/>
        <v>796.71690799999999</v>
      </c>
      <c r="FV473" s="50">
        <f t="shared" si="973"/>
        <v>40568.726199999997</v>
      </c>
      <c r="FW473" s="57">
        <f t="shared" si="974"/>
        <v>10019.113496</v>
      </c>
      <c r="FX473" s="57">
        <f t="shared" si="975"/>
        <v>842.20380399999999</v>
      </c>
      <c r="FY473" s="50">
        <f t="shared" si="976"/>
        <v>235122.36954399999</v>
      </c>
      <c r="FZ473" s="57">
        <f t="shared" si="977"/>
        <v>30417.991583999999</v>
      </c>
      <c r="GA473" s="57">
        <f t="shared" si="978"/>
        <v>26918.031088</v>
      </c>
      <c r="GB473" s="50">
        <f t="shared" si="979"/>
        <v>2424.2324159999998</v>
      </c>
      <c r="GC473" s="57">
        <f t="shared" si="980"/>
        <v>486.26248199999998</v>
      </c>
      <c r="GD473" s="57">
        <f t="shared" si="981"/>
        <v>66.721850000000003</v>
      </c>
      <c r="GE473" s="50">
        <f t="shared" si="982"/>
        <v>73997.236695999993</v>
      </c>
      <c r="GF473" s="57">
        <f t="shared" si="983"/>
        <v>8744.7615819999992</v>
      </c>
      <c r="GG473" s="57">
        <f t="shared" si="984"/>
        <v>1769.6955379999999</v>
      </c>
      <c r="GH473" s="50">
        <f t="shared" si="985"/>
        <v>36072.746200000001</v>
      </c>
      <c r="GI473" s="57">
        <f t="shared" si="986"/>
        <v>2959.9591019999998</v>
      </c>
      <c r="GJ473" s="57">
        <f t="shared" si="987"/>
        <v>1358.688942</v>
      </c>
      <c r="GK473" s="51"/>
    </row>
    <row r="474" spans="1:193" s="45" customFormat="1">
      <c r="A474" s="45" t="s">
        <v>21</v>
      </c>
      <c r="B474" s="46">
        <v>41681</v>
      </c>
      <c r="C474" s="56">
        <v>0.59578399999999998</v>
      </c>
      <c r="D474" s="56">
        <v>0.25957799999999998</v>
      </c>
      <c r="E474" s="56">
        <v>0.116424</v>
      </c>
      <c r="F474" s="48">
        <v>199706</v>
      </c>
      <c r="G474" s="49">
        <v>263244</v>
      </c>
      <c r="H474" s="49">
        <v>51754</v>
      </c>
      <c r="I474" s="49">
        <f t="shared" si="991"/>
        <v>1239103</v>
      </c>
      <c r="J474" s="48">
        <v>463682</v>
      </c>
      <c r="K474" s="48">
        <v>319990</v>
      </c>
      <c r="L474" s="48">
        <v>168135</v>
      </c>
      <c r="M474" s="49">
        <v>144951</v>
      </c>
      <c r="N474" s="49">
        <v>20814</v>
      </c>
      <c r="O474" s="48">
        <v>502642</v>
      </c>
      <c r="P474" s="49">
        <v>389931</v>
      </c>
      <c r="Q474" s="49">
        <v>107207</v>
      </c>
      <c r="R474" s="48">
        <v>446550</v>
      </c>
      <c r="S474" s="49">
        <v>212545</v>
      </c>
      <c r="T474" s="49">
        <v>60784</v>
      </c>
      <c r="U474" s="48">
        <v>159123</v>
      </c>
      <c r="V474" s="49">
        <v>102609</v>
      </c>
      <c r="W474" s="49">
        <v>49116</v>
      </c>
      <c r="X474" s="48">
        <v>33597</v>
      </c>
      <c r="Y474" s="49">
        <v>27604</v>
      </c>
      <c r="Z474" s="49">
        <v>8247</v>
      </c>
      <c r="AA474" s="48">
        <v>441567</v>
      </c>
      <c r="AB474" s="49">
        <v>355315</v>
      </c>
      <c r="AC474" s="49">
        <v>176390</v>
      </c>
      <c r="AD474" s="48">
        <v>286906</v>
      </c>
      <c r="AE474" s="49">
        <v>575173</v>
      </c>
      <c r="AF474" s="49">
        <v>130009</v>
      </c>
      <c r="AG474" s="48">
        <v>53535</v>
      </c>
      <c r="AH474" s="49">
        <v>39743</v>
      </c>
      <c r="AI474" s="49">
        <v>11407</v>
      </c>
      <c r="AJ474" s="48">
        <v>97772</v>
      </c>
      <c r="AK474" s="49">
        <v>76888</v>
      </c>
      <c r="AL474" s="49">
        <v>17035</v>
      </c>
      <c r="AM474" s="48">
        <v>75609</v>
      </c>
      <c r="AN474" s="49">
        <v>37483</v>
      </c>
      <c r="AO474" s="49">
        <v>8703</v>
      </c>
      <c r="AP474" s="48">
        <v>105154</v>
      </c>
      <c r="AQ474" s="49">
        <v>26296</v>
      </c>
      <c r="AR474" s="49">
        <v>8219</v>
      </c>
      <c r="AS474" s="48">
        <v>194941</v>
      </c>
      <c r="AT474" s="49">
        <v>43423</v>
      </c>
      <c r="AU474" s="49">
        <v>14284</v>
      </c>
      <c r="AV474" s="48">
        <v>100491</v>
      </c>
      <c r="AW474" s="49">
        <v>107244</v>
      </c>
      <c r="AX474" s="49">
        <v>8426</v>
      </c>
      <c r="AY474" s="48">
        <v>105134</v>
      </c>
      <c r="AZ474" s="49">
        <v>67872</v>
      </c>
      <c r="BA474" s="49">
        <v>13932</v>
      </c>
      <c r="BB474" s="48">
        <v>46629</v>
      </c>
      <c r="BC474" s="49">
        <v>30718</v>
      </c>
      <c r="BD474" s="49">
        <v>6023</v>
      </c>
      <c r="BE474" s="48">
        <v>20180</v>
      </c>
      <c r="BF474" s="49">
        <v>12755</v>
      </c>
      <c r="BG474" s="49">
        <v>3002</v>
      </c>
      <c r="BH474" s="50">
        <v>180634</v>
      </c>
      <c r="BI474" s="50">
        <v>102107</v>
      </c>
      <c r="BJ474" s="50">
        <v>27209</v>
      </c>
      <c r="BK474" s="50">
        <v>153550</v>
      </c>
      <c r="BL474" s="50">
        <v>41460</v>
      </c>
      <c r="BM474" s="50">
        <v>16254</v>
      </c>
      <c r="BN474" s="50">
        <v>23068</v>
      </c>
      <c r="BO474" s="50">
        <v>10435</v>
      </c>
      <c r="BP474" s="50">
        <v>12040</v>
      </c>
      <c r="BQ474" s="50">
        <v>137972</v>
      </c>
      <c r="BR474" s="50">
        <v>70401</v>
      </c>
      <c r="BS474" s="50">
        <v>39388</v>
      </c>
      <c r="BT474" s="50">
        <v>48371</v>
      </c>
      <c r="BU474" s="50">
        <v>31739</v>
      </c>
      <c r="BV474" s="50">
        <v>8515</v>
      </c>
      <c r="BW474" s="50">
        <v>154248</v>
      </c>
      <c r="BX474" s="50">
        <v>251267</v>
      </c>
      <c r="BY474" s="50">
        <v>10438</v>
      </c>
      <c r="BZ474" s="50">
        <v>115835</v>
      </c>
      <c r="CA474" s="50">
        <v>86827</v>
      </c>
      <c r="CB474" s="50">
        <v>72988</v>
      </c>
      <c r="CC474" s="50">
        <v>18117</v>
      </c>
      <c r="CD474" s="50">
        <v>6621</v>
      </c>
      <c r="CE474" s="50">
        <v>6832</v>
      </c>
      <c r="CF474" s="50">
        <v>80289</v>
      </c>
      <c r="CG474" s="50">
        <v>41636</v>
      </c>
      <c r="CH474" s="50">
        <v>7936</v>
      </c>
      <c r="CI474" s="50">
        <v>401084</v>
      </c>
      <c r="CJ474" s="50">
        <v>123680</v>
      </c>
      <c r="CK474" s="50">
        <v>229751</v>
      </c>
      <c r="CL474" s="50">
        <v>4089</v>
      </c>
      <c r="CM474" s="50">
        <v>2092</v>
      </c>
      <c r="CN474" s="50">
        <v>516</v>
      </c>
      <c r="CO474" s="50">
        <v>120777</v>
      </c>
      <c r="CP474" s="50">
        <v>34773</v>
      </c>
      <c r="CQ474" s="50">
        <v>15705</v>
      </c>
      <c r="CR474" s="50">
        <v>57772</v>
      </c>
      <c r="CS474" s="50">
        <v>11953</v>
      </c>
      <c r="CT474" s="50">
        <v>12503</v>
      </c>
      <c r="CU474" s="51"/>
      <c r="CV474" s="50">
        <f t="shared" si="895"/>
        <v>118981.63950399999</v>
      </c>
      <c r="CW474" s="57">
        <f t="shared" si="896"/>
        <v>68332.351031999991</v>
      </c>
      <c r="CX474" s="57">
        <f t="shared" si="897"/>
        <v>6025.4076960000002</v>
      </c>
      <c r="CY474" s="50">
        <f t="shared" si="898"/>
        <v>738237.74175199994</v>
      </c>
      <c r="CZ474" s="57">
        <f t="shared" si="899"/>
        <v>120361.64619599999</v>
      </c>
      <c r="DA474" s="57">
        <f t="shared" si="900"/>
        <v>37254.515760000002</v>
      </c>
      <c r="DB474" s="50">
        <f t="shared" si="901"/>
        <v>100172.14284</v>
      </c>
      <c r="DC474" s="57">
        <f t="shared" si="902"/>
        <v>37626.090677999993</v>
      </c>
      <c r="DD474" s="57">
        <f t="shared" si="903"/>
        <v>2423.2491359999999</v>
      </c>
      <c r="DE474" s="50">
        <f t="shared" si="904"/>
        <v>299466.06132799998</v>
      </c>
      <c r="DF474" s="57">
        <f t="shared" si="905"/>
        <v>101217.50911799999</v>
      </c>
      <c r="DG474" s="57">
        <f t="shared" si="906"/>
        <v>12481.467768</v>
      </c>
      <c r="DH474" s="50">
        <f t="shared" si="907"/>
        <v>266047.34519999998</v>
      </c>
      <c r="DI474" s="57">
        <f t="shared" si="908"/>
        <v>55172.006009999997</v>
      </c>
      <c r="DJ474" s="57">
        <f t="shared" si="909"/>
        <v>7076.7164160000002</v>
      </c>
      <c r="DK474" s="50">
        <f t="shared" si="910"/>
        <v>94802.937431999992</v>
      </c>
      <c r="DL474" s="57">
        <f t="shared" si="911"/>
        <v>26635.039001999998</v>
      </c>
      <c r="DM474" s="57">
        <f t="shared" si="912"/>
        <v>5718.2811840000004</v>
      </c>
      <c r="DN474" s="50">
        <f t="shared" si="913"/>
        <v>20016.555047999998</v>
      </c>
      <c r="DO474" s="57">
        <f t="shared" si="914"/>
        <v>7165.3911119999993</v>
      </c>
      <c r="DP474" s="57">
        <f t="shared" si="915"/>
        <v>960.14872800000001</v>
      </c>
      <c r="DQ474" s="50">
        <f t="shared" si="916"/>
        <v>263078.55352800002</v>
      </c>
      <c r="DR474" s="57">
        <f t="shared" si="917"/>
        <v>92231.957069999989</v>
      </c>
      <c r="DS474" s="57">
        <f t="shared" si="918"/>
        <v>20536.02936</v>
      </c>
      <c r="DT474" s="50">
        <f t="shared" si="919"/>
        <v>170934.004304</v>
      </c>
      <c r="DU474" s="57">
        <f t="shared" si="920"/>
        <v>149302.256994</v>
      </c>
      <c r="DV474" s="57">
        <f t="shared" si="921"/>
        <v>15136.167815999999</v>
      </c>
      <c r="DW474" s="50">
        <f t="shared" si="922"/>
        <v>31895.296439999998</v>
      </c>
      <c r="DX474" s="57">
        <f t="shared" si="923"/>
        <v>10316.408453999999</v>
      </c>
      <c r="DY474" s="57">
        <f t="shared" si="924"/>
        <v>1328.0485679999999</v>
      </c>
      <c r="DZ474" s="50">
        <f t="shared" si="925"/>
        <v>58250.993247999999</v>
      </c>
      <c r="EA474" s="57">
        <f t="shared" si="926"/>
        <v>19958.433263999999</v>
      </c>
      <c r="EB474" s="57">
        <f t="shared" si="927"/>
        <v>1983.2828400000001</v>
      </c>
      <c r="EC474" s="50">
        <f t="shared" si="928"/>
        <v>45046.632455999999</v>
      </c>
      <c r="ED474" s="57">
        <f t="shared" si="929"/>
        <v>9729.7621739999995</v>
      </c>
      <c r="EE474" s="57">
        <f t="shared" si="930"/>
        <v>1013.238072</v>
      </c>
      <c r="EF474" s="50">
        <f t="shared" si="931"/>
        <v>62649.070736000001</v>
      </c>
      <c r="EG474" s="57">
        <f t="shared" si="932"/>
        <v>6825.8630879999992</v>
      </c>
      <c r="EH474" s="57">
        <f t="shared" si="933"/>
        <v>956.88885600000003</v>
      </c>
      <c r="EI474" s="50">
        <f t="shared" si="934"/>
        <v>116142.72874399999</v>
      </c>
      <c r="EJ474" s="57">
        <f t="shared" si="935"/>
        <v>11271.655493999999</v>
      </c>
      <c r="EK474" s="57">
        <f t="shared" si="936"/>
        <v>1663.0004160000001</v>
      </c>
      <c r="EL474" s="50">
        <f t="shared" si="937"/>
        <v>59870.929943999996</v>
      </c>
      <c r="EM474" s="57">
        <f t="shared" si="938"/>
        <v>27838.183031999997</v>
      </c>
      <c r="EN474" s="57">
        <f t="shared" si="939"/>
        <v>980.98862399999996</v>
      </c>
      <c r="EO474" s="50">
        <f t="shared" si="940"/>
        <v>62637.155055999996</v>
      </c>
      <c r="EP474" s="57">
        <f t="shared" si="941"/>
        <v>17618.078015999999</v>
      </c>
      <c r="EQ474" s="57">
        <f t="shared" si="942"/>
        <v>1622.019168</v>
      </c>
      <c r="ER474" s="50">
        <f t="shared" si="943"/>
        <v>27780.812136</v>
      </c>
      <c r="ES474" s="57">
        <f t="shared" si="944"/>
        <v>7973.7170039999992</v>
      </c>
      <c r="ET474" s="57">
        <f t="shared" si="945"/>
        <v>701.22175200000004</v>
      </c>
      <c r="EU474" s="50">
        <f t="shared" si="946"/>
        <v>12022.921119999999</v>
      </c>
      <c r="EV474" s="57">
        <f t="shared" si="947"/>
        <v>3310.9173899999996</v>
      </c>
      <c r="EW474" s="57">
        <f t="shared" si="948"/>
        <v>349.50484799999998</v>
      </c>
      <c r="EX474" s="50">
        <f t="shared" si="949"/>
        <v>107618.847056</v>
      </c>
      <c r="EY474" s="57">
        <f t="shared" si="950"/>
        <v>26504.730845999999</v>
      </c>
      <c r="EZ474" s="57">
        <f t="shared" si="951"/>
        <v>3167.780616</v>
      </c>
      <c r="FA474" s="50">
        <f t="shared" si="952"/>
        <v>91482.633199999997</v>
      </c>
      <c r="FB474" s="57">
        <f t="shared" si="953"/>
        <v>10762.103879999999</v>
      </c>
      <c r="FC474" s="57">
        <f t="shared" si="954"/>
        <v>1892.3556960000001</v>
      </c>
      <c r="FD474" s="50">
        <f t="shared" si="955"/>
        <v>13743.545312</v>
      </c>
      <c r="FE474" s="57">
        <f t="shared" si="956"/>
        <v>2708.69643</v>
      </c>
      <c r="FF474" s="57">
        <f t="shared" si="957"/>
        <v>1401.74496</v>
      </c>
      <c r="FG474" s="50">
        <f t="shared" si="958"/>
        <v>82201.510047999996</v>
      </c>
      <c r="FH474" s="57">
        <f t="shared" si="959"/>
        <v>18274.550777999997</v>
      </c>
      <c r="FI474" s="57">
        <f t="shared" si="960"/>
        <v>4585.7085120000002</v>
      </c>
      <c r="FJ474" s="50">
        <f t="shared" si="961"/>
        <v>28818.667863999999</v>
      </c>
      <c r="FK474" s="57">
        <f t="shared" si="962"/>
        <v>8238.746142</v>
      </c>
      <c r="FL474" s="57">
        <f t="shared" si="963"/>
        <v>991.35036000000002</v>
      </c>
      <c r="FM474" s="50">
        <f t="shared" si="964"/>
        <v>91898.490431999991</v>
      </c>
      <c r="FN474" s="57">
        <f t="shared" si="965"/>
        <v>65223.385325999996</v>
      </c>
      <c r="FO474" s="57">
        <f t="shared" si="966"/>
        <v>1215.233712</v>
      </c>
      <c r="FP474" s="50">
        <f t="shared" si="967"/>
        <v>69012.639639999994</v>
      </c>
      <c r="FQ474" s="57">
        <f t="shared" si="968"/>
        <v>22538.379005999999</v>
      </c>
      <c r="FR474" s="57">
        <f t="shared" si="969"/>
        <v>8497.5549119999996</v>
      </c>
      <c r="FS474" s="50">
        <f t="shared" si="970"/>
        <v>10793.818728</v>
      </c>
      <c r="FT474" s="57">
        <f t="shared" si="971"/>
        <v>1718.6659379999999</v>
      </c>
      <c r="FU474" s="57">
        <f t="shared" si="972"/>
        <v>795.40876800000001</v>
      </c>
      <c r="FV474" s="50">
        <f t="shared" si="973"/>
        <v>47834.901575999997</v>
      </c>
      <c r="FW474" s="57">
        <f t="shared" si="974"/>
        <v>10807.789607999999</v>
      </c>
      <c r="FX474" s="57">
        <f t="shared" si="975"/>
        <v>923.94086400000003</v>
      </c>
      <c r="FY474" s="50">
        <f t="shared" si="976"/>
        <v>238959.429856</v>
      </c>
      <c r="FZ474" s="57">
        <f t="shared" si="977"/>
        <v>32104.607039999995</v>
      </c>
      <c r="GA474" s="57">
        <f t="shared" si="978"/>
        <v>26748.530424</v>
      </c>
      <c r="GB474" s="50">
        <f t="shared" si="979"/>
        <v>2436.1607759999997</v>
      </c>
      <c r="GC474" s="57">
        <f t="shared" si="980"/>
        <v>543.03717599999993</v>
      </c>
      <c r="GD474" s="57">
        <f t="shared" si="981"/>
        <v>60.074784000000001</v>
      </c>
      <c r="GE474" s="50">
        <f t="shared" si="982"/>
        <v>71957.004167999999</v>
      </c>
      <c r="GF474" s="57">
        <f t="shared" si="983"/>
        <v>9026.3057939999999</v>
      </c>
      <c r="GG474" s="57">
        <f t="shared" si="984"/>
        <v>1828.4389200000001</v>
      </c>
      <c r="GH474" s="50">
        <f t="shared" si="985"/>
        <v>34419.633247999998</v>
      </c>
      <c r="GI474" s="57">
        <f t="shared" si="986"/>
        <v>3102.7358339999996</v>
      </c>
      <c r="GJ474" s="57">
        <f t="shared" si="987"/>
        <v>1455.6492720000001</v>
      </c>
      <c r="GK474" s="51"/>
    </row>
    <row r="475" spans="1:193" s="45" customFormat="1">
      <c r="A475" s="45" t="s">
        <v>21</v>
      </c>
      <c r="B475" s="46">
        <v>41680</v>
      </c>
      <c r="C475" s="56">
        <v>0.59285500000000002</v>
      </c>
      <c r="D475" s="56">
        <v>0.26264300000000002</v>
      </c>
      <c r="E475" s="56">
        <v>0.116274</v>
      </c>
      <c r="F475" s="48">
        <v>123893</v>
      </c>
      <c r="G475" s="49">
        <v>184568</v>
      </c>
      <c r="H475" s="49">
        <v>31610</v>
      </c>
      <c r="I475" s="49">
        <f t="shared" si="991"/>
        <v>1239103</v>
      </c>
      <c r="J475" s="48">
        <v>441760</v>
      </c>
      <c r="K475" s="48">
        <v>295197</v>
      </c>
      <c r="L475" s="48">
        <v>152536</v>
      </c>
      <c r="M475" s="49">
        <v>124245</v>
      </c>
      <c r="N475" s="49">
        <v>17231</v>
      </c>
      <c r="O475" s="48">
        <v>441329</v>
      </c>
      <c r="P475" s="49">
        <v>341815</v>
      </c>
      <c r="Q475" s="49">
        <v>86550</v>
      </c>
      <c r="R475" s="48">
        <v>351915</v>
      </c>
      <c r="S475" s="49">
        <v>171318</v>
      </c>
      <c r="T475" s="49">
        <v>45111</v>
      </c>
      <c r="U475" s="48">
        <v>139966</v>
      </c>
      <c r="V475" s="49">
        <v>99108</v>
      </c>
      <c r="W475" s="49">
        <v>45351</v>
      </c>
      <c r="X475" s="48">
        <v>25764</v>
      </c>
      <c r="Y475" s="49">
        <v>20340</v>
      </c>
      <c r="Z475" s="49">
        <v>5745</v>
      </c>
      <c r="AA475" s="48">
        <v>467863</v>
      </c>
      <c r="AB475" s="49">
        <v>409269</v>
      </c>
      <c r="AC475" s="49">
        <v>188858</v>
      </c>
      <c r="AD475" s="48">
        <v>306851</v>
      </c>
      <c r="AE475" s="49">
        <v>654363</v>
      </c>
      <c r="AF475" s="49">
        <v>138477</v>
      </c>
      <c r="AG475" s="48">
        <v>45520</v>
      </c>
      <c r="AH475" s="49">
        <v>34421</v>
      </c>
      <c r="AI475" s="49">
        <v>10083</v>
      </c>
      <c r="AJ475" s="48">
        <v>69009</v>
      </c>
      <c r="AK475" s="49">
        <v>52835</v>
      </c>
      <c r="AL475" s="49">
        <v>11149</v>
      </c>
      <c r="AM475" s="48">
        <v>62121</v>
      </c>
      <c r="AN475" s="49">
        <v>28219</v>
      </c>
      <c r="AO475" s="49">
        <v>6275</v>
      </c>
      <c r="AP475" s="48">
        <v>106860</v>
      </c>
      <c r="AQ475" s="49">
        <v>28338</v>
      </c>
      <c r="AR475" s="49">
        <v>7151</v>
      </c>
      <c r="AS475" s="48">
        <v>189198</v>
      </c>
      <c r="AT475" s="49">
        <v>39791</v>
      </c>
      <c r="AU475" s="49">
        <v>13756</v>
      </c>
      <c r="AV475" s="48">
        <v>95143</v>
      </c>
      <c r="AW475" s="49">
        <v>102092</v>
      </c>
      <c r="AX475" s="49">
        <v>7801</v>
      </c>
      <c r="AY475" s="48">
        <v>105555</v>
      </c>
      <c r="AZ475" s="49">
        <v>60090</v>
      </c>
      <c r="BA475" s="49">
        <v>12268</v>
      </c>
      <c r="BB475" s="48">
        <v>39682</v>
      </c>
      <c r="BC475" s="49">
        <v>20190</v>
      </c>
      <c r="BD475" s="49">
        <v>3444</v>
      </c>
      <c r="BE475" s="48">
        <v>17022</v>
      </c>
      <c r="BF475" s="49">
        <v>9940</v>
      </c>
      <c r="BG475" s="49">
        <v>2012</v>
      </c>
      <c r="BH475" s="50">
        <v>181961</v>
      </c>
      <c r="BI475" s="50">
        <v>91935</v>
      </c>
      <c r="BJ475" s="50">
        <v>22446</v>
      </c>
      <c r="BK475" s="50">
        <v>154165</v>
      </c>
      <c r="BL475" s="50">
        <v>31323</v>
      </c>
      <c r="BM475" s="50">
        <v>10581</v>
      </c>
      <c r="BN475" s="50">
        <v>24814</v>
      </c>
      <c r="BO475" s="50">
        <v>11380</v>
      </c>
      <c r="BP475" s="50">
        <v>12047</v>
      </c>
      <c r="BQ475" s="50">
        <v>142260</v>
      </c>
      <c r="BR475" s="50">
        <v>74693</v>
      </c>
      <c r="BS475" s="50">
        <v>39233</v>
      </c>
      <c r="BT475" s="50">
        <v>49435</v>
      </c>
      <c r="BU475" s="50">
        <v>31173</v>
      </c>
      <c r="BV475" s="50">
        <v>8065</v>
      </c>
      <c r="BW475" s="50">
        <v>159576</v>
      </c>
      <c r="BX475" s="50">
        <v>270664</v>
      </c>
      <c r="BY475" s="50">
        <v>10862</v>
      </c>
      <c r="BZ475" s="50">
        <v>120440</v>
      </c>
      <c r="CA475" s="50">
        <v>101426</v>
      </c>
      <c r="CB475" s="50">
        <v>77647</v>
      </c>
      <c r="CC475" s="50">
        <v>19283</v>
      </c>
      <c r="CD475" s="50">
        <v>4172</v>
      </c>
      <c r="CE475" s="50">
        <v>4200</v>
      </c>
      <c r="CF475" s="50">
        <v>98652</v>
      </c>
      <c r="CG475" s="50">
        <v>27259</v>
      </c>
      <c r="CH475" s="50">
        <v>4535</v>
      </c>
      <c r="CI475" s="50">
        <v>442168</v>
      </c>
      <c r="CJ475" s="50">
        <v>147797</v>
      </c>
      <c r="CK475" s="50">
        <v>253047</v>
      </c>
      <c r="CL475" s="50">
        <v>4111</v>
      </c>
      <c r="CM475" s="50">
        <v>1987</v>
      </c>
      <c r="CN475" s="50">
        <v>600</v>
      </c>
      <c r="CO475" s="50">
        <v>124561</v>
      </c>
      <c r="CP475" s="50">
        <v>41475</v>
      </c>
      <c r="CQ475" s="50">
        <v>16592</v>
      </c>
      <c r="CR475" s="50">
        <v>57690</v>
      </c>
      <c r="CS475" s="50">
        <v>13441</v>
      </c>
      <c r="CT475" s="50">
        <v>13047</v>
      </c>
      <c r="CU475" s="51"/>
      <c r="CV475" s="50">
        <f t="shared" si="895"/>
        <v>73450.58451500001</v>
      </c>
      <c r="CW475" s="57">
        <f t="shared" si="896"/>
        <v>48475.493224000005</v>
      </c>
      <c r="CX475" s="57">
        <f t="shared" si="897"/>
        <v>3675.4211399999999</v>
      </c>
      <c r="CY475" s="50">
        <f t="shared" si="898"/>
        <v>734608.40906500001</v>
      </c>
      <c r="CZ475" s="57">
        <f t="shared" si="899"/>
        <v>116025.17168000001</v>
      </c>
      <c r="DA475" s="57">
        <f t="shared" si="900"/>
        <v>34323.735978000004</v>
      </c>
      <c r="DB475" s="50">
        <f t="shared" si="901"/>
        <v>90431.730280000003</v>
      </c>
      <c r="DC475" s="57">
        <f t="shared" si="902"/>
        <v>32632.079535000001</v>
      </c>
      <c r="DD475" s="57">
        <f t="shared" si="903"/>
        <v>2003.517294</v>
      </c>
      <c r="DE475" s="50">
        <f t="shared" si="904"/>
        <v>261644.104295</v>
      </c>
      <c r="DF475" s="57">
        <f t="shared" si="905"/>
        <v>89775.317045000003</v>
      </c>
      <c r="DG475" s="57">
        <f t="shared" si="906"/>
        <v>10063.5147</v>
      </c>
      <c r="DH475" s="50">
        <f t="shared" si="907"/>
        <v>208634.56732500001</v>
      </c>
      <c r="DI475" s="57">
        <f t="shared" si="908"/>
        <v>44995.473474000006</v>
      </c>
      <c r="DJ475" s="57">
        <f t="shared" si="909"/>
        <v>5245.236414</v>
      </c>
      <c r="DK475" s="50">
        <f t="shared" si="910"/>
        <v>82979.542929999996</v>
      </c>
      <c r="DL475" s="57">
        <f t="shared" si="911"/>
        <v>26030.022444000002</v>
      </c>
      <c r="DM475" s="57">
        <f t="shared" si="912"/>
        <v>5273.1421740000005</v>
      </c>
      <c r="DN475" s="50">
        <f t="shared" si="913"/>
        <v>15274.316220000001</v>
      </c>
      <c r="DO475" s="57">
        <f t="shared" si="914"/>
        <v>5342.1586200000002</v>
      </c>
      <c r="DP475" s="57">
        <f t="shared" si="915"/>
        <v>667.99413000000004</v>
      </c>
      <c r="DQ475" s="50">
        <f t="shared" si="916"/>
        <v>277374.91886500001</v>
      </c>
      <c r="DR475" s="57">
        <f t="shared" si="917"/>
        <v>107491.637967</v>
      </c>
      <c r="DS475" s="57">
        <f t="shared" si="918"/>
        <v>21959.275092</v>
      </c>
      <c r="DT475" s="50">
        <f t="shared" si="919"/>
        <v>181918.14960500001</v>
      </c>
      <c r="DU475" s="57">
        <f t="shared" si="920"/>
        <v>171863.861409</v>
      </c>
      <c r="DV475" s="57">
        <f t="shared" si="921"/>
        <v>16101.274698000001</v>
      </c>
      <c r="DW475" s="50">
        <f t="shared" si="922"/>
        <v>26986.759600000001</v>
      </c>
      <c r="DX475" s="57">
        <f t="shared" si="923"/>
        <v>9040.4347030000008</v>
      </c>
      <c r="DY475" s="57">
        <f t="shared" si="924"/>
        <v>1172.390742</v>
      </c>
      <c r="DZ475" s="50">
        <f t="shared" si="925"/>
        <v>40912.330695000004</v>
      </c>
      <c r="EA475" s="57">
        <f t="shared" si="926"/>
        <v>13876.742905000001</v>
      </c>
      <c r="EB475" s="57">
        <f t="shared" si="927"/>
        <v>1296.3388259999999</v>
      </c>
      <c r="EC475" s="50">
        <f t="shared" si="928"/>
        <v>36828.745455000004</v>
      </c>
      <c r="ED475" s="57">
        <f t="shared" si="929"/>
        <v>7411.522817</v>
      </c>
      <c r="EE475" s="57">
        <f t="shared" si="930"/>
        <v>729.61935000000005</v>
      </c>
      <c r="EF475" s="50">
        <f t="shared" si="931"/>
        <v>63352.4853</v>
      </c>
      <c r="EG475" s="57">
        <f t="shared" si="932"/>
        <v>7442.7773340000003</v>
      </c>
      <c r="EH475" s="57">
        <f t="shared" si="933"/>
        <v>831.47537399999999</v>
      </c>
      <c r="EI475" s="50">
        <f t="shared" si="934"/>
        <v>112166.98029000001</v>
      </c>
      <c r="EJ475" s="57">
        <f t="shared" si="935"/>
        <v>10450.827613000001</v>
      </c>
      <c r="EK475" s="57">
        <f t="shared" si="936"/>
        <v>1599.465144</v>
      </c>
      <c r="EL475" s="50">
        <f t="shared" si="937"/>
        <v>56406.003264999999</v>
      </c>
      <c r="EM475" s="57">
        <f t="shared" si="938"/>
        <v>26813.749156000002</v>
      </c>
      <c r="EN475" s="57">
        <f t="shared" si="939"/>
        <v>907.05347400000005</v>
      </c>
      <c r="EO475" s="50">
        <f t="shared" si="940"/>
        <v>62578.809525000004</v>
      </c>
      <c r="EP475" s="57">
        <f t="shared" si="941"/>
        <v>15782.21787</v>
      </c>
      <c r="EQ475" s="57">
        <f t="shared" si="942"/>
        <v>1426.4494320000001</v>
      </c>
      <c r="ER475" s="50">
        <f t="shared" si="943"/>
        <v>23525.67211</v>
      </c>
      <c r="ES475" s="57">
        <f t="shared" si="944"/>
        <v>5302.76217</v>
      </c>
      <c r="ET475" s="57">
        <f t="shared" si="945"/>
        <v>400.44765599999999</v>
      </c>
      <c r="EU475" s="50">
        <f t="shared" si="946"/>
        <v>10091.577810000001</v>
      </c>
      <c r="EV475" s="57">
        <f t="shared" si="947"/>
        <v>2610.6714200000001</v>
      </c>
      <c r="EW475" s="57">
        <f t="shared" si="948"/>
        <v>233.943288</v>
      </c>
      <c r="EX475" s="50">
        <f t="shared" si="949"/>
        <v>107876.48865500001</v>
      </c>
      <c r="EY475" s="57">
        <f t="shared" si="950"/>
        <v>24146.084205000003</v>
      </c>
      <c r="EZ475" s="57">
        <f t="shared" si="951"/>
        <v>2609.8862039999999</v>
      </c>
      <c r="FA475" s="50">
        <f t="shared" si="952"/>
        <v>91397.491074999998</v>
      </c>
      <c r="FB475" s="57">
        <f t="shared" si="953"/>
        <v>8226.766689</v>
      </c>
      <c r="FC475" s="57">
        <f t="shared" si="954"/>
        <v>1230.295194</v>
      </c>
      <c r="FD475" s="50">
        <f t="shared" si="955"/>
        <v>14711.10397</v>
      </c>
      <c r="FE475" s="57">
        <f t="shared" si="956"/>
        <v>2988.87734</v>
      </c>
      <c r="FF475" s="57">
        <f t="shared" si="957"/>
        <v>1400.752878</v>
      </c>
      <c r="FG475" s="50">
        <f t="shared" si="958"/>
        <v>84339.552299999996</v>
      </c>
      <c r="FH475" s="57">
        <f t="shared" si="959"/>
        <v>19617.593599</v>
      </c>
      <c r="FI475" s="57">
        <f t="shared" si="960"/>
        <v>4561.7778420000004</v>
      </c>
      <c r="FJ475" s="50">
        <f t="shared" si="961"/>
        <v>29307.786925</v>
      </c>
      <c r="FK475" s="57">
        <f t="shared" si="962"/>
        <v>8187.3702390000008</v>
      </c>
      <c r="FL475" s="57">
        <f t="shared" si="963"/>
        <v>937.74981000000002</v>
      </c>
      <c r="FM475" s="50">
        <f t="shared" si="964"/>
        <v>94605.429480000006</v>
      </c>
      <c r="FN475" s="57">
        <f t="shared" si="965"/>
        <v>71088.004952000003</v>
      </c>
      <c r="FO475" s="57">
        <f t="shared" si="966"/>
        <v>1262.9681880000001</v>
      </c>
      <c r="FP475" s="50">
        <f t="shared" si="967"/>
        <v>71403.456200000001</v>
      </c>
      <c r="FQ475" s="57">
        <f t="shared" si="968"/>
        <v>26638.828918000003</v>
      </c>
      <c r="FR475" s="57">
        <f t="shared" si="969"/>
        <v>9028.3272780000007</v>
      </c>
      <c r="FS475" s="50">
        <f t="shared" si="970"/>
        <v>11432.022965</v>
      </c>
      <c r="FT475" s="57">
        <f t="shared" si="971"/>
        <v>1095.746596</v>
      </c>
      <c r="FU475" s="57">
        <f t="shared" si="972"/>
        <v>488.35079999999999</v>
      </c>
      <c r="FV475" s="50">
        <f t="shared" si="973"/>
        <v>58486.331460000001</v>
      </c>
      <c r="FW475" s="57">
        <f t="shared" si="974"/>
        <v>7159.3855370000001</v>
      </c>
      <c r="FX475" s="57">
        <f t="shared" si="975"/>
        <v>527.30259000000001</v>
      </c>
      <c r="FY475" s="50">
        <f t="shared" si="976"/>
        <v>262141.50964</v>
      </c>
      <c r="FZ475" s="57">
        <f t="shared" si="977"/>
        <v>38817.847471000001</v>
      </c>
      <c r="GA475" s="57">
        <f t="shared" si="978"/>
        <v>29422.786877999999</v>
      </c>
      <c r="GB475" s="50">
        <f t="shared" si="979"/>
        <v>2437.226905</v>
      </c>
      <c r="GC475" s="57">
        <f t="shared" si="980"/>
        <v>521.87164100000007</v>
      </c>
      <c r="GD475" s="57">
        <f t="shared" si="981"/>
        <v>69.764399999999995</v>
      </c>
      <c r="GE475" s="50">
        <f t="shared" si="982"/>
        <v>73846.611655000001</v>
      </c>
      <c r="GF475" s="57">
        <f t="shared" si="983"/>
        <v>10893.118425000001</v>
      </c>
      <c r="GG475" s="57">
        <f t="shared" si="984"/>
        <v>1929.218208</v>
      </c>
      <c r="GH475" s="50">
        <f t="shared" si="985"/>
        <v>34201.804949999998</v>
      </c>
      <c r="GI475" s="57">
        <f t="shared" si="986"/>
        <v>3530.1845630000003</v>
      </c>
      <c r="GJ475" s="57">
        <f t="shared" si="987"/>
        <v>1517.0268780000001</v>
      </c>
      <c r="GK475" s="51"/>
    </row>
    <row r="476" spans="1:193" s="45" customFormat="1">
      <c r="A476" s="45" t="s">
        <v>21</v>
      </c>
      <c r="B476" s="46">
        <v>41679</v>
      </c>
      <c r="C476" s="56">
        <v>0.59496300000000002</v>
      </c>
      <c r="D476" s="56">
        <v>0.25412800000000002</v>
      </c>
      <c r="E476" s="56">
        <v>0.12169000000000001</v>
      </c>
      <c r="F476" s="48">
        <v>137468</v>
      </c>
      <c r="G476" s="49">
        <v>197085</v>
      </c>
      <c r="H476" s="49">
        <v>36645</v>
      </c>
      <c r="I476" s="49">
        <f t="shared" si="991"/>
        <v>1239103</v>
      </c>
      <c r="J476" s="48">
        <v>441923</v>
      </c>
      <c r="K476" s="48">
        <v>297999</v>
      </c>
      <c r="L476" s="48">
        <v>161568</v>
      </c>
      <c r="M476" s="49">
        <v>139268</v>
      </c>
      <c r="N476" s="49">
        <v>19722</v>
      </c>
      <c r="O476" s="48">
        <v>450795</v>
      </c>
      <c r="P476" s="49">
        <v>349660</v>
      </c>
      <c r="Q476" s="49">
        <v>92129</v>
      </c>
      <c r="R476" s="48">
        <v>369870</v>
      </c>
      <c r="S476" s="49">
        <v>189091</v>
      </c>
      <c r="T476" s="49">
        <v>51904</v>
      </c>
      <c r="U476" s="48">
        <v>147388</v>
      </c>
      <c r="V476" s="49">
        <v>99651</v>
      </c>
      <c r="W476" s="49">
        <v>47602</v>
      </c>
      <c r="X476" s="48">
        <v>30397</v>
      </c>
      <c r="Y476" s="49">
        <v>24647</v>
      </c>
      <c r="Z476" s="49">
        <v>7305</v>
      </c>
      <c r="AA476" s="48">
        <v>460397</v>
      </c>
      <c r="AB476" s="49">
        <v>382148</v>
      </c>
      <c r="AC476" s="49">
        <v>186494</v>
      </c>
      <c r="AD476" s="48">
        <v>299066</v>
      </c>
      <c r="AE476" s="49">
        <v>607444</v>
      </c>
      <c r="AF476" s="49">
        <v>136813</v>
      </c>
      <c r="AG476" s="48">
        <v>47378</v>
      </c>
      <c r="AH476" s="49">
        <v>34665</v>
      </c>
      <c r="AI476" s="49">
        <v>9505</v>
      </c>
      <c r="AJ476" s="48">
        <v>87063</v>
      </c>
      <c r="AK476" s="49">
        <v>70893</v>
      </c>
      <c r="AL476" s="49">
        <v>15855</v>
      </c>
      <c r="AM476" s="48">
        <v>70996</v>
      </c>
      <c r="AN476" s="49">
        <v>36357</v>
      </c>
      <c r="AO476" s="49">
        <v>8040</v>
      </c>
      <c r="AP476" s="48">
        <v>103369</v>
      </c>
      <c r="AQ476" s="49">
        <v>26815</v>
      </c>
      <c r="AR476" s="49">
        <v>7611</v>
      </c>
      <c r="AS476" s="48">
        <v>187028</v>
      </c>
      <c r="AT476" s="49">
        <v>41761</v>
      </c>
      <c r="AU476" s="49">
        <v>14280</v>
      </c>
      <c r="AV476" s="48">
        <v>99828</v>
      </c>
      <c r="AW476" s="49">
        <v>111981</v>
      </c>
      <c r="AX476" s="49">
        <v>8485</v>
      </c>
      <c r="AY476" s="48">
        <v>115746</v>
      </c>
      <c r="AZ476" s="49">
        <v>73172</v>
      </c>
      <c r="BA476" s="49">
        <v>14878</v>
      </c>
      <c r="BB476" s="48">
        <v>50122</v>
      </c>
      <c r="BC476" s="49">
        <v>31771</v>
      </c>
      <c r="BD476" s="49">
        <v>6418</v>
      </c>
      <c r="BE476" s="48">
        <v>14681</v>
      </c>
      <c r="BF476" s="49">
        <v>11628</v>
      </c>
      <c r="BG476" s="49">
        <v>2376</v>
      </c>
      <c r="BH476" s="50">
        <v>147818</v>
      </c>
      <c r="BI476" s="50">
        <v>96478</v>
      </c>
      <c r="BJ476" s="50">
        <v>25186</v>
      </c>
      <c r="BK476" s="50">
        <v>117087</v>
      </c>
      <c r="BL476" s="50">
        <v>31771</v>
      </c>
      <c r="BM476" s="50">
        <v>12017</v>
      </c>
      <c r="BN476" s="50">
        <v>26158</v>
      </c>
      <c r="BO476" s="50">
        <v>11239</v>
      </c>
      <c r="BP476" s="50">
        <v>11149</v>
      </c>
      <c r="BQ476" s="50">
        <v>150930</v>
      </c>
      <c r="BR476" s="50">
        <v>73508</v>
      </c>
      <c r="BS476" s="50">
        <v>41581</v>
      </c>
      <c r="BT476" s="50">
        <v>47336</v>
      </c>
      <c r="BU476" s="50">
        <v>32112</v>
      </c>
      <c r="BV476" s="50">
        <v>8926</v>
      </c>
      <c r="BW476" s="50">
        <v>168422</v>
      </c>
      <c r="BX476" s="50">
        <v>239813</v>
      </c>
      <c r="BY476" s="50">
        <v>10062</v>
      </c>
      <c r="BZ476" s="50">
        <v>130786</v>
      </c>
      <c r="CA476" s="50">
        <v>98646</v>
      </c>
      <c r="CB476" s="50">
        <v>79353</v>
      </c>
      <c r="CC476" s="50">
        <v>12348</v>
      </c>
      <c r="CD476" s="50">
        <v>5331</v>
      </c>
      <c r="CE476" s="50">
        <v>5449</v>
      </c>
      <c r="CF476" s="50">
        <v>50489</v>
      </c>
      <c r="CG476" s="50">
        <v>25349</v>
      </c>
      <c r="CH476" s="50">
        <v>4746</v>
      </c>
      <c r="CI476" s="50">
        <v>469417</v>
      </c>
      <c r="CJ476" s="50">
        <v>134619</v>
      </c>
      <c r="CK476" s="50">
        <v>258101</v>
      </c>
      <c r="CL476" s="50">
        <v>1842</v>
      </c>
      <c r="CM476" s="50">
        <v>1902</v>
      </c>
      <c r="CN476" s="50">
        <v>207</v>
      </c>
      <c r="CO476" s="50">
        <v>133842</v>
      </c>
      <c r="CP476" s="50">
        <v>37790</v>
      </c>
      <c r="CQ476" s="50">
        <v>17111</v>
      </c>
      <c r="CR476" s="50">
        <v>60611</v>
      </c>
      <c r="CS476" s="50">
        <v>12335</v>
      </c>
      <c r="CT476" s="50">
        <v>12663</v>
      </c>
      <c r="CU476" s="51"/>
      <c r="CV476" s="50">
        <f t="shared" si="895"/>
        <v>81788.373684000006</v>
      </c>
      <c r="CW476" s="57">
        <f t="shared" si="896"/>
        <v>50084.816880000006</v>
      </c>
      <c r="CX476" s="57">
        <f t="shared" si="897"/>
        <v>4459.3300500000005</v>
      </c>
      <c r="CY476" s="50">
        <f t="shared" si="898"/>
        <v>737220.43818900001</v>
      </c>
      <c r="CZ476" s="57">
        <f t="shared" si="899"/>
        <v>112305.00814400001</v>
      </c>
      <c r="DA476" s="57">
        <f t="shared" si="900"/>
        <v>36263.498310000003</v>
      </c>
      <c r="DB476" s="50">
        <f t="shared" si="901"/>
        <v>96126.981983999998</v>
      </c>
      <c r="DC476" s="57">
        <f t="shared" si="902"/>
        <v>35391.898304000002</v>
      </c>
      <c r="DD476" s="57">
        <f t="shared" si="903"/>
        <v>2399.9701800000003</v>
      </c>
      <c r="DE476" s="50">
        <f t="shared" si="904"/>
        <v>268206.345585</v>
      </c>
      <c r="DF476" s="57">
        <f t="shared" si="905"/>
        <v>88858.39648000001</v>
      </c>
      <c r="DG476" s="57">
        <f t="shared" si="906"/>
        <v>11211.178010000001</v>
      </c>
      <c r="DH476" s="50">
        <f t="shared" si="907"/>
        <v>220058.96481</v>
      </c>
      <c r="DI476" s="57">
        <f t="shared" si="908"/>
        <v>48053.317648000004</v>
      </c>
      <c r="DJ476" s="57">
        <f t="shared" si="909"/>
        <v>6316.19776</v>
      </c>
      <c r="DK476" s="50">
        <f t="shared" si="910"/>
        <v>87690.406644000002</v>
      </c>
      <c r="DL476" s="57">
        <f t="shared" si="911"/>
        <v>25324.109328000002</v>
      </c>
      <c r="DM476" s="57">
        <f t="shared" si="912"/>
        <v>5792.6873800000003</v>
      </c>
      <c r="DN476" s="50">
        <f t="shared" si="913"/>
        <v>18085.090311</v>
      </c>
      <c r="DO476" s="57">
        <f t="shared" si="914"/>
        <v>6263.4928160000009</v>
      </c>
      <c r="DP476" s="57">
        <f t="shared" si="915"/>
        <v>888.94545000000005</v>
      </c>
      <c r="DQ476" s="50">
        <f t="shared" si="916"/>
        <v>273919.18031100003</v>
      </c>
      <c r="DR476" s="57">
        <f t="shared" si="917"/>
        <v>97114.506944000008</v>
      </c>
      <c r="DS476" s="57">
        <f t="shared" si="918"/>
        <v>22694.454860000002</v>
      </c>
      <c r="DT476" s="50">
        <f t="shared" si="919"/>
        <v>177933.204558</v>
      </c>
      <c r="DU476" s="57">
        <f t="shared" si="920"/>
        <v>154368.52883200001</v>
      </c>
      <c r="DV476" s="57">
        <f t="shared" si="921"/>
        <v>16648.773970000002</v>
      </c>
      <c r="DW476" s="50">
        <f t="shared" si="922"/>
        <v>28188.157014</v>
      </c>
      <c r="DX476" s="57">
        <f t="shared" si="923"/>
        <v>8809.3471200000004</v>
      </c>
      <c r="DY476" s="57">
        <f t="shared" si="924"/>
        <v>1156.66345</v>
      </c>
      <c r="DZ476" s="50">
        <f t="shared" si="925"/>
        <v>51799.263669</v>
      </c>
      <c r="EA476" s="57">
        <f t="shared" si="926"/>
        <v>18015.896304000002</v>
      </c>
      <c r="EB476" s="57">
        <f t="shared" si="927"/>
        <v>1929.3949500000001</v>
      </c>
      <c r="EC476" s="50">
        <f t="shared" si="928"/>
        <v>42239.993148000001</v>
      </c>
      <c r="ED476" s="57">
        <f t="shared" si="929"/>
        <v>9239.3316960000011</v>
      </c>
      <c r="EE476" s="57">
        <f t="shared" si="930"/>
        <v>978.38760000000002</v>
      </c>
      <c r="EF476" s="50">
        <f t="shared" si="931"/>
        <v>61500.730347000004</v>
      </c>
      <c r="EG476" s="57">
        <f t="shared" si="932"/>
        <v>6814.4423200000001</v>
      </c>
      <c r="EH476" s="57">
        <f t="shared" si="933"/>
        <v>926.18259</v>
      </c>
      <c r="EI476" s="50">
        <f t="shared" si="934"/>
        <v>111274.73996400001</v>
      </c>
      <c r="EJ476" s="57">
        <f t="shared" si="935"/>
        <v>10612.639408000001</v>
      </c>
      <c r="EK476" s="57">
        <f t="shared" si="936"/>
        <v>1737.7332000000001</v>
      </c>
      <c r="EL476" s="50">
        <f t="shared" si="937"/>
        <v>59393.966364</v>
      </c>
      <c r="EM476" s="57">
        <f t="shared" si="938"/>
        <v>28457.507568000001</v>
      </c>
      <c r="EN476" s="57">
        <f t="shared" si="939"/>
        <v>1032.5396500000002</v>
      </c>
      <c r="EO476" s="50">
        <f t="shared" si="940"/>
        <v>68864.587398000003</v>
      </c>
      <c r="EP476" s="57">
        <f t="shared" si="941"/>
        <v>18595.054016000002</v>
      </c>
      <c r="EQ476" s="57">
        <f t="shared" si="942"/>
        <v>1810.5038200000001</v>
      </c>
      <c r="ER476" s="50">
        <f t="shared" si="943"/>
        <v>29820.735486000001</v>
      </c>
      <c r="ES476" s="57">
        <f t="shared" si="944"/>
        <v>8073.9006880000006</v>
      </c>
      <c r="ET476" s="57">
        <f t="shared" si="945"/>
        <v>781.00642000000005</v>
      </c>
      <c r="EU476" s="50">
        <f t="shared" si="946"/>
        <v>8734.6518030000007</v>
      </c>
      <c r="EV476" s="57">
        <f t="shared" si="947"/>
        <v>2955.0003840000004</v>
      </c>
      <c r="EW476" s="57">
        <f t="shared" si="948"/>
        <v>289.13544000000002</v>
      </c>
      <c r="EX476" s="50">
        <f t="shared" si="949"/>
        <v>87946.240734000006</v>
      </c>
      <c r="EY476" s="57">
        <f t="shared" si="950"/>
        <v>24517.761184000003</v>
      </c>
      <c r="EZ476" s="57">
        <f t="shared" si="951"/>
        <v>3064.8843400000001</v>
      </c>
      <c r="FA476" s="50">
        <f t="shared" si="952"/>
        <v>69662.432780999996</v>
      </c>
      <c r="FB476" s="57">
        <f t="shared" si="953"/>
        <v>8073.9006880000006</v>
      </c>
      <c r="FC476" s="57">
        <f t="shared" si="954"/>
        <v>1462.3487300000002</v>
      </c>
      <c r="FD476" s="50">
        <f t="shared" si="955"/>
        <v>15563.042154000001</v>
      </c>
      <c r="FE476" s="57">
        <f t="shared" si="956"/>
        <v>2856.1445920000001</v>
      </c>
      <c r="FF476" s="57">
        <f t="shared" si="957"/>
        <v>1356.72181</v>
      </c>
      <c r="FG476" s="50">
        <f t="shared" si="958"/>
        <v>89797.76559000001</v>
      </c>
      <c r="FH476" s="57">
        <f t="shared" si="959"/>
        <v>18680.441024</v>
      </c>
      <c r="FI476" s="57">
        <f t="shared" si="960"/>
        <v>5059.9918900000002</v>
      </c>
      <c r="FJ476" s="50">
        <f t="shared" si="961"/>
        <v>28163.168568000001</v>
      </c>
      <c r="FK476" s="57">
        <f t="shared" si="962"/>
        <v>8160.558336000001</v>
      </c>
      <c r="FL476" s="57">
        <f t="shared" si="963"/>
        <v>1086.2049400000001</v>
      </c>
      <c r="FM476" s="50">
        <f t="shared" si="964"/>
        <v>100204.85838600001</v>
      </c>
      <c r="FN476" s="57">
        <f t="shared" si="965"/>
        <v>60943.198064000004</v>
      </c>
      <c r="FO476" s="57">
        <f t="shared" si="966"/>
        <v>1224.44478</v>
      </c>
      <c r="FP476" s="50">
        <f t="shared" si="967"/>
        <v>77812.830918000007</v>
      </c>
      <c r="FQ476" s="57">
        <f t="shared" si="968"/>
        <v>25068.710688000003</v>
      </c>
      <c r="FR476" s="57">
        <f t="shared" si="969"/>
        <v>9656.4665700000005</v>
      </c>
      <c r="FS476" s="50">
        <f t="shared" si="970"/>
        <v>7346.6031240000002</v>
      </c>
      <c r="FT476" s="57">
        <f t="shared" si="971"/>
        <v>1354.7563680000001</v>
      </c>
      <c r="FU476" s="57">
        <f t="shared" si="972"/>
        <v>663.08881000000008</v>
      </c>
      <c r="FV476" s="50">
        <f t="shared" si="973"/>
        <v>30039.086907000001</v>
      </c>
      <c r="FW476" s="57">
        <f t="shared" si="974"/>
        <v>6441.8906720000004</v>
      </c>
      <c r="FX476" s="57">
        <f t="shared" si="975"/>
        <v>577.54074000000003</v>
      </c>
      <c r="FY476" s="50">
        <f t="shared" si="976"/>
        <v>279285.74657100003</v>
      </c>
      <c r="FZ476" s="57">
        <f t="shared" si="977"/>
        <v>34210.457232000001</v>
      </c>
      <c r="GA476" s="57">
        <f t="shared" si="978"/>
        <v>31408.310690000002</v>
      </c>
      <c r="GB476" s="50">
        <f t="shared" si="979"/>
        <v>1095.921846</v>
      </c>
      <c r="GC476" s="57">
        <f t="shared" si="980"/>
        <v>483.35145600000004</v>
      </c>
      <c r="GD476" s="57">
        <f t="shared" si="981"/>
        <v>25.189830000000001</v>
      </c>
      <c r="GE476" s="50">
        <f t="shared" si="982"/>
        <v>79631.037846000007</v>
      </c>
      <c r="GF476" s="57">
        <f t="shared" si="983"/>
        <v>9603.49712</v>
      </c>
      <c r="GG476" s="57">
        <f t="shared" si="984"/>
        <v>2082.2375900000002</v>
      </c>
      <c r="GH476" s="50">
        <f t="shared" si="985"/>
        <v>36061.302392999998</v>
      </c>
      <c r="GI476" s="57">
        <f t="shared" si="986"/>
        <v>3134.6688800000002</v>
      </c>
      <c r="GJ476" s="57">
        <f t="shared" si="987"/>
        <v>1540.96047</v>
      </c>
      <c r="GK476" s="51"/>
    </row>
    <row r="477" spans="1:193" s="45" customFormat="1">
      <c r="A477" s="45" t="s">
        <v>21</v>
      </c>
      <c r="B477" s="46">
        <v>41678</v>
      </c>
      <c r="C477" s="56">
        <v>0.59764200000000001</v>
      </c>
      <c r="D477" s="56">
        <v>0.255469</v>
      </c>
      <c r="E477" s="56">
        <v>0.11848499999999999</v>
      </c>
      <c r="F477" s="48">
        <v>140646</v>
      </c>
      <c r="G477" s="49">
        <v>189458</v>
      </c>
      <c r="H477" s="49">
        <v>35740</v>
      </c>
      <c r="I477" s="49">
        <f t="shared" si="991"/>
        <v>1239103</v>
      </c>
      <c r="J477" s="48">
        <v>443948</v>
      </c>
      <c r="K477" s="48">
        <v>299945</v>
      </c>
      <c r="L477" s="48">
        <v>155520</v>
      </c>
      <c r="M477" s="49">
        <v>133227</v>
      </c>
      <c r="N477" s="49">
        <v>19524</v>
      </c>
      <c r="O477" s="48">
        <v>439073</v>
      </c>
      <c r="P477" s="49">
        <v>339888</v>
      </c>
      <c r="Q477" s="49">
        <v>87401</v>
      </c>
      <c r="R477" s="48">
        <v>396099</v>
      </c>
      <c r="S477" s="49">
        <v>199558</v>
      </c>
      <c r="T477" s="49">
        <v>54207</v>
      </c>
      <c r="U477" s="48">
        <v>139051</v>
      </c>
      <c r="V477" s="49">
        <v>100338</v>
      </c>
      <c r="W477" s="49">
        <v>45313</v>
      </c>
      <c r="X477" s="48">
        <v>29975</v>
      </c>
      <c r="Y477" s="49">
        <v>25255</v>
      </c>
      <c r="Z477" s="49">
        <v>7307</v>
      </c>
      <c r="AA477" s="48">
        <v>457015</v>
      </c>
      <c r="AB477" s="49">
        <v>391175</v>
      </c>
      <c r="AC477" s="49">
        <v>184357</v>
      </c>
      <c r="AD477" s="48">
        <v>312910</v>
      </c>
      <c r="AE477" s="49">
        <v>654637</v>
      </c>
      <c r="AF477" s="49">
        <v>137981</v>
      </c>
      <c r="AG477" s="48">
        <v>45275</v>
      </c>
      <c r="AH477" s="49">
        <v>34359</v>
      </c>
      <c r="AI477" s="49">
        <v>9418</v>
      </c>
      <c r="AJ477" s="48">
        <v>84170</v>
      </c>
      <c r="AK477" s="49">
        <v>76836</v>
      </c>
      <c r="AL477" s="49">
        <v>16748</v>
      </c>
      <c r="AM477" s="48">
        <v>69774</v>
      </c>
      <c r="AN477" s="49">
        <v>39307</v>
      </c>
      <c r="AO477" s="49">
        <v>8352</v>
      </c>
      <c r="AP477" s="48">
        <v>105283</v>
      </c>
      <c r="AQ477" s="49">
        <v>27429</v>
      </c>
      <c r="AR477" s="49">
        <v>7672</v>
      </c>
      <c r="AS477" s="48">
        <v>189862</v>
      </c>
      <c r="AT477" s="49">
        <v>42994</v>
      </c>
      <c r="AU477" s="49">
        <v>13472</v>
      </c>
      <c r="AV477" s="48">
        <v>97820</v>
      </c>
      <c r="AW477" s="49">
        <v>119249</v>
      </c>
      <c r="AX477" s="49">
        <v>7820</v>
      </c>
      <c r="AY477" s="48">
        <v>107801</v>
      </c>
      <c r="AZ477" s="49">
        <v>69964</v>
      </c>
      <c r="BA477" s="49">
        <v>14189</v>
      </c>
      <c r="BB477" s="48">
        <v>45797</v>
      </c>
      <c r="BC477" s="49">
        <v>29446</v>
      </c>
      <c r="BD477" s="49">
        <v>5466</v>
      </c>
      <c r="BE477" s="48">
        <v>14523</v>
      </c>
      <c r="BF477" s="49">
        <v>11091</v>
      </c>
      <c r="BG477" s="49">
        <v>2158</v>
      </c>
      <c r="BH477" s="50">
        <v>163594</v>
      </c>
      <c r="BI477" s="50">
        <v>98287</v>
      </c>
      <c r="BJ477" s="50">
        <v>25754</v>
      </c>
      <c r="BK477" s="50">
        <v>115908</v>
      </c>
      <c r="BL477" s="50">
        <v>29538</v>
      </c>
      <c r="BM477" s="50">
        <v>9374</v>
      </c>
      <c r="BN477" s="50">
        <v>26109</v>
      </c>
      <c r="BO477" s="50">
        <v>11731</v>
      </c>
      <c r="BP477" s="50">
        <v>11493</v>
      </c>
      <c r="BQ477" s="50">
        <v>153949</v>
      </c>
      <c r="BR477" s="50">
        <v>77256</v>
      </c>
      <c r="BS477" s="50">
        <v>42539</v>
      </c>
      <c r="BT477" s="50">
        <v>50748</v>
      </c>
      <c r="BU477" s="50">
        <v>33983</v>
      </c>
      <c r="BV477" s="50">
        <v>9133</v>
      </c>
      <c r="BW477" s="50">
        <v>151967</v>
      </c>
      <c r="BX477" s="50">
        <v>259408</v>
      </c>
      <c r="BY477" s="50">
        <v>11962</v>
      </c>
      <c r="BZ477" s="50">
        <v>135800</v>
      </c>
      <c r="CA477" s="50">
        <v>103786</v>
      </c>
      <c r="CB477" s="50">
        <v>79849</v>
      </c>
      <c r="CC477" s="50">
        <v>16192</v>
      </c>
      <c r="CD477" s="50">
        <v>5523</v>
      </c>
      <c r="CE477" s="50">
        <v>5793</v>
      </c>
      <c r="CF477" s="50">
        <v>47732</v>
      </c>
      <c r="CG477" s="50">
        <v>27165</v>
      </c>
      <c r="CH477" s="50">
        <v>4810</v>
      </c>
      <c r="CI477" s="50">
        <v>456320</v>
      </c>
      <c r="CJ477" s="50">
        <v>144637</v>
      </c>
      <c r="CK477" s="50">
        <v>260765</v>
      </c>
      <c r="CL477" s="50">
        <v>2444</v>
      </c>
      <c r="CM477" s="50">
        <v>975</v>
      </c>
      <c r="CN477" s="50">
        <v>343</v>
      </c>
      <c r="CO477" s="50">
        <v>132066</v>
      </c>
      <c r="CP477" s="50">
        <v>41358</v>
      </c>
      <c r="CQ477" s="50">
        <v>17016</v>
      </c>
      <c r="CR477" s="50">
        <v>60221</v>
      </c>
      <c r="CS477" s="50">
        <v>12586</v>
      </c>
      <c r="CT477" s="50">
        <v>12249</v>
      </c>
      <c r="CU477" s="51"/>
      <c r="CV477" s="50">
        <f t="shared" si="895"/>
        <v>84055.956732000006</v>
      </c>
      <c r="CW477" s="57">
        <f t="shared" si="896"/>
        <v>48400.645801999999</v>
      </c>
      <c r="CX477" s="57">
        <f t="shared" si="897"/>
        <v>4234.6538999999993</v>
      </c>
      <c r="CY477" s="50">
        <f t="shared" si="898"/>
        <v>740539.99512600002</v>
      </c>
      <c r="CZ477" s="57">
        <f t="shared" si="899"/>
        <v>113414.951612</v>
      </c>
      <c r="DA477" s="57">
        <f t="shared" si="900"/>
        <v>35538.983325000001</v>
      </c>
      <c r="DB477" s="50">
        <f t="shared" si="901"/>
        <v>92945.283840000004</v>
      </c>
      <c r="DC477" s="57">
        <f t="shared" si="902"/>
        <v>34035.368462999999</v>
      </c>
      <c r="DD477" s="57">
        <f t="shared" si="903"/>
        <v>2313.30114</v>
      </c>
      <c r="DE477" s="50">
        <f t="shared" si="904"/>
        <v>262408.46586599998</v>
      </c>
      <c r="DF477" s="57">
        <f t="shared" si="905"/>
        <v>86830.847471999994</v>
      </c>
      <c r="DG477" s="57">
        <f t="shared" si="906"/>
        <v>10355.707484999999</v>
      </c>
      <c r="DH477" s="50">
        <f t="shared" si="907"/>
        <v>236725.39855800002</v>
      </c>
      <c r="DI477" s="57">
        <f t="shared" si="908"/>
        <v>50980.882702000003</v>
      </c>
      <c r="DJ477" s="57">
        <f t="shared" si="909"/>
        <v>6422.7163949999995</v>
      </c>
      <c r="DK477" s="50">
        <f t="shared" si="910"/>
        <v>83102.717742000008</v>
      </c>
      <c r="DL477" s="57">
        <f t="shared" si="911"/>
        <v>25633.248522000002</v>
      </c>
      <c r="DM477" s="57">
        <f t="shared" si="912"/>
        <v>5368.9108049999995</v>
      </c>
      <c r="DN477" s="50">
        <f t="shared" si="913"/>
        <v>17914.318950000001</v>
      </c>
      <c r="DO477" s="57">
        <f t="shared" si="914"/>
        <v>6451.8695950000001</v>
      </c>
      <c r="DP477" s="57">
        <f t="shared" si="915"/>
        <v>865.76989499999991</v>
      </c>
      <c r="DQ477" s="50">
        <f t="shared" si="916"/>
        <v>273131.35863000003</v>
      </c>
      <c r="DR477" s="57">
        <f t="shared" si="917"/>
        <v>99933.086074999999</v>
      </c>
      <c r="DS477" s="57">
        <f t="shared" si="918"/>
        <v>21843.539144999999</v>
      </c>
      <c r="DT477" s="50">
        <f t="shared" si="919"/>
        <v>187008.15822000001</v>
      </c>
      <c r="DU477" s="57">
        <f t="shared" si="920"/>
        <v>167239.459753</v>
      </c>
      <c r="DV477" s="57">
        <f t="shared" si="921"/>
        <v>16348.678784999998</v>
      </c>
      <c r="DW477" s="50">
        <f t="shared" si="922"/>
        <v>27058.241549999999</v>
      </c>
      <c r="DX477" s="57">
        <f t="shared" si="923"/>
        <v>8777.6593709999997</v>
      </c>
      <c r="DY477" s="57">
        <f t="shared" si="924"/>
        <v>1115.8917299999998</v>
      </c>
      <c r="DZ477" s="50">
        <f t="shared" si="925"/>
        <v>50303.527139999998</v>
      </c>
      <c r="EA477" s="57">
        <f t="shared" si="926"/>
        <v>19629.216084</v>
      </c>
      <c r="EB477" s="57">
        <f t="shared" si="927"/>
        <v>1984.3867799999998</v>
      </c>
      <c r="EC477" s="50">
        <f t="shared" si="928"/>
        <v>41699.872907999998</v>
      </c>
      <c r="ED477" s="57">
        <f t="shared" si="929"/>
        <v>10041.719983000001</v>
      </c>
      <c r="EE477" s="57">
        <f t="shared" si="930"/>
        <v>989.5867199999999</v>
      </c>
      <c r="EF477" s="50">
        <f t="shared" si="931"/>
        <v>62921.542686000001</v>
      </c>
      <c r="EG477" s="57">
        <f t="shared" si="932"/>
        <v>7007.2592009999998</v>
      </c>
      <c r="EH477" s="57">
        <f t="shared" si="933"/>
        <v>909.01691999999991</v>
      </c>
      <c r="EI477" s="50">
        <f t="shared" si="934"/>
        <v>113469.505404</v>
      </c>
      <c r="EJ477" s="57">
        <f t="shared" si="935"/>
        <v>10983.634185999999</v>
      </c>
      <c r="EK477" s="57">
        <f t="shared" si="936"/>
        <v>1596.22992</v>
      </c>
      <c r="EL477" s="50">
        <f t="shared" si="937"/>
        <v>58461.34044</v>
      </c>
      <c r="EM477" s="57">
        <f t="shared" si="938"/>
        <v>30464.422781000001</v>
      </c>
      <c r="EN477" s="57">
        <f t="shared" si="939"/>
        <v>926.55269999999996</v>
      </c>
      <c r="EO477" s="50">
        <f t="shared" si="940"/>
        <v>64426.405242000001</v>
      </c>
      <c r="EP477" s="57">
        <f t="shared" si="941"/>
        <v>17873.633116000001</v>
      </c>
      <c r="EQ477" s="57">
        <f t="shared" si="942"/>
        <v>1681.1836649999998</v>
      </c>
      <c r="ER477" s="50">
        <f t="shared" si="943"/>
        <v>27370.210674000002</v>
      </c>
      <c r="ES477" s="57">
        <f t="shared" si="944"/>
        <v>7522.5401739999998</v>
      </c>
      <c r="ET477" s="57">
        <f t="shared" si="945"/>
        <v>647.63900999999998</v>
      </c>
      <c r="EU477" s="50">
        <f t="shared" si="946"/>
        <v>8679.5547659999993</v>
      </c>
      <c r="EV477" s="57">
        <f t="shared" si="947"/>
        <v>2833.4066790000002</v>
      </c>
      <c r="EW477" s="57">
        <f t="shared" si="948"/>
        <v>255.69063</v>
      </c>
      <c r="EX477" s="50">
        <f t="shared" si="949"/>
        <v>97770.645348000005</v>
      </c>
      <c r="EY477" s="57">
        <f t="shared" si="950"/>
        <v>25109.281602999999</v>
      </c>
      <c r="EZ477" s="57">
        <f t="shared" si="951"/>
        <v>3051.4626899999998</v>
      </c>
      <c r="FA477" s="50">
        <f t="shared" si="952"/>
        <v>69271.488935999994</v>
      </c>
      <c r="FB477" s="57">
        <f t="shared" si="953"/>
        <v>7546.0433220000004</v>
      </c>
      <c r="FC477" s="57">
        <f t="shared" si="954"/>
        <v>1110.67839</v>
      </c>
      <c r="FD477" s="50">
        <f t="shared" si="955"/>
        <v>15603.834978000001</v>
      </c>
      <c r="FE477" s="57">
        <f t="shared" si="956"/>
        <v>2996.9068390000002</v>
      </c>
      <c r="FF477" s="57">
        <f t="shared" si="957"/>
        <v>1361.7481049999999</v>
      </c>
      <c r="FG477" s="50">
        <f t="shared" si="958"/>
        <v>92006.388258000006</v>
      </c>
      <c r="FH477" s="57">
        <f t="shared" si="959"/>
        <v>19736.513063999999</v>
      </c>
      <c r="FI477" s="57">
        <f t="shared" si="960"/>
        <v>5040.2334149999997</v>
      </c>
      <c r="FJ477" s="50">
        <f t="shared" si="961"/>
        <v>30329.136215999999</v>
      </c>
      <c r="FK477" s="57">
        <f t="shared" si="962"/>
        <v>8681.6030269999992</v>
      </c>
      <c r="FL477" s="57">
        <f t="shared" si="963"/>
        <v>1082.123505</v>
      </c>
      <c r="FM477" s="50">
        <f t="shared" si="964"/>
        <v>90821.861814000004</v>
      </c>
      <c r="FN477" s="57">
        <f t="shared" si="965"/>
        <v>66270.702352000008</v>
      </c>
      <c r="FO477" s="57">
        <f t="shared" si="966"/>
        <v>1417.3175699999999</v>
      </c>
      <c r="FP477" s="50">
        <f t="shared" si="967"/>
        <v>81159.783599999995</v>
      </c>
      <c r="FQ477" s="57">
        <f t="shared" si="968"/>
        <v>26514.105634</v>
      </c>
      <c r="FR477" s="57">
        <f t="shared" si="969"/>
        <v>9460.9087650000001</v>
      </c>
      <c r="FS477" s="50">
        <f t="shared" si="970"/>
        <v>9677.0192640000005</v>
      </c>
      <c r="FT477" s="57">
        <f t="shared" si="971"/>
        <v>1410.955287</v>
      </c>
      <c r="FU477" s="57">
        <f t="shared" si="972"/>
        <v>686.38360499999999</v>
      </c>
      <c r="FV477" s="50">
        <f t="shared" si="973"/>
        <v>28526.647944</v>
      </c>
      <c r="FW477" s="57">
        <f t="shared" si="974"/>
        <v>6939.8153849999999</v>
      </c>
      <c r="FX477" s="57">
        <f t="shared" si="975"/>
        <v>569.91284999999993</v>
      </c>
      <c r="FY477" s="50">
        <f t="shared" si="976"/>
        <v>272715.99744000001</v>
      </c>
      <c r="FZ477" s="57">
        <f t="shared" si="977"/>
        <v>36950.269753</v>
      </c>
      <c r="GA477" s="57">
        <f t="shared" si="978"/>
        <v>30896.741024999999</v>
      </c>
      <c r="GB477" s="50">
        <f t="shared" si="979"/>
        <v>1460.637048</v>
      </c>
      <c r="GC477" s="57">
        <f t="shared" si="980"/>
        <v>249.08227500000001</v>
      </c>
      <c r="GD477" s="57">
        <f t="shared" si="981"/>
        <v>40.640355</v>
      </c>
      <c r="GE477" s="50">
        <f t="shared" si="982"/>
        <v>78928.188372000004</v>
      </c>
      <c r="GF477" s="57">
        <f t="shared" si="983"/>
        <v>10565.686901999999</v>
      </c>
      <c r="GG477" s="57">
        <f t="shared" si="984"/>
        <v>2016.1407599999998</v>
      </c>
      <c r="GH477" s="50">
        <f t="shared" si="985"/>
        <v>35990.598881999998</v>
      </c>
      <c r="GI477" s="57">
        <f t="shared" si="986"/>
        <v>3215.3328339999998</v>
      </c>
      <c r="GJ477" s="57">
        <f t="shared" si="987"/>
        <v>1451.3227649999999</v>
      </c>
      <c r="GK477" s="51"/>
    </row>
    <row r="478" spans="1:193" s="45" customFormat="1">
      <c r="A478" s="45" t="s">
        <v>21</v>
      </c>
      <c r="B478" s="46">
        <v>41677</v>
      </c>
      <c r="C478" s="56">
        <v>0.59674799999999995</v>
      </c>
      <c r="D478" s="56">
        <v>0.255019</v>
      </c>
      <c r="E478" s="56">
        <v>0.119988</v>
      </c>
      <c r="F478" s="48">
        <v>76352</v>
      </c>
      <c r="G478" s="49">
        <v>113918</v>
      </c>
      <c r="H478" s="49">
        <v>19007</v>
      </c>
      <c r="I478" s="49">
        <f t="shared" si="991"/>
        <v>1239103</v>
      </c>
      <c r="J478" s="48">
        <v>403433</v>
      </c>
      <c r="K478" s="48">
        <v>260461</v>
      </c>
      <c r="L478" s="48">
        <v>127843</v>
      </c>
      <c r="M478" s="49">
        <v>106563</v>
      </c>
      <c r="N478" s="49">
        <v>14428</v>
      </c>
      <c r="O478" s="48">
        <f>AVERAGE(O477,O479)</f>
        <v>362060.5</v>
      </c>
      <c r="P478" s="49">
        <v>273547</v>
      </c>
      <c r="Q478" s="49">
        <v>67693</v>
      </c>
      <c r="R478" s="48">
        <v>303076</v>
      </c>
      <c r="S478" s="49">
        <v>154908</v>
      </c>
      <c r="T478" s="49">
        <v>37906</v>
      </c>
      <c r="U478" s="48">
        <v>115937</v>
      </c>
      <c r="V478" s="49">
        <v>91255</v>
      </c>
      <c r="W478" s="49">
        <v>39339</v>
      </c>
      <c r="X478" s="48">
        <v>21597</v>
      </c>
      <c r="Y478" s="49">
        <v>16918</v>
      </c>
      <c r="Z478" s="49">
        <v>4548</v>
      </c>
      <c r="AA478" s="48">
        <v>454654</v>
      </c>
      <c r="AB478" s="49">
        <v>433885</v>
      </c>
      <c r="AC478" s="49">
        <v>186049</v>
      </c>
      <c r="AD478" s="48">
        <v>303039</v>
      </c>
      <c r="AE478" s="49">
        <v>704921</v>
      </c>
      <c r="AF478" s="49">
        <v>135401</v>
      </c>
      <c r="AG478" s="48">
        <v>36006</v>
      </c>
      <c r="AH478" s="49">
        <v>26211</v>
      </c>
      <c r="AI478" s="49">
        <v>6697</v>
      </c>
      <c r="AJ478" s="48">
        <v>63661</v>
      </c>
      <c r="AK478" s="49">
        <v>55711</v>
      </c>
      <c r="AL478" s="49">
        <v>10919</v>
      </c>
      <c r="AM478" s="48">
        <v>63843</v>
      </c>
      <c r="AN478" s="49">
        <v>31719</v>
      </c>
      <c r="AO478" s="49">
        <v>6154</v>
      </c>
      <c r="AP478" s="48">
        <v>107174</v>
      </c>
      <c r="AQ478" s="49">
        <v>28002</v>
      </c>
      <c r="AR478" s="49">
        <v>6710</v>
      </c>
      <c r="AS478" s="48">
        <v>184790</v>
      </c>
      <c r="AT478" s="49">
        <v>39936</v>
      </c>
      <c r="AU478" s="49">
        <v>12319</v>
      </c>
      <c r="AV478" s="48">
        <v>92487</v>
      </c>
      <c r="AW478" s="49">
        <v>101753</v>
      </c>
      <c r="AX478" s="49">
        <v>8227</v>
      </c>
      <c r="AY478" s="48">
        <v>101955</v>
      </c>
      <c r="AZ478" s="49">
        <v>60352</v>
      </c>
      <c r="BA478" s="49">
        <v>11453</v>
      </c>
      <c r="BB478" s="48">
        <v>37874</v>
      </c>
      <c r="BC478" s="49">
        <v>19830</v>
      </c>
      <c r="BD478" s="49">
        <v>3157</v>
      </c>
      <c r="BE478" s="48">
        <v>10924</v>
      </c>
      <c r="BF478" s="49">
        <v>7423</v>
      </c>
      <c r="BG478" s="49">
        <v>1373</v>
      </c>
      <c r="BH478" s="50">
        <v>170832</v>
      </c>
      <c r="BI478" s="50">
        <v>88231</v>
      </c>
      <c r="BJ478" s="50">
        <v>20856</v>
      </c>
      <c r="BK478" s="50">
        <v>87605</v>
      </c>
      <c r="BL478" s="50">
        <v>16096</v>
      </c>
      <c r="BM478" s="50">
        <v>3623</v>
      </c>
      <c r="BN478" s="50">
        <v>27217</v>
      </c>
      <c r="BO478" s="50">
        <v>13308</v>
      </c>
      <c r="BP478" s="50">
        <v>11379</v>
      </c>
      <c r="BQ478" s="50">
        <v>156595</v>
      </c>
      <c r="BR478" s="50">
        <v>82830</v>
      </c>
      <c r="BS478" s="50">
        <v>42419</v>
      </c>
      <c r="BT478" s="50">
        <v>51333</v>
      </c>
      <c r="BU478" s="50">
        <v>32677</v>
      </c>
      <c r="BV478" s="50">
        <v>8905</v>
      </c>
      <c r="BW478" s="50">
        <v>166021</v>
      </c>
      <c r="BX478" s="50">
        <v>286033</v>
      </c>
      <c r="BY478" s="50">
        <v>11593</v>
      </c>
      <c r="BZ478" s="50">
        <v>144745</v>
      </c>
      <c r="CA478" s="50">
        <v>119590</v>
      </c>
      <c r="CB478" s="50">
        <v>80408</v>
      </c>
      <c r="CC478" s="50">
        <v>18035</v>
      </c>
      <c r="CD478" s="50">
        <v>3734</v>
      </c>
      <c r="CE478" s="50">
        <v>3353</v>
      </c>
      <c r="CF478" s="50">
        <v>47573</v>
      </c>
      <c r="CG478" s="50">
        <v>26707</v>
      </c>
      <c r="CH478" s="50">
        <v>4041</v>
      </c>
      <c r="CI478" s="50">
        <v>458383</v>
      </c>
      <c r="CJ478" s="50">
        <v>164443</v>
      </c>
      <c r="CK478" s="50">
        <v>261118</v>
      </c>
      <c r="CL478" s="50">
        <v>4786</v>
      </c>
      <c r="CM478" s="50">
        <v>1187</v>
      </c>
      <c r="CN478" s="50">
        <v>649</v>
      </c>
      <c r="CO478" s="50">
        <v>134197</v>
      </c>
      <c r="CP478" s="50">
        <v>49882</v>
      </c>
      <c r="CQ478" s="50">
        <v>17193</v>
      </c>
      <c r="CR478" s="50">
        <v>58057</v>
      </c>
      <c r="CS478" s="50">
        <v>13511</v>
      </c>
      <c r="CT478" s="50">
        <v>12237</v>
      </c>
      <c r="CU478" s="51"/>
      <c r="CV478" s="50">
        <f t="shared" si="895"/>
        <v>45562.903295999997</v>
      </c>
      <c r="CW478" s="57">
        <f t="shared" si="896"/>
        <v>29051.254442000001</v>
      </c>
      <c r="CX478" s="57">
        <f t="shared" si="897"/>
        <v>2280.6119159999998</v>
      </c>
      <c r="CY478" s="50">
        <f t="shared" si="898"/>
        <v>739432.23704399995</v>
      </c>
      <c r="CZ478" s="57">
        <f t="shared" si="899"/>
        <v>102883.080227</v>
      </c>
      <c r="DA478" s="57">
        <f t="shared" si="900"/>
        <v>31252.194467999998</v>
      </c>
      <c r="DB478" s="50">
        <f t="shared" si="901"/>
        <v>76290.054563999991</v>
      </c>
      <c r="DC478" s="57">
        <f t="shared" si="902"/>
        <v>27175.589696999999</v>
      </c>
      <c r="DD478" s="57">
        <f t="shared" si="903"/>
        <v>1731.186864</v>
      </c>
      <c r="DE478" s="50">
        <f t="shared" si="904"/>
        <v>216058.87925399997</v>
      </c>
      <c r="DF478" s="57">
        <f t="shared" si="905"/>
        <v>69759.682392999995</v>
      </c>
      <c r="DG478" s="57">
        <f t="shared" si="906"/>
        <v>8122.3476839999994</v>
      </c>
      <c r="DH478" s="50">
        <f t="shared" si="907"/>
        <v>180859.99684799998</v>
      </c>
      <c r="DI478" s="57">
        <f t="shared" si="908"/>
        <v>39504.483251999998</v>
      </c>
      <c r="DJ478" s="57">
        <f t="shared" si="909"/>
        <v>4548.265128</v>
      </c>
      <c r="DK478" s="50">
        <f t="shared" si="910"/>
        <v>69185.172875999997</v>
      </c>
      <c r="DL478" s="57">
        <f t="shared" si="911"/>
        <v>23271.758845</v>
      </c>
      <c r="DM478" s="57">
        <f t="shared" si="912"/>
        <v>4720.2079320000003</v>
      </c>
      <c r="DN478" s="50">
        <f t="shared" si="913"/>
        <v>12887.966555999999</v>
      </c>
      <c r="DO478" s="57">
        <f t="shared" si="914"/>
        <v>4314.4114419999996</v>
      </c>
      <c r="DP478" s="57">
        <f t="shared" si="915"/>
        <v>545.70542399999999</v>
      </c>
      <c r="DQ478" s="50">
        <f t="shared" si="916"/>
        <v>271313.865192</v>
      </c>
      <c r="DR478" s="57">
        <f t="shared" si="917"/>
        <v>110648.918815</v>
      </c>
      <c r="DS478" s="57">
        <f t="shared" si="918"/>
        <v>22323.647411999998</v>
      </c>
      <c r="DT478" s="50">
        <f t="shared" si="919"/>
        <v>180837.91717199999</v>
      </c>
      <c r="DU478" s="57">
        <f t="shared" si="920"/>
        <v>179768.24849900001</v>
      </c>
      <c r="DV478" s="57">
        <f t="shared" si="921"/>
        <v>16246.495187999999</v>
      </c>
      <c r="DW478" s="50">
        <f t="shared" si="922"/>
        <v>21486.508487999999</v>
      </c>
      <c r="DX478" s="57">
        <f t="shared" si="923"/>
        <v>6684.3030090000002</v>
      </c>
      <c r="DY478" s="57">
        <f t="shared" si="924"/>
        <v>803.55963599999995</v>
      </c>
      <c r="DZ478" s="50">
        <f t="shared" si="925"/>
        <v>37989.574428</v>
      </c>
      <c r="EA478" s="57">
        <f t="shared" si="926"/>
        <v>14207.363508999999</v>
      </c>
      <c r="EB478" s="57">
        <f t="shared" si="927"/>
        <v>1310.148972</v>
      </c>
      <c r="EC478" s="50">
        <f t="shared" si="928"/>
        <v>38098.182563999995</v>
      </c>
      <c r="ED478" s="57">
        <f t="shared" si="929"/>
        <v>8088.9476610000002</v>
      </c>
      <c r="EE478" s="57">
        <f t="shared" si="930"/>
        <v>738.40615200000002</v>
      </c>
      <c r="EF478" s="50">
        <f t="shared" si="931"/>
        <v>63955.870151999996</v>
      </c>
      <c r="EG478" s="57">
        <f t="shared" si="932"/>
        <v>7141.0420379999996</v>
      </c>
      <c r="EH478" s="57">
        <f t="shared" si="933"/>
        <v>805.11947999999995</v>
      </c>
      <c r="EI478" s="50">
        <f t="shared" si="934"/>
        <v>110273.06292</v>
      </c>
      <c r="EJ478" s="57">
        <f t="shared" si="935"/>
        <v>10184.438784</v>
      </c>
      <c r="EK478" s="57">
        <f t="shared" si="936"/>
        <v>1478.1321719999999</v>
      </c>
      <c r="EL478" s="50">
        <f t="shared" si="937"/>
        <v>55191.432275999992</v>
      </c>
      <c r="EM478" s="57">
        <f t="shared" si="938"/>
        <v>25948.948306999999</v>
      </c>
      <c r="EN478" s="57">
        <f t="shared" si="939"/>
        <v>987.14127599999995</v>
      </c>
      <c r="EO478" s="50">
        <f t="shared" si="940"/>
        <v>60841.442339999994</v>
      </c>
      <c r="EP478" s="57">
        <f t="shared" si="941"/>
        <v>15390.906687999999</v>
      </c>
      <c r="EQ478" s="57">
        <f t="shared" si="942"/>
        <v>1374.2225639999999</v>
      </c>
      <c r="ER478" s="50">
        <f t="shared" si="943"/>
        <v>22601.233751999996</v>
      </c>
      <c r="ES478" s="57">
        <f t="shared" si="944"/>
        <v>5057.0267699999995</v>
      </c>
      <c r="ET478" s="57">
        <f t="shared" si="945"/>
        <v>378.80211600000001</v>
      </c>
      <c r="EU478" s="50">
        <f t="shared" si="946"/>
        <v>6518.8751519999996</v>
      </c>
      <c r="EV478" s="57">
        <f t="shared" si="947"/>
        <v>1893.0060369999999</v>
      </c>
      <c r="EW478" s="57">
        <f t="shared" si="948"/>
        <v>164.74352400000001</v>
      </c>
      <c r="EX478" s="50">
        <f t="shared" si="949"/>
        <v>101943.65433599999</v>
      </c>
      <c r="EY478" s="57">
        <f t="shared" si="950"/>
        <v>22500.581388999999</v>
      </c>
      <c r="EZ478" s="57">
        <f t="shared" si="951"/>
        <v>2502.469728</v>
      </c>
      <c r="FA478" s="50">
        <f t="shared" si="952"/>
        <v>52278.108539999994</v>
      </c>
      <c r="FB478" s="57">
        <f t="shared" si="953"/>
        <v>4104.7858239999996</v>
      </c>
      <c r="FC478" s="57">
        <f t="shared" si="954"/>
        <v>434.71652399999999</v>
      </c>
      <c r="FD478" s="50">
        <f t="shared" si="955"/>
        <v>16241.690315999998</v>
      </c>
      <c r="FE478" s="57">
        <f t="shared" si="956"/>
        <v>3393.792852</v>
      </c>
      <c r="FF478" s="57">
        <f t="shared" si="957"/>
        <v>1365.3434520000001</v>
      </c>
      <c r="FG478" s="50">
        <f t="shared" si="958"/>
        <v>93447.753059999988</v>
      </c>
      <c r="FH478" s="57">
        <f t="shared" si="959"/>
        <v>21123.223770000001</v>
      </c>
      <c r="FI478" s="57">
        <f t="shared" si="960"/>
        <v>5089.7709720000003</v>
      </c>
      <c r="FJ478" s="50">
        <f t="shared" si="961"/>
        <v>30632.865083999997</v>
      </c>
      <c r="FK478" s="57">
        <f t="shared" si="962"/>
        <v>8333.2558630000003</v>
      </c>
      <c r="FL478" s="57">
        <f t="shared" si="963"/>
        <v>1068.49314</v>
      </c>
      <c r="FM478" s="50">
        <f t="shared" si="964"/>
        <v>99072.699707999986</v>
      </c>
      <c r="FN478" s="57">
        <f t="shared" si="965"/>
        <v>72943.849627000003</v>
      </c>
      <c r="FO478" s="57">
        <f t="shared" si="966"/>
        <v>1391.020884</v>
      </c>
      <c r="FP478" s="50">
        <f t="shared" si="967"/>
        <v>86376.28925999999</v>
      </c>
      <c r="FQ478" s="57">
        <f t="shared" si="968"/>
        <v>30497.72221</v>
      </c>
      <c r="FR478" s="57">
        <f t="shared" si="969"/>
        <v>9647.9951039999996</v>
      </c>
      <c r="FS478" s="50">
        <f t="shared" si="970"/>
        <v>10762.350179999999</v>
      </c>
      <c r="FT478" s="57">
        <f t="shared" si="971"/>
        <v>952.24094600000001</v>
      </c>
      <c r="FU478" s="57">
        <f t="shared" si="972"/>
        <v>402.31976399999996</v>
      </c>
      <c r="FV478" s="50">
        <f t="shared" si="973"/>
        <v>28389.092603999998</v>
      </c>
      <c r="FW478" s="57">
        <f t="shared" si="974"/>
        <v>6810.7924329999996</v>
      </c>
      <c r="FX478" s="57">
        <f t="shared" si="975"/>
        <v>484.87150800000001</v>
      </c>
      <c r="FY478" s="50">
        <f t="shared" si="976"/>
        <v>273539.138484</v>
      </c>
      <c r="FZ478" s="57">
        <f t="shared" si="977"/>
        <v>41936.089417000003</v>
      </c>
      <c r="GA478" s="57">
        <f t="shared" si="978"/>
        <v>31331.026583999999</v>
      </c>
      <c r="GB478" s="50">
        <f t="shared" si="979"/>
        <v>2856.0359279999998</v>
      </c>
      <c r="GC478" s="57">
        <f t="shared" si="980"/>
        <v>302.70755300000002</v>
      </c>
      <c r="GD478" s="57">
        <f t="shared" si="981"/>
        <v>77.872212000000005</v>
      </c>
      <c r="GE478" s="50">
        <f t="shared" si="982"/>
        <v>80081.791355999987</v>
      </c>
      <c r="GF478" s="57">
        <f t="shared" si="983"/>
        <v>12720.857758</v>
      </c>
      <c r="GG478" s="57">
        <f t="shared" si="984"/>
        <v>2062.9536840000001</v>
      </c>
      <c r="GH478" s="50">
        <f t="shared" si="985"/>
        <v>34645.398635999998</v>
      </c>
      <c r="GI478" s="57">
        <f t="shared" si="986"/>
        <v>3445.5617090000001</v>
      </c>
      <c r="GJ478" s="57">
        <f t="shared" si="987"/>
        <v>1468.293156</v>
      </c>
      <c r="GK478" s="51"/>
    </row>
    <row r="479" spans="1:193" s="45" customFormat="1">
      <c r="A479" s="45" t="s">
        <v>21</v>
      </c>
      <c r="B479" s="46">
        <v>41676</v>
      </c>
      <c r="C479" s="56">
        <v>0.59321299999999999</v>
      </c>
      <c r="D479" s="56">
        <v>0.25440699999999999</v>
      </c>
      <c r="E479" s="56">
        <v>0.122309</v>
      </c>
      <c r="F479" s="48">
        <v>51634</v>
      </c>
      <c r="G479" s="49">
        <v>81236</v>
      </c>
      <c r="H479" s="49">
        <v>13153</v>
      </c>
      <c r="I479" s="49">
        <v>908392</v>
      </c>
      <c r="J479" s="48">
        <v>390275</v>
      </c>
      <c r="K479" s="48">
        <v>236588</v>
      </c>
      <c r="L479" s="48">
        <v>116402</v>
      </c>
      <c r="M479" s="49">
        <v>100848</v>
      </c>
      <c r="N479" s="49">
        <v>12868</v>
      </c>
      <c r="O479" s="48">
        <v>285048</v>
      </c>
      <c r="P479" s="49">
        <v>217390</v>
      </c>
      <c r="Q479" s="49">
        <v>53122</v>
      </c>
      <c r="R479" s="48">
        <v>256767</v>
      </c>
      <c r="S479" s="49">
        <v>140791</v>
      </c>
      <c r="T479" s="49">
        <v>32699</v>
      </c>
      <c r="U479" s="48">
        <v>101779</v>
      </c>
      <c r="V479" s="49">
        <v>86872</v>
      </c>
      <c r="W479" s="49">
        <v>33989</v>
      </c>
      <c r="X479" s="48">
        <v>18014</v>
      </c>
      <c r="Y479" s="49">
        <v>15200</v>
      </c>
      <c r="Z479" s="49">
        <v>3572</v>
      </c>
      <c r="AA479" s="48">
        <v>438566</v>
      </c>
      <c r="AB479" s="49">
        <v>463081</v>
      </c>
      <c r="AC479" s="49">
        <v>181011</v>
      </c>
      <c r="AD479" s="48">
        <v>276488</v>
      </c>
      <c r="AE479" s="49">
        <v>677872</v>
      </c>
      <c r="AF479" s="49">
        <v>126150</v>
      </c>
      <c r="AG479" s="48">
        <v>29131</v>
      </c>
      <c r="AH479" s="49">
        <v>21297</v>
      </c>
      <c r="AI479" s="49">
        <v>5470</v>
      </c>
      <c r="AJ479" s="48">
        <v>69159</v>
      </c>
      <c r="AK479" s="49">
        <v>55570</v>
      </c>
      <c r="AL479" s="49">
        <v>11037</v>
      </c>
      <c r="AM479" s="48">
        <v>58433</v>
      </c>
      <c r="AN479" s="49">
        <v>32453</v>
      </c>
      <c r="AO479" s="49">
        <v>6026</v>
      </c>
      <c r="AP479" s="48">
        <v>104371</v>
      </c>
      <c r="AQ479" s="49">
        <v>28121</v>
      </c>
      <c r="AR479" s="49">
        <v>6423</v>
      </c>
      <c r="AS479" s="48">
        <v>171369</v>
      </c>
      <c r="AT479" s="49">
        <v>36654</v>
      </c>
      <c r="AU479" s="49">
        <v>10119</v>
      </c>
      <c r="AV479" s="48">
        <v>88787</v>
      </c>
      <c r="AW479" s="49">
        <v>99462</v>
      </c>
      <c r="AX479" s="49">
        <v>7267</v>
      </c>
      <c r="AY479" s="48">
        <v>102578</v>
      </c>
      <c r="AZ479" s="49">
        <v>62627</v>
      </c>
      <c r="BA479" s="49">
        <v>11153</v>
      </c>
      <c r="BB479" s="48">
        <v>40442</v>
      </c>
      <c r="BC479" s="49">
        <v>21039</v>
      </c>
      <c r="BD479" s="49">
        <v>3345</v>
      </c>
      <c r="BE479" s="48">
        <v>9122</v>
      </c>
      <c r="BF479" s="49">
        <v>5869</v>
      </c>
      <c r="BG479" s="49">
        <v>959</v>
      </c>
      <c r="BH479" s="50">
        <v>138037</v>
      </c>
      <c r="BI479" s="50">
        <v>85239</v>
      </c>
      <c r="BJ479" s="50">
        <v>18903</v>
      </c>
      <c r="BK479" s="50">
        <v>46524</v>
      </c>
      <c r="BL479" s="50">
        <v>12800</v>
      </c>
      <c r="BM479" s="50">
        <v>2813</v>
      </c>
      <c r="BN479" s="50">
        <v>27141</v>
      </c>
      <c r="BO479" s="50">
        <v>14144</v>
      </c>
      <c r="BP479" s="50">
        <v>11867</v>
      </c>
      <c r="BQ479" s="50">
        <v>159325</v>
      </c>
      <c r="BR479" s="50">
        <v>86115</v>
      </c>
      <c r="BS479" s="50">
        <v>41456</v>
      </c>
      <c r="BT479" s="50">
        <v>45254</v>
      </c>
      <c r="BU479" s="50">
        <v>32267</v>
      </c>
      <c r="BV479" s="50">
        <v>8228</v>
      </c>
      <c r="BW479" s="50">
        <v>173139</v>
      </c>
      <c r="BX479" s="50">
        <v>283126</v>
      </c>
      <c r="BY479" s="50">
        <v>11563</v>
      </c>
      <c r="BZ479" s="50">
        <v>141641</v>
      </c>
      <c r="CA479" s="50">
        <v>131904</v>
      </c>
      <c r="CB479" s="50">
        <v>81757</v>
      </c>
      <c r="CC479" s="50">
        <v>10566</v>
      </c>
      <c r="CD479" s="50">
        <v>2928</v>
      </c>
      <c r="CE479" s="50">
        <v>2743</v>
      </c>
      <c r="CF479" s="50">
        <v>43481</v>
      </c>
      <c r="CG479" s="50">
        <v>26386</v>
      </c>
      <c r="CH479" s="50">
        <v>3843</v>
      </c>
      <c r="CI479" s="50">
        <v>442693</v>
      </c>
      <c r="CJ479" s="50">
        <v>174068</v>
      </c>
      <c r="CK479" s="50">
        <v>259232</v>
      </c>
      <c r="CL479" s="50">
        <v>2870</v>
      </c>
      <c r="CM479" s="50">
        <v>2222</v>
      </c>
      <c r="CN479" s="50">
        <v>687</v>
      </c>
      <c r="CO479" s="50">
        <v>137841</v>
      </c>
      <c r="CP479" s="50">
        <v>54412</v>
      </c>
      <c r="CQ479" s="50">
        <v>19171</v>
      </c>
      <c r="CR479" s="50">
        <v>58885</v>
      </c>
      <c r="CS479" s="50">
        <v>14000</v>
      </c>
      <c r="CT479" s="50">
        <v>11797</v>
      </c>
      <c r="CU479" s="51"/>
      <c r="CV479" s="50">
        <f t="shared" si="895"/>
        <v>30629.960041999999</v>
      </c>
      <c r="CW479" s="57">
        <f t="shared" si="896"/>
        <v>20667.007052000001</v>
      </c>
      <c r="CX479" s="57">
        <f t="shared" si="897"/>
        <v>1608.7302770000001</v>
      </c>
      <c r="CY479" s="50">
        <f t="shared" si="898"/>
        <v>538869.94349600002</v>
      </c>
      <c r="CZ479" s="57">
        <f t="shared" si="899"/>
        <v>99288.691924999992</v>
      </c>
      <c r="DA479" s="57">
        <f t="shared" si="900"/>
        <v>28936.841692000002</v>
      </c>
      <c r="DB479" s="50">
        <f t="shared" si="901"/>
        <v>69051.179625999997</v>
      </c>
      <c r="DC479" s="57">
        <f t="shared" si="902"/>
        <v>25656.437136</v>
      </c>
      <c r="DD479" s="57">
        <f t="shared" si="903"/>
        <v>1573.872212</v>
      </c>
      <c r="DE479" s="50">
        <f t="shared" si="904"/>
        <v>169094.17922399999</v>
      </c>
      <c r="DF479" s="57">
        <f t="shared" si="905"/>
        <v>55305.537729999996</v>
      </c>
      <c r="DG479" s="57">
        <f t="shared" si="906"/>
        <v>6497.2986979999996</v>
      </c>
      <c r="DH479" s="50">
        <f t="shared" si="907"/>
        <v>152317.522371</v>
      </c>
      <c r="DI479" s="57">
        <f t="shared" si="908"/>
        <v>35818.215937000001</v>
      </c>
      <c r="DJ479" s="57">
        <f t="shared" si="909"/>
        <v>3999.3819910000002</v>
      </c>
      <c r="DK479" s="50">
        <f t="shared" si="910"/>
        <v>60376.625927000001</v>
      </c>
      <c r="DL479" s="57">
        <f t="shared" si="911"/>
        <v>22100.844903999998</v>
      </c>
      <c r="DM479" s="57">
        <f t="shared" si="912"/>
        <v>4157.1606009999996</v>
      </c>
      <c r="DN479" s="50">
        <f t="shared" si="913"/>
        <v>10686.138982</v>
      </c>
      <c r="DO479" s="57">
        <f t="shared" si="914"/>
        <v>3866.9863999999998</v>
      </c>
      <c r="DP479" s="57">
        <f t="shared" si="915"/>
        <v>436.88774799999999</v>
      </c>
      <c r="DQ479" s="50">
        <f t="shared" si="916"/>
        <v>260163.052558</v>
      </c>
      <c r="DR479" s="57">
        <f t="shared" si="917"/>
        <v>117811.04796699999</v>
      </c>
      <c r="DS479" s="57">
        <f t="shared" si="918"/>
        <v>22139.274399000002</v>
      </c>
      <c r="DT479" s="50">
        <f t="shared" si="919"/>
        <v>164016.27594399999</v>
      </c>
      <c r="DU479" s="57">
        <f t="shared" si="920"/>
        <v>172455.38190400001</v>
      </c>
      <c r="DV479" s="57">
        <f t="shared" si="921"/>
        <v>15429.280350000001</v>
      </c>
      <c r="DW479" s="50">
        <f t="shared" si="922"/>
        <v>17280.887902999999</v>
      </c>
      <c r="DX479" s="57">
        <f t="shared" si="923"/>
        <v>5418.1058789999997</v>
      </c>
      <c r="DY479" s="57">
        <f t="shared" si="924"/>
        <v>669.03022999999996</v>
      </c>
      <c r="DZ479" s="50">
        <f t="shared" si="925"/>
        <v>41026.017867000002</v>
      </c>
      <c r="EA479" s="57">
        <f t="shared" si="926"/>
        <v>14137.396989999999</v>
      </c>
      <c r="EB479" s="57">
        <f t="shared" si="927"/>
        <v>1349.9244329999999</v>
      </c>
      <c r="EC479" s="50">
        <f t="shared" si="928"/>
        <v>34663.215229000001</v>
      </c>
      <c r="ED479" s="57">
        <f t="shared" si="929"/>
        <v>8256.2703710000005</v>
      </c>
      <c r="EE479" s="57">
        <f t="shared" si="930"/>
        <v>737.03403400000002</v>
      </c>
      <c r="EF479" s="50">
        <f t="shared" si="931"/>
        <v>61914.234022999997</v>
      </c>
      <c r="EG479" s="57">
        <f t="shared" si="932"/>
        <v>7154.179247</v>
      </c>
      <c r="EH479" s="57">
        <f t="shared" si="933"/>
        <v>785.59070699999995</v>
      </c>
      <c r="EI479" s="50">
        <f t="shared" si="934"/>
        <v>101658.318597</v>
      </c>
      <c r="EJ479" s="57">
        <f t="shared" si="935"/>
        <v>9325.0341779999999</v>
      </c>
      <c r="EK479" s="57">
        <f t="shared" si="936"/>
        <v>1237.644771</v>
      </c>
      <c r="EL479" s="50">
        <f t="shared" si="937"/>
        <v>52669.602631000002</v>
      </c>
      <c r="EM479" s="57">
        <f t="shared" si="938"/>
        <v>25303.829033999999</v>
      </c>
      <c r="EN479" s="57">
        <f t="shared" si="939"/>
        <v>888.81950300000005</v>
      </c>
      <c r="EO479" s="50">
        <f t="shared" si="940"/>
        <v>60850.603113999998</v>
      </c>
      <c r="EP479" s="57">
        <f t="shared" si="941"/>
        <v>15932.747189</v>
      </c>
      <c r="EQ479" s="57">
        <f t="shared" si="942"/>
        <v>1364.1122769999999</v>
      </c>
      <c r="ER479" s="50">
        <f t="shared" si="943"/>
        <v>23990.720146</v>
      </c>
      <c r="ES479" s="57">
        <f t="shared" si="944"/>
        <v>5352.4688729999998</v>
      </c>
      <c r="ET479" s="57">
        <f t="shared" si="945"/>
        <v>409.123605</v>
      </c>
      <c r="EU479" s="50">
        <f t="shared" si="946"/>
        <v>5411.2889859999996</v>
      </c>
      <c r="EV479" s="57">
        <f t="shared" si="947"/>
        <v>1493.114683</v>
      </c>
      <c r="EW479" s="57">
        <f t="shared" si="948"/>
        <v>117.294331</v>
      </c>
      <c r="EX479" s="50">
        <f t="shared" si="949"/>
        <v>81885.342881000004</v>
      </c>
      <c r="EY479" s="57">
        <f t="shared" si="950"/>
        <v>21685.398272999999</v>
      </c>
      <c r="EZ479" s="57">
        <f t="shared" si="951"/>
        <v>2312.0070270000001</v>
      </c>
      <c r="FA479" s="50">
        <f t="shared" si="952"/>
        <v>27598.641611999999</v>
      </c>
      <c r="FB479" s="57">
        <f t="shared" si="953"/>
        <v>3256.4096</v>
      </c>
      <c r="FC479" s="57">
        <f t="shared" si="954"/>
        <v>344.05521700000003</v>
      </c>
      <c r="FD479" s="50">
        <f t="shared" si="955"/>
        <v>16100.394033</v>
      </c>
      <c r="FE479" s="57">
        <f t="shared" si="956"/>
        <v>3598.3326079999997</v>
      </c>
      <c r="FF479" s="57">
        <f t="shared" si="957"/>
        <v>1451.4409029999999</v>
      </c>
      <c r="FG479" s="50">
        <f t="shared" si="958"/>
        <v>94513.661225000003</v>
      </c>
      <c r="FH479" s="57">
        <f t="shared" si="959"/>
        <v>21908.258805000001</v>
      </c>
      <c r="FI479" s="57">
        <f t="shared" si="960"/>
        <v>5070.4419040000002</v>
      </c>
      <c r="FJ479" s="50">
        <f t="shared" si="961"/>
        <v>26845.261102</v>
      </c>
      <c r="FK479" s="57">
        <f t="shared" si="962"/>
        <v>8208.9506689999998</v>
      </c>
      <c r="FL479" s="57">
        <f t="shared" si="963"/>
        <v>1006.3584520000001</v>
      </c>
      <c r="FM479" s="50">
        <f t="shared" si="964"/>
        <v>102708.305607</v>
      </c>
      <c r="FN479" s="57">
        <f t="shared" si="965"/>
        <v>72029.236281999998</v>
      </c>
      <c r="FO479" s="57">
        <f t="shared" si="966"/>
        <v>1414.258967</v>
      </c>
      <c r="FP479" s="50">
        <f t="shared" si="967"/>
        <v>84023.282533000005</v>
      </c>
      <c r="FQ479" s="57">
        <f t="shared" si="968"/>
        <v>33557.300927999997</v>
      </c>
      <c r="FR479" s="57">
        <f t="shared" si="969"/>
        <v>9999.6169129999998</v>
      </c>
      <c r="FS479" s="50">
        <f t="shared" si="970"/>
        <v>6267.8885579999996</v>
      </c>
      <c r="FT479" s="57">
        <f t="shared" si="971"/>
        <v>744.90369599999997</v>
      </c>
      <c r="FU479" s="57">
        <f t="shared" si="972"/>
        <v>335.49358699999999</v>
      </c>
      <c r="FV479" s="50">
        <f t="shared" si="973"/>
        <v>25793.494452999999</v>
      </c>
      <c r="FW479" s="57">
        <f t="shared" si="974"/>
        <v>6712.7831019999994</v>
      </c>
      <c r="FX479" s="57">
        <f t="shared" si="975"/>
        <v>470.03348699999998</v>
      </c>
      <c r="FY479" s="50">
        <f t="shared" si="976"/>
        <v>262611.24260900001</v>
      </c>
      <c r="FZ479" s="57">
        <f t="shared" si="977"/>
        <v>44284.117676000002</v>
      </c>
      <c r="GA479" s="57">
        <f t="shared" si="978"/>
        <v>31706.406687999999</v>
      </c>
      <c r="GB479" s="50">
        <f t="shared" si="979"/>
        <v>1702.5213100000001</v>
      </c>
      <c r="GC479" s="57">
        <f t="shared" si="980"/>
        <v>565.29235399999993</v>
      </c>
      <c r="GD479" s="57">
        <f t="shared" si="981"/>
        <v>84.026283000000006</v>
      </c>
      <c r="GE479" s="50">
        <f t="shared" si="982"/>
        <v>81769.073132999998</v>
      </c>
      <c r="GF479" s="57">
        <f t="shared" si="983"/>
        <v>13842.793684</v>
      </c>
      <c r="GG479" s="57">
        <f t="shared" si="984"/>
        <v>2344.7858390000001</v>
      </c>
      <c r="GH479" s="50">
        <f t="shared" si="985"/>
        <v>34931.347504999998</v>
      </c>
      <c r="GI479" s="57">
        <f t="shared" si="986"/>
        <v>3561.6979999999999</v>
      </c>
      <c r="GJ479" s="57">
        <f t="shared" si="987"/>
        <v>1442.879273</v>
      </c>
      <c r="GK479" s="51"/>
    </row>
    <row r="480" spans="1:193" s="45" customFormat="1">
      <c r="A480" s="45" t="s">
        <v>21</v>
      </c>
      <c r="B480" s="46">
        <v>41675</v>
      </c>
      <c r="C480" s="56">
        <v>0.59437200000000001</v>
      </c>
      <c r="D480" s="56">
        <v>0.25639000000000001</v>
      </c>
      <c r="E480" s="56">
        <v>0.11858200000000001</v>
      </c>
      <c r="F480" s="48">
        <v>37820</v>
      </c>
      <c r="G480" s="49">
        <v>61492</v>
      </c>
      <c r="H480" s="49">
        <v>9608</v>
      </c>
      <c r="I480" s="49">
        <f t="shared" ref="I480:I485" si="992">I479</f>
        <v>908392</v>
      </c>
      <c r="J480" s="48">
        <v>380489</v>
      </c>
      <c r="K480" s="48">
        <v>226295</v>
      </c>
      <c r="L480" s="48">
        <v>106096</v>
      </c>
      <c r="M480" s="49">
        <v>96508</v>
      </c>
      <c r="N480" s="49">
        <v>12310</v>
      </c>
      <c r="O480" s="48">
        <v>238971</v>
      </c>
      <c r="P480" s="49">
        <v>192903</v>
      </c>
      <c r="Q480" s="49">
        <v>44461</v>
      </c>
      <c r="R480" s="48">
        <v>253166</v>
      </c>
      <c r="S480" s="49">
        <v>133257</v>
      </c>
      <c r="T480" s="49">
        <v>30743</v>
      </c>
      <c r="U480" s="48">
        <v>95471</v>
      </c>
      <c r="V480" s="49">
        <v>82369</v>
      </c>
      <c r="W480" s="49">
        <v>31988</v>
      </c>
      <c r="X480" s="48">
        <v>16439</v>
      </c>
      <c r="Y480" s="49">
        <v>13044</v>
      </c>
      <c r="Z480" s="49">
        <v>3150</v>
      </c>
      <c r="AA480" s="48">
        <v>425667</v>
      </c>
      <c r="AB480" s="49">
        <v>470672</v>
      </c>
      <c r="AC480" s="49">
        <v>177879</v>
      </c>
      <c r="AD480" s="48">
        <v>261823</v>
      </c>
      <c r="AE480" s="49">
        <v>688626</v>
      </c>
      <c r="AF480" s="49">
        <v>121696</v>
      </c>
      <c r="AG480" s="48">
        <v>25046</v>
      </c>
      <c r="AH480" s="49">
        <v>17655</v>
      </c>
      <c r="AI480" s="49">
        <v>4324</v>
      </c>
      <c r="AJ480" s="48">
        <v>78690</v>
      </c>
      <c r="AK480" s="49">
        <v>56299</v>
      </c>
      <c r="AL480" s="49">
        <v>10755</v>
      </c>
      <c r="AM480" s="48">
        <v>63618</v>
      </c>
      <c r="AN480" s="49">
        <v>32482</v>
      </c>
      <c r="AO480" s="49">
        <v>5893</v>
      </c>
      <c r="AP480" s="48">
        <v>100813</v>
      </c>
      <c r="AQ480" s="49">
        <v>28390</v>
      </c>
      <c r="AR480" s="49">
        <v>6355</v>
      </c>
      <c r="AS480" s="48">
        <v>172789</v>
      </c>
      <c r="AT480" s="49">
        <v>39626</v>
      </c>
      <c r="AU480" s="49">
        <v>10710</v>
      </c>
      <c r="AV480" s="48">
        <v>88201</v>
      </c>
      <c r="AW480" s="49">
        <v>104797</v>
      </c>
      <c r="AX480" s="49">
        <v>6957</v>
      </c>
      <c r="AY480" s="48">
        <v>102084</v>
      </c>
      <c r="AZ480" s="49">
        <v>62468</v>
      </c>
      <c r="BA480" s="49">
        <v>10951</v>
      </c>
      <c r="BB480" s="48">
        <v>40959</v>
      </c>
      <c r="BC480" s="49">
        <v>20895</v>
      </c>
      <c r="BD480" s="49">
        <v>3131</v>
      </c>
      <c r="BE480" s="48">
        <v>7575</v>
      </c>
      <c r="BF480" s="49">
        <v>4735</v>
      </c>
      <c r="BG480" s="49">
        <v>801</v>
      </c>
      <c r="BH480" s="50">
        <v>122585</v>
      </c>
      <c r="BI480" s="50">
        <v>81393</v>
      </c>
      <c r="BJ480" s="50">
        <v>17892</v>
      </c>
      <c r="BK480" s="50">
        <v>35517</v>
      </c>
      <c r="BL480" s="50">
        <v>11029</v>
      </c>
      <c r="BM480" s="50">
        <v>2105</v>
      </c>
      <c r="BN480" s="50">
        <v>26654</v>
      </c>
      <c r="BO480" s="50">
        <v>14195</v>
      </c>
      <c r="BP480" s="50">
        <v>9885</v>
      </c>
      <c r="BQ480" s="50">
        <v>156328</v>
      </c>
      <c r="BR480" s="50">
        <v>89000</v>
      </c>
      <c r="BS480" s="50">
        <v>41712</v>
      </c>
      <c r="BT480" s="50">
        <v>42290</v>
      </c>
      <c r="BU480" s="50">
        <v>31718</v>
      </c>
      <c r="BV480" s="50">
        <v>7708</v>
      </c>
      <c r="BW480" s="50">
        <v>164283</v>
      </c>
      <c r="BX480" s="50">
        <v>274378</v>
      </c>
      <c r="BY480" s="50">
        <v>10239</v>
      </c>
      <c r="BZ480" s="50">
        <v>140446</v>
      </c>
      <c r="CA480" s="50">
        <v>136516</v>
      </c>
      <c r="CB480" s="50">
        <v>81937</v>
      </c>
      <c r="CC480" s="50">
        <v>8040</v>
      </c>
      <c r="CD480" s="50">
        <v>2927</v>
      </c>
      <c r="CE480" s="50">
        <v>2496</v>
      </c>
      <c r="CF480" s="50">
        <v>39914</v>
      </c>
      <c r="CG480" s="50">
        <v>25037</v>
      </c>
      <c r="CH480" s="50">
        <v>3779</v>
      </c>
      <c r="CI480" s="50">
        <v>421648</v>
      </c>
      <c r="CJ480" s="50">
        <v>176274</v>
      </c>
      <c r="CK480" s="50">
        <v>261008</v>
      </c>
      <c r="CL480" s="50">
        <v>2318</v>
      </c>
      <c r="CM480" s="50">
        <v>1796</v>
      </c>
      <c r="CN480" s="50">
        <v>577</v>
      </c>
      <c r="CO480" s="50">
        <v>139661</v>
      </c>
      <c r="CP480" s="50">
        <v>60059</v>
      </c>
      <c r="CQ480" s="50">
        <v>19309</v>
      </c>
      <c r="CR480" s="50">
        <v>57799</v>
      </c>
      <c r="CS480" s="50">
        <v>14739</v>
      </c>
      <c r="CT480" s="50">
        <v>11897</v>
      </c>
      <c r="CU480" s="51"/>
      <c r="CV480" s="50">
        <f t="shared" si="895"/>
        <v>22479.14904</v>
      </c>
      <c r="CW480" s="57">
        <f t="shared" si="896"/>
        <v>15765.93388</v>
      </c>
      <c r="CX480" s="57">
        <f t="shared" si="897"/>
        <v>1139.3358560000001</v>
      </c>
      <c r="CY480" s="50">
        <f t="shared" si="898"/>
        <v>539922.76982399996</v>
      </c>
      <c r="CZ480" s="57">
        <f t="shared" si="899"/>
        <v>97553.574710000001</v>
      </c>
      <c r="DA480" s="57">
        <f t="shared" si="900"/>
        <v>26834.51369</v>
      </c>
      <c r="DB480" s="50">
        <f t="shared" si="901"/>
        <v>63060.491712000003</v>
      </c>
      <c r="DC480" s="57">
        <f t="shared" si="902"/>
        <v>24743.686120000002</v>
      </c>
      <c r="DD480" s="57">
        <f t="shared" si="903"/>
        <v>1459.74442</v>
      </c>
      <c r="DE480" s="50">
        <f t="shared" si="904"/>
        <v>142037.67121200002</v>
      </c>
      <c r="DF480" s="57">
        <f t="shared" si="905"/>
        <v>49458.400170000001</v>
      </c>
      <c r="DG480" s="57">
        <f t="shared" si="906"/>
        <v>5272.2743020000007</v>
      </c>
      <c r="DH480" s="50">
        <f t="shared" si="907"/>
        <v>150474.78175200001</v>
      </c>
      <c r="DI480" s="57">
        <f t="shared" si="908"/>
        <v>34165.76223</v>
      </c>
      <c r="DJ480" s="57">
        <f t="shared" si="909"/>
        <v>3645.5664260000003</v>
      </c>
      <c r="DK480" s="50">
        <f t="shared" si="910"/>
        <v>56745.289212000003</v>
      </c>
      <c r="DL480" s="57">
        <f t="shared" si="911"/>
        <v>21118.587910000002</v>
      </c>
      <c r="DM480" s="57">
        <f t="shared" si="912"/>
        <v>3793.2010160000004</v>
      </c>
      <c r="DN480" s="50">
        <f t="shared" si="913"/>
        <v>9770.881308</v>
      </c>
      <c r="DO480" s="57">
        <f t="shared" si="914"/>
        <v>3344.3511600000002</v>
      </c>
      <c r="DP480" s="57">
        <f t="shared" si="915"/>
        <v>373.5333</v>
      </c>
      <c r="DQ480" s="50">
        <f t="shared" si="916"/>
        <v>253004.54612400001</v>
      </c>
      <c r="DR480" s="57">
        <f t="shared" si="917"/>
        <v>120675.59408000001</v>
      </c>
      <c r="DS480" s="57">
        <f t="shared" si="918"/>
        <v>21093.247578000002</v>
      </c>
      <c r="DT480" s="50">
        <f t="shared" si="919"/>
        <v>155620.260156</v>
      </c>
      <c r="DU480" s="57">
        <f t="shared" si="920"/>
        <v>176556.82014</v>
      </c>
      <c r="DV480" s="57">
        <f t="shared" si="921"/>
        <v>14430.955072000001</v>
      </c>
      <c r="DW480" s="50">
        <f t="shared" si="922"/>
        <v>14886.641112000001</v>
      </c>
      <c r="DX480" s="57">
        <f t="shared" si="923"/>
        <v>4526.5654500000001</v>
      </c>
      <c r="DY480" s="57">
        <f t="shared" si="924"/>
        <v>512.74856799999998</v>
      </c>
      <c r="DZ480" s="50">
        <f t="shared" si="925"/>
        <v>46771.132680000002</v>
      </c>
      <c r="EA480" s="57">
        <f t="shared" si="926"/>
        <v>14434.500610000001</v>
      </c>
      <c r="EB480" s="57">
        <f t="shared" si="927"/>
        <v>1275.34941</v>
      </c>
      <c r="EC480" s="50">
        <f t="shared" si="928"/>
        <v>37812.757896000003</v>
      </c>
      <c r="ED480" s="57">
        <f t="shared" si="929"/>
        <v>8328.05998</v>
      </c>
      <c r="EE480" s="57">
        <f t="shared" si="930"/>
        <v>698.8037260000001</v>
      </c>
      <c r="EF480" s="50">
        <f t="shared" si="931"/>
        <v>59920.424436000001</v>
      </c>
      <c r="EG480" s="57">
        <f t="shared" si="932"/>
        <v>7278.9121000000005</v>
      </c>
      <c r="EH480" s="57">
        <f t="shared" si="933"/>
        <v>753.58861000000002</v>
      </c>
      <c r="EI480" s="50">
        <f t="shared" si="934"/>
        <v>102700.943508</v>
      </c>
      <c r="EJ480" s="57">
        <f t="shared" si="935"/>
        <v>10159.710140000001</v>
      </c>
      <c r="EK480" s="57">
        <f t="shared" si="936"/>
        <v>1270.01322</v>
      </c>
      <c r="EL480" s="50">
        <f t="shared" si="937"/>
        <v>52424.204772000005</v>
      </c>
      <c r="EM480" s="57">
        <f t="shared" si="938"/>
        <v>26868.902829999999</v>
      </c>
      <c r="EN480" s="57">
        <f t="shared" si="939"/>
        <v>824.97497400000009</v>
      </c>
      <c r="EO480" s="50">
        <f t="shared" si="940"/>
        <v>60675.871248000003</v>
      </c>
      <c r="EP480" s="57">
        <f t="shared" si="941"/>
        <v>16016.17052</v>
      </c>
      <c r="EQ480" s="57">
        <f t="shared" si="942"/>
        <v>1298.591482</v>
      </c>
      <c r="ER480" s="50">
        <f t="shared" si="943"/>
        <v>24344.882748</v>
      </c>
      <c r="ES480" s="57">
        <f t="shared" si="944"/>
        <v>5357.2690499999999</v>
      </c>
      <c r="ET480" s="57">
        <f t="shared" si="945"/>
        <v>371.28024200000004</v>
      </c>
      <c r="EU480" s="50">
        <f t="shared" si="946"/>
        <v>4502.3679000000002</v>
      </c>
      <c r="EV480" s="57">
        <f t="shared" si="947"/>
        <v>1214.00665</v>
      </c>
      <c r="EW480" s="57">
        <f t="shared" si="948"/>
        <v>94.984182000000004</v>
      </c>
      <c r="EX480" s="50">
        <f t="shared" si="949"/>
        <v>72861.091620000007</v>
      </c>
      <c r="EY480" s="57">
        <f t="shared" si="950"/>
        <v>20868.351269999999</v>
      </c>
      <c r="EZ480" s="57">
        <f t="shared" si="951"/>
        <v>2121.669144</v>
      </c>
      <c r="FA480" s="50">
        <f t="shared" si="952"/>
        <v>21110.310324000002</v>
      </c>
      <c r="FB480" s="57">
        <f t="shared" si="953"/>
        <v>2827.7253100000003</v>
      </c>
      <c r="FC480" s="57">
        <f t="shared" si="954"/>
        <v>249.61511000000002</v>
      </c>
      <c r="FD480" s="50">
        <f t="shared" si="955"/>
        <v>15842.391288000001</v>
      </c>
      <c r="FE480" s="57">
        <f t="shared" si="956"/>
        <v>3639.4560500000002</v>
      </c>
      <c r="FF480" s="57">
        <f t="shared" si="957"/>
        <v>1172.18307</v>
      </c>
      <c r="FG480" s="50">
        <f t="shared" si="958"/>
        <v>92916.986015999995</v>
      </c>
      <c r="FH480" s="57">
        <f t="shared" si="959"/>
        <v>22818.71</v>
      </c>
      <c r="FI480" s="57">
        <f t="shared" si="960"/>
        <v>4946.2923840000003</v>
      </c>
      <c r="FJ480" s="50">
        <f t="shared" si="961"/>
        <v>25135.991880000001</v>
      </c>
      <c r="FK480" s="57">
        <f t="shared" si="962"/>
        <v>8132.1780200000003</v>
      </c>
      <c r="FL480" s="57">
        <f t="shared" si="963"/>
        <v>914.03005600000006</v>
      </c>
      <c r="FM480" s="50">
        <f t="shared" si="964"/>
        <v>97645.215276000003</v>
      </c>
      <c r="FN480" s="57">
        <f t="shared" si="965"/>
        <v>70347.775420000005</v>
      </c>
      <c r="FO480" s="57">
        <f t="shared" si="966"/>
        <v>1214.161098</v>
      </c>
      <c r="FP480" s="50">
        <f t="shared" si="967"/>
        <v>83477.169911999998</v>
      </c>
      <c r="FQ480" s="57">
        <f t="shared" si="968"/>
        <v>35001.337240000001</v>
      </c>
      <c r="FR480" s="57">
        <f t="shared" si="969"/>
        <v>9716.2533340000009</v>
      </c>
      <c r="FS480" s="50">
        <f t="shared" si="970"/>
        <v>4778.7508800000005</v>
      </c>
      <c r="FT480" s="57">
        <f t="shared" si="971"/>
        <v>750.45353</v>
      </c>
      <c r="FU480" s="57">
        <f t="shared" si="972"/>
        <v>295.98067200000003</v>
      </c>
      <c r="FV480" s="50">
        <f t="shared" si="973"/>
        <v>23723.764008000002</v>
      </c>
      <c r="FW480" s="57">
        <f t="shared" si="974"/>
        <v>6419.2364299999999</v>
      </c>
      <c r="FX480" s="57">
        <f t="shared" si="975"/>
        <v>448.12137800000005</v>
      </c>
      <c r="FY480" s="50">
        <f t="shared" si="976"/>
        <v>250615.765056</v>
      </c>
      <c r="FZ480" s="57">
        <f t="shared" si="977"/>
        <v>45194.89086</v>
      </c>
      <c r="GA480" s="57">
        <f t="shared" si="978"/>
        <v>30950.850656000002</v>
      </c>
      <c r="GB480" s="50">
        <f t="shared" si="979"/>
        <v>1377.7542960000001</v>
      </c>
      <c r="GC480" s="57">
        <f t="shared" si="980"/>
        <v>460.47644000000003</v>
      </c>
      <c r="GD480" s="57">
        <f t="shared" si="981"/>
        <v>68.421813999999998</v>
      </c>
      <c r="GE480" s="50">
        <f t="shared" si="982"/>
        <v>83010.587891999996</v>
      </c>
      <c r="GF480" s="57">
        <f t="shared" si="983"/>
        <v>15398.52701</v>
      </c>
      <c r="GG480" s="57">
        <f t="shared" si="984"/>
        <v>2289.699838</v>
      </c>
      <c r="GH480" s="50">
        <f t="shared" si="985"/>
        <v>34354.107228000001</v>
      </c>
      <c r="GI480" s="57">
        <f t="shared" si="986"/>
        <v>3778.9322099999999</v>
      </c>
      <c r="GJ480" s="57">
        <f t="shared" si="987"/>
        <v>1410.7700540000001</v>
      </c>
      <c r="GK480" s="51"/>
    </row>
    <row r="481" spans="1:193" s="45" customFormat="1">
      <c r="A481" s="45" t="s">
        <v>21</v>
      </c>
      <c r="B481" s="46">
        <v>41674</v>
      </c>
      <c r="C481" s="56">
        <v>0.58678600000000003</v>
      </c>
      <c r="D481" s="56">
        <v>0.25936300000000001</v>
      </c>
      <c r="E481" s="56">
        <v>0.122368</v>
      </c>
      <c r="F481" s="48">
        <v>30971</v>
      </c>
      <c r="G481" s="49">
        <v>51517</v>
      </c>
      <c r="H481" s="49">
        <v>7410</v>
      </c>
      <c r="I481" s="49">
        <f t="shared" si="992"/>
        <v>908392</v>
      </c>
      <c r="J481" s="48">
        <v>382615</v>
      </c>
      <c r="K481" s="48">
        <v>222879</v>
      </c>
      <c r="L481" s="48">
        <v>100736</v>
      </c>
      <c r="M481" s="49">
        <v>93037</v>
      </c>
      <c r="N481" s="49">
        <v>11489</v>
      </c>
      <c r="O481" s="48">
        <v>211431</v>
      </c>
      <c r="P481" s="49">
        <v>174708</v>
      </c>
      <c r="Q481" s="49">
        <v>39060</v>
      </c>
      <c r="R481" s="48">
        <v>250255</v>
      </c>
      <c r="S481" s="49">
        <v>131049</v>
      </c>
      <c r="T481" s="49">
        <v>29227</v>
      </c>
      <c r="U481" s="48">
        <v>94936</v>
      </c>
      <c r="V481" s="49">
        <v>82564</v>
      </c>
      <c r="W481" s="49">
        <v>31528</v>
      </c>
      <c r="X481" s="48">
        <v>14309</v>
      </c>
      <c r="Y481" s="49">
        <v>12690</v>
      </c>
      <c r="Z481" s="49">
        <v>2958</v>
      </c>
      <c r="AA481" s="48">
        <v>420424</v>
      </c>
      <c r="AB481" s="49">
        <v>494166</v>
      </c>
      <c r="AC481" s="49">
        <v>175324</v>
      </c>
      <c r="AD481" s="48">
        <v>272649</v>
      </c>
      <c r="AE481" s="49">
        <v>744833</v>
      </c>
      <c r="AF481" s="49">
        <v>128168</v>
      </c>
      <c r="AG481" s="48">
        <v>22011</v>
      </c>
      <c r="AH481" s="49">
        <v>14985</v>
      </c>
      <c r="AI481" s="49">
        <v>3526</v>
      </c>
      <c r="AJ481" s="48">
        <v>91135</v>
      </c>
      <c r="AK481" s="49">
        <v>61566</v>
      </c>
      <c r="AL481" s="49">
        <v>11593</v>
      </c>
      <c r="AM481" s="48">
        <v>66065</v>
      </c>
      <c r="AN481" s="49">
        <v>35422</v>
      </c>
      <c r="AO481" s="49">
        <v>6667</v>
      </c>
      <c r="AP481" s="48">
        <v>100057</v>
      </c>
      <c r="AQ481" s="49">
        <v>28732</v>
      </c>
      <c r="AR481" s="49">
        <v>6043</v>
      </c>
      <c r="AS481" s="48">
        <v>168414</v>
      </c>
      <c r="AT481" s="49">
        <v>38494</v>
      </c>
      <c r="AU481" s="49">
        <v>9906</v>
      </c>
      <c r="AV481" s="48">
        <v>84235</v>
      </c>
      <c r="AW481" s="49">
        <v>104703</v>
      </c>
      <c r="AX481" s="49">
        <v>7639</v>
      </c>
      <c r="AY481" s="48">
        <v>100557</v>
      </c>
      <c r="AZ481" s="49">
        <v>64637</v>
      </c>
      <c r="BA481" s="49">
        <v>11077</v>
      </c>
      <c r="BB481" s="48">
        <v>40685</v>
      </c>
      <c r="BC481" s="49">
        <v>22478</v>
      </c>
      <c r="BD481" s="49">
        <v>3138</v>
      </c>
      <c r="BE481" s="48">
        <v>6901</v>
      </c>
      <c r="BF481" s="49">
        <v>4427</v>
      </c>
      <c r="BG481" s="49">
        <v>720</v>
      </c>
      <c r="BH481" s="50">
        <v>112550</v>
      </c>
      <c r="BI481" s="50">
        <v>79903</v>
      </c>
      <c r="BJ481" s="50">
        <v>16480</v>
      </c>
      <c r="BK481" s="50">
        <v>28681</v>
      </c>
      <c r="BL481" s="50">
        <v>10153</v>
      </c>
      <c r="BM481" s="50">
        <v>2173</v>
      </c>
      <c r="BN481" s="50">
        <v>26378</v>
      </c>
      <c r="BO481" s="50">
        <v>14600</v>
      </c>
      <c r="BP481" s="50">
        <v>9766</v>
      </c>
      <c r="BQ481" s="50">
        <v>154905</v>
      </c>
      <c r="BR481" s="50">
        <v>95782</v>
      </c>
      <c r="BS481" s="50">
        <v>41239</v>
      </c>
      <c r="BT481" s="50">
        <v>40192</v>
      </c>
      <c r="BU481" s="50">
        <v>32586</v>
      </c>
      <c r="BV481" s="50">
        <v>8086</v>
      </c>
      <c r="BW481" s="50">
        <v>152793</v>
      </c>
      <c r="BX481" s="50">
        <v>257259</v>
      </c>
      <c r="BY481" s="50">
        <v>7805</v>
      </c>
      <c r="BZ481" s="50">
        <v>138323</v>
      </c>
      <c r="CA481" s="50">
        <v>146934</v>
      </c>
      <c r="CB481" s="50">
        <v>83193</v>
      </c>
      <c r="CC481" s="50">
        <v>7602</v>
      </c>
      <c r="CD481" s="50">
        <v>3097</v>
      </c>
      <c r="CE481" s="50">
        <v>2411</v>
      </c>
      <c r="CF481" s="50">
        <v>35550</v>
      </c>
      <c r="CG481" s="50">
        <v>25165</v>
      </c>
      <c r="CH481" s="50">
        <v>3323</v>
      </c>
      <c r="CI481" s="50">
        <v>411165</v>
      </c>
      <c r="CJ481" s="50">
        <v>188500</v>
      </c>
      <c r="CK481" s="50">
        <v>250501</v>
      </c>
      <c r="CL481" s="50">
        <v>2114</v>
      </c>
      <c r="CM481" s="50">
        <v>1290</v>
      </c>
      <c r="CN481" s="50">
        <v>380</v>
      </c>
      <c r="CO481" s="50">
        <v>143685</v>
      </c>
      <c r="CP481" s="50">
        <v>64207</v>
      </c>
      <c r="CQ481" s="50">
        <v>20928</v>
      </c>
      <c r="CR481" s="50">
        <v>55993</v>
      </c>
      <c r="CS481" s="50">
        <v>15422</v>
      </c>
      <c r="CT481" s="50">
        <v>12553</v>
      </c>
      <c r="CU481" s="51"/>
      <c r="CV481" s="50">
        <f t="shared" si="895"/>
        <v>18173.349206000003</v>
      </c>
      <c r="CW481" s="57">
        <f t="shared" si="896"/>
        <v>13361.603671000001</v>
      </c>
      <c r="CX481" s="57">
        <f t="shared" si="897"/>
        <v>906.74688000000003</v>
      </c>
      <c r="CY481" s="50">
        <f t="shared" si="898"/>
        <v>533031.70811200002</v>
      </c>
      <c r="CZ481" s="57">
        <f t="shared" si="899"/>
        <v>99236.174245000002</v>
      </c>
      <c r="DA481" s="57">
        <f t="shared" si="900"/>
        <v>27273.257472000001</v>
      </c>
      <c r="DB481" s="50">
        <f t="shared" si="901"/>
        <v>59110.474496000003</v>
      </c>
      <c r="DC481" s="57">
        <f t="shared" si="902"/>
        <v>24130.355431</v>
      </c>
      <c r="DD481" s="57">
        <f t="shared" si="903"/>
        <v>1405.8859520000001</v>
      </c>
      <c r="DE481" s="50">
        <f t="shared" si="904"/>
        <v>124064.75076600001</v>
      </c>
      <c r="DF481" s="57">
        <f t="shared" si="905"/>
        <v>45312.791003999999</v>
      </c>
      <c r="DG481" s="57">
        <f t="shared" si="906"/>
        <v>4779.6940800000002</v>
      </c>
      <c r="DH481" s="50">
        <f t="shared" si="907"/>
        <v>146846.13043000002</v>
      </c>
      <c r="DI481" s="57">
        <f t="shared" si="908"/>
        <v>33989.261787000003</v>
      </c>
      <c r="DJ481" s="57">
        <f t="shared" si="909"/>
        <v>3576.4495360000001</v>
      </c>
      <c r="DK481" s="50">
        <f t="shared" si="910"/>
        <v>55707.115696000001</v>
      </c>
      <c r="DL481" s="57">
        <f t="shared" si="911"/>
        <v>21414.046732000003</v>
      </c>
      <c r="DM481" s="57">
        <f t="shared" si="912"/>
        <v>3858.0183040000002</v>
      </c>
      <c r="DN481" s="50">
        <f t="shared" si="913"/>
        <v>8396.3208740000009</v>
      </c>
      <c r="DO481" s="57">
        <f t="shared" si="914"/>
        <v>3291.3164700000002</v>
      </c>
      <c r="DP481" s="57">
        <f t="shared" si="915"/>
        <v>361.96454399999999</v>
      </c>
      <c r="DQ481" s="50">
        <f t="shared" si="916"/>
        <v>246698.91726400002</v>
      </c>
      <c r="DR481" s="57">
        <f t="shared" si="917"/>
        <v>128168.376258</v>
      </c>
      <c r="DS481" s="57">
        <f t="shared" si="918"/>
        <v>21454.047232000001</v>
      </c>
      <c r="DT481" s="50">
        <f t="shared" si="919"/>
        <v>159986.616114</v>
      </c>
      <c r="DU481" s="57">
        <f t="shared" si="920"/>
        <v>193182.12137900002</v>
      </c>
      <c r="DV481" s="57">
        <f t="shared" si="921"/>
        <v>15683.661824000001</v>
      </c>
      <c r="DW481" s="50">
        <f t="shared" si="922"/>
        <v>12915.746646000001</v>
      </c>
      <c r="DX481" s="57">
        <f t="shared" si="923"/>
        <v>3886.5545550000002</v>
      </c>
      <c r="DY481" s="57">
        <f t="shared" si="924"/>
        <v>431.46956800000004</v>
      </c>
      <c r="DZ481" s="50">
        <f t="shared" si="925"/>
        <v>53476.742109999999</v>
      </c>
      <c r="EA481" s="57">
        <f t="shared" si="926"/>
        <v>15967.942458000001</v>
      </c>
      <c r="EB481" s="57">
        <f t="shared" si="927"/>
        <v>1418.612224</v>
      </c>
      <c r="EC481" s="50">
        <f t="shared" si="928"/>
        <v>38766.017090000001</v>
      </c>
      <c r="ED481" s="57">
        <f t="shared" si="929"/>
        <v>9187.1561860000002</v>
      </c>
      <c r="EE481" s="57">
        <f t="shared" si="930"/>
        <v>815.82745599999998</v>
      </c>
      <c r="EF481" s="50">
        <f t="shared" si="931"/>
        <v>58712.046802000004</v>
      </c>
      <c r="EG481" s="57">
        <f t="shared" si="932"/>
        <v>7452.0177160000003</v>
      </c>
      <c r="EH481" s="57">
        <f t="shared" si="933"/>
        <v>739.46982400000002</v>
      </c>
      <c r="EI481" s="50">
        <f t="shared" si="934"/>
        <v>98822.977404000005</v>
      </c>
      <c r="EJ481" s="57">
        <f t="shared" si="935"/>
        <v>9983.9193219999997</v>
      </c>
      <c r="EK481" s="57">
        <f t="shared" si="936"/>
        <v>1212.177408</v>
      </c>
      <c r="EL481" s="50">
        <f t="shared" si="937"/>
        <v>49427.918710000005</v>
      </c>
      <c r="EM481" s="57">
        <f t="shared" si="938"/>
        <v>27156.084189000001</v>
      </c>
      <c r="EN481" s="57">
        <f t="shared" si="939"/>
        <v>934.76915200000008</v>
      </c>
      <c r="EO481" s="50">
        <f t="shared" si="940"/>
        <v>59005.439802000001</v>
      </c>
      <c r="EP481" s="57">
        <f t="shared" si="941"/>
        <v>16764.446231000002</v>
      </c>
      <c r="EQ481" s="57">
        <f t="shared" si="942"/>
        <v>1355.4703360000001</v>
      </c>
      <c r="ER481" s="50">
        <f t="shared" si="943"/>
        <v>23873.38841</v>
      </c>
      <c r="ES481" s="57">
        <f t="shared" si="944"/>
        <v>5829.9615140000005</v>
      </c>
      <c r="ET481" s="57">
        <f t="shared" si="945"/>
        <v>383.99078400000002</v>
      </c>
      <c r="EU481" s="50">
        <f t="shared" si="946"/>
        <v>4049.4101860000001</v>
      </c>
      <c r="EV481" s="57">
        <f t="shared" si="947"/>
        <v>1148.2000010000002</v>
      </c>
      <c r="EW481" s="57">
        <f t="shared" si="948"/>
        <v>88.104960000000005</v>
      </c>
      <c r="EX481" s="50">
        <f t="shared" si="949"/>
        <v>66042.76430000001</v>
      </c>
      <c r="EY481" s="57">
        <f t="shared" si="950"/>
        <v>20723.881788999999</v>
      </c>
      <c r="EZ481" s="57">
        <f t="shared" si="951"/>
        <v>2016.62464</v>
      </c>
      <c r="FA481" s="50">
        <f t="shared" si="952"/>
        <v>16829.609265999999</v>
      </c>
      <c r="FB481" s="57">
        <f t="shared" si="953"/>
        <v>2633.312539</v>
      </c>
      <c r="FC481" s="57">
        <f t="shared" si="954"/>
        <v>265.905664</v>
      </c>
      <c r="FD481" s="50">
        <f t="shared" si="955"/>
        <v>15478.241108</v>
      </c>
      <c r="FE481" s="57">
        <f t="shared" si="956"/>
        <v>3786.6998000000003</v>
      </c>
      <c r="FF481" s="57">
        <f t="shared" si="957"/>
        <v>1195.0458880000001</v>
      </c>
      <c r="FG481" s="50">
        <f t="shared" si="958"/>
        <v>90896.085330000002</v>
      </c>
      <c r="FH481" s="57">
        <f t="shared" si="959"/>
        <v>24842.306866000003</v>
      </c>
      <c r="FI481" s="57">
        <f t="shared" si="960"/>
        <v>5046.333952</v>
      </c>
      <c r="FJ481" s="50">
        <f t="shared" si="961"/>
        <v>23584.102912000002</v>
      </c>
      <c r="FK481" s="57">
        <f t="shared" si="962"/>
        <v>8451.6027180000001</v>
      </c>
      <c r="FL481" s="57">
        <f t="shared" si="963"/>
        <v>989.46764800000005</v>
      </c>
      <c r="FM481" s="50">
        <f t="shared" si="964"/>
        <v>89656.793298000004</v>
      </c>
      <c r="FN481" s="57">
        <f t="shared" si="965"/>
        <v>66723.466016999999</v>
      </c>
      <c r="FO481" s="57">
        <f t="shared" si="966"/>
        <v>955.08224000000007</v>
      </c>
      <c r="FP481" s="50">
        <f t="shared" si="967"/>
        <v>81165.999878000002</v>
      </c>
      <c r="FQ481" s="57">
        <f t="shared" si="968"/>
        <v>38109.243042000002</v>
      </c>
      <c r="FR481" s="57">
        <f t="shared" si="969"/>
        <v>10180.161024000001</v>
      </c>
      <c r="FS481" s="50">
        <f t="shared" si="970"/>
        <v>4460.7471720000003</v>
      </c>
      <c r="FT481" s="57">
        <f t="shared" si="971"/>
        <v>803.24721099999999</v>
      </c>
      <c r="FU481" s="57">
        <f t="shared" si="972"/>
        <v>295.029248</v>
      </c>
      <c r="FV481" s="50">
        <f t="shared" si="973"/>
        <v>20860.242300000002</v>
      </c>
      <c r="FW481" s="57">
        <f t="shared" si="974"/>
        <v>6526.8698949999998</v>
      </c>
      <c r="FX481" s="57">
        <f t="shared" si="975"/>
        <v>406.62886400000002</v>
      </c>
      <c r="FY481" s="50">
        <f t="shared" si="976"/>
        <v>241265.86569000001</v>
      </c>
      <c r="FZ481" s="57">
        <f t="shared" si="977"/>
        <v>48889.925500000005</v>
      </c>
      <c r="GA481" s="57">
        <f t="shared" si="978"/>
        <v>30653.306368000001</v>
      </c>
      <c r="GB481" s="50">
        <f t="shared" si="979"/>
        <v>1240.465604</v>
      </c>
      <c r="GC481" s="57">
        <f t="shared" si="980"/>
        <v>334.57827000000003</v>
      </c>
      <c r="GD481" s="57">
        <f t="shared" si="981"/>
        <v>46.499839999999999</v>
      </c>
      <c r="GE481" s="50">
        <f t="shared" si="982"/>
        <v>84312.346409999998</v>
      </c>
      <c r="GF481" s="57">
        <f t="shared" si="983"/>
        <v>16652.920141000002</v>
      </c>
      <c r="GG481" s="57">
        <f t="shared" si="984"/>
        <v>2560.917504</v>
      </c>
      <c r="GH481" s="50">
        <f t="shared" si="985"/>
        <v>32855.908498000004</v>
      </c>
      <c r="GI481" s="57">
        <f t="shared" si="986"/>
        <v>3999.8961859999999</v>
      </c>
      <c r="GJ481" s="57">
        <f t="shared" si="987"/>
        <v>1536.0855040000001</v>
      </c>
      <c r="GK481" s="51"/>
    </row>
    <row r="482" spans="1:193" s="45" customFormat="1">
      <c r="A482" s="45" t="s">
        <v>21</v>
      </c>
      <c r="B482" s="46">
        <v>41673</v>
      </c>
      <c r="C482" s="56">
        <v>0.58522099999999999</v>
      </c>
      <c r="D482" s="56">
        <v>0.25717000000000001</v>
      </c>
      <c r="E482" s="56">
        <v>0.12668099999999999</v>
      </c>
      <c r="F482" s="48">
        <v>25463</v>
      </c>
      <c r="G482" s="49">
        <v>42704</v>
      </c>
      <c r="H482" s="49">
        <v>6007</v>
      </c>
      <c r="I482" s="49">
        <f t="shared" si="992"/>
        <v>908392</v>
      </c>
      <c r="J482" s="48">
        <v>380013</v>
      </c>
      <c r="K482" s="48">
        <v>210508</v>
      </c>
      <c r="L482" s="48">
        <v>95377</v>
      </c>
      <c r="M482" s="49">
        <v>89628</v>
      </c>
      <c r="N482" s="49">
        <v>11268</v>
      </c>
      <c r="O482" s="48">
        <v>185011</v>
      </c>
      <c r="P482" s="49">
        <v>156124</v>
      </c>
      <c r="Q482" s="49">
        <v>33153</v>
      </c>
      <c r="R482" s="48">
        <v>214681</v>
      </c>
      <c r="S482" s="49">
        <v>122804</v>
      </c>
      <c r="T482" s="49">
        <v>26201</v>
      </c>
      <c r="U482" s="48">
        <v>85074</v>
      </c>
      <c r="V482" s="49">
        <v>78837</v>
      </c>
      <c r="W482" s="49">
        <v>27939</v>
      </c>
      <c r="X482" s="48">
        <v>12432</v>
      </c>
      <c r="Y482" s="49">
        <v>11538</v>
      </c>
      <c r="Z482" s="49">
        <v>2610</v>
      </c>
      <c r="AA482" s="48">
        <v>411884</v>
      </c>
      <c r="AB482" s="49">
        <v>516360</v>
      </c>
      <c r="AC482" s="49">
        <v>170241</v>
      </c>
      <c r="AD482" s="48">
        <v>261165</v>
      </c>
      <c r="AE482" s="49">
        <v>751685</v>
      </c>
      <c r="AF482" s="49">
        <v>122014</v>
      </c>
      <c r="AG482" s="48">
        <v>19522</v>
      </c>
      <c r="AH482" s="49">
        <v>13494</v>
      </c>
      <c r="AI482" s="49">
        <v>3283</v>
      </c>
      <c r="AJ482" s="48">
        <v>87908</v>
      </c>
      <c r="AK482" s="49">
        <v>65027</v>
      </c>
      <c r="AL482" s="49">
        <v>11124</v>
      </c>
      <c r="AM482" s="48">
        <v>63555</v>
      </c>
      <c r="AN482" s="49">
        <v>40255</v>
      </c>
      <c r="AO482" s="49">
        <v>6693</v>
      </c>
      <c r="AP482" s="48">
        <v>101889</v>
      </c>
      <c r="AQ482" s="49">
        <v>30294</v>
      </c>
      <c r="AR482" s="49">
        <v>6163</v>
      </c>
      <c r="AS482" s="48">
        <v>178727</v>
      </c>
      <c r="AT482" s="49">
        <v>43925</v>
      </c>
      <c r="AU482" s="49">
        <v>10469</v>
      </c>
      <c r="AV482" s="48">
        <v>87419</v>
      </c>
      <c r="AW482" s="49">
        <v>107108</v>
      </c>
      <c r="AX482" s="49">
        <v>7220</v>
      </c>
      <c r="AY482" s="48">
        <v>94888</v>
      </c>
      <c r="AZ482" s="49">
        <v>64211</v>
      </c>
      <c r="BA482" s="49">
        <v>10182</v>
      </c>
      <c r="BB482" s="48">
        <v>38272</v>
      </c>
      <c r="BC482" s="49">
        <v>22377</v>
      </c>
      <c r="BD482" s="49">
        <v>3965</v>
      </c>
      <c r="BE482" s="48">
        <v>0</v>
      </c>
      <c r="BF482" s="49">
        <v>3622</v>
      </c>
      <c r="BG482" s="49">
        <v>579</v>
      </c>
      <c r="BH482" s="50">
        <v>107605</v>
      </c>
      <c r="BI482" s="50">
        <v>72814</v>
      </c>
      <c r="BJ482" s="50">
        <v>15198</v>
      </c>
      <c r="BK482" s="50">
        <v>23876</v>
      </c>
      <c r="BL482" s="50">
        <v>8431</v>
      </c>
      <c r="BM482" s="50">
        <v>1818</v>
      </c>
      <c r="BN482" s="50">
        <v>26326</v>
      </c>
      <c r="BO482" s="50">
        <v>15133</v>
      </c>
      <c r="BP482" s="50">
        <v>10330</v>
      </c>
      <c r="BQ482" s="50">
        <v>152738</v>
      </c>
      <c r="BR482" s="50">
        <v>98313</v>
      </c>
      <c r="BS482" s="50">
        <v>41841</v>
      </c>
      <c r="BT482" s="50">
        <v>40363</v>
      </c>
      <c r="BU482" s="50">
        <v>30953</v>
      </c>
      <c r="BV482" s="50">
        <v>7313</v>
      </c>
      <c r="BW482" s="50">
        <v>135640</v>
      </c>
      <c r="BX482" s="50">
        <v>261339</v>
      </c>
      <c r="BY482" s="50">
        <v>7066</v>
      </c>
      <c r="BZ482" s="50">
        <v>139364</v>
      </c>
      <c r="CA482" s="50">
        <v>158971</v>
      </c>
      <c r="CB482" s="50">
        <v>85659</v>
      </c>
      <c r="CC482" s="50">
        <v>7433</v>
      </c>
      <c r="CD482" s="50">
        <v>2723</v>
      </c>
      <c r="CE482" s="50">
        <v>2249</v>
      </c>
      <c r="CF482" s="50">
        <v>35022</v>
      </c>
      <c r="CG482" s="50">
        <v>23537</v>
      </c>
      <c r="CH482" s="50">
        <v>3330</v>
      </c>
      <c r="CI482" s="50">
        <v>401570</v>
      </c>
      <c r="CJ482" s="50">
        <v>188854</v>
      </c>
      <c r="CK482" s="50">
        <v>237226</v>
      </c>
      <c r="CL482" s="50">
        <v>1749</v>
      </c>
      <c r="CM482" s="50">
        <v>1363</v>
      </c>
      <c r="CN482" s="50">
        <v>273</v>
      </c>
      <c r="CO482" s="50">
        <v>149024</v>
      </c>
      <c r="CP482" s="50">
        <v>69171</v>
      </c>
      <c r="CQ482" s="50">
        <v>21293</v>
      </c>
      <c r="CR482" s="50">
        <v>57390</v>
      </c>
      <c r="CS482" s="50">
        <v>15881</v>
      </c>
      <c r="CT482" s="50">
        <v>11639</v>
      </c>
      <c r="CU482" s="51"/>
      <c r="CV482" s="50">
        <f t="shared" si="895"/>
        <v>14901.482323</v>
      </c>
      <c r="CW482" s="57">
        <f t="shared" si="896"/>
        <v>10982.187680000001</v>
      </c>
      <c r="CX482" s="57">
        <f t="shared" si="897"/>
        <v>760.97276699999998</v>
      </c>
      <c r="CY482" s="50">
        <f t="shared" si="898"/>
        <v>531610.07463199995</v>
      </c>
      <c r="CZ482" s="57">
        <f t="shared" si="899"/>
        <v>97727.943209999998</v>
      </c>
      <c r="DA482" s="57">
        <f t="shared" si="900"/>
        <v>26667.363947999998</v>
      </c>
      <c r="DB482" s="50">
        <f t="shared" si="901"/>
        <v>55816.623316999998</v>
      </c>
      <c r="DC482" s="57">
        <f t="shared" si="902"/>
        <v>23049.63276</v>
      </c>
      <c r="DD482" s="57">
        <f t="shared" si="903"/>
        <v>1427.4415079999999</v>
      </c>
      <c r="DE482" s="50">
        <f t="shared" si="904"/>
        <v>108272.32243099999</v>
      </c>
      <c r="DF482" s="57">
        <f t="shared" si="905"/>
        <v>40150.409080000005</v>
      </c>
      <c r="DG482" s="57">
        <f t="shared" si="906"/>
        <v>4199.8551929999994</v>
      </c>
      <c r="DH482" s="50">
        <f t="shared" si="907"/>
        <v>125635.829501</v>
      </c>
      <c r="DI482" s="57">
        <f t="shared" si="908"/>
        <v>31581.504680000002</v>
      </c>
      <c r="DJ482" s="57">
        <f t="shared" si="909"/>
        <v>3319.1688809999996</v>
      </c>
      <c r="DK482" s="50">
        <f t="shared" si="910"/>
        <v>49787.091353999996</v>
      </c>
      <c r="DL482" s="57">
        <f t="shared" si="911"/>
        <v>20274.511290000002</v>
      </c>
      <c r="DM482" s="57">
        <f t="shared" si="912"/>
        <v>3539.3404589999996</v>
      </c>
      <c r="DN482" s="50">
        <f t="shared" si="913"/>
        <v>7275.4674720000003</v>
      </c>
      <c r="DO482" s="57">
        <f t="shared" si="914"/>
        <v>2967.2274600000001</v>
      </c>
      <c r="DP482" s="57">
        <f t="shared" si="915"/>
        <v>330.63740999999999</v>
      </c>
      <c r="DQ482" s="50">
        <f t="shared" si="916"/>
        <v>241043.166364</v>
      </c>
      <c r="DR482" s="57">
        <f t="shared" si="917"/>
        <v>132792.30120000002</v>
      </c>
      <c r="DS482" s="57">
        <f t="shared" si="918"/>
        <v>21566.300120999997</v>
      </c>
      <c r="DT482" s="50">
        <f t="shared" si="919"/>
        <v>152839.24246499999</v>
      </c>
      <c r="DU482" s="57">
        <f t="shared" si="920"/>
        <v>193310.83145</v>
      </c>
      <c r="DV482" s="57">
        <f t="shared" si="921"/>
        <v>15456.855533999998</v>
      </c>
      <c r="DW482" s="50">
        <f t="shared" si="922"/>
        <v>11424.684362</v>
      </c>
      <c r="DX482" s="57">
        <f t="shared" si="923"/>
        <v>3470.25198</v>
      </c>
      <c r="DY482" s="57">
        <f t="shared" si="924"/>
        <v>415.89372299999997</v>
      </c>
      <c r="DZ482" s="50">
        <f t="shared" si="925"/>
        <v>51445.607667999997</v>
      </c>
      <c r="EA482" s="57">
        <f t="shared" si="926"/>
        <v>16722.993590000002</v>
      </c>
      <c r="EB482" s="57">
        <f t="shared" si="927"/>
        <v>1409.1994439999999</v>
      </c>
      <c r="EC482" s="50">
        <f t="shared" si="928"/>
        <v>37193.720654999997</v>
      </c>
      <c r="ED482" s="57">
        <f t="shared" si="929"/>
        <v>10352.378350000001</v>
      </c>
      <c r="EE482" s="57">
        <f t="shared" si="930"/>
        <v>847.87593299999992</v>
      </c>
      <c r="EF482" s="50">
        <f t="shared" si="931"/>
        <v>59627.582469000001</v>
      </c>
      <c r="EG482" s="57">
        <f t="shared" si="932"/>
        <v>7790.7079800000001</v>
      </c>
      <c r="EH482" s="57">
        <f t="shared" si="933"/>
        <v>780.73500299999989</v>
      </c>
      <c r="EI482" s="50">
        <f t="shared" si="934"/>
        <v>104594.79366700001</v>
      </c>
      <c r="EJ482" s="57">
        <f t="shared" si="935"/>
        <v>11296.19225</v>
      </c>
      <c r="EK482" s="57">
        <f t="shared" si="936"/>
        <v>1326.2233889999998</v>
      </c>
      <c r="EL482" s="50">
        <f t="shared" si="937"/>
        <v>51159.434599</v>
      </c>
      <c r="EM482" s="57">
        <f t="shared" si="938"/>
        <v>27544.964360000002</v>
      </c>
      <c r="EN482" s="57">
        <f t="shared" si="939"/>
        <v>914.63681999999994</v>
      </c>
      <c r="EO482" s="50">
        <f t="shared" si="940"/>
        <v>55530.450248000001</v>
      </c>
      <c r="EP482" s="57">
        <f t="shared" si="941"/>
        <v>16513.14287</v>
      </c>
      <c r="EQ482" s="57">
        <f t="shared" si="942"/>
        <v>1289.8659419999999</v>
      </c>
      <c r="ER482" s="50">
        <f t="shared" si="943"/>
        <v>22397.578111999999</v>
      </c>
      <c r="ES482" s="57">
        <f t="shared" si="944"/>
        <v>5754.6930900000007</v>
      </c>
      <c r="ET482" s="57">
        <f t="shared" si="945"/>
        <v>502.29016499999994</v>
      </c>
      <c r="EU482" s="50">
        <f t="shared" si="946"/>
        <v>0</v>
      </c>
      <c r="EV482" s="57">
        <f t="shared" si="947"/>
        <v>931.46974</v>
      </c>
      <c r="EW482" s="57">
        <f t="shared" si="948"/>
        <v>73.348298999999997</v>
      </c>
      <c r="EX482" s="50">
        <f t="shared" si="949"/>
        <v>62972.705705</v>
      </c>
      <c r="EY482" s="57">
        <f t="shared" si="950"/>
        <v>18725.576380000002</v>
      </c>
      <c r="EZ482" s="57">
        <f t="shared" si="951"/>
        <v>1925.2978379999997</v>
      </c>
      <c r="FA482" s="50">
        <f t="shared" si="952"/>
        <v>13972.736596000001</v>
      </c>
      <c r="FB482" s="57">
        <f t="shared" si="953"/>
        <v>2168.2002700000003</v>
      </c>
      <c r="FC482" s="57">
        <f t="shared" si="954"/>
        <v>230.30605799999998</v>
      </c>
      <c r="FD482" s="50">
        <f t="shared" si="955"/>
        <v>15406.528045999999</v>
      </c>
      <c r="FE482" s="57">
        <f t="shared" si="956"/>
        <v>3891.7536100000002</v>
      </c>
      <c r="FF482" s="57">
        <f t="shared" si="957"/>
        <v>1308.6147299999998</v>
      </c>
      <c r="FG482" s="50">
        <f t="shared" si="958"/>
        <v>89385.485098000005</v>
      </c>
      <c r="FH482" s="57">
        <f t="shared" si="959"/>
        <v>25283.154210000001</v>
      </c>
      <c r="FI482" s="57">
        <f t="shared" si="960"/>
        <v>5300.4597209999993</v>
      </c>
      <c r="FJ482" s="50">
        <f t="shared" si="961"/>
        <v>23621.275223000001</v>
      </c>
      <c r="FK482" s="57">
        <f t="shared" si="962"/>
        <v>7960.1830100000006</v>
      </c>
      <c r="FL482" s="57">
        <f t="shared" si="963"/>
        <v>926.41815299999996</v>
      </c>
      <c r="FM482" s="50">
        <f t="shared" si="964"/>
        <v>79379.376439999993</v>
      </c>
      <c r="FN482" s="57">
        <f t="shared" si="965"/>
        <v>67208.550629999998</v>
      </c>
      <c r="FO482" s="57">
        <f t="shared" si="966"/>
        <v>895.12794599999995</v>
      </c>
      <c r="FP482" s="50">
        <f t="shared" si="967"/>
        <v>81558.739443999992</v>
      </c>
      <c r="FQ482" s="57">
        <f t="shared" si="968"/>
        <v>40882.572070000002</v>
      </c>
      <c r="FR482" s="57">
        <f t="shared" si="969"/>
        <v>10851.367778999998</v>
      </c>
      <c r="FS482" s="50">
        <f t="shared" si="970"/>
        <v>4349.9476930000001</v>
      </c>
      <c r="FT482" s="57">
        <f t="shared" si="971"/>
        <v>700.27391</v>
      </c>
      <c r="FU482" s="57">
        <f t="shared" si="972"/>
        <v>284.90556899999996</v>
      </c>
      <c r="FV482" s="50">
        <f t="shared" si="973"/>
        <v>20495.609862000001</v>
      </c>
      <c r="FW482" s="57">
        <f t="shared" si="974"/>
        <v>6053.0102900000002</v>
      </c>
      <c r="FX482" s="57">
        <f t="shared" si="975"/>
        <v>421.84772999999996</v>
      </c>
      <c r="FY482" s="50">
        <f t="shared" si="976"/>
        <v>235007.19696999999</v>
      </c>
      <c r="FZ482" s="57">
        <f t="shared" si="977"/>
        <v>48567.583180000001</v>
      </c>
      <c r="GA482" s="57">
        <f t="shared" si="978"/>
        <v>30052.026905999996</v>
      </c>
      <c r="GB482" s="50">
        <f t="shared" si="979"/>
        <v>1023.551529</v>
      </c>
      <c r="GC482" s="57">
        <f t="shared" si="980"/>
        <v>350.52271000000002</v>
      </c>
      <c r="GD482" s="57">
        <f t="shared" si="981"/>
        <v>34.583912999999995</v>
      </c>
      <c r="GE482" s="50">
        <f t="shared" si="982"/>
        <v>87211.974304000003</v>
      </c>
      <c r="GF482" s="57">
        <f t="shared" si="983"/>
        <v>17788.70607</v>
      </c>
      <c r="GG482" s="57">
        <f t="shared" si="984"/>
        <v>2697.4185329999996</v>
      </c>
      <c r="GH482" s="50">
        <f t="shared" si="985"/>
        <v>33585.833189999998</v>
      </c>
      <c r="GI482" s="57">
        <f t="shared" si="986"/>
        <v>4084.1167700000001</v>
      </c>
      <c r="GJ482" s="57">
        <f t="shared" si="987"/>
        <v>1474.4401589999998</v>
      </c>
      <c r="GK482" s="51"/>
    </row>
    <row r="483" spans="1:193" s="45" customFormat="1">
      <c r="A483" s="45" t="s">
        <v>21</v>
      </c>
      <c r="B483" s="46">
        <v>41672</v>
      </c>
      <c r="C483" s="56">
        <v>0.58445000000000003</v>
      </c>
      <c r="D483" s="56">
        <v>0.25593199999999999</v>
      </c>
      <c r="E483" s="56">
        <v>0.12756700000000001</v>
      </c>
      <c r="F483" s="58"/>
      <c r="G483" s="58">
        <v>36565</v>
      </c>
      <c r="H483" s="58">
        <v>4921</v>
      </c>
      <c r="I483" s="58">
        <f t="shared" si="992"/>
        <v>908392</v>
      </c>
      <c r="J483" s="59">
        <v>384085</v>
      </c>
      <c r="K483" s="59">
        <v>197997</v>
      </c>
      <c r="L483" s="58"/>
      <c r="M483" s="58">
        <v>89475</v>
      </c>
      <c r="N483" s="58">
        <v>10560</v>
      </c>
      <c r="O483" s="58"/>
      <c r="P483" s="58">
        <v>137060</v>
      </c>
      <c r="Q483" s="58">
        <v>27755</v>
      </c>
      <c r="R483" s="58"/>
      <c r="S483" s="58">
        <v>116260</v>
      </c>
      <c r="T483" s="58">
        <v>23670</v>
      </c>
      <c r="U483" s="58"/>
      <c r="V483" s="58">
        <v>78629</v>
      </c>
      <c r="W483" s="58">
        <v>25851</v>
      </c>
      <c r="X483" s="58"/>
      <c r="Y483" s="58">
        <v>10251</v>
      </c>
      <c r="Z483" s="58">
        <v>2147</v>
      </c>
      <c r="AA483" s="58"/>
      <c r="AB483" s="58">
        <v>558226</v>
      </c>
      <c r="AC483" s="58">
        <v>168695</v>
      </c>
      <c r="AD483" s="58"/>
      <c r="AE483" s="58">
        <v>787562</v>
      </c>
      <c r="AF483" s="58">
        <v>123237</v>
      </c>
      <c r="AG483" s="58"/>
      <c r="AH483" s="58">
        <v>11709</v>
      </c>
      <c r="AI483" s="58">
        <v>2528</v>
      </c>
      <c r="AJ483" s="58"/>
      <c r="AK483" s="58">
        <v>69756</v>
      </c>
      <c r="AL483" s="58">
        <v>11021</v>
      </c>
      <c r="AM483" s="58"/>
      <c r="AN483" s="58">
        <v>41940</v>
      </c>
      <c r="AO483" s="58">
        <v>6463</v>
      </c>
      <c r="AP483" s="58"/>
      <c r="AQ483" s="58">
        <v>32349</v>
      </c>
      <c r="AR483" s="58">
        <v>6157</v>
      </c>
      <c r="AS483" s="58"/>
      <c r="AT483" s="58">
        <v>42724</v>
      </c>
      <c r="AU483" s="58">
        <v>9163</v>
      </c>
      <c r="AV483" s="58"/>
      <c r="AW483" s="58">
        <v>109796</v>
      </c>
      <c r="AX483" s="58">
        <v>6598</v>
      </c>
      <c r="AY483" s="58"/>
      <c r="AZ483" s="58">
        <v>61790</v>
      </c>
      <c r="BA483" s="58">
        <v>9490</v>
      </c>
      <c r="BB483" s="58"/>
      <c r="BC483" s="58">
        <v>22142</v>
      </c>
      <c r="BD483" s="58">
        <v>2705</v>
      </c>
      <c r="BE483" s="58"/>
      <c r="BF483" s="58">
        <v>3489</v>
      </c>
      <c r="BG483" s="58">
        <v>497</v>
      </c>
      <c r="BH483" s="50">
        <v>99575</v>
      </c>
      <c r="BI483" s="50">
        <v>70663</v>
      </c>
      <c r="BJ483" s="50">
        <v>14012</v>
      </c>
      <c r="BK483" s="50">
        <v>19174</v>
      </c>
      <c r="BL483" s="50">
        <v>8067</v>
      </c>
      <c r="BM483" s="50">
        <v>1419</v>
      </c>
      <c r="BN483" s="50">
        <v>25723</v>
      </c>
      <c r="BO483" s="50">
        <v>15663</v>
      </c>
      <c r="BP483" s="50">
        <v>10054</v>
      </c>
      <c r="BQ483" s="50">
        <v>152722</v>
      </c>
      <c r="BR483" s="50">
        <v>95765</v>
      </c>
      <c r="BS483" s="50">
        <v>38925</v>
      </c>
      <c r="BT483" s="50">
        <v>37565</v>
      </c>
      <c r="BU483" s="50">
        <v>30848</v>
      </c>
      <c r="BV483" s="50">
        <v>6608</v>
      </c>
      <c r="BW483" s="50">
        <v>126797</v>
      </c>
      <c r="BX483" s="50">
        <v>254293</v>
      </c>
      <c r="BY483" s="50">
        <v>6733</v>
      </c>
      <c r="BZ483" s="50">
        <v>140737</v>
      </c>
      <c r="CA483" s="50">
        <v>177282</v>
      </c>
      <c r="CB483" s="50">
        <v>86041</v>
      </c>
      <c r="CC483" s="50">
        <v>6529</v>
      </c>
      <c r="CD483" s="50">
        <v>2531</v>
      </c>
      <c r="CE483" s="50">
        <v>2017</v>
      </c>
      <c r="CF483" s="50">
        <v>33734</v>
      </c>
      <c r="CG483" s="50">
        <v>23839</v>
      </c>
      <c r="CH483" s="50">
        <v>3015</v>
      </c>
      <c r="CI483" s="50">
        <v>390195</v>
      </c>
      <c r="CJ483" s="50">
        <v>193613</v>
      </c>
      <c r="CK483" s="50">
        <v>218593</v>
      </c>
      <c r="CL483" s="50">
        <v>1821</v>
      </c>
      <c r="CM483" s="50">
        <v>945</v>
      </c>
      <c r="CN483" s="50">
        <v>214</v>
      </c>
      <c r="CO483" s="50">
        <v>150035</v>
      </c>
      <c r="CP483" s="50">
        <v>72092</v>
      </c>
      <c r="CQ483" s="50">
        <v>21050</v>
      </c>
      <c r="CR483" s="50">
        <v>57416</v>
      </c>
      <c r="CS483" s="50">
        <v>17324</v>
      </c>
      <c r="CT483" s="50">
        <v>11453</v>
      </c>
      <c r="CU483" s="51"/>
      <c r="CV483" s="51"/>
      <c r="CW483" s="45">
        <f t="shared" ref="CW483:CW546" si="993">G483*$D483</f>
        <v>9358.1535800000001</v>
      </c>
      <c r="CX483" s="45">
        <f t="shared" ref="CX483:CX546" si="994">H483*$E483</f>
        <v>627.75720700000011</v>
      </c>
      <c r="CY483" s="51"/>
      <c r="CZ483" s="45">
        <f t="shared" si="899"/>
        <v>98299.642219999994</v>
      </c>
      <c r="DA483" s="45">
        <f t="shared" si="900"/>
        <v>25257.883299000001</v>
      </c>
      <c r="DB483" s="51"/>
      <c r="DC483" s="45">
        <f t="shared" si="902"/>
        <v>22899.5157</v>
      </c>
      <c r="DD483" s="45">
        <f t="shared" si="903"/>
        <v>1347.1075200000002</v>
      </c>
      <c r="DE483" s="51"/>
      <c r="DF483" s="45">
        <f t="shared" si="905"/>
        <v>35078.039919999996</v>
      </c>
      <c r="DG483" s="45">
        <f t="shared" si="906"/>
        <v>3540.6220850000004</v>
      </c>
      <c r="DH483" s="51"/>
      <c r="DI483" s="45">
        <f t="shared" si="908"/>
        <v>29754.654319999998</v>
      </c>
      <c r="DJ483" s="45">
        <f t="shared" si="909"/>
        <v>3019.5108900000005</v>
      </c>
      <c r="DK483" s="51"/>
      <c r="DL483" s="45">
        <f t="shared" si="911"/>
        <v>20123.677228</v>
      </c>
      <c r="DM483" s="45">
        <f t="shared" si="912"/>
        <v>3297.7345170000003</v>
      </c>
      <c r="DN483" s="51"/>
      <c r="DO483" s="45">
        <f t="shared" si="914"/>
        <v>2623.5589319999999</v>
      </c>
      <c r="DP483" s="45">
        <f t="shared" si="915"/>
        <v>273.88634900000005</v>
      </c>
      <c r="DQ483" s="51"/>
      <c r="DR483" s="45">
        <f t="shared" si="917"/>
        <v>142867.89663199999</v>
      </c>
      <c r="DS483" s="45">
        <f t="shared" si="918"/>
        <v>21519.915065000001</v>
      </c>
      <c r="DT483" s="51"/>
      <c r="DU483" s="45">
        <f t="shared" si="920"/>
        <v>201562.31778399998</v>
      </c>
      <c r="DV483" s="45">
        <f t="shared" si="921"/>
        <v>15720.974379000001</v>
      </c>
      <c r="DW483" s="51"/>
      <c r="DX483" s="45">
        <f t="shared" si="923"/>
        <v>2996.7077879999997</v>
      </c>
      <c r="DY483" s="45">
        <f t="shared" si="924"/>
        <v>322.48937600000005</v>
      </c>
      <c r="DZ483" s="51"/>
      <c r="EA483" s="45">
        <f t="shared" si="926"/>
        <v>17852.792591999998</v>
      </c>
      <c r="EB483" s="45">
        <f t="shared" si="927"/>
        <v>1405.9159070000001</v>
      </c>
      <c r="EC483" s="51"/>
      <c r="ED483" s="45">
        <f t="shared" si="929"/>
        <v>10733.78808</v>
      </c>
      <c r="EE483" s="45">
        <f t="shared" si="930"/>
        <v>824.46552100000008</v>
      </c>
      <c r="EF483" s="51"/>
      <c r="EG483" s="45">
        <f t="shared" si="932"/>
        <v>8279.144268</v>
      </c>
      <c r="EH483" s="45">
        <f t="shared" si="933"/>
        <v>785.43001900000013</v>
      </c>
      <c r="EI483" s="51"/>
      <c r="EJ483" s="45">
        <f t="shared" si="935"/>
        <v>10934.438768</v>
      </c>
      <c r="EK483" s="45">
        <f t="shared" si="936"/>
        <v>1168.8964210000001</v>
      </c>
      <c r="EL483" s="51"/>
      <c r="EM483" s="45">
        <f t="shared" si="938"/>
        <v>28100.309871999998</v>
      </c>
      <c r="EN483" s="45">
        <f t="shared" si="939"/>
        <v>841.68706600000007</v>
      </c>
      <c r="EO483" s="51"/>
      <c r="EP483" s="45">
        <f t="shared" si="941"/>
        <v>15814.038279999999</v>
      </c>
      <c r="EQ483" s="45">
        <f t="shared" si="942"/>
        <v>1210.6108300000001</v>
      </c>
      <c r="ER483" s="51"/>
      <c r="ES483" s="45">
        <f t="shared" si="944"/>
        <v>5666.8463439999996</v>
      </c>
      <c r="ET483" s="45">
        <f t="shared" si="945"/>
        <v>345.06873500000006</v>
      </c>
      <c r="EU483" s="51"/>
      <c r="EV483" s="45">
        <f t="shared" si="947"/>
        <v>892.94674799999996</v>
      </c>
      <c r="EW483" s="45">
        <f t="shared" si="948"/>
        <v>63.400799000000006</v>
      </c>
      <c r="EX483" s="51"/>
      <c r="EY483" s="45">
        <f t="shared" si="950"/>
        <v>18084.922916</v>
      </c>
      <c r="EZ483" s="45">
        <f t="shared" si="951"/>
        <v>1787.4688040000001</v>
      </c>
      <c r="FA483" s="51"/>
      <c r="FB483" s="45">
        <f t="shared" si="953"/>
        <v>2064.6034439999999</v>
      </c>
      <c r="FC483" s="45">
        <f t="shared" si="954"/>
        <v>181.01757300000003</v>
      </c>
      <c r="FD483" s="51"/>
      <c r="FE483" s="45">
        <f t="shared" si="956"/>
        <v>4008.6629159999998</v>
      </c>
      <c r="FF483" s="45">
        <f t="shared" si="957"/>
        <v>1282.5586180000003</v>
      </c>
      <c r="FG483" s="51"/>
      <c r="FH483" s="45">
        <f t="shared" si="959"/>
        <v>24509.327979999998</v>
      </c>
      <c r="FI483" s="45">
        <f t="shared" si="960"/>
        <v>4965.5454750000008</v>
      </c>
      <c r="FJ483" s="51"/>
      <c r="FK483" s="45">
        <f t="shared" si="962"/>
        <v>7894.9903359999998</v>
      </c>
      <c r="FL483" s="45">
        <f t="shared" si="963"/>
        <v>842.96273600000006</v>
      </c>
      <c r="FM483" s="51"/>
      <c r="FN483" s="45">
        <f t="shared" si="965"/>
        <v>65081.716075999997</v>
      </c>
      <c r="FO483" s="45">
        <f t="shared" si="966"/>
        <v>858.90861100000006</v>
      </c>
      <c r="FP483" s="51"/>
      <c r="FQ483" s="45">
        <f t="shared" si="968"/>
        <v>45372.136824000001</v>
      </c>
      <c r="FR483" s="45">
        <f t="shared" si="969"/>
        <v>10975.992247000002</v>
      </c>
      <c r="FS483" s="51"/>
      <c r="FT483" s="45">
        <f t="shared" si="971"/>
        <v>647.76389199999994</v>
      </c>
      <c r="FU483" s="45">
        <f t="shared" si="972"/>
        <v>257.30263900000006</v>
      </c>
      <c r="FV483" s="51"/>
      <c r="FW483" s="45">
        <f t="shared" si="974"/>
        <v>6101.1629480000001</v>
      </c>
      <c r="FX483" s="45">
        <f t="shared" si="975"/>
        <v>384.61450500000007</v>
      </c>
      <c r="FY483" s="51"/>
      <c r="FZ483" s="45">
        <f t="shared" si="977"/>
        <v>49551.762316</v>
      </c>
      <c r="GA483" s="45">
        <f t="shared" si="978"/>
        <v>27885.253231000002</v>
      </c>
      <c r="GB483" s="51"/>
      <c r="GC483" s="45">
        <f t="shared" si="980"/>
        <v>241.85574</v>
      </c>
      <c r="GD483" s="45">
        <f t="shared" si="981"/>
        <v>27.299338000000002</v>
      </c>
      <c r="GE483" s="51"/>
      <c r="GF483" s="45">
        <f t="shared" si="983"/>
        <v>18450.649743999998</v>
      </c>
      <c r="GG483" s="45">
        <f t="shared" si="984"/>
        <v>2685.2853500000001</v>
      </c>
      <c r="GH483" s="51"/>
      <c r="GI483" s="45">
        <f t="shared" si="986"/>
        <v>4433.7659679999997</v>
      </c>
      <c r="GJ483" s="45">
        <f t="shared" si="987"/>
        <v>1461.0248510000001</v>
      </c>
      <c r="GK483" s="51"/>
    </row>
    <row r="484" spans="1:193" s="45" customFormat="1">
      <c r="A484" s="45" t="s">
        <v>21</v>
      </c>
      <c r="B484" s="46">
        <v>41671</v>
      </c>
      <c r="C484" s="56">
        <v>0.58315700000000004</v>
      </c>
      <c r="D484" s="56">
        <v>0.25546600000000003</v>
      </c>
      <c r="E484" s="56">
        <v>0.129497</v>
      </c>
      <c r="F484" s="58"/>
      <c r="G484" s="58">
        <v>26781</v>
      </c>
      <c r="H484" s="58">
        <v>4010</v>
      </c>
      <c r="I484" s="58">
        <f t="shared" si="992"/>
        <v>908392</v>
      </c>
      <c r="J484" s="59">
        <v>344090</v>
      </c>
      <c r="K484" s="59">
        <v>185652</v>
      </c>
      <c r="L484" s="58"/>
      <c r="M484" s="58">
        <v>76821</v>
      </c>
      <c r="N484" s="58">
        <v>9760</v>
      </c>
      <c r="O484" s="58"/>
      <c r="P484" s="58">
        <v>110674</v>
      </c>
      <c r="Q484" s="58">
        <v>24635</v>
      </c>
      <c r="R484" s="58"/>
      <c r="S484" s="58">
        <v>99862</v>
      </c>
      <c r="T484" s="58">
        <v>21654</v>
      </c>
      <c r="U484" s="58"/>
      <c r="V484" s="58">
        <v>66980</v>
      </c>
      <c r="W484" s="58">
        <v>24764</v>
      </c>
      <c r="X484" s="58"/>
      <c r="Y484" s="58">
        <v>8368</v>
      </c>
      <c r="Z484" s="58">
        <v>2021</v>
      </c>
      <c r="AA484" s="58"/>
      <c r="AB484" s="58">
        <v>559949</v>
      </c>
      <c r="AC484" s="58">
        <v>177604</v>
      </c>
      <c r="AD484" s="58"/>
      <c r="AE484" s="58">
        <v>826763</v>
      </c>
      <c r="AF484" s="58">
        <v>129865</v>
      </c>
      <c r="AG484" s="58"/>
      <c r="AH484" s="58">
        <v>9447</v>
      </c>
      <c r="AI484" s="58">
        <v>2219</v>
      </c>
      <c r="AJ484" s="58"/>
      <c r="AK484" s="58">
        <v>58164</v>
      </c>
      <c r="AL484" s="58">
        <v>9838</v>
      </c>
      <c r="AM484" s="58"/>
      <c r="AN484" s="58">
        <v>36344</v>
      </c>
      <c r="AO484" s="58">
        <v>5918</v>
      </c>
      <c r="AP484" s="58"/>
      <c r="AQ484" s="58">
        <v>33289</v>
      </c>
      <c r="AR484" s="58">
        <v>6585</v>
      </c>
      <c r="AS484" s="58"/>
      <c r="AT484" s="58">
        <v>43687</v>
      </c>
      <c r="AU484" s="58">
        <v>9443</v>
      </c>
      <c r="AV484" s="58"/>
      <c r="AW484" s="58">
        <v>113742</v>
      </c>
      <c r="AX484" s="58">
        <v>6851</v>
      </c>
      <c r="AY484" s="58"/>
      <c r="AZ484" s="58">
        <v>58143</v>
      </c>
      <c r="BA484" s="58">
        <v>8890</v>
      </c>
      <c r="BB484" s="58"/>
      <c r="BC484" s="58">
        <v>18351</v>
      </c>
      <c r="BD484" s="58">
        <v>2257</v>
      </c>
      <c r="BE484" s="58"/>
      <c r="BF484" s="58">
        <v>2816</v>
      </c>
      <c r="BG484" s="58">
        <v>526</v>
      </c>
      <c r="BH484" s="50"/>
      <c r="BI484" s="50">
        <v>69715</v>
      </c>
      <c r="BJ484" s="50">
        <v>14360</v>
      </c>
      <c r="BK484" s="50"/>
      <c r="BL484" s="50">
        <v>6603</v>
      </c>
      <c r="BM484" s="50">
        <v>1516</v>
      </c>
      <c r="BN484" s="50"/>
      <c r="BO484" s="50">
        <v>15487</v>
      </c>
      <c r="BP484" s="50">
        <v>10123</v>
      </c>
      <c r="BQ484" s="50"/>
      <c r="BR484" s="50">
        <v>97141</v>
      </c>
      <c r="BS484" s="50">
        <v>41087</v>
      </c>
      <c r="BT484" s="50"/>
      <c r="BU484" s="50">
        <v>28362</v>
      </c>
      <c r="BV484" s="50">
        <v>6245</v>
      </c>
      <c r="BW484" s="50"/>
      <c r="BX484" s="50">
        <v>244506</v>
      </c>
      <c r="BY484" s="50">
        <v>6680</v>
      </c>
      <c r="BZ484" s="50"/>
      <c r="CA484" s="50">
        <v>163130</v>
      </c>
      <c r="CB484" s="50">
        <v>84918</v>
      </c>
      <c r="CC484" s="50"/>
      <c r="CD484" s="50">
        <v>2531</v>
      </c>
      <c r="CE484" s="50">
        <v>2033</v>
      </c>
      <c r="CF484" s="50"/>
      <c r="CG484" s="50">
        <v>22111</v>
      </c>
      <c r="CH484" s="50">
        <v>2703</v>
      </c>
      <c r="CI484" s="50"/>
      <c r="CJ484" s="50">
        <v>177118</v>
      </c>
      <c r="CK484" s="50">
        <v>219214</v>
      </c>
      <c r="CL484" s="50"/>
      <c r="CM484" s="50">
        <v>816</v>
      </c>
      <c r="CN484" s="50">
        <v>258</v>
      </c>
      <c r="CO484" s="50"/>
      <c r="CP484" s="50">
        <v>71459</v>
      </c>
      <c r="CQ484" s="50">
        <v>22929</v>
      </c>
      <c r="CR484" s="50"/>
      <c r="CS484" s="50">
        <v>18100</v>
      </c>
      <c r="CT484" s="50">
        <v>12977</v>
      </c>
      <c r="CU484" s="51"/>
      <c r="CV484" s="51"/>
      <c r="CW484" s="45">
        <f t="shared" si="993"/>
        <v>6841.634946000001</v>
      </c>
      <c r="CX484" s="45">
        <f t="shared" si="994"/>
        <v>519.28296999999998</v>
      </c>
      <c r="CY484" s="51"/>
      <c r="CZ484" s="45">
        <f t="shared" si="899"/>
        <v>87903.295940000011</v>
      </c>
      <c r="DA484" s="45">
        <f t="shared" si="900"/>
        <v>24041.377044000001</v>
      </c>
      <c r="DB484" s="51"/>
      <c r="DC484" s="45">
        <f t="shared" si="902"/>
        <v>19625.153586</v>
      </c>
      <c r="DD484" s="45">
        <f t="shared" si="903"/>
        <v>1263.8907200000001</v>
      </c>
      <c r="DE484" s="51"/>
      <c r="DF484" s="45">
        <f t="shared" si="905"/>
        <v>28273.444084000002</v>
      </c>
      <c r="DG484" s="45">
        <f t="shared" si="906"/>
        <v>3190.1585949999999</v>
      </c>
      <c r="DH484" s="51"/>
      <c r="DI484" s="45">
        <f t="shared" si="908"/>
        <v>25511.345692000003</v>
      </c>
      <c r="DJ484" s="45">
        <f t="shared" si="909"/>
        <v>2804.1280379999998</v>
      </c>
      <c r="DK484" s="51"/>
      <c r="DL484" s="45">
        <f t="shared" si="911"/>
        <v>17111.112680000002</v>
      </c>
      <c r="DM484" s="45">
        <f t="shared" si="912"/>
        <v>3206.8637079999999</v>
      </c>
      <c r="DN484" s="51"/>
      <c r="DO484" s="45">
        <f t="shared" si="914"/>
        <v>2137.7394880000002</v>
      </c>
      <c r="DP484" s="45">
        <f t="shared" si="915"/>
        <v>261.713437</v>
      </c>
      <c r="DQ484" s="51"/>
      <c r="DR484" s="45">
        <f t="shared" si="917"/>
        <v>143047.93123400002</v>
      </c>
      <c r="DS484" s="45">
        <f t="shared" si="918"/>
        <v>22999.185187999999</v>
      </c>
      <c r="DT484" s="51"/>
      <c r="DU484" s="45">
        <f t="shared" si="920"/>
        <v>211209.83655800001</v>
      </c>
      <c r="DV484" s="45">
        <f t="shared" si="921"/>
        <v>16817.127905000001</v>
      </c>
      <c r="DW484" s="51"/>
      <c r="DX484" s="45">
        <f t="shared" si="923"/>
        <v>2413.3873020000001</v>
      </c>
      <c r="DY484" s="45">
        <f t="shared" si="924"/>
        <v>287.35384299999998</v>
      </c>
      <c r="DZ484" s="51"/>
      <c r="EA484" s="45">
        <f t="shared" si="926"/>
        <v>14858.924424000001</v>
      </c>
      <c r="EB484" s="45">
        <f t="shared" si="927"/>
        <v>1273.9914860000001</v>
      </c>
      <c r="EC484" s="51"/>
      <c r="ED484" s="45">
        <f t="shared" si="929"/>
        <v>9284.6563040000001</v>
      </c>
      <c r="EE484" s="45">
        <f t="shared" si="930"/>
        <v>766.363246</v>
      </c>
      <c r="EF484" s="51"/>
      <c r="EG484" s="45">
        <f t="shared" si="932"/>
        <v>8504.2076740000011</v>
      </c>
      <c r="EH484" s="45">
        <f t="shared" si="933"/>
        <v>852.73774500000002</v>
      </c>
      <c r="EI484" s="51"/>
      <c r="EJ484" s="45">
        <f t="shared" si="935"/>
        <v>11160.543142</v>
      </c>
      <c r="EK484" s="45">
        <f t="shared" si="936"/>
        <v>1222.8401710000001</v>
      </c>
      <c r="EL484" s="51"/>
      <c r="EM484" s="45">
        <f t="shared" si="938"/>
        <v>29057.213772000003</v>
      </c>
      <c r="EN484" s="45">
        <f t="shared" si="939"/>
        <v>887.18394699999999</v>
      </c>
      <c r="EO484" s="51"/>
      <c r="EP484" s="45">
        <f t="shared" si="941"/>
        <v>14853.559638000001</v>
      </c>
      <c r="EQ484" s="45">
        <f t="shared" si="942"/>
        <v>1151.2283299999999</v>
      </c>
      <c r="ER484" s="51"/>
      <c r="ES484" s="45">
        <f t="shared" si="944"/>
        <v>4688.0565660000002</v>
      </c>
      <c r="ET484" s="45">
        <f t="shared" si="945"/>
        <v>292.27472899999998</v>
      </c>
      <c r="EU484" s="51"/>
      <c r="EV484" s="45">
        <f t="shared" si="947"/>
        <v>719.39225600000009</v>
      </c>
      <c r="EW484" s="45">
        <f t="shared" si="948"/>
        <v>68.115421999999995</v>
      </c>
      <c r="EX484" s="51"/>
      <c r="EY484" s="45">
        <f t="shared" si="950"/>
        <v>17809.812190000001</v>
      </c>
      <c r="EZ484" s="45">
        <f t="shared" si="951"/>
        <v>1859.57692</v>
      </c>
      <c r="FA484" s="51"/>
      <c r="FB484" s="45">
        <f t="shared" si="953"/>
        <v>1686.8419980000001</v>
      </c>
      <c r="FC484" s="45">
        <f t="shared" si="954"/>
        <v>196.317452</v>
      </c>
      <c r="FD484" s="51"/>
      <c r="FE484" s="45">
        <f t="shared" si="956"/>
        <v>3956.4019420000004</v>
      </c>
      <c r="FF484" s="45">
        <f t="shared" si="957"/>
        <v>1310.8981309999999</v>
      </c>
      <c r="FG484" s="51"/>
      <c r="FH484" s="45">
        <f t="shared" si="959"/>
        <v>24816.222706000004</v>
      </c>
      <c r="FI484" s="45">
        <f t="shared" si="960"/>
        <v>5320.643239</v>
      </c>
      <c r="FJ484" s="51"/>
      <c r="FK484" s="45">
        <f t="shared" si="962"/>
        <v>7245.5266920000004</v>
      </c>
      <c r="FL484" s="45">
        <f t="shared" si="963"/>
        <v>808.70876499999997</v>
      </c>
      <c r="FM484" s="51"/>
      <c r="FN484" s="45">
        <f t="shared" si="965"/>
        <v>62462.969796000005</v>
      </c>
      <c r="FO484" s="45">
        <f t="shared" si="966"/>
        <v>865.03995999999995</v>
      </c>
      <c r="FP484" s="51"/>
      <c r="FQ484" s="45">
        <f t="shared" si="968"/>
        <v>41674.168580000005</v>
      </c>
      <c r="FR484" s="45">
        <f t="shared" si="969"/>
        <v>10996.626246</v>
      </c>
      <c r="FS484" s="51"/>
      <c r="FT484" s="45">
        <f t="shared" si="971"/>
        <v>646.58444600000007</v>
      </c>
      <c r="FU484" s="45">
        <f t="shared" si="972"/>
        <v>263.26740100000001</v>
      </c>
      <c r="FV484" s="51"/>
      <c r="FW484" s="45">
        <f t="shared" si="974"/>
        <v>5648.6087260000004</v>
      </c>
      <c r="FX484" s="45">
        <f t="shared" si="975"/>
        <v>350.03039100000001</v>
      </c>
      <c r="FY484" s="51"/>
      <c r="FZ484" s="45">
        <f t="shared" si="977"/>
        <v>45247.626988000004</v>
      </c>
      <c r="GA484" s="45">
        <f t="shared" si="978"/>
        <v>28387.555358000001</v>
      </c>
      <c r="GB484" s="51"/>
      <c r="GC484" s="45">
        <f t="shared" si="980"/>
        <v>208.46025600000002</v>
      </c>
      <c r="GD484" s="45">
        <f t="shared" si="981"/>
        <v>33.410226000000002</v>
      </c>
      <c r="GE484" s="51"/>
      <c r="GF484" s="45">
        <f t="shared" si="983"/>
        <v>18255.344894000002</v>
      </c>
      <c r="GG484" s="45">
        <f t="shared" si="984"/>
        <v>2969.2367130000002</v>
      </c>
      <c r="GH484" s="51"/>
      <c r="GI484" s="45">
        <f t="shared" si="986"/>
        <v>4623.9346000000005</v>
      </c>
      <c r="GJ484" s="45">
        <f t="shared" si="987"/>
        <v>1680.482569</v>
      </c>
      <c r="GK484" s="51"/>
    </row>
    <row r="485" spans="1:193" s="45" customFormat="1">
      <c r="A485" s="45" t="s">
        <v>21</v>
      </c>
      <c r="B485" s="46">
        <v>41670</v>
      </c>
      <c r="C485" s="56">
        <v>0.58270500000000003</v>
      </c>
      <c r="D485" s="56">
        <v>0.25784400000000002</v>
      </c>
      <c r="E485" s="56">
        <v>0.12906500000000001</v>
      </c>
      <c r="F485" s="58"/>
      <c r="G485" s="58">
        <v>19081</v>
      </c>
      <c r="H485" s="58">
        <v>2745</v>
      </c>
      <c r="I485" s="58">
        <f t="shared" si="992"/>
        <v>908392</v>
      </c>
      <c r="J485" s="59">
        <v>353781</v>
      </c>
      <c r="K485" s="59">
        <v>168585</v>
      </c>
      <c r="L485" s="58"/>
      <c r="M485" s="58">
        <v>68355</v>
      </c>
      <c r="N485" s="58">
        <v>8099</v>
      </c>
      <c r="O485" s="58"/>
      <c r="P485" s="58">
        <v>93683</v>
      </c>
      <c r="Q485" s="58">
        <v>17937</v>
      </c>
      <c r="R485" s="58"/>
      <c r="S485" s="58">
        <v>93757</v>
      </c>
      <c r="T485" s="58">
        <v>17926</v>
      </c>
      <c r="U485" s="58"/>
      <c r="V485" s="58">
        <v>62736</v>
      </c>
      <c r="W485" s="58">
        <v>21036</v>
      </c>
      <c r="X485" s="58"/>
      <c r="Y485" s="58">
        <v>7799</v>
      </c>
      <c r="Z485" s="58">
        <v>1668</v>
      </c>
      <c r="AA485" s="58"/>
      <c r="AB485" s="58">
        <v>560701</v>
      </c>
      <c r="AC485" s="58">
        <v>153181</v>
      </c>
      <c r="AD485" s="58"/>
      <c r="AE485" s="58">
        <v>909500</v>
      </c>
      <c r="AF485" s="58">
        <v>126346</v>
      </c>
      <c r="AG485" s="58"/>
      <c r="AH485" s="58">
        <v>6808</v>
      </c>
      <c r="AI485" s="58">
        <v>1521</v>
      </c>
      <c r="AJ485" s="58"/>
      <c r="AK485" s="58">
        <v>53236</v>
      </c>
      <c r="AL485" s="58">
        <v>8257</v>
      </c>
      <c r="AM485" s="58"/>
      <c r="AN485" s="58">
        <v>35123</v>
      </c>
      <c r="AO485" s="58">
        <v>4668</v>
      </c>
      <c r="AP485" s="58"/>
      <c r="AQ485" s="58">
        <v>37415</v>
      </c>
      <c r="AR485" s="58">
        <v>6271</v>
      </c>
      <c r="AS485" s="58"/>
      <c r="AT485" s="58">
        <v>53132</v>
      </c>
      <c r="AU485" s="58">
        <v>9999</v>
      </c>
      <c r="AV485" s="58"/>
      <c r="AW485" s="58">
        <v>129531</v>
      </c>
      <c r="AX485" s="58">
        <v>6758</v>
      </c>
      <c r="AY485" s="58"/>
      <c r="AZ485" s="58">
        <v>34961</v>
      </c>
      <c r="BA485" s="58">
        <v>4896</v>
      </c>
      <c r="BB485" s="58"/>
      <c r="BC485" s="58">
        <v>13551</v>
      </c>
      <c r="BD485" s="58">
        <v>1711</v>
      </c>
      <c r="BE485" s="58"/>
      <c r="BF485" s="58">
        <v>2040</v>
      </c>
      <c r="BG485" s="58">
        <v>421</v>
      </c>
      <c r="BH485" s="50"/>
      <c r="BI485" s="50">
        <v>89062</v>
      </c>
      <c r="BJ485" s="50">
        <v>16364</v>
      </c>
      <c r="BK485" s="50"/>
      <c r="BL485" s="50">
        <v>8849</v>
      </c>
      <c r="BM485" s="50">
        <v>2186</v>
      </c>
      <c r="BN485" s="50"/>
      <c r="BO485" s="50">
        <v>12028</v>
      </c>
      <c r="BP485" s="50">
        <v>6788</v>
      </c>
      <c r="BQ485" s="50"/>
      <c r="BR485" s="50">
        <v>70225</v>
      </c>
      <c r="BS485" s="50">
        <v>30472</v>
      </c>
      <c r="BT485" s="50"/>
      <c r="BU485" s="50">
        <v>29874</v>
      </c>
      <c r="BV485" s="50">
        <v>5023</v>
      </c>
      <c r="BW485" s="50"/>
      <c r="BX485" s="50">
        <v>189118</v>
      </c>
      <c r="BY485" s="50">
        <v>4419</v>
      </c>
      <c r="BZ485" s="50"/>
      <c r="CA485" s="50">
        <v>186590</v>
      </c>
      <c r="CB485" s="50">
        <v>84037</v>
      </c>
      <c r="CC485" s="50"/>
      <c r="CD485" s="50">
        <v>4605</v>
      </c>
      <c r="CE485" s="50">
        <v>3382</v>
      </c>
      <c r="CF485" s="50"/>
      <c r="CG485" s="50">
        <v>19384</v>
      </c>
      <c r="CH485" s="50">
        <v>2422</v>
      </c>
      <c r="CI485" s="50"/>
      <c r="CJ485" s="50">
        <v>129620</v>
      </c>
      <c r="CK485" s="50">
        <v>168431</v>
      </c>
      <c r="CL485" s="50"/>
      <c r="CM485" s="50">
        <v>979</v>
      </c>
      <c r="CN485" s="50">
        <v>199</v>
      </c>
      <c r="CO485" s="50"/>
      <c r="CP485" s="50">
        <v>68074</v>
      </c>
      <c r="CQ485" s="50">
        <v>19594</v>
      </c>
      <c r="CR485" s="50"/>
      <c r="CS485" s="50">
        <v>21114</v>
      </c>
      <c r="CT485" s="50">
        <v>11590</v>
      </c>
      <c r="CU485" s="51"/>
      <c r="CV485" s="51"/>
      <c r="CW485" s="45">
        <f t="shared" si="993"/>
        <v>4919.9213640000007</v>
      </c>
      <c r="CX485" s="45">
        <f t="shared" si="994"/>
        <v>354.28342500000002</v>
      </c>
      <c r="CY485" s="51"/>
      <c r="CZ485" s="45">
        <f t="shared" si="899"/>
        <v>91220.308164000002</v>
      </c>
      <c r="DA485" s="45">
        <f t="shared" si="900"/>
        <v>21758.423025000004</v>
      </c>
      <c r="DB485" s="51"/>
      <c r="DC485" s="45">
        <f t="shared" si="902"/>
        <v>17624.926620000002</v>
      </c>
      <c r="DD485" s="45">
        <f t="shared" si="903"/>
        <v>1045.2974350000002</v>
      </c>
      <c r="DE485" s="51"/>
      <c r="DF485" s="45">
        <f t="shared" si="905"/>
        <v>24155.599452000002</v>
      </c>
      <c r="DG485" s="45">
        <f t="shared" si="906"/>
        <v>2315.0389050000003</v>
      </c>
      <c r="DH485" s="51"/>
      <c r="DI485" s="45">
        <f t="shared" si="908"/>
        <v>24174.679908000002</v>
      </c>
      <c r="DJ485" s="45">
        <f t="shared" si="909"/>
        <v>2313.6191900000003</v>
      </c>
      <c r="DK485" s="51"/>
      <c r="DL485" s="45">
        <f t="shared" si="911"/>
        <v>16176.101184000001</v>
      </c>
      <c r="DM485" s="45">
        <f t="shared" si="912"/>
        <v>2715.0113400000005</v>
      </c>
      <c r="DN485" s="51"/>
      <c r="DO485" s="45">
        <f t="shared" si="914"/>
        <v>2010.9253560000002</v>
      </c>
      <c r="DP485" s="45">
        <f t="shared" si="915"/>
        <v>215.28042000000002</v>
      </c>
      <c r="DQ485" s="51"/>
      <c r="DR485" s="45">
        <f t="shared" si="917"/>
        <v>144573.38864400002</v>
      </c>
      <c r="DS485" s="45">
        <f t="shared" si="918"/>
        <v>19770.305765000001</v>
      </c>
      <c r="DT485" s="51"/>
      <c r="DU485" s="45">
        <f t="shared" si="920"/>
        <v>234509.11800000002</v>
      </c>
      <c r="DV485" s="45">
        <f t="shared" si="921"/>
        <v>16306.846490000002</v>
      </c>
      <c r="DW485" s="51"/>
      <c r="DX485" s="45">
        <f t="shared" si="923"/>
        <v>1755.4019520000002</v>
      </c>
      <c r="DY485" s="45">
        <f t="shared" si="924"/>
        <v>196.30786500000002</v>
      </c>
      <c r="DZ485" s="51"/>
      <c r="EA485" s="45">
        <f t="shared" si="926"/>
        <v>13726.583184000001</v>
      </c>
      <c r="EB485" s="45">
        <f t="shared" si="927"/>
        <v>1065.689705</v>
      </c>
      <c r="EC485" s="51"/>
      <c r="ED485" s="45">
        <f t="shared" si="929"/>
        <v>9056.254812000001</v>
      </c>
      <c r="EE485" s="45">
        <f t="shared" si="930"/>
        <v>602.4754200000001</v>
      </c>
      <c r="EF485" s="51"/>
      <c r="EG485" s="45">
        <f t="shared" si="932"/>
        <v>9647.2332600000009</v>
      </c>
      <c r="EH485" s="45">
        <f t="shared" si="933"/>
        <v>809.36661500000014</v>
      </c>
      <c r="EI485" s="51"/>
      <c r="EJ485" s="45">
        <f t="shared" si="935"/>
        <v>13699.767408000002</v>
      </c>
      <c r="EK485" s="45">
        <f t="shared" si="936"/>
        <v>1290.5209350000002</v>
      </c>
      <c r="EL485" s="51"/>
      <c r="EM485" s="45">
        <f t="shared" si="938"/>
        <v>33398.791164000002</v>
      </c>
      <c r="EN485" s="45">
        <f t="shared" si="939"/>
        <v>872.22127000000012</v>
      </c>
      <c r="EO485" s="51"/>
      <c r="EP485" s="45">
        <f t="shared" si="941"/>
        <v>9014.4840839999997</v>
      </c>
      <c r="EQ485" s="45">
        <f t="shared" si="942"/>
        <v>631.90224000000012</v>
      </c>
      <c r="ER485" s="51"/>
      <c r="ES485" s="45">
        <f t="shared" si="944"/>
        <v>3494.0440440000002</v>
      </c>
      <c r="ET485" s="45">
        <f t="shared" si="945"/>
        <v>220.83021500000001</v>
      </c>
      <c r="EU485" s="51"/>
      <c r="EV485" s="45">
        <f t="shared" si="947"/>
        <v>526.00175999999999</v>
      </c>
      <c r="EW485" s="45">
        <f t="shared" si="948"/>
        <v>54.336365000000008</v>
      </c>
      <c r="EX485" s="51"/>
      <c r="EY485" s="45">
        <f t="shared" si="950"/>
        <v>22964.102328000001</v>
      </c>
      <c r="EZ485" s="45">
        <f t="shared" si="951"/>
        <v>2112.0196600000004</v>
      </c>
      <c r="FA485" s="51"/>
      <c r="FB485" s="45">
        <f t="shared" si="953"/>
        <v>2281.661556</v>
      </c>
      <c r="FC485" s="45">
        <f t="shared" si="954"/>
        <v>282.13609000000002</v>
      </c>
      <c r="FD485" s="51"/>
      <c r="FE485" s="45">
        <f t="shared" si="956"/>
        <v>3101.3476320000004</v>
      </c>
      <c r="FF485" s="45">
        <f t="shared" si="957"/>
        <v>876.09322000000009</v>
      </c>
      <c r="FG485" s="51"/>
      <c r="FH485" s="45">
        <f t="shared" si="959"/>
        <v>18107.0949</v>
      </c>
      <c r="FI485" s="45">
        <f t="shared" si="960"/>
        <v>3932.8686800000005</v>
      </c>
      <c r="FJ485" s="51"/>
      <c r="FK485" s="45">
        <f t="shared" si="962"/>
        <v>7702.8316560000003</v>
      </c>
      <c r="FL485" s="45">
        <f t="shared" si="963"/>
        <v>648.29349500000012</v>
      </c>
      <c r="FM485" s="51"/>
      <c r="FN485" s="45">
        <f t="shared" si="965"/>
        <v>48762.941592000003</v>
      </c>
      <c r="FO485" s="45">
        <f t="shared" si="966"/>
        <v>570.33823500000005</v>
      </c>
      <c r="FP485" s="51"/>
      <c r="FQ485" s="45">
        <f t="shared" si="968"/>
        <v>48111.111960000002</v>
      </c>
      <c r="FR485" s="45">
        <f t="shared" si="969"/>
        <v>10846.235405000001</v>
      </c>
      <c r="FS485" s="51"/>
      <c r="FT485" s="45">
        <f t="shared" si="971"/>
        <v>1187.3716200000001</v>
      </c>
      <c r="FU485" s="45">
        <f t="shared" si="972"/>
        <v>436.49783000000002</v>
      </c>
      <c r="FV485" s="51"/>
      <c r="FW485" s="45">
        <f t="shared" si="974"/>
        <v>4998.0480960000004</v>
      </c>
      <c r="FX485" s="45">
        <f t="shared" si="975"/>
        <v>312.59543000000002</v>
      </c>
      <c r="FY485" s="51"/>
      <c r="FZ485" s="45">
        <f t="shared" si="977"/>
        <v>33421.739280000002</v>
      </c>
      <c r="GA485" s="45">
        <f t="shared" si="978"/>
        <v>21738.547015000004</v>
      </c>
      <c r="GB485" s="51"/>
      <c r="GC485" s="45">
        <f t="shared" si="980"/>
        <v>252.42927600000002</v>
      </c>
      <c r="GD485" s="45">
        <f t="shared" si="981"/>
        <v>25.683935000000002</v>
      </c>
      <c r="GE485" s="51"/>
      <c r="GF485" s="45">
        <f t="shared" si="983"/>
        <v>17552.472456</v>
      </c>
      <c r="GG485" s="45">
        <f t="shared" si="984"/>
        <v>2528.8996100000004</v>
      </c>
      <c r="GH485" s="51"/>
      <c r="GI485" s="45">
        <f t="shared" si="986"/>
        <v>5444.1182160000008</v>
      </c>
      <c r="GJ485" s="45">
        <f t="shared" si="987"/>
        <v>1495.8633500000001</v>
      </c>
      <c r="GK485" s="51"/>
    </row>
    <row r="486" spans="1:193" s="45" customFormat="1">
      <c r="A486" s="45" t="s">
        <v>21</v>
      </c>
      <c r="B486" s="46">
        <v>41669</v>
      </c>
      <c r="C486" s="56">
        <v>0.58272500000000005</v>
      </c>
      <c r="D486" s="56">
        <v>0.25940000000000002</v>
      </c>
      <c r="E486" s="56">
        <v>0.126939</v>
      </c>
      <c r="F486" s="58"/>
      <c r="G486" s="58">
        <v>33955</v>
      </c>
      <c r="H486" s="58">
        <v>5169</v>
      </c>
      <c r="I486" s="58">
        <v>740271</v>
      </c>
      <c r="J486" s="59">
        <v>370547</v>
      </c>
      <c r="K486" s="59">
        <v>196798</v>
      </c>
      <c r="L486" s="58"/>
      <c r="M486" s="58">
        <v>93504</v>
      </c>
      <c r="N486" s="58">
        <v>11063</v>
      </c>
      <c r="O486" s="58"/>
      <c r="P486" s="58">
        <v>129948</v>
      </c>
      <c r="Q486" s="58">
        <v>27690</v>
      </c>
      <c r="R486" s="58"/>
      <c r="S486" s="58">
        <v>122972</v>
      </c>
      <c r="T486" s="58">
        <v>25712</v>
      </c>
      <c r="U486" s="58"/>
      <c r="V486" s="58">
        <v>73391</v>
      </c>
      <c r="W486" s="58">
        <v>26556</v>
      </c>
      <c r="X486" s="58"/>
      <c r="Y486" s="58">
        <v>12419</v>
      </c>
      <c r="Z486" s="58">
        <v>3908</v>
      </c>
      <c r="AA486" s="58"/>
      <c r="AB486" s="58">
        <v>494666</v>
      </c>
      <c r="AC486" s="58">
        <v>172320</v>
      </c>
      <c r="AD486" s="58"/>
      <c r="AE486" s="58">
        <v>1081832</v>
      </c>
      <c r="AF486" s="58">
        <v>162782</v>
      </c>
      <c r="AG486" s="58"/>
      <c r="AH486" s="58">
        <v>9894</v>
      </c>
      <c r="AI486" s="58">
        <v>2473</v>
      </c>
      <c r="AJ486" s="58"/>
      <c r="AK486" s="58">
        <v>71184</v>
      </c>
      <c r="AL486" s="58">
        <v>12517</v>
      </c>
      <c r="AM486" s="58"/>
      <c r="AN486" s="58">
        <v>44560</v>
      </c>
      <c r="AO486" s="58">
        <v>6686</v>
      </c>
      <c r="AP486" s="58"/>
      <c r="AQ486" s="58">
        <v>31760</v>
      </c>
      <c r="AR486" s="58">
        <v>6659</v>
      </c>
      <c r="AS486" s="58"/>
      <c r="AT486" s="58">
        <v>47417</v>
      </c>
      <c r="AU486" s="58">
        <v>11878</v>
      </c>
      <c r="AV486" s="58"/>
      <c r="AW486" s="58">
        <v>123033</v>
      </c>
      <c r="AX486" s="58">
        <v>7423</v>
      </c>
      <c r="AY486" s="58"/>
      <c r="AZ486" s="58">
        <v>56342</v>
      </c>
      <c r="BA486" s="58">
        <v>7647</v>
      </c>
      <c r="BB486" s="58"/>
      <c r="BC486" s="58">
        <v>24790</v>
      </c>
      <c r="BD486" s="58">
        <v>3712</v>
      </c>
      <c r="BE486" s="58"/>
      <c r="BF486" s="58">
        <v>3672</v>
      </c>
      <c r="BG486" s="58">
        <v>784</v>
      </c>
      <c r="BH486" s="50"/>
      <c r="BI486" s="50">
        <v>93369</v>
      </c>
      <c r="BJ486" s="50">
        <v>18994</v>
      </c>
      <c r="BK486" s="50"/>
      <c r="BL486" s="50">
        <v>18513</v>
      </c>
      <c r="BM486" s="50">
        <v>5266</v>
      </c>
      <c r="BN486" s="50"/>
      <c r="BO486" s="50">
        <v>13235</v>
      </c>
      <c r="BP486" s="50">
        <v>9545</v>
      </c>
      <c r="BQ486" s="50"/>
      <c r="BR486" s="50">
        <v>75224</v>
      </c>
      <c r="BS486" s="50">
        <v>35609</v>
      </c>
      <c r="BT486" s="50"/>
      <c r="BU486" s="50">
        <v>33250</v>
      </c>
      <c r="BV486" s="50">
        <v>7381</v>
      </c>
      <c r="BW486" s="50"/>
      <c r="BX486" s="50">
        <v>251695</v>
      </c>
      <c r="BY486" s="50">
        <v>6287</v>
      </c>
      <c r="BZ486" s="50"/>
      <c r="CA486" s="50">
        <v>153887</v>
      </c>
      <c r="CB486" s="50">
        <v>85589</v>
      </c>
      <c r="CC486" s="50"/>
      <c r="CD486" s="50">
        <v>7362</v>
      </c>
      <c r="CE486" s="50">
        <v>6192</v>
      </c>
      <c r="CF486" s="50"/>
      <c r="CG486" s="50">
        <v>21762</v>
      </c>
      <c r="CH486" s="50">
        <v>3070</v>
      </c>
      <c r="CI486" s="50"/>
      <c r="CJ486" s="50">
        <v>150178</v>
      </c>
      <c r="CK486" s="50">
        <v>207481</v>
      </c>
      <c r="CL486" s="50"/>
      <c r="CM486" s="50">
        <v>929</v>
      </c>
      <c r="CN486" s="50">
        <v>302</v>
      </c>
      <c r="CO486" s="50"/>
      <c r="CP486" s="50">
        <v>55466</v>
      </c>
      <c r="CQ486" s="50">
        <v>19296</v>
      </c>
      <c r="CR486" s="50"/>
      <c r="CS486" s="50">
        <v>17967</v>
      </c>
      <c r="CT486" s="50">
        <v>12285</v>
      </c>
      <c r="CU486" s="51"/>
      <c r="CV486" s="51"/>
      <c r="CW486" s="45">
        <f t="shared" si="993"/>
        <v>8807.9270000000015</v>
      </c>
      <c r="CX486" s="45">
        <f t="shared" si="994"/>
        <v>656.14769100000001</v>
      </c>
      <c r="CY486" s="51"/>
      <c r="CZ486" s="45">
        <f t="shared" si="899"/>
        <v>96119.891800000012</v>
      </c>
      <c r="DA486" s="45">
        <f t="shared" si="900"/>
        <v>24981.341322</v>
      </c>
      <c r="DB486" s="51"/>
      <c r="DC486" s="45">
        <f t="shared" si="902"/>
        <v>24254.937600000001</v>
      </c>
      <c r="DD486" s="45">
        <f t="shared" si="903"/>
        <v>1404.326157</v>
      </c>
      <c r="DE486" s="51"/>
      <c r="DF486" s="45">
        <f t="shared" si="905"/>
        <v>33708.511200000001</v>
      </c>
      <c r="DG486" s="45">
        <f t="shared" si="906"/>
        <v>3514.9409099999998</v>
      </c>
      <c r="DH486" s="51"/>
      <c r="DI486" s="45">
        <f t="shared" si="908"/>
        <v>31898.936800000003</v>
      </c>
      <c r="DJ486" s="45">
        <f t="shared" si="909"/>
        <v>3263.8555679999999</v>
      </c>
      <c r="DK486" s="51"/>
      <c r="DL486" s="45">
        <f t="shared" si="911"/>
        <v>19037.625400000001</v>
      </c>
      <c r="DM486" s="45">
        <f t="shared" si="912"/>
        <v>3370.992084</v>
      </c>
      <c r="DN486" s="51"/>
      <c r="DO486" s="45">
        <f t="shared" si="914"/>
        <v>3221.4886000000001</v>
      </c>
      <c r="DP486" s="45">
        <f t="shared" si="915"/>
        <v>496.07761199999999</v>
      </c>
      <c r="DQ486" s="51"/>
      <c r="DR486" s="45">
        <f t="shared" si="917"/>
        <v>128316.36040000001</v>
      </c>
      <c r="DS486" s="45">
        <f t="shared" si="918"/>
        <v>21874.128479999999</v>
      </c>
      <c r="DT486" s="51"/>
      <c r="DU486" s="45">
        <f t="shared" si="920"/>
        <v>280627.22080000001</v>
      </c>
      <c r="DV486" s="45">
        <f t="shared" si="921"/>
        <v>20663.384298000001</v>
      </c>
      <c r="DW486" s="51"/>
      <c r="DX486" s="45">
        <f t="shared" si="923"/>
        <v>2566.5036</v>
      </c>
      <c r="DY486" s="45">
        <f t="shared" si="924"/>
        <v>313.92014699999999</v>
      </c>
      <c r="DZ486" s="51"/>
      <c r="EA486" s="45">
        <f t="shared" si="926"/>
        <v>18465.1296</v>
      </c>
      <c r="EB486" s="45">
        <f t="shared" si="927"/>
        <v>1588.8954630000001</v>
      </c>
      <c r="EC486" s="51"/>
      <c r="ED486" s="45">
        <f t="shared" si="929"/>
        <v>11558.864000000001</v>
      </c>
      <c r="EE486" s="45">
        <f t="shared" si="930"/>
        <v>848.71415400000001</v>
      </c>
      <c r="EF486" s="51"/>
      <c r="EG486" s="45">
        <f t="shared" si="932"/>
        <v>8238.5439999999999</v>
      </c>
      <c r="EH486" s="45">
        <f t="shared" si="933"/>
        <v>845.28680099999997</v>
      </c>
      <c r="EI486" s="51"/>
      <c r="EJ486" s="45">
        <f t="shared" si="935"/>
        <v>12299.969800000001</v>
      </c>
      <c r="EK486" s="45">
        <f t="shared" si="936"/>
        <v>1507.781442</v>
      </c>
      <c r="EL486" s="51"/>
      <c r="EM486" s="45">
        <f t="shared" si="938"/>
        <v>31914.760200000001</v>
      </c>
      <c r="EN486" s="45">
        <f t="shared" si="939"/>
        <v>942.26819699999999</v>
      </c>
      <c r="EO486" s="51"/>
      <c r="EP486" s="45">
        <f t="shared" si="941"/>
        <v>14615.114800000001</v>
      </c>
      <c r="EQ486" s="45">
        <f t="shared" si="942"/>
        <v>970.70253300000002</v>
      </c>
      <c r="ER486" s="51"/>
      <c r="ES486" s="45">
        <f t="shared" si="944"/>
        <v>6430.5260000000007</v>
      </c>
      <c r="ET486" s="45">
        <f t="shared" si="945"/>
        <v>471.19756799999999</v>
      </c>
      <c r="EU486" s="51"/>
      <c r="EV486" s="45">
        <f t="shared" si="947"/>
        <v>952.5168000000001</v>
      </c>
      <c r="EW486" s="45">
        <f t="shared" si="948"/>
        <v>99.520175999999992</v>
      </c>
      <c r="EX486" s="51"/>
      <c r="EY486" s="45">
        <f t="shared" si="950"/>
        <v>24219.918600000001</v>
      </c>
      <c r="EZ486" s="45">
        <f t="shared" si="951"/>
        <v>2411.0793659999999</v>
      </c>
      <c r="FA486" s="51"/>
      <c r="FB486" s="45">
        <f t="shared" si="953"/>
        <v>4802.2722000000003</v>
      </c>
      <c r="FC486" s="45">
        <f t="shared" si="954"/>
        <v>668.46077400000001</v>
      </c>
      <c r="FD486" s="51"/>
      <c r="FE486" s="45">
        <f t="shared" si="956"/>
        <v>3433.1590000000001</v>
      </c>
      <c r="FF486" s="45">
        <f t="shared" si="957"/>
        <v>1211.6327549999999</v>
      </c>
      <c r="FG486" s="51"/>
      <c r="FH486" s="45">
        <f t="shared" si="959"/>
        <v>19513.105600000003</v>
      </c>
      <c r="FI486" s="45">
        <f t="shared" si="960"/>
        <v>4520.1708509999999</v>
      </c>
      <c r="FJ486" s="51"/>
      <c r="FK486" s="45">
        <f t="shared" si="962"/>
        <v>8625.0500000000011</v>
      </c>
      <c r="FL486" s="45">
        <f t="shared" si="963"/>
        <v>936.93675899999994</v>
      </c>
      <c r="FM486" s="51"/>
      <c r="FN486" s="45">
        <f t="shared" si="965"/>
        <v>65289.683000000005</v>
      </c>
      <c r="FO486" s="45">
        <f t="shared" si="966"/>
        <v>798.06549299999995</v>
      </c>
      <c r="FP486" s="51"/>
      <c r="FQ486" s="45">
        <f t="shared" si="968"/>
        <v>39918.287800000006</v>
      </c>
      <c r="FR486" s="45">
        <f t="shared" si="969"/>
        <v>10864.582070999999</v>
      </c>
      <c r="FS486" s="51"/>
      <c r="FT486" s="45">
        <f t="shared" si="971"/>
        <v>1909.7028000000003</v>
      </c>
      <c r="FU486" s="45">
        <f t="shared" si="972"/>
        <v>786.00628799999993</v>
      </c>
      <c r="FV486" s="51"/>
      <c r="FW486" s="45">
        <f t="shared" si="974"/>
        <v>5645.0628000000006</v>
      </c>
      <c r="FX486" s="45">
        <f t="shared" si="975"/>
        <v>389.70272999999997</v>
      </c>
      <c r="FY486" s="51"/>
      <c r="FZ486" s="45">
        <f t="shared" si="977"/>
        <v>38956.173200000005</v>
      </c>
      <c r="GA486" s="45">
        <f t="shared" si="978"/>
        <v>26337.430658999998</v>
      </c>
      <c r="GB486" s="51"/>
      <c r="GC486" s="45">
        <f t="shared" si="980"/>
        <v>240.98260000000002</v>
      </c>
      <c r="GD486" s="45">
        <f t="shared" si="981"/>
        <v>38.335577999999998</v>
      </c>
      <c r="GE486" s="51"/>
      <c r="GF486" s="45">
        <f t="shared" si="983"/>
        <v>14387.880400000002</v>
      </c>
      <c r="GG486" s="45">
        <f t="shared" si="984"/>
        <v>2449.4149440000001</v>
      </c>
      <c r="GH486" s="51"/>
      <c r="GI486" s="45">
        <f t="shared" si="986"/>
        <v>4660.6397999999999</v>
      </c>
      <c r="GJ486" s="45">
        <f t="shared" si="987"/>
        <v>1559.4456149999999</v>
      </c>
      <c r="GK486" s="51"/>
    </row>
    <row r="487" spans="1:193" s="45" customFormat="1">
      <c r="A487" s="45" t="s">
        <v>21</v>
      </c>
      <c r="B487" s="46">
        <v>41668</v>
      </c>
      <c r="C487" s="56">
        <v>0.59067499999999995</v>
      </c>
      <c r="D487" s="56">
        <v>0.252083</v>
      </c>
      <c r="E487" s="56">
        <v>0.125532</v>
      </c>
      <c r="F487" s="58"/>
      <c r="G487" s="58">
        <v>44417</v>
      </c>
      <c r="H487" s="58">
        <v>7060</v>
      </c>
      <c r="I487" s="58">
        <f t="shared" ref="I487:I492" si="995">I486</f>
        <v>740271</v>
      </c>
      <c r="J487" s="59">
        <v>380583</v>
      </c>
      <c r="K487" s="59">
        <v>214114</v>
      </c>
      <c r="L487" s="58"/>
      <c r="M487" s="58">
        <v>105740</v>
      </c>
      <c r="N487" s="58">
        <v>13537</v>
      </c>
      <c r="O487" s="58"/>
      <c r="P487" s="58">
        <v>151781</v>
      </c>
      <c r="Q487" s="58">
        <v>33310</v>
      </c>
      <c r="R487" s="58"/>
      <c r="S487" s="58">
        <v>142068</v>
      </c>
      <c r="T487" s="58">
        <v>33783</v>
      </c>
      <c r="U487" s="58"/>
      <c r="V487" s="58">
        <v>77885</v>
      </c>
      <c r="W487" s="58">
        <v>30812</v>
      </c>
      <c r="X487" s="58"/>
      <c r="Y487" s="58">
        <v>15307</v>
      </c>
      <c r="Z487" s="58">
        <v>7149</v>
      </c>
      <c r="AA487" s="58"/>
      <c r="AB487" s="58">
        <v>478121</v>
      </c>
      <c r="AC487" s="58">
        <v>171872</v>
      </c>
      <c r="AD487" s="58"/>
      <c r="AE487" s="58">
        <v>1126642</v>
      </c>
      <c r="AF487" s="58">
        <v>179764</v>
      </c>
      <c r="AG487" s="58"/>
      <c r="AH487" s="58">
        <v>11438</v>
      </c>
      <c r="AI487" s="58">
        <v>2935</v>
      </c>
      <c r="AJ487" s="58"/>
      <c r="AK487" s="58">
        <v>79189</v>
      </c>
      <c r="AL487" s="58">
        <v>15144</v>
      </c>
      <c r="AM487" s="58"/>
      <c r="AN487" s="58">
        <v>50725</v>
      </c>
      <c r="AO487" s="58">
        <v>9678</v>
      </c>
      <c r="AP487" s="58"/>
      <c r="AQ487" s="58">
        <v>30282</v>
      </c>
      <c r="AR487" s="58">
        <v>7634</v>
      </c>
      <c r="AS487" s="58"/>
      <c r="AT487" s="58">
        <v>48279</v>
      </c>
      <c r="AU487" s="58">
        <v>13039</v>
      </c>
      <c r="AV487" s="58"/>
      <c r="AW487" s="58">
        <v>140418</v>
      </c>
      <c r="AX487" s="58">
        <v>8363</v>
      </c>
      <c r="AY487" s="58"/>
      <c r="AZ487" s="58">
        <v>71093</v>
      </c>
      <c r="BA487" s="58">
        <v>9553</v>
      </c>
      <c r="BB487" s="58"/>
      <c r="BC487" s="58">
        <v>30990</v>
      </c>
      <c r="BD487" s="58">
        <v>4960</v>
      </c>
      <c r="BE487" s="58"/>
      <c r="BF487" s="58">
        <v>4997</v>
      </c>
      <c r="BG487" s="58">
        <v>984</v>
      </c>
      <c r="BH487" s="50"/>
      <c r="BI487" s="50">
        <v>96164</v>
      </c>
      <c r="BJ487" s="50">
        <v>20643</v>
      </c>
      <c r="BK487" s="50"/>
      <c r="BL487" s="50">
        <v>32966</v>
      </c>
      <c r="BM487" s="50">
        <v>12057</v>
      </c>
      <c r="BN487" s="50"/>
      <c r="BO487" s="50">
        <v>13394</v>
      </c>
      <c r="BP487" s="50">
        <v>9830</v>
      </c>
      <c r="BQ487" s="50"/>
      <c r="BR487" s="50">
        <v>74962</v>
      </c>
      <c r="BS487" s="50">
        <v>38870</v>
      </c>
      <c r="BT487" s="50"/>
      <c r="BU487" s="50">
        <v>34502</v>
      </c>
      <c r="BV487" s="50">
        <v>8483</v>
      </c>
      <c r="BW487" s="50"/>
      <c r="BX487" s="50">
        <v>255684</v>
      </c>
      <c r="BY487" s="50">
        <v>7383</v>
      </c>
      <c r="BZ487" s="50"/>
      <c r="CA487" s="50">
        <v>142463</v>
      </c>
      <c r="CB487" s="50">
        <v>88623</v>
      </c>
      <c r="CC487" s="50"/>
      <c r="CD487" s="50">
        <v>8892</v>
      </c>
      <c r="CE487" s="50">
        <v>7651</v>
      </c>
      <c r="CF487" s="50"/>
      <c r="CG487" s="50">
        <v>21948</v>
      </c>
      <c r="CH487" s="50">
        <v>3876</v>
      </c>
      <c r="CI487" s="50"/>
      <c r="CJ487" s="50">
        <v>149593</v>
      </c>
      <c r="CK487" s="50">
        <v>206372</v>
      </c>
      <c r="CL487" s="50"/>
      <c r="CM487" s="50">
        <v>2469</v>
      </c>
      <c r="CN487" s="50">
        <v>714</v>
      </c>
      <c r="CO487" s="50"/>
      <c r="CP487" s="50">
        <v>52964</v>
      </c>
      <c r="CQ487" s="50">
        <v>19818</v>
      </c>
      <c r="CR487" s="50"/>
      <c r="CS487" s="50">
        <v>17552</v>
      </c>
      <c r="CT487" s="50">
        <v>13522</v>
      </c>
      <c r="CU487" s="51"/>
      <c r="CV487" s="51"/>
      <c r="CW487" s="45">
        <f t="shared" si="993"/>
        <v>11196.770611</v>
      </c>
      <c r="CX487" s="45">
        <f t="shared" si="994"/>
        <v>886.25592000000006</v>
      </c>
      <c r="CY487" s="51"/>
      <c r="CZ487" s="45">
        <f t="shared" si="899"/>
        <v>95938.504388999994</v>
      </c>
      <c r="DA487" s="45">
        <f t="shared" si="900"/>
        <v>26878.158648000001</v>
      </c>
      <c r="DB487" s="51"/>
      <c r="DC487" s="45">
        <f t="shared" si="902"/>
        <v>26655.256420000002</v>
      </c>
      <c r="DD487" s="45">
        <f t="shared" si="903"/>
        <v>1699.3266840000001</v>
      </c>
      <c r="DE487" s="51"/>
      <c r="DF487" s="45">
        <f t="shared" si="905"/>
        <v>38261.409823000002</v>
      </c>
      <c r="DG487" s="45">
        <f t="shared" si="906"/>
        <v>4181.4709199999998</v>
      </c>
      <c r="DH487" s="51"/>
      <c r="DI487" s="45">
        <f t="shared" si="908"/>
        <v>35812.927644000003</v>
      </c>
      <c r="DJ487" s="45">
        <f t="shared" si="909"/>
        <v>4240.8475559999997</v>
      </c>
      <c r="DK487" s="51"/>
      <c r="DL487" s="45">
        <f t="shared" si="911"/>
        <v>19633.484455000002</v>
      </c>
      <c r="DM487" s="45">
        <f t="shared" si="912"/>
        <v>3867.8919840000003</v>
      </c>
      <c r="DN487" s="51"/>
      <c r="DO487" s="45">
        <f t="shared" si="914"/>
        <v>3858.6344810000001</v>
      </c>
      <c r="DP487" s="45">
        <f t="shared" si="915"/>
        <v>897.428268</v>
      </c>
      <c r="DQ487" s="51"/>
      <c r="DR487" s="45">
        <f t="shared" si="917"/>
        <v>120526.176043</v>
      </c>
      <c r="DS487" s="45">
        <f t="shared" si="918"/>
        <v>21575.435904000002</v>
      </c>
      <c r="DT487" s="51"/>
      <c r="DU487" s="45">
        <f t="shared" si="920"/>
        <v>284007.29528600001</v>
      </c>
      <c r="DV487" s="45">
        <f t="shared" si="921"/>
        <v>22566.134448000001</v>
      </c>
      <c r="DW487" s="51"/>
      <c r="DX487" s="45">
        <f t="shared" si="923"/>
        <v>2883.3253540000001</v>
      </c>
      <c r="DY487" s="45">
        <f t="shared" si="924"/>
        <v>368.43642</v>
      </c>
      <c r="DZ487" s="51"/>
      <c r="EA487" s="45">
        <f t="shared" si="926"/>
        <v>19962.200687</v>
      </c>
      <c r="EB487" s="45">
        <f t="shared" si="927"/>
        <v>1901.0566080000001</v>
      </c>
      <c r="EC487" s="51"/>
      <c r="ED487" s="45">
        <f t="shared" si="929"/>
        <v>12786.910175000001</v>
      </c>
      <c r="EE487" s="45">
        <f t="shared" si="930"/>
        <v>1214.898696</v>
      </c>
      <c r="EF487" s="51"/>
      <c r="EG487" s="45">
        <f t="shared" si="932"/>
        <v>7633.5774060000003</v>
      </c>
      <c r="EH487" s="45">
        <f t="shared" si="933"/>
        <v>958.31128799999999</v>
      </c>
      <c r="EI487" s="51"/>
      <c r="EJ487" s="45">
        <f t="shared" si="935"/>
        <v>12170.315157000001</v>
      </c>
      <c r="EK487" s="45">
        <f t="shared" si="936"/>
        <v>1636.8117480000001</v>
      </c>
      <c r="EL487" s="51"/>
      <c r="EM487" s="45">
        <f t="shared" si="938"/>
        <v>35396.990694</v>
      </c>
      <c r="EN487" s="45">
        <f t="shared" si="939"/>
        <v>1049.824116</v>
      </c>
      <c r="EO487" s="51"/>
      <c r="EP487" s="45">
        <f t="shared" si="941"/>
        <v>17921.336718999999</v>
      </c>
      <c r="EQ487" s="45">
        <f t="shared" si="942"/>
        <v>1199.2071960000001</v>
      </c>
      <c r="ER487" s="51"/>
      <c r="ES487" s="45">
        <f t="shared" si="944"/>
        <v>7812.0521699999999</v>
      </c>
      <c r="ET487" s="45">
        <f t="shared" si="945"/>
        <v>622.63872000000003</v>
      </c>
      <c r="EU487" s="51"/>
      <c r="EV487" s="45">
        <f t="shared" si="947"/>
        <v>1259.6587509999999</v>
      </c>
      <c r="EW487" s="45">
        <f t="shared" si="948"/>
        <v>123.523488</v>
      </c>
      <c r="EX487" s="51"/>
      <c r="EY487" s="45">
        <f t="shared" si="950"/>
        <v>24241.309612000001</v>
      </c>
      <c r="EZ487" s="45">
        <f t="shared" si="951"/>
        <v>2591.3570760000002</v>
      </c>
      <c r="FA487" s="51"/>
      <c r="FB487" s="45">
        <f t="shared" si="953"/>
        <v>8310.1681779999999</v>
      </c>
      <c r="FC487" s="45">
        <f t="shared" si="954"/>
        <v>1513.5393240000001</v>
      </c>
      <c r="FD487" s="51"/>
      <c r="FE487" s="45">
        <f t="shared" si="956"/>
        <v>3376.3997020000002</v>
      </c>
      <c r="FF487" s="45">
        <f t="shared" si="957"/>
        <v>1233.97956</v>
      </c>
      <c r="FG487" s="51"/>
      <c r="FH487" s="45">
        <f t="shared" si="959"/>
        <v>18896.645845999999</v>
      </c>
      <c r="FI487" s="45">
        <f t="shared" si="960"/>
        <v>4879.4288400000005</v>
      </c>
      <c r="FJ487" s="51"/>
      <c r="FK487" s="45">
        <f t="shared" si="962"/>
        <v>8697.3676660000001</v>
      </c>
      <c r="FL487" s="45">
        <f t="shared" si="963"/>
        <v>1064.887956</v>
      </c>
      <c r="FM487" s="51"/>
      <c r="FN487" s="45">
        <f t="shared" si="965"/>
        <v>64453.589771999999</v>
      </c>
      <c r="FO487" s="45">
        <f t="shared" si="966"/>
        <v>926.80275600000004</v>
      </c>
      <c r="FP487" s="51"/>
      <c r="FQ487" s="45">
        <f t="shared" si="968"/>
        <v>35912.500429</v>
      </c>
      <c r="FR487" s="45">
        <f t="shared" si="969"/>
        <v>11125.022436000001</v>
      </c>
      <c r="FS487" s="51"/>
      <c r="FT487" s="45">
        <f t="shared" si="971"/>
        <v>2241.5220359999998</v>
      </c>
      <c r="FU487" s="45">
        <f t="shared" si="972"/>
        <v>960.44533200000001</v>
      </c>
      <c r="FV487" s="51"/>
      <c r="FW487" s="45">
        <f t="shared" si="974"/>
        <v>5532.7176840000002</v>
      </c>
      <c r="FX487" s="45">
        <f t="shared" si="975"/>
        <v>486.56203200000004</v>
      </c>
      <c r="FY487" s="51"/>
      <c r="FZ487" s="45">
        <f t="shared" si="977"/>
        <v>37709.852219</v>
      </c>
      <c r="GA487" s="45">
        <f t="shared" si="978"/>
        <v>25906.289904000001</v>
      </c>
      <c r="GB487" s="51"/>
      <c r="GC487" s="45">
        <f t="shared" si="980"/>
        <v>622.39292699999999</v>
      </c>
      <c r="GD487" s="45">
        <f t="shared" si="981"/>
        <v>89.62984800000001</v>
      </c>
      <c r="GE487" s="51"/>
      <c r="GF487" s="45">
        <f t="shared" si="983"/>
        <v>13351.324012000001</v>
      </c>
      <c r="GG487" s="45">
        <f t="shared" si="984"/>
        <v>2487.7931760000001</v>
      </c>
      <c r="GH487" s="51"/>
      <c r="GI487" s="45">
        <f t="shared" si="986"/>
        <v>4424.5608160000002</v>
      </c>
      <c r="GJ487" s="45">
        <f t="shared" si="987"/>
        <v>1697.443704</v>
      </c>
      <c r="GK487" s="51"/>
    </row>
    <row r="488" spans="1:193" s="45" customFormat="1">
      <c r="A488" s="45" t="s">
        <v>21</v>
      </c>
      <c r="B488" s="46">
        <v>41667</v>
      </c>
      <c r="C488" s="56">
        <v>0.59074599999999999</v>
      </c>
      <c r="D488" s="56">
        <v>0.25337199999999999</v>
      </c>
      <c r="E488" s="56">
        <v>0.124765</v>
      </c>
      <c r="F488" s="58"/>
      <c r="G488" s="58">
        <v>54703</v>
      </c>
      <c r="H488" s="58">
        <v>8713</v>
      </c>
      <c r="I488" s="58">
        <f t="shared" si="995"/>
        <v>740271</v>
      </c>
      <c r="J488" s="59">
        <v>423065</v>
      </c>
      <c r="K488" s="59">
        <v>239728</v>
      </c>
      <c r="L488" s="58"/>
      <c r="M488" s="58">
        <v>117236</v>
      </c>
      <c r="N488" s="58">
        <v>15872</v>
      </c>
      <c r="O488" s="58"/>
      <c r="P488" s="58">
        <v>164279</v>
      </c>
      <c r="Q488" s="58">
        <v>37171</v>
      </c>
      <c r="R488" s="58"/>
      <c r="S488" s="58">
        <v>157494</v>
      </c>
      <c r="T488" s="58">
        <v>37952</v>
      </c>
      <c r="U488" s="58"/>
      <c r="V488" s="58">
        <v>81777</v>
      </c>
      <c r="W488" s="58">
        <v>35796</v>
      </c>
      <c r="X488" s="58"/>
      <c r="Y488" s="58">
        <v>17697</v>
      </c>
      <c r="Z488" s="58">
        <v>7524</v>
      </c>
      <c r="AA488" s="58"/>
      <c r="AB488" s="58">
        <v>459072</v>
      </c>
      <c r="AC488" s="58">
        <v>174961</v>
      </c>
      <c r="AD488" s="58"/>
      <c r="AE488" s="58">
        <v>1089455</v>
      </c>
      <c r="AF488" s="58">
        <v>177900</v>
      </c>
      <c r="AG488" s="58"/>
      <c r="AH488" s="58">
        <v>12734</v>
      </c>
      <c r="AI488" s="58">
        <v>3423</v>
      </c>
      <c r="AJ488" s="58"/>
      <c r="AK488" s="58">
        <v>81485</v>
      </c>
      <c r="AL488" s="58">
        <v>16575</v>
      </c>
      <c r="AM488" s="58"/>
      <c r="AN488" s="58">
        <v>51632</v>
      </c>
      <c r="AO488" s="58">
        <v>13016</v>
      </c>
      <c r="AP488" s="58"/>
      <c r="AQ488" s="58">
        <v>29141</v>
      </c>
      <c r="AR488" s="58">
        <v>8409</v>
      </c>
      <c r="AS488" s="58"/>
      <c r="AT488" s="58">
        <v>48298</v>
      </c>
      <c r="AU488" s="58">
        <v>14934</v>
      </c>
      <c r="AV488" s="58"/>
      <c r="AW488" s="58">
        <v>141992</v>
      </c>
      <c r="AX488" s="58">
        <v>10773</v>
      </c>
      <c r="AY488" s="58"/>
      <c r="AZ488" s="58">
        <v>79529</v>
      </c>
      <c r="BA488" s="58">
        <v>12864</v>
      </c>
      <c r="BB488" s="58"/>
      <c r="BC488" s="58">
        <v>35791</v>
      </c>
      <c r="BD488" s="58">
        <v>6087</v>
      </c>
      <c r="BE488" s="58"/>
      <c r="BF488" s="58">
        <v>5406</v>
      </c>
      <c r="BG488" s="58">
        <v>1083</v>
      </c>
      <c r="BH488" s="50"/>
      <c r="BI488" s="50">
        <v>97612</v>
      </c>
      <c r="BJ488" s="50">
        <v>21259</v>
      </c>
      <c r="BK488" s="50"/>
      <c r="BL488" s="50">
        <v>56449</v>
      </c>
      <c r="BM488" s="50">
        <v>22526</v>
      </c>
      <c r="BN488" s="50"/>
      <c r="BO488" s="50">
        <v>12985</v>
      </c>
      <c r="BP488" s="50">
        <v>10313</v>
      </c>
      <c r="BQ488" s="50"/>
      <c r="BR488" s="50">
        <v>72149</v>
      </c>
      <c r="BS488" s="50">
        <v>39755</v>
      </c>
      <c r="BT488" s="50"/>
      <c r="BU488" s="50">
        <v>33923</v>
      </c>
      <c r="BV488" s="50">
        <v>11704</v>
      </c>
      <c r="BW488" s="50"/>
      <c r="BX488" s="50">
        <v>219835</v>
      </c>
      <c r="BY488" s="50">
        <v>6382</v>
      </c>
      <c r="BZ488" s="50"/>
      <c r="CA488" s="50">
        <v>133666</v>
      </c>
      <c r="CB488" s="50">
        <v>91144</v>
      </c>
      <c r="CC488" s="50"/>
      <c r="CD488" s="50">
        <v>9312</v>
      </c>
      <c r="CE488" s="50">
        <v>8386</v>
      </c>
      <c r="CF488" s="50"/>
      <c r="CG488" s="50">
        <v>23658</v>
      </c>
      <c r="CH488" s="50">
        <v>4700</v>
      </c>
      <c r="CI488" s="50"/>
      <c r="CJ488" s="50">
        <v>145145</v>
      </c>
      <c r="CK488" s="50">
        <v>217238</v>
      </c>
      <c r="CL488" s="50"/>
      <c r="CM488" s="50">
        <v>4278</v>
      </c>
      <c r="CN488" s="50">
        <v>568</v>
      </c>
      <c r="CO488" s="50"/>
      <c r="CP488" s="50">
        <v>51252</v>
      </c>
      <c r="CQ488" s="50">
        <v>22805</v>
      </c>
      <c r="CR488" s="50"/>
      <c r="CS488" s="50">
        <v>16739</v>
      </c>
      <c r="CT488" s="50">
        <v>13381</v>
      </c>
      <c r="CU488" s="51"/>
      <c r="CV488" s="51"/>
      <c r="CW488" s="45">
        <f t="shared" si="993"/>
        <v>13860.208515999999</v>
      </c>
      <c r="CX488" s="45">
        <f t="shared" si="994"/>
        <v>1087.0774449999999</v>
      </c>
      <c r="CY488" s="51"/>
      <c r="CZ488" s="45">
        <f t="shared" si="899"/>
        <v>107192.82518</v>
      </c>
      <c r="DA488" s="45">
        <f t="shared" si="900"/>
        <v>29909.663919999999</v>
      </c>
      <c r="DB488" s="51"/>
      <c r="DC488" s="45">
        <f t="shared" si="902"/>
        <v>29704.319791999998</v>
      </c>
      <c r="DD488" s="45">
        <f t="shared" si="903"/>
        <v>1980.27008</v>
      </c>
      <c r="DE488" s="51"/>
      <c r="DF488" s="45">
        <f t="shared" si="905"/>
        <v>41623.698787999994</v>
      </c>
      <c r="DG488" s="45">
        <f t="shared" si="906"/>
        <v>4637.6398150000005</v>
      </c>
      <c r="DH488" s="51"/>
      <c r="DI488" s="45">
        <f t="shared" si="908"/>
        <v>39904.569768000001</v>
      </c>
      <c r="DJ488" s="45">
        <f t="shared" si="909"/>
        <v>4735.0812800000003</v>
      </c>
      <c r="DK488" s="51"/>
      <c r="DL488" s="45">
        <f t="shared" si="911"/>
        <v>20720.002043999997</v>
      </c>
      <c r="DM488" s="45">
        <f t="shared" si="912"/>
        <v>4466.0879400000003</v>
      </c>
      <c r="DN488" s="51"/>
      <c r="DO488" s="45">
        <f t="shared" si="914"/>
        <v>4483.9242839999997</v>
      </c>
      <c r="DP488" s="45">
        <f t="shared" si="915"/>
        <v>938.73185999999998</v>
      </c>
      <c r="DQ488" s="51"/>
      <c r="DR488" s="45">
        <f t="shared" si="917"/>
        <v>116315.99078399999</v>
      </c>
      <c r="DS488" s="45">
        <f t="shared" si="918"/>
        <v>21829.009164999999</v>
      </c>
      <c r="DT488" s="51"/>
      <c r="DU488" s="45">
        <f t="shared" si="920"/>
        <v>276037.39225999999</v>
      </c>
      <c r="DV488" s="45">
        <f t="shared" si="921"/>
        <v>22195.693500000001</v>
      </c>
      <c r="DW488" s="51"/>
      <c r="DX488" s="45">
        <f t="shared" si="923"/>
        <v>3226.4390479999997</v>
      </c>
      <c r="DY488" s="45">
        <f t="shared" si="924"/>
        <v>427.07059500000003</v>
      </c>
      <c r="DZ488" s="51"/>
      <c r="EA488" s="45">
        <f t="shared" si="926"/>
        <v>20646.01742</v>
      </c>
      <c r="EB488" s="45">
        <f t="shared" si="927"/>
        <v>2067.979875</v>
      </c>
      <c r="EC488" s="51"/>
      <c r="ED488" s="45">
        <f t="shared" si="929"/>
        <v>13082.103104</v>
      </c>
      <c r="EE488" s="45">
        <f t="shared" si="930"/>
        <v>1623.9412400000001</v>
      </c>
      <c r="EF488" s="51"/>
      <c r="EG488" s="45">
        <f t="shared" si="932"/>
        <v>7383.5134519999992</v>
      </c>
      <c r="EH488" s="45">
        <f t="shared" si="933"/>
        <v>1049.1488850000001</v>
      </c>
      <c r="EI488" s="51"/>
      <c r="EJ488" s="45">
        <f t="shared" si="935"/>
        <v>12237.360855999999</v>
      </c>
      <c r="EK488" s="45">
        <f t="shared" si="936"/>
        <v>1863.2405100000001</v>
      </c>
      <c r="EL488" s="51"/>
      <c r="EM488" s="45">
        <f t="shared" si="938"/>
        <v>35976.797024</v>
      </c>
      <c r="EN488" s="45">
        <f t="shared" si="939"/>
        <v>1344.093345</v>
      </c>
      <c r="EO488" s="51"/>
      <c r="EP488" s="45">
        <f t="shared" si="941"/>
        <v>20150.421788</v>
      </c>
      <c r="EQ488" s="45">
        <f t="shared" si="942"/>
        <v>1604.97696</v>
      </c>
      <c r="ER488" s="51"/>
      <c r="ES488" s="45">
        <f t="shared" si="944"/>
        <v>9068.4372519999997</v>
      </c>
      <c r="ET488" s="45">
        <f t="shared" si="945"/>
        <v>759.44455500000004</v>
      </c>
      <c r="EU488" s="51"/>
      <c r="EV488" s="45">
        <f t="shared" si="947"/>
        <v>1369.729032</v>
      </c>
      <c r="EW488" s="45">
        <f t="shared" si="948"/>
        <v>135.12049500000001</v>
      </c>
      <c r="EX488" s="51"/>
      <c r="EY488" s="45">
        <f t="shared" si="950"/>
        <v>24732.147664</v>
      </c>
      <c r="EZ488" s="45">
        <f t="shared" si="951"/>
        <v>2652.3791350000001</v>
      </c>
      <c r="FA488" s="51"/>
      <c r="FB488" s="45">
        <f t="shared" si="953"/>
        <v>14302.596028</v>
      </c>
      <c r="FC488" s="45">
        <f t="shared" si="954"/>
        <v>2810.4563899999998</v>
      </c>
      <c r="FD488" s="51"/>
      <c r="FE488" s="45">
        <f t="shared" si="956"/>
        <v>3290.0354199999997</v>
      </c>
      <c r="FF488" s="45">
        <f t="shared" si="957"/>
        <v>1286.7014449999999</v>
      </c>
      <c r="FG488" s="51"/>
      <c r="FH488" s="45">
        <f t="shared" si="959"/>
        <v>18280.536427999999</v>
      </c>
      <c r="FI488" s="45">
        <f t="shared" si="960"/>
        <v>4960.0325750000002</v>
      </c>
      <c r="FJ488" s="51"/>
      <c r="FK488" s="45">
        <f t="shared" si="962"/>
        <v>8595.1383559999995</v>
      </c>
      <c r="FL488" s="45">
        <f t="shared" si="963"/>
        <v>1460.24956</v>
      </c>
      <c r="FM488" s="51"/>
      <c r="FN488" s="45">
        <f t="shared" si="965"/>
        <v>55700.033619999995</v>
      </c>
      <c r="FO488" s="45">
        <f t="shared" si="966"/>
        <v>796.25022999999999</v>
      </c>
      <c r="FP488" s="51"/>
      <c r="FQ488" s="45">
        <f t="shared" si="968"/>
        <v>33867.221751999998</v>
      </c>
      <c r="FR488" s="45">
        <f t="shared" si="969"/>
        <v>11371.58116</v>
      </c>
      <c r="FS488" s="51"/>
      <c r="FT488" s="45">
        <f t="shared" si="971"/>
        <v>2359.4000639999999</v>
      </c>
      <c r="FU488" s="45">
        <f t="shared" si="972"/>
        <v>1046.2792899999999</v>
      </c>
      <c r="FV488" s="51"/>
      <c r="FW488" s="45">
        <f t="shared" si="974"/>
        <v>5994.2747759999993</v>
      </c>
      <c r="FX488" s="45">
        <f t="shared" si="975"/>
        <v>586.39549999999997</v>
      </c>
      <c r="FY488" s="51"/>
      <c r="FZ488" s="45">
        <f t="shared" si="977"/>
        <v>36775.678939999998</v>
      </c>
      <c r="GA488" s="45">
        <f t="shared" si="978"/>
        <v>27103.699069999999</v>
      </c>
      <c r="GB488" s="51"/>
      <c r="GC488" s="45">
        <f t="shared" si="980"/>
        <v>1083.925416</v>
      </c>
      <c r="GD488" s="45">
        <f t="shared" si="981"/>
        <v>70.866519999999994</v>
      </c>
      <c r="GE488" s="51"/>
      <c r="GF488" s="45">
        <f t="shared" si="983"/>
        <v>12985.821743999999</v>
      </c>
      <c r="GG488" s="45">
        <f t="shared" si="984"/>
        <v>2845.2658249999999</v>
      </c>
      <c r="GH488" s="51"/>
      <c r="GI488" s="45">
        <f t="shared" si="986"/>
        <v>4241.1939080000002</v>
      </c>
      <c r="GJ488" s="45">
        <f t="shared" si="987"/>
        <v>1669.4804650000001</v>
      </c>
      <c r="GK488" s="51"/>
    </row>
    <row r="489" spans="1:193" s="45" customFormat="1">
      <c r="A489" s="45" t="s">
        <v>21</v>
      </c>
      <c r="B489" s="46">
        <v>41666</v>
      </c>
      <c r="C489" s="56">
        <v>0.59183300000000005</v>
      </c>
      <c r="D489" s="56">
        <v>0.25208000000000003</v>
      </c>
      <c r="E489" s="56">
        <v>0.124543</v>
      </c>
      <c r="F489" s="58"/>
      <c r="G489" s="58">
        <v>57473</v>
      </c>
      <c r="H489" s="58">
        <v>9471</v>
      </c>
      <c r="I489" s="58">
        <f t="shared" si="995"/>
        <v>740271</v>
      </c>
      <c r="J489" s="59">
        <v>401564</v>
      </c>
      <c r="K489" s="59">
        <v>251979</v>
      </c>
      <c r="L489" s="58"/>
      <c r="M489" s="58">
        <v>127634</v>
      </c>
      <c r="N489" s="58">
        <v>18076</v>
      </c>
      <c r="O489" s="58"/>
      <c r="P489" s="58">
        <v>173936</v>
      </c>
      <c r="Q489" s="58">
        <v>39852</v>
      </c>
      <c r="R489" s="58"/>
      <c r="S489" s="58">
        <v>169014</v>
      </c>
      <c r="T489" s="58">
        <v>40793</v>
      </c>
      <c r="U489" s="58"/>
      <c r="V489" s="58">
        <v>86824</v>
      </c>
      <c r="W489" s="58">
        <v>39113</v>
      </c>
      <c r="X489" s="58"/>
      <c r="Y489" s="58">
        <v>20117</v>
      </c>
      <c r="Z489" s="58">
        <v>5316</v>
      </c>
      <c r="AA489" s="58"/>
      <c r="AB489" s="58">
        <v>464770</v>
      </c>
      <c r="AC489" s="58">
        <v>191033</v>
      </c>
      <c r="AD489" s="58"/>
      <c r="AE489" s="58">
        <v>1051419</v>
      </c>
      <c r="AF489" s="58">
        <v>173145</v>
      </c>
      <c r="AG489" s="58"/>
      <c r="AH489" s="58">
        <v>15007</v>
      </c>
      <c r="AI489" s="58">
        <v>3585</v>
      </c>
      <c r="AJ489" s="58"/>
      <c r="AK489" s="58">
        <v>74665</v>
      </c>
      <c r="AL489" s="58">
        <v>15863</v>
      </c>
      <c r="AM489" s="58"/>
      <c r="AN489" s="58">
        <v>50695</v>
      </c>
      <c r="AO489" s="58">
        <v>13341</v>
      </c>
      <c r="AP489" s="58"/>
      <c r="AQ489" s="58">
        <v>31365</v>
      </c>
      <c r="AR489" s="58">
        <v>8772</v>
      </c>
      <c r="AS489" s="58"/>
      <c r="AT489" s="58">
        <v>47218</v>
      </c>
      <c r="AU489" s="58">
        <v>14588</v>
      </c>
      <c r="AV489" s="58"/>
      <c r="AW489" s="58">
        <v>142588</v>
      </c>
      <c r="AX489" s="58">
        <v>11065</v>
      </c>
      <c r="AY489" s="58"/>
      <c r="AZ489" s="58">
        <v>80762</v>
      </c>
      <c r="BA489" s="58">
        <v>15980</v>
      </c>
      <c r="BB489" s="58"/>
      <c r="BC489" s="58">
        <v>38114</v>
      </c>
      <c r="BD489" s="58">
        <v>5945</v>
      </c>
      <c r="BE489" s="58"/>
      <c r="BF489" s="58">
        <v>6784</v>
      </c>
      <c r="BG489" s="58">
        <v>1229</v>
      </c>
      <c r="BH489" s="50"/>
      <c r="BI489" s="50">
        <v>96275</v>
      </c>
      <c r="BJ489" s="50">
        <v>20907</v>
      </c>
      <c r="BK489" s="50"/>
      <c r="BL489" s="50">
        <v>85696</v>
      </c>
      <c r="BM489" s="50">
        <v>33419</v>
      </c>
      <c r="BN489" s="50"/>
      <c r="BO489" s="50">
        <v>12986</v>
      </c>
      <c r="BP489" s="50">
        <v>10923</v>
      </c>
      <c r="BQ489" s="50"/>
      <c r="BR489" s="50">
        <v>71124</v>
      </c>
      <c r="BS489" s="50">
        <v>40031</v>
      </c>
      <c r="BT489" s="50"/>
      <c r="BU489" s="50">
        <v>33797</v>
      </c>
      <c r="BV489" s="50">
        <v>11601</v>
      </c>
      <c r="BW489" s="50"/>
      <c r="BX489" s="50">
        <v>218746</v>
      </c>
      <c r="BY489" s="50">
        <v>6990</v>
      </c>
      <c r="BZ489" s="50"/>
      <c r="CA489" s="50">
        <v>129155</v>
      </c>
      <c r="CB489" s="50">
        <v>86284</v>
      </c>
      <c r="CC489" s="50"/>
      <c r="CD489" s="50">
        <v>7800</v>
      </c>
      <c r="CE489" s="50">
        <v>6986</v>
      </c>
      <c r="CF489" s="50"/>
      <c r="CG489" s="50">
        <v>25109</v>
      </c>
      <c r="CH489" s="50">
        <v>4558</v>
      </c>
      <c r="CI489" s="50"/>
      <c r="CJ489" s="50">
        <v>139276</v>
      </c>
      <c r="CK489" s="50">
        <v>223867</v>
      </c>
      <c r="CL489" s="50"/>
      <c r="CM489" s="50">
        <v>3699</v>
      </c>
      <c r="CN489" s="50">
        <v>507</v>
      </c>
      <c r="CO489" s="50"/>
      <c r="CP489" s="50">
        <v>47089</v>
      </c>
      <c r="CQ489" s="50">
        <v>23271</v>
      </c>
      <c r="CR489" s="50"/>
      <c r="CS489" s="50">
        <v>16299</v>
      </c>
      <c r="CT489" s="50">
        <v>13860</v>
      </c>
      <c r="CU489" s="51"/>
      <c r="CV489" s="51"/>
      <c r="CW489" s="45">
        <f t="shared" si="993"/>
        <v>14487.793840000002</v>
      </c>
      <c r="CX489" s="45">
        <f t="shared" si="994"/>
        <v>1179.5467530000001</v>
      </c>
      <c r="CY489" s="51"/>
      <c r="CZ489" s="45">
        <f t="shared" si="899"/>
        <v>101226.25312000001</v>
      </c>
      <c r="DA489" s="45">
        <f t="shared" si="900"/>
        <v>31382.220597</v>
      </c>
      <c r="DB489" s="51"/>
      <c r="DC489" s="45">
        <f t="shared" si="902"/>
        <v>32173.978720000003</v>
      </c>
      <c r="DD489" s="45">
        <f t="shared" si="903"/>
        <v>2251.2392679999998</v>
      </c>
      <c r="DE489" s="51"/>
      <c r="DF489" s="45">
        <f t="shared" si="905"/>
        <v>43845.786880000007</v>
      </c>
      <c r="DG489" s="45">
        <f t="shared" si="906"/>
        <v>4963.287636</v>
      </c>
      <c r="DH489" s="51"/>
      <c r="DI489" s="45">
        <f t="shared" si="908"/>
        <v>42605.049120000003</v>
      </c>
      <c r="DJ489" s="45">
        <f t="shared" si="909"/>
        <v>5080.4825989999999</v>
      </c>
      <c r="DK489" s="51"/>
      <c r="DL489" s="45">
        <f t="shared" si="911"/>
        <v>21886.593920000003</v>
      </c>
      <c r="DM489" s="45">
        <f t="shared" si="912"/>
        <v>4871.2503589999997</v>
      </c>
      <c r="DN489" s="51"/>
      <c r="DO489" s="45">
        <f t="shared" si="914"/>
        <v>5071.0933600000008</v>
      </c>
      <c r="DP489" s="45">
        <f t="shared" si="915"/>
        <v>662.07058800000004</v>
      </c>
      <c r="DQ489" s="51"/>
      <c r="DR489" s="45">
        <f t="shared" si="917"/>
        <v>117159.22160000002</v>
      </c>
      <c r="DS489" s="45">
        <f t="shared" si="918"/>
        <v>23791.822918999998</v>
      </c>
      <c r="DT489" s="51"/>
      <c r="DU489" s="45">
        <f t="shared" si="920"/>
        <v>265041.70152</v>
      </c>
      <c r="DV489" s="45">
        <f t="shared" si="921"/>
        <v>21563.997735000001</v>
      </c>
      <c r="DW489" s="51"/>
      <c r="DX489" s="45">
        <f t="shared" si="923"/>
        <v>3782.9645600000003</v>
      </c>
      <c r="DY489" s="45">
        <f t="shared" si="924"/>
        <v>446.48665499999998</v>
      </c>
      <c r="DZ489" s="51"/>
      <c r="EA489" s="45">
        <f t="shared" si="926"/>
        <v>18821.553200000002</v>
      </c>
      <c r="EB489" s="45">
        <f t="shared" si="927"/>
        <v>1975.6256089999999</v>
      </c>
      <c r="EC489" s="51"/>
      <c r="ED489" s="45">
        <f t="shared" si="929"/>
        <v>12779.195600000001</v>
      </c>
      <c r="EE489" s="45">
        <f t="shared" si="930"/>
        <v>1661.5281629999999</v>
      </c>
      <c r="EF489" s="51"/>
      <c r="EG489" s="45">
        <f t="shared" si="932"/>
        <v>7906.4892000000009</v>
      </c>
      <c r="EH489" s="45">
        <f t="shared" si="933"/>
        <v>1092.4911959999999</v>
      </c>
      <c r="EI489" s="51"/>
      <c r="EJ489" s="45">
        <f t="shared" si="935"/>
        <v>11902.713440000001</v>
      </c>
      <c r="EK489" s="45">
        <f t="shared" si="936"/>
        <v>1816.833284</v>
      </c>
      <c r="EL489" s="51"/>
      <c r="EM489" s="45">
        <f t="shared" si="938"/>
        <v>35943.583040000005</v>
      </c>
      <c r="EN489" s="45">
        <f t="shared" si="939"/>
        <v>1378.068295</v>
      </c>
      <c r="EO489" s="51"/>
      <c r="EP489" s="45">
        <f t="shared" si="941"/>
        <v>20358.484960000002</v>
      </c>
      <c r="EQ489" s="45">
        <f t="shared" si="942"/>
        <v>1990.19714</v>
      </c>
      <c r="ER489" s="51"/>
      <c r="ES489" s="45">
        <f t="shared" si="944"/>
        <v>9607.7771200000007</v>
      </c>
      <c r="ET489" s="45">
        <f t="shared" si="945"/>
        <v>740.40813500000002</v>
      </c>
      <c r="EU489" s="51"/>
      <c r="EV489" s="45">
        <f t="shared" si="947"/>
        <v>1710.1107200000001</v>
      </c>
      <c r="EW489" s="45">
        <f t="shared" si="948"/>
        <v>153.06334699999999</v>
      </c>
      <c r="EX489" s="51"/>
      <c r="EY489" s="45">
        <f t="shared" si="950"/>
        <v>24269.002000000004</v>
      </c>
      <c r="EZ489" s="45">
        <f t="shared" si="951"/>
        <v>2603.8205010000001</v>
      </c>
      <c r="FA489" s="51"/>
      <c r="FB489" s="45">
        <f t="shared" si="953"/>
        <v>21602.247680000004</v>
      </c>
      <c r="FC489" s="45">
        <f t="shared" si="954"/>
        <v>4162.1025170000003</v>
      </c>
      <c r="FD489" s="51"/>
      <c r="FE489" s="45">
        <f t="shared" si="956"/>
        <v>3273.5108800000003</v>
      </c>
      <c r="FF489" s="45">
        <f t="shared" si="957"/>
        <v>1360.3831889999999</v>
      </c>
      <c r="FG489" s="51"/>
      <c r="FH489" s="45">
        <f t="shared" si="959"/>
        <v>17928.93792</v>
      </c>
      <c r="FI489" s="45">
        <f t="shared" si="960"/>
        <v>4985.580833</v>
      </c>
      <c r="FJ489" s="51"/>
      <c r="FK489" s="45">
        <f t="shared" si="962"/>
        <v>8519.5477600000013</v>
      </c>
      <c r="FL489" s="45">
        <f t="shared" si="963"/>
        <v>1444.823343</v>
      </c>
      <c r="FM489" s="51"/>
      <c r="FN489" s="45">
        <f t="shared" si="965"/>
        <v>55141.491680000006</v>
      </c>
      <c r="FO489" s="45">
        <f t="shared" si="966"/>
        <v>870.55556999999999</v>
      </c>
      <c r="FP489" s="51"/>
      <c r="FQ489" s="45">
        <f t="shared" si="968"/>
        <v>32557.392400000004</v>
      </c>
      <c r="FR489" s="45">
        <f t="shared" si="969"/>
        <v>10746.068212</v>
      </c>
      <c r="FS489" s="51"/>
      <c r="FT489" s="45">
        <f t="shared" si="971"/>
        <v>1966.2240000000002</v>
      </c>
      <c r="FU489" s="45">
        <f t="shared" si="972"/>
        <v>870.05739800000003</v>
      </c>
      <c r="FV489" s="51"/>
      <c r="FW489" s="45">
        <f t="shared" si="974"/>
        <v>6329.4767200000006</v>
      </c>
      <c r="FX489" s="45">
        <f t="shared" si="975"/>
        <v>567.66699400000005</v>
      </c>
      <c r="FY489" s="51"/>
      <c r="FZ489" s="45">
        <f t="shared" si="977"/>
        <v>35108.694080000001</v>
      </c>
      <c r="GA489" s="45">
        <f t="shared" si="978"/>
        <v>27881.067781000002</v>
      </c>
      <c r="GB489" s="51"/>
      <c r="GC489" s="45">
        <f t="shared" si="980"/>
        <v>932.44392000000005</v>
      </c>
      <c r="GD489" s="45">
        <f t="shared" si="981"/>
        <v>63.143301000000001</v>
      </c>
      <c r="GE489" s="51"/>
      <c r="GF489" s="45">
        <f t="shared" si="983"/>
        <v>11870.195120000002</v>
      </c>
      <c r="GG489" s="45">
        <f t="shared" si="984"/>
        <v>2898.2401530000002</v>
      </c>
      <c r="GH489" s="51"/>
      <c r="GI489" s="45">
        <f t="shared" si="986"/>
        <v>4108.6519200000002</v>
      </c>
      <c r="GJ489" s="45">
        <f t="shared" si="987"/>
        <v>1726.16598</v>
      </c>
      <c r="GK489" s="51"/>
    </row>
    <row r="490" spans="1:193" s="45" customFormat="1">
      <c r="A490" s="45" t="s">
        <v>21</v>
      </c>
      <c r="B490" s="46">
        <v>41665</v>
      </c>
      <c r="C490" s="56">
        <v>0.592889</v>
      </c>
      <c r="D490" s="56">
        <v>0.24868999999999999</v>
      </c>
      <c r="E490" s="56">
        <v>0.126753</v>
      </c>
      <c r="F490" s="58"/>
      <c r="G490" s="58">
        <v>37960</v>
      </c>
      <c r="H490" s="58">
        <v>7881</v>
      </c>
      <c r="I490" s="58">
        <f t="shared" si="995"/>
        <v>740271</v>
      </c>
      <c r="J490" s="59">
        <v>412709</v>
      </c>
      <c r="K490" s="59">
        <v>255808</v>
      </c>
      <c r="L490" s="58"/>
      <c r="M490" s="58">
        <v>88590</v>
      </c>
      <c r="N490" s="58">
        <v>16404</v>
      </c>
      <c r="O490" s="58"/>
      <c r="P490" s="58">
        <v>164597</v>
      </c>
      <c r="Q490" s="58">
        <v>37437</v>
      </c>
      <c r="R490" s="58"/>
      <c r="S490" s="58">
        <v>157206</v>
      </c>
      <c r="T490" s="58">
        <v>36111</v>
      </c>
      <c r="U490" s="58"/>
      <c r="V490" s="58">
        <v>94085</v>
      </c>
      <c r="W490" s="58">
        <v>39603</v>
      </c>
      <c r="X490" s="58"/>
      <c r="Y490" s="58">
        <v>19696</v>
      </c>
      <c r="Z490" s="58">
        <v>4352</v>
      </c>
      <c r="AA490" s="58"/>
      <c r="AB490" s="58">
        <v>478670</v>
      </c>
      <c r="AC490" s="58">
        <v>192965</v>
      </c>
      <c r="AD490" s="58"/>
      <c r="AE490" s="58">
        <v>1086903</v>
      </c>
      <c r="AF490" s="58">
        <v>171874</v>
      </c>
      <c r="AG490" s="58"/>
      <c r="AH490" s="58">
        <v>15003</v>
      </c>
      <c r="AI490" s="58">
        <v>3617</v>
      </c>
      <c r="AJ490" s="58"/>
      <c r="AK490" s="58">
        <v>62170</v>
      </c>
      <c r="AL490" s="58">
        <v>12078</v>
      </c>
      <c r="AM490" s="58"/>
      <c r="AN490" s="58">
        <v>38052</v>
      </c>
      <c r="AO490" s="58">
        <v>10486</v>
      </c>
      <c r="AP490" s="58"/>
      <c r="AQ490" s="58">
        <v>30476</v>
      </c>
      <c r="AR490" s="58">
        <v>8215</v>
      </c>
      <c r="AS490" s="58"/>
      <c r="AT490" s="58">
        <v>47073</v>
      </c>
      <c r="AU490" s="58">
        <v>14200</v>
      </c>
      <c r="AV490" s="58"/>
      <c r="AW490" s="58">
        <v>152155</v>
      </c>
      <c r="AX490" s="58">
        <v>11211</v>
      </c>
      <c r="AY490" s="58"/>
      <c r="AZ490" s="58">
        <v>93400</v>
      </c>
      <c r="BA490" s="58">
        <v>12747</v>
      </c>
      <c r="BB490" s="58"/>
      <c r="BC490" s="58">
        <v>24802</v>
      </c>
      <c r="BD490" s="58">
        <v>3363</v>
      </c>
      <c r="BE490" s="58"/>
      <c r="BF490" s="58">
        <v>6013</v>
      </c>
      <c r="BG490" s="58">
        <v>1035</v>
      </c>
      <c r="BH490" s="50"/>
      <c r="BI490" s="50">
        <v>98728</v>
      </c>
      <c r="BJ490" s="50">
        <v>19898</v>
      </c>
      <c r="BK490" s="50"/>
      <c r="BL490" s="50">
        <v>113497</v>
      </c>
      <c r="BM490" s="50">
        <v>38001</v>
      </c>
      <c r="BN490" s="50"/>
      <c r="BO490" s="50">
        <v>13546</v>
      </c>
      <c r="BP490" s="50">
        <v>9750</v>
      </c>
      <c r="BQ490" s="50"/>
      <c r="BR490" s="50">
        <v>76229</v>
      </c>
      <c r="BS490" s="50">
        <v>45079</v>
      </c>
      <c r="BT490" s="50"/>
      <c r="BU490" s="50">
        <v>31822</v>
      </c>
      <c r="BV490" s="50">
        <v>10750</v>
      </c>
      <c r="BW490" s="50"/>
      <c r="BX490" s="50">
        <v>222222</v>
      </c>
      <c r="BY490" s="50">
        <v>6302</v>
      </c>
      <c r="BZ490" s="50"/>
      <c r="CA490" s="50">
        <v>139022</v>
      </c>
      <c r="CB490" s="50">
        <v>85089</v>
      </c>
      <c r="CC490" s="50"/>
      <c r="CD490" s="50">
        <v>6711</v>
      </c>
      <c r="CE490" s="50">
        <v>5964</v>
      </c>
      <c r="CF490" s="50"/>
      <c r="CG490" s="50">
        <v>27198</v>
      </c>
      <c r="CH490" s="50">
        <v>4780</v>
      </c>
      <c r="CI490" s="50"/>
      <c r="CJ490" s="50">
        <v>148426</v>
      </c>
      <c r="CK490" s="50">
        <v>218245</v>
      </c>
      <c r="CL490" s="50"/>
      <c r="CM490" s="50">
        <v>2954</v>
      </c>
      <c r="CN490" s="50">
        <v>288</v>
      </c>
      <c r="CO490" s="50"/>
      <c r="CP490" s="50">
        <v>49605</v>
      </c>
      <c r="CQ490" s="50">
        <v>23221</v>
      </c>
      <c r="CR490" s="50"/>
      <c r="CS490" s="50">
        <v>14188</v>
      </c>
      <c r="CT490" s="50">
        <v>13678</v>
      </c>
      <c r="CU490" s="51"/>
      <c r="CV490" s="51"/>
      <c r="CW490" s="45">
        <f t="shared" si="993"/>
        <v>9440.2723999999998</v>
      </c>
      <c r="CX490" s="45">
        <f t="shared" si="994"/>
        <v>998.94039300000009</v>
      </c>
      <c r="CY490" s="51"/>
      <c r="CZ490" s="45">
        <f t="shared" si="899"/>
        <v>102636.60120999999</v>
      </c>
      <c r="DA490" s="45">
        <f t="shared" si="900"/>
        <v>32424.431424000002</v>
      </c>
      <c r="DB490" s="51"/>
      <c r="DC490" s="45">
        <f t="shared" si="902"/>
        <v>22031.447100000001</v>
      </c>
      <c r="DD490" s="45">
        <f t="shared" si="903"/>
        <v>2079.2562120000002</v>
      </c>
      <c r="DE490" s="51"/>
      <c r="DF490" s="45">
        <f t="shared" si="905"/>
        <v>40933.627930000002</v>
      </c>
      <c r="DG490" s="45">
        <f t="shared" si="906"/>
        <v>4745.2520610000001</v>
      </c>
      <c r="DH490" s="51"/>
      <c r="DI490" s="45">
        <f t="shared" si="908"/>
        <v>39095.560140000001</v>
      </c>
      <c r="DJ490" s="45">
        <f t="shared" si="909"/>
        <v>4577.1775830000006</v>
      </c>
      <c r="DK490" s="51"/>
      <c r="DL490" s="45">
        <f t="shared" si="911"/>
        <v>23397.998649999998</v>
      </c>
      <c r="DM490" s="45">
        <f t="shared" si="912"/>
        <v>5019.7990589999999</v>
      </c>
      <c r="DN490" s="51"/>
      <c r="DO490" s="45">
        <f t="shared" si="914"/>
        <v>4898.1982399999997</v>
      </c>
      <c r="DP490" s="45">
        <f t="shared" si="915"/>
        <v>551.62905599999999</v>
      </c>
      <c r="DQ490" s="51"/>
      <c r="DR490" s="45">
        <f t="shared" si="917"/>
        <v>119040.4423</v>
      </c>
      <c r="DS490" s="45">
        <f t="shared" si="918"/>
        <v>24458.892645</v>
      </c>
      <c r="DT490" s="51"/>
      <c r="DU490" s="45">
        <f t="shared" si="920"/>
        <v>270301.90707000002</v>
      </c>
      <c r="DV490" s="45">
        <f t="shared" si="921"/>
        <v>21785.545122</v>
      </c>
      <c r="DW490" s="51"/>
      <c r="DX490" s="45">
        <f t="shared" si="923"/>
        <v>3731.0960700000001</v>
      </c>
      <c r="DY490" s="45">
        <f t="shared" si="924"/>
        <v>458.46560099999999</v>
      </c>
      <c r="DZ490" s="51"/>
      <c r="EA490" s="45">
        <f t="shared" si="926"/>
        <v>15461.0573</v>
      </c>
      <c r="EB490" s="45">
        <f t="shared" si="927"/>
        <v>1530.922734</v>
      </c>
      <c r="EC490" s="51"/>
      <c r="ED490" s="45">
        <f t="shared" si="929"/>
        <v>9463.1518799999994</v>
      </c>
      <c r="EE490" s="45">
        <f t="shared" si="930"/>
        <v>1329.1319579999999</v>
      </c>
      <c r="EF490" s="51"/>
      <c r="EG490" s="45">
        <f t="shared" si="932"/>
        <v>7579.0764399999998</v>
      </c>
      <c r="EH490" s="45">
        <f t="shared" si="933"/>
        <v>1041.275895</v>
      </c>
      <c r="EI490" s="51"/>
      <c r="EJ490" s="45">
        <f t="shared" si="935"/>
        <v>11706.58437</v>
      </c>
      <c r="EK490" s="45">
        <f t="shared" si="936"/>
        <v>1799.8926000000001</v>
      </c>
      <c r="EL490" s="51"/>
      <c r="EM490" s="45">
        <f t="shared" si="938"/>
        <v>37839.426950000001</v>
      </c>
      <c r="EN490" s="45">
        <f t="shared" si="939"/>
        <v>1421.027883</v>
      </c>
      <c r="EO490" s="51"/>
      <c r="EP490" s="45">
        <f t="shared" si="941"/>
        <v>23227.646000000001</v>
      </c>
      <c r="EQ490" s="45">
        <f t="shared" si="942"/>
        <v>1615.720491</v>
      </c>
      <c r="ER490" s="51"/>
      <c r="ES490" s="45">
        <f t="shared" si="944"/>
        <v>6168.0093799999995</v>
      </c>
      <c r="ET490" s="45">
        <f t="shared" si="945"/>
        <v>426.27033900000004</v>
      </c>
      <c r="EU490" s="51"/>
      <c r="EV490" s="45">
        <f t="shared" si="947"/>
        <v>1495.3729699999999</v>
      </c>
      <c r="EW490" s="45">
        <f t="shared" si="948"/>
        <v>131.18935500000001</v>
      </c>
      <c r="EX490" s="51"/>
      <c r="EY490" s="45">
        <f t="shared" si="950"/>
        <v>24552.66632</v>
      </c>
      <c r="EZ490" s="45">
        <f t="shared" si="951"/>
        <v>2522.1311940000001</v>
      </c>
      <c r="FA490" s="51"/>
      <c r="FB490" s="45">
        <f t="shared" si="953"/>
        <v>28225.568929999998</v>
      </c>
      <c r="FC490" s="45">
        <f t="shared" si="954"/>
        <v>4816.740753</v>
      </c>
      <c r="FD490" s="51"/>
      <c r="FE490" s="45">
        <f t="shared" si="956"/>
        <v>3368.7547399999999</v>
      </c>
      <c r="FF490" s="45">
        <f t="shared" si="957"/>
        <v>1235.84175</v>
      </c>
      <c r="FG490" s="51"/>
      <c r="FH490" s="45">
        <f t="shared" si="959"/>
        <v>18957.390009999999</v>
      </c>
      <c r="FI490" s="45">
        <f t="shared" si="960"/>
        <v>5713.8984870000004</v>
      </c>
      <c r="FJ490" s="51"/>
      <c r="FK490" s="45">
        <f t="shared" si="962"/>
        <v>7913.8131800000001</v>
      </c>
      <c r="FL490" s="45">
        <f t="shared" si="963"/>
        <v>1362.59475</v>
      </c>
      <c r="FM490" s="51"/>
      <c r="FN490" s="45">
        <f t="shared" si="965"/>
        <v>55264.389179999998</v>
      </c>
      <c r="FO490" s="45">
        <f t="shared" si="966"/>
        <v>798.79740600000002</v>
      </c>
      <c r="FP490" s="51"/>
      <c r="FQ490" s="45">
        <f t="shared" si="968"/>
        <v>34573.381179999997</v>
      </c>
      <c r="FR490" s="45">
        <f t="shared" si="969"/>
        <v>10785.286017</v>
      </c>
      <c r="FS490" s="51"/>
      <c r="FT490" s="45">
        <f t="shared" si="971"/>
        <v>1668.95859</v>
      </c>
      <c r="FU490" s="45">
        <f t="shared" si="972"/>
        <v>755.95489199999997</v>
      </c>
      <c r="FV490" s="51"/>
      <c r="FW490" s="45">
        <f t="shared" si="974"/>
        <v>6763.8706199999997</v>
      </c>
      <c r="FX490" s="45">
        <f t="shared" si="975"/>
        <v>605.87934000000007</v>
      </c>
      <c r="FY490" s="51"/>
      <c r="FZ490" s="45">
        <f t="shared" si="977"/>
        <v>36912.06194</v>
      </c>
      <c r="GA490" s="45">
        <f t="shared" si="978"/>
        <v>27663.208484999999</v>
      </c>
      <c r="GB490" s="51"/>
      <c r="GC490" s="45">
        <f t="shared" si="980"/>
        <v>734.63026000000002</v>
      </c>
      <c r="GD490" s="45">
        <f t="shared" si="981"/>
        <v>36.504863999999998</v>
      </c>
      <c r="GE490" s="51"/>
      <c r="GF490" s="45">
        <f t="shared" si="983"/>
        <v>12336.267449999999</v>
      </c>
      <c r="GG490" s="45">
        <f t="shared" si="984"/>
        <v>2943.3314129999999</v>
      </c>
      <c r="GH490" s="51"/>
      <c r="GI490" s="45">
        <f t="shared" si="986"/>
        <v>3528.41372</v>
      </c>
      <c r="GJ490" s="45">
        <f t="shared" si="987"/>
        <v>1733.7275340000001</v>
      </c>
      <c r="GK490" s="51"/>
    </row>
    <row r="491" spans="1:193" s="45" customFormat="1">
      <c r="A491" s="45" t="s">
        <v>21</v>
      </c>
      <c r="B491" s="46">
        <v>41664</v>
      </c>
      <c r="C491" s="56">
        <v>0.59104999999999996</v>
      </c>
      <c r="D491" s="56">
        <v>0.25057200000000002</v>
      </c>
      <c r="E491" s="56">
        <v>0.12651599999999999</v>
      </c>
      <c r="F491" s="58"/>
      <c r="G491" s="58">
        <v>73125</v>
      </c>
      <c r="H491" s="58">
        <v>11559</v>
      </c>
      <c r="I491" s="58">
        <f t="shared" si="995"/>
        <v>740271</v>
      </c>
      <c r="J491" s="59">
        <v>463654</v>
      </c>
      <c r="K491" s="59">
        <v>286238</v>
      </c>
      <c r="L491" s="58"/>
      <c r="M491" s="58">
        <v>146532</v>
      </c>
      <c r="N491" s="58">
        <v>20430</v>
      </c>
      <c r="O491" s="58"/>
      <c r="P491" s="58">
        <v>182210</v>
      </c>
      <c r="Q491" s="58">
        <v>42746</v>
      </c>
      <c r="R491" s="58"/>
      <c r="S491" s="58">
        <v>185973</v>
      </c>
      <c r="T491" s="58">
        <v>53203</v>
      </c>
      <c r="U491" s="58"/>
      <c r="V491" s="58">
        <v>101031</v>
      </c>
      <c r="W491" s="58">
        <v>48216</v>
      </c>
      <c r="X491" s="58"/>
      <c r="Y491" s="58">
        <v>24227</v>
      </c>
      <c r="Z491" s="58">
        <v>6625</v>
      </c>
      <c r="AA491" s="58"/>
      <c r="AB491" s="58">
        <v>456399</v>
      </c>
      <c r="AC491" s="58">
        <v>241267</v>
      </c>
      <c r="AD491" s="58"/>
      <c r="AE491" s="58">
        <v>1105263</v>
      </c>
      <c r="AF491" s="58">
        <v>179874</v>
      </c>
      <c r="AG491" s="58"/>
      <c r="AH491" s="58">
        <v>16797</v>
      </c>
      <c r="AI491" s="58">
        <v>4238</v>
      </c>
      <c r="AJ491" s="58"/>
      <c r="AK491" s="58">
        <v>84643</v>
      </c>
      <c r="AL491" s="58">
        <v>18034</v>
      </c>
      <c r="AM491" s="58"/>
      <c r="AN491" s="58">
        <v>52284</v>
      </c>
      <c r="AO491" s="58">
        <v>13172</v>
      </c>
      <c r="AP491" s="58"/>
      <c r="AQ491" s="58">
        <v>33201</v>
      </c>
      <c r="AR491" s="58">
        <v>9074</v>
      </c>
      <c r="AS491" s="58"/>
      <c r="AT491" s="58">
        <v>49605</v>
      </c>
      <c r="AU491" s="58">
        <v>16267</v>
      </c>
      <c r="AV491" s="58"/>
      <c r="AW491" s="58">
        <v>162015</v>
      </c>
      <c r="AX491" s="58">
        <v>12317</v>
      </c>
      <c r="AY491" s="58"/>
      <c r="AZ491" s="58">
        <v>91512</v>
      </c>
      <c r="BA491" s="58">
        <v>14818</v>
      </c>
      <c r="BB491" s="58"/>
      <c r="BC491" s="58">
        <v>39132</v>
      </c>
      <c r="BD491" s="58">
        <v>8722</v>
      </c>
      <c r="BE491" s="58"/>
      <c r="BF491" s="58">
        <v>7351</v>
      </c>
      <c r="BG491" s="58">
        <v>1121</v>
      </c>
      <c r="BH491" s="50"/>
      <c r="BI491" s="50">
        <v>107147</v>
      </c>
      <c r="BJ491" s="50">
        <v>24244</v>
      </c>
      <c r="BK491" s="50"/>
      <c r="BL491" s="50">
        <v>125741</v>
      </c>
      <c r="BM491" s="50">
        <v>50255</v>
      </c>
      <c r="BN491" s="50"/>
      <c r="BO491" s="50">
        <v>11855</v>
      </c>
      <c r="BP491" s="50">
        <v>10161</v>
      </c>
      <c r="BQ491" s="50"/>
      <c r="BR491" s="50">
        <v>76090</v>
      </c>
      <c r="BS491" s="50">
        <v>47133</v>
      </c>
      <c r="BT491" s="50"/>
      <c r="BU491" s="50">
        <v>33431</v>
      </c>
      <c r="BV491" s="50">
        <v>10906</v>
      </c>
      <c r="BW491" s="50"/>
      <c r="BX491" s="50">
        <v>237617</v>
      </c>
      <c r="BY491" s="50">
        <v>8234</v>
      </c>
      <c r="BZ491" s="50"/>
      <c r="CA491" s="50">
        <v>124624</v>
      </c>
      <c r="CB491" s="50">
        <v>84369</v>
      </c>
      <c r="CC491" s="50"/>
      <c r="CD491" s="50">
        <v>8935</v>
      </c>
      <c r="CE491" s="50">
        <v>9376</v>
      </c>
      <c r="CF491" s="50"/>
      <c r="CG491" s="50">
        <v>30169</v>
      </c>
      <c r="CH491" s="50">
        <v>6838</v>
      </c>
      <c r="CI491" s="50"/>
      <c r="CJ491" s="50">
        <v>137417</v>
      </c>
      <c r="CK491" s="50">
        <v>219909</v>
      </c>
      <c r="CL491" s="50"/>
      <c r="CM491" s="50">
        <v>1832</v>
      </c>
      <c r="CN491" s="50">
        <v>269</v>
      </c>
      <c r="CO491" s="50"/>
      <c r="CP491" s="50">
        <v>44922</v>
      </c>
      <c r="CQ491" s="50">
        <v>22112</v>
      </c>
      <c r="CR491" s="50"/>
      <c r="CS491" s="50">
        <v>16381</v>
      </c>
      <c r="CT491" s="50">
        <v>13104</v>
      </c>
      <c r="CU491" s="51"/>
      <c r="CV491" s="51"/>
      <c r="CW491" s="45">
        <f t="shared" si="993"/>
        <v>18323.077500000003</v>
      </c>
      <c r="CX491" s="45">
        <f t="shared" si="994"/>
        <v>1462.3984439999999</v>
      </c>
      <c r="CY491" s="51"/>
      <c r="CZ491" s="45">
        <f t="shared" si="899"/>
        <v>116178.71008800001</v>
      </c>
      <c r="DA491" s="45">
        <f t="shared" si="900"/>
        <v>36213.686807999999</v>
      </c>
      <c r="DB491" s="51"/>
      <c r="DC491" s="45">
        <f t="shared" si="902"/>
        <v>36716.816304</v>
      </c>
      <c r="DD491" s="45">
        <f t="shared" si="903"/>
        <v>2584.7218799999996</v>
      </c>
      <c r="DE491" s="51"/>
      <c r="DF491" s="45">
        <f t="shared" si="905"/>
        <v>45656.724120000006</v>
      </c>
      <c r="DG491" s="45">
        <f t="shared" si="906"/>
        <v>5408.0529359999991</v>
      </c>
      <c r="DH491" s="51"/>
      <c r="DI491" s="45">
        <f t="shared" si="908"/>
        <v>46599.626556000003</v>
      </c>
      <c r="DJ491" s="45">
        <f t="shared" si="909"/>
        <v>6731.0307479999992</v>
      </c>
      <c r="DK491" s="51"/>
      <c r="DL491" s="45">
        <f t="shared" si="911"/>
        <v>25315.539732000001</v>
      </c>
      <c r="DM491" s="45">
        <f t="shared" si="912"/>
        <v>6100.0954559999991</v>
      </c>
      <c r="DN491" s="51"/>
      <c r="DO491" s="45">
        <f t="shared" si="914"/>
        <v>6070.6078440000001</v>
      </c>
      <c r="DP491" s="45">
        <f t="shared" si="915"/>
        <v>838.16849999999988</v>
      </c>
      <c r="DQ491" s="51"/>
      <c r="DR491" s="45">
        <f t="shared" si="917"/>
        <v>114360.810228</v>
      </c>
      <c r="DS491" s="45">
        <f t="shared" si="918"/>
        <v>30524.135771999998</v>
      </c>
      <c r="DT491" s="51"/>
      <c r="DU491" s="45">
        <f t="shared" si="920"/>
        <v>276947.96043600002</v>
      </c>
      <c r="DV491" s="45">
        <f t="shared" si="921"/>
        <v>22756.938983999997</v>
      </c>
      <c r="DW491" s="51"/>
      <c r="DX491" s="45">
        <f t="shared" si="923"/>
        <v>4208.857884</v>
      </c>
      <c r="DY491" s="45">
        <f t="shared" si="924"/>
        <v>536.17480799999998</v>
      </c>
      <c r="DZ491" s="51"/>
      <c r="EA491" s="45">
        <f t="shared" si="926"/>
        <v>21209.165796000001</v>
      </c>
      <c r="EB491" s="45">
        <f t="shared" si="927"/>
        <v>2281.5895439999999</v>
      </c>
      <c r="EC491" s="51"/>
      <c r="ED491" s="45">
        <f t="shared" si="929"/>
        <v>13100.906448000002</v>
      </c>
      <c r="EE491" s="45">
        <f t="shared" si="930"/>
        <v>1666.4687519999998</v>
      </c>
      <c r="EF491" s="51"/>
      <c r="EG491" s="45">
        <f t="shared" si="932"/>
        <v>8319.2409720000014</v>
      </c>
      <c r="EH491" s="45">
        <f t="shared" si="933"/>
        <v>1148.0061839999998</v>
      </c>
      <c r="EI491" s="51"/>
      <c r="EJ491" s="45">
        <f t="shared" si="935"/>
        <v>12429.62406</v>
      </c>
      <c r="EK491" s="45">
        <f t="shared" si="936"/>
        <v>2058.0357719999997</v>
      </c>
      <c r="EL491" s="51"/>
      <c r="EM491" s="45">
        <f t="shared" si="938"/>
        <v>40596.422580000006</v>
      </c>
      <c r="EN491" s="45">
        <f t="shared" si="939"/>
        <v>1558.2975719999999</v>
      </c>
      <c r="EO491" s="51"/>
      <c r="EP491" s="45">
        <f t="shared" si="941"/>
        <v>22930.344864000002</v>
      </c>
      <c r="EQ491" s="45">
        <f t="shared" si="942"/>
        <v>1874.7140879999999</v>
      </c>
      <c r="ER491" s="51"/>
      <c r="ES491" s="45">
        <f t="shared" si="944"/>
        <v>9805.3835040000013</v>
      </c>
      <c r="ET491" s="45">
        <f t="shared" si="945"/>
        <v>1103.472552</v>
      </c>
      <c r="EU491" s="51"/>
      <c r="EV491" s="45">
        <f t="shared" si="947"/>
        <v>1841.954772</v>
      </c>
      <c r="EW491" s="45">
        <f t="shared" si="948"/>
        <v>141.82443599999999</v>
      </c>
      <c r="EX491" s="51"/>
      <c r="EY491" s="45">
        <f t="shared" si="950"/>
        <v>26848.038084000003</v>
      </c>
      <c r="EZ491" s="45">
        <f t="shared" si="951"/>
        <v>3067.2539039999997</v>
      </c>
      <c r="FA491" s="51"/>
      <c r="FB491" s="45">
        <f t="shared" si="953"/>
        <v>31507.173852000004</v>
      </c>
      <c r="FC491" s="45">
        <f t="shared" si="954"/>
        <v>6358.0615799999996</v>
      </c>
      <c r="FD491" s="51"/>
      <c r="FE491" s="45">
        <f t="shared" si="956"/>
        <v>2970.5310600000003</v>
      </c>
      <c r="FF491" s="45">
        <f t="shared" si="957"/>
        <v>1285.5290759999998</v>
      </c>
      <c r="FG491" s="51"/>
      <c r="FH491" s="45">
        <f t="shared" si="959"/>
        <v>19066.02348</v>
      </c>
      <c r="FI491" s="45">
        <f t="shared" si="960"/>
        <v>5963.0786279999993</v>
      </c>
      <c r="FJ491" s="51"/>
      <c r="FK491" s="45">
        <f t="shared" si="962"/>
        <v>8376.8725320000012</v>
      </c>
      <c r="FL491" s="45">
        <f t="shared" si="963"/>
        <v>1379.7834959999998</v>
      </c>
      <c r="FM491" s="51"/>
      <c r="FN491" s="45">
        <f t="shared" si="965"/>
        <v>59540.166924000005</v>
      </c>
      <c r="FO491" s="45">
        <f t="shared" si="966"/>
        <v>1041.7327439999999</v>
      </c>
      <c r="FP491" s="51"/>
      <c r="FQ491" s="45">
        <f t="shared" si="968"/>
        <v>31227.284928000001</v>
      </c>
      <c r="FR491" s="45">
        <f t="shared" si="969"/>
        <v>10674.028403999999</v>
      </c>
      <c r="FS491" s="51"/>
      <c r="FT491" s="45">
        <f t="shared" si="971"/>
        <v>2238.8608200000003</v>
      </c>
      <c r="FU491" s="45">
        <f t="shared" si="972"/>
        <v>1186.2140159999999</v>
      </c>
      <c r="FV491" s="51"/>
      <c r="FW491" s="45">
        <f t="shared" si="974"/>
        <v>7559.5066680000009</v>
      </c>
      <c r="FX491" s="45">
        <f t="shared" si="975"/>
        <v>865.11640799999998</v>
      </c>
      <c r="FY491" s="51"/>
      <c r="FZ491" s="45">
        <f t="shared" si="977"/>
        <v>34432.852524000002</v>
      </c>
      <c r="GA491" s="45">
        <f t="shared" si="978"/>
        <v>27822.007043999998</v>
      </c>
      <c r="GB491" s="51"/>
      <c r="GC491" s="45">
        <f t="shared" si="980"/>
        <v>459.04790400000002</v>
      </c>
      <c r="GD491" s="45">
        <f t="shared" si="981"/>
        <v>34.032803999999999</v>
      </c>
      <c r="GE491" s="51"/>
      <c r="GF491" s="45">
        <f t="shared" si="983"/>
        <v>11256.195384000001</v>
      </c>
      <c r="GG491" s="45">
        <f t="shared" si="984"/>
        <v>2797.5217919999996</v>
      </c>
      <c r="GH491" s="51"/>
      <c r="GI491" s="45">
        <f t="shared" si="986"/>
        <v>4104.6199320000005</v>
      </c>
      <c r="GJ491" s="45">
        <f t="shared" si="987"/>
        <v>1657.8656639999999</v>
      </c>
      <c r="GK491" s="51"/>
    </row>
    <row r="492" spans="1:193" s="45" customFormat="1">
      <c r="A492" s="45" t="s">
        <v>21</v>
      </c>
      <c r="B492" s="46">
        <v>41663</v>
      </c>
      <c r="C492" s="56">
        <v>0.59830099999999997</v>
      </c>
      <c r="D492" s="56">
        <v>0.24884300000000001</v>
      </c>
      <c r="E492" s="56">
        <v>0.12249599999999999</v>
      </c>
      <c r="F492" s="58"/>
      <c r="G492" s="58">
        <v>80366</v>
      </c>
      <c r="H492" s="58">
        <v>13178</v>
      </c>
      <c r="I492" s="58">
        <f t="shared" si="995"/>
        <v>740271</v>
      </c>
      <c r="J492" s="59">
        <v>553316</v>
      </c>
      <c r="K492" s="59">
        <v>269573</v>
      </c>
      <c r="L492" s="58"/>
      <c r="M492" s="58">
        <v>156875</v>
      </c>
      <c r="N492" s="58">
        <v>22123</v>
      </c>
      <c r="O492" s="58"/>
      <c r="P492" s="58">
        <v>193432</v>
      </c>
      <c r="Q492" s="58">
        <v>43420</v>
      </c>
      <c r="R492" s="58"/>
      <c r="S492" s="58">
        <v>198302</v>
      </c>
      <c r="T492" s="58">
        <v>64275</v>
      </c>
      <c r="U492" s="58"/>
      <c r="V492" s="58">
        <v>115334</v>
      </c>
      <c r="W492" s="58">
        <v>52092</v>
      </c>
      <c r="X492" s="58"/>
      <c r="Y492" s="58">
        <v>26926</v>
      </c>
      <c r="Z492" s="58">
        <v>7244</v>
      </c>
      <c r="AA492" s="58"/>
      <c r="AB492" s="58">
        <v>449778</v>
      </c>
      <c r="AC492" s="58">
        <v>188508</v>
      </c>
      <c r="AD492" s="58"/>
      <c r="AE492" s="58">
        <v>1036157</v>
      </c>
      <c r="AF492" s="58">
        <v>176722</v>
      </c>
      <c r="AG492" s="58"/>
      <c r="AH492" s="58">
        <v>17243</v>
      </c>
      <c r="AI492" s="58">
        <v>4615</v>
      </c>
      <c r="AJ492" s="58"/>
      <c r="AK492" s="58">
        <v>85190</v>
      </c>
      <c r="AL492" s="58">
        <v>18304</v>
      </c>
      <c r="AM492" s="58"/>
      <c r="AN492" s="58">
        <v>54616</v>
      </c>
      <c r="AO492" s="58">
        <v>13769</v>
      </c>
      <c r="AP492" s="58"/>
      <c r="AQ492" s="58">
        <v>29358</v>
      </c>
      <c r="AR492" s="58">
        <v>9325</v>
      </c>
      <c r="AS492" s="58"/>
      <c r="AT492" s="58">
        <v>50634</v>
      </c>
      <c r="AU492" s="58">
        <v>16596</v>
      </c>
      <c r="AV492" s="58"/>
      <c r="AW492" s="58">
        <v>148674</v>
      </c>
      <c r="AX492" s="58">
        <v>12378</v>
      </c>
      <c r="AY492" s="58"/>
      <c r="AZ492" s="58">
        <v>90812</v>
      </c>
      <c r="BA492" s="58">
        <v>17970</v>
      </c>
      <c r="BB492" s="58"/>
      <c r="BC492" s="58">
        <v>39323</v>
      </c>
      <c r="BD492" s="58">
        <v>10934</v>
      </c>
      <c r="BE492" s="58"/>
      <c r="BF492" s="58">
        <v>7595</v>
      </c>
      <c r="BG492" s="58">
        <v>1293</v>
      </c>
      <c r="BH492" s="50"/>
      <c r="BI492" s="50">
        <v>109271</v>
      </c>
      <c r="BJ492" s="50">
        <v>24700</v>
      </c>
      <c r="BK492" s="50"/>
      <c r="BL492" s="50">
        <v>132301</v>
      </c>
      <c r="BM492" s="50">
        <v>52481</v>
      </c>
      <c r="BN492" s="50"/>
      <c r="BO492" s="50">
        <v>11248</v>
      </c>
      <c r="BP492" s="50">
        <v>11194</v>
      </c>
      <c r="BQ492" s="50"/>
      <c r="BR492" s="50">
        <v>77261</v>
      </c>
      <c r="BS492" s="50">
        <v>45778</v>
      </c>
      <c r="BT492" s="50"/>
      <c r="BU492" s="50">
        <v>33124</v>
      </c>
      <c r="BV492" s="50">
        <v>10723</v>
      </c>
      <c r="BW492" s="50"/>
      <c r="BX492" s="50">
        <v>198455</v>
      </c>
      <c r="BY492" s="50">
        <v>5985</v>
      </c>
      <c r="BZ492" s="50"/>
      <c r="CA492" s="50">
        <v>117958</v>
      </c>
      <c r="CB492" s="50">
        <v>81510</v>
      </c>
      <c r="CC492" s="50"/>
      <c r="CD492" s="50">
        <v>8330</v>
      </c>
      <c r="CE492" s="50">
        <v>8998</v>
      </c>
      <c r="CF492" s="50"/>
      <c r="CG492" s="50">
        <v>23108</v>
      </c>
      <c r="CH492" s="50">
        <v>4311</v>
      </c>
      <c r="CI492" s="50"/>
      <c r="CJ492" s="50">
        <v>131566</v>
      </c>
      <c r="CK492" s="50">
        <v>202179</v>
      </c>
      <c r="CL492" s="50"/>
      <c r="CM492" s="50">
        <v>1463</v>
      </c>
      <c r="CN492" s="50">
        <v>495</v>
      </c>
      <c r="CO492" s="50"/>
      <c r="CP492" s="50">
        <v>43723</v>
      </c>
      <c r="CQ492" s="50">
        <v>22230</v>
      </c>
      <c r="CR492" s="50"/>
      <c r="CS492" s="50">
        <v>15207</v>
      </c>
      <c r="CT492" s="50">
        <v>13681</v>
      </c>
      <c r="CU492" s="51"/>
      <c r="CV492" s="51"/>
      <c r="CW492" s="45">
        <f t="shared" si="993"/>
        <v>19998.516538</v>
      </c>
      <c r="CX492" s="45">
        <f t="shared" si="994"/>
        <v>1614.2522879999999</v>
      </c>
      <c r="CY492" s="51"/>
      <c r="CZ492" s="45">
        <f t="shared" si="899"/>
        <v>137688.81338800001</v>
      </c>
      <c r="DA492" s="45">
        <f t="shared" si="900"/>
        <v>33021.614207999999</v>
      </c>
      <c r="DB492" s="51"/>
      <c r="DC492" s="45">
        <f t="shared" si="902"/>
        <v>39037.245625000003</v>
      </c>
      <c r="DD492" s="45">
        <f t="shared" si="903"/>
        <v>2709.9790079999998</v>
      </c>
      <c r="DE492" s="51"/>
      <c r="DF492" s="45">
        <f t="shared" si="905"/>
        <v>48134.199176000002</v>
      </c>
      <c r="DG492" s="45">
        <f t="shared" si="906"/>
        <v>5318.7763199999999</v>
      </c>
      <c r="DH492" s="51"/>
      <c r="DI492" s="45">
        <f t="shared" si="908"/>
        <v>49346.064586</v>
      </c>
      <c r="DJ492" s="45">
        <f t="shared" si="909"/>
        <v>7873.4303999999993</v>
      </c>
      <c r="DK492" s="51"/>
      <c r="DL492" s="45">
        <f t="shared" si="911"/>
        <v>28700.058562000002</v>
      </c>
      <c r="DM492" s="45">
        <f t="shared" si="912"/>
        <v>6381.0616319999999</v>
      </c>
      <c r="DN492" s="51"/>
      <c r="DO492" s="45">
        <f t="shared" si="914"/>
        <v>6700.3466180000005</v>
      </c>
      <c r="DP492" s="45">
        <f t="shared" si="915"/>
        <v>887.36102399999993</v>
      </c>
      <c r="DQ492" s="51"/>
      <c r="DR492" s="45">
        <f t="shared" si="917"/>
        <v>111924.106854</v>
      </c>
      <c r="DS492" s="45">
        <f t="shared" si="918"/>
        <v>23091.475967999999</v>
      </c>
      <c r="DT492" s="51"/>
      <c r="DU492" s="45">
        <f t="shared" si="920"/>
        <v>257840.41635100002</v>
      </c>
      <c r="DV492" s="45">
        <f t="shared" si="921"/>
        <v>21647.738111999999</v>
      </c>
      <c r="DW492" s="51"/>
      <c r="DX492" s="45">
        <f t="shared" si="923"/>
        <v>4290.799849</v>
      </c>
      <c r="DY492" s="45">
        <f t="shared" si="924"/>
        <v>565.31903999999997</v>
      </c>
      <c r="DZ492" s="51"/>
      <c r="EA492" s="45">
        <f t="shared" si="926"/>
        <v>21198.935170000001</v>
      </c>
      <c r="EB492" s="45">
        <f t="shared" si="927"/>
        <v>2242.166784</v>
      </c>
      <c r="EC492" s="51"/>
      <c r="ED492" s="45">
        <f t="shared" si="929"/>
        <v>13590.809288</v>
      </c>
      <c r="EE492" s="45">
        <f t="shared" si="930"/>
        <v>1686.647424</v>
      </c>
      <c r="EF492" s="51"/>
      <c r="EG492" s="45">
        <f t="shared" si="932"/>
        <v>7305.5327940000006</v>
      </c>
      <c r="EH492" s="45">
        <f t="shared" si="933"/>
        <v>1142.2752</v>
      </c>
      <c r="EI492" s="51"/>
      <c r="EJ492" s="45">
        <f t="shared" si="935"/>
        <v>12599.916462000001</v>
      </c>
      <c r="EK492" s="45">
        <f t="shared" si="936"/>
        <v>2032.9436159999998</v>
      </c>
      <c r="EL492" s="51"/>
      <c r="EM492" s="45">
        <f t="shared" si="938"/>
        <v>36996.484182</v>
      </c>
      <c r="EN492" s="45">
        <f t="shared" si="939"/>
        <v>1516.255488</v>
      </c>
      <c r="EO492" s="51"/>
      <c r="EP492" s="45">
        <f t="shared" si="941"/>
        <v>22597.930516</v>
      </c>
      <c r="EQ492" s="45">
        <f t="shared" si="942"/>
        <v>2201.2531199999999</v>
      </c>
      <c r="ER492" s="51"/>
      <c r="ES492" s="45">
        <f t="shared" si="944"/>
        <v>9785.2532890000002</v>
      </c>
      <c r="ET492" s="45">
        <f t="shared" si="945"/>
        <v>1339.3712639999999</v>
      </c>
      <c r="EU492" s="51"/>
      <c r="EV492" s="45">
        <f t="shared" si="947"/>
        <v>1889.962585</v>
      </c>
      <c r="EW492" s="45">
        <f t="shared" si="948"/>
        <v>158.387328</v>
      </c>
      <c r="EX492" s="51"/>
      <c r="EY492" s="45">
        <f t="shared" si="950"/>
        <v>27191.323453000001</v>
      </c>
      <c r="EZ492" s="45">
        <f t="shared" si="951"/>
        <v>3025.6511999999998</v>
      </c>
      <c r="FA492" s="51"/>
      <c r="FB492" s="45">
        <f t="shared" si="953"/>
        <v>32922.177743</v>
      </c>
      <c r="FC492" s="45">
        <f t="shared" si="954"/>
        <v>6428.7125759999999</v>
      </c>
      <c r="FD492" s="51"/>
      <c r="FE492" s="45">
        <f t="shared" si="956"/>
        <v>2798.9860640000002</v>
      </c>
      <c r="FF492" s="45">
        <f t="shared" si="957"/>
        <v>1371.2202239999999</v>
      </c>
      <c r="FG492" s="51"/>
      <c r="FH492" s="45">
        <f t="shared" si="959"/>
        <v>19225.859023000001</v>
      </c>
      <c r="FI492" s="45">
        <f t="shared" si="960"/>
        <v>5607.6218879999997</v>
      </c>
      <c r="FJ492" s="51"/>
      <c r="FK492" s="45">
        <f t="shared" si="962"/>
        <v>8242.6755320000011</v>
      </c>
      <c r="FL492" s="45">
        <f t="shared" si="963"/>
        <v>1313.5246079999999</v>
      </c>
      <c r="FM492" s="51"/>
      <c r="FN492" s="45">
        <f t="shared" si="965"/>
        <v>49384.137565000005</v>
      </c>
      <c r="FO492" s="45">
        <f t="shared" si="966"/>
        <v>733.13855999999998</v>
      </c>
      <c r="FP492" s="51"/>
      <c r="FQ492" s="45">
        <f t="shared" si="968"/>
        <v>29353.022594000002</v>
      </c>
      <c r="FR492" s="45">
        <f t="shared" si="969"/>
        <v>9984.6489599999986</v>
      </c>
      <c r="FS492" s="51"/>
      <c r="FT492" s="45">
        <f t="shared" si="971"/>
        <v>2072.8621900000003</v>
      </c>
      <c r="FU492" s="45">
        <f t="shared" si="972"/>
        <v>1102.219008</v>
      </c>
      <c r="FV492" s="51"/>
      <c r="FW492" s="45">
        <f t="shared" si="974"/>
        <v>5750.2640440000005</v>
      </c>
      <c r="FX492" s="45">
        <f t="shared" si="975"/>
        <v>528.08025599999996</v>
      </c>
      <c r="FY492" s="51"/>
      <c r="FZ492" s="45">
        <f t="shared" si="977"/>
        <v>32739.278138000001</v>
      </c>
      <c r="GA492" s="45">
        <f t="shared" si="978"/>
        <v>24766.118783999998</v>
      </c>
      <c r="GB492" s="51"/>
      <c r="GC492" s="45">
        <f t="shared" si="980"/>
        <v>364.05730900000003</v>
      </c>
      <c r="GD492" s="45">
        <f t="shared" si="981"/>
        <v>60.63552</v>
      </c>
      <c r="GE492" s="51"/>
      <c r="GF492" s="45">
        <f t="shared" si="983"/>
        <v>10880.162489</v>
      </c>
      <c r="GG492" s="45">
        <f t="shared" si="984"/>
        <v>2723.08608</v>
      </c>
      <c r="GH492" s="51"/>
      <c r="GI492" s="45">
        <f t="shared" si="986"/>
        <v>3784.1555010000002</v>
      </c>
      <c r="GJ492" s="45">
        <f t="shared" si="987"/>
        <v>1675.8677759999998</v>
      </c>
      <c r="GK492" s="51"/>
    </row>
    <row r="493" spans="1:193" s="45" customFormat="1">
      <c r="A493" s="45" t="s">
        <v>21</v>
      </c>
      <c r="B493" s="46">
        <v>41662</v>
      </c>
      <c r="C493" s="56">
        <v>0.60094999999999998</v>
      </c>
      <c r="D493" s="56">
        <v>0.24807899999999999</v>
      </c>
      <c r="E493" s="56">
        <v>0.119918</v>
      </c>
      <c r="F493" s="58"/>
      <c r="G493" s="58">
        <v>87365</v>
      </c>
      <c r="H493" s="58">
        <v>14187</v>
      </c>
      <c r="I493" s="58">
        <v>1095221</v>
      </c>
      <c r="J493" s="59">
        <v>592908</v>
      </c>
      <c r="K493" s="59">
        <v>284526</v>
      </c>
      <c r="L493" s="58"/>
      <c r="M493" s="58">
        <v>170285</v>
      </c>
      <c r="N493" s="58">
        <v>24473</v>
      </c>
      <c r="O493" s="58"/>
      <c r="P493" s="58">
        <v>205528</v>
      </c>
      <c r="Q493" s="58">
        <v>47063</v>
      </c>
      <c r="R493" s="58"/>
      <c r="S493" s="58">
        <v>216461</v>
      </c>
      <c r="T493" s="58">
        <v>61778</v>
      </c>
      <c r="U493" s="58"/>
      <c r="V493" s="58">
        <v>122029</v>
      </c>
      <c r="W493" s="58">
        <v>55842</v>
      </c>
      <c r="X493" s="58"/>
      <c r="Y493" s="58">
        <v>28662</v>
      </c>
      <c r="Z493" s="58">
        <v>7869</v>
      </c>
      <c r="AA493" s="58"/>
      <c r="AB493" s="58">
        <v>449807</v>
      </c>
      <c r="AC493" s="58">
        <v>191235</v>
      </c>
      <c r="AD493" s="58"/>
      <c r="AE493" s="58">
        <v>1018251</v>
      </c>
      <c r="AF493" s="58">
        <v>174408</v>
      </c>
      <c r="AG493" s="58"/>
      <c r="AH493" s="58">
        <v>18617</v>
      </c>
      <c r="AI493" s="58">
        <v>5183</v>
      </c>
      <c r="AJ493" s="58"/>
      <c r="AK493" s="58">
        <v>91877</v>
      </c>
      <c r="AL493" s="58">
        <v>16423</v>
      </c>
      <c r="AM493" s="58"/>
      <c r="AN493" s="58">
        <v>57914</v>
      </c>
      <c r="AO493" s="58">
        <v>13700</v>
      </c>
      <c r="AP493" s="58"/>
      <c r="AQ493" s="58">
        <v>29638</v>
      </c>
      <c r="AR493" s="58">
        <v>8683</v>
      </c>
      <c r="AS493" s="58"/>
      <c r="AT493" s="58">
        <v>47632</v>
      </c>
      <c r="AU493" s="58">
        <v>15327</v>
      </c>
      <c r="AV493" s="58"/>
      <c r="AW493" s="58">
        <v>135720</v>
      </c>
      <c r="AX493" s="58">
        <v>11660</v>
      </c>
      <c r="AY493" s="58"/>
      <c r="AZ493" s="58">
        <v>89627</v>
      </c>
      <c r="BA493" s="58">
        <v>16400</v>
      </c>
      <c r="BB493" s="58"/>
      <c r="BC493" s="58">
        <v>38960</v>
      </c>
      <c r="BD493" s="58">
        <v>9199</v>
      </c>
      <c r="BE493" s="58"/>
      <c r="BF493" s="58">
        <v>8577</v>
      </c>
      <c r="BG493" s="58">
        <v>1476</v>
      </c>
      <c r="BH493" s="50"/>
      <c r="BI493" s="50">
        <v>111052</v>
      </c>
      <c r="BJ493" s="50">
        <v>25273</v>
      </c>
      <c r="BK493" s="50"/>
      <c r="BL493" s="50">
        <v>115316</v>
      </c>
      <c r="BM493" s="50">
        <v>38746</v>
      </c>
      <c r="BN493" s="50"/>
      <c r="BO493" s="50">
        <v>11126</v>
      </c>
      <c r="BP493" s="50">
        <v>10273</v>
      </c>
      <c r="BQ493" s="50"/>
      <c r="BR493" s="50">
        <v>72218</v>
      </c>
      <c r="BS493" s="50">
        <v>45698</v>
      </c>
      <c r="BT493" s="50"/>
      <c r="BU493" s="50">
        <v>32986</v>
      </c>
      <c r="BV493" s="50">
        <v>10214</v>
      </c>
      <c r="BW493" s="50"/>
      <c r="BX493" s="50">
        <v>178278</v>
      </c>
      <c r="BY493" s="50">
        <v>5023</v>
      </c>
      <c r="BZ493" s="50"/>
      <c r="CA493" s="50">
        <v>129205</v>
      </c>
      <c r="CB493" s="50">
        <v>101279</v>
      </c>
      <c r="CC493" s="50"/>
      <c r="CD493" s="50">
        <v>8219</v>
      </c>
      <c r="CE493" s="50">
        <v>9013</v>
      </c>
      <c r="CF493" s="50"/>
      <c r="CG493" s="50">
        <v>22958</v>
      </c>
      <c r="CH493" s="50">
        <v>4014</v>
      </c>
      <c r="CI493" s="50"/>
      <c r="CJ493" s="50">
        <v>127893</v>
      </c>
      <c r="CK493" s="50">
        <v>227222</v>
      </c>
      <c r="CL493" s="50"/>
      <c r="CM493" s="50">
        <v>2695</v>
      </c>
      <c r="CN493" s="50">
        <v>419</v>
      </c>
      <c r="CO493" s="50"/>
      <c r="CP493" s="50">
        <v>43544</v>
      </c>
      <c r="CQ493" s="50">
        <v>20155</v>
      </c>
      <c r="CR493" s="50"/>
      <c r="CS493" s="50">
        <v>15009</v>
      </c>
      <c r="CT493" s="50">
        <v>12629</v>
      </c>
      <c r="CU493" s="51"/>
      <c r="CV493" s="51"/>
      <c r="CW493" s="45">
        <f t="shared" si="993"/>
        <v>21673.421835000001</v>
      </c>
      <c r="CX493" s="45">
        <f t="shared" si="994"/>
        <v>1701.276666</v>
      </c>
      <c r="CY493" s="51"/>
      <c r="CZ493" s="45">
        <f t="shared" si="899"/>
        <v>147088.023732</v>
      </c>
      <c r="DA493" s="45">
        <f t="shared" si="900"/>
        <v>34119.788867999996</v>
      </c>
      <c r="DB493" s="51"/>
      <c r="DC493" s="45">
        <f t="shared" si="902"/>
        <v>42244.132514999998</v>
      </c>
      <c r="DD493" s="45">
        <f t="shared" si="903"/>
        <v>2934.7532139999998</v>
      </c>
      <c r="DE493" s="51"/>
      <c r="DF493" s="45">
        <f t="shared" si="905"/>
        <v>50987.180712000001</v>
      </c>
      <c r="DG493" s="45">
        <f t="shared" si="906"/>
        <v>5643.7008340000002</v>
      </c>
      <c r="DH493" s="51"/>
      <c r="DI493" s="45">
        <f t="shared" si="908"/>
        <v>53699.428418999996</v>
      </c>
      <c r="DJ493" s="45">
        <f t="shared" si="909"/>
        <v>7408.2942039999998</v>
      </c>
      <c r="DK493" s="51"/>
      <c r="DL493" s="45">
        <f t="shared" si="911"/>
        <v>30272.832290999999</v>
      </c>
      <c r="DM493" s="45">
        <f t="shared" si="912"/>
        <v>6696.4609559999999</v>
      </c>
      <c r="DN493" s="51"/>
      <c r="DO493" s="45">
        <f t="shared" si="914"/>
        <v>7110.4402979999995</v>
      </c>
      <c r="DP493" s="45">
        <f t="shared" si="915"/>
        <v>943.63474199999996</v>
      </c>
      <c r="DQ493" s="51"/>
      <c r="DR493" s="45">
        <f t="shared" si="917"/>
        <v>111587.670753</v>
      </c>
      <c r="DS493" s="45">
        <f t="shared" si="918"/>
        <v>22932.51873</v>
      </c>
      <c r="DT493" s="51"/>
      <c r="DU493" s="45">
        <f t="shared" si="920"/>
        <v>252606.68982899998</v>
      </c>
      <c r="DV493" s="45">
        <f t="shared" si="921"/>
        <v>20914.658543999998</v>
      </c>
      <c r="DW493" s="51"/>
      <c r="DX493" s="45">
        <f t="shared" si="923"/>
        <v>4618.4867429999995</v>
      </c>
      <c r="DY493" s="45">
        <f t="shared" si="924"/>
        <v>621.53499399999998</v>
      </c>
      <c r="DZ493" s="51"/>
      <c r="EA493" s="45">
        <f t="shared" si="926"/>
        <v>22792.754282999998</v>
      </c>
      <c r="EB493" s="45">
        <f t="shared" si="927"/>
        <v>1969.4133139999999</v>
      </c>
      <c r="EC493" s="51"/>
      <c r="ED493" s="45">
        <f t="shared" si="929"/>
        <v>14367.247206</v>
      </c>
      <c r="EE493" s="45">
        <f t="shared" si="930"/>
        <v>1642.8766000000001</v>
      </c>
      <c r="EF493" s="51"/>
      <c r="EG493" s="45">
        <f t="shared" si="932"/>
        <v>7352.5654020000002</v>
      </c>
      <c r="EH493" s="45">
        <f t="shared" si="933"/>
        <v>1041.2479940000001</v>
      </c>
      <c r="EI493" s="51"/>
      <c r="EJ493" s="45">
        <f t="shared" si="935"/>
        <v>11816.498927999999</v>
      </c>
      <c r="EK493" s="45">
        <f t="shared" si="936"/>
        <v>1837.9831859999999</v>
      </c>
      <c r="EL493" s="51"/>
      <c r="EM493" s="45">
        <f t="shared" si="938"/>
        <v>33669.281880000002</v>
      </c>
      <c r="EN493" s="45">
        <f t="shared" si="939"/>
        <v>1398.24388</v>
      </c>
      <c r="EO493" s="51"/>
      <c r="EP493" s="45">
        <f t="shared" si="941"/>
        <v>22234.576532999999</v>
      </c>
      <c r="EQ493" s="45">
        <f t="shared" si="942"/>
        <v>1966.6551999999999</v>
      </c>
      <c r="ER493" s="51"/>
      <c r="ES493" s="45">
        <f t="shared" si="944"/>
        <v>9665.1578399999999</v>
      </c>
      <c r="ET493" s="45">
        <f t="shared" si="945"/>
        <v>1103.1256819999999</v>
      </c>
      <c r="EU493" s="51"/>
      <c r="EV493" s="45">
        <f t="shared" si="947"/>
        <v>2127.7735830000001</v>
      </c>
      <c r="EW493" s="45">
        <f t="shared" si="948"/>
        <v>176.99896799999999</v>
      </c>
      <c r="EX493" s="51"/>
      <c r="EY493" s="45">
        <f t="shared" si="950"/>
        <v>27549.669107999998</v>
      </c>
      <c r="EZ493" s="45">
        <f t="shared" si="951"/>
        <v>3030.6876139999999</v>
      </c>
      <c r="FA493" s="51"/>
      <c r="FB493" s="45">
        <f t="shared" si="953"/>
        <v>28607.477963999998</v>
      </c>
      <c r="FC493" s="45">
        <f t="shared" si="954"/>
        <v>4646.3428279999998</v>
      </c>
      <c r="FD493" s="51"/>
      <c r="FE493" s="45">
        <f t="shared" si="956"/>
        <v>2760.1269539999998</v>
      </c>
      <c r="FF493" s="45">
        <f t="shared" si="957"/>
        <v>1231.917614</v>
      </c>
      <c r="FG493" s="51"/>
      <c r="FH493" s="45">
        <f t="shared" si="959"/>
        <v>17915.769221999999</v>
      </c>
      <c r="FI493" s="45">
        <f t="shared" si="960"/>
        <v>5480.0127640000001</v>
      </c>
      <c r="FJ493" s="51"/>
      <c r="FK493" s="45">
        <f t="shared" si="962"/>
        <v>8183.1338939999996</v>
      </c>
      <c r="FL493" s="45">
        <f t="shared" si="963"/>
        <v>1224.8424519999999</v>
      </c>
      <c r="FM493" s="51"/>
      <c r="FN493" s="45">
        <f t="shared" si="965"/>
        <v>44227.027962</v>
      </c>
      <c r="FO493" s="45">
        <f t="shared" si="966"/>
        <v>602.34811400000001</v>
      </c>
      <c r="FP493" s="51"/>
      <c r="FQ493" s="45">
        <f t="shared" si="968"/>
        <v>32053.047194999999</v>
      </c>
      <c r="FR493" s="45">
        <f t="shared" si="969"/>
        <v>12145.175122000001</v>
      </c>
      <c r="FS493" s="51"/>
      <c r="FT493" s="45">
        <f t="shared" si="971"/>
        <v>2038.961301</v>
      </c>
      <c r="FU493" s="45">
        <f t="shared" si="972"/>
        <v>1080.8209340000001</v>
      </c>
      <c r="FV493" s="51"/>
      <c r="FW493" s="45">
        <f t="shared" si="974"/>
        <v>5695.3976819999998</v>
      </c>
      <c r="FX493" s="45">
        <f t="shared" si="975"/>
        <v>481.35085199999997</v>
      </c>
      <c r="FY493" s="51"/>
      <c r="FZ493" s="45">
        <f t="shared" si="977"/>
        <v>31727.567546999999</v>
      </c>
      <c r="GA493" s="45">
        <f t="shared" si="978"/>
        <v>27248.007795999998</v>
      </c>
      <c r="GB493" s="51"/>
      <c r="GC493" s="45">
        <f t="shared" si="980"/>
        <v>668.57290499999999</v>
      </c>
      <c r="GD493" s="45">
        <f t="shared" si="981"/>
        <v>50.245641999999997</v>
      </c>
      <c r="GE493" s="51"/>
      <c r="GF493" s="45">
        <f t="shared" si="983"/>
        <v>10802.351976</v>
      </c>
      <c r="GG493" s="45">
        <f t="shared" si="984"/>
        <v>2416.9472900000001</v>
      </c>
      <c r="GH493" s="51"/>
      <c r="GI493" s="45">
        <f t="shared" si="986"/>
        <v>3723.4177110000001</v>
      </c>
      <c r="GJ493" s="45">
        <f t="shared" si="987"/>
        <v>1514.444422</v>
      </c>
      <c r="GK493" s="51"/>
    </row>
    <row r="494" spans="1:193" s="45" customFormat="1">
      <c r="A494" s="45" t="s">
        <v>21</v>
      </c>
      <c r="B494" s="46">
        <v>41661</v>
      </c>
      <c r="C494" s="56">
        <v>0.60047700000000004</v>
      </c>
      <c r="D494" s="56">
        <v>0.24753900000000001</v>
      </c>
      <c r="E494" s="56">
        <v>0.119792</v>
      </c>
      <c r="F494" s="58"/>
      <c r="G494" s="58">
        <v>88647</v>
      </c>
      <c r="H494" s="58">
        <v>14757</v>
      </c>
      <c r="I494" s="58">
        <f t="shared" ref="I494:I499" si="996">I493</f>
        <v>1095221</v>
      </c>
      <c r="J494" s="59">
        <v>600243</v>
      </c>
      <c r="K494" s="59">
        <v>280348</v>
      </c>
      <c r="L494" s="58"/>
      <c r="M494" s="58">
        <v>184685</v>
      </c>
      <c r="N494" s="58">
        <v>25574</v>
      </c>
      <c r="O494" s="58"/>
      <c r="P494" s="58">
        <v>213715</v>
      </c>
      <c r="Q494" s="58">
        <v>50095</v>
      </c>
      <c r="R494" s="58"/>
      <c r="S494" s="58">
        <v>229698</v>
      </c>
      <c r="T494" s="58">
        <v>57769</v>
      </c>
      <c r="U494" s="58"/>
      <c r="V494" s="58">
        <v>127130</v>
      </c>
      <c r="W494" s="58">
        <v>55964</v>
      </c>
      <c r="X494" s="58"/>
      <c r="Y494" s="58">
        <v>29713</v>
      </c>
      <c r="Z494" s="58">
        <v>8424</v>
      </c>
      <c r="AA494" s="58"/>
      <c r="AB494" s="58">
        <v>450800</v>
      </c>
      <c r="AC494" s="58">
        <v>188166</v>
      </c>
      <c r="AD494" s="58"/>
      <c r="AE494" s="58">
        <v>1045061</v>
      </c>
      <c r="AF494" s="58">
        <v>179133</v>
      </c>
      <c r="AG494" s="58"/>
      <c r="AH494" s="58">
        <v>20302</v>
      </c>
      <c r="AI494" s="58">
        <v>5502</v>
      </c>
      <c r="AJ494" s="58"/>
      <c r="AK494" s="58">
        <v>91030</v>
      </c>
      <c r="AL494" s="58">
        <v>14759</v>
      </c>
      <c r="AM494" s="58"/>
      <c r="AN494" s="58">
        <v>57418</v>
      </c>
      <c r="AO494" s="58">
        <v>10400</v>
      </c>
      <c r="AP494" s="58"/>
      <c r="AQ494" s="58">
        <v>29713</v>
      </c>
      <c r="AR494" s="58">
        <v>8187</v>
      </c>
      <c r="AS494" s="58"/>
      <c r="AT494" s="58">
        <v>50547</v>
      </c>
      <c r="AU494" s="58">
        <v>14345</v>
      </c>
      <c r="AV494" s="58"/>
      <c r="AW494" s="58">
        <v>158828</v>
      </c>
      <c r="AX494" s="58">
        <v>11080</v>
      </c>
      <c r="AY494" s="58"/>
      <c r="AZ494" s="58">
        <v>89562</v>
      </c>
      <c r="BA494" s="58">
        <v>13797</v>
      </c>
      <c r="BB494" s="58"/>
      <c r="BC494" s="58">
        <v>36984</v>
      </c>
      <c r="BD494" s="58">
        <v>6403</v>
      </c>
      <c r="BE494" s="58"/>
      <c r="BF494" s="58">
        <v>8506</v>
      </c>
      <c r="BG494" s="58">
        <v>1704</v>
      </c>
      <c r="BH494" s="50"/>
      <c r="BI494" s="50">
        <v>105697</v>
      </c>
      <c r="BJ494" s="50">
        <v>24090</v>
      </c>
      <c r="BK494" s="50"/>
      <c r="BL494" s="50">
        <v>99426</v>
      </c>
      <c r="BM494" s="50">
        <v>30506</v>
      </c>
      <c r="BN494" s="50"/>
      <c r="BO494" s="50">
        <v>11026</v>
      </c>
      <c r="BP494" s="50">
        <v>10242</v>
      </c>
      <c r="BQ494" s="50"/>
      <c r="BR494" s="50">
        <v>67966</v>
      </c>
      <c r="BS494" s="50">
        <v>45151</v>
      </c>
      <c r="BT494" s="50"/>
      <c r="BU494" s="50">
        <v>33796</v>
      </c>
      <c r="BV494" s="50">
        <v>7978</v>
      </c>
      <c r="BW494" s="50"/>
      <c r="BX494" s="50">
        <v>173406</v>
      </c>
      <c r="BY494" s="50">
        <v>4658</v>
      </c>
      <c r="BZ494" s="50"/>
      <c r="CA494" s="50">
        <v>119002</v>
      </c>
      <c r="CB494" s="50">
        <v>81426</v>
      </c>
      <c r="CC494" s="50"/>
      <c r="CD494" s="50">
        <v>7928</v>
      </c>
      <c r="CE494" s="50">
        <v>8295</v>
      </c>
      <c r="CF494" s="50"/>
      <c r="CG494" s="50">
        <v>24673</v>
      </c>
      <c r="CH494" s="50">
        <v>4343</v>
      </c>
      <c r="CI494" s="50"/>
      <c r="CJ494" s="50">
        <v>125137</v>
      </c>
      <c r="CK494" s="50">
        <v>222516</v>
      </c>
      <c r="CL494" s="50"/>
      <c r="CM494" s="50">
        <v>2007</v>
      </c>
      <c r="CN494" s="50">
        <v>372</v>
      </c>
      <c r="CO494" s="50"/>
      <c r="CP494" s="50">
        <v>43381</v>
      </c>
      <c r="CQ494" s="50">
        <v>16995</v>
      </c>
      <c r="CR494" s="50"/>
      <c r="CS494" s="50">
        <v>15514</v>
      </c>
      <c r="CT494" s="50">
        <v>10484</v>
      </c>
      <c r="CU494" s="51"/>
      <c r="CV494" s="51"/>
      <c r="CW494" s="45">
        <f t="shared" si="993"/>
        <v>21943.589733000001</v>
      </c>
      <c r="CX494" s="45">
        <f t="shared" si="994"/>
        <v>1767.770544</v>
      </c>
      <c r="CY494" s="51"/>
      <c r="CZ494" s="45">
        <f t="shared" si="899"/>
        <v>148583.551977</v>
      </c>
      <c r="DA494" s="45">
        <f t="shared" si="900"/>
        <v>33583.447615999998</v>
      </c>
      <c r="DB494" s="51"/>
      <c r="DC494" s="45">
        <f t="shared" si="902"/>
        <v>45716.740215000005</v>
      </c>
      <c r="DD494" s="45">
        <f t="shared" si="903"/>
        <v>3063.5606079999998</v>
      </c>
      <c r="DE494" s="51"/>
      <c r="DF494" s="45">
        <f t="shared" si="905"/>
        <v>52902.797385000005</v>
      </c>
      <c r="DG494" s="45">
        <f t="shared" si="906"/>
        <v>6000.9802399999999</v>
      </c>
      <c r="DH494" s="51"/>
      <c r="DI494" s="45">
        <f t="shared" si="908"/>
        <v>56859.213221999998</v>
      </c>
      <c r="DJ494" s="45">
        <f t="shared" si="909"/>
        <v>6920.264048</v>
      </c>
      <c r="DK494" s="51"/>
      <c r="DL494" s="45">
        <f t="shared" si="911"/>
        <v>31469.63307</v>
      </c>
      <c r="DM494" s="45">
        <f t="shared" si="912"/>
        <v>6704.0394879999994</v>
      </c>
      <c r="DN494" s="51"/>
      <c r="DO494" s="45">
        <f t="shared" si="914"/>
        <v>7355.1263070000005</v>
      </c>
      <c r="DP494" s="45">
        <f t="shared" si="915"/>
        <v>1009.127808</v>
      </c>
      <c r="DQ494" s="51"/>
      <c r="DR494" s="45">
        <f t="shared" si="917"/>
        <v>111590.5812</v>
      </c>
      <c r="DS494" s="45">
        <f t="shared" si="918"/>
        <v>22540.781471999999</v>
      </c>
      <c r="DT494" s="51"/>
      <c r="DU494" s="45">
        <f t="shared" si="920"/>
        <v>258693.35487900002</v>
      </c>
      <c r="DV494" s="45">
        <f t="shared" si="921"/>
        <v>21458.700335999998</v>
      </c>
      <c r="DW494" s="51"/>
      <c r="DX494" s="45">
        <f t="shared" si="923"/>
        <v>5025.5367780000006</v>
      </c>
      <c r="DY494" s="45">
        <f t="shared" si="924"/>
        <v>659.09558400000003</v>
      </c>
      <c r="DZ494" s="51"/>
      <c r="EA494" s="45">
        <f t="shared" si="926"/>
        <v>22533.475170000002</v>
      </c>
      <c r="EB494" s="45">
        <f t="shared" si="927"/>
        <v>1768.0101279999999</v>
      </c>
      <c r="EC494" s="51"/>
      <c r="ED494" s="45">
        <f t="shared" si="929"/>
        <v>14213.194302</v>
      </c>
      <c r="EE494" s="45">
        <f t="shared" si="930"/>
        <v>1245.8368</v>
      </c>
      <c r="EF494" s="51"/>
      <c r="EG494" s="45">
        <f t="shared" si="932"/>
        <v>7355.1263070000005</v>
      </c>
      <c r="EH494" s="45">
        <f t="shared" si="933"/>
        <v>980.73710399999993</v>
      </c>
      <c r="EI494" s="51"/>
      <c r="EJ494" s="45">
        <f t="shared" si="935"/>
        <v>12512.353833000001</v>
      </c>
      <c r="EK494" s="45">
        <f t="shared" si="936"/>
        <v>1718.41624</v>
      </c>
      <c r="EL494" s="51"/>
      <c r="EM494" s="45">
        <f t="shared" si="938"/>
        <v>39316.124292</v>
      </c>
      <c r="EN494" s="45">
        <f t="shared" si="939"/>
        <v>1327.2953599999998</v>
      </c>
      <c r="EO494" s="51"/>
      <c r="EP494" s="45">
        <f t="shared" si="941"/>
        <v>22170.087918000001</v>
      </c>
      <c r="EQ494" s="45">
        <f t="shared" si="942"/>
        <v>1652.7702239999999</v>
      </c>
      <c r="ER494" s="51"/>
      <c r="ES494" s="45">
        <f t="shared" si="944"/>
        <v>9154.9823759999999</v>
      </c>
      <c r="ET494" s="45">
        <f t="shared" si="945"/>
        <v>767.02817599999992</v>
      </c>
      <c r="EU494" s="51"/>
      <c r="EV494" s="45">
        <f t="shared" si="947"/>
        <v>2105.566734</v>
      </c>
      <c r="EW494" s="45">
        <f t="shared" si="948"/>
        <v>204.12556799999999</v>
      </c>
      <c r="EX494" s="51"/>
      <c r="EY494" s="45">
        <f t="shared" si="950"/>
        <v>26164.129682999999</v>
      </c>
      <c r="EZ494" s="45">
        <f t="shared" si="951"/>
        <v>2885.78928</v>
      </c>
      <c r="FA494" s="51"/>
      <c r="FB494" s="45">
        <f t="shared" si="953"/>
        <v>24611.812614000002</v>
      </c>
      <c r="FC494" s="45">
        <f t="shared" si="954"/>
        <v>3654.3747519999997</v>
      </c>
      <c r="FD494" s="51"/>
      <c r="FE494" s="45">
        <f t="shared" si="956"/>
        <v>2729.365014</v>
      </c>
      <c r="FF494" s="45">
        <f t="shared" si="957"/>
        <v>1226.909664</v>
      </c>
      <c r="FG494" s="51"/>
      <c r="FH494" s="45">
        <f t="shared" si="959"/>
        <v>16824.235674</v>
      </c>
      <c r="FI494" s="45">
        <f t="shared" si="960"/>
        <v>5408.7285919999995</v>
      </c>
      <c r="FJ494" s="51"/>
      <c r="FK494" s="45">
        <f t="shared" si="962"/>
        <v>8365.8280439999999</v>
      </c>
      <c r="FL494" s="45">
        <f t="shared" si="963"/>
        <v>955.70057599999996</v>
      </c>
      <c r="FM494" s="51"/>
      <c r="FN494" s="45">
        <f t="shared" si="965"/>
        <v>42924.747834000002</v>
      </c>
      <c r="FO494" s="45">
        <f t="shared" si="966"/>
        <v>557.99113599999998</v>
      </c>
      <c r="FP494" s="51"/>
      <c r="FQ494" s="45">
        <f t="shared" si="968"/>
        <v>29457.636078</v>
      </c>
      <c r="FR494" s="45">
        <f t="shared" si="969"/>
        <v>9754.183391999999</v>
      </c>
      <c r="FS494" s="51"/>
      <c r="FT494" s="45">
        <f t="shared" si="971"/>
        <v>1962.489192</v>
      </c>
      <c r="FU494" s="45">
        <f t="shared" si="972"/>
        <v>993.67463999999995</v>
      </c>
      <c r="FV494" s="51"/>
      <c r="FW494" s="45">
        <f t="shared" si="974"/>
        <v>6107.5297470000005</v>
      </c>
      <c r="FX494" s="45">
        <f t="shared" si="975"/>
        <v>520.25665600000002</v>
      </c>
      <c r="FY494" s="51"/>
      <c r="FZ494" s="45">
        <f t="shared" si="977"/>
        <v>30976.287843000002</v>
      </c>
      <c r="GA494" s="45">
        <f t="shared" si="978"/>
        <v>26655.636672000001</v>
      </c>
      <c r="GB494" s="51"/>
      <c r="GC494" s="45">
        <f t="shared" si="980"/>
        <v>496.81077300000004</v>
      </c>
      <c r="GD494" s="45">
        <f t="shared" si="981"/>
        <v>44.562624</v>
      </c>
      <c r="GE494" s="51"/>
      <c r="GF494" s="45">
        <f t="shared" si="983"/>
        <v>10738.489359000001</v>
      </c>
      <c r="GG494" s="45">
        <f t="shared" si="984"/>
        <v>2035.8650399999999</v>
      </c>
      <c r="GH494" s="51"/>
      <c r="GI494" s="45">
        <f t="shared" si="986"/>
        <v>3840.3200460000003</v>
      </c>
      <c r="GJ494" s="45">
        <f t="shared" si="987"/>
        <v>1255.899328</v>
      </c>
      <c r="GK494" s="51"/>
    </row>
    <row r="495" spans="1:193" s="45" customFormat="1">
      <c r="A495" s="45" t="s">
        <v>21</v>
      </c>
      <c r="B495" s="46">
        <v>41660</v>
      </c>
      <c r="C495" s="56">
        <v>0.59641100000000002</v>
      </c>
      <c r="D495" s="56">
        <v>0.25339800000000001</v>
      </c>
      <c r="E495" s="56">
        <v>0.118631</v>
      </c>
      <c r="F495" s="58"/>
      <c r="G495" s="58">
        <v>94545</v>
      </c>
      <c r="H495" s="58">
        <v>16319</v>
      </c>
      <c r="I495" s="58">
        <f t="shared" si="996"/>
        <v>1095221</v>
      </c>
      <c r="J495" s="59">
        <v>668610</v>
      </c>
      <c r="K495" s="59">
        <v>303278</v>
      </c>
      <c r="L495" s="58"/>
      <c r="M495" s="58">
        <v>183849</v>
      </c>
      <c r="N495" s="58">
        <v>27684</v>
      </c>
      <c r="O495" s="58"/>
      <c r="P495" s="58">
        <v>206919</v>
      </c>
      <c r="Q495" s="58">
        <v>49531</v>
      </c>
      <c r="R495" s="58"/>
      <c r="S495" s="58">
        <v>226434</v>
      </c>
      <c r="T495" s="58">
        <v>60133</v>
      </c>
      <c r="U495" s="58"/>
      <c r="V495" s="58">
        <v>138287</v>
      </c>
      <c r="W495" s="58">
        <v>62914</v>
      </c>
      <c r="X495" s="58"/>
      <c r="Y495" s="58">
        <v>31939</v>
      </c>
      <c r="Z495" s="58">
        <v>9036</v>
      </c>
      <c r="AA495" s="58"/>
      <c r="AB495" s="58">
        <v>441332</v>
      </c>
      <c r="AC495" s="58">
        <v>194905</v>
      </c>
      <c r="AD495" s="58"/>
      <c r="AE495" s="58">
        <v>950213</v>
      </c>
      <c r="AF495" s="58">
        <v>172900</v>
      </c>
      <c r="AG495" s="58"/>
      <c r="AH495" s="58">
        <v>20677</v>
      </c>
      <c r="AI495" s="58">
        <v>5392</v>
      </c>
      <c r="AJ495" s="58"/>
      <c r="AK495" s="58">
        <v>97568</v>
      </c>
      <c r="AL495" s="58">
        <v>18863</v>
      </c>
      <c r="AM495" s="58"/>
      <c r="AN495" s="58">
        <v>61443</v>
      </c>
      <c r="AO495" s="58">
        <v>12059</v>
      </c>
      <c r="AP495" s="58"/>
      <c r="AQ495" s="58">
        <v>28024</v>
      </c>
      <c r="AR495" s="58">
        <v>8141</v>
      </c>
      <c r="AS495" s="58"/>
      <c r="AT495" s="58">
        <v>46299</v>
      </c>
      <c r="AU495" s="58">
        <v>14696</v>
      </c>
      <c r="AV495" s="58"/>
      <c r="AW495" s="58">
        <v>130027</v>
      </c>
      <c r="AX495" s="58">
        <v>9019</v>
      </c>
      <c r="AY495" s="58"/>
      <c r="AZ495" s="58">
        <v>85352</v>
      </c>
      <c r="BA495" s="58">
        <v>13009</v>
      </c>
      <c r="BB495" s="58"/>
      <c r="BC495" s="58">
        <v>36183</v>
      </c>
      <c r="BD495" s="58">
        <v>6347</v>
      </c>
      <c r="BE495" s="58"/>
      <c r="BF495" s="58">
        <v>9405</v>
      </c>
      <c r="BG495" s="58">
        <v>1765</v>
      </c>
      <c r="BH495" s="50"/>
      <c r="BI495" s="50">
        <v>108278</v>
      </c>
      <c r="BJ495" s="50">
        <v>24701</v>
      </c>
      <c r="BK495" s="50"/>
      <c r="BL495" s="50">
        <v>82667</v>
      </c>
      <c r="BM495" s="50">
        <v>25484</v>
      </c>
      <c r="BN495" s="50"/>
      <c r="BO495" s="50">
        <v>10190</v>
      </c>
      <c r="BP495" s="50">
        <v>10890</v>
      </c>
      <c r="BQ495" s="50"/>
      <c r="BR495" s="50">
        <v>65814</v>
      </c>
      <c r="BS495" s="50">
        <v>51908</v>
      </c>
      <c r="BT495" s="50"/>
      <c r="BU495" s="50">
        <v>33318</v>
      </c>
      <c r="BV495" s="50">
        <v>7643</v>
      </c>
      <c r="BW495" s="50"/>
      <c r="BX495" s="50">
        <v>179366</v>
      </c>
      <c r="BY495" s="50">
        <v>5781</v>
      </c>
      <c r="BZ495" s="50"/>
      <c r="CA495" s="50">
        <v>106756</v>
      </c>
      <c r="CB495" s="50">
        <v>79015</v>
      </c>
      <c r="CC495" s="50"/>
      <c r="CD495" s="50">
        <v>8296</v>
      </c>
      <c r="CE495" s="50">
        <v>9192</v>
      </c>
      <c r="CF495" s="50"/>
      <c r="CG495" s="50">
        <v>22189</v>
      </c>
      <c r="CH495" s="50">
        <v>4073</v>
      </c>
      <c r="CI495" s="50"/>
      <c r="CJ495" s="50">
        <v>116845</v>
      </c>
      <c r="CK495" s="50">
        <v>244602</v>
      </c>
      <c r="CL495" s="50"/>
      <c r="CM495" s="50">
        <v>2063</v>
      </c>
      <c r="CN495" s="50">
        <v>353</v>
      </c>
      <c r="CO495" s="50"/>
      <c r="CP495" s="50">
        <v>40299</v>
      </c>
      <c r="CQ495" s="50">
        <v>17825</v>
      </c>
      <c r="CR495" s="50"/>
      <c r="CS495" s="50">
        <v>14094</v>
      </c>
      <c r="CT495" s="50">
        <v>11327</v>
      </c>
      <c r="CU495" s="51"/>
      <c r="CV495" s="51"/>
      <c r="CW495" s="45">
        <f t="shared" si="993"/>
        <v>23957.513910000001</v>
      </c>
      <c r="CX495" s="45">
        <f t="shared" si="994"/>
        <v>1935.9392889999999</v>
      </c>
      <c r="CY495" s="51"/>
      <c r="CZ495" s="45">
        <f t="shared" si="899"/>
        <v>169424.43678000002</v>
      </c>
      <c r="DA495" s="45">
        <f t="shared" si="900"/>
        <v>35978.172418000002</v>
      </c>
      <c r="DB495" s="51"/>
      <c r="DC495" s="45">
        <f t="shared" si="902"/>
        <v>46586.968902000001</v>
      </c>
      <c r="DD495" s="45">
        <f t="shared" si="903"/>
        <v>3284.1806040000001</v>
      </c>
      <c r="DE495" s="51"/>
      <c r="DF495" s="45">
        <f t="shared" si="905"/>
        <v>52432.860762000004</v>
      </c>
      <c r="DG495" s="45">
        <f t="shared" si="906"/>
        <v>5875.912061</v>
      </c>
      <c r="DH495" s="51"/>
      <c r="DI495" s="45">
        <f t="shared" si="908"/>
        <v>57377.922732000006</v>
      </c>
      <c r="DJ495" s="45">
        <f t="shared" si="909"/>
        <v>7133.6379230000002</v>
      </c>
      <c r="DK495" s="51"/>
      <c r="DL495" s="45">
        <f t="shared" si="911"/>
        <v>35041.649226000001</v>
      </c>
      <c r="DM495" s="45">
        <f t="shared" si="912"/>
        <v>7463.5507340000004</v>
      </c>
      <c r="DN495" s="51"/>
      <c r="DO495" s="45">
        <f t="shared" si="914"/>
        <v>8093.278722</v>
      </c>
      <c r="DP495" s="45">
        <f t="shared" si="915"/>
        <v>1071.9497160000001</v>
      </c>
      <c r="DQ495" s="51"/>
      <c r="DR495" s="45">
        <f t="shared" si="917"/>
        <v>111832.64613600001</v>
      </c>
      <c r="DS495" s="45">
        <f t="shared" si="918"/>
        <v>23121.775054999998</v>
      </c>
      <c r="DT495" s="51"/>
      <c r="DU495" s="45">
        <f t="shared" si="920"/>
        <v>240782.07377400002</v>
      </c>
      <c r="DV495" s="45">
        <f t="shared" si="921"/>
        <v>20511.299900000002</v>
      </c>
      <c r="DW495" s="51"/>
      <c r="DX495" s="45">
        <f t="shared" si="923"/>
        <v>5239.5104460000002</v>
      </c>
      <c r="DY495" s="45">
        <f t="shared" si="924"/>
        <v>639.65835200000004</v>
      </c>
      <c r="DZ495" s="51"/>
      <c r="EA495" s="45">
        <f t="shared" si="926"/>
        <v>24723.536064</v>
      </c>
      <c r="EB495" s="45">
        <f t="shared" si="927"/>
        <v>2237.7365530000002</v>
      </c>
      <c r="EC495" s="51"/>
      <c r="ED495" s="45">
        <f t="shared" si="929"/>
        <v>15569.533314</v>
      </c>
      <c r="EE495" s="45">
        <f t="shared" si="930"/>
        <v>1430.5712289999999</v>
      </c>
      <c r="EF495" s="51"/>
      <c r="EG495" s="45">
        <f t="shared" si="932"/>
        <v>7101.2255520000008</v>
      </c>
      <c r="EH495" s="45">
        <f t="shared" si="933"/>
        <v>965.77497100000005</v>
      </c>
      <c r="EI495" s="51"/>
      <c r="EJ495" s="45">
        <f t="shared" si="935"/>
        <v>11732.074002000001</v>
      </c>
      <c r="EK495" s="45">
        <f t="shared" si="936"/>
        <v>1743.4011760000001</v>
      </c>
      <c r="EL495" s="51"/>
      <c r="EM495" s="45">
        <f t="shared" si="938"/>
        <v>32948.581746000003</v>
      </c>
      <c r="EN495" s="45">
        <f t="shared" si="939"/>
        <v>1069.9329889999999</v>
      </c>
      <c r="EO495" s="51"/>
      <c r="EP495" s="45">
        <f t="shared" si="941"/>
        <v>21628.026096000001</v>
      </c>
      <c r="EQ495" s="45">
        <f t="shared" si="942"/>
        <v>1543.270679</v>
      </c>
      <c r="ER495" s="51"/>
      <c r="ES495" s="45">
        <f t="shared" si="944"/>
        <v>9168.6998340000009</v>
      </c>
      <c r="ET495" s="45">
        <f t="shared" si="945"/>
        <v>752.95095700000002</v>
      </c>
      <c r="EU495" s="51"/>
      <c r="EV495" s="45">
        <f t="shared" si="947"/>
        <v>2383.2081900000003</v>
      </c>
      <c r="EW495" s="45">
        <f t="shared" si="948"/>
        <v>209.383715</v>
      </c>
      <c r="EX495" s="51"/>
      <c r="EY495" s="45">
        <f t="shared" si="950"/>
        <v>27437.428644</v>
      </c>
      <c r="EZ495" s="45">
        <f t="shared" si="951"/>
        <v>2930.3043309999998</v>
      </c>
      <c r="FA495" s="51"/>
      <c r="FB495" s="45">
        <f t="shared" si="953"/>
        <v>20947.652466</v>
      </c>
      <c r="FC495" s="45">
        <f t="shared" si="954"/>
        <v>3023.1924039999999</v>
      </c>
      <c r="FD495" s="51"/>
      <c r="FE495" s="45">
        <f t="shared" si="956"/>
        <v>2582.1256200000003</v>
      </c>
      <c r="FF495" s="45">
        <f t="shared" si="957"/>
        <v>1291.89159</v>
      </c>
      <c r="FG495" s="51"/>
      <c r="FH495" s="45">
        <f t="shared" si="959"/>
        <v>16677.135972</v>
      </c>
      <c r="FI495" s="45">
        <f t="shared" si="960"/>
        <v>6157.8979479999998</v>
      </c>
      <c r="FJ495" s="51"/>
      <c r="FK495" s="45">
        <f t="shared" si="962"/>
        <v>8442.7145639999999</v>
      </c>
      <c r="FL495" s="45">
        <f t="shared" si="963"/>
        <v>906.69673299999999</v>
      </c>
      <c r="FM495" s="51"/>
      <c r="FN495" s="45">
        <f t="shared" si="965"/>
        <v>45450.985668000001</v>
      </c>
      <c r="FO495" s="45">
        <f t="shared" si="966"/>
        <v>685.80581099999995</v>
      </c>
      <c r="FP495" s="51"/>
      <c r="FQ495" s="45">
        <f t="shared" si="968"/>
        <v>27051.756888</v>
      </c>
      <c r="FR495" s="45">
        <f t="shared" si="969"/>
        <v>9373.6284649999998</v>
      </c>
      <c r="FS495" s="51"/>
      <c r="FT495" s="45">
        <f t="shared" si="971"/>
        <v>2102.1898080000001</v>
      </c>
      <c r="FU495" s="45">
        <f t="shared" si="972"/>
        <v>1090.456152</v>
      </c>
      <c r="FV495" s="51"/>
      <c r="FW495" s="45">
        <f t="shared" si="974"/>
        <v>5622.6482220000007</v>
      </c>
      <c r="FX495" s="45">
        <f t="shared" si="975"/>
        <v>483.18406299999998</v>
      </c>
      <c r="FY495" s="51"/>
      <c r="FZ495" s="45">
        <f t="shared" si="977"/>
        <v>29608.28931</v>
      </c>
      <c r="GA495" s="45">
        <f t="shared" si="978"/>
        <v>29017.379862000002</v>
      </c>
      <c r="GB495" s="51"/>
      <c r="GC495" s="45">
        <f t="shared" si="980"/>
        <v>522.76007400000003</v>
      </c>
      <c r="GD495" s="45">
        <f t="shared" si="981"/>
        <v>41.876742999999998</v>
      </c>
      <c r="GE495" s="51"/>
      <c r="GF495" s="45">
        <f t="shared" si="983"/>
        <v>10211.686002</v>
      </c>
      <c r="GG495" s="45">
        <f t="shared" si="984"/>
        <v>2114.5975749999998</v>
      </c>
      <c r="GH495" s="51"/>
      <c r="GI495" s="45">
        <f t="shared" si="986"/>
        <v>3571.3914119999999</v>
      </c>
      <c r="GJ495" s="45">
        <f t="shared" si="987"/>
        <v>1343.7333369999999</v>
      </c>
      <c r="GK495" s="51"/>
    </row>
    <row r="496" spans="1:193" s="45" customFormat="1">
      <c r="A496" s="45" t="s">
        <v>21</v>
      </c>
      <c r="B496" s="46">
        <v>41659</v>
      </c>
      <c r="C496" s="56">
        <v>0.59906700000000002</v>
      </c>
      <c r="D496" s="56">
        <v>0.25269000000000003</v>
      </c>
      <c r="E496" s="56">
        <v>0.116061</v>
      </c>
      <c r="F496" s="58"/>
      <c r="G496" s="58">
        <v>60968</v>
      </c>
      <c r="H496" s="58">
        <v>9348</v>
      </c>
      <c r="I496" s="58">
        <f t="shared" si="996"/>
        <v>1095221</v>
      </c>
      <c r="J496" s="59">
        <v>673849</v>
      </c>
      <c r="K496" s="59">
        <v>295831</v>
      </c>
      <c r="L496" s="58"/>
      <c r="M496" s="58">
        <v>173842</v>
      </c>
      <c r="N496" s="58">
        <v>24382</v>
      </c>
      <c r="O496" s="58"/>
      <c r="P496" s="58">
        <v>190743</v>
      </c>
      <c r="Q496" s="58">
        <v>45670</v>
      </c>
      <c r="R496" s="58"/>
      <c r="S496" s="58">
        <v>188171</v>
      </c>
      <c r="T496" s="58">
        <v>45056</v>
      </c>
      <c r="U496" s="58"/>
      <c r="V496" s="58">
        <v>143321</v>
      </c>
      <c r="W496" s="58">
        <v>62029</v>
      </c>
      <c r="X496" s="58"/>
      <c r="Y496" s="58">
        <v>26277</v>
      </c>
      <c r="Z496" s="58">
        <v>6465</v>
      </c>
      <c r="AA496" s="58"/>
      <c r="AB496" s="58">
        <v>505451</v>
      </c>
      <c r="AC496" s="58">
        <v>217996</v>
      </c>
      <c r="AD496" s="58"/>
      <c r="AE496" s="58">
        <v>960982</v>
      </c>
      <c r="AF496" s="58">
        <v>176673</v>
      </c>
      <c r="AG496" s="58"/>
      <c r="AH496" s="58">
        <v>18132</v>
      </c>
      <c r="AI496" s="58">
        <v>4548</v>
      </c>
      <c r="AJ496" s="58"/>
      <c r="AK496" s="58">
        <v>64287</v>
      </c>
      <c r="AL496" s="58">
        <v>11255</v>
      </c>
      <c r="AM496" s="58"/>
      <c r="AN496" s="58">
        <v>43270</v>
      </c>
      <c r="AO496" s="58">
        <v>7885</v>
      </c>
      <c r="AP496" s="58"/>
      <c r="AQ496" s="58">
        <v>31047</v>
      </c>
      <c r="AR496" s="58">
        <v>7983</v>
      </c>
      <c r="AS496" s="58"/>
      <c r="AT496" s="58">
        <v>43534</v>
      </c>
      <c r="AU496" s="58">
        <v>13201</v>
      </c>
      <c r="AV496" s="58"/>
      <c r="AW496" s="58">
        <v>131336</v>
      </c>
      <c r="AX496" s="58">
        <v>9482</v>
      </c>
      <c r="AY496" s="58"/>
      <c r="AZ496" s="58">
        <v>76731</v>
      </c>
      <c r="BA496" s="58">
        <v>10778</v>
      </c>
      <c r="BB496" s="58"/>
      <c r="BC496" s="58">
        <v>23448</v>
      </c>
      <c r="BD496" s="58">
        <v>3123</v>
      </c>
      <c r="BE496" s="58"/>
      <c r="BF496" s="58">
        <v>8101</v>
      </c>
      <c r="BG496" s="58">
        <v>1432</v>
      </c>
      <c r="BH496" s="50"/>
      <c r="BI496" s="50">
        <v>91856</v>
      </c>
      <c r="BJ496" s="50">
        <v>19471</v>
      </c>
      <c r="BK496" s="50"/>
      <c r="BL496" s="50">
        <v>60692</v>
      </c>
      <c r="BM496" s="50">
        <v>14172</v>
      </c>
      <c r="BN496" s="50"/>
      <c r="BO496" s="50">
        <v>12161</v>
      </c>
      <c r="BP496" s="50">
        <v>11118</v>
      </c>
      <c r="BQ496" s="50"/>
      <c r="BR496" s="50">
        <v>75328</v>
      </c>
      <c r="BS496" s="50">
        <v>46994</v>
      </c>
      <c r="BT496" s="50"/>
      <c r="BU496" s="50">
        <v>34072</v>
      </c>
      <c r="BV496" s="50">
        <v>7641</v>
      </c>
      <c r="BW496" s="50"/>
      <c r="BX496" s="50">
        <v>193028</v>
      </c>
      <c r="BY496" s="50">
        <v>5430</v>
      </c>
      <c r="BZ496" s="50"/>
      <c r="CA496" s="50">
        <v>125090</v>
      </c>
      <c r="CB496" s="50">
        <v>82980</v>
      </c>
      <c r="CC496" s="50"/>
      <c r="CD496" s="50">
        <v>4733</v>
      </c>
      <c r="CE496" s="50">
        <v>5312</v>
      </c>
      <c r="CF496" s="50"/>
      <c r="CG496" s="50">
        <v>21984</v>
      </c>
      <c r="CH496" s="50">
        <v>4161</v>
      </c>
      <c r="CI496" s="50"/>
      <c r="CJ496" s="50">
        <v>141747</v>
      </c>
      <c r="CK496" s="50">
        <v>273518</v>
      </c>
      <c r="CL496" s="50"/>
      <c r="CM496" s="50">
        <v>1778</v>
      </c>
      <c r="CN496" s="50">
        <v>385</v>
      </c>
      <c r="CO496" s="50"/>
      <c r="CP496" s="50">
        <v>45579</v>
      </c>
      <c r="CQ496" s="50">
        <v>19600</v>
      </c>
      <c r="CR496" s="50"/>
      <c r="CS496" s="50">
        <v>16613</v>
      </c>
      <c r="CT496" s="50">
        <v>12775</v>
      </c>
      <c r="CU496" s="51"/>
      <c r="CV496" s="51"/>
      <c r="CW496" s="45">
        <f t="shared" si="993"/>
        <v>15406.003920000001</v>
      </c>
      <c r="CX496" s="45">
        <f t="shared" si="994"/>
        <v>1084.938228</v>
      </c>
      <c r="CY496" s="51"/>
      <c r="CZ496" s="45">
        <f t="shared" si="899"/>
        <v>170274.90381000002</v>
      </c>
      <c r="DA496" s="45">
        <f t="shared" si="900"/>
        <v>34334.441691</v>
      </c>
      <c r="DB496" s="51"/>
      <c r="DC496" s="45">
        <f t="shared" si="902"/>
        <v>43928.134980000003</v>
      </c>
      <c r="DD496" s="45">
        <f t="shared" si="903"/>
        <v>2829.7993019999999</v>
      </c>
      <c r="DE496" s="51"/>
      <c r="DF496" s="45">
        <f t="shared" si="905"/>
        <v>48198.848670000007</v>
      </c>
      <c r="DG496" s="45">
        <f t="shared" si="906"/>
        <v>5300.50587</v>
      </c>
      <c r="DH496" s="51"/>
      <c r="DI496" s="45">
        <f t="shared" si="908"/>
        <v>47548.929990000004</v>
      </c>
      <c r="DJ496" s="45">
        <f t="shared" si="909"/>
        <v>5229.2444159999995</v>
      </c>
      <c r="DK496" s="51"/>
      <c r="DL496" s="45">
        <f t="shared" si="911"/>
        <v>36215.783490000002</v>
      </c>
      <c r="DM496" s="45">
        <f t="shared" si="912"/>
        <v>7199.1477690000002</v>
      </c>
      <c r="DN496" s="51"/>
      <c r="DO496" s="45">
        <f t="shared" si="914"/>
        <v>6639.9351300000008</v>
      </c>
      <c r="DP496" s="45">
        <f t="shared" si="915"/>
        <v>750.33436499999993</v>
      </c>
      <c r="DQ496" s="51"/>
      <c r="DR496" s="45">
        <f t="shared" si="917"/>
        <v>127722.41319000001</v>
      </c>
      <c r="DS496" s="45">
        <f t="shared" si="918"/>
        <v>25300.833756</v>
      </c>
      <c r="DT496" s="51"/>
      <c r="DU496" s="45">
        <f t="shared" si="920"/>
        <v>242830.54158000002</v>
      </c>
      <c r="DV496" s="45">
        <f t="shared" si="921"/>
        <v>20504.845053000001</v>
      </c>
      <c r="DW496" s="51"/>
      <c r="DX496" s="45">
        <f t="shared" si="923"/>
        <v>4581.7750800000003</v>
      </c>
      <c r="DY496" s="45">
        <f t="shared" si="924"/>
        <v>527.84542799999997</v>
      </c>
      <c r="DZ496" s="51"/>
      <c r="EA496" s="45">
        <f t="shared" si="926"/>
        <v>16244.682030000002</v>
      </c>
      <c r="EB496" s="45">
        <f t="shared" si="927"/>
        <v>1306.2665549999999</v>
      </c>
      <c r="EC496" s="51"/>
      <c r="ED496" s="45">
        <f t="shared" si="929"/>
        <v>10933.8963</v>
      </c>
      <c r="EE496" s="45">
        <f t="shared" si="930"/>
        <v>915.140985</v>
      </c>
      <c r="EF496" s="51"/>
      <c r="EG496" s="45">
        <f t="shared" si="932"/>
        <v>7845.2664300000006</v>
      </c>
      <c r="EH496" s="45">
        <f t="shared" si="933"/>
        <v>926.51496299999997</v>
      </c>
      <c r="EI496" s="51"/>
      <c r="EJ496" s="45">
        <f t="shared" si="935"/>
        <v>11000.606460000001</v>
      </c>
      <c r="EK496" s="45">
        <f t="shared" si="936"/>
        <v>1532.121261</v>
      </c>
      <c r="EL496" s="51"/>
      <c r="EM496" s="45">
        <f t="shared" si="938"/>
        <v>33187.293840000006</v>
      </c>
      <c r="EN496" s="45">
        <f t="shared" si="939"/>
        <v>1100.4904019999999</v>
      </c>
      <c r="EO496" s="51"/>
      <c r="EP496" s="45">
        <f t="shared" si="941"/>
        <v>19389.156390000004</v>
      </c>
      <c r="EQ496" s="45">
        <f t="shared" si="942"/>
        <v>1250.905458</v>
      </c>
      <c r="ER496" s="51"/>
      <c r="ES496" s="45">
        <f t="shared" si="944"/>
        <v>5925.0751200000004</v>
      </c>
      <c r="ET496" s="45">
        <f t="shared" si="945"/>
        <v>362.45850300000001</v>
      </c>
      <c r="EU496" s="51"/>
      <c r="EV496" s="45">
        <f t="shared" si="947"/>
        <v>2047.0416900000002</v>
      </c>
      <c r="EW496" s="45">
        <f t="shared" si="948"/>
        <v>166.199352</v>
      </c>
      <c r="EX496" s="51"/>
      <c r="EY496" s="45">
        <f t="shared" si="950"/>
        <v>23211.092640000003</v>
      </c>
      <c r="EZ496" s="45">
        <f t="shared" si="951"/>
        <v>2259.823731</v>
      </c>
      <c r="FA496" s="51"/>
      <c r="FB496" s="45">
        <f t="shared" si="953"/>
        <v>15336.261480000001</v>
      </c>
      <c r="FC496" s="45">
        <f t="shared" si="954"/>
        <v>1644.8164919999999</v>
      </c>
      <c r="FD496" s="51"/>
      <c r="FE496" s="45">
        <f t="shared" si="956"/>
        <v>3072.9630900000002</v>
      </c>
      <c r="FF496" s="45">
        <f t="shared" si="957"/>
        <v>1290.3661979999999</v>
      </c>
      <c r="FG496" s="51"/>
      <c r="FH496" s="45">
        <f t="shared" si="959"/>
        <v>19034.632320000001</v>
      </c>
      <c r="FI496" s="45">
        <f t="shared" si="960"/>
        <v>5454.1706340000001</v>
      </c>
      <c r="FJ496" s="51"/>
      <c r="FK496" s="45">
        <f t="shared" si="962"/>
        <v>8609.6536800000013</v>
      </c>
      <c r="FL496" s="45">
        <f t="shared" si="963"/>
        <v>886.82210099999998</v>
      </c>
      <c r="FM496" s="51"/>
      <c r="FN496" s="45">
        <f t="shared" si="965"/>
        <v>48776.245320000002</v>
      </c>
      <c r="FO496" s="45">
        <f t="shared" si="966"/>
        <v>630.21123</v>
      </c>
      <c r="FP496" s="51"/>
      <c r="FQ496" s="45">
        <f t="shared" si="968"/>
        <v>31608.992100000003</v>
      </c>
      <c r="FR496" s="45">
        <f t="shared" si="969"/>
        <v>9630.7417800000003</v>
      </c>
      <c r="FS496" s="51"/>
      <c r="FT496" s="45">
        <f t="shared" si="971"/>
        <v>1195.9817700000001</v>
      </c>
      <c r="FU496" s="45">
        <f t="shared" si="972"/>
        <v>616.516032</v>
      </c>
      <c r="FV496" s="51"/>
      <c r="FW496" s="45">
        <f t="shared" si="974"/>
        <v>5555.1369600000007</v>
      </c>
      <c r="FX496" s="45">
        <f t="shared" si="975"/>
        <v>482.929821</v>
      </c>
      <c r="FY496" s="51"/>
      <c r="FZ496" s="45">
        <f t="shared" si="977"/>
        <v>35818.049430000006</v>
      </c>
      <c r="GA496" s="45">
        <f t="shared" si="978"/>
        <v>31744.772598</v>
      </c>
      <c r="GB496" s="51"/>
      <c r="GC496" s="45">
        <f t="shared" si="980"/>
        <v>449.28282000000007</v>
      </c>
      <c r="GD496" s="45">
        <f t="shared" si="981"/>
        <v>44.683484999999997</v>
      </c>
      <c r="GE496" s="51"/>
      <c r="GF496" s="45">
        <f t="shared" si="983"/>
        <v>11517.357510000002</v>
      </c>
      <c r="GG496" s="45">
        <f t="shared" si="984"/>
        <v>2274.7955999999999</v>
      </c>
      <c r="GH496" s="51"/>
      <c r="GI496" s="45">
        <f t="shared" si="986"/>
        <v>4197.9389700000002</v>
      </c>
      <c r="GJ496" s="45">
        <f t="shared" si="987"/>
        <v>1482.679275</v>
      </c>
      <c r="GK496" s="51"/>
    </row>
    <row r="497" spans="1:193" s="45" customFormat="1">
      <c r="A497" s="45" t="s">
        <v>21</v>
      </c>
      <c r="B497" s="46">
        <v>41658</v>
      </c>
      <c r="C497" s="56">
        <v>0.59891700000000003</v>
      </c>
      <c r="D497" s="56">
        <v>0.24567800000000001</v>
      </c>
      <c r="E497" s="56">
        <v>0.12317</v>
      </c>
      <c r="F497" s="58"/>
      <c r="G497" s="58">
        <v>65563</v>
      </c>
      <c r="H497" s="58">
        <v>10404</v>
      </c>
      <c r="I497" s="58">
        <f t="shared" si="996"/>
        <v>1095221</v>
      </c>
      <c r="J497" s="59">
        <v>665937</v>
      </c>
      <c r="K497" s="59">
        <v>296764</v>
      </c>
      <c r="L497" s="58"/>
      <c r="M497" s="58">
        <v>178916</v>
      </c>
      <c r="N497" s="58">
        <v>24529</v>
      </c>
      <c r="O497" s="58"/>
      <c r="P497" s="58">
        <v>183648</v>
      </c>
      <c r="Q497" s="58">
        <v>44245</v>
      </c>
      <c r="R497" s="58"/>
      <c r="S497" s="58">
        <v>184136</v>
      </c>
      <c r="T497" s="58">
        <v>45050</v>
      </c>
      <c r="U497" s="58"/>
      <c r="V497" s="58">
        <v>140368</v>
      </c>
      <c r="W497" s="58">
        <v>61480</v>
      </c>
      <c r="X497" s="58"/>
      <c r="Y497" s="58">
        <v>25289</v>
      </c>
      <c r="Z497" s="58">
        <v>6764</v>
      </c>
      <c r="AA497" s="58"/>
      <c r="AB497" s="58">
        <v>524136</v>
      </c>
      <c r="AC497" s="58">
        <v>224386</v>
      </c>
      <c r="AD497" s="58"/>
      <c r="AE497" s="58">
        <v>1060421</v>
      </c>
      <c r="AF497" s="58">
        <v>183705</v>
      </c>
      <c r="AG497" s="58"/>
      <c r="AH497" s="58">
        <v>18965</v>
      </c>
      <c r="AI497" s="58">
        <v>4626</v>
      </c>
      <c r="AJ497" s="58"/>
      <c r="AK497" s="58">
        <v>69403</v>
      </c>
      <c r="AL497" s="58">
        <v>13680</v>
      </c>
      <c r="AM497" s="58"/>
      <c r="AN497" s="58">
        <v>45893</v>
      </c>
      <c r="AO497" s="58">
        <v>8591</v>
      </c>
      <c r="AP497" s="58"/>
      <c r="AQ497" s="58">
        <v>30415</v>
      </c>
      <c r="AR497" s="58">
        <v>7752</v>
      </c>
      <c r="AS497" s="58"/>
      <c r="AT497" s="58">
        <v>41248</v>
      </c>
      <c r="AU497" s="58">
        <v>13619</v>
      </c>
      <c r="AV497" s="58"/>
      <c r="AW497" s="58">
        <v>134150</v>
      </c>
      <c r="AX497" s="58">
        <v>8743</v>
      </c>
      <c r="AY497" s="58"/>
      <c r="AZ497" s="58">
        <v>88545</v>
      </c>
      <c r="BA497" s="58">
        <v>12452</v>
      </c>
      <c r="BB497" s="58"/>
      <c r="BC497" s="58">
        <v>26175</v>
      </c>
      <c r="BD497" s="58">
        <v>4035</v>
      </c>
      <c r="BE497" s="58"/>
      <c r="BF497" s="58">
        <v>7674</v>
      </c>
      <c r="BG497" s="58">
        <v>1366</v>
      </c>
      <c r="BH497" s="50"/>
      <c r="BI497" s="50">
        <v>97857</v>
      </c>
      <c r="BJ497" s="50">
        <v>20639</v>
      </c>
      <c r="BK497" s="50"/>
      <c r="BL497" s="50">
        <v>62192</v>
      </c>
      <c r="BM497" s="50">
        <v>16385</v>
      </c>
      <c r="BN497" s="50"/>
      <c r="BO497" s="50">
        <v>11144</v>
      </c>
      <c r="BP497" s="50">
        <v>10451</v>
      </c>
      <c r="BQ497" s="50"/>
      <c r="BR497" s="50">
        <v>71934</v>
      </c>
      <c r="BS497" s="50">
        <v>47484</v>
      </c>
      <c r="BT497" s="50"/>
      <c r="BU497" s="50">
        <v>33392</v>
      </c>
      <c r="BV497" s="50">
        <v>8014</v>
      </c>
      <c r="BW497" s="50"/>
      <c r="BX497" s="50">
        <v>164847</v>
      </c>
      <c r="BY497" s="50">
        <v>4487</v>
      </c>
      <c r="BZ497" s="50"/>
      <c r="CA497" s="50">
        <v>130844</v>
      </c>
      <c r="CB497" s="50">
        <v>85344</v>
      </c>
      <c r="CC497" s="50"/>
      <c r="CD497" s="50">
        <v>5290</v>
      </c>
      <c r="CE497" s="50">
        <v>6167</v>
      </c>
      <c r="CF497" s="50"/>
      <c r="CG497" s="50">
        <v>21707</v>
      </c>
      <c r="CH497" s="50">
        <v>4598</v>
      </c>
      <c r="CI497" s="50"/>
      <c r="CJ497" s="50">
        <v>149704</v>
      </c>
      <c r="CK497" s="50">
        <v>240338</v>
      </c>
      <c r="CL497" s="50"/>
      <c r="CM497" s="50">
        <v>1729</v>
      </c>
      <c r="CN497" s="50">
        <v>193</v>
      </c>
      <c r="CO497" s="50"/>
      <c r="CP497" s="50">
        <v>45012</v>
      </c>
      <c r="CQ497" s="50">
        <v>21861</v>
      </c>
      <c r="CR497" s="50"/>
      <c r="CS497" s="50">
        <v>16493</v>
      </c>
      <c r="CT497" s="50">
        <v>13214</v>
      </c>
      <c r="CU497" s="51"/>
      <c r="CV497" s="51"/>
      <c r="CW497" s="45">
        <f t="shared" si="993"/>
        <v>16107.386714</v>
      </c>
      <c r="CX497" s="45">
        <f t="shared" si="994"/>
        <v>1281.4606799999999</v>
      </c>
      <c r="CY497" s="51"/>
      <c r="CZ497" s="45">
        <f t="shared" si="899"/>
        <v>163606.070286</v>
      </c>
      <c r="DA497" s="45">
        <f t="shared" si="900"/>
        <v>36552.421880000002</v>
      </c>
      <c r="DB497" s="51"/>
      <c r="DC497" s="45">
        <f t="shared" si="902"/>
        <v>43955.725048</v>
      </c>
      <c r="DD497" s="45">
        <f t="shared" si="903"/>
        <v>3021.23693</v>
      </c>
      <c r="DE497" s="51"/>
      <c r="DF497" s="45">
        <f t="shared" si="905"/>
        <v>45118.273344000001</v>
      </c>
      <c r="DG497" s="45">
        <f t="shared" si="906"/>
        <v>5449.6566499999999</v>
      </c>
      <c r="DH497" s="51"/>
      <c r="DI497" s="45">
        <f t="shared" si="908"/>
        <v>45238.164208000002</v>
      </c>
      <c r="DJ497" s="45">
        <f t="shared" si="909"/>
        <v>5548.8085000000001</v>
      </c>
      <c r="DK497" s="51"/>
      <c r="DL497" s="45">
        <f t="shared" si="911"/>
        <v>34485.329504000001</v>
      </c>
      <c r="DM497" s="45">
        <f t="shared" si="912"/>
        <v>7572.4916000000003</v>
      </c>
      <c r="DN497" s="51"/>
      <c r="DO497" s="45">
        <f t="shared" si="914"/>
        <v>6212.9509420000004</v>
      </c>
      <c r="DP497" s="45">
        <f t="shared" si="915"/>
        <v>833.12188000000003</v>
      </c>
      <c r="DQ497" s="51"/>
      <c r="DR497" s="45">
        <f t="shared" si="917"/>
        <v>128768.68420800001</v>
      </c>
      <c r="DS497" s="45">
        <f t="shared" si="918"/>
        <v>27637.623620000002</v>
      </c>
      <c r="DT497" s="51"/>
      <c r="DU497" s="45">
        <f t="shared" si="920"/>
        <v>260522.110438</v>
      </c>
      <c r="DV497" s="45">
        <f t="shared" si="921"/>
        <v>22626.94485</v>
      </c>
      <c r="DW497" s="51"/>
      <c r="DX497" s="45">
        <f t="shared" si="923"/>
        <v>4659.2832699999999</v>
      </c>
      <c r="DY497" s="45">
        <f t="shared" si="924"/>
        <v>569.78441999999995</v>
      </c>
      <c r="DZ497" s="51"/>
      <c r="EA497" s="45">
        <f t="shared" si="926"/>
        <v>17050.790234</v>
      </c>
      <c r="EB497" s="45">
        <f t="shared" si="927"/>
        <v>1684.9656</v>
      </c>
      <c r="EC497" s="51"/>
      <c r="ED497" s="45">
        <f t="shared" si="929"/>
        <v>11274.900454000001</v>
      </c>
      <c r="EE497" s="45">
        <f t="shared" si="930"/>
        <v>1058.15347</v>
      </c>
      <c r="EF497" s="51"/>
      <c r="EG497" s="45">
        <f t="shared" si="932"/>
        <v>7472.29637</v>
      </c>
      <c r="EH497" s="45">
        <f t="shared" si="933"/>
        <v>954.81384000000003</v>
      </c>
      <c r="EI497" s="51"/>
      <c r="EJ497" s="45">
        <f t="shared" si="935"/>
        <v>10133.726144</v>
      </c>
      <c r="EK497" s="45">
        <f t="shared" si="936"/>
        <v>1677.4522300000001</v>
      </c>
      <c r="EL497" s="51"/>
      <c r="EM497" s="45">
        <f t="shared" si="938"/>
        <v>32957.703699999998</v>
      </c>
      <c r="EN497" s="45">
        <f t="shared" si="939"/>
        <v>1076.8753100000001</v>
      </c>
      <c r="EO497" s="51"/>
      <c r="EP497" s="45">
        <f t="shared" si="941"/>
        <v>21753.558509999999</v>
      </c>
      <c r="EQ497" s="45">
        <f t="shared" si="942"/>
        <v>1533.7128399999999</v>
      </c>
      <c r="ER497" s="51"/>
      <c r="ES497" s="45">
        <f t="shared" si="944"/>
        <v>6430.62165</v>
      </c>
      <c r="ET497" s="45">
        <f t="shared" si="945"/>
        <v>496.99095</v>
      </c>
      <c r="EU497" s="51"/>
      <c r="EV497" s="45">
        <f t="shared" si="947"/>
        <v>1885.3329720000002</v>
      </c>
      <c r="EW497" s="45">
        <f t="shared" si="948"/>
        <v>168.25022000000001</v>
      </c>
      <c r="EX497" s="51"/>
      <c r="EY497" s="45">
        <f t="shared" si="950"/>
        <v>24041.312045999999</v>
      </c>
      <c r="EZ497" s="45">
        <f t="shared" si="951"/>
        <v>2542.10563</v>
      </c>
      <c r="FA497" s="51"/>
      <c r="FB497" s="45">
        <f t="shared" si="953"/>
        <v>15279.206176</v>
      </c>
      <c r="FC497" s="45">
        <f t="shared" si="954"/>
        <v>2018.1404500000001</v>
      </c>
      <c r="FD497" s="51"/>
      <c r="FE497" s="45">
        <f t="shared" si="956"/>
        <v>2737.8356320000003</v>
      </c>
      <c r="FF497" s="45">
        <f t="shared" si="957"/>
        <v>1287.2496699999999</v>
      </c>
      <c r="FG497" s="51"/>
      <c r="FH497" s="45">
        <f t="shared" si="959"/>
        <v>17672.601252</v>
      </c>
      <c r="FI497" s="45">
        <f t="shared" si="960"/>
        <v>5848.6042800000005</v>
      </c>
      <c r="FJ497" s="51"/>
      <c r="FK497" s="45">
        <f t="shared" si="962"/>
        <v>8203.6797760000009</v>
      </c>
      <c r="FL497" s="45">
        <f t="shared" si="963"/>
        <v>987.08438000000001</v>
      </c>
      <c r="FM497" s="51"/>
      <c r="FN497" s="45">
        <f t="shared" si="965"/>
        <v>40499.281265999998</v>
      </c>
      <c r="FO497" s="45">
        <f t="shared" si="966"/>
        <v>552.66379000000006</v>
      </c>
      <c r="FP497" s="51"/>
      <c r="FQ497" s="45">
        <f t="shared" si="968"/>
        <v>32145.492232000001</v>
      </c>
      <c r="FR497" s="45">
        <f t="shared" si="969"/>
        <v>10511.82048</v>
      </c>
      <c r="FS497" s="51"/>
      <c r="FT497" s="45">
        <f t="shared" si="971"/>
        <v>1299.63662</v>
      </c>
      <c r="FU497" s="45">
        <f t="shared" si="972"/>
        <v>759.58938999999998</v>
      </c>
      <c r="FV497" s="51"/>
      <c r="FW497" s="45">
        <f t="shared" si="974"/>
        <v>5332.9323460000005</v>
      </c>
      <c r="FX497" s="45">
        <f t="shared" si="975"/>
        <v>566.33565999999996</v>
      </c>
      <c r="FY497" s="51"/>
      <c r="FZ497" s="45">
        <f t="shared" si="977"/>
        <v>36778.979312000003</v>
      </c>
      <c r="GA497" s="45">
        <f t="shared" si="978"/>
        <v>29602.43146</v>
      </c>
      <c r="GB497" s="51"/>
      <c r="GC497" s="45">
        <f t="shared" si="980"/>
        <v>424.77726200000001</v>
      </c>
      <c r="GD497" s="45">
        <f t="shared" si="981"/>
        <v>23.771810000000002</v>
      </c>
      <c r="GE497" s="51"/>
      <c r="GF497" s="45">
        <f t="shared" si="983"/>
        <v>11058.458136000001</v>
      </c>
      <c r="GG497" s="45">
        <f t="shared" si="984"/>
        <v>2692.6193699999999</v>
      </c>
      <c r="GH497" s="51"/>
      <c r="GI497" s="45">
        <f t="shared" si="986"/>
        <v>4051.9672540000001</v>
      </c>
      <c r="GJ497" s="45">
        <f t="shared" si="987"/>
        <v>1627.5683799999999</v>
      </c>
      <c r="GK497" s="51"/>
    </row>
    <row r="498" spans="1:193" s="45" customFormat="1">
      <c r="A498" s="45" t="s">
        <v>21</v>
      </c>
      <c r="B498" s="46">
        <v>41657</v>
      </c>
      <c r="C498" s="56">
        <v>0.59888799999999998</v>
      </c>
      <c r="D498" s="56">
        <v>0.24676899999999999</v>
      </c>
      <c r="E498" s="56">
        <v>0.122826</v>
      </c>
      <c r="F498" s="58"/>
      <c r="G498" s="58">
        <v>90035</v>
      </c>
      <c r="H498" s="58">
        <v>16425</v>
      </c>
      <c r="I498" s="58">
        <f t="shared" si="996"/>
        <v>1095221</v>
      </c>
      <c r="J498" s="59">
        <v>667173</v>
      </c>
      <c r="K498" s="59">
        <v>314370</v>
      </c>
      <c r="L498" s="58"/>
      <c r="M498" s="58">
        <v>189691</v>
      </c>
      <c r="N498" s="58">
        <v>28686</v>
      </c>
      <c r="O498" s="58"/>
      <c r="P498" s="58">
        <v>200079</v>
      </c>
      <c r="Q498" s="58">
        <v>50370</v>
      </c>
      <c r="R498" s="58"/>
      <c r="S498" s="58">
        <v>201387</v>
      </c>
      <c r="T498" s="58">
        <v>53789</v>
      </c>
      <c r="U498" s="58"/>
      <c r="V498" s="58">
        <v>139684</v>
      </c>
      <c r="W498" s="58">
        <v>63612</v>
      </c>
      <c r="X498" s="58"/>
      <c r="Y498" s="58">
        <v>28640</v>
      </c>
      <c r="Z498" s="58">
        <v>8745</v>
      </c>
      <c r="AA498" s="58"/>
      <c r="AB498" s="58">
        <v>478568</v>
      </c>
      <c r="AC498" s="58">
        <v>218479</v>
      </c>
      <c r="AD498" s="58"/>
      <c r="AE498" s="58">
        <v>689874</v>
      </c>
      <c r="AF498" s="58">
        <v>139389</v>
      </c>
      <c r="AG498" s="58"/>
      <c r="AH498" s="58">
        <v>20684</v>
      </c>
      <c r="AI498" s="58">
        <v>5420</v>
      </c>
      <c r="AJ498" s="58"/>
      <c r="AK498" s="58">
        <v>88986</v>
      </c>
      <c r="AL498" s="58">
        <v>19058</v>
      </c>
      <c r="AM498" s="58"/>
      <c r="AN498" s="58">
        <v>55314</v>
      </c>
      <c r="AO498" s="58">
        <v>10510</v>
      </c>
      <c r="AP498" s="58"/>
      <c r="AQ498" s="58">
        <v>30764</v>
      </c>
      <c r="AR498" s="58">
        <v>8952</v>
      </c>
      <c r="AS498" s="58"/>
      <c r="AT498" s="58">
        <v>48628</v>
      </c>
      <c r="AU498" s="58">
        <v>16001</v>
      </c>
      <c r="AV498" s="58"/>
      <c r="AW498" s="58">
        <v>139009</v>
      </c>
      <c r="AX498" s="58">
        <v>9923</v>
      </c>
      <c r="AY498" s="58"/>
      <c r="AZ498" s="58">
        <v>97721</v>
      </c>
      <c r="BA498" s="58">
        <v>14656</v>
      </c>
      <c r="BB498" s="58"/>
      <c r="BC498" s="58">
        <v>37742</v>
      </c>
      <c r="BD498" s="58">
        <v>7322</v>
      </c>
      <c r="BE498" s="58"/>
      <c r="BF498" s="58">
        <v>8723</v>
      </c>
      <c r="BG498" s="58">
        <v>1844</v>
      </c>
      <c r="BH498" s="50"/>
      <c r="BI498" s="50">
        <v>104498</v>
      </c>
      <c r="BJ498" s="50">
        <v>24044</v>
      </c>
      <c r="BK498" s="50"/>
      <c r="BL498" s="50">
        <v>69491</v>
      </c>
      <c r="BM498" s="50">
        <v>23453</v>
      </c>
      <c r="BN498" s="50"/>
      <c r="BO498" s="50">
        <v>9512</v>
      </c>
      <c r="BP498" s="50">
        <v>11291</v>
      </c>
      <c r="BQ498" s="50"/>
      <c r="BR498" s="50">
        <v>65772</v>
      </c>
      <c r="BS498" s="50">
        <v>46931</v>
      </c>
      <c r="BT498" s="50"/>
      <c r="BU498" s="50">
        <v>34910</v>
      </c>
      <c r="BV498" s="50">
        <v>8170</v>
      </c>
      <c r="BW498" s="50"/>
      <c r="BX498" s="50">
        <v>168601</v>
      </c>
      <c r="BY498" s="50">
        <v>5969</v>
      </c>
      <c r="BZ498" s="50"/>
      <c r="CA498" s="50">
        <v>120686</v>
      </c>
      <c r="CB498" s="50">
        <v>84797</v>
      </c>
      <c r="CC498" s="50"/>
      <c r="CD498" s="50">
        <v>7415</v>
      </c>
      <c r="CE498" s="50">
        <v>9106</v>
      </c>
      <c r="CF498" s="50"/>
      <c r="CG498" s="50">
        <v>21014</v>
      </c>
      <c r="CH498" s="50">
        <v>4721</v>
      </c>
      <c r="CI498" s="50"/>
      <c r="CJ498" s="50">
        <v>128102</v>
      </c>
      <c r="CK498" s="50">
        <v>254624</v>
      </c>
      <c r="CL498" s="50"/>
      <c r="CM498" s="50">
        <v>808</v>
      </c>
      <c r="CN498" s="50">
        <v>174</v>
      </c>
      <c r="CO498" s="50"/>
      <c r="CP498" s="50">
        <v>33602</v>
      </c>
      <c r="CQ498" s="50">
        <v>21177</v>
      </c>
      <c r="CR498" s="50"/>
      <c r="CS498" s="50">
        <v>14301</v>
      </c>
      <c r="CT498" s="50">
        <v>13579</v>
      </c>
      <c r="CU498" s="51"/>
      <c r="CV498" s="51"/>
      <c r="CW498" s="45">
        <f t="shared" si="993"/>
        <v>22217.846914999998</v>
      </c>
      <c r="CX498" s="45">
        <f t="shared" si="994"/>
        <v>2017.41705</v>
      </c>
      <c r="CY498" s="51"/>
      <c r="CZ498" s="45">
        <f t="shared" si="899"/>
        <v>164637.61403699999</v>
      </c>
      <c r="DA498" s="45">
        <f t="shared" si="900"/>
        <v>38612.80962</v>
      </c>
      <c r="DB498" s="51"/>
      <c r="DC498" s="45">
        <f t="shared" si="902"/>
        <v>46809.858378999998</v>
      </c>
      <c r="DD498" s="45">
        <f t="shared" si="903"/>
        <v>3523.3866360000002</v>
      </c>
      <c r="DE498" s="51"/>
      <c r="DF498" s="45">
        <f t="shared" si="905"/>
        <v>49373.294751000001</v>
      </c>
      <c r="DG498" s="45">
        <f t="shared" si="906"/>
        <v>6186.7456200000006</v>
      </c>
      <c r="DH498" s="51"/>
      <c r="DI498" s="45">
        <f t="shared" si="908"/>
        <v>49696.068603</v>
      </c>
      <c r="DJ498" s="45">
        <f t="shared" si="909"/>
        <v>6606.6877140000006</v>
      </c>
      <c r="DK498" s="51"/>
      <c r="DL498" s="45">
        <f t="shared" si="911"/>
        <v>34469.680995999996</v>
      </c>
      <c r="DM498" s="45">
        <f t="shared" si="912"/>
        <v>7813.207512</v>
      </c>
      <c r="DN498" s="51"/>
      <c r="DO498" s="45">
        <f t="shared" si="914"/>
        <v>7067.4641599999995</v>
      </c>
      <c r="DP498" s="45">
        <f t="shared" si="915"/>
        <v>1074.11337</v>
      </c>
      <c r="DQ498" s="51"/>
      <c r="DR498" s="45">
        <f t="shared" si="917"/>
        <v>118095.74679199999</v>
      </c>
      <c r="DS498" s="45">
        <f t="shared" si="918"/>
        <v>26834.901654000001</v>
      </c>
      <c r="DT498" s="51"/>
      <c r="DU498" s="45">
        <f t="shared" si="920"/>
        <v>170239.51710599998</v>
      </c>
      <c r="DV498" s="45">
        <f t="shared" si="921"/>
        <v>17120.593314000002</v>
      </c>
      <c r="DW498" s="51"/>
      <c r="DX498" s="45">
        <f t="shared" si="923"/>
        <v>5104.1699959999996</v>
      </c>
      <c r="DY498" s="45">
        <f t="shared" si="924"/>
        <v>665.71692000000007</v>
      </c>
      <c r="DZ498" s="51"/>
      <c r="EA498" s="45">
        <f t="shared" si="926"/>
        <v>21958.986234</v>
      </c>
      <c r="EB498" s="45">
        <f t="shared" si="927"/>
        <v>2340.817908</v>
      </c>
      <c r="EC498" s="51"/>
      <c r="ED498" s="45">
        <f t="shared" si="929"/>
        <v>13649.780466</v>
      </c>
      <c r="EE498" s="45">
        <f t="shared" si="930"/>
        <v>1290.9012600000001</v>
      </c>
      <c r="EF498" s="51"/>
      <c r="EG498" s="45">
        <f t="shared" si="932"/>
        <v>7591.6015159999997</v>
      </c>
      <c r="EH498" s="45">
        <f t="shared" si="933"/>
        <v>1099.538352</v>
      </c>
      <c r="EI498" s="51"/>
      <c r="EJ498" s="45">
        <f t="shared" si="935"/>
        <v>11999.882931999999</v>
      </c>
      <c r="EK498" s="45">
        <f t="shared" si="936"/>
        <v>1965.3388260000002</v>
      </c>
      <c r="EL498" s="51"/>
      <c r="EM498" s="45">
        <f t="shared" si="938"/>
        <v>34303.111920999996</v>
      </c>
      <c r="EN498" s="45">
        <f t="shared" si="939"/>
        <v>1218.802398</v>
      </c>
      <c r="EO498" s="51"/>
      <c r="EP498" s="45">
        <f t="shared" si="941"/>
        <v>24114.513448999998</v>
      </c>
      <c r="EQ498" s="45">
        <f t="shared" si="942"/>
        <v>1800.1378560000001</v>
      </c>
      <c r="ER498" s="51"/>
      <c r="ES498" s="45">
        <f t="shared" si="944"/>
        <v>9313.555597999999</v>
      </c>
      <c r="ET498" s="45">
        <f t="shared" si="945"/>
        <v>899.33197200000006</v>
      </c>
      <c r="EU498" s="51"/>
      <c r="EV498" s="45">
        <f t="shared" si="947"/>
        <v>2152.565987</v>
      </c>
      <c r="EW498" s="45">
        <f t="shared" si="948"/>
        <v>226.49114400000002</v>
      </c>
      <c r="EX498" s="51"/>
      <c r="EY498" s="45">
        <f t="shared" si="950"/>
        <v>25786.866962</v>
      </c>
      <c r="EZ498" s="45">
        <f t="shared" si="951"/>
        <v>2953.2283440000001</v>
      </c>
      <c r="FA498" s="51"/>
      <c r="FB498" s="45">
        <f t="shared" si="953"/>
        <v>17148.224578999998</v>
      </c>
      <c r="FC498" s="45">
        <f t="shared" si="954"/>
        <v>2880.6381780000002</v>
      </c>
      <c r="FD498" s="51"/>
      <c r="FE498" s="45">
        <f t="shared" si="956"/>
        <v>2347.2667280000001</v>
      </c>
      <c r="FF498" s="45">
        <f t="shared" si="957"/>
        <v>1386.828366</v>
      </c>
      <c r="FG498" s="51"/>
      <c r="FH498" s="45">
        <f t="shared" si="959"/>
        <v>16230.490667999999</v>
      </c>
      <c r="FI498" s="45">
        <f t="shared" si="960"/>
        <v>5764.347006</v>
      </c>
      <c r="FJ498" s="51"/>
      <c r="FK498" s="45">
        <f t="shared" si="962"/>
        <v>8614.70579</v>
      </c>
      <c r="FL498" s="45">
        <f t="shared" si="963"/>
        <v>1003.48842</v>
      </c>
      <c r="FM498" s="51"/>
      <c r="FN498" s="45">
        <f t="shared" si="965"/>
        <v>41605.500168999999</v>
      </c>
      <c r="FO498" s="45">
        <f t="shared" si="966"/>
        <v>733.14839400000005</v>
      </c>
      <c r="FP498" s="51"/>
      <c r="FQ498" s="45">
        <f t="shared" si="968"/>
        <v>29781.563533999997</v>
      </c>
      <c r="FR498" s="45">
        <f t="shared" si="969"/>
        <v>10415.276322</v>
      </c>
      <c r="FS498" s="51"/>
      <c r="FT498" s="45">
        <f t="shared" si="971"/>
        <v>1829.7921349999999</v>
      </c>
      <c r="FU498" s="45">
        <f t="shared" si="972"/>
        <v>1118.4535559999999</v>
      </c>
      <c r="FV498" s="51"/>
      <c r="FW498" s="45">
        <f t="shared" si="974"/>
        <v>5185.6037660000002</v>
      </c>
      <c r="FX498" s="45">
        <f t="shared" si="975"/>
        <v>579.86154599999998</v>
      </c>
      <c r="FY498" s="51"/>
      <c r="FZ498" s="45">
        <f t="shared" si="977"/>
        <v>31611.602437999998</v>
      </c>
      <c r="GA498" s="45">
        <f t="shared" si="978"/>
        <v>31274.447424000002</v>
      </c>
      <c r="GB498" s="51"/>
      <c r="GC498" s="45">
        <f t="shared" si="980"/>
        <v>199.389352</v>
      </c>
      <c r="GD498" s="45">
        <f t="shared" si="981"/>
        <v>21.371724</v>
      </c>
      <c r="GE498" s="51"/>
      <c r="GF498" s="45">
        <f t="shared" si="983"/>
        <v>8291.9319379999997</v>
      </c>
      <c r="GG498" s="45">
        <f t="shared" si="984"/>
        <v>2601.086202</v>
      </c>
      <c r="GH498" s="51"/>
      <c r="GI498" s="45">
        <f t="shared" si="986"/>
        <v>3529.0434689999997</v>
      </c>
      <c r="GJ498" s="45">
        <f t="shared" si="987"/>
        <v>1667.8542540000001</v>
      </c>
      <c r="GK498" s="51"/>
    </row>
    <row r="499" spans="1:193" s="45" customFormat="1">
      <c r="A499" s="45" t="s">
        <v>21</v>
      </c>
      <c r="B499" s="46">
        <v>41656</v>
      </c>
      <c r="C499" s="56">
        <v>0.60411400000000004</v>
      </c>
      <c r="D499" s="56">
        <v>0.24659300000000001</v>
      </c>
      <c r="E499" s="56">
        <v>0.118711</v>
      </c>
      <c r="F499" s="58"/>
      <c r="G499" s="58">
        <v>102077</v>
      </c>
      <c r="H499" s="58">
        <v>18074</v>
      </c>
      <c r="I499" s="58">
        <f t="shared" si="996"/>
        <v>1095221</v>
      </c>
      <c r="J499" s="59">
        <v>721165</v>
      </c>
      <c r="K499" s="59">
        <v>308843</v>
      </c>
      <c r="L499" s="58"/>
      <c r="M499" s="58">
        <v>197432</v>
      </c>
      <c r="N499" s="58">
        <v>29368</v>
      </c>
      <c r="O499" s="58"/>
      <c r="P499" s="58">
        <v>221172</v>
      </c>
      <c r="Q499" s="58">
        <v>52234</v>
      </c>
      <c r="R499" s="58"/>
      <c r="S499" s="58">
        <v>220347</v>
      </c>
      <c r="T499" s="58">
        <v>53234</v>
      </c>
      <c r="U499" s="58"/>
      <c r="V499" s="58">
        <v>155582</v>
      </c>
      <c r="W499" s="58">
        <v>64311</v>
      </c>
      <c r="X499" s="58"/>
      <c r="Y499" s="58">
        <v>30410</v>
      </c>
      <c r="Z499" s="58">
        <v>8656</v>
      </c>
      <c r="AA499" s="58"/>
      <c r="AB499" s="58">
        <v>447923</v>
      </c>
      <c r="AC499" s="58">
        <v>204932</v>
      </c>
      <c r="AD499" s="58"/>
      <c r="AE499" s="58">
        <v>450270</v>
      </c>
      <c r="AF499" s="58">
        <v>90493</v>
      </c>
      <c r="AG499" s="58"/>
      <c r="AH499" s="58">
        <v>22438</v>
      </c>
      <c r="AI499" s="58">
        <v>5804</v>
      </c>
      <c r="AJ499" s="58"/>
      <c r="AK499" s="58">
        <v>93751</v>
      </c>
      <c r="AL499" s="58">
        <v>18715</v>
      </c>
      <c r="AM499" s="58"/>
      <c r="AN499" s="58">
        <v>61662</v>
      </c>
      <c r="AO499" s="58">
        <v>9414</v>
      </c>
      <c r="AP499" s="58"/>
      <c r="AQ499" s="58">
        <v>30218</v>
      </c>
      <c r="AR499" s="58">
        <v>8698</v>
      </c>
      <c r="AS499" s="58"/>
      <c r="AT499" s="58">
        <v>46718</v>
      </c>
      <c r="AU499" s="58">
        <v>15289</v>
      </c>
      <c r="AV499" s="58"/>
      <c r="AW499" s="58">
        <v>141905</v>
      </c>
      <c r="AX499" s="58">
        <v>9785</v>
      </c>
      <c r="AY499" s="58"/>
      <c r="AZ499" s="58">
        <v>96279</v>
      </c>
      <c r="BA499" s="58">
        <v>13898</v>
      </c>
      <c r="BB499" s="58"/>
      <c r="BC499" s="58">
        <v>40374</v>
      </c>
      <c r="BD499" s="58">
        <v>6792</v>
      </c>
      <c r="BE499" s="58"/>
      <c r="BF499" s="58">
        <v>9609</v>
      </c>
      <c r="BG499" s="58">
        <v>1843</v>
      </c>
      <c r="BH499" s="50"/>
      <c r="BI499" s="50">
        <v>110478</v>
      </c>
      <c r="BJ499" s="50">
        <v>24834</v>
      </c>
      <c r="BK499" s="50"/>
      <c r="BL499" s="50">
        <v>57095</v>
      </c>
      <c r="BM499" s="50">
        <v>20740</v>
      </c>
      <c r="BN499" s="50"/>
      <c r="BO499" s="50">
        <v>10585</v>
      </c>
      <c r="BP499" s="50">
        <v>11128</v>
      </c>
      <c r="BQ499" s="50"/>
      <c r="BR499" s="50">
        <v>66450</v>
      </c>
      <c r="BS499" s="50">
        <v>43413</v>
      </c>
      <c r="BT499" s="50"/>
      <c r="BU499" s="50">
        <v>34087</v>
      </c>
      <c r="BV499" s="50">
        <v>7801</v>
      </c>
      <c r="BW499" s="50"/>
      <c r="BX499" s="50">
        <v>168306</v>
      </c>
      <c r="BY499" s="50">
        <v>5456</v>
      </c>
      <c r="BZ499" s="50"/>
      <c r="CA499" s="50">
        <v>118816</v>
      </c>
      <c r="CB499" s="50">
        <v>79729</v>
      </c>
      <c r="CC499" s="50"/>
      <c r="CD499" s="50">
        <v>8238</v>
      </c>
      <c r="CE499" s="50">
        <v>8346</v>
      </c>
      <c r="CF499" s="50"/>
      <c r="CG499" s="50">
        <v>22944</v>
      </c>
      <c r="CH499" s="50">
        <v>4305</v>
      </c>
      <c r="CI499" s="50"/>
      <c r="CJ499" s="50">
        <v>127595</v>
      </c>
      <c r="CK499" s="50">
        <v>222824</v>
      </c>
      <c r="CL499" s="50"/>
      <c r="CM499" s="50">
        <v>569</v>
      </c>
      <c r="CN499" s="50">
        <v>334</v>
      </c>
      <c r="CO499" s="50"/>
      <c r="CP499" s="50">
        <v>38346</v>
      </c>
      <c r="CQ499" s="50">
        <v>18623</v>
      </c>
      <c r="CR499" s="50"/>
      <c r="CS499" s="50">
        <v>14995</v>
      </c>
      <c r="CT499" s="50">
        <v>12008</v>
      </c>
      <c r="CU499" s="51"/>
      <c r="CV499" s="51"/>
      <c r="CW499" s="45">
        <f t="shared" si="993"/>
        <v>25171.473661</v>
      </c>
      <c r="CX499" s="45">
        <f t="shared" si="994"/>
        <v>2145.5826139999999</v>
      </c>
      <c r="CY499" s="51"/>
      <c r="CZ499" s="45">
        <f t="shared" si="899"/>
        <v>177834.24084499999</v>
      </c>
      <c r="DA499" s="45">
        <f t="shared" si="900"/>
        <v>36663.061372999997</v>
      </c>
      <c r="DB499" s="51"/>
      <c r="DC499" s="45">
        <f t="shared" si="902"/>
        <v>48685.349176000003</v>
      </c>
      <c r="DD499" s="45">
        <f t="shared" si="903"/>
        <v>3486.3046479999998</v>
      </c>
      <c r="DE499" s="51"/>
      <c r="DF499" s="45">
        <f t="shared" si="905"/>
        <v>54539.466996000003</v>
      </c>
      <c r="DG499" s="45">
        <f t="shared" si="906"/>
        <v>6200.7503740000002</v>
      </c>
      <c r="DH499" s="51"/>
      <c r="DI499" s="45">
        <f t="shared" si="908"/>
        <v>54336.027771000001</v>
      </c>
      <c r="DJ499" s="45">
        <f t="shared" si="909"/>
        <v>6319.4613739999995</v>
      </c>
      <c r="DK499" s="51"/>
      <c r="DL499" s="45">
        <f t="shared" si="911"/>
        <v>38365.432126</v>
      </c>
      <c r="DM499" s="45">
        <f t="shared" si="912"/>
        <v>7634.4231209999998</v>
      </c>
      <c r="DN499" s="51"/>
      <c r="DO499" s="45">
        <f t="shared" si="914"/>
        <v>7498.8931300000004</v>
      </c>
      <c r="DP499" s="45">
        <f t="shared" si="915"/>
        <v>1027.562416</v>
      </c>
      <c r="DQ499" s="51"/>
      <c r="DR499" s="45">
        <f t="shared" si="917"/>
        <v>110454.676339</v>
      </c>
      <c r="DS499" s="45">
        <f t="shared" si="918"/>
        <v>24327.682652</v>
      </c>
      <c r="DT499" s="51"/>
      <c r="DU499" s="45">
        <f t="shared" si="920"/>
        <v>111033.43011</v>
      </c>
      <c r="DV499" s="45">
        <f t="shared" si="921"/>
        <v>10742.514523</v>
      </c>
      <c r="DW499" s="51"/>
      <c r="DX499" s="45">
        <f t="shared" si="923"/>
        <v>5533.0537340000001</v>
      </c>
      <c r="DY499" s="45">
        <f t="shared" si="924"/>
        <v>688.99864400000001</v>
      </c>
      <c r="DZ499" s="51"/>
      <c r="EA499" s="45">
        <f t="shared" si="926"/>
        <v>23118.340343</v>
      </c>
      <c r="EB499" s="45">
        <f t="shared" si="927"/>
        <v>2221.6763649999998</v>
      </c>
      <c r="EC499" s="51"/>
      <c r="ED499" s="45">
        <f t="shared" si="929"/>
        <v>15205.417566</v>
      </c>
      <c r="EE499" s="45">
        <f t="shared" si="930"/>
        <v>1117.5453539999999</v>
      </c>
      <c r="EF499" s="51"/>
      <c r="EG499" s="45">
        <f t="shared" si="932"/>
        <v>7451.5472740000005</v>
      </c>
      <c r="EH499" s="45">
        <f t="shared" si="933"/>
        <v>1032.548278</v>
      </c>
      <c r="EI499" s="51"/>
      <c r="EJ499" s="45">
        <f t="shared" si="935"/>
        <v>11520.331774</v>
      </c>
      <c r="EK499" s="45">
        <f t="shared" si="936"/>
        <v>1814.972479</v>
      </c>
      <c r="EL499" s="51"/>
      <c r="EM499" s="45">
        <f t="shared" si="938"/>
        <v>34992.779665000002</v>
      </c>
      <c r="EN499" s="45">
        <f t="shared" si="939"/>
        <v>1161.587135</v>
      </c>
      <c r="EO499" s="51"/>
      <c r="EP499" s="45">
        <f t="shared" si="941"/>
        <v>23741.727447000001</v>
      </c>
      <c r="EQ499" s="45">
        <f t="shared" si="942"/>
        <v>1649.845478</v>
      </c>
      <c r="ER499" s="51"/>
      <c r="ES499" s="45">
        <f t="shared" si="944"/>
        <v>9955.9457820000007</v>
      </c>
      <c r="ET499" s="45">
        <f t="shared" si="945"/>
        <v>806.28511200000003</v>
      </c>
      <c r="EU499" s="51"/>
      <c r="EV499" s="45">
        <f t="shared" si="947"/>
        <v>2369.5121370000002</v>
      </c>
      <c r="EW499" s="45">
        <f t="shared" si="948"/>
        <v>218.78437299999999</v>
      </c>
      <c r="EX499" s="51"/>
      <c r="EY499" s="45">
        <f t="shared" si="950"/>
        <v>27243.101454</v>
      </c>
      <c r="EZ499" s="45">
        <f t="shared" si="951"/>
        <v>2948.0689739999998</v>
      </c>
      <c r="FA499" s="51"/>
      <c r="FB499" s="45">
        <f t="shared" si="953"/>
        <v>14079.227335</v>
      </c>
      <c r="FC499" s="45">
        <f t="shared" si="954"/>
        <v>2462.0661399999999</v>
      </c>
      <c r="FD499" s="51"/>
      <c r="FE499" s="45">
        <f t="shared" si="956"/>
        <v>2610.186905</v>
      </c>
      <c r="FF499" s="45">
        <f t="shared" si="957"/>
        <v>1321.0160080000001</v>
      </c>
      <c r="FG499" s="51"/>
      <c r="FH499" s="45">
        <f t="shared" si="959"/>
        <v>16386.10485</v>
      </c>
      <c r="FI499" s="45">
        <f t="shared" si="960"/>
        <v>5153.6006429999998</v>
      </c>
      <c r="FJ499" s="51"/>
      <c r="FK499" s="45">
        <f t="shared" si="962"/>
        <v>8405.6155909999998</v>
      </c>
      <c r="FL499" s="45">
        <f t="shared" si="963"/>
        <v>926.06451099999992</v>
      </c>
      <c r="FM499" s="51"/>
      <c r="FN499" s="45">
        <f t="shared" si="965"/>
        <v>41503.081458000001</v>
      </c>
      <c r="FO499" s="45">
        <f t="shared" si="966"/>
        <v>647.68721600000003</v>
      </c>
      <c r="FP499" s="51"/>
      <c r="FQ499" s="45">
        <f t="shared" si="968"/>
        <v>29299.193888000002</v>
      </c>
      <c r="FR499" s="45">
        <f t="shared" si="969"/>
        <v>9464.7093189999996</v>
      </c>
      <c r="FS499" s="51"/>
      <c r="FT499" s="45">
        <f t="shared" si="971"/>
        <v>2031.4331340000001</v>
      </c>
      <c r="FU499" s="45">
        <f t="shared" si="972"/>
        <v>990.76200599999993</v>
      </c>
      <c r="FV499" s="51"/>
      <c r="FW499" s="45">
        <f t="shared" si="974"/>
        <v>5657.8297920000005</v>
      </c>
      <c r="FX499" s="45">
        <f t="shared" si="975"/>
        <v>511.05085500000001</v>
      </c>
      <c r="FY499" s="51"/>
      <c r="FZ499" s="45">
        <f t="shared" si="977"/>
        <v>31464.033835000002</v>
      </c>
      <c r="GA499" s="45">
        <f t="shared" si="978"/>
        <v>26451.659864000001</v>
      </c>
      <c r="GB499" s="51"/>
      <c r="GC499" s="45">
        <f t="shared" si="980"/>
        <v>140.31141700000001</v>
      </c>
      <c r="GD499" s="45">
        <f t="shared" si="981"/>
        <v>39.649473999999998</v>
      </c>
      <c r="GE499" s="51"/>
      <c r="GF499" s="45">
        <f t="shared" si="983"/>
        <v>9455.8551779999998</v>
      </c>
      <c r="GG499" s="45">
        <f t="shared" si="984"/>
        <v>2210.7549530000001</v>
      </c>
      <c r="GH499" s="51"/>
      <c r="GI499" s="45">
        <f t="shared" si="986"/>
        <v>3697.6620350000003</v>
      </c>
      <c r="GJ499" s="45">
        <f t="shared" si="987"/>
        <v>1425.4816880000001</v>
      </c>
      <c r="GK499" s="51"/>
    </row>
    <row r="500" spans="1:193" s="45" customFormat="1">
      <c r="A500" s="45" t="s">
        <v>21</v>
      </c>
      <c r="B500" s="46">
        <v>41655</v>
      </c>
      <c r="C500" s="56">
        <v>0.604827</v>
      </c>
      <c r="D500" s="56">
        <v>0.244781</v>
      </c>
      <c r="E500" s="56">
        <v>0.118774</v>
      </c>
      <c r="F500" s="58"/>
      <c r="G500" s="58">
        <v>105313</v>
      </c>
      <c r="H500" s="58">
        <v>19258</v>
      </c>
      <c r="I500" s="58">
        <v>1271694</v>
      </c>
      <c r="J500" s="59">
        <v>748632</v>
      </c>
      <c r="K500" s="59">
        <v>298058</v>
      </c>
      <c r="L500" s="58"/>
      <c r="M500" s="58">
        <v>201998</v>
      </c>
      <c r="N500" s="58">
        <v>30175</v>
      </c>
      <c r="O500" s="58"/>
      <c r="P500" s="58">
        <v>231280</v>
      </c>
      <c r="Q500" s="58">
        <v>52419</v>
      </c>
      <c r="R500" s="58"/>
      <c r="S500" s="58">
        <v>223620</v>
      </c>
      <c r="T500" s="58">
        <v>52392</v>
      </c>
      <c r="U500" s="58"/>
      <c r="V500" s="58">
        <v>160138</v>
      </c>
      <c r="W500" s="58">
        <v>62777</v>
      </c>
      <c r="X500" s="58"/>
      <c r="Y500" s="58">
        <v>29373</v>
      </c>
      <c r="Z500" s="58">
        <v>8793</v>
      </c>
      <c r="AA500" s="58"/>
      <c r="AB500" s="58">
        <v>514692</v>
      </c>
      <c r="AC500" s="58">
        <v>192707</v>
      </c>
      <c r="AD500" s="58"/>
      <c r="AE500" s="58">
        <v>460033</v>
      </c>
      <c r="AF500" s="58">
        <v>82534</v>
      </c>
      <c r="AG500" s="58"/>
      <c r="AH500" s="58">
        <v>21350</v>
      </c>
      <c r="AI500" s="58">
        <v>5530</v>
      </c>
      <c r="AJ500" s="58"/>
      <c r="AK500" s="58">
        <v>89860</v>
      </c>
      <c r="AL500" s="58">
        <v>18614</v>
      </c>
      <c r="AM500" s="58"/>
      <c r="AN500" s="58">
        <v>59157</v>
      </c>
      <c r="AO500" s="58">
        <v>9724</v>
      </c>
      <c r="AP500" s="58"/>
      <c r="AQ500" s="58">
        <v>29972</v>
      </c>
      <c r="AR500" s="58">
        <v>8325</v>
      </c>
      <c r="AS500" s="58"/>
      <c r="AT500" s="58">
        <v>46322</v>
      </c>
      <c r="AU500" s="58">
        <v>14181</v>
      </c>
      <c r="AV500" s="58"/>
      <c r="AW500" s="58">
        <v>126392</v>
      </c>
      <c r="AX500" s="58">
        <v>9026</v>
      </c>
      <c r="AY500" s="58"/>
      <c r="AZ500" s="58">
        <v>94505</v>
      </c>
      <c r="BA500" s="58">
        <v>13155</v>
      </c>
      <c r="BB500" s="58"/>
      <c r="BC500" s="58">
        <v>38767</v>
      </c>
      <c r="BD500" s="58">
        <v>6767</v>
      </c>
      <c r="BE500" s="58"/>
      <c r="BF500" s="58">
        <v>9512</v>
      </c>
      <c r="BG500" s="58">
        <v>1759</v>
      </c>
      <c r="BH500" s="50"/>
      <c r="BI500" s="50">
        <v>112158</v>
      </c>
      <c r="BJ500" s="50">
        <v>25249</v>
      </c>
      <c r="BK500" s="50"/>
      <c r="BL500" s="50">
        <v>50800</v>
      </c>
      <c r="BM500" s="50">
        <v>19959</v>
      </c>
      <c r="BN500" s="50"/>
      <c r="BO500" s="50">
        <v>11058</v>
      </c>
      <c r="BP500" s="50">
        <v>11838</v>
      </c>
      <c r="BQ500" s="50"/>
      <c r="BR500" s="50">
        <v>69505</v>
      </c>
      <c r="BS500" s="50">
        <v>41796</v>
      </c>
      <c r="BT500" s="50"/>
      <c r="BU500" s="50">
        <v>32499</v>
      </c>
      <c r="BV500" s="50">
        <v>7928</v>
      </c>
      <c r="BW500" s="50"/>
      <c r="BX500" s="50">
        <v>156740</v>
      </c>
      <c r="BY500" s="50">
        <v>4875</v>
      </c>
      <c r="BZ500" s="50"/>
      <c r="CA500" s="50">
        <v>113404</v>
      </c>
      <c r="CB500" s="50">
        <v>75238</v>
      </c>
      <c r="CC500" s="50"/>
      <c r="CD500" s="50">
        <v>8321</v>
      </c>
      <c r="CE500" s="50">
        <v>9425</v>
      </c>
      <c r="CF500" s="50"/>
      <c r="CG500" s="50">
        <v>22597</v>
      </c>
      <c r="CH500" s="50">
        <v>3638</v>
      </c>
      <c r="CI500" s="50"/>
      <c r="CJ500" s="50">
        <v>136587</v>
      </c>
      <c r="CK500" s="50">
        <v>208507</v>
      </c>
      <c r="CL500" s="50"/>
      <c r="CM500" s="50">
        <v>1216</v>
      </c>
      <c r="CN500" s="50">
        <v>355</v>
      </c>
      <c r="CO500" s="50"/>
      <c r="CP500" s="50">
        <v>36977</v>
      </c>
      <c r="CQ500" s="50">
        <v>15011</v>
      </c>
      <c r="CR500" s="50"/>
      <c r="CS500" s="50">
        <v>14324</v>
      </c>
      <c r="CT500" s="50">
        <v>10299</v>
      </c>
      <c r="CU500" s="51"/>
      <c r="CV500" s="51"/>
      <c r="CW500" s="45">
        <f t="shared" si="993"/>
        <v>25778.621453</v>
      </c>
      <c r="CX500" s="45">
        <f t="shared" si="994"/>
        <v>2287.3496920000002</v>
      </c>
      <c r="CY500" s="51"/>
      <c r="CZ500" s="45">
        <f t="shared" si="899"/>
        <v>183250.88959199999</v>
      </c>
      <c r="DA500" s="45">
        <f t="shared" si="900"/>
        <v>35401.540892000005</v>
      </c>
      <c r="DB500" s="51"/>
      <c r="DC500" s="45">
        <f t="shared" si="902"/>
        <v>49445.272438</v>
      </c>
      <c r="DD500" s="45">
        <f t="shared" si="903"/>
        <v>3584.0054500000001</v>
      </c>
      <c r="DE500" s="51"/>
      <c r="DF500" s="45">
        <f t="shared" si="905"/>
        <v>56612.949679999998</v>
      </c>
      <c r="DG500" s="45">
        <f t="shared" si="906"/>
        <v>6226.014306</v>
      </c>
      <c r="DH500" s="51"/>
      <c r="DI500" s="45">
        <f t="shared" si="908"/>
        <v>54737.927219999998</v>
      </c>
      <c r="DJ500" s="45">
        <f t="shared" si="909"/>
        <v>6222.8074080000006</v>
      </c>
      <c r="DK500" s="51"/>
      <c r="DL500" s="45">
        <f t="shared" si="911"/>
        <v>39198.739778000003</v>
      </c>
      <c r="DM500" s="45">
        <f t="shared" si="912"/>
        <v>7456.2753980000007</v>
      </c>
      <c r="DN500" s="51"/>
      <c r="DO500" s="45">
        <f t="shared" si="914"/>
        <v>7189.9523129999998</v>
      </c>
      <c r="DP500" s="45">
        <f t="shared" si="915"/>
        <v>1044.379782</v>
      </c>
      <c r="DQ500" s="51"/>
      <c r="DR500" s="45">
        <f t="shared" si="917"/>
        <v>125986.82245199999</v>
      </c>
      <c r="DS500" s="45">
        <f t="shared" si="918"/>
        <v>22888.581217999999</v>
      </c>
      <c r="DT500" s="51"/>
      <c r="DU500" s="45">
        <f t="shared" si="920"/>
        <v>112607.33777300001</v>
      </c>
      <c r="DV500" s="45">
        <f t="shared" si="921"/>
        <v>9802.8933159999997</v>
      </c>
      <c r="DW500" s="51"/>
      <c r="DX500" s="45">
        <f t="shared" si="923"/>
        <v>5226.0743499999999</v>
      </c>
      <c r="DY500" s="45">
        <f t="shared" si="924"/>
        <v>656.82022000000006</v>
      </c>
      <c r="DZ500" s="51"/>
      <c r="EA500" s="45">
        <f t="shared" si="926"/>
        <v>21996.020659999998</v>
      </c>
      <c r="EB500" s="45">
        <f t="shared" si="927"/>
        <v>2210.8592360000002</v>
      </c>
      <c r="EC500" s="51"/>
      <c r="ED500" s="45">
        <f t="shared" si="929"/>
        <v>14480.509617</v>
      </c>
      <c r="EE500" s="45">
        <f t="shared" si="930"/>
        <v>1154.958376</v>
      </c>
      <c r="EF500" s="51"/>
      <c r="EG500" s="45">
        <f t="shared" si="932"/>
        <v>7336.5761320000001</v>
      </c>
      <c r="EH500" s="45">
        <f t="shared" si="933"/>
        <v>988.79354999999998</v>
      </c>
      <c r="EI500" s="51"/>
      <c r="EJ500" s="45">
        <f t="shared" si="935"/>
        <v>11338.745482</v>
      </c>
      <c r="EK500" s="45">
        <f t="shared" si="936"/>
        <v>1684.3340940000001</v>
      </c>
      <c r="EL500" s="51"/>
      <c r="EM500" s="45">
        <f t="shared" si="938"/>
        <v>30938.360152000001</v>
      </c>
      <c r="EN500" s="45">
        <f t="shared" si="939"/>
        <v>1072.054124</v>
      </c>
      <c r="EO500" s="51"/>
      <c r="EP500" s="45">
        <f t="shared" si="941"/>
        <v>23133.028405000001</v>
      </c>
      <c r="EQ500" s="45">
        <f t="shared" si="942"/>
        <v>1562.4719700000001</v>
      </c>
      <c r="ER500" s="51"/>
      <c r="ES500" s="45">
        <f t="shared" si="944"/>
        <v>9489.4250269999993</v>
      </c>
      <c r="ET500" s="45">
        <f t="shared" si="945"/>
        <v>803.74365799999998</v>
      </c>
      <c r="EU500" s="51"/>
      <c r="EV500" s="45">
        <f t="shared" si="947"/>
        <v>2328.3568719999998</v>
      </c>
      <c r="EW500" s="45">
        <f t="shared" si="948"/>
        <v>208.92346600000002</v>
      </c>
      <c r="EX500" s="51"/>
      <c r="EY500" s="45">
        <f t="shared" si="950"/>
        <v>27454.147398000001</v>
      </c>
      <c r="EZ500" s="45">
        <f t="shared" si="951"/>
        <v>2998.9247260000002</v>
      </c>
      <c r="FA500" s="51"/>
      <c r="FB500" s="45">
        <f t="shared" si="953"/>
        <v>12434.8748</v>
      </c>
      <c r="FC500" s="45">
        <f t="shared" si="954"/>
        <v>2370.6102660000001</v>
      </c>
      <c r="FD500" s="51"/>
      <c r="FE500" s="45">
        <f t="shared" si="956"/>
        <v>2706.7882979999999</v>
      </c>
      <c r="FF500" s="45">
        <f t="shared" si="957"/>
        <v>1406.0466120000001</v>
      </c>
      <c r="FG500" s="51"/>
      <c r="FH500" s="45">
        <f t="shared" si="959"/>
        <v>17013.503404999999</v>
      </c>
      <c r="FI500" s="45">
        <f t="shared" si="960"/>
        <v>4964.278104</v>
      </c>
      <c r="FJ500" s="51"/>
      <c r="FK500" s="45">
        <f t="shared" si="962"/>
        <v>7955.1377190000003</v>
      </c>
      <c r="FL500" s="45">
        <f t="shared" si="963"/>
        <v>941.64027199999998</v>
      </c>
      <c r="FM500" s="51"/>
      <c r="FN500" s="45">
        <f t="shared" si="965"/>
        <v>38366.973939999996</v>
      </c>
      <c r="FO500" s="45">
        <f t="shared" si="966"/>
        <v>579.02325000000008</v>
      </c>
      <c r="FP500" s="51"/>
      <c r="FQ500" s="45">
        <f t="shared" si="968"/>
        <v>27759.144523999999</v>
      </c>
      <c r="FR500" s="45">
        <f t="shared" si="969"/>
        <v>8936.3182120000001</v>
      </c>
      <c r="FS500" s="51"/>
      <c r="FT500" s="45">
        <f t="shared" si="971"/>
        <v>2036.8227010000001</v>
      </c>
      <c r="FU500" s="45">
        <f t="shared" si="972"/>
        <v>1119.4449500000001</v>
      </c>
      <c r="FV500" s="51"/>
      <c r="FW500" s="45">
        <f t="shared" si="974"/>
        <v>5531.3162570000004</v>
      </c>
      <c r="FX500" s="45">
        <f t="shared" si="975"/>
        <v>432.09981200000004</v>
      </c>
      <c r="FY500" s="51"/>
      <c r="FZ500" s="45">
        <f t="shared" si="977"/>
        <v>33433.902447</v>
      </c>
      <c r="GA500" s="45">
        <f t="shared" si="978"/>
        <v>24765.210418000002</v>
      </c>
      <c r="GB500" s="51"/>
      <c r="GC500" s="45">
        <f t="shared" si="980"/>
        <v>297.65369600000002</v>
      </c>
      <c r="GD500" s="45">
        <f t="shared" si="981"/>
        <v>42.164770000000004</v>
      </c>
      <c r="GE500" s="51"/>
      <c r="GF500" s="45">
        <f t="shared" si="983"/>
        <v>9051.2670369999996</v>
      </c>
      <c r="GG500" s="45">
        <f t="shared" si="984"/>
        <v>1782.916514</v>
      </c>
      <c r="GH500" s="51"/>
      <c r="GI500" s="45">
        <f t="shared" si="986"/>
        <v>3506.2430439999998</v>
      </c>
      <c r="GJ500" s="45">
        <f t="shared" si="987"/>
        <v>1223.253426</v>
      </c>
      <c r="GK500" s="51"/>
    </row>
    <row r="501" spans="1:193" s="45" customFormat="1">
      <c r="A501" s="45" t="s">
        <v>21</v>
      </c>
      <c r="B501" s="46">
        <v>41654</v>
      </c>
      <c r="C501" s="56">
        <v>0.60937300000000005</v>
      </c>
      <c r="D501" s="56">
        <v>0.24088499999999999</v>
      </c>
      <c r="E501" s="56">
        <v>0.117952</v>
      </c>
      <c r="F501" s="58"/>
      <c r="G501" s="58">
        <v>117693</v>
      </c>
      <c r="H501" s="58">
        <v>19450</v>
      </c>
      <c r="I501" s="58">
        <f t="shared" ref="I501:I506" si="997">I500</f>
        <v>1271694</v>
      </c>
      <c r="J501" s="59">
        <v>748370</v>
      </c>
      <c r="K501" s="59">
        <v>302394</v>
      </c>
      <c r="L501" s="58"/>
      <c r="M501" s="58">
        <v>207069</v>
      </c>
      <c r="N501" s="58">
        <v>30920</v>
      </c>
      <c r="O501" s="58"/>
      <c r="P501" s="58">
        <v>251865</v>
      </c>
      <c r="Q501" s="58">
        <v>55310</v>
      </c>
      <c r="R501" s="58"/>
      <c r="S501" s="58">
        <v>227797</v>
      </c>
      <c r="T501" s="58">
        <v>61390</v>
      </c>
      <c r="U501" s="58"/>
      <c r="V501" s="58">
        <v>159135</v>
      </c>
      <c r="W501" s="58">
        <v>65247</v>
      </c>
      <c r="X501" s="58"/>
      <c r="Y501" s="58">
        <v>30081</v>
      </c>
      <c r="Z501" s="58">
        <v>8878</v>
      </c>
      <c r="AA501" s="58"/>
      <c r="AB501" s="58">
        <v>497797</v>
      </c>
      <c r="AC501" s="58">
        <v>192534</v>
      </c>
      <c r="AD501" s="58"/>
      <c r="AE501" s="58">
        <v>437277</v>
      </c>
      <c r="AF501" s="58">
        <v>79982</v>
      </c>
      <c r="AG501" s="58"/>
      <c r="AH501" s="58">
        <v>23239</v>
      </c>
      <c r="AI501" s="58">
        <v>5542</v>
      </c>
      <c r="AJ501" s="58"/>
      <c r="AK501" s="58">
        <v>99147</v>
      </c>
      <c r="AL501" s="58">
        <v>19794</v>
      </c>
      <c r="AM501" s="58"/>
      <c r="AN501" s="58">
        <v>63281</v>
      </c>
      <c r="AO501" s="58">
        <v>10545</v>
      </c>
      <c r="AP501" s="58"/>
      <c r="AQ501" s="58">
        <v>29623</v>
      </c>
      <c r="AR501" s="58">
        <v>8282</v>
      </c>
      <c r="AS501" s="58"/>
      <c r="AT501" s="58">
        <v>48634</v>
      </c>
      <c r="AU501" s="58">
        <v>15059</v>
      </c>
      <c r="AV501" s="58"/>
      <c r="AW501" s="58">
        <v>131592</v>
      </c>
      <c r="AX501" s="58">
        <v>9707</v>
      </c>
      <c r="AY501" s="58"/>
      <c r="AZ501" s="58">
        <v>90588</v>
      </c>
      <c r="BA501" s="58">
        <v>12671</v>
      </c>
      <c r="BB501" s="58"/>
      <c r="BC501" s="58">
        <v>35953</v>
      </c>
      <c r="BD501" s="58">
        <v>6374</v>
      </c>
      <c r="BE501" s="58"/>
      <c r="BF501" s="58">
        <v>9576</v>
      </c>
      <c r="BG501" s="58">
        <v>2031</v>
      </c>
      <c r="BH501" s="50"/>
      <c r="BI501" s="50">
        <v>112703</v>
      </c>
      <c r="BJ501" s="50">
        <v>24960</v>
      </c>
      <c r="BK501" s="50"/>
      <c r="BL501" s="50">
        <v>50553</v>
      </c>
      <c r="BM501" s="50">
        <v>18652</v>
      </c>
      <c r="BN501" s="50"/>
      <c r="BO501" s="50">
        <v>10141</v>
      </c>
      <c r="BP501" s="50">
        <v>12112</v>
      </c>
      <c r="BQ501" s="50"/>
      <c r="BR501" s="50">
        <v>65779</v>
      </c>
      <c r="BS501" s="50">
        <v>39561</v>
      </c>
      <c r="BT501" s="50"/>
      <c r="BU501" s="50">
        <v>33293</v>
      </c>
      <c r="BV501" s="50">
        <v>8377</v>
      </c>
      <c r="BW501" s="50"/>
      <c r="BX501" s="50">
        <v>168098</v>
      </c>
      <c r="BY501" s="50">
        <v>4995</v>
      </c>
      <c r="BZ501" s="50"/>
      <c r="CA501" s="50">
        <v>103113</v>
      </c>
      <c r="CB501" s="50">
        <v>70035</v>
      </c>
      <c r="CC501" s="50"/>
      <c r="CD501" s="50">
        <v>8242</v>
      </c>
      <c r="CE501" s="50">
        <v>8776</v>
      </c>
      <c r="CF501" s="50"/>
      <c r="CG501" s="50">
        <v>25461</v>
      </c>
      <c r="CH501" s="50">
        <v>4330</v>
      </c>
      <c r="CI501" s="50"/>
      <c r="CJ501" s="50">
        <v>125599</v>
      </c>
      <c r="CK501" s="50">
        <v>203315</v>
      </c>
      <c r="CL501" s="50"/>
      <c r="CM501" s="50">
        <v>1359</v>
      </c>
      <c r="CN501" s="50">
        <v>357</v>
      </c>
      <c r="CO501" s="50"/>
      <c r="CP501" s="50">
        <v>34189</v>
      </c>
      <c r="CQ501" s="50">
        <v>15642</v>
      </c>
      <c r="CR501" s="50"/>
      <c r="CS501" s="50">
        <v>13885</v>
      </c>
      <c r="CT501" s="50">
        <v>10881</v>
      </c>
      <c r="CU501" s="51"/>
      <c r="CV501" s="51"/>
      <c r="CW501" s="45">
        <f t="shared" si="993"/>
        <v>28350.478304999997</v>
      </c>
      <c r="CX501" s="45">
        <f t="shared" si="994"/>
        <v>2294.1664000000001</v>
      </c>
      <c r="CY501" s="51"/>
      <c r="CZ501" s="45">
        <f t="shared" si="899"/>
        <v>180271.10744999998</v>
      </c>
      <c r="DA501" s="45">
        <f t="shared" si="900"/>
        <v>35667.977088</v>
      </c>
      <c r="DB501" s="51"/>
      <c r="DC501" s="45">
        <f t="shared" si="902"/>
        <v>49879.816064999999</v>
      </c>
      <c r="DD501" s="45">
        <f t="shared" si="903"/>
        <v>3647.07584</v>
      </c>
      <c r="DE501" s="51"/>
      <c r="DF501" s="45">
        <f t="shared" si="905"/>
        <v>60670.500524999996</v>
      </c>
      <c r="DG501" s="45">
        <f t="shared" si="906"/>
        <v>6523.9251199999999</v>
      </c>
      <c r="DH501" s="51"/>
      <c r="DI501" s="45">
        <f t="shared" si="908"/>
        <v>54872.880344999998</v>
      </c>
      <c r="DJ501" s="45">
        <f t="shared" si="909"/>
        <v>7241.0732800000005</v>
      </c>
      <c r="DK501" s="51"/>
      <c r="DL501" s="45">
        <f t="shared" si="911"/>
        <v>38333.234474999997</v>
      </c>
      <c r="DM501" s="45">
        <f t="shared" si="912"/>
        <v>7696.0141439999998</v>
      </c>
      <c r="DN501" s="51"/>
      <c r="DO501" s="45">
        <f t="shared" si="914"/>
        <v>7246.0616849999997</v>
      </c>
      <c r="DP501" s="45">
        <f t="shared" si="915"/>
        <v>1047.177856</v>
      </c>
      <c r="DQ501" s="51"/>
      <c r="DR501" s="45">
        <f t="shared" si="917"/>
        <v>119911.83034499999</v>
      </c>
      <c r="DS501" s="45">
        <f t="shared" si="918"/>
        <v>22709.770368000001</v>
      </c>
      <c r="DT501" s="51"/>
      <c r="DU501" s="45">
        <f t="shared" si="920"/>
        <v>105333.470145</v>
      </c>
      <c r="DV501" s="45">
        <f t="shared" si="921"/>
        <v>9434.0368639999997</v>
      </c>
      <c r="DW501" s="51"/>
      <c r="DX501" s="45">
        <f t="shared" si="923"/>
        <v>5597.9265150000001</v>
      </c>
      <c r="DY501" s="45">
        <f t="shared" si="924"/>
        <v>653.68998399999998</v>
      </c>
      <c r="DZ501" s="51"/>
      <c r="EA501" s="45">
        <f t="shared" si="926"/>
        <v>23883.025094999997</v>
      </c>
      <c r="EB501" s="45">
        <f t="shared" si="927"/>
        <v>2334.741888</v>
      </c>
      <c r="EC501" s="51"/>
      <c r="ED501" s="45">
        <f t="shared" si="929"/>
        <v>15243.443684999998</v>
      </c>
      <c r="EE501" s="45">
        <f t="shared" si="930"/>
        <v>1243.80384</v>
      </c>
      <c r="EF501" s="51"/>
      <c r="EG501" s="45">
        <f t="shared" si="932"/>
        <v>7135.736355</v>
      </c>
      <c r="EH501" s="45">
        <f t="shared" si="933"/>
        <v>976.87846400000001</v>
      </c>
      <c r="EI501" s="51"/>
      <c r="EJ501" s="45">
        <f t="shared" si="935"/>
        <v>11715.201089999999</v>
      </c>
      <c r="EK501" s="45">
        <f t="shared" si="936"/>
        <v>1776.2391680000001</v>
      </c>
      <c r="EL501" s="51"/>
      <c r="EM501" s="45">
        <f t="shared" si="938"/>
        <v>31698.538919999999</v>
      </c>
      <c r="EN501" s="45">
        <f t="shared" si="939"/>
        <v>1144.9600640000001</v>
      </c>
      <c r="EO501" s="51"/>
      <c r="EP501" s="45">
        <f t="shared" si="941"/>
        <v>21821.290379999999</v>
      </c>
      <c r="EQ501" s="45">
        <f t="shared" si="942"/>
        <v>1494.569792</v>
      </c>
      <c r="ER501" s="51"/>
      <c r="ES501" s="45">
        <f t="shared" si="944"/>
        <v>8660.5384049999993</v>
      </c>
      <c r="ET501" s="45">
        <f t="shared" si="945"/>
        <v>751.82604800000001</v>
      </c>
      <c r="EU501" s="51"/>
      <c r="EV501" s="45">
        <f t="shared" si="947"/>
        <v>2306.7147599999998</v>
      </c>
      <c r="EW501" s="45">
        <f t="shared" si="948"/>
        <v>239.56051199999999</v>
      </c>
      <c r="EX501" s="51"/>
      <c r="EY501" s="45">
        <f t="shared" si="950"/>
        <v>27148.462154999997</v>
      </c>
      <c r="EZ501" s="45">
        <f t="shared" si="951"/>
        <v>2944.0819200000001</v>
      </c>
      <c r="FA501" s="51"/>
      <c r="FB501" s="45">
        <f t="shared" si="953"/>
        <v>12177.459405</v>
      </c>
      <c r="FC501" s="45">
        <f t="shared" si="954"/>
        <v>2200.040704</v>
      </c>
      <c r="FD501" s="51"/>
      <c r="FE501" s="45">
        <f t="shared" si="956"/>
        <v>2442.814785</v>
      </c>
      <c r="FF501" s="45">
        <f t="shared" si="957"/>
        <v>1428.634624</v>
      </c>
      <c r="FG501" s="51"/>
      <c r="FH501" s="45">
        <f t="shared" si="959"/>
        <v>15845.174414999999</v>
      </c>
      <c r="FI501" s="45">
        <f t="shared" si="960"/>
        <v>4666.2990719999998</v>
      </c>
      <c r="FJ501" s="51"/>
      <c r="FK501" s="45">
        <f t="shared" si="962"/>
        <v>8019.7843049999992</v>
      </c>
      <c r="FL501" s="45">
        <f t="shared" si="963"/>
        <v>988.08390399999996</v>
      </c>
      <c r="FM501" s="51"/>
      <c r="FN501" s="45">
        <f t="shared" si="965"/>
        <v>40492.28673</v>
      </c>
      <c r="FO501" s="45">
        <f t="shared" si="966"/>
        <v>589.17024000000004</v>
      </c>
      <c r="FP501" s="51"/>
      <c r="FQ501" s="45">
        <f t="shared" si="968"/>
        <v>24838.375004999998</v>
      </c>
      <c r="FR501" s="45">
        <f t="shared" si="969"/>
        <v>8260.7683199999992</v>
      </c>
      <c r="FS501" s="51"/>
      <c r="FT501" s="45">
        <f t="shared" si="971"/>
        <v>1985.3741699999998</v>
      </c>
      <c r="FU501" s="45">
        <f t="shared" si="972"/>
        <v>1035.1467520000001</v>
      </c>
      <c r="FV501" s="51"/>
      <c r="FW501" s="45">
        <f t="shared" si="974"/>
        <v>6133.1729849999992</v>
      </c>
      <c r="FX501" s="45">
        <f t="shared" si="975"/>
        <v>510.73216000000002</v>
      </c>
      <c r="FY501" s="51"/>
      <c r="FZ501" s="45">
        <f t="shared" si="977"/>
        <v>30254.915115</v>
      </c>
      <c r="GA501" s="45">
        <f t="shared" si="978"/>
        <v>23981.410879999999</v>
      </c>
      <c r="GB501" s="51"/>
      <c r="GC501" s="45">
        <f t="shared" si="980"/>
        <v>327.36271499999998</v>
      </c>
      <c r="GD501" s="45">
        <f t="shared" si="981"/>
        <v>42.108863999999997</v>
      </c>
      <c r="GE501" s="51"/>
      <c r="GF501" s="45">
        <f t="shared" si="983"/>
        <v>8235.617264999999</v>
      </c>
      <c r="GG501" s="45">
        <f t="shared" si="984"/>
        <v>1845.0051840000001</v>
      </c>
      <c r="GH501" s="51"/>
      <c r="GI501" s="45">
        <f t="shared" si="986"/>
        <v>3344.6882249999999</v>
      </c>
      <c r="GJ501" s="45">
        <f t="shared" si="987"/>
        <v>1283.435712</v>
      </c>
      <c r="GK501" s="51"/>
    </row>
    <row r="502" spans="1:193" s="45" customFormat="1">
      <c r="A502" s="45" t="s">
        <v>21</v>
      </c>
      <c r="B502" s="46">
        <v>41653</v>
      </c>
      <c r="C502" s="56">
        <v>0.61696600000000001</v>
      </c>
      <c r="D502" s="56">
        <v>0.23575699999999999</v>
      </c>
      <c r="E502" s="56">
        <v>0.114647</v>
      </c>
      <c r="F502" s="58"/>
      <c r="G502" s="58">
        <v>128258</v>
      </c>
      <c r="H502" s="58">
        <v>20833</v>
      </c>
      <c r="I502" s="58">
        <f t="shared" si="997"/>
        <v>1271694</v>
      </c>
      <c r="J502" s="59">
        <v>751289</v>
      </c>
      <c r="K502" s="59">
        <v>315574</v>
      </c>
      <c r="L502" s="58"/>
      <c r="M502" s="58">
        <v>207258</v>
      </c>
      <c r="N502" s="58">
        <v>31724</v>
      </c>
      <c r="O502" s="58"/>
      <c r="P502" s="58">
        <v>264608</v>
      </c>
      <c r="Q502" s="58">
        <v>57611</v>
      </c>
      <c r="R502" s="58"/>
      <c r="S502" s="58">
        <v>236240</v>
      </c>
      <c r="T502" s="58">
        <v>59186</v>
      </c>
      <c r="U502" s="58"/>
      <c r="V502" s="58">
        <v>165456</v>
      </c>
      <c r="W502" s="58">
        <v>69690</v>
      </c>
      <c r="X502" s="58"/>
      <c r="Y502" s="58">
        <v>31520</v>
      </c>
      <c r="Z502" s="58">
        <v>9277</v>
      </c>
      <c r="AA502" s="58"/>
      <c r="AB502" s="58">
        <v>510132</v>
      </c>
      <c r="AC502" s="58">
        <v>200942</v>
      </c>
      <c r="AD502" s="58"/>
      <c r="AE502" s="58">
        <v>460078</v>
      </c>
      <c r="AF502" s="58">
        <v>85650</v>
      </c>
      <c r="AG502" s="58"/>
      <c r="AH502" s="58">
        <v>24461</v>
      </c>
      <c r="AI502" s="58">
        <v>6431</v>
      </c>
      <c r="AJ502" s="58"/>
      <c r="AK502" s="58">
        <v>105847</v>
      </c>
      <c r="AL502" s="58">
        <v>22230</v>
      </c>
      <c r="AM502" s="58"/>
      <c r="AN502" s="58">
        <v>66124</v>
      </c>
      <c r="AO502" s="58">
        <v>12990</v>
      </c>
      <c r="AP502" s="58"/>
      <c r="AQ502" s="58">
        <v>30348</v>
      </c>
      <c r="AR502" s="58">
        <v>9066</v>
      </c>
      <c r="AS502" s="58"/>
      <c r="AT502" s="58">
        <v>46942</v>
      </c>
      <c r="AU502" s="58">
        <v>15258</v>
      </c>
      <c r="AV502" s="58"/>
      <c r="AW502" s="58">
        <v>129116</v>
      </c>
      <c r="AX502" s="58">
        <v>10596</v>
      </c>
      <c r="AY502" s="58"/>
      <c r="AZ502" s="58">
        <v>89679</v>
      </c>
      <c r="BA502" s="58">
        <v>14493</v>
      </c>
      <c r="BB502" s="58"/>
      <c r="BC502" s="58">
        <v>36033</v>
      </c>
      <c r="BD502" s="58">
        <v>6180</v>
      </c>
      <c r="BE502" s="58"/>
      <c r="BF502" s="58">
        <v>11076</v>
      </c>
      <c r="BG502" s="58">
        <v>2084</v>
      </c>
      <c r="BH502" s="50"/>
      <c r="BI502" s="50">
        <v>112689</v>
      </c>
      <c r="BJ502" s="50">
        <v>24494</v>
      </c>
      <c r="BK502" s="50"/>
      <c r="BL502" s="50">
        <v>49251</v>
      </c>
      <c r="BM502" s="50">
        <v>18811</v>
      </c>
      <c r="BN502" s="50"/>
      <c r="BO502" s="50">
        <v>10434</v>
      </c>
      <c r="BP502" s="50">
        <v>11740</v>
      </c>
      <c r="BQ502" s="50"/>
      <c r="BR502" s="50">
        <v>59525</v>
      </c>
      <c r="BS502" s="50">
        <v>38685</v>
      </c>
      <c r="BT502" s="50"/>
      <c r="BU502" s="50">
        <v>35349</v>
      </c>
      <c r="BV502" s="50">
        <v>9163</v>
      </c>
      <c r="BW502" s="50"/>
      <c r="BX502" s="50">
        <v>181611</v>
      </c>
      <c r="BY502" s="50">
        <v>5802</v>
      </c>
      <c r="BZ502" s="50"/>
      <c r="CA502" s="50">
        <v>91583</v>
      </c>
      <c r="CB502" s="50">
        <v>64313</v>
      </c>
      <c r="CC502" s="50"/>
      <c r="CD502" s="50">
        <v>8551</v>
      </c>
      <c r="CE502" s="50">
        <v>9129</v>
      </c>
      <c r="CF502" s="50"/>
      <c r="CG502" s="50">
        <v>22731</v>
      </c>
      <c r="CH502" s="50">
        <v>4900</v>
      </c>
      <c r="CI502" s="50"/>
      <c r="CJ502" s="50">
        <v>126382</v>
      </c>
      <c r="CK502" s="50">
        <v>213273</v>
      </c>
      <c r="CL502" s="50"/>
      <c r="CM502" s="50">
        <v>1211</v>
      </c>
      <c r="CN502" s="50">
        <v>334</v>
      </c>
      <c r="CO502" s="50"/>
      <c r="CP502" s="50">
        <v>30697</v>
      </c>
      <c r="CQ502" s="50">
        <v>16522</v>
      </c>
      <c r="CR502" s="50"/>
      <c r="CS502" s="50">
        <v>13538</v>
      </c>
      <c r="CT502" s="50">
        <v>14250</v>
      </c>
      <c r="CU502" s="51"/>
      <c r="CV502" s="51"/>
      <c r="CW502" s="45">
        <f t="shared" si="993"/>
        <v>30237.721305999999</v>
      </c>
      <c r="CX502" s="45">
        <f t="shared" si="994"/>
        <v>2388.440951</v>
      </c>
      <c r="CY502" s="51"/>
      <c r="CZ502" s="45">
        <f t="shared" si="899"/>
        <v>177121.64077299999</v>
      </c>
      <c r="DA502" s="45">
        <f t="shared" si="900"/>
        <v>36179.612377999998</v>
      </c>
      <c r="DB502" s="51"/>
      <c r="DC502" s="45">
        <f t="shared" si="902"/>
        <v>48862.524305999999</v>
      </c>
      <c r="DD502" s="45">
        <f t="shared" si="903"/>
        <v>3637.061428</v>
      </c>
      <c r="DE502" s="51"/>
      <c r="DF502" s="45">
        <f t="shared" si="905"/>
        <v>62383.188256000001</v>
      </c>
      <c r="DG502" s="45">
        <f t="shared" si="906"/>
        <v>6604.9283169999999</v>
      </c>
      <c r="DH502" s="51"/>
      <c r="DI502" s="45">
        <f t="shared" si="908"/>
        <v>55695.233679999998</v>
      </c>
      <c r="DJ502" s="45">
        <f t="shared" si="909"/>
        <v>6785.4973419999997</v>
      </c>
      <c r="DK502" s="51"/>
      <c r="DL502" s="45">
        <f t="shared" si="911"/>
        <v>39007.410191999996</v>
      </c>
      <c r="DM502" s="45">
        <f t="shared" si="912"/>
        <v>7989.7494299999998</v>
      </c>
      <c r="DN502" s="51"/>
      <c r="DO502" s="45">
        <f t="shared" si="914"/>
        <v>7431.0606399999997</v>
      </c>
      <c r="DP502" s="45">
        <f t="shared" si="915"/>
        <v>1063.5802189999999</v>
      </c>
      <c r="DQ502" s="51"/>
      <c r="DR502" s="45">
        <f t="shared" si="917"/>
        <v>120267.18992399999</v>
      </c>
      <c r="DS502" s="45">
        <f t="shared" si="918"/>
        <v>23037.397474000001</v>
      </c>
      <c r="DT502" s="51"/>
      <c r="DU502" s="45">
        <f t="shared" si="920"/>
        <v>108466.609046</v>
      </c>
      <c r="DV502" s="45">
        <f t="shared" si="921"/>
        <v>9819.5155500000001</v>
      </c>
      <c r="DW502" s="51"/>
      <c r="DX502" s="45">
        <f t="shared" si="923"/>
        <v>5766.8519770000003</v>
      </c>
      <c r="DY502" s="45">
        <f t="shared" si="924"/>
        <v>737.29485699999998</v>
      </c>
      <c r="DZ502" s="51"/>
      <c r="EA502" s="45">
        <f t="shared" si="926"/>
        <v>24954.171179000001</v>
      </c>
      <c r="EB502" s="45">
        <f t="shared" si="927"/>
        <v>2548.6028099999999</v>
      </c>
      <c r="EC502" s="51"/>
      <c r="ED502" s="45">
        <f t="shared" si="929"/>
        <v>15589.195867999999</v>
      </c>
      <c r="EE502" s="45">
        <f t="shared" si="930"/>
        <v>1489.2645299999999</v>
      </c>
      <c r="EF502" s="51"/>
      <c r="EG502" s="45">
        <f t="shared" si="932"/>
        <v>7154.753436</v>
      </c>
      <c r="EH502" s="45">
        <f t="shared" si="933"/>
        <v>1039.3897019999999</v>
      </c>
      <c r="EI502" s="51"/>
      <c r="EJ502" s="45">
        <f t="shared" si="935"/>
        <v>11066.905094</v>
      </c>
      <c r="EK502" s="45">
        <f t="shared" si="936"/>
        <v>1749.2839260000001</v>
      </c>
      <c r="EL502" s="51"/>
      <c r="EM502" s="45">
        <f t="shared" si="938"/>
        <v>30440.000811999998</v>
      </c>
      <c r="EN502" s="45">
        <f t="shared" si="939"/>
        <v>1214.799612</v>
      </c>
      <c r="EO502" s="51"/>
      <c r="EP502" s="45">
        <f t="shared" si="941"/>
        <v>21142.452002999999</v>
      </c>
      <c r="EQ502" s="45">
        <f t="shared" si="942"/>
        <v>1661.5789709999999</v>
      </c>
      <c r="ER502" s="51"/>
      <c r="ES502" s="45">
        <f t="shared" si="944"/>
        <v>8495.0319810000001</v>
      </c>
      <c r="ET502" s="45">
        <f t="shared" si="945"/>
        <v>708.51846</v>
      </c>
      <c r="EU502" s="51"/>
      <c r="EV502" s="45">
        <f t="shared" si="947"/>
        <v>2611.2445320000002</v>
      </c>
      <c r="EW502" s="45">
        <f t="shared" si="948"/>
        <v>238.92434800000001</v>
      </c>
      <c r="EX502" s="51"/>
      <c r="EY502" s="45">
        <f t="shared" si="950"/>
        <v>26567.220572999999</v>
      </c>
      <c r="EZ502" s="45">
        <f t="shared" si="951"/>
        <v>2808.163618</v>
      </c>
      <c r="FA502" s="51"/>
      <c r="FB502" s="45">
        <f t="shared" si="953"/>
        <v>11611.268007000001</v>
      </c>
      <c r="FC502" s="45">
        <f t="shared" si="954"/>
        <v>2156.6247170000001</v>
      </c>
      <c r="FD502" s="51"/>
      <c r="FE502" s="45">
        <f t="shared" si="956"/>
        <v>2459.8885380000002</v>
      </c>
      <c r="FF502" s="45">
        <f t="shared" si="957"/>
        <v>1345.95578</v>
      </c>
      <c r="FG502" s="51"/>
      <c r="FH502" s="45">
        <f t="shared" si="959"/>
        <v>14033.435425</v>
      </c>
      <c r="FI502" s="45">
        <f t="shared" si="960"/>
        <v>4435.1191950000002</v>
      </c>
      <c r="FJ502" s="51"/>
      <c r="FK502" s="45">
        <f t="shared" si="962"/>
        <v>8333.7741929999993</v>
      </c>
      <c r="FL502" s="45">
        <f t="shared" si="963"/>
        <v>1050.5104610000001</v>
      </c>
      <c r="FM502" s="51"/>
      <c r="FN502" s="45">
        <f t="shared" si="965"/>
        <v>42816.064527000002</v>
      </c>
      <c r="FO502" s="45">
        <f t="shared" si="966"/>
        <v>665.18189399999994</v>
      </c>
      <c r="FP502" s="51"/>
      <c r="FQ502" s="45">
        <f t="shared" si="968"/>
        <v>21591.333330999998</v>
      </c>
      <c r="FR502" s="45">
        <f t="shared" si="969"/>
        <v>7373.2925109999996</v>
      </c>
      <c r="FS502" s="51"/>
      <c r="FT502" s="45">
        <f t="shared" si="971"/>
        <v>2015.9581069999999</v>
      </c>
      <c r="FU502" s="45">
        <f t="shared" si="972"/>
        <v>1046.6124629999999</v>
      </c>
      <c r="FV502" s="51"/>
      <c r="FW502" s="45">
        <f t="shared" si="974"/>
        <v>5358.9923669999998</v>
      </c>
      <c r="FX502" s="45">
        <f t="shared" si="975"/>
        <v>561.77030000000002</v>
      </c>
      <c r="FY502" s="51"/>
      <c r="FZ502" s="45">
        <f t="shared" si="977"/>
        <v>29795.441174</v>
      </c>
      <c r="GA502" s="45">
        <f t="shared" si="978"/>
        <v>24451.109630999999</v>
      </c>
      <c r="GB502" s="51"/>
      <c r="GC502" s="45">
        <f t="shared" si="980"/>
        <v>285.50172700000002</v>
      </c>
      <c r="GD502" s="45">
        <f t="shared" si="981"/>
        <v>38.292098000000003</v>
      </c>
      <c r="GE502" s="51"/>
      <c r="GF502" s="45">
        <f t="shared" si="983"/>
        <v>7237.0326290000003</v>
      </c>
      <c r="GG502" s="45">
        <f t="shared" si="984"/>
        <v>1894.1977340000001</v>
      </c>
      <c r="GH502" s="51"/>
      <c r="GI502" s="45">
        <f t="shared" si="986"/>
        <v>3191.6782659999999</v>
      </c>
      <c r="GJ502" s="45">
        <f t="shared" si="987"/>
        <v>1633.71975</v>
      </c>
      <c r="GK502" s="51"/>
    </row>
    <row r="503" spans="1:193" s="45" customFormat="1">
      <c r="A503" s="45" t="s">
        <v>21</v>
      </c>
      <c r="B503" s="46">
        <v>41652</v>
      </c>
      <c r="C503" s="56">
        <v>0.62112500000000004</v>
      </c>
      <c r="D503" s="56">
        <v>0.234463</v>
      </c>
      <c r="E503" s="56">
        <v>0.112202</v>
      </c>
      <c r="F503" s="58"/>
      <c r="G503" s="58">
        <v>72259</v>
      </c>
      <c r="H503" s="58">
        <v>11956</v>
      </c>
      <c r="I503" s="58">
        <f t="shared" si="997"/>
        <v>1271694</v>
      </c>
      <c r="J503" s="59">
        <v>720369</v>
      </c>
      <c r="K503" s="59">
        <v>319279</v>
      </c>
      <c r="L503" s="58"/>
      <c r="M503" s="58">
        <v>174389</v>
      </c>
      <c r="N503" s="58">
        <v>25644</v>
      </c>
      <c r="O503" s="58"/>
      <c r="P503" s="58">
        <v>213231</v>
      </c>
      <c r="Q503" s="58">
        <v>51197</v>
      </c>
      <c r="R503" s="58"/>
      <c r="S503" s="58">
        <v>180704</v>
      </c>
      <c r="T503" s="58">
        <v>52381</v>
      </c>
      <c r="U503" s="58"/>
      <c r="V503" s="58">
        <v>159112</v>
      </c>
      <c r="W503" s="58">
        <v>70839</v>
      </c>
      <c r="X503" s="58"/>
      <c r="Y503" s="58">
        <v>22047</v>
      </c>
      <c r="Z503" s="58">
        <v>6408</v>
      </c>
      <c r="AA503" s="58"/>
      <c r="AB503" s="58">
        <v>555882</v>
      </c>
      <c r="AC503" s="58">
        <v>241178</v>
      </c>
      <c r="AD503" s="58"/>
      <c r="AE503" s="58">
        <v>508098</v>
      </c>
      <c r="AF503" s="58">
        <v>101087</v>
      </c>
      <c r="AG503" s="58"/>
      <c r="AH503" s="58">
        <v>19862</v>
      </c>
      <c r="AI503" s="58">
        <v>5635</v>
      </c>
      <c r="AJ503" s="58"/>
      <c r="AK503" s="58">
        <v>62705</v>
      </c>
      <c r="AL503" s="58">
        <v>13127</v>
      </c>
      <c r="AM503" s="58"/>
      <c r="AN503" s="58">
        <v>42672</v>
      </c>
      <c r="AO503" s="58">
        <v>11413</v>
      </c>
      <c r="AP503" s="58"/>
      <c r="AQ503" s="58">
        <v>30683</v>
      </c>
      <c r="AR503" s="58">
        <v>10360</v>
      </c>
      <c r="AS503" s="58"/>
      <c r="AT503" s="58">
        <v>41475</v>
      </c>
      <c r="AU503" s="58">
        <v>15156</v>
      </c>
      <c r="AV503" s="58"/>
      <c r="AW503" s="58">
        <v>116340</v>
      </c>
      <c r="AX503" s="58">
        <v>11443</v>
      </c>
      <c r="AY503" s="58"/>
      <c r="AZ503" s="58">
        <v>72978</v>
      </c>
      <c r="BA503" s="58">
        <v>13902</v>
      </c>
      <c r="BB503" s="58"/>
      <c r="BC503" s="58">
        <v>20154</v>
      </c>
      <c r="BD503" s="58">
        <v>3195</v>
      </c>
      <c r="BE503" s="58"/>
      <c r="BF503" s="58">
        <v>8236</v>
      </c>
      <c r="BG503" s="58">
        <v>1375</v>
      </c>
      <c r="BH503" s="50"/>
      <c r="BI503" s="50">
        <v>104074</v>
      </c>
      <c r="BJ503" s="50">
        <v>22940</v>
      </c>
      <c r="BK503" s="50"/>
      <c r="BL503" s="50">
        <v>33794</v>
      </c>
      <c r="BM503" s="50">
        <v>13319</v>
      </c>
      <c r="BN503" s="50"/>
      <c r="BO503" s="50">
        <v>11938</v>
      </c>
      <c r="BP503" s="50">
        <v>12074</v>
      </c>
      <c r="BQ503" s="50"/>
      <c r="BR503" s="50">
        <v>80937</v>
      </c>
      <c r="BS503" s="50">
        <v>48391</v>
      </c>
      <c r="BT503" s="50"/>
      <c r="BU503" s="50">
        <v>33203</v>
      </c>
      <c r="BV503" s="50">
        <v>11783</v>
      </c>
      <c r="BW503" s="50"/>
      <c r="BX503" s="50">
        <v>181772</v>
      </c>
      <c r="BY503" s="50">
        <v>6040</v>
      </c>
      <c r="BZ503" s="50"/>
      <c r="CA503" s="50">
        <v>112033</v>
      </c>
      <c r="CB503" s="50">
        <v>81124</v>
      </c>
      <c r="CC503" s="50"/>
      <c r="CD503" s="50">
        <v>4855</v>
      </c>
      <c r="CE503" s="50">
        <v>5103</v>
      </c>
      <c r="CF503" s="50"/>
      <c r="CG503" s="50">
        <v>23201</v>
      </c>
      <c r="CH503" s="50">
        <v>4687</v>
      </c>
      <c r="CI503" s="50"/>
      <c r="CJ503" s="50">
        <v>147365</v>
      </c>
      <c r="CK503" s="50">
        <v>240760</v>
      </c>
      <c r="CL503" s="50"/>
      <c r="CM503" s="50">
        <v>1380</v>
      </c>
      <c r="CN503" s="50">
        <v>395</v>
      </c>
      <c r="CO503" s="50"/>
      <c r="CP503" s="50">
        <v>40543</v>
      </c>
      <c r="CQ503" s="50">
        <v>21090</v>
      </c>
      <c r="CR503" s="50"/>
      <c r="CS503" s="50">
        <v>15291</v>
      </c>
      <c r="CT503" s="50">
        <v>16759</v>
      </c>
      <c r="CU503" s="51"/>
      <c r="CV503" s="51"/>
      <c r="CW503" s="45">
        <f t="shared" si="993"/>
        <v>16942.061916999999</v>
      </c>
      <c r="CX503" s="45">
        <f t="shared" si="994"/>
        <v>1341.487112</v>
      </c>
      <c r="CY503" s="51"/>
      <c r="CZ503" s="45">
        <f t="shared" si="899"/>
        <v>168899.87684700001</v>
      </c>
      <c r="DA503" s="45">
        <f t="shared" si="900"/>
        <v>35823.742357999996</v>
      </c>
      <c r="DB503" s="51"/>
      <c r="DC503" s="45">
        <f t="shared" si="902"/>
        <v>40887.768107000004</v>
      </c>
      <c r="DD503" s="45">
        <f t="shared" si="903"/>
        <v>2877.3080879999998</v>
      </c>
      <c r="DE503" s="51"/>
      <c r="DF503" s="45">
        <f t="shared" si="905"/>
        <v>49994.779952999997</v>
      </c>
      <c r="DG503" s="45">
        <f t="shared" si="906"/>
        <v>5744.4057940000002</v>
      </c>
      <c r="DH503" s="51"/>
      <c r="DI503" s="45">
        <f t="shared" si="908"/>
        <v>42368.401952</v>
      </c>
      <c r="DJ503" s="45">
        <f t="shared" si="909"/>
        <v>5877.2529619999996</v>
      </c>
      <c r="DK503" s="51"/>
      <c r="DL503" s="45">
        <f t="shared" si="911"/>
        <v>37305.876856000003</v>
      </c>
      <c r="DM503" s="45">
        <f t="shared" si="912"/>
        <v>7948.277478</v>
      </c>
      <c r="DN503" s="51"/>
      <c r="DO503" s="45">
        <f t="shared" si="914"/>
        <v>5169.2057610000002</v>
      </c>
      <c r="DP503" s="45">
        <f t="shared" si="915"/>
        <v>718.99041599999998</v>
      </c>
      <c r="DQ503" s="51"/>
      <c r="DR503" s="45">
        <f t="shared" si="917"/>
        <v>130333.76136600001</v>
      </c>
      <c r="DS503" s="45">
        <f t="shared" si="918"/>
        <v>27060.653955999998</v>
      </c>
      <c r="DT503" s="51"/>
      <c r="DU503" s="45">
        <f t="shared" si="920"/>
        <v>119130.18137400001</v>
      </c>
      <c r="DV503" s="45">
        <f t="shared" si="921"/>
        <v>11342.163574</v>
      </c>
      <c r="DW503" s="51"/>
      <c r="DX503" s="45">
        <f t="shared" si="923"/>
        <v>4656.904106</v>
      </c>
      <c r="DY503" s="45">
        <f t="shared" si="924"/>
        <v>632.25826999999992</v>
      </c>
      <c r="DZ503" s="51"/>
      <c r="EA503" s="45">
        <f t="shared" si="926"/>
        <v>14702.002415000001</v>
      </c>
      <c r="EB503" s="45">
        <f t="shared" si="927"/>
        <v>1472.8756539999999</v>
      </c>
      <c r="EC503" s="51"/>
      <c r="ED503" s="45">
        <f t="shared" si="929"/>
        <v>10005.005136</v>
      </c>
      <c r="EE503" s="45">
        <f t="shared" si="930"/>
        <v>1280.561426</v>
      </c>
      <c r="EF503" s="51"/>
      <c r="EG503" s="45">
        <f t="shared" si="932"/>
        <v>7194.0282290000005</v>
      </c>
      <c r="EH503" s="45">
        <f t="shared" si="933"/>
        <v>1162.41272</v>
      </c>
      <c r="EI503" s="51"/>
      <c r="EJ503" s="45">
        <f t="shared" si="935"/>
        <v>9724.3529250000011</v>
      </c>
      <c r="EK503" s="45">
        <f t="shared" si="936"/>
        <v>1700.533512</v>
      </c>
      <c r="EL503" s="51"/>
      <c r="EM503" s="45">
        <f t="shared" si="938"/>
        <v>27277.42542</v>
      </c>
      <c r="EN503" s="45">
        <f t="shared" si="939"/>
        <v>1283.927486</v>
      </c>
      <c r="EO503" s="51"/>
      <c r="EP503" s="45">
        <f t="shared" si="941"/>
        <v>17110.640814000002</v>
      </c>
      <c r="EQ503" s="45">
        <f t="shared" si="942"/>
        <v>1559.832204</v>
      </c>
      <c r="ER503" s="51"/>
      <c r="ES503" s="45">
        <f t="shared" si="944"/>
        <v>4725.3673019999997</v>
      </c>
      <c r="ET503" s="45">
        <f t="shared" si="945"/>
        <v>358.48539</v>
      </c>
      <c r="EU503" s="51"/>
      <c r="EV503" s="45">
        <f t="shared" si="947"/>
        <v>1931.037268</v>
      </c>
      <c r="EW503" s="45">
        <f t="shared" si="948"/>
        <v>154.27775</v>
      </c>
      <c r="EX503" s="51"/>
      <c r="EY503" s="45">
        <f t="shared" si="950"/>
        <v>24401.502262000002</v>
      </c>
      <c r="EZ503" s="45">
        <f t="shared" si="951"/>
        <v>2573.9138800000001</v>
      </c>
      <c r="FA503" s="51"/>
      <c r="FB503" s="45">
        <f t="shared" si="953"/>
        <v>7923.4426220000005</v>
      </c>
      <c r="FC503" s="45">
        <f t="shared" si="954"/>
        <v>1494.4184379999999</v>
      </c>
      <c r="FD503" s="51"/>
      <c r="FE503" s="45">
        <f t="shared" si="956"/>
        <v>2799.0192940000002</v>
      </c>
      <c r="FF503" s="45">
        <f t="shared" si="957"/>
        <v>1354.726948</v>
      </c>
      <c r="FG503" s="51"/>
      <c r="FH503" s="45">
        <f t="shared" si="959"/>
        <v>18976.731831000001</v>
      </c>
      <c r="FI503" s="45">
        <f t="shared" si="960"/>
        <v>5429.5669819999994</v>
      </c>
      <c r="FJ503" s="51"/>
      <c r="FK503" s="45">
        <f t="shared" si="962"/>
        <v>7784.8749889999999</v>
      </c>
      <c r="FL503" s="45">
        <f t="shared" si="963"/>
        <v>1322.0761660000001</v>
      </c>
      <c r="FM503" s="51"/>
      <c r="FN503" s="45">
        <f t="shared" si="965"/>
        <v>42618.808435999999</v>
      </c>
      <c r="FO503" s="45">
        <f t="shared" si="966"/>
        <v>677.70007999999996</v>
      </c>
      <c r="FP503" s="51"/>
      <c r="FQ503" s="45">
        <f t="shared" si="968"/>
        <v>26267.593279000001</v>
      </c>
      <c r="FR503" s="45">
        <f t="shared" si="969"/>
        <v>9102.2750479999995</v>
      </c>
      <c r="FS503" s="51"/>
      <c r="FT503" s="45">
        <f t="shared" si="971"/>
        <v>1138.317865</v>
      </c>
      <c r="FU503" s="45">
        <f t="shared" si="972"/>
        <v>572.56680599999993</v>
      </c>
      <c r="FV503" s="51"/>
      <c r="FW503" s="45">
        <f t="shared" si="974"/>
        <v>5439.7760630000002</v>
      </c>
      <c r="FX503" s="45">
        <f t="shared" si="975"/>
        <v>525.89077399999996</v>
      </c>
      <c r="FY503" s="51"/>
      <c r="FZ503" s="45">
        <f t="shared" si="977"/>
        <v>34551.639994999998</v>
      </c>
      <c r="GA503" s="45">
        <f t="shared" si="978"/>
        <v>27013.753519999998</v>
      </c>
      <c r="GB503" s="51"/>
      <c r="GC503" s="45">
        <f t="shared" si="980"/>
        <v>323.55894000000001</v>
      </c>
      <c r="GD503" s="45">
        <f t="shared" si="981"/>
        <v>44.319789999999998</v>
      </c>
      <c r="GE503" s="51"/>
      <c r="GF503" s="45">
        <f t="shared" si="983"/>
        <v>9505.8334090000008</v>
      </c>
      <c r="GG503" s="45">
        <f t="shared" si="984"/>
        <v>2366.3401800000001</v>
      </c>
      <c r="GH503" s="51"/>
      <c r="GI503" s="45">
        <f t="shared" si="986"/>
        <v>3585.1737330000001</v>
      </c>
      <c r="GJ503" s="45">
        <f t="shared" si="987"/>
        <v>1880.3933179999999</v>
      </c>
      <c r="GK503" s="51"/>
    </row>
    <row r="504" spans="1:193" s="45" customFormat="1">
      <c r="A504" s="45" t="s">
        <v>21</v>
      </c>
      <c r="B504" s="46">
        <v>41651</v>
      </c>
      <c r="C504" s="56">
        <v>0.60633999999999999</v>
      </c>
      <c r="D504" s="56">
        <v>0.23905100000000001</v>
      </c>
      <c r="E504" s="56">
        <v>0.12253</v>
      </c>
      <c r="F504" s="58"/>
      <c r="G504" s="58">
        <v>74882</v>
      </c>
      <c r="H504" s="58">
        <v>12638</v>
      </c>
      <c r="I504" s="58">
        <f t="shared" si="997"/>
        <v>1271694</v>
      </c>
      <c r="J504" s="59">
        <v>722315</v>
      </c>
      <c r="K504" s="59">
        <v>325078</v>
      </c>
      <c r="L504" s="58"/>
      <c r="M504" s="58">
        <v>177201</v>
      </c>
      <c r="N504" s="58">
        <v>28414</v>
      </c>
      <c r="O504" s="58"/>
      <c r="P504" s="58">
        <v>213806</v>
      </c>
      <c r="Q504" s="58">
        <v>52869</v>
      </c>
      <c r="R504" s="58"/>
      <c r="S504" s="58">
        <v>177904</v>
      </c>
      <c r="T504" s="58">
        <v>43340</v>
      </c>
      <c r="U504" s="58"/>
      <c r="V504" s="58">
        <v>155451</v>
      </c>
      <c r="W504" s="58">
        <v>70702</v>
      </c>
      <c r="X504" s="58"/>
      <c r="Y504" s="58">
        <v>21695</v>
      </c>
      <c r="Z504" s="58">
        <v>6729</v>
      </c>
      <c r="AA504" s="58"/>
      <c r="AB504" s="58">
        <v>556248</v>
      </c>
      <c r="AC504" s="58">
        <v>243355</v>
      </c>
      <c r="AD504" s="58"/>
      <c r="AE504" s="58">
        <v>500467</v>
      </c>
      <c r="AF504" s="58">
        <v>101879</v>
      </c>
      <c r="AG504" s="58"/>
      <c r="AH504" s="58">
        <v>20398</v>
      </c>
      <c r="AI504" s="58">
        <v>5757</v>
      </c>
      <c r="AJ504" s="58"/>
      <c r="AK504" s="58">
        <v>68048</v>
      </c>
      <c r="AL504" s="58">
        <v>13695</v>
      </c>
      <c r="AM504" s="58"/>
      <c r="AN504" s="58">
        <v>45657</v>
      </c>
      <c r="AO504" s="58">
        <v>10024</v>
      </c>
      <c r="AP504" s="58"/>
      <c r="AQ504" s="58">
        <v>30105</v>
      </c>
      <c r="AR504" s="58">
        <v>9621</v>
      </c>
      <c r="AS504" s="58"/>
      <c r="AT504" s="58">
        <v>44762</v>
      </c>
      <c r="AU504" s="58">
        <v>16184</v>
      </c>
      <c r="AV504" s="58"/>
      <c r="AW504" s="58">
        <v>136131</v>
      </c>
      <c r="AX504" s="58">
        <v>12313</v>
      </c>
      <c r="AY504" s="58"/>
      <c r="AZ504" s="58">
        <v>84938</v>
      </c>
      <c r="BA504" s="58">
        <v>13298</v>
      </c>
      <c r="BB504" s="58"/>
      <c r="BC504" s="58">
        <v>24180</v>
      </c>
      <c r="BD504" s="58">
        <v>4330</v>
      </c>
      <c r="BE504" s="58"/>
      <c r="BF504" s="58">
        <v>8212</v>
      </c>
      <c r="BG504" s="58">
        <v>1573</v>
      </c>
      <c r="BH504" s="50"/>
      <c r="BI504" s="50">
        <v>106728</v>
      </c>
      <c r="BJ504" s="50">
        <v>25448</v>
      </c>
      <c r="BK504" s="50"/>
      <c r="BL504" s="50">
        <v>36359</v>
      </c>
      <c r="BM504" s="50">
        <v>15010</v>
      </c>
      <c r="BN504" s="50"/>
      <c r="BO504" s="50">
        <v>11714</v>
      </c>
      <c r="BP504" s="50">
        <v>11816</v>
      </c>
      <c r="BQ504" s="50"/>
      <c r="BR504" s="50">
        <v>83531</v>
      </c>
      <c r="BS504" s="50">
        <v>46145</v>
      </c>
      <c r="BT504" s="50"/>
      <c r="BU504" s="50">
        <v>35669</v>
      </c>
      <c r="BV504" s="50">
        <v>11563</v>
      </c>
      <c r="BW504" s="50"/>
      <c r="BX504" s="50">
        <v>171296</v>
      </c>
      <c r="BY504" s="50">
        <v>5747</v>
      </c>
      <c r="BZ504" s="50"/>
      <c r="CA504" s="50">
        <v>128376</v>
      </c>
      <c r="CB504" s="50">
        <v>90111</v>
      </c>
      <c r="CC504" s="50"/>
      <c r="CD504" s="50">
        <v>5038</v>
      </c>
      <c r="CE504" s="50">
        <v>5796</v>
      </c>
      <c r="CF504" s="50"/>
      <c r="CG504" s="50">
        <v>22978</v>
      </c>
      <c r="CH504" s="50">
        <v>4761</v>
      </c>
      <c r="CI504" s="50"/>
      <c r="CJ504" s="50">
        <v>150467</v>
      </c>
      <c r="CK504" s="50">
        <v>282492</v>
      </c>
      <c r="CL504" s="50"/>
      <c r="CM504" s="50">
        <v>1611</v>
      </c>
      <c r="CN504" s="50">
        <v>152</v>
      </c>
      <c r="CO504" s="50"/>
      <c r="CP504" s="50">
        <v>41499</v>
      </c>
      <c r="CQ504" s="50">
        <v>21483</v>
      </c>
      <c r="CR504" s="50"/>
      <c r="CS504" s="50">
        <v>15974</v>
      </c>
      <c r="CT504" s="50">
        <v>18716</v>
      </c>
      <c r="CU504" s="51"/>
      <c r="CV504" s="51"/>
      <c r="CW504" s="45">
        <f t="shared" si="993"/>
        <v>17900.616982</v>
      </c>
      <c r="CX504" s="45">
        <f t="shared" si="994"/>
        <v>1548.53414</v>
      </c>
      <c r="CY504" s="51"/>
      <c r="CZ504" s="45">
        <f t="shared" si="899"/>
        <v>172670.12306500002</v>
      </c>
      <c r="DA504" s="45">
        <f t="shared" si="900"/>
        <v>39831.807339999999</v>
      </c>
      <c r="DB504" s="51"/>
      <c r="DC504" s="45">
        <f t="shared" si="902"/>
        <v>42360.076251000006</v>
      </c>
      <c r="DD504" s="45">
        <f t="shared" si="903"/>
        <v>3481.5674199999999</v>
      </c>
      <c r="DE504" s="51"/>
      <c r="DF504" s="45">
        <f t="shared" si="905"/>
        <v>51110.538106</v>
      </c>
      <c r="DG504" s="45">
        <f t="shared" si="906"/>
        <v>6478.0385699999997</v>
      </c>
      <c r="DH504" s="51"/>
      <c r="DI504" s="45">
        <f t="shared" si="908"/>
        <v>42528.129104</v>
      </c>
      <c r="DJ504" s="45">
        <f t="shared" si="909"/>
        <v>5310.4502000000002</v>
      </c>
      <c r="DK504" s="51"/>
      <c r="DL504" s="45">
        <f t="shared" si="911"/>
        <v>37160.717001000005</v>
      </c>
      <c r="DM504" s="45">
        <f t="shared" si="912"/>
        <v>8663.1160600000003</v>
      </c>
      <c r="DN504" s="51"/>
      <c r="DO504" s="45">
        <f t="shared" si="914"/>
        <v>5186.2114449999999</v>
      </c>
      <c r="DP504" s="45">
        <f t="shared" si="915"/>
        <v>824.50436999999999</v>
      </c>
      <c r="DQ504" s="51"/>
      <c r="DR504" s="45">
        <f t="shared" si="917"/>
        <v>132971.640648</v>
      </c>
      <c r="DS504" s="45">
        <f t="shared" si="918"/>
        <v>29818.28815</v>
      </c>
      <c r="DT504" s="51"/>
      <c r="DU504" s="45">
        <f t="shared" si="920"/>
        <v>119637.13681700001</v>
      </c>
      <c r="DV504" s="45">
        <f t="shared" si="921"/>
        <v>12483.23387</v>
      </c>
      <c r="DW504" s="51"/>
      <c r="DX504" s="45">
        <f t="shared" si="923"/>
        <v>4876.1622980000002</v>
      </c>
      <c r="DY504" s="45">
        <f t="shared" si="924"/>
        <v>705.40521000000001</v>
      </c>
      <c r="DZ504" s="51"/>
      <c r="EA504" s="45">
        <f t="shared" si="926"/>
        <v>16266.942448000002</v>
      </c>
      <c r="EB504" s="45">
        <f t="shared" si="927"/>
        <v>1678.04835</v>
      </c>
      <c r="EC504" s="51"/>
      <c r="ED504" s="45">
        <f t="shared" si="929"/>
        <v>10914.351507000001</v>
      </c>
      <c r="EE504" s="45">
        <f t="shared" si="930"/>
        <v>1228.24072</v>
      </c>
      <c r="EF504" s="51"/>
      <c r="EG504" s="45">
        <f t="shared" si="932"/>
        <v>7196.6303550000002</v>
      </c>
      <c r="EH504" s="45">
        <f t="shared" si="933"/>
        <v>1178.86113</v>
      </c>
      <c r="EI504" s="51"/>
      <c r="EJ504" s="45">
        <f t="shared" si="935"/>
        <v>10700.400862</v>
      </c>
      <c r="EK504" s="45">
        <f t="shared" si="936"/>
        <v>1983.0255199999999</v>
      </c>
      <c r="EL504" s="51"/>
      <c r="EM504" s="45">
        <f t="shared" si="938"/>
        <v>32542.251681000002</v>
      </c>
      <c r="EN504" s="45">
        <f t="shared" si="939"/>
        <v>1508.71189</v>
      </c>
      <c r="EO504" s="51"/>
      <c r="EP504" s="45">
        <f t="shared" si="941"/>
        <v>20304.513838000003</v>
      </c>
      <c r="EQ504" s="45">
        <f t="shared" si="942"/>
        <v>1629.4039399999999</v>
      </c>
      <c r="ER504" s="51"/>
      <c r="ES504" s="45">
        <f t="shared" si="944"/>
        <v>5780.2531800000006</v>
      </c>
      <c r="ET504" s="45">
        <f t="shared" si="945"/>
        <v>530.55489999999998</v>
      </c>
      <c r="EU504" s="51"/>
      <c r="EV504" s="45">
        <f t="shared" si="947"/>
        <v>1963.086812</v>
      </c>
      <c r="EW504" s="45">
        <f t="shared" si="948"/>
        <v>192.73969</v>
      </c>
      <c r="EX504" s="51"/>
      <c r="EY504" s="45">
        <f t="shared" si="950"/>
        <v>25513.435128000001</v>
      </c>
      <c r="EZ504" s="45">
        <f t="shared" si="951"/>
        <v>3118.1434399999998</v>
      </c>
      <c r="FA504" s="51"/>
      <c r="FB504" s="45">
        <f t="shared" si="953"/>
        <v>8691.6553089999998</v>
      </c>
      <c r="FC504" s="45">
        <f t="shared" si="954"/>
        <v>1839.1753000000001</v>
      </c>
      <c r="FD504" s="51"/>
      <c r="FE504" s="45">
        <f t="shared" si="956"/>
        <v>2800.243414</v>
      </c>
      <c r="FF504" s="45">
        <f t="shared" si="957"/>
        <v>1447.81448</v>
      </c>
      <c r="FG504" s="51"/>
      <c r="FH504" s="45">
        <f t="shared" si="959"/>
        <v>19968.169081</v>
      </c>
      <c r="FI504" s="45">
        <f t="shared" si="960"/>
        <v>5654.1468500000001</v>
      </c>
      <c r="FJ504" s="51"/>
      <c r="FK504" s="45">
        <f t="shared" si="962"/>
        <v>8526.7101190000012</v>
      </c>
      <c r="FL504" s="45">
        <f t="shared" si="963"/>
        <v>1416.81439</v>
      </c>
      <c r="FM504" s="51"/>
      <c r="FN504" s="45">
        <f t="shared" si="965"/>
        <v>40948.480095999999</v>
      </c>
      <c r="FO504" s="45">
        <f t="shared" si="966"/>
        <v>704.17990999999995</v>
      </c>
      <c r="FP504" s="51"/>
      <c r="FQ504" s="45">
        <f t="shared" si="968"/>
        <v>30688.411176000001</v>
      </c>
      <c r="FR504" s="45">
        <f t="shared" si="969"/>
        <v>11041.30083</v>
      </c>
      <c r="FS504" s="51"/>
      <c r="FT504" s="45">
        <f t="shared" si="971"/>
        <v>1204.3389380000001</v>
      </c>
      <c r="FU504" s="45">
        <f t="shared" si="972"/>
        <v>710.18388000000004</v>
      </c>
      <c r="FV504" s="51"/>
      <c r="FW504" s="45">
        <f t="shared" si="974"/>
        <v>5492.9138780000003</v>
      </c>
      <c r="FX504" s="45">
        <f t="shared" si="975"/>
        <v>583.36532999999997</v>
      </c>
      <c r="FY504" s="51"/>
      <c r="FZ504" s="45">
        <f t="shared" si="977"/>
        <v>35969.286817</v>
      </c>
      <c r="GA504" s="45">
        <f t="shared" si="978"/>
        <v>34613.744760000001</v>
      </c>
      <c r="GB504" s="51"/>
      <c r="GC504" s="45">
        <f t="shared" si="980"/>
        <v>385.11116100000004</v>
      </c>
      <c r="GD504" s="45">
        <f t="shared" si="981"/>
        <v>18.624559999999999</v>
      </c>
      <c r="GE504" s="51"/>
      <c r="GF504" s="45">
        <f t="shared" si="983"/>
        <v>9920.3774490000014</v>
      </c>
      <c r="GG504" s="45">
        <f t="shared" si="984"/>
        <v>2632.3119900000002</v>
      </c>
      <c r="GH504" s="51"/>
      <c r="GI504" s="45">
        <f t="shared" si="986"/>
        <v>3818.6006740000003</v>
      </c>
      <c r="GJ504" s="45">
        <f t="shared" si="987"/>
        <v>2293.2714799999999</v>
      </c>
      <c r="GK504" s="51"/>
    </row>
    <row r="505" spans="1:193" s="45" customFormat="1">
      <c r="A505" s="45" t="s">
        <v>21</v>
      </c>
      <c r="B505" s="46">
        <v>41650</v>
      </c>
      <c r="C505" s="56">
        <v>0.60672099999999995</v>
      </c>
      <c r="D505" s="56">
        <v>0.23908099999999999</v>
      </c>
      <c r="E505" s="56">
        <v>0.122947</v>
      </c>
      <c r="F505" s="58"/>
      <c r="G505" s="58">
        <v>111942</v>
      </c>
      <c r="H505" s="58">
        <v>19110</v>
      </c>
      <c r="I505" s="58">
        <f t="shared" si="997"/>
        <v>1271694</v>
      </c>
      <c r="J505" s="59">
        <v>761802</v>
      </c>
      <c r="K505" s="59">
        <v>303912</v>
      </c>
      <c r="L505" s="58"/>
      <c r="M505" s="58">
        <v>183247</v>
      </c>
      <c r="N505" s="58">
        <v>28988</v>
      </c>
      <c r="O505" s="58"/>
      <c r="P505" s="58">
        <v>248147</v>
      </c>
      <c r="Q505" s="58">
        <v>58877</v>
      </c>
      <c r="R505" s="58"/>
      <c r="S505" s="58">
        <v>209842</v>
      </c>
      <c r="T505" s="58">
        <v>50239</v>
      </c>
      <c r="U505" s="58"/>
      <c r="V505" s="58">
        <v>156897</v>
      </c>
      <c r="W505" s="58">
        <v>65042</v>
      </c>
      <c r="X505" s="58"/>
      <c r="Y505" s="58">
        <v>26565</v>
      </c>
      <c r="Z505" s="58">
        <v>8320</v>
      </c>
      <c r="AA505" s="58"/>
      <c r="AB505" s="58">
        <v>531698</v>
      </c>
      <c r="AC505" s="58">
        <v>216622</v>
      </c>
      <c r="AD505" s="58"/>
      <c r="AE505" s="58">
        <v>476192</v>
      </c>
      <c r="AF505" s="58">
        <v>90400</v>
      </c>
      <c r="AG505" s="58"/>
      <c r="AH505" s="58">
        <v>23139</v>
      </c>
      <c r="AI505" s="58">
        <v>6230</v>
      </c>
      <c r="AJ505" s="58"/>
      <c r="AK505" s="58">
        <v>104543</v>
      </c>
      <c r="AL505" s="58">
        <v>21418</v>
      </c>
      <c r="AM505" s="58"/>
      <c r="AN505" s="58">
        <v>67742</v>
      </c>
      <c r="AO505" s="58">
        <v>11305</v>
      </c>
      <c r="AP505" s="58"/>
      <c r="AQ505" s="58">
        <v>29567</v>
      </c>
      <c r="AR505" s="58">
        <v>12051</v>
      </c>
      <c r="AS505" s="58"/>
      <c r="AT505" s="58">
        <v>47337</v>
      </c>
      <c r="AU505" s="58">
        <v>15906</v>
      </c>
      <c r="AV505" s="58"/>
      <c r="AW505" s="58">
        <v>139796</v>
      </c>
      <c r="AX505" s="58">
        <v>10049</v>
      </c>
      <c r="AY505" s="58"/>
      <c r="AZ505" s="58">
        <v>99353</v>
      </c>
      <c r="BA505" s="58">
        <v>15010</v>
      </c>
      <c r="BB505" s="58"/>
      <c r="BC505" s="58">
        <v>36304</v>
      </c>
      <c r="BD505" s="58">
        <v>7345</v>
      </c>
      <c r="BE505" s="58"/>
      <c r="BF505" s="58">
        <v>9529</v>
      </c>
      <c r="BG505" s="58">
        <v>1863</v>
      </c>
      <c r="BH505" s="50"/>
      <c r="BI505" s="50">
        <v>114799</v>
      </c>
      <c r="BJ505" s="50">
        <v>25572</v>
      </c>
      <c r="BK505" s="50"/>
      <c r="BL505" s="50">
        <v>47301</v>
      </c>
      <c r="BM505" s="50">
        <v>18905</v>
      </c>
      <c r="BN505" s="50"/>
      <c r="BO505" s="50">
        <v>11004</v>
      </c>
      <c r="BP505" s="50">
        <v>11234</v>
      </c>
      <c r="BQ505" s="50"/>
      <c r="BR505" s="50">
        <v>60732</v>
      </c>
      <c r="BS505" s="50">
        <v>36219</v>
      </c>
      <c r="BT505" s="50"/>
      <c r="BU505" s="50">
        <v>82339</v>
      </c>
      <c r="BV505" s="50">
        <v>17246</v>
      </c>
      <c r="BW505" s="50"/>
      <c r="BX505" s="50">
        <v>186896</v>
      </c>
      <c r="BY505" s="50">
        <v>5992</v>
      </c>
      <c r="BZ505" s="50"/>
      <c r="CA505" s="50">
        <v>115447</v>
      </c>
      <c r="CB505" s="50">
        <v>77411</v>
      </c>
      <c r="CC505" s="50"/>
      <c r="CD505" s="50">
        <v>7449</v>
      </c>
      <c r="CE505" s="50">
        <v>9482</v>
      </c>
      <c r="CF505" s="50"/>
      <c r="CG505" s="50">
        <v>23636</v>
      </c>
      <c r="CH505" s="50">
        <v>4324</v>
      </c>
      <c r="CI505" s="50"/>
      <c r="CJ505" s="50">
        <v>128561</v>
      </c>
      <c r="CK505" s="50">
        <v>226324</v>
      </c>
      <c r="CL505" s="50"/>
      <c r="CM505" s="50">
        <v>640</v>
      </c>
      <c r="CN505" s="50">
        <v>178</v>
      </c>
      <c r="CO505" s="50"/>
      <c r="CP505" s="50">
        <v>32309</v>
      </c>
      <c r="CQ505" s="50">
        <v>15661</v>
      </c>
      <c r="CR505" s="50"/>
      <c r="CS505" s="50">
        <v>14862</v>
      </c>
      <c r="CT505" s="50">
        <v>16170</v>
      </c>
      <c r="CU505" s="51"/>
      <c r="CV505" s="51"/>
      <c r="CW505" s="45">
        <f t="shared" si="993"/>
        <v>26763.205301999998</v>
      </c>
      <c r="CX505" s="45">
        <f t="shared" si="994"/>
        <v>2349.5171700000001</v>
      </c>
      <c r="CY505" s="51"/>
      <c r="CZ505" s="45">
        <f t="shared" si="899"/>
        <v>182132.38396199999</v>
      </c>
      <c r="DA505" s="45">
        <f t="shared" si="900"/>
        <v>37365.068663999999</v>
      </c>
      <c r="DB505" s="51"/>
      <c r="DC505" s="45">
        <f t="shared" si="902"/>
        <v>43810.876006999999</v>
      </c>
      <c r="DD505" s="45">
        <f t="shared" si="903"/>
        <v>3563.9876359999998</v>
      </c>
      <c r="DE505" s="51"/>
      <c r="DF505" s="45">
        <f t="shared" si="905"/>
        <v>59327.232906999998</v>
      </c>
      <c r="DG505" s="45">
        <f t="shared" si="906"/>
        <v>7238.7505190000002</v>
      </c>
      <c r="DH505" s="51"/>
      <c r="DI505" s="45">
        <f t="shared" si="908"/>
        <v>50169.235201999996</v>
      </c>
      <c r="DJ505" s="45">
        <f t="shared" si="909"/>
        <v>6176.7343330000003</v>
      </c>
      <c r="DK505" s="51"/>
      <c r="DL505" s="45">
        <f t="shared" si="911"/>
        <v>37511.091656999997</v>
      </c>
      <c r="DM505" s="45">
        <f t="shared" si="912"/>
        <v>7996.7187739999999</v>
      </c>
      <c r="DN505" s="51"/>
      <c r="DO505" s="45">
        <f t="shared" si="914"/>
        <v>6351.1867649999995</v>
      </c>
      <c r="DP505" s="45">
        <f t="shared" si="915"/>
        <v>1022.91904</v>
      </c>
      <c r="DQ505" s="51"/>
      <c r="DR505" s="45">
        <f t="shared" si="917"/>
        <v>127118.88953799999</v>
      </c>
      <c r="DS505" s="45">
        <f t="shared" si="918"/>
        <v>26633.025033999998</v>
      </c>
      <c r="DT505" s="51"/>
      <c r="DU505" s="45">
        <f t="shared" si="920"/>
        <v>113848.459552</v>
      </c>
      <c r="DV505" s="45">
        <f t="shared" si="921"/>
        <v>11114.408799999999</v>
      </c>
      <c r="DW505" s="51"/>
      <c r="DX505" s="45">
        <f t="shared" si="923"/>
        <v>5532.0952589999997</v>
      </c>
      <c r="DY505" s="45">
        <f t="shared" si="924"/>
        <v>765.95981000000006</v>
      </c>
      <c r="DZ505" s="51"/>
      <c r="EA505" s="45">
        <f t="shared" si="926"/>
        <v>24994.244983000001</v>
      </c>
      <c r="EB505" s="45">
        <f t="shared" si="927"/>
        <v>2633.2788460000002</v>
      </c>
      <c r="EC505" s="51"/>
      <c r="ED505" s="45">
        <f t="shared" si="929"/>
        <v>16195.825101999999</v>
      </c>
      <c r="EE505" s="45">
        <f t="shared" si="930"/>
        <v>1389.915835</v>
      </c>
      <c r="EF505" s="51"/>
      <c r="EG505" s="45">
        <f t="shared" si="932"/>
        <v>7068.9079269999993</v>
      </c>
      <c r="EH505" s="45">
        <f t="shared" si="933"/>
        <v>1481.6342970000001</v>
      </c>
      <c r="EI505" s="51"/>
      <c r="EJ505" s="45">
        <f t="shared" si="935"/>
        <v>11317.377296999999</v>
      </c>
      <c r="EK505" s="45">
        <f t="shared" si="936"/>
        <v>1955.5949820000001</v>
      </c>
      <c r="EL505" s="51"/>
      <c r="EM505" s="45">
        <f t="shared" si="938"/>
        <v>33422.567475999997</v>
      </c>
      <c r="EN505" s="45">
        <f t="shared" si="939"/>
        <v>1235.4944029999999</v>
      </c>
      <c r="EO505" s="51"/>
      <c r="EP505" s="45">
        <f t="shared" si="941"/>
        <v>23753.414592999998</v>
      </c>
      <c r="EQ505" s="45">
        <f t="shared" si="942"/>
        <v>1845.4344699999999</v>
      </c>
      <c r="ER505" s="51"/>
      <c r="ES505" s="45">
        <f t="shared" si="944"/>
        <v>8679.5966239999998</v>
      </c>
      <c r="ET505" s="45">
        <f t="shared" si="945"/>
        <v>903.04571499999997</v>
      </c>
      <c r="EU505" s="51"/>
      <c r="EV505" s="45">
        <f t="shared" si="947"/>
        <v>2278.2028489999998</v>
      </c>
      <c r="EW505" s="45">
        <f t="shared" si="948"/>
        <v>229.05026100000001</v>
      </c>
      <c r="EX505" s="51"/>
      <c r="EY505" s="45">
        <f t="shared" si="950"/>
        <v>27446.259718999998</v>
      </c>
      <c r="EZ505" s="45">
        <f t="shared" si="951"/>
        <v>3144.0006840000001</v>
      </c>
      <c r="FA505" s="51"/>
      <c r="FB505" s="45">
        <f t="shared" si="953"/>
        <v>11308.770381</v>
      </c>
      <c r="FC505" s="45">
        <f t="shared" si="954"/>
        <v>2324.3130350000001</v>
      </c>
      <c r="FD505" s="51"/>
      <c r="FE505" s="45">
        <f t="shared" si="956"/>
        <v>2630.8473239999998</v>
      </c>
      <c r="FF505" s="45">
        <f t="shared" si="957"/>
        <v>1381.186598</v>
      </c>
      <c r="FG505" s="51"/>
      <c r="FH505" s="45">
        <f t="shared" si="959"/>
        <v>14519.867291999999</v>
      </c>
      <c r="FI505" s="45">
        <f t="shared" si="960"/>
        <v>4453.0173930000001</v>
      </c>
      <c r="FJ505" s="51"/>
      <c r="FK505" s="45">
        <f t="shared" si="962"/>
        <v>19685.690458999998</v>
      </c>
      <c r="FL505" s="45">
        <f t="shared" si="963"/>
        <v>2120.3439619999999</v>
      </c>
      <c r="FM505" s="51"/>
      <c r="FN505" s="45">
        <f t="shared" si="965"/>
        <v>44683.282575999998</v>
      </c>
      <c r="FO505" s="45">
        <f t="shared" si="966"/>
        <v>736.69842400000005</v>
      </c>
      <c r="FP505" s="51"/>
      <c r="FQ505" s="45">
        <f t="shared" si="968"/>
        <v>27601.184206999998</v>
      </c>
      <c r="FR505" s="45">
        <f t="shared" si="969"/>
        <v>9517.4502169999996</v>
      </c>
      <c r="FS505" s="51"/>
      <c r="FT505" s="45">
        <f t="shared" si="971"/>
        <v>1780.9143689999999</v>
      </c>
      <c r="FU505" s="45">
        <f t="shared" si="972"/>
        <v>1165.7834540000001</v>
      </c>
      <c r="FV505" s="51"/>
      <c r="FW505" s="45">
        <f t="shared" si="974"/>
        <v>5650.9185159999997</v>
      </c>
      <c r="FX505" s="45">
        <f t="shared" si="975"/>
        <v>531.62282800000003</v>
      </c>
      <c r="FY505" s="51"/>
      <c r="FZ505" s="45">
        <f t="shared" si="977"/>
        <v>30736.492440999999</v>
      </c>
      <c r="GA505" s="45">
        <f t="shared" si="978"/>
        <v>27825.856828</v>
      </c>
      <c r="GB505" s="51"/>
      <c r="GC505" s="45">
        <f t="shared" si="980"/>
        <v>153.01184000000001</v>
      </c>
      <c r="GD505" s="45">
        <f t="shared" si="981"/>
        <v>21.884566</v>
      </c>
      <c r="GE505" s="51"/>
      <c r="GF505" s="45">
        <f t="shared" si="983"/>
        <v>7724.4680289999997</v>
      </c>
      <c r="GG505" s="45">
        <f t="shared" si="984"/>
        <v>1925.4729669999999</v>
      </c>
      <c r="GH505" s="51"/>
      <c r="GI505" s="45">
        <f t="shared" si="986"/>
        <v>3553.221822</v>
      </c>
      <c r="GJ505" s="45">
        <f t="shared" si="987"/>
        <v>1988.0529899999999</v>
      </c>
      <c r="GK505" s="51"/>
    </row>
    <row r="506" spans="1:193" s="45" customFormat="1">
      <c r="A506" s="45" t="s">
        <v>21</v>
      </c>
      <c r="B506" s="46">
        <v>41649</v>
      </c>
      <c r="C506" s="56">
        <v>0.61523300000000003</v>
      </c>
      <c r="D506" s="56">
        <v>0.235821</v>
      </c>
      <c r="E506" s="56">
        <v>0.116955</v>
      </c>
      <c r="F506" s="58"/>
      <c r="G506" s="58">
        <v>127988</v>
      </c>
      <c r="H506" s="58">
        <v>20939</v>
      </c>
      <c r="I506" s="58">
        <f t="shared" si="997"/>
        <v>1271694</v>
      </c>
      <c r="J506" s="59">
        <v>794997</v>
      </c>
      <c r="K506" s="59">
        <v>293867</v>
      </c>
      <c r="L506" s="58"/>
      <c r="M506" s="58">
        <v>185943</v>
      </c>
      <c r="N506" s="58">
        <v>29296</v>
      </c>
      <c r="O506" s="58"/>
      <c r="P506" s="58">
        <v>270342</v>
      </c>
      <c r="Q506" s="58">
        <v>61864</v>
      </c>
      <c r="R506" s="58"/>
      <c r="S506" s="58">
        <v>216951</v>
      </c>
      <c r="T506" s="58">
        <v>49743</v>
      </c>
      <c r="U506" s="58"/>
      <c r="V506" s="58">
        <v>161713</v>
      </c>
      <c r="W506" s="58">
        <v>63264</v>
      </c>
      <c r="X506" s="58"/>
      <c r="Y506" s="58">
        <v>27106</v>
      </c>
      <c r="Z506" s="58">
        <v>8390</v>
      </c>
      <c r="AA506" s="58"/>
      <c r="AB506" s="58">
        <v>509064</v>
      </c>
      <c r="AC506" s="58">
        <v>210278</v>
      </c>
      <c r="AD506" s="58"/>
      <c r="AE506" s="58">
        <v>413114</v>
      </c>
      <c r="AF506" s="58">
        <v>79963</v>
      </c>
      <c r="AG506" s="58"/>
      <c r="AH506" s="58">
        <v>25365</v>
      </c>
      <c r="AI506" s="58">
        <v>6764</v>
      </c>
      <c r="AJ506" s="58"/>
      <c r="AK506" s="58">
        <v>120360</v>
      </c>
      <c r="AL506" s="58">
        <v>24380</v>
      </c>
      <c r="AM506" s="58"/>
      <c r="AN506" s="58">
        <v>80846</v>
      </c>
      <c r="AO506" s="58">
        <v>10955</v>
      </c>
      <c r="AP506" s="58"/>
      <c r="AQ506" s="58">
        <v>31321</v>
      </c>
      <c r="AR506" s="58">
        <v>9177</v>
      </c>
      <c r="AS506" s="58"/>
      <c r="AT506" s="58">
        <v>49044</v>
      </c>
      <c r="AU506" s="58">
        <v>16773</v>
      </c>
      <c r="AV506" s="58"/>
      <c r="AW506" s="58">
        <v>141524</v>
      </c>
      <c r="AX506" s="58">
        <v>10565</v>
      </c>
      <c r="AY506" s="58"/>
      <c r="AZ506" s="58">
        <v>93344</v>
      </c>
      <c r="BA506" s="58">
        <v>13497</v>
      </c>
      <c r="BB506" s="58"/>
      <c r="BC506" s="58">
        <v>35111</v>
      </c>
      <c r="BD506" s="58">
        <v>6667</v>
      </c>
      <c r="BE506" s="58"/>
      <c r="BF506" s="58">
        <v>10136</v>
      </c>
      <c r="BG506" s="58">
        <v>2095</v>
      </c>
      <c r="BH506" s="50"/>
      <c r="BI506" s="50">
        <v>114473</v>
      </c>
      <c r="BJ506" s="50">
        <v>25851</v>
      </c>
      <c r="BK506" s="50"/>
      <c r="BL506" s="50">
        <v>48055</v>
      </c>
      <c r="BM506" s="50">
        <v>19026</v>
      </c>
      <c r="BN506" s="50"/>
      <c r="BO506" s="50">
        <v>10219</v>
      </c>
      <c r="BP506" s="50">
        <v>13053</v>
      </c>
      <c r="BQ506" s="50"/>
      <c r="BR506" s="50">
        <v>51761</v>
      </c>
      <c r="BS506" s="50">
        <v>33263</v>
      </c>
      <c r="BT506" s="50"/>
      <c r="BU506" s="50">
        <v>37605</v>
      </c>
      <c r="BV506" s="50">
        <v>8512</v>
      </c>
      <c r="BW506" s="50"/>
      <c r="BX506" s="50">
        <v>179652</v>
      </c>
      <c r="BY506" s="50">
        <v>5606</v>
      </c>
      <c r="BZ506" s="50"/>
      <c r="CA506" s="50">
        <v>114278</v>
      </c>
      <c r="CB506" s="50">
        <v>96392</v>
      </c>
      <c r="CC506" s="50"/>
      <c r="CD506" s="50">
        <v>7300</v>
      </c>
      <c r="CE506" s="50">
        <v>8990</v>
      </c>
      <c r="CF506" s="50"/>
      <c r="CG506" s="50">
        <v>22689</v>
      </c>
      <c r="CH506" s="50">
        <v>4423</v>
      </c>
      <c r="CI506" s="50"/>
      <c r="CJ506" s="50">
        <v>118110</v>
      </c>
      <c r="CK506" s="50">
        <v>219263</v>
      </c>
      <c r="CL506" s="50"/>
      <c r="CM506" s="50">
        <v>798</v>
      </c>
      <c r="CN506" s="50">
        <v>380</v>
      </c>
      <c r="CO506" s="50"/>
      <c r="CP506" s="50">
        <v>28256</v>
      </c>
      <c r="CQ506" s="50">
        <v>15283</v>
      </c>
      <c r="CR506" s="50"/>
      <c r="CS506" s="50">
        <v>14824</v>
      </c>
      <c r="CT506" s="50">
        <v>17423</v>
      </c>
      <c r="CU506" s="51"/>
      <c r="CV506" s="51"/>
      <c r="CW506" s="45">
        <f t="shared" si="993"/>
        <v>30182.258148000001</v>
      </c>
      <c r="CX506" s="45">
        <f t="shared" si="994"/>
        <v>2448.9207449999999</v>
      </c>
      <c r="CY506" s="51"/>
      <c r="CZ506" s="45">
        <f t="shared" si="899"/>
        <v>187476.98753700001</v>
      </c>
      <c r="DA506" s="45">
        <f t="shared" si="900"/>
        <v>34369.214984999999</v>
      </c>
      <c r="DB506" s="51"/>
      <c r="DC506" s="45">
        <f t="shared" si="902"/>
        <v>43849.264202999999</v>
      </c>
      <c r="DD506" s="45">
        <f t="shared" si="903"/>
        <v>3426.3136800000002</v>
      </c>
      <c r="DE506" s="51"/>
      <c r="DF506" s="45">
        <f t="shared" si="905"/>
        <v>63752.320782000003</v>
      </c>
      <c r="DG506" s="45">
        <f t="shared" si="906"/>
        <v>7235.3041199999998</v>
      </c>
      <c r="DH506" s="51"/>
      <c r="DI506" s="45">
        <f t="shared" si="908"/>
        <v>51161.601771000001</v>
      </c>
      <c r="DJ506" s="45">
        <f t="shared" si="909"/>
        <v>5817.6925650000003</v>
      </c>
      <c r="DK506" s="51"/>
      <c r="DL506" s="45">
        <f t="shared" si="911"/>
        <v>38135.321372999999</v>
      </c>
      <c r="DM506" s="45">
        <f t="shared" si="912"/>
        <v>7399.0411199999999</v>
      </c>
      <c r="DN506" s="51"/>
      <c r="DO506" s="45">
        <f t="shared" si="914"/>
        <v>6392.1640260000004</v>
      </c>
      <c r="DP506" s="45">
        <f t="shared" si="915"/>
        <v>981.25245000000007</v>
      </c>
      <c r="DQ506" s="51"/>
      <c r="DR506" s="45">
        <f t="shared" si="917"/>
        <v>120047.98154399999</v>
      </c>
      <c r="DS506" s="45">
        <f t="shared" si="918"/>
        <v>24593.06349</v>
      </c>
      <c r="DT506" s="51"/>
      <c r="DU506" s="45">
        <f t="shared" si="920"/>
        <v>97420.956594000003</v>
      </c>
      <c r="DV506" s="45">
        <f t="shared" si="921"/>
        <v>9352.0726649999997</v>
      </c>
      <c r="DW506" s="51"/>
      <c r="DX506" s="45">
        <f t="shared" si="923"/>
        <v>5981.5996649999997</v>
      </c>
      <c r="DY506" s="45">
        <f t="shared" si="924"/>
        <v>791.08362</v>
      </c>
      <c r="DZ506" s="51"/>
      <c r="EA506" s="45">
        <f t="shared" si="926"/>
        <v>28383.415560000001</v>
      </c>
      <c r="EB506" s="45">
        <f t="shared" si="927"/>
        <v>2851.3629000000001</v>
      </c>
      <c r="EC506" s="51"/>
      <c r="ED506" s="45">
        <f t="shared" si="929"/>
        <v>19065.184566</v>
      </c>
      <c r="EE506" s="45">
        <f t="shared" si="930"/>
        <v>1281.242025</v>
      </c>
      <c r="EF506" s="51"/>
      <c r="EG506" s="45">
        <f t="shared" si="932"/>
        <v>7386.1495409999998</v>
      </c>
      <c r="EH506" s="45">
        <f t="shared" si="933"/>
        <v>1073.2960350000001</v>
      </c>
      <c r="EI506" s="51"/>
      <c r="EJ506" s="45">
        <f t="shared" si="935"/>
        <v>11565.605124</v>
      </c>
      <c r="EK506" s="45">
        <f t="shared" si="936"/>
        <v>1961.6862149999999</v>
      </c>
      <c r="EL506" s="51"/>
      <c r="EM506" s="45">
        <f t="shared" si="938"/>
        <v>33374.331204000002</v>
      </c>
      <c r="EN506" s="45">
        <f t="shared" si="939"/>
        <v>1235.6295749999999</v>
      </c>
      <c r="EO506" s="51"/>
      <c r="EP506" s="45">
        <f t="shared" si="941"/>
        <v>22012.475424</v>
      </c>
      <c r="EQ506" s="45">
        <f t="shared" si="942"/>
        <v>1578.541635</v>
      </c>
      <c r="ER506" s="51"/>
      <c r="ES506" s="45">
        <f t="shared" si="944"/>
        <v>8279.9111310000008</v>
      </c>
      <c r="ET506" s="45">
        <f t="shared" si="945"/>
        <v>779.73898500000007</v>
      </c>
      <c r="EU506" s="51"/>
      <c r="EV506" s="45">
        <f t="shared" si="947"/>
        <v>2390.2816560000001</v>
      </c>
      <c r="EW506" s="45">
        <f t="shared" si="948"/>
        <v>245.020725</v>
      </c>
      <c r="EX506" s="51"/>
      <c r="EY506" s="45">
        <f t="shared" si="950"/>
        <v>26995.137332999999</v>
      </c>
      <c r="EZ506" s="45">
        <f t="shared" si="951"/>
        <v>3023.4037050000002</v>
      </c>
      <c r="FA506" s="51"/>
      <c r="FB506" s="45">
        <f t="shared" si="953"/>
        <v>11332.378155</v>
      </c>
      <c r="FC506" s="45">
        <f t="shared" si="954"/>
        <v>2225.1858299999999</v>
      </c>
      <c r="FD506" s="51"/>
      <c r="FE506" s="45">
        <f t="shared" si="956"/>
        <v>2409.8547990000002</v>
      </c>
      <c r="FF506" s="45">
        <f t="shared" si="957"/>
        <v>1526.613615</v>
      </c>
      <c r="FG506" s="51"/>
      <c r="FH506" s="45">
        <f t="shared" si="959"/>
        <v>12206.330781000001</v>
      </c>
      <c r="FI506" s="45">
        <f t="shared" si="960"/>
        <v>3890.2741650000003</v>
      </c>
      <c r="FJ506" s="51"/>
      <c r="FK506" s="45">
        <f t="shared" si="962"/>
        <v>8868.0487049999992</v>
      </c>
      <c r="FL506" s="45">
        <f t="shared" si="963"/>
        <v>995.52096000000006</v>
      </c>
      <c r="FM506" s="51"/>
      <c r="FN506" s="45">
        <f t="shared" si="965"/>
        <v>42365.714291999997</v>
      </c>
      <c r="FO506" s="45">
        <f t="shared" si="966"/>
        <v>655.64972999999998</v>
      </c>
      <c r="FP506" s="51"/>
      <c r="FQ506" s="45">
        <f t="shared" si="968"/>
        <v>26949.152237999999</v>
      </c>
      <c r="FR506" s="45">
        <f t="shared" si="969"/>
        <v>11273.52636</v>
      </c>
      <c r="FS506" s="51"/>
      <c r="FT506" s="45">
        <f t="shared" si="971"/>
        <v>1721.4933000000001</v>
      </c>
      <c r="FU506" s="45">
        <f t="shared" si="972"/>
        <v>1051.42545</v>
      </c>
      <c r="FV506" s="51"/>
      <c r="FW506" s="45">
        <f t="shared" si="974"/>
        <v>5350.5426690000004</v>
      </c>
      <c r="FX506" s="45">
        <f t="shared" si="975"/>
        <v>517.291965</v>
      </c>
      <c r="FY506" s="51"/>
      <c r="FZ506" s="45">
        <f t="shared" si="977"/>
        <v>27852.818309999999</v>
      </c>
      <c r="GA506" s="45">
        <f t="shared" si="978"/>
        <v>25643.904165</v>
      </c>
      <c r="GB506" s="51"/>
      <c r="GC506" s="45">
        <f t="shared" si="980"/>
        <v>188.185158</v>
      </c>
      <c r="GD506" s="45">
        <f t="shared" si="981"/>
        <v>44.442900000000002</v>
      </c>
      <c r="GE506" s="51"/>
      <c r="GF506" s="45">
        <f t="shared" si="983"/>
        <v>6663.3581759999997</v>
      </c>
      <c r="GG506" s="45">
        <f t="shared" si="984"/>
        <v>1787.4232650000001</v>
      </c>
      <c r="GH506" s="51"/>
      <c r="GI506" s="45">
        <f t="shared" si="986"/>
        <v>3495.810504</v>
      </c>
      <c r="GJ506" s="45">
        <f t="shared" si="987"/>
        <v>2037.7069650000001</v>
      </c>
      <c r="GK506" s="51"/>
    </row>
    <row r="507" spans="1:193" s="45" customFormat="1">
      <c r="A507" s="45" t="s">
        <v>21</v>
      </c>
      <c r="B507" s="46">
        <v>41648</v>
      </c>
      <c r="C507" s="56">
        <v>0.62286600000000003</v>
      </c>
      <c r="D507" s="56">
        <v>0.23097699999999999</v>
      </c>
      <c r="E507" s="56">
        <v>0.112965</v>
      </c>
      <c r="F507" s="58"/>
      <c r="G507" s="58">
        <v>128295</v>
      </c>
      <c r="H507" s="58">
        <v>22209</v>
      </c>
      <c r="I507" s="58">
        <v>1283492</v>
      </c>
      <c r="J507" s="59">
        <v>763293</v>
      </c>
      <c r="K507" s="59">
        <v>298347</v>
      </c>
      <c r="L507" s="58"/>
      <c r="M507" s="58">
        <v>186054</v>
      </c>
      <c r="N507" s="58">
        <v>30071</v>
      </c>
      <c r="O507" s="58"/>
      <c r="P507" s="58">
        <v>264635</v>
      </c>
      <c r="Q507" s="58">
        <v>62019</v>
      </c>
      <c r="R507" s="58"/>
      <c r="S507" s="58">
        <v>226657</v>
      </c>
      <c r="T507" s="58">
        <v>51657</v>
      </c>
      <c r="U507" s="58"/>
      <c r="V507" s="58">
        <v>179301</v>
      </c>
      <c r="W507" s="58">
        <v>70518</v>
      </c>
      <c r="X507" s="58"/>
      <c r="Y507" s="58">
        <v>28230</v>
      </c>
      <c r="Z507" s="58">
        <v>8411</v>
      </c>
      <c r="AA507" s="58"/>
      <c r="AB507" s="58">
        <v>494337</v>
      </c>
      <c r="AC507" s="58">
        <v>195369</v>
      </c>
      <c r="AD507" s="58"/>
      <c r="AE507" s="58">
        <v>382063</v>
      </c>
      <c r="AF507" s="58">
        <v>75141</v>
      </c>
      <c r="AG507" s="58"/>
      <c r="AH507" s="58">
        <v>25941</v>
      </c>
      <c r="AI507" s="58">
        <v>6574</v>
      </c>
      <c r="AJ507" s="58"/>
      <c r="AK507" s="58">
        <v>130763</v>
      </c>
      <c r="AL507" s="58">
        <v>24506</v>
      </c>
      <c r="AM507" s="58"/>
      <c r="AN507" s="58">
        <v>84834</v>
      </c>
      <c r="AO507" s="58">
        <v>16989</v>
      </c>
      <c r="AP507" s="58"/>
      <c r="AQ507" s="58">
        <v>28430</v>
      </c>
      <c r="AR507" s="58">
        <v>8912</v>
      </c>
      <c r="AS507" s="58"/>
      <c r="AT507" s="58">
        <v>46691</v>
      </c>
      <c r="AU507" s="58">
        <v>16127</v>
      </c>
      <c r="AV507" s="58"/>
      <c r="AW507" s="58">
        <v>142215</v>
      </c>
      <c r="AX507" s="58">
        <v>10792</v>
      </c>
      <c r="AY507" s="58"/>
      <c r="AZ507" s="58">
        <v>86837</v>
      </c>
      <c r="BA507" s="58">
        <v>12684</v>
      </c>
      <c r="BB507" s="58"/>
      <c r="BC507" s="58">
        <v>34462</v>
      </c>
      <c r="BD507" s="58">
        <v>6302</v>
      </c>
      <c r="BE507" s="58"/>
      <c r="BF507" s="58">
        <v>10667</v>
      </c>
      <c r="BG507" s="58">
        <v>2152</v>
      </c>
      <c r="BH507" s="50"/>
      <c r="BI507" s="50">
        <v>113506</v>
      </c>
      <c r="BJ507" s="50">
        <v>26128</v>
      </c>
      <c r="BK507" s="50"/>
      <c r="BL507" s="50">
        <v>48267</v>
      </c>
      <c r="BM507" s="50">
        <v>18791</v>
      </c>
      <c r="BN507" s="50"/>
      <c r="BO507" s="50">
        <v>10253</v>
      </c>
      <c r="BP507" s="50">
        <v>11527</v>
      </c>
      <c r="BQ507" s="50"/>
      <c r="BR507" s="50">
        <v>51326</v>
      </c>
      <c r="BS507" s="50">
        <v>33557</v>
      </c>
      <c r="BT507" s="50"/>
      <c r="BU507" s="50">
        <v>33985</v>
      </c>
      <c r="BV507" s="50">
        <v>7641</v>
      </c>
      <c r="BW507" s="50"/>
      <c r="BX507" s="50">
        <v>198947</v>
      </c>
      <c r="BY507" s="50">
        <v>6718</v>
      </c>
      <c r="BZ507" s="50"/>
      <c r="CA507" s="50">
        <v>80184</v>
      </c>
      <c r="CB507" s="50">
        <v>59846</v>
      </c>
      <c r="CC507" s="50"/>
      <c r="CD507" s="50">
        <v>7451</v>
      </c>
      <c r="CE507" s="50">
        <v>9175</v>
      </c>
      <c r="CF507" s="50"/>
      <c r="CG507" s="50">
        <v>22875</v>
      </c>
      <c r="CH507" s="50">
        <v>4096</v>
      </c>
      <c r="CI507" s="50"/>
      <c r="CJ507" s="50">
        <v>117870</v>
      </c>
      <c r="CK507" s="50">
        <v>214188</v>
      </c>
      <c r="CL507" s="50"/>
      <c r="CM507" s="50">
        <v>1338</v>
      </c>
      <c r="CN507" s="50">
        <v>608</v>
      </c>
      <c r="CO507" s="50"/>
      <c r="CP507" s="50">
        <v>26333</v>
      </c>
      <c r="CQ507" s="50">
        <v>12806</v>
      </c>
      <c r="CR507" s="50"/>
      <c r="CS507" s="50">
        <v>13826</v>
      </c>
      <c r="CT507" s="50">
        <v>16925</v>
      </c>
      <c r="CU507" s="51"/>
      <c r="CV507" s="51"/>
      <c r="CW507" s="45">
        <f t="shared" si="993"/>
        <v>29633.194215</v>
      </c>
      <c r="CX507" s="45">
        <f t="shared" si="994"/>
        <v>2508.8396849999999</v>
      </c>
      <c r="CY507" s="51"/>
      <c r="CZ507" s="45">
        <f t="shared" si="899"/>
        <v>176303.12726099999</v>
      </c>
      <c r="DA507" s="45">
        <f t="shared" si="900"/>
        <v>33702.768855000002</v>
      </c>
      <c r="DB507" s="51"/>
      <c r="DC507" s="45">
        <f t="shared" si="902"/>
        <v>42974.194757999998</v>
      </c>
      <c r="DD507" s="45">
        <f t="shared" si="903"/>
        <v>3396.970515</v>
      </c>
      <c r="DE507" s="51"/>
      <c r="DF507" s="45">
        <f t="shared" si="905"/>
        <v>61124.598394999994</v>
      </c>
      <c r="DG507" s="45">
        <f t="shared" si="906"/>
        <v>7005.9763349999994</v>
      </c>
      <c r="DH507" s="51"/>
      <c r="DI507" s="45">
        <f t="shared" si="908"/>
        <v>52352.553888999995</v>
      </c>
      <c r="DJ507" s="45">
        <f t="shared" si="909"/>
        <v>5835.4330049999999</v>
      </c>
      <c r="DK507" s="51"/>
      <c r="DL507" s="45">
        <f t="shared" si="911"/>
        <v>41414.407076999996</v>
      </c>
      <c r="DM507" s="45">
        <f t="shared" si="912"/>
        <v>7966.0658699999994</v>
      </c>
      <c r="DN507" s="51"/>
      <c r="DO507" s="45">
        <f t="shared" si="914"/>
        <v>6520.4807099999998</v>
      </c>
      <c r="DP507" s="45">
        <f t="shared" si="915"/>
        <v>950.14861499999995</v>
      </c>
      <c r="DQ507" s="51"/>
      <c r="DR507" s="45">
        <f t="shared" si="917"/>
        <v>114180.47724899999</v>
      </c>
      <c r="DS507" s="45">
        <f t="shared" si="918"/>
        <v>22069.859085</v>
      </c>
      <c r="DT507" s="51"/>
      <c r="DU507" s="45">
        <f t="shared" si="920"/>
        <v>88247.76555099999</v>
      </c>
      <c r="DV507" s="45">
        <f t="shared" si="921"/>
        <v>8488.3030650000001</v>
      </c>
      <c r="DW507" s="51"/>
      <c r="DX507" s="45">
        <f t="shared" si="923"/>
        <v>5991.7743569999993</v>
      </c>
      <c r="DY507" s="45">
        <f t="shared" si="924"/>
        <v>742.63190999999995</v>
      </c>
      <c r="DZ507" s="51"/>
      <c r="EA507" s="45">
        <f t="shared" si="926"/>
        <v>30203.245450999999</v>
      </c>
      <c r="EB507" s="45">
        <f t="shared" si="927"/>
        <v>2768.3202900000001</v>
      </c>
      <c r="EC507" s="51"/>
      <c r="ED507" s="45">
        <f t="shared" si="929"/>
        <v>19594.702817999998</v>
      </c>
      <c r="EE507" s="45">
        <f t="shared" si="930"/>
        <v>1919.1623849999999</v>
      </c>
      <c r="EF507" s="51"/>
      <c r="EG507" s="45">
        <f t="shared" si="932"/>
        <v>6566.6761099999994</v>
      </c>
      <c r="EH507" s="45">
        <f t="shared" si="933"/>
        <v>1006.7440799999999</v>
      </c>
      <c r="EI507" s="51"/>
      <c r="EJ507" s="45">
        <f t="shared" si="935"/>
        <v>10784.547107</v>
      </c>
      <c r="EK507" s="45">
        <f t="shared" si="936"/>
        <v>1821.7865549999999</v>
      </c>
      <c r="EL507" s="51"/>
      <c r="EM507" s="45">
        <f t="shared" si="938"/>
        <v>32848.394054999997</v>
      </c>
      <c r="EN507" s="45">
        <f t="shared" si="939"/>
        <v>1219.1182799999999</v>
      </c>
      <c r="EO507" s="51"/>
      <c r="EP507" s="45">
        <f t="shared" si="941"/>
        <v>20057.349748999997</v>
      </c>
      <c r="EQ507" s="45">
        <f t="shared" si="942"/>
        <v>1432.84806</v>
      </c>
      <c r="ER507" s="51"/>
      <c r="ES507" s="45">
        <f t="shared" si="944"/>
        <v>7959.9293739999994</v>
      </c>
      <c r="ET507" s="45">
        <f t="shared" si="945"/>
        <v>711.90543000000002</v>
      </c>
      <c r="EU507" s="51"/>
      <c r="EV507" s="45">
        <f t="shared" si="947"/>
        <v>2463.8316589999999</v>
      </c>
      <c r="EW507" s="45">
        <f t="shared" si="948"/>
        <v>243.10067999999998</v>
      </c>
      <c r="EX507" s="51"/>
      <c r="EY507" s="45">
        <f t="shared" si="950"/>
        <v>26217.275362</v>
      </c>
      <c r="EZ507" s="45">
        <f t="shared" si="951"/>
        <v>2951.54952</v>
      </c>
      <c r="FA507" s="51"/>
      <c r="FB507" s="45">
        <f t="shared" si="953"/>
        <v>11148.566858999999</v>
      </c>
      <c r="FC507" s="45">
        <f t="shared" si="954"/>
        <v>2122.7253150000001</v>
      </c>
      <c r="FD507" s="51"/>
      <c r="FE507" s="45">
        <f t="shared" si="956"/>
        <v>2368.2071809999998</v>
      </c>
      <c r="FF507" s="45">
        <f t="shared" si="957"/>
        <v>1302.147555</v>
      </c>
      <c r="FG507" s="51"/>
      <c r="FH507" s="45">
        <f t="shared" si="959"/>
        <v>11855.125501999999</v>
      </c>
      <c r="FI507" s="45">
        <f t="shared" si="960"/>
        <v>3790.7665050000001</v>
      </c>
      <c r="FJ507" s="51"/>
      <c r="FK507" s="45">
        <f t="shared" si="962"/>
        <v>7849.7533449999992</v>
      </c>
      <c r="FL507" s="45">
        <f t="shared" si="963"/>
        <v>863.16556500000002</v>
      </c>
      <c r="FM507" s="51"/>
      <c r="FN507" s="45">
        <f t="shared" si="965"/>
        <v>45952.181218999998</v>
      </c>
      <c r="FO507" s="45">
        <f t="shared" si="966"/>
        <v>758.89886999999999</v>
      </c>
      <c r="FP507" s="51"/>
      <c r="FQ507" s="45">
        <f t="shared" si="968"/>
        <v>18520.659767999998</v>
      </c>
      <c r="FR507" s="45">
        <f t="shared" si="969"/>
        <v>6760.5033899999999</v>
      </c>
      <c r="FS507" s="51"/>
      <c r="FT507" s="45">
        <f t="shared" si="971"/>
        <v>1721.0096269999999</v>
      </c>
      <c r="FU507" s="45">
        <f t="shared" si="972"/>
        <v>1036.4538749999999</v>
      </c>
      <c r="FV507" s="51"/>
      <c r="FW507" s="45">
        <f t="shared" si="974"/>
        <v>5283.5988749999997</v>
      </c>
      <c r="FX507" s="45">
        <f t="shared" si="975"/>
        <v>462.70463999999998</v>
      </c>
      <c r="FY507" s="51"/>
      <c r="FZ507" s="45">
        <f t="shared" si="977"/>
        <v>27225.258989999998</v>
      </c>
      <c r="GA507" s="45">
        <f t="shared" si="978"/>
        <v>24195.74742</v>
      </c>
      <c r="GB507" s="51"/>
      <c r="GC507" s="45">
        <f t="shared" si="980"/>
        <v>309.04722599999997</v>
      </c>
      <c r="GD507" s="45">
        <f t="shared" si="981"/>
        <v>68.682720000000003</v>
      </c>
      <c r="GE507" s="51"/>
      <c r="GF507" s="45">
        <f t="shared" si="983"/>
        <v>6082.3173409999999</v>
      </c>
      <c r="GG507" s="45">
        <f t="shared" si="984"/>
        <v>1446.62979</v>
      </c>
      <c r="GH507" s="51"/>
      <c r="GI507" s="45">
        <f t="shared" si="986"/>
        <v>3193.4880020000001</v>
      </c>
      <c r="GJ507" s="45">
        <f t="shared" si="987"/>
        <v>1911.9326249999999</v>
      </c>
      <c r="GK507" s="51"/>
    </row>
    <row r="508" spans="1:193" s="45" customFormat="1">
      <c r="A508" s="45" t="s">
        <v>21</v>
      </c>
      <c r="B508" s="46">
        <v>41647</v>
      </c>
      <c r="C508" s="56">
        <v>0.62812400000000002</v>
      </c>
      <c r="D508" s="56">
        <v>0.22856000000000001</v>
      </c>
      <c r="E508" s="56">
        <v>0.11034099999999999</v>
      </c>
      <c r="F508" s="58"/>
      <c r="G508" s="58">
        <v>130912</v>
      </c>
      <c r="H508" s="58">
        <v>22665</v>
      </c>
      <c r="I508" s="58">
        <f t="shared" ref="I508:I513" si="998">I507</f>
        <v>1283492</v>
      </c>
      <c r="J508" s="59">
        <v>744007</v>
      </c>
      <c r="K508" s="59">
        <v>291779</v>
      </c>
      <c r="L508" s="58"/>
      <c r="M508" s="58">
        <v>180837</v>
      </c>
      <c r="N508" s="58">
        <v>29280</v>
      </c>
      <c r="O508" s="58"/>
      <c r="P508" s="58">
        <v>274009</v>
      </c>
      <c r="Q508" s="58">
        <v>63574</v>
      </c>
      <c r="R508" s="58"/>
      <c r="S508" s="58">
        <v>212999</v>
      </c>
      <c r="T508" s="58">
        <v>50627</v>
      </c>
      <c r="U508" s="58"/>
      <c r="V508" s="58">
        <v>159710</v>
      </c>
      <c r="W508" s="58">
        <v>69310</v>
      </c>
      <c r="X508" s="58"/>
      <c r="Y508" s="58">
        <v>25086</v>
      </c>
      <c r="Z508" s="58">
        <v>7961</v>
      </c>
      <c r="AA508" s="58"/>
      <c r="AB508" s="58">
        <v>499087</v>
      </c>
      <c r="AC508" s="58">
        <v>192698</v>
      </c>
      <c r="AD508" s="58"/>
      <c r="AE508" s="58">
        <v>383738</v>
      </c>
      <c r="AF508" s="58">
        <v>75585</v>
      </c>
      <c r="AG508" s="58"/>
      <c r="AH508" s="58">
        <v>25271</v>
      </c>
      <c r="AI508" s="58">
        <v>7166</v>
      </c>
      <c r="AJ508" s="58"/>
      <c r="AK508" s="58">
        <v>121707</v>
      </c>
      <c r="AL508" s="58">
        <v>26012</v>
      </c>
      <c r="AM508" s="58"/>
      <c r="AN508" s="58">
        <v>81547</v>
      </c>
      <c r="AO508" s="58">
        <v>13110</v>
      </c>
      <c r="AP508" s="58"/>
      <c r="AQ508" s="58">
        <v>26655</v>
      </c>
      <c r="AR508" s="58">
        <v>8802</v>
      </c>
      <c r="AS508" s="58"/>
      <c r="AT508" s="58">
        <v>41728</v>
      </c>
      <c r="AU508" s="58">
        <v>15591</v>
      </c>
      <c r="AV508" s="58"/>
      <c r="AW508" s="58">
        <v>125987</v>
      </c>
      <c r="AX508" s="58">
        <v>11757</v>
      </c>
      <c r="AY508" s="58"/>
      <c r="AZ508" s="58">
        <v>80554</v>
      </c>
      <c r="BA508" s="58">
        <v>12080</v>
      </c>
      <c r="BB508" s="58"/>
      <c r="BC508" s="58">
        <v>28486</v>
      </c>
      <c r="BD508" s="58">
        <v>6157</v>
      </c>
      <c r="BE508" s="58"/>
      <c r="BF508" s="58">
        <v>9786</v>
      </c>
      <c r="BG508" s="58">
        <v>2198</v>
      </c>
      <c r="BH508" s="50"/>
      <c r="BI508" s="50">
        <v>114114</v>
      </c>
      <c r="BJ508" s="50">
        <v>26275</v>
      </c>
      <c r="BK508" s="50"/>
      <c r="BL508" s="50">
        <v>43736</v>
      </c>
      <c r="BM508" s="50">
        <v>17651</v>
      </c>
      <c r="BN508" s="50"/>
      <c r="BO508" s="50">
        <v>10176</v>
      </c>
      <c r="BP508" s="50">
        <v>11990</v>
      </c>
      <c r="BQ508" s="50"/>
      <c r="BR508" s="50">
        <v>48512</v>
      </c>
      <c r="BS508" s="50">
        <v>34619</v>
      </c>
      <c r="BT508" s="50"/>
      <c r="BU508" s="50">
        <v>33382</v>
      </c>
      <c r="BV508" s="50">
        <v>7938</v>
      </c>
      <c r="BW508" s="50"/>
      <c r="BX508" s="50">
        <v>230812</v>
      </c>
      <c r="BY508" s="50">
        <v>8588</v>
      </c>
      <c r="BZ508" s="50"/>
      <c r="CA508" s="50">
        <v>72315</v>
      </c>
      <c r="CB508" s="50">
        <v>54809</v>
      </c>
      <c r="CC508" s="50"/>
      <c r="CD508" s="50">
        <v>7274</v>
      </c>
      <c r="CE508" s="50">
        <v>9030</v>
      </c>
      <c r="CF508" s="50"/>
      <c r="CG508" s="50">
        <v>25441</v>
      </c>
      <c r="CH508" s="50">
        <v>4028</v>
      </c>
      <c r="CI508" s="50"/>
      <c r="CJ508" s="50">
        <v>115704</v>
      </c>
      <c r="CK508" s="50">
        <v>226434</v>
      </c>
      <c r="CL508" s="50"/>
      <c r="CM508" s="50">
        <v>1365</v>
      </c>
      <c r="CN508" s="50">
        <v>414</v>
      </c>
      <c r="CO508" s="50"/>
      <c r="CP508" s="50">
        <v>24760</v>
      </c>
      <c r="CQ508" s="50">
        <v>12737</v>
      </c>
      <c r="CR508" s="50"/>
      <c r="CS508" s="50">
        <v>13455</v>
      </c>
      <c r="CT508" s="50">
        <v>16408</v>
      </c>
      <c r="CU508" s="51"/>
      <c r="CV508" s="51"/>
      <c r="CW508" s="45">
        <f t="shared" si="993"/>
        <v>29921.246720000003</v>
      </c>
      <c r="CX508" s="45">
        <f t="shared" si="994"/>
        <v>2500.8787649999999</v>
      </c>
      <c r="CY508" s="51"/>
      <c r="CZ508" s="45">
        <f t="shared" si="899"/>
        <v>170050.23992000002</v>
      </c>
      <c r="DA508" s="45">
        <f t="shared" si="900"/>
        <v>32195.186639</v>
      </c>
      <c r="DB508" s="51"/>
      <c r="DC508" s="45">
        <f t="shared" si="902"/>
        <v>41332.104720000003</v>
      </c>
      <c r="DD508" s="45">
        <f t="shared" si="903"/>
        <v>3230.7844799999998</v>
      </c>
      <c r="DE508" s="51"/>
      <c r="DF508" s="45">
        <f t="shared" si="905"/>
        <v>62627.497040000002</v>
      </c>
      <c r="DG508" s="45">
        <f t="shared" si="906"/>
        <v>7014.8187339999995</v>
      </c>
      <c r="DH508" s="51"/>
      <c r="DI508" s="45">
        <f t="shared" si="908"/>
        <v>48683.051440000003</v>
      </c>
      <c r="DJ508" s="45">
        <f t="shared" si="909"/>
        <v>5586.2338069999996</v>
      </c>
      <c r="DK508" s="51"/>
      <c r="DL508" s="45">
        <f t="shared" si="911"/>
        <v>36503.317600000002</v>
      </c>
      <c r="DM508" s="45">
        <f t="shared" si="912"/>
        <v>7647.7347099999997</v>
      </c>
      <c r="DN508" s="51"/>
      <c r="DO508" s="45">
        <f t="shared" si="914"/>
        <v>5733.6561600000005</v>
      </c>
      <c r="DP508" s="45">
        <f t="shared" si="915"/>
        <v>878.42470099999991</v>
      </c>
      <c r="DQ508" s="51"/>
      <c r="DR508" s="45">
        <f t="shared" si="917"/>
        <v>114071.32472</v>
      </c>
      <c r="DS508" s="45">
        <f t="shared" si="918"/>
        <v>21262.490018</v>
      </c>
      <c r="DT508" s="51"/>
      <c r="DU508" s="45">
        <f t="shared" si="920"/>
        <v>87707.157279999999</v>
      </c>
      <c r="DV508" s="45">
        <f t="shared" si="921"/>
        <v>8340.1244850000003</v>
      </c>
      <c r="DW508" s="51"/>
      <c r="DX508" s="45">
        <f t="shared" si="923"/>
        <v>5775.9397600000002</v>
      </c>
      <c r="DY508" s="45">
        <f t="shared" si="924"/>
        <v>790.70360599999992</v>
      </c>
      <c r="DZ508" s="51"/>
      <c r="EA508" s="45">
        <f t="shared" si="926"/>
        <v>27817.351920000001</v>
      </c>
      <c r="EB508" s="45">
        <f t="shared" si="927"/>
        <v>2870.1900919999998</v>
      </c>
      <c r="EC508" s="51"/>
      <c r="ED508" s="45">
        <f t="shared" si="929"/>
        <v>18638.382320000001</v>
      </c>
      <c r="EE508" s="45">
        <f t="shared" si="930"/>
        <v>1446.57051</v>
      </c>
      <c r="EF508" s="51"/>
      <c r="EG508" s="45">
        <f t="shared" si="932"/>
        <v>6092.2668000000003</v>
      </c>
      <c r="EH508" s="45">
        <f t="shared" si="933"/>
        <v>971.22148199999992</v>
      </c>
      <c r="EI508" s="51"/>
      <c r="EJ508" s="45">
        <f t="shared" si="935"/>
        <v>9537.3516799999998</v>
      </c>
      <c r="EK508" s="45">
        <f t="shared" si="936"/>
        <v>1720.3265309999999</v>
      </c>
      <c r="EL508" s="51"/>
      <c r="EM508" s="45">
        <f t="shared" si="938"/>
        <v>28795.588720000003</v>
      </c>
      <c r="EN508" s="45">
        <f t="shared" si="939"/>
        <v>1297.279137</v>
      </c>
      <c r="EO508" s="51"/>
      <c r="EP508" s="45">
        <f t="shared" si="941"/>
        <v>18411.42224</v>
      </c>
      <c r="EQ508" s="45">
        <f t="shared" si="942"/>
        <v>1332.9192799999998</v>
      </c>
      <c r="ER508" s="51"/>
      <c r="ES508" s="45">
        <f t="shared" si="944"/>
        <v>6510.7601600000007</v>
      </c>
      <c r="ET508" s="45">
        <f t="shared" si="945"/>
        <v>679.36953699999992</v>
      </c>
      <c r="EU508" s="51"/>
      <c r="EV508" s="45">
        <f t="shared" si="947"/>
        <v>2236.6881600000002</v>
      </c>
      <c r="EW508" s="45">
        <f t="shared" si="948"/>
        <v>242.529518</v>
      </c>
      <c r="EX508" s="51"/>
      <c r="EY508" s="45">
        <f t="shared" si="950"/>
        <v>26081.895840000001</v>
      </c>
      <c r="EZ508" s="45">
        <f t="shared" si="951"/>
        <v>2899.2097749999998</v>
      </c>
      <c r="FA508" s="51"/>
      <c r="FB508" s="45">
        <f t="shared" si="953"/>
        <v>9996.3001600000007</v>
      </c>
      <c r="FC508" s="45">
        <f t="shared" si="954"/>
        <v>1947.6289909999998</v>
      </c>
      <c r="FD508" s="51"/>
      <c r="FE508" s="45">
        <f t="shared" si="956"/>
        <v>2325.82656</v>
      </c>
      <c r="FF508" s="45">
        <f t="shared" si="957"/>
        <v>1322.9885899999999</v>
      </c>
      <c r="FG508" s="51"/>
      <c r="FH508" s="45">
        <f t="shared" si="959"/>
        <v>11087.90272</v>
      </c>
      <c r="FI508" s="45">
        <f t="shared" si="960"/>
        <v>3819.8950789999999</v>
      </c>
      <c r="FJ508" s="51"/>
      <c r="FK508" s="45">
        <f t="shared" si="962"/>
        <v>7629.7899200000002</v>
      </c>
      <c r="FL508" s="45">
        <f t="shared" si="963"/>
        <v>875.88685799999996</v>
      </c>
      <c r="FM508" s="51"/>
      <c r="FN508" s="45">
        <f t="shared" si="965"/>
        <v>52754.390720000003</v>
      </c>
      <c r="FO508" s="45">
        <f t="shared" si="966"/>
        <v>947.60850799999992</v>
      </c>
      <c r="FP508" s="51"/>
      <c r="FQ508" s="45">
        <f t="shared" si="968"/>
        <v>16528.3164</v>
      </c>
      <c r="FR508" s="45">
        <f t="shared" si="969"/>
        <v>6047.6798689999996</v>
      </c>
      <c r="FS508" s="51"/>
      <c r="FT508" s="45">
        <f t="shared" si="971"/>
        <v>1662.5454400000001</v>
      </c>
      <c r="FU508" s="45">
        <f t="shared" si="972"/>
        <v>996.37923000000001</v>
      </c>
      <c r="FV508" s="51"/>
      <c r="FW508" s="45">
        <f t="shared" si="974"/>
        <v>5814.7949600000002</v>
      </c>
      <c r="FX508" s="45">
        <f t="shared" si="975"/>
        <v>444.45354799999996</v>
      </c>
      <c r="FY508" s="51"/>
      <c r="FZ508" s="45">
        <f t="shared" si="977"/>
        <v>26445.306240000002</v>
      </c>
      <c r="GA508" s="45">
        <f t="shared" si="978"/>
        <v>24984.953994</v>
      </c>
      <c r="GB508" s="51"/>
      <c r="GC508" s="45">
        <f t="shared" si="980"/>
        <v>311.98439999999999</v>
      </c>
      <c r="GD508" s="45">
        <f t="shared" si="981"/>
        <v>45.681173999999999</v>
      </c>
      <c r="GE508" s="51"/>
      <c r="GF508" s="45">
        <f t="shared" si="983"/>
        <v>5659.1456000000007</v>
      </c>
      <c r="GG508" s="45">
        <f t="shared" si="984"/>
        <v>1405.413317</v>
      </c>
      <c r="GH508" s="51"/>
      <c r="GI508" s="45">
        <f t="shared" si="986"/>
        <v>3075.2748000000001</v>
      </c>
      <c r="GJ508" s="45">
        <f t="shared" si="987"/>
        <v>1810.4751279999998</v>
      </c>
      <c r="GK508" s="51"/>
    </row>
    <row r="509" spans="1:193" s="45" customFormat="1">
      <c r="A509" s="45" t="s">
        <v>21</v>
      </c>
      <c r="B509" s="46">
        <v>41646</v>
      </c>
      <c r="C509" s="56">
        <v>0.63427500000000003</v>
      </c>
      <c r="D509" s="56">
        <v>0.22634099999999999</v>
      </c>
      <c r="E509" s="56">
        <v>0.107142</v>
      </c>
      <c r="F509" s="58"/>
      <c r="G509" s="58">
        <v>141104</v>
      </c>
      <c r="H509" s="58">
        <v>23976</v>
      </c>
      <c r="I509" s="58">
        <f t="shared" si="998"/>
        <v>1283492</v>
      </c>
      <c r="J509" s="59">
        <v>750291</v>
      </c>
      <c r="K509" s="59">
        <v>289789</v>
      </c>
      <c r="L509" s="58"/>
      <c r="M509" s="58">
        <v>184606</v>
      </c>
      <c r="N509" s="58">
        <v>30339</v>
      </c>
      <c r="O509" s="58"/>
      <c r="P509" s="58">
        <v>291234</v>
      </c>
      <c r="Q509" s="58">
        <v>64121</v>
      </c>
      <c r="R509" s="58"/>
      <c r="S509" s="58">
        <v>212983</v>
      </c>
      <c r="T509" s="58">
        <v>50665</v>
      </c>
      <c r="U509" s="58"/>
      <c r="V509" s="58">
        <v>153425</v>
      </c>
      <c r="W509" s="58">
        <v>66277</v>
      </c>
      <c r="X509" s="58"/>
      <c r="Y509" s="58">
        <v>25497</v>
      </c>
      <c r="Z509" s="58">
        <v>7850</v>
      </c>
      <c r="AA509" s="58"/>
      <c r="AB509" s="58">
        <v>502512</v>
      </c>
      <c r="AC509" s="58">
        <v>189785</v>
      </c>
      <c r="AD509" s="58"/>
      <c r="AE509" s="58">
        <v>396142</v>
      </c>
      <c r="AF509" s="58">
        <v>76425</v>
      </c>
      <c r="AG509" s="58"/>
      <c r="AH509" s="58">
        <v>33772</v>
      </c>
      <c r="AI509" s="58">
        <v>6834</v>
      </c>
      <c r="AJ509" s="58"/>
      <c r="AK509" s="58">
        <v>136641</v>
      </c>
      <c r="AL509" s="58">
        <v>30204</v>
      </c>
      <c r="AM509" s="58"/>
      <c r="AN509" s="58">
        <v>87124</v>
      </c>
      <c r="AO509" s="58">
        <v>13391</v>
      </c>
      <c r="AP509" s="58"/>
      <c r="AQ509" s="58">
        <v>27301</v>
      </c>
      <c r="AR509" s="58">
        <v>8713</v>
      </c>
      <c r="AS509" s="58"/>
      <c r="AT509" s="58">
        <v>42880</v>
      </c>
      <c r="AU509" s="58">
        <v>15312</v>
      </c>
      <c r="AV509" s="58"/>
      <c r="AW509" s="58">
        <v>128564</v>
      </c>
      <c r="AX509" s="58">
        <v>11445</v>
      </c>
      <c r="AY509" s="58"/>
      <c r="AZ509" s="58">
        <v>80183</v>
      </c>
      <c r="BA509" s="58">
        <v>11677</v>
      </c>
      <c r="BB509" s="58"/>
      <c r="BC509" s="58">
        <v>27141</v>
      </c>
      <c r="BD509" s="58">
        <v>5753</v>
      </c>
      <c r="BE509" s="58"/>
      <c r="BF509" s="58">
        <v>10138</v>
      </c>
      <c r="BG509" s="58">
        <v>2354</v>
      </c>
      <c r="BH509" s="50"/>
      <c r="BI509" s="50">
        <v>115220</v>
      </c>
      <c r="BJ509" s="50">
        <v>25640</v>
      </c>
      <c r="BK509" s="50"/>
      <c r="BL509" s="50">
        <v>39697</v>
      </c>
      <c r="BM509" s="50">
        <v>15724</v>
      </c>
      <c r="BN509" s="50"/>
      <c r="BO509" s="50">
        <v>11047</v>
      </c>
      <c r="BP509" s="50">
        <v>12524</v>
      </c>
      <c r="BQ509" s="50"/>
      <c r="BR509" s="50">
        <v>47358</v>
      </c>
      <c r="BS509" s="50">
        <v>34887</v>
      </c>
      <c r="BT509" s="50"/>
      <c r="BU509" s="50">
        <v>30286</v>
      </c>
      <c r="BV509" s="50">
        <v>7316</v>
      </c>
      <c r="BW509" s="50"/>
      <c r="BX509" s="50">
        <v>249369</v>
      </c>
      <c r="BY509" s="50">
        <v>9389</v>
      </c>
      <c r="BZ509" s="50"/>
      <c r="CA509" s="50">
        <v>68241</v>
      </c>
      <c r="CB509" s="50">
        <v>55250</v>
      </c>
      <c r="CC509" s="50"/>
      <c r="CD509" s="50">
        <v>8797</v>
      </c>
      <c r="CE509" s="50">
        <v>8928</v>
      </c>
      <c r="CF509" s="50"/>
      <c r="CG509" s="50">
        <v>21928</v>
      </c>
      <c r="CH509" s="50">
        <v>3758</v>
      </c>
      <c r="CI509" s="50"/>
      <c r="CJ509" s="50">
        <v>115281</v>
      </c>
      <c r="CK509" s="50">
        <v>239738</v>
      </c>
      <c r="CL509" s="50"/>
      <c r="CM509" s="50">
        <v>1312</v>
      </c>
      <c r="CN509" s="50">
        <v>440</v>
      </c>
      <c r="CO509" s="50"/>
      <c r="CP509" s="50">
        <v>22906</v>
      </c>
      <c r="CQ509" s="50">
        <v>11842</v>
      </c>
      <c r="CR509" s="50"/>
      <c r="CS509" s="50">
        <v>13480</v>
      </c>
      <c r="CT509" s="50">
        <v>16820</v>
      </c>
      <c r="CU509" s="51"/>
      <c r="CV509" s="51"/>
      <c r="CW509" s="45">
        <f t="shared" si="993"/>
        <v>31937.620464</v>
      </c>
      <c r="CX509" s="45">
        <f t="shared" si="994"/>
        <v>2568.8365920000001</v>
      </c>
      <c r="CY509" s="51"/>
      <c r="CZ509" s="45">
        <f t="shared" si="899"/>
        <v>169821.615231</v>
      </c>
      <c r="DA509" s="45">
        <f t="shared" si="900"/>
        <v>31048.573037999999</v>
      </c>
      <c r="DB509" s="51"/>
      <c r="DC509" s="45">
        <f t="shared" si="902"/>
        <v>41783.906645999996</v>
      </c>
      <c r="DD509" s="45">
        <f t="shared" si="903"/>
        <v>3250.581138</v>
      </c>
      <c r="DE509" s="51"/>
      <c r="DF509" s="45">
        <f t="shared" si="905"/>
        <v>65918.194793999995</v>
      </c>
      <c r="DG509" s="45">
        <f t="shared" si="906"/>
        <v>6870.0521820000004</v>
      </c>
      <c r="DH509" s="51"/>
      <c r="DI509" s="45">
        <f t="shared" si="908"/>
        <v>48206.785202999999</v>
      </c>
      <c r="DJ509" s="45">
        <f t="shared" si="909"/>
        <v>5428.3494300000002</v>
      </c>
      <c r="DK509" s="51"/>
      <c r="DL509" s="45">
        <f t="shared" si="911"/>
        <v>34726.367924999999</v>
      </c>
      <c r="DM509" s="45">
        <f t="shared" si="912"/>
        <v>7101.0503340000005</v>
      </c>
      <c r="DN509" s="51"/>
      <c r="DO509" s="45">
        <f t="shared" si="914"/>
        <v>5771.0164769999992</v>
      </c>
      <c r="DP509" s="45">
        <f t="shared" si="915"/>
        <v>841.06470000000002</v>
      </c>
      <c r="DQ509" s="51"/>
      <c r="DR509" s="45">
        <f t="shared" si="917"/>
        <v>113739.068592</v>
      </c>
      <c r="DS509" s="45">
        <f t="shared" si="918"/>
        <v>20333.944469999999</v>
      </c>
      <c r="DT509" s="51"/>
      <c r="DU509" s="45">
        <f t="shared" si="920"/>
        <v>89663.17642199999</v>
      </c>
      <c r="DV509" s="45">
        <f t="shared" si="921"/>
        <v>8188.3273500000005</v>
      </c>
      <c r="DW509" s="51"/>
      <c r="DX509" s="45">
        <f t="shared" si="923"/>
        <v>7643.9882519999992</v>
      </c>
      <c r="DY509" s="45">
        <f t="shared" si="924"/>
        <v>732.20842800000003</v>
      </c>
      <c r="DZ509" s="51"/>
      <c r="EA509" s="45">
        <f t="shared" si="926"/>
        <v>30927.460580999999</v>
      </c>
      <c r="EB509" s="45">
        <f t="shared" si="927"/>
        <v>3236.1169679999998</v>
      </c>
      <c r="EC509" s="51"/>
      <c r="ED509" s="45">
        <f t="shared" si="929"/>
        <v>19719.733283999998</v>
      </c>
      <c r="EE509" s="45">
        <f t="shared" si="930"/>
        <v>1434.7385220000001</v>
      </c>
      <c r="EF509" s="51"/>
      <c r="EG509" s="45">
        <f t="shared" si="932"/>
        <v>6179.3356409999997</v>
      </c>
      <c r="EH509" s="45">
        <f t="shared" si="933"/>
        <v>933.52824599999997</v>
      </c>
      <c r="EI509" s="51"/>
      <c r="EJ509" s="45">
        <f t="shared" si="935"/>
        <v>9705.5020800000002</v>
      </c>
      <c r="EK509" s="45">
        <f t="shared" si="936"/>
        <v>1640.5583039999999</v>
      </c>
      <c r="EL509" s="51"/>
      <c r="EM509" s="45">
        <f t="shared" si="938"/>
        <v>29099.304323999997</v>
      </c>
      <c r="EN509" s="45">
        <f t="shared" si="939"/>
        <v>1226.24019</v>
      </c>
      <c r="EO509" s="51"/>
      <c r="EP509" s="45">
        <f t="shared" si="941"/>
        <v>18148.700402999999</v>
      </c>
      <c r="EQ509" s="45">
        <f t="shared" si="942"/>
        <v>1251.0971340000001</v>
      </c>
      <c r="ER509" s="51"/>
      <c r="ES509" s="45">
        <f t="shared" si="944"/>
        <v>6143.1210809999993</v>
      </c>
      <c r="ET509" s="45">
        <f t="shared" si="945"/>
        <v>616.38792599999999</v>
      </c>
      <c r="EU509" s="51"/>
      <c r="EV509" s="45">
        <f t="shared" si="947"/>
        <v>2294.6450580000001</v>
      </c>
      <c r="EW509" s="45">
        <f t="shared" si="948"/>
        <v>252.21226799999999</v>
      </c>
      <c r="EX509" s="51"/>
      <c r="EY509" s="45">
        <f t="shared" si="950"/>
        <v>26079.010019999998</v>
      </c>
      <c r="EZ509" s="45">
        <f t="shared" si="951"/>
        <v>2747.1208799999999</v>
      </c>
      <c r="FA509" s="51"/>
      <c r="FB509" s="45">
        <f t="shared" si="953"/>
        <v>8985.0586769999991</v>
      </c>
      <c r="FC509" s="45">
        <f t="shared" si="954"/>
        <v>1684.7008080000001</v>
      </c>
      <c r="FD509" s="51"/>
      <c r="FE509" s="45">
        <f t="shared" si="956"/>
        <v>2500.3890269999997</v>
      </c>
      <c r="FF509" s="45">
        <f t="shared" si="957"/>
        <v>1341.8464080000001</v>
      </c>
      <c r="FG509" s="51"/>
      <c r="FH509" s="45">
        <f t="shared" si="959"/>
        <v>10719.057078</v>
      </c>
      <c r="FI509" s="45">
        <f t="shared" si="960"/>
        <v>3737.8629540000002</v>
      </c>
      <c r="FJ509" s="51"/>
      <c r="FK509" s="45">
        <f t="shared" si="962"/>
        <v>6854.9635259999995</v>
      </c>
      <c r="FL509" s="45">
        <f t="shared" si="963"/>
        <v>783.85087199999998</v>
      </c>
      <c r="FM509" s="51"/>
      <c r="FN509" s="45">
        <f t="shared" si="965"/>
        <v>56442.428828999997</v>
      </c>
      <c r="FO509" s="45">
        <f t="shared" si="966"/>
        <v>1005.956238</v>
      </c>
      <c r="FP509" s="51"/>
      <c r="FQ509" s="45">
        <f t="shared" si="968"/>
        <v>15445.736180999998</v>
      </c>
      <c r="FR509" s="45">
        <f t="shared" si="969"/>
        <v>5919.5955000000004</v>
      </c>
      <c r="FS509" s="51"/>
      <c r="FT509" s="45">
        <f t="shared" si="971"/>
        <v>1991.1217769999998</v>
      </c>
      <c r="FU509" s="45">
        <f t="shared" si="972"/>
        <v>956.56377599999996</v>
      </c>
      <c r="FV509" s="51"/>
      <c r="FW509" s="45">
        <f t="shared" si="974"/>
        <v>4963.2054479999997</v>
      </c>
      <c r="FX509" s="45">
        <f t="shared" si="975"/>
        <v>402.639636</v>
      </c>
      <c r="FY509" s="51"/>
      <c r="FZ509" s="45">
        <f t="shared" si="977"/>
        <v>26092.816820999997</v>
      </c>
      <c r="GA509" s="45">
        <f t="shared" si="978"/>
        <v>25686.008796000002</v>
      </c>
      <c r="GB509" s="51"/>
      <c r="GC509" s="45">
        <f t="shared" si="980"/>
        <v>296.95939199999998</v>
      </c>
      <c r="GD509" s="45">
        <f t="shared" si="981"/>
        <v>47.142479999999999</v>
      </c>
      <c r="GE509" s="51"/>
      <c r="GF509" s="45">
        <f t="shared" si="983"/>
        <v>5184.5669459999999</v>
      </c>
      <c r="GG509" s="45">
        <f t="shared" si="984"/>
        <v>1268.775564</v>
      </c>
      <c r="GH509" s="51"/>
      <c r="GI509" s="45">
        <f t="shared" si="986"/>
        <v>3051.0766799999997</v>
      </c>
      <c r="GJ509" s="45">
        <f t="shared" si="987"/>
        <v>1802.12844</v>
      </c>
      <c r="GK509" s="51"/>
    </row>
    <row r="510" spans="1:193" s="45" customFormat="1">
      <c r="A510" s="45" t="s">
        <v>21</v>
      </c>
      <c r="B510" s="46">
        <v>41645</v>
      </c>
      <c r="C510" s="56">
        <v>0.63343799999999995</v>
      </c>
      <c r="D510" s="56">
        <v>0.226081</v>
      </c>
      <c r="E510" s="56">
        <v>0.10681300000000001</v>
      </c>
      <c r="F510" s="58"/>
      <c r="G510" s="58">
        <v>79460</v>
      </c>
      <c r="H510" s="58">
        <v>13108</v>
      </c>
      <c r="I510" s="58">
        <f t="shared" si="998"/>
        <v>1283492</v>
      </c>
      <c r="J510" s="59">
        <v>700783</v>
      </c>
      <c r="K510" s="59">
        <v>291872</v>
      </c>
      <c r="L510" s="58"/>
      <c r="M510" s="58">
        <v>150463</v>
      </c>
      <c r="N510" s="58">
        <v>26816</v>
      </c>
      <c r="O510" s="58"/>
      <c r="P510" s="58">
        <v>224549</v>
      </c>
      <c r="Q510" s="58">
        <v>55673</v>
      </c>
      <c r="R510" s="58"/>
      <c r="S510" s="58">
        <v>166430</v>
      </c>
      <c r="T510" s="58">
        <v>41081</v>
      </c>
      <c r="U510" s="58"/>
      <c r="V510" s="58">
        <v>159157</v>
      </c>
      <c r="W510" s="58">
        <v>65886</v>
      </c>
      <c r="X510" s="58"/>
      <c r="Y510" s="58">
        <v>19170</v>
      </c>
      <c r="Z510" s="58">
        <v>5432</v>
      </c>
      <c r="AA510" s="58"/>
      <c r="AB510" s="58">
        <v>548216</v>
      </c>
      <c r="AC510" s="58">
        <v>225549</v>
      </c>
      <c r="AD510" s="58"/>
      <c r="AE510" s="58">
        <v>433208</v>
      </c>
      <c r="AF510" s="58">
        <v>89976</v>
      </c>
      <c r="AG510" s="58"/>
      <c r="AH510" s="58">
        <v>27764</v>
      </c>
      <c r="AI510" s="58">
        <v>5709</v>
      </c>
      <c r="AJ510" s="58"/>
      <c r="AK510" s="58">
        <v>76970</v>
      </c>
      <c r="AL510" s="58">
        <v>15065</v>
      </c>
      <c r="AM510" s="58"/>
      <c r="AN510" s="58">
        <v>50655</v>
      </c>
      <c r="AO510" s="58">
        <v>7733</v>
      </c>
      <c r="AP510" s="58"/>
      <c r="AQ510" s="58">
        <v>27985</v>
      </c>
      <c r="AR510" s="58">
        <v>8445</v>
      </c>
      <c r="AS510" s="58"/>
      <c r="AT510" s="58">
        <v>36359</v>
      </c>
      <c r="AU510" s="58">
        <v>13317</v>
      </c>
      <c r="AV510" s="58"/>
      <c r="AW510" s="58">
        <v>119715</v>
      </c>
      <c r="AX510" s="58">
        <v>11439</v>
      </c>
      <c r="AY510" s="58"/>
      <c r="AZ510" s="58">
        <v>66485</v>
      </c>
      <c r="BA510" s="58">
        <v>10062</v>
      </c>
      <c r="BB510" s="58"/>
      <c r="BC510" s="58">
        <v>15518</v>
      </c>
      <c r="BD510" s="58">
        <v>3256</v>
      </c>
      <c r="BE510" s="58"/>
      <c r="BF510" s="58">
        <v>8207</v>
      </c>
      <c r="BG510" s="58">
        <v>1729</v>
      </c>
      <c r="BH510" s="50"/>
      <c r="BI510" s="50">
        <v>113238</v>
      </c>
      <c r="BJ510" s="50">
        <v>26467</v>
      </c>
      <c r="BK510" s="50"/>
      <c r="BL510" s="50">
        <v>25046</v>
      </c>
      <c r="BM510" s="50">
        <v>9234</v>
      </c>
      <c r="BN510" s="50"/>
      <c r="BO510" s="50">
        <v>13218</v>
      </c>
      <c r="BP510" s="50">
        <v>13450</v>
      </c>
      <c r="BQ510" s="50"/>
      <c r="BR510" s="50">
        <v>72878</v>
      </c>
      <c r="BS510" s="50">
        <v>48812</v>
      </c>
      <c r="BT510" s="50"/>
      <c r="BU510" s="50">
        <v>29237</v>
      </c>
      <c r="BV510" s="50">
        <v>7079</v>
      </c>
      <c r="BW510" s="50"/>
      <c r="BX510" s="50">
        <v>212910</v>
      </c>
      <c r="BY510" s="50">
        <v>7018</v>
      </c>
      <c r="BZ510" s="50"/>
      <c r="CA510" s="50">
        <v>87508</v>
      </c>
      <c r="CB510" s="50">
        <v>71356</v>
      </c>
      <c r="CC510" s="50"/>
      <c r="CD510" s="50">
        <v>4540</v>
      </c>
      <c r="CE510" s="50">
        <v>4888</v>
      </c>
      <c r="CF510" s="50"/>
      <c r="CG510" s="50">
        <v>20559</v>
      </c>
      <c r="CH510" s="50">
        <v>3822</v>
      </c>
      <c r="CI510" s="50"/>
      <c r="CJ510" s="50">
        <v>139887</v>
      </c>
      <c r="CK510" s="50">
        <v>263543</v>
      </c>
      <c r="CL510" s="50"/>
      <c r="CM510" s="50">
        <v>1447</v>
      </c>
      <c r="CN510" s="50">
        <v>530</v>
      </c>
      <c r="CO510" s="50"/>
      <c r="CP510" s="50">
        <v>35281</v>
      </c>
      <c r="CQ510" s="50">
        <v>16921</v>
      </c>
      <c r="CR510" s="50"/>
      <c r="CS510" s="50">
        <v>15397</v>
      </c>
      <c r="CT510" s="50">
        <v>16573</v>
      </c>
      <c r="CU510" s="51"/>
      <c r="CV510" s="51"/>
      <c r="CW510" s="45">
        <f t="shared" si="993"/>
        <v>17964.396260000001</v>
      </c>
      <c r="CX510" s="45">
        <f t="shared" si="994"/>
        <v>1400.1048040000001</v>
      </c>
      <c r="CY510" s="51"/>
      <c r="CZ510" s="45">
        <f t="shared" si="899"/>
        <v>158433.72142300001</v>
      </c>
      <c r="DA510" s="45">
        <f t="shared" si="900"/>
        <v>31175.723936000002</v>
      </c>
      <c r="DB510" s="51"/>
      <c r="DC510" s="45">
        <f t="shared" si="902"/>
        <v>34016.825503</v>
      </c>
      <c r="DD510" s="45">
        <f t="shared" si="903"/>
        <v>2864.2974080000004</v>
      </c>
      <c r="DE510" s="51"/>
      <c r="DF510" s="45">
        <f t="shared" si="905"/>
        <v>50766.262469000001</v>
      </c>
      <c r="DG510" s="45">
        <f t="shared" si="906"/>
        <v>5946.6001489999999</v>
      </c>
      <c r="DH510" s="51"/>
      <c r="DI510" s="45">
        <f t="shared" si="908"/>
        <v>37626.660830000001</v>
      </c>
      <c r="DJ510" s="45">
        <f t="shared" si="909"/>
        <v>4387.9848529999999</v>
      </c>
      <c r="DK510" s="51"/>
      <c r="DL510" s="45">
        <f t="shared" si="911"/>
        <v>35982.373717000002</v>
      </c>
      <c r="DM510" s="45">
        <f t="shared" si="912"/>
        <v>7037.4813180000001</v>
      </c>
      <c r="DN510" s="51"/>
      <c r="DO510" s="45">
        <f t="shared" si="914"/>
        <v>4333.9727700000003</v>
      </c>
      <c r="DP510" s="45">
        <f t="shared" si="915"/>
        <v>580.20821599999999</v>
      </c>
      <c r="DQ510" s="51"/>
      <c r="DR510" s="45">
        <f t="shared" si="917"/>
        <v>123941.221496</v>
      </c>
      <c r="DS510" s="45">
        <f t="shared" si="918"/>
        <v>24091.565337</v>
      </c>
      <c r="DT510" s="51"/>
      <c r="DU510" s="45">
        <f t="shared" si="920"/>
        <v>97940.097848000005</v>
      </c>
      <c r="DV510" s="45">
        <f t="shared" si="921"/>
        <v>9610.6064880000013</v>
      </c>
      <c r="DW510" s="51"/>
      <c r="DX510" s="45">
        <f t="shared" si="923"/>
        <v>6276.9128840000003</v>
      </c>
      <c r="DY510" s="45">
        <f t="shared" si="924"/>
        <v>609.79541700000004</v>
      </c>
      <c r="DZ510" s="51"/>
      <c r="EA510" s="45">
        <f t="shared" si="926"/>
        <v>17401.454570000002</v>
      </c>
      <c r="EB510" s="45">
        <f t="shared" si="927"/>
        <v>1609.137845</v>
      </c>
      <c r="EC510" s="51"/>
      <c r="ED510" s="45">
        <f t="shared" si="929"/>
        <v>11452.133055</v>
      </c>
      <c r="EE510" s="45">
        <f t="shared" si="930"/>
        <v>825.98492900000008</v>
      </c>
      <c r="EF510" s="51"/>
      <c r="EG510" s="45">
        <f t="shared" si="932"/>
        <v>6326.8767850000004</v>
      </c>
      <c r="EH510" s="45">
        <f t="shared" si="933"/>
        <v>902.03578500000003</v>
      </c>
      <c r="EI510" s="51"/>
      <c r="EJ510" s="45">
        <f t="shared" si="935"/>
        <v>8220.079079000001</v>
      </c>
      <c r="EK510" s="45">
        <f t="shared" si="936"/>
        <v>1422.428721</v>
      </c>
      <c r="EL510" s="51"/>
      <c r="EM510" s="45">
        <f t="shared" si="938"/>
        <v>27065.286915000001</v>
      </c>
      <c r="EN510" s="45">
        <f t="shared" si="939"/>
        <v>1221.833907</v>
      </c>
      <c r="EO510" s="51"/>
      <c r="EP510" s="45">
        <f t="shared" si="941"/>
        <v>15030.995285000001</v>
      </c>
      <c r="EQ510" s="45">
        <f t="shared" si="942"/>
        <v>1074.7524060000001</v>
      </c>
      <c r="ER510" s="51"/>
      <c r="ES510" s="45">
        <f t="shared" si="944"/>
        <v>3508.3249580000002</v>
      </c>
      <c r="ET510" s="45">
        <f t="shared" si="945"/>
        <v>347.78312800000003</v>
      </c>
      <c r="EU510" s="51"/>
      <c r="EV510" s="45">
        <f t="shared" si="947"/>
        <v>1855.4467670000001</v>
      </c>
      <c r="EW510" s="45">
        <f t="shared" si="948"/>
        <v>184.679677</v>
      </c>
      <c r="EX510" s="51"/>
      <c r="EY510" s="45">
        <f t="shared" si="950"/>
        <v>25600.960278000002</v>
      </c>
      <c r="EZ510" s="45">
        <f t="shared" si="951"/>
        <v>2827.019671</v>
      </c>
      <c r="FA510" s="51"/>
      <c r="FB510" s="45">
        <f t="shared" si="953"/>
        <v>5662.4247260000002</v>
      </c>
      <c r="FC510" s="45">
        <f t="shared" si="954"/>
        <v>986.31124199999999</v>
      </c>
      <c r="FD510" s="51"/>
      <c r="FE510" s="45">
        <f t="shared" si="956"/>
        <v>2988.3386580000001</v>
      </c>
      <c r="FF510" s="45">
        <f t="shared" si="957"/>
        <v>1436.6348500000001</v>
      </c>
      <c r="FG510" s="51"/>
      <c r="FH510" s="45">
        <f t="shared" si="959"/>
        <v>16476.331118000002</v>
      </c>
      <c r="FI510" s="45">
        <f t="shared" si="960"/>
        <v>5213.7561560000004</v>
      </c>
      <c r="FJ510" s="51"/>
      <c r="FK510" s="45">
        <f t="shared" si="962"/>
        <v>6609.9301969999997</v>
      </c>
      <c r="FL510" s="45">
        <f t="shared" si="963"/>
        <v>756.12922700000001</v>
      </c>
      <c r="FM510" s="51"/>
      <c r="FN510" s="45">
        <f t="shared" si="965"/>
        <v>48134.905709999999</v>
      </c>
      <c r="FO510" s="45">
        <f t="shared" si="966"/>
        <v>749.61363400000005</v>
      </c>
      <c r="FP510" s="51"/>
      <c r="FQ510" s="45">
        <f t="shared" si="968"/>
        <v>19783.896148</v>
      </c>
      <c r="FR510" s="45">
        <f t="shared" si="969"/>
        <v>7621.7484280000008</v>
      </c>
      <c r="FS510" s="51"/>
      <c r="FT510" s="45">
        <f t="shared" si="971"/>
        <v>1026.4077400000001</v>
      </c>
      <c r="FU510" s="45">
        <f t="shared" si="972"/>
        <v>522.101944</v>
      </c>
      <c r="FV510" s="51"/>
      <c r="FW510" s="45">
        <f t="shared" si="974"/>
        <v>4647.9992789999997</v>
      </c>
      <c r="FX510" s="45">
        <f t="shared" si="975"/>
        <v>408.23928599999999</v>
      </c>
      <c r="FY510" s="51"/>
      <c r="FZ510" s="45">
        <f t="shared" si="977"/>
        <v>31625.792847000001</v>
      </c>
      <c r="GA510" s="45">
        <f t="shared" si="978"/>
        <v>28149.818459000002</v>
      </c>
      <c r="GB510" s="51"/>
      <c r="GC510" s="45">
        <f t="shared" si="980"/>
        <v>327.139207</v>
      </c>
      <c r="GD510" s="45">
        <f t="shared" si="981"/>
        <v>56.610890000000005</v>
      </c>
      <c r="GE510" s="51"/>
      <c r="GF510" s="45">
        <f t="shared" si="983"/>
        <v>7976.3637610000005</v>
      </c>
      <c r="GG510" s="45">
        <f t="shared" si="984"/>
        <v>1807.382773</v>
      </c>
      <c r="GH510" s="51"/>
      <c r="GI510" s="45">
        <f t="shared" si="986"/>
        <v>3480.969157</v>
      </c>
      <c r="GJ510" s="45">
        <f t="shared" si="987"/>
        <v>1770.211849</v>
      </c>
      <c r="GK510" s="51"/>
    </row>
    <row r="511" spans="1:193" s="45" customFormat="1">
      <c r="A511" s="45" t="s">
        <v>21</v>
      </c>
      <c r="B511" s="46">
        <v>41644</v>
      </c>
      <c r="C511" s="56">
        <v>0.620479</v>
      </c>
      <c r="D511" s="56">
        <v>0.23342099999999999</v>
      </c>
      <c r="E511" s="56">
        <v>0.115022</v>
      </c>
      <c r="F511" s="58"/>
      <c r="G511" s="58">
        <v>80563</v>
      </c>
      <c r="H511" s="58">
        <v>13860</v>
      </c>
      <c r="I511" s="58">
        <f t="shared" si="998"/>
        <v>1283492</v>
      </c>
      <c r="J511" s="59">
        <v>713096</v>
      </c>
      <c r="K511" s="59">
        <v>297754</v>
      </c>
      <c r="L511" s="58"/>
      <c r="M511" s="58">
        <v>156842</v>
      </c>
      <c r="N511" s="58">
        <v>28688</v>
      </c>
      <c r="O511" s="58"/>
      <c r="P511" s="58">
        <v>227188</v>
      </c>
      <c r="Q511" s="58">
        <v>55825</v>
      </c>
      <c r="R511" s="58"/>
      <c r="S511" s="58">
        <v>167566</v>
      </c>
      <c r="T511" s="58">
        <v>41902</v>
      </c>
      <c r="U511" s="58"/>
      <c r="V511" s="58">
        <v>163083</v>
      </c>
      <c r="W511" s="58">
        <v>66194</v>
      </c>
      <c r="X511" s="58"/>
      <c r="Y511" s="58">
        <v>18548</v>
      </c>
      <c r="Z511" s="58">
        <v>5390</v>
      </c>
      <c r="AA511" s="58"/>
      <c r="AB511" s="58">
        <v>557521</v>
      </c>
      <c r="AC511" s="58">
        <v>226073</v>
      </c>
      <c r="AD511" s="58"/>
      <c r="AE511" s="58">
        <v>419735</v>
      </c>
      <c r="AF511" s="58">
        <v>88294</v>
      </c>
      <c r="AG511" s="58"/>
      <c r="AH511" s="58">
        <v>35521</v>
      </c>
      <c r="AI511" s="58">
        <v>5914</v>
      </c>
      <c r="AJ511" s="58"/>
      <c r="AK511" s="58">
        <v>71027</v>
      </c>
      <c r="AL511" s="58">
        <v>14996</v>
      </c>
      <c r="AM511" s="58"/>
      <c r="AN511" s="58">
        <v>41889</v>
      </c>
      <c r="AO511" s="58">
        <v>7419</v>
      </c>
      <c r="AP511" s="58"/>
      <c r="AQ511" s="58">
        <v>28140</v>
      </c>
      <c r="AR511" s="58">
        <v>8808</v>
      </c>
      <c r="AS511" s="58"/>
      <c r="AT511" s="58">
        <v>38238</v>
      </c>
      <c r="AU511" s="58">
        <v>13921</v>
      </c>
      <c r="AV511" s="58"/>
      <c r="AW511" s="58">
        <v>124544</v>
      </c>
      <c r="AX511" s="58">
        <v>12912</v>
      </c>
      <c r="AY511" s="58"/>
      <c r="AZ511" s="58">
        <v>77553</v>
      </c>
      <c r="BA511" s="58">
        <v>12388</v>
      </c>
      <c r="BB511" s="58"/>
      <c r="BC511" s="58">
        <v>18271</v>
      </c>
      <c r="BD511" s="58">
        <v>3866</v>
      </c>
      <c r="BE511" s="58"/>
      <c r="BF511" s="58">
        <v>8609</v>
      </c>
      <c r="BG511" s="58">
        <v>1839</v>
      </c>
      <c r="BH511" s="50"/>
      <c r="BI511" s="50">
        <v>108521</v>
      </c>
      <c r="BJ511" s="50">
        <v>26510</v>
      </c>
      <c r="BK511" s="50"/>
      <c r="BL511" s="50">
        <v>30872</v>
      </c>
      <c r="BM511" s="50">
        <v>11669</v>
      </c>
      <c r="BN511" s="50"/>
      <c r="BO511" s="50">
        <v>13305</v>
      </c>
      <c r="BP511" s="50">
        <v>12483</v>
      </c>
      <c r="BQ511" s="50"/>
      <c r="BR511" s="50">
        <v>80959</v>
      </c>
      <c r="BS511" s="50">
        <v>53956</v>
      </c>
      <c r="BT511" s="50"/>
      <c r="BU511" s="50">
        <v>28655</v>
      </c>
      <c r="BV511" s="50">
        <v>7738</v>
      </c>
      <c r="BW511" s="50"/>
      <c r="BX511" s="50">
        <v>181236</v>
      </c>
      <c r="BY511" s="50">
        <v>5567</v>
      </c>
      <c r="BZ511" s="50"/>
      <c r="CA511" s="50">
        <v>104767</v>
      </c>
      <c r="CB511" s="50">
        <v>81080</v>
      </c>
      <c r="CC511" s="50"/>
      <c r="CD511" s="50">
        <v>5005</v>
      </c>
      <c r="CE511" s="50">
        <v>5700</v>
      </c>
      <c r="CF511" s="50"/>
      <c r="CG511" s="50">
        <v>22239</v>
      </c>
      <c r="CH511" s="50">
        <v>4128</v>
      </c>
      <c r="CI511" s="50"/>
      <c r="CJ511" s="50">
        <v>145801</v>
      </c>
      <c r="CK511" s="50">
        <v>263328</v>
      </c>
      <c r="CL511" s="50"/>
      <c r="CM511" s="50">
        <v>1894</v>
      </c>
      <c r="CN511" s="50">
        <v>159</v>
      </c>
      <c r="CO511" s="50"/>
      <c r="CP511" s="50">
        <v>37747</v>
      </c>
      <c r="CQ511" s="50">
        <v>18426</v>
      </c>
      <c r="CR511" s="50"/>
      <c r="CS511" s="50">
        <v>15159</v>
      </c>
      <c r="CT511" s="50">
        <v>15933</v>
      </c>
      <c r="CU511" s="51"/>
      <c r="CV511" s="51"/>
      <c r="CW511" s="45">
        <f t="shared" si="993"/>
        <v>18805.096022999998</v>
      </c>
      <c r="CX511" s="45">
        <f t="shared" si="994"/>
        <v>1594.2049199999999</v>
      </c>
      <c r="CY511" s="51"/>
      <c r="CZ511" s="45">
        <f t="shared" si="899"/>
        <v>166451.581416</v>
      </c>
      <c r="DA511" s="45">
        <f t="shared" si="900"/>
        <v>34248.260587999997</v>
      </c>
      <c r="DB511" s="51"/>
      <c r="DC511" s="45">
        <f t="shared" si="902"/>
        <v>36610.216481999996</v>
      </c>
      <c r="DD511" s="45">
        <f t="shared" si="903"/>
        <v>3299.7511359999999</v>
      </c>
      <c r="DE511" s="51"/>
      <c r="DF511" s="45">
        <f t="shared" si="905"/>
        <v>53030.450147999996</v>
      </c>
      <c r="DG511" s="45">
        <f t="shared" si="906"/>
        <v>6421.1031499999999</v>
      </c>
      <c r="DH511" s="51"/>
      <c r="DI511" s="45">
        <f t="shared" si="908"/>
        <v>39113.423285999997</v>
      </c>
      <c r="DJ511" s="45">
        <f t="shared" si="909"/>
        <v>4819.651844</v>
      </c>
      <c r="DK511" s="51"/>
      <c r="DL511" s="45">
        <f t="shared" si="911"/>
        <v>38066.996942999998</v>
      </c>
      <c r="DM511" s="45">
        <f t="shared" si="912"/>
        <v>7613.7662680000003</v>
      </c>
      <c r="DN511" s="51"/>
      <c r="DO511" s="45">
        <f t="shared" si="914"/>
        <v>4329.4927079999998</v>
      </c>
      <c r="DP511" s="45">
        <f t="shared" si="915"/>
        <v>619.96857999999997</v>
      </c>
      <c r="DQ511" s="51"/>
      <c r="DR511" s="45">
        <f t="shared" si="917"/>
        <v>130137.10934099999</v>
      </c>
      <c r="DS511" s="45">
        <f t="shared" si="918"/>
        <v>26003.368606</v>
      </c>
      <c r="DT511" s="51"/>
      <c r="DU511" s="45">
        <f t="shared" si="920"/>
        <v>97974.963434999998</v>
      </c>
      <c r="DV511" s="45">
        <f t="shared" si="921"/>
        <v>10155.752468000001</v>
      </c>
      <c r="DW511" s="51"/>
      <c r="DX511" s="45">
        <f t="shared" si="923"/>
        <v>8291.3473409999988</v>
      </c>
      <c r="DY511" s="45">
        <f t="shared" si="924"/>
        <v>680.24010799999996</v>
      </c>
      <c r="DZ511" s="51"/>
      <c r="EA511" s="45">
        <f t="shared" si="926"/>
        <v>16579.193367</v>
      </c>
      <c r="EB511" s="45">
        <f t="shared" si="927"/>
        <v>1724.8699119999999</v>
      </c>
      <c r="EC511" s="51"/>
      <c r="ED511" s="45">
        <f t="shared" si="929"/>
        <v>9777.7722689999991</v>
      </c>
      <c r="EE511" s="45">
        <f t="shared" si="930"/>
        <v>853.34821799999997</v>
      </c>
      <c r="EF511" s="51"/>
      <c r="EG511" s="45">
        <f t="shared" si="932"/>
        <v>6568.4669399999993</v>
      </c>
      <c r="EH511" s="45">
        <f t="shared" si="933"/>
        <v>1013.113776</v>
      </c>
      <c r="EI511" s="51"/>
      <c r="EJ511" s="45">
        <f t="shared" si="935"/>
        <v>8925.5521979999994</v>
      </c>
      <c r="EK511" s="45">
        <f t="shared" si="936"/>
        <v>1601.221262</v>
      </c>
      <c r="EL511" s="51"/>
      <c r="EM511" s="45">
        <f t="shared" si="938"/>
        <v>29071.185023999999</v>
      </c>
      <c r="EN511" s="45">
        <f t="shared" si="939"/>
        <v>1485.1640640000001</v>
      </c>
      <c r="EO511" s="51"/>
      <c r="EP511" s="45">
        <f t="shared" si="941"/>
        <v>18102.498812999998</v>
      </c>
      <c r="EQ511" s="45">
        <f t="shared" si="942"/>
        <v>1424.8925360000001</v>
      </c>
      <c r="ER511" s="51"/>
      <c r="ES511" s="45">
        <f t="shared" si="944"/>
        <v>4264.8350909999999</v>
      </c>
      <c r="ET511" s="45">
        <f t="shared" si="945"/>
        <v>444.67505199999999</v>
      </c>
      <c r="EU511" s="51"/>
      <c r="EV511" s="45">
        <f t="shared" si="947"/>
        <v>2009.521389</v>
      </c>
      <c r="EW511" s="45">
        <f t="shared" si="948"/>
        <v>211.52545799999999</v>
      </c>
      <c r="EX511" s="51"/>
      <c r="EY511" s="45">
        <f t="shared" si="950"/>
        <v>25331.080340999997</v>
      </c>
      <c r="EZ511" s="45">
        <f t="shared" si="951"/>
        <v>3049.2332200000001</v>
      </c>
      <c r="FA511" s="51"/>
      <c r="FB511" s="45">
        <f t="shared" si="953"/>
        <v>7206.1731119999995</v>
      </c>
      <c r="FC511" s="45">
        <f t="shared" si="954"/>
        <v>1342.191718</v>
      </c>
      <c r="FD511" s="51"/>
      <c r="FE511" s="45">
        <f t="shared" si="956"/>
        <v>3105.6664049999999</v>
      </c>
      <c r="FF511" s="45">
        <f t="shared" si="957"/>
        <v>1435.819626</v>
      </c>
      <c r="FG511" s="51"/>
      <c r="FH511" s="45">
        <f t="shared" si="959"/>
        <v>18897.530738999998</v>
      </c>
      <c r="FI511" s="45">
        <f t="shared" si="960"/>
        <v>6206.1270320000003</v>
      </c>
      <c r="FJ511" s="51"/>
      <c r="FK511" s="45">
        <f t="shared" si="962"/>
        <v>6688.6787549999999</v>
      </c>
      <c r="FL511" s="45">
        <f t="shared" si="963"/>
        <v>890.04023600000005</v>
      </c>
      <c r="FM511" s="51"/>
      <c r="FN511" s="45">
        <f t="shared" si="965"/>
        <v>42304.288355999997</v>
      </c>
      <c r="FO511" s="45">
        <f t="shared" si="966"/>
        <v>640.32747400000005</v>
      </c>
      <c r="FP511" s="51"/>
      <c r="FQ511" s="45">
        <f t="shared" si="968"/>
        <v>24454.817907000001</v>
      </c>
      <c r="FR511" s="45">
        <f t="shared" si="969"/>
        <v>9325.9837599999992</v>
      </c>
      <c r="FS511" s="51"/>
      <c r="FT511" s="45">
        <f t="shared" si="971"/>
        <v>1168.272105</v>
      </c>
      <c r="FU511" s="45">
        <f t="shared" si="972"/>
        <v>655.62540000000001</v>
      </c>
      <c r="FV511" s="51"/>
      <c r="FW511" s="45">
        <f t="shared" si="974"/>
        <v>5191.0496189999994</v>
      </c>
      <c r="FX511" s="45">
        <f t="shared" si="975"/>
        <v>474.81081599999999</v>
      </c>
      <c r="FY511" s="51"/>
      <c r="FZ511" s="45">
        <f t="shared" si="977"/>
        <v>34033.015221000001</v>
      </c>
      <c r="GA511" s="45">
        <f t="shared" si="978"/>
        <v>30288.513215999999</v>
      </c>
      <c r="GB511" s="51"/>
      <c r="GC511" s="45">
        <f t="shared" si="980"/>
        <v>442.09937399999995</v>
      </c>
      <c r="GD511" s="45">
        <f t="shared" si="981"/>
        <v>18.288498000000001</v>
      </c>
      <c r="GE511" s="51"/>
      <c r="GF511" s="45">
        <f t="shared" si="983"/>
        <v>8810.9424870000003</v>
      </c>
      <c r="GG511" s="45">
        <f t="shared" si="984"/>
        <v>2119.395372</v>
      </c>
      <c r="GH511" s="51"/>
      <c r="GI511" s="45">
        <f t="shared" si="986"/>
        <v>3538.4289389999999</v>
      </c>
      <c r="GJ511" s="45">
        <f t="shared" si="987"/>
        <v>1832.645526</v>
      </c>
      <c r="GK511" s="51"/>
    </row>
    <row r="512" spans="1:193" s="45" customFormat="1">
      <c r="A512" s="45" t="s">
        <v>21</v>
      </c>
      <c r="B512" s="46">
        <v>41643</v>
      </c>
      <c r="C512" s="56">
        <v>0.61855400000000005</v>
      </c>
      <c r="D512" s="56">
        <v>0.23444699999999999</v>
      </c>
      <c r="E512" s="56">
        <v>0.116413</v>
      </c>
      <c r="F512" s="58"/>
      <c r="G512" s="58">
        <v>124294</v>
      </c>
      <c r="H512" s="58">
        <v>21061</v>
      </c>
      <c r="I512" s="58">
        <f t="shared" si="998"/>
        <v>1283492</v>
      </c>
      <c r="J512" s="59">
        <v>777332</v>
      </c>
      <c r="K512" s="59">
        <v>293474</v>
      </c>
      <c r="L512" s="58"/>
      <c r="M512" s="58">
        <v>178516</v>
      </c>
      <c r="N512" s="58">
        <v>31578</v>
      </c>
      <c r="O512" s="58"/>
      <c r="P512" s="58">
        <v>272659</v>
      </c>
      <c r="Q512" s="58">
        <v>62259</v>
      </c>
      <c r="R512" s="58"/>
      <c r="S512" s="58">
        <v>247856</v>
      </c>
      <c r="T512" s="58">
        <v>50116</v>
      </c>
      <c r="U512" s="58"/>
      <c r="V512" s="58">
        <v>186310</v>
      </c>
      <c r="W512" s="58">
        <v>67318</v>
      </c>
      <c r="X512" s="58"/>
      <c r="Y512" s="58">
        <v>24031</v>
      </c>
      <c r="Z512" s="58">
        <v>7421</v>
      </c>
      <c r="AA512" s="58"/>
      <c r="AB512" s="58">
        <v>547236</v>
      </c>
      <c r="AC512" s="58">
        <v>199764</v>
      </c>
      <c r="AD512" s="58"/>
      <c r="AE512" s="58">
        <v>419894</v>
      </c>
      <c r="AF512" s="58">
        <v>80225</v>
      </c>
      <c r="AG512" s="58"/>
      <c r="AH512" s="58">
        <v>43418</v>
      </c>
      <c r="AI512" s="58">
        <v>6769</v>
      </c>
      <c r="AJ512" s="58"/>
      <c r="AK512" s="58">
        <v>98429</v>
      </c>
      <c r="AL512" s="58">
        <v>21737</v>
      </c>
      <c r="AM512" s="58"/>
      <c r="AN512" s="58">
        <v>56271</v>
      </c>
      <c r="AO512" s="58">
        <v>10026</v>
      </c>
      <c r="AP512" s="58"/>
      <c r="AQ512" s="58">
        <v>29832</v>
      </c>
      <c r="AR512" s="58">
        <v>9226</v>
      </c>
      <c r="AS512" s="58"/>
      <c r="AT512" s="58">
        <v>45317</v>
      </c>
      <c r="AU512" s="58">
        <v>16450</v>
      </c>
      <c r="AV512" s="58"/>
      <c r="AW512" s="58">
        <v>151786</v>
      </c>
      <c r="AX512" s="58">
        <v>12872</v>
      </c>
      <c r="AY512" s="58"/>
      <c r="AZ512" s="58">
        <v>92929</v>
      </c>
      <c r="BA512" s="58">
        <v>14253</v>
      </c>
      <c r="BB512" s="58"/>
      <c r="BC512" s="58">
        <v>29127</v>
      </c>
      <c r="BD512" s="58">
        <v>7058</v>
      </c>
      <c r="BE512" s="58"/>
      <c r="BF512" s="58">
        <v>12438</v>
      </c>
      <c r="BG512" s="58">
        <v>2017</v>
      </c>
      <c r="BH512" s="50"/>
      <c r="BI512" s="50">
        <v>104419</v>
      </c>
      <c r="BJ512" s="50">
        <v>24865</v>
      </c>
      <c r="BK512" s="50"/>
      <c r="BL512" s="50">
        <v>42168</v>
      </c>
      <c r="BM512" s="50">
        <v>15678</v>
      </c>
      <c r="BN512" s="50"/>
      <c r="BO512" s="50">
        <v>12410</v>
      </c>
      <c r="BP512" s="50">
        <v>12384</v>
      </c>
      <c r="BQ512" s="50"/>
      <c r="BR512" s="50">
        <v>61968</v>
      </c>
      <c r="BS512" s="50">
        <v>42385</v>
      </c>
      <c r="BT512" s="50"/>
      <c r="BU512" s="50">
        <v>30791</v>
      </c>
      <c r="BV512" s="50">
        <v>7869</v>
      </c>
      <c r="BW512" s="50"/>
      <c r="BX512" s="50">
        <v>187815</v>
      </c>
      <c r="BY512" s="50">
        <v>5713</v>
      </c>
      <c r="BZ512" s="50"/>
      <c r="CA512" s="50">
        <v>100028</v>
      </c>
      <c r="CB512" s="50">
        <v>70262</v>
      </c>
      <c r="CC512" s="50"/>
      <c r="CD512" s="50">
        <v>9157</v>
      </c>
      <c r="CE512" s="50">
        <v>8713</v>
      </c>
      <c r="CF512" s="50"/>
      <c r="CG512" s="50">
        <v>26551</v>
      </c>
      <c r="CH512" s="50">
        <v>3988</v>
      </c>
      <c r="CI512" s="50"/>
      <c r="CJ512" s="50">
        <v>135539</v>
      </c>
      <c r="CK512" s="50">
        <v>243557</v>
      </c>
      <c r="CL512" s="50"/>
      <c r="CM512" s="50">
        <v>508</v>
      </c>
      <c r="CN512" s="50">
        <v>182</v>
      </c>
      <c r="CO512" s="50"/>
      <c r="CP512" s="50">
        <v>28441</v>
      </c>
      <c r="CQ512" s="50">
        <v>14428</v>
      </c>
      <c r="CR512" s="50"/>
      <c r="CS512" s="50">
        <v>14610</v>
      </c>
      <c r="CT512" s="50">
        <v>13450</v>
      </c>
      <c r="CU512" s="51"/>
      <c r="CV512" s="51"/>
      <c r="CW512" s="45">
        <f t="shared" si="993"/>
        <v>29140.355417999999</v>
      </c>
      <c r="CX512" s="45">
        <f t="shared" si="994"/>
        <v>2451.7741930000002</v>
      </c>
      <c r="CY512" s="51"/>
      <c r="CZ512" s="45">
        <f t="shared" ref="CZ512:CZ575" si="999">J512*$D512</f>
        <v>182243.15540399999</v>
      </c>
      <c r="DA512" s="45">
        <f t="shared" ref="DA512:DA575" si="1000">K512*$E512</f>
        <v>34164.188761999998</v>
      </c>
      <c r="DB512" s="51"/>
      <c r="DC512" s="45">
        <f t="shared" ref="DC512:DC575" si="1001">M512*$D512</f>
        <v>41852.540651999996</v>
      </c>
      <c r="DD512" s="45">
        <f t="shared" ref="DD512:DD575" si="1002">N512*$E512</f>
        <v>3676.0897140000002</v>
      </c>
      <c r="DE512" s="51"/>
      <c r="DF512" s="45">
        <f t="shared" ref="DF512:DF575" si="1003">P512*$D512</f>
        <v>63924.084573</v>
      </c>
      <c r="DG512" s="45">
        <f t="shared" ref="DG512:DG575" si="1004">Q512*$E512</f>
        <v>7247.7569670000003</v>
      </c>
      <c r="DH512" s="51"/>
      <c r="DI512" s="45">
        <f t="shared" ref="DI512:DI575" si="1005">S512*$D512</f>
        <v>58109.095631999997</v>
      </c>
      <c r="DJ512" s="45">
        <f t="shared" ref="DJ512:DJ575" si="1006">T512*$E512</f>
        <v>5834.1539080000002</v>
      </c>
      <c r="DK512" s="51"/>
      <c r="DL512" s="45">
        <f t="shared" ref="DL512:DL575" si="1007">V512*$D512</f>
        <v>43679.820569999996</v>
      </c>
      <c r="DM512" s="45">
        <f t="shared" ref="DM512:DM575" si="1008">W512*$E512</f>
        <v>7836.6903339999999</v>
      </c>
      <c r="DN512" s="51"/>
      <c r="DO512" s="45">
        <f t="shared" ref="DO512:DO575" si="1009">Y512*$D512</f>
        <v>5633.9958569999999</v>
      </c>
      <c r="DP512" s="45">
        <f t="shared" ref="DP512:DP575" si="1010">Z512*$E512</f>
        <v>863.90087300000005</v>
      </c>
      <c r="DQ512" s="51"/>
      <c r="DR512" s="45">
        <f t="shared" ref="DR512:DR575" si="1011">AB512*$D512</f>
        <v>128297.838492</v>
      </c>
      <c r="DS512" s="45">
        <f t="shared" ref="DS512:DS575" si="1012">AC512*$E512</f>
        <v>23255.126532000002</v>
      </c>
      <c r="DT512" s="51"/>
      <c r="DU512" s="45">
        <f t="shared" ref="DU512:DU575" si="1013">AE512*$D512</f>
        <v>98442.888617999997</v>
      </c>
      <c r="DV512" s="45">
        <f t="shared" ref="DV512:DV575" si="1014">AF512*$E512</f>
        <v>9339.2329250000003</v>
      </c>
      <c r="DW512" s="51"/>
      <c r="DX512" s="45">
        <f t="shared" ref="DX512:DX575" si="1015">AH512*$D512</f>
        <v>10179.219846</v>
      </c>
      <c r="DY512" s="45">
        <f t="shared" ref="DY512:DY575" si="1016">AI512*$E512</f>
        <v>787.99959699999999</v>
      </c>
      <c r="DZ512" s="51"/>
      <c r="EA512" s="45">
        <f t="shared" ref="EA512:EA575" si="1017">AK512*$D512</f>
        <v>23076.383762999998</v>
      </c>
      <c r="EB512" s="45">
        <f t="shared" ref="EB512:EB575" si="1018">AL512*$E512</f>
        <v>2530.4693809999999</v>
      </c>
      <c r="EC512" s="51"/>
      <c r="ED512" s="45">
        <f t="shared" ref="ED512:ED575" si="1019">AN512*$D512</f>
        <v>13192.567137</v>
      </c>
      <c r="EE512" s="45">
        <f t="shared" ref="EE512:EE575" si="1020">AO512*$E512</f>
        <v>1167.1567380000001</v>
      </c>
      <c r="EF512" s="51"/>
      <c r="EG512" s="45">
        <f t="shared" ref="EG512:EG575" si="1021">AQ512*$D512</f>
        <v>6994.0229039999995</v>
      </c>
      <c r="EH512" s="45">
        <f t="shared" ref="EH512:EH575" si="1022">AR512*$E512</f>
        <v>1074.0263380000001</v>
      </c>
      <c r="EI512" s="51"/>
      <c r="EJ512" s="45">
        <f t="shared" ref="EJ512:EJ575" si="1023">AT512*$D512</f>
        <v>10624.434698999999</v>
      </c>
      <c r="EK512" s="45">
        <f t="shared" ref="EK512:EK575" si="1024">AU512*$E512</f>
        <v>1914.9938500000001</v>
      </c>
      <c r="EL512" s="51"/>
      <c r="EM512" s="45">
        <f t="shared" ref="EM512:EM575" si="1025">AW512*$D512</f>
        <v>35585.772341999997</v>
      </c>
      <c r="EN512" s="45">
        <f t="shared" ref="EN512:EN575" si="1026">AX512*$E512</f>
        <v>1498.468136</v>
      </c>
      <c r="EO512" s="51"/>
      <c r="EP512" s="45">
        <f t="shared" ref="EP512:EP575" si="1027">AZ512*$D512</f>
        <v>21786.925262999997</v>
      </c>
      <c r="EQ512" s="45">
        <f t="shared" ref="EQ512:EQ575" si="1028">BA512*$E512</f>
        <v>1659.2344889999999</v>
      </c>
      <c r="ER512" s="51"/>
      <c r="ES512" s="45">
        <f t="shared" ref="ES512:ES575" si="1029">BC512*$D512</f>
        <v>6828.7377689999994</v>
      </c>
      <c r="ET512" s="45">
        <f t="shared" ref="ET512:ET575" si="1030">BD512*$E512</f>
        <v>821.64295400000003</v>
      </c>
      <c r="EU512" s="51"/>
      <c r="EV512" s="45">
        <f t="shared" ref="EV512:EV575" si="1031">BF512*$D512</f>
        <v>2916.051786</v>
      </c>
      <c r="EW512" s="45">
        <f t="shared" ref="EW512:EW575" si="1032">BG512*$E512</f>
        <v>234.80502100000001</v>
      </c>
      <c r="EX512" s="51"/>
      <c r="EY512" s="45">
        <f t="shared" ref="EY512:EY575" si="1033">BI512*$D512</f>
        <v>24480.721292999999</v>
      </c>
      <c r="EZ512" s="45">
        <f t="shared" ref="EZ512:EZ575" si="1034">BJ512*$E512</f>
        <v>2894.6092450000001</v>
      </c>
      <c r="FA512" s="51"/>
      <c r="FB512" s="45">
        <f t="shared" ref="FB512:FB575" si="1035">BL512*$D512</f>
        <v>9886.1610959999998</v>
      </c>
      <c r="FC512" s="45">
        <f t="shared" ref="FC512:FC575" si="1036">BM512*$E512</f>
        <v>1825.123014</v>
      </c>
      <c r="FD512" s="51"/>
      <c r="FE512" s="45">
        <f t="shared" ref="FE512:FE575" si="1037">BO512*$D512</f>
        <v>2909.4872700000001</v>
      </c>
      <c r="FF512" s="45">
        <f t="shared" ref="FF512:FF575" si="1038">BP512*$E512</f>
        <v>1441.658592</v>
      </c>
      <c r="FG512" s="51"/>
      <c r="FH512" s="45">
        <f t="shared" ref="FH512:FH575" si="1039">BR512*$D512</f>
        <v>14528.211695999998</v>
      </c>
      <c r="FI512" s="45">
        <f t="shared" ref="FI512:FI575" si="1040">BS512*$E512</f>
        <v>4934.1650049999998</v>
      </c>
      <c r="FJ512" s="51"/>
      <c r="FK512" s="45">
        <f t="shared" ref="FK512:FK575" si="1041">BU512*$D512</f>
        <v>7218.8575769999998</v>
      </c>
      <c r="FL512" s="45">
        <f t="shared" ref="FL512:FL575" si="1042">BV512*$E512</f>
        <v>916.05389700000001</v>
      </c>
      <c r="FM512" s="51"/>
      <c r="FN512" s="45">
        <f t="shared" ref="FN512:FN575" si="1043">BX512*$D512</f>
        <v>44032.663304999995</v>
      </c>
      <c r="FO512" s="45">
        <f t="shared" ref="FO512:FO575" si="1044">BY512*$E512</f>
        <v>665.06746899999996</v>
      </c>
      <c r="FP512" s="51"/>
      <c r="FQ512" s="45">
        <f t="shared" ref="FQ512:FQ575" si="1045">CA512*$D512</f>
        <v>23451.264515999999</v>
      </c>
      <c r="FR512" s="45">
        <f t="shared" ref="FR512:FR575" si="1046">CB512*$E512</f>
        <v>8179.4102060000005</v>
      </c>
      <c r="FS512" s="51"/>
      <c r="FT512" s="45">
        <f t="shared" ref="FT512:FT575" si="1047">CD512*$D512</f>
        <v>2146.8311789999998</v>
      </c>
      <c r="FU512" s="45">
        <f t="shared" ref="FU512:FU575" si="1048">CE512*$E512</f>
        <v>1014.306469</v>
      </c>
      <c r="FV512" s="51"/>
      <c r="FW512" s="45">
        <f t="shared" ref="FW512:FW575" si="1049">CG512*$D512</f>
        <v>6224.8022969999993</v>
      </c>
      <c r="FX512" s="45">
        <f t="shared" ref="FX512:FX575" si="1050">CH512*$E512</f>
        <v>464.255044</v>
      </c>
      <c r="FY512" s="51"/>
      <c r="FZ512" s="45">
        <f t="shared" ref="FZ512:FZ575" si="1051">CJ512*$D512</f>
        <v>31776.711932999999</v>
      </c>
      <c r="GA512" s="45">
        <f t="shared" ref="GA512:GA575" si="1052">CK512*$E512</f>
        <v>28353.201041</v>
      </c>
      <c r="GB512" s="51"/>
      <c r="GC512" s="45">
        <f t="shared" ref="GC512:GC575" si="1053">CM512*$D512</f>
        <v>119.099076</v>
      </c>
      <c r="GD512" s="45">
        <f t="shared" ref="GD512:GD575" si="1054">CN512*$E512</f>
        <v>21.187166000000001</v>
      </c>
      <c r="GE512" s="51"/>
      <c r="GF512" s="45">
        <f t="shared" ref="GF512:GF575" si="1055">CP512*$D512</f>
        <v>6667.9071269999995</v>
      </c>
      <c r="GG512" s="45">
        <f t="shared" ref="GG512:GG575" si="1056">CQ512*$E512</f>
        <v>1679.6067640000001</v>
      </c>
      <c r="GH512" s="51"/>
      <c r="GI512" s="45">
        <f t="shared" ref="GI512:GI575" si="1057">CS512*$D512</f>
        <v>3425.2706699999999</v>
      </c>
      <c r="GJ512" s="45">
        <f t="shared" ref="GJ512:GJ575" si="1058">CT512*$E512</f>
        <v>1565.75485</v>
      </c>
      <c r="GK512" s="51"/>
    </row>
    <row r="513" spans="1:193" s="45" customFormat="1">
      <c r="A513" s="45" t="s">
        <v>21</v>
      </c>
      <c r="B513" s="46">
        <v>41642</v>
      </c>
      <c r="C513" s="56">
        <v>0.63029100000000005</v>
      </c>
      <c r="D513" s="56">
        <v>0.22625600000000001</v>
      </c>
      <c r="E513" s="56">
        <v>0.110955</v>
      </c>
      <c r="F513" s="58"/>
      <c r="G513" s="58">
        <v>127988</v>
      </c>
      <c r="H513" s="58">
        <v>23858</v>
      </c>
      <c r="I513" s="58">
        <f t="shared" si="998"/>
        <v>1283492</v>
      </c>
      <c r="J513" s="59">
        <v>794997</v>
      </c>
      <c r="K513" s="59">
        <v>308090</v>
      </c>
      <c r="L513" s="58"/>
      <c r="M513" s="58">
        <v>185943</v>
      </c>
      <c r="N513" s="58">
        <v>33149</v>
      </c>
      <c r="O513" s="58"/>
      <c r="P513" s="58">
        <v>270342</v>
      </c>
      <c r="Q513" s="58">
        <v>63482</v>
      </c>
      <c r="R513" s="58"/>
      <c r="S513" s="58">
        <v>216951</v>
      </c>
      <c r="T513" s="58">
        <v>54119</v>
      </c>
      <c r="U513" s="58"/>
      <c r="V513" s="58">
        <v>161713</v>
      </c>
      <c r="W513" s="58">
        <v>71003</v>
      </c>
      <c r="X513" s="58"/>
      <c r="Y513" s="58">
        <v>27106</v>
      </c>
      <c r="Z513" s="58">
        <v>7814</v>
      </c>
      <c r="AA513" s="58"/>
      <c r="AB513" s="58">
        <v>509064</v>
      </c>
      <c r="AC513" s="58">
        <v>194501</v>
      </c>
      <c r="AD513" s="58"/>
      <c r="AE513" s="58">
        <v>413114</v>
      </c>
      <c r="AF513" s="58">
        <v>74683</v>
      </c>
      <c r="AG513" s="58"/>
      <c r="AH513" s="58">
        <v>25365</v>
      </c>
      <c r="AI513" s="58">
        <v>6501</v>
      </c>
      <c r="AJ513" s="58"/>
      <c r="AK513" s="58">
        <v>120360</v>
      </c>
      <c r="AL513" s="58">
        <v>22022</v>
      </c>
      <c r="AM513" s="58"/>
      <c r="AN513" s="58">
        <v>80846</v>
      </c>
      <c r="AO513" s="58">
        <v>10987</v>
      </c>
      <c r="AP513" s="58"/>
      <c r="AQ513" s="58">
        <v>31321</v>
      </c>
      <c r="AR513" s="58">
        <v>9131</v>
      </c>
      <c r="AS513" s="58"/>
      <c r="AT513" s="58">
        <v>49044</v>
      </c>
      <c r="AU513" s="58">
        <v>15825</v>
      </c>
      <c r="AV513" s="58"/>
      <c r="AW513" s="58">
        <v>141524</v>
      </c>
      <c r="AX513" s="58">
        <v>11783</v>
      </c>
      <c r="AY513" s="58"/>
      <c r="AZ513" s="58">
        <v>93344</v>
      </c>
      <c r="BA513" s="58">
        <v>13338</v>
      </c>
      <c r="BB513" s="58"/>
      <c r="BC513" s="58">
        <v>35111</v>
      </c>
      <c r="BD513" s="58">
        <v>6395</v>
      </c>
      <c r="BE513" s="58"/>
      <c r="BF513" s="58">
        <v>10136</v>
      </c>
      <c r="BG513" s="58">
        <v>2278</v>
      </c>
      <c r="BH513" s="50"/>
      <c r="BI513" s="50">
        <v>114473</v>
      </c>
      <c r="BJ513" s="50">
        <v>27312</v>
      </c>
      <c r="BK513" s="50"/>
      <c r="BL513" s="50">
        <v>48055</v>
      </c>
      <c r="BM513" s="50">
        <v>15395</v>
      </c>
      <c r="BN513" s="50"/>
      <c r="BO513" s="50">
        <v>10219</v>
      </c>
      <c r="BP513" s="50">
        <v>14747</v>
      </c>
      <c r="BQ513" s="50"/>
      <c r="BR513" s="50">
        <v>51761</v>
      </c>
      <c r="BS513" s="50">
        <v>43152</v>
      </c>
      <c r="BT513" s="50"/>
      <c r="BU513" s="50">
        <v>37605</v>
      </c>
      <c r="BV513" s="50">
        <v>8156</v>
      </c>
      <c r="BW513" s="50"/>
      <c r="BX513" s="50">
        <v>179652</v>
      </c>
      <c r="BY513" s="50">
        <v>5318</v>
      </c>
      <c r="BZ513" s="50"/>
      <c r="CA513" s="50">
        <v>114278</v>
      </c>
      <c r="CB513" s="50">
        <v>63072</v>
      </c>
      <c r="CC513" s="50"/>
      <c r="CD513" s="50">
        <v>7300</v>
      </c>
      <c r="CE513" s="50">
        <v>9296</v>
      </c>
      <c r="CF513" s="50"/>
      <c r="CG513" s="50">
        <v>22689</v>
      </c>
      <c r="CH513" s="50">
        <v>4307</v>
      </c>
      <c r="CI513" s="50"/>
      <c r="CJ513" s="50">
        <v>118110</v>
      </c>
      <c r="CK513" s="50">
        <v>258113</v>
      </c>
      <c r="CL513" s="50"/>
      <c r="CM513" s="50">
        <v>689</v>
      </c>
      <c r="CN513" s="50">
        <v>440</v>
      </c>
      <c r="CO513" s="50"/>
      <c r="CP513" s="50">
        <v>28256</v>
      </c>
      <c r="CQ513" s="50">
        <v>14109</v>
      </c>
      <c r="CR513" s="50"/>
      <c r="CS513" s="50">
        <v>14824</v>
      </c>
      <c r="CT513" s="50">
        <v>13955</v>
      </c>
      <c r="CU513" s="51"/>
      <c r="CV513" s="51"/>
      <c r="CW513" s="45">
        <f t="shared" si="993"/>
        <v>28958.052928000001</v>
      </c>
      <c r="CX513" s="45">
        <f t="shared" si="994"/>
        <v>2647.1643899999999</v>
      </c>
      <c r="CY513" s="51"/>
      <c r="CZ513" s="45">
        <f t="shared" si="999"/>
        <v>179872.84123200001</v>
      </c>
      <c r="DA513" s="45">
        <f t="shared" si="1000"/>
        <v>34184.125950000001</v>
      </c>
      <c r="DB513" s="51"/>
      <c r="DC513" s="45">
        <f t="shared" si="1001"/>
        <v>42070.719408000004</v>
      </c>
      <c r="DD513" s="45">
        <f t="shared" si="1002"/>
        <v>3678.0472949999998</v>
      </c>
      <c r="DE513" s="51"/>
      <c r="DF513" s="45">
        <f t="shared" si="1003"/>
        <v>61166.499552000001</v>
      </c>
      <c r="DG513" s="45">
        <f t="shared" si="1004"/>
        <v>7043.6453099999999</v>
      </c>
      <c r="DH513" s="51"/>
      <c r="DI513" s="45">
        <f t="shared" si="1005"/>
        <v>49086.465456000005</v>
      </c>
      <c r="DJ513" s="45">
        <f t="shared" si="1006"/>
        <v>6004.7736450000002</v>
      </c>
      <c r="DK513" s="51"/>
      <c r="DL513" s="45">
        <f t="shared" si="1007"/>
        <v>36588.536528000004</v>
      </c>
      <c r="DM513" s="45">
        <f t="shared" si="1008"/>
        <v>7878.1378649999997</v>
      </c>
      <c r="DN513" s="51"/>
      <c r="DO513" s="45">
        <f t="shared" si="1009"/>
        <v>6132.8951360000001</v>
      </c>
      <c r="DP513" s="45">
        <f t="shared" si="1010"/>
        <v>867.00237000000004</v>
      </c>
      <c r="DQ513" s="51"/>
      <c r="DR513" s="45">
        <f t="shared" si="1011"/>
        <v>115178.78438400001</v>
      </c>
      <c r="DS513" s="45">
        <f t="shared" si="1012"/>
        <v>21580.858455000001</v>
      </c>
      <c r="DT513" s="51"/>
      <c r="DU513" s="45">
        <f t="shared" si="1013"/>
        <v>93469.521184000012</v>
      </c>
      <c r="DV513" s="45">
        <f t="shared" si="1014"/>
        <v>8286.4522649999999</v>
      </c>
      <c r="DW513" s="51"/>
      <c r="DX513" s="45">
        <f t="shared" si="1015"/>
        <v>5738.98344</v>
      </c>
      <c r="DY513" s="45">
        <f t="shared" si="1016"/>
        <v>721.31845499999997</v>
      </c>
      <c r="DZ513" s="51"/>
      <c r="EA513" s="45">
        <f t="shared" si="1017"/>
        <v>27232.172160000002</v>
      </c>
      <c r="EB513" s="45">
        <f t="shared" si="1018"/>
        <v>2443.4510099999998</v>
      </c>
      <c r="EC513" s="51"/>
      <c r="ED513" s="45">
        <f t="shared" si="1019"/>
        <v>18291.892576000002</v>
      </c>
      <c r="EE513" s="45">
        <f t="shared" si="1020"/>
        <v>1219.0625849999999</v>
      </c>
      <c r="EF513" s="51"/>
      <c r="EG513" s="45">
        <f t="shared" si="1021"/>
        <v>7086.5641760000008</v>
      </c>
      <c r="EH513" s="45">
        <f t="shared" si="1022"/>
        <v>1013.130105</v>
      </c>
      <c r="EI513" s="51"/>
      <c r="EJ513" s="45">
        <f t="shared" si="1023"/>
        <v>11096.499264</v>
      </c>
      <c r="EK513" s="45">
        <f t="shared" si="1024"/>
        <v>1755.862875</v>
      </c>
      <c r="EL513" s="51"/>
      <c r="EM513" s="45">
        <f t="shared" si="1025"/>
        <v>32020.654144</v>
      </c>
      <c r="EN513" s="45">
        <f t="shared" si="1026"/>
        <v>1307.3827650000001</v>
      </c>
      <c r="EO513" s="51"/>
      <c r="EP513" s="45">
        <f t="shared" si="1027"/>
        <v>21119.640064000003</v>
      </c>
      <c r="EQ513" s="45">
        <f t="shared" si="1028"/>
        <v>1479.91779</v>
      </c>
      <c r="ER513" s="51"/>
      <c r="ES513" s="45">
        <f t="shared" si="1029"/>
        <v>7944.0744160000004</v>
      </c>
      <c r="ET513" s="45">
        <f t="shared" si="1030"/>
        <v>709.55722500000002</v>
      </c>
      <c r="EU513" s="51"/>
      <c r="EV513" s="45">
        <f t="shared" si="1031"/>
        <v>2293.3308160000001</v>
      </c>
      <c r="EW513" s="45">
        <f t="shared" si="1032"/>
        <v>252.75549000000001</v>
      </c>
      <c r="EX513" s="51"/>
      <c r="EY513" s="45">
        <f t="shared" si="1033"/>
        <v>25900.203088000002</v>
      </c>
      <c r="EZ513" s="45">
        <f t="shared" si="1034"/>
        <v>3030.4029599999999</v>
      </c>
      <c r="FA513" s="51"/>
      <c r="FB513" s="45">
        <f t="shared" si="1035"/>
        <v>10872.73208</v>
      </c>
      <c r="FC513" s="45">
        <f t="shared" si="1036"/>
        <v>1708.152225</v>
      </c>
      <c r="FD513" s="51"/>
      <c r="FE513" s="45">
        <f t="shared" si="1037"/>
        <v>2312.110064</v>
      </c>
      <c r="FF513" s="45">
        <f t="shared" si="1038"/>
        <v>1636.253385</v>
      </c>
      <c r="FG513" s="51"/>
      <c r="FH513" s="45">
        <f t="shared" si="1039"/>
        <v>11711.236816000001</v>
      </c>
      <c r="FI513" s="45">
        <f t="shared" si="1040"/>
        <v>4787.9301599999999</v>
      </c>
      <c r="FJ513" s="51"/>
      <c r="FK513" s="45">
        <f t="shared" si="1041"/>
        <v>8508.3568800000012</v>
      </c>
      <c r="FL513" s="45">
        <f t="shared" si="1042"/>
        <v>904.94898000000001</v>
      </c>
      <c r="FM513" s="51"/>
      <c r="FN513" s="45">
        <f t="shared" si="1043"/>
        <v>40647.342912</v>
      </c>
      <c r="FO513" s="45">
        <f t="shared" si="1044"/>
        <v>590.05868999999996</v>
      </c>
      <c r="FP513" s="51"/>
      <c r="FQ513" s="45">
        <f t="shared" si="1045"/>
        <v>25856.083168000001</v>
      </c>
      <c r="FR513" s="45">
        <f t="shared" si="1046"/>
        <v>6998.1537600000001</v>
      </c>
      <c r="FS513" s="51"/>
      <c r="FT513" s="45">
        <f t="shared" si="1047"/>
        <v>1651.6688000000001</v>
      </c>
      <c r="FU513" s="45">
        <f t="shared" si="1048"/>
        <v>1031.43768</v>
      </c>
      <c r="FV513" s="51"/>
      <c r="FW513" s="45">
        <f t="shared" si="1049"/>
        <v>5133.5223839999999</v>
      </c>
      <c r="FX513" s="45">
        <f t="shared" si="1050"/>
        <v>477.88318499999997</v>
      </c>
      <c r="FY513" s="51"/>
      <c r="FZ513" s="45">
        <f t="shared" si="1051"/>
        <v>26723.096160000001</v>
      </c>
      <c r="GA513" s="45">
        <f t="shared" si="1052"/>
        <v>28638.927915</v>
      </c>
      <c r="GB513" s="51"/>
      <c r="GC513" s="45">
        <f t="shared" si="1053"/>
        <v>155.89038400000001</v>
      </c>
      <c r="GD513" s="45">
        <f t="shared" si="1054"/>
        <v>48.8202</v>
      </c>
      <c r="GE513" s="51"/>
      <c r="GF513" s="45">
        <f t="shared" si="1055"/>
        <v>6393.0895360000004</v>
      </c>
      <c r="GG513" s="45">
        <f t="shared" si="1056"/>
        <v>1565.464095</v>
      </c>
      <c r="GH513" s="51"/>
      <c r="GI513" s="45">
        <f t="shared" si="1057"/>
        <v>3354.0189440000004</v>
      </c>
      <c r="GJ513" s="45">
        <f t="shared" si="1058"/>
        <v>1548.377025</v>
      </c>
      <c r="GK513" s="51"/>
    </row>
    <row r="514" spans="1:193" s="45" customFormat="1">
      <c r="A514" s="45" t="s">
        <v>21</v>
      </c>
      <c r="B514" s="46">
        <v>41641</v>
      </c>
      <c r="C514" s="56">
        <v>0.63471200000000005</v>
      </c>
      <c r="D514" s="56">
        <v>0.22165399999999999</v>
      </c>
      <c r="E514" s="56">
        <v>0.11096399999999999</v>
      </c>
      <c r="F514" s="58"/>
      <c r="G514" s="58">
        <v>128295</v>
      </c>
      <c r="H514" s="58">
        <v>11130</v>
      </c>
      <c r="I514" s="58">
        <v>1235457</v>
      </c>
      <c r="J514" s="59">
        <v>763293</v>
      </c>
      <c r="K514" s="59">
        <v>341302</v>
      </c>
      <c r="L514" s="58"/>
      <c r="M514" s="58">
        <v>186054</v>
      </c>
      <c r="N514" s="58">
        <v>29655</v>
      </c>
      <c r="O514" s="58"/>
      <c r="P514" s="58">
        <v>264635</v>
      </c>
      <c r="Q514" s="58">
        <v>47568</v>
      </c>
      <c r="R514" s="58"/>
      <c r="S514" s="58">
        <v>226657</v>
      </c>
      <c r="T514" s="58">
        <v>46010</v>
      </c>
      <c r="U514" s="58"/>
      <c r="V514" s="58">
        <v>179301</v>
      </c>
      <c r="W514" s="58">
        <v>78278</v>
      </c>
      <c r="X514" s="58"/>
      <c r="Y514" s="58">
        <v>28230</v>
      </c>
      <c r="Z514" s="58">
        <v>5435</v>
      </c>
      <c r="AA514" s="58"/>
      <c r="AB514" s="58">
        <v>494337</v>
      </c>
      <c r="AC514" s="58">
        <v>265538</v>
      </c>
      <c r="AD514" s="58"/>
      <c r="AE514" s="58">
        <v>382063</v>
      </c>
      <c r="AF514" s="58">
        <v>102569</v>
      </c>
      <c r="AG514" s="58"/>
      <c r="AH514" s="58">
        <v>25941</v>
      </c>
      <c r="AI514" s="58">
        <v>4848</v>
      </c>
      <c r="AJ514" s="58"/>
      <c r="AK514" s="58">
        <v>130763</v>
      </c>
      <c r="AL514" s="58">
        <v>12049</v>
      </c>
      <c r="AM514" s="58"/>
      <c r="AN514" s="58">
        <v>84834</v>
      </c>
      <c r="AO514" s="58">
        <v>6260</v>
      </c>
      <c r="AP514" s="58"/>
      <c r="AQ514" s="58">
        <v>28430</v>
      </c>
      <c r="AR514" s="58">
        <v>9728</v>
      </c>
      <c r="AS514" s="58"/>
      <c r="AT514" s="58">
        <v>46691</v>
      </c>
      <c r="AU514" s="58">
        <v>17223</v>
      </c>
      <c r="AV514" s="58"/>
      <c r="AW514" s="58">
        <v>142215</v>
      </c>
      <c r="AX514" s="58">
        <v>13738</v>
      </c>
      <c r="AY514" s="58"/>
      <c r="AZ514" s="58">
        <v>86837</v>
      </c>
      <c r="BA514" s="58">
        <v>12600</v>
      </c>
      <c r="BB514" s="58"/>
      <c r="BC514" s="58">
        <v>34462</v>
      </c>
      <c r="BD514" s="58">
        <v>3716</v>
      </c>
      <c r="BE514" s="58"/>
      <c r="BF514" s="58">
        <v>10667</v>
      </c>
      <c r="BG514" s="58">
        <v>1328</v>
      </c>
      <c r="BH514" s="50"/>
      <c r="BI514" s="50">
        <v>113506</v>
      </c>
      <c r="BJ514" s="50">
        <v>29005</v>
      </c>
      <c r="BK514" s="50"/>
      <c r="BL514" s="50">
        <v>48267</v>
      </c>
      <c r="BM514" s="50">
        <v>8285</v>
      </c>
      <c r="BN514" s="50"/>
      <c r="BO514" s="50">
        <v>10253</v>
      </c>
      <c r="BP514" s="50">
        <v>14447</v>
      </c>
      <c r="BQ514" s="50"/>
      <c r="BR514" s="50">
        <v>51326</v>
      </c>
      <c r="BS514" s="50">
        <v>60497</v>
      </c>
      <c r="BT514" s="50"/>
      <c r="BU514" s="50">
        <v>33985</v>
      </c>
      <c r="BV514" s="50">
        <v>9146</v>
      </c>
      <c r="BW514" s="50"/>
      <c r="BX514" s="50">
        <v>198947</v>
      </c>
      <c r="BY514" s="50">
        <v>3682</v>
      </c>
      <c r="BZ514" s="50"/>
      <c r="CA514" s="50">
        <v>80184</v>
      </c>
      <c r="CB514" s="50">
        <v>89668</v>
      </c>
      <c r="CC514" s="50"/>
      <c r="CD514" s="50">
        <v>7451</v>
      </c>
      <c r="CE514" s="50">
        <v>5842</v>
      </c>
      <c r="CF514" s="50"/>
      <c r="CG514" s="50">
        <v>22875</v>
      </c>
      <c r="CH514" s="50">
        <v>5006</v>
      </c>
      <c r="CI514" s="50"/>
      <c r="CJ514" s="50">
        <v>117870</v>
      </c>
      <c r="CK514" s="50">
        <v>332842</v>
      </c>
      <c r="CL514" s="50"/>
      <c r="CM514" s="50">
        <v>1805</v>
      </c>
      <c r="CN514" s="50">
        <v>467</v>
      </c>
      <c r="CO514" s="50"/>
      <c r="CP514" s="50">
        <v>26333</v>
      </c>
      <c r="CQ514" s="50">
        <v>20945</v>
      </c>
      <c r="CR514" s="50"/>
      <c r="CS514" s="50">
        <v>13826</v>
      </c>
      <c r="CT514" s="50">
        <v>20210</v>
      </c>
      <c r="CU514" s="51"/>
      <c r="CV514" s="51"/>
      <c r="CW514" s="45">
        <f t="shared" si="993"/>
        <v>28437.09993</v>
      </c>
      <c r="CX514" s="45">
        <f t="shared" si="994"/>
        <v>1235.0293199999999</v>
      </c>
      <c r="CY514" s="51"/>
      <c r="CZ514" s="45">
        <f t="shared" si="999"/>
        <v>169186.94662199999</v>
      </c>
      <c r="DA514" s="45">
        <f t="shared" si="1000"/>
        <v>37872.235128</v>
      </c>
      <c r="DB514" s="51"/>
      <c r="DC514" s="45">
        <f t="shared" si="1001"/>
        <v>41239.613315999995</v>
      </c>
      <c r="DD514" s="45">
        <f t="shared" si="1002"/>
        <v>3290.63742</v>
      </c>
      <c r="DE514" s="51"/>
      <c r="DF514" s="45">
        <f t="shared" si="1003"/>
        <v>58657.406289999999</v>
      </c>
      <c r="DG514" s="45">
        <f t="shared" si="1004"/>
        <v>5278.3355519999996</v>
      </c>
      <c r="DH514" s="51"/>
      <c r="DI514" s="45">
        <f t="shared" si="1005"/>
        <v>50239.430677999997</v>
      </c>
      <c r="DJ514" s="45">
        <f t="shared" si="1006"/>
        <v>5105.4536399999997</v>
      </c>
      <c r="DK514" s="51"/>
      <c r="DL514" s="45">
        <f t="shared" si="1007"/>
        <v>39742.783854000001</v>
      </c>
      <c r="DM514" s="45">
        <f t="shared" si="1008"/>
        <v>8686.039992</v>
      </c>
      <c r="DN514" s="51"/>
      <c r="DO514" s="45">
        <f t="shared" si="1009"/>
        <v>6257.2924199999998</v>
      </c>
      <c r="DP514" s="45">
        <f t="shared" si="1010"/>
        <v>603.08933999999999</v>
      </c>
      <c r="DQ514" s="51"/>
      <c r="DR514" s="45">
        <f t="shared" si="1011"/>
        <v>109571.77339799999</v>
      </c>
      <c r="DS514" s="45">
        <f t="shared" si="1012"/>
        <v>29465.158631999999</v>
      </c>
      <c r="DT514" s="51"/>
      <c r="DU514" s="45">
        <f t="shared" si="1013"/>
        <v>84685.792201999997</v>
      </c>
      <c r="DV514" s="45">
        <f t="shared" si="1014"/>
        <v>11381.466515999999</v>
      </c>
      <c r="DW514" s="51"/>
      <c r="DX514" s="45">
        <f t="shared" si="1015"/>
        <v>5749.9264139999996</v>
      </c>
      <c r="DY514" s="45">
        <f t="shared" si="1016"/>
        <v>537.95347199999992</v>
      </c>
      <c r="DZ514" s="51"/>
      <c r="EA514" s="45">
        <f t="shared" si="1017"/>
        <v>28984.142001999997</v>
      </c>
      <c r="EB514" s="45">
        <f t="shared" si="1018"/>
        <v>1337.005236</v>
      </c>
      <c r="EC514" s="51"/>
      <c r="ED514" s="45">
        <f t="shared" si="1019"/>
        <v>18803.795436</v>
      </c>
      <c r="EE514" s="45">
        <f t="shared" si="1020"/>
        <v>694.63463999999999</v>
      </c>
      <c r="EF514" s="51"/>
      <c r="EG514" s="45">
        <f t="shared" si="1021"/>
        <v>6301.6232199999995</v>
      </c>
      <c r="EH514" s="45">
        <f t="shared" si="1022"/>
        <v>1079.4577919999999</v>
      </c>
      <c r="EI514" s="51"/>
      <c r="EJ514" s="45">
        <f t="shared" si="1023"/>
        <v>10349.246913999999</v>
      </c>
      <c r="EK514" s="45">
        <f t="shared" si="1024"/>
        <v>1911.1329719999999</v>
      </c>
      <c r="EL514" s="51"/>
      <c r="EM514" s="45">
        <f t="shared" si="1025"/>
        <v>31522.52361</v>
      </c>
      <c r="EN514" s="45">
        <f t="shared" si="1026"/>
        <v>1524.4234319999998</v>
      </c>
      <c r="EO514" s="51"/>
      <c r="EP514" s="45">
        <f t="shared" si="1027"/>
        <v>19247.768398</v>
      </c>
      <c r="EQ514" s="45">
        <f t="shared" si="1028"/>
        <v>1398.1463999999999</v>
      </c>
      <c r="ER514" s="51"/>
      <c r="ES514" s="45">
        <f t="shared" si="1029"/>
        <v>7638.6401479999995</v>
      </c>
      <c r="ET514" s="45">
        <f t="shared" si="1030"/>
        <v>412.34222399999999</v>
      </c>
      <c r="EU514" s="51"/>
      <c r="EV514" s="45">
        <f t="shared" si="1031"/>
        <v>2364.3832179999999</v>
      </c>
      <c r="EW514" s="45">
        <f t="shared" si="1032"/>
        <v>147.36019199999998</v>
      </c>
      <c r="EX514" s="51"/>
      <c r="EY514" s="45">
        <f t="shared" si="1033"/>
        <v>25159.058923999997</v>
      </c>
      <c r="EZ514" s="45">
        <f t="shared" si="1034"/>
        <v>3218.51082</v>
      </c>
      <c r="FA514" s="51"/>
      <c r="FB514" s="45">
        <f t="shared" si="1035"/>
        <v>10698.573618</v>
      </c>
      <c r="FC514" s="45">
        <f t="shared" si="1036"/>
        <v>919.33673999999996</v>
      </c>
      <c r="FD514" s="51"/>
      <c r="FE514" s="45">
        <f t="shared" si="1037"/>
        <v>2272.6184619999999</v>
      </c>
      <c r="FF514" s="45">
        <f t="shared" si="1038"/>
        <v>1603.096908</v>
      </c>
      <c r="FG514" s="51"/>
      <c r="FH514" s="45">
        <f t="shared" si="1039"/>
        <v>11376.613203999999</v>
      </c>
      <c r="FI514" s="45">
        <f t="shared" si="1040"/>
        <v>6712.9891079999998</v>
      </c>
      <c r="FJ514" s="51"/>
      <c r="FK514" s="45">
        <f t="shared" si="1041"/>
        <v>7532.9111899999998</v>
      </c>
      <c r="FL514" s="45">
        <f t="shared" si="1042"/>
        <v>1014.8767439999999</v>
      </c>
      <c r="FM514" s="51"/>
      <c r="FN514" s="45">
        <f t="shared" si="1043"/>
        <v>44097.398337999999</v>
      </c>
      <c r="FO514" s="45">
        <f t="shared" si="1044"/>
        <v>408.56944799999997</v>
      </c>
      <c r="FP514" s="51"/>
      <c r="FQ514" s="45">
        <f t="shared" si="1045"/>
        <v>17773.104336</v>
      </c>
      <c r="FR514" s="45">
        <f t="shared" si="1046"/>
        <v>9949.9199520000002</v>
      </c>
      <c r="FS514" s="51"/>
      <c r="FT514" s="45">
        <f t="shared" si="1047"/>
        <v>1651.543954</v>
      </c>
      <c r="FU514" s="45">
        <f t="shared" si="1048"/>
        <v>648.25168799999994</v>
      </c>
      <c r="FV514" s="51"/>
      <c r="FW514" s="45">
        <f t="shared" si="1049"/>
        <v>5070.3352500000001</v>
      </c>
      <c r="FX514" s="45">
        <f t="shared" si="1050"/>
        <v>555.48578399999997</v>
      </c>
      <c r="FY514" s="51"/>
      <c r="FZ514" s="45">
        <f t="shared" si="1051"/>
        <v>26126.35698</v>
      </c>
      <c r="GA514" s="45">
        <f t="shared" si="1052"/>
        <v>36933.479687999999</v>
      </c>
      <c r="GB514" s="51"/>
      <c r="GC514" s="45">
        <f t="shared" si="1053"/>
        <v>400.08546999999999</v>
      </c>
      <c r="GD514" s="45">
        <f t="shared" si="1054"/>
        <v>51.820187999999995</v>
      </c>
      <c r="GE514" s="51"/>
      <c r="GF514" s="45">
        <f t="shared" si="1055"/>
        <v>5836.8147819999995</v>
      </c>
      <c r="GG514" s="45">
        <f t="shared" si="1056"/>
        <v>2324.1409799999997</v>
      </c>
      <c r="GH514" s="51"/>
      <c r="GI514" s="45">
        <f t="shared" si="1057"/>
        <v>3064.5882039999997</v>
      </c>
      <c r="GJ514" s="45">
        <f t="shared" si="1058"/>
        <v>2242.5824399999997</v>
      </c>
      <c r="GK514" s="51"/>
    </row>
    <row r="515" spans="1:193" s="45" customFormat="1">
      <c r="A515" s="45" t="s">
        <v>21</v>
      </c>
      <c r="B515" s="46">
        <v>41640</v>
      </c>
      <c r="C515" s="56">
        <v>0.62150000000000005</v>
      </c>
      <c r="D515" s="56">
        <v>0.22576599999999999</v>
      </c>
      <c r="E515" s="56">
        <v>0.122914</v>
      </c>
      <c r="F515" s="58"/>
      <c r="G515" s="58">
        <v>130912</v>
      </c>
      <c r="H515" s="58">
        <v>14213</v>
      </c>
      <c r="I515" s="58">
        <f t="shared" ref="I515:I520" si="1059">I514</f>
        <v>1235457</v>
      </c>
      <c r="J515" s="59">
        <v>744007</v>
      </c>
      <c r="K515" s="59">
        <v>322329</v>
      </c>
      <c r="L515" s="58"/>
      <c r="M515" s="58">
        <v>180837</v>
      </c>
      <c r="N515" s="58">
        <v>35075</v>
      </c>
      <c r="O515" s="58"/>
      <c r="P515" s="58">
        <v>274009</v>
      </c>
      <c r="Q515" s="58">
        <v>58882</v>
      </c>
      <c r="R515" s="58"/>
      <c r="S515" s="58">
        <v>212999</v>
      </c>
      <c r="T515" s="58">
        <v>55050</v>
      </c>
      <c r="U515" s="58"/>
      <c r="V515" s="58">
        <v>159710</v>
      </c>
      <c r="W515" s="58">
        <v>73626</v>
      </c>
      <c r="X515" s="58"/>
      <c r="Y515" s="58">
        <v>25086</v>
      </c>
      <c r="Z515" s="58">
        <v>7267</v>
      </c>
      <c r="AA515" s="58"/>
      <c r="AB515" s="58">
        <v>499087</v>
      </c>
      <c r="AC515" s="58">
        <v>234965</v>
      </c>
      <c r="AD515" s="58"/>
      <c r="AE515" s="58">
        <v>383738</v>
      </c>
      <c r="AF515" s="58">
        <v>90288</v>
      </c>
      <c r="AG515" s="58"/>
      <c r="AH515" s="58">
        <v>25271</v>
      </c>
      <c r="AI515" s="58">
        <v>5914</v>
      </c>
      <c r="AJ515" s="58"/>
      <c r="AK515" s="58">
        <v>121707</v>
      </c>
      <c r="AL515" s="58">
        <v>20204</v>
      </c>
      <c r="AM515" s="58"/>
      <c r="AN515" s="58">
        <v>81547</v>
      </c>
      <c r="AO515" s="58">
        <v>8873</v>
      </c>
      <c r="AP515" s="58"/>
      <c r="AQ515" s="58">
        <v>26655</v>
      </c>
      <c r="AR515" s="58">
        <v>11316</v>
      </c>
      <c r="AS515" s="58"/>
      <c r="AT515" s="58">
        <v>41728</v>
      </c>
      <c r="AU515" s="58">
        <v>17516</v>
      </c>
      <c r="AV515" s="58"/>
      <c r="AW515" s="58">
        <v>125987</v>
      </c>
      <c r="AX515" s="58">
        <v>14964</v>
      </c>
      <c r="AY515" s="58"/>
      <c r="AZ515" s="58">
        <v>80554</v>
      </c>
      <c r="BA515" s="58">
        <v>20938</v>
      </c>
      <c r="BB515" s="58"/>
      <c r="BC515" s="58">
        <v>28486</v>
      </c>
      <c r="BD515" s="58">
        <v>8057</v>
      </c>
      <c r="BE515" s="58"/>
      <c r="BF515" s="58">
        <v>9786</v>
      </c>
      <c r="BG515" s="58">
        <v>1882</v>
      </c>
      <c r="BH515" s="50"/>
      <c r="BI515" s="50">
        <v>114114</v>
      </c>
      <c r="BJ515" s="50">
        <v>26826</v>
      </c>
      <c r="BK515" s="50"/>
      <c r="BL515" s="50">
        <v>43736</v>
      </c>
      <c r="BM515" s="50">
        <v>18116</v>
      </c>
      <c r="BN515" s="50"/>
      <c r="BO515" s="50">
        <v>10176</v>
      </c>
      <c r="BP515" s="50">
        <v>12551</v>
      </c>
      <c r="BQ515" s="50"/>
      <c r="BR515" s="50">
        <v>48512</v>
      </c>
      <c r="BS515" s="50">
        <v>46392</v>
      </c>
      <c r="BT515" s="50"/>
      <c r="BU515" s="50">
        <v>33382</v>
      </c>
      <c r="BV515" s="50">
        <v>9317</v>
      </c>
      <c r="BW515" s="50"/>
      <c r="BX515" s="50">
        <v>230812</v>
      </c>
      <c r="BY515" s="50">
        <v>3967</v>
      </c>
      <c r="BZ515" s="50"/>
      <c r="CA515" s="50">
        <v>72315</v>
      </c>
      <c r="CB515" s="50">
        <v>80347</v>
      </c>
      <c r="CC515" s="50"/>
      <c r="CD515" s="50">
        <v>7274</v>
      </c>
      <c r="CE515" s="50">
        <v>10237</v>
      </c>
      <c r="CF515" s="50"/>
      <c r="CG515" s="50">
        <v>25441</v>
      </c>
      <c r="CH515" s="50">
        <v>5073</v>
      </c>
      <c r="CI515" s="50"/>
      <c r="CJ515" s="50">
        <v>115704</v>
      </c>
      <c r="CK515" s="50">
        <v>281808</v>
      </c>
      <c r="CL515" s="50"/>
      <c r="CM515" s="50">
        <v>1365</v>
      </c>
      <c r="CN515" s="50">
        <v>416</v>
      </c>
      <c r="CO515" s="50"/>
      <c r="CP515" s="50">
        <v>24760</v>
      </c>
      <c r="CQ515" s="50">
        <v>16556</v>
      </c>
      <c r="CR515" s="50"/>
      <c r="CS515" s="50">
        <v>13455</v>
      </c>
      <c r="CT515" s="50">
        <v>19076</v>
      </c>
      <c r="CU515" s="51"/>
      <c r="CV515" s="51"/>
      <c r="CW515" s="45">
        <f t="shared" si="993"/>
        <v>29555.478591999999</v>
      </c>
      <c r="CX515" s="45">
        <f t="shared" si="994"/>
        <v>1746.976682</v>
      </c>
      <c r="CY515" s="51"/>
      <c r="CZ515" s="45">
        <f t="shared" si="999"/>
        <v>167971.48436199999</v>
      </c>
      <c r="DA515" s="45">
        <f t="shared" si="1000"/>
        <v>39618.746705999998</v>
      </c>
      <c r="DB515" s="51"/>
      <c r="DC515" s="45">
        <f t="shared" si="1001"/>
        <v>40826.846142000002</v>
      </c>
      <c r="DD515" s="45">
        <f t="shared" si="1002"/>
        <v>4311.2085500000003</v>
      </c>
      <c r="DE515" s="51"/>
      <c r="DF515" s="45">
        <f t="shared" si="1003"/>
        <v>61861.915893999998</v>
      </c>
      <c r="DG515" s="45">
        <f t="shared" si="1004"/>
        <v>7237.4221479999997</v>
      </c>
      <c r="DH515" s="51"/>
      <c r="DI515" s="45">
        <f t="shared" si="1005"/>
        <v>48087.932234</v>
      </c>
      <c r="DJ515" s="45">
        <f t="shared" si="1006"/>
        <v>6766.4156999999996</v>
      </c>
      <c r="DK515" s="51"/>
      <c r="DL515" s="45">
        <f t="shared" si="1007"/>
        <v>36057.08786</v>
      </c>
      <c r="DM515" s="45">
        <f t="shared" si="1008"/>
        <v>9049.6661640000002</v>
      </c>
      <c r="DN515" s="51"/>
      <c r="DO515" s="45">
        <f t="shared" si="1009"/>
        <v>5663.5658759999997</v>
      </c>
      <c r="DP515" s="45">
        <f t="shared" si="1010"/>
        <v>893.21603799999991</v>
      </c>
      <c r="DQ515" s="51"/>
      <c r="DR515" s="45">
        <f t="shared" si="1011"/>
        <v>112676.875642</v>
      </c>
      <c r="DS515" s="45">
        <f t="shared" si="1012"/>
        <v>28880.488009999997</v>
      </c>
      <c r="DT515" s="51"/>
      <c r="DU515" s="45">
        <f t="shared" si="1013"/>
        <v>86634.993308000005</v>
      </c>
      <c r="DV515" s="45">
        <f t="shared" si="1014"/>
        <v>11097.659232</v>
      </c>
      <c r="DW515" s="51"/>
      <c r="DX515" s="45">
        <f t="shared" si="1015"/>
        <v>5705.3325859999995</v>
      </c>
      <c r="DY515" s="45">
        <f t="shared" si="1016"/>
        <v>726.91339599999992</v>
      </c>
      <c r="DZ515" s="51"/>
      <c r="EA515" s="45">
        <f t="shared" si="1017"/>
        <v>27477.302562000001</v>
      </c>
      <c r="EB515" s="45">
        <f t="shared" si="1018"/>
        <v>2483.354456</v>
      </c>
      <c r="EC515" s="51"/>
      <c r="ED515" s="45">
        <f t="shared" si="1019"/>
        <v>18410.540001999998</v>
      </c>
      <c r="EE515" s="45">
        <f t="shared" si="1020"/>
        <v>1090.615922</v>
      </c>
      <c r="EF515" s="51"/>
      <c r="EG515" s="45">
        <f t="shared" si="1021"/>
        <v>6017.7927300000001</v>
      </c>
      <c r="EH515" s="45">
        <f t="shared" si="1022"/>
        <v>1390.894824</v>
      </c>
      <c r="EI515" s="51"/>
      <c r="EJ515" s="45">
        <f t="shared" si="1023"/>
        <v>9420.7636480000001</v>
      </c>
      <c r="EK515" s="45">
        <f t="shared" si="1024"/>
        <v>2152.961624</v>
      </c>
      <c r="EL515" s="51"/>
      <c r="EM515" s="45">
        <f t="shared" si="1025"/>
        <v>28443.581041999998</v>
      </c>
      <c r="EN515" s="45">
        <f t="shared" si="1026"/>
        <v>1839.2850959999998</v>
      </c>
      <c r="EO515" s="51"/>
      <c r="EP515" s="45">
        <f t="shared" si="1027"/>
        <v>18186.354363999999</v>
      </c>
      <c r="EQ515" s="45">
        <f t="shared" si="1028"/>
        <v>2573.5733319999999</v>
      </c>
      <c r="ER515" s="51"/>
      <c r="ES515" s="45">
        <f t="shared" si="1029"/>
        <v>6431.1702759999998</v>
      </c>
      <c r="ET515" s="45">
        <f t="shared" si="1030"/>
        <v>990.31809799999996</v>
      </c>
      <c r="EU515" s="51"/>
      <c r="EV515" s="45">
        <f t="shared" si="1031"/>
        <v>2209.3460759999998</v>
      </c>
      <c r="EW515" s="45">
        <f t="shared" si="1032"/>
        <v>231.32414799999998</v>
      </c>
      <c r="EX515" s="51"/>
      <c r="EY515" s="45">
        <f t="shared" si="1033"/>
        <v>25763.061323999998</v>
      </c>
      <c r="EZ515" s="45">
        <f t="shared" si="1034"/>
        <v>3297.2909639999998</v>
      </c>
      <c r="FA515" s="51"/>
      <c r="FB515" s="45">
        <f t="shared" si="1035"/>
        <v>9874.1017759999995</v>
      </c>
      <c r="FC515" s="45">
        <f t="shared" si="1036"/>
        <v>2226.710024</v>
      </c>
      <c r="FD515" s="51"/>
      <c r="FE515" s="45">
        <f t="shared" si="1037"/>
        <v>2297.394816</v>
      </c>
      <c r="FF515" s="45">
        <f t="shared" si="1038"/>
        <v>1542.693614</v>
      </c>
      <c r="FG515" s="51"/>
      <c r="FH515" s="45">
        <f t="shared" si="1039"/>
        <v>10952.360192</v>
      </c>
      <c r="FI515" s="45">
        <f t="shared" si="1040"/>
        <v>5702.2262879999998</v>
      </c>
      <c r="FJ515" s="51"/>
      <c r="FK515" s="45">
        <f t="shared" si="1041"/>
        <v>7536.5206120000003</v>
      </c>
      <c r="FL515" s="45">
        <f t="shared" si="1042"/>
        <v>1145.189738</v>
      </c>
      <c r="FM515" s="51"/>
      <c r="FN515" s="45">
        <f t="shared" si="1043"/>
        <v>52109.501991999998</v>
      </c>
      <c r="FO515" s="45">
        <f t="shared" si="1044"/>
        <v>487.59983799999998</v>
      </c>
      <c r="FP515" s="51"/>
      <c r="FQ515" s="45">
        <f t="shared" si="1045"/>
        <v>16326.26829</v>
      </c>
      <c r="FR515" s="45">
        <f t="shared" si="1046"/>
        <v>9875.7711579999996</v>
      </c>
      <c r="FS515" s="51"/>
      <c r="FT515" s="45">
        <f t="shared" si="1047"/>
        <v>1642.221884</v>
      </c>
      <c r="FU515" s="45">
        <f t="shared" si="1048"/>
        <v>1258.270618</v>
      </c>
      <c r="FV515" s="51"/>
      <c r="FW515" s="45">
        <f t="shared" si="1049"/>
        <v>5743.7128059999995</v>
      </c>
      <c r="FX515" s="45">
        <f t="shared" si="1050"/>
        <v>623.54272200000003</v>
      </c>
      <c r="FY515" s="51"/>
      <c r="FZ515" s="45">
        <f t="shared" si="1051"/>
        <v>26122.029264000001</v>
      </c>
      <c r="GA515" s="45">
        <f t="shared" si="1052"/>
        <v>34638.148512</v>
      </c>
      <c r="GB515" s="51"/>
      <c r="GC515" s="45">
        <f t="shared" si="1053"/>
        <v>308.17059</v>
      </c>
      <c r="GD515" s="45">
        <f t="shared" si="1054"/>
        <v>51.132224000000001</v>
      </c>
      <c r="GE515" s="51"/>
      <c r="GF515" s="45">
        <f t="shared" si="1055"/>
        <v>5589.9661599999999</v>
      </c>
      <c r="GG515" s="45">
        <f t="shared" si="1056"/>
        <v>2034.9641839999999</v>
      </c>
      <c r="GH515" s="51"/>
      <c r="GI515" s="45">
        <f t="shared" si="1057"/>
        <v>3037.6815299999998</v>
      </c>
      <c r="GJ515" s="45">
        <f t="shared" si="1058"/>
        <v>2344.7074640000001</v>
      </c>
      <c r="GK515" s="51"/>
    </row>
    <row r="516" spans="1:193" s="45" customFormat="1">
      <c r="A516" s="45" t="s">
        <v>20</v>
      </c>
      <c r="B516" s="46">
        <v>41639</v>
      </c>
      <c r="C516" s="56">
        <v>0.63634299999999999</v>
      </c>
      <c r="D516" s="56">
        <v>0.219031</v>
      </c>
      <c r="E516" s="56">
        <v>0.113611</v>
      </c>
      <c r="F516" s="58"/>
      <c r="G516" s="58">
        <v>141104</v>
      </c>
      <c r="H516" s="58">
        <v>17956</v>
      </c>
      <c r="I516" s="58">
        <f t="shared" si="1059"/>
        <v>1235457</v>
      </c>
      <c r="J516" s="59">
        <v>750291</v>
      </c>
      <c r="K516" s="59">
        <v>308725</v>
      </c>
      <c r="L516" s="58"/>
      <c r="M516" s="58">
        <v>184606</v>
      </c>
      <c r="N516" s="58">
        <v>33882</v>
      </c>
      <c r="O516" s="58"/>
      <c r="P516" s="58">
        <v>291234</v>
      </c>
      <c r="Q516" s="58">
        <v>65527</v>
      </c>
      <c r="R516" s="58"/>
      <c r="S516" s="58">
        <v>212983</v>
      </c>
      <c r="T516" s="58">
        <v>54188</v>
      </c>
      <c r="U516" s="58"/>
      <c r="V516" s="58">
        <v>153425</v>
      </c>
      <c r="W516" s="58">
        <v>69787</v>
      </c>
      <c r="X516" s="58"/>
      <c r="Y516" s="58">
        <v>25497</v>
      </c>
      <c r="Z516" s="58">
        <v>8158</v>
      </c>
      <c r="AA516" s="58"/>
      <c r="AB516" s="58">
        <v>502512</v>
      </c>
      <c r="AC516" s="58">
        <v>190038</v>
      </c>
      <c r="AD516" s="58"/>
      <c r="AE516" s="58">
        <v>396142</v>
      </c>
      <c r="AF516" s="58">
        <v>73805</v>
      </c>
      <c r="AG516" s="58"/>
      <c r="AH516" s="58">
        <v>33772</v>
      </c>
      <c r="AI516" s="58">
        <v>7092</v>
      </c>
      <c r="AJ516" s="58"/>
      <c r="AK516" s="58">
        <v>136641</v>
      </c>
      <c r="AL516" s="58">
        <v>23630</v>
      </c>
      <c r="AM516" s="58"/>
      <c r="AN516" s="58">
        <v>87124</v>
      </c>
      <c r="AO516" s="58">
        <v>10944</v>
      </c>
      <c r="AP516" s="58"/>
      <c r="AQ516" s="58">
        <v>27301</v>
      </c>
      <c r="AR516" s="58">
        <v>9416</v>
      </c>
      <c r="AS516" s="58"/>
      <c r="AT516" s="58">
        <v>42880</v>
      </c>
      <c r="AU516" s="58">
        <v>16195</v>
      </c>
      <c r="AV516" s="58"/>
      <c r="AW516" s="58">
        <v>128564</v>
      </c>
      <c r="AX516" s="58">
        <v>12712</v>
      </c>
      <c r="AY516" s="58"/>
      <c r="AZ516" s="58">
        <v>80183</v>
      </c>
      <c r="BA516" s="58">
        <v>16579</v>
      </c>
      <c r="BB516" s="58"/>
      <c r="BC516" s="58">
        <v>27141</v>
      </c>
      <c r="BD516" s="58">
        <v>6969</v>
      </c>
      <c r="BE516" s="58"/>
      <c r="BF516" s="58">
        <v>10138</v>
      </c>
      <c r="BG516" s="58">
        <v>2536</v>
      </c>
      <c r="BH516" s="50"/>
      <c r="BI516" s="50">
        <v>115220</v>
      </c>
      <c r="BJ516" s="50">
        <v>27401</v>
      </c>
      <c r="BK516" s="50"/>
      <c r="BL516" s="50">
        <v>39697</v>
      </c>
      <c r="BM516" s="50">
        <v>19590</v>
      </c>
      <c r="BN516" s="50"/>
      <c r="BO516" s="50">
        <v>11047</v>
      </c>
      <c r="BP516" s="50">
        <v>11764</v>
      </c>
      <c r="BQ516" s="50"/>
      <c r="BR516" s="50">
        <v>47358</v>
      </c>
      <c r="BS516" s="50">
        <v>38978</v>
      </c>
      <c r="BT516" s="50"/>
      <c r="BU516" s="50">
        <v>30286</v>
      </c>
      <c r="BV516" s="50">
        <v>8263</v>
      </c>
      <c r="BW516" s="50"/>
      <c r="BX516" s="50">
        <v>249369</v>
      </c>
      <c r="BY516" s="50">
        <v>3887</v>
      </c>
      <c r="BZ516" s="50"/>
      <c r="CA516" s="50">
        <v>68241</v>
      </c>
      <c r="CB516" s="50">
        <v>61708</v>
      </c>
      <c r="CC516" s="50"/>
      <c r="CD516" s="50">
        <v>8797</v>
      </c>
      <c r="CE516" s="50">
        <v>10936</v>
      </c>
      <c r="CF516" s="50"/>
      <c r="CG516" s="50">
        <v>21928</v>
      </c>
      <c r="CH516" s="50">
        <v>4432</v>
      </c>
      <c r="CI516" s="50"/>
      <c r="CJ516" s="50">
        <v>115281</v>
      </c>
      <c r="CK516" s="50">
        <v>256728</v>
      </c>
      <c r="CL516" s="50"/>
      <c r="CM516" s="50">
        <v>1312</v>
      </c>
      <c r="CN516" s="50">
        <v>647</v>
      </c>
      <c r="CO516" s="50"/>
      <c r="CP516" s="50">
        <v>22906</v>
      </c>
      <c r="CQ516" s="50">
        <v>13286</v>
      </c>
      <c r="CR516" s="50"/>
      <c r="CS516" s="50">
        <v>13480</v>
      </c>
      <c r="CT516" s="50">
        <v>15143</v>
      </c>
      <c r="CU516" s="51"/>
      <c r="CV516" s="51"/>
      <c r="CW516" s="45">
        <f t="shared" si="993"/>
        <v>30906.150224000001</v>
      </c>
      <c r="CX516" s="45">
        <f t="shared" si="994"/>
        <v>2039.999116</v>
      </c>
      <c r="CY516" s="51"/>
      <c r="CZ516" s="45">
        <f t="shared" si="999"/>
        <v>164336.988021</v>
      </c>
      <c r="DA516" s="45">
        <f t="shared" si="1000"/>
        <v>35074.555975000003</v>
      </c>
      <c r="DB516" s="51"/>
      <c r="DC516" s="45">
        <f t="shared" si="1001"/>
        <v>40434.436785999998</v>
      </c>
      <c r="DD516" s="45">
        <f t="shared" si="1002"/>
        <v>3849.367902</v>
      </c>
      <c r="DE516" s="51"/>
      <c r="DF516" s="45">
        <f t="shared" si="1003"/>
        <v>63789.274254000004</v>
      </c>
      <c r="DG516" s="45">
        <f t="shared" si="1004"/>
        <v>7444.5879970000005</v>
      </c>
      <c r="DH516" s="51"/>
      <c r="DI516" s="45">
        <f t="shared" si="1005"/>
        <v>46649.879473000001</v>
      </c>
      <c r="DJ516" s="45">
        <f t="shared" si="1006"/>
        <v>6156.3528679999999</v>
      </c>
      <c r="DK516" s="51"/>
      <c r="DL516" s="45">
        <f t="shared" si="1007"/>
        <v>33604.831174999999</v>
      </c>
      <c r="DM516" s="45">
        <f t="shared" si="1008"/>
        <v>7928.5708570000006</v>
      </c>
      <c r="DN516" s="51"/>
      <c r="DO516" s="45">
        <f t="shared" si="1009"/>
        <v>5584.6334070000003</v>
      </c>
      <c r="DP516" s="45">
        <f t="shared" si="1010"/>
        <v>926.83853800000009</v>
      </c>
      <c r="DQ516" s="51"/>
      <c r="DR516" s="45">
        <f t="shared" si="1011"/>
        <v>110065.70587200001</v>
      </c>
      <c r="DS516" s="45">
        <f t="shared" si="1012"/>
        <v>21590.407218</v>
      </c>
      <c r="DT516" s="51"/>
      <c r="DU516" s="45">
        <f t="shared" si="1013"/>
        <v>86767.378402000002</v>
      </c>
      <c r="DV516" s="45">
        <f t="shared" si="1014"/>
        <v>8385.0598549999995</v>
      </c>
      <c r="DW516" s="51"/>
      <c r="DX516" s="45">
        <f t="shared" si="1015"/>
        <v>7397.1149320000004</v>
      </c>
      <c r="DY516" s="45">
        <f t="shared" si="1016"/>
        <v>805.72921200000008</v>
      </c>
      <c r="DZ516" s="51"/>
      <c r="EA516" s="45">
        <f t="shared" si="1017"/>
        <v>29928.614871000002</v>
      </c>
      <c r="EB516" s="45">
        <f t="shared" si="1018"/>
        <v>2684.6279300000001</v>
      </c>
      <c r="EC516" s="51"/>
      <c r="ED516" s="45">
        <f t="shared" si="1019"/>
        <v>19082.856844000002</v>
      </c>
      <c r="EE516" s="45">
        <f t="shared" si="1020"/>
        <v>1243.358784</v>
      </c>
      <c r="EF516" s="51"/>
      <c r="EG516" s="45">
        <f t="shared" si="1021"/>
        <v>5979.7653310000005</v>
      </c>
      <c r="EH516" s="45">
        <f t="shared" si="1022"/>
        <v>1069.761176</v>
      </c>
      <c r="EI516" s="51"/>
      <c r="EJ516" s="45">
        <f t="shared" si="1023"/>
        <v>9392.0492799999993</v>
      </c>
      <c r="EK516" s="45">
        <f t="shared" si="1024"/>
        <v>1839.930145</v>
      </c>
      <c r="EL516" s="51"/>
      <c r="EM516" s="45">
        <f t="shared" si="1025"/>
        <v>28159.501484</v>
      </c>
      <c r="EN516" s="45">
        <f t="shared" si="1026"/>
        <v>1444.2230320000001</v>
      </c>
      <c r="EO516" s="51"/>
      <c r="EP516" s="45">
        <f t="shared" si="1027"/>
        <v>17562.562673</v>
      </c>
      <c r="EQ516" s="45">
        <f t="shared" si="1028"/>
        <v>1883.556769</v>
      </c>
      <c r="ER516" s="51"/>
      <c r="ES516" s="45">
        <f t="shared" si="1029"/>
        <v>5944.7203710000003</v>
      </c>
      <c r="ET516" s="45">
        <f t="shared" si="1030"/>
        <v>791.75505900000007</v>
      </c>
      <c r="EU516" s="51"/>
      <c r="EV516" s="45">
        <f t="shared" si="1031"/>
        <v>2220.536278</v>
      </c>
      <c r="EW516" s="45">
        <f t="shared" si="1032"/>
        <v>288.11749600000002</v>
      </c>
      <c r="EX516" s="51"/>
      <c r="EY516" s="45">
        <f t="shared" si="1033"/>
        <v>25236.751820000001</v>
      </c>
      <c r="EZ516" s="45">
        <f t="shared" si="1034"/>
        <v>3113.0550109999999</v>
      </c>
      <c r="FA516" s="51"/>
      <c r="FB516" s="45">
        <f t="shared" si="1035"/>
        <v>8694.8736069999995</v>
      </c>
      <c r="FC516" s="45">
        <f t="shared" si="1036"/>
        <v>2225.63949</v>
      </c>
      <c r="FD516" s="51"/>
      <c r="FE516" s="45">
        <f t="shared" si="1037"/>
        <v>2419.6354569999999</v>
      </c>
      <c r="FF516" s="45">
        <f t="shared" si="1038"/>
        <v>1336.519804</v>
      </c>
      <c r="FG516" s="51"/>
      <c r="FH516" s="45">
        <f t="shared" si="1039"/>
        <v>10372.870097999999</v>
      </c>
      <c r="FI516" s="45">
        <f t="shared" si="1040"/>
        <v>4428.3295580000004</v>
      </c>
      <c r="FJ516" s="51"/>
      <c r="FK516" s="45">
        <f t="shared" si="1041"/>
        <v>6633.5728660000004</v>
      </c>
      <c r="FL516" s="45">
        <f t="shared" si="1042"/>
        <v>938.76769300000001</v>
      </c>
      <c r="FM516" s="51"/>
      <c r="FN516" s="45">
        <f t="shared" si="1043"/>
        <v>54619.541439000001</v>
      </c>
      <c r="FO516" s="45">
        <f t="shared" si="1044"/>
        <v>441.60595699999999</v>
      </c>
      <c r="FP516" s="51"/>
      <c r="FQ516" s="45">
        <f t="shared" si="1045"/>
        <v>14946.894471</v>
      </c>
      <c r="FR516" s="45">
        <f t="shared" si="1046"/>
        <v>7010.7075880000002</v>
      </c>
      <c r="FS516" s="51"/>
      <c r="FT516" s="45">
        <f t="shared" si="1047"/>
        <v>1926.815707</v>
      </c>
      <c r="FU516" s="45">
        <f t="shared" si="1048"/>
        <v>1242.4498960000001</v>
      </c>
      <c r="FV516" s="51"/>
      <c r="FW516" s="45">
        <f t="shared" si="1049"/>
        <v>4802.9117679999999</v>
      </c>
      <c r="FX516" s="45">
        <f t="shared" si="1050"/>
        <v>503.52395200000001</v>
      </c>
      <c r="FY516" s="51"/>
      <c r="FZ516" s="45">
        <f t="shared" si="1051"/>
        <v>25250.112711000002</v>
      </c>
      <c r="GA516" s="45">
        <f t="shared" si="1052"/>
        <v>29167.124808</v>
      </c>
      <c r="GB516" s="51"/>
      <c r="GC516" s="45">
        <f t="shared" si="1053"/>
        <v>287.368672</v>
      </c>
      <c r="GD516" s="45">
        <f t="shared" si="1054"/>
        <v>73.506316999999996</v>
      </c>
      <c r="GE516" s="51"/>
      <c r="GF516" s="45">
        <f t="shared" si="1055"/>
        <v>5017.1240859999998</v>
      </c>
      <c r="GG516" s="45">
        <f t="shared" si="1056"/>
        <v>1509.4357460000001</v>
      </c>
      <c r="GH516" s="51"/>
      <c r="GI516" s="45">
        <f t="shared" si="1057"/>
        <v>2952.5378799999999</v>
      </c>
      <c r="GJ516" s="45">
        <f t="shared" si="1058"/>
        <v>1720.4113730000001</v>
      </c>
      <c r="GK516" s="51"/>
    </row>
    <row r="517" spans="1:193" s="45" customFormat="1">
      <c r="A517" s="45" t="s">
        <v>20</v>
      </c>
      <c r="B517" s="46">
        <v>41638</v>
      </c>
      <c r="C517" s="56">
        <v>0.63722100000000004</v>
      </c>
      <c r="D517" s="56">
        <v>0.218884</v>
      </c>
      <c r="E517" s="56">
        <v>0.110842</v>
      </c>
      <c r="F517" s="58"/>
      <c r="G517" s="58">
        <v>53889</v>
      </c>
      <c r="H517" s="58">
        <v>9878</v>
      </c>
      <c r="I517" s="58">
        <f t="shared" si="1059"/>
        <v>1235457</v>
      </c>
      <c r="J517" s="59">
        <v>743983</v>
      </c>
      <c r="K517" s="59">
        <v>308273</v>
      </c>
      <c r="L517" s="58"/>
      <c r="M517" s="58">
        <v>159882</v>
      </c>
      <c r="N517" s="58">
        <v>28568</v>
      </c>
      <c r="O517" s="58"/>
      <c r="P517" s="58">
        <v>198349</v>
      </c>
      <c r="Q517" s="58">
        <v>55668</v>
      </c>
      <c r="R517" s="58"/>
      <c r="S517" s="58">
        <v>166919</v>
      </c>
      <c r="T517" s="58">
        <v>44653</v>
      </c>
      <c r="U517" s="58"/>
      <c r="V517" s="58">
        <v>268601</v>
      </c>
      <c r="W517" s="58">
        <v>69935</v>
      </c>
      <c r="X517" s="58"/>
      <c r="Y517" s="58">
        <v>22585</v>
      </c>
      <c r="Z517" s="58">
        <v>6091</v>
      </c>
      <c r="AA517" s="58"/>
      <c r="AB517" s="58">
        <v>487788</v>
      </c>
      <c r="AC517" s="58">
        <v>220536</v>
      </c>
      <c r="AD517" s="58"/>
      <c r="AE517" s="58">
        <v>417486</v>
      </c>
      <c r="AF517" s="58">
        <v>85842</v>
      </c>
      <c r="AG517" s="58"/>
      <c r="AH517" s="58">
        <v>38669</v>
      </c>
      <c r="AI517" s="58">
        <v>5603</v>
      </c>
      <c r="AJ517" s="58"/>
      <c r="AK517" s="58">
        <v>62893</v>
      </c>
      <c r="AL517" s="58">
        <v>14018</v>
      </c>
      <c r="AM517" s="58"/>
      <c r="AN517" s="58">
        <v>37680</v>
      </c>
      <c r="AO517" s="58">
        <v>7567</v>
      </c>
      <c r="AP517" s="58"/>
      <c r="AQ517" s="58">
        <v>33697</v>
      </c>
      <c r="AR517" s="58">
        <v>9053</v>
      </c>
      <c r="AS517" s="58"/>
      <c r="AT517" s="58">
        <v>42487</v>
      </c>
      <c r="AU517" s="58">
        <v>15534</v>
      </c>
      <c r="AV517" s="58"/>
      <c r="AW517" s="58">
        <v>151054</v>
      </c>
      <c r="AX517" s="58">
        <v>13081</v>
      </c>
      <c r="AY517" s="58"/>
      <c r="AZ517" s="58">
        <v>65690</v>
      </c>
      <c r="BA517" s="58">
        <v>12085</v>
      </c>
      <c r="BB517" s="58"/>
      <c r="BC517" s="58">
        <v>16597</v>
      </c>
      <c r="BD517" s="58">
        <v>3668</v>
      </c>
      <c r="BE517" s="58"/>
      <c r="BF517" s="58">
        <v>11478</v>
      </c>
      <c r="BG517" s="58">
        <v>1863</v>
      </c>
      <c r="BH517" s="50"/>
      <c r="BI517" s="50">
        <v>131795</v>
      </c>
      <c r="BJ517" s="50">
        <v>29098</v>
      </c>
      <c r="BK517" s="50"/>
      <c r="BL517" s="50">
        <v>45754</v>
      </c>
      <c r="BM517" s="50">
        <v>11531</v>
      </c>
      <c r="BN517" s="50"/>
      <c r="BO517" s="50">
        <v>12822</v>
      </c>
      <c r="BP517" s="50">
        <v>10178</v>
      </c>
      <c r="BQ517" s="50"/>
      <c r="BR517" s="50">
        <v>88657</v>
      </c>
      <c r="BS517" s="50">
        <v>48613</v>
      </c>
      <c r="BT517" s="50"/>
      <c r="BU517" s="50">
        <v>31506</v>
      </c>
      <c r="BV517" s="50">
        <v>8797</v>
      </c>
      <c r="BW517" s="50"/>
      <c r="BX517" s="50">
        <v>133156</v>
      </c>
      <c r="BY517" s="50">
        <v>3775</v>
      </c>
      <c r="BZ517" s="50"/>
      <c r="CA517" s="50">
        <v>120246</v>
      </c>
      <c r="CB517" s="50">
        <v>78631</v>
      </c>
      <c r="CC517" s="50"/>
      <c r="CD517" s="50">
        <v>8200</v>
      </c>
      <c r="CE517" s="50">
        <v>5337</v>
      </c>
      <c r="CF517" s="50"/>
      <c r="CG517" s="50">
        <v>24000</v>
      </c>
      <c r="CH517" s="50">
        <v>4132</v>
      </c>
      <c r="CI517" s="50"/>
      <c r="CJ517" s="50">
        <v>133893</v>
      </c>
      <c r="CK517" s="50">
        <v>267833</v>
      </c>
      <c r="CL517" s="50"/>
      <c r="CM517" s="50">
        <v>1447</v>
      </c>
      <c r="CN517" s="50">
        <v>494</v>
      </c>
      <c r="CO517" s="50"/>
      <c r="CP517" s="50">
        <v>36489</v>
      </c>
      <c r="CQ517" s="50">
        <v>19583</v>
      </c>
      <c r="CR517" s="50"/>
      <c r="CS517" s="50">
        <v>18422</v>
      </c>
      <c r="CT517" s="50">
        <v>18496</v>
      </c>
      <c r="CU517" s="51"/>
      <c r="CV517" s="51"/>
      <c r="CW517" s="45">
        <f t="shared" si="993"/>
        <v>11795.439876</v>
      </c>
      <c r="CX517" s="45">
        <f t="shared" si="994"/>
        <v>1094.8972759999999</v>
      </c>
      <c r="CY517" s="51"/>
      <c r="CZ517" s="45">
        <f t="shared" si="999"/>
        <v>162845.974972</v>
      </c>
      <c r="DA517" s="45">
        <f t="shared" si="1000"/>
        <v>34169.595865999996</v>
      </c>
      <c r="DB517" s="51"/>
      <c r="DC517" s="45">
        <f t="shared" si="1001"/>
        <v>34995.611687999997</v>
      </c>
      <c r="DD517" s="45">
        <f t="shared" si="1002"/>
        <v>3166.5342559999999</v>
      </c>
      <c r="DE517" s="51"/>
      <c r="DF517" s="45">
        <f t="shared" si="1003"/>
        <v>43415.422515999999</v>
      </c>
      <c r="DG517" s="45">
        <f t="shared" si="1004"/>
        <v>6170.3524559999996</v>
      </c>
      <c r="DH517" s="51"/>
      <c r="DI517" s="45">
        <f t="shared" si="1005"/>
        <v>36535.898395999997</v>
      </c>
      <c r="DJ517" s="45">
        <f t="shared" si="1006"/>
        <v>4949.4278260000001</v>
      </c>
      <c r="DK517" s="51"/>
      <c r="DL517" s="45">
        <f t="shared" si="1007"/>
        <v>58792.461283999997</v>
      </c>
      <c r="DM517" s="45">
        <f t="shared" si="1008"/>
        <v>7751.7352700000001</v>
      </c>
      <c r="DN517" s="51"/>
      <c r="DO517" s="45">
        <f t="shared" si="1009"/>
        <v>4943.49514</v>
      </c>
      <c r="DP517" s="45">
        <f t="shared" si="1010"/>
        <v>675.13862199999994</v>
      </c>
      <c r="DQ517" s="51"/>
      <c r="DR517" s="45">
        <f t="shared" si="1011"/>
        <v>106768.98859199999</v>
      </c>
      <c r="DS517" s="45">
        <f t="shared" si="1012"/>
        <v>24444.651311999998</v>
      </c>
      <c r="DT517" s="51"/>
      <c r="DU517" s="45">
        <f t="shared" si="1013"/>
        <v>91381.005623999998</v>
      </c>
      <c r="DV517" s="45">
        <f t="shared" si="1014"/>
        <v>9514.898964</v>
      </c>
      <c r="DW517" s="51"/>
      <c r="DX517" s="45">
        <f t="shared" si="1015"/>
        <v>8464.0253959999991</v>
      </c>
      <c r="DY517" s="45">
        <f t="shared" si="1016"/>
        <v>621.04772600000001</v>
      </c>
      <c r="DZ517" s="51"/>
      <c r="EA517" s="45">
        <f t="shared" si="1017"/>
        <v>13766.271412</v>
      </c>
      <c r="EB517" s="45">
        <f t="shared" si="1018"/>
        <v>1553.783156</v>
      </c>
      <c r="EC517" s="51"/>
      <c r="ED517" s="45">
        <f t="shared" si="1019"/>
        <v>8247.5491199999997</v>
      </c>
      <c r="EE517" s="45">
        <f t="shared" si="1020"/>
        <v>838.74141399999996</v>
      </c>
      <c r="EF517" s="51"/>
      <c r="EG517" s="45">
        <f t="shared" si="1021"/>
        <v>7375.7341479999995</v>
      </c>
      <c r="EH517" s="45">
        <f t="shared" si="1022"/>
        <v>1003.452626</v>
      </c>
      <c r="EI517" s="51"/>
      <c r="EJ517" s="45">
        <f t="shared" si="1023"/>
        <v>9299.7245079999993</v>
      </c>
      <c r="EK517" s="45">
        <f t="shared" si="1024"/>
        <v>1721.819628</v>
      </c>
      <c r="EL517" s="51"/>
      <c r="EM517" s="45">
        <f t="shared" si="1025"/>
        <v>33063.303736000002</v>
      </c>
      <c r="EN517" s="45">
        <f t="shared" si="1026"/>
        <v>1449.9242019999999</v>
      </c>
      <c r="EO517" s="51"/>
      <c r="EP517" s="45">
        <f t="shared" si="1027"/>
        <v>14378.489959999999</v>
      </c>
      <c r="EQ517" s="45">
        <f t="shared" si="1028"/>
        <v>1339.52557</v>
      </c>
      <c r="ER517" s="51"/>
      <c r="ES517" s="45">
        <f t="shared" si="1029"/>
        <v>3632.8177479999999</v>
      </c>
      <c r="ET517" s="45">
        <f t="shared" si="1030"/>
        <v>406.56845599999997</v>
      </c>
      <c r="EU517" s="51"/>
      <c r="EV517" s="45">
        <f t="shared" si="1031"/>
        <v>2512.3505519999999</v>
      </c>
      <c r="EW517" s="45">
        <f t="shared" si="1032"/>
        <v>206.49864599999998</v>
      </c>
      <c r="EX517" s="51"/>
      <c r="EY517" s="45">
        <f t="shared" si="1033"/>
        <v>28847.816780000001</v>
      </c>
      <c r="EZ517" s="45">
        <f t="shared" si="1034"/>
        <v>3225.2805159999998</v>
      </c>
      <c r="FA517" s="51"/>
      <c r="FB517" s="45">
        <f t="shared" si="1035"/>
        <v>10014.818536000001</v>
      </c>
      <c r="FC517" s="45">
        <f t="shared" si="1036"/>
        <v>1278.1191019999999</v>
      </c>
      <c r="FD517" s="51"/>
      <c r="FE517" s="45">
        <f t="shared" si="1037"/>
        <v>2806.5306479999999</v>
      </c>
      <c r="FF517" s="45">
        <f t="shared" si="1038"/>
        <v>1128.1498759999999</v>
      </c>
      <c r="FG517" s="51"/>
      <c r="FH517" s="45">
        <f t="shared" si="1039"/>
        <v>19405.598787999999</v>
      </c>
      <c r="FI517" s="45">
        <f t="shared" si="1040"/>
        <v>5388.3621459999995</v>
      </c>
      <c r="FJ517" s="51"/>
      <c r="FK517" s="45">
        <f t="shared" si="1041"/>
        <v>6896.1593039999998</v>
      </c>
      <c r="FL517" s="45">
        <f t="shared" si="1042"/>
        <v>975.07707399999993</v>
      </c>
      <c r="FM517" s="51"/>
      <c r="FN517" s="45">
        <f t="shared" si="1043"/>
        <v>29145.717904000001</v>
      </c>
      <c r="FO517" s="45">
        <f t="shared" si="1044"/>
        <v>418.42854999999997</v>
      </c>
      <c r="FP517" s="51"/>
      <c r="FQ517" s="45">
        <f t="shared" si="1045"/>
        <v>26319.925464</v>
      </c>
      <c r="FR517" s="45">
        <f t="shared" si="1046"/>
        <v>8715.6173020000006</v>
      </c>
      <c r="FS517" s="51"/>
      <c r="FT517" s="45">
        <f t="shared" si="1047"/>
        <v>1794.8488</v>
      </c>
      <c r="FU517" s="45">
        <f t="shared" si="1048"/>
        <v>591.56375400000002</v>
      </c>
      <c r="FV517" s="51"/>
      <c r="FW517" s="45">
        <f t="shared" si="1049"/>
        <v>5253.2159999999994</v>
      </c>
      <c r="FX517" s="45">
        <f t="shared" si="1050"/>
        <v>457.999144</v>
      </c>
      <c r="FY517" s="51"/>
      <c r="FZ517" s="45">
        <f t="shared" si="1051"/>
        <v>29307.035412000001</v>
      </c>
      <c r="GA517" s="45">
        <f t="shared" si="1052"/>
        <v>29687.145386</v>
      </c>
      <c r="GB517" s="51"/>
      <c r="GC517" s="45">
        <f t="shared" si="1053"/>
        <v>316.72514799999999</v>
      </c>
      <c r="GD517" s="45">
        <f t="shared" si="1054"/>
        <v>54.755947999999997</v>
      </c>
      <c r="GE517" s="51"/>
      <c r="GF517" s="45">
        <f t="shared" si="1055"/>
        <v>7986.8582759999999</v>
      </c>
      <c r="GG517" s="45">
        <f t="shared" si="1056"/>
        <v>2170.6188859999997</v>
      </c>
      <c r="GH517" s="51"/>
      <c r="GI517" s="45">
        <f t="shared" si="1057"/>
        <v>4032.2810479999998</v>
      </c>
      <c r="GJ517" s="45">
        <f t="shared" si="1058"/>
        <v>2050.133632</v>
      </c>
      <c r="GK517" s="51"/>
    </row>
    <row r="518" spans="1:193" s="45" customFormat="1">
      <c r="A518" s="45" t="s">
        <v>20</v>
      </c>
      <c r="B518" s="46">
        <v>41637</v>
      </c>
      <c r="C518" s="56">
        <v>0.62317400000000001</v>
      </c>
      <c r="D518" s="56">
        <v>0.22836000000000001</v>
      </c>
      <c r="E518" s="56">
        <v>0.11727700000000001</v>
      </c>
      <c r="F518" s="58"/>
      <c r="G518" s="58">
        <v>56741</v>
      </c>
      <c r="H518" s="58">
        <v>10322</v>
      </c>
      <c r="I518" s="58">
        <f t="shared" si="1059"/>
        <v>1235457</v>
      </c>
      <c r="J518" s="59">
        <v>770018</v>
      </c>
      <c r="K518" s="59">
        <v>314562</v>
      </c>
      <c r="L518" s="58"/>
      <c r="M518" s="58">
        <v>171875</v>
      </c>
      <c r="N518" s="58">
        <v>33079</v>
      </c>
      <c r="O518" s="58"/>
      <c r="P518" s="58">
        <v>206113</v>
      </c>
      <c r="Q518" s="58">
        <v>58588</v>
      </c>
      <c r="R518" s="58"/>
      <c r="S518" s="58">
        <v>168601</v>
      </c>
      <c r="T518" s="58">
        <v>45252</v>
      </c>
      <c r="U518" s="58"/>
      <c r="V518" s="58">
        <v>248775</v>
      </c>
      <c r="W518" s="58">
        <v>71761</v>
      </c>
      <c r="X518" s="58"/>
      <c r="Y518" s="58">
        <v>22530</v>
      </c>
      <c r="Z518" s="58">
        <v>7026</v>
      </c>
      <c r="AA518" s="58"/>
      <c r="AB518" s="58">
        <v>524887</v>
      </c>
      <c r="AC518" s="58">
        <v>230815</v>
      </c>
      <c r="AD518" s="58"/>
      <c r="AE518" s="58">
        <v>443690</v>
      </c>
      <c r="AF518" s="58">
        <v>94137</v>
      </c>
      <c r="AG518" s="58"/>
      <c r="AH518" s="58">
        <v>40110</v>
      </c>
      <c r="AI518" s="58">
        <v>5909</v>
      </c>
      <c r="AJ518" s="58"/>
      <c r="AK518" s="58">
        <v>64799</v>
      </c>
      <c r="AL518" s="58">
        <v>16104</v>
      </c>
      <c r="AM518" s="58"/>
      <c r="AN518" s="58">
        <v>36837</v>
      </c>
      <c r="AO518" s="58">
        <v>8232</v>
      </c>
      <c r="AP518" s="58"/>
      <c r="AQ518" s="58">
        <v>33803</v>
      </c>
      <c r="AR518" s="58">
        <v>9524</v>
      </c>
      <c r="AS518" s="58"/>
      <c r="AT518" s="58">
        <v>41394</v>
      </c>
      <c r="AU518" s="58">
        <v>14643</v>
      </c>
      <c r="AV518" s="58"/>
      <c r="AW518" s="58">
        <v>157408</v>
      </c>
      <c r="AX518" s="58">
        <v>13450</v>
      </c>
      <c r="AY518" s="58"/>
      <c r="AZ518" s="58">
        <v>82491</v>
      </c>
      <c r="BA518" s="58">
        <v>14130</v>
      </c>
      <c r="BB518" s="58"/>
      <c r="BC518" s="58">
        <v>19925</v>
      </c>
      <c r="BD518" s="58">
        <v>4086</v>
      </c>
      <c r="BE518" s="58"/>
      <c r="BF518" s="58">
        <v>11495</v>
      </c>
      <c r="BG518" s="58">
        <v>2834</v>
      </c>
      <c r="BH518" s="50"/>
      <c r="BI518" s="50">
        <v>118189</v>
      </c>
      <c r="BJ518" s="50">
        <v>27010</v>
      </c>
      <c r="BK518" s="50"/>
      <c r="BL518" s="50">
        <v>60258</v>
      </c>
      <c r="BM518" s="50">
        <v>14018</v>
      </c>
      <c r="BN518" s="50"/>
      <c r="BO518" s="50">
        <v>12259</v>
      </c>
      <c r="BP518" s="50">
        <v>9988</v>
      </c>
      <c r="BQ518" s="50"/>
      <c r="BR518" s="50">
        <v>99123</v>
      </c>
      <c r="BS518" s="50">
        <v>52337</v>
      </c>
      <c r="BT518" s="50"/>
      <c r="BU518" s="50">
        <v>31930</v>
      </c>
      <c r="BV518" s="50">
        <v>8605</v>
      </c>
      <c r="BW518" s="50"/>
      <c r="BX518" s="50">
        <v>126348</v>
      </c>
      <c r="BY518" s="50">
        <v>3680</v>
      </c>
      <c r="BZ518" s="50"/>
      <c r="CA518" s="50">
        <v>147589</v>
      </c>
      <c r="CB518" s="50">
        <v>88006</v>
      </c>
      <c r="CC518" s="50"/>
      <c r="CD518" s="50">
        <v>8811</v>
      </c>
      <c r="CE518" s="50">
        <v>6028</v>
      </c>
      <c r="CF518" s="50"/>
      <c r="CG518" s="50">
        <v>25649</v>
      </c>
      <c r="CH518" s="50">
        <v>4689</v>
      </c>
      <c r="CI518" s="50"/>
      <c r="CJ518" s="50">
        <v>146146</v>
      </c>
      <c r="CK518" s="50">
        <v>252681</v>
      </c>
      <c r="CL518" s="50"/>
      <c r="CM518" s="50">
        <v>1894</v>
      </c>
      <c r="CN518" s="50">
        <v>136</v>
      </c>
      <c r="CO518" s="50"/>
      <c r="CP518" s="50">
        <v>42163</v>
      </c>
      <c r="CQ518" s="50">
        <v>22235</v>
      </c>
      <c r="CR518" s="50"/>
      <c r="CS518" s="50">
        <v>18678</v>
      </c>
      <c r="CT518" s="50">
        <v>20645</v>
      </c>
      <c r="CU518" s="51"/>
      <c r="CV518" s="51"/>
      <c r="CW518" s="45">
        <f t="shared" si="993"/>
        <v>12957.374760000001</v>
      </c>
      <c r="CX518" s="45">
        <f t="shared" si="994"/>
        <v>1210.5331940000001</v>
      </c>
      <c r="CY518" s="51"/>
      <c r="CZ518" s="45">
        <f t="shared" si="999"/>
        <v>175841.31048000001</v>
      </c>
      <c r="DA518" s="45">
        <f t="shared" si="1000"/>
        <v>36890.887674000005</v>
      </c>
      <c r="DB518" s="51"/>
      <c r="DC518" s="45">
        <f t="shared" si="1001"/>
        <v>39249.375</v>
      </c>
      <c r="DD518" s="45">
        <f t="shared" si="1002"/>
        <v>3879.4058830000004</v>
      </c>
      <c r="DE518" s="51"/>
      <c r="DF518" s="45">
        <f t="shared" si="1003"/>
        <v>47067.964680000005</v>
      </c>
      <c r="DG518" s="45">
        <f t="shared" si="1004"/>
        <v>6871.0248760000004</v>
      </c>
      <c r="DH518" s="51"/>
      <c r="DI518" s="45">
        <f t="shared" si="1005"/>
        <v>38501.72436</v>
      </c>
      <c r="DJ518" s="45">
        <f t="shared" si="1006"/>
        <v>5307.0188040000003</v>
      </c>
      <c r="DK518" s="51"/>
      <c r="DL518" s="45">
        <f t="shared" si="1007"/>
        <v>56810.259000000005</v>
      </c>
      <c r="DM518" s="45">
        <f t="shared" si="1008"/>
        <v>8415.9147970000013</v>
      </c>
      <c r="DN518" s="51"/>
      <c r="DO518" s="45">
        <f t="shared" si="1009"/>
        <v>5144.9508000000005</v>
      </c>
      <c r="DP518" s="45">
        <f t="shared" si="1010"/>
        <v>823.988202</v>
      </c>
      <c r="DQ518" s="51"/>
      <c r="DR518" s="45">
        <f t="shared" si="1011"/>
        <v>119863.19532</v>
      </c>
      <c r="DS518" s="45">
        <f t="shared" si="1012"/>
        <v>27069.290755000002</v>
      </c>
      <c r="DT518" s="51"/>
      <c r="DU518" s="45">
        <f t="shared" si="1013"/>
        <v>101321.0484</v>
      </c>
      <c r="DV518" s="45">
        <f t="shared" si="1014"/>
        <v>11040.104949</v>
      </c>
      <c r="DW518" s="51"/>
      <c r="DX518" s="45">
        <f t="shared" si="1015"/>
        <v>9159.5195999999996</v>
      </c>
      <c r="DY518" s="45">
        <f t="shared" si="1016"/>
        <v>692.98979300000008</v>
      </c>
      <c r="DZ518" s="51"/>
      <c r="EA518" s="45">
        <f t="shared" si="1017"/>
        <v>14797.49964</v>
      </c>
      <c r="EB518" s="45">
        <f t="shared" si="1018"/>
        <v>1888.6288080000002</v>
      </c>
      <c r="EC518" s="51"/>
      <c r="ED518" s="45">
        <f t="shared" si="1019"/>
        <v>8412.0973200000008</v>
      </c>
      <c r="EE518" s="45">
        <f t="shared" si="1020"/>
        <v>965.42426400000011</v>
      </c>
      <c r="EF518" s="51"/>
      <c r="EG518" s="45">
        <f t="shared" si="1021"/>
        <v>7719.2530800000004</v>
      </c>
      <c r="EH518" s="45">
        <f t="shared" si="1022"/>
        <v>1116.946148</v>
      </c>
      <c r="EI518" s="51"/>
      <c r="EJ518" s="45">
        <f t="shared" si="1023"/>
        <v>9452.7338400000008</v>
      </c>
      <c r="EK518" s="45">
        <f t="shared" si="1024"/>
        <v>1717.2871110000001</v>
      </c>
      <c r="EL518" s="51"/>
      <c r="EM518" s="45">
        <f t="shared" si="1025"/>
        <v>35945.690880000002</v>
      </c>
      <c r="EN518" s="45">
        <f t="shared" si="1026"/>
        <v>1577.3756500000002</v>
      </c>
      <c r="EO518" s="51"/>
      <c r="EP518" s="45">
        <f t="shared" si="1027"/>
        <v>18837.644759999999</v>
      </c>
      <c r="EQ518" s="45">
        <f t="shared" si="1028"/>
        <v>1657.12401</v>
      </c>
      <c r="ER518" s="51"/>
      <c r="ES518" s="45">
        <f t="shared" si="1029"/>
        <v>4550.0730000000003</v>
      </c>
      <c r="ET518" s="45">
        <f t="shared" si="1030"/>
        <v>479.19382200000001</v>
      </c>
      <c r="EU518" s="51"/>
      <c r="EV518" s="45">
        <f t="shared" si="1031"/>
        <v>2624.9982</v>
      </c>
      <c r="EW518" s="45">
        <f t="shared" si="1032"/>
        <v>332.36301800000001</v>
      </c>
      <c r="EX518" s="51"/>
      <c r="EY518" s="45">
        <f t="shared" si="1033"/>
        <v>26989.640040000002</v>
      </c>
      <c r="EZ518" s="45">
        <f t="shared" si="1034"/>
        <v>3167.6517699999999</v>
      </c>
      <c r="FA518" s="51"/>
      <c r="FB518" s="45">
        <f t="shared" si="1035"/>
        <v>13760.516880000001</v>
      </c>
      <c r="FC518" s="45">
        <f t="shared" si="1036"/>
        <v>1643.9889860000001</v>
      </c>
      <c r="FD518" s="51"/>
      <c r="FE518" s="45">
        <f t="shared" si="1037"/>
        <v>2799.46524</v>
      </c>
      <c r="FF518" s="45">
        <f t="shared" si="1038"/>
        <v>1171.362676</v>
      </c>
      <c r="FG518" s="51"/>
      <c r="FH518" s="45">
        <f t="shared" si="1039"/>
        <v>22635.728279999999</v>
      </c>
      <c r="FI518" s="45">
        <f t="shared" si="1040"/>
        <v>6137.9263490000003</v>
      </c>
      <c r="FJ518" s="51"/>
      <c r="FK518" s="45">
        <f t="shared" si="1041"/>
        <v>7291.5348000000004</v>
      </c>
      <c r="FL518" s="45">
        <f t="shared" si="1042"/>
        <v>1009.168585</v>
      </c>
      <c r="FM518" s="51"/>
      <c r="FN518" s="45">
        <f t="shared" si="1043"/>
        <v>28852.829280000002</v>
      </c>
      <c r="FO518" s="45">
        <f t="shared" si="1044"/>
        <v>431.57936000000001</v>
      </c>
      <c r="FP518" s="51"/>
      <c r="FQ518" s="45">
        <f t="shared" si="1045"/>
        <v>33703.424039999998</v>
      </c>
      <c r="FR518" s="45">
        <f t="shared" si="1046"/>
        <v>10321.079662</v>
      </c>
      <c r="FS518" s="51"/>
      <c r="FT518" s="45">
        <f t="shared" si="1047"/>
        <v>2012.07996</v>
      </c>
      <c r="FU518" s="45">
        <f t="shared" si="1048"/>
        <v>706.94575600000007</v>
      </c>
      <c r="FV518" s="51"/>
      <c r="FW518" s="45">
        <f t="shared" si="1049"/>
        <v>5857.2056400000001</v>
      </c>
      <c r="FX518" s="45">
        <f t="shared" si="1050"/>
        <v>549.91185300000006</v>
      </c>
      <c r="FY518" s="51"/>
      <c r="FZ518" s="45">
        <f t="shared" si="1051"/>
        <v>33373.900560000002</v>
      </c>
      <c r="GA518" s="45">
        <f t="shared" si="1052"/>
        <v>29633.669637000003</v>
      </c>
      <c r="GB518" s="51"/>
      <c r="GC518" s="45">
        <f t="shared" si="1053"/>
        <v>432.51384000000002</v>
      </c>
      <c r="GD518" s="45">
        <f t="shared" si="1054"/>
        <v>15.949672000000001</v>
      </c>
      <c r="GE518" s="51"/>
      <c r="GF518" s="45">
        <f t="shared" si="1055"/>
        <v>9628.3426799999997</v>
      </c>
      <c r="GG518" s="45">
        <f t="shared" si="1056"/>
        <v>2607.6540950000003</v>
      </c>
      <c r="GH518" s="51"/>
      <c r="GI518" s="45">
        <f t="shared" si="1057"/>
        <v>4265.3080799999998</v>
      </c>
      <c r="GJ518" s="45">
        <f t="shared" si="1058"/>
        <v>2421.183665</v>
      </c>
      <c r="GK518" s="51"/>
    </row>
    <row r="519" spans="1:193" s="45" customFormat="1">
      <c r="A519" s="45" t="s">
        <v>20</v>
      </c>
      <c r="B519" s="46">
        <v>41636</v>
      </c>
      <c r="C519" s="56">
        <v>0.61640600000000001</v>
      </c>
      <c r="D519" s="56">
        <v>0.23036599999999999</v>
      </c>
      <c r="E519" s="56">
        <v>0.12131699999999999</v>
      </c>
      <c r="F519" s="58"/>
      <c r="G519" s="58">
        <v>95645</v>
      </c>
      <c r="H519" s="58">
        <v>15996</v>
      </c>
      <c r="I519" s="58">
        <f t="shared" si="1059"/>
        <v>1235457</v>
      </c>
      <c r="J519" s="59">
        <v>791003</v>
      </c>
      <c r="K519" s="59">
        <v>307716</v>
      </c>
      <c r="L519" s="58"/>
      <c r="M519" s="58">
        <v>205506</v>
      </c>
      <c r="N519" s="58">
        <v>33362</v>
      </c>
      <c r="O519" s="58"/>
      <c r="P519" s="58">
        <v>252612</v>
      </c>
      <c r="Q519" s="58">
        <v>62432</v>
      </c>
      <c r="R519" s="58"/>
      <c r="S519" s="58">
        <v>202821</v>
      </c>
      <c r="T519" s="58">
        <v>53167</v>
      </c>
      <c r="U519" s="58"/>
      <c r="V519" s="58">
        <v>248818</v>
      </c>
      <c r="W519" s="58">
        <v>71236</v>
      </c>
      <c r="X519" s="58"/>
      <c r="Y519" s="58">
        <v>31188</v>
      </c>
      <c r="Z519" s="58">
        <v>11177</v>
      </c>
      <c r="AA519" s="58"/>
      <c r="AB519" s="58">
        <v>475685</v>
      </c>
      <c r="AC519" s="58">
        <v>190571</v>
      </c>
      <c r="AD519" s="58"/>
      <c r="AE519" s="58">
        <v>371808</v>
      </c>
      <c r="AF519" s="58">
        <v>73098</v>
      </c>
      <c r="AG519" s="58"/>
      <c r="AH519" s="58">
        <v>49280</v>
      </c>
      <c r="AI519" s="58">
        <v>6570</v>
      </c>
      <c r="AJ519" s="58"/>
      <c r="AK519" s="58">
        <v>102734</v>
      </c>
      <c r="AL519" s="58">
        <v>21350</v>
      </c>
      <c r="AM519" s="58"/>
      <c r="AN519" s="58">
        <v>58142</v>
      </c>
      <c r="AO519" s="58">
        <v>8656</v>
      </c>
      <c r="AP519" s="58"/>
      <c r="AQ519" s="58">
        <v>33214</v>
      </c>
      <c r="AR519" s="58">
        <v>9891</v>
      </c>
      <c r="AS519" s="58"/>
      <c r="AT519" s="58">
        <v>47424</v>
      </c>
      <c r="AU519" s="58">
        <v>16773</v>
      </c>
      <c r="AV519" s="58"/>
      <c r="AW519" s="58">
        <v>174554</v>
      </c>
      <c r="AX519" s="58">
        <v>12777</v>
      </c>
      <c r="AY519" s="58"/>
      <c r="AZ519" s="58">
        <v>101866</v>
      </c>
      <c r="BA519" s="58">
        <v>15219</v>
      </c>
      <c r="BB519" s="58"/>
      <c r="BC519" s="58">
        <v>35229</v>
      </c>
      <c r="BD519" s="58">
        <v>6965</v>
      </c>
      <c r="BE519" s="58"/>
      <c r="BF519" s="58">
        <v>14446</v>
      </c>
      <c r="BG519" s="58">
        <v>4656</v>
      </c>
      <c r="BH519" s="50"/>
      <c r="BI519" s="50">
        <v>117378</v>
      </c>
      <c r="BJ519" s="50">
        <v>24131</v>
      </c>
      <c r="BK519" s="50"/>
      <c r="BL519" s="50">
        <v>83977</v>
      </c>
      <c r="BM519" s="50">
        <v>21097</v>
      </c>
      <c r="BN519" s="50"/>
      <c r="BO519" s="50">
        <v>11294</v>
      </c>
      <c r="BP519" s="50">
        <v>10381</v>
      </c>
      <c r="BQ519" s="50"/>
      <c r="BR519" s="50">
        <v>62870</v>
      </c>
      <c r="BS519" s="50">
        <v>38191</v>
      </c>
      <c r="BT519" s="50"/>
      <c r="BU519" s="50">
        <v>32654</v>
      </c>
      <c r="BV519" s="50">
        <v>7387</v>
      </c>
      <c r="BW519" s="50"/>
      <c r="BX519" s="50">
        <v>153255</v>
      </c>
      <c r="BY519" s="50">
        <v>4497</v>
      </c>
      <c r="BZ519" s="50"/>
      <c r="CA519" s="50">
        <v>122298</v>
      </c>
      <c r="CB519" s="50">
        <v>71137</v>
      </c>
      <c r="CC519" s="50"/>
      <c r="CD519" s="50">
        <v>14095</v>
      </c>
      <c r="CE519" s="50">
        <v>9511</v>
      </c>
      <c r="CF519" s="50"/>
      <c r="CG519" s="50">
        <v>27262</v>
      </c>
      <c r="CH519" s="50">
        <v>5677</v>
      </c>
      <c r="CI519" s="50"/>
      <c r="CJ519" s="50">
        <v>114550</v>
      </c>
      <c r="CK519" s="50">
        <v>213827</v>
      </c>
      <c r="CL519" s="50"/>
      <c r="CM519" s="50">
        <v>688</v>
      </c>
      <c r="CN519" s="50">
        <v>169</v>
      </c>
      <c r="CO519" s="50"/>
      <c r="CP519" s="50">
        <v>27426</v>
      </c>
      <c r="CQ519" s="50">
        <v>15108</v>
      </c>
      <c r="CR519" s="50"/>
      <c r="CS519" s="50">
        <v>16302</v>
      </c>
      <c r="CT519" s="50">
        <v>16511</v>
      </c>
      <c r="CU519" s="51"/>
      <c r="CV519" s="51"/>
      <c r="CW519" s="45">
        <f t="shared" si="993"/>
        <v>22033.356069999998</v>
      </c>
      <c r="CX519" s="45">
        <f t="shared" si="994"/>
        <v>1940.586732</v>
      </c>
      <c r="CY519" s="51"/>
      <c r="CZ519" s="45">
        <f t="shared" si="999"/>
        <v>182220.197098</v>
      </c>
      <c r="DA519" s="45">
        <f t="shared" si="1000"/>
        <v>37331.181971999998</v>
      </c>
      <c r="DB519" s="51"/>
      <c r="DC519" s="45">
        <f t="shared" si="1001"/>
        <v>47341.595195999995</v>
      </c>
      <c r="DD519" s="45">
        <f t="shared" si="1002"/>
        <v>4047.3777539999996</v>
      </c>
      <c r="DE519" s="51"/>
      <c r="DF519" s="45">
        <f t="shared" si="1003"/>
        <v>58193.215991999998</v>
      </c>
      <c r="DG519" s="45">
        <f t="shared" si="1004"/>
        <v>7574.0629439999993</v>
      </c>
      <c r="DH519" s="51"/>
      <c r="DI519" s="45">
        <f t="shared" si="1005"/>
        <v>46723.062485999995</v>
      </c>
      <c r="DJ519" s="45">
        <f t="shared" si="1006"/>
        <v>6450.060939</v>
      </c>
      <c r="DK519" s="51"/>
      <c r="DL519" s="45">
        <f t="shared" si="1007"/>
        <v>57319.207387999995</v>
      </c>
      <c r="DM519" s="45">
        <f t="shared" si="1008"/>
        <v>8642.137811999999</v>
      </c>
      <c r="DN519" s="51"/>
      <c r="DO519" s="45">
        <f t="shared" si="1009"/>
        <v>7184.6548079999993</v>
      </c>
      <c r="DP519" s="45">
        <f t="shared" si="1010"/>
        <v>1355.9601089999999</v>
      </c>
      <c r="DQ519" s="51"/>
      <c r="DR519" s="45">
        <f t="shared" si="1011"/>
        <v>109581.65070999999</v>
      </c>
      <c r="DS519" s="45">
        <f t="shared" si="1012"/>
        <v>23119.502006999999</v>
      </c>
      <c r="DT519" s="51"/>
      <c r="DU519" s="45">
        <f t="shared" si="1013"/>
        <v>85651.921728000001</v>
      </c>
      <c r="DV519" s="45">
        <f t="shared" si="1014"/>
        <v>8868.0300659999994</v>
      </c>
      <c r="DW519" s="51"/>
      <c r="DX519" s="45">
        <f t="shared" si="1015"/>
        <v>11352.436479999998</v>
      </c>
      <c r="DY519" s="45">
        <f t="shared" si="1016"/>
        <v>797.05268999999998</v>
      </c>
      <c r="DZ519" s="51"/>
      <c r="EA519" s="45">
        <f t="shared" si="1017"/>
        <v>23666.420643999998</v>
      </c>
      <c r="EB519" s="45">
        <f t="shared" si="1018"/>
        <v>2590.1179499999998</v>
      </c>
      <c r="EC519" s="51"/>
      <c r="ED519" s="45">
        <f t="shared" si="1019"/>
        <v>13393.939972</v>
      </c>
      <c r="EE519" s="45">
        <f t="shared" si="1020"/>
        <v>1050.119952</v>
      </c>
      <c r="EF519" s="51"/>
      <c r="EG519" s="45">
        <f t="shared" si="1021"/>
        <v>7651.3763239999998</v>
      </c>
      <c r="EH519" s="45">
        <f t="shared" si="1022"/>
        <v>1199.946447</v>
      </c>
      <c r="EI519" s="51"/>
      <c r="EJ519" s="45">
        <f t="shared" si="1023"/>
        <v>10924.877183999999</v>
      </c>
      <c r="EK519" s="45">
        <f t="shared" si="1024"/>
        <v>2034.8500409999999</v>
      </c>
      <c r="EL519" s="51"/>
      <c r="EM519" s="45">
        <f t="shared" si="1025"/>
        <v>40211.306764000001</v>
      </c>
      <c r="EN519" s="45">
        <f t="shared" si="1026"/>
        <v>1550.067309</v>
      </c>
      <c r="EO519" s="51"/>
      <c r="EP519" s="45">
        <f t="shared" si="1027"/>
        <v>23466.462955999999</v>
      </c>
      <c r="EQ519" s="45">
        <f t="shared" si="1028"/>
        <v>1846.3234229999998</v>
      </c>
      <c r="ER519" s="51"/>
      <c r="ES519" s="45">
        <f t="shared" si="1029"/>
        <v>8115.5638139999992</v>
      </c>
      <c r="ET519" s="45">
        <f t="shared" si="1030"/>
        <v>844.97290499999997</v>
      </c>
      <c r="EU519" s="51"/>
      <c r="EV519" s="45">
        <f t="shared" si="1031"/>
        <v>3327.8672359999996</v>
      </c>
      <c r="EW519" s="45">
        <f t="shared" si="1032"/>
        <v>564.85195199999998</v>
      </c>
      <c r="EX519" s="51"/>
      <c r="EY519" s="45">
        <f t="shared" si="1033"/>
        <v>27039.900347999999</v>
      </c>
      <c r="EZ519" s="45">
        <f t="shared" si="1034"/>
        <v>2927.5005269999997</v>
      </c>
      <c r="FA519" s="51"/>
      <c r="FB519" s="45">
        <f t="shared" si="1035"/>
        <v>19345.445582</v>
      </c>
      <c r="FC519" s="45">
        <f t="shared" si="1036"/>
        <v>2559.4247489999998</v>
      </c>
      <c r="FD519" s="51"/>
      <c r="FE519" s="45">
        <f t="shared" si="1037"/>
        <v>2601.753604</v>
      </c>
      <c r="FF519" s="45">
        <f t="shared" si="1038"/>
        <v>1259.391777</v>
      </c>
      <c r="FG519" s="51"/>
      <c r="FH519" s="45">
        <f t="shared" si="1039"/>
        <v>14483.110419999999</v>
      </c>
      <c r="FI519" s="45">
        <f t="shared" si="1040"/>
        <v>4633.2175470000002</v>
      </c>
      <c r="FJ519" s="51"/>
      <c r="FK519" s="45">
        <f t="shared" si="1041"/>
        <v>7522.3713639999996</v>
      </c>
      <c r="FL519" s="45">
        <f t="shared" si="1042"/>
        <v>896.168679</v>
      </c>
      <c r="FM519" s="51"/>
      <c r="FN519" s="45">
        <f t="shared" si="1043"/>
        <v>35304.741329999997</v>
      </c>
      <c r="FO519" s="45">
        <f t="shared" si="1044"/>
        <v>545.56254899999999</v>
      </c>
      <c r="FP519" s="51"/>
      <c r="FQ519" s="45">
        <f t="shared" si="1045"/>
        <v>28173.301067999997</v>
      </c>
      <c r="FR519" s="45">
        <f t="shared" si="1046"/>
        <v>8630.1274290000001</v>
      </c>
      <c r="FS519" s="51"/>
      <c r="FT519" s="45">
        <f t="shared" si="1047"/>
        <v>3247.0087699999999</v>
      </c>
      <c r="FU519" s="45">
        <f t="shared" si="1048"/>
        <v>1153.8459869999999</v>
      </c>
      <c r="FV519" s="51"/>
      <c r="FW519" s="45">
        <f t="shared" si="1049"/>
        <v>6280.2378920000001</v>
      </c>
      <c r="FX519" s="45">
        <f t="shared" si="1050"/>
        <v>688.71660899999995</v>
      </c>
      <c r="FY519" s="51"/>
      <c r="FZ519" s="45">
        <f t="shared" si="1051"/>
        <v>26388.425299999999</v>
      </c>
      <c r="GA519" s="45">
        <f t="shared" si="1052"/>
        <v>25940.850158999998</v>
      </c>
      <c r="GB519" s="51"/>
      <c r="GC519" s="45">
        <f t="shared" si="1053"/>
        <v>158.49180799999999</v>
      </c>
      <c r="GD519" s="45">
        <f t="shared" si="1054"/>
        <v>20.502572999999998</v>
      </c>
      <c r="GE519" s="51"/>
      <c r="GF519" s="45">
        <f t="shared" si="1055"/>
        <v>6318.0179159999998</v>
      </c>
      <c r="GG519" s="45">
        <f t="shared" si="1056"/>
        <v>1832.8572359999998</v>
      </c>
      <c r="GH519" s="51"/>
      <c r="GI519" s="45">
        <f t="shared" si="1057"/>
        <v>3755.426532</v>
      </c>
      <c r="GJ519" s="45">
        <f t="shared" si="1058"/>
        <v>2003.064987</v>
      </c>
      <c r="GK519" s="51"/>
    </row>
    <row r="520" spans="1:193" s="45" customFormat="1">
      <c r="A520" s="45" t="s">
        <v>20</v>
      </c>
      <c r="B520" s="46">
        <v>41635</v>
      </c>
      <c r="C520" s="56">
        <v>0.63405</v>
      </c>
      <c r="D520" s="56">
        <v>0.21970799999999999</v>
      </c>
      <c r="E520" s="56">
        <v>0.112793</v>
      </c>
      <c r="F520" s="58"/>
      <c r="G520" s="58">
        <v>109529</v>
      </c>
      <c r="H520" s="58">
        <v>18532</v>
      </c>
      <c r="I520" s="58">
        <f t="shared" si="1059"/>
        <v>1235457</v>
      </c>
      <c r="J520" s="59">
        <v>770533</v>
      </c>
      <c r="K520" s="59">
        <v>311180</v>
      </c>
      <c r="L520" s="58"/>
      <c r="M520" s="58">
        <v>203290</v>
      </c>
      <c r="N520" s="58">
        <v>34004</v>
      </c>
      <c r="O520" s="58"/>
      <c r="P520" s="58">
        <v>269418</v>
      </c>
      <c r="Q520" s="58">
        <v>64520</v>
      </c>
      <c r="R520" s="58"/>
      <c r="S520" s="58">
        <v>210041</v>
      </c>
      <c r="T520" s="58">
        <v>53937</v>
      </c>
      <c r="U520" s="58"/>
      <c r="V520" s="58">
        <v>254864</v>
      </c>
      <c r="W520" s="58">
        <v>69950</v>
      </c>
      <c r="X520" s="58"/>
      <c r="Y520" s="58">
        <v>32089</v>
      </c>
      <c r="Z520" s="58">
        <v>11512</v>
      </c>
      <c r="AA520" s="58"/>
      <c r="AB520" s="58">
        <v>444800</v>
      </c>
      <c r="AC520" s="58">
        <v>188295</v>
      </c>
      <c r="AD520" s="58"/>
      <c r="AE520" s="58">
        <v>330255</v>
      </c>
      <c r="AF520" s="58">
        <v>66047</v>
      </c>
      <c r="AG520" s="58"/>
      <c r="AH520" s="58">
        <v>51059</v>
      </c>
      <c r="AI520" s="58">
        <v>6940</v>
      </c>
      <c r="AJ520" s="58"/>
      <c r="AK520" s="58">
        <v>104161</v>
      </c>
      <c r="AL520" s="58">
        <v>22674</v>
      </c>
      <c r="AM520" s="58"/>
      <c r="AN520" s="58">
        <v>55621</v>
      </c>
      <c r="AO520" s="58">
        <v>8703</v>
      </c>
      <c r="AP520" s="58"/>
      <c r="AQ520" s="58">
        <v>31384</v>
      </c>
      <c r="AR520" s="58">
        <v>9452</v>
      </c>
      <c r="AS520" s="58"/>
      <c r="AT520" s="58">
        <v>52385</v>
      </c>
      <c r="AU520" s="58">
        <v>19644</v>
      </c>
      <c r="AV520" s="58"/>
      <c r="AW520" s="58">
        <v>206514</v>
      </c>
      <c r="AX520" s="58">
        <v>13273</v>
      </c>
      <c r="AY520" s="58"/>
      <c r="AZ520" s="58">
        <v>92765</v>
      </c>
      <c r="BA520" s="58">
        <v>14337</v>
      </c>
      <c r="BB520" s="58"/>
      <c r="BC520" s="58">
        <v>31087</v>
      </c>
      <c r="BD520" s="58">
        <v>6745</v>
      </c>
      <c r="BE520" s="58"/>
      <c r="BF520" s="58">
        <v>15415</v>
      </c>
      <c r="BG520" s="58">
        <v>4987</v>
      </c>
      <c r="BH520" s="50"/>
      <c r="BI520" s="50">
        <v>134040</v>
      </c>
      <c r="BJ520" s="50">
        <v>27141</v>
      </c>
      <c r="BK520" s="50"/>
      <c r="BL520" s="50">
        <v>79544</v>
      </c>
      <c r="BM520" s="50">
        <v>21675</v>
      </c>
      <c r="BN520" s="50"/>
      <c r="BO520" s="50">
        <v>11116</v>
      </c>
      <c r="BP520" s="50">
        <v>10708</v>
      </c>
      <c r="BQ520" s="50"/>
      <c r="BR520" s="50">
        <v>48629</v>
      </c>
      <c r="BS520" s="50">
        <v>37500</v>
      </c>
      <c r="BT520" s="50"/>
      <c r="BU520" s="50">
        <v>30371</v>
      </c>
      <c r="BV520" s="50">
        <v>7845</v>
      </c>
      <c r="BW520" s="50"/>
      <c r="BX520" s="50">
        <v>168536</v>
      </c>
      <c r="BY520" s="50">
        <v>5694</v>
      </c>
      <c r="BZ520" s="50"/>
      <c r="CA520" s="50">
        <v>93364</v>
      </c>
      <c r="CB520" s="50">
        <v>77504</v>
      </c>
      <c r="CC520" s="50"/>
      <c r="CD520" s="50">
        <v>13931</v>
      </c>
      <c r="CE520" s="50">
        <v>8854</v>
      </c>
      <c r="CF520" s="50"/>
      <c r="CG520" s="50">
        <v>27203</v>
      </c>
      <c r="CH520" s="50">
        <v>4643</v>
      </c>
      <c r="CI520" s="50"/>
      <c r="CJ520" s="50">
        <v>100763</v>
      </c>
      <c r="CK520" s="50">
        <v>216170</v>
      </c>
      <c r="CL520" s="50"/>
      <c r="CM520" s="50">
        <v>1071</v>
      </c>
      <c r="CN520" s="50">
        <v>364</v>
      </c>
      <c r="CO520" s="50"/>
      <c r="CP520" s="50">
        <v>21348</v>
      </c>
      <c r="CQ520" s="50">
        <v>13091</v>
      </c>
      <c r="CR520" s="50"/>
      <c r="CS520" s="50">
        <v>15913</v>
      </c>
      <c r="CT520" s="50">
        <v>15072</v>
      </c>
      <c r="CU520" s="51"/>
      <c r="CV520" s="51"/>
      <c r="CW520" s="45">
        <f t="shared" si="993"/>
        <v>24064.397531999999</v>
      </c>
      <c r="CX520" s="45">
        <f t="shared" si="994"/>
        <v>2090.2798760000001</v>
      </c>
      <c r="CY520" s="51"/>
      <c r="CZ520" s="45">
        <f t="shared" si="999"/>
        <v>169292.264364</v>
      </c>
      <c r="DA520" s="45">
        <f t="shared" si="1000"/>
        <v>35098.925739999999</v>
      </c>
      <c r="DB520" s="51"/>
      <c r="DC520" s="45">
        <f t="shared" si="1001"/>
        <v>44664.439319999998</v>
      </c>
      <c r="DD520" s="45">
        <f t="shared" si="1002"/>
        <v>3835.413172</v>
      </c>
      <c r="DE520" s="51"/>
      <c r="DF520" s="45">
        <f t="shared" si="1003"/>
        <v>59193.289943999996</v>
      </c>
      <c r="DG520" s="45">
        <f t="shared" si="1004"/>
        <v>7277.4043600000005</v>
      </c>
      <c r="DH520" s="51"/>
      <c r="DI520" s="45">
        <f t="shared" si="1005"/>
        <v>46147.688027999997</v>
      </c>
      <c r="DJ520" s="45">
        <f t="shared" si="1006"/>
        <v>6083.7160410000006</v>
      </c>
      <c r="DK520" s="51"/>
      <c r="DL520" s="45">
        <f t="shared" si="1007"/>
        <v>55995.659711999993</v>
      </c>
      <c r="DM520" s="45">
        <f t="shared" si="1008"/>
        <v>7889.8703500000001</v>
      </c>
      <c r="DN520" s="51"/>
      <c r="DO520" s="45">
        <f t="shared" si="1009"/>
        <v>7050.2100119999996</v>
      </c>
      <c r="DP520" s="45">
        <f t="shared" si="1010"/>
        <v>1298.4730160000001</v>
      </c>
      <c r="DQ520" s="51"/>
      <c r="DR520" s="45">
        <f t="shared" si="1011"/>
        <v>97726.118399999992</v>
      </c>
      <c r="DS520" s="45">
        <f t="shared" si="1012"/>
        <v>21238.357935</v>
      </c>
      <c r="DT520" s="51"/>
      <c r="DU520" s="45">
        <f t="shared" si="1013"/>
        <v>72559.665540000002</v>
      </c>
      <c r="DV520" s="45">
        <f t="shared" si="1014"/>
        <v>7449.639271</v>
      </c>
      <c r="DW520" s="51"/>
      <c r="DX520" s="45">
        <f t="shared" si="1015"/>
        <v>11218.070771999999</v>
      </c>
      <c r="DY520" s="45">
        <f t="shared" si="1016"/>
        <v>782.78341999999998</v>
      </c>
      <c r="DZ520" s="51"/>
      <c r="EA520" s="45">
        <f t="shared" si="1017"/>
        <v>22885.004987999997</v>
      </c>
      <c r="EB520" s="45">
        <f t="shared" si="1018"/>
        <v>2557.4684820000002</v>
      </c>
      <c r="EC520" s="51"/>
      <c r="ED520" s="45">
        <f t="shared" si="1019"/>
        <v>12220.378667999999</v>
      </c>
      <c r="EE520" s="45">
        <f t="shared" si="1020"/>
        <v>981.63747899999998</v>
      </c>
      <c r="EF520" s="51"/>
      <c r="EG520" s="45">
        <f t="shared" si="1021"/>
        <v>6895.3158719999992</v>
      </c>
      <c r="EH520" s="45">
        <f t="shared" si="1022"/>
        <v>1066.119436</v>
      </c>
      <c r="EI520" s="51"/>
      <c r="EJ520" s="45">
        <f t="shared" si="1023"/>
        <v>11509.40358</v>
      </c>
      <c r="EK520" s="45">
        <f t="shared" si="1024"/>
        <v>2215.705692</v>
      </c>
      <c r="EL520" s="51"/>
      <c r="EM520" s="45">
        <f t="shared" si="1025"/>
        <v>45372.777911999998</v>
      </c>
      <c r="EN520" s="45">
        <f t="shared" si="1026"/>
        <v>1497.1014890000001</v>
      </c>
      <c r="EO520" s="51"/>
      <c r="EP520" s="45">
        <f t="shared" si="1027"/>
        <v>20381.212619999998</v>
      </c>
      <c r="EQ520" s="45">
        <f t="shared" si="1028"/>
        <v>1617.113241</v>
      </c>
      <c r="ER520" s="51"/>
      <c r="ES520" s="45">
        <f t="shared" si="1029"/>
        <v>6830.0625959999998</v>
      </c>
      <c r="ET520" s="45">
        <f t="shared" si="1030"/>
        <v>760.78878500000008</v>
      </c>
      <c r="EU520" s="51"/>
      <c r="EV520" s="45">
        <f t="shared" si="1031"/>
        <v>3386.79882</v>
      </c>
      <c r="EW520" s="45">
        <f t="shared" si="1032"/>
        <v>562.49869100000001</v>
      </c>
      <c r="EX520" s="51"/>
      <c r="EY520" s="45">
        <f t="shared" si="1033"/>
        <v>29449.660319999999</v>
      </c>
      <c r="EZ520" s="45">
        <f t="shared" si="1034"/>
        <v>3061.314813</v>
      </c>
      <c r="FA520" s="51"/>
      <c r="FB520" s="45">
        <f t="shared" si="1035"/>
        <v>17476.453151999998</v>
      </c>
      <c r="FC520" s="45">
        <f t="shared" si="1036"/>
        <v>2444.7882749999999</v>
      </c>
      <c r="FD520" s="51"/>
      <c r="FE520" s="45">
        <f t="shared" si="1037"/>
        <v>2442.274128</v>
      </c>
      <c r="FF520" s="45">
        <f t="shared" si="1038"/>
        <v>1207.7874440000001</v>
      </c>
      <c r="FG520" s="51"/>
      <c r="FH520" s="45">
        <f t="shared" si="1039"/>
        <v>10684.180332</v>
      </c>
      <c r="FI520" s="45">
        <f t="shared" si="1040"/>
        <v>4229.7375000000002</v>
      </c>
      <c r="FJ520" s="51"/>
      <c r="FK520" s="45">
        <f t="shared" si="1041"/>
        <v>6672.7516679999999</v>
      </c>
      <c r="FL520" s="45">
        <f t="shared" si="1042"/>
        <v>884.861085</v>
      </c>
      <c r="FM520" s="51"/>
      <c r="FN520" s="45">
        <f t="shared" si="1043"/>
        <v>37028.707488</v>
      </c>
      <c r="FO520" s="45">
        <f t="shared" si="1044"/>
        <v>642.24334199999998</v>
      </c>
      <c r="FP520" s="51"/>
      <c r="FQ520" s="45">
        <f t="shared" si="1045"/>
        <v>20512.817712</v>
      </c>
      <c r="FR520" s="45">
        <f t="shared" si="1046"/>
        <v>8741.9086719999996</v>
      </c>
      <c r="FS520" s="51"/>
      <c r="FT520" s="45">
        <f t="shared" si="1047"/>
        <v>3060.752148</v>
      </c>
      <c r="FU520" s="45">
        <f t="shared" si="1048"/>
        <v>998.66922199999999</v>
      </c>
      <c r="FV520" s="51"/>
      <c r="FW520" s="45">
        <f t="shared" si="1049"/>
        <v>5976.7167239999999</v>
      </c>
      <c r="FX520" s="45">
        <f t="shared" si="1050"/>
        <v>523.69789900000001</v>
      </c>
      <c r="FY520" s="51"/>
      <c r="FZ520" s="45">
        <f t="shared" si="1051"/>
        <v>22138.437203999998</v>
      </c>
      <c r="GA520" s="45">
        <f t="shared" si="1052"/>
        <v>24382.462810000001</v>
      </c>
      <c r="GB520" s="51"/>
      <c r="GC520" s="45">
        <f t="shared" si="1053"/>
        <v>235.30726799999999</v>
      </c>
      <c r="GD520" s="45">
        <f t="shared" si="1054"/>
        <v>41.056652</v>
      </c>
      <c r="GE520" s="51"/>
      <c r="GF520" s="45">
        <f t="shared" si="1055"/>
        <v>4690.326384</v>
      </c>
      <c r="GG520" s="45">
        <f t="shared" si="1056"/>
        <v>1476.573163</v>
      </c>
      <c r="GH520" s="51"/>
      <c r="GI520" s="45">
        <f t="shared" si="1057"/>
        <v>3496.2134039999996</v>
      </c>
      <c r="GJ520" s="45">
        <f t="shared" si="1058"/>
        <v>1700.0160960000001</v>
      </c>
      <c r="GK520" s="51"/>
    </row>
    <row r="521" spans="1:193" s="45" customFormat="1">
      <c r="A521" s="45" t="s">
        <v>20</v>
      </c>
      <c r="B521" s="46">
        <v>41634</v>
      </c>
      <c r="C521" s="56">
        <v>0.63042500000000001</v>
      </c>
      <c r="D521" s="56">
        <v>0.222113</v>
      </c>
      <c r="E521" s="56">
        <v>0.112626</v>
      </c>
      <c r="F521" s="58"/>
      <c r="G521" s="58">
        <v>98375</v>
      </c>
      <c r="H521" s="58">
        <v>18105</v>
      </c>
      <c r="I521" s="58"/>
      <c r="J521" s="59">
        <v>732452</v>
      </c>
      <c r="K521" s="59">
        <v>310245</v>
      </c>
      <c r="L521" s="58"/>
      <c r="M521" s="58">
        <v>212373</v>
      </c>
      <c r="N521" s="58">
        <v>34648</v>
      </c>
      <c r="O521" s="58"/>
      <c r="P521" s="58">
        <v>248581</v>
      </c>
      <c r="Q521" s="58">
        <v>62306</v>
      </c>
      <c r="R521" s="58"/>
      <c r="S521" s="58">
        <v>226060</v>
      </c>
      <c r="T521" s="58">
        <v>64657</v>
      </c>
      <c r="U521" s="58"/>
      <c r="V521" s="58">
        <v>268828</v>
      </c>
      <c r="W521" s="58">
        <v>74772</v>
      </c>
      <c r="X521" s="58"/>
      <c r="Y521" s="58">
        <v>29124</v>
      </c>
      <c r="Z521" s="58">
        <v>14696</v>
      </c>
      <c r="AA521" s="58"/>
      <c r="AB521" s="58">
        <v>421274</v>
      </c>
      <c r="AC521" s="58">
        <v>173585</v>
      </c>
      <c r="AD521" s="58"/>
      <c r="AE521" s="58">
        <v>305956</v>
      </c>
      <c r="AF521" s="58">
        <v>60309</v>
      </c>
      <c r="AG521" s="58"/>
      <c r="AH521" s="58">
        <v>47159</v>
      </c>
      <c r="AI521" s="58">
        <v>6587</v>
      </c>
      <c r="AJ521" s="58"/>
      <c r="AK521" s="58">
        <v>109159</v>
      </c>
      <c r="AL521" s="58">
        <v>21772</v>
      </c>
      <c r="AM521" s="58"/>
      <c r="AN521" s="58">
        <v>58455</v>
      </c>
      <c r="AO521" s="58">
        <v>9498</v>
      </c>
      <c r="AP521" s="58"/>
      <c r="AQ521" s="58">
        <v>30434</v>
      </c>
      <c r="AR521" s="58">
        <v>8819</v>
      </c>
      <c r="AS521" s="58"/>
      <c r="AT521" s="58">
        <v>45242</v>
      </c>
      <c r="AU521" s="58">
        <v>15604</v>
      </c>
      <c r="AV521" s="58"/>
      <c r="AW521" s="58">
        <v>166267</v>
      </c>
      <c r="AX521" s="58">
        <v>10735</v>
      </c>
      <c r="AY521" s="58"/>
      <c r="AZ521" s="58">
        <v>99613</v>
      </c>
      <c r="BA521" s="58">
        <v>15631</v>
      </c>
      <c r="BB521" s="58"/>
      <c r="BC521" s="58">
        <v>34179</v>
      </c>
      <c r="BD521" s="58">
        <v>6925</v>
      </c>
      <c r="BE521" s="58"/>
      <c r="BF521" s="58">
        <v>14690</v>
      </c>
      <c r="BG521" s="58">
        <v>4370</v>
      </c>
      <c r="BH521" s="50"/>
      <c r="BI521" s="50">
        <v>139572</v>
      </c>
      <c r="BJ521" s="50">
        <v>29560</v>
      </c>
      <c r="BK521" s="50"/>
      <c r="BL521" s="50">
        <v>74305</v>
      </c>
      <c r="BM521" s="50">
        <v>22235</v>
      </c>
      <c r="BN521" s="50"/>
      <c r="BO521" s="50">
        <v>11017</v>
      </c>
      <c r="BP521" s="50">
        <v>10583</v>
      </c>
      <c r="BQ521" s="50"/>
      <c r="BR521" s="50">
        <v>52236</v>
      </c>
      <c r="BS521" s="50">
        <v>33056</v>
      </c>
      <c r="BT521" s="50"/>
      <c r="BU521" s="50">
        <v>37612</v>
      </c>
      <c r="BV521" s="50">
        <v>9779</v>
      </c>
      <c r="BW521" s="50"/>
      <c r="BX521" s="50">
        <v>166947</v>
      </c>
      <c r="BY521" s="50">
        <v>4981</v>
      </c>
      <c r="BZ521" s="50"/>
      <c r="CA521" s="50">
        <v>95093</v>
      </c>
      <c r="CB521" s="50">
        <v>59585</v>
      </c>
      <c r="CC521" s="50"/>
      <c r="CD521" s="50">
        <v>15364</v>
      </c>
      <c r="CE521" s="50">
        <v>9292</v>
      </c>
      <c r="CF521" s="50"/>
      <c r="CG521" s="50">
        <v>27625</v>
      </c>
      <c r="CH521" s="50">
        <v>3955</v>
      </c>
      <c r="CI521" s="50"/>
      <c r="CJ521" s="50">
        <v>122067</v>
      </c>
      <c r="CK521" s="50">
        <v>201964</v>
      </c>
      <c r="CL521" s="50"/>
      <c r="CM521" s="50">
        <v>1883</v>
      </c>
      <c r="CN521" s="50">
        <v>431</v>
      </c>
      <c r="CO521" s="50"/>
      <c r="CP521" s="50">
        <v>23000</v>
      </c>
      <c r="CQ521" s="50">
        <v>12142</v>
      </c>
      <c r="CR521" s="50"/>
      <c r="CS521" s="50">
        <v>15236</v>
      </c>
      <c r="CT521" s="50">
        <v>14478</v>
      </c>
      <c r="CU521" s="51"/>
      <c r="CV521" s="51"/>
      <c r="CW521" s="45">
        <f t="shared" si="993"/>
        <v>21850.366375000001</v>
      </c>
      <c r="CX521" s="45">
        <f t="shared" si="994"/>
        <v>2039.0937300000001</v>
      </c>
      <c r="CY521" s="51"/>
      <c r="CZ521" s="45">
        <f t="shared" si="999"/>
        <v>162687.111076</v>
      </c>
      <c r="DA521" s="45">
        <f t="shared" si="1000"/>
        <v>34941.65337</v>
      </c>
      <c r="DB521" s="51"/>
      <c r="DC521" s="45">
        <f t="shared" si="1001"/>
        <v>47170.804149000003</v>
      </c>
      <c r="DD521" s="45">
        <f t="shared" si="1002"/>
        <v>3902.2656480000001</v>
      </c>
      <c r="DE521" s="51"/>
      <c r="DF521" s="45">
        <f t="shared" si="1003"/>
        <v>55213.071652999999</v>
      </c>
      <c r="DG521" s="45">
        <f t="shared" si="1004"/>
        <v>7017.2755560000005</v>
      </c>
      <c r="DH521" s="51"/>
      <c r="DI521" s="45">
        <f t="shared" si="1005"/>
        <v>50210.864780000004</v>
      </c>
      <c r="DJ521" s="45">
        <f t="shared" si="1006"/>
        <v>7282.0592820000002</v>
      </c>
      <c r="DK521" s="51"/>
      <c r="DL521" s="45">
        <f t="shared" si="1007"/>
        <v>59710.193564000001</v>
      </c>
      <c r="DM521" s="45">
        <f t="shared" si="1008"/>
        <v>8421.271272</v>
      </c>
      <c r="DN521" s="51"/>
      <c r="DO521" s="45">
        <f t="shared" si="1009"/>
        <v>6468.8190119999999</v>
      </c>
      <c r="DP521" s="45">
        <f t="shared" si="1010"/>
        <v>1655.1516960000001</v>
      </c>
      <c r="DQ521" s="51"/>
      <c r="DR521" s="45">
        <f t="shared" si="1011"/>
        <v>93570.431962000002</v>
      </c>
      <c r="DS521" s="45">
        <f t="shared" si="1012"/>
        <v>19550.184209999999</v>
      </c>
      <c r="DT521" s="51"/>
      <c r="DU521" s="45">
        <f t="shared" si="1013"/>
        <v>67956.805028000002</v>
      </c>
      <c r="DV521" s="45">
        <f t="shared" si="1014"/>
        <v>6792.3614340000004</v>
      </c>
      <c r="DW521" s="51"/>
      <c r="DX521" s="45">
        <f t="shared" si="1015"/>
        <v>10474.626967</v>
      </c>
      <c r="DY521" s="45">
        <f t="shared" si="1016"/>
        <v>741.86746200000005</v>
      </c>
      <c r="DZ521" s="51"/>
      <c r="EA521" s="45">
        <f t="shared" si="1017"/>
        <v>24245.632967000001</v>
      </c>
      <c r="EB521" s="45">
        <f t="shared" si="1018"/>
        <v>2452.0932720000001</v>
      </c>
      <c r="EC521" s="51"/>
      <c r="ED521" s="45">
        <f t="shared" si="1019"/>
        <v>12983.615415</v>
      </c>
      <c r="EE521" s="45">
        <f t="shared" si="1020"/>
        <v>1069.7217479999999</v>
      </c>
      <c r="EF521" s="51"/>
      <c r="EG521" s="45">
        <f t="shared" si="1021"/>
        <v>6759.7870419999999</v>
      </c>
      <c r="EH521" s="45">
        <f t="shared" si="1022"/>
        <v>993.248694</v>
      </c>
      <c r="EI521" s="51"/>
      <c r="EJ521" s="45">
        <f t="shared" si="1023"/>
        <v>10048.836346</v>
      </c>
      <c r="EK521" s="45">
        <f t="shared" si="1024"/>
        <v>1757.4161040000001</v>
      </c>
      <c r="EL521" s="51"/>
      <c r="EM521" s="45">
        <f t="shared" si="1025"/>
        <v>36930.062170999998</v>
      </c>
      <c r="EN521" s="45">
        <f t="shared" si="1026"/>
        <v>1209.0401100000001</v>
      </c>
      <c r="EO521" s="51"/>
      <c r="EP521" s="45">
        <f t="shared" si="1027"/>
        <v>22125.342269000001</v>
      </c>
      <c r="EQ521" s="45">
        <f t="shared" si="1028"/>
        <v>1760.4570060000001</v>
      </c>
      <c r="ER521" s="51"/>
      <c r="ES521" s="45">
        <f t="shared" si="1029"/>
        <v>7591.6002269999999</v>
      </c>
      <c r="ET521" s="45">
        <f t="shared" si="1030"/>
        <v>779.93505000000005</v>
      </c>
      <c r="EU521" s="51"/>
      <c r="EV521" s="45">
        <f t="shared" si="1031"/>
        <v>3262.83997</v>
      </c>
      <c r="EW521" s="45">
        <f t="shared" si="1032"/>
        <v>492.17562000000004</v>
      </c>
      <c r="EX521" s="51"/>
      <c r="EY521" s="45">
        <f t="shared" si="1033"/>
        <v>31000.755636000002</v>
      </c>
      <c r="EZ521" s="45">
        <f t="shared" si="1034"/>
        <v>3329.2245600000001</v>
      </c>
      <c r="FA521" s="51"/>
      <c r="FB521" s="45">
        <f t="shared" si="1035"/>
        <v>16504.106465000001</v>
      </c>
      <c r="FC521" s="45">
        <f t="shared" si="1036"/>
        <v>2504.23911</v>
      </c>
      <c r="FD521" s="51"/>
      <c r="FE521" s="45">
        <f t="shared" si="1037"/>
        <v>2447.0189209999999</v>
      </c>
      <c r="FF521" s="45">
        <f t="shared" si="1038"/>
        <v>1191.9209579999999</v>
      </c>
      <c r="FG521" s="51"/>
      <c r="FH521" s="45">
        <f t="shared" si="1039"/>
        <v>11602.294668</v>
      </c>
      <c r="FI521" s="45">
        <f t="shared" si="1040"/>
        <v>3722.965056</v>
      </c>
      <c r="FJ521" s="51"/>
      <c r="FK521" s="45">
        <f t="shared" si="1041"/>
        <v>8354.1141559999996</v>
      </c>
      <c r="FL521" s="45">
        <f t="shared" si="1042"/>
        <v>1101.3696540000001</v>
      </c>
      <c r="FM521" s="51"/>
      <c r="FN521" s="45">
        <f t="shared" si="1043"/>
        <v>37081.099010999998</v>
      </c>
      <c r="FO521" s="45">
        <f t="shared" si="1044"/>
        <v>560.99010599999997</v>
      </c>
      <c r="FP521" s="51"/>
      <c r="FQ521" s="45">
        <f t="shared" si="1045"/>
        <v>21121.391509000001</v>
      </c>
      <c r="FR521" s="45">
        <f t="shared" si="1046"/>
        <v>6710.8202099999999</v>
      </c>
      <c r="FS521" s="51"/>
      <c r="FT521" s="45">
        <f t="shared" si="1047"/>
        <v>3412.544132</v>
      </c>
      <c r="FU521" s="45">
        <f t="shared" si="1048"/>
        <v>1046.520792</v>
      </c>
      <c r="FV521" s="51"/>
      <c r="FW521" s="45">
        <f t="shared" si="1049"/>
        <v>6135.8716249999998</v>
      </c>
      <c r="FX521" s="45">
        <f t="shared" si="1050"/>
        <v>445.43583000000001</v>
      </c>
      <c r="FY521" s="51"/>
      <c r="FZ521" s="45">
        <f t="shared" si="1051"/>
        <v>27112.667571000002</v>
      </c>
      <c r="GA521" s="45">
        <f t="shared" si="1052"/>
        <v>22746.397464000001</v>
      </c>
      <c r="GB521" s="51"/>
      <c r="GC521" s="45">
        <f t="shared" si="1053"/>
        <v>418.23877900000002</v>
      </c>
      <c r="GD521" s="45">
        <f t="shared" si="1054"/>
        <v>48.541806000000001</v>
      </c>
      <c r="GE521" s="51"/>
      <c r="GF521" s="45">
        <f t="shared" si="1055"/>
        <v>5108.5990000000002</v>
      </c>
      <c r="GG521" s="45">
        <f t="shared" si="1056"/>
        <v>1367.5048920000002</v>
      </c>
      <c r="GH521" s="51"/>
      <c r="GI521" s="45">
        <f t="shared" si="1057"/>
        <v>3384.113668</v>
      </c>
      <c r="GJ521" s="45">
        <f t="shared" si="1058"/>
        <v>1630.599228</v>
      </c>
      <c r="GK521" s="51"/>
    </row>
    <row r="522" spans="1:193" s="45" customFormat="1">
      <c r="A522" s="45" t="s">
        <v>20</v>
      </c>
      <c r="B522" s="46">
        <v>41633</v>
      </c>
      <c r="C522" s="56">
        <v>0.63148099999999996</v>
      </c>
      <c r="D522" s="56">
        <v>0.219803</v>
      </c>
      <c r="E522" s="56">
        <v>0.11365500000000001</v>
      </c>
      <c r="F522" s="58"/>
      <c r="G522" s="58">
        <v>97221</v>
      </c>
      <c r="H522" s="58">
        <v>17504</v>
      </c>
      <c r="I522" s="58"/>
      <c r="J522" s="59">
        <v>753166</v>
      </c>
      <c r="K522" s="59">
        <v>304788</v>
      </c>
      <c r="L522" s="58"/>
      <c r="M522" s="58">
        <v>212060</v>
      </c>
      <c r="N522" s="58">
        <v>32894</v>
      </c>
      <c r="O522" s="58"/>
      <c r="P522" s="58">
        <v>249106</v>
      </c>
      <c r="Q522" s="58">
        <v>61489</v>
      </c>
      <c r="R522" s="58"/>
      <c r="S522" s="58">
        <v>221811</v>
      </c>
      <c r="T522" s="58">
        <v>61814</v>
      </c>
      <c r="U522" s="58"/>
      <c r="V522" s="58">
        <v>275081</v>
      </c>
      <c r="W522" s="58">
        <v>69813</v>
      </c>
      <c r="X522" s="58"/>
      <c r="Y522" s="58">
        <v>29725</v>
      </c>
      <c r="Z522" s="58">
        <v>15390</v>
      </c>
      <c r="AA522" s="58"/>
      <c r="AB522" s="58">
        <v>419948</v>
      </c>
      <c r="AC522" s="58">
        <v>166861</v>
      </c>
      <c r="AD522" s="58"/>
      <c r="AE522" s="58">
        <v>312344</v>
      </c>
      <c r="AF522" s="58">
        <v>58392</v>
      </c>
      <c r="AG522" s="58"/>
      <c r="AH522" s="58">
        <v>49256</v>
      </c>
      <c r="AI522" s="58">
        <v>6412</v>
      </c>
      <c r="AJ522" s="58"/>
      <c r="AK522" s="58">
        <v>109050</v>
      </c>
      <c r="AL522" s="58">
        <v>21975</v>
      </c>
      <c r="AM522" s="58"/>
      <c r="AN522" s="58">
        <v>57653</v>
      </c>
      <c r="AO522" s="58">
        <v>8555</v>
      </c>
      <c r="AP522" s="58"/>
      <c r="AQ522" s="58">
        <v>29606</v>
      </c>
      <c r="AR522" s="58">
        <v>8559</v>
      </c>
      <c r="AS522" s="58"/>
      <c r="AT522" s="58">
        <v>47173</v>
      </c>
      <c r="AU522" s="58">
        <v>15021</v>
      </c>
      <c r="AV522" s="58"/>
      <c r="AW522" s="58">
        <v>198734</v>
      </c>
      <c r="AX522" s="58">
        <v>11629</v>
      </c>
      <c r="AY522" s="58"/>
      <c r="AZ522" s="58">
        <v>116285</v>
      </c>
      <c r="BA522" s="58">
        <v>17708</v>
      </c>
      <c r="BB522" s="58"/>
      <c r="BC522" s="58">
        <v>40194</v>
      </c>
      <c r="BD522" s="58">
        <v>7582</v>
      </c>
      <c r="BE522" s="58"/>
      <c r="BF522" s="58">
        <v>14777</v>
      </c>
      <c r="BG522" s="58">
        <v>3117</v>
      </c>
      <c r="BH522" s="50"/>
      <c r="BI522" s="50">
        <v>144644</v>
      </c>
      <c r="BJ522" s="50">
        <v>29469</v>
      </c>
      <c r="BK522" s="50"/>
      <c r="BL522" s="50">
        <v>77400</v>
      </c>
      <c r="BM522" s="50">
        <v>21707</v>
      </c>
      <c r="BN522" s="50"/>
      <c r="BO522" s="50">
        <v>11373</v>
      </c>
      <c r="BP522" s="50">
        <v>11648</v>
      </c>
      <c r="BQ522" s="50"/>
      <c r="BR522" s="50">
        <v>50110</v>
      </c>
      <c r="BS522" s="50">
        <v>33529</v>
      </c>
      <c r="BT522" s="50"/>
      <c r="BU522" s="50">
        <v>121117</v>
      </c>
      <c r="BV522" s="50">
        <v>31788</v>
      </c>
      <c r="BW522" s="50"/>
      <c r="BX522" s="50">
        <v>159763</v>
      </c>
      <c r="BY522" s="50">
        <v>4428</v>
      </c>
      <c r="BZ522" s="50"/>
      <c r="CA522" s="50">
        <v>84851</v>
      </c>
      <c r="CB522" s="50">
        <v>56697</v>
      </c>
      <c r="CC522" s="50"/>
      <c r="CD522" s="50">
        <v>14407</v>
      </c>
      <c r="CE522" s="50">
        <v>9256</v>
      </c>
      <c r="CF522" s="50"/>
      <c r="CG522" s="50">
        <v>29896</v>
      </c>
      <c r="CH522" s="50">
        <v>3809</v>
      </c>
      <c r="CI522" s="50"/>
      <c r="CJ522" s="50">
        <v>104108</v>
      </c>
      <c r="CK522" s="50">
        <v>195517</v>
      </c>
      <c r="CL522" s="50"/>
      <c r="CM522" s="50">
        <v>1684</v>
      </c>
      <c r="CN522" s="50">
        <v>366</v>
      </c>
      <c r="CO522" s="50"/>
      <c r="CP522" s="50">
        <v>21568</v>
      </c>
      <c r="CQ522" s="50">
        <v>11468</v>
      </c>
      <c r="CR522" s="50"/>
      <c r="CS522" s="50">
        <v>16263</v>
      </c>
      <c r="CT522" s="50">
        <v>12758</v>
      </c>
      <c r="CU522" s="51"/>
      <c r="CV522" s="51"/>
      <c r="CW522" s="45">
        <f t="shared" si="993"/>
        <v>21369.467463000001</v>
      </c>
      <c r="CX522" s="45">
        <f t="shared" si="994"/>
        <v>1989.4171200000001</v>
      </c>
      <c r="CY522" s="51"/>
      <c r="CZ522" s="45">
        <f t="shared" si="999"/>
        <v>165548.14629800001</v>
      </c>
      <c r="DA522" s="45">
        <f t="shared" si="1000"/>
        <v>34640.680140000004</v>
      </c>
      <c r="DB522" s="51"/>
      <c r="DC522" s="45">
        <f t="shared" si="1001"/>
        <v>46611.424180000002</v>
      </c>
      <c r="DD522" s="45">
        <f t="shared" si="1002"/>
        <v>3738.5675700000002</v>
      </c>
      <c r="DE522" s="51"/>
      <c r="DF522" s="45">
        <f t="shared" si="1003"/>
        <v>54754.246118000003</v>
      </c>
      <c r="DG522" s="45">
        <f t="shared" si="1004"/>
        <v>6988.532295</v>
      </c>
      <c r="DH522" s="51"/>
      <c r="DI522" s="45">
        <f t="shared" si="1005"/>
        <v>48754.723232999997</v>
      </c>
      <c r="DJ522" s="45">
        <f t="shared" si="1006"/>
        <v>7025.4701700000005</v>
      </c>
      <c r="DK522" s="51"/>
      <c r="DL522" s="45">
        <f t="shared" si="1007"/>
        <v>60463.629043000001</v>
      </c>
      <c r="DM522" s="45">
        <f t="shared" si="1008"/>
        <v>7934.5965150000002</v>
      </c>
      <c r="DN522" s="51"/>
      <c r="DO522" s="45">
        <f t="shared" si="1009"/>
        <v>6533.6441750000004</v>
      </c>
      <c r="DP522" s="45">
        <f t="shared" si="1010"/>
        <v>1749.1504500000001</v>
      </c>
      <c r="DQ522" s="51"/>
      <c r="DR522" s="45">
        <f t="shared" si="1011"/>
        <v>92305.830243999997</v>
      </c>
      <c r="DS522" s="45">
        <f t="shared" si="1012"/>
        <v>18964.586955000002</v>
      </c>
      <c r="DT522" s="51"/>
      <c r="DU522" s="45">
        <f t="shared" si="1013"/>
        <v>68654.148231999992</v>
      </c>
      <c r="DV522" s="45">
        <f t="shared" si="1014"/>
        <v>6636.5427600000003</v>
      </c>
      <c r="DW522" s="51"/>
      <c r="DX522" s="45">
        <f t="shared" si="1015"/>
        <v>10826.616567999999</v>
      </c>
      <c r="DY522" s="45">
        <f t="shared" si="1016"/>
        <v>728.75585999999998</v>
      </c>
      <c r="DZ522" s="51"/>
      <c r="EA522" s="45">
        <f t="shared" si="1017"/>
        <v>23969.51715</v>
      </c>
      <c r="EB522" s="45">
        <f t="shared" si="1018"/>
        <v>2497.5686250000003</v>
      </c>
      <c r="EC522" s="51"/>
      <c r="ED522" s="45">
        <f t="shared" si="1019"/>
        <v>12672.302358999999</v>
      </c>
      <c r="EE522" s="45">
        <f t="shared" si="1020"/>
        <v>972.31852500000002</v>
      </c>
      <c r="EF522" s="51"/>
      <c r="EG522" s="45">
        <f t="shared" si="1021"/>
        <v>6507.4876180000001</v>
      </c>
      <c r="EH522" s="45">
        <f t="shared" si="1022"/>
        <v>972.773145</v>
      </c>
      <c r="EI522" s="51"/>
      <c r="EJ522" s="45">
        <f t="shared" si="1023"/>
        <v>10368.766919</v>
      </c>
      <c r="EK522" s="45">
        <f t="shared" si="1024"/>
        <v>1707.211755</v>
      </c>
      <c r="EL522" s="51"/>
      <c r="EM522" s="45">
        <f t="shared" si="1025"/>
        <v>43682.329402000003</v>
      </c>
      <c r="EN522" s="45">
        <f t="shared" si="1026"/>
        <v>1321.6939950000001</v>
      </c>
      <c r="EO522" s="51"/>
      <c r="EP522" s="45">
        <f t="shared" si="1027"/>
        <v>25559.791854999999</v>
      </c>
      <c r="EQ522" s="45">
        <f t="shared" si="1028"/>
        <v>2012.60274</v>
      </c>
      <c r="ER522" s="51"/>
      <c r="ES522" s="45">
        <f t="shared" si="1029"/>
        <v>8834.7617819999996</v>
      </c>
      <c r="ET522" s="45">
        <f t="shared" si="1030"/>
        <v>861.73221000000001</v>
      </c>
      <c r="EU522" s="51"/>
      <c r="EV522" s="45">
        <f t="shared" si="1031"/>
        <v>3248.0289309999998</v>
      </c>
      <c r="EW522" s="45">
        <f t="shared" si="1032"/>
        <v>354.26263500000005</v>
      </c>
      <c r="EX522" s="51"/>
      <c r="EY522" s="45">
        <f t="shared" si="1033"/>
        <v>31793.185131999999</v>
      </c>
      <c r="EZ522" s="45">
        <f t="shared" si="1034"/>
        <v>3349.2991950000001</v>
      </c>
      <c r="FA522" s="51"/>
      <c r="FB522" s="45">
        <f t="shared" si="1035"/>
        <v>17012.752199999999</v>
      </c>
      <c r="FC522" s="45">
        <f t="shared" si="1036"/>
        <v>2467.1090850000001</v>
      </c>
      <c r="FD522" s="51"/>
      <c r="FE522" s="45">
        <f t="shared" si="1037"/>
        <v>2499.8195190000001</v>
      </c>
      <c r="FF522" s="45">
        <f t="shared" si="1038"/>
        <v>1323.8534400000001</v>
      </c>
      <c r="FG522" s="51"/>
      <c r="FH522" s="45">
        <f t="shared" si="1039"/>
        <v>11014.32833</v>
      </c>
      <c r="FI522" s="45">
        <f t="shared" si="1040"/>
        <v>3810.7384950000001</v>
      </c>
      <c r="FJ522" s="51"/>
      <c r="FK522" s="45">
        <f t="shared" si="1041"/>
        <v>26621.879950999999</v>
      </c>
      <c r="FL522" s="45">
        <f t="shared" si="1042"/>
        <v>3612.8651400000003</v>
      </c>
      <c r="FM522" s="51"/>
      <c r="FN522" s="45">
        <f t="shared" si="1043"/>
        <v>35116.386688999999</v>
      </c>
      <c r="FO522" s="45">
        <f t="shared" si="1044"/>
        <v>503.26434</v>
      </c>
      <c r="FP522" s="51"/>
      <c r="FQ522" s="45">
        <f t="shared" si="1045"/>
        <v>18650.504353</v>
      </c>
      <c r="FR522" s="45">
        <f t="shared" si="1046"/>
        <v>6443.8975350000001</v>
      </c>
      <c r="FS522" s="51"/>
      <c r="FT522" s="45">
        <f t="shared" si="1047"/>
        <v>3166.7018210000001</v>
      </c>
      <c r="FU522" s="45">
        <f t="shared" si="1048"/>
        <v>1051.9906800000001</v>
      </c>
      <c r="FV522" s="51"/>
      <c r="FW522" s="45">
        <f t="shared" si="1049"/>
        <v>6571.2304880000002</v>
      </c>
      <c r="FX522" s="45">
        <f t="shared" si="1050"/>
        <v>432.91189500000002</v>
      </c>
      <c r="FY522" s="51"/>
      <c r="FZ522" s="45">
        <f t="shared" si="1051"/>
        <v>22883.250724000001</v>
      </c>
      <c r="GA522" s="45">
        <f t="shared" si="1052"/>
        <v>22221.484635000001</v>
      </c>
      <c r="GB522" s="51"/>
      <c r="GC522" s="45">
        <f t="shared" si="1053"/>
        <v>370.14825200000001</v>
      </c>
      <c r="GD522" s="45">
        <f t="shared" si="1054"/>
        <v>41.597730000000006</v>
      </c>
      <c r="GE522" s="51"/>
      <c r="GF522" s="45">
        <f t="shared" si="1055"/>
        <v>4740.711104</v>
      </c>
      <c r="GG522" s="45">
        <f t="shared" si="1056"/>
        <v>1303.39554</v>
      </c>
      <c r="GH522" s="51"/>
      <c r="GI522" s="45">
        <f t="shared" si="1057"/>
        <v>3574.6561889999998</v>
      </c>
      <c r="GJ522" s="45">
        <f t="shared" si="1058"/>
        <v>1450.0104900000001</v>
      </c>
      <c r="GK522" s="51"/>
    </row>
    <row r="523" spans="1:193" s="45" customFormat="1">
      <c r="A523" s="45" t="s">
        <v>20</v>
      </c>
      <c r="B523" s="46">
        <v>41632</v>
      </c>
      <c r="C523" s="56">
        <v>0.63244199999999995</v>
      </c>
      <c r="D523" s="56">
        <v>0.21961900000000001</v>
      </c>
      <c r="E523" s="56">
        <v>0.112632</v>
      </c>
      <c r="F523" s="58"/>
      <c r="G523" s="58">
        <v>109693</v>
      </c>
      <c r="H523" s="58">
        <v>20523</v>
      </c>
      <c r="I523" s="58"/>
      <c r="J523" s="59">
        <v>776717</v>
      </c>
      <c r="K523" s="59">
        <v>315970</v>
      </c>
      <c r="L523" s="58"/>
      <c r="M523" s="58">
        <v>218475</v>
      </c>
      <c r="N523" s="58">
        <v>34644</v>
      </c>
      <c r="O523" s="58"/>
      <c r="P523" s="58">
        <v>272722</v>
      </c>
      <c r="Q523" s="58">
        <v>67550</v>
      </c>
      <c r="R523" s="58"/>
      <c r="S523" s="58">
        <v>229951</v>
      </c>
      <c r="T523" s="58">
        <v>60123</v>
      </c>
      <c r="U523" s="58"/>
      <c r="V523" s="58">
        <v>283737</v>
      </c>
      <c r="W523" s="58">
        <v>73176</v>
      </c>
      <c r="X523" s="58"/>
      <c r="Y523" s="58">
        <v>32578</v>
      </c>
      <c r="Z523" s="58">
        <v>12741</v>
      </c>
      <c r="AA523" s="58"/>
      <c r="AB523" s="58">
        <v>430646</v>
      </c>
      <c r="AC523" s="58">
        <v>172936</v>
      </c>
      <c r="AD523" s="58"/>
      <c r="AE523" s="58">
        <v>351259</v>
      </c>
      <c r="AF523" s="58">
        <v>68118</v>
      </c>
      <c r="AG523" s="58"/>
      <c r="AH523" s="58">
        <v>51608</v>
      </c>
      <c r="AI523" s="58">
        <v>6942</v>
      </c>
      <c r="AJ523" s="58"/>
      <c r="AK523" s="58">
        <v>120408</v>
      </c>
      <c r="AL523" s="58">
        <v>25290</v>
      </c>
      <c r="AM523" s="58"/>
      <c r="AN523" s="58">
        <v>65700</v>
      </c>
      <c r="AO523" s="58">
        <v>10429</v>
      </c>
      <c r="AP523" s="58"/>
      <c r="AQ523" s="58">
        <v>31583</v>
      </c>
      <c r="AR523" s="58">
        <v>8992</v>
      </c>
      <c r="AS523" s="58"/>
      <c r="AT523" s="58">
        <v>46842</v>
      </c>
      <c r="AU523" s="58">
        <v>15194</v>
      </c>
      <c r="AV523" s="58"/>
      <c r="AW523" s="58">
        <v>173599</v>
      </c>
      <c r="AX523" s="58">
        <v>11514</v>
      </c>
      <c r="AY523" s="58"/>
      <c r="AZ523" s="58">
        <v>90774</v>
      </c>
      <c r="BA523" s="58">
        <v>14307</v>
      </c>
      <c r="BB523" s="58"/>
      <c r="BC523" s="58">
        <v>33744</v>
      </c>
      <c r="BD523" s="58">
        <v>6828</v>
      </c>
      <c r="BE523" s="58"/>
      <c r="BF523" s="58">
        <v>16513</v>
      </c>
      <c r="BG523" s="58">
        <v>2354</v>
      </c>
      <c r="BH523" s="50"/>
      <c r="BI523" s="50">
        <v>137877</v>
      </c>
      <c r="BJ523" s="50">
        <v>29045</v>
      </c>
      <c r="BK523" s="50"/>
      <c r="BL523" s="50">
        <v>75098</v>
      </c>
      <c r="BM523" s="50">
        <v>20748</v>
      </c>
      <c r="BN523" s="50"/>
      <c r="BO523" s="50">
        <v>10687</v>
      </c>
      <c r="BP523" s="50">
        <v>10641</v>
      </c>
      <c r="BQ523" s="50"/>
      <c r="BR523" s="50">
        <v>47575</v>
      </c>
      <c r="BS523" s="50">
        <v>33079</v>
      </c>
      <c r="BT523" s="50"/>
      <c r="BU523" s="50">
        <v>45842</v>
      </c>
      <c r="BV523" s="50">
        <v>10341</v>
      </c>
      <c r="BW523" s="50"/>
      <c r="BX523" s="50">
        <v>156435</v>
      </c>
      <c r="BY523" s="50">
        <v>4805</v>
      </c>
      <c r="BZ523" s="50"/>
      <c r="CA523" s="50">
        <v>78437</v>
      </c>
      <c r="CB523" s="50">
        <v>54144</v>
      </c>
      <c r="CC523" s="50"/>
      <c r="CD523" s="50">
        <v>15553</v>
      </c>
      <c r="CE523" s="50">
        <v>9984</v>
      </c>
      <c r="CF523" s="50"/>
      <c r="CG523" s="50">
        <v>26006</v>
      </c>
      <c r="CH523" s="50">
        <v>3532</v>
      </c>
      <c r="CI523" s="50"/>
      <c r="CJ523" s="50">
        <v>106610</v>
      </c>
      <c r="CK523" s="50">
        <v>200881</v>
      </c>
      <c r="CL523" s="50"/>
      <c r="CM523" s="50">
        <v>1749</v>
      </c>
      <c r="CN523" s="50">
        <v>338</v>
      </c>
      <c r="CO523" s="50"/>
      <c r="CP523" s="50">
        <v>21091</v>
      </c>
      <c r="CQ523" s="50">
        <v>11008</v>
      </c>
      <c r="CR523" s="50"/>
      <c r="CS523" s="50">
        <v>14814</v>
      </c>
      <c r="CT523" s="50">
        <v>12251</v>
      </c>
      <c r="CU523" s="51"/>
      <c r="CV523" s="51"/>
      <c r="CW523" s="45">
        <f t="shared" si="993"/>
        <v>24090.666967000001</v>
      </c>
      <c r="CX523" s="45">
        <f t="shared" si="994"/>
        <v>2311.5465359999998</v>
      </c>
      <c r="CY523" s="51"/>
      <c r="CZ523" s="45">
        <f t="shared" si="999"/>
        <v>170581.81082300001</v>
      </c>
      <c r="DA523" s="45">
        <f t="shared" si="1000"/>
        <v>35588.333039999998</v>
      </c>
      <c r="DB523" s="51"/>
      <c r="DC523" s="45">
        <f t="shared" si="1001"/>
        <v>47981.261025</v>
      </c>
      <c r="DD523" s="45">
        <f t="shared" si="1002"/>
        <v>3902.0230079999997</v>
      </c>
      <c r="DE523" s="51"/>
      <c r="DF523" s="45">
        <f t="shared" si="1003"/>
        <v>59894.932918000006</v>
      </c>
      <c r="DG523" s="45">
        <f t="shared" si="1004"/>
        <v>7608.2915999999996</v>
      </c>
      <c r="DH523" s="51"/>
      <c r="DI523" s="45">
        <f t="shared" si="1005"/>
        <v>50501.608669000001</v>
      </c>
      <c r="DJ523" s="45">
        <f t="shared" si="1006"/>
        <v>6771.7737360000001</v>
      </c>
      <c r="DK523" s="51"/>
      <c r="DL523" s="45">
        <f t="shared" si="1007"/>
        <v>62314.036203000003</v>
      </c>
      <c r="DM523" s="45">
        <f t="shared" si="1008"/>
        <v>8241.9592319999992</v>
      </c>
      <c r="DN523" s="51"/>
      <c r="DO523" s="45">
        <f t="shared" si="1009"/>
        <v>7154.7477820000004</v>
      </c>
      <c r="DP523" s="45">
        <f t="shared" si="1010"/>
        <v>1435.044312</v>
      </c>
      <c r="DQ523" s="51"/>
      <c r="DR523" s="45">
        <f t="shared" si="1011"/>
        <v>94578.04387400001</v>
      </c>
      <c r="DS523" s="45">
        <f t="shared" si="1012"/>
        <v>19478.127551999998</v>
      </c>
      <c r="DT523" s="51"/>
      <c r="DU523" s="45">
        <f t="shared" si="1013"/>
        <v>77143.150321000008</v>
      </c>
      <c r="DV523" s="45">
        <f t="shared" si="1014"/>
        <v>7672.266576</v>
      </c>
      <c r="DW523" s="51"/>
      <c r="DX523" s="45">
        <f t="shared" si="1015"/>
        <v>11334.097352000001</v>
      </c>
      <c r="DY523" s="45">
        <f t="shared" si="1016"/>
        <v>781.891344</v>
      </c>
      <c r="DZ523" s="51"/>
      <c r="EA523" s="45">
        <f t="shared" si="1017"/>
        <v>26443.884552</v>
      </c>
      <c r="EB523" s="45">
        <f t="shared" si="1018"/>
        <v>2848.4632799999999</v>
      </c>
      <c r="EC523" s="51"/>
      <c r="ED523" s="45">
        <f t="shared" si="1019"/>
        <v>14428.9683</v>
      </c>
      <c r="EE523" s="45">
        <f t="shared" si="1020"/>
        <v>1174.639128</v>
      </c>
      <c r="EF523" s="51"/>
      <c r="EG523" s="45">
        <f t="shared" si="1021"/>
        <v>6936.2268770000001</v>
      </c>
      <c r="EH523" s="45">
        <f t="shared" si="1022"/>
        <v>1012.7869439999999</v>
      </c>
      <c r="EI523" s="51"/>
      <c r="EJ523" s="45">
        <f t="shared" si="1023"/>
        <v>10287.393198</v>
      </c>
      <c r="EK523" s="45">
        <f t="shared" si="1024"/>
        <v>1711.330608</v>
      </c>
      <c r="EL523" s="51"/>
      <c r="EM523" s="45">
        <f t="shared" si="1025"/>
        <v>38125.638781000001</v>
      </c>
      <c r="EN523" s="45">
        <f t="shared" si="1026"/>
        <v>1296.844848</v>
      </c>
      <c r="EO523" s="51"/>
      <c r="EP523" s="45">
        <f t="shared" si="1027"/>
        <v>19935.695105999999</v>
      </c>
      <c r="EQ523" s="45">
        <f t="shared" si="1028"/>
        <v>1611.4260239999999</v>
      </c>
      <c r="ER523" s="51"/>
      <c r="ES523" s="45">
        <f t="shared" si="1029"/>
        <v>7410.8235359999999</v>
      </c>
      <c r="ET523" s="45">
        <f t="shared" si="1030"/>
        <v>769.05129599999998</v>
      </c>
      <c r="EU523" s="51"/>
      <c r="EV523" s="45">
        <f t="shared" si="1031"/>
        <v>3626.5685470000003</v>
      </c>
      <c r="EW523" s="45">
        <f t="shared" si="1032"/>
        <v>265.13572799999997</v>
      </c>
      <c r="EX523" s="51"/>
      <c r="EY523" s="45">
        <f t="shared" si="1033"/>
        <v>30280.408863000001</v>
      </c>
      <c r="EZ523" s="45">
        <f t="shared" si="1034"/>
        <v>3271.39644</v>
      </c>
      <c r="FA523" s="51"/>
      <c r="FB523" s="45">
        <f t="shared" si="1035"/>
        <v>16492.947662000002</v>
      </c>
      <c r="FC523" s="45">
        <f t="shared" si="1036"/>
        <v>2336.8887359999999</v>
      </c>
      <c r="FD523" s="51"/>
      <c r="FE523" s="45">
        <f t="shared" si="1037"/>
        <v>2347.0682529999999</v>
      </c>
      <c r="FF523" s="45">
        <f t="shared" si="1038"/>
        <v>1198.517112</v>
      </c>
      <c r="FG523" s="51"/>
      <c r="FH523" s="45">
        <f t="shared" si="1039"/>
        <v>10448.373925</v>
      </c>
      <c r="FI523" s="45">
        <f t="shared" si="1040"/>
        <v>3725.7539280000001</v>
      </c>
      <c r="FJ523" s="51"/>
      <c r="FK523" s="45">
        <f t="shared" si="1041"/>
        <v>10067.774198000001</v>
      </c>
      <c r="FL523" s="45">
        <f t="shared" si="1042"/>
        <v>1164.7275119999999</v>
      </c>
      <c r="FM523" s="51"/>
      <c r="FN523" s="45">
        <f t="shared" si="1043"/>
        <v>34356.098265000001</v>
      </c>
      <c r="FO523" s="45">
        <f t="shared" si="1044"/>
        <v>541.19675999999993</v>
      </c>
      <c r="FP523" s="51"/>
      <c r="FQ523" s="45">
        <f t="shared" si="1045"/>
        <v>17226.255503</v>
      </c>
      <c r="FR523" s="45">
        <f t="shared" si="1046"/>
        <v>6098.3470079999997</v>
      </c>
      <c r="FS523" s="51"/>
      <c r="FT523" s="45">
        <f t="shared" si="1047"/>
        <v>3415.7343070000002</v>
      </c>
      <c r="FU523" s="45">
        <f t="shared" si="1048"/>
        <v>1124.5178879999999</v>
      </c>
      <c r="FV523" s="51"/>
      <c r="FW523" s="45">
        <f t="shared" si="1049"/>
        <v>5711.4117139999998</v>
      </c>
      <c r="FX523" s="45">
        <f t="shared" si="1050"/>
        <v>397.81622399999998</v>
      </c>
      <c r="FY523" s="51"/>
      <c r="FZ523" s="45">
        <f t="shared" si="1051"/>
        <v>23413.581590000002</v>
      </c>
      <c r="GA523" s="45">
        <f t="shared" si="1052"/>
        <v>22625.628792</v>
      </c>
      <c r="GB523" s="51"/>
      <c r="GC523" s="45">
        <f t="shared" si="1053"/>
        <v>384.113631</v>
      </c>
      <c r="GD523" s="45">
        <f t="shared" si="1054"/>
        <v>38.069615999999996</v>
      </c>
      <c r="GE523" s="51"/>
      <c r="GF523" s="45">
        <f t="shared" si="1055"/>
        <v>4631.9843289999999</v>
      </c>
      <c r="GG523" s="45">
        <f t="shared" si="1056"/>
        <v>1239.8530559999999</v>
      </c>
      <c r="GH523" s="51"/>
      <c r="GI523" s="45">
        <f t="shared" si="1057"/>
        <v>3253.4358660000003</v>
      </c>
      <c r="GJ523" s="45">
        <f t="shared" si="1058"/>
        <v>1379.854632</v>
      </c>
      <c r="GK523" s="51"/>
    </row>
    <row r="524" spans="1:193" s="45" customFormat="1">
      <c r="A524" s="45" t="s">
        <v>20</v>
      </c>
      <c r="B524" s="46">
        <v>41631</v>
      </c>
      <c r="C524" s="56">
        <v>0.63389399999999996</v>
      </c>
      <c r="D524" s="56">
        <v>0.219917</v>
      </c>
      <c r="E524" s="56">
        <v>0.111091</v>
      </c>
      <c r="F524" s="58"/>
      <c r="G524" s="58">
        <v>53889</v>
      </c>
      <c r="H524" s="58">
        <v>10518</v>
      </c>
      <c r="I524" s="58"/>
      <c r="J524" s="59">
        <v>743983</v>
      </c>
      <c r="K524" s="59">
        <v>333191</v>
      </c>
      <c r="L524" s="58"/>
      <c r="M524" s="58">
        <v>159882</v>
      </c>
      <c r="N524" s="58">
        <v>28152</v>
      </c>
      <c r="O524" s="58"/>
      <c r="P524" s="58">
        <v>198349</v>
      </c>
      <c r="Q524" s="58">
        <v>54370</v>
      </c>
      <c r="R524" s="58"/>
      <c r="S524" s="58">
        <v>166919</v>
      </c>
      <c r="T524" s="58">
        <v>47015</v>
      </c>
      <c r="U524" s="58"/>
      <c r="V524" s="58">
        <v>268601</v>
      </c>
      <c r="W524" s="58">
        <v>76053</v>
      </c>
      <c r="X524" s="58"/>
      <c r="Y524" s="58">
        <v>22585</v>
      </c>
      <c r="Z524" s="58">
        <v>9555</v>
      </c>
      <c r="AA524" s="58"/>
      <c r="AB524" s="58">
        <v>487788</v>
      </c>
      <c r="AC524" s="58">
        <v>217998</v>
      </c>
      <c r="AD524" s="58"/>
      <c r="AE524" s="58">
        <v>417486</v>
      </c>
      <c r="AF524" s="58">
        <v>86165</v>
      </c>
      <c r="AG524" s="58"/>
      <c r="AH524" s="58">
        <v>38669</v>
      </c>
      <c r="AI524" s="58">
        <v>5272</v>
      </c>
      <c r="AJ524" s="58"/>
      <c r="AK524" s="58">
        <v>62893</v>
      </c>
      <c r="AL524" s="58">
        <v>12731</v>
      </c>
      <c r="AM524" s="58"/>
      <c r="AN524" s="58">
        <v>37680</v>
      </c>
      <c r="AO524" s="58">
        <v>7187</v>
      </c>
      <c r="AP524" s="58"/>
      <c r="AQ524" s="58">
        <v>33697</v>
      </c>
      <c r="AR524" s="58">
        <v>8912</v>
      </c>
      <c r="AS524" s="58"/>
      <c r="AT524" s="58">
        <v>42487</v>
      </c>
      <c r="AU524" s="58">
        <v>14411</v>
      </c>
      <c r="AV524" s="58"/>
      <c r="AW524" s="58">
        <v>151054</v>
      </c>
      <c r="AX524" s="58">
        <v>11525</v>
      </c>
      <c r="AY524" s="58"/>
      <c r="AZ524" s="58">
        <v>65690</v>
      </c>
      <c r="BA524" s="58">
        <v>11021</v>
      </c>
      <c r="BB524" s="58"/>
      <c r="BC524" s="58">
        <v>16597</v>
      </c>
      <c r="BD524" s="58">
        <v>3625</v>
      </c>
      <c r="BE524" s="58"/>
      <c r="BF524" s="58">
        <v>11478</v>
      </c>
      <c r="BG524" s="58">
        <v>2171</v>
      </c>
      <c r="BH524" s="50"/>
      <c r="BI524" s="50">
        <v>131795</v>
      </c>
      <c r="BJ524" s="50">
        <v>29151</v>
      </c>
      <c r="BK524" s="50"/>
      <c r="BL524" s="50">
        <v>45754</v>
      </c>
      <c r="BM524" s="50">
        <v>11542</v>
      </c>
      <c r="BN524" s="50"/>
      <c r="BO524" s="50">
        <v>12822</v>
      </c>
      <c r="BP524" s="50">
        <v>12027</v>
      </c>
      <c r="BQ524" s="50"/>
      <c r="BR524" s="50">
        <v>88657</v>
      </c>
      <c r="BS524" s="50">
        <v>47376</v>
      </c>
      <c r="BT524" s="50"/>
      <c r="BU524" s="50">
        <v>31506</v>
      </c>
      <c r="BV524" s="50">
        <v>9207</v>
      </c>
      <c r="BW524" s="50"/>
      <c r="BX524" s="50">
        <v>133156</v>
      </c>
      <c r="BY524" s="50">
        <v>4252</v>
      </c>
      <c r="BZ524" s="50"/>
      <c r="CA524" s="50">
        <v>120246</v>
      </c>
      <c r="CB524" s="50">
        <v>78327</v>
      </c>
      <c r="CC524" s="50"/>
      <c r="CD524" s="50">
        <v>8200</v>
      </c>
      <c r="CE524" s="50">
        <v>5270</v>
      </c>
      <c r="CF524" s="50"/>
      <c r="CG524" s="50">
        <v>24000</v>
      </c>
      <c r="CH524" s="50">
        <v>3644</v>
      </c>
      <c r="CI524" s="50"/>
      <c r="CJ524" s="50">
        <v>133893</v>
      </c>
      <c r="CK524" s="50">
        <v>246775</v>
      </c>
      <c r="CL524" s="50"/>
      <c r="CM524" s="50">
        <v>1764</v>
      </c>
      <c r="CN524" s="50">
        <v>463</v>
      </c>
      <c r="CO524" s="50"/>
      <c r="CP524" s="50">
        <v>36489</v>
      </c>
      <c r="CQ524" s="50">
        <v>17822</v>
      </c>
      <c r="CR524" s="50"/>
      <c r="CS524" s="50">
        <v>18422</v>
      </c>
      <c r="CT524" s="50">
        <v>16873</v>
      </c>
      <c r="CU524" s="51"/>
      <c r="CV524" s="51"/>
      <c r="CW524" s="45">
        <f t="shared" si="993"/>
        <v>11851.107212999999</v>
      </c>
      <c r="CX524" s="45">
        <f t="shared" si="994"/>
        <v>1168.455138</v>
      </c>
      <c r="CY524" s="51"/>
      <c r="CZ524" s="45">
        <f t="shared" si="999"/>
        <v>163614.50941100001</v>
      </c>
      <c r="DA524" s="45">
        <f t="shared" si="1000"/>
        <v>37014.521380999999</v>
      </c>
      <c r="DB524" s="51"/>
      <c r="DC524" s="45">
        <f t="shared" si="1001"/>
        <v>35160.769794</v>
      </c>
      <c r="DD524" s="45">
        <f t="shared" si="1002"/>
        <v>3127.4338319999997</v>
      </c>
      <c r="DE524" s="51"/>
      <c r="DF524" s="45">
        <f t="shared" si="1003"/>
        <v>43620.317032999999</v>
      </c>
      <c r="DG524" s="45">
        <f t="shared" si="1004"/>
        <v>6040.0176700000002</v>
      </c>
      <c r="DH524" s="51"/>
      <c r="DI524" s="45">
        <f t="shared" si="1005"/>
        <v>36708.325723000002</v>
      </c>
      <c r="DJ524" s="45">
        <f t="shared" si="1006"/>
        <v>5222.9433650000001</v>
      </c>
      <c r="DK524" s="51"/>
      <c r="DL524" s="45">
        <f t="shared" si="1007"/>
        <v>59069.926117000003</v>
      </c>
      <c r="DM524" s="45">
        <f t="shared" si="1008"/>
        <v>8448.8038230000002</v>
      </c>
      <c r="DN524" s="51"/>
      <c r="DO524" s="45">
        <f t="shared" si="1009"/>
        <v>4966.8254450000004</v>
      </c>
      <c r="DP524" s="45">
        <f t="shared" si="1010"/>
        <v>1061.4745049999999</v>
      </c>
      <c r="DQ524" s="51"/>
      <c r="DR524" s="45">
        <f t="shared" si="1011"/>
        <v>107272.873596</v>
      </c>
      <c r="DS524" s="45">
        <f t="shared" si="1012"/>
        <v>24217.615817999998</v>
      </c>
      <c r="DT524" s="51"/>
      <c r="DU524" s="45">
        <f t="shared" si="1013"/>
        <v>91812.268662000002</v>
      </c>
      <c r="DV524" s="45">
        <f t="shared" si="1014"/>
        <v>9572.1560150000005</v>
      </c>
      <c r="DW524" s="51"/>
      <c r="DX524" s="45">
        <f t="shared" si="1015"/>
        <v>8503.9704729999994</v>
      </c>
      <c r="DY524" s="45">
        <f t="shared" si="1016"/>
        <v>585.67175199999997</v>
      </c>
      <c r="DZ524" s="51"/>
      <c r="EA524" s="45">
        <f t="shared" si="1017"/>
        <v>13831.239881</v>
      </c>
      <c r="EB524" s="45">
        <f t="shared" si="1018"/>
        <v>1414.2995209999999</v>
      </c>
      <c r="EC524" s="51"/>
      <c r="ED524" s="45">
        <f t="shared" si="1019"/>
        <v>8286.4725600000002</v>
      </c>
      <c r="EE524" s="45">
        <f t="shared" si="1020"/>
        <v>798.41101700000002</v>
      </c>
      <c r="EF524" s="51"/>
      <c r="EG524" s="45">
        <f t="shared" si="1021"/>
        <v>7410.5431490000001</v>
      </c>
      <c r="EH524" s="45">
        <f t="shared" si="1022"/>
        <v>990.04299199999991</v>
      </c>
      <c r="EI524" s="51"/>
      <c r="EJ524" s="45">
        <f t="shared" si="1023"/>
        <v>9343.6135790000008</v>
      </c>
      <c r="EK524" s="45">
        <f t="shared" si="1024"/>
        <v>1600.932401</v>
      </c>
      <c r="EL524" s="51"/>
      <c r="EM524" s="45">
        <f t="shared" si="1025"/>
        <v>33219.342517999998</v>
      </c>
      <c r="EN524" s="45">
        <f t="shared" si="1026"/>
        <v>1280.3237749999998</v>
      </c>
      <c r="EO524" s="51"/>
      <c r="EP524" s="45">
        <f t="shared" si="1027"/>
        <v>14446.34773</v>
      </c>
      <c r="EQ524" s="45">
        <f t="shared" si="1028"/>
        <v>1224.3339109999999</v>
      </c>
      <c r="ER524" s="51"/>
      <c r="ES524" s="45">
        <f t="shared" si="1029"/>
        <v>3649.9624490000001</v>
      </c>
      <c r="ET524" s="45">
        <f t="shared" si="1030"/>
        <v>402.70487499999996</v>
      </c>
      <c r="EU524" s="51"/>
      <c r="EV524" s="45">
        <f t="shared" si="1031"/>
        <v>2524.2073260000002</v>
      </c>
      <c r="EW524" s="45">
        <f t="shared" si="1032"/>
        <v>241.178561</v>
      </c>
      <c r="EX524" s="51"/>
      <c r="EY524" s="45">
        <f t="shared" si="1033"/>
        <v>28983.961015000001</v>
      </c>
      <c r="EZ524" s="45">
        <f t="shared" si="1034"/>
        <v>3238.4137409999998</v>
      </c>
      <c r="FA524" s="51"/>
      <c r="FB524" s="45">
        <f t="shared" si="1035"/>
        <v>10062.082418</v>
      </c>
      <c r="FC524" s="45">
        <f t="shared" si="1036"/>
        <v>1282.2123219999999</v>
      </c>
      <c r="FD524" s="51"/>
      <c r="FE524" s="45">
        <f t="shared" si="1037"/>
        <v>2819.7757740000002</v>
      </c>
      <c r="FF524" s="45">
        <f t="shared" si="1038"/>
        <v>1336.091457</v>
      </c>
      <c r="FG524" s="51"/>
      <c r="FH524" s="45">
        <f t="shared" si="1039"/>
        <v>19497.181468999999</v>
      </c>
      <c r="FI524" s="45">
        <f t="shared" si="1040"/>
        <v>5263.0472159999999</v>
      </c>
      <c r="FJ524" s="51"/>
      <c r="FK524" s="45">
        <f t="shared" si="1041"/>
        <v>6928.7050019999997</v>
      </c>
      <c r="FL524" s="45">
        <f t="shared" si="1042"/>
        <v>1022.814837</v>
      </c>
      <c r="FM524" s="51"/>
      <c r="FN524" s="45">
        <f t="shared" si="1043"/>
        <v>29283.268051999999</v>
      </c>
      <c r="FO524" s="45">
        <f t="shared" si="1044"/>
        <v>472.35893199999998</v>
      </c>
      <c r="FP524" s="51"/>
      <c r="FQ524" s="45">
        <f t="shared" si="1045"/>
        <v>26444.139582</v>
      </c>
      <c r="FR524" s="45">
        <f t="shared" si="1046"/>
        <v>8701.4247569999989</v>
      </c>
      <c r="FS524" s="51"/>
      <c r="FT524" s="45">
        <f t="shared" si="1047"/>
        <v>1803.3194000000001</v>
      </c>
      <c r="FU524" s="45">
        <f t="shared" si="1048"/>
        <v>585.44956999999999</v>
      </c>
      <c r="FV524" s="51"/>
      <c r="FW524" s="45">
        <f t="shared" si="1049"/>
        <v>5278.0079999999998</v>
      </c>
      <c r="FX524" s="45">
        <f t="shared" si="1050"/>
        <v>404.81560400000001</v>
      </c>
      <c r="FY524" s="51"/>
      <c r="FZ524" s="45">
        <f t="shared" si="1051"/>
        <v>29445.346881000001</v>
      </c>
      <c r="GA524" s="45">
        <f t="shared" si="1052"/>
        <v>27414.481524999999</v>
      </c>
      <c r="GB524" s="51"/>
      <c r="GC524" s="45">
        <f t="shared" si="1053"/>
        <v>387.93358799999999</v>
      </c>
      <c r="GD524" s="45">
        <f t="shared" si="1054"/>
        <v>51.435133</v>
      </c>
      <c r="GE524" s="51"/>
      <c r="GF524" s="45">
        <f t="shared" si="1055"/>
        <v>8024.5514130000001</v>
      </c>
      <c r="GG524" s="45">
        <f t="shared" si="1056"/>
        <v>1979.8638019999999</v>
      </c>
      <c r="GH524" s="51"/>
      <c r="GI524" s="45">
        <f t="shared" si="1057"/>
        <v>4051.310974</v>
      </c>
      <c r="GJ524" s="45">
        <f t="shared" si="1058"/>
        <v>1874.438443</v>
      </c>
      <c r="GK524" s="51"/>
    </row>
    <row r="525" spans="1:193" s="45" customFormat="1">
      <c r="A525" s="45" t="s">
        <v>20</v>
      </c>
      <c r="B525" s="46">
        <v>41630</v>
      </c>
      <c r="C525" s="56">
        <v>0.61514400000000002</v>
      </c>
      <c r="D525" s="56">
        <v>0.22933600000000001</v>
      </c>
      <c r="E525" s="56">
        <v>0.123741</v>
      </c>
      <c r="F525" s="58"/>
      <c r="G525" s="58">
        <v>56741</v>
      </c>
      <c r="H525" s="58">
        <v>10759</v>
      </c>
      <c r="I525" s="58"/>
      <c r="J525" s="59">
        <v>770018</v>
      </c>
      <c r="K525" s="59">
        <v>347876</v>
      </c>
      <c r="L525" s="58"/>
      <c r="M525" s="58">
        <v>171875</v>
      </c>
      <c r="N525" s="58">
        <v>29997</v>
      </c>
      <c r="O525" s="58"/>
      <c r="P525" s="58">
        <v>206113</v>
      </c>
      <c r="Q525" s="58">
        <v>57465</v>
      </c>
      <c r="R525" s="58"/>
      <c r="S525" s="58">
        <v>168601</v>
      </c>
      <c r="T525" s="58">
        <v>46964</v>
      </c>
      <c r="U525" s="58"/>
      <c r="V525" s="58">
        <v>248775</v>
      </c>
      <c r="W525" s="58">
        <v>81166</v>
      </c>
      <c r="X525" s="58"/>
      <c r="Y525" s="58">
        <v>22530</v>
      </c>
      <c r="Z525" s="58">
        <v>9500</v>
      </c>
      <c r="AA525" s="58"/>
      <c r="AB525" s="58">
        <v>524887</v>
      </c>
      <c r="AC525" s="58">
        <v>238109</v>
      </c>
      <c r="AD525" s="58"/>
      <c r="AE525" s="58">
        <v>443690</v>
      </c>
      <c r="AF525" s="58">
        <v>88427</v>
      </c>
      <c r="AG525" s="58"/>
      <c r="AH525" s="58">
        <v>40110</v>
      </c>
      <c r="AI525" s="58">
        <v>5625</v>
      </c>
      <c r="AJ525" s="58"/>
      <c r="AK525" s="58">
        <v>64799</v>
      </c>
      <c r="AL525" s="58">
        <v>12853</v>
      </c>
      <c r="AM525" s="58"/>
      <c r="AN525" s="58">
        <v>36837</v>
      </c>
      <c r="AO525" s="58">
        <v>6986</v>
      </c>
      <c r="AP525" s="58"/>
      <c r="AQ525" s="58">
        <v>33803</v>
      </c>
      <c r="AR525" s="58">
        <v>9443</v>
      </c>
      <c r="AS525" s="58"/>
      <c r="AT525" s="58">
        <v>41394</v>
      </c>
      <c r="AU525" s="58">
        <v>16125</v>
      </c>
      <c r="AV525" s="58"/>
      <c r="AW525" s="58">
        <v>157408</v>
      </c>
      <c r="AX525" s="58">
        <v>12072</v>
      </c>
      <c r="AY525" s="58"/>
      <c r="AZ525" s="58">
        <v>82491</v>
      </c>
      <c r="BA525" s="58">
        <v>14145</v>
      </c>
      <c r="BB525" s="58"/>
      <c r="BC525" s="58">
        <v>19925</v>
      </c>
      <c r="BD525" s="58">
        <v>4392</v>
      </c>
      <c r="BE525" s="58"/>
      <c r="BF525" s="58">
        <v>11495</v>
      </c>
      <c r="BG525" s="58">
        <v>3028</v>
      </c>
      <c r="BH525" s="50"/>
      <c r="BI525" s="50">
        <v>118189</v>
      </c>
      <c r="BJ525" s="50">
        <v>27392</v>
      </c>
      <c r="BK525" s="50"/>
      <c r="BL525" s="50">
        <v>60258</v>
      </c>
      <c r="BM525" s="50">
        <v>15089</v>
      </c>
      <c r="BN525" s="50"/>
      <c r="BO525" s="50">
        <v>12259</v>
      </c>
      <c r="BP525" s="50">
        <v>11386</v>
      </c>
      <c r="BQ525" s="50"/>
      <c r="BR525" s="50">
        <v>99123</v>
      </c>
      <c r="BS525" s="50">
        <v>50735</v>
      </c>
      <c r="BT525" s="50"/>
      <c r="BU525" s="50">
        <v>31930</v>
      </c>
      <c r="BV525" s="50">
        <v>9026</v>
      </c>
      <c r="BW525" s="50"/>
      <c r="BX525" s="50">
        <v>126348</v>
      </c>
      <c r="BY525" s="50">
        <v>4598</v>
      </c>
      <c r="BZ525" s="50"/>
      <c r="CA525" s="50">
        <v>147589</v>
      </c>
      <c r="CB525" s="50">
        <v>95530</v>
      </c>
      <c r="CC525" s="50"/>
      <c r="CD525" s="50">
        <v>8811</v>
      </c>
      <c r="CE525" s="50">
        <v>5815</v>
      </c>
      <c r="CF525" s="50"/>
      <c r="CG525" s="50">
        <v>25649</v>
      </c>
      <c r="CH525" s="50">
        <v>3809</v>
      </c>
      <c r="CI525" s="50"/>
      <c r="CJ525" s="50">
        <v>146146</v>
      </c>
      <c r="CK525" s="50">
        <v>257689</v>
      </c>
      <c r="CL525" s="50"/>
      <c r="CM525" s="50">
        <v>2082</v>
      </c>
      <c r="CN525" s="50">
        <v>167</v>
      </c>
      <c r="CO525" s="50"/>
      <c r="CP525" s="50">
        <v>42163</v>
      </c>
      <c r="CQ525" s="50">
        <v>21088</v>
      </c>
      <c r="CR525" s="50"/>
      <c r="CS525" s="50">
        <v>18678</v>
      </c>
      <c r="CT525" s="50">
        <v>17922</v>
      </c>
      <c r="CU525" s="51"/>
      <c r="CV525" s="51"/>
      <c r="CW525" s="45">
        <f t="shared" si="993"/>
        <v>13012.753976</v>
      </c>
      <c r="CX525" s="45">
        <f t="shared" si="994"/>
        <v>1331.3294190000001</v>
      </c>
      <c r="CY525" s="51"/>
      <c r="CZ525" s="45">
        <f t="shared" si="999"/>
        <v>176592.84804800001</v>
      </c>
      <c r="DA525" s="45">
        <f t="shared" si="1000"/>
        <v>43046.524116000001</v>
      </c>
      <c r="DB525" s="51"/>
      <c r="DC525" s="45">
        <f t="shared" si="1001"/>
        <v>39417.125</v>
      </c>
      <c r="DD525" s="45">
        <f t="shared" si="1002"/>
        <v>3711.8587769999999</v>
      </c>
      <c r="DE525" s="51"/>
      <c r="DF525" s="45">
        <f t="shared" si="1003"/>
        <v>47269.130968000005</v>
      </c>
      <c r="DG525" s="45">
        <f t="shared" si="1004"/>
        <v>7110.7765650000001</v>
      </c>
      <c r="DH525" s="51"/>
      <c r="DI525" s="45">
        <f t="shared" si="1005"/>
        <v>38666.278936000002</v>
      </c>
      <c r="DJ525" s="45">
        <f t="shared" si="1006"/>
        <v>5811.3723239999999</v>
      </c>
      <c r="DK525" s="51"/>
      <c r="DL525" s="45">
        <f t="shared" si="1007"/>
        <v>57053.063400000006</v>
      </c>
      <c r="DM525" s="45">
        <f t="shared" si="1008"/>
        <v>10043.562006</v>
      </c>
      <c r="DN525" s="51"/>
      <c r="DO525" s="45">
        <f t="shared" si="1009"/>
        <v>5166.9400800000003</v>
      </c>
      <c r="DP525" s="45">
        <f t="shared" si="1010"/>
        <v>1175.5395000000001</v>
      </c>
      <c r="DQ525" s="51"/>
      <c r="DR525" s="45">
        <f t="shared" si="1011"/>
        <v>120375.48503200001</v>
      </c>
      <c r="DS525" s="45">
        <f t="shared" si="1012"/>
        <v>29463.845769</v>
      </c>
      <c r="DT525" s="51"/>
      <c r="DU525" s="45">
        <f t="shared" si="1013"/>
        <v>101754.08984</v>
      </c>
      <c r="DV525" s="45">
        <f t="shared" si="1014"/>
        <v>10942.045407</v>
      </c>
      <c r="DW525" s="51"/>
      <c r="DX525" s="45">
        <f t="shared" si="1015"/>
        <v>9198.6669600000005</v>
      </c>
      <c r="DY525" s="45">
        <f t="shared" si="1016"/>
        <v>696.04312500000003</v>
      </c>
      <c r="DZ525" s="51"/>
      <c r="EA525" s="45">
        <f t="shared" si="1017"/>
        <v>14860.743464000001</v>
      </c>
      <c r="EB525" s="45">
        <f t="shared" si="1018"/>
        <v>1590.4430730000001</v>
      </c>
      <c r="EC525" s="51"/>
      <c r="ED525" s="45">
        <f t="shared" si="1019"/>
        <v>8448.0502319999996</v>
      </c>
      <c r="EE525" s="45">
        <f t="shared" si="1020"/>
        <v>864.45462600000008</v>
      </c>
      <c r="EF525" s="51"/>
      <c r="EG525" s="45">
        <f t="shared" si="1021"/>
        <v>7752.2448080000004</v>
      </c>
      <c r="EH525" s="45">
        <f t="shared" si="1022"/>
        <v>1168.486263</v>
      </c>
      <c r="EI525" s="51"/>
      <c r="EJ525" s="45">
        <f t="shared" si="1023"/>
        <v>9493.1343840000009</v>
      </c>
      <c r="EK525" s="45">
        <f t="shared" si="1024"/>
        <v>1995.323625</v>
      </c>
      <c r="EL525" s="51"/>
      <c r="EM525" s="45">
        <f t="shared" si="1025"/>
        <v>36099.321088000004</v>
      </c>
      <c r="EN525" s="45">
        <f t="shared" si="1026"/>
        <v>1493.801352</v>
      </c>
      <c r="EO525" s="51"/>
      <c r="EP525" s="45">
        <f t="shared" si="1027"/>
        <v>18918.155976000002</v>
      </c>
      <c r="EQ525" s="45">
        <f t="shared" si="1028"/>
        <v>1750.3164450000002</v>
      </c>
      <c r="ER525" s="51"/>
      <c r="ES525" s="45">
        <f t="shared" si="1029"/>
        <v>4569.5198</v>
      </c>
      <c r="ET525" s="45">
        <f t="shared" si="1030"/>
        <v>543.47047199999997</v>
      </c>
      <c r="EU525" s="51"/>
      <c r="EV525" s="45">
        <f t="shared" si="1031"/>
        <v>2636.2173200000002</v>
      </c>
      <c r="EW525" s="45">
        <f t="shared" si="1032"/>
        <v>374.687748</v>
      </c>
      <c r="EX525" s="51"/>
      <c r="EY525" s="45">
        <f t="shared" si="1033"/>
        <v>27104.992504000002</v>
      </c>
      <c r="EZ525" s="45">
        <f t="shared" si="1034"/>
        <v>3389.5134720000001</v>
      </c>
      <c r="FA525" s="51"/>
      <c r="FB525" s="45">
        <f t="shared" si="1035"/>
        <v>13819.328688000001</v>
      </c>
      <c r="FC525" s="45">
        <f t="shared" si="1036"/>
        <v>1867.1279489999999</v>
      </c>
      <c r="FD525" s="51"/>
      <c r="FE525" s="45">
        <f t="shared" si="1037"/>
        <v>2811.4300240000002</v>
      </c>
      <c r="FF525" s="45">
        <f t="shared" si="1038"/>
        <v>1408.9150260000001</v>
      </c>
      <c r="FG525" s="51"/>
      <c r="FH525" s="45">
        <f t="shared" si="1039"/>
        <v>22732.472328</v>
      </c>
      <c r="FI525" s="45">
        <f t="shared" si="1040"/>
        <v>6277.9996350000001</v>
      </c>
      <c r="FJ525" s="51"/>
      <c r="FK525" s="45">
        <f t="shared" si="1041"/>
        <v>7322.69848</v>
      </c>
      <c r="FL525" s="45">
        <f t="shared" si="1042"/>
        <v>1116.886266</v>
      </c>
      <c r="FM525" s="51"/>
      <c r="FN525" s="45">
        <f t="shared" si="1043"/>
        <v>28976.144928000002</v>
      </c>
      <c r="FO525" s="45">
        <f t="shared" si="1044"/>
        <v>568.96111800000006</v>
      </c>
      <c r="FP525" s="51"/>
      <c r="FQ525" s="45">
        <f t="shared" si="1045"/>
        <v>33847.470904000002</v>
      </c>
      <c r="FR525" s="45">
        <f t="shared" si="1046"/>
        <v>11820.977730000001</v>
      </c>
      <c r="FS525" s="51"/>
      <c r="FT525" s="45">
        <f t="shared" si="1047"/>
        <v>2020.6794960000002</v>
      </c>
      <c r="FU525" s="45">
        <f t="shared" si="1048"/>
        <v>719.55391500000007</v>
      </c>
      <c r="FV525" s="51"/>
      <c r="FW525" s="45">
        <f t="shared" si="1049"/>
        <v>5882.2390640000003</v>
      </c>
      <c r="FX525" s="45">
        <f t="shared" si="1050"/>
        <v>471.32946900000002</v>
      </c>
      <c r="FY525" s="51"/>
      <c r="FZ525" s="45">
        <f t="shared" si="1051"/>
        <v>33516.539056000001</v>
      </c>
      <c r="GA525" s="45">
        <f t="shared" si="1052"/>
        <v>31886.694549</v>
      </c>
      <c r="GB525" s="51"/>
      <c r="GC525" s="45">
        <f t="shared" si="1053"/>
        <v>477.477552</v>
      </c>
      <c r="GD525" s="45">
        <f t="shared" si="1054"/>
        <v>20.664747000000002</v>
      </c>
      <c r="GE525" s="51"/>
      <c r="GF525" s="45">
        <f t="shared" si="1055"/>
        <v>9669.4937680000003</v>
      </c>
      <c r="GG525" s="45">
        <f t="shared" si="1056"/>
        <v>2609.4502080000002</v>
      </c>
      <c r="GH525" s="51"/>
      <c r="GI525" s="45">
        <f t="shared" si="1057"/>
        <v>4283.537808</v>
      </c>
      <c r="GJ525" s="45">
        <f t="shared" si="1058"/>
        <v>2217.6862019999999</v>
      </c>
      <c r="GK525" s="51"/>
    </row>
    <row r="526" spans="1:193" s="45" customFormat="1">
      <c r="A526" s="45" t="s">
        <v>20</v>
      </c>
      <c r="B526" s="46">
        <v>41629</v>
      </c>
      <c r="C526" s="56">
        <v>0.61366200000000004</v>
      </c>
      <c r="D526" s="56">
        <v>0.23097699999999999</v>
      </c>
      <c r="E526" s="56">
        <v>0.124696</v>
      </c>
      <c r="F526" s="58"/>
      <c r="G526" s="58">
        <v>95645</v>
      </c>
      <c r="H526" s="58">
        <v>17639</v>
      </c>
      <c r="I526" s="58"/>
      <c r="J526" s="59">
        <v>791003</v>
      </c>
      <c r="K526" s="59">
        <v>333592</v>
      </c>
      <c r="L526" s="58"/>
      <c r="M526" s="58">
        <v>205506</v>
      </c>
      <c r="N526" s="58">
        <v>33559</v>
      </c>
      <c r="O526" s="58"/>
      <c r="P526" s="58">
        <v>252612</v>
      </c>
      <c r="Q526" s="58">
        <v>64389</v>
      </c>
      <c r="R526" s="58"/>
      <c r="S526" s="58">
        <v>202821</v>
      </c>
      <c r="T526" s="58">
        <v>52932</v>
      </c>
      <c r="U526" s="58"/>
      <c r="V526" s="58">
        <v>248818</v>
      </c>
      <c r="W526" s="58">
        <v>77320</v>
      </c>
      <c r="X526" s="58"/>
      <c r="Y526" s="58">
        <v>31188</v>
      </c>
      <c r="Z526" s="58">
        <v>10955</v>
      </c>
      <c r="AA526" s="58"/>
      <c r="AB526" s="58">
        <v>475685</v>
      </c>
      <c r="AC526" s="58">
        <v>193119</v>
      </c>
      <c r="AD526" s="58"/>
      <c r="AE526" s="58">
        <v>371808</v>
      </c>
      <c r="AF526" s="58">
        <v>69602</v>
      </c>
      <c r="AG526" s="58"/>
      <c r="AH526" s="58">
        <v>49280</v>
      </c>
      <c r="AI526" s="58">
        <v>6845</v>
      </c>
      <c r="AJ526" s="58"/>
      <c r="AK526" s="58">
        <v>102734</v>
      </c>
      <c r="AL526" s="58">
        <v>21046</v>
      </c>
      <c r="AM526" s="58"/>
      <c r="AN526" s="58">
        <v>58142</v>
      </c>
      <c r="AO526" s="58">
        <v>9771</v>
      </c>
      <c r="AP526" s="58"/>
      <c r="AQ526" s="58">
        <v>33214</v>
      </c>
      <c r="AR526" s="58">
        <v>9536</v>
      </c>
      <c r="AS526" s="58"/>
      <c r="AT526" s="58">
        <v>47424</v>
      </c>
      <c r="AU526" s="58">
        <v>17328</v>
      </c>
      <c r="AV526" s="58"/>
      <c r="AW526" s="58">
        <v>174554</v>
      </c>
      <c r="AX526" s="58">
        <v>10176</v>
      </c>
      <c r="AY526" s="58"/>
      <c r="AZ526" s="58">
        <v>101866</v>
      </c>
      <c r="BA526" s="58">
        <v>16638</v>
      </c>
      <c r="BB526" s="58"/>
      <c r="BC526" s="58">
        <v>35229</v>
      </c>
      <c r="BD526" s="58">
        <v>7288</v>
      </c>
      <c r="BE526" s="58"/>
      <c r="BF526" s="58">
        <v>14446</v>
      </c>
      <c r="BG526" s="58">
        <v>3980</v>
      </c>
      <c r="BH526" s="50"/>
      <c r="BI526" s="50">
        <v>117378</v>
      </c>
      <c r="BJ526" s="50">
        <v>25536</v>
      </c>
      <c r="BK526" s="50"/>
      <c r="BL526" s="50">
        <v>83977</v>
      </c>
      <c r="BM526" s="50">
        <v>23520</v>
      </c>
      <c r="BN526" s="50"/>
      <c r="BO526" s="50">
        <v>11294</v>
      </c>
      <c r="BP526" s="50">
        <v>10322</v>
      </c>
      <c r="BQ526" s="50"/>
      <c r="BR526" s="50">
        <v>62870</v>
      </c>
      <c r="BS526" s="50">
        <v>39909</v>
      </c>
      <c r="BT526" s="50"/>
      <c r="BU526" s="50">
        <v>32654</v>
      </c>
      <c r="BV526" s="50">
        <v>8040</v>
      </c>
      <c r="BW526" s="50"/>
      <c r="BX526" s="50">
        <v>153255</v>
      </c>
      <c r="BY526" s="50">
        <v>5483</v>
      </c>
      <c r="BZ526" s="50"/>
      <c r="CA526" s="50">
        <v>122298</v>
      </c>
      <c r="CB526" s="50">
        <v>79421</v>
      </c>
      <c r="CC526" s="50"/>
      <c r="CD526" s="50">
        <v>14095</v>
      </c>
      <c r="CE526" s="50">
        <v>9129</v>
      </c>
      <c r="CF526" s="50"/>
      <c r="CG526" s="50">
        <v>27262</v>
      </c>
      <c r="CH526" s="50">
        <v>4005</v>
      </c>
      <c r="CI526" s="50"/>
      <c r="CJ526" s="50">
        <v>114550</v>
      </c>
      <c r="CK526" s="50">
        <v>208810</v>
      </c>
      <c r="CL526" s="50"/>
      <c r="CM526" s="50">
        <v>688</v>
      </c>
      <c r="CN526" s="50">
        <v>229</v>
      </c>
      <c r="CO526" s="50"/>
      <c r="CP526" s="50">
        <v>27426</v>
      </c>
      <c r="CQ526" s="50">
        <v>14289</v>
      </c>
      <c r="CR526" s="50"/>
      <c r="CS526" s="50">
        <v>16302</v>
      </c>
      <c r="CT526" s="50">
        <v>15893</v>
      </c>
      <c r="CU526" s="51"/>
      <c r="CV526" s="51"/>
      <c r="CW526" s="45">
        <f t="shared" si="993"/>
        <v>22091.795165</v>
      </c>
      <c r="CX526" s="45">
        <f t="shared" si="994"/>
        <v>2199.5127440000001</v>
      </c>
      <c r="CY526" s="51"/>
      <c r="CZ526" s="45">
        <f t="shared" si="999"/>
        <v>182703.499931</v>
      </c>
      <c r="DA526" s="45">
        <f t="shared" si="1000"/>
        <v>41597.588032</v>
      </c>
      <c r="DB526" s="51"/>
      <c r="DC526" s="45">
        <f t="shared" si="1001"/>
        <v>47467.159361999999</v>
      </c>
      <c r="DD526" s="45">
        <f t="shared" si="1002"/>
        <v>4184.6730639999996</v>
      </c>
      <c r="DE526" s="51"/>
      <c r="DF526" s="45">
        <f t="shared" si="1003"/>
        <v>58347.561923999994</v>
      </c>
      <c r="DG526" s="45">
        <f t="shared" si="1004"/>
        <v>8029.0507440000001</v>
      </c>
      <c r="DH526" s="51"/>
      <c r="DI526" s="45">
        <f t="shared" si="1005"/>
        <v>46846.986117</v>
      </c>
      <c r="DJ526" s="45">
        <f t="shared" si="1006"/>
        <v>6600.4086720000005</v>
      </c>
      <c r="DK526" s="51"/>
      <c r="DL526" s="45">
        <f t="shared" si="1007"/>
        <v>57471.235185999998</v>
      </c>
      <c r="DM526" s="45">
        <f t="shared" si="1008"/>
        <v>9641.4947200000006</v>
      </c>
      <c r="DN526" s="51"/>
      <c r="DO526" s="45">
        <f t="shared" si="1009"/>
        <v>7203.7106759999997</v>
      </c>
      <c r="DP526" s="45">
        <f t="shared" si="1010"/>
        <v>1366.04468</v>
      </c>
      <c r="DQ526" s="51"/>
      <c r="DR526" s="45">
        <f t="shared" si="1011"/>
        <v>109872.294245</v>
      </c>
      <c r="DS526" s="45">
        <f t="shared" si="1012"/>
        <v>24081.166824</v>
      </c>
      <c r="DT526" s="51"/>
      <c r="DU526" s="45">
        <f t="shared" si="1013"/>
        <v>85879.096416</v>
      </c>
      <c r="DV526" s="45">
        <f t="shared" si="1014"/>
        <v>8679.0909919999995</v>
      </c>
      <c r="DW526" s="51"/>
      <c r="DX526" s="45">
        <f t="shared" si="1015"/>
        <v>11382.546559999999</v>
      </c>
      <c r="DY526" s="45">
        <f t="shared" si="1016"/>
        <v>853.54412000000002</v>
      </c>
      <c r="DZ526" s="51"/>
      <c r="EA526" s="45">
        <f t="shared" si="1017"/>
        <v>23729.191117999999</v>
      </c>
      <c r="EB526" s="45">
        <f t="shared" si="1018"/>
        <v>2624.3520159999998</v>
      </c>
      <c r="EC526" s="51"/>
      <c r="ED526" s="45">
        <f t="shared" si="1019"/>
        <v>13429.464733999999</v>
      </c>
      <c r="EE526" s="45">
        <f t="shared" si="1020"/>
        <v>1218.404616</v>
      </c>
      <c r="EF526" s="51"/>
      <c r="EG526" s="45">
        <f t="shared" si="1021"/>
        <v>7671.6700779999992</v>
      </c>
      <c r="EH526" s="45">
        <f t="shared" si="1022"/>
        <v>1189.101056</v>
      </c>
      <c r="EI526" s="51"/>
      <c r="EJ526" s="45">
        <f t="shared" si="1023"/>
        <v>10953.853247999999</v>
      </c>
      <c r="EK526" s="45">
        <f t="shared" si="1024"/>
        <v>2160.7322880000002</v>
      </c>
      <c r="EL526" s="51"/>
      <c r="EM526" s="45">
        <f t="shared" si="1025"/>
        <v>40317.959257999995</v>
      </c>
      <c r="EN526" s="45">
        <f t="shared" si="1026"/>
        <v>1268.9064960000001</v>
      </c>
      <c r="EO526" s="51"/>
      <c r="EP526" s="45">
        <f t="shared" si="1027"/>
        <v>23528.703082</v>
      </c>
      <c r="EQ526" s="45">
        <f t="shared" si="1028"/>
        <v>2074.6920479999999</v>
      </c>
      <c r="ER526" s="51"/>
      <c r="ES526" s="45">
        <f t="shared" si="1029"/>
        <v>8137.0887329999996</v>
      </c>
      <c r="ET526" s="45">
        <f t="shared" si="1030"/>
        <v>908.784448</v>
      </c>
      <c r="EU526" s="51"/>
      <c r="EV526" s="45">
        <f t="shared" si="1031"/>
        <v>3336.6937419999999</v>
      </c>
      <c r="EW526" s="45">
        <f t="shared" si="1032"/>
        <v>496.29007999999999</v>
      </c>
      <c r="EX526" s="51"/>
      <c r="EY526" s="45">
        <f t="shared" si="1033"/>
        <v>27111.618306</v>
      </c>
      <c r="EZ526" s="45">
        <f t="shared" si="1034"/>
        <v>3184.2370559999999</v>
      </c>
      <c r="FA526" s="51"/>
      <c r="FB526" s="45">
        <f t="shared" si="1035"/>
        <v>19396.755528999998</v>
      </c>
      <c r="FC526" s="45">
        <f t="shared" si="1036"/>
        <v>2932.8499200000001</v>
      </c>
      <c r="FD526" s="51"/>
      <c r="FE526" s="45">
        <f t="shared" si="1037"/>
        <v>2608.6542380000001</v>
      </c>
      <c r="FF526" s="45">
        <f t="shared" si="1038"/>
        <v>1287.112112</v>
      </c>
      <c r="FG526" s="51"/>
      <c r="FH526" s="45">
        <f t="shared" si="1039"/>
        <v>14521.52399</v>
      </c>
      <c r="FI526" s="45">
        <f t="shared" si="1040"/>
        <v>4976.4926640000003</v>
      </c>
      <c r="FJ526" s="51"/>
      <c r="FK526" s="45">
        <f t="shared" si="1041"/>
        <v>7542.3229579999997</v>
      </c>
      <c r="FL526" s="45">
        <f t="shared" si="1042"/>
        <v>1002.55584</v>
      </c>
      <c r="FM526" s="51"/>
      <c r="FN526" s="45">
        <f t="shared" si="1043"/>
        <v>35398.380134999999</v>
      </c>
      <c r="FO526" s="45">
        <f t="shared" si="1044"/>
        <v>683.708168</v>
      </c>
      <c r="FP526" s="51"/>
      <c r="FQ526" s="45">
        <f t="shared" si="1045"/>
        <v>28248.025146</v>
      </c>
      <c r="FR526" s="45">
        <f t="shared" si="1046"/>
        <v>9903.4810159999997</v>
      </c>
      <c r="FS526" s="51"/>
      <c r="FT526" s="45">
        <f t="shared" si="1047"/>
        <v>3255.6208149999998</v>
      </c>
      <c r="FU526" s="45">
        <f t="shared" si="1048"/>
        <v>1138.349784</v>
      </c>
      <c r="FV526" s="51"/>
      <c r="FW526" s="45">
        <f t="shared" si="1049"/>
        <v>6296.8949739999998</v>
      </c>
      <c r="FX526" s="45">
        <f t="shared" si="1050"/>
        <v>499.40748000000002</v>
      </c>
      <c r="FY526" s="51"/>
      <c r="FZ526" s="45">
        <f t="shared" si="1051"/>
        <v>26458.415349999999</v>
      </c>
      <c r="GA526" s="45">
        <f t="shared" si="1052"/>
        <v>26037.77176</v>
      </c>
      <c r="GB526" s="51"/>
      <c r="GC526" s="45">
        <f t="shared" si="1053"/>
        <v>158.91217599999999</v>
      </c>
      <c r="GD526" s="45">
        <f t="shared" si="1054"/>
        <v>28.555384</v>
      </c>
      <c r="GE526" s="51"/>
      <c r="GF526" s="45">
        <f t="shared" si="1055"/>
        <v>6334.7752019999998</v>
      </c>
      <c r="GG526" s="45">
        <f t="shared" si="1056"/>
        <v>1781.781144</v>
      </c>
      <c r="GH526" s="51"/>
      <c r="GI526" s="45">
        <f t="shared" si="1057"/>
        <v>3765.3870539999998</v>
      </c>
      <c r="GJ526" s="45">
        <f t="shared" si="1058"/>
        <v>1981.7935279999999</v>
      </c>
      <c r="GK526" s="51"/>
    </row>
    <row r="527" spans="1:193" s="45" customFormat="1">
      <c r="A527" s="45" t="s">
        <v>20</v>
      </c>
      <c r="B527" s="46">
        <v>41628</v>
      </c>
      <c r="C527" s="56">
        <v>0.62676399999999999</v>
      </c>
      <c r="D527" s="56">
        <v>0.223715</v>
      </c>
      <c r="E527" s="56">
        <v>0.116171</v>
      </c>
      <c r="F527" s="58"/>
      <c r="G527" s="58">
        <v>109529</v>
      </c>
      <c r="H527" s="58">
        <v>19568</v>
      </c>
      <c r="I527" s="58"/>
      <c r="J527" s="59">
        <v>770533</v>
      </c>
      <c r="K527" s="59">
        <v>311164</v>
      </c>
      <c r="L527" s="58"/>
      <c r="M527" s="58">
        <v>203290</v>
      </c>
      <c r="N527" s="58">
        <v>33436</v>
      </c>
      <c r="O527" s="58"/>
      <c r="P527" s="58">
        <v>269418</v>
      </c>
      <c r="Q527" s="58">
        <v>64733</v>
      </c>
      <c r="R527" s="58"/>
      <c r="S527" s="58">
        <v>210041</v>
      </c>
      <c r="T527" s="58">
        <v>51311</v>
      </c>
      <c r="U527" s="58"/>
      <c r="V527" s="58">
        <v>254864</v>
      </c>
      <c r="W527" s="58">
        <v>74145</v>
      </c>
      <c r="X527" s="58"/>
      <c r="Y527" s="58">
        <v>32089</v>
      </c>
      <c r="Z527" s="58">
        <v>8496</v>
      </c>
      <c r="AA527" s="58"/>
      <c r="AB527" s="58">
        <v>444800</v>
      </c>
      <c r="AC527" s="58">
        <v>167251</v>
      </c>
      <c r="AD527" s="58"/>
      <c r="AE527" s="58">
        <v>330255</v>
      </c>
      <c r="AF527" s="58">
        <v>60480</v>
      </c>
      <c r="AG527" s="58"/>
      <c r="AH527" s="58">
        <v>51059</v>
      </c>
      <c r="AI527" s="58">
        <v>6505</v>
      </c>
      <c r="AJ527" s="58"/>
      <c r="AK527" s="58">
        <v>104161</v>
      </c>
      <c r="AL527" s="58">
        <v>19809</v>
      </c>
      <c r="AM527" s="58"/>
      <c r="AN527" s="58">
        <v>55621</v>
      </c>
      <c r="AO527" s="58">
        <v>8206</v>
      </c>
      <c r="AP527" s="58"/>
      <c r="AQ527" s="58">
        <v>31384</v>
      </c>
      <c r="AR527" s="58">
        <v>9059</v>
      </c>
      <c r="AS527" s="58"/>
      <c r="AT527" s="58">
        <v>52385</v>
      </c>
      <c r="AU527" s="58">
        <v>18502</v>
      </c>
      <c r="AV527" s="58"/>
      <c r="AW527" s="58">
        <v>206514</v>
      </c>
      <c r="AX527" s="58">
        <v>10503</v>
      </c>
      <c r="AY527" s="58"/>
      <c r="AZ527" s="58">
        <v>92765</v>
      </c>
      <c r="BA527" s="58">
        <v>13870</v>
      </c>
      <c r="BB527" s="58"/>
      <c r="BC527" s="58">
        <v>31087</v>
      </c>
      <c r="BD527" s="58">
        <v>6319</v>
      </c>
      <c r="BE527" s="58"/>
      <c r="BF527" s="58">
        <v>15415</v>
      </c>
      <c r="BG527" s="58">
        <v>3034</v>
      </c>
      <c r="BH527" s="50"/>
      <c r="BI527" s="50">
        <v>134040</v>
      </c>
      <c r="BJ527" s="50">
        <v>27322</v>
      </c>
      <c r="BK527" s="50"/>
      <c r="BL527" s="50">
        <v>79544</v>
      </c>
      <c r="BM527" s="50">
        <v>21720</v>
      </c>
      <c r="BN527" s="50"/>
      <c r="BO527" s="50">
        <v>11116</v>
      </c>
      <c r="BP527" s="50">
        <v>10385</v>
      </c>
      <c r="BQ527" s="50"/>
      <c r="BR527" s="50">
        <v>48629</v>
      </c>
      <c r="BS527" s="50">
        <v>35465</v>
      </c>
      <c r="BT527" s="50"/>
      <c r="BU527" s="50">
        <v>30371</v>
      </c>
      <c r="BV527" s="50">
        <v>7406</v>
      </c>
      <c r="BW527" s="50"/>
      <c r="BX527" s="50">
        <v>168536</v>
      </c>
      <c r="BY527" s="50">
        <v>5895</v>
      </c>
      <c r="BZ527" s="50"/>
      <c r="CA527" s="50">
        <v>93364</v>
      </c>
      <c r="CB527" s="50">
        <v>61242</v>
      </c>
      <c r="CC527" s="50"/>
      <c r="CD527" s="50">
        <v>13931</v>
      </c>
      <c r="CE527" s="50">
        <v>8052</v>
      </c>
      <c r="CF527" s="50"/>
      <c r="CG527" s="50">
        <v>27203</v>
      </c>
      <c r="CH527" s="50">
        <v>3549</v>
      </c>
      <c r="CI527" s="50"/>
      <c r="CJ527" s="50">
        <v>100763</v>
      </c>
      <c r="CK527" s="50">
        <v>189650</v>
      </c>
      <c r="CL527" s="50"/>
      <c r="CM527" s="50">
        <v>1071</v>
      </c>
      <c r="CN527" s="50">
        <v>442</v>
      </c>
      <c r="CO527" s="50"/>
      <c r="CP527" s="50">
        <v>21348</v>
      </c>
      <c r="CQ527" s="50">
        <v>11291</v>
      </c>
      <c r="CR527" s="50"/>
      <c r="CS527" s="50">
        <v>15913</v>
      </c>
      <c r="CT527" s="50">
        <v>13020</v>
      </c>
      <c r="CU527" s="51"/>
      <c r="CV527" s="51"/>
      <c r="CW527" s="45">
        <f t="shared" si="993"/>
        <v>24503.280234999998</v>
      </c>
      <c r="CX527" s="45">
        <f t="shared" si="994"/>
        <v>2273.2341280000001</v>
      </c>
      <c r="CY527" s="51"/>
      <c r="CZ527" s="45">
        <f t="shared" si="999"/>
        <v>172379.790095</v>
      </c>
      <c r="DA527" s="45">
        <f t="shared" si="1000"/>
        <v>36148.233044000001</v>
      </c>
      <c r="DB527" s="51"/>
      <c r="DC527" s="45">
        <f t="shared" si="1001"/>
        <v>45479.022349999999</v>
      </c>
      <c r="DD527" s="45">
        <f t="shared" si="1002"/>
        <v>3884.2935560000001</v>
      </c>
      <c r="DE527" s="51"/>
      <c r="DF527" s="45">
        <f t="shared" si="1003"/>
        <v>60272.847869999998</v>
      </c>
      <c r="DG527" s="45">
        <f t="shared" si="1004"/>
        <v>7520.0973429999995</v>
      </c>
      <c r="DH527" s="51"/>
      <c r="DI527" s="45">
        <f t="shared" si="1005"/>
        <v>46989.322314999998</v>
      </c>
      <c r="DJ527" s="45">
        <f t="shared" si="1006"/>
        <v>5960.8501809999998</v>
      </c>
      <c r="DK527" s="51"/>
      <c r="DL527" s="45">
        <f t="shared" si="1007"/>
        <v>57016.89976</v>
      </c>
      <c r="DM527" s="45">
        <f t="shared" si="1008"/>
        <v>8613.4987949999995</v>
      </c>
      <c r="DN527" s="51"/>
      <c r="DO527" s="45">
        <f t="shared" si="1009"/>
        <v>7178.7906350000003</v>
      </c>
      <c r="DP527" s="45">
        <f t="shared" si="1010"/>
        <v>986.98881599999993</v>
      </c>
      <c r="DQ527" s="51"/>
      <c r="DR527" s="45">
        <f t="shared" si="1011"/>
        <v>99508.432000000001</v>
      </c>
      <c r="DS527" s="45">
        <f t="shared" si="1012"/>
        <v>19429.715920999999</v>
      </c>
      <c r="DT527" s="51"/>
      <c r="DU527" s="45">
        <f t="shared" si="1013"/>
        <v>73882.997325000004</v>
      </c>
      <c r="DV527" s="45">
        <f t="shared" si="1014"/>
        <v>7026.0220799999997</v>
      </c>
      <c r="DW527" s="51"/>
      <c r="DX527" s="45">
        <f t="shared" si="1015"/>
        <v>11422.664185</v>
      </c>
      <c r="DY527" s="45">
        <f t="shared" si="1016"/>
        <v>755.69235500000002</v>
      </c>
      <c r="DZ527" s="51"/>
      <c r="EA527" s="45">
        <f t="shared" si="1017"/>
        <v>23302.378115</v>
      </c>
      <c r="EB527" s="45">
        <f t="shared" si="1018"/>
        <v>2301.2313389999999</v>
      </c>
      <c r="EC527" s="51"/>
      <c r="ED527" s="45">
        <f t="shared" si="1019"/>
        <v>12443.252015</v>
      </c>
      <c r="EE527" s="45">
        <f t="shared" si="1020"/>
        <v>953.29922599999998</v>
      </c>
      <c r="EF527" s="51"/>
      <c r="EG527" s="45">
        <f t="shared" si="1021"/>
        <v>7021.0715600000003</v>
      </c>
      <c r="EH527" s="45">
        <f t="shared" si="1022"/>
        <v>1052.3930889999999</v>
      </c>
      <c r="EI527" s="51"/>
      <c r="EJ527" s="45">
        <f t="shared" si="1023"/>
        <v>11719.310275</v>
      </c>
      <c r="EK527" s="45">
        <f t="shared" si="1024"/>
        <v>2149.3958419999999</v>
      </c>
      <c r="EL527" s="51"/>
      <c r="EM527" s="45">
        <f t="shared" si="1025"/>
        <v>46200.27951</v>
      </c>
      <c r="EN527" s="45">
        <f t="shared" si="1026"/>
        <v>1220.1440129999999</v>
      </c>
      <c r="EO527" s="51"/>
      <c r="EP527" s="45">
        <f t="shared" si="1027"/>
        <v>20752.921975000001</v>
      </c>
      <c r="EQ527" s="45">
        <f t="shared" si="1028"/>
        <v>1611.29177</v>
      </c>
      <c r="ER527" s="51"/>
      <c r="ES527" s="45">
        <f t="shared" si="1029"/>
        <v>6954.628205</v>
      </c>
      <c r="ET527" s="45">
        <f t="shared" si="1030"/>
        <v>734.08454899999992</v>
      </c>
      <c r="EU527" s="51"/>
      <c r="EV527" s="45">
        <f t="shared" si="1031"/>
        <v>3448.5667250000001</v>
      </c>
      <c r="EW527" s="45">
        <f t="shared" si="1032"/>
        <v>352.46281399999998</v>
      </c>
      <c r="EX527" s="51"/>
      <c r="EY527" s="45">
        <f t="shared" si="1033"/>
        <v>29986.758600000001</v>
      </c>
      <c r="EZ527" s="45">
        <f t="shared" si="1034"/>
        <v>3174.024062</v>
      </c>
      <c r="FA527" s="51"/>
      <c r="FB527" s="45">
        <f t="shared" si="1035"/>
        <v>17795.185959999999</v>
      </c>
      <c r="FC527" s="45">
        <f t="shared" si="1036"/>
        <v>2523.2341200000001</v>
      </c>
      <c r="FD527" s="51"/>
      <c r="FE527" s="45">
        <f t="shared" si="1037"/>
        <v>2486.81594</v>
      </c>
      <c r="FF527" s="45">
        <f t="shared" si="1038"/>
        <v>1206.435835</v>
      </c>
      <c r="FG527" s="51"/>
      <c r="FH527" s="45">
        <f t="shared" si="1039"/>
        <v>10879.036735</v>
      </c>
      <c r="FI527" s="45">
        <f t="shared" si="1040"/>
        <v>4120.0045149999996</v>
      </c>
      <c r="FJ527" s="51"/>
      <c r="FK527" s="45">
        <f t="shared" si="1041"/>
        <v>6794.448265</v>
      </c>
      <c r="FL527" s="45">
        <f t="shared" si="1042"/>
        <v>860.36242600000003</v>
      </c>
      <c r="FM527" s="51"/>
      <c r="FN527" s="45">
        <f t="shared" si="1043"/>
        <v>37704.031239999997</v>
      </c>
      <c r="FO527" s="45">
        <f t="shared" si="1044"/>
        <v>684.82804499999997</v>
      </c>
      <c r="FP527" s="51"/>
      <c r="FQ527" s="45">
        <f t="shared" si="1045"/>
        <v>20886.92726</v>
      </c>
      <c r="FR527" s="45">
        <f t="shared" si="1046"/>
        <v>7114.544382</v>
      </c>
      <c r="FS527" s="51"/>
      <c r="FT527" s="45">
        <f t="shared" si="1047"/>
        <v>3116.5736649999999</v>
      </c>
      <c r="FU527" s="45">
        <f t="shared" si="1048"/>
        <v>935.40889199999992</v>
      </c>
      <c r="FV527" s="51"/>
      <c r="FW527" s="45">
        <f t="shared" si="1049"/>
        <v>6085.719145</v>
      </c>
      <c r="FX527" s="45">
        <f t="shared" si="1050"/>
        <v>412.29087899999996</v>
      </c>
      <c r="FY527" s="51"/>
      <c r="FZ527" s="45">
        <f t="shared" si="1051"/>
        <v>22542.194544999998</v>
      </c>
      <c r="GA527" s="45">
        <f t="shared" si="1052"/>
        <v>22031.830149999998</v>
      </c>
      <c r="GB527" s="51"/>
      <c r="GC527" s="45">
        <f t="shared" si="1053"/>
        <v>239.59876499999999</v>
      </c>
      <c r="GD527" s="45">
        <f t="shared" si="1054"/>
        <v>51.347581999999996</v>
      </c>
      <c r="GE527" s="51"/>
      <c r="GF527" s="45">
        <f t="shared" si="1055"/>
        <v>4775.8678200000004</v>
      </c>
      <c r="GG527" s="45">
        <f t="shared" si="1056"/>
        <v>1311.6867609999999</v>
      </c>
      <c r="GH527" s="51"/>
      <c r="GI527" s="45">
        <f t="shared" si="1057"/>
        <v>3559.976795</v>
      </c>
      <c r="GJ527" s="45">
        <f t="shared" si="1058"/>
        <v>1512.5464199999999</v>
      </c>
      <c r="GK527" s="51"/>
    </row>
    <row r="528" spans="1:193" s="45" customFormat="1">
      <c r="A528" s="45" t="s">
        <v>20</v>
      </c>
      <c r="B528" s="46">
        <v>41627</v>
      </c>
      <c r="C528" s="56">
        <v>0.63939400000000002</v>
      </c>
      <c r="D528" s="56">
        <v>0.217444</v>
      </c>
      <c r="E528" s="56">
        <v>0.107914</v>
      </c>
      <c r="F528" s="58"/>
      <c r="G528" s="58">
        <v>111681</v>
      </c>
      <c r="H528" s="58">
        <v>20292</v>
      </c>
      <c r="I528" s="58"/>
      <c r="J528" s="59">
        <v>775208</v>
      </c>
      <c r="K528" s="59">
        <v>313178</v>
      </c>
      <c r="L528" s="58"/>
      <c r="M528" s="58">
        <v>206954</v>
      </c>
      <c r="N528" s="58">
        <v>34051</v>
      </c>
      <c r="O528" s="58"/>
      <c r="P528" s="58">
        <v>274718</v>
      </c>
      <c r="Q528" s="58">
        <v>66992</v>
      </c>
      <c r="R528" s="58"/>
      <c r="S528" s="58">
        <v>212520</v>
      </c>
      <c r="T528" s="58">
        <v>53454</v>
      </c>
      <c r="U528" s="58"/>
      <c r="V528" s="58">
        <v>258366</v>
      </c>
      <c r="W528" s="58">
        <v>71858</v>
      </c>
      <c r="X528" s="58"/>
      <c r="Y528" s="58">
        <v>33537</v>
      </c>
      <c r="Z528" s="58">
        <v>8808</v>
      </c>
      <c r="AA528" s="58"/>
      <c r="AB528" s="58">
        <v>433083</v>
      </c>
      <c r="AC528" s="58">
        <v>168075</v>
      </c>
      <c r="AD528" s="58"/>
      <c r="AE528" s="58">
        <v>320244</v>
      </c>
      <c r="AF528" s="58">
        <v>60066</v>
      </c>
      <c r="AG528" s="58"/>
      <c r="AH528" s="58">
        <v>53043</v>
      </c>
      <c r="AI528" s="58">
        <v>6686</v>
      </c>
      <c r="AJ528" s="58"/>
      <c r="AK528" s="58">
        <v>103027</v>
      </c>
      <c r="AL528" s="58">
        <v>20102</v>
      </c>
      <c r="AM528" s="58"/>
      <c r="AN528" s="58">
        <v>55192</v>
      </c>
      <c r="AO528" s="58">
        <v>9302</v>
      </c>
      <c r="AP528" s="58"/>
      <c r="AQ528" s="58">
        <v>30512</v>
      </c>
      <c r="AR528" s="58">
        <v>9175</v>
      </c>
      <c r="AS528" s="58"/>
      <c r="AT528" s="58">
        <v>50304</v>
      </c>
      <c r="AU528" s="58">
        <v>19252</v>
      </c>
      <c r="AV528" s="58"/>
      <c r="AW528" s="58">
        <v>184869</v>
      </c>
      <c r="AX528" s="58">
        <v>9855</v>
      </c>
      <c r="AY528" s="58"/>
      <c r="AZ528" s="58">
        <v>79168</v>
      </c>
      <c r="BA528" s="58">
        <v>12101</v>
      </c>
      <c r="BB528" s="58"/>
      <c r="BC528" s="58">
        <v>29409</v>
      </c>
      <c r="BD528" s="58">
        <v>6249</v>
      </c>
      <c r="BE528" s="58"/>
      <c r="BF528" s="58">
        <v>15426</v>
      </c>
      <c r="BG528" s="58">
        <v>2173</v>
      </c>
      <c r="BH528" s="50"/>
      <c r="BI528" s="50">
        <v>134080</v>
      </c>
      <c r="BJ528" s="50">
        <v>27857</v>
      </c>
      <c r="BK528" s="50"/>
      <c r="BL528" s="50">
        <v>74213</v>
      </c>
      <c r="BM528" s="50">
        <v>20577</v>
      </c>
      <c r="BN528" s="50"/>
      <c r="BO528" s="50">
        <v>11271</v>
      </c>
      <c r="BP528" s="50">
        <v>11215</v>
      </c>
      <c r="BQ528" s="50"/>
      <c r="BR528" s="50">
        <v>48843</v>
      </c>
      <c r="BS528" s="50">
        <v>36544</v>
      </c>
      <c r="BT528" s="50"/>
      <c r="BU528" s="50">
        <v>31603</v>
      </c>
      <c r="BV528" s="50">
        <v>7548</v>
      </c>
      <c r="BW528" s="50"/>
      <c r="BX528" s="50">
        <v>185712</v>
      </c>
      <c r="BY528" s="50">
        <v>6984</v>
      </c>
      <c r="BZ528" s="50"/>
      <c r="CA528" s="50">
        <v>84619</v>
      </c>
      <c r="CB528" s="50">
        <v>58086</v>
      </c>
      <c r="CC528" s="50"/>
      <c r="CD528" s="50">
        <v>13343</v>
      </c>
      <c r="CE528" s="50">
        <v>8219</v>
      </c>
      <c r="CF528" s="50"/>
      <c r="CG528" s="50">
        <v>29029</v>
      </c>
      <c r="CH528" s="50">
        <v>4385</v>
      </c>
      <c r="CI528" s="50"/>
      <c r="CJ528" s="50">
        <v>99704</v>
      </c>
      <c r="CK528" s="50">
        <v>198128</v>
      </c>
      <c r="CL528" s="50"/>
      <c r="CM528" s="50">
        <v>1883</v>
      </c>
      <c r="CN528" s="50">
        <v>362</v>
      </c>
      <c r="CO528" s="50"/>
      <c r="CP528" s="50">
        <v>21335</v>
      </c>
      <c r="CQ528" s="50">
        <v>11945</v>
      </c>
      <c r="CR528" s="50"/>
      <c r="CS528" s="50">
        <v>15719</v>
      </c>
      <c r="CT528" s="50">
        <v>12692</v>
      </c>
      <c r="CU528" s="51"/>
      <c r="CV528" s="51"/>
      <c r="CW528" s="45">
        <f t="shared" si="993"/>
        <v>24284.363364000001</v>
      </c>
      <c r="CX528" s="45">
        <f t="shared" si="994"/>
        <v>2189.790888</v>
      </c>
      <c r="CY528" s="51"/>
      <c r="CZ528" s="45">
        <f t="shared" si="999"/>
        <v>168564.32835200001</v>
      </c>
      <c r="DA528" s="45">
        <f t="shared" si="1000"/>
        <v>33796.290692000002</v>
      </c>
      <c r="DB528" s="51"/>
      <c r="DC528" s="45">
        <f t="shared" si="1001"/>
        <v>45000.905575999997</v>
      </c>
      <c r="DD528" s="45">
        <f t="shared" si="1002"/>
        <v>3674.5796139999998</v>
      </c>
      <c r="DE528" s="51"/>
      <c r="DF528" s="45">
        <f t="shared" si="1003"/>
        <v>59735.780791999998</v>
      </c>
      <c r="DG528" s="45">
        <f t="shared" si="1004"/>
        <v>7229.3746879999999</v>
      </c>
      <c r="DH528" s="51"/>
      <c r="DI528" s="45">
        <f t="shared" si="1005"/>
        <v>46211.198879999996</v>
      </c>
      <c r="DJ528" s="45">
        <f t="shared" si="1006"/>
        <v>5768.4349560000001</v>
      </c>
      <c r="DK528" s="51"/>
      <c r="DL528" s="45">
        <f t="shared" si="1007"/>
        <v>56180.136504000002</v>
      </c>
      <c r="DM528" s="45">
        <f t="shared" si="1008"/>
        <v>7754.4842119999994</v>
      </c>
      <c r="DN528" s="51"/>
      <c r="DO528" s="45">
        <f t="shared" si="1009"/>
        <v>7292.4194280000002</v>
      </c>
      <c r="DP528" s="45">
        <f t="shared" si="1010"/>
        <v>950.50651199999993</v>
      </c>
      <c r="DQ528" s="51"/>
      <c r="DR528" s="45">
        <f t="shared" si="1011"/>
        <v>94171.299851999996</v>
      </c>
      <c r="DS528" s="45">
        <f t="shared" si="1012"/>
        <v>18137.645550000001</v>
      </c>
      <c r="DT528" s="51"/>
      <c r="DU528" s="45">
        <f t="shared" si="1013"/>
        <v>69635.136335999996</v>
      </c>
      <c r="DV528" s="45">
        <f t="shared" si="1014"/>
        <v>6481.9623240000001</v>
      </c>
      <c r="DW528" s="51"/>
      <c r="DX528" s="45">
        <f t="shared" si="1015"/>
        <v>11533.882092</v>
      </c>
      <c r="DY528" s="45">
        <f t="shared" si="1016"/>
        <v>721.51300400000002</v>
      </c>
      <c r="DZ528" s="51"/>
      <c r="EA528" s="45">
        <f t="shared" si="1017"/>
        <v>22402.602987999999</v>
      </c>
      <c r="EB528" s="45">
        <f t="shared" si="1018"/>
        <v>2169.2872280000001</v>
      </c>
      <c r="EC528" s="51"/>
      <c r="ED528" s="45">
        <f t="shared" si="1019"/>
        <v>12001.169248</v>
      </c>
      <c r="EE528" s="45">
        <f t="shared" si="1020"/>
        <v>1003.816028</v>
      </c>
      <c r="EF528" s="51"/>
      <c r="EG528" s="45">
        <f t="shared" si="1021"/>
        <v>6634.6513279999999</v>
      </c>
      <c r="EH528" s="45">
        <f t="shared" si="1022"/>
        <v>990.11095</v>
      </c>
      <c r="EI528" s="51"/>
      <c r="EJ528" s="45">
        <f t="shared" si="1023"/>
        <v>10938.302975999999</v>
      </c>
      <c r="EK528" s="45">
        <f t="shared" si="1024"/>
        <v>2077.560328</v>
      </c>
      <c r="EL528" s="51"/>
      <c r="EM528" s="45">
        <f t="shared" si="1025"/>
        <v>40198.654836000002</v>
      </c>
      <c r="EN528" s="45">
        <f t="shared" si="1026"/>
        <v>1063.4924699999999</v>
      </c>
      <c r="EO528" s="51"/>
      <c r="EP528" s="45">
        <f t="shared" si="1027"/>
        <v>17214.606592</v>
      </c>
      <c r="EQ528" s="45">
        <f t="shared" si="1028"/>
        <v>1305.8673139999999</v>
      </c>
      <c r="ER528" s="51"/>
      <c r="ES528" s="45">
        <f t="shared" si="1029"/>
        <v>6394.8105960000003</v>
      </c>
      <c r="ET528" s="45">
        <f t="shared" si="1030"/>
        <v>674.35458599999993</v>
      </c>
      <c r="EU528" s="51"/>
      <c r="EV528" s="45">
        <f t="shared" si="1031"/>
        <v>3354.2911439999998</v>
      </c>
      <c r="EW528" s="45">
        <f t="shared" si="1032"/>
        <v>234.49712199999999</v>
      </c>
      <c r="EX528" s="51"/>
      <c r="EY528" s="45">
        <f t="shared" si="1033"/>
        <v>29154.891520000001</v>
      </c>
      <c r="EZ528" s="45">
        <f t="shared" si="1034"/>
        <v>3006.1602979999998</v>
      </c>
      <c r="FA528" s="51"/>
      <c r="FB528" s="45">
        <f t="shared" si="1035"/>
        <v>16137.171571999999</v>
      </c>
      <c r="FC528" s="45">
        <f t="shared" si="1036"/>
        <v>2220.546378</v>
      </c>
      <c r="FD528" s="51"/>
      <c r="FE528" s="45">
        <f t="shared" si="1037"/>
        <v>2450.8113239999998</v>
      </c>
      <c r="FF528" s="45">
        <f t="shared" si="1038"/>
        <v>1210.25551</v>
      </c>
      <c r="FG528" s="51"/>
      <c r="FH528" s="45">
        <f t="shared" si="1039"/>
        <v>10620.617292000001</v>
      </c>
      <c r="FI528" s="45">
        <f t="shared" si="1040"/>
        <v>3943.6092159999998</v>
      </c>
      <c r="FJ528" s="51"/>
      <c r="FK528" s="45">
        <f t="shared" si="1041"/>
        <v>6871.882732</v>
      </c>
      <c r="FL528" s="45">
        <f t="shared" si="1042"/>
        <v>814.53487199999995</v>
      </c>
      <c r="FM528" s="51"/>
      <c r="FN528" s="45">
        <f t="shared" si="1043"/>
        <v>40381.960127999999</v>
      </c>
      <c r="FO528" s="45">
        <f t="shared" si="1044"/>
        <v>753.67137600000001</v>
      </c>
      <c r="FP528" s="51"/>
      <c r="FQ528" s="45">
        <f t="shared" si="1045"/>
        <v>18399.893835999999</v>
      </c>
      <c r="FR528" s="45">
        <f t="shared" si="1046"/>
        <v>6268.2926040000002</v>
      </c>
      <c r="FS528" s="51"/>
      <c r="FT528" s="45">
        <f t="shared" si="1047"/>
        <v>2901.3552920000002</v>
      </c>
      <c r="FU528" s="45">
        <f t="shared" si="1048"/>
        <v>886.94516599999997</v>
      </c>
      <c r="FV528" s="51"/>
      <c r="FW528" s="45">
        <f t="shared" si="1049"/>
        <v>6312.1818759999996</v>
      </c>
      <c r="FX528" s="45">
        <f t="shared" si="1050"/>
        <v>473.20288999999997</v>
      </c>
      <c r="FY528" s="51"/>
      <c r="FZ528" s="45">
        <f t="shared" si="1051"/>
        <v>21680.036575999999</v>
      </c>
      <c r="GA528" s="45">
        <f t="shared" si="1052"/>
        <v>21380.784992000001</v>
      </c>
      <c r="GB528" s="51"/>
      <c r="GC528" s="45">
        <f t="shared" si="1053"/>
        <v>409.44705199999999</v>
      </c>
      <c r="GD528" s="45">
        <f t="shared" si="1054"/>
        <v>39.064867999999997</v>
      </c>
      <c r="GE528" s="51"/>
      <c r="GF528" s="45">
        <f t="shared" si="1055"/>
        <v>4639.1677399999999</v>
      </c>
      <c r="GG528" s="45">
        <f t="shared" si="1056"/>
        <v>1289.0327299999999</v>
      </c>
      <c r="GH528" s="51"/>
      <c r="GI528" s="45">
        <f t="shared" si="1057"/>
        <v>3418.0022359999998</v>
      </c>
      <c r="GJ528" s="45">
        <f t="shared" si="1058"/>
        <v>1369.6444879999999</v>
      </c>
      <c r="GK528" s="51"/>
    </row>
    <row r="529" spans="1:193" s="45" customFormat="1">
      <c r="A529" s="45" t="s">
        <v>20</v>
      </c>
      <c r="B529" s="46">
        <v>41626</v>
      </c>
      <c r="C529" s="56">
        <v>0.640795</v>
      </c>
      <c r="D529" s="56">
        <v>0.217973</v>
      </c>
      <c r="E529" s="56">
        <v>0.105295</v>
      </c>
      <c r="F529" s="58"/>
      <c r="G529" s="58">
        <v>110102</v>
      </c>
      <c r="H529" s="58">
        <v>21466</v>
      </c>
      <c r="I529" s="58"/>
      <c r="J529" s="59">
        <v>777171</v>
      </c>
      <c r="K529" s="59">
        <v>328230</v>
      </c>
      <c r="L529" s="58"/>
      <c r="M529" s="58">
        <v>193605</v>
      </c>
      <c r="N529" s="58">
        <v>35408</v>
      </c>
      <c r="O529" s="58"/>
      <c r="P529" s="58">
        <v>274522</v>
      </c>
      <c r="Q529" s="58">
        <v>69549</v>
      </c>
      <c r="R529" s="58"/>
      <c r="S529" s="58">
        <v>219200</v>
      </c>
      <c r="T529" s="58">
        <v>63228</v>
      </c>
      <c r="U529" s="58"/>
      <c r="V529" s="58">
        <v>264097</v>
      </c>
      <c r="W529" s="58">
        <v>75545</v>
      </c>
      <c r="X529" s="58"/>
      <c r="Y529" s="58">
        <v>33628</v>
      </c>
      <c r="Z529" s="58">
        <v>9317</v>
      </c>
      <c r="AA529" s="58"/>
      <c r="AB529" s="58">
        <v>436605</v>
      </c>
      <c r="AC529" s="58">
        <v>178541</v>
      </c>
      <c r="AD529" s="58"/>
      <c r="AE529" s="58">
        <v>322375</v>
      </c>
      <c r="AF529" s="58">
        <v>60902</v>
      </c>
      <c r="AG529" s="58"/>
      <c r="AH529" s="58">
        <v>53060</v>
      </c>
      <c r="AI529" s="58">
        <v>6860</v>
      </c>
      <c r="AJ529" s="58"/>
      <c r="AK529" s="58">
        <v>103739</v>
      </c>
      <c r="AL529" s="58">
        <v>21523</v>
      </c>
      <c r="AM529" s="58"/>
      <c r="AN529" s="58">
        <v>55709</v>
      </c>
      <c r="AO529" s="58">
        <v>11572</v>
      </c>
      <c r="AP529" s="58"/>
      <c r="AQ529" s="58">
        <v>30114</v>
      </c>
      <c r="AR529" s="58">
        <v>9439</v>
      </c>
      <c r="AS529" s="58"/>
      <c r="AT529" s="58">
        <v>47788</v>
      </c>
      <c r="AU529" s="58">
        <v>19045</v>
      </c>
      <c r="AV529" s="58"/>
      <c r="AW529" s="58">
        <v>177177</v>
      </c>
      <c r="AX529" s="58">
        <v>10942</v>
      </c>
      <c r="AY529" s="58"/>
      <c r="AZ529" s="58">
        <v>71046</v>
      </c>
      <c r="BA529" s="58">
        <v>11762</v>
      </c>
      <c r="BB529" s="58"/>
      <c r="BC529" s="58">
        <v>28013</v>
      </c>
      <c r="BD529" s="58">
        <v>5798</v>
      </c>
      <c r="BE529" s="58"/>
      <c r="BF529" s="58">
        <v>15089</v>
      </c>
      <c r="BG529" s="58">
        <v>2213</v>
      </c>
      <c r="BH529" s="50"/>
      <c r="BI529" s="50">
        <v>133601</v>
      </c>
      <c r="BJ529" s="50">
        <v>27969</v>
      </c>
      <c r="BK529" s="50"/>
      <c r="BL529" s="50">
        <v>64350</v>
      </c>
      <c r="BM529" s="50">
        <v>19655</v>
      </c>
      <c r="BN529" s="50"/>
      <c r="BO529" s="50">
        <v>12617</v>
      </c>
      <c r="BP529" s="50">
        <v>10448</v>
      </c>
      <c r="BQ529" s="50"/>
      <c r="BR529" s="50">
        <v>48223</v>
      </c>
      <c r="BS529" s="50">
        <v>37321</v>
      </c>
      <c r="BT529" s="50"/>
      <c r="BU529" s="50">
        <v>32344</v>
      </c>
      <c r="BV529" s="50">
        <v>8038</v>
      </c>
      <c r="BW529" s="50"/>
      <c r="BX529" s="50">
        <v>242645</v>
      </c>
      <c r="BY529" s="50">
        <v>10307</v>
      </c>
      <c r="BZ529" s="50"/>
      <c r="CA529" s="50">
        <v>77548</v>
      </c>
      <c r="CB529" s="50">
        <v>53777</v>
      </c>
      <c r="CC529" s="50"/>
      <c r="CD529" s="50">
        <v>13407</v>
      </c>
      <c r="CE529" s="50">
        <v>8626</v>
      </c>
      <c r="CF529" s="50"/>
      <c r="CG529" s="50">
        <v>30501</v>
      </c>
      <c r="CH529" s="50">
        <v>4446</v>
      </c>
      <c r="CI529" s="50"/>
      <c r="CJ529" s="50">
        <v>101590</v>
      </c>
      <c r="CK529" s="50">
        <v>202486</v>
      </c>
      <c r="CL529" s="50"/>
      <c r="CM529" s="50">
        <v>1684</v>
      </c>
      <c r="CN529" s="50">
        <v>328</v>
      </c>
      <c r="CO529" s="50"/>
      <c r="CP529" s="50">
        <v>21430</v>
      </c>
      <c r="CQ529" s="50">
        <v>21502</v>
      </c>
      <c r="CR529" s="50"/>
      <c r="CS529" s="50">
        <v>15745</v>
      </c>
      <c r="CT529" s="50">
        <v>13719</v>
      </c>
      <c r="CU529" s="51"/>
      <c r="CV529" s="51"/>
      <c r="CW529" s="45">
        <f t="shared" si="993"/>
        <v>23999.263245999999</v>
      </c>
      <c r="CX529" s="45">
        <f t="shared" si="994"/>
        <v>2260.2624700000001</v>
      </c>
      <c r="CY529" s="51"/>
      <c r="CZ529" s="45">
        <f t="shared" si="999"/>
        <v>169402.294383</v>
      </c>
      <c r="DA529" s="45">
        <f t="shared" si="1000"/>
        <v>34560.977850000003</v>
      </c>
      <c r="DB529" s="51"/>
      <c r="DC529" s="45">
        <f t="shared" si="1001"/>
        <v>42200.662665000003</v>
      </c>
      <c r="DD529" s="45">
        <f t="shared" si="1002"/>
        <v>3728.2853599999999</v>
      </c>
      <c r="DE529" s="51"/>
      <c r="DF529" s="45">
        <f t="shared" si="1003"/>
        <v>59838.383906000003</v>
      </c>
      <c r="DG529" s="45">
        <f t="shared" si="1004"/>
        <v>7323.1619549999996</v>
      </c>
      <c r="DH529" s="51"/>
      <c r="DI529" s="45">
        <f t="shared" si="1005"/>
        <v>47779.681600000004</v>
      </c>
      <c r="DJ529" s="45">
        <f t="shared" si="1006"/>
        <v>6657.5922600000004</v>
      </c>
      <c r="DK529" s="51"/>
      <c r="DL529" s="45">
        <f t="shared" si="1007"/>
        <v>57566.015380999997</v>
      </c>
      <c r="DM529" s="45">
        <f t="shared" si="1008"/>
        <v>7954.5107749999997</v>
      </c>
      <c r="DN529" s="51"/>
      <c r="DO529" s="45">
        <f t="shared" si="1009"/>
        <v>7329.9960440000004</v>
      </c>
      <c r="DP529" s="45">
        <f t="shared" si="1010"/>
        <v>981.03351499999997</v>
      </c>
      <c r="DQ529" s="51"/>
      <c r="DR529" s="45">
        <f t="shared" si="1011"/>
        <v>95168.101664999995</v>
      </c>
      <c r="DS529" s="45">
        <f t="shared" si="1012"/>
        <v>18799.474595</v>
      </c>
      <c r="DT529" s="51"/>
      <c r="DU529" s="45">
        <f t="shared" si="1013"/>
        <v>70269.045874999996</v>
      </c>
      <c r="DV529" s="45">
        <f t="shared" si="1014"/>
        <v>6412.6760899999999</v>
      </c>
      <c r="DW529" s="51"/>
      <c r="DX529" s="45">
        <f t="shared" si="1015"/>
        <v>11565.64738</v>
      </c>
      <c r="DY529" s="45">
        <f t="shared" si="1016"/>
        <v>722.32370000000003</v>
      </c>
      <c r="DZ529" s="51"/>
      <c r="EA529" s="45">
        <f t="shared" si="1017"/>
        <v>22612.301047000001</v>
      </c>
      <c r="EB529" s="45">
        <f t="shared" si="1018"/>
        <v>2266.2642850000002</v>
      </c>
      <c r="EC529" s="51"/>
      <c r="ED529" s="45">
        <f t="shared" si="1019"/>
        <v>12143.057857</v>
      </c>
      <c r="EE529" s="45">
        <f t="shared" si="1020"/>
        <v>1218.4737399999999</v>
      </c>
      <c r="EF529" s="51"/>
      <c r="EG529" s="45">
        <f t="shared" si="1021"/>
        <v>6564.0389219999997</v>
      </c>
      <c r="EH529" s="45">
        <f t="shared" si="1022"/>
        <v>993.87950499999999</v>
      </c>
      <c r="EI529" s="51"/>
      <c r="EJ529" s="45">
        <f t="shared" si="1023"/>
        <v>10416.493724</v>
      </c>
      <c r="EK529" s="45">
        <f t="shared" si="1024"/>
        <v>2005.3432749999999</v>
      </c>
      <c r="EL529" s="51"/>
      <c r="EM529" s="45">
        <f t="shared" si="1025"/>
        <v>38619.802220999998</v>
      </c>
      <c r="EN529" s="45">
        <f t="shared" si="1026"/>
        <v>1152.13789</v>
      </c>
      <c r="EO529" s="51"/>
      <c r="EP529" s="45">
        <f t="shared" si="1027"/>
        <v>15486.109758000001</v>
      </c>
      <c r="EQ529" s="45">
        <f t="shared" si="1028"/>
        <v>1238.4797900000001</v>
      </c>
      <c r="ER529" s="51"/>
      <c r="ES529" s="45">
        <f t="shared" si="1029"/>
        <v>6106.0776489999998</v>
      </c>
      <c r="ET529" s="45">
        <f t="shared" si="1030"/>
        <v>610.50040999999999</v>
      </c>
      <c r="EU529" s="51"/>
      <c r="EV529" s="45">
        <f t="shared" si="1031"/>
        <v>3288.9945969999999</v>
      </c>
      <c r="EW529" s="45">
        <f t="shared" si="1032"/>
        <v>233.01783499999999</v>
      </c>
      <c r="EX529" s="51"/>
      <c r="EY529" s="45">
        <f t="shared" si="1033"/>
        <v>29121.410773</v>
      </c>
      <c r="EZ529" s="45">
        <f t="shared" si="1034"/>
        <v>2944.9958550000001</v>
      </c>
      <c r="FA529" s="51"/>
      <c r="FB529" s="45">
        <f t="shared" si="1035"/>
        <v>14026.562550000001</v>
      </c>
      <c r="FC529" s="45">
        <f t="shared" si="1036"/>
        <v>2069.5732250000001</v>
      </c>
      <c r="FD529" s="51"/>
      <c r="FE529" s="45">
        <f t="shared" si="1037"/>
        <v>2750.1653409999999</v>
      </c>
      <c r="FF529" s="45">
        <f t="shared" si="1038"/>
        <v>1100.1221599999999</v>
      </c>
      <c r="FG529" s="51"/>
      <c r="FH529" s="45">
        <f t="shared" si="1039"/>
        <v>10511.311979</v>
      </c>
      <c r="FI529" s="45">
        <f t="shared" si="1040"/>
        <v>3929.7146950000001</v>
      </c>
      <c r="FJ529" s="51"/>
      <c r="FK529" s="45">
        <f t="shared" si="1041"/>
        <v>7050.1187120000004</v>
      </c>
      <c r="FL529" s="45">
        <f t="shared" si="1042"/>
        <v>846.36121000000003</v>
      </c>
      <c r="FM529" s="51"/>
      <c r="FN529" s="45">
        <f t="shared" si="1043"/>
        <v>52890.058584999999</v>
      </c>
      <c r="FO529" s="45">
        <f t="shared" si="1044"/>
        <v>1085.2755649999999</v>
      </c>
      <c r="FP529" s="51"/>
      <c r="FQ529" s="45">
        <f t="shared" si="1045"/>
        <v>16903.370203999999</v>
      </c>
      <c r="FR529" s="45">
        <f t="shared" si="1046"/>
        <v>5662.4492149999996</v>
      </c>
      <c r="FS529" s="51"/>
      <c r="FT529" s="45">
        <f t="shared" si="1047"/>
        <v>2922.3640110000001</v>
      </c>
      <c r="FU529" s="45">
        <f t="shared" si="1048"/>
        <v>908.27467000000001</v>
      </c>
      <c r="FV529" s="51"/>
      <c r="FW529" s="45">
        <f t="shared" si="1049"/>
        <v>6648.3944730000003</v>
      </c>
      <c r="FX529" s="45">
        <f t="shared" si="1050"/>
        <v>468.14157</v>
      </c>
      <c r="FY529" s="51"/>
      <c r="FZ529" s="45">
        <f t="shared" si="1051"/>
        <v>22143.877069999999</v>
      </c>
      <c r="GA529" s="45">
        <f t="shared" si="1052"/>
        <v>21320.763370000001</v>
      </c>
      <c r="GB529" s="51"/>
      <c r="GC529" s="45">
        <f t="shared" si="1053"/>
        <v>367.066532</v>
      </c>
      <c r="GD529" s="45">
        <f t="shared" si="1054"/>
        <v>34.536760000000001</v>
      </c>
      <c r="GE529" s="51"/>
      <c r="GF529" s="45">
        <f t="shared" si="1055"/>
        <v>4671.1613900000002</v>
      </c>
      <c r="GG529" s="45">
        <f t="shared" si="1056"/>
        <v>2264.0530899999999</v>
      </c>
      <c r="GH529" s="51"/>
      <c r="GI529" s="45">
        <f t="shared" si="1057"/>
        <v>3431.9848849999998</v>
      </c>
      <c r="GJ529" s="45">
        <f t="shared" si="1058"/>
        <v>1444.542105</v>
      </c>
      <c r="GK529" s="51"/>
    </row>
    <row r="530" spans="1:193" s="45" customFormat="1">
      <c r="A530" s="45" t="s">
        <v>20</v>
      </c>
      <c r="B530" s="46">
        <v>41625</v>
      </c>
      <c r="C530" s="56">
        <v>0.64387399999999995</v>
      </c>
      <c r="D530" s="56">
        <v>0.21929899999999999</v>
      </c>
      <c r="E530" s="56">
        <v>0.102352</v>
      </c>
      <c r="F530" s="58"/>
      <c r="G530" s="58">
        <v>118582</v>
      </c>
      <c r="H530" s="58">
        <v>23590</v>
      </c>
      <c r="I530" s="58"/>
      <c r="J530" s="59">
        <v>783640</v>
      </c>
      <c r="K530" s="59">
        <v>331434</v>
      </c>
      <c r="L530" s="58"/>
      <c r="M530" s="58">
        <v>208416</v>
      </c>
      <c r="N530" s="58">
        <v>35980</v>
      </c>
      <c r="O530" s="58"/>
      <c r="P530" s="58">
        <v>287099</v>
      </c>
      <c r="Q530" s="58">
        <v>71269</v>
      </c>
      <c r="R530" s="58"/>
      <c r="S530" s="58">
        <v>213560</v>
      </c>
      <c r="T530" s="58">
        <v>69870</v>
      </c>
      <c r="U530" s="58"/>
      <c r="V530" s="58">
        <v>263612</v>
      </c>
      <c r="W530" s="58">
        <v>78720</v>
      </c>
      <c r="X530" s="58"/>
      <c r="Y530" s="58">
        <v>36436</v>
      </c>
      <c r="Z530" s="58">
        <v>10305</v>
      </c>
      <c r="AA530" s="58"/>
      <c r="AB530" s="58">
        <v>437236</v>
      </c>
      <c r="AC530" s="58">
        <v>178147</v>
      </c>
      <c r="AD530" s="58"/>
      <c r="AE530" s="58">
        <v>324096</v>
      </c>
      <c r="AF530" s="58">
        <v>62118</v>
      </c>
      <c r="AG530" s="58"/>
      <c r="AH530" s="58">
        <v>54593</v>
      </c>
      <c r="AI530" s="58">
        <v>6938</v>
      </c>
      <c r="AJ530" s="58"/>
      <c r="AK530" s="58">
        <v>109906</v>
      </c>
      <c r="AL530" s="58">
        <v>22290</v>
      </c>
      <c r="AM530" s="58"/>
      <c r="AN530" s="58">
        <v>58797</v>
      </c>
      <c r="AO530" s="58">
        <v>15072</v>
      </c>
      <c r="AP530" s="58"/>
      <c r="AQ530" s="58">
        <v>30199</v>
      </c>
      <c r="AR530" s="58">
        <v>10299</v>
      </c>
      <c r="AS530" s="58"/>
      <c r="AT530" s="58">
        <v>48548</v>
      </c>
      <c r="AU530" s="58">
        <v>17694</v>
      </c>
      <c r="AV530" s="58"/>
      <c r="AW530" s="58">
        <v>182053</v>
      </c>
      <c r="AX530" s="58">
        <v>12891</v>
      </c>
      <c r="AY530" s="58"/>
      <c r="AZ530" s="58">
        <v>72067</v>
      </c>
      <c r="BA530" s="58">
        <v>13455</v>
      </c>
      <c r="BB530" s="58"/>
      <c r="BC530" s="58">
        <v>26699</v>
      </c>
      <c r="BD530" s="58">
        <v>5684</v>
      </c>
      <c r="BE530" s="58"/>
      <c r="BF530" s="58">
        <v>16428</v>
      </c>
      <c r="BG530" s="58">
        <v>2426</v>
      </c>
      <c r="BH530" s="50"/>
      <c r="BI530" s="50">
        <v>134556</v>
      </c>
      <c r="BJ530" s="50">
        <v>28547</v>
      </c>
      <c r="BK530" s="50"/>
      <c r="BL530" s="50">
        <v>63914</v>
      </c>
      <c r="BM530" s="50">
        <v>19440</v>
      </c>
      <c r="BN530" s="50"/>
      <c r="BO530" s="50">
        <v>13456</v>
      </c>
      <c r="BP530" s="50">
        <v>9836</v>
      </c>
      <c r="BQ530" s="50"/>
      <c r="BR530" s="50">
        <v>47475</v>
      </c>
      <c r="BS530" s="50">
        <v>37013</v>
      </c>
      <c r="BT530" s="50"/>
      <c r="BU530" s="50">
        <v>32792</v>
      </c>
      <c r="BV530" s="50">
        <v>9766</v>
      </c>
      <c r="BW530" s="50"/>
      <c r="BX530" s="50">
        <v>241240</v>
      </c>
      <c r="BY530" s="50">
        <v>10643</v>
      </c>
      <c r="BZ530" s="50"/>
      <c r="CA530" s="50">
        <v>79488</v>
      </c>
      <c r="CB530" s="50">
        <v>55687</v>
      </c>
      <c r="CC530" s="50"/>
      <c r="CD530" s="50">
        <v>14229</v>
      </c>
      <c r="CE530" s="50">
        <v>8804</v>
      </c>
      <c r="CF530" s="50"/>
      <c r="CG530" s="50">
        <v>27590</v>
      </c>
      <c r="CH530" s="50">
        <v>4073</v>
      </c>
      <c r="CI530" s="50"/>
      <c r="CJ530" s="50">
        <v>102319</v>
      </c>
      <c r="CK530" s="50">
        <v>208859</v>
      </c>
      <c r="CL530" s="50"/>
      <c r="CM530" s="50">
        <v>1609</v>
      </c>
      <c r="CN530" s="50">
        <v>437</v>
      </c>
      <c r="CO530" s="50"/>
      <c r="CP530" s="50">
        <v>22067</v>
      </c>
      <c r="CQ530" s="50">
        <v>25860</v>
      </c>
      <c r="CR530" s="50"/>
      <c r="CS530" s="50">
        <v>15798</v>
      </c>
      <c r="CT530" s="50">
        <v>13431</v>
      </c>
      <c r="CU530" s="51"/>
      <c r="CV530" s="51"/>
      <c r="CW530" s="45">
        <f t="shared" si="993"/>
        <v>26004.914017999999</v>
      </c>
      <c r="CX530" s="45">
        <f t="shared" si="994"/>
        <v>2414.4836799999998</v>
      </c>
      <c r="CY530" s="51"/>
      <c r="CZ530" s="45">
        <f t="shared" si="999"/>
        <v>171851.46836</v>
      </c>
      <c r="DA530" s="45">
        <f t="shared" si="1000"/>
        <v>33922.932767999999</v>
      </c>
      <c r="DB530" s="51"/>
      <c r="DC530" s="45">
        <f t="shared" si="1001"/>
        <v>45705.420383999997</v>
      </c>
      <c r="DD530" s="45">
        <f t="shared" si="1002"/>
        <v>3682.6249600000001</v>
      </c>
      <c r="DE530" s="51"/>
      <c r="DF530" s="45">
        <f t="shared" si="1003"/>
        <v>62960.523601000001</v>
      </c>
      <c r="DG530" s="45">
        <f t="shared" si="1004"/>
        <v>7294.5246879999995</v>
      </c>
      <c r="DH530" s="51"/>
      <c r="DI530" s="45">
        <f t="shared" si="1005"/>
        <v>46833.494440000002</v>
      </c>
      <c r="DJ530" s="45">
        <f t="shared" si="1006"/>
        <v>7151.3342400000001</v>
      </c>
      <c r="DK530" s="51"/>
      <c r="DL530" s="45">
        <f t="shared" si="1007"/>
        <v>57809.847988000001</v>
      </c>
      <c r="DM530" s="45">
        <f t="shared" si="1008"/>
        <v>8057.1494400000001</v>
      </c>
      <c r="DN530" s="51"/>
      <c r="DO530" s="45">
        <f t="shared" si="1009"/>
        <v>7990.3783640000001</v>
      </c>
      <c r="DP530" s="45">
        <f t="shared" si="1010"/>
        <v>1054.7373600000001</v>
      </c>
      <c r="DQ530" s="51"/>
      <c r="DR530" s="45">
        <f t="shared" si="1011"/>
        <v>95885.417564000003</v>
      </c>
      <c r="DS530" s="45">
        <f t="shared" si="1012"/>
        <v>18233.701743999998</v>
      </c>
      <c r="DT530" s="51"/>
      <c r="DU530" s="45">
        <f t="shared" si="1013"/>
        <v>71073.928703999991</v>
      </c>
      <c r="DV530" s="45">
        <f t="shared" si="1014"/>
        <v>6357.9015360000003</v>
      </c>
      <c r="DW530" s="51"/>
      <c r="DX530" s="45">
        <f t="shared" si="1015"/>
        <v>11972.190306999999</v>
      </c>
      <c r="DY530" s="45">
        <f t="shared" si="1016"/>
        <v>710.11817599999995</v>
      </c>
      <c r="DZ530" s="51"/>
      <c r="EA530" s="45">
        <f t="shared" si="1017"/>
        <v>24102.275893999999</v>
      </c>
      <c r="EB530" s="45">
        <f t="shared" si="1018"/>
        <v>2281.4260800000002</v>
      </c>
      <c r="EC530" s="51"/>
      <c r="ED530" s="45">
        <f t="shared" si="1019"/>
        <v>12894.123303</v>
      </c>
      <c r="EE530" s="45">
        <f t="shared" si="1020"/>
        <v>1542.6493439999999</v>
      </c>
      <c r="EF530" s="51"/>
      <c r="EG530" s="45">
        <f t="shared" si="1021"/>
        <v>6622.6105010000001</v>
      </c>
      <c r="EH530" s="45">
        <f t="shared" si="1022"/>
        <v>1054.1232479999999</v>
      </c>
      <c r="EI530" s="51"/>
      <c r="EJ530" s="45">
        <f t="shared" si="1023"/>
        <v>10646.527851999999</v>
      </c>
      <c r="EK530" s="45">
        <f t="shared" si="1024"/>
        <v>1811.016288</v>
      </c>
      <c r="EL530" s="51"/>
      <c r="EM530" s="45">
        <f t="shared" si="1025"/>
        <v>39924.040846999997</v>
      </c>
      <c r="EN530" s="45">
        <f t="shared" si="1026"/>
        <v>1319.4196320000001</v>
      </c>
      <c r="EO530" s="51"/>
      <c r="EP530" s="45">
        <f t="shared" si="1027"/>
        <v>15804.221033</v>
      </c>
      <c r="EQ530" s="45">
        <f t="shared" si="1028"/>
        <v>1377.14616</v>
      </c>
      <c r="ER530" s="51"/>
      <c r="ES530" s="45">
        <f t="shared" si="1029"/>
        <v>5855.0640009999997</v>
      </c>
      <c r="ET530" s="45">
        <f t="shared" si="1030"/>
        <v>581.76876800000002</v>
      </c>
      <c r="EU530" s="51"/>
      <c r="EV530" s="45">
        <f t="shared" si="1031"/>
        <v>3602.6439719999998</v>
      </c>
      <c r="EW530" s="45">
        <f t="shared" si="1032"/>
        <v>248.30595199999999</v>
      </c>
      <c r="EX530" s="51"/>
      <c r="EY530" s="45">
        <f t="shared" si="1033"/>
        <v>29507.996243999998</v>
      </c>
      <c r="EZ530" s="45">
        <f t="shared" si="1034"/>
        <v>2921.8425440000001</v>
      </c>
      <c r="FA530" s="51"/>
      <c r="FB530" s="45">
        <f t="shared" si="1035"/>
        <v>14016.276286</v>
      </c>
      <c r="FC530" s="45">
        <f t="shared" si="1036"/>
        <v>1989.72288</v>
      </c>
      <c r="FD530" s="51"/>
      <c r="FE530" s="45">
        <f t="shared" si="1037"/>
        <v>2950.8873439999998</v>
      </c>
      <c r="FF530" s="45">
        <f t="shared" si="1038"/>
        <v>1006.734272</v>
      </c>
      <c r="FG530" s="51"/>
      <c r="FH530" s="45">
        <f t="shared" si="1039"/>
        <v>10411.220025000001</v>
      </c>
      <c r="FI530" s="45">
        <f t="shared" si="1040"/>
        <v>3788.3545759999997</v>
      </c>
      <c r="FJ530" s="51"/>
      <c r="FK530" s="45">
        <f t="shared" si="1041"/>
        <v>7191.2528080000002</v>
      </c>
      <c r="FL530" s="45">
        <f t="shared" si="1042"/>
        <v>999.56963199999996</v>
      </c>
      <c r="FM530" s="51"/>
      <c r="FN530" s="45">
        <f t="shared" si="1043"/>
        <v>52903.690759999998</v>
      </c>
      <c r="FO530" s="45">
        <f t="shared" si="1044"/>
        <v>1089.3323359999999</v>
      </c>
      <c r="FP530" s="51"/>
      <c r="FQ530" s="45">
        <f t="shared" si="1045"/>
        <v>17431.638911999999</v>
      </c>
      <c r="FR530" s="45">
        <f t="shared" si="1046"/>
        <v>5699.6758239999999</v>
      </c>
      <c r="FS530" s="51"/>
      <c r="FT530" s="45">
        <f t="shared" si="1047"/>
        <v>3120.405471</v>
      </c>
      <c r="FU530" s="45">
        <f t="shared" si="1048"/>
        <v>901.10700799999995</v>
      </c>
      <c r="FV530" s="51"/>
      <c r="FW530" s="45">
        <f t="shared" si="1049"/>
        <v>6050.4594099999995</v>
      </c>
      <c r="FX530" s="45">
        <f t="shared" si="1050"/>
        <v>416.87969599999997</v>
      </c>
      <c r="FY530" s="51"/>
      <c r="FZ530" s="45">
        <f t="shared" si="1051"/>
        <v>22438.454381</v>
      </c>
      <c r="GA530" s="45">
        <f t="shared" si="1052"/>
        <v>21377.136367999999</v>
      </c>
      <c r="GB530" s="51"/>
      <c r="GC530" s="45">
        <f t="shared" si="1053"/>
        <v>352.85209099999997</v>
      </c>
      <c r="GD530" s="45">
        <f t="shared" si="1054"/>
        <v>44.727823999999998</v>
      </c>
      <c r="GE530" s="51"/>
      <c r="GF530" s="45">
        <f t="shared" si="1055"/>
        <v>4839.271033</v>
      </c>
      <c r="GG530" s="45">
        <f t="shared" si="1056"/>
        <v>2646.8227200000001</v>
      </c>
      <c r="GH530" s="51"/>
      <c r="GI530" s="45">
        <f t="shared" si="1057"/>
        <v>3464.4856019999997</v>
      </c>
      <c r="GJ530" s="45">
        <f t="shared" si="1058"/>
        <v>1374.6897119999999</v>
      </c>
      <c r="GK530" s="51"/>
    </row>
    <row r="531" spans="1:193" s="45" customFormat="1">
      <c r="A531" s="45" t="s">
        <v>20</v>
      </c>
      <c r="B531" s="46">
        <v>41624</v>
      </c>
      <c r="C531" s="56">
        <v>0.63168400000000002</v>
      </c>
      <c r="D531" s="56">
        <v>0.21865599999999999</v>
      </c>
      <c r="E531" s="56">
        <v>0.11548</v>
      </c>
      <c r="F531" s="58"/>
      <c r="G531" s="58">
        <v>59426</v>
      </c>
      <c r="H531" s="58">
        <v>13778</v>
      </c>
      <c r="I531" s="58"/>
      <c r="J531" s="59">
        <v>721177</v>
      </c>
      <c r="K531" s="59">
        <v>344570</v>
      </c>
      <c r="L531" s="58"/>
      <c r="M531" s="58">
        <v>156051</v>
      </c>
      <c r="N531" s="58">
        <v>31270</v>
      </c>
      <c r="O531" s="58"/>
      <c r="P531" s="58">
        <v>205832</v>
      </c>
      <c r="Q531" s="58">
        <v>73235</v>
      </c>
      <c r="R531" s="58"/>
      <c r="S531" s="58">
        <v>155702</v>
      </c>
      <c r="T531" s="58">
        <v>45294</v>
      </c>
      <c r="U531" s="58"/>
      <c r="V531" s="58">
        <v>234308</v>
      </c>
      <c r="W531" s="58">
        <v>80094</v>
      </c>
      <c r="X531" s="58"/>
      <c r="Y531" s="58">
        <v>25034</v>
      </c>
      <c r="Z531" s="58">
        <v>7529</v>
      </c>
      <c r="AA531" s="58"/>
      <c r="AB531" s="58">
        <v>483655</v>
      </c>
      <c r="AC531" s="58">
        <v>234245</v>
      </c>
      <c r="AD531" s="58"/>
      <c r="AE531" s="58">
        <v>377252</v>
      </c>
      <c r="AF531" s="58">
        <v>80575</v>
      </c>
      <c r="AG531" s="58"/>
      <c r="AH531" s="58">
        <v>40093</v>
      </c>
      <c r="AI531" s="58">
        <v>5709</v>
      </c>
      <c r="AJ531" s="58"/>
      <c r="AK531" s="58">
        <v>56364</v>
      </c>
      <c r="AL531" s="58">
        <v>11272</v>
      </c>
      <c r="AM531" s="58"/>
      <c r="AN531" s="58">
        <v>33443</v>
      </c>
      <c r="AO531" s="58">
        <v>6646</v>
      </c>
      <c r="AP531" s="58"/>
      <c r="AQ531" s="58">
        <v>30742</v>
      </c>
      <c r="AR531" s="58">
        <v>9741</v>
      </c>
      <c r="AS531" s="58"/>
      <c r="AT531" s="58">
        <v>46075</v>
      </c>
      <c r="AU531" s="58">
        <v>17734</v>
      </c>
      <c r="AV531" s="58"/>
      <c r="AW531" s="58">
        <v>160258</v>
      </c>
      <c r="AX531" s="58">
        <v>11673</v>
      </c>
      <c r="AY531" s="58"/>
      <c r="AZ531" s="58">
        <v>58579</v>
      </c>
      <c r="BA531" s="58">
        <v>10520</v>
      </c>
      <c r="BB531" s="58"/>
      <c r="BC531" s="58">
        <v>15500</v>
      </c>
      <c r="BD531" s="58">
        <v>3530</v>
      </c>
      <c r="BE531" s="58"/>
      <c r="BF531" s="58">
        <v>11825</v>
      </c>
      <c r="BG531" s="58">
        <v>1814</v>
      </c>
      <c r="BH531" s="50"/>
      <c r="BI531" s="50">
        <v>132122</v>
      </c>
      <c r="BJ531" s="50">
        <v>31061</v>
      </c>
      <c r="BK531" s="50"/>
      <c r="BL531" s="50">
        <v>37032</v>
      </c>
      <c r="BM531" s="50">
        <v>9845</v>
      </c>
      <c r="BN531" s="50"/>
      <c r="BO531" s="50">
        <v>14648</v>
      </c>
      <c r="BP531" s="50">
        <v>11711</v>
      </c>
      <c r="BQ531" s="50"/>
      <c r="BR531" s="50">
        <v>90507</v>
      </c>
      <c r="BS531" s="50">
        <v>50388</v>
      </c>
      <c r="BT531" s="50"/>
      <c r="BU531" s="50">
        <v>32156</v>
      </c>
      <c r="BV531" s="50">
        <v>8631</v>
      </c>
      <c r="BW531" s="50"/>
      <c r="BX531" s="50">
        <v>178790</v>
      </c>
      <c r="BY531" s="50">
        <v>7645</v>
      </c>
      <c r="BZ531" s="50"/>
      <c r="CA531" s="50">
        <v>117235</v>
      </c>
      <c r="CB531" s="50">
        <v>86877</v>
      </c>
      <c r="CC531" s="50"/>
      <c r="CD531" s="50">
        <v>7623</v>
      </c>
      <c r="CE531" s="50">
        <v>5278</v>
      </c>
      <c r="CF531" s="50"/>
      <c r="CG531" s="50">
        <v>24679</v>
      </c>
      <c r="CH531" s="50">
        <v>4009</v>
      </c>
      <c r="CI531" s="50"/>
      <c r="CJ531" s="50">
        <v>125760</v>
      </c>
      <c r="CK531" s="50">
        <v>265255</v>
      </c>
      <c r="CL531" s="50"/>
      <c r="CM531" s="50">
        <v>1655</v>
      </c>
      <c r="CN531" s="50">
        <v>454</v>
      </c>
      <c r="CO531" s="50"/>
      <c r="CP531" s="50">
        <v>36201</v>
      </c>
      <c r="CQ531" s="50">
        <v>27814</v>
      </c>
      <c r="CR531" s="50"/>
      <c r="CS531" s="50">
        <v>17872</v>
      </c>
      <c r="CT531" s="50">
        <v>19102</v>
      </c>
      <c r="CU531" s="51"/>
      <c r="CV531" s="51"/>
      <c r="CW531" s="45">
        <f t="shared" si="993"/>
        <v>12993.851455999999</v>
      </c>
      <c r="CX531" s="45">
        <f t="shared" si="994"/>
        <v>1591.0834399999999</v>
      </c>
      <c r="CY531" s="51"/>
      <c r="CZ531" s="45">
        <f t="shared" si="999"/>
        <v>157689.67811199999</v>
      </c>
      <c r="DA531" s="45">
        <f t="shared" si="1000"/>
        <v>39790.943599999999</v>
      </c>
      <c r="DB531" s="51"/>
      <c r="DC531" s="45">
        <f t="shared" si="1001"/>
        <v>34121.487455999995</v>
      </c>
      <c r="DD531" s="45">
        <f t="shared" si="1002"/>
        <v>3611.0596</v>
      </c>
      <c r="DE531" s="51"/>
      <c r="DF531" s="45">
        <f t="shared" si="1003"/>
        <v>45006.401791999997</v>
      </c>
      <c r="DG531" s="45">
        <f t="shared" si="1004"/>
        <v>8457.1777999999995</v>
      </c>
      <c r="DH531" s="51"/>
      <c r="DI531" s="45">
        <f t="shared" si="1005"/>
        <v>34045.176511999998</v>
      </c>
      <c r="DJ531" s="45">
        <f t="shared" si="1006"/>
        <v>5230.5511200000001</v>
      </c>
      <c r="DK531" s="51"/>
      <c r="DL531" s="45">
        <f t="shared" si="1007"/>
        <v>51232.850048</v>
      </c>
      <c r="DM531" s="45">
        <f t="shared" si="1008"/>
        <v>9249.2551199999998</v>
      </c>
      <c r="DN531" s="51"/>
      <c r="DO531" s="45">
        <f t="shared" si="1009"/>
        <v>5473.834304</v>
      </c>
      <c r="DP531" s="45">
        <f t="shared" si="1010"/>
        <v>869.44892000000004</v>
      </c>
      <c r="DQ531" s="51"/>
      <c r="DR531" s="45">
        <f t="shared" si="1011"/>
        <v>105754.06767999999</v>
      </c>
      <c r="DS531" s="45">
        <f t="shared" si="1012"/>
        <v>27050.6126</v>
      </c>
      <c r="DT531" s="51"/>
      <c r="DU531" s="45">
        <f t="shared" si="1013"/>
        <v>82488.41331199999</v>
      </c>
      <c r="DV531" s="45">
        <f t="shared" si="1014"/>
        <v>9304.8009999999995</v>
      </c>
      <c r="DW531" s="51"/>
      <c r="DX531" s="45">
        <f t="shared" si="1015"/>
        <v>8766.5750079999998</v>
      </c>
      <c r="DY531" s="45">
        <f t="shared" si="1016"/>
        <v>659.27531999999997</v>
      </c>
      <c r="DZ531" s="51"/>
      <c r="EA531" s="45">
        <f t="shared" si="1017"/>
        <v>12324.326783999999</v>
      </c>
      <c r="EB531" s="45">
        <f t="shared" si="1018"/>
        <v>1301.69056</v>
      </c>
      <c r="EC531" s="51"/>
      <c r="ED531" s="45">
        <f t="shared" si="1019"/>
        <v>7312.512608</v>
      </c>
      <c r="EE531" s="45">
        <f t="shared" si="1020"/>
        <v>767.48008000000004</v>
      </c>
      <c r="EF531" s="51"/>
      <c r="EG531" s="45">
        <f t="shared" si="1021"/>
        <v>6721.9227519999995</v>
      </c>
      <c r="EH531" s="45">
        <f t="shared" si="1022"/>
        <v>1124.89068</v>
      </c>
      <c r="EI531" s="51"/>
      <c r="EJ531" s="45">
        <f t="shared" si="1023"/>
        <v>10074.575199999999</v>
      </c>
      <c r="EK531" s="45">
        <f t="shared" si="1024"/>
        <v>2047.9223199999999</v>
      </c>
      <c r="EL531" s="51"/>
      <c r="EM531" s="45">
        <f t="shared" si="1025"/>
        <v>35041.373247999996</v>
      </c>
      <c r="EN531" s="45">
        <f t="shared" si="1026"/>
        <v>1347.9980399999999</v>
      </c>
      <c r="EO531" s="51"/>
      <c r="EP531" s="45">
        <f t="shared" si="1027"/>
        <v>12808.649824</v>
      </c>
      <c r="EQ531" s="45">
        <f t="shared" si="1028"/>
        <v>1214.8496</v>
      </c>
      <c r="ER531" s="51"/>
      <c r="ES531" s="45">
        <f t="shared" si="1029"/>
        <v>3389.1679999999997</v>
      </c>
      <c r="ET531" s="45">
        <f t="shared" si="1030"/>
        <v>407.64440000000002</v>
      </c>
      <c r="EU531" s="51"/>
      <c r="EV531" s="45">
        <f t="shared" si="1031"/>
        <v>2585.6071999999999</v>
      </c>
      <c r="EW531" s="45">
        <f t="shared" si="1032"/>
        <v>209.48071999999999</v>
      </c>
      <c r="EX531" s="51"/>
      <c r="EY531" s="45">
        <f t="shared" si="1033"/>
        <v>28889.268032</v>
      </c>
      <c r="EZ531" s="45">
        <f t="shared" si="1034"/>
        <v>3586.9242800000002</v>
      </c>
      <c r="FA531" s="51"/>
      <c r="FB531" s="45">
        <f t="shared" si="1035"/>
        <v>8097.2689919999993</v>
      </c>
      <c r="FC531" s="45">
        <f t="shared" si="1036"/>
        <v>1136.9005999999999</v>
      </c>
      <c r="FD531" s="51"/>
      <c r="FE531" s="45">
        <f t="shared" si="1037"/>
        <v>3202.8730879999998</v>
      </c>
      <c r="FF531" s="45">
        <f t="shared" si="1038"/>
        <v>1352.3862799999999</v>
      </c>
      <c r="FG531" s="51"/>
      <c r="FH531" s="45">
        <f t="shared" si="1039"/>
        <v>19789.898591999998</v>
      </c>
      <c r="FI531" s="45">
        <f t="shared" si="1040"/>
        <v>5818.8062399999999</v>
      </c>
      <c r="FJ531" s="51"/>
      <c r="FK531" s="45">
        <f t="shared" si="1041"/>
        <v>7031.1023359999999</v>
      </c>
      <c r="FL531" s="45">
        <f t="shared" si="1042"/>
        <v>996.70788000000005</v>
      </c>
      <c r="FM531" s="51"/>
      <c r="FN531" s="45">
        <f t="shared" si="1043"/>
        <v>39093.506239999995</v>
      </c>
      <c r="FO531" s="45">
        <f t="shared" si="1044"/>
        <v>882.84460000000001</v>
      </c>
      <c r="FP531" s="51"/>
      <c r="FQ531" s="45">
        <f t="shared" si="1045"/>
        <v>25634.136159999998</v>
      </c>
      <c r="FR531" s="45">
        <f t="shared" si="1046"/>
        <v>10032.55596</v>
      </c>
      <c r="FS531" s="51"/>
      <c r="FT531" s="45">
        <f t="shared" si="1047"/>
        <v>1666.8146879999999</v>
      </c>
      <c r="FU531" s="45">
        <f t="shared" si="1048"/>
        <v>609.50343999999996</v>
      </c>
      <c r="FV531" s="51"/>
      <c r="FW531" s="45">
        <f t="shared" si="1049"/>
        <v>5396.2114240000001</v>
      </c>
      <c r="FX531" s="45">
        <f t="shared" si="1050"/>
        <v>462.95931999999999</v>
      </c>
      <c r="FY531" s="51"/>
      <c r="FZ531" s="45">
        <f t="shared" si="1051"/>
        <v>27498.17856</v>
      </c>
      <c r="GA531" s="45">
        <f t="shared" si="1052"/>
        <v>30631.647399999998</v>
      </c>
      <c r="GB531" s="51"/>
      <c r="GC531" s="45">
        <f t="shared" si="1053"/>
        <v>361.87567999999999</v>
      </c>
      <c r="GD531" s="45">
        <f t="shared" si="1054"/>
        <v>52.42792</v>
      </c>
      <c r="GE531" s="51"/>
      <c r="GF531" s="45">
        <f t="shared" si="1055"/>
        <v>7915.5658559999993</v>
      </c>
      <c r="GG531" s="45">
        <f t="shared" si="1056"/>
        <v>3211.96072</v>
      </c>
      <c r="GH531" s="51"/>
      <c r="GI531" s="45">
        <f t="shared" si="1057"/>
        <v>3907.8200319999996</v>
      </c>
      <c r="GJ531" s="45">
        <f t="shared" si="1058"/>
        <v>2205.89896</v>
      </c>
      <c r="GK531" s="51"/>
    </row>
    <row r="532" spans="1:193" s="45" customFormat="1">
      <c r="A532" s="45" t="s">
        <v>20</v>
      </c>
      <c r="B532" s="46">
        <v>41623</v>
      </c>
      <c r="C532" s="56">
        <v>0.61308399999999996</v>
      </c>
      <c r="D532" s="56">
        <v>0.23016500000000001</v>
      </c>
      <c r="E532" s="56">
        <v>0.125333</v>
      </c>
      <c r="F532" s="58"/>
      <c r="G532" s="58">
        <v>58628</v>
      </c>
      <c r="H532" s="58">
        <v>12196</v>
      </c>
      <c r="I532" s="58"/>
      <c r="J532" s="59">
        <v>738564</v>
      </c>
      <c r="K532" s="59">
        <v>342343</v>
      </c>
      <c r="L532" s="58"/>
      <c r="M532" s="58">
        <v>156061</v>
      </c>
      <c r="N532" s="58">
        <v>30675</v>
      </c>
      <c r="O532" s="58"/>
      <c r="P532" s="58">
        <v>212781</v>
      </c>
      <c r="Q532" s="58">
        <v>60786</v>
      </c>
      <c r="R532" s="58"/>
      <c r="S532" s="58">
        <v>154414</v>
      </c>
      <c r="T532" s="58">
        <v>45617</v>
      </c>
      <c r="U532" s="58"/>
      <c r="V532" s="58">
        <v>229883</v>
      </c>
      <c r="W532" s="58">
        <v>77736</v>
      </c>
      <c r="X532" s="58"/>
      <c r="Y532" s="58">
        <v>25022</v>
      </c>
      <c r="Z532" s="58">
        <v>6933</v>
      </c>
      <c r="AA532" s="58"/>
      <c r="AB532" s="58">
        <v>511920</v>
      </c>
      <c r="AC532" s="58">
        <v>239179</v>
      </c>
      <c r="AD532" s="58"/>
      <c r="AE532" s="58">
        <v>419851</v>
      </c>
      <c r="AF532" s="58">
        <v>87696</v>
      </c>
      <c r="AG532" s="58"/>
      <c r="AH532" s="58">
        <v>40471</v>
      </c>
      <c r="AI532" s="58">
        <v>5639</v>
      </c>
      <c r="AJ532" s="58"/>
      <c r="AK532" s="58">
        <v>58327</v>
      </c>
      <c r="AL532" s="58">
        <v>12110</v>
      </c>
      <c r="AM532" s="58"/>
      <c r="AN532" s="58">
        <v>33169</v>
      </c>
      <c r="AO532" s="58">
        <v>6251</v>
      </c>
      <c r="AP532" s="58"/>
      <c r="AQ532" s="58">
        <v>33771</v>
      </c>
      <c r="AR532" s="58">
        <v>10263</v>
      </c>
      <c r="AS532" s="58"/>
      <c r="AT532" s="58">
        <v>48030</v>
      </c>
      <c r="AU532" s="58">
        <v>19106</v>
      </c>
      <c r="AV532" s="58"/>
      <c r="AW532" s="58">
        <v>167457</v>
      </c>
      <c r="AX532" s="58">
        <v>12049</v>
      </c>
      <c r="AY532" s="58"/>
      <c r="AZ532" s="58">
        <v>72576</v>
      </c>
      <c r="BA532" s="58">
        <v>13566</v>
      </c>
      <c r="BB532" s="58"/>
      <c r="BC532" s="58">
        <v>18277</v>
      </c>
      <c r="BD532" s="58">
        <v>4271</v>
      </c>
      <c r="BE532" s="58"/>
      <c r="BF532" s="58">
        <v>11094</v>
      </c>
      <c r="BG532" s="58">
        <v>1917</v>
      </c>
      <c r="BH532" s="50"/>
      <c r="BI532" s="50">
        <v>124805</v>
      </c>
      <c r="BJ532" s="50">
        <v>29201</v>
      </c>
      <c r="BK532" s="50"/>
      <c r="BL532" s="50">
        <v>44329</v>
      </c>
      <c r="BM532" s="50">
        <v>13066</v>
      </c>
      <c r="BN532" s="50"/>
      <c r="BO532" s="50">
        <v>13686</v>
      </c>
      <c r="BP532" s="50">
        <v>11135</v>
      </c>
      <c r="BQ532" s="50"/>
      <c r="BR532" s="50">
        <v>102219</v>
      </c>
      <c r="BS532" s="50">
        <v>52284</v>
      </c>
      <c r="BT532" s="50"/>
      <c r="BU532" s="50">
        <v>32641</v>
      </c>
      <c r="BV532" s="50">
        <v>8474</v>
      </c>
      <c r="BW532" s="50"/>
      <c r="BX532" s="50">
        <v>144735</v>
      </c>
      <c r="BY532" s="50">
        <v>5810</v>
      </c>
      <c r="BZ532" s="50"/>
      <c r="CA532" s="50">
        <v>156242</v>
      </c>
      <c r="CB532" s="50">
        <v>105647</v>
      </c>
      <c r="CC532" s="50"/>
      <c r="CD532" s="50">
        <v>7925</v>
      </c>
      <c r="CE532" s="50">
        <v>5251</v>
      </c>
      <c r="CF532" s="50"/>
      <c r="CG532" s="50">
        <v>25348</v>
      </c>
      <c r="CH532" s="50">
        <v>3220</v>
      </c>
      <c r="CI532" s="50"/>
      <c r="CJ532" s="50">
        <v>132108</v>
      </c>
      <c r="CK532" s="50">
        <v>262800</v>
      </c>
      <c r="CL532" s="50"/>
      <c r="CM532" s="50">
        <v>1766</v>
      </c>
      <c r="CN532" s="50">
        <v>150</v>
      </c>
      <c r="CO532" s="50"/>
      <c r="CP532" s="50">
        <v>41300</v>
      </c>
      <c r="CQ532" s="50">
        <v>27703</v>
      </c>
      <c r="CR532" s="50"/>
      <c r="CS532" s="50">
        <v>19206</v>
      </c>
      <c r="CT532" s="50">
        <v>19581</v>
      </c>
      <c r="CU532" s="51"/>
      <c r="CV532" s="51"/>
      <c r="CW532" s="45">
        <f t="shared" si="993"/>
        <v>13494.11362</v>
      </c>
      <c r="CX532" s="45">
        <f t="shared" si="994"/>
        <v>1528.5612679999999</v>
      </c>
      <c r="CY532" s="51"/>
      <c r="CZ532" s="45">
        <f t="shared" si="999"/>
        <v>169991.58306</v>
      </c>
      <c r="DA532" s="45">
        <f t="shared" si="1000"/>
        <v>42906.875219000001</v>
      </c>
      <c r="DB532" s="51"/>
      <c r="DC532" s="45">
        <f t="shared" si="1001"/>
        <v>35919.780064999999</v>
      </c>
      <c r="DD532" s="45">
        <f t="shared" si="1002"/>
        <v>3844.5897749999999</v>
      </c>
      <c r="DE532" s="51"/>
      <c r="DF532" s="45">
        <f t="shared" si="1003"/>
        <v>48974.738864999999</v>
      </c>
      <c r="DG532" s="45">
        <f t="shared" si="1004"/>
        <v>7618.4917379999997</v>
      </c>
      <c r="DH532" s="51"/>
      <c r="DI532" s="45">
        <f t="shared" si="1005"/>
        <v>35540.69831</v>
      </c>
      <c r="DJ532" s="45">
        <f t="shared" si="1006"/>
        <v>5717.3154610000001</v>
      </c>
      <c r="DK532" s="51"/>
      <c r="DL532" s="45">
        <f t="shared" si="1007"/>
        <v>52911.020694999999</v>
      </c>
      <c r="DM532" s="45">
        <f t="shared" si="1008"/>
        <v>9742.8860879999993</v>
      </c>
      <c r="DN532" s="51"/>
      <c r="DO532" s="45">
        <f t="shared" si="1009"/>
        <v>5759.1886300000006</v>
      </c>
      <c r="DP532" s="45">
        <f t="shared" si="1010"/>
        <v>868.93368899999996</v>
      </c>
      <c r="DQ532" s="51"/>
      <c r="DR532" s="45">
        <f t="shared" si="1011"/>
        <v>117826.0668</v>
      </c>
      <c r="DS532" s="45">
        <f t="shared" si="1012"/>
        <v>29977.021606999999</v>
      </c>
      <c r="DT532" s="51"/>
      <c r="DU532" s="45">
        <f t="shared" si="1013"/>
        <v>96635.005415000007</v>
      </c>
      <c r="DV532" s="45">
        <f t="shared" si="1014"/>
        <v>10991.202767999999</v>
      </c>
      <c r="DW532" s="51"/>
      <c r="DX532" s="45">
        <f t="shared" si="1015"/>
        <v>9315.0077149999997</v>
      </c>
      <c r="DY532" s="45">
        <f t="shared" si="1016"/>
        <v>706.75278700000001</v>
      </c>
      <c r="DZ532" s="51"/>
      <c r="EA532" s="45">
        <f t="shared" si="1017"/>
        <v>13424.833955</v>
      </c>
      <c r="EB532" s="45">
        <f t="shared" si="1018"/>
        <v>1517.7826299999999</v>
      </c>
      <c r="EC532" s="51"/>
      <c r="ED532" s="45">
        <f t="shared" si="1019"/>
        <v>7634.342885</v>
      </c>
      <c r="EE532" s="45">
        <f t="shared" si="1020"/>
        <v>783.45658300000002</v>
      </c>
      <c r="EF532" s="51"/>
      <c r="EG532" s="45">
        <f t="shared" si="1021"/>
        <v>7772.9022150000001</v>
      </c>
      <c r="EH532" s="45">
        <f t="shared" si="1022"/>
        <v>1286.2925789999999</v>
      </c>
      <c r="EI532" s="51"/>
      <c r="EJ532" s="45">
        <f t="shared" si="1023"/>
        <v>11054.82495</v>
      </c>
      <c r="EK532" s="45">
        <f t="shared" si="1024"/>
        <v>2394.612298</v>
      </c>
      <c r="EL532" s="51"/>
      <c r="EM532" s="45">
        <f t="shared" si="1025"/>
        <v>38542.740405000004</v>
      </c>
      <c r="EN532" s="45">
        <f t="shared" si="1026"/>
        <v>1510.1373169999999</v>
      </c>
      <c r="EO532" s="51"/>
      <c r="EP532" s="45">
        <f t="shared" si="1027"/>
        <v>16704.455040000001</v>
      </c>
      <c r="EQ532" s="45">
        <f t="shared" si="1028"/>
        <v>1700.267478</v>
      </c>
      <c r="ER532" s="51"/>
      <c r="ES532" s="45">
        <f t="shared" si="1029"/>
        <v>4206.7257049999998</v>
      </c>
      <c r="ET532" s="45">
        <f t="shared" si="1030"/>
        <v>535.29724299999998</v>
      </c>
      <c r="EU532" s="51"/>
      <c r="EV532" s="45">
        <f t="shared" si="1031"/>
        <v>2553.4505100000001</v>
      </c>
      <c r="EW532" s="45">
        <f t="shared" si="1032"/>
        <v>240.263361</v>
      </c>
      <c r="EX532" s="51"/>
      <c r="EY532" s="45">
        <f t="shared" si="1033"/>
        <v>28725.742825000001</v>
      </c>
      <c r="EZ532" s="45">
        <f t="shared" si="1034"/>
        <v>3659.8489330000002</v>
      </c>
      <c r="FA532" s="51"/>
      <c r="FB532" s="45">
        <f t="shared" si="1035"/>
        <v>10202.984285</v>
      </c>
      <c r="FC532" s="45">
        <f t="shared" si="1036"/>
        <v>1637.6009779999999</v>
      </c>
      <c r="FD532" s="51"/>
      <c r="FE532" s="45">
        <f t="shared" si="1037"/>
        <v>3150.0381900000002</v>
      </c>
      <c r="FF532" s="45">
        <f t="shared" si="1038"/>
        <v>1395.5829550000001</v>
      </c>
      <c r="FG532" s="51"/>
      <c r="FH532" s="45">
        <f t="shared" si="1039"/>
        <v>23527.236134999999</v>
      </c>
      <c r="FI532" s="45">
        <f t="shared" si="1040"/>
        <v>6552.9105719999998</v>
      </c>
      <c r="FJ532" s="51"/>
      <c r="FK532" s="45">
        <f t="shared" si="1041"/>
        <v>7512.8157650000003</v>
      </c>
      <c r="FL532" s="45">
        <f t="shared" si="1042"/>
        <v>1062.0718420000001</v>
      </c>
      <c r="FM532" s="51"/>
      <c r="FN532" s="45">
        <f t="shared" si="1043"/>
        <v>33312.931275000003</v>
      </c>
      <c r="FO532" s="45">
        <f t="shared" si="1044"/>
        <v>728.18472999999994</v>
      </c>
      <c r="FP532" s="51"/>
      <c r="FQ532" s="45">
        <f t="shared" si="1045"/>
        <v>35961.43993</v>
      </c>
      <c r="FR532" s="45">
        <f t="shared" si="1046"/>
        <v>13241.055451</v>
      </c>
      <c r="FS532" s="51"/>
      <c r="FT532" s="45">
        <f t="shared" si="1047"/>
        <v>1824.0576250000001</v>
      </c>
      <c r="FU532" s="45">
        <f t="shared" si="1048"/>
        <v>658.12358300000005</v>
      </c>
      <c r="FV532" s="51"/>
      <c r="FW532" s="45">
        <f t="shared" si="1049"/>
        <v>5834.2224200000001</v>
      </c>
      <c r="FX532" s="45">
        <f t="shared" si="1050"/>
        <v>403.57225999999997</v>
      </c>
      <c r="FY532" s="51"/>
      <c r="FZ532" s="45">
        <f t="shared" si="1051"/>
        <v>30406.63782</v>
      </c>
      <c r="GA532" s="45">
        <f t="shared" si="1052"/>
        <v>32937.5124</v>
      </c>
      <c r="GB532" s="51"/>
      <c r="GC532" s="45">
        <f t="shared" si="1053"/>
        <v>406.47139000000004</v>
      </c>
      <c r="GD532" s="45">
        <f t="shared" si="1054"/>
        <v>18.799949999999999</v>
      </c>
      <c r="GE532" s="51"/>
      <c r="GF532" s="45">
        <f t="shared" si="1055"/>
        <v>9505.8145000000004</v>
      </c>
      <c r="GG532" s="45">
        <f t="shared" si="1056"/>
        <v>3472.1000989999998</v>
      </c>
      <c r="GH532" s="51"/>
      <c r="GI532" s="45">
        <f t="shared" si="1057"/>
        <v>4420.5489900000002</v>
      </c>
      <c r="GJ532" s="45">
        <f t="shared" si="1058"/>
        <v>2454.145473</v>
      </c>
      <c r="GK532" s="51"/>
    </row>
    <row r="533" spans="1:193" s="45" customFormat="1">
      <c r="A533" s="45" t="s">
        <v>20</v>
      </c>
      <c r="B533" s="46">
        <v>41622</v>
      </c>
      <c r="C533" s="56">
        <v>0.60640099999999997</v>
      </c>
      <c r="D533" s="56">
        <v>0.235844</v>
      </c>
      <c r="E533" s="56">
        <v>0.12678</v>
      </c>
      <c r="F533" s="58"/>
      <c r="G533" s="58">
        <v>97897</v>
      </c>
      <c r="H533" s="58">
        <v>19030</v>
      </c>
      <c r="I533" s="58"/>
      <c r="J533" s="59">
        <v>783109</v>
      </c>
      <c r="K533" s="59">
        <v>314771</v>
      </c>
      <c r="L533" s="58"/>
      <c r="M533" s="58">
        <v>189893</v>
      </c>
      <c r="N533" s="58">
        <v>32463</v>
      </c>
      <c r="O533" s="58"/>
      <c r="P533" s="58">
        <v>268616</v>
      </c>
      <c r="Q533" s="58">
        <v>66095</v>
      </c>
      <c r="R533" s="58"/>
      <c r="S533" s="58">
        <v>201212</v>
      </c>
      <c r="T533" s="58">
        <v>51771</v>
      </c>
      <c r="U533" s="58"/>
      <c r="V533" s="58">
        <v>237687</v>
      </c>
      <c r="W533" s="58">
        <v>70773</v>
      </c>
      <c r="X533" s="58"/>
      <c r="Y533" s="58">
        <v>33239</v>
      </c>
      <c r="Z533" s="58">
        <v>9361</v>
      </c>
      <c r="AA533" s="58"/>
      <c r="AB533" s="58">
        <v>478211</v>
      </c>
      <c r="AC533" s="58">
        <v>194077</v>
      </c>
      <c r="AD533" s="58"/>
      <c r="AE533" s="58">
        <v>338121</v>
      </c>
      <c r="AF533" s="58">
        <v>67275</v>
      </c>
      <c r="AG533" s="58"/>
      <c r="AH533" s="58">
        <v>49598</v>
      </c>
      <c r="AI533" s="58">
        <v>6769</v>
      </c>
      <c r="AJ533" s="58"/>
      <c r="AK533" s="58">
        <v>95382</v>
      </c>
      <c r="AL533" s="58">
        <v>19362</v>
      </c>
      <c r="AM533" s="58"/>
      <c r="AN533" s="58">
        <v>51850</v>
      </c>
      <c r="AO533" s="58">
        <v>8998</v>
      </c>
      <c r="AP533" s="58"/>
      <c r="AQ533" s="58">
        <v>35126</v>
      </c>
      <c r="AR533" s="58">
        <v>10180</v>
      </c>
      <c r="AS533" s="58"/>
      <c r="AT533" s="58">
        <v>54941</v>
      </c>
      <c r="AU533" s="58">
        <v>19984</v>
      </c>
      <c r="AV533" s="58"/>
      <c r="AW533" s="58">
        <v>188883</v>
      </c>
      <c r="AX533" s="58">
        <v>10983</v>
      </c>
      <c r="AY533" s="58"/>
      <c r="AZ533" s="58">
        <v>86708</v>
      </c>
      <c r="BA533" s="58">
        <v>13856</v>
      </c>
      <c r="BB533" s="58"/>
      <c r="BC533" s="58">
        <v>32342</v>
      </c>
      <c r="BD533" s="58">
        <v>6952</v>
      </c>
      <c r="BE533" s="58"/>
      <c r="BF533" s="58">
        <v>15058</v>
      </c>
      <c r="BG533" s="58">
        <v>2460</v>
      </c>
      <c r="BH533" s="50"/>
      <c r="BI533" s="50">
        <v>125080</v>
      </c>
      <c r="BJ533" s="50">
        <v>26261</v>
      </c>
      <c r="BK533" s="50"/>
      <c r="BL533" s="50">
        <v>61911</v>
      </c>
      <c r="BM533" s="50">
        <v>18929</v>
      </c>
      <c r="BN533" s="50"/>
      <c r="BO533" s="50">
        <v>13145</v>
      </c>
      <c r="BP533" s="50">
        <v>10138</v>
      </c>
      <c r="BQ533" s="50"/>
      <c r="BR533" s="50">
        <v>67844</v>
      </c>
      <c r="BS533" s="50">
        <v>37101</v>
      </c>
      <c r="BT533" s="50"/>
      <c r="BU533" s="50">
        <v>33648</v>
      </c>
      <c r="BV533" s="50">
        <v>7932</v>
      </c>
      <c r="BW533" s="50"/>
      <c r="BX533" s="50">
        <v>167601</v>
      </c>
      <c r="BY533" s="50">
        <v>5874</v>
      </c>
      <c r="BZ533" s="50"/>
      <c r="CA533" s="50">
        <v>142423</v>
      </c>
      <c r="CB533" s="50">
        <v>88363</v>
      </c>
      <c r="CC533" s="50"/>
      <c r="CD533" s="50">
        <v>13043</v>
      </c>
      <c r="CE533" s="50">
        <v>8551</v>
      </c>
      <c r="CF533" s="50"/>
      <c r="CG533" s="50">
        <v>27000</v>
      </c>
      <c r="CH533" s="50">
        <v>3290</v>
      </c>
      <c r="CI533" s="50"/>
      <c r="CJ533" s="50">
        <v>114224</v>
      </c>
      <c r="CK533" s="50">
        <v>208407</v>
      </c>
      <c r="CL533" s="50"/>
      <c r="CM533" s="50">
        <v>740</v>
      </c>
      <c r="CN533" s="50">
        <v>209</v>
      </c>
      <c r="CO533" s="50"/>
      <c r="CP533" s="50">
        <v>28591</v>
      </c>
      <c r="CQ533" s="50">
        <v>24166</v>
      </c>
      <c r="CR533" s="50"/>
      <c r="CS533" s="50">
        <v>17100</v>
      </c>
      <c r="CT533" s="50">
        <v>14533</v>
      </c>
      <c r="CU533" s="51"/>
      <c r="CV533" s="51"/>
      <c r="CW533" s="45">
        <f t="shared" si="993"/>
        <v>23088.420067999999</v>
      </c>
      <c r="CX533" s="45">
        <f t="shared" si="994"/>
        <v>2412.6233999999999</v>
      </c>
      <c r="CY533" s="51"/>
      <c r="CZ533" s="45">
        <f t="shared" si="999"/>
        <v>184691.55899600001</v>
      </c>
      <c r="DA533" s="45">
        <f t="shared" si="1000"/>
        <v>39906.667379999999</v>
      </c>
      <c r="DB533" s="51"/>
      <c r="DC533" s="45">
        <f t="shared" si="1001"/>
        <v>44785.124691999998</v>
      </c>
      <c r="DD533" s="45">
        <f t="shared" si="1002"/>
        <v>4115.6591399999998</v>
      </c>
      <c r="DE533" s="51"/>
      <c r="DF533" s="45">
        <f t="shared" si="1003"/>
        <v>63351.471903999998</v>
      </c>
      <c r="DG533" s="45">
        <f t="shared" si="1004"/>
        <v>8379.5241000000005</v>
      </c>
      <c r="DH533" s="51"/>
      <c r="DI533" s="45">
        <f t="shared" si="1005"/>
        <v>47454.642928000001</v>
      </c>
      <c r="DJ533" s="45">
        <f t="shared" si="1006"/>
        <v>6563.5273800000004</v>
      </c>
      <c r="DK533" s="51"/>
      <c r="DL533" s="45">
        <f t="shared" si="1007"/>
        <v>56057.052828</v>
      </c>
      <c r="DM533" s="45">
        <f t="shared" si="1008"/>
        <v>8972.6009400000003</v>
      </c>
      <c r="DN533" s="51"/>
      <c r="DO533" s="45">
        <f t="shared" si="1009"/>
        <v>7839.2187160000003</v>
      </c>
      <c r="DP533" s="45">
        <f t="shared" si="1010"/>
        <v>1186.7875799999999</v>
      </c>
      <c r="DQ533" s="51"/>
      <c r="DR533" s="45">
        <f t="shared" si="1011"/>
        <v>112783.19508400001</v>
      </c>
      <c r="DS533" s="45">
        <f t="shared" si="1012"/>
        <v>24605.082060000001</v>
      </c>
      <c r="DT533" s="51"/>
      <c r="DU533" s="45">
        <f t="shared" si="1013"/>
        <v>79743.809123999992</v>
      </c>
      <c r="DV533" s="45">
        <f t="shared" si="1014"/>
        <v>8529.1244999999999</v>
      </c>
      <c r="DW533" s="51"/>
      <c r="DX533" s="45">
        <f t="shared" si="1015"/>
        <v>11697.390712</v>
      </c>
      <c r="DY533" s="45">
        <f t="shared" si="1016"/>
        <v>858.17381999999998</v>
      </c>
      <c r="DZ533" s="51"/>
      <c r="EA533" s="45">
        <f t="shared" si="1017"/>
        <v>22495.272408000001</v>
      </c>
      <c r="EB533" s="45">
        <f t="shared" si="1018"/>
        <v>2454.7143599999999</v>
      </c>
      <c r="EC533" s="51"/>
      <c r="ED533" s="45">
        <f t="shared" si="1019"/>
        <v>12228.511399999999</v>
      </c>
      <c r="EE533" s="45">
        <f t="shared" si="1020"/>
        <v>1140.7664400000001</v>
      </c>
      <c r="EF533" s="51"/>
      <c r="EG533" s="45">
        <f t="shared" si="1021"/>
        <v>8284.2563439999994</v>
      </c>
      <c r="EH533" s="45">
        <f t="shared" si="1022"/>
        <v>1290.6204</v>
      </c>
      <c r="EI533" s="51"/>
      <c r="EJ533" s="45">
        <f t="shared" si="1023"/>
        <v>12957.505203999999</v>
      </c>
      <c r="EK533" s="45">
        <f t="shared" si="1024"/>
        <v>2533.57152</v>
      </c>
      <c r="EL533" s="51"/>
      <c r="EM533" s="45">
        <f t="shared" si="1025"/>
        <v>44546.922251999997</v>
      </c>
      <c r="EN533" s="45">
        <f t="shared" si="1026"/>
        <v>1392.4247399999999</v>
      </c>
      <c r="EO533" s="51"/>
      <c r="EP533" s="45">
        <f t="shared" si="1027"/>
        <v>20449.561551999999</v>
      </c>
      <c r="EQ533" s="45">
        <f t="shared" si="1028"/>
        <v>1756.6636800000001</v>
      </c>
      <c r="ER533" s="51"/>
      <c r="ES533" s="45">
        <f t="shared" si="1029"/>
        <v>7627.6666480000004</v>
      </c>
      <c r="ET533" s="45">
        <f t="shared" si="1030"/>
        <v>881.37455999999997</v>
      </c>
      <c r="EU533" s="51"/>
      <c r="EV533" s="45">
        <f t="shared" si="1031"/>
        <v>3551.3389520000001</v>
      </c>
      <c r="EW533" s="45">
        <f t="shared" si="1032"/>
        <v>311.87880000000001</v>
      </c>
      <c r="EX533" s="51"/>
      <c r="EY533" s="45">
        <f t="shared" si="1033"/>
        <v>29499.36752</v>
      </c>
      <c r="EZ533" s="45">
        <f t="shared" si="1034"/>
        <v>3329.36958</v>
      </c>
      <c r="FA533" s="51"/>
      <c r="FB533" s="45">
        <f t="shared" si="1035"/>
        <v>14601.337884</v>
      </c>
      <c r="FC533" s="45">
        <f t="shared" si="1036"/>
        <v>2399.81862</v>
      </c>
      <c r="FD533" s="51"/>
      <c r="FE533" s="45">
        <f t="shared" si="1037"/>
        <v>3100.1693799999998</v>
      </c>
      <c r="FF533" s="45">
        <f t="shared" si="1038"/>
        <v>1285.29564</v>
      </c>
      <c r="FG533" s="51"/>
      <c r="FH533" s="45">
        <f t="shared" si="1039"/>
        <v>16000.600336</v>
      </c>
      <c r="FI533" s="45">
        <f t="shared" si="1040"/>
        <v>4703.6647800000001</v>
      </c>
      <c r="FJ533" s="51"/>
      <c r="FK533" s="45">
        <f t="shared" si="1041"/>
        <v>7935.6789120000003</v>
      </c>
      <c r="FL533" s="45">
        <f t="shared" si="1042"/>
        <v>1005.61896</v>
      </c>
      <c r="FM533" s="51"/>
      <c r="FN533" s="45">
        <f t="shared" si="1043"/>
        <v>39527.690243999998</v>
      </c>
      <c r="FO533" s="45">
        <f t="shared" si="1044"/>
        <v>744.70572000000004</v>
      </c>
      <c r="FP533" s="51"/>
      <c r="FQ533" s="45">
        <f t="shared" si="1045"/>
        <v>33589.610011999997</v>
      </c>
      <c r="FR533" s="45">
        <f t="shared" si="1046"/>
        <v>11202.66114</v>
      </c>
      <c r="FS533" s="51"/>
      <c r="FT533" s="45">
        <f t="shared" si="1047"/>
        <v>3076.113292</v>
      </c>
      <c r="FU533" s="45">
        <f t="shared" si="1048"/>
        <v>1084.0957800000001</v>
      </c>
      <c r="FV533" s="51"/>
      <c r="FW533" s="45">
        <f t="shared" si="1049"/>
        <v>6367.7879999999996</v>
      </c>
      <c r="FX533" s="45">
        <f t="shared" si="1050"/>
        <v>417.1062</v>
      </c>
      <c r="FY533" s="51"/>
      <c r="FZ533" s="45">
        <f t="shared" si="1051"/>
        <v>26939.045055999999</v>
      </c>
      <c r="GA533" s="45">
        <f t="shared" si="1052"/>
        <v>26421.839459999999</v>
      </c>
      <c r="GB533" s="51"/>
      <c r="GC533" s="45">
        <f t="shared" si="1053"/>
        <v>174.52456000000001</v>
      </c>
      <c r="GD533" s="45">
        <f t="shared" si="1054"/>
        <v>26.497019999999999</v>
      </c>
      <c r="GE533" s="51"/>
      <c r="GF533" s="45">
        <f t="shared" si="1055"/>
        <v>6743.0158039999997</v>
      </c>
      <c r="GG533" s="45">
        <f t="shared" si="1056"/>
        <v>3063.76548</v>
      </c>
      <c r="GH533" s="51"/>
      <c r="GI533" s="45">
        <f t="shared" si="1057"/>
        <v>4032.9324000000001</v>
      </c>
      <c r="GJ533" s="45">
        <f t="shared" si="1058"/>
        <v>1842.4937400000001</v>
      </c>
      <c r="GK533" s="51"/>
    </row>
    <row r="534" spans="1:193" s="45" customFormat="1">
      <c r="A534" s="45" t="s">
        <v>20</v>
      </c>
      <c r="B534" s="46">
        <v>41621</v>
      </c>
      <c r="C534" s="56">
        <v>0.62555400000000005</v>
      </c>
      <c r="D534" s="56">
        <v>0.22589899999999999</v>
      </c>
      <c r="E534" s="56">
        <v>0.11597399999999999</v>
      </c>
      <c r="F534" s="58"/>
      <c r="G534" s="58">
        <v>109294</v>
      </c>
      <c r="H534" s="58">
        <v>20806</v>
      </c>
      <c r="I534" s="58"/>
      <c r="J534" s="59">
        <v>1761751</v>
      </c>
      <c r="K534" s="59">
        <v>473789</v>
      </c>
      <c r="L534" s="58"/>
      <c r="M534" s="58">
        <v>304112</v>
      </c>
      <c r="N534" s="58">
        <v>49082</v>
      </c>
      <c r="O534" s="58"/>
      <c r="P534" s="58">
        <v>282360</v>
      </c>
      <c r="Q534" s="58">
        <v>68263</v>
      </c>
      <c r="R534" s="58"/>
      <c r="S534" s="58">
        <v>346296</v>
      </c>
      <c r="T534" s="58">
        <v>84377</v>
      </c>
      <c r="U534" s="58"/>
      <c r="V534" s="58">
        <v>567868</v>
      </c>
      <c r="W534" s="58">
        <v>139011</v>
      </c>
      <c r="X534" s="58"/>
      <c r="Y534" s="58">
        <v>49667</v>
      </c>
      <c r="Z534" s="58">
        <v>13438</v>
      </c>
      <c r="AA534" s="58"/>
      <c r="AB534" s="58">
        <v>435329</v>
      </c>
      <c r="AC534" s="58">
        <v>176688</v>
      </c>
      <c r="AD534" s="58"/>
      <c r="AE534" s="58">
        <v>291516</v>
      </c>
      <c r="AF534" s="58">
        <v>57891</v>
      </c>
      <c r="AG534" s="58"/>
      <c r="AH534" s="58">
        <v>52991</v>
      </c>
      <c r="AI534" s="58">
        <v>6993</v>
      </c>
      <c r="AJ534" s="58"/>
      <c r="AK534" s="58">
        <v>104898</v>
      </c>
      <c r="AL534" s="58">
        <v>21120</v>
      </c>
      <c r="AM534" s="58"/>
      <c r="AN534" s="58">
        <v>55417</v>
      </c>
      <c r="AO534" s="58">
        <v>10195</v>
      </c>
      <c r="AP534" s="58"/>
      <c r="AQ534" s="58">
        <v>30908</v>
      </c>
      <c r="AR534" s="58">
        <v>9606</v>
      </c>
      <c r="AS534" s="58"/>
      <c r="AT534" s="58">
        <v>46778</v>
      </c>
      <c r="AU534" s="58">
        <v>18067</v>
      </c>
      <c r="AV534" s="58"/>
      <c r="AW534" s="58">
        <v>173769</v>
      </c>
      <c r="AX534" s="58">
        <v>10001</v>
      </c>
      <c r="AY534" s="58"/>
      <c r="AZ534" s="58">
        <v>77511</v>
      </c>
      <c r="BA534" s="58">
        <v>12370</v>
      </c>
      <c r="BB534" s="58"/>
      <c r="BC534" s="58">
        <v>28614</v>
      </c>
      <c r="BD534" s="58">
        <v>5686</v>
      </c>
      <c r="BE534" s="58"/>
      <c r="BF534" s="58">
        <v>14934</v>
      </c>
      <c r="BG534" s="58">
        <v>2388</v>
      </c>
      <c r="BH534" s="50"/>
      <c r="BI534" s="50">
        <v>135047</v>
      </c>
      <c r="BJ534" s="50">
        <v>28148</v>
      </c>
      <c r="BK534" s="50"/>
      <c r="BL534" s="50">
        <v>64700</v>
      </c>
      <c r="BM534" s="50">
        <v>18344</v>
      </c>
      <c r="BN534" s="50"/>
      <c r="BO534" s="50">
        <v>11478</v>
      </c>
      <c r="BP534" s="50">
        <v>9862</v>
      </c>
      <c r="BQ534" s="50"/>
      <c r="BR534" s="50">
        <v>51142</v>
      </c>
      <c r="BS534" s="50">
        <v>34910</v>
      </c>
      <c r="BT534" s="50"/>
      <c r="BU534" s="50">
        <v>35927</v>
      </c>
      <c r="BV534" s="50">
        <v>8597</v>
      </c>
      <c r="BW534" s="50"/>
      <c r="BX534" s="50">
        <v>174540</v>
      </c>
      <c r="BY534" s="50">
        <v>5969</v>
      </c>
      <c r="BZ534" s="50"/>
      <c r="CA534" s="50">
        <v>148897</v>
      </c>
      <c r="CB534" s="50">
        <v>113160</v>
      </c>
      <c r="CC534" s="50"/>
      <c r="CD534" s="50">
        <v>14565</v>
      </c>
      <c r="CE534" s="50">
        <v>9304</v>
      </c>
      <c r="CF534" s="50"/>
      <c r="CG534" s="50">
        <v>30088</v>
      </c>
      <c r="CH534" s="50">
        <v>3511</v>
      </c>
      <c r="CI534" s="50"/>
      <c r="CJ534" s="50">
        <v>97238</v>
      </c>
      <c r="CK534" s="50">
        <v>192118</v>
      </c>
      <c r="CL534" s="50"/>
      <c r="CM534" s="50">
        <v>612</v>
      </c>
      <c r="CN534" s="50">
        <v>406</v>
      </c>
      <c r="CO534" s="50"/>
      <c r="CP534" s="50">
        <v>21251</v>
      </c>
      <c r="CQ534" s="50">
        <v>23083</v>
      </c>
      <c r="CR534" s="50"/>
      <c r="CS534" s="50">
        <v>15594</v>
      </c>
      <c r="CT534" s="50">
        <v>13769</v>
      </c>
      <c r="CU534" s="51"/>
      <c r="CV534" s="51"/>
      <c r="CW534" s="45">
        <f t="shared" si="993"/>
        <v>24689.405306000001</v>
      </c>
      <c r="CX534" s="45">
        <f t="shared" si="994"/>
        <v>2412.9550439999998</v>
      </c>
      <c r="CY534" s="51"/>
      <c r="CZ534" s="45">
        <f t="shared" si="999"/>
        <v>397977.78914899996</v>
      </c>
      <c r="DA534" s="45">
        <f t="shared" si="1000"/>
        <v>54947.205485999999</v>
      </c>
      <c r="DB534" s="51"/>
      <c r="DC534" s="45">
        <f t="shared" si="1001"/>
        <v>68698.596687999991</v>
      </c>
      <c r="DD534" s="45">
        <f t="shared" si="1002"/>
        <v>5692.2358679999998</v>
      </c>
      <c r="DE534" s="51"/>
      <c r="DF534" s="45">
        <f t="shared" si="1003"/>
        <v>63784.841639999999</v>
      </c>
      <c r="DG534" s="45">
        <f t="shared" si="1004"/>
        <v>7916.7331619999995</v>
      </c>
      <c r="DH534" s="51"/>
      <c r="DI534" s="45">
        <f t="shared" si="1005"/>
        <v>78227.92010399999</v>
      </c>
      <c r="DJ534" s="45">
        <f t="shared" si="1006"/>
        <v>9785.5381980000002</v>
      </c>
      <c r="DK534" s="51"/>
      <c r="DL534" s="45">
        <f t="shared" si="1007"/>
        <v>128280.81333199999</v>
      </c>
      <c r="DM534" s="45">
        <f t="shared" si="1008"/>
        <v>16121.661714</v>
      </c>
      <c r="DN534" s="51"/>
      <c r="DO534" s="45">
        <f t="shared" si="1009"/>
        <v>11219.725633</v>
      </c>
      <c r="DP534" s="45">
        <f t="shared" si="1010"/>
        <v>1558.4586119999999</v>
      </c>
      <c r="DQ534" s="51"/>
      <c r="DR534" s="45">
        <f t="shared" si="1011"/>
        <v>98340.385771000001</v>
      </c>
      <c r="DS534" s="45">
        <f t="shared" si="1012"/>
        <v>20491.214111999998</v>
      </c>
      <c r="DT534" s="51"/>
      <c r="DU534" s="45">
        <f t="shared" si="1013"/>
        <v>65853.172884</v>
      </c>
      <c r="DV534" s="45">
        <f t="shared" si="1014"/>
        <v>6713.8508339999998</v>
      </c>
      <c r="DW534" s="51"/>
      <c r="DX534" s="45">
        <f t="shared" si="1015"/>
        <v>11970.613909</v>
      </c>
      <c r="DY534" s="45">
        <f t="shared" si="1016"/>
        <v>811.00618199999997</v>
      </c>
      <c r="DZ534" s="51"/>
      <c r="EA534" s="45">
        <f t="shared" si="1017"/>
        <v>23696.353302</v>
      </c>
      <c r="EB534" s="45">
        <f t="shared" si="1018"/>
        <v>2449.3708799999999</v>
      </c>
      <c r="EC534" s="51"/>
      <c r="ED534" s="45">
        <f t="shared" si="1019"/>
        <v>12518.644882999999</v>
      </c>
      <c r="EE534" s="45">
        <f t="shared" si="1020"/>
        <v>1182.35493</v>
      </c>
      <c r="EF534" s="51"/>
      <c r="EG534" s="45">
        <f t="shared" si="1021"/>
        <v>6982.086292</v>
      </c>
      <c r="EH534" s="45">
        <f t="shared" si="1022"/>
        <v>1114.0462439999999</v>
      </c>
      <c r="EI534" s="51"/>
      <c r="EJ534" s="45">
        <f t="shared" si="1023"/>
        <v>10567.103422</v>
      </c>
      <c r="EK534" s="45">
        <f t="shared" si="1024"/>
        <v>2095.3022579999997</v>
      </c>
      <c r="EL534" s="51"/>
      <c r="EM534" s="45">
        <f t="shared" si="1025"/>
        <v>39254.243330999998</v>
      </c>
      <c r="EN534" s="45">
        <f t="shared" si="1026"/>
        <v>1159.8559739999998</v>
      </c>
      <c r="EO534" s="51"/>
      <c r="EP534" s="45">
        <f t="shared" si="1027"/>
        <v>17509.657389</v>
      </c>
      <c r="EQ534" s="45">
        <f t="shared" si="1028"/>
        <v>1434.5983799999999</v>
      </c>
      <c r="ER534" s="51"/>
      <c r="ES534" s="45">
        <f t="shared" si="1029"/>
        <v>6463.8739859999996</v>
      </c>
      <c r="ET534" s="45">
        <f t="shared" si="1030"/>
        <v>659.42816399999992</v>
      </c>
      <c r="EU534" s="51"/>
      <c r="EV534" s="45">
        <f t="shared" si="1031"/>
        <v>3373.5756659999997</v>
      </c>
      <c r="EW534" s="45">
        <f t="shared" si="1032"/>
        <v>276.94591199999996</v>
      </c>
      <c r="EX534" s="51"/>
      <c r="EY534" s="45">
        <f t="shared" si="1033"/>
        <v>30506.982252999998</v>
      </c>
      <c r="EZ534" s="45">
        <f t="shared" si="1034"/>
        <v>3264.4361519999998</v>
      </c>
      <c r="FA534" s="51"/>
      <c r="FB534" s="45">
        <f t="shared" si="1035"/>
        <v>14615.665299999999</v>
      </c>
      <c r="FC534" s="45">
        <f t="shared" si="1036"/>
        <v>2127.427056</v>
      </c>
      <c r="FD534" s="51"/>
      <c r="FE534" s="45">
        <f t="shared" si="1037"/>
        <v>2592.8687219999997</v>
      </c>
      <c r="FF534" s="45">
        <f t="shared" si="1038"/>
        <v>1143.735588</v>
      </c>
      <c r="FG534" s="51"/>
      <c r="FH534" s="45">
        <f t="shared" si="1039"/>
        <v>11552.926658</v>
      </c>
      <c r="FI534" s="45">
        <f t="shared" si="1040"/>
        <v>4048.6523399999996</v>
      </c>
      <c r="FJ534" s="51"/>
      <c r="FK534" s="45">
        <f t="shared" si="1041"/>
        <v>8115.8733729999994</v>
      </c>
      <c r="FL534" s="45">
        <f t="shared" si="1042"/>
        <v>997.02847799999995</v>
      </c>
      <c r="FM534" s="51"/>
      <c r="FN534" s="45">
        <f t="shared" si="1043"/>
        <v>39428.411459999996</v>
      </c>
      <c r="FO534" s="45">
        <f t="shared" si="1044"/>
        <v>692.24880599999995</v>
      </c>
      <c r="FP534" s="51"/>
      <c r="FQ534" s="45">
        <f t="shared" si="1045"/>
        <v>33635.683402999995</v>
      </c>
      <c r="FR534" s="45">
        <f t="shared" si="1046"/>
        <v>13123.617839999999</v>
      </c>
      <c r="FS534" s="51"/>
      <c r="FT534" s="45">
        <f t="shared" si="1047"/>
        <v>3290.2189349999999</v>
      </c>
      <c r="FU534" s="45">
        <f t="shared" si="1048"/>
        <v>1079.0220959999999</v>
      </c>
      <c r="FV534" s="51"/>
      <c r="FW534" s="45">
        <f t="shared" si="1049"/>
        <v>6796.8491119999999</v>
      </c>
      <c r="FX534" s="45">
        <f t="shared" si="1050"/>
        <v>407.18471399999999</v>
      </c>
      <c r="FY534" s="51"/>
      <c r="FZ534" s="45">
        <f t="shared" si="1051"/>
        <v>21965.966961999999</v>
      </c>
      <c r="GA534" s="45">
        <f t="shared" si="1052"/>
        <v>22280.692931999998</v>
      </c>
      <c r="GB534" s="51"/>
      <c r="GC534" s="45">
        <f t="shared" si="1053"/>
        <v>138.25018799999998</v>
      </c>
      <c r="GD534" s="45">
        <f t="shared" si="1054"/>
        <v>47.085443999999995</v>
      </c>
      <c r="GE534" s="51"/>
      <c r="GF534" s="45">
        <f t="shared" si="1055"/>
        <v>4800.5796489999993</v>
      </c>
      <c r="GG534" s="45">
        <f t="shared" si="1056"/>
        <v>2677.027842</v>
      </c>
      <c r="GH534" s="51"/>
      <c r="GI534" s="45">
        <f t="shared" si="1057"/>
        <v>3522.6690059999996</v>
      </c>
      <c r="GJ534" s="45">
        <f t="shared" si="1058"/>
        <v>1596.846006</v>
      </c>
      <c r="GK534" s="51"/>
    </row>
    <row r="535" spans="1:193" s="45" customFormat="1">
      <c r="A535" s="45" t="s">
        <v>20</v>
      </c>
      <c r="B535" s="46">
        <v>41620</v>
      </c>
      <c r="C535" s="56">
        <v>0.62835200000000002</v>
      </c>
      <c r="D535" s="56">
        <v>0.22397400000000001</v>
      </c>
      <c r="E535" s="56">
        <v>0.11355</v>
      </c>
      <c r="F535" s="58"/>
      <c r="G535" s="58">
        <v>118897</v>
      </c>
      <c r="H535" s="58">
        <v>22697</v>
      </c>
      <c r="I535" s="58"/>
      <c r="J535" s="59">
        <v>944093</v>
      </c>
      <c r="K535" s="59">
        <v>348935</v>
      </c>
      <c r="L535" s="58"/>
      <c r="M535" s="58">
        <v>220116</v>
      </c>
      <c r="N535" s="58">
        <v>39079</v>
      </c>
      <c r="O535" s="58"/>
      <c r="P535" s="58">
        <v>296543</v>
      </c>
      <c r="Q535" s="58">
        <v>72699</v>
      </c>
      <c r="R535" s="58"/>
      <c r="S535" s="58">
        <v>247990</v>
      </c>
      <c r="T535" s="58">
        <v>63042</v>
      </c>
      <c r="U535" s="58"/>
      <c r="V535" s="58">
        <v>347941</v>
      </c>
      <c r="W535" s="58">
        <v>90210</v>
      </c>
      <c r="X535" s="58"/>
      <c r="Y535" s="58">
        <v>36852</v>
      </c>
      <c r="Z535" s="58">
        <v>10073</v>
      </c>
      <c r="AA535" s="58"/>
      <c r="AB535" s="58">
        <v>439032</v>
      </c>
      <c r="AC535" s="58">
        <v>172436</v>
      </c>
      <c r="AD535" s="58"/>
      <c r="AE535" s="58">
        <v>308051</v>
      </c>
      <c r="AF535" s="58">
        <v>58316</v>
      </c>
      <c r="AG535" s="58"/>
      <c r="AH535" s="58">
        <v>56115</v>
      </c>
      <c r="AI535" s="58">
        <v>7216</v>
      </c>
      <c r="AJ535" s="58"/>
      <c r="AK535" s="58">
        <v>106842</v>
      </c>
      <c r="AL535" s="58">
        <v>20267</v>
      </c>
      <c r="AM535" s="58"/>
      <c r="AN535" s="58">
        <v>55844</v>
      </c>
      <c r="AO535" s="58">
        <v>9625</v>
      </c>
      <c r="AP535" s="58"/>
      <c r="AQ535" s="58">
        <v>31549</v>
      </c>
      <c r="AR535" s="58">
        <v>9699</v>
      </c>
      <c r="AS535" s="58"/>
      <c r="AT535" s="58">
        <v>56808</v>
      </c>
      <c r="AU535" s="58">
        <v>21456</v>
      </c>
      <c r="AV535" s="58"/>
      <c r="AW535" s="58">
        <v>198931</v>
      </c>
      <c r="AX535" s="58">
        <v>10649</v>
      </c>
      <c r="AY535" s="58"/>
      <c r="AZ535" s="58">
        <v>72577</v>
      </c>
      <c r="BA535" s="58">
        <v>11455</v>
      </c>
      <c r="BB535" s="58"/>
      <c r="BC535" s="58">
        <v>29576</v>
      </c>
      <c r="BD535" s="58">
        <v>5853</v>
      </c>
      <c r="BE535" s="58"/>
      <c r="BF535" s="58">
        <v>16417</v>
      </c>
      <c r="BG535" s="58">
        <v>2424</v>
      </c>
      <c r="BH535" s="50"/>
      <c r="BI535" s="50">
        <v>143233</v>
      </c>
      <c r="BJ535" s="50">
        <v>29005</v>
      </c>
      <c r="BK535" s="50"/>
      <c r="BL535" s="50">
        <v>62726</v>
      </c>
      <c r="BM535" s="50">
        <v>17402</v>
      </c>
      <c r="BN535" s="50"/>
      <c r="BO535" s="50">
        <v>13841</v>
      </c>
      <c r="BP535" s="50">
        <v>11069</v>
      </c>
      <c r="BQ535" s="50"/>
      <c r="BR535" s="50">
        <v>50411</v>
      </c>
      <c r="BS535" s="50">
        <v>26780</v>
      </c>
      <c r="BT535" s="50"/>
      <c r="BU535" s="50">
        <v>33656</v>
      </c>
      <c r="BV535" s="50">
        <v>8308</v>
      </c>
      <c r="BW535" s="50"/>
      <c r="BX535" s="50">
        <v>167219</v>
      </c>
      <c r="BY535" s="50">
        <v>5739</v>
      </c>
      <c r="BZ535" s="50"/>
      <c r="CA535" s="50">
        <v>93226</v>
      </c>
      <c r="CB535" s="50">
        <v>62502</v>
      </c>
      <c r="CC535" s="50"/>
      <c r="CD535" s="50">
        <v>14500</v>
      </c>
      <c r="CE535" s="50">
        <v>9351</v>
      </c>
      <c r="CF535" s="50"/>
      <c r="CG535" s="50">
        <v>27863</v>
      </c>
      <c r="CH535" s="50">
        <v>3197</v>
      </c>
      <c r="CI535" s="50"/>
      <c r="CJ535" s="50">
        <v>98254</v>
      </c>
      <c r="CK535" s="50">
        <v>192489</v>
      </c>
      <c r="CL535" s="50"/>
      <c r="CM535" s="50">
        <v>1563</v>
      </c>
      <c r="CN535" s="50">
        <v>421</v>
      </c>
      <c r="CO535" s="50"/>
      <c r="CP535" s="50">
        <v>21382</v>
      </c>
      <c r="CQ535" s="50">
        <v>21255</v>
      </c>
      <c r="CR535" s="50"/>
      <c r="CS535" s="50">
        <v>16214</v>
      </c>
      <c r="CT535" s="50">
        <v>14973</v>
      </c>
      <c r="CU535" s="51"/>
      <c r="CV535" s="51"/>
      <c r="CW535" s="45">
        <f t="shared" si="993"/>
        <v>26629.836678</v>
      </c>
      <c r="CX535" s="45">
        <f t="shared" si="994"/>
        <v>2577.2443499999999</v>
      </c>
      <c r="CY535" s="51"/>
      <c r="CZ535" s="45">
        <f t="shared" si="999"/>
        <v>211452.28558200001</v>
      </c>
      <c r="DA535" s="45">
        <f t="shared" si="1000"/>
        <v>39621.56925</v>
      </c>
      <c r="DB535" s="51"/>
      <c r="DC535" s="45">
        <f t="shared" si="1001"/>
        <v>49300.260984</v>
      </c>
      <c r="DD535" s="45">
        <f t="shared" si="1002"/>
        <v>4437.4204499999996</v>
      </c>
      <c r="DE535" s="51"/>
      <c r="DF535" s="45">
        <f t="shared" si="1003"/>
        <v>66417.921881999995</v>
      </c>
      <c r="DG535" s="45">
        <f t="shared" si="1004"/>
        <v>8254.9714499999991</v>
      </c>
      <c r="DH535" s="51"/>
      <c r="DI535" s="45">
        <f t="shared" si="1005"/>
        <v>55543.312259999999</v>
      </c>
      <c r="DJ535" s="45">
        <f t="shared" si="1006"/>
        <v>7158.4191000000001</v>
      </c>
      <c r="DK535" s="51"/>
      <c r="DL535" s="45">
        <f t="shared" si="1007"/>
        <v>77929.737534</v>
      </c>
      <c r="DM535" s="45">
        <f t="shared" si="1008"/>
        <v>10243.345499999999</v>
      </c>
      <c r="DN535" s="51"/>
      <c r="DO535" s="45">
        <f t="shared" si="1009"/>
        <v>8253.8898480000007</v>
      </c>
      <c r="DP535" s="45">
        <f t="shared" si="1010"/>
        <v>1143.7891500000001</v>
      </c>
      <c r="DQ535" s="51"/>
      <c r="DR535" s="45">
        <f t="shared" si="1011"/>
        <v>98331.753167999996</v>
      </c>
      <c r="DS535" s="45">
        <f t="shared" si="1012"/>
        <v>19580.107799999998</v>
      </c>
      <c r="DT535" s="51"/>
      <c r="DU535" s="45">
        <f t="shared" si="1013"/>
        <v>68995.414674</v>
      </c>
      <c r="DV535" s="45">
        <f t="shared" si="1014"/>
        <v>6621.7817999999997</v>
      </c>
      <c r="DW535" s="51"/>
      <c r="DX535" s="45">
        <f t="shared" si="1015"/>
        <v>12568.301010000001</v>
      </c>
      <c r="DY535" s="45">
        <f t="shared" si="1016"/>
        <v>819.3768</v>
      </c>
      <c r="DZ535" s="51"/>
      <c r="EA535" s="45">
        <f t="shared" si="1017"/>
        <v>23929.830108000002</v>
      </c>
      <c r="EB535" s="45">
        <f t="shared" si="1018"/>
        <v>2301.3178499999999</v>
      </c>
      <c r="EC535" s="51"/>
      <c r="ED535" s="45">
        <f t="shared" si="1019"/>
        <v>12507.604056</v>
      </c>
      <c r="EE535" s="45">
        <f t="shared" si="1020"/>
        <v>1092.91875</v>
      </c>
      <c r="EF535" s="51"/>
      <c r="EG535" s="45">
        <f t="shared" si="1021"/>
        <v>7066.155726</v>
      </c>
      <c r="EH535" s="45">
        <f t="shared" si="1022"/>
        <v>1101.3214499999999</v>
      </c>
      <c r="EI535" s="51"/>
      <c r="EJ535" s="45">
        <f t="shared" si="1023"/>
        <v>12723.514992</v>
      </c>
      <c r="EK535" s="45">
        <f t="shared" si="1024"/>
        <v>2436.3287999999998</v>
      </c>
      <c r="EL535" s="51"/>
      <c r="EM535" s="45">
        <f t="shared" si="1025"/>
        <v>44555.371793999999</v>
      </c>
      <c r="EN535" s="45">
        <f t="shared" si="1026"/>
        <v>1209.1939500000001</v>
      </c>
      <c r="EO535" s="51"/>
      <c r="EP535" s="45">
        <f t="shared" si="1027"/>
        <v>16255.360998</v>
      </c>
      <c r="EQ535" s="45">
        <f t="shared" si="1028"/>
        <v>1300.71525</v>
      </c>
      <c r="ER535" s="51"/>
      <c r="ES535" s="45">
        <f t="shared" si="1029"/>
        <v>6624.255024</v>
      </c>
      <c r="ET535" s="45">
        <f t="shared" si="1030"/>
        <v>664.60815000000002</v>
      </c>
      <c r="EU535" s="51"/>
      <c r="EV535" s="45">
        <f t="shared" si="1031"/>
        <v>3676.9811580000001</v>
      </c>
      <c r="EW535" s="45">
        <f t="shared" si="1032"/>
        <v>275.24520000000001</v>
      </c>
      <c r="EX535" s="51"/>
      <c r="EY535" s="45">
        <f t="shared" si="1033"/>
        <v>32080.467941999999</v>
      </c>
      <c r="EZ535" s="45">
        <f t="shared" si="1034"/>
        <v>3293.51775</v>
      </c>
      <c r="FA535" s="51"/>
      <c r="FB535" s="45">
        <f t="shared" si="1035"/>
        <v>14048.993124000001</v>
      </c>
      <c r="FC535" s="45">
        <f t="shared" si="1036"/>
        <v>1975.9971</v>
      </c>
      <c r="FD535" s="51"/>
      <c r="FE535" s="45">
        <f t="shared" si="1037"/>
        <v>3100.0241340000002</v>
      </c>
      <c r="FF535" s="45">
        <f t="shared" si="1038"/>
        <v>1256.8849499999999</v>
      </c>
      <c r="FG535" s="51"/>
      <c r="FH535" s="45">
        <f t="shared" si="1039"/>
        <v>11290.753314</v>
      </c>
      <c r="FI535" s="45">
        <f t="shared" si="1040"/>
        <v>3040.8690000000001</v>
      </c>
      <c r="FJ535" s="51"/>
      <c r="FK535" s="45">
        <f t="shared" si="1041"/>
        <v>7538.0689440000006</v>
      </c>
      <c r="FL535" s="45">
        <f t="shared" si="1042"/>
        <v>943.37339999999995</v>
      </c>
      <c r="FM535" s="51"/>
      <c r="FN535" s="45">
        <f t="shared" si="1043"/>
        <v>37452.708306</v>
      </c>
      <c r="FO535" s="45">
        <f t="shared" si="1044"/>
        <v>651.66345000000001</v>
      </c>
      <c r="FP535" s="51"/>
      <c r="FQ535" s="45">
        <f t="shared" si="1045"/>
        <v>20880.200123999999</v>
      </c>
      <c r="FR535" s="45">
        <f t="shared" si="1046"/>
        <v>7097.1021000000001</v>
      </c>
      <c r="FS535" s="51"/>
      <c r="FT535" s="45">
        <f t="shared" si="1047"/>
        <v>3247.623</v>
      </c>
      <c r="FU535" s="45">
        <f t="shared" si="1048"/>
        <v>1061.8060499999999</v>
      </c>
      <c r="FV535" s="51"/>
      <c r="FW535" s="45">
        <f t="shared" si="1049"/>
        <v>6240.5875620000006</v>
      </c>
      <c r="FX535" s="45">
        <f t="shared" si="1050"/>
        <v>363.01934999999997</v>
      </c>
      <c r="FY535" s="51"/>
      <c r="FZ535" s="45">
        <f t="shared" si="1051"/>
        <v>22006.341396</v>
      </c>
      <c r="GA535" s="45">
        <f t="shared" si="1052"/>
        <v>21857.125949999998</v>
      </c>
      <c r="GB535" s="51"/>
      <c r="GC535" s="45">
        <f t="shared" si="1053"/>
        <v>350.07136200000002</v>
      </c>
      <c r="GD535" s="45">
        <f t="shared" si="1054"/>
        <v>47.804549999999999</v>
      </c>
      <c r="GE535" s="51"/>
      <c r="GF535" s="45">
        <f t="shared" si="1055"/>
        <v>4789.012068</v>
      </c>
      <c r="GG535" s="45">
        <f t="shared" si="1056"/>
        <v>2413.5052500000002</v>
      </c>
      <c r="GH535" s="51"/>
      <c r="GI535" s="45">
        <f t="shared" si="1057"/>
        <v>3631.5144359999999</v>
      </c>
      <c r="GJ535" s="45">
        <f t="shared" si="1058"/>
        <v>1700.18415</v>
      </c>
      <c r="GK535" s="51"/>
    </row>
    <row r="536" spans="1:193" s="45" customFormat="1">
      <c r="A536" s="45" t="s">
        <v>20</v>
      </c>
      <c r="B536" s="46">
        <v>41619</v>
      </c>
      <c r="C536" s="56">
        <v>0.63404199999999999</v>
      </c>
      <c r="D536" s="56">
        <v>0.22250800000000001</v>
      </c>
      <c r="E536" s="56">
        <v>0.111058</v>
      </c>
      <c r="F536" s="58"/>
      <c r="G536" s="58">
        <v>92837</v>
      </c>
      <c r="H536" s="58">
        <v>23854</v>
      </c>
      <c r="I536" s="58"/>
      <c r="J536" s="59">
        <v>695232</v>
      </c>
      <c r="K536" s="59">
        <v>325502</v>
      </c>
      <c r="L536" s="58"/>
      <c r="M536" s="58">
        <v>187147</v>
      </c>
      <c r="N536" s="58">
        <v>37597</v>
      </c>
      <c r="O536" s="58"/>
      <c r="P536" s="58">
        <v>246811</v>
      </c>
      <c r="Q536" s="58">
        <v>74052</v>
      </c>
      <c r="R536" s="58"/>
      <c r="S536" s="58">
        <v>179618</v>
      </c>
      <c r="T536" s="58">
        <v>57070</v>
      </c>
      <c r="U536" s="58"/>
      <c r="V536" s="58">
        <v>246105</v>
      </c>
      <c r="W536" s="58">
        <v>72960</v>
      </c>
      <c r="X536" s="58"/>
      <c r="Y536" s="58">
        <v>28150</v>
      </c>
      <c r="Z536" s="58">
        <v>9633</v>
      </c>
      <c r="AA536" s="58"/>
      <c r="AB536" s="58">
        <v>404383</v>
      </c>
      <c r="AC536" s="58">
        <v>174482</v>
      </c>
      <c r="AD536" s="58"/>
      <c r="AE536" s="58">
        <v>301937</v>
      </c>
      <c r="AF536" s="58">
        <v>58305</v>
      </c>
      <c r="AG536" s="58"/>
      <c r="AH536" s="58">
        <v>45917</v>
      </c>
      <c r="AI536" s="58">
        <v>7233</v>
      </c>
      <c r="AJ536" s="58"/>
      <c r="AK536" s="58">
        <v>80818</v>
      </c>
      <c r="AL536" s="58">
        <v>20423</v>
      </c>
      <c r="AM536" s="58"/>
      <c r="AN536" s="58">
        <v>42634</v>
      </c>
      <c r="AO536" s="58">
        <v>9549</v>
      </c>
      <c r="AP536" s="58"/>
      <c r="AQ536" s="58">
        <v>28022</v>
      </c>
      <c r="AR536" s="58">
        <v>9298</v>
      </c>
      <c r="AS536" s="58"/>
      <c r="AT536" s="58">
        <v>41881</v>
      </c>
      <c r="AU536" s="58">
        <v>17702</v>
      </c>
      <c r="AV536" s="58"/>
      <c r="AW536" s="58">
        <v>144928</v>
      </c>
      <c r="AX536" s="58">
        <v>11407</v>
      </c>
      <c r="AY536" s="58"/>
      <c r="AZ536" s="58">
        <v>59430</v>
      </c>
      <c r="BA536" s="58">
        <v>11073</v>
      </c>
      <c r="BB536" s="58"/>
      <c r="BC536" s="58">
        <v>21537</v>
      </c>
      <c r="BD536" s="58">
        <v>5667</v>
      </c>
      <c r="BE536" s="58"/>
      <c r="BF536" s="58">
        <v>12586</v>
      </c>
      <c r="BG536" s="58">
        <v>2394</v>
      </c>
      <c r="BH536" s="50"/>
      <c r="BI536" s="50">
        <v>129331</v>
      </c>
      <c r="BJ536" s="50">
        <v>29581</v>
      </c>
      <c r="BK536" s="50"/>
      <c r="BL536" s="50">
        <v>45564</v>
      </c>
      <c r="BM536" s="50">
        <v>16982</v>
      </c>
      <c r="BN536" s="50"/>
      <c r="BO536" s="50">
        <v>12731</v>
      </c>
      <c r="BP536" s="50">
        <v>10875</v>
      </c>
      <c r="BQ536" s="50"/>
      <c r="BR536" s="50">
        <v>72129</v>
      </c>
      <c r="BS536" s="50">
        <v>22459</v>
      </c>
      <c r="BT536" s="50"/>
      <c r="BU536" s="50">
        <v>31113</v>
      </c>
      <c r="BV536" s="50">
        <v>8350</v>
      </c>
      <c r="BW536" s="50"/>
      <c r="BX536" s="50">
        <v>139620</v>
      </c>
      <c r="BY536" s="50">
        <v>6089</v>
      </c>
      <c r="BZ536" s="50"/>
      <c r="CA536" s="50">
        <v>95462</v>
      </c>
      <c r="CB536" s="50">
        <v>63705</v>
      </c>
      <c r="CC536" s="50"/>
      <c r="CD536" s="50">
        <v>10430</v>
      </c>
      <c r="CE536" s="50">
        <v>9104</v>
      </c>
      <c r="CF536" s="50"/>
      <c r="CG536" s="50">
        <v>28662</v>
      </c>
      <c r="CH536" s="50">
        <v>3820</v>
      </c>
      <c r="CI536" s="50"/>
      <c r="CJ536" s="50">
        <v>102711</v>
      </c>
      <c r="CK536" s="50">
        <v>199325</v>
      </c>
      <c r="CL536" s="50"/>
      <c r="CM536" s="50">
        <v>1854</v>
      </c>
      <c r="CN536" s="50">
        <v>425</v>
      </c>
      <c r="CO536" s="50"/>
      <c r="CP536" s="50">
        <v>26910</v>
      </c>
      <c r="CQ536" s="50">
        <v>21135</v>
      </c>
      <c r="CR536" s="50"/>
      <c r="CS536" s="50">
        <v>15305</v>
      </c>
      <c r="CT536" s="50">
        <v>13968</v>
      </c>
      <c r="CU536" s="51"/>
      <c r="CV536" s="51"/>
      <c r="CW536" s="45">
        <f t="shared" si="993"/>
        <v>20656.975195999999</v>
      </c>
      <c r="CX536" s="45">
        <f t="shared" si="994"/>
        <v>2649.1775320000002</v>
      </c>
      <c r="CY536" s="51"/>
      <c r="CZ536" s="45">
        <f t="shared" si="999"/>
        <v>154694.68185600001</v>
      </c>
      <c r="DA536" s="45">
        <f t="shared" si="1000"/>
        <v>36149.601115999998</v>
      </c>
      <c r="DB536" s="51"/>
      <c r="DC536" s="45">
        <f t="shared" si="1001"/>
        <v>41641.704676000001</v>
      </c>
      <c r="DD536" s="45">
        <f t="shared" si="1002"/>
        <v>4175.4476260000001</v>
      </c>
      <c r="DE536" s="51"/>
      <c r="DF536" s="45">
        <f t="shared" si="1003"/>
        <v>54917.421988000002</v>
      </c>
      <c r="DG536" s="45">
        <f t="shared" si="1004"/>
        <v>8224.0670160000009</v>
      </c>
      <c r="DH536" s="51"/>
      <c r="DI536" s="45">
        <f t="shared" si="1005"/>
        <v>39966.441944000006</v>
      </c>
      <c r="DJ536" s="45">
        <f t="shared" si="1006"/>
        <v>6338.0800600000002</v>
      </c>
      <c r="DK536" s="51"/>
      <c r="DL536" s="45">
        <f t="shared" si="1007"/>
        <v>54760.331340000004</v>
      </c>
      <c r="DM536" s="45">
        <f t="shared" si="1008"/>
        <v>8102.7916800000003</v>
      </c>
      <c r="DN536" s="51"/>
      <c r="DO536" s="45">
        <f t="shared" si="1009"/>
        <v>6263.6002000000008</v>
      </c>
      <c r="DP536" s="45">
        <f t="shared" si="1010"/>
        <v>1069.8217139999999</v>
      </c>
      <c r="DQ536" s="51"/>
      <c r="DR536" s="45">
        <f t="shared" si="1011"/>
        <v>89978.452564000007</v>
      </c>
      <c r="DS536" s="45">
        <f t="shared" si="1012"/>
        <v>19377.621955999999</v>
      </c>
      <c r="DT536" s="51"/>
      <c r="DU536" s="45">
        <f t="shared" si="1013"/>
        <v>67183.397996</v>
      </c>
      <c r="DV536" s="45">
        <f t="shared" si="1014"/>
        <v>6475.2366900000006</v>
      </c>
      <c r="DW536" s="51"/>
      <c r="DX536" s="45">
        <f t="shared" si="1015"/>
        <v>10216.899836000001</v>
      </c>
      <c r="DY536" s="45">
        <f t="shared" si="1016"/>
        <v>803.28251399999999</v>
      </c>
      <c r="DZ536" s="51"/>
      <c r="EA536" s="45">
        <f t="shared" si="1017"/>
        <v>17982.651544</v>
      </c>
      <c r="EB536" s="45">
        <f t="shared" si="1018"/>
        <v>2268.137534</v>
      </c>
      <c r="EC536" s="51"/>
      <c r="ED536" s="45">
        <f t="shared" si="1019"/>
        <v>9486.4060719999998</v>
      </c>
      <c r="EE536" s="45">
        <f t="shared" si="1020"/>
        <v>1060.4928420000001</v>
      </c>
      <c r="EF536" s="51"/>
      <c r="EG536" s="45">
        <f t="shared" si="1021"/>
        <v>6235.1191760000002</v>
      </c>
      <c r="EH536" s="45">
        <f t="shared" si="1022"/>
        <v>1032.6172839999999</v>
      </c>
      <c r="EI536" s="51"/>
      <c r="EJ536" s="45">
        <f t="shared" si="1023"/>
        <v>9318.857548</v>
      </c>
      <c r="EK536" s="45">
        <f t="shared" si="1024"/>
        <v>1965.9487160000001</v>
      </c>
      <c r="EL536" s="51"/>
      <c r="EM536" s="45">
        <f t="shared" si="1025"/>
        <v>32247.639424000001</v>
      </c>
      <c r="EN536" s="45">
        <f t="shared" si="1026"/>
        <v>1266.838606</v>
      </c>
      <c r="EO536" s="51"/>
      <c r="EP536" s="45">
        <f t="shared" si="1027"/>
        <v>13223.650440000001</v>
      </c>
      <c r="EQ536" s="45">
        <f t="shared" si="1028"/>
        <v>1229.745234</v>
      </c>
      <c r="ER536" s="51"/>
      <c r="ES536" s="45">
        <f t="shared" si="1029"/>
        <v>4792.1547959999998</v>
      </c>
      <c r="ET536" s="45">
        <f t="shared" si="1030"/>
        <v>629.36568599999998</v>
      </c>
      <c r="EU536" s="51"/>
      <c r="EV536" s="45">
        <f t="shared" si="1031"/>
        <v>2800.4856880000002</v>
      </c>
      <c r="EW536" s="45">
        <f t="shared" si="1032"/>
        <v>265.87285200000002</v>
      </c>
      <c r="EX536" s="51"/>
      <c r="EY536" s="45">
        <f t="shared" si="1033"/>
        <v>28777.182148</v>
      </c>
      <c r="EZ536" s="45">
        <f t="shared" si="1034"/>
        <v>3285.206698</v>
      </c>
      <c r="FA536" s="51"/>
      <c r="FB536" s="45">
        <f t="shared" si="1035"/>
        <v>10138.354512</v>
      </c>
      <c r="FC536" s="45">
        <f t="shared" si="1036"/>
        <v>1885.986956</v>
      </c>
      <c r="FD536" s="51"/>
      <c r="FE536" s="45">
        <f t="shared" si="1037"/>
        <v>2832.7493480000003</v>
      </c>
      <c r="FF536" s="45">
        <f t="shared" si="1038"/>
        <v>1207.75575</v>
      </c>
      <c r="FG536" s="51"/>
      <c r="FH536" s="45">
        <f t="shared" si="1039"/>
        <v>16049.279532</v>
      </c>
      <c r="FI536" s="45">
        <f t="shared" si="1040"/>
        <v>2494.2516220000002</v>
      </c>
      <c r="FJ536" s="51"/>
      <c r="FK536" s="45">
        <f t="shared" si="1041"/>
        <v>6922.891404</v>
      </c>
      <c r="FL536" s="45">
        <f t="shared" si="1042"/>
        <v>927.33429999999998</v>
      </c>
      <c r="FM536" s="51"/>
      <c r="FN536" s="45">
        <f t="shared" si="1043"/>
        <v>31066.56696</v>
      </c>
      <c r="FO536" s="45">
        <f t="shared" si="1044"/>
        <v>676.23216200000002</v>
      </c>
      <c r="FP536" s="51"/>
      <c r="FQ536" s="45">
        <f t="shared" si="1045"/>
        <v>21241.058696</v>
      </c>
      <c r="FR536" s="45">
        <f t="shared" si="1046"/>
        <v>7074.9498899999999</v>
      </c>
      <c r="FS536" s="51"/>
      <c r="FT536" s="45">
        <f t="shared" si="1047"/>
        <v>2320.7584400000001</v>
      </c>
      <c r="FU536" s="45">
        <f t="shared" si="1048"/>
        <v>1011.072032</v>
      </c>
      <c r="FV536" s="51"/>
      <c r="FW536" s="45">
        <f t="shared" si="1049"/>
        <v>6377.5242960000005</v>
      </c>
      <c r="FX536" s="45">
        <f t="shared" si="1050"/>
        <v>424.24155999999999</v>
      </c>
      <c r="FY536" s="51"/>
      <c r="FZ536" s="45">
        <f t="shared" si="1051"/>
        <v>22854.019188000002</v>
      </c>
      <c r="GA536" s="45">
        <f t="shared" si="1052"/>
        <v>22136.635850000002</v>
      </c>
      <c r="GB536" s="51"/>
      <c r="GC536" s="45">
        <f t="shared" si="1053"/>
        <v>412.529832</v>
      </c>
      <c r="GD536" s="45">
        <f t="shared" si="1054"/>
        <v>47.199649999999998</v>
      </c>
      <c r="GE536" s="51"/>
      <c r="GF536" s="45">
        <f t="shared" si="1055"/>
        <v>5987.6902800000007</v>
      </c>
      <c r="GG536" s="45">
        <f t="shared" si="1056"/>
        <v>2347.21083</v>
      </c>
      <c r="GH536" s="51"/>
      <c r="GI536" s="45">
        <f t="shared" si="1057"/>
        <v>3405.4849400000003</v>
      </c>
      <c r="GJ536" s="45">
        <f t="shared" si="1058"/>
        <v>1551.2581440000001</v>
      </c>
      <c r="GK536" s="51"/>
    </row>
    <row r="537" spans="1:193" s="45" customFormat="1">
      <c r="A537" s="45" t="s">
        <v>20</v>
      </c>
      <c r="B537" s="46">
        <v>41618</v>
      </c>
      <c r="C537" s="56">
        <v>0.63469799999999998</v>
      </c>
      <c r="D537" s="56">
        <v>0.22137299999999999</v>
      </c>
      <c r="E537" s="56">
        <v>0.108678</v>
      </c>
      <c r="F537" s="58"/>
      <c r="G537" s="58">
        <v>128472</v>
      </c>
      <c r="H537" s="58">
        <v>24998</v>
      </c>
      <c r="I537" s="58"/>
      <c r="J537" s="59">
        <v>781463</v>
      </c>
      <c r="K537" s="59">
        <v>322177</v>
      </c>
      <c r="L537" s="58"/>
      <c r="M537" s="58">
        <v>224715</v>
      </c>
      <c r="N537" s="58">
        <v>38604</v>
      </c>
      <c r="O537" s="58"/>
      <c r="P537" s="58">
        <v>309498</v>
      </c>
      <c r="Q537" s="58">
        <v>77033</v>
      </c>
      <c r="R537" s="58"/>
      <c r="S537" s="58">
        <v>216706</v>
      </c>
      <c r="T537" s="58">
        <v>55278</v>
      </c>
      <c r="U537" s="58"/>
      <c r="V537" s="58">
        <v>247438</v>
      </c>
      <c r="W537" s="58">
        <v>71506</v>
      </c>
      <c r="X537" s="58"/>
      <c r="Y537" s="58">
        <v>33548</v>
      </c>
      <c r="Z537" s="58">
        <v>8931</v>
      </c>
      <c r="AA537" s="58"/>
      <c r="AB537" s="58">
        <v>432400</v>
      </c>
      <c r="AC537" s="58">
        <v>176000</v>
      </c>
      <c r="AD537" s="58"/>
      <c r="AE537" s="58">
        <v>315604</v>
      </c>
      <c r="AF537" s="58">
        <v>60838</v>
      </c>
      <c r="AG537" s="58"/>
      <c r="AH537" s="58">
        <v>57869</v>
      </c>
      <c r="AI537" s="58">
        <v>7328</v>
      </c>
      <c r="AJ537" s="58"/>
      <c r="AK537" s="58">
        <v>104067</v>
      </c>
      <c r="AL537" s="58">
        <v>21050</v>
      </c>
      <c r="AM537" s="58"/>
      <c r="AN537" s="58">
        <v>52348</v>
      </c>
      <c r="AO537" s="58">
        <v>9978</v>
      </c>
      <c r="AP537" s="58"/>
      <c r="AQ537" s="58">
        <v>31789</v>
      </c>
      <c r="AR537" s="58">
        <v>9699</v>
      </c>
      <c r="AS537" s="58"/>
      <c r="AT537" s="58">
        <v>66223</v>
      </c>
      <c r="AU537" s="58">
        <v>22710</v>
      </c>
      <c r="AV537" s="58"/>
      <c r="AW537" s="58">
        <v>189875</v>
      </c>
      <c r="AX537" s="58">
        <v>11084</v>
      </c>
      <c r="AY537" s="58"/>
      <c r="AZ537" s="58">
        <v>65421</v>
      </c>
      <c r="BA537" s="58">
        <v>10936</v>
      </c>
      <c r="BB537" s="58"/>
      <c r="BC537" s="58">
        <v>25534</v>
      </c>
      <c r="BD537" s="58">
        <v>5399</v>
      </c>
      <c r="BE537" s="58"/>
      <c r="BF537" s="58">
        <v>16824</v>
      </c>
      <c r="BG537" s="58">
        <v>2660</v>
      </c>
      <c r="BH537" s="50"/>
      <c r="BI537" s="50">
        <v>138701</v>
      </c>
      <c r="BJ537" s="50">
        <v>29987</v>
      </c>
      <c r="BK537" s="50"/>
      <c r="BL537" s="50">
        <v>57947</v>
      </c>
      <c r="BM537" s="50">
        <v>17252</v>
      </c>
      <c r="BN537" s="50"/>
      <c r="BO537" s="50">
        <v>11069</v>
      </c>
      <c r="BP537" s="50">
        <v>10474</v>
      </c>
      <c r="BQ537" s="50"/>
      <c r="BR537" s="50">
        <v>50339</v>
      </c>
      <c r="BS537" s="50">
        <v>23546</v>
      </c>
      <c r="BT537" s="50"/>
      <c r="BU537" s="50">
        <v>33381</v>
      </c>
      <c r="BV537" s="50">
        <v>8133</v>
      </c>
      <c r="BW537" s="50"/>
      <c r="BX537" s="50">
        <v>179796</v>
      </c>
      <c r="BY537" s="50">
        <v>7381</v>
      </c>
      <c r="BZ537" s="50"/>
      <c r="CA537" s="50">
        <v>82368</v>
      </c>
      <c r="CB537" s="50">
        <v>62196</v>
      </c>
      <c r="CC537" s="50"/>
      <c r="CD537" s="50">
        <v>13551</v>
      </c>
      <c r="CE537" s="50">
        <v>8396</v>
      </c>
      <c r="CF537" s="50"/>
      <c r="CG537" s="50">
        <v>29919</v>
      </c>
      <c r="CH537" s="50">
        <v>3763</v>
      </c>
      <c r="CI537" s="50"/>
      <c r="CJ537" s="50">
        <v>93732</v>
      </c>
      <c r="CK537" s="50">
        <v>207770</v>
      </c>
      <c r="CL537" s="50"/>
      <c r="CM537" s="50">
        <v>1938</v>
      </c>
      <c r="CN537" s="50">
        <v>440</v>
      </c>
      <c r="CO537" s="50"/>
      <c r="CP537" s="50">
        <v>21387</v>
      </c>
      <c r="CQ537" s="50">
        <v>20660</v>
      </c>
      <c r="CR537" s="50"/>
      <c r="CS537" s="50">
        <v>15271</v>
      </c>
      <c r="CT537" s="50">
        <v>14441</v>
      </c>
      <c r="CU537" s="51"/>
      <c r="CV537" s="51"/>
      <c r="CW537" s="45">
        <f t="shared" si="993"/>
        <v>28440.232055999997</v>
      </c>
      <c r="CX537" s="45">
        <f t="shared" si="994"/>
        <v>2716.7326439999997</v>
      </c>
      <c r="CY537" s="51"/>
      <c r="CZ537" s="45">
        <f t="shared" si="999"/>
        <v>172994.80869899999</v>
      </c>
      <c r="DA537" s="45">
        <f t="shared" si="1000"/>
        <v>35013.552005999998</v>
      </c>
      <c r="DB537" s="51"/>
      <c r="DC537" s="45">
        <f t="shared" si="1001"/>
        <v>49745.833694999994</v>
      </c>
      <c r="DD537" s="45">
        <f t="shared" si="1002"/>
        <v>4195.4055120000003</v>
      </c>
      <c r="DE537" s="51"/>
      <c r="DF537" s="45">
        <f t="shared" si="1003"/>
        <v>68514.500753999993</v>
      </c>
      <c r="DG537" s="45">
        <f t="shared" si="1004"/>
        <v>8371.7923740000006</v>
      </c>
      <c r="DH537" s="51"/>
      <c r="DI537" s="45">
        <f t="shared" si="1005"/>
        <v>47972.857337999994</v>
      </c>
      <c r="DJ537" s="45">
        <f t="shared" si="1006"/>
        <v>6007.5024839999996</v>
      </c>
      <c r="DK537" s="51"/>
      <c r="DL537" s="45">
        <f t="shared" si="1007"/>
        <v>54776.092374</v>
      </c>
      <c r="DM537" s="45">
        <f t="shared" si="1008"/>
        <v>7771.1290680000002</v>
      </c>
      <c r="DN537" s="51"/>
      <c r="DO537" s="45">
        <f t="shared" si="1009"/>
        <v>7426.6214039999995</v>
      </c>
      <c r="DP537" s="45">
        <f t="shared" si="1010"/>
        <v>970.60321799999997</v>
      </c>
      <c r="DQ537" s="51"/>
      <c r="DR537" s="45">
        <f t="shared" si="1011"/>
        <v>95721.685199999993</v>
      </c>
      <c r="DS537" s="45">
        <f t="shared" si="1012"/>
        <v>19127.327999999998</v>
      </c>
      <c r="DT537" s="51"/>
      <c r="DU537" s="45">
        <f t="shared" si="1013"/>
        <v>69866.204291999995</v>
      </c>
      <c r="DV537" s="45">
        <f t="shared" si="1014"/>
        <v>6611.7521639999995</v>
      </c>
      <c r="DW537" s="51"/>
      <c r="DX537" s="45">
        <f t="shared" si="1015"/>
        <v>12810.634136999999</v>
      </c>
      <c r="DY537" s="45">
        <f t="shared" si="1016"/>
        <v>796.39238399999999</v>
      </c>
      <c r="DZ537" s="51"/>
      <c r="EA537" s="45">
        <f t="shared" si="1017"/>
        <v>23037.623991</v>
      </c>
      <c r="EB537" s="45">
        <f t="shared" si="1018"/>
        <v>2287.6718999999998</v>
      </c>
      <c r="EC537" s="51"/>
      <c r="ED537" s="45">
        <f t="shared" si="1019"/>
        <v>11588.433803999998</v>
      </c>
      <c r="EE537" s="45">
        <f t="shared" si="1020"/>
        <v>1084.3890839999999</v>
      </c>
      <c r="EF537" s="51"/>
      <c r="EG537" s="45">
        <f t="shared" si="1021"/>
        <v>7037.2262969999992</v>
      </c>
      <c r="EH537" s="45">
        <f t="shared" si="1022"/>
        <v>1054.067922</v>
      </c>
      <c r="EI537" s="51"/>
      <c r="EJ537" s="45">
        <f t="shared" si="1023"/>
        <v>14659.984178999999</v>
      </c>
      <c r="EK537" s="45">
        <f t="shared" si="1024"/>
        <v>2468.0773799999997</v>
      </c>
      <c r="EL537" s="51"/>
      <c r="EM537" s="45">
        <f t="shared" si="1025"/>
        <v>42033.198375</v>
      </c>
      <c r="EN537" s="45">
        <f t="shared" si="1026"/>
        <v>1204.5869519999999</v>
      </c>
      <c r="EO537" s="51"/>
      <c r="EP537" s="45">
        <f t="shared" si="1027"/>
        <v>14482.443033</v>
      </c>
      <c r="EQ537" s="45">
        <f t="shared" si="1028"/>
        <v>1188.502608</v>
      </c>
      <c r="ER537" s="51"/>
      <c r="ES537" s="45">
        <f t="shared" si="1029"/>
        <v>5652.5381819999993</v>
      </c>
      <c r="ET537" s="45">
        <f t="shared" si="1030"/>
        <v>586.752522</v>
      </c>
      <c r="EU537" s="51"/>
      <c r="EV537" s="45">
        <f t="shared" si="1031"/>
        <v>3724.3793519999999</v>
      </c>
      <c r="EW537" s="45">
        <f t="shared" si="1032"/>
        <v>289.08348000000001</v>
      </c>
      <c r="EX537" s="51"/>
      <c r="EY537" s="45">
        <f t="shared" si="1033"/>
        <v>30704.656472999999</v>
      </c>
      <c r="EZ537" s="45">
        <f t="shared" si="1034"/>
        <v>3258.9271859999999</v>
      </c>
      <c r="FA537" s="51"/>
      <c r="FB537" s="45">
        <f t="shared" si="1035"/>
        <v>12827.901231</v>
      </c>
      <c r="FC537" s="45">
        <f t="shared" si="1036"/>
        <v>1874.9128559999999</v>
      </c>
      <c r="FD537" s="51"/>
      <c r="FE537" s="45">
        <f t="shared" si="1037"/>
        <v>2450.3777369999998</v>
      </c>
      <c r="FF537" s="45">
        <f t="shared" si="1038"/>
        <v>1138.2933719999999</v>
      </c>
      <c r="FG537" s="51"/>
      <c r="FH537" s="45">
        <f t="shared" si="1039"/>
        <v>11143.695447</v>
      </c>
      <c r="FI537" s="45">
        <f t="shared" si="1040"/>
        <v>2558.9321879999998</v>
      </c>
      <c r="FJ537" s="51"/>
      <c r="FK537" s="45">
        <f t="shared" si="1041"/>
        <v>7389.6521129999992</v>
      </c>
      <c r="FL537" s="45">
        <f t="shared" si="1042"/>
        <v>883.87817399999994</v>
      </c>
      <c r="FM537" s="51"/>
      <c r="FN537" s="45">
        <f t="shared" si="1043"/>
        <v>39801.979908000001</v>
      </c>
      <c r="FO537" s="45">
        <f t="shared" si="1044"/>
        <v>802.15231799999992</v>
      </c>
      <c r="FP537" s="51"/>
      <c r="FQ537" s="45">
        <f t="shared" si="1045"/>
        <v>18234.051263999998</v>
      </c>
      <c r="FR537" s="45">
        <f t="shared" si="1046"/>
        <v>6759.3368879999998</v>
      </c>
      <c r="FS537" s="51"/>
      <c r="FT537" s="45">
        <f t="shared" si="1047"/>
        <v>2999.825523</v>
      </c>
      <c r="FU537" s="45">
        <f t="shared" si="1048"/>
        <v>912.46048799999994</v>
      </c>
      <c r="FV537" s="51"/>
      <c r="FW537" s="45">
        <f t="shared" si="1049"/>
        <v>6623.2587869999998</v>
      </c>
      <c r="FX537" s="45">
        <f t="shared" si="1050"/>
        <v>408.95531399999999</v>
      </c>
      <c r="FY537" s="51"/>
      <c r="FZ537" s="45">
        <f t="shared" si="1051"/>
        <v>20749.734035999998</v>
      </c>
      <c r="GA537" s="45">
        <f t="shared" si="1052"/>
        <v>22580.028060000001</v>
      </c>
      <c r="GB537" s="51"/>
      <c r="GC537" s="45">
        <f t="shared" si="1053"/>
        <v>429.02087399999999</v>
      </c>
      <c r="GD537" s="45">
        <f t="shared" si="1054"/>
        <v>47.81832</v>
      </c>
      <c r="GE537" s="51"/>
      <c r="GF537" s="45">
        <f t="shared" si="1055"/>
        <v>4734.5043509999996</v>
      </c>
      <c r="GG537" s="45">
        <f t="shared" si="1056"/>
        <v>2245.28748</v>
      </c>
      <c r="GH537" s="51"/>
      <c r="GI537" s="45">
        <f t="shared" si="1057"/>
        <v>3380.5870829999999</v>
      </c>
      <c r="GJ537" s="45">
        <f t="shared" si="1058"/>
        <v>1569.4189979999999</v>
      </c>
      <c r="GK537" s="51"/>
    </row>
    <row r="538" spans="1:193" s="45" customFormat="1">
      <c r="A538" s="45" t="s">
        <v>20</v>
      </c>
      <c r="B538" s="46">
        <v>41617</v>
      </c>
      <c r="C538" s="56">
        <v>0.63390899999999994</v>
      </c>
      <c r="D538" s="56">
        <v>0.22355800000000001</v>
      </c>
      <c r="E538" s="56">
        <v>0.10753600000000001</v>
      </c>
      <c r="F538" s="58"/>
      <c r="G538" s="58">
        <v>65475</v>
      </c>
      <c r="H538" s="58">
        <v>12961</v>
      </c>
      <c r="I538" s="58"/>
      <c r="J538" s="59">
        <v>685027</v>
      </c>
      <c r="K538" s="59">
        <v>335070</v>
      </c>
      <c r="L538" s="58"/>
      <c r="M538" s="58">
        <v>179604</v>
      </c>
      <c r="N538" s="58">
        <v>38511</v>
      </c>
      <c r="O538" s="58"/>
      <c r="P538" s="58">
        <v>222098</v>
      </c>
      <c r="Q538" s="58">
        <v>64554</v>
      </c>
      <c r="R538" s="58"/>
      <c r="S538" s="58">
        <v>153387</v>
      </c>
      <c r="T538" s="58">
        <v>45052</v>
      </c>
      <c r="U538" s="58"/>
      <c r="V538" s="58">
        <v>207678</v>
      </c>
      <c r="W538" s="58">
        <v>74050</v>
      </c>
      <c r="X538" s="58"/>
      <c r="Y538" s="58">
        <v>23224</v>
      </c>
      <c r="Z538" s="58">
        <v>6524</v>
      </c>
      <c r="AA538" s="58"/>
      <c r="AB538" s="58">
        <v>459206</v>
      </c>
      <c r="AC538" s="58">
        <v>228212</v>
      </c>
      <c r="AD538" s="58"/>
      <c r="AE538" s="58">
        <v>359185</v>
      </c>
      <c r="AF538" s="58">
        <v>78173</v>
      </c>
      <c r="AG538" s="58"/>
      <c r="AH538" s="58">
        <v>42313</v>
      </c>
      <c r="AI538" s="58">
        <v>5884</v>
      </c>
      <c r="AJ538" s="58"/>
      <c r="AK538" s="58">
        <v>52687</v>
      </c>
      <c r="AL538" s="58">
        <v>10765</v>
      </c>
      <c r="AM538" s="58"/>
      <c r="AN538" s="58">
        <v>30788</v>
      </c>
      <c r="AO538" s="58">
        <v>7516</v>
      </c>
      <c r="AP538" s="58"/>
      <c r="AQ538" s="58">
        <v>30250</v>
      </c>
      <c r="AR538" s="58">
        <v>9520</v>
      </c>
      <c r="AS538" s="58"/>
      <c r="AT538" s="58">
        <v>39973</v>
      </c>
      <c r="AU538" s="58">
        <v>15652</v>
      </c>
      <c r="AV538" s="58"/>
      <c r="AW538" s="58">
        <v>141568</v>
      </c>
      <c r="AX538" s="58">
        <v>13127</v>
      </c>
      <c r="AY538" s="58"/>
      <c r="AZ538" s="58">
        <v>52936</v>
      </c>
      <c r="BA538" s="58">
        <v>9995</v>
      </c>
      <c r="BB538" s="58"/>
      <c r="BC538" s="58">
        <v>14578</v>
      </c>
      <c r="BD538" s="58">
        <v>3389</v>
      </c>
      <c r="BE538" s="58"/>
      <c r="BF538" s="58">
        <v>11637</v>
      </c>
      <c r="BG538" s="58">
        <v>1951</v>
      </c>
      <c r="BH538" s="50"/>
      <c r="BI538" s="50">
        <v>130650</v>
      </c>
      <c r="BJ538" s="50">
        <v>31393</v>
      </c>
      <c r="BK538" s="50"/>
      <c r="BL538" s="50">
        <v>32318</v>
      </c>
      <c r="BM538" s="50">
        <v>9363</v>
      </c>
      <c r="BN538" s="50"/>
      <c r="BO538" s="50">
        <v>11756</v>
      </c>
      <c r="BP538" s="50">
        <v>11268</v>
      </c>
      <c r="BQ538" s="50"/>
      <c r="BR538" s="50">
        <v>96417</v>
      </c>
      <c r="BS538" s="50">
        <v>33120</v>
      </c>
      <c r="BT538" s="50"/>
      <c r="BU538" s="50">
        <v>31349</v>
      </c>
      <c r="BV538" s="50">
        <v>9019</v>
      </c>
      <c r="BW538" s="50"/>
      <c r="BX538" s="50">
        <v>192006</v>
      </c>
      <c r="BY538" s="50">
        <v>8690</v>
      </c>
      <c r="BZ538" s="50"/>
      <c r="CA538" s="50">
        <v>117114</v>
      </c>
      <c r="CB538" s="50">
        <v>87987</v>
      </c>
      <c r="CC538" s="50"/>
      <c r="CD538" s="50">
        <v>6804</v>
      </c>
      <c r="CE538" s="50">
        <v>5187</v>
      </c>
      <c r="CF538" s="50"/>
      <c r="CG538" s="50">
        <v>24437</v>
      </c>
      <c r="CH538" s="50">
        <v>3733</v>
      </c>
      <c r="CI538" s="50"/>
      <c r="CJ538" s="50">
        <v>120128</v>
      </c>
      <c r="CK538" s="50">
        <v>261172</v>
      </c>
      <c r="CL538" s="50"/>
      <c r="CM538" s="50">
        <v>1348</v>
      </c>
      <c r="CN538" s="50">
        <v>444</v>
      </c>
      <c r="CO538" s="50"/>
      <c r="CP538" s="50">
        <v>37151</v>
      </c>
      <c r="CQ538" s="50">
        <v>26955</v>
      </c>
      <c r="CR538" s="50"/>
      <c r="CS538" s="50">
        <v>18159</v>
      </c>
      <c r="CT538" s="50">
        <v>21150</v>
      </c>
      <c r="CU538" s="51"/>
      <c r="CV538" s="51"/>
      <c r="CW538" s="45">
        <f t="shared" si="993"/>
        <v>14637.46005</v>
      </c>
      <c r="CX538" s="45">
        <f t="shared" si="994"/>
        <v>1393.7740960000001</v>
      </c>
      <c r="CY538" s="51"/>
      <c r="CZ538" s="45">
        <f t="shared" si="999"/>
        <v>153143.26606600001</v>
      </c>
      <c r="DA538" s="45">
        <f t="shared" si="1000"/>
        <v>36032.087520000001</v>
      </c>
      <c r="DB538" s="51"/>
      <c r="DC538" s="45">
        <f t="shared" si="1001"/>
        <v>40151.911032000004</v>
      </c>
      <c r="DD538" s="45">
        <f t="shared" si="1002"/>
        <v>4141.3188960000007</v>
      </c>
      <c r="DE538" s="51"/>
      <c r="DF538" s="45">
        <f t="shared" si="1003"/>
        <v>49651.784683999998</v>
      </c>
      <c r="DG538" s="45">
        <f t="shared" si="1004"/>
        <v>6941.878944</v>
      </c>
      <c r="DH538" s="51"/>
      <c r="DI538" s="45">
        <f t="shared" si="1005"/>
        <v>34290.890946</v>
      </c>
      <c r="DJ538" s="45">
        <f t="shared" si="1006"/>
        <v>4844.7118719999999</v>
      </c>
      <c r="DK538" s="51"/>
      <c r="DL538" s="45">
        <f t="shared" si="1007"/>
        <v>46428.078324000002</v>
      </c>
      <c r="DM538" s="45">
        <f t="shared" si="1008"/>
        <v>7963.0408000000007</v>
      </c>
      <c r="DN538" s="51"/>
      <c r="DO538" s="45">
        <f t="shared" si="1009"/>
        <v>5191.9109920000001</v>
      </c>
      <c r="DP538" s="45">
        <f t="shared" si="1010"/>
        <v>701.56486400000006</v>
      </c>
      <c r="DQ538" s="51"/>
      <c r="DR538" s="45">
        <f t="shared" si="1011"/>
        <v>102659.174948</v>
      </c>
      <c r="DS538" s="45">
        <f t="shared" si="1012"/>
        <v>24541.005632</v>
      </c>
      <c r="DT538" s="51"/>
      <c r="DU538" s="45">
        <f t="shared" si="1013"/>
        <v>80298.680229999998</v>
      </c>
      <c r="DV538" s="45">
        <f t="shared" si="1014"/>
        <v>8406.4117280000009</v>
      </c>
      <c r="DW538" s="51"/>
      <c r="DX538" s="45">
        <f t="shared" si="1015"/>
        <v>9459.409654000001</v>
      </c>
      <c r="DY538" s="45">
        <f t="shared" si="1016"/>
        <v>632.74182400000007</v>
      </c>
      <c r="DZ538" s="51"/>
      <c r="EA538" s="45">
        <f t="shared" si="1017"/>
        <v>11778.600346000001</v>
      </c>
      <c r="EB538" s="45">
        <f t="shared" si="1018"/>
        <v>1157.6250400000001</v>
      </c>
      <c r="EC538" s="51"/>
      <c r="ED538" s="45">
        <f t="shared" si="1019"/>
        <v>6882.9037040000003</v>
      </c>
      <c r="EE538" s="45">
        <f t="shared" si="1020"/>
        <v>808.24057600000003</v>
      </c>
      <c r="EF538" s="51"/>
      <c r="EG538" s="45">
        <f t="shared" si="1021"/>
        <v>6762.6295</v>
      </c>
      <c r="EH538" s="45">
        <f t="shared" si="1022"/>
        <v>1023.7427200000001</v>
      </c>
      <c r="EI538" s="51"/>
      <c r="EJ538" s="45">
        <f t="shared" si="1023"/>
        <v>8936.283934000001</v>
      </c>
      <c r="EK538" s="45">
        <f t="shared" si="1024"/>
        <v>1683.1534720000002</v>
      </c>
      <c r="EL538" s="51"/>
      <c r="EM538" s="45">
        <f t="shared" si="1025"/>
        <v>31648.658944000003</v>
      </c>
      <c r="EN538" s="45">
        <f t="shared" si="1026"/>
        <v>1411.625072</v>
      </c>
      <c r="EO538" s="51"/>
      <c r="EP538" s="45">
        <f t="shared" si="1027"/>
        <v>11834.266288000001</v>
      </c>
      <c r="EQ538" s="45">
        <f t="shared" si="1028"/>
        <v>1074.82232</v>
      </c>
      <c r="ER538" s="51"/>
      <c r="ES538" s="45">
        <f t="shared" si="1029"/>
        <v>3259.0285240000003</v>
      </c>
      <c r="ET538" s="45">
        <f t="shared" si="1030"/>
        <v>364.439504</v>
      </c>
      <c r="EU538" s="51"/>
      <c r="EV538" s="45">
        <f t="shared" si="1031"/>
        <v>2601.5444459999999</v>
      </c>
      <c r="EW538" s="45">
        <f t="shared" si="1032"/>
        <v>209.80273600000001</v>
      </c>
      <c r="EX538" s="51"/>
      <c r="EY538" s="45">
        <f t="shared" si="1033"/>
        <v>29207.852699999999</v>
      </c>
      <c r="EZ538" s="45">
        <f t="shared" si="1034"/>
        <v>3375.8776480000001</v>
      </c>
      <c r="FA538" s="51"/>
      <c r="FB538" s="45">
        <f t="shared" si="1035"/>
        <v>7224.9474440000004</v>
      </c>
      <c r="FC538" s="45">
        <f t="shared" si="1036"/>
        <v>1006.8595680000001</v>
      </c>
      <c r="FD538" s="51"/>
      <c r="FE538" s="45">
        <f t="shared" si="1037"/>
        <v>2628.1478480000001</v>
      </c>
      <c r="FF538" s="45">
        <f t="shared" si="1038"/>
        <v>1211.7156480000001</v>
      </c>
      <c r="FG538" s="51"/>
      <c r="FH538" s="45">
        <f t="shared" si="1039"/>
        <v>21554.791686</v>
      </c>
      <c r="FI538" s="45">
        <f t="shared" si="1040"/>
        <v>3561.5923200000002</v>
      </c>
      <c r="FJ538" s="51"/>
      <c r="FK538" s="45">
        <f t="shared" si="1041"/>
        <v>7008.3197420000006</v>
      </c>
      <c r="FL538" s="45">
        <f t="shared" si="1042"/>
        <v>969.86718400000007</v>
      </c>
      <c r="FM538" s="51"/>
      <c r="FN538" s="45">
        <f t="shared" si="1043"/>
        <v>42924.477348</v>
      </c>
      <c r="FO538" s="45">
        <f t="shared" si="1044"/>
        <v>934.48784000000001</v>
      </c>
      <c r="FP538" s="51"/>
      <c r="FQ538" s="45">
        <f t="shared" si="1045"/>
        <v>26181.771612</v>
      </c>
      <c r="FR538" s="45">
        <f t="shared" si="1046"/>
        <v>9461.7700320000004</v>
      </c>
      <c r="FS538" s="51"/>
      <c r="FT538" s="45">
        <f t="shared" si="1047"/>
        <v>1521.088632</v>
      </c>
      <c r="FU538" s="45">
        <f t="shared" si="1048"/>
        <v>557.78923200000008</v>
      </c>
      <c r="FV538" s="51"/>
      <c r="FW538" s="45">
        <f t="shared" si="1049"/>
        <v>5463.0868460000002</v>
      </c>
      <c r="FX538" s="45">
        <f t="shared" si="1050"/>
        <v>401.43188800000001</v>
      </c>
      <c r="FY538" s="51"/>
      <c r="FZ538" s="45">
        <f t="shared" si="1051"/>
        <v>26855.575424000002</v>
      </c>
      <c r="GA538" s="45">
        <f t="shared" si="1052"/>
        <v>28085.392192000003</v>
      </c>
      <c r="GB538" s="51"/>
      <c r="GC538" s="45">
        <f t="shared" si="1053"/>
        <v>301.35618399999998</v>
      </c>
      <c r="GD538" s="45">
        <f t="shared" si="1054"/>
        <v>47.745984</v>
      </c>
      <c r="GE538" s="51"/>
      <c r="GF538" s="45">
        <f t="shared" si="1055"/>
        <v>8305.4032580000003</v>
      </c>
      <c r="GG538" s="45">
        <f t="shared" si="1056"/>
        <v>2898.6328800000001</v>
      </c>
      <c r="GH538" s="51"/>
      <c r="GI538" s="45">
        <f t="shared" si="1057"/>
        <v>4059.5897220000002</v>
      </c>
      <c r="GJ538" s="45">
        <f t="shared" si="1058"/>
        <v>2274.3864000000003</v>
      </c>
      <c r="GK538" s="51"/>
    </row>
    <row r="539" spans="1:193" s="45" customFormat="1">
      <c r="A539" s="45" t="s">
        <v>20</v>
      </c>
      <c r="B539" s="46">
        <v>41616</v>
      </c>
      <c r="C539" s="56">
        <v>0.61438700000000002</v>
      </c>
      <c r="D539" s="56">
        <v>0.235627</v>
      </c>
      <c r="E539" s="56">
        <v>0.117093</v>
      </c>
      <c r="F539" s="58"/>
      <c r="G539" s="58">
        <v>64287</v>
      </c>
      <c r="H539" s="58">
        <v>13453</v>
      </c>
      <c r="I539" s="58"/>
      <c r="J539" s="59">
        <v>701715</v>
      </c>
      <c r="K539" s="59">
        <v>339438</v>
      </c>
      <c r="L539" s="58"/>
      <c r="M539" s="58">
        <v>201513</v>
      </c>
      <c r="N539" s="58">
        <v>40819</v>
      </c>
      <c r="O539" s="58"/>
      <c r="P539" s="58">
        <v>227185</v>
      </c>
      <c r="Q539" s="58">
        <v>66146</v>
      </c>
      <c r="R539" s="58"/>
      <c r="S539" s="58">
        <v>145076</v>
      </c>
      <c r="T539" s="58">
        <v>44841</v>
      </c>
      <c r="U539" s="58"/>
      <c r="V539" s="58">
        <v>206331</v>
      </c>
      <c r="W539" s="58">
        <v>72787</v>
      </c>
      <c r="X539" s="58"/>
      <c r="Y539" s="58">
        <v>21922</v>
      </c>
      <c r="Z539" s="58">
        <v>6549</v>
      </c>
      <c r="AA539" s="58"/>
      <c r="AB539" s="58">
        <v>504169</v>
      </c>
      <c r="AC539" s="58">
        <v>239196</v>
      </c>
      <c r="AD539" s="58"/>
      <c r="AE539" s="58">
        <v>413481</v>
      </c>
      <c r="AF539" s="58">
        <v>88013</v>
      </c>
      <c r="AG539" s="58"/>
      <c r="AH539" s="58">
        <v>44000</v>
      </c>
      <c r="AI539" s="58">
        <v>6214</v>
      </c>
      <c r="AJ539" s="58"/>
      <c r="AK539" s="58">
        <v>53259</v>
      </c>
      <c r="AL539" s="58">
        <v>11282</v>
      </c>
      <c r="AM539" s="58"/>
      <c r="AN539" s="58">
        <v>29622</v>
      </c>
      <c r="AO539" s="58">
        <v>6135</v>
      </c>
      <c r="AP539" s="58"/>
      <c r="AQ539" s="58">
        <v>34046</v>
      </c>
      <c r="AR539" s="58">
        <v>10263</v>
      </c>
      <c r="AS539" s="58"/>
      <c r="AT539" s="58">
        <v>44423</v>
      </c>
      <c r="AU539" s="58">
        <v>17643</v>
      </c>
      <c r="AV539" s="58"/>
      <c r="AW539" s="58">
        <v>156394</v>
      </c>
      <c r="AX539" s="58">
        <v>13592</v>
      </c>
      <c r="AY539" s="58"/>
      <c r="AZ539" s="58">
        <v>67024</v>
      </c>
      <c r="BA539" s="58">
        <v>13469</v>
      </c>
      <c r="BB539" s="58"/>
      <c r="BC539" s="58">
        <v>17359</v>
      </c>
      <c r="BD539" s="58">
        <v>3855</v>
      </c>
      <c r="BE539" s="58"/>
      <c r="BF539" s="58">
        <v>11584</v>
      </c>
      <c r="BG539" s="58">
        <v>1930</v>
      </c>
      <c r="BH539" s="50"/>
      <c r="BI539" s="50">
        <v>119104</v>
      </c>
      <c r="BJ539" s="50">
        <v>29552</v>
      </c>
      <c r="BK539" s="50"/>
      <c r="BL539" s="50">
        <v>35120</v>
      </c>
      <c r="BM539" s="50">
        <v>11384</v>
      </c>
      <c r="BN539" s="50"/>
      <c r="BO539" s="50">
        <v>12964</v>
      </c>
      <c r="BP539" s="50">
        <v>11080</v>
      </c>
      <c r="BQ539" s="50"/>
      <c r="BR539" s="50">
        <v>105778</v>
      </c>
      <c r="BS539" s="50">
        <v>39204</v>
      </c>
      <c r="BT539" s="50"/>
      <c r="BU539" s="50">
        <v>31664</v>
      </c>
      <c r="BV539" s="50">
        <v>8969</v>
      </c>
      <c r="BW539" s="50"/>
      <c r="BX539" s="50">
        <v>151926</v>
      </c>
      <c r="BY539" s="50">
        <v>6300</v>
      </c>
      <c r="BZ539" s="50"/>
      <c r="CA539" s="50">
        <v>145160</v>
      </c>
      <c r="CB539" s="50">
        <v>103557</v>
      </c>
      <c r="CC539" s="50"/>
      <c r="CD539" s="50">
        <v>7372</v>
      </c>
      <c r="CE539" s="50">
        <v>5025</v>
      </c>
      <c r="CF539" s="50"/>
      <c r="CG539" s="50">
        <v>23101</v>
      </c>
      <c r="CH539" s="50">
        <v>3851</v>
      </c>
      <c r="CI539" s="50"/>
      <c r="CJ539" s="50">
        <v>129058</v>
      </c>
      <c r="CK539" s="50">
        <v>266739</v>
      </c>
      <c r="CL539" s="50"/>
      <c r="CM539" s="50">
        <v>1936</v>
      </c>
      <c r="CN539" s="50">
        <v>205</v>
      </c>
      <c r="CO539" s="50"/>
      <c r="CP539" s="50">
        <v>43060</v>
      </c>
      <c r="CQ539" s="50">
        <v>30400</v>
      </c>
      <c r="CR539" s="50"/>
      <c r="CS539" s="50">
        <v>19157</v>
      </c>
      <c r="CT539" s="50">
        <v>21084</v>
      </c>
      <c r="CU539" s="51"/>
      <c r="CV539" s="51"/>
      <c r="CW539" s="45">
        <f t="shared" si="993"/>
        <v>15147.752949</v>
      </c>
      <c r="CX539" s="45">
        <f t="shared" si="994"/>
        <v>1575.252129</v>
      </c>
      <c r="CY539" s="51"/>
      <c r="CZ539" s="45">
        <f t="shared" si="999"/>
        <v>165343.00030499999</v>
      </c>
      <c r="DA539" s="45">
        <f t="shared" si="1000"/>
        <v>39745.813734000003</v>
      </c>
      <c r="DB539" s="51"/>
      <c r="DC539" s="45">
        <f t="shared" si="1001"/>
        <v>47481.903651000001</v>
      </c>
      <c r="DD539" s="45">
        <f t="shared" si="1002"/>
        <v>4779.6191669999998</v>
      </c>
      <c r="DE539" s="51"/>
      <c r="DF539" s="45">
        <f t="shared" si="1003"/>
        <v>53530.919995000004</v>
      </c>
      <c r="DG539" s="45">
        <f t="shared" si="1004"/>
        <v>7745.2335780000003</v>
      </c>
      <c r="DH539" s="51"/>
      <c r="DI539" s="45">
        <f t="shared" si="1005"/>
        <v>34183.822652000003</v>
      </c>
      <c r="DJ539" s="45">
        <f t="shared" si="1006"/>
        <v>5250.5672130000003</v>
      </c>
      <c r="DK539" s="51"/>
      <c r="DL539" s="45">
        <f t="shared" si="1007"/>
        <v>48617.154537000002</v>
      </c>
      <c r="DM539" s="45">
        <f t="shared" si="1008"/>
        <v>8522.848191000001</v>
      </c>
      <c r="DN539" s="51"/>
      <c r="DO539" s="45">
        <f t="shared" si="1009"/>
        <v>5165.415094</v>
      </c>
      <c r="DP539" s="45">
        <f t="shared" si="1010"/>
        <v>766.84205700000007</v>
      </c>
      <c r="DQ539" s="51"/>
      <c r="DR539" s="45">
        <f t="shared" si="1011"/>
        <v>118795.82896300001</v>
      </c>
      <c r="DS539" s="45">
        <f t="shared" si="1012"/>
        <v>28008.177228</v>
      </c>
      <c r="DT539" s="51"/>
      <c r="DU539" s="45">
        <f t="shared" si="1013"/>
        <v>97427.287586999999</v>
      </c>
      <c r="DV539" s="45">
        <f t="shared" si="1014"/>
        <v>10305.706209</v>
      </c>
      <c r="DW539" s="51"/>
      <c r="DX539" s="45">
        <f t="shared" si="1015"/>
        <v>10367.588</v>
      </c>
      <c r="DY539" s="45">
        <f t="shared" si="1016"/>
        <v>727.61590200000001</v>
      </c>
      <c r="DZ539" s="51"/>
      <c r="EA539" s="45">
        <f t="shared" si="1017"/>
        <v>12549.258393</v>
      </c>
      <c r="EB539" s="45">
        <f t="shared" si="1018"/>
        <v>1321.043226</v>
      </c>
      <c r="EC539" s="51"/>
      <c r="ED539" s="45">
        <f t="shared" si="1019"/>
        <v>6979.7429940000002</v>
      </c>
      <c r="EE539" s="45">
        <f t="shared" si="1020"/>
        <v>718.36555499999997</v>
      </c>
      <c r="EF539" s="51"/>
      <c r="EG539" s="45">
        <f t="shared" si="1021"/>
        <v>8022.1568420000003</v>
      </c>
      <c r="EH539" s="45">
        <f t="shared" si="1022"/>
        <v>1201.725459</v>
      </c>
      <c r="EI539" s="51"/>
      <c r="EJ539" s="45">
        <f t="shared" si="1023"/>
        <v>10467.258221</v>
      </c>
      <c r="EK539" s="45">
        <f t="shared" si="1024"/>
        <v>2065.871799</v>
      </c>
      <c r="EL539" s="51"/>
      <c r="EM539" s="45">
        <f t="shared" si="1025"/>
        <v>36850.649038000003</v>
      </c>
      <c r="EN539" s="45">
        <f t="shared" si="1026"/>
        <v>1591.5280560000001</v>
      </c>
      <c r="EO539" s="51"/>
      <c r="EP539" s="45">
        <f t="shared" si="1027"/>
        <v>15792.664048000001</v>
      </c>
      <c r="EQ539" s="45">
        <f t="shared" si="1028"/>
        <v>1577.1256170000001</v>
      </c>
      <c r="ER539" s="51"/>
      <c r="ES539" s="45">
        <f t="shared" si="1029"/>
        <v>4090.2490929999999</v>
      </c>
      <c r="ET539" s="45">
        <f t="shared" si="1030"/>
        <v>451.39351500000004</v>
      </c>
      <c r="EU539" s="51"/>
      <c r="EV539" s="45">
        <f t="shared" si="1031"/>
        <v>2729.5031680000002</v>
      </c>
      <c r="EW539" s="45">
        <f t="shared" si="1032"/>
        <v>225.98949000000002</v>
      </c>
      <c r="EX539" s="51"/>
      <c r="EY539" s="45">
        <f t="shared" si="1033"/>
        <v>28064.118208</v>
      </c>
      <c r="EZ539" s="45">
        <f t="shared" si="1034"/>
        <v>3460.3323359999999</v>
      </c>
      <c r="FA539" s="51"/>
      <c r="FB539" s="45">
        <f t="shared" si="1035"/>
        <v>8275.2202400000006</v>
      </c>
      <c r="FC539" s="45">
        <f t="shared" si="1036"/>
        <v>1332.9867120000001</v>
      </c>
      <c r="FD539" s="51"/>
      <c r="FE539" s="45">
        <f t="shared" si="1037"/>
        <v>3054.6684279999999</v>
      </c>
      <c r="FF539" s="45">
        <f t="shared" si="1038"/>
        <v>1297.3904400000001</v>
      </c>
      <c r="FG539" s="51"/>
      <c r="FH539" s="45">
        <f t="shared" si="1039"/>
        <v>24924.152806000002</v>
      </c>
      <c r="FI539" s="45">
        <f t="shared" si="1040"/>
        <v>4590.5139719999997</v>
      </c>
      <c r="FJ539" s="51"/>
      <c r="FK539" s="45">
        <f t="shared" si="1041"/>
        <v>7460.8933280000001</v>
      </c>
      <c r="FL539" s="45">
        <f t="shared" si="1042"/>
        <v>1050.2071169999999</v>
      </c>
      <c r="FM539" s="51"/>
      <c r="FN539" s="45">
        <f t="shared" si="1043"/>
        <v>35797.867601999998</v>
      </c>
      <c r="FO539" s="45">
        <f t="shared" si="1044"/>
        <v>737.68590000000006</v>
      </c>
      <c r="FP539" s="51"/>
      <c r="FQ539" s="45">
        <f t="shared" si="1045"/>
        <v>34203.615319999997</v>
      </c>
      <c r="FR539" s="45">
        <f t="shared" si="1046"/>
        <v>12125.799801000001</v>
      </c>
      <c r="FS539" s="51"/>
      <c r="FT539" s="45">
        <f t="shared" si="1047"/>
        <v>1737.042244</v>
      </c>
      <c r="FU539" s="45">
        <f t="shared" si="1048"/>
        <v>588.39232500000003</v>
      </c>
      <c r="FV539" s="51"/>
      <c r="FW539" s="45">
        <f t="shared" si="1049"/>
        <v>5443.2193269999998</v>
      </c>
      <c r="FX539" s="45">
        <f t="shared" si="1050"/>
        <v>450.92514299999999</v>
      </c>
      <c r="FY539" s="51"/>
      <c r="FZ539" s="45">
        <f t="shared" si="1051"/>
        <v>30409.549365999999</v>
      </c>
      <c r="GA539" s="45">
        <f t="shared" si="1052"/>
        <v>31233.269726999999</v>
      </c>
      <c r="GB539" s="51"/>
      <c r="GC539" s="45">
        <f t="shared" si="1053"/>
        <v>456.17387200000002</v>
      </c>
      <c r="GD539" s="45">
        <f t="shared" si="1054"/>
        <v>24.004065000000001</v>
      </c>
      <c r="GE539" s="51"/>
      <c r="GF539" s="45">
        <f t="shared" si="1055"/>
        <v>10146.098620000001</v>
      </c>
      <c r="GG539" s="45">
        <f t="shared" si="1056"/>
        <v>3559.6271999999999</v>
      </c>
      <c r="GH539" s="51"/>
      <c r="GI539" s="45">
        <f t="shared" si="1057"/>
        <v>4513.9064390000003</v>
      </c>
      <c r="GJ539" s="45">
        <f t="shared" si="1058"/>
        <v>2468.7888120000002</v>
      </c>
      <c r="GK539" s="51"/>
    </row>
    <row r="540" spans="1:193" s="45" customFormat="1">
      <c r="A540" s="45" t="s">
        <v>20</v>
      </c>
      <c r="B540" s="46">
        <v>41615</v>
      </c>
      <c r="C540" s="56">
        <v>0.60904000000000003</v>
      </c>
      <c r="D540" s="56">
        <v>0.23798800000000001</v>
      </c>
      <c r="E540" s="56">
        <v>0.12034</v>
      </c>
      <c r="F540" s="58"/>
      <c r="G540" s="58">
        <v>111234</v>
      </c>
      <c r="H540" s="58">
        <v>22197</v>
      </c>
      <c r="I540" s="58"/>
      <c r="J540" s="59">
        <v>743556</v>
      </c>
      <c r="K540" s="59">
        <v>318122</v>
      </c>
      <c r="L540" s="58"/>
      <c r="M540" s="58">
        <v>244087</v>
      </c>
      <c r="N540" s="58">
        <v>45875</v>
      </c>
      <c r="O540" s="58"/>
      <c r="P540" s="58">
        <v>297301</v>
      </c>
      <c r="Q540" s="58">
        <v>78639</v>
      </c>
      <c r="R540" s="58"/>
      <c r="S540" s="58">
        <v>194535</v>
      </c>
      <c r="T540" s="58">
        <v>53988</v>
      </c>
      <c r="U540" s="58"/>
      <c r="V540" s="58">
        <v>207855</v>
      </c>
      <c r="W540" s="58">
        <v>66572</v>
      </c>
      <c r="X540" s="58"/>
      <c r="Y540" s="58">
        <v>30566</v>
      </c>
      <c r="Z540" s="58">
        <v>8521</v>
      </c>
      <c r="AA540" s="58"/>
      <c r="AB540" s="58">
        <v>477349</v>
      </c>
      <c r="AC540" s="58">
        <v>198301</v>
      </c>
      <c r="AD540" s="58"/>
      <c r="AE540" s="58">
        <v>339425</v>
      </c>
      <c r="AF540" s="58">
        <v>67204</v>
      </c>
      <c r="AG540" s="58"/>
      <c r="AH540" s="58">
        <v>54287</v>
      </c>
      <c r="AI540" s="58">
        <v>6963</v>
      </c>
      <c r="AJ540" s="58"/>
      <c r="AK540" s="58">
        <v>90327</v>
      </c>
      <c r="AL540" s="58">
        <v>18331</v>
      </c>
      <c r="AM540" s="58"/>
      <c r="AN540" s="58">
        <v>46936</v>
      </c>
      <c r="AO540" s="58">
        <v>8840</v>
      </c>
      <c r="AP540" s="58"/>
      <c r="AQ540" s="58">
        <v>34442</v>
      </c>
      <c r="AR540" s="58">
        <v>10617</v>
      </c>
      <c r="AS540" s="58"/>
      <c r="AT540" s="58">
        <v>51688</v>
      </c>
      <c r="AU540" s="58">
        <v>18488</v>
      </c>
      <c r="AV540" s="58"/>
      <c r="AW540" s="58">
        <v>185830</v>
      </c>
      <c r="AX540" s="58">
        <v>14329</v>
      </c>
      <c r="AY540" s="58"/>
      <c r="AZ540" s="58">
        <v>88008</v>
      </c>
      <c r="BA540" s="58">
        <v>15426</v>
      </c>
      <c r="BB540" s="58"/>
      <c r="BC540" s="58">
        <v>32586</v>
      </c>
      <c r="BD540" s="58">
        <v>6822</v>
      </c>
      <c r="BE540" s="58"/>
      <c r="BF540" s="58">
        <v>15285</v>
      </c>
      <c r="BG540" s="58">
        <v>2498</v>
      </c>
      <c r="BH540" s="50"/>
      <c r="BI540" s="50">
        <v>120380</v>
      </c>
      <c r="BJ540" s="50">
        <v>26539</v>
      </c>
      <c r="BK540" s="50"/>
      <c r="BL540" s="50">
        <v>60151</v>
      </c>
      <c r="BM540" s="50">
        <v>18950</v>
      </c>
      <c r="BN540" s="50"/>
      <c r="BO540" s="50">
        <v>13688</v>
      </c>
      <c r="BP540" s="50">
        <v>10746</v>
      </c>
      <c r="BQ540" s="50"/>
      <c r="BR540" s="50">
        <v>66225</v>
      </c>
      <c r="BS540" s="50">
        <v>28186</v>
      </c>
      <c r="BT540" s="50"/>
      <c r="BU540" s="50">
        <v>35411</v>
      </c>
      <c r="BV540" s="50">
        <v>8626</v>
      </c>
      <c r="BW540" s="50"/>
      <c r="BX540" s="50">
        <v>158220</v>
      </c>
      <c r="BY540" s="50">
        <v>5912</v>
      </c>
      <c r="BZ540" s="50"/>
      <c r="CA540" s="50">
        <v>123734</v>
      </c>
      <c r="CB540" s="50">
        <v>85247</v>
      </c>
      <c r="CC540" s="50"/>
      <c r="CD540" s="50">
        <v>12692</v>
      </c>
      <c r="CE540" s="50">
        <v>8232</v>
      </c>
      <c r="CF540" s="50"/>
      <c r="CG540" s="50">
        <v>25131</v>
      </c>
      <c r="CH540" s="50">
        <v>4043</v>
      </c>
      <c r="CI540" s="50"/>
      <c r="CJ540" s="50">
        <v>108448</v>
      </c>
      <c r="CK540" s="50">
        <v>215355</v>
      </c>
      <c r="CL540" s="50"/>
      <c r="CM540" s="50">
        <v>787</v>
      </c>
      <c r="CN540" s="50">
        <v>231</v>
      </c>
      <c r="CO540" s="50"/>
      <c r="CP540" s="50">
        <v>29734</v>
      </c>
      <c r="CQ540" s="50">
        <v>22372</v>
      </c>
      <c r="CR540" s="50"/>
      <c r="CS540" s="50">
        <v>16877</v>
      </c>
      <c r="CT540" s="50">
        <v>16197</v>
      </c>
      <c r="CU540" s="51"/>
      <c r="CV540" s="51"/>
      <c r="CW540" s="45">
        <f t="shared" si="993"/>
        <v>26472.357191999999</v>
      </c>
      <c r="CX540" s="45">
        <f t="shared" si="994"/>
        <v>2671.1869799999999</v>
      </c>
      <c r="CY540" s="51"/>
      <c r="CZ540" s="45">
        <f t="shared" si="999"/>
        <v>176957.40532799999</v>
      </c>
      <c r="DA540" s="45">
        <f t="shared" si="1000"/>
        <v>38282.801480000002</v>
      </c>
      <c r="DB540" s="51"/>
      <c r="DC540" s="45">
        <f t="shared" si="1001"/>
        <v>58089.776956000002</v>
      </c>
      <c r="DD540" s="45">
        <f t="shared" si="1002"/>
        <v>5520.5974999999999</v>
      </c>
      <c r="DE540" s="51"/>
      <c r="DF540" s="45">
        <f t="shared" si="1003"/>
        <v>70754.070388000007</v>
      </c>
      <c r="DG540" s="45">
        <f t="shared" si="1004"/>
        <v>9463.4172600000002</v>
      </c>
      <c r="DH540" s="51"/>
      <c r="DI540" s="45">
        <f t="shared" si="1005"/>
        <v>46296.995580000003</v>
      </c>
      <c r="DJ540" s="45">
        <f t="shared" si="1006"/>
        <v>6496.9159200000004</v>
      </c>
      <c r="DK540" s="51"/>
      <c r="DL540" s="45">
        <f t="shared" si="1007"/>
        <v>49466.995739999998</v>
      </c>
      <c r="DM540" s="45">
        <f t="shared" si="1008"/>
        <v>8011.27448</v>
      </c>
      <c r="DN540" s="51"/>
      <c r="DO540" s="45">
        <f t="shared" si="1009"/>
        <v>7274.3412079999998</v>
      </c>
      <c r="DP540" s="45">
        <f t="shared" si="1010"/>
        <v>1025.41714</v>
      </c>
      <c r="DQ540" s="51"/>
      <c r="DR540" s="45">
        <f t="shared" si="1011"/>
        <v>113603.333812</v>
      </c>
      <c r="DS540" s="45">
        <f t="shared" si="1012"/>
        <v>23863.54234</v>
      </c>
      <c r="DT540" s="51"/>
      <c r="DU540" s="45">
        <f t="shared" si="1013"/>
        <v>80779.0769</v>
      </c>
      <c r="DV540" s="45">
        <f t="shared" si="1014"/>
        <v>8087.3293599999997</v>
      </c>
      <c r="DW540" s="51"/>
      <c r="DX540" s="45">
        <f t="shared" si="1015"/>
        <v>12919.654556</v>
      </c>
      <c r="DY540" s="45">
        <f t="shared" si="1016"/>
        <v>837.92741999999998</v>
      </c>
      <c r="DZ540" s="51"/>
      <c r="EA540" s="45">
        <f t="shared" si="1017"/>
        <v>21496.742076000002</v>
      </c>
      <c r="EB540" s="45">
        <f t="shared" si="1018"/>
        <v>2205.9525400000002</v>
      </c>
      <c r="EC540" s="51"/>
      <c r="ED540" s="45">
        <f t="shared" si="1019"/>
        <v>11170.204768</v>
      </c>
      <c r="EE540" s="45">
        <f t="shared" si="1020"/>
        <v>1063.8055999999999</v>
      </c>
      <c r="EF540" s="51"/>
      <c r="EG540" s="45">
        <f t="shared" si="1021"/>
        <v>8196.7826960000002</v>
      </c>
      <c r="EH540" s="45">
        <f t="shared" si="1022"/>
        <v>1277.64978</v>
      </c>
      <c r="EI540" s="51"/>
      <c r="EJ540" s="45">
        <f t="shared" si="1023"/>
        <v>12301.123744</v>
      </c>
      <c r="EK540" s="45">
        <f t="shared" si="1024"/>
        <v>2224.8459200000002</v>
      </c>
      <c r="EL540" s="51"/>
      <c r="EM540" s="45">
        <f t="shared" si="1025"/>
        <v>44225.310040000004</v>
      </c>
      <c r="EN540" s="45">
        <f t="shared" si="1026"/>
        <v>1724.35186</v>
      </c>
      <c r="EO540" s="51"/>
      <c r="EP540" s="45">
        <f t="shared" si="1027"/>
        <v>20944.847904000002</v>
      </c>
      <c r="EQ540" s="45">
        <f t="shared" si="1028"/>
        <v>1856.36484</v>
      </c>
      <c r="ER540" s="51"/>
      <c r="ES540" s="45">
        <f t="shared" si="1029"/>
        <v>7755.0769680000003</v>
      </c>
      <c r="ET540" s="45">
        <f t="shared" si="1030"/>
        <v>820.95947999999999</v>
      </c>
      <c r="EU540" s="51"/>
      <c r="EV540" s="45">
        <f t="shared" si="1031"/>
        <v>3637.6465800000001</v>
      </c>
      <c r="EW540" s="45">
        <f t="shared" si="1032"/>
        <v>300.60932000000003</v>
      </c>
      <c r="EX540" s="51"/>
      <c r="EY540" s="45">
        <f t="shared" si="1033"/>
        <v>28648.995440000002</v>
      </c>
      <c r="EZ540" s="45">
        <f t="shared" si="1034"/>
        <v>3193.7032600000002</v>
      </c>
      <c r="FA540" s="51"/>
      <c r="FB540" s="45">
        <f t="shared" si="1035"/>
        <v>14315.216188</v>
      </c>
      <c r="FC540" s="45">
        <f t="shared" si="1036"/>
        <v>2280.4430000000002</v>
      </c>
      <c r="FD540" s="51"/>
      <c r="FE540" s="45">
        <f t="shared" si="1037"/>
        <v>3257.5797440000001</v>
      </c>
      <c r="FF540" s="45">
        <f t="shared" si="1038"/>
        <v>1293.17364</v>
      </c>
      <c r="FG540" s="51"/>
      <c r="FH540" s="45">
        <f t="shared" si="1039"/>
        <v>15760.755300000001</v>
      </c>
      <c r="FI540" s="45">
        <f t="shared" si="1040"/>
        <v>3391.9032400000001</v>
      </c>
      <c r="FJ540" s="51"/>
      <c r="FK540" s="45">
        <f t="shared" si="1041"/>
        <v>8427.3930679999994</v>
      </c>
      <c r="FL540" s="45">
        <f t="shared" si="1042"/>
        <v>1038.0528400000001</v>
      </c>
      <c r="FM540" s="51"/>
      <c r="FN540" s="45">
        <f t="shared" si="1043"/>
        <v>37654.461360000001</v>
      </c>
      <c r="FO540" s="45">
        <f t="shared" si="1044"/>
        <v>711.45008000000007</v>
      </c>
      <c r="FP540" s="51"/>
      <c r="FQ540" s="45">
        <f t="shared" si="1045"/>
        <v>29447.207192000002</v>
      </c>
      <c r="FR540" s="45">
        <f t="shared" si="1046"/>
        <v>10258.62398</v>
      </c>
      <c r="FS540" s="51"/>
      <c r="FT540" s="45">
        <f t="shared" si="1047"/>
        <v>3020.5436960000002</v>
      </c>
      <c r="FU540" s="45">
        <f t="shared" si="1048"/>
        <v>990.63887999999997</v>
      </c>
      <c r="FV540" s="51"/>
      <c r="FW540" s="45">
        <f t="shared" si="1049"/>
        <v>5980.8764280000005</v>
      </c>
      <c r="FX540" s="45">
        <f t="shared" si="1050"/>
        <v>486.53462000000002</v>
      </c>
      <c r="FY540" s="51"/>
      <c r="FZ540" s="45">
        <f t="shared" si="1051"/>
        <v>25809.322624</v>
      </c>
      <c r="GA540" s="45">
        <f t="shared" si="1052"/>
        <v>25915.8207</v>
      </c>
      <c r="GB540" s="51"/>
      <c r="GC540" s="45">
        <f t="shared" si="1053"/>
        <v>187.29655600000001</v>
      </c>
      <c r="GD540" s="45">
        <f t="shared" si="1054"/>
        <v>27.798539999999999</v>
      </c>
      <c r="GE540" s="51"/>
      <c r="GF540" s="45">
        <f t="shared" si="1055"/>
        <v>7076.3351920000005</v>
      </c>
      <c r="GG540" s="45">
        <f t="shared" si="1056"/>
        <v>2692.2464800000002</v>
      </c>
      <c r="GH540" s="51"/>
      <c r="GI540" s="45">
        <f t="shared" si="1057"/>
        <v>4016.5234760000003</v>
      </c>
      <c r="GJ540" s="45">
        <f t="shared" si="1058"/>
        <v>1949.14698</v>
      </c>
      <c r="GK540" s="51"/>
    </row>
    <row r="541" spans="1:193" s="45" customFormat="1">
      <c r="A541" s="45" t="s">
        <v>20</v>
      </c>
      <c r="B541" s="46">
        <v>41614</v>
      </c>
      <c r="C541" s="56">
        <v>0.62567799999999996</v>
      </c>
      <c r="D541" s="56">
        <v>0.22819999999999999</v>
      </c>
      <c r="E541" s="56">
        <v>0.111377</v>
      </c>
      <c r="F541" s="58"/>
      <c r="G541" s="58">
        <v>123606</v>
      </c>
      <c r="H541" s="58">
        <v>22997</v>
      </c>
      <c r="I541" s="58"/>
      <c r="J541" s="59">
        <v>732414</v>
      </c>
      <c r="K541" s="59">
        <v>295051</v>
      </c>
      <c r="L541" s="58"/>
      <c r="M541" s="58">
        <v>216864</v>
      </c>
      <c r="N541" s="58">
        <v>35459</v>
      </c>
      <c r="O541" s="58"/>
      <c r="P541" s="58">
        <v>311863</v>
      </c>
      <c r="Q541" s="58">
        <v>76241</v>
      </c>
      <c r="R541" s="58"/>
      <c r="S541" s="58">
        <v>192450</v>
      </c>
      <c r="T541" s="58">
        <v>49705</v>
      </c>
      <c r="U541" s="58"/>
      <c r="V541" s="58">
        <v>217745</v>
      </c>
      <c r="W541" s="58">
        <v>63245</v>
      </c>
      <c r="X541" s="58"/>
      <c r="Y541" s="58">
        <v>31737</v>
      </c>
      <c r="Z541" s="58">
        <v>8494</v>
      </c>
      <c r="AA541" s="58"/>
      <c r="AB541" s="58">
        <v>452884</v>
      </c>
      <c r="AC541" s="58">
        <v>181797</v>
      </c>
      <c r="AD541" s="58"/>
      <c r="AE541" s="58">
        <v>301871</v>
      </c>
      <c r="AF541" s="58">
        <v>58539</v>
      </c>
      <c r="AG541" s="58"/>
      <c r="AH541" s="58">
        <v>57667</v>
      </c>
      <c r="AI541" s="58">
        <v>7284</v>
      </c>
      <c r="AJ541" s="58"/>
      <c r="AK541" s="58">
        <v>98074</v>
      </c>
      <c r="AL541" s="58">
        <v>18382</v>
      </c>
      <c r="AM541" s="58"/>
      <c r="AN541" s="58">
        <v>48932</v>
      </c>
      <c r="AO541" s="58">
        <v>8669</v>
      </c>
      <c r="AP541" s="58"/>
      <c r="AQ541" s="58">
        <v>31517</v>
      </c>
      <c r="AR541" s="58">
        <v>10011</v>
      </c>
      <c r="AS541" s="58"/>
      <c r="AT541" s="58">
        <v>53076</v>
      </c>
      <c r="AU541" s="58">
        <v>17713</v>
      </c>
      <c r="AV541" s="58"/>
      <c r="AW541" s="58">
        <v>199675</v>
      </c>
      <c r="AX541" s="58">
        <v>13963</v>
      </c>
      <c r="AY541" s="58"/>
      <c r="AZ541" s="58">
        <v>76581</v>
      </c>
      <c r="BA541" s="58">
        <v>12194</v>
      </c>
      <c r="BB541" s="58"/>
      <c r="BC541" s="58">
        <v>32162</v>
      </c>
      <c r="BD541" s="58">
        <v>6499</v>
      </c>
      <c r="BE541" s="58"/>
      <c r="BF541" s="58">
        <v>16450</v>
      </c>
      <c r="BG541" s="58">
        <v>2572</v>
      </c>
      <c r="BH541" s="50"/>
      <c r="BI541" s="50">
        <v>138536</v>
      </c>
      <c r="BJ541" s="50">
        <v>28494</v>
      </c>
      <c r="BK541" s="50"/>
      <c r="BL541" s="50">
        <v>63630</v>
      </c>
      <c r="BM541" s="50">
        <v>19969</v>
      </c>
      <c r="BN541" s="50"/>
      <c r="BO541" s="50">
        <v>11958</v>
      </c>
      <c r="BP541" s="50">
        <v>10719</v>
      </c>
      <c r="BQ541" s="50"/>
      <c r="BR541" s="50">
        <v>53368</v>
      </c>
      <c r="BS541" s="50">
        <v>24798</v>
      </c>
      <c r="BT541" s="50"/>
      <c r="BU541" s="50">
        <v>34030</v>
      </c>
      <c r="BV541" s="50">
        <v>7886</v>
      </c>
      <c r="BW541" s="50"/>
      <c r="BX541" s="50">
        <v>170466</v>
      </c>
      <c r="BY541" s="50">
        <v>6049</v>
      </c>
      <c r="BZ541" s="50"/>
      <c r="CA541" s="50">
        <v>94106</v>
      </c>
      <c r="CB541" s="50">
        <v>67890</v>
      </c>
      <c r="CC541" s="50"/>
      <c r="CD541" s="50">
        <v>13209</v>
      </c>
      <c r="CE541" s="50">
        <v>7978</v>
      </c>
      <c r="CF541" s="50"/>
      <c r="CG541" s="50">
        <v>31589</v>
      </c>
      <c r="CH541" s="50">
        <v>5352</v>
      </c>
      <c r="CI541" s="50"/>
      <c r="CJ541" s="50">
        <v>96112</v>
      </c>
      <c r="CK541" s="50">
        <v>200060</v>
      </c>
      <c r="CL541" s="50"/>
      <c r="CM541" s="50">
        <v>689</v>
      </c>
      <c r="CN541" s="50">
        <v>435</v>
      </c>
      <c r="CO541" s="50"/>
      <c r="CP541" s="50">
        <v>23102</v>
      </c>
      <c r="CQ541" s="50">
        <v>25534</v>
      </c>
      <c r="CR541" s="50"/>
      <c r="CS541" s="50">
        <v>16119</v>
      </c>
      <c r="CT541" s="50">
        <v>14210</v>
      </c>
      <c r="CU541" s="51"/>
      <c r="CV541" s="51"/>
      <c r="CW541" s="45">
        <f t="shared" si="993"/>
        <v>28206.889199999998</v>
      </c>
      <c r="CX541" s="45">
        <f t="shared" si="994"/>
        <v>2561.3368690000002</v>
      </c>
      <c r="CY541" s="51"/>
      <c r="CZ541" s="45">
        <f t="shared" si="999"/>
        <v>167136.87479999999</v>
      </c>
      <c r="DA541" s="45">
        <f t="shared" si="1000"/>
        <v>32861.895227000001</v>
      </c>
      <c r="DB541" s="51"/>
      <c r="DC541" s="45">
        <f t="shared" si="1001"/>
        <v>49488.364799999996</v>
      </c>
      <c r="DD541" s="45">
        <f t="shared" si="1002"/>
        <v>3949.317043</v>
      </c>
      <c r="DE541" s="51"/>
      <c r="DF541" s="45">
        <f t="shared" si="1003"/>
        <v>71167.136599999998</v>
      </c>
      <c r="DG541" s="45">
        <f t="shared" si="1004"/>
        <v>8491.4938569999995</v>
      </c>
      <c r="DH541" s="51"/>
      <c r="DI541" s="45">
        <f t="shared" si="1005"/>
        <v>43917.09</v>
      </c>
      <c r="DJ541" s="45">
        <f t="shared" si="1006"/>
        <v>5535.9937850000006</v>
      </c>
      <c r="DK541" s="51"/>
      <c r="DL541" s="45">
        <f t="shared" si="1007"/>
        <v>49689.409</v>
      </c>
      <c r="DM541" s="45">
        <f t="shared" si="1008"/>
        <v>7044.0383650000003</v>
      </c>
      <c r="DN541" s="51"/>
      <c r="DO541" s="45">
        <f t="shared" si="1009"/>
        <v>7242.3833999999997</v>
      </c>
      <c r="DP541" s="45">
        <f t="shared" si="1010"/>
        <v>946.03623800000003</v>
      </c>
      <c r="DQ541" s="51"/>
      <c r="DR541" s="45">
        <f t="shared" si="1011"/>
        <v>103348.12879999999</v>
      </c>
      <c r="DS541" s="45">
        <f t="shared" si="1012"/>
        <v>20248.004469</v>
      </c>
      <c r="DT541" s="51"/>
      <c r="DU541" s="45">
        <f t="shared" si="1013"/>
        <v>68886.962199999994</v>
      </c>
      <c r="DV541" s="45">
        <f t="shared" si="1014"/>
        <v>6519.8982030000006</v>
      </c>
      <c r="DW541" s="51"/>
      <c r="DX541" s="45">
        <f t="shared" si="1015"/>
        <v>13159.609399999999</v>
      </c>
      <c r="DY541" s="45">
        <f t="shared" si="1016"/>
        <v>811.27006800000004</v>
      </c>
      <c r="DZ541" s="51"/>
      <c r="EA541" s="45">
        <f t="shared" si="1017"/>
        <v>22380.486799999999</v>
      </c>
      <c r="EB541" s="45">
        <f t="shared" si="1018"/>
        <v>2047.3320140000001</v>
      </c>
      <c r="EC541" s="51"/>
      <c r="ED541" s="45">
        <f t="shared" si="1019"/>
        <v>11166.2824</v>
      </c>
      <c r="EE541" s="45">
        <f t="shared" si="1020"/>
        <v>965.52721300000007</v>
      </c>
      <c r="EF541" s="51"/>
      <c r="EG541" s="45">
        <f t="shared" si="1021"/>
        <v>7192.1794</v>
      </c>
      <c r="EH541" s="45">
        <f t="shared" si="1022"/>
        <v>1114.9951470000001</v>
      </c>
      <c r="EI541" s="51"/>
      <c r="EJ541" s="45">
        <f t="shared" si="1023"/>
        <v>12111.9432</v>
      </c>
      <c r="EK541" s="45">
        <f t="shared" si="1024"/>
        <v>1972.8208010000001</v>
      </c>
      <c r="EL541" s="51"/>
      <c r="EM541" s="45">
        <f t="shared" si="1025"/>
        <v>45565.834999999999</v>
      </c>
      <c r="EN541" s="45">
        <f t="shared" si="1026"/>
        <v>1555.1570510000001</v>
      </c>
      <c r="EO541" s="51"/>
      <c r="EP541" s="45">
        <f t="shared" si="1027"/>
        <v>17475.784199999998</v>
      </c>
      <c r="EQ541" s="45">
        <f t="shared" si="1028"/>
        <v>1358.131138</v>
      </c>
      <c r="ER541" s="51"/>
      <c r="ES541" s="45">
        <f t="shared" si="1029"/>
        <v>7339.3683999999994</v>
      </c>
      <c r="ET541" s="45">
        <f t="shared" si="1030"/>
        <v>723.83912299999997</v>
      </c>
      <c r="EU541" s="51"/>
      <c r="EV541" s="45">
        <f t="shared" si="1031"/>
        <v>3753.89</v>
      </c>
      <c r="EW541" s="45">
        <f t="shared" si="1032"/>
        <v>286.46164400000004</v>
      </c>
      <c r="EX541" s="51"/>
      <c r="EY541" s="45">
        <f t="shared" si="1033"/>
        <v>31613.915199999999</v>
      </c>
      <c r="EZ541" s="45">
        <f t="shared" si="1034"/>
        <v>3173.5762380000001</v>
      </c>
      <c r="FA541" s="51"/>
      <c r="FB541" s="45">
        <f t="shared" si="1035"/>
        <v>14520.366</v>
      </c>
      <c r="FC541" s="45">
        <f t="shared" si="1036"/>
        <v>2224.087313</v>
      </c>
      <c r="FD541" s="51"/>
      <c r="FE541" s="45">
        <f t="shared" si="1037"/>
        <v>2728.8155999999999</v>
      </c>
      <c r="FF541" s="45">
        <f t="shared" si="1038"/>
        <v>1193.8500630000001</v>
      </c>
      <c r="FG541" s="51"/>
      <c r="FH541" s="45">
        <f t="shared" si="1039"/>
        <v>12178.577599999999</v>
      </c>
      <c r="FI541" s="45">
        <f t="shared" si="1040"/>
        <v>2761.9268460000003</v>
      </c>
      <c r="FJ541" s="51"/>
      <c r="FK541" s="45">
        <f t="shared" si="1041"/>
        <v>7765.6459999999997</v>
      </c>
      <c r="FL541" s="45">
        <f t="shared" si="1042"/>
        <v>878.31902200000002</v>
      </c>
      <c r="FM541" s="51"/>
      <c r="FN541" s="45">
        <f t="shared" si="1043"/>
        <v>38900.341199999995</v>
      </c>
      <c r="FO541" s="45">
        <f t="shared" si="1044"/>
        <v>673.71947299999999</v>
      </c>
      <c r="FP541" s="51"/>
      <c r="FQ541" s="45">
        <f t="shared" si="1045"/>
        <v>21474.9892</v>
      </c>
      <c r="FR541" s="45">
        <f t="shared" si="1046"/>
        <v>7561.3845300000003</v>
      </c>
      <c r="FS541" s="51"/>
      <c r="FT541" s="45">
        <f t="shared" si="1047"/>
        <v>3014.2937999999999</v>
      </c>
      <c r="FU541" s="45">
        <f t="shared" si="1048"/>
        <v>888.56570599999998</v>
      </c>
      <c r="FV541" s="51"/>
      <c r="FW541" s="45">
        <f t="shared" si="1049"/>
        <v>7208.6097999999993</v>
      </c>
      <c r="FX541" s="45">
        <f t="shared" si="1050"/>
        <v>596.08970399999998</v>
      </c>
      <c r="FY541" s="51"/>
      <c r="FZ541" s="45">
        <f t="shared" si="1051"/>
        <v>21932.758399999999</v>
      </c>
      <c r="GA541" s="45">
        <f t="shared" si="1052"/>
        <v>22282.082620000001</v>
      </c>
      <c r="GB541" s="51"/>
      <c r="GC541" s="45">
        <f t="shared" si="1053"/>
        <v>157.22979999999998</v>
      </c>
      <c r="GD541" s="45">
        <f t="shared" si="1054"/>
        <v>48.448995000000004</v>
      </c>
      <c r="GE541" s="51"/>
      <c r="GF541" s="45">
        <f t="shared" si="1055"/>
        <v>5271.8764000000001</v>
      </c>
      <c r="GG541" s="45">
        <f t="shared" si="1056"/>
        <v>2843.900318</v>
      </c>
      <c r="GH541" s="51"/>
      <c r="GI541" s="45">
        <f t="shared" si="1057"/>
        <v>3678.3557999999998</v>
      </c>
      <c r="GJ541" s="45">
        <f t="shared" si="1058"/>
        <v>1582.6671699999999</v>
      </c>
      <c r="GK541" s="51"/>
    </row>
    <row r="542" spans="1:193" s="45" customFormat="1">
      <c r="A542" s="45" t="s">
        <v>20</v>
      </c>
      <c r="B542" s="46">
        <v>41613</v>
      </c>
      <c r="C542" s="56">
        <v>0.62965800000000005</v>
      </c>
      <c r="D542" s="56">
        <v>0.22711799999999999</v>
      </c>
      <c r="E542" s="56">
        <v>0.106103</v>
      </c>
      <c r="F542" s="58"/>
      <c r="G542" s="58">
        <v>129267</v>
      </c>
      <c r="H542" s="58">
        <v>24171</v>
      </c>
      <c r="I542" s="58"/>
      <c r="J542" s="59">
        <v>742038</v>
      </c>
      <c r="K542" s="59">
        <v>289962</v>
      </c>
      <c r="L542" s="58"/>
      <c r="M542" s="58">
        <v>216043</v>
      </c>
      <c r="N542" s="58">
        <v>34255</v>
      </c>
      <c r="O542" s="58"/>
      <c r="P542" s="58">
        <v>322870</v>
      </c>
      <c r="Q542" s="58">
        <v>76114</v>
      </c>
      <c r="R542" s="58"/>
      <c r="S542" s="58">
        <v>206977</v>
      </c>
      <c r="T542" s="58">
        <v>49852</v>
      </c>
      <c r="U542" s="58"/>
      <c r="V542" s="58">
        <v>217916</v>
      </c>
      <c r="W542" s="58">
        <v>61763</v>
      </c>
      <c r="X542" s="58"/>
      <c r="Y542" s="58">
        <v>33571</v>
      </c>
      <c r="Z542" s="58">
        <v>8683</v>
      </c>
      <c r="AA542" s="58"/>
      <c r="AB542" s="58">
        <v>439117</v>
      </c>
      <c r="AC542" s="58">
        <v>170274</v>
      </c>
      <c r="AD542" s="58"/>
      <c r="AE542" s="58">
        <v>302561</v>
      </c>
      <c r="AF542" s="58">
        <v>56281</v>
      </c>
      <c r="AG542" s="58"/>
      <c r="AH542" s="58">
        <v>59920</v>
      </c>
      <c r="AI542" s="58">
        <v>6986</v>
      </c>
      <c r="AJ542" s="58"/>
      <c r="AK542" s="58">
        <v>98187</v>
      </c>
      <c r="AL542" s="58">
        <v>18344</v>
      </c>
      <c r="AM542" s="58"/>
      <c r="AN542" s="58">
        <v>49825</v>
      </c>
      <c r="AO542" s="58">
        <v>8968</v>
      </c>
      <c r="AP542" s="58"/>
      <c r="AQ542" s="58">
        <v>30466</v>
      </c>
      <c r="AR542" s="58">
        <v>9750</v>
      </c>
      <c r="AS542" s="58"/>
      <c r="AT542" s="58">
        <v>51259</v>
      </c>
      <c r="AU542" s="58">
        <v>17246</v>
      </c>
      <c r="AV542" s="58"/>
      <c r="AW542" s="58">
        <v>191842</v>
      </c>
      <c r="AX542" s="58">
        <v>13429</v>
      </c>
      <c r="AY542" s="58"/>
      <c r="AZ542" s="58">
        <v>70803</v>
      </c>
      <c r="BA542" s="58">
        <v>11679</v>
      </c>
      <c r="BB542" s="58"/>
      <c r="BC542" s="58">
        <v>30708</v>
      </c>
      <c r="BD542" s="58">
        <v>6277</v>
      </c>
      <c r="BE542" s="58"/>
      <c r="BF542" s="58">
        <v>17013</v>
      </c>
      <c r="BG542" s="58">
        <v>2420</v>
      </c>
      <c r="BH542" s="50"/>
      <c r="BI542" s="50">
        <v>141168</v>
      </c>
      <c r="BJ542" s="50">
        <v>28691</v>
      </c>
      <c r="BK542" s="50"/>
      <c r="BL542" s="50">
        <v>61174</v>
      </c>
      <c r="BM542" s="50">
        <v>18074</v>
      </c>
      <c r="BN542" s="50"/>
      <c r="BO542" s="50">
        <v>11428</v>
      </c>
      <c r="BP542" s="50">
        <v>11396</v>
      </c>
      <c r="BQ542" s="50"/>
      <c r="BR542" s="50">
        <v>50454</v>
      </c>
      <c r="BS542" s="50">
        <v>22539</v>
      </c>
      <c r="BT542" s="50"/>
      <c r="BU542" s="50">
        <v>34437</v>
      </c>
      <c r="BV542" s="50">
        <v>8213</v>
      </c>
      <c r="BW542" s="50"/>
      <c r="BX542" s="50">
        <v>153535</v>
      </c>
      <c r="BY542" s="50">
        <v>5092</v>
      </c>
      <c r="BZ542" s="50"/>
      <c r="CA542" s="50">
        <v>92175</v>
      </c>
      <c r="CB542" s="50">
        <v>65270</v>
      </c>
      <c r="CC542" s="50"/>
      <c r="CD542" s="50">
        <v>13576</v>
      </c>
      <c r="CE542" s="50">
        <v>7833</v>
      </c>
      <c r="CF542" s="50"/>
      <c r="CG542" s="50">
        <v>24431</v>
      </c>
      <c r="CH542" s="50">
        <v>3404</v>
      </c>
      <c r="CI542" s="50"/>
      <c r="CJ542" s="50">
        <v>98620</v>
      </c>
      <c r="CK542" s="50">
        <v>193754</v>
      </c>
      <c r="CL542" s="50"/>
      <c r="CM542" s="50">
        <v>1905</v>
      </c>
      <c r="CN542" s="50">
        <v>459</v>
      </c>
      <c r="CO542" s="50"/>
      <c r="CP542" s="50">
        <v>22210</v>
      </c>
      <c r="CQ542" s="50">
        <v>20520</v>
      </c>
      <c r="CR542" s="50"/>
      <c r="CS542" s="50">
        <v>16113</v>
      </c>
      <c r="CT542" s="50">
        <v>14080</v>
      </c>
      <c r="CU542" s="51"/>
      <c r="CV542" s="51"/>
      <c r="CW542" s="45">
        <f t="shared" si="993"/>
        <v>29358.862505999998</v>
      </c>
      <c r="CX542" s="45">
        <f t="shared" si="994"/>
        <v>2564.6156129999999</v>
      </c>
      <c r="CY542" s="51"/>
      <c r="CZ542" s="45">
        <f t="shared" si="999"/>
        <v>168530.18648399998</v>
      </c>
      <c r="DA542" s="45">
        <f t="shared" si="1000"/>
        <v>30765.838086</v>
      </c>
      <c r="DB542" s="51"/>
      <c r="DC542" s="45">
        <f t="shared" si="1001"/>
        <v>49067.254073999997</v>
      </c>
      <c r="DD542" s="45">
        <f t="shared" si="1002"/>
        <v>3634.5582650000001</v>
      </c>
      <c r="DE542" s="51"/>
      <c r="DF542" s="45">
        <f t="shared" si="1003"/>
        <v>73329.588659999994</v>
      </c>
      <c r="DG542" s="45">
        <f t="shared" si="1004"/>
        <v>8075.9237419999999</v>
      </c>
      <c r="DH542" s="51"/>
      <c r="DI542" s="45">
        <f t="shared" si="1005"/>
        <v>47008.202286</v>
      </c>
      <c r="DJ542" s="45">
        <f t="shared" si="1006"/>
        <v>5289.4467560000003</v>
      </c>
      <c r="DK542" s="51"/>
      <c r="DL542" s="45">
        <f t="shared" si="1007"/>
        <v>49492.646087999994</v>
      </c>
      <c r="DM542" s="45">
        <f t="shared" si="1008"/>
        <v>6553.2395889999998</v>
      </c>
      <c r="DN542" s="51"/>
      <c r="DO542" s="45">
        <f t="shared" si="1009"/>
        <v>7624.5783779999992</v>
      </c>
      <c r="DP542" s="45">
        <f t="shared" si="1010"/>
        <v>921.29234900000006</v>
      </c>
      <c r="DQ542" s="51"/>
      <c r="DR542" s="45">
        <f t="shared" si="1011"/>
        <v>99731.374805999993</v>
      </c>
      <c r="DS542" s="45">
        <f t="shared" si="1012"/>
        <v>18066.582222000001</v>
      </c>
      <c r="DT542" s="51"/>
      <c r="DU542" s="45">
        <f t="shared" si="1013"/>
        <v>68717.049197999993</v>
      </c>
      <c r="DV542" s="45">
        <f t="shared" si="1014"/>
        <v>5971.5829430000003</v>
      </c>
      <c r="DW542" s="51"/>
      <c r="DX542" s="45">
        <f t="shared" si="1015"/>
        <v>13608.910559999998</v>
      </c>
      <c r="DY542" s="45">
        <f t="shared" si="1016"/>
        <v>741.23555799999997</v>
      </c>
      <c r="DZ542" s="51"/>
      <c r="EA542" s="45">
        <f t="shared" si="1017"/>
        <v>22300.035066</v>
      </c>
      <c r="EB542" s="45">
        <f t="shared" si="1018"/>
        <v>1946.3534320000001</v>
      </c>
      <c r="EC542" s="51"/>
      <c r="ED542" s="45">
        <f t="shared" si="1019"/>
        <v>11316.154349999999</v>
      </c>
      <c r="EE542" s="45">
        <f t="shared" si="1020"/>
        <v>951.53170399999999</v>
      </c>
      <c r="EF542" s="51"/>
      <c r="EG542" s="45">
        <f t="shared" si="1021"/>
        <v>6919.376988</v>
      </c>
      <c r="EH542" s="45">
        <f t="shared" si="1022"/>
        <v>1034.50425</v>
      </c>
      <c r="EI542" s="51"/>
      <c r="EJ542" s="45">
        <f t="shared" si="1023"/>
        <v>11641.841562</v>
      </c>
      <c r="EK542" s="45">
        <f t="shared" si="1024"/>
        <v>1829.8523380000001</v>
      </c>
      <c r="EL542" s="51"/>
      <c r="EM542" s="45">
        <f t="shared" si="1025"/>
        <v>43570.771355999997</v>
      </c>
      <c r="EN542" s="45">
        <f t="shared" si="1026"/>
        <v>1424.8571870000001</v>
      </c>
      <c r="EO542" s="51"/>
      <c r="EP542" s="45">
        <f t="shared" si="1027"/>
        <v>16080.635753999999</v>
      </c>
      <c r="EQ542" s="45">
        <f t="shared" si="1028"/>
        <v>1239.176937</v>
      </c>
      <c r="ER542" s="51"/>
      <c r="ES542" s="45">
        <f t="shared" si="1029"/>
        <v>6974.3395439999995</v>
      </c>
      <c r="ET542" s="45">
        <f t="shared" si="1030"/>
        <v>666.00853100000006</v>
      </c>
      <c r="EU542" s="51"/>
      <c r="EV542" s="45">
        <f t="shared" si="1031"/>
        <v>3863.9585339999999</v>
      </c>
      <c r="EW542" s="45">
        <f t="shared" si="1032"/>
        <v>256.76926000000003</v>
      </c>
      <c r="EX542" s="51"/>
      <c r="EY542" s="45">
        <f t="shared" si="1033"/>
        <v>32061.793823999997</v>
      </c>
      <c r="EZ542" s="45">
        <f t="shared" si="1034"/>
        <v>3044.2011729999999</v>
      </c>
      <c r="FA542" s="51"/>
      <c r="FB542" s="45">
        <f t="shared" si="1035"/>
        <v>13893.716531999999</v>
      </c>
      <c r="FC542" s="45">
        <f t="shared" si="1036"/>
        <v>1917.7056219999999</v>
      </c>
      <c r="FD542" s="51"/>
      <c r="FE542" s="45">
        <f t="shared" si="1037"/>
        <v>2595.504504</v>
      </c>
      <c r="FF542" s="45">
        <f t="shared" si="1038"/>
        <v>1209.1497879999999</v>
      </c>
      <c r="FG542" s="51"/>
      <c r="FH542" s="45">
        <f t="shared" si="1039"/>
        <v>11459.011571999999</v>
      </c>
      <c r="FI542" s="45">
        <f t="shared" si="1040"/>
        <v>2391.4555169999999</v>
      </c>
      <c r="FJ542" s="51"/>
      <c r="FK542" s="45">
        <f t="shared" si="1041"/>
        <v>7821.2625659999994</v>
      </c>
      <c r="FL542" s="45">
        <f t="shared" si="1042"/>
        <v>871.42393900000002</v>
      </c>
      <c r="FM542" s="51"/>
      <c r="FN542" s="45">
        <f t="shared" si="1043"/>
        <v>34870.562129999998</v>
      </c>
      <c r="FO542" s="45">
        <f t="shared" si="1044"/>
        <v>540.276476</v>
      </c>
      <c r="FP542" s="51"/>
      <c r="FQ542" s="45">
        <f t="shared" si="1045"/>
        <v>20934.601650000001</v>
      </c>
      <c r="FR542" s="45">
        <f t="shared" si="1046"/>
        <v>6925.3428100000001</v>
      </c>
      <c r="FS542" s="51"/>
      <c r="FT542" s="45">
        <f t="shared" si="1047"/>
        <v>3083.3539679999999</v>
      </c>
      <c r="FU542" s="45">
        <f t="shared" si="1048"/>
        <v>831.10479900000007</v>
      </c>
      <c r="FV542" s="51"/>
      <c r="FW542" s="45">
        <f t="shared" si="1049"/>
        <v>5548.7198579999995</v>
      </c>
      <c r="FX542" s="45">
        <f t="shared" si="1050"/>
        <v>361.17461200000002</v>
      </c>
      <c r="FY542" s="51"/>
      <c r="FZ542" s="45">
        <f t="shared" si="1051"/>
        <v>22398.37716</v>
      </c>
      <c r="GA542" s="45">
        <f t="shared" si="1052"/>
        <v>20557.880662</v>
      </c>
      <c r="GB542" s="51"/>
      <c r="GC542" s="45">
        <f t="shared" si="1053"/>
        <v>432.65978999999999</v>
      </c>
      <c r="GD542" s="45">
        <f t="shared" si="1054"/>
        <v>48.701277000000005</v>
      </c>
      <c r="GE542" s="51"/>
      <c r="GF542" s="45">
        <f t="shared" si="1055"/>
        <v>5044.2907799999994</v>
      </c>
      <c r="GG542" s="45">
        <f t="shared" si="1056"/>
        <v>2177.2335600000001</v>
      </c>
      <c r="GH542" s="51"/>
      <c r="GI542" s="45">
        <f t="shared" si="1057"/>
        <v>3659.552334</v>
      </c>
      <c r="GJ542" s="45">
        <f t="shared" si="1058"/>
        <v>1493.9302400000001</v>
      </c>
      <c r="GK542" s="51"/>
    </row>
    <row r="543" spans="1:193" s="45" customFormat="1">
      <c r="A543" s="45" t="s">
        <v>20</v>
      </c>
      <c r="B543" s="46">
        <v>41612</v>
      </c>
      <c r="C543" s="56">
        <v>0.63061599999999995</v>
      </c>
      <c r="D543" s="56">
        <v>0.226103</v>
      </c>
      <c r="E543" s="56">
        <v>0.105722</v>
      </c>
      <c r="F543" s="58"/>
      <c r="G543" s="58">
        <v>131927</v>
      </c>
      <c r="H543" s="58">
        <v>25023</v>
      </c>
      <c r="I543" s="58"/>
      <c r="J543" s="59">
        <v>754024</v>
      </c>
      <c r="K543" s="59">
        <v>301830</v>
      </c>
      <c r="L543" s="58"/>
      <c r="M543" s="58">
        <v>192649</v>
      </c>
      <c r="N543" s="58">
        <v>31933</v>
      </c>
      <c r="O543" s="58"/>
      <c r="P543" s="58">
        <v>330883</v>
      </c>
      <c r="Q543" s="58">
        <v>77926</v>
      </c>
      <c r="R543" s="58"/>
      <c r="S543" s="58">
        <v>211721</v>
      </c>
      <c r="T543" s="58">
        <v>51594</v>
      </c>
      <c r="U543" s="58"/>
      <c r="V543" s="58">
        <v>230693</v>
      </c>
      <c r="W543" s="58">
        <v>68848</v>
      </c>
      <c r="X543" s="58"/>
      <c r="Y543" s="58">
        <v>33469</v>
      </c>
      <c r="Z543" s="58">
        <v>9300</v>
      </c>
      <c r="AA543" s="58"/>
      <c r="AB543" s="58">
        <v>435754</v>
      </c>
      <c r="AC543" s="58">
        <v>172485</v>
      </c>
      <c r="AD543" s="58"/>
      <c r="AE543" s="58">
        <v>304746</v>
      </c>
      <c r="AF543" s="58">
        <v>57256</v>
      </c>
      <c r="AG543" s="58"/>
      <c r="AH543" s="58">
        <v>60161</v>
      </c>
      <c r="AI543" s="58">
        <v>7246</v>
      </c>
      <c r="AJ543" s="58"/>
      <c r="AK543" s="58">
        <v>96030</v>
      </c>
      <c r="AL543" s="58">
        <v>18177</v>
      </c>
      <c r="AM543" s="58"/>
      <c r="AN543" s="58">
        <v>48443</v>
      </c>
      <c r="AO543" s="58">
        <v>8356</v>
      </c>
      <c r="AP543" s="58"/>
      <c r="AQ543" s="58">
        <v>29063</v>
      </c>
      <c r="AR543" s="58">
        <v>10026</v>
      </c>
      <c r="AS543" s="58"/>
      <c r="AT543" s="58">
        <v>51706</v>
      </c>
      <c r="AU543" s="58">
        <v>17548</v>
      </c>
      <c r="AV543" s="58"/>
      <c r="AW543" s="58">
        <v>205543</v>
      </c>
      <c r="AX543" s="58">
        <v>13410</v>
      </c>
      <c r="AY543" s="58"/>
      <c r="AZ543" s="58">
        <v>66821</v>
      </c>
      <c r="BA543" s="58">
        <v>11037</v>
      </c>
      <c r="BB543" s="58"/>
      <c r="BC543" s="58">
        <v>28451</v>
      </c>
      <c r="BD543" s="58">
        <v>5753</v>
      </c>
      <c r="BE543" s="58"/>
      <c r="BF543" s="58">
        <v>16802</v>
      </c>
      <c r="BG543" s="58">
        <v>2534</v>
      </c>
      <c r="BH543" s="50"/>
      <c r="BI543" s="50">
        <v>140095</v>
      </c>
      <c r="BJ543" s="50">
        <v>28933</v>
      </c>
      <c r="BK543" s="50"/>
      <c r="BL543" s="50">
        <v>59219</v>
      </c>
      <c r="BM543" s="50">
        <v>17238</v>
      </c>
      <c r="BN543" s="50"/>
      <c r="BO543" s="50">
        <v>11094</v>
      </c>
      <c r="BP543" s="50">
        <v>11664</v>
      </c>
      <c r="BQ543" s="50"/>
      <c r="BR543" s="50">
        <v>48483</v>
      </c>
      <c r="BS543" s="50">
        <v>23149</v>
      </c>
      <c r="BT543" s="50"/>
      <c r="BU543" s="50">
        <v>35538</v>
      </c>
      <c r="BV543" s="50">
        <v>8475</v>
      </c>
      <c r="BW543" s="50"/>
      <c r="BX543" s="50">
        <v>151022</v>
      </c>
      <c r="BY543" s="50">
        <v>5109</v>
      </c>
      <c r="BZ543" s="50"/>
      <c r="CA543" s="50">
        <v>86101</v>
      </c>
      <c r="CB543" s="50">
        <v>62637</v>
      </c>
      <c r="CC543" s="50"/>
      <c r="CD543" s="50">
        <v>14088</v>
      </c>
      <c r="CE543" s="50">
        <v>8540</v>
      </c>
      <c r="CF543" s="50"/>
      <c r="CG543" s="50">
        <v>27510</v>
      </c>
      <c r="CH543" s="50">
        <v>3976</v>
      </c>
      <c r="CI543" s="50"/>
      <c r="CJ543" s="50">
        <v>97902</v>
      </c>
      <c r="CK543" s="50">
        <v>204132</v>
      </c>
      <c r="CL543" s="50"/>
      <c r="CM543" s="50">
        <v>2182</v>
      </c>
      <c r="CN543" s="50">
        <v>509</v>
      </c>
      <c r="CO543" s="50"/>
      <c r="CP543" s="50">
        <v>22184</v>
      </c>
      <c r="CQ543" s="50">
        <v>17202</v>
      </c>
      <c r="CR543" s="50"/>
      <c r="CS543" s="50">
        <v>14980</v>
      </c>
      <c r="CT543" s="50">
        <v>13782</v>
      </c>
      <c r="CU543" s="51"/>
      <c r="CV543" s="51"/>
      <c r="CW543" s="45">
        <f t="shared" si="993"/>
        <v>29829.090480999999</v>
      </c>
      <c r="CX543" s="45">
        <f t="shared" si="994"/>
        <v>2645.4816059999998</v>
      </c>
      <c r="CY543" s="51"/>
      <c r="CZ543" s="45">
        <f t="shared" si="999"/>
        <v>170487.088472</v>
      </c>
      <c r="DA543" s="45">
        <f t="shared" si="1000"/>
        <v>31910.071260000001</v>
      </c>
      <c r="DB543" s="51"/>
      <c r="DC543" s="45">
        <f t="shared" si="1001"/>
        <v>43558.516846999999</v>
      </c>
      <c r="DD543" s="45">
        <f t="shared" si="1002"/>
        <v>3376.020626</v>
      </c>
      <c r="DE543" s="51"/>
      <c r="DF543" s="45">
        <f t="shared" si="1003"/>
        <v>74813.638949</v>
      </c>
      <c r="DG543" s="45">
        <f t="shared" si="1004"/>
        <v>8238.4925719999992</v>
      </c>
      <c r="DH543" s="51"/>
      <c r="DI543" s="45">
        <f t="shared" si="1005"/>
        <v>47870.753262999999</v>
      </c>
      <c r="DJ543" s="45">
        <f t="shared" si="1006"/>
        <v>5454.620868</v>
      </c>
      <c r="DK543" s="51"/>
      <c r="DL543" s="45">
        <f t="shared" si="1007"/>
        <v>52160.379378999998</v>
      </c>
      <c r="DM543" s="45">
        <f t="shared" si="1008"/>
        <v>7278.7482559999999</v>
      </c>
      <c r="DN543" s="51"/>
      <c r="DO543" s="45">
        <f t="shared" si="1009"/>
        <v>7567.4413070000001</v>
      </c>
      <c r="DP543" s="45">
        <f t="shared" si="1010"/>
        <v>983.21460000000002</v>
      </c>
      <c r="DQ543" s="51"/>
      <c r="DR543" s="45">
        <f t="shared" si="1011"/>
        <v>98525.286661999999</v>
      </c>
      <c r="DS543" s="45">
        <f t="shared" si="1012"/>
        <v>18235.459169999998</v>
      </c>
      <c r="DT543" s="51"/>
      <c r="DU543" s="45">
        <f t="shared" si="1013"/>
        <v>68903.984838000004</v>
      </c>
      <c r="DV543" s="45">
        <f t="shared" si="1014"/>
        <v>6053.2188319999996</v>
      </c>
      <c r="DW543" s="51"/>
      <c r="DX543" s="45">
        <f t="shared" si="1015"/>
        <v>13602.582582999999</v>
      </c>
      <c r="DY543" s="45">
        <f t="shared" si="1016"/>
        <v>766.06161199999997</v>
      </c>
      <c r="DZ543" s="51"/>
      <c r="EA543" s="45">
        <f t="shared" si="1017"/>
        <v>21712.67109</v>
      </c>
      <c r="EB543" s="45">
        <f t="shared" si="1018"/>
        <v>1921.7087939999999</v>
      </c>
      <c r="EC543" s="51"/>
      <c r="ED543" s="45">
        <f t="shared" si="1019"/>
        <v>10953.107629</v>
      </c>
      <c r="EE543" s="45">
        <f t="shared" si="1020"/>
        <v>883.41303199999993</v>
      </c>
      <c r="EF543" s="51"/>
      <c r="EG543" s="45">
        <f t="shared" si="1021"/>
        <v>6571.2314889999998</v>
      </c>
      <c r="EH543" s="45">
        <f t="shared" si="1022"/>
        <v>1059.9687719999999</v>
      </c>
      <c r="EI543" s="51"/>
      <c r="EJ543" s="45">
        <f t="shared" si="1023"/>
        <v>11690.881718000001</v>
      </c>
      <c r="EK543" s="45">
        <f t="shared" si="1024"/>
        <v>1855.209656</v>
      </c>
      <c r="EL543" s="51"/>
      <c r="EM543" s="45">
        <f t="shared" si="1025"/>
        <v>46473.888929000001</v>
      </c>
      <c r="EN543" s="45">
        <f t="shared" si="1026"/>
        <v>1417.7320199999999</v>
      </c>
      <c r="EO543" s="51"/>
      <c r="EP543" s="45">
        <f t="shared" si="1027"/>
        <v>15108.428562999999</v>
      </c>
      <c r="EQ543" s="45">
        <f t="shared" si="1028"/>
        <v>1166.8537139999999</v>
      </c>
      <c r="ER543" s="51"/>
      <c r="ES543" s="45">
        <f t="shared" si="1029"/>
        <v>6432.8564530000003</v>
      </c>
      <c r="ET543" s="45">
        <f t="shared" si="1030"/>
        <v>608.21866599999998</v>
      </c>
      <c r="EU543" s="51"/>
      <c r="EV543" s="45">
        <f t="shared" si="1031"/>
        <v>3798.982606</v>
      </c>
      <c r="EW543" s="45">
        <f t="shared" si="1032"/>
        <v>267.89954799999998</v>
      </c>
      <c r="EX543" s="51"/>
      <c r="EY543" s="45">
        <f t="shared" si="1033"/>
        <v>31675.899785000001</v>
      </c>
      <c r="EZ543" s="45">
        <f t="shared" si="1034"/>
        <v>3058.8546259999998</v>
      </c>
      <c r="FA543" s="51"/>
      <c r="FB543" s="45">
        <f t="shared" si="1035"/>
        <v>13389.593557</v>
      </c>
      <c r="FC543" s="45">
        <f t="shared" si="1036"/>
        <v>1822.4358359999999</v>
      </c>
      <c r="FD543" s="51"/>
      <c r="FE543" s="45">
        <f t="shared" si="1037"/>
        <v>2508.3866819999998</v>
      </c>
      <c r="FF543" s="45">
        <f t="shared" si="1038"/>
        <v>1233.141408</v>
      </c>
      <c r="FG543" s="51"/>
      <c r="FH543" s="45">
        <f t="shared" si="1039"/>
        <v>10962.151749000001</v>
      </c>
      <c r="FI543" s="45">
        <f t="shared" si="1040"/>
        <v>2447.3585779999999</v>
      </c>
      <c r="FJ543" s="51"/>
      <c r="FK543" s="45">
        <f t="shared" si="1041"/>
        <v>8035.2484139999997</v>
      </c>
      <c r="FL543" s="45">
        <f t="shared" si="1042"/>
        <v>895.99394999999993</v>
      </c>
      <c r="FM543" s="51"/>
      <c r="FN543" s="45">
        <f t="shared" si="1043"/>
        <v>34146.527265999997</v>
      </c>
      <c r="FO543" s="45">
        <f t="shared" si="1044"/>
        <v>540.13369799999998</v>
      </c>
      <c r="FP543" s="51"/>
      <c r="FQ543" s="45">
        <f t="shared" si="1045"/>
        <v>19467.694403000001</v>
      </c>
      <c r="FR543" s="45">
        <f t="shared" si="1046"/>
        <v>6622.1089139999995</v>
      </c>
      <c r="FS543" s="51"/>
      <c r="FT543" s="45">
        <f t="shared" si="1047"/>
        <v>3185.3390639999998</v>
      </c>
      <c r="FU543" s="45">
        <f t="shared" si="1048"/>
        <v>902.86587999999995</v>
      </c>
      <c r="FV543" s="51"/>
      <c r="FW543" s="45">
        <f t="shared" si="1049"/>
        <v>6220.0935300000001</v>
      </c>
      <c r="FX543" s="45">
        <f t="shared" si="1050"/>
        <v>420.35067199999997</v>
      </c>
      <c r="FY543" s="51"/>
      <c r="FZ543" s="45">
        <f t="shared" si="1051"/>
        <v>22135.935905999999</v>
      </c>
      <c r="GA543" s="45">
        <f t="shared" si="1052"/>
        <v>21581.243304</v>
      </c>
      <c r="GB543" s="51"/>
      <c r="GC543" s="45">
        <f t="shared" si="1053"/>
        <v>493.35674599999999</v>
      </c>
      <c r="GD543" s="45">
        <f t="shared" si="1054"/>
        <v>53.812497999999998</v>
      </c>
      <c r="GE543" s="51"/>
      <c r="GF543" s="45">
        <f t="shared" si="1055"/>
        <v>5015.8689519999998</v>
      </c>
      <c r="GG543" s="45">
        <f t="shared" si="1056"/>
        <v>1818.629844</v>
      </c>
      <c r="GH543" s="51"/>
      <c r="GI543" s="45">
        <f t="shared" si="1057"/>
        <v>3387.0229399999998</v>
      </c>
      <c r="GJ543" s="45">
        <f t="shared" si="1058"/>
        <v>1457.060604</v>
      </c>
      <c r="GK543" s="51"/>
    </row>
    <row r="544" spans="1:193" s="45" customFormat="1">
      <c r="A544" s="45" t="s">
        <v>20</v>
      </c>
      <c r="B544" s="46">
        <v>41611</v>
      </c>
      <c r="C544" s="56">
        <v>0.63502099999999995</v>
      </c>
      <c r="D544" s="56">
        <v>0.22164</v>
      </c>
      <c r="E544" s="56">
        <v>0.10512199999999999</v>
      </c>
      <c r="F544" s="58"/>
      <c r="G544" s="58">
        <v>139090</v>
      </c>
      <c r="H544" s="58">
        <v>25724</v>
      </c>
      <c r="I544" s="58"/>
      <c r="J544" s="59">
        <v>804546</v>
      </c>
      <c r="K544" s="59">
        <v>314398</v>
      </c>
      <c r="L544" s="58"/>
      <c r="M544" s="58">
        <v>222365</v>
      </c>
      <c r="N544" s="58">
        <v>33206</v>
      </c>
      <c r="O544" s="58"/>
      <c r="P544" s="58">
        <v>331161</v>
      </c>
      <c r="Q544" s="58">
        <v>76948</v>
      </c>
      <c r="R544" s="58"/>
      <c r="S544" s="58">
        <v>219176</v>
      </c>
      <c r="T544" s="58">
        <v>53059</v>
      </c>
      <c r="U544" s="58"/>
      <c r="V544" s="58">
        <v>242914</v>
      </c>
      <c r="W544" s="58">
        <v>68895</v>
      </c>
      <c r="X544" s="58"/>
      <c r="Y544" s="58">
        <v>37341</v>
      </c>
      <c r="Z544" s="58">
        <v>9414</v>
      </c>
      <c r="AA544" s="58"/>
      <c r="AB544" s="58">
        <v>438975</v>
      </c>
      <c r="AC544" s="58">
        <v>176557</v>
      </c>
      <c r="AD544" s="58"/>
      <c r="AE544" s="58">
        <v>319838</v>
      </c>
      <c r="AF544" s="58">
        <v>59405</v>
      </c>
      <c r="AG544" s="58"/>
      <c r="AH544" s="58">
        <v>61182</v>
      </c>
      <c r="AI544" s="58">
        <v>7392</v>
      </c>
      <c r="AJ544" s="58"/>
      <c r="AK544" s="58">
        <v>100096</v>
      </c>
      <c r="AL544" s="58">
        <v>18623</v>
      </c>
      <c r="AM544" s="58"/>
      <c r="AN544" s="58">
        <v>50585</v>
      </c>
      <c r="AO544" s="58">
        <v>9992</v>
      </c>
      <c r="AP544" s="58"/>
      <c r="AQ544" s="58">
        <v>30808</v>
      </c>
      <c r="AR544" s="58">
        <v>9777</v>
      </c>
      <c r="AS544" s="58"/>
      <c r="AT544" s="58">
        <v>53352</v>
      </c>
      <c r="AU544" s="58">
        <v>17810</v>
      </c>
      <c r="AV544" s="58"/>
      <c r="AW544" s="58">
        <v>198473</v>
      </c>
      <c r="AX544" s="58">
        <v>13362</v>
      </c>
      <c r="AY544" s="58"/>
      <c r="AZ544" s="58">
        <v>65155</v>
      </c>
      <c r="BA544" s="58">
        <v>10296</v>
      </c>
      <c r="BB544" s="58"/>
      <c r="BC544" s="58">
        <v>27550</v>
      </c>
      <c r="BD544" s="58">
        <v>5156</v>
      </c>
      <c r="BE544" s="58"/>
      <c r="BF544" s="58">
        <v>17753</v>
      </c>
      <c r="BG544" s="58">
        <v>2589</v>
      </c>
      <c r="BH544" s="50"/>
      <c r="BI544" s="50">
        <v>139936</v>
      </c>
      <c r="BJ544" s="50">
        <v>28777</v>
      </c>
      <c r="BK544" s="50"/>
      <c r="BL544" s="50">
        <v>55718</v>
      </c>
      <c r="BM544" s="50">
        <v>16619</v>
      </c>
      <c r="BN544" s="50"/>
      <c r="BO544" s="50">
        <v>11557</v>
      </c>
      <c r="BP544" s="50">
        <v>10714</v>
      </c>
      <c r="BQ544" s="50"/>
      <c r="BR544" s="50">
        <v>49145</v>
      </c>
      <c r="BS544" s="50">
        <v>23151</v>
      </c>
      <c r="BT544" s="50"/>
      <c r="BU544" s="50">
        <v>35272</v>
      </c>
      <c r="BV544" s="50">
        <v>8561</v>
      </c>
      <c r="BW544" s="50"/>
      <c r="BX544" s="50">
        <v>143703</v>
      </c>
      <c r="BY544" s="50">
        <v>4580</v>
      </c>
      <c r="BZ544" s="50"/>
      <c r="CA544" s="50">
        <v>87093</v>
      </c>
      <c r="CB544" s="50">
        <v>61974</v>
      </c>
      <c r="CC544" s="50"/>
      <c r="CD544" s="50">
        <v>15827</v>
      </c>
      <c r="CE544" s="50">
        <v>9718</v>
      </c>
      <c r="CF544" s="50"/>
      <c r="CG544" s="50">
        <v>24241</v>
      </c>
      <c r="CH544" s="50">
        <v>3332</v>
      </c>
      <c r="CI544" s="50"/>
      <c r="CJ544" s="50">
        <v>95775</v>
      </c>
      <c r="CK544" s="50">
        <v>207411</v>
      </c>
      <c r="CL544" s="50"/>
      <c r="CM544" s="50">
        <v>2918</v>
      </c>
      <c r="CN544" s="50">
        <v>621</v>
      </c>
      <c r="CO544" s="50"/>
      <c r="CP544" s="50">
        <v>21480</v>
      </c>
      <c r="CQ544" s="50">
        <v>23237</v>
      </c>
      <c r="CR544" s="50"/>
      <c r="CS544" s="50">
        <v>14809</v>
      </c>
      <c r="CT544" s="50">
        <v>13474</v>
      </c>
      <c r="CU544" s="51"/>
      <c r="CV544" s="51"/>
      <c r="CW544" s="45">
        <f t="shared" si="993"/>
        <v>30827.907600000002</v>
      </c>
      <c r="CX544" s="45">
        <f t="shared" si="994"/>
        <v>2704.158328</v>
      </c>
      <c r="CY544" s="51"/>
      <c r="CZ544" s="45">
        <f t="shared" si="999"/>
        <v>178319.57544000002</v>
      </c>
      <c r="DA544" s="45">
        <f t="shared" si="1000"/>
        <v>33050.146556</v>
      </c>
      <c r="DB544" s="51"/>
      <c r="DC544" s="45">
        <f t="shared" si="1001"/>
        <v>49284.978600000002</v>
      </c>
      <c r="DD544" s="45">
        <f t="shared" si="1002"/>
        <v>3490.6811319999997</v>
      </c>
      <c r="DE544" s="51"/>
      <c r="DF544" s="45">
        <f t="shared" si="1003"/>
        <v>73398.524040000004</v>
      </c>
      <c r="DG544" s="45">
        <f t="shared" si="1004"/>
        <v>8088.9276559999998</v>
      </c>
      <c r="DH544" s="51"/>
      <c r="DI544" s="45">
        <f t="shared" si="1005"/>
        <v>48578.168640000004</v>
      </c>
      <c r="DJ544" s="45">
        <f t="shared" si="1006"/>
        <v>5577.6681979999994</v>
      </c>
      <c r="DK544" s="51"/>
      <c r="DL544" s="45">
        <f t="shared" si="1007"/>
        <v>53839.458960000004</v>
      </c>
      <c r="DM544" s="45">
        <f t="shared" si="1008"/>
        <v>7242.3801899999999</v>
      </c>
      <c r="DN544" s="51"/>
      <c r="DO544" s="45">
        <f t="shared" si="1009"/>
        <v>8276.2592399999994</v>
      </c>
      <c r="DP544" s="45">
        <f t="shared" si="1010"/>
        <v>989.61850799999991</v>
      </c>
      <c r="DQ544" s="51"/>
      <c r="DR544" s="45">
        <f t="shared" si="1011"/>
        <v>97294.418999999994</v>
      </c>
      <c r="DS544" s="45">
        <f t="shared" si="1012"/>
        <v>18560.024954</v>
      </c>
      <c r="DT544" s="51"/>
      <c r="DU544" s="45">
        <f t="shared" si="1013"/>
        <v>70888.894320000007</v>
      </c>
      <c r="DV544" s="45">
        <f t="shared" si="1014"/>
        <v>6244.7724099999996</v>
      </c>
      <c r="DW544" s="51"/>
      <c r="DX544" s="45">
        <f t="shared" si="1015"/>
        <v>13560.378479999999</v>
      </c>
      <c r="DY544" s="45">
        <f t="shared" si="1016"/>
        <v>777.061824</v>
      </c>
      <c r="DZ544" s="51"/>
      <c r="EA544" s="45">
        <f t="shared" si="1017"/>
        <v>22185.277440000002</v>
      </c>
      <c r="EB544" s="45">
        <f t="shared" si="1018"/>
        <v>1957.6870059999999</v>
      </c>
      <c r="EC544" s="51"/>
      <c r="ED544" s="45">
        <f t="shared" si="1019"/>
        <v>11211.6594</v>
      </c>
      <c r="EE544" s="45">
        <f t="shared" si="1020"/>
        <v>1050.3790239999998</v>
      </c>
      <c r="EF544" s="51"/>
      <c r="EG544" s="45">
        <f t="shared" si="1021"/>
        <v>6828.2851200000005</v>
      </c>
      <c r="EH544" s="45">
        <f t="shared" si="1022"/>
        <v>1027.7777939999999</v>
      </c>
      <c r="EI544" s="51"/>
      <c r="EJ544" s="45">
        <f t="shared" si="1023"/>
        <v>11824.93728</v>
      </c>
      <c r="EK544" s="45">
        <f t="shared" si="1024"/>
        <v>1872.22282</v>
      </c>
      <c r="EL544" s="51"/>
      <c r="EM544" s="45">
        <f t="shared" si="1025"/>
        <v>43989.555720000004</v>
      </c>
      <c r="EN544" s="45">
        <f t="shared" si="1026"/>
        <v>1404.6401639999999</v>
      </c>
      <c r="EO544" s="51"/>
      <c r="EP544" s="45">
        <f t="shared" si="1027"/>
        <v>14440.9542</v>
      </c>
      <c r="EQ544" s="45">
        <f t="shared" si="1028"/>
        <v>1082.336112</v>
      </c>
      <c r="ER544" s="51"/>
      <c r="ES544" s="45">
        <f t="shared" si="1029"/>
        <v>6106.1819999999998</v>
      </c>
      <c r="ET544" s="45">
        <f t="shared" si="1030"/>
        <v>542.00903199999993</v>
      </c>
      <c r="EU544" s="51"/>
      <c r="EV544" s="45">
        <f t="shared" si="1031"/>
        <v>3934.7749199999998</v>
      </c>
      <c r="EW544" s="45">
        <f t="shared" si="1032"/>
        <v>272.16085799999996</v>
      </c>
      <c r="EX544" s="51"/>
      <c r="EY544" s="45">
        <f t="shared" si="1033"/>
        <v>31015.41504</v>
      </c>
      <c r="EZ544" s="45">
        <f t="shared" si="1034"/>
        <v>3025.0957939999998</v>
      </c>
      <c r="FA544" s="51"/>
      <c r="FB544" s="45">
        <f t="shared" si="1035"/>
        <v>12349.337520000001</v>
      </c>
      <c r="FC544" s="45">
        <f t="shared" si="1036"/>
        <v>1747.022518</v>
      </c>
      <c r="FD544" s="51"/>
      <c r="FE544" s="45">
        <f t="shared" si="1037"/>
        <v>2561.4934800000001</v>
      </c>
      <c r="FF544" s="45">
        <f t="shared" si="1038"/>
        <v>1126.277108</v>
      </c>
      <c r="FG544" s="51"/>
      <c r="FH544" s="45">
        <f t="shared" si="1039"/>
        <v>10892.497800000001</v>
      </c>
      <c r="FI544" s="45">
        <f t="shared" si="1040"/>
        <v>2433.6794219999997</v>
      </c>
      <c r="FJ544" s="51"/>
      <c r="FK544" s="45">
        <f t="shared" si="1041"/>
        <v>7817.6860800000004</v>
      </c>
      <c r="FL544" s="45">
        <f t="shared" si="1042"/>
        <v>899.94944199999998</v>
      </c>
      <c r="FM544" s="51"/>
      <c r="FN544" s="45">
        <f t="shared" si="1043"/>
        <v>31850.332920000001</v>
      </c>
      <c r="FO544" s="45">
        <f t="shared" si="1044"/>
        <v>481.45875999999998</v>
      </c>
      <c r="FP544" s="51"/>
      <c r="FQ544" s="45">
        <f t="shared" si="1045"/>
        <v>19303.292519999999</v>
      </c>
      <c r="FR544" s="45">
        <f t="shared" si="1046"/>
        <v>6514.8308279999992</v>
      </c>
      <c r="FS544" s="51"/>
      <c r="FT544" s="45">
        <f t="shared" si="1047"/>
        <v>3507.8962799999999</v>
      </c>
      <c r="FU544" s="45">
        <f t="shared" si="1048"/>
        <v>1021.5755959999999</v>
      </c>
      <c r="FV544" s="51"/>
      <c r="FW544" s="45">
        <f t="shared" si="1049"/>
        <v>5372.7752399999999</v>
      </c>
      <c r="FX544" s="45">
        <f t="shared" si="1050"/>
        <v>350.266504</v>
      </c>
      <c r="FY544" s="51"/>
      <c r="FZ544" s="45">
        <f t="shared" si="1051"/>
        <v>21227.571</v>
      </c>
      <c r="GA544" s="45">
        <f t="shared" si="1052"/>
        <v>21803.459142</v>
      </c>
      <c r="GB544" s="51"/>
      <c r="GC544" s="45">
        <f t="shared" si="1053"/>
        <v>646.74552000000006</v>
      </c>
      <c r="GD544" s="45">
        <f t="shared" si="1054"/>
        <v>65.280761999999996</v>
      </c>
      <c r="GE544" s="51"/>
      <c r="GF544" s="45">
        <f t="shared" si="1055"/>
        <v>4760.8271999999997</v>
      </c>
      <c r="GG544" s="45">
        <f t="shared" si="1056"/>
        <v>2442.7199139999998</v>
      </c>
      <c r="GH544" s="51"/>
      <c r="GI544" s="45">
        <f t="shared" si="1057"/>
        <v>3282.26676</v>
      </c>
      <c r="GJ544" s="45">
        <f t="shared" si="1058"/>
        <v>1416.413828</v>
      </c>
      <c r="GK544" s="51"/>
    </row>
    <row r="545" spans="1:193" s="45" customFormat="1">
      <c r="A545" s="45" t="s">
        <v>20</v>
      </c>
      <c r="B545" s="46">
        <v>41610</v>
      </c>
      <c r="C545" s="56">
        <v>0.63539100000000004</v>
      </c>
      <c r="D545" s="56">
        <v>0.22062999999999999</v>
      </c>
      <c r="E545" s="56">
        <v>0.10557800000000001</v>
      </c>
      <c r="F545" s="58"/>
      <c r="G545" s="58">
        <v>69620</v>
      </c>
      <c r="H545" s="58">
        <v>13322</v>
      </c>
      <c r="I545" s="58"/>
      <c r="J545" s="59">
        <v>763639</v>
      </c>
      <c r="K545" s="59">
        <v>342349</v>
      </c>
      <c r="L545" s="58"/>
      <c r="M545" s="58">
        <v>166135</v>
      </c>
      <c r="N545" s="58">
        <v>28004</v>
      </c>
      <c r="O545" s="58"/>
      <c r="P545" s="58">
        <v>239471</v>
      </c>
      <c r="Q545" s="58">
        <v>62369</v>
      </c>
      <c r="R545" s="58"/>
      <c r="S545" s="58">
        <v>159460</v>
      </c>
      <c r="T545" s="58">
        <v>43914</v>
      </c>
      <c r="U545" s="58"/>
      <c r="V545" s="58">
        <v>229102</v>
      </c>
      <c r="W545" s="58">
        <v>73860</v>
      </c>
      <c r="X545" s="58"/>
      <c r="Y545" s="58">
        <v>25491</v>
      </c>
      <c r="Z545" s="58">
        <v>6699</v>
      </c>
      <c r="AA545" s="58"/>
      <c r="AB545" s="58">
        <v>485088</v>
      </c>
      <c r="AC545" s="58">
        <v>232510</v>
      </c>
      <c r="AD545" s="58"/>
      <c r="AE545" s="58">
        <v>365420</v>
      </c>
      <c r="AF545" s="58">
        <v>77571</v>
      </c>
      <c r="AG545" s="58"/>
      <c r="AH545" s="58">
        <v>43804</v>
      </c>
      <c r="AI545" s="58">
        <v>5650</v>
      </c>
      <c r="AJ545" s="58"/>
      <c r="AK545" s="58">
        <v>46942</v>
      </c>
      <c r="AL545" s="58">
        <v>8607</v>
      </c>
      <c r="AM545" s="58"/>
      <c r="AN545" s="58">
        <v>27386</v>
      </c>
      <c r="AO545" s="58">
        <v>6049</v>
      </c>
      <c r="AP545" s="58"/>
      <c r="AQ545" s="58">
        <v>32263</v>
      </c>
      <c r="AR545" s="58">
        <v>10393</v>
      </c>
      <c r="AS545" s="58"/>
      <c r="AT545" s="58">
        <v>43966</v>
      </c>
      <c r="AU545" s="58">
        <v>16309</v>
      </c>
      <c r="AV545" s="58"/>
      <c r="AW545" s="58">
        <v>169408</v>
      </c>
      <c r="AX545" s="58">
        <v>15705</v>
      </c>
      <c r="AY545" s="58"/>
      <c r="AZ545" s="58">
        <v>54374</v>
      </c>
      <c r="BA545" s="58">
        <v>9961</v>
      </c>
      <c r="BB545" s="58"/>
      <c r="BC545" s="58">
        <v>14743</v>
      </c>
      <c r="BD545" s="58">
        <v>3344</v>
      </c>
      <c r="BE545" s="58"/>
      <c r="BF545" s="58">
        <v>12129</v>
      </c>
      <c r="BG545" s="58">
        <v>1991</v>
      </c>
      <c r="BH545" s="50"/>
      <c r="BI545" s="50">
        <v>133839</v>
      </c>
      <c r="BJ545" s="50">
        <v>30586</v>
      </c>
      <c r="BK545" s="50"/>
      <c r="BL545" s="50">
        <v>31075</v>
      </c>
      <c r="BM545" s="50">
        <v>8318</v>
      </c>
      <c r="BN545" s="50"/>
      <c r="BO545" s="50">
        <v>11973</v>
      </c>
      <c r="BP545" s="50">
        <v>11407</v>
      </c>
      <c r="BQ545" s="50"/>
      <c r="BR545" s="50">
        <v>94177</v>
      </c>
      <c r="BS545" s="50">
        <v>36977</v>
      </c>
      <c r="BT545" s="50"/>
      <c r="BU545" s="50">
        <v>33197</v>
      </c>
      <c r="BV545" s="50">
        <v>8844</v>
      </c>
      <c r="BW545" s="50"/>
      <c r="BX545" s="50">
        <v>118166</v>
      </c>
      <c r="BY545" s="50">
        <v>4487</v>
      </c>
      <c r="BZ545" s="50"/>
      <c r="CA545" s="50">
        <v>135794</v>
      </c>
      <c r="CB545" s="50">
        <v>93761</v>
      </c>
      <c r="CC545" s="50"/>
      <c r="CD545" s="50">
        <v>8419</v>
      </c>
      <c r="CE545" s="50">
        <v>5648</v>
      </c>
      <c r="CF545" s="50"/>
      <c r="CG545" s="50">
        <v>22045</v>
      </c>
      <c r="CH545" s="50">
        <v>3433</v>
      </c>
      <c r="CI545" s="50"/>
      <c r="CJ545" s="50">
        <v>116633</v>
      </c>
      <c r="CK545" s="50">
        <v>245888</v>
      </c>
      <c r="CL545" s="50"/>
      <c r="CM545" s="50">
        <v>2719</v>
      </c>
      <c r="CN545" s="50">
        <v>809</v>
      </c>
      <c r="CO545" s="50"/>
      <c r="CP545" s="50">
        <v>37491</v>
      </c>
      <c r="CQ545" s="50">
        <v>29457</v>
      </c>
      <c r="CR545" s="50"/>
      <c r="CS545" s="50">
        <v>17703</v>
      </c>
      <c r="CT545" s="50">
        <v>19195</v>
      </c>
      <c r="CU545" s="51"/>
      <c r="CV545" s="51"/>
      <c r="CW545" s="45">
        <f t="shared" si="993"/>
        <v>15360.2606</v>
      </c>
      <c r="CX545" s="45">
        <f t="shared" si="994"/>
        <v>1406.5101160000002</v>
      </c>
      <c r="CY545" s="51"/>
      <c r="CZ545" s="45">
        <f t="shared" si="999"/>
        <v>168481.67257</v>
      </c>
      <c r="DA545" s="45">
        <f t="shared" si="1000"/>
        <v>36144.522722000002</v>
      </c>
      <c r="DB545" s="51"/>
      <c r="DC545" s="45">
        <f t="shared" si="1001"/>
        <v>36654.36505</v>
      </c>
      <c r="DD545" s="45">
        <f t="shared" si="1002"/>
        <v>2956.6063120000003</v>
      </c>
      <c r="DE545" s="51"/>
      <c r="DF545" s="45">
        <f t="shared" si="1003"/>
        <v>52834.486729999997</v>
      </c>
      <c r="DG545" s="45">
        <f t="shared" si="1004"/>
        <v>6584.7942820000007</v>
      </c>
      <c r="DH545" s="51"/>
      <c r="DI545" s="45">
        <f t="shared" si="1005"/>
        <v>35181.659800000001</v>
      </c>
      <c r="DJ545" s="45">
        <f t="shared" si="1006"/>
        <v>4636.3522920000005</v>
      </c>
      <c r="DK545" s="51"/>
      <c r="DL545" s="45">
        <f t="shared" si="1007"/>
        <v>50546.774259999998</v>
      </c>
      <c r="DM545" s="45">
        <f t="shared" si="1008"/>
        <v>7797.9910800000007</v>
      </c>
      <c r="DN545" s="51"/>
      <c r="DO545" s="45">
        <f t="shared" si="1009"/>
        <v>5624.0793299999996</v>
      </c>
      <c r="DP545" s="45">
        <f t="shared" si="1010"/>
        <v>707.267022</v>
      </c>
      <c r="DQ545" s="51"/>
      <c r="DR545" s="45">
        <f t="shared" si="1011"/>
        <v>107024.96544</v>
      </c>
      <c r="DS545" s="45">
        <f t="shared" si="1012"/>
        <v>24547.940780000001</v>
      </c>
      <c r="DT545" s="51"/>
      <c r="DU545" s="45">
        <f t="shared" si="1013"/>
        <v>80622.614600000001</v>
      </c>
      <c r="DV545" s="45">
        <f t="shared" si="1014"/>
        <v>8189.7910380000003</v>
      </c>
      <c r="DW545" s="51"/>
      <c r="DX545" s="45">
        <f t="shared" si="1015"/>
        <v>9664.4765200000002</v>
      </c>
      <c r="DY545" s="45">
        <f t="shared" si="1016"/>
        <v>596.51570000000004</v>
      </c>
      <c r="DZ545" s="51"/>
      <c r="EA545" s="45">
        <f t="shared" si="1017"/>
        <v>10356.813459999999</v>
      </c>
      <c r="EB545" s="45">
        <f t="shared" si="1018"/>
        <v>908.70984600000008</v>
      </c>
      <c r="EC545" s="51"/>
      <c r="ED545" s="45">
        <f t="shared" si="1019"/>
        <v>6042.1731799999998</v>
      </c>
      <c r="EE545" s="45">
        <f t="shared" si="1020"/>
        <v>638.64132200000006</v>
      </c>
      <c r="EF545" s="51"/>
      <c r="EG545" s="45">
        <f t="shared" si="1021"/>
        <v>7118.1856899999993</v>
      </c>
      <c r="EH545" s="45">
        <f t="shared" si="1022"/>
        <v>1097.272154</v>
      </c>
      <c r="EI545" s="51"/>
      <c r="EJ545" s="45">
        <f t="shared" si="1023"/>
        <v>9700.2185799999988</v>
      </c>
      <c r="EK545" s="45">
        <f t="shared" si="1024"/>
        <v>1721.8716020000002</v>
      </c>
      <c r="EL545" s="51"/>
      <c r="EM545" s="45">
        <f t="shared" si="1025"/>
        <v>37376.48704</v>
      </c>
      <c r="EN545" s="45">
        <f t="shared" si="1026"/>
        <v>1658.10249</v>
      </c>
      <c r="EO545" s="51"/>
      <c r="EP545" s="45">
        <f t="shared" si="1027"/>
        <v>11996.535619999999</v>
      </c>
      <c r="EQ545" s="45">
        <f t="shared" si="1028"/>
        <v>1051.662458</v>
      </c>
      <c r="ER545" s="51"/>
      <c r="ES545" s="45">
        <f t="shared" si="1029"/>
        <v>3252.74809</v>
      </c>
      <c r="ET545" s="45">
        <f t="shared" si="1030"/>
        <v>353.05283200000002</v>
      </c>
      <c r="EU545" s="51"/>
      <c r="EV545" s="45">
        <f t="shared" si="1031"/>
        <v>2676.0212699999997</v>
      </c>
      <c r="EW545" s="45">
        <f t="shared" si="1032"/>
        <v>210.20579800000002</v>
      </c>
      <c r="EX545" s="51"/>
      <c r="EY545" s="45">
        <f t="shared" si="1033"/>
        <v>29528.898569999998</v>
      </c>
      <c r="EZ545" s="45">
        <f t="shared" si="1034"/>
        <v>3229.2087080000001</v>
      </c>
      <c r="FA545" s="51"/>
      <c r="FB545" s="45">
        <f t="shared" si="1035"/>
        <v>6856.0772499999994</v>
      </c>
      <c r="FC545" s="45">
        <f t="shared" si="1036"/>
        <v>878.19780400000002</v>
      </c>
      <c r="FD545" s="51"/>
      <c r="FE545" s="45">
        <f t="shared" si="1037"/>
        <v>2641.6029899999999</v>
      </c>
      <c r="FF545" s="45">
        <f t="shared" si="1038"/>
        <v>1204.328246</v>
      </c>
      <c r="FG545" s="51"/>
      <c r="FH545" s="45">
        <f t="shared" si="1039"/>
        <v>20778.271509999999</v>
      </c>
      <c r="FI545" s="45">
        <f t="shared" si="1040"/>
        <v>3903.9577060000001</v>
      </c>
      <c r="FJ545" s="51"/>
      <c r="FK545" s="45">
        <f t="shared" si="1041"/>
        <v>7324.2541099999999</v>
      </c>
      <c r="FL545" s="45">
        <f t="shared" si="1042"/>
        <v>933.73183200000005</v>
      </c>
      <c r="FM545" s="51"/>
      <c r="FN545" s="45">
        <f t="shared" si="1043"/>
        <v>26070.96458</v>
      </c>
      <c r="FO545" s="45">
        <f t="shared" si="1044"/>
        <v>473.72848600000003</v>
      </c>
      <c r="FP545" s="51"/>
      <c r="FQ545" s="45">
        <f t="shared" si="1045"/>
        <v>29960.230219999998</v>
      </c>
      <c r="FR545" s="45">
        <f t="shared" si="1046"/>
        <v>9899.0988580000012</v>
      </c>
      <c r="FS545" s="51"/>
      <c r="FT545" s="45">
        <f t="shared" si="1047"/>
        <v>1857.48397</v>
      </c>
      <c r="FU545" s="45">
        <f t="shared" si="1048"/>
        <v>596.30454400000008</v>
      </c>
      <c r="FV545" s="51"/>
      <c r="FW545" s="45">
        <f t="shared" si="1049"/>
        <v>4863.7883499999998</v>
      </c>
      <c r="FX545" s="45">
        <f t="shared" si="1050"/>
        <v>362.449274</v>
      </c>
      <c r="FY545" s="51"/>
      <c r="FZ545" s="45">
        <f t="shared" si="1051"/>
        <v>25732.738789999999</v>
      </c>
      <c r="GA545" s="45">
        <f t="shared" si="1052"/>
        <v>25960.363264</v>
      </c>
      <c r="GB545" s="51"/>
      <c r="GC545" s="45">
        <f t="shared" si="1053"/>
        <v>599.89296999999999</v>
      </c>
      <c r="GD545" s="45">
        <f t="shared" si="1054"/>
        <v>85.412602000000007</v>
      </c>
      <c r="GE545" s="51"/>
      <c r="GF545" s="45">
        <f t="shared" si="1055"/>
        <v>8271.63933</v>
      </c>
      <c r="GG545" s="45">
        <f t="shared" si="1056"/>
        <v>3110.0111460000003</v>
      </c>
      <c r="GH545" s="51"/>
      <c r="GI545" s="45">
        <f t="shared" si="1057"/>
        <v>3905.8128899999997</v>
      </c>
      <c r="GJ545" s="45">
        <f t="shared" si="1058"/>
        <v>2026.56971</v>
      </c>
      <c r="GK545" s="51"/>
    </row>
    <row r="546" spans="1:193" s="45" customFormat="1">
      <c r="A546" s="45" t="s">
        <v>20</v>
      </c>
      <c r="B546" s="46">
        <v>41609</v>
      </c>
      <c r="C546" s="56">
        <v>0.61505299999999996</v>
      </c>
      <c r="D546" s="56">
        <v>0.234873</v>
      </c>
      <c r="E546" s="56">
        <v>0.115729</v>
      </c>
      <c r="F546" s="58"/>
      <c r="G546" s="58">
        <v>68117</v>
      </c>
      <c r="H546" s="58">
        <v>13678</v>
      </c>
      <c r="I546" s="58"/>
      <c r="J546" s="59">
        <v>769180</v>
      </c>
      <c r="K546" s="59">
        <v>349064</v>
      </c>
      <c r="L546" s="58"/>
      <c r="M546" s="58">
        <v>178266</v>
      </c>
      <c r="N546" s="58">
        <v>33147</v>
      </c>
      <c r="O546" s="58"/>
      <c r="P546" s="58">
        <v>238032</v>
      </c>
      <c r="Q546" s="58">
        <v>66412</v>
      </c>
      <c r="R546" s="58"/>
      <c r="S546" s="58">
        <v>155503</v>
      </c>
      <c r="T546" s="58">
        <v>45362</v>
      </c>
      <c r="U546" s="58"/>
      <c r="V546" s="58">
        <v>227709</v>
      </c>
      <c r="W546" s="58">
        <v>78709</v>
      </c>
      <c r="X546" s="58"/>
      <c r="Y546" s="58">
        <v>24745</v>
      </c>
      <c r="Z546" s="58">
        <v>6853</v>
      </c>
      <c r="AA546" s="58"/>
      <c r="AB546" s="58">
        <v>528656</v>
      </c>
      <c r="AC546" s="58">
        <v>246629</v>
      </c>
      <c r="AD546" s="58"/>
      <c r="AE546" s="58">
        <v>414444</v>
      </c>
      <c r="AF546" s="58">
        <v>87605</v>
      </c>
      <c r="AG546" s="58"/>
      <c r="AH546" s="58">
        <v>44144</v>
      </c>
      <c r="AI546" s="58">
        <v>6000</v>
      </c>
      <c r="AJ546" s="58"/>
      <c r="AK546" s="58">
        <v>48954</v>
      </c>
      <c r="AL546" s="58">
        <v>9714</v>
      </c>
      <c r="AM546" s="58"/>
      <c r="AN546" s="58">
        <v>26390</v>
      </c>
      <c r="AO546" s="58">
        <v>5118</v>
      </c>
      <c r="AP546" s="58"/>
      <c r="AQ546" s="58">
        <v>34011</v>
      </c>
      <c r="AR546" s="58">
        <v>10982</v>
      </c>
      <c r="AS546" s="58"/>
      <c r="AT546" s="58">
        <v>46546</v>
      </c>
      <c r="AU546" s="58">
        <v>17071</v>
      </c>
      <c r="AV546" s="58"/>
      <c r="AW546" s="58">
        <v>176947</v>
      </c>
      <c r="AX546" s="58">
        <v>17081</v>
      </c>
      <c r="AY546" s="58"/>
      <c r="AZ546" s="58">
        <v>70146</v>
      </c>
      <c r="BA546" s="58">
        <v>12722</v>
      </c>
      <c r="BB546" s="58"/>
      <c r="BC546" s="58">
        <v>18627</v>
      </c>
      <c r="BD546" s="58">
        <v>4022</v>
      </c>
      <c r="BE546" s="58"/>
      <c r="BF546" s="58">
        <v>11594</v>
      </c>
      <c r="BG546" s="58">
        <v>1896</v>
      </c>
      <c r="BH546" s="50"/>
      <c r="BI546" s="50">
        <v>120477</v>
      </c>
      <c r="BJ546" s="50">
        <v>27994</v>
      </c>
      <c r="BK546" s="50"/>
      <c r="BL546" s="50">
        <v>34647</v>
      </c>
      <c r="BM546" s="50">
        <v>10915</v>
      </c>
      <c r="BN546" s="50"/>
      <c r="BO546" s="50">
        <v>12703</v>
      </c>
      <c r="BP546" s="50">
        <v>10478</v>
      </c>
      <c r="BQ546" s="50"/>
      <c r="BR546" s="50">
        <v>104683</v>
      </c>
      <c r="BS546" s="50">
        <v>38685</v>
      </c>
      <c r="BT546" s="50"/>
      <c r="BU546" s="50">
        <v>33990</v>
      </c>
      <c r="BV546" s="50">
        <v>9817</v>
      </c>
      <c r="BW546" s="50"/>
      <c r="BX546" s="50">
        <v>104494</v>
      </c>
      <c r="BY546" s="50">
        <v>4229</v>
      </c>
      <c r="BZ546" s="50"/>
      <c r="CA546" s="50">
        <v>163224</v>
      </c>
      <c r="CB546" s="50">
        <v>107840</v>
      </c>
      <c r="CC546" s="50"/>
      <c r="CD546" s="50">
        <v>8935</v>
      </c>
      <c r="CE546" s="50">
        <v>5525</v>
      </c>
      <c r="CF546" s="50"/>
      <c r="CG546" s="50">
        <v>22474</v>
      </c>
      <c r="CH546" s="50">
        <v>3659</v>
      </c>
      <c r="CI546" s="50"/>
      <c r="CJ546" s="50">
        <v>133974</v>
      </c>
      <c r="CK546" s="50">
        <v>268794</v>
      </c>
      <c r="CL546" s="50"/>
      <c r="CM546" s="50">
        <v>4607</v>
      </c>
      <c r="CN546" s="50">
        <v>199</v>
      </c>
      <c r="CO546" s="50"/>
      <c r="CP546" s="50">
        <v>44355</v>
      </c>
      <c r="CQ546" s="50">
        <v>36337</v>
      </c>
      <c r="CR546" s="50"/>
      <c r="CS546" s="50">
        <v>18527</v>
      </c>
      <c r="CT546" s="50">
        <v>20501</v>
      </c>
      <c r="CU546" s="51"/>
      <c r="CV546" s="51"/>
      <c r="CW546" s="45">
        <f t="shared" si="993"/>
        <v>15998.844141</v>
      </c>
      <c r="CX546" s="45">
        <f t="shared" si="994"/>
        <v>1582.9412620000001</v>
      </c>
      <c r="CY546" s="51"/>
      <c r="CZ546" s="45">
        <f t="shared" si="999"/>
        <v>180659.61413999999</v>
      </c>
      <c r="DA546" s="45">
        <f t="shared" si="1000"/>
        <v>40396.827656000001</v>
      </c>
      <c r="DB546" s="51"/>
      <c r="DC546" s="45">
        <f t="shared" si="1001"/>
        <v>41869.870217999996</v>
      </c>
      <c r="DD546" s="45">
        <f t="shared" si="1002"/>
        <v>3836.0691630000001</v>
      </c>
      <c r="DE546" s="51"/>
      <c r="DF546" s="45">
        <f t="shared" si="1003"/>
        <v>55907.289936000001</v>
      </c>
      <c r="DG546" s="45">
        <f t="shared" si="1004"/>
        <v>7685.7943480000004</v>
      </c>
      <c r="DH546" s="51"/>
      <c r="DI546" s="45">
        <f t="shared" si="1005"/>
        <v>36523.456119000002</v>
      </c>
      <c r="DJ546" s="45">
        <f t="shared" si="1006"/>
        <v>5249.6988979999996</v>
      </c>
      <c r="DK546" s="51"/>
      <c r="DL546" s="45">
        <f t="shared" si="1007"/>
        <v>53482.695956999996</v>
      </c>
      <c r="DM546" s="45">
        <f t="shared" si="1008"/>
        <v>9108.9138609999991</v>
      </c>
      <c r="DN546" s="51"/>
      <c r="DO546" s="45">
        <f t="shared" si="1009"/>
        <v>5811.9323850000001</v>
      </c>
      <c r="DP546" s="45">
        <f t="shared" si="1010"/>
        <v>793.09083699999996</v>
      </c>
      <c r="DQ546" s="51"/>
      <c r="DR546" s="45">
        <f t="shared" si="1011"/>
        <v>124167.020688</v>
      </c>
      <c r="DS546" s="45">
        <f t="shared" si="1012"/>
        <v>28542.127540999998</v>
      </c>
      <c r="DT546" s="51"/>
      <c r="DU546" s="45">
        <f t="shared" si="1013"/>
        <v>97341.705612000005</v>
      </c>
      <c r="DV546" s="45">
        <f t="shared" si="1014"/>
        <v>10138.439044999999</v>
      </c>
      <c r="DW546" s="51"/>
      <c r="DX546" s="45">
        <f t="shared" si="1015"/>
        <v>10368.233711999999</v>
      </c>
      <c r="DY546" s="45">
        <f t="shared" si="1016"/>
        <v>694.37400000000002</v>
      </c>
      <c r="DZ546" s="51"/>
      <c r="EA546" s="45">
        <f t="shared" si="1017"/>
        <v>11497.972841999999</v>
      </c>
      <c r="EB546" s="45">
        <f t="shared" si="1018"/>
        <v>1124.1915059999999</v>
      </c>
      <c r="EC546" s="51"/>
      <c r="ED546" s="45">
        <f t="shared" si="1019"/>
        <v>6198.2984699999997</v>
      </c>
      <c r="EE546" s="45">
        <f t="shared" si="1020"/>
        <v>592.30102199999999</v>
      </c>
      <c r="EF546" s="51"/>
      <c r="EG546" s="45">
        <f t="shared" si="1021"/>
        <v>7988.2656029999998</v>
      </c>
      <c r="EH546" s="45">
        <f t="shared" si="1022"/>
        <v>1270.935878</v>
      </c>
      <c r="EI546" s="51"/>
      <c r="EJ546" s="45">
        <f t="shared" si="1023"/>
        <v>10932.398658</v>
      </c>
      <c r="EK546" s="45">
        <f t="shared" si="1024"/>
        <v>1975.6097589999999</v>
      </c>
      <c r="EL546" s="51"/>
      <c r="EM546" s="45">
        <f t="shared" si="1025"/>
        <v>41560.072731</v>
      </c>
      <c r="EN546" s="45">
        <f t="shared" si="1026"/>
        <v>1976.767049</v>
      </c>
      <c r="EO546" s="51"/>
      <c r="EP546" s="45">
        <f t="shared" si="1027"/>
        <v>16475.401458</v>
      </c>
      <c r="EQ546" s="45">
        <f t="shared" si="1028"/>
        <v>1472.3043379999999</v>
      </c>
      <c r="ER546" s="51"/>
      <c r="ES546" s="45">
        <f t="shared" si="1029"/>
        <v>4374.9793710000004</v>
      </c>
      <c r="ET546" s="45">
        <f t="shared" si="1030"/>
        <v>465.46203800000001</v>
      </c>
      <c r="EU546" s="51"/>
      <c r="EV546" s="45">
        <f t="shared" si="1031"/>
        <v>2723.1175619999999</v>
      </c>
      <c r="EW546" s="45">
        <f t="shared" si="1032"/>
        <v>219.42218399999999</v>
      </c>
      <c r="EX546" s="51"/>
      <c r="EY546" s="45">
        <f t="shared" si="1033"/>
        <v>28296.794420999999</v>
      </c>
      <c r="EZ546" s="45">
        <f t="shared" si="1034"/>
        <v>3239.7176260000001</v>
      </c>
      <c r="FA546" s="51"/>
      <c r="FB546" s="45">
        <f t="shared" si="1035"/>
        <v>8137.6448309999996</v>
      </c>
      <c r="FC546" s="45">
        <f t="shared" si="1036"/>
        <v>1263.182035</v>
      </c>
      <c r="FD546" s="51"/>
      <c r="FE546" s="45">
        <f t="shared" si="1037"/>
        <v>2983.591719</v>
      </c>
      <c r="FF546" s="45">
        <f t="shared" si="1038"/>
        <v>1212.6084619999999</v>
      </c>
      <c r="FG546" s="51"/>
      <c r="FH546" s="45">
        <f t="shared" si="1039"/>
        <v>24587.210258999999</v>
      </c>
      <c r="FI546" s="45">
        <f t="shared" si="1040"/>
        <v>4476.9763649999995</v>
      </c>
      <c r="FJ546" s="51"/>
      <c r="FK546" s="45">
        <f t="shared" si="1041"/>
        <v>7983.3332700000001</v>
      </c>
      <c r="FL546" s="45">
        <f t="shared" si="1042"/>
        <v>1136.1115930000001</v>
      </c>
      <c r="FM546" s="51"/>
      <c r="FN546" s="45">
        <f t="shared" si="1043"/>
        <v>24542.819262000001</v>
      </c>
      <c r="FO546" s="45">
        <f t="shared" si="1044"/>
        <v>489.41794099999998</v>
      </c>
      <c r="FP546" s="51"/>
      <c r="FQ546" s="45">
        <f t="shared" si="1045"/>
        <v>38336.910552000001</v>
      </c>
      <c r="FR546" s="45">
        <f t="shared" si="1046"/>
        <v>12480.21536</v>
      </c>
      <c r="FS546" s="51"/>
      <c r="FT546" s="45">
        <f t="shared" si="1047"/>
        <v>2098.5902550000001</v>
      </c>
      <c r="FU546" s="45">
        <f t="shared" si="1048"/>
        <v>639.40272500000003</v>
      </c>
      <c r="FV546" s="51"/>
      <c r="FW546" s="45">
        <f t="shared" si="1049"/>
        <v>5278.5358020000003</v>
      </c>
      <c r="FX546" s="45">
        <f t="shared" si="1050"/>
        <v>423.45241099999998</v>
      </c>
      <c r="FY546" s="51"/>
      <c r="FZ546" s="45">
        <f t="shared" si="1051"/>
        <v>31466.875302</v>
      </c>
      <c r="GA546" s="45">
        <f t="shared" si="1052"/>
        <v>31107.260825999998</v>
      </c>
      <c r="GB546" s="51"/>
      <c r="GC546" s="45">
        <f t="shared" si="1053"/>
        <v>1082.0599110000001</v>
      </c>
      <c r="GD546" s="45">
        <f t="shared" si="1054"/>
        <v>23.030071</v>
      </c>
      <c r="GE546" s="51"/>
      <c r="GF546" s="45">
        <f t="shared" si="1055"/>
        <v>10417.791915</v>
      </c>
      <c r="GG546" s="45">
        <f t="shared" si="1056"/>
        <v>4205.2446730000001</v>
      </c>
      <c r="GH546" s="51"/>
      <c r="GI546" s="45">
        <f t="shared" si="1057"/>
        <v>4351.4920709999997</v>
      </c>
      <c r="GJ546" s="45">
        <f t="shared" si="1058"/>
        <v>2372.5602290000002</v>
      </c>
      <c r="GK546" s="51"/>
    </row>
    <row r="547" spans="1:193" s="45" customFormat="1">
      <c r="A547" s="45" t="s">
        <v>20</v>
      </c>
      <c r="B547" s="46">
        <v>41608</v>
      </c>
      <c r="C547" s="56">
        <v>0.60938000000000003</v>
      </c>
      <c r="D547" s="56">
        <v>0.238207</v>
      </c>
      <c r="E547" s="56">
        <v>0.118404</v>
      </c>
      <c r="F547" s="58"/>
      <c r="G547" s="58">
        <v>114157</v>
      </c>
      <c r="H547" s="58">
        <v>21264</v>
      </c>
      <c r="I547" s="58"/>
      <c r="J547" s="59">
        <v>789934</v>
      </c>
      <c r="K547" s="59">
        <v>318115</v>
      </c>
      <c r="L547" s="58"/>
      <c r="M547" s="58">
        <v>224971</v>
      </c>
      <c r="N547" s="58">
        <v>38296</v>
      </c>
      <c r="O547" s="58"/>
      <c r="P547" s="58">
        <v>299699</v>
      </c>
      <c r="Q547" s="58">
        <v>71630</v>
      </c>
      <c r="R547" s="58"/>
      <c r="S547" s="58">
        <v>193006</v>
      </c>
      <c r="T547" s="58">
        <v>50792</v>
      </c>
      <c r="U547" s="58"/>
      <c r="V547" s="58">
        <v>246949</v>
      </c>
      <c r="W547" s="58">
        <v>71592</v>
      </c>
      <c r="X547" s="58"/>
      <c r="Y547" s="58">
        <v>28367</v>
      </c>
      <c r="Z547" s="58">
        <v>8827</v>
      </c>
      <c r="AA547" s="58"/>
      <c r="AB547" s="58">
        <v>502817</v>
      </c>
      <c r="AC547" s="58">
        <v>204546</v>
      </c>
      <c r="AD547" s="58"/>
      <c r="AE547" s="58">
        <v>357746</v>
      </c>
      <c r="AF547" s="58">
        <v>66904</v>
      </c>
      <c r="AG547" s="58"/>
      <c r="AH547" s="58">
        <v>36474</v>
      </c>
      <c r="AI547" s="58">
        <v>6672</v>
      </c>
      <c r="AJ547" s="58"/>
      <c r="AK547" s="58">
        <v>83684</v>
      </c>
      <c r="AL547" s="58">
        <v>16093</v>
      </c>
      <c r="AM547" s="58"/>
      <c r="AN547" s="58">
        <v>37178</v>
      </c>
      <c r="AO547" s="58">
        <v>7085</v>
      </c>
      <c r="AP547" s="58"/>
      <c r="AQ547" s="58">
        <v>34425</v>
      </c>
      <c r="AR547" s="58">
        <v>10227</v>
      </c>
      <c r="AS547" s="58"/>
      <c r="AT547" s="58">
        <v>49338</v>
      </c>
      <c r="AU547" s="58">
        <v>16552</v>
      </c>
      <c r="AV547" s="58"/>
      <c r="AW547" s="58">
        <v>187033</v>
      </c>
      <c r="AX547" s="58">
        <v>16543</v>
      </c>
      <c r="AY547" s="58"/>
      <c r="AZ547" s="58">
        <v>74300</v>
      </c>
      <c r="BA547" s="58">
        <v>14745</v>
      </c>
      <c r="BB547" s="58"/>
      <c r="BC547" s="58">
        <v>31430</v>
      </c>
      <c r="BD547" s="58">
        <v>6969</v>
      </c>
      <c r="BE547" s="58"/>
      <c r="BF547" s="58">
        <v>12475</v>
      </c>
      <c r="BG547" s="58">
        <v>2411</v>
      </c>
      <c r="BH547" s="50"/>
      <c r="BI547" s="50">
        <v>122872</v>
      </c>
      <c r="BJ547" s="50">
        <v>25840</v>
      </c>
      <c r="BK547" s="50"/>
      <c r="BL547" s="50">
        <v>52001</v>
      </c>
      <c r="BM547" s="50">
        <v>18542</v>
      </c>
      <c r="BN547" s="50"/>
      <c r="BO547" s="50">
        <v>11754</v>
      </c>
      <c r="BP547" s="50">
        <v>9522</v>
      </c>
      <c r="BQ547" s="50"/>
      <c r="BR547" s="50">
        <v>60299</v>
      </c>
      <c r="BS547" s="50">
        <v>27360</v>
      </c>
      <c r="BT547" s="50"/>
      <c r="BU547" s="50">
        <v>33220</v>
      </c>
      <c r="BV547" s="50">
        <v>8679</v>
      </c>
      <c r="BW547" s="50"/>
      <c r="BX547" s="50">
        <v>134841</v>
      </c>
      <c r="BY547" s="50">
        <v>4902</v>
      </c>
      <c r="BZ547" s="50"/>
      <c r="CA547" s="50">
        <v>140926</v>
      </c>
      <c r="CB547" s="50">
        <v>82562</v>
      </c>
      <c r="CC547" s="50"/>
      <c r="CD547" s="50">
        <v>13404</v>
      </c>
      <c r="CE547" s="50">
        <v>7936</v>
      </c>
      <c r="CF547" s="50"/>
      <c r="CG547" s="50">
        <v>22282</v>
      </c>
      <c r="CH547" s="50">
        <v>3775</v>
      </c>
      <c r="CI547" s="50"/>
      <c r="CJ547" s="50">
        <v>151927</v>
      </c>
      <c r="CK547" s="50">
        <v>215049</v>
      </c>
      <c r="CL547" s="50"/>
      <c r="CM547" s="50">
        <v>820</v>
      </c>
      <c r="CN547" s="50">
        <v>167</v>
      </c>
      <c r="CO547" s="50"/>
      <c r="CP547" s="50">
        <v>30186</v>
      </c>
      <c r="CQ547" s="50">
        <v>27869</v>
      </c>
      <c r="CR547" s="50"/>
      <c r="CS547" s="50">
        <v>15931</v>
      </c>
      <c r="CT547" s="50">
        <v>16672</v>
      </c>
      <c r="CU547" s="51"/>
      <c r="CV547" s="51"/>
      <c r="CW547" s="45">
        <f t="shared" ref="CW547:CW610" si="1060">G547*$D547</f>
        <v>27192.996499000001</v>
      </c>
      <c r="CX547" s="45">
        <f t="shared" ref="CX547:CX610" si="1061">H547*$E547</f>
        <v>2517.7426559999999</v>
      </c>
      <c r="CY547" s="51"/>
      <c r="CZ547" s="45">
        <f t="shared" si="999"/>
        <v>188167.808338</v>
      </c>
      <c r="DA547" s="45">
        <f t="shared" si="1000"/>
        <v>37666.088459999999</v>
      </c>
      <c r="DB547" s="51"/>
      <c r="DC547" s="45">
        <f t="shared" si="1001"/>
        <v>53589.666997</v>
      </c>
      <c r="DD547" s="45">
        <f t="shared" si="1002"/>
        <v>4534.3995839999998</v>
      </c>
      <c r="DE547" s="51"/>
      <c r="DF547" s="45">
        <f t="shared" si="1003"/>
        <v>71390.399692999999</v>
      </c>
      <c r="DG547" s="45">
        <f t="shared" si="1004"/>
        <v>8481.2785199999998</v>
      </c>
      <c r="DH547" s="51"/>
      <c r="DI547" s="45">
        <f t="shared" si="1005"/>
        <v>45975.380241999999</v>
      </c>
      <c r="DJ547" s="45">
        <f t="shared" si="1006"/>
        <v>6013.9759679999997</v>
      </c>
      <c r="DK547" s="51"/>
      <c r="DL547" s="45">
        <f t="shared" si="1007"/>
        <v>58824.980443</v>
      </c>
      <c r="DM547" s="45">
        <f t="shared" si="1008"/>
        <v>8476.7791679999991</v>
      </c>
      <c r="DN547" s="51"/>
      <c r="DO547" s="45">
        <f t="shared" si="1009"/>
        <v>6757.2179690000003</v>
      </c>
      <c r="DP547" s="45">
        <f t="shared" si="1010"/>
        <v>1045.152108</v>
      </c>
      <c r="DQ547" s="51"/>
      <c r="DR547" s="45">
        <f t="shared" si="1011"/>
        <v>119774.529119</v>
      </c>
      <c r="DS547" s="45">
        <f t="shared" si="1012"/>
        <v>24219.064584</v>
      </c>
      <c r="DT547" s="51"/>
      <c r="DU547" s="45">
        <f t="shared" si="1013"/>
        <v>85217.601422000007</v>
      </c>
      <c r="DV547" s="45">
        <f t="shared" si="1014"/>
        <v>7921.7012159999995</v>
      </c>
      <c r="DW547" s="51"/>
      <c r="DX547" s="45">
        <f t="shared" si="1015"/>
        <v>8688.3621180000009</v>
      </c>
      <c r="DY547" s="45">
        <f t="shared" si="1016"/>
        <v>789.991488</v>
      </c>
      <c r="DZ547" s="51"/>
      <c r="EA547" s="45">
        <f t="shared" si="1017"/>
        <v>19934.114588</v>
      </c>
      <c r="EB547" s="45">
        <f t="shared" si="1018"/>
        <v>1905.4755719999998</v>
      </c>
      <c r="EC547" s="51"/>
      <c r="ED547" s="45">
        <f t="shared" si="1019"/>
        <v>8856.0598460000001</v>
      </c>
      <c r="EE547" s="45">
        <f t="shared" si="1020"/>
        <v>838.89233999999999</v>
      </c>
      <c r="EF547" s="51"/>
      <c r="EG547" s="45">
        <f t="shared" si="1021"/>
        <v>8200.2759750000005</v>
      </c>
      <c r="EH547" s="45">
        <f t="shared" si="1022"/>
        <v>1210.9177079999999</v>
      </c>
      <c r="EI547" s="51"/>
      <c r="EJ547" s="45">
        <f t="shared" si="1023"/>
        <v>11752.656966</v>
      </c>
      <c r="EK547" s="45">
        <f t="shared" si="1024"/>
        <v>1959.8230079999998</v>
      </c>
      <c r="EL547" s="51"/>
      <c r="EM547" s="45">
        <f t="shared" si="1025"/>
        <v>44552.569831000001</v>
      </c>
      <c r="EN547" s="45">
        <f t="shared" si="1026"/>
        <v>1958.757372</v>
      </c>
      <c r="EO547" s="51"/>
      <c r="EP547" s="45">
        <f t="shared" si="1027"/>
        <v>17698.7801</v>
      </c>
      <c r="EQ547" s="45">
        <f t="shared" si="1028"/>
        <v>1745.86698</v>
      </c>
      <c r="ER547" s="51"/>
      <c r="ES547" s="45">
        <f t="shared" si="1029"/>
        <v>7486.8460100000002</v>
      </c>
      <c r="ET547" s="45">
        <f t="shared" si="1030"/>
        <v>825.15747599999997</v>
      </c>
      <c r="EU547" s="51"/>
      <c r="EV547" s="45">
        <f t="shared" si="1031"/>
        <v>2971.632325</v>
      </c>
      <c r="EW547" s="45">
        <f t="shared" si="1032"/>
        <v>285.47204399999998</v>
      </c>
      <c r="EX547" s="51"/>
      <c r="EY547" s="45">
        <f t="shared" si="1033"/>
        <v>29268.970504000001</v>
      </c>
      <c r="EZ547" s="45">
        <f t="shared" si="1034"/>
        <v>3059.5593599999997</v>
      </c>
      <c r="FA547" s="51"/>
      <c r="FB547" s="45">
        <f t="shared" si="1035"/>
        <v>12387.002207</v>
      </c>
      <c r="FC547" s="45">
        <f t="shared" si="1036"/>
        <v>2195.4469679999997</v>
      </c>
      <c r="FD547" s="51"/>
      <c r="FE547" s="45">
        <f t="shared" si="1037"/>
        <v>2799.8850780000002</v>
      </c>
      <c r="FF547" s="45">
        <f t="shared" si="1038"/>
        <v>1127.442888</v>
      </c>
      <c r="FG547" s="51"/>
      <c r="FH547" s="45">
        <f t="shared" si="1039"/>
        <v>14363.643893</v>
      </c>
      <c r="FI547" s="45">
        <f t="shared" si="1040"/>
        <v>3239.5334399999997</v>
      </c>
      <c r="FJ547" s="51"/>
      <c r="FK547" s="45">
        <f t="shared" si="1041"/>
        <v>7913.2365399999999</v>
      </c>
      <c r="FL547" s="45">
        <f t="shared" si="1042"/>
        <v>1027.628316</v>
      </c>
      <c r="FM547" s="51"/>
      <c r="FN547" s="45">
        <f t="shared" si="1043"/>
        <v>32120.070087</v>
      </c>
      <c r="FO547" s="45">
        <f t="shared" si="1044"/>
        <v>580.41640799999993</v>
      </c>
      <c r="FP547" s="51"/>
      <c r="FQ547" s="45">
        <f t="shared" si="1045"/>
        <v>33569.559681999999</v>
      </c>
      <c r="FR547" s="45">
        <f t="shared" si="1046"/>
        <v>9775.6710480000002</v>
      </c>
      <c r="FS547" s="51"/>
      <c r="FT547" s="45">
        <f t="shared" si="1047"/>
        <v>3192.9266280000002</v>
      </c>
      <c r="FU547" s="45">
        <f t="shared" si="1048"/>
        <v>939.65414399999997</v>
      </c>
      <c r="FV547" s="51"/>
      <c r="FW547" s="45">
        <f t="shared" si="1049"/>
        <v>5307.7283740000003</v>
      </c>
      <c r="FX547" s="45">
        <f t="shared" si="1050"/>
        <v>446.9751</v>
      </c>
      <c r="FY547" s="51"/>
      <c r="FZ547" s="45">
        <f t="shared" si="1051"/>
        <v>36190.074889000003</v>
      </c>
      <c r="GA547" s="45">
        <f t="shared" si="1052"/>
        <v>25462.661796</v>
      </c>
      <c r="GB547" s="51"/>
      <c r="GC547" s="45">
        <f t="shared" si="1053"/>
        <v>195.32974000000002</v>
      </c>
      <c r="GD547" s="45">
        <f t="shared" si="1054"/>
        <v>19.773467999999998</v>
      </c>
      <c r="GE547" s="51"/>
      <c r="GF547" s="45">
        <f t="shared" si="1055"/>
        <v>7190.5165020000004</v>
      </c>
      <c r="GG547" s="45">
        <f t="shared" si="1056"/>
        <v>3299.8010759999997</v>
      </c>
      <c r="GH547" s="51"/>
      <c r="GI547" s="45">
        <f t="shared" si="1057"/>
        <v>3794.8757169999999</v>
      </c>
      <c r="GJ547" s="45">
        <f t="shared" si="1058"/>
        <v>1974.0314879999999</v>
      </c>
      <c r="GK547" s="51"/>
    </row>
    <row r="548" spans="1:193" s="45" customFormat="1">
      <c r="A548" s="45" t="s">
        <v>20</v>
      </c>
      <c r="B548" s="46">
        <v>41607</v>
      </c>
      <c r="C548" s="56">
        <v>0.62868999999999997</v>
      </c>
      <c r="D548" s="56">
        <v>0.22473499999999999</v>
      </c>
      <c r="E548" s="56">
        <v>0.10935</v>
      </c>
      <c r="F548" s="58"/>
      <c r="G548" s="58">
        <v>129175</v>
      </c>
      <c r="H548" s="58">
        <v>24895</v>
      </c>
      <c r="I548" s="58"/>
      <c r="J548" s="59">
        <v>765260</v>
      </c>
      <c r="K548" s="59">
        <v>301269</v>
      </c>
      <c r="L548" s="58"/>
      <c r="M548" s="58">
        <v>286590</v>
      </c>
      <c r="N548" s="58">
        <v>50578</v>
      </c>
      <c r="O548" s="58"/>
      <c r="P548" s="58">
        <v>316694</v>
      </c>
      <c r="Q548" s="58">
        <v>74803</v>
      </c>
      <c r="R548" s="58"/>
      <c r="S548" s="58">
        <v>196903</v>
      </c>
      <c r="T548" s="58">
        <v>54976</v>
      </c>
      <c r="U548" s="58"/>
      <c r="V548" s="58">
        <v>247356</v>
      </c>
      <c r="W548" s="58">
        <v>71213</v>
      </c>
      <c r="X548" s="58"/>
      <c r="Y548" s="58">
        <v>27079</v>
      </c>
      <c r="Z548" s="58">
        <v>8886</v>
      </c>
      <c r="AA548" s="58"/>
      <c r="AB548" s="58">
        <v>473803</v>
      </c>
      <c r="AC548" s="58">
        <v>185280</v>
      </c>
      <c r="AD548" s="58"/>
      <c r="AE548" s="58">
        <v>324584</v>
      </c>
      <c r="AF548" s="58">
        <v>60186</v>
      </c>
      <c r="AG548" s="58"/>
      <c r="AH548" s="58">
        <v>27691</v>
      </c>
      <c r="AI548" s="58">
        <v>6900</v>
      </c>
      <c r="AJ548" s="58"/>
      <c r="AK548" s="58">
        <v>86623</v>
      </c>
      <c r="AL548" s="58">
        <v>16588</v>
      </c>
      <c r="AM548" s="58"/>
      <c r="AN548" s="58">
        <v>35638</v>
      </c>
      <c r="AO548" s="58">
        <v>7649</v>
      </c>
      <c r="AP548" s="58"/>
      <c r="AQ548" s="58">
        <v>29295</v>
      </c>
      <c r="AR548" s="58">
        <v>10113</v>
      </c>
      <c r="AS548" s="58"/>
      <c r="AT548" s="58">
        <v>53506</v>
      </c>
      <c r="AU548" s="58">
        <v>18891</v>
      </c>
      <c r="AV548" s="58"/>
      <c r="AW548" s="58">
        <v>198865</v>
      </c>
      <c r="AX548" s="58">
        <v>16345</v>
      </c>
      <c r="AY548" s="58"/>
      <c r="AZ548" s="58">
        <v>58118</v>
      </c>
      <c r="BA548" s="58">
        <v>12199</v>
      </c>
      <c r="BB548" s="58"/>
      <c r="BC548" s="58">
        <v>28378</v>
      </c>
      <c r="BD548" s="58">
        <v>6159</v>
      </c>
      <c r="BE548" s="58"/>
      <c r="BF548" s="58">
        <v>12218</v>
      </c>
      <c r="BG548" s="58">
        <v>2572</v>
      </c>
      <c r="BH548" s="50"/>
      <c r="BI548" s="50">
        <v>143609</v>
      </c>
      <c r="BJ548" s="50">
        <v>29689</v>
      </c>
      <c r="BK548" s="50"/>
      <c r="BL548" s="50">
        <v>52560</v>
      </c>
      <c r="BM548" s="50">
        <v>20588</v>
      </c>
      <c r="BN548" s="50"/>
      <c r="BO548" s="50">
        <v>10757</v>
      </c>
      <c r="BP548" s="50">
        <v>9674</v>
      </c>
      <c r="BQ548" s="50"/>
      <c r="BR548" s="50">
        <v>40232</v>
      </c>
      <c r="BS548" s="50">
        <v>23297</v>
      </c>
      <c r="BT548" s="50"/>
      <c r="BU548" s="50">
        <v>30848</v>
      </c>
      <c r="BV548" s="50">
        <v>8291</v>
      </c>
      <c r="BW548" s="50"/>
      <c r="BX548" s="50">
        <v>161258</v>
      </c>
      <c r="BY548" s="50">
        <v>5996</v>
      </c>
      <c r="BZ548" s="50"/>
      <c r="CA548" s="50">
        <v>106015</v>
      </c>
      <c r="CB548" s="50">
        <v>65333</v>
      </c>
      <c r="CC548" s="50"/>
      <c r="CD548" s="50">
        <v>13522</v>
      </c>
      <c r="CE548" s="50">
        <v>8139</v>
      </c>
      <c r="CF548" s="50"/>
      <c r="CG548" s="50">
        <v>20055</v>
      </c>
      <c r="CH548" s="50">
        <v>3330</v>
      </c>
      <c r="CI548" s="50"/>
      <c r="CJ548" s="50">
        <v>140470</v>
      </c>
      <c r="CK548" s="50">
        <v>179502</v>
      </c>
      <c r="CL548" s="50"/>
      <c r="CM548" s="50">
        <v>1061</v>
      </c>
      <c r="CN548" s="50">
        <v>423</v>
      </c>
      <c r="CO548" s="50"/>
      <c r="CP548" s="50">
        <v>23807</v>
      </c>
      <c r="CQ548" s="50">
        <v>21625</v>
      </c>
      <c r="CR548" s="50"/>
      <c r="CS548" s="50">
        <v>13441</v>
      </c>
      <c r="CT548" s="50">
        <v>14593</v>
      </c>
      <c r="CU548" s="51"/>
      <c r="CV548" s="51"/>
      <c r="CW548" s="45">
        <f t="shared" si="1060"/>
        <v>29030.143624999997</v>
      </c>
      <c r="CX548" s="45">
        <f t="shared" si="1061"/>
        <v>2722.2682500000001</v>
      </c>
      <c r="CY548" s="51"/>
      <c r="CZ548" s="45">
        <f t="shared" si="999"/>
        <v>171980.70609999998</v>
      </c>
      <c r="DA548" s="45">
        <f t="shared" si="1000"/>
        <v>32943.765149999999</v>
      </c>
      <c r="DB548" s="51"/>
      <c r="DC548" s="45">
        <f t="shared" si="1001"/>
        <v>64406.803649999994</v>
      </c>
      <c r="DD548" s="45">
        <f t="shared" si="1002"/>
        <v>5530.7043000000003</v>
      </c>
      <c r="DE548" s="51"/>
      <c r="DF548" s="45">
        <f t="shared" si="1003"/>
        <v>71172.226089999996</v>
      </c>
      <c r="DG548" s="45">
        <f t="shared" si="1004"/>
        <v>8179.7080500000002</v>
      </c>
      <c r="DH548" s="51"/>
      <c r="DI548" s="45">
        <f t="shared" si="1005"/>
        <v>44250.995705000001</v>
      </c>
      <c r="DJ548" s="45">
        <f t="shared" si="1006"/>
        <v>6011.6256000000003</v>
      </c>
      <c r="DK548" s="51"/>
      <c r="DL548" s="45">
        <f t="shared" si="1007"/>
        <v>55589.550660000001</v>
      </c>
      <c r="DM548" s="45">
        <f t="shared" si="1008"/>
        <v>7787.1415500000003</v>
      </c>
      <c r="DN548" s="51"/>
      <c r="DO548" s="45">
        <f t="shared" si="1009"/>
        <v>6085.5990649999994</v>
      </c>
      <c r="DP548" s="45">
        <f t="shared" si="1010"/>
        <v>971.68410000000006</v>
      </c>
      <c r="DQ548" s="51"/>
      <c r="DR548" s="45">
        <f t="shared" si="1011"/>
        <v>106480.117205</v>
      </c>
      <c r="DS548" s="45">
        <f t="shared" si="1012"/>
        <v>20260.368000000002</v>
      </c>
      <c r="DT548" s="51"/>
      <c r="DU548" s="45">
        <f t="shared" si="1013"/>
        <v>72945.385240000003</v>
      </c>
      <c r="DV548" s="45">
        <f t="shared" si="1014"/>
        <v>6581.3391000000001</v>
      </c>
      <c r="DW548" s="51"/>
      <c r="DX548" s="45">
        <f t="shared" si="1015"/>
        <v>6223.1368849999999</v>
      </c>
      <c r="DY548" s="45">
        <f t="shared" si="1016"/>
        <v>754.51499999999999</v>
      </c>
      <c r="DZ548" s="51"/>
      <c r="EA548" s="45">
        <f t="shared" si="1017"/>
        <v>19467.219904999998</v>
      </c>
      <c r="EB548" s="45">
        <f t="shared" si="1018"/>
        <v>1813.8978</v>
      </c>
      <c r="EC548" s="51"/>
      <c r="ED548" s="45">
        <f t="shared" si="1019"/>
        <v>8009.1059299999997</v>
      </c>
      <c r="EE548" s="45">
        <f t="shared" si="1020"/>
        <v>836.41814999999997</v>
      </c>
      <c r="EF548" s="51"/>
      <c r="EG548" s="45">
        <f t="shared" si="1021"/>
        <v>6583.611825</v>
      </c>
      <c r="EH548" s="45">
        <f t="shared" si="1022"/>
        <v>1105.85655</v>
      </c>
      <c r="EI548" s="51"/>
      <c r="EJ548" s="45">
        <f t="shared" si="1023"/>
        <v>12024.670909999999</v>
      </c>
      <c r="EK548" s="45">
        <f t="shared" si="1024"/>
        <v>2065.7308499999999</v>
      </c>
      <c r="EL548" s="51"/>
      <c r="EM548" s="45">
        <f t="shared" si="1025"/>
        <v>44691.925774999996</v>
      </c>
      <c r="EN548" s="45">
        <f t="shared" si="1026"/>
        <v>1787.32575</v>
      </c>
      <c r="EO548" s="51"/>
      <c r="EP548" s="45">
        <f t="shared" si="1027"/>
        <v>13061.148729999999</v>
      </c>
      <c r="EQ548" s="45">
        <f t="shared" si="1028"/>
        <v>1333.96065</v>
      </c>
      <c r="ER548" s="51"/>
      <c r="ES548" s="45">
        <f t="shared" si="1029"/>
        <v>6377.5298299999995</v>
      </c>
      <c r="ET548" s="45">
        <f t="shared" si="1030"/>
        <v>673.48665000000005</v>
      </c>
      <c r="EU548" s="51"/>
      <c r="EV548" s="45">
        <f t="shared" si="1031"/>
        <v>2745.81223</v>
      </c>
      <c r="EW548" s="45">
        <f t="shared" si="1032"/>
        <v>281.2482</v>
      </c>
      <c r="EX548" s="51"/>
      <c r="EY548" s="45">
        <f t="shared" si="1033"/>
        <v>32273.968614999998</v>
      </c>
      <c r="EZ548" s="45">
        <f t="shared" si="1034"/>
        <v>3246.49215</v>
      </c>
      <c r="FA548" s="51"/>
      <c r="FB548" s="45">
        <f t="shared" si="1035"/>
        <v>11812.071599999999</v>
      </c>
      <c r="FC548" s="45">
        <f t="shared" si="1036"/>
        <v>2251.2978000000003</v>
      </c>
      <c r="FD548" s="51"/>
      <c r="FE548" s="45">
        <f t="shared" si="1037"/>
        <v>2417.4743949999997</v>
      </c>
      <c r="FF548" s="45">
        <f t="shared" si="1038"/>
        <v>1057.8519000000001</v>
      </c>
      <c r="FG548" s="51"/>
      <c r="FH548" s="45">
        <f t="shared" si="1039"/>
        <v>9041.5385200000001</v>
      </c>
      <c r="FI548" s="45">
        <f t="shared" si="1040"/>
        <v>2547.5269499999999</v>
      </c>
      <c r="FJ548" s="51"/>
      <c r="FK548" s="45">
        <f t="shared" si="1041"/>
        <v>6932.6252799999993</v>
      </c>
      <c r="FL548" s="45">
        <f t="shared" si="1042"/>
        <v>906.62085000000002</v>
      </c>
      <c r="FM548" s="51"/>
      <c r="FN548" s="45">
        <f t="shared" si="1043"/>
        <v>36240.316630000001</v>
      </c>
      <c r="FO548" s="45">
        <f t="shared" si="1044"/>
        <v>655.6626</v>
      </c>
      <c r="FP548" s="51"/>
      <c r="FQ548" s="45">
        <f t="shared" si="1045"/>
        <v>23825.281025</v>
      </c>
      <c r="FR548" s="45">
        <f t="shared" si="1046"/>
        <v>7144.1635500000002</v>
      </c>
      <c r="FS548" s="51"/>
      <c r="FT548" s="45">
        <f t="shared" si="1047"/>
        <v>3038.8666699999999</v>
      </c>
      <c r="FU548" s="45">
        <f t="shared" si="1048"/>
        <v>889.99964999999997</v>
      </c>
      <c r="FV548" s="51"/>
      <c r="FW548" s="45">
        <f t="shared" si="1049"/>
        <v>4507.0604249999997</v>
      </c>
      <c r="FX548" s="45">
        <f t="shared" si="1050"/>
        <v>364.13550000000004</v>
      </c>
      <c r="FY548" s="51"/>
      <c r="FZ548" s="45">
        <f t="shared" si="1051"/>
        <v>31568.525449999997</v>
      </c>
      <c r="GA548" s="45">
        <f t="shared" si="1052"/>
        <v>19628.543700000002</v>
      </c>
      <c r="GB548" s="51"/>
      <c r="GC548" s="45">
        <f t="shared" si="1053"/>
        <v>238.44383499999998</v>
      </c>
      <c r="GD548" s="45">
        <f t="shared" si="1054"/>
        <v>46.255050000000004</v>
      </c>
      <c r="GE548" s="51"/>
      <c r="GF548" s="45">
        <f t="shared" si="1055"/>
        <v>5350.2661449999996</v>
      </c>
      <c r="GG548" s="45">
        <f t="shared" si="1056"/>
        <v>2364.6937499999999</v>
      </c>
      <c r="GH548" s="51"/>
      <c r="GI548" s="45">
        <f t="shared" si="1057"/>
        <v>3020.6631349999998</v>
      </c>
      <c r="GJ548" s="45">
        <f t="shared" si="1058"/>
        <v>1595.7445500000001</v>
      </c>
      <c r="GK548" s="51"/>
    </row>
    <row r="549" spans="1:193" s="45" customFormat="1">
      <c r="A549" s="45" t="s">
        <v>20</v>
      </c>
      <c r="B549" s="46">
        <v>41606</v>
      </c>
      <c r="C549" s="56">
        <v>0.63373800000000002</v>
      </c>
      <c r="D549" s="56">
        <v>0.217892</v>
      </c>
      <c r="E549" s="56">
        <v>0.108307</v>
      </c>
      <c r="F549" s="58"/>
      <c r="G549" s="58">
        <v>132968</v>
      </c>
      <c r="H549" s="58">
        <v>25121</v>
      </c>
      <c r="I549" s="58"/>
      <c r="J549" s="59">
        <v>748614</v>
      </c>
      <c r="K549" s="59">
        <v>303950</v>
      </c>
      <c r="L549" s="58"/>
      <c r="M549" s="58">
        <v>218133</v>
      </c>
      <c r="N549" s="58">
        <v>34450</v>
      </c>
      <c r="O549" s="58"/>
      <c r="P549" s="58">
        <v>315771</v>
      </c>
      <c r="Q549" s="58">
        <v>76180</v>
      </c>
      <c r="R549" s="58"/>
      <c r="S549" s="58">
        <v>197656</v>
      </c>
      <c r="T549" s="58">
        <v>55527</v>
      </c>
      <c r="U549" s="58"/>
      <c r="V549" s="58">
        <v>242855</v>
      </c>
      <c r="W549" s="58">
        <v>73989</v>
      </c>
      <c r="X549" s="58"/>
      <c r="Y549" s="58">
        <v>28637</v>
      </c>
      <c r="Z549" s="58">
        <v>9368</v>
      </c>
      <c r="AA549" s="58"/>
      <c r="AB549" s="58">
        <v>463700</v>
      </c>
      <c r="AC549" s="58">
        <v>182688</v>
      </c>
      <c r="AD549" s="58"/>
      <c r="AE549" s="58">
        <v>326062</v>
      </c>
      <c r="AF549" s="58">
        <v>61615</v>
      </c>
      <c r="AG549" s="58"/>
      <c r="AH549" s="58">
        <v>29055</v>
      </c>
      <c r="AI549" s="58">
        <v>7208</v>
      </c>
      <c r="AJ549" s="58"/>
      <c r="AK549" s="58">
        <v>86726</v>
      </c>
      <c r="AL549" s="58">
        <v>17062</v>
      </c>
      <c r="AM549" s="58"/>
      <c r="AN549" s="58">
        <v>36932</v>
      </c>
      <c r="AO549" s="58">
        <v>8346</v>
      </c>
      <c r="AP549" s="58"/>
      <c r="AQ549" s="58">
        <v>29602</v>
      </c>
      <c r="AR549" s="58">
        <v>10203</v>
      </c>
      <c r="AS549" s="58"/>
      <c r="AT549" s="58">
        <v>51602</v>
      </c>
      <c r="AU549" s="58">
        <v>18355</v>
      </c>
      <c r="AV549" s="58"/>
      <c r="AW549" s="58">
        <v>169080</v>
      </c>
      <c r="AX549" s="58">
        <v>16148</v>
      </c>
      <c r="AY549" s="58"/>
      <c r="AZ549" s="58">
        <v>53030</v>
      </c>
      <c r="BA549" s="58">
        <v>11274</v>
      </c>
      <c r="BB549" s="58"/>
      <c r="BC549" s="58">
        <v>26255</v>
      </c>
      <c r="BD549" s="58">
        <v>5869</v>
      </c>
      <c r="BE549" s="58"/>
      <c r="BF549" s="58">
        <v>11881</v>
      </c>
      <c r="BG549" s="58">
        <v>2443</v>
      </c>
      <c r="BH549" s="50"/>
      <c r="BI549" s="50">
        <v>139891</v>
      </c>
      <c r="BJ549" s="50">
        <v>29161</v>
      </c>
      <c r="BK549" s="50"/>
      <c r="BL549" s="50">
        <v>49410</v>
      </c>
      <c r="BM549" s="50">
        <v>20263</v>
      </c>
      <c r="BN549" s="50"/>
      <c r="BO549" s="50">
        <v>11228</v>
      </c>
      <c r="BP549" s="50">
        <v>10146</v>
      </c>
      <c r="BQ549" s="50"/>
      <c r="BR549" s="50">
        <v>38432</v>
      </c>
      <c r="BS549" s="50">
        <v>21680</v>
      </c>
      <c r="BT549" s="50"/>
      <c r="BU549" s="50">
        <v>31911</v>
      </c>
      <c r="BV549" s="50">
        <v>8453</v>
      </c>
      <c r="BW549" s="50"/>
      <c r="BX549" s="50">
        <v>201991</v>
      </c>
      <c r="BY549" s="50">
        <v>8510</v>
      </c>
      <c r="BZ549" s="50"/>
      <c r="CA549" s="50">
        <v>94156</v>
      </c>
      <c r="CB549" s="50">
        <v>61261</v>
      </c>
      <c r="CC549" s="50"/>
      <c r="CD549" s="50">
        <v>13169</v>
      </c>
      <c r="CE549" s="50">
        <v>8316</v>
      </c>
      <c r="CF549" s="50"/>
      <c r="CG549" s="50">
        <v>20052</v>
      </c>
      <c r="CH549" s="50">
        <v>3629</v>
      </c>
      <c r="CI549" s="50"/>
      <c r="CJ549" s="50">
        <v>144537</v>
      </c>
      <c r="CK549" s="50">
        <v>187704</v>
      </c>
      <c r="CL549" s="50"/>
      <c r="CM549" s="50">
        <v>1762</v>
      </c>
      <c r="CN549" s="50">
        <v>482</v>
      </c>
      <c r="CO549" s="50"/>
      <c r="CP549" s="50">
        <v>22931</v>
      </c>
      <c r="CQ549" s="50">
        <v>19929</v>
      </c>
      <c r="CR549" s="50"/>
      <c r="CS549" s="50">
        <v>13866</v>
      </c>
      <c r="CT549" s="50">
        <v>15502</v>
      </c>
      <c r="CU549" s="51"/>
      <c r="CV549" s="51"/>
      <c r="CW549" s="45">
        <f t="shared" si="1060"/>
        <v>28972.663456000002</v>
      </c>
      <c r="CX549" s="45">
        <f t="shared" si="1061"/>
        <v>2720.7801469999999</v>
      </c>
      <c r="CY549" s="51"/>
      <c r="CZ549" s="45">
        <f t="shared" si="999"/>
        <v>163117.00168799999</v>
      </c>
      <c r="DA549" s="45">
        <f t="shared" si="1000"/>
        <v>32919.912649999998</v>
      </c>
      <c r="DB549" s="51"/>
      <c r="DC549" s="45">
        <f t="shared" si="1001"/>
        <v>47529.435636000002</v>
      </c>
      <c r="DD549" s="45">
        <f t="shared" si="1002"/>
        <v>3731.1761500000002</v>
      </c>
      <c r="DE549" s="51"/>
      <c r="DF549" s="45">
        <f t="shared" si="1003"/>
        <v>68803.974732000002</v>
      </c>
      <c r="DG549" s="45">
        <f t="shared" si="1004"/>
        <v>8250.82726</v>
      </c>
      <c r="DH549" s="51"/>
      <c r="DI549" s="45">
        <f t="shared" si="1005"/>
        <v>43067.661152000001</v>
      </c>
      <c r="DJ549" s="45">
        <f t="shared" si="1006"/>
        <v>6013.9627890000002</v>
      </c>
      <c r="DK549" s="51"/>
      <c r="DL549" s="45">
        <f t="shared" si="1007"/>
        <v>52916.161659999998</v>
      </c>
      <c r="DM549" s="45">
        <f t="shared" si="1008"/>
        <v>8013.5266229999997</v>
      </c>
      <c r="DN549" s="51"/>
      <c r="DO549" s="45">
        <f t="shared" si="1009"/>
        <v>6239.7732040000001</v>
      </c>
      <c r="DP549" s="45">
        <f t="shared" si="1010"/>
        <v>1014.619976</v>
      </c>
      <c r="DQ549" s="51"/>
      <c r="DR549" s="45">
        <f t="shared" si="1011"/>
        <v>101036.52039999999</v>
      </c>
      <c r="DS549" s="45">
        <f t="shared" si="1012"/>
        <v>19786.389216</v>
      </c>
      <c r="DT549" s="51"/>
      <c r="DU549" s="45">
        <f t="shared" si="1013"/>
        <v>71046.301304000008</v>
      </c>
      <c r="DV549" s="45">
        <f t="shared" si="1014"/>
        <v>6673.3358049999997</v>
      </c>
      <c r="DW549" s="51"/>
      <c r="DX549" s="45">
        <f t="shared" si="1015"/>
        <v>6330.8520600000002</v>
      </c>
      <c r="DY549" s="45">
        <f t="shared" si="1016"/>
        <v>780.67685600000004</v>
      </c>
      <c r="DZ549" s="51"/>
      <c r="EA549" s="45">
        <f t="shared" si="1017"/>
        <v>18896.901592000002</v>
      </c>
      <c r="EB549" s="45">
        <f t="shared" si="1018"/>
        <v>1847.9340340000001</v>
      </c>
      <c r="EC549" s="51"/>
      <c r="ED549" s="45">
        <f t="shared" si="1019"/>
        <v>8047.1873439999999</v>
      </c>
      <c r="EE549" s="45">
        <f t="shared" si="1020"/>
        <v>903.93022199999996</v>
      </c>
      <c r="EF549" s="51"/>
      <c r="EG549" s="45">
        <f t="shared" si="1021"/>
        <v>6450.0389839999998</v>
      </c>
      <c r="EH549" s="45">
        <f t="shared" si="1022"/>
        <v>1105.056321</v>
      </c>
      <c r="EI549" s="51"/>
      <c r="EJ549" s="45">
        <f t="shared" si="1023"/>
        <v>11243.662984000001</v>
      </c>
      <c r="EK549" s="45">
        <f t="shared" si="1024"/>
        <v>1987.9749850000001</v>
      </c>
      <c r="EL549" s="51"/>
      <c r="EM549" s="45">
        <f t="shared" si="1025"/>
        <v>36841.179360000002</v>
      </c>
      <c r="EN549" s="45">
        <f t="shared" si="1026"/>
        <v>1748.9414360000001</v>
      </c>
      <c r="EO549" s="51"/>
      <c r="EP549" s="45">
        <f t="shared" si="1027"/>
        <v>11554.812760000001</v>
      </c>
      <c r="EQ549" s="45">
        <f t="shared" si="1028"/>
        <v>1221.053118</v>
      </c>
      <c r="ER549" s="51"/>
      <c r="ES549" s="45">
        <f t="shared" si="1029"/>
        <v>5720.7544600000001</v>
      </c>
      <c r="ET549" s="45">
        <f t="shared" si="1030"/>
        <v>635.65378299999998</v>
      </c>
      <c r="EU549" s="51"/>
      <c r="EV549" s="45">
        <f t="shared" si="1031"/>
        <v>2588.774852</v>
      </c>
      <c r="EW549" s="45">
        <f t="shared" si="1032"/>
        <v>264.59400099999999</v>
      </c>
      <c r="EX549" s="51"/>
      <c r="EY549" s="45">
        <f t="shared" si="1033"/>
        <v>30481.129772</v>
      </c>
      <c r="EZ549" s="45">
        <f t="shared" si="1034"/>
        <v>3158.3404270000001</v>
      </c>
      <c r="FA549" s="51"/>
      <c r="FB549" s="45">
        <f t="shared" si="1035"/>
        <v>10766.04372</v>
      </c>
      <c r="FC549" s="45">
        <f t="shared" si="1036"/>
        <v>2194.6247410000001</v>
      </c>
      <c r="FD549" s="51"/>
      <c r="FE549" s="45">
        <f t="shared" si="1037"/>
        <v>2446.4913759999999</v>
      </c>
      <c r="FF549" s="45">
        <f t="shared" si="1038"/>
        <v>1098.882822</v>
      </c>
      <c r="FG549" s="51"/>
      <c r="FH549" s="45">
        <f t="shared" si="1039"/>
        <v>8374.0253439999997</v>
      </c>
      <c r="FI549" s="45">
        <f t="shared" si="1040"/>
        <v>2348.0957600000002</v>
      </c>
      <c r="FJ549" s="51"/>
      <c r="FK549" s="45">
        <f t="shared" si="1041"/>
        <v>6953.1516119999997</v>
      </c>
      <c r="FL549" s="45">
        <f t="shared" si="1042"/>
        <v>915.51907100000005</v>
      </c>
      <c r="FM549" s="51"/>
      <c r="FN549" s="45">
        <f t="shared" si="1043"/>
        <v>44012.222972000003</v>
      </c>
      <c r="FO549" s="45">
        <f t="shared" si="1044"/>
        <v>921.69257000000005</v>
      </c>
      <c r="FP549" s="51"/>
      <c r="FQ549" s="45">
        <f t="shared" si="1045"/>
        <v>20515.839152</v>
      </c>
      <c r="FR549" s="45">
        <f t="shared" si="1046"/>
        <v>6634.9951270000001</v>
      </c>
      <c r="FS549" s="51"/>
      <c r="FT549" s="45">
        <f t="shared" si="1047"/>
        <v>2869.4197480000003</v>
      </c>
      <c r="FU549" s="45">
        <f t="shared" si="1048"/>
        <v>900.68101200000001</v>
      </c>
      <c r="FV549" s="51"/>
      <c r="FW549" s="45">
        <f t="shared" si="1049"/>
        <v>4369.170384</v>
      </c>
      <c r="FX549" s="45">
        <f t="shared" si="1050"/>
        <v>393.04610300000002</v>
      </c>
      <c r="FY549" s="51"/>
      <c r="FZ549" s="45">
        <f t="shared" si="1051"/>
        <v>31493.456004</v>
      </c>
      <c r="GA549" s="45">
        <f t="shared" si="1052"/>
        <v>20329.657127999999</v>
      </c>
      <c r="GB549" s="51"/>
      <c r="GC549" s="45">
        <f t="shared" si="1053"/>
        <v>383.925704</v>
      </c>
      <c r="GD549" s="45">
        <f t="shared" si="1054"/>
        <v>52.203974000000002</v>
      </c>
      <c r="GE549" s="51"/>
      <c r="GF549" s="45">
        <f t="shared" si="1055"/>
        <v>4996.481452</v>
      </c>
      <c r="GG549" s="45">
        <f t="shared" si="1056"/>
        <v>2158.4502029999999</v>
      </c>
      <c r="GH549" s="51"/>
      <c r="GI549" s="45">
        <f t="shared" si="1057"/>
        <v>3021.2904720000001</v>
      </c>
      <c r="GJ549" s="45">
        <f t="shared" si="1058"/>
        <v>1678.9751140000001</v>
      </c>
      <c r="GK549" s="51"/>
    </row>
    <row r="550" spans="1:193" s="45" customFormat="1">
      <c r="A550" s="45" t="s">
        <v>20</v>
      </c>
      <c r="B550" s="46">
        <v>41605</v>
      </c>
      <c r="C550" s="56">
        <v>0.63515999999999995</v>
      </c>
      <c r="D550" s="56">
        <v>0.21934899999999999</v>
      </c>
      <c r="E550" s="56">
        <v>0.106443</v>
      </c>
      <c r="F550" s="58"/>
      <c r="G550" s="58">
        <v>140104</v>
      </c>
      <c r="H550" s="58">
        <v>25503</v>
      </c>
      <c r="I550" s="58"/>
      <c r="J550" s="59">
        <v>757452</v>
      </c>
      <c r="K550" s="59">
        <v>302162</v>
      </c>
      <c r="L550" s="58"/>
      <c r="M550" s="58">
        <v>207957</v>
      </c>
      <c r="N550" s="58">
        <v>32896</v>
      </c>
      <c r="O550" s="58"/>
      <c r="P550" s="58">
        <v>326013</v>
      </c>
      <c r="Q550" s="58">
        <v>76058</v>
      </c>
      <c r="R550" s="58"/>
      <c r="S550" s="58">
        <v>205423</v>
      </c>
      <c r="T550" s="58">
        <v>60167</v>
      </c>
      <c r="U550" s="58"/>
      <c r="V550" s="58">
        <v>247445</v>
      </c>
      <c r="W550" s="58">
        <v>71546</v>
      </c>
      <c r="X550" s="58"/>
      <c r="Y550" s="58">
        <v>29487</v>
      </c>
      <c r="Z550" s="58">
        <v>9365</v>
      </c>
      <c r="AA550" s="58"/>
      <c r="AB550" s="58">
        <v>463310</v>
      </c>
      <c r="AC550" s="58">
        <v>182485</v>
      </c>
      <c r="AD550" s="58"/>
      <c r="AE550" s="58">
        <v>317162</v>
      </c>
      <c r="AF550" s="58">
        <v>58848</v>
      </c>
      <c r="AG550" s="58"/>
      <c r="AH550" s="58">
        <v>30062</v>
      </c>
      <c r="AI550" s="58">
        <v>7073</v>
      </c>
      <c r="AJ550" s="58"/>
      <c r="AK550" s="58">
        <v>90158</v>
      </c>
      <c r="AL550" s="58">
        <v>17394</v>
      </c>
      <c r="AM550" s="58"/>
      <c r="AN550" s="58">
        <v>37523</v>
      </c>
      <c r="AO550" s="58">
        <v>9796</v>
      </c>
      <c r="AP550" s="58"/>
      <c r="AQ550" s="58">
        <v>27534</v>
      </c>
      <c r="AR550" s="58">
        <v>9976</v>
      </c>
      <c r="AS550" s="58"/>
      <c r="AT550" s="58">
        <v>52289</v>
      </c>
      <c r="AU550" s="58">
        <v>17981</v>
      </c>
      <c r="AV550" s="58"/>
      <c r="AW550" s="58">
        <v>180015</v>
      </c>
      <c r="AX550" s="58">
        <v>16053</v>
      </c>
      <c r="AY550" s="58"/>
      <c r="AZ550" s="58">
        <v>52590</v>
      </c>
      <c r="BA550" s="58">
        <v>11120</v>
      </c>
      <c r="BB550" s="58"/>
      <c r="BC550" s="58">
        <v>26256</v>
      </c>
      <c r="BD550" s="58">
        <v>6102</v>
      </c>
      <c r="BE550" s="58"/>
      <c r="BF550" s="58">
        <v>11942</v>
      </c>
      <c r="BG550" s="58">
        <v>2281</v>
      </c>
      <c r="BH550" s="50"/>
      <c r="BI550" s="50">
        <v>141432</v>
      </c>
      <c r="BJ550" s="50">
        <v>27882</v>
      </c>
      <c r="BK550" s="50"/>
      <c r="BL550" s="50">
        <v>48667</v>
      </c>
      <c r="BM550" s="50">
        <v>19799</v>
      </c>
      <c r="BN550" s="50"/>
      <c r="BO550" s="50">
        <v>11166</v>
      </c>
      <c r="BP550" s="50">
        <v>9824</v>
      </c>
      <c r="BQ550" s="50"/>
      <c r="BR550" s="50">
        <v>39013</v>
      </c>
      <c r="BS550" s="50">
        <v>22834</v>
      </c>
      <c r="BT550" s="50"/>
      <c r="BU550" s="50">
        <v>32405</v>
      </c>
      <c r="BV550" s="50">
        <v>9158</v>
      </c>
      <c r="BW550" s="50"/>
      <c r="BX550" s="50">
        <v>191210</v>
      </c>
      <c r="BY550" s="50">
        <v>7651</v>
      </c>
      <c r="BZ550" s="50"/>
      <c r="CA550" s="50">
        <v>93741</v>
      </c>
      <c r="CB550" s="50">
        <v>60108</v>
      </c>
      <c r="CC550" s="50"/>
      <c r="CD550" s="50">
        <v>13125</v>
      </c>
      <c r="CE550" s="50">
        <v>8223</v>
      </c>
      <c r="CF550" s="50"/>
      <c r="CG550" s="50">
        <v>25318</v>
      </c>
      <c r="CH550" s="50">
        <v>4257</v>
      </c>
      <c r="CI550" s="50"/>
      <c r="CJ550" s="50">
        <v>98735</v>
      </c>
      <c r="CK550" s="50">
        <v>192521</v>
      </c>
      <c r="CL550" s="50"/>
      <c r="CM550" s="50">
        <v>1719</v>
      </c>
      <c r="CN550" s="50">
        <v>495</v>
      </c>
      <c r="CO550" s="50"/>
      <c r="CP550" s="50">
        <v>22874</v>
      </c>
      <c r="CQ550" s="50">
        <v>14282</v>
      </c>
      <c r="CR550" s="50"/>
      <c r="CS550" s="50">
        <v>13449</v>
      </c>
      <c r="CT550" s="50">
        <v>15057</v>
      </c>
      <c r="CU550" s="51"/>
      <c r="CV550" s="51"/>
      <c r="CW550" s="45">
        <f t="shared" si="1060"/>
        <v>30731.672295999997</v>
      </c>
      <c r="CX550" s="45">
        <f t="shared" si="1061"/>
        <v>2714.6158289999998</v>
      </c>
      <c r="CY550" s="51"/>
      <c r="CZ550" s="45">
        <f t="shared" si="999"/>
        <v>166146.33874799998</v>
      </c>
      <c r="DA550" s="45">
        <f t="shared" si="1000"/>
        <v>32163.029766</v>
      </c>
      <c r="DB550" s="51"/>
      <c r="DC550" s="45">
        <f t="shared" si="1001"/>
        <v>45615.159993000001</v>
      </c>
      <c r="DD550" s="45">
        <f t="shared" si="1002"/>
        <v>3501.5489279999997</v>
      </c>
      <c r="DE550" s="51"/>
      <c r="DF550" s="45">
        <f t="shared" si="1003"/>
        <v>71510.625537</v>
      </c>
      <c r="DG550" s="45">
        <f t="shared" si="1004"/>
        <v>8095.8416939999997</v>
      </c>
      <c r="DH550" s="51"/>
      <c r="DI550" s="45">
        <f t="shared" si="1005"/>
        <v>45059.329626999999</v>
      </c>
      <c r="DJ550" s="45">
        <f t="shared" si="1006"/>
        <v>6404.3559809999997</v>
      </c>
      <c r="DK550" s="51"/>
      <c r="DL550" s="45">
        <f t="shared" si="1007"/>
        <v>54276.813304999996</v>
      </c>
      <c r="DM550" s="45">
        <f t="shared" si="1008"/>
        <v>7615.5708779999995</v>
      </c>
      <c r="DN550" s="51"/>
      <c r="DO550" s="45">
        <f t="shared" si="1009"/>
        <v>6467.9439629999997</v>
      </c>
      <c r="DP550" s="45">
        <f t="shared" si="1010"/>
        <v>996.83869499999992</v>
      </c>
      <c r="DQ550" s="51"/>
      <c r="DR550" s="45">
        <f t="shared" si="1011"/>
        <v>101626.58519</v>
      </c>
      <c r="DS550" s="45">
        <f t="shared" si="1012"/>
        <v>19424.250854999998</v>
      </c>
      <c r="DT550" s="51"/>
      <c r="DU550" s="45">
        <f t="shared" si="1013"/>
        <v>69569.167537999994</v>
      </c>
      <c r="DV550" s="45">
        <f t="shared" si="1014"/>
        <v>6263.9576639999996</v>
      </c>
      <c r="DW550" s="51"/>
      <c r="DX550" s="45">
        <f t="shared" si="1015"/>
        <v>6594.0696379999999</v>
      </c>
      <c r="DY550" s="45">
        <f t="shared" si="1016"/>
        <v>752.87133899999992</v>
      </c>
      <c r="DZ550" s="51"/>
      <c r="EA550" s="45">
        <f t="shared" si="1017"/>
        <v>19776.067142</v>
      </c>
      <c r="EB550" s="45">
        <f t="shared" si="1018"/>
        <v>1851.4695419999998</v>
      </c>
      <c r="EC550" s="51"/>
      <c r="ED550" s="45">
        <f t="shared" si="1019"/>
        <v>8230.6325269999998</v>
      </c>
      <c r="EE550" s="45">
        <f t="shared" si="1020"/>
        <v>1042.7156279999999</v>
      </c>
      <c r="EF550" s="51"/>
      <c r="EG550" s="45">
        <f t="shared" si="1021"/>
        <v>6039.5553659999996</v>
      </c>
      <c r="EH550" s="45">
        <f t="shared" si="1022"/>
        <v>1061.875368</v>
      </c>
      <c r="EI550" s="51"/>
      <c r="EJ550" s="45">
        <f t="shared" si="1023"/>
        <v>11469.539860999999</v>
      </c>
      <c r="EK550" s="45">
        <f t="shared" si="1024"/>
        <v>1913.951583</v>
      </c>
      <c r="EL550" s="51"/>
      <c r="EM550" s="45">
        <f t="shared" si="1025"/>
        <v>39486.110235</v>
      </c>
      <c r="EN550" s="45">
        <f t="shared" si="1026"/>
        <v>1708.7294789999999</v>
      </c>
      <c r="EO550" s="51"/>
      <c r="EP550" s="45">
        <f t="shared" si="1027"/>
        <v>11535.563909999999</v>
      </c>
      <c r="EQ550" s="45">
        <f t="shared" si="1028"/>
        <v>1183.64616</v>
      </c>
      <c r="ER550" s="51"/>
      <c r="ES550" s="45">
        <f t="shared" si="1029"/>
        <v>5759.2273439999999</v>
      </c>
      <c r="ET550" s="45">
        <f t="shared" si="1030"/>
        <v>649.51518599999997</v>
      </c>
      <c r="EU550" s="51"/>
      <c r="EV550" s="45">
        <f t="shared" si="1031"/>
        <v>2619.4657579999998</v>
      </c>
      <c r="EW550" s="45">
        <f t="shared" si="1032"/>
        <v>242.79648299999999</v>
      </c>
      <c r="EX550" s="51"/>
      <c r="EY550" s="45">
        <f t="shared" si="1033"/>
        <v>31022.967767999999</v>
      </c>
      <c r="EZ550" s="45">
        <f t="shared" si="1034"/>
        <v>2967.8437260000001</v>
      </c>
      <c r="FA550" s="51"/>
      <c r="FB550" s="45">
        <f t="shared" si="1035"/>
        <v>10675.057783</v>
      </c>
      <c r="FC550" s="45">
        <f t="shared" si="1036"/>
        <v>2107.4649570000001</v>
      </c>
      <c r="FD550" s="51"/>
      <c r="FE550" s="45">
        <f t="shared" si="1037"/>
        <v>2449.2509339999997</v>
      </c>
      <c r="FF550" s="45">
        <f t="shared" si="1038"/>
        <v>1045.6960320000001</v>
      </c>
      <c r="FG550" s="51"/>
      <c r="FH550" s="45">
        <f t="shared" si="1039"/>
        <v>8557.4625369999994</v>
      </c>
      <c r="FI550" s="45">
        <f t="shared" si="1040"/>
        <v>2430.5194619999997</v>
      </c>
      <c r="FJ550" s="51"/>
      <c r="FK550" s="45">
        <f t="shared" si="1041"/>
        <v>7108.0043449999994</v>
      </c>
      <c r="FL550" s="45">
        <f t="shared" si="1042"/>
        <v>974.80499399999997</v>
      </c>
      <c r="FM550" s="51"/>
      <c r="FN550" s="45">
        <f t="shared" si="1043"/>
        <v>41941.722289999998</v>
      </c>
      <c r="FO550" s="45">
        <f t="shared" si="1044"/>
        <v>814.39539300000001</v>
      </c>
      <c r="FP550" s="51"/>
      <c r="FQ550" s="45">
        <f t="shared" si="1045"/>
        <v>20561.994608999998</v>
      </c>
      <c r="FR550" s="45">
        <f t="shared" si="1046"/>
        <v>6398.075844</v>
      </c>
      <c r="FS550" s="51"/>
      <c r="FT550" s="45">
        <f t="shared" si="1047"/>
        <v>2878.9556250000001</v>
      </c>
      <c r="FU550" s="45">
        <f t="shared" si="1048"/>
        <v>875.28078899999991</v>
      </c>
      <c r="FV550" s="51"/>
      <c r="FW550" s="45">
        <f t="shared" si="1049"/>
        <v>5553.4779819999994</v>
      </c>
      <c r="FX550" s="45">
        <f t="shared" si="1050"/>
        <v>453.12785099999996</v>
      </c>
      <c r="FY550" s="51"/>
      <c r="FZ550" s="45">
        <f t="shared" si="1051"/>
        <v>21657.423514999999</v>
      </c>
      <c r="GA550" s="45">
        <f t="shared" si="1052"/>
        <v>20492.512802999998</v>
      </c>
      <c r="GB550" s="51"/>
      <c r="GC550" s="45">
        <f t="shared" si="1053"/>
        <v>377.06093099999998</v>
      </c>
      <c r="GD550" s="45">
        <f t="shared" si="1054"/>
        <v>52.689284999999998</v>
      </c>
      <c r="GE550" s="51"/>
      <c r="GF550" s="45">
        <f t="shared" si="1055"/>
        <v>5017.3890259999998</v>
      </c>
      <c r="GG550" s="45">
        <f t="shared" si="1056"/>
        <v>1520.218926</v>
      </c>
      <c r="GH550" s="51"/>
      <c r="GI550" s="45">
        <f t="shared" si="1057"/>
        <v>2950.0247009999998</v>
      </c>
      <c r="GJ550" s="45">
        <f t="shared" si="1058"/>
        <v>1602.7122509999999</v>
      </c>
      <c r="GK550" s="51"/>
    </row>
    <row r="551" spans="1:193" s="45" customFormat="1">
      <c r="A551" s="45" t="s">
        <v>20</v>
      </c>
      <c r="B551" s="46">
        <v>41604</v>
      </c>
      <c r="C551" s="56">
        <v>0.63493900000000003</v>
      </c>
      <c r="D551" s="56">
        <v>0.21922800000000001</v>
      </c>
      <c r="E551" s="56">
        <v>0.105818</v>
      </c>
      <c r="F551" s="58"/>
      <c r="G551" s="58">
        <v>145825</v>
      </c>
      <c r="H551" s="58">
        <v>26835</v>
      </c>
      <c r="I551" s="58"/>
      <c r="J551" s="59">
        <v>791388</v>
      </c>
      <c r="K551" s="59">
        <v>298917</v>
      </c>
      <c r="L551" s="58"/>
      <c r="M551" s="58">
        <v>217840</v>
      </c>
      <c r="N551" s="58">
        <v>32609</v>
      </c>
      <c r="O551" s="58"/>
      <c r="P551" s="58">
        <v>331330</v>
      </c>
      <c r="Q551" s="58">
        <v>76940</v>
      </c>
      <c r="R551" s="58"/>
      <c r="S551" s="58">
        <v>214080</v>
      </c>
      <c r="T551" s="58">
        <v>66266</v>
      </c>
      <c r="U551" s="58"/>
      <c r="V551" s="58">
        <v>255135</v>
      </c>
      <c r="W551" s="58">
        <v>71707</v>
      </c>
      <c r="X551" s="58"/>
      <c r="Y551" s="58">
        <v>31198</v>
      </c>
      <c r="Z551" s="58">
        <v>9547</v>
      </c>
      <c r="AA551" s="58"/>
      <c r="AB551" s="58">
        <v>471565</v>
      </c>
      <c r="AC551" s="58">
        <v>184203</v>
      </c>
      <c r="AD551" s="58"/>
      <c r="AE551" s="58">
        <v>336341</v>
      </c>
      <c r="AF551" s="58">
        <v>61765</v>
      </c>
      <c r="AG551" s="58"/>
      <c r="AH551" s="58">
        <v>30401</v>
      </c>
      <c r="AI551" s="58">
        <v>7068</v>
      </c>
      <c r="AJ551" s="58"/>
      <c r="AK551" s="58">
        <v>96210</v>
      </c>
      <c r="AL551" s="58">
        <v>17468</v>
      </c>
      <c r="AM551" s="58"/>
      <c r="AN551" s="58">
        <v>39570</v>
      </c>
      <c r="AO551" s="58">
        <v>12663</v>
      </c>
      <c r="AP551" s="58"/>
      <c r="AQ551" s="58">
        <v>29087</v>
      </c>
      <c r="AR551" s="58">
        <v>10349</v>
      </c>
      <c r="AS551" s="58"/>
      <c r="AT551" s="58">
        <v>51617</v>
      </c>
      <c r="AU551" s="58">
        <v>18118</v>
      </c>
      <c r="AV551" s="58"/>
      <c r="AW551" s="58">
        <v>171176</v>
      </c>
      <c r="AX551" s="58">
        <v>13849</v>
      </c>
      <c r="AY551" s="58"/>
      <c r="AZ551" s="58">
        <v>50912</v>
      </c>
      <c r="BA551" s="58">
        <v>11932</v>
      </c>
      <c r="BB551" s="58"/>
      <c r="BC551" s="58">
        <v>26300</v>
      </c>
      <c r="BD551" s="58">
        <v>6927</v>
      </c>
      <c r="BE551" s="58"/>
      <c r="BF551" s="58">
        <v>13195</v>
      </c>
      <c r="BG551" s="58">
        <v>2354</v>
      </c>
      <c r="BH551" s="50"/>
      <c r="BI551" s="50">
        <v>142839</v>
      </c>
      <c r="BJ551" s="50">
        <v>28076</v>
      </c>
      <c r="BK551" s="50"/>
      <c r="BL551" s="50">
        <v>48295</v>
      </c>
      <c r="BM551" s="50">
        <v>19087</v>
      </c>
      <c r="BN551" s="50"/>
      <c r="BO551" s="50">
        <v>10482</v>
      </c>
      <c r="BP551" s="50">
        <v>9473</v>
      </c>
      <c r="BQ551" s="50"/>
      <c r="BR551" s="50">
        <v>40116</v>
      </c>
      <c r="BS551" s="50">
        <v>23537</v>
      </c>
      <c r="BT551" s="50"/>
      <c r="BU551" s="50">
        <v>33672</v>
      </c>
      <c r="BV551" s="50">
        <v>10199</v>
      </c>
      <c r="BW551" s="50"/>
      <c r="BX551" s="50">
        <v>180459</v>
      </c>
      <c r="BY551" s="50">
        <v>6439</v>
      </c>
      <c r="BZ551" s="50"/>
      <c r="CA551" s="50">
        <v>95590</v>
      </c>
      <c r="CB551" s="50">
        <v>60239</v>
      </c>
      <c r="CC551" s="50"/>
      <c r="CD551" s="50">
        <v>14885</v>
      </c>
      <c r="CE551" s="50">
        <v>8770</v>
      </c>
      <c r="CF551" s="50"/>
      <c r="CG551" s="50">
        <v>21397</v>
      </c>
      <c r="CH551" s="50">
        <v>3828</v>
      </c>
      <c r="CI551" s="50"/>
      <c r="CJ551" s="50">
        <v>99162</v>
      </c>
      <c r="CK551" s="50">
        <v>209476</v>
      </c>
      <c r="CL551" s="50"/>
      <c r="CM551" s="50">
        <v>1589</v>
      </c>
      <c r="CN551" s="50">
        <v>461</v>
      </c>
      <c r="CO551" s="50"/>
      <c r="CP551" s="50">
        <v>22751</v>
      </c>
      <c r="CQ551" s="50">
        <v>12458</v>
      </c>
      <c r="CR551" s="50"/>
      <c r="CS551" s="50">
        <v>13838</v>
      </c>
      <c r="CT551" s="50">
        <v>14352</v>
      </c>
      <c r="CU551" s="51"/>
      <c r="CV551" s="51"/>
      <c r="CW551" s="45">
        <f t="shared" si="1060"/>
        <v>31968.9231</v>
      </c>
      <c r="CX551" s="45">
        <f t="shared" si="1061"/>
        <v>2839.6260299999999</v>
      </c>
      <c r="CY551" s="51"/>
      <c r="CZ551" s="45">
        <f t="shared" si="999"/>
        <v>173494.40846400001</v>
      </c>
      <c r="DA551" s="45">
        <f t="shared" si="1000"/>
        <v>31630.799105999999</v>
      </c>
      <c r="DB551" s="51"/>
      <c r="DC551" s="45">
        <f t="shared" si="1001"/>
        <v>47756.627520000002</v>
      </c>
      <c r="DD551" s="45">
        <f t="shared" si="1002"/>
        <v>3450.619162</v>
      </c>
      <c r="DE551" s="51"/>
      <c r="DF551" s="45">
        <f t="shared" si="1003"/>
        <v>72636.813240000003</v>
      </c>
      <c r="DG551" s="45">
        <f t="shared" si="1004"/>
        <v>8141.6369199999999</v>
      </c>
      <c r="DH551" s="51"/>
      <c r="DI551" s="45">
        <f t="shared" si="1005"/>
        <v>46932.330240000003</v>
      </c>
      <c r="DJ551" s="45">
        <f t="shared" si="1006"/>
        <v>7012.1355880000001</v>
      </c>
      <c r="DK551" s="51"/>
      <c r="DL551" s="45">
        <f t="shared" si="1007"/>
        <v>55932.735780000003</v>
      </c>
      <c r="DM551" s="45">
        <f t="shared" si="1008"/>
        <v>7587.8913259999999</v>
      </c>
      <c r="DN551" s="51"/>
      <c r="DO551" s="45">
        <f t="shared" si="1009"/>
        <v>6839.475144</v>
      </c>
      <c r="DP551" s="45">
        <f t="shared" si="1010"/>
        <v>1010.2444459999999</v>
      </c>
      <c r="DQ551" s="51"/>
      <c r="DR551" s="45">
        <f t="shared" si="1011"/>
        <v>103380.25182</v>
      </c>
      <c r="DS551" s="45">
        <f t="shared" si="1012"/>
        <v>19491.993053999999</v>
      </c>
      <c r="DT551" s="51"/>
      <c r="DU551" s="45">
        <f t="shared" si="1013"/>
        <v>73735.364748000007</v>
      </c>
      <c r="DV551" s="45">
        <f t="shared" si="1014"/>
        <v>6535.8487699999996</v>
      </c>
      <c r="DW551" s="51"/>
      <c r="DX551" s="45">
        <f t="shared" si="1015"/>
        <v>6664.7504280000003</v>
      </c>
      <c r="DY551" s="45">
        <f t="shared" si="1016"/>
        <v>747.92162399999995</v>
      </c>
      <c r="DZ551" s="51"/>
      <c r="EA551" s="45">
        <f t="shared" si="1017"/>
        <v>21091.925879999999</v>
      </c>
      <c r="EB551" s="45">
        <f t="shared" si="1018"/>
        <v>1848.4288239999998</v>
      </c>
      <c r="EC551" s="51"/>
      <c r="ED551" s="45">
        <f t="shared" si="1019"/>
        <v>8674.85196</v>
      </c>
      <c r="EE551" s="45">
        <f t="shared" si="1020"/>
        <v>1339.973334</v>
      </c>
      <c r="EF551" s="51"/>
      <c r="EG551" s="45">
        <f t="shared" si="1021"/>
        <v>6376.6848360000004</v>
      </c>
      <c r="EH551" s="45">
        <f t="shared" si="1022"/>
        <v>1095.110482</v>
      </c>
      <c r="EI551" s="51"/>
      <c r="EJ551" s="45">
        <f t="shared" si="1023"/>
        <v>11315.891676000001</v>
      </c>
      <c r="EK551" s="45">
        <f t="shared" si="1024"/>
        <v>1917.2105239999999</v>
      </c>
      <c r="EL551" s="51"/>
      <c r="EM551" s="45">
        <f t="shared" si="1025"/>
        <v>37526.572128</v>
      </c>
      <c r="EN551" s="45">
        <f t="shared" si="1026"/>
        <v>1465.4734819999999</v>
      </c>
      <c r="EO551" s="51"/>
      <c r="EP551" s="45">
        <f t="shared" si="1027"/>
        <v>11161.335935999999</v>
      </c>
      <c r="EQ551" s="45">
        <f t="shared" si="1028"/>
        <v>1262.6203759999999</v>
      </c>
      <c r="ER551" s="51"/>
      <c r="ES551" s="45">
        <f t="shared" si="1029"/>
        <v>5765.6963999999998</v>
      </c>
      <c r="ET551" s="45">
        <f t="shared" si="1030"/>
        <v>733.00128599999994</v>
      </c>
      <c r="EU551" s="51"/>
      <c r="EV551" s="45">
        <f t="shared" si="1031"/>
        <v>2892.7134599999999</v>
      </c>
      <c r="EW551" s="45">
        <f t="shared" si="1032"/>
        <v>249.09557199999998</v>
      </c>
      <c r="EX551" s="51"/>
      <c r="EY551" s="45">
        <f t="shared" si="1033"/>
        <v>31314.308292000002</v>
      </c>
      <c r="EZ551" s="45">
        <f t="shared" si="1034"/>
        <v>2970.9461679999999</v>
      </c>
      <c r="FA551" s="51"/>
      <c r="FB551" s="45">
        <f t="shared" si="1035"/>
        <v>10587.616260000001</v>
      </c>
      <c r="FC551" s="45">
        <f t="shared" si="1036"/>
        <v>2019.7481659999999</v>
      </c>
      <c r="FD551" s="51"/>
      <c r="FE551" s="45">
        <f t="shared" si="1037"/>
        <v>2297.9478960000001</v>
      </c>
      <c r="FF551" s="45">
        <f t="shared" si="1038"/>
        <v>1002.413914</v>
      </c>
      <c r="FG551" s="51"/>
      <c r="FH551" s="45">
        <f t="shared" si="1039"/>
        <v>8794.550448</v>
      </c>
      <c r="FI551" s="45">
        <f t="shared" si="1040"/>
        <v>2490.6382659999999</v>
      </c>
      <c r="FJ551" s="51"/>
      <c r="FK551" s="45">
        <f t="shared" si="1041"/>
        <v>7381.8452160000006</v>
      </c>
      <c r="FL551" s="45">
        <f t="shared" si="1042"/>
        <v>1079.2377819999999</v>
      </c>
      <c r="FM551" s="51"/>
      <c r="FN551" s="45">
        <f t="shared" si="1043"/>
        <v>39561.665652000003</v>
      </c>
      <c r="FO551" s="45">
        <f t="shared" si="1044"/>
        <v>681.36210199999994</v>
      </c>
      <c r="FP551" s="51"/>
      <c r="FQ551" s="45">
        <f t="shared" si="1045"/>
        <v>20956.004520000002</v>
      </c>
      <c r="FR551" s="45">
        <f t="shared" si="1046"/>
        <v>6374.3705019999998</v>
      </c>
      <c r="FS551" s="51"/>
      <c r="FT551" s="45">
        <f t="shared" si="1047"/>
        <v>3263.2087799999999</v>
      </c>
      <c r="FU551" s="45">
        <f t="shared" si="1048"/>
        <v>928.02386000000001</v>
      </c>
      <c r="FV551" s="51"/>
      <c r="FW551" s="45">
        <f t="shared" si="1049"/>
        <v>4690.821516</v>
      </c>
      <c r="FX551" s="45">
        <f t="shared" si="1050"/>
        <v>405.071304</v>
      </c>
      <c r="FY551" s="51"/>
      <c r="FZ551" s="45">
        <f t="shared" si="1051"/>
        <v>21739.086936</v>
      </c>
      <c r="GA551" s="45">
        <f t="shared" si="1052"/>
        <v>22166.331367999999</v>
      </c>
      <c r="GB551" s="51"/>
      <c r="GC551" s="45">
        <f t="shared" si="1053"/>
        <v>348.35329200000001</v>
      </c>
      <c r="GD551" s="45">
        <f t="shared" si="1054"/>
        <v>48.782097999999998</v>
      </c>
      <c r="GE551" s="51"/>
      <c r="GF551" s="45">
        <f t="shared" si="1055"/>
        <v>4987.6562279999998</v>
      </c>
      <c r="GG551" s="45">
        <f t="shared" si="1056"/>
        <v>1318.2806439999999</v>
      </c>
      <c r="GH551" s="51"/>
      <c r="GI551" s="45">
        <f t="shared" si="1057"/>
        <v>3033.677064</v>
      </c>
      <c r="GJ551" s="45">
        <f t="shared" si="1058"/>
        <v>1518.699936</v>
      </c>
      <c r="GK551" s="51"/>
    </row>
    <row r="552" spans="1:193" s="45" customFormat="1">
      <c r="A552" s="45" t="s">
        <v>20</v>
      </c>
      <c r="B552" s="46">
        <v>41603</v>
      </c>
      <c r="C552" s="56">
        <v>0.63767300000000005</v>
      </c>
      <c r="D552" s="56">
        <v>0.21778900000000001</v>
      </c>
      <c r="E552" s="56">
        <v>0.104906</v>
      </c>
      <c r="F552" s="58"/>
      <c r="G552" s="58">
        <v>68250</v>
      </c>
      <c r="H552" s="58">
        <v>13769</v>
      </c>
      <c r="I552" s="58"/>
      <c r="J552" s="59">
        <v>718114</v>
      </c>
      <c r="K552" s="59">
        <v>311265</v>
      </c>
      <c r="L552" s="58"/>
      <c r="M552" s="58">
        <v>151910</v>
      </c>
      <c r="N552" s="58">
        <v>27882</v>
      </c>
      <c r="O552" s="58"/>
      <c r="P552" s="58">
        <v>233365</v>
      </c>
      <c r="Q552" s="58">
        <v>64109</v>
      </c>
      <c r="R552" s="58"/>
      <c r="S552" s="58">
        <v>152007</v>
      </c>
      <c r="T552" s="58">
        <v>58394</v>
      </c>
      <c r="U552" s="58"/>
      <c r="V552" s="58">
        <v>208645</v>
      </c>
      <c r="W552" s="58">
        <v>77506</v>
      </c>
      <c r="X552" s="58"/>
      <c r="Y552" s="58">
        <v>19157</v>
      </c>
      <c r="Z552" s="58">
        <v>7193</v>
      </c>
      <c r="AA552" s="58"/>
      <c r="AB552" s="58">
        <v>532977</v>
      </c>
      <c r="AC552" s="58">
        <v>249439</v>
      </c>
      <c r="AD552" s="58"/>
      <c r="AE552" s="58">
        <v>403536</v>
      </c>
      <c r="AF552" s="58">
        <v>87365</v>
      </c>
      <c r="AG552" s="58"/>
      <c r="AH552" s="58">
        <v>20640</v>
      </c>
      <c r="AI552" s="58">
        <v>6133</v>
      </c>
      <c r="AJ552" s="58"/>
      <c r="AK552" s="58">
        <v>45195</v>
      </c>
      <c r="AL552" s="58">
        <v>9116</v>
      </c>
      <c r="AM552" s="58"/>
      <c r="AN552" s="58">
        <v>19898</v>
      </c>
      <c r="AO552" s="58">
        <v>7848</v>
      </c>
      <c r="AP552" s="58"/>
      <c r="AQ552" s="58">
        <v>28808</v>
      </c>
      <c r="AR552" s="58">
        <v>11097</v>
      </c>
      <c r="AS552" s="58"/>
      <c r="AT552" s="58">
        <v>46070</v>
      </c>
      <c r="AU552" s="58">
        <v>18414</v>
      </c>
      <c r="AV552" s="58"/>
      <c r="AW552" s="58">
        <v>145982</v>
      </c>
      <c r="AX552" s="58">
        <v>16644</v>
      </c>
      <c r="AY552" s="58"/>
      <c r="AZ552" s="58">
        <v>39931</v>
      </c>
      <c r="BA552" s="58">
        <v>11641</v>
      </c>
      <c r="BB552" s="58"/>
      <c r="BC552" s="58">
        <v>14471</v>
      </c>
      <c r="BD552" s="58">
        <v>4563</v>
      </c>
      <c r="BE552" s="58"/>
      <c r="BF552" s="58">
        <v>8450</v>
      </c>
      <c r="BG552" s="58">
        <v>1808</v>
      </c>
      <c r="BH552" s="50"/>
      <c r="BI552" s="50">
        <v>132047</v>
      </c>
      <c r="BJ552" s="50">
        <v>29482</v>
      </c>
      <c r="BK552" s="50"/>
      <c r="BL552" s="50">
        <v>25527</v>
      </c>
      <c r="BM552" s="50">
        <v>10742</v>
      </c>
      <c r="BN552" s="50"/>
      <c r="BO552" s="50">
        <v>13647</v>
      </c>
      <c r="BP552" s="50">
        <v>11111</v>
      </c>
      <c r="BQ552" s="50"/>
      <c r="BR552" s="50">
        <v>76253</v>
      </c>
      <c r="BS552" s="50">
        <v>38929</v>
      </c>
      <c r="BT552" s="50"/>
      <c r="BU552" s="50">
        <v>30878</v>
      </c>
      <c r="BV552" s="50">
        <v>11740</v>
      </c>
      <c r="BW552" s="50"/>
      <c r="BX552" s="50">
        <v>193628</v>
      </c>
      <c r="BY552" s="50">
        <v>9357</v>
      </c>
      <c r="BZ552" s="50"/>
      <c r="CA552" s="50">
        <v>133710</v>
      </c>
      <c r="CB552" s="50">
        <v>89281</v>
      </c>
      <c r="CC552" s="50"/>
      <c r="CD552" s="50">
        <v>7287</v>
      </c>
      <c r="CE552" s="50">
        <v>4761</v>
      </c>
      <c r="CF552" s="50"/>
      <c r="CG552" s="50">
        <v>19744</v>
      </c>
      <c r="CH552" s="50">
        <v>4181</v>
      </c>
      <c r="CI552" s="50"/>
      <c r="CJ552" s="50">
        <v>124090</v>
      </c>
      <c r="CK552" s="50">
        <v>286430</v>
      </c>
      <c r="CL552" s="50"/>
      <c r="CM552" s="50">
        <v>1584</v>
      </c>
      <c r="CN552" s="50">
        <v>499</v>
      </c>
      <c r="CO552" s="50"/>
      <c r="CP552" s="50">
        <v>40251</v>
      </c>
      <c r="CQ552" s="50">
        <v>22034</v>
      </c>
      <c r="CR552" s="50"/>
      <c r="CS552" s="50">
        <v>15892</v>
      </c>
      <c r="CT552" s="50">
        <v>20748</v>
      </c>
      <c r="CU552" s="51"/>
      <c r="CV552" s="51"/>
      <c r="CW552" s="45">
        <f t="shared" si="1060"/>
        <v>14864.099250000001</v>
      </c>
      <c r="CX552" s="45">
        <f t="shared" si="1061"/>
        <v>1444.4507140000001</v>
      </c>
      <c r="CY552" s="51"/>
      <c r="CZ552" s="45">
        <f t="shared" si="999"/>
        <v>156397.32994600001</v>
      </c>
      <c r="DA552" s="45">
        <f t="shared" si="1000"/>
        <v>32653.56609</v>
      </c>
      <c r="DB552" s="51"/>
      <c r="DC552" s="45">
        <f t="shared" si="1001"/>
        <v>33084.326990000001</v>
      </c>
      <c r="DD552" s="45">
        <f t="shared" si="1002"/>
        <v>2924.9890919999998</v>
      </c>
      <c r="DE552" s="51"/>
      <c r="DF552" s="45">
        <f t="shared" si="1003"/>
        <v>50824.329985000004</v>
      </c>
      <c r="DG552" s="45">
        <f t="shared" si="1004"/>
        <v>6725.4187540000003</v>
      </c>
      <c r="DH552" s="51"/>
      <c r="DI552" s="45">
        <f t="shared" si="1005"/>
        <v>33105.452523</v>
      </c>
      <c r="DJ552" s="45">
        <f t="shared" si="1006"/>
        <v>6125.8809639999999</v>
      </c>
      <c r="DK552" s="51"/>
      <c r="DL552" s="45">
        <f t="shared" si="1007"/>
        <v>45440.585905</v>
      </c>
      <c r="DM552" s="45">
        <f t="shared" si="1008"/>
        <v>8130.8444360000003</v>
      </c>
      <c r="DN552" s="51"/>
      <c r="DO552" s="45">
        <f t="shared" si="1009"/>
        <v>4172.1838729999999</v>
      </c>
      <c r="DP552" s="45">
        <f t="shared" si="1010"/>
        <v>754.58885799999996</v>
      </c>
      <c r="DQ552" s="51"/>
      <c r="DR552" s="45">
        <f t="shared" si="1011"/>
        <v>116076.52785300001</v>
      </c>
      <c r="DS552" s="45">
        <f t="shared" si="1012"/>
        <v>26167.647733999998</v>
      </c>
      <c r="DT552" s="51"/>
      <c r="DU552" s="45">
        <f t="shared" si="1013"/>
        <v>87885.701904000001</v>
      </c>
      <c r="DV552" s="45">
        <f t="shared" si="1014"/>
        <v>9165.1126899999999</v>
      </c>
      <c r="DW552" s="51"/>
      <c r="DX552" s="45">
        <f t="shared" si="1015"/>
        <v>4495.1649600000001</v>
      </c>
      <c r="DY552" s="45">
        <f t="shared" si="1016"/>
        <v>643.38849800000003</v>
      </c>
      <c r="DZ552" s="51"/>
      <c r="EA552" s="45">
        <f t="shared" si="1017"/>
        <v>9842.9738550000002</v>
      </c>
      <c r="EB552" s="45">
        <f t="shared" si="1018"/>
        <v>956.32309599999996</v>
      </c>
      <c r="EC552" s="51"/>
      <c r="ED552" s="45">
        <f t="shared" si="1019"/>
        <v>4333.5655219999999</v>
      </c>
      <c r="EE552" s="45">
        <f t="shared" si="1020"/>
        <v>823.30228799999998</v>
      </c>
      <c r="EF552" s="51"/>
      <c r="EG552" s="45">
        <f t="shared" si="1021"/>
        <v>6274.0655120000001</v>
      </c>
      <c r="EH552" s="45">
        <f t="shared" si="1022"/>
        <v>1164.1418819999999</v>
      </c>
      <c r="EI552" s="51"/>
      <c r="EJ552" s="45">
        <f t="shared" si="1023"/>
        <v>10033.53923</v>
      </c>
      <c r="EK552" s="45">
        <f t="shared" si="1024"/>
        <v>1931.739084</v>
      </c>
      <c r="EL552" s="51"/>
      <c r="EM552" s="45">
        <f t="shared" si="1025"/>
        <v>31793.273798000002</v>
      </c>
      <c r="EN552" s="45">
        <f t="shared" si="1026"/>
        <v>1746.055464</v>
      </c>
      <c r="EO552" s="51"/>
      <c r="EP552" s="45">
        <f t="shared" si="1027"/>
        <v>8696.5325590000011</v>
      </c>
      <c r="EQ552" s="45">
        <f t="shared" si="1028"/>
        <v>1221.210746</v>
      </c>
      <c r="ER552" s="51"/>
      <c r="ES552" s="45">
        <f t="shared" si="1029"/>
        <v>3151.6246190000002</v>
      </c>
      <c r="ET552" s="45">
        <f t="shared" si="1030"/>
        <v>478.68607800000001</v>
      </c>
      <c r="EU552" s="51"/>
      <c r="EV552" s="45">
        <f t="shared" si="1031"/>
        <v>1840.3170500000001</v>
      </c>
      <c r="EW552" s="45">
        <f t="shared" si="1032"/>
        <v>189.67004800000001</v>
      </c>
      <c r="EX552" s="51"/>
      <c r="EY552" s="45">
        <f t="shared" si="1033"/>
        <v>28758.384083000001</v>
      </c>
      <c r="EZ552" s="45">
        <f t="shared" si="1034"/>
        <v>3092.8386919999998</v>
      </c>
      <c r="FA552" s="51"/>
      <c r="FB552" s="45">
        <f t="shared" si="1035"/>
        <v>5559.4998030000006</v>
      </c>
      <c r="FC552" s="45">
        <f t="shared" si="1036"/>
        <v>1126.9002519999999</v>
      </c>
      <c r="FD552" s="51"/>
      <c r="FE552" s="45">
        <f t="shared" si="1037"/>
        <v>2972.166483</v>
      </c>
      <c r="FF552" s="45">
        <f t="shared" si="1038"/>
        <v>1165.6105660000001</v>
      </c>
      <c r="FG552" s="51"/>
      <c r="FH552" s="45">
        <f t="shared" si="1039"/>
        <v>16607.064617</v>
      </c>
      <c r="FI552" s="45">
        <f t="shared" si="1040"/>
        <v>4083.8856740000001</v>
      </c>
      <c r="FJ552" s="51"/>
      <c r="FK552" s="45">
        <f t="shared" si="1041"/>
        <v>6724.8887420000001</v>
      </c>
      <c r="FL552" s="45">
        <f t="shared" si="1042"/>
        <v>1231.59644</v>
      </c>
      <c r="FM552" s="51"/>
      <c r="FN552" s="45">
        <f t="shared" si="1043"/>
        <v>42170.048492000002</v>
      </c>
      <c r="FO552" s="45">
        <f t="shared" si="1044"/>
        <v>981.60544200000004</v>
      </c>
      <c r="FP552" s="51"/>
      <c r="FQ552" s="45">
        <f t="shared" si="1045"/>
        <v>29120.567190000002</v>
      </c>
      <c r="FR552" s="45">
        <f t="shared" si="1046"/>
        <v>9366.1125859999993</v>
      </c>
      <c r="FS552" s="51"/>
      <c r="FT552" s="45">
        <f t="shared" si="1047"/>
        <v>1587.0284430000002</v>
      </c>
      <c r="FU552" s="45">
        <f t="shared" si="1048"/>
        <v>499.45746600000001</v>
      </c>
      <c r="FV552" s="51"/>
      <c r="FW552" s="45">
        <f t="shared" si="1049"/>
        <v>4300.0260159999998</v>
      </c>
      <c r="FX552" s="45">
        <f t="shared" si="1050"/>
        <v>438.611986</v>
      </c>
      <c r="FY552" s="51"/>
      <c r="FZ552" s="45">
        <f t="shared" si="1051"/>
        <v>27025.437010000001</v>
      </c>
      <c r="GA552" s="45">
        <f t="shared" si="1052"/>
        <v>30048.225579999998</v>
      </c>
      <c r="GB552" s="51"/>
      <c r="GC552" s="45">
        <f t="shared" si="1053"/>
        <v>344.97777600000001</v>
      </c>
      <c r="GD552" s="45">
        <f t="shared" si="1054"/>
        <v>52.348093999999996</v>
      </c>
      <c r="GE552" s="51"/>
      <c r="GF552" s="45">
        <f t="shared" si="1055"/>
        <v>8766.2250390000008</v>
      </c>
      <c r="GG552" s="45">
        <f t="shared" si="1056"/>
        <v>2311.4988039999998</v>
      </c>
      <c r="GH552" s="51"/>
      <c r="GI552" s="45">
        <f t="shared" si="1057"/>
        <v>3461.1027880000001</v>
      </c>
      <c r="GJ552" s="45">
        <f t="shared" si="1058"/>
        <v>2176.589688</v>
      </c>
      <c r="GK552" s="51"/>
    </row>
    <row r="553" spans="1:193" s="45" customFormat="1">
      <c r="A553" s="45" t="s">
        <v>20</v>
      </c>
      <c r="B553" s="46">
        <v>41602</v>
      </c>
      <c r="C553" s="56">
        <v>0.61862399999999995</v>
      </c>
      <c r="D553" s="56">
        <v>0.23086100000000001</v>
      </c>
      <c r="E553" s="56">
        <v>0.114592</v>
      </c>
      <c r="F553" s="58"/>
      <c r="G553" s="58">
        <v>67707</v>
      </c>
      <c r="H553" s="58">
        <v>13708</v>
      </c>
      <c r="I553" s="58"/>
      <c r="J553" s="59">
        <v>736967</v>
      </c>
      <c r="K553" s="59">
        <v>316068</v>
      </c>
      <c r="L553" s="58"/>
      <c r="M553" s="58">
        <v>153300</v>
      </c>
      <c r="N553" s="58">
        <v>29089</v>
      </c>
      <c r="O553" s="58"/>
      <c r="P553" s="58">
        <v>235867</v>
      </c>
      <c r="Q553" s="58">
        <v>66013</v>
      </c>
      <c r="R553" s="58"/>
      <c r="S553" s="58">
        <v>149770</v>
      </c>
      <c r="T553" s="58">
        <v>57699</v>
      </c>
      <c r="U553" s="58"/>
      <c r="V553" s="58">
        <v>213308</v>
      </c>
      <c r="W553" s="58">
        <v>78747</v>
      </c>
      <c r="X553" s="58"/>
      <c r="Y553" s="58">
        <v>19013</v>
      </c>
      <c r="Z553" s="58">
        <v>6570</v>
      </c>
      <c r="AA553" s="58"/>
      <c r="AB553" s="58">
        <v>564108</v>
      </c>
      <c r="AC553" s="58">
        <v>260271</v>
      </c>
      <c r="AD553" s="58"/>
      <c r="AE553" s="58">
        <v>432497</v>
      </c>
      <c r="AF553" s="58">
        <v>95805</v>
      </c>
      <c r="AG553" s="58"/>
      <c r="AH553" s="58">
        <v>20630</v>
      </c>
      <c r="AI553" s="58">
        <v>6486</v>
      </c>
      <c r="AJ553" s="58"/>
      <c r="AK553" s="58">
        <v>47556</v>
      </c>
      <c r="AL553" s="58">
        <v>9794</v>
      </c>
      <c r="AM553" s="58"/>
      <c r="AN553" s="58">
        <v>19626</v>
      </c>
      <c r="AO553" s="58">
        <v>8356</v>
      </c>
      <c r="AP553" s="58"/>
      <c r="AQ553" s="58">
        <v>30082</v>
      </c>
      <c r="AR553" s="58">
        <v>11764</v>
      </c>
      <c r="AS553" s="58"/>
      <c r="AT553" s="58">
        <v>46459</v>
      </c>
      <c r="AU553" s="58">
        <v>17962</v>
      </c>
      <c r="AV553" s="58"/>
      <c r="AW553" s="58">
        <v>153508</v>
      </c>
      <c r="AX553" s="58">
        <v>18162</v>
      </c>
      <c r="AY553" s="58"/>
      <c r="AZ553" s="58">
        <v>50857</v>
      </c>
      <c r="BA553" s="58">
        <v>15011</v>
      </c>
      <c r="BB553" s="58"/>
      <c r="BC553" s="58">
        <v>17063</v>
      </c>
      <c r="BD553" s="58">
        <v>5502</v>
      </c>
      <c r="BE553" s="58"/>
      <c r="BF553" s="58">
        <v>8146</v>
      </c>
      <c r="BG553" s="58">
        <v>1892</v>
      </c>
      <c r="BH553" s="50"/>
      <c r="BI553" s="50">
        <v>119106</v>
      </c>
      <c r="BJ553" s="50">
        <v>27947</v>
      </c>
      <c r="BK553" s="50"/>
      <c r="BL553" s="50">
        <v>30591</v>
      </c>
      <c r="BM553" s="50">
        <v>13944</v>
      </c>
      <c r="BN553" s="50"/>
      <c r="BO553" s="50">
        <v>14614</v>
      </c>
      <c r="BP553" s="50">
        <v>11040</v>
      </c>
      <c r="BQ553" s="50"/>
      <c r="BR553" s="50">
        <v>85691</v>
      </c>
      <c r="BS553" s="50">
        <v>41967</v>
      </c>
      <c r="BT553" s="50"/>
      <c r="BU553" s="50">
        <v>30518</v>
      </c>
      <c r="BV553" s="50">
        <v>11044</v>
      </c>
      <c r="BW553" s="50"/>
      <c r="BX553" s="50">
        <v>194170</v>
      </c>
      <c r="BY553" s="50">
        <v>9188</v>
      </c>
      <c r="BZ553" s="50"/>
      <c r="CA553" s="50">
        <v>158557</v>
      </c>
      <c r="CB553" s="50">
        <v>105330</v>
      </c>
      <c r="CC553" s="50"/>
      <c r="CD553" s="50">
        <v>7476</v>
      </c>
      <c r="CE553" s="50">
        <v>5116</v>
      </c>
      <c r="CF553" s="50"/>
      <c r="CG553" s="50">
        <v>20276</v>
      </c>
      <c r="CH553" s="50">
        <v>4381</v>
      </c>
      <c r="CI553" s="50"/>
      <c r="CJ553" s="50">
        <v>133814</v>
      </c>
      <c r="CK553" s="50">
        <v>284055</v>
      </c>
      <c r="CL553" s="50"/>
      <c r="CM553" s="50">
        <v>1734</v>
      </c>
      <c r="CN553" s="50">
        <v>228</v>
      </c>
      <c r="CO553" s="50"/>
      <c r="CP553" s="50">
        <v>45892</v>
      </c>
      <c r="CQ553" s="50">
        <v>23022</v>
      </c>
      <c r="CR553" s="50"/>
      <c r="CS553" s="50">
        <v>16444</v>
      </c>
      <c r="CT553" s="50">
        <v>21093</v>
      </c>
      <c r="CU553" s="51"/>
      <c r="CV553" s="51"/>
      <c r="CW553" s="45">
        <f t="shared" si="1060"/>
        <v>15630.905727000001</v>
      </c>
      <c r="CX553" s="45">
        <f t="shared" si="1061"/>
        <v>1570.8271359999999</v>
      </c>
      <c r="CY553" s="51"/>
      <c r="CZ553" s="45">
        <f t="shared" si="999"/>
        <v>170136.93858700001</v>
      </c>
      <c r="DA553" s="45">
        <f t="shared" si="1000"/>
        <v>36218.864256000001</v>
      </c>
      <c r="DB553" s="51"/>
      <c r="DC553" s="45">
        <f t="shared" si="1001"/>
        <v>35390.991300000002</v>
      </c>
      <c r="DD553" s="45">
        <f t="shared" si="1002"/>
        <v>3333.3666880000001</v>
      </c>
      <c r="DE553" s="51"/>
      <c r="DF553" s="45">
        <f t="shared" si="1003"/>
        <v>54452.491486999999</v>
      </c>
      <c r="DG553" s="45">
        <f t="shared" si="1004"/>
        <v>7564.5616959999998</v>
      </c>
      <c r="DH553" s="51"/>
      <c r="DI553" s="45">
        <f t="shared" si="1005"/>
        <v>34576.05197</v>
      </c>
      <c r="DJ553" s="45">
        <f t="shared" si="1006"/>
        <v>6611.8438079999996</v>
      </c>
      <c r="DK553" s="51"/>
      <c r="DL553" s="45">
        <f t="shared" si="1007"/>
        <v>49244.498188000005</v>
      </c>
      <c r="DM553" s="45">
        <f t="shared" si="1008"/>
        <v>9023.7762239999993</v>
      </c>
      <c r="DN553" s="51"/>
      <c r="DO553" s="45">
        <f t="shared" si="1009"/>
        <v>4389.3601930000004</v>
      </c>
      <c r="DP553" s="45">
        <f t="shared" si="1010"/>
        <v>752.86943999999994</v>
      </c>
      <c r="DQ553" s="51"/>
      <c r="DR553" s="45">
        <f t="shared" si="1011"/>
        <v>130230.53698800001</v>
      </c>
      <c r="DS553" s="45">
        <f t="shared" si="1012"/>
        <v>29824.974431999999</v>
      </c>
      <c r="DT553" s="51"/>
      <c r="DU553" s="45">
        <f t="shared" si="1013"/>
        <v>99846.689917000011</v>
      </c>
      <c r="DV553" s="45">
        <f t="shared" si="1014"/>
        <v>10978.486559999999</v>
      </c>
      <c r="DW553" s="51"/>
      <c r="DX553" s="45">
        <f t="shared" si="1015"/>
        <v>4762.6624300000003</v>
      </c>
      <c r="DY553" s="45">
        <f t="shared" si="1016"/>
        <v>743.24371199999996</v>
      </c>
      <c r="DZ553" s="51"/>
      <c r="EA553" s="45">
        <f t="shared" si="1017"/>
        <v>10978.825716000001</v>
      </c>
      <c r="EB553" s="45">
        <f t="shared" si="1018"/>
        <v>1122.314048</v>
      </c>
      <c r="EC553" s="51"/>
      <c r="ED553" s="45">
        <f t="shared" si="1019"/>
        <v>4530.8779860000004</v>
      </c>
      <c r="EE553" s="45">
        <f t="shared" si="1020"/>
        <v>957.53075200000001</v>
      </c>
      <c r="EF553" s="51"/>
      <c r="EG553" s="45">
        <f t="shared" si="1021"/>
        <v>6944.7606020000003</v>
      </c>
      <c r="EH553" s="45">
        <f t="shared" si="1022"/>
        <v>1348.0602879999999</v>
      </c>
      <c r="EI553" s="51"/>
      <c r="EJ553" s="45">
        <f t="shared" si="1023"/>
        <v>10725.571199</v>
      </c>
      <c r="EK553" s="45">
        <f t="shared" si="1024"/>
        <v>2058.301504</v>
      </c>
      <c r="EL553" s="51"/>
      <c r="EM553" s="45">
        <f t="shared" si="1025"/>
        <v>35439.010388000002</v>
      </c>
      <c r="EN553" s="45">
        <f t="shared" si="1026"/>
        <v>2081.219904</v>
      </c>
      <c r="EO553" s="51"/>
      <c r="EP553" s="45">
        <f t="shared" si="1027"/>
        <v>11740.897877000001</v>
      </c>
      <c r="EQ553" s="45">
        <f t="shared" si="1028"/>
        <v>1720.1405119999999</v>
      </c>
      <c r="ER553" s="51"/>
      <c r="ES553" s="45">
        <f t="shared" si="1029"/>
        <v>3939.181243</v>
      </c>
      <c r="ET553" s="45">
        <f t="shared" si="1030"/>
        <v>630.485184</v>
      </c>
      <c r="EU553" s="51"/>
      <c r="EV553" s="45">
        <f t="shared" si="1031"/>
        <v>1880.5937060000001</v>
      </c>
      <c r="EW553" s="45">
        <f t="shared" si="1032"/>
        <v>216.808064</v>
      </c>
      <c r="EX553" s="51"/>
      <c r="EY553" s="45">
        <f t="shared" si="1033"/>
        <v>27496.930266000003</v>
      </c>
      <c r="EZ553" s="45">
        <f t="shared" si="1034"/>
        <v>3202.5026240000002</v>
      </c>
      <c r="FA553" s="51"/>
      <c r="FB553" s="45">
        <f t="shared" si="1035"/>
        <v>7062.2688510000007</v>
      </c>
      <c r="FC553" s="45">
        <f t="shared" si="1036"/>
        <v>1597.870848</v>
      </c>
      <c r="FD553" s="51"/>
      <c r="FE553" s="45">
        <f t="shared" si="1037"/>
        <v>3373.8026540000001</v>
      </c>
      <c r="FF553" s="45">
        <f t="shared" si="1038"/>
        <v>1265.0956799999999</v>
      </c>
      <c r="FG553" s="51"/>
      <c r="FH553" s="45">
        <f t="shared" si="1039"/>
        <v>19782.709951000001</v>
      </c>
      <c r="FI553" s="45">
        <f t="shared" si="1040"/>
        <v>4809.0824640000001</v>
      </c>
      <c r="FJ553" s="51"/>
      <c r="FK553" s="45">
        <f t="shared" si="1041"/>
        <v>7045.4159980000004</v>
      </c>
      <c r="FL553" s="45">
        <f t="shared" si="1042"/>
        <v>1265.554048</v>
      </c>
      <c r="FM553" s="51"/>
      <c r="FN553" s="45">
        <f t="shared" si="1043"/>
        <v>44826.28037</v>
      </c>
      <c r="FO553" s="45">
        <f t="shared" si="1044"/>
        <v>1052.871296</v>
      </c>
      <c r="FP553" s="51"/>
      <c r="FQ553" s="45">
        <f t="shared" si="1045"/>
        <v>36604.627576999999</v>
      </c>
      <c r="FR553" s="45">
        <f t="shared" si="1046"/>
        <v>12069.97536</v>
      </c>
      <c r="FS553" s="51"/>
      <c r="FT553" s="45">
        <f t="shared" si="1047"/>
        <v>1725.9168360000001</v>
      </c>
      <c r="FU553" s="45">
        <f t="shared" si="1048"/>
        <v>586.25267199999996</v>
      </c>
      <c r="FV553" s="51"/>
      <c r="FW553" s="45">
        <f t="shared" si="1049"/>
        <v>4680.9376360000006</v>
      </c>
      <c r="FX553" s="45">
        <f t="shared" si="1050"/>
        <v>502.02755200000001</v>
      </c>
      <c r="FY553" s="51"/>
      <c r="FZ553" s="45">
        <f t="shared" si="1051"/>
        <v>30892.433854000003</v>
      </c>
      <c r="GA553" s="45">
        <f t="shared" si="1052"/>
        <v>32550.430560000001</v>
      </c>
      <c r="GB553" s="51"/>
      <c r="GC553" s="45">
        <f t="shared" si="1053"/>
        <v>400.312974</v>
      </c>
      <c r="GD553" s="45">
        <f t="shared" si="1054"/>
        <v>26.126975999999999</v>
      </c>
      <c r="GE553" s="51"/>
      <c r="GF553" s="45">
        <f t="shared" si="1055"/>
        <v>10594.673012000001</v>
      </c>
      <c r="GG553" s="45">
        <f t="shared" si="1056"/>
        <v>2638.1370240000001</v>
      </c>
      <c r="GH553" s="51"/>
      <c r="GI553" s="45">
        <f t="shared" si="1057"/>
        <v>3796.278284</v>
      </c>
      <c r="GJ553" s="45">
        <f t="shared" si="1058"/>
        <v>2417.0890559999998</v>
      </c>
      <c r="GK553" s="51"/>
    </row>
    <row r="554" spans="1:193" s="45" customFormat="1">
      <c r="A554" s="45" t="s">
        <v>20</v>
      </c>
      <c r="B554" s="46">
        <v>41601</v>
      </c>
      <c r="C554" s="56">
        <v>0.61413300000000004</v>
      </c>
      <c r="D554" s="56">
        <v>0.23263800000000001</v>
      </c>
      <c r="E554" s="56">
        <v>0.117475</v>
      </c>
      <c r="F554" s="58"/>
      <c r="G554" s="58">
        <v>115340</v>
      </c>
      <c r="H554" s="58">
        <v>21806</v>
      </c>
      <c r="I554" s="58"/>
      <c r="J554" s="59">
        <v>777419</v>
      </c>
      <c r="K554" s="59">
        <v>291157</v>
      </c>
      <c r="L554" s="58"/>
      <c r="M554" s="58">
        <v>183377</v>
      </c>
      <c r="N554" s="58">
        <v>31538</v>
      </c>
      <c r="O554" s="58"/>
      <c r="P554" s="58">
        <v>301144</v>
      </c>
      <c r="Q554" s="58">
        <v>74162</v>
      </c>
      <c r="R554" s="58"/>
      <c r="S554" s="58">
        <v>186565</v>
      </c>
      <c r="T554" s="58">
        <v>61618</v>
      </c>
      <c r="U554" s="58"/>
      <c r="V554" s="58">
        <v>226543</v>
      </c>
      <c r="W554" s="58">
        <v>74377</v>
      </c>
      <c r="X554" s="58"/>
      <c r="Y554" s="58">
        <v>25896</v>
      </c>
      <c r="Z554" s="58">
        <v>8363</v>
      </c>
      <c r="AA554" s="58"/>
      <c r="AB554" s="58">
        <v>537550</v>
      </c>
      <c r="AC554" s="58">
        <v>211504</v>
      </c>
      <c r="AD554" s="58"/>
      <c r="AE554" s="58">
        <v>337614</v>
      </c>
      <c r="AF554" s="58">
        <v>68001</v>
      </c>
      <c r="AG554" s="58"/>
      <c r="AH554" s="58">
        <v>27617</v>
      </c>
      <c r="AI554" s="58">
        <v>7303</v>
      </c>
      <c r="AJ554" s="58"/>
      <c r="AK554" s="58">
        <v>84258</v>
      </c>
      <c r="AL554" s="58">
        <v>16811</v>
      </c>
      <c r="AM554" s="58"/>
      <c r="AN554" s="58">
        <v>32857</v>
      </c>
      <c r="AO554" s="58">
        <v>10868</v>
      </c>
      <c r="AP554" s="58"/>
      <c r="AQ554" s="58">
        <v>32515</v>
      </c>
      <c r="AR554" s="58">
        <v>11508</v>
      </c>
      <c r="AS554" s="58"/>
      <c r="AT554" s="58">
        <v>52118</v>
      </c>
      <c r="AU554" s="58">
        <v>17873</v>
      </c>
      <c r="AV554" s="58"/>
      <c r="AW554" s="58">
        <v>173316</v>
      </c>
      <c r="AX554" s="58">
        <v>15426</v>
      </c>
      <c r="AY554" s="58"/>
      <c r="AZ554" s="58">
        <v>66746</v>
      </c>
      <c r="BA554" s="58">
        <v>16712</v>
      </c>
      <c r="BB554" s="58"/>
      <c r="BC554" s="58">
        <v>30811</v>
      </c>
      <c r="BD554" s="58">
        <v>8846</v>
      </c>
      <c r="BE554" s="58"/>
      <c r="BF554" s="58">
        <v>11423</v>
      </c>
      <c r="BG554" s="58">
        <v>2342</v>
      </c>
      <c r="BH554" s="50"/>
      <c r="BI554" s="50">
        <v>119852</v>
      </c>
      <c r="BJ554" s="50">
        <v>24859</v>
      </c>
      <c r="BK554" s="50"/>
      <c r="BL554" s="50">
        <v>50910</v>
      </c>
      <c r="BM554" s="50">
        <v>21584</v>
      </c>
      <c r="BN554" s="50"/>
      <c r="BO554" s="50">
        <v>12824</v>
      </c>
      <c r="BP554" s="50">
        <v>10394</v>
      </c>
      <c r="BQ554" s="50"/>
      <c r="BR554" s="50">
        <v>57270</v>
      </c>
      <c r="BS554" s="50">
        <v>27738</v>
      </c>
      <c r="BT554" s="50"/>
      <c r="BU554" s="50">
        <v>32846</v>
      </c>
      <c r="BV554" s="50">
        <v>10634</v>
      </c>
      <c r="BW554" s="50"/>
      <c r="BX554" s="50">
        <v>208799</v>
      </c>
      <c r="BY554" s="50">
        <v>8238</v>
      </c>
      <c r="BZ554" s="50"/>
      <c r="CA554" s="50">
        <v>134259</v>
      </c>
      <c r="CB554" s="50">
        <v>83685</v>
      </c>
      <c r="CC554" s="50"/>
      <c r="CD554" s="50">
        <v>12123</v>
      </c>
      <c r="CE554" s="50">
        <v>7799</v>
      </c>
      <c r="CF554" s="50"/>
      <c r="CG554" s="50">
        <v>21704</v>
      </c>
      <c r="CH554" s="50">
        <v>4035</v>
      </c>
      <c r="CI554" s="50"/>
      <c r="CJ554" s="50">
        <v>109912</v>
      </c>
      <c r="CK554" s="50">
        <v>217095</v>
      </c>
      <c r="CL554" s="50"/>
      <c r="CM554" s="50">
        <v>839</v>
      </c>
      <c r="CN554" s="50">
        <v>216</v>
      </c>
      <c r="CO554" s="50"/>
      <c r="CP554" s="50">
        <v>30800</v>
      </c>
      <c r="CQ554" s="50">
        <v>16157</v>
      </c>
      <c r="CR554" s="50"/>
      <c r="CS554" s="50">
        <v>14853</v>
      </c>
      <c r="CT554" s="50">
        <v>16066</v>
      </c>
      <c r="CU554" s="51"/>
      <c r="CV554" s="51"/>
      <c r="CW554" s="45">
        <f t="shared" si="1060"/>
        <v>26832.466920000003</v>
      </c>
      <c r="CX554" s="45">
        <f t="shared" si="1061"/>
        <v>2561.65985</v>
      </c>
      <c r="CY554" s="51"/>
      <c r="CZ554" s="45">
        <f t="shared" si="999"/>
        <v>180857.20132200001</v>
      </c>
      <c r="DA554" s="45">
        <f t="shared" si="1000"/>
        <v>34203.668574999996</v>
      </c>
      <c r="DB554" s="51"/>
      <c r="DC554" s="45">
        <f t="shared" si="1001"/>
        <v>42660.458526000002</v>
      </c>
      <c r="DD554" s="45">
        <f t="shared" si="1002"/>
        <v>3704.9265499999997</v>
      </c>
      <c r="DE554" s="51"/>
      <c r="DF554" s="45">
        <f t="shared" si="1003"/>
        <v>70057.537872000001</v>
      </c>
      <c r="DG554" s="45">
        <f t="shared" si="1004"/>
        <v>8712.1809499999999</v>
      </c>
      <c r="DH554" s="51"/>
      <c r="DI554" s="45">
        <f t="shared" si="1005"/>
        <v>43402.108469999999</v>
      </c>
      <c r="DJ554" s="45">
        <f t="shared" si="1006"/>
        <v>7238.5745499999994</v>
      </c>
      <c r="DK554" s="51"/>
      <c r="DL554" s="45">
        <f t="shared" si="1007"/>
        <v>52702.510434000003</v>
      </c>
      <c r="DM554" s="45">
        <f t="shared" si="1008"/>
        <v>8737.438075</v>
      </c>
      <c r="DN554" s="51"/>
      <c r="DO554" s="45">
        <f t="shared" si="1009"/>
        <v>6024.3936480000002</v>
      </c>
      <c r="DP554" s="45">
        <f t="shared" si="1010"/>
        <v>982.44342499999993</v>
      </c>
      <c r="DQ554" s="51"/>
      <c r="DR554" s="45">
        <f t="shared" si="1011"/>
        <v>125054.55690000001</v>
      </c>
      <c r="DS554" s="45">
        <f t="shared" si="1012"/>
        <v>24846.432399999998</v>
      </c>
      <c r="DT554" s="51"/>
      <c r="DU554" s="45">
        <f t="shared" si="1013"/>
        <v>78541.845732000002</v>
      </c>
      <c r="DV554" s="45">
        <f t="shared" si="1014"/>
        <v>7988.4174749999993</v>
      </c>
      <c r="DW554" s="51"/>
      <c r="DX554" s="45">
        <f t="shared" si="1015"/>
        <v>6424.7636460000003</v>
      </c>
      <c r="DY554" s="45">
        <f t="shared" si="1016"/>
        <v>857.91992499999992</v>
      </c>
      <c r="DZ554" s="51"/>
      <c r="EA554" s="45">
        <f t="shared" si="1017"/>
        <v>19601.612604000002</v>
      </c>
      <c r="EB554" s="45">
        <f t="shared" si="1018"/>
        <v>1974.8722249999998</v>
      </c>
      <c r="EC554" s="51"/>
      <c r="ED554" s="45">
        <f t="shared" si="1019"/>
        <v>7643.7867660000002</v>
      </c>
      <c r="EE554" s="45">
        <f t="shared" si="1020"/>
        <v>1276.7183</v>
      </c>
      <c r="EF554" s="51"/>
      <c r="EG554" s="45">
        <f t="shared" si="1021"/>
        <v>7564.2245700000003</v>
      </c>
      <c r="EH554" s="45">
        <f t="shared" si="1022"/>
        <v>1351.9023</v>
      </c>
      <c r="EI554" s="51"/>
      <c r="EJ554" s="45">
        <f t="shared" si="1023"/>
        <v>12124.627284</v>
      </c>
      <c r="EK554" s="45">
        <f t="shared" si="1024"/>
        <v>2099.6306749999999</v>
      </c>
      <c r="EL554" s="51"/>
      <c r="EM554" s="45">
        <f t="shared" si="1025"/>
        <v>40319.887608000005</v>
      </c>
      <c r="EN554" s="45">
        <f t="shared" si="1026"/>
        <v>1812.1693499999999</v>
      </c>
      <c r="EO554" s="51"/>
      <c r="EP554" s="45">
        <f t="shared" si="1027"/>
        <v>15527.655948000001</v>
      </c>
      <c r="EQ554" s="45">
        <f t="shared" si="1028"/>
        <v>1963.2421999999999</v>
      </c>
      <c r="ER554" s="51"/>
      <c r="ES554" s="45">
        <f t="shared" si="1029"/>
        <v>7167.8094180000007</v>
      </c>
      <c r="ET554" s="45">
        <f t="shared" si="1030"/>
        <v>1039.1838499999999</v>
      </c>
      <c r="EU554" s="51"/>
      <c r="EV554" s="45">
        <f t="shared" si="1031"/>
        <v>2657.4238740000001</v>
      </c>
      <c r="EW554" s="45">
        <f t="shared" si="1032"/>
        <v>275.12644999999998</v>
      </c>
      <c r="EX554" s="51"/>
      <c r="EY554" s="45">
        <f t="shared" si="1033"/>
        <v>27882.129576000003</v>
      </c>
      <c r="EZ554" s="45">
        <f t="shared" si="1034"/>
        <v>2920.311025</v>
      </c>
      <c r="FA554" s="51"/>
      <c r="FB554" s="45">
        <f t="shared" si="1035"/>
        <v>11843.60058</v>
      </c>
      <c r="FC554" s="45">
        <f t="shared" si="1036"/>
        <v>2535.5803999999998</v>
      </c>
      <c r="FD554" s="51"/>
      <c r="FE554" s="45">
        <f t="shared" si="1037"/>
        <v>2983.3497120000002</v>
      </c>
      <c r="FF554" s="45">
        <f t="shared" si="1038"/>
        <v>1221.0351499999999</v>
      </c>
      <c r="FG554" s="51"/>
      <c r="FH554" s="45">
        <f t="shared" si="1039"/>
        <v>13323.178260000001</v>
      </c>
      <c r="FI554" s="45">
        <f t="shared" si="1040"/>
        <v>3258.5215499999999</v>
      </c>
      <c r="FJ554" s="51"/>
      <c r="FK554" s="45">
        <f t="shared" si="1041"/>
        <v>7641.2277480000002</v>
      </c>
      <c r="FL554" s="45">
        <f t="shared" si="1042"/>
        <v>1249.2291499999999</v>
      </c>
      <c r="FM554" s="51"/>
      <c r="FN554" s="45">
        <f t="shared" si="1043"/>
        <v>48574.581762000002</v>
      </c>
      <c r="FO554" s="45">
        <f t="shared" si="1044"/>
        <v>967.75905</v>
      </c>
      <c r="FP554" s="51"/>
      <c r="FQ554" s="45">
        <f t="shared" si="1045"/>
        <v>31233.745242000001</v>
      </c>
      <c r="FR554" s="45">
        <f t="shared" si="1046"/>
        <v>9830.8953750000001</v>
      </c>
      <c r="FS554" s="51"/>
      <c r="FT554" s="45">
        <f t="shared" si="1047"/>
        <v>2820.2704739999999</v>
      </c>
      <c r="FU554" s="45">
        <f t="shared" si="1048"/>
        <v>916.18752499999994</v>
      </c>
      <c r="FV554" s="51"/>
      <c r="FW554" s="45">
        <f t="shared" si="1049"/>
        <v>5049.1751519999998</v>
      </c>
      <c r="FX554" s="45">
        <f t="shared" si="1050"/>
        <v>474.01162499999998</v>
      </c>
      <c r="FY554" s="51"/>
      <c r="FZ554" s="45">
        <f t="shared" si="1051"/>
        <v>25569.707856000001</v>
      </c>
      <c r="GA554" s="45">
        <f t="shared" si="1052"/>
        <v>25503.235124999999</v>
      </c>
      <c r="GB554" s="51"/>
      <c r="GC554" s="45">
        <f t="shared" si="1053"/>
        <v>195.18328200000002</v>
      </c>
      <c r="GD554" s="45">
        <f t="shared" si="1054"/>
        <v>25.374600000000001</v>
      </c>
      <c r="GE554" s="51"/>
      <c r="GF554" s="45">
        <f t="shared" si="1055"/>
        <v>7165.2503999999999</v>
      </c>
      <c r="GG554" s="45">
        <f t="shared" si="1056"/>
        <v>1898.0435749999999</v>
      </c>
      <c r="GH554" s="51"/>
      <c r="GI554" s="45">
        <f t="shared" si="1057"/>
        <v>3455.372214</v>
      </c>
      <c r="GJ554" s="45">
        <f t="shared" si="1058"/>
        <v>1887.3533499999999</v>
      </c>
      <c r="GK554" s="51"/>
    </row>
    <row r="555" spans="1:193" s="45" customFormat="1">
      <c r="A555" s="45" t="s">
        <v>20</v>
      </c>
      <c r="B555" s="46">
        <v>41600</v>
      </c>
      <c r="C555" s="56">
        <v>0.63678199999999996</v>
      </c>
      <c r="D555" s="56">
        <v>0.216447</v>
      </c>
      <c r="E555" s="56">
        <v>0.107451</v>
      </c>
      <c r="F555" s="58"/>
      <c r="G555" s="58">
        <v>130521</v>
      </c>
      <c r="H555" s="58">
        <v>25355</v>
      </c>
      <c r="I555" s="58"/>
      <c r="J555" s="59">
        <v>767489</v>
      </c>
      <c r="K555" s="59">
        <v>284120</v>
      </c>
      <c r="L555" s="58"/>
      <c r="M555" s="58">
        <v>186174</v>
      </c>
      <c r="N555" s="58">
        <v>35596</v>
      </c>
      <c r="O555" s="58"/>
      <c r="P555" s="58">
        <v>316790</v>
      </c>
      <c r="Q555" s="58">
        <v>77255</v>
      </c>
      <c r="R555" s="58"/>
      <c r="S555" s="58">
        <v>195744</v>
      </c>
      <c r="T555" s="58">
        <v>63218</v>
      </c>
      <c r="U555" s="58"/>
      <c r="V555" s="58">
        <v>235304</v>
      </c>
      <c r="W555" s="58">
        <v>74200</v>
      </c>
      <c r="X555" s="58"/>
      <c r="Y555" s="58">
        <v>26932</v>
      </c>
      <c r="Z555" s="58">
        <v>8846</v>
      </c>
      <c r="AA555" s="58"/>
      <c r="AB555" s="58">
        <v>467856</v>
      </c>
      <c r="AC555" s="58">
        <v>193402</v>
      </c>
      <c r="AD555" s="58"/>
      <c r="AE555" s="58">
        <v>296818</v>
      </c>
      <c r="AF555" s="58">
        <v>60585</v>
      </c>
      <c r="AG555" s="58"/>
      <c r="AH555" s="58">
        <v>28100</v>
      </c>
      <c r="AI555" s="58">
        <v>6980</v>
      </c>
      <c r="AJ555" s="58"/>
      <c r="AK555" s="58">
        <v>87715</v>
      </c>
      <c r="AL555" s="58">
        <v>18325</v>
      </c>
      <c r="AM555" s="58"/>
      <c r="AN555" s="58">
        <v>35534</v>
      </c>
      <c r="AO555" s="58">
        <v>10987</v>
      </c>
      <c r="AP555" s="58"/>
      <c r="AQ555" s="58">
        <v>28421</v>
      </c>
      <c r="AR555" s="58">
        <v>10636</v>
      </c>
      <c r="AS555" s="58"/>
      <c r="AT555" s="58">
        <v>53733</v>
      </c>
      <c r="AU555" s="58">
        <v>18439</v>
      </c>
      <c r="AV555" s="58"/>
      <c r="AW555" s="58">
        <v>174205</v>
      </c>
      <c r="AX555" s="58">
        <v>14916</v>
      </c>
      <c r="AY555" s="58"/>
      <c r="AZ555" s="58">
        <v>58220</v>
      </c>
      <c r="BA555" s="58">
        <v>14369</v>
      </c>
      <c r="BB555" s="58"/>
      <c r="BC555" s="58">
        <v>28016</v>
      </c>
      <c r="BD555" s="58">
        <v>8084</v>
      </c>
      <c r="BE555" s="58"/>
      <c r="BF555" s="58">
        <v>11695</v>
      </c>
      <c r="BG555" s="58">
        <v>2312</v>
      </c>
      <c r="BH555" s="50"/>
      <c r="BI555" s="50">
        <v>137092</v>
      </c>
      <c r="BJ555" s="50">
        <v>27650</v>
      </c>
      <c r="BK555" s="50"/>
      <c r="BL555" s="50">
        <v>51965</v>
      </c>
      <c r="BM555" s="50">
        <v>22364</v>
      </c>
      <c r="BN555" s="50"/>
      <c r="BO555" s="50">
        <v>12548</v>
      </c>
      <c r="BP555" s="50">
        <v>10184</v>
      </c>
      <c r="BQ555" s="50"/>
      <c r="BR555" s="50">
        <v>112753</v>
      </c>
      <c r="BS555" s="50">
        <v>22893</v>
      </c>
      <c r="BT555" s="50"/>
      <c r="BU555" s="50">
        <v>33151</v>
      </c>
      <c r="BV555" s="50">
        <v>10267</v>
      </c>
      <c r="BW555" s="50"/>
      <c r="BX555" s="50">
        <v>184775</v>
      </c>
      <c r="BY555" s="50">
        <v>6642</v>
      </c>
      <c r="BZ555" s="50"/>
      <c r="CA555" s="50">
        <v>124349</v>
      </c>
      <c r="CB555" s="50">
        <v>91352</v>
      </c>
      <c r="CC555" s="50"/>
      <c r="CD555" s="50">
        <v>12726</v>
      </c>
      <c r="CE555" s="50">
        <v>7738</v>
      </c>
      <c r="CF555" s="50"/>
      <c r="CG555" s="50">
        <v>21097</v>
      </c>
      <c r="CH555" s="50">
        <v>3914</v>
      </c>
      <c r="CI555" s="50"/>
      <c r="CJ555" s="50">
        <v>96417</v>
      </c>
      <c r="CK555" s="50">
        <v>210115</v>
      </c>
      <c r="CL555" s="50"/>
      <c r="CM555" s="50">
        <v>826</v>
      </c>
      <c r="CN555" s="50">
        <v>435</v>
      </c>
      <c r="CO555" s="50"/>
      <c r="CP555" s="50">
        <v>24754</v>
      </c>
      <c r="CQ555" s="50">
        <v>13754</v>
      </c>
      <c r="CR555" s="50"/>
      <c r="CS555" s="50">
        <v>13921</v>
      </c>
      <c r="CT555" s="50">
        <v>14850</v>
      </c>
      <c r="CU555" s="51"/>
      <c r="CV555" s="51"/>
      <c r="CW555" s="45">
        <f t="shared" si="1060"/>
        <v>28250.878886999999</v>
      </c>
      <c r="CX555" s="45">
        <f t="shared" si="1061"/>
        <v>2724.4201050000001</v>
      </c>
      <c r="CY555" s="51"/>
      <c r="CZ555" s="45">
        <f t="shared" si="999"/>
        <v>166120.69158300001</v>
      </c>
      <c r="DA555" s="45">
        <f t="shared" si="1000"/>
        <v>30528.97812</v>
      </c>
      <c r="DB555" s="51"/>
      <c r="DC555" s="45">
        <f t="shared" si="1001"/>
        <v>40296.803778000001</v>
      </c>
      <c r="DD555" s="45">
        <f t="shared" si="1002"/>
        <v>3824.8257960000001</v>
      </c>
      <c r="DE555" s="51"/>
      <c r="DF555" s="45">
        <f t="shared" si="1003"/>
        <v>68568.245129999996</v>
      </c>
      <c r="DG555" s="45">
        <f t="shared" si="1004"/>
        <v>8301.1270050000003</v>
      </c>
      <c r="DH555" s="51"/>
      <c r="DI555" s="45">
        <f t="shared" si="1005"/>
        <v>42368.201567999997</v>
      </c>
      <c r="DJ555" s="45">
        <f t="shared" si="1006"/>
        <v>6792.8373179999999</v>
      </c>
      <c r="DK555" s="51"/>
      <c r="DL555" s="45">
        <f t="shared" si="1007"/>
        <v>50930.844888</v>
      </c>
      <c r="DM555" s="45">
        <f t="shared" si="1008"/>
        <v>7972.8642</v>
      </c>
      <c r="DN555" s="51"/>
      <c r="DO555" s="45">
        <f t="shared" si="1009"/>
        <v>5829.3506040000002</v>
      </c>
      <c r="DP555" s="45">
        <f t="shared" si="1010"/>
        <v>950.51154600000007</v>
      </c>
      <c r="DQ555" s="51"/>
      <c r="DR555" s="45">
        <f t="shared" si="1011"/>
        <v>101266.027632</v>
      </c>
      <c r="DS555" s="45">
        <f t="shared" si="1012"/>
        <v>20781.238302000002</v>
      </c>
      <c r="DT555" s="51"/>
      <c r="DU555" s="45">
        <f t="shared" si="1013"/>
        <v>64245.365645999998</v>
      </c>
      <c r="DV555" s="45">
        <f t="shared" si="1014"/>
        <v>6509.9188350000004</v>
      </c>
      <c r="DW555" s="51"/>
      <c r="DX555" s="45">
        <f t="shared" si="1015"/>
        <v>6082.1607000000004</v>
      </c>
      <c r="DY555" s="45">
        <f t="shared" si="1016"/>
        <v>750.00798000000009</v>
      </c>
      <c r="DZ555" s="51"/>
      <c r="EA555" s="45">
        <f t="shared" si="1017"/>
        <v>18985.648604999998</v>
      </c>
      <c r="EB555" s="45">
        <f t="shared" si="1018"/>
        <v>1969.039575</v>
      </c>
      <c r="EC555" s="51"/>
      <c r="ED555" s="45">
        <f t="shared" si="1019"/>
        <v>7691.2276979999997</v>
      </c>
      <c r="EE555" s="45">
        <f t="shared" si="1020"/>
        <v>1180.5641370000001</v>
      </c>
      <c r="EF555" s="51"/>
      <c r="EG555" s="45">
        <f t="shared" si="1021"/>
        <v>6151.640187</v>
      </c>
      <c r="EH555" s="45">
        <f t="shared" si="1022"/>
        <v>1142.8488360000001</v>
      </c>
      <c r="EI555" s="51"/>
      <c r="EJ555" s="45">
        <f t="shared" si="1023"/>
        <v>11630.346651</v>
      </c>
      <c r="EK555" s="45">
        <f t="shared" si="1024"/>
        <v>1981.2889890000001</v>
      </c>
      <c r="EL555" s="51"/>
      <c r="EM555" s="45">
        <f t="shared" si="1025"/>
        <v>37706.149635000002</v>
      </c>
      <c r="EN555" s="45">
        <f t="shared" si="1026"/>
        <v>1602.739116</v>
      </c>
      <c r="EO555" s="51"/>
      <c r="EP555" s="45">
        <f t="shared" si="1027"/>
        <v>12601.54434</v>
      </c>
      <c r="EQ555" s="45">
        <f t="shared" si="1028"/>
        <v>1543.9634190000002</v>
      </c>
      <c r="ER555" s="51"/>
      <c r="ES555" s="45">
        <f t="shared" si="1029"/>
        <v>6063.9791519999999</v>
      </c>
      <c r="ET555" s="45">
        <f t="shared" si="1030"/>
        <v>868.63388400000008</v>
      </c>
      <c r="EU555" s="51"/>
      <c r="EV555" s="45">
        <f t="shared" si="1031"/>
        <v>2531.3476649999998</v>
      </c>
      <c r="EW555" s="45">
        <f t="shared" si="1032"/>
        <v>248.42671200000001</v>
      </c>
      <c r="EX555" s="51"/>
      <c r="EY555" s="45">
        <f t="shared" si="1033"/>
        <v>29673.152124</v>
      </c>
      <c r="EZ555" s="45">
        <f t="shared" si="1034"/>
        <v>2971.0201500000003</v>
      </c>
      <c r="FA555" s="51"/>
      <c r="FB555" s="45">
        <f t="shared" si="1035"/>
        <v>11247.668355</v>
      </c>
      <c r="FC555" s="45">
        <f t="shared" si="1036"/>
        <v>2403.0341640000001</v>
      </c>
      <c r="FD555" s="51"/>
      <c r="FE555" s="45">
        <f t="shared" si="1037"/>
        <v>2715.976956</v>
      </c>
      <c r="FF555" s="45">
        <f t="shared" si="1038"/>
        <v>1094.280984</v>
      </c>
      <c r="FG555" s="51"/>
      <c r="FH555" s="45">
        <f t="shared" si="1039"/>
        <v>24405.048590999999</v>
      </c>
      <c r="FI555" s="45">
        <f t="shared" si="1040"/>
        <v>2459.8757430000001</v>
      </c>
      <c r="FJ555" s="51"/>
      <c r="FK555" s="45">
        <f t="shared" si="1041"/>
        <v>7175.4344970000002</v>
      </c>
      <c r="FL555" s="45">
        <f t="shared" si="1042"/>
        <v>1103.199417</v>
      </c>
      <c r="FM555" s="51"/>
      <c r="FN555" s="45">
        <f t="shared" si="1043"/>
        <v>39993.994424999997</v>
      </c>
      <c r="FO555" s="45">
        <f t="shared" si="1044"/>
        <v>713.68954200000007</v>
      </c>
      <c r="FP555" s="51"/>
      <c r="FQ555" s="45">
        <f t="shared" si="1045"/>
        <v>26914.968003000002</v>
      </c>
      <c r="FR555" s="45">
        <f t="shared" si="1046"/>
        <v>9815.8637520000011</v>
      </c>
      <c r="FS555" s="51"/>
      <c r="FT555" s="45">
        <f t="shared" si="1047"/>
        <v>2754.5045220000002</v>
      </c>
      <c r="FU555" s="45">
        <f t="shared" si="1048"/>
        <v>831.45583800000009</v>
      </c>
      <c r="FV555" s="51"/>
      <c r="FW555" s="45">
        <f t="shared" si="1049"/>
        <v>4566.3823590000002</v>
      </c>
      <c r="FX555" s="45">
        <f t="shared" si="1050"/>
        <v>420.56321400000002</v>
      </c>
      <c r="FY555" s="51"/>
      <c r="FZ555" s="45">
        <f t="shared" si="1051"/>
        <v>20869.170398999999</v>
      </c>
      <c r="GA555" s="45">
        <f t="shared" si="1052"/>
        <v>22577.066865000001</v>
      </c>
      <c r="GB555" s="51"/>
      <c r="GC555" s="45">
        <f t="shared" si="1053"/>
        <v>178.785222</v>
      </c>
      <c r="GD555" s="45">
        <f t="shared" si="1054"/>
        <v>46.741185000000002</v>
      </c>
      <c r="GE555" s="51"/>
      <c r="GF555" s="45">
        <f t="shared" si="1055"/>
        <v>5357.9290380000002</v>
      </c>
      <c r="GG555" s="45">
        <f t="shared" si="1056"/>
        <v>1477.8810540000002</v>
      </c>
      <c r="GH555" s="51"/>
      <c r="GI555" s="45">
        <f t="shared" si="1057"/>
        <v>3013.1586870000001</v>
      </c>
      <c r="GJ555" s="45">
        <f t="shared" si="1058"/>
        <v>1595.64735</v>
      </c>
      <c r="GK555" s="51"/>
    </row>
    <row r="556" spans="1:193" s="45" customFormat="1">
      <c r="A556" s="45" t="s">
        <v>20</v>
      </c>
      <c r="B556" s="46">
        <v>41599</v>
      </c>
      <c r="C556" s="56">
        <v>0.64072300000000004</v>
      </c>
      <c r="D556" s="56">
        <v>0.21134800000000001</v>
      </c>
      <c r="E556" s="56">
        <v>0.105822</v>
      </c>
      <c r="F556" s="58"/>
      <c r="G556" s="58">
        <v>143095</v>
      </c>
      <c r="H556" s="58">
        <v>25902</v>
      </c>
      <c r="I556" s="58"/>
      <c r="J556" s="59">
        <v>813607</v>
      </c>
      <c r="K556" s="59">
        <v>291665</v>
      </c>
      <c r="L556" s="58"/>
      <c r="M556" s="58">
        <v>194228</v>
      </c>
      <c r="N556" s="58">
        <v>33069</v>
      </c>
      <c r="O556" s="58"/>
      <c r="P556" s="58">
        <v>334720</v>
      </c>
      <c r="Q556" s="58">
        <v>77972</v>
      </c>
      <c r="R556" s="58"/>
      <c r="S556" s="58">
        <v>210231</v>
      </c>
      <c r="T556" s="58">
        <v>65190</v>
      </c>
      <c r="U556" s="58"/>
      <c r="V556" s="58">
        <v>266596</v>
      </c>
      <c r="W556" s="58">
        <v>76653</v>
      </c>
      <c r="X556" s="58"/>
      <c r="Y556" s="58">
        <v>28840</v>
      </c>
      <c r="Z556" s="58">
        <v>9296</v>
      </c>
      <c r="AA556" s="58"/>
      <c r="AB556" s="58">
        <v>458377</v>
      </c>
      <c r="AC556" s="58">
        <v>182210</v>
      </c>
      <c r="AD556" s="58"/>
      <c r="AE556" s="58">
        <v>299578</v>
      </c>
      <c r="AF556" s="58">
        <v>58227</v>
      </c>
      <c r="AG556" s="58"/>
      <c r="AH556" s="58">
        <v>30115</v>
      </c>
      <c r="AI556" s="58">
        <v>7417</v>
      </c>
      <c r="AJ556" s="58"/>
      <c r="AK556" s="58">
        <v>92141</v>
      </c>
      <c r="AL556" s="58">
        <v>17046</v>
      </c>
      <c r="AM556" s="58"/>
      <c r="AN556" s="58">
        <v>36746</v>
      </c>
      <c r="AO556" s="58">
        <v>10966</v>
      </c>
      <c r="AP556" s="58"/>
      <c r="AQ556" s="58">
        <v>28553</v>
      </c>
      <c r="AR556" s="58">
        <v>10119</v>
      </c>
      <c r="AS556" s="58"/>
      <c r="AT556" s="58">
        <v>53647</v>
      </c>
      <c r="AU556" s="58">
        <v>18112</v>
      </c>
      <c r="AV556" s="58"/>
      <c r="AW556" s="58">
        <v>178363</v>
      </c>
      <c r="AX556" s="58">
        <v>14650</v>
      </c>
      <c r="AY556" s="58"/>
      <c r="AZ556" s="58">
        <v>55520</v>
      </c>
      <c r="BA556" s="58">
        <v>13028</v>
      </c>
      <c r="BB556" s="58"/>
      <c r="BC556" s="58">
        <v>28026</v>
      </c>
      <c r="BD556" s="58">
        <v>7649</v>
      </c>
      <c r="BE556" s="58"/>
      <c r="BF556" s="58">
        <v>12436</v>
      </c>
      <c r="BG556" s="58">
        <v>2302</v>
      </c>
      <c r="BH556" s="50"/>
      <c r="BI556" s="50">
        <v>139588</v>
      </c>
      <c r="BJ556" s="50">
        <v>27227</v>
      </c>
      <c r="BK556" s="50"/>
      <c r="BL556" s="50">
        <v>58261</v>
      </c>
      <c r="BM556" s="50">
        <v>23434</v>
      </c>
      <c r="BN556" s="50"/>
      <c r="BO556" s="50">
        <v>12298</v>
      </c>
      <c r="BP556" s="50">
        <v>11316</v>
      </c>
      <c r="BQ556" s="50"/>
      <c r="BR556" s="50">
        <v>180631</v>
      </c>
      <c r="BS556" s="50">
        <v>22226</v>
      </c>
      <c r="BT556" s="50"/>
      <c r="BU556" s="50">
        <v>32874</v>
      </c>
      <c r="BV556" s="50">
        <v>10417</v>
      </c>
      <c r="BW556" s="50"/>
      <c r="BX556" s="50">
        <v>172575</v>
      </c>
      <c r="BY556" s="50">
        <v>5874</v>
      </c>
      <c r="BZ556" s="50"/>
      <c r="CA556" s="50">
        <v>96737</v>
      </c>
      <c r="CB556" s="50">
        <v>67569</v>
      </c>
      <c r="CC556" s="50"/>
      <c r="CD556" s="50">
        <v>13292</v>
      </c>
      <c r="CE556" s="50">
        <v>7926</v>
      </c>
      <c r="CF556" s="50"/>
      <c r="CG556" s="50">
        <v>23651</v>
      </c>
      <c r="CH556" s="50">
        <v>4307</v>
      </c>
      <c r="CI556" s="50"/>
      <c r="CJ556" s="50">
        <v>86527</v>
      </c>
      <c r="CK556" s="50">
        <v>199235</v>
      </c>
      <c r="CL556" s="50"/>
      <c r="CM556" s="50">
        <v>1726</v>
      </c>
      <c r="CN556" s="50">
        <v>514</v>
      </c>
      <c r="CO556" s="50"/>
      <c r="CP556" s="50">
        <v>23950</v>
      </c>
      <c r="CQ556" s="50">
        <v>13168</v>
      </c>
      <c r="CR556" s="50"/>
      <c r="CS556" s="50">
        <v>13758</v>
      </c>
      <c r="CT556" s="50">
        <v>14580</v>
      </c>
      <c r="CU556" s="51"/>
      <c r="CV556" s="51"/>
      <c r="CW556" s="45">
        <f t="shared" si="1060"/>
        <v>30242.842060000003</v>
      </c>
      <c r="CX556" s="45">
        <f t="shared" si="1061"/>
        <v>2741.001444</v>
      </c>
      <c r="CY556" s="51"/>
      <c r="CZ556" s="45">
        <f t="shared" si="999"/>
        <v>171954.21223599999</v>
      </c>
      <c r="DA556" s="45">
        <f t="shared" si="1000"/>
        <v>30864.573629999999</v>
      </c>
      <c r="DB556" s="51"/>
      <c r="DC556" s="45">
        <f t="shared" si="1001"/>
        <v>41049.699344000001</v>
      </c>
      <c r="DD556" s="45">
        <f t="shared" si="1002"/>
        <v>3499.4277179999999</v>
      </c>
      <c r="DE556" s="51"/>
      <c r="DF556" s="45">
        <f t="shared" si="1003"/>
        <v>70742.402560000002</v>
      </c>
      <c r="DG556" s="45">
        <f t="shared" si="1004"/>
        <v>8251.1529840000003</v>
      </c>
      <c r="DH556" s="51"/>
      <c r="DI556" s="45">
        <f t="shared" si="1005"/>
        <v>44431.901387999998</v>
      </c>
      <c r="DJ556" s="45">
        <f t="shared" si="1006"/>
        <v>6898.5361800000001</v>
      </c>
      <c r="DK556" s="51"/>
      <c r="DL556" s="45">
        <f t="shared" si="1007"/>
        <v>56344.531408000003</v>
      </c>
      <c r="DM556" s="45">
        <f t="shared" si="1008"/>
        <v>8111.5737659999995</v>
      </c>
      <c r="DN556" s="51"/>
      <c r="DO556" s="45">
        <f t="shared" si="1009"/>
        <v>6095.2763199999999</v>
      </c>
      <c r="DP556" s="45">
        <f t="shared" si="1010"/>
        <v>983.72131200000001</v>
      </c>
      <c r="DQ556" s="51"/>
      <c r="DR556" s="45">
        <f t="shared" si="1011"/>
        <v>96877.062195999999</v>
      </c>
      <c r="DS556" s="45">
        <f t="shared" si="1012"/>
        <v>19281.82662</v>
      </c>
      <c r="DT556" s="51"/>
      <c r="DU556" s="45">
        <f t="shared" si="1013"/>
        <v>63315.211144000001</v>
      </c>
      <c r="DV556" s="45">
        <f t="shared" si="1014"/>
        <v>6161.6975940000002</v>
      </c>
      <c r="DW556" s="51"/>
      <c r="DX556" s="45">
        <f t="shared" si="1015"/>
        <v>6364.7450200000003</v>
      </c>
      <c r="DY556" s="45">
        <f t="shared" si="1016"/>
        <v>784.88177399999995</v>
      </c>
      <c r="DZ556" s="51"/>
      <c r="EA556" s="45">
        <f t="shared" si="1017"/>
        <v>19473.816068</v>
      </c>
      <c r="EB556" s="45">
        <f t="shared" si="1018"/>
        <v>1803.8418119999999</v>
      </c>
      <c r="EC556" s="51"/>
      <c r="ED556" s="45">
        <f t="shared" si="1019"/>
        <v>7766.1936080000005</v>
      </c>
      <c r="EE556" s="45">
        <f t="shared" si="1020"/>
        <v>1160.4440520000001</v>
      </c>
      <c r="EF556" s="51"/>
      <c r="EG556" s="45">
        <f t="shared" si="1021"/>
        <v>6034.6194439999999</v>
      </c>
      <c r="EH556" s="45">
        <f t="shared" si="1022"/>
        <v>1070.8128180000001</v>
      </c>
      <c r="EI556" s="51"/>
      <c r="EJ556" s="45">
        <f t="shared" si="1023"/>
        <v>11338.186156</v>
      </c>
      <c r="EK556" s="45">
        <f t="shared" si="1024"/>
        <v>1916.648064</v>
      </c>
      <c r="EL556" s="51"/>
      <c r="EM556" s="45">
        <f t="shared" si="1025"/>
        <v>37696.663324000001</v>
      </c>
      <c r="EN556" s="45">
        <f t="shared" si="1026"/>
        <v>1550.2923000000001</v>
      </c>
      <c r="EO556" s="51"/>
      <c r="EP556" s="45">
        <f t="shared" si="1027"/>
        <v>11734.04096</v>
      </c>
      <c r="EQ556" s="45">
        <f t="shared" si="1028"/>
        <v>1378.6490160000001</v>
      </c>
      <c r="ER556" s="51"/>
      <c r="ES556" s="45">
        <f t="shared" si="1029"/>
        <v>5923.2390480000004</v>
      </c>
      <c r="ET556" s="45">
        <f t="shared" si="1030"/>
        <v>809.43247799999995</v>
      </c>
      <c r="EU556" s="51"/>
      <c r="EV556" s="45">
        <f t="shared" si="1031"/>
        <v>2628.3237280000003</v>
      </c>
      <c r="EW556" s="45">
        <f t="shared" si="1032"/>
        <v>243.60224399999998</v>
      </c>
      <c r="EX556" s="51"/>
      <c r="EY556" s="45">
        <f t="shared" si="1033"/>
        <v>29501.644624</v>
      </c>
      <c r="EZ556" s="45">
        <f t="shared" si="1034"/>
        <v>2881.2155939999998</v>
      </c>
      <c r="FA556" s="51"/>
      <c r="FB556" s="45">
        <f t="shared" si="1035"/>
        <v>12313.345828000001</v>
      </c>
      <c r="FC556" s="45">
        <f t="shared" si="1036"/>
        <v>2479.8327479999998</v>
      </c>
      <c r="FD556" s="51"/>
      <c r="FE556" s="45">
        <f t="shared" si="1037"/>
        <v>2599.1577040000002</v>
      </c>
      <c r="FF556" s="45">
        <f t="shared" si="1038"/>
        <v>1197.4817519999999</v>
      </c>
      <c r="FG556" s="51"/>
      <c r="FH556" s="45">
        <f t="shared" si="1039"/>
        <v>38176.000588000003</v>
      </c>
      <c r="FI556" s="45">
        <f t="shared" si="1040"/>
        <v>2351.9997720000001</v>
      </c>
      <c r="FJ556" s="51"/>
      <c r="FK556" s="45">
        <f t="shared" si="1041"/>
        <v>6947.8541519999999</v>
      </c>
      <c r="FL556" s="45">
        <f t="shared" si="1042"/>
        <v>1102.3477740000001</v>
      </c>
      <c r="FM556" s="51"/>
      <c r="FN556" s="45">
        <f t="shared" si="1043"/>
        <v>36473.381099999999</v>
      </c>
      <c r="FO556" s="45">
        <f t="shared" si="1044"/>
        <v>621.59842800000001</v>
      </c>
      <c r="FP556" s="51"/>
      <c r="FQ556" s="45">
        <f t="shared" si="1045"/>
        <v>20445.171476</v>
      </c>
      <c r="FR556" s="45">
        <f t="shared" si="1046"/>
        <v>7150.2867180000003</v>
      </c>
      <c r="FS556" s="51"/>
      <c r="FT556" s="45">
        <f t="shared" si="1047"/>
        <v>2809.2376159999999</v>
      </c>
      <c r="FU556" s="45">
        <f t="shared" si="1048"/>
        <v>838.74517200000003</v>
      </c>
      <c r="FV556" s="51"/>
      <c r="FW556" s="45">
        <f t="shared" si="1049"/>
        <v>4998.5915480000003</v>
      </c>
      <c r="FX556" s="45">
        <f t="shared" si="1050"/>
        <v>455.77535399999999</v>
      </c>
      <c r="FY556" s="51"/>
      <c r="FZ556" s="45">
        <f t="shared" si="1051"/>
        <v>18287.308396</v>
      </c>
      <c r="GA556" s="45">
        <f t="shared" si="1052"/>
        <v>21083.446169999999</v>
      </c>
      <c r="GB556" s="51"/>
      <c r="GC556" s="45">
        <f t="shared" si="1053"/>
        <v>364.78664800000001</v>
      </c>
      <c r="GD556" s="45">
        <f t="shared" si="1054"/>
        <v>54.392507999999999</v>
      </c>
      <c r="GE556" s="51"/>
      <c r="GF556" s="45">
        <f t="shared" si="1055"/>
        <v>5061.7846</v>
      </c>
      <c r="GG556" s="45">
        <f t="shared" si="1056"/>
        <v>1393.4640959999999</v>
      </c>
      <c r="GH556" s="51"/>
      <c r="GI556" s="45">
        <f t="shared" si="1057"/>
        <v>2907.7257840000002</v>
      </c>
      <c r="GJ556" s="45">
        <f t="shared" si="1058"/>
        <v>1542.8847599999999</v>
      </c>
      <c r="GK556" s="51"/>
    </row>
    <row r="557" spans="1:193" s="45" customFormat="1">
      <c r="A557" s="45" t="s">
        <v>20</v>
      </c>
      <c r="B557" s="46">
        <v>41598</v>
      </c>
      <c r="C557" s="56">
        <v>0.64290400000000003</v>
      </c>
      <c r="D557" s="56">
        <v>0.209753</v>
      </c>
      <c r="E557" s="56">
        <v>0.105494</v>
      </c>
      <c r="F557" s="58"/>
      <c r="G557" s="58">
        <v>144924</v>
      </c>
      <c r="H557" s="58">
        <v>26539</v>
      </c>
      <c r="I557" s="58"/>
      <c r="J557" s="59">
        <v>833338</v>
      </c>
      <c r="K557" s="59">
        <v>301357</v>
      </c>
      <c r="L557" s="58"/>
      <c r="M557" s="58">
        <v>195993</v>
      </c>
      <c r="N557" s="58">
        <v>33816</v>
      </c>
      <c r="O557" s="58"/>
      <c r="P557" s="58">
        <v>340687</v>
      </c>
      <c r="Q557" s="58">
        <v>77461</v>
      </c>
      <c r="R557" s="58"/>
      <c r="S557" s="58">
        <v>216888</v>
      </c>
      <c r="T557" s="58">
        <v>70218</v>
      </c>
      <c r="U557" s="58"/>
      <c r="V557" s="58">
        <v>288410</v>
      </c>
      <c r="W557" s="58">
        <v>84722</v>
      </c>
      <c r="X557" s="58"/>
      <c r="Y557" s="58">
        <v>29977</v>
      </c>
      <c r="Z557" s="58">
        <v>10258</v>
      </c>
      <c r="AA557" s="58"/>
      <c r="AB557" s="58">
        <v>462460</v>
      </c>
      <c r="AC557" s="58">
        <v>184355</v>
      </c>
      <c r="AD557" s="58"/>
      <c r="AE557" s="58">
        <v>302438</v>
      </c>
      <c r="AF557" s="58">
        <v>58920</v>
      </c>
      <c r="AG557" s="58"/>
      <c r="AH557" s="58">
        <v>30512</v>
      </c>
      <c r="AI557" s="58">
        <v>7406</v>
      </c>
      <c r="AJ557" s="58"/>
      <c r="AK557" s="58">
        <v>93631</v>
      </c>
      <c r="AL557" s="58">
        <v>16974</v>
      </c>
      <c r="AM557" s="58"/>
      <c r="AN557" s="58">
        <v>36373</v>
      </c>
      <c r="AO557" s="58">
        <v>11770</v>
      </c>
      <c r="AP557" s="58"/>
      <c r="AQ557" s="58">
        <v>28873</v>
      </c>
      <c r="AR557" s="58">
        <v>10569</v>
      </c>
      <c r="AS557" s="58"/>
      <c r="AT557" s="58">
        <v>55376</v>
      </c>
      <c r="AU557" s="58">
        <v>18819</v>
      </c>
      <c r="AV557" s="58"/>
      <c r="AW557" s="58">
        <v>174412</v>
      </c>
      <c r="AX557" s="58">
        <v>14789</v>
      </c>
      <c r="AY557" s="58"/>
      <c r="AZ557" s="58">
        <v>52127</v>
      </c>
      <c r="BA557" s="58">
        <v>12538</v>
      </c>
      <c r="BB557" s="58"/>
      <c r="BC557" s="58">
        <v>26578</v>
      </c>
      <c r="BD557" s="58">
        <v>7368</v>
      </c>
      <c r="BE557" s="58"/>
      <c r="BF557" s="58">
        <v>12768</v>
      </c>
      <c r="BG557" s="58">
        <v>2384</v>
      </c>
      <c r="BH557" s="50"/>
      <c r="BI557" s="50">
        <v>135479</v>
      </c>
      <c r="BJ557" s="50">
        <v>27591</v>
      </c>
      <c r="BK557" s="50"/>
      <c r="BL557" s="50">
        <v>55796</v>
      </c>
      <c r="BM557" s="50">
        <v>22782</v>
      </c>
      <c r="BN557" s="50"/>
      <c r="BO557" s="50">
        <v>12297</v>
      </c>
      <c r="BP557" s="50">
        <v>9733</v>
      </c>
      <c r="BQ557" s="50"/>
      <c r="BR557" s="50">
        <v>185657</v>
      </c>
      <c r="BS557" s="50">
        <v>23136</v>
      </c>
      <c r="BT557" s="50"/>
      <c r="BU557" s="50">
        <v>34274</v>
      </c>
      <c r="BV557" s="50">
        <v>10818</v>
      </c>
      <c r="BW557" s="50"/>
      <c r="BX557" s="50">
        <v>202227</v>
      </c>
      <c r="BY557" s="50">
        <v>6011</v>
      </c>
      <c r="BZ557" s="50"/>
      <c r="CA557" s="50">
        <v>95264</v>
      </c>
      <c r="CB557" s="50">
        <v>69471</v>
      </c>
      <c r="CC557" s="50"/>
      <c r="CD557" s="50">
        <v>13579</v>
      </c>
      <c r="CE557" s="50">
        <v>8021</v>
      </c>
      <c r="CF557" s="50"/>
      <c r="CG557" s="50">
        <v>30270</v>
      </c>
      <c r="CH557" s="50">
        <v>5052</v>
      </c>
      <c r="CI557" s="50"/>
      <c r="CJ557" s="50">
        <v>87649</v>
      </c>
      <c r="CK557" s="50">
        <v>202213</v>
      </c>
      <c r="CL557" s="50"/>
      <c r="CM557" s="50">
        <v>2025</v>
      </c>
      <c r="CN557" s="50">
        <v>530</v>
      </c>
      <c r="CO557" s="50"/>
      <c r="CP557" s="50">
        <v>24105</v>
      </c>
      <c r="CQ557" s="50">
        <v>13081</v>
      </c>
      <c r="CR557" s="50"/>
      <c r="CS557" s="50">
        <v>14057</v>
      </c>
      <c r="CT557" s="50">
        <v>14098</v>
      </c>
      <c r="CU557" s="51"/>
      <c r="CV557" s="51"/>
      <c r="CW557" s="45">
        <f t="shared" si="1060"/>
        <v>30398.243771999998</v>
      </c>
      <c r="CX557" s="45">
        <f t="shared" si="1061"/>
        <v>2799.7052659999999</v>
      </c>
      <c r="CY557" s="51"/>
      <c r="CZ557" s="45">
        <f t="shared" si="999"/>
        <v>174795.145514</v>
      </c>
      <c r="DA557" s="45">
        <f t="shared" si="1000"/>
        <v>31791.355358000001</v>
      </c>
      <c r="DB557" s="51"/>
      <c r="DC557" s="45">
        <f t="shared" si="1001"/>
        <v>41110.119728999998</v>
      </c>
      <c r="DD557" s="45">
        <f t="shared" si="1002"/>
        <v>3567.385104</v>
      </c>
      <c r="DE557" s="51"/>
      <c r="DF557" s="45">
        <f t="shared" si="1003"/>
        <v>71460.120310999991</v>
      </c>
      <c r="DG557" s="45">
        <f t="shared" si="1004"/>
        <v>8171.6707340000003</v>
      </c>
      <c r="DH557" s="51"/>
      <c r="DI557" s="45">
        <f t="shared" si="1005"/>
        <v>45492.908664000002</v>
      </c>
      <c r="DJ557" s="45">
        <f t="shared" si="1006"/>
        <v>7407.5776920000008</v>
      </c>
      <c r="DK557" s="51"/>
      <c r="DL557" s="45">
        <f t="shared" si="1007"/>
        <v>60494.862730000001</v>
      </c>
      <c r="DM557" s="45">
        <f t="shared" si="1008"/>
        <v>8937.6626680000008</v>
      </c>
      <c r="DN557" s="51"/>
      <c r="DO557" s="45">
        <f t="shared" si="1009"/>
        <v>6287.7656809999999</v>
      </c>
      <c r="DP557" s="45">
        <f t="shared" si="1010"/>
        <v>1082.1574520000001</v>
      </c>
      <c r="DQ557" s="51"/>
      <c r="DR557" s="45">
        <f t="shared" si="1011"/>
        <v>97002.372380000001</v>
      </c>
      <c r="DS557" s="45">
        <f t="shared" si="1012"/>
        <v>19448.346369999999</v>
      </c>
      <c r="DT557" s="51"/>
      <c r="DU557" s="45">
        <f t="shared" si="1013"/>
        <v>63437.277814000001</v>
      </c>
      <c r="DV557" s="45">
        <f t="shared" si="1014"/>
        <v>6215.7064799999998</v>
      </c>
      <c r="DW557" s="51"/>
      <c r="DX557" s="45">
        <f t="shared" si="1015"/>
        <v>6399.9835359999997</v>
      </c>
      <c r="DY557" s="45">
        <f t="shared" si="1016"/>
        <v>781.28856400000006</v>
      </c>
      <c r="DZ557" s="51"/>
      <c r="EA557" s="45">
        <f t="shared" si="1017"/>
        <v>19639.383142999999</v>
      </c>
      <c r="EB557" s="45">
        <f t="shared" si="1018"/>
        <v>1790.655156</v>
      </c>
      <c r="EC557" s="51"/>
      <c r="ED557" s="45">
        <f t="shared" si="1019"/>
        <v>7629.3458689999998</v>
      </c>
      <c r="EE557" s="45">
        <f t="shared" si="1020"/>
        <v>1241.6643800000002</v>
      </c>
      <c r="EF557" s="51"/>
      <c r="EG557" s="45">
        <f t="shared" si="1021"/>
        <v>6056.1983689999997</v>
      </c>
      <c r="EH557" s="45">
        <f t="shared" si="1022"/>
        <v>1114.9660860000001</v>
      </c>
      <c r="EI557" s="51"/>
      <c r="EJ557" s="45">
        <f t="shared" si="1023"/>
        <v>11615.282127999999</v>
      </c>
      <c r="EK557" s="45">
        <f t="shared" si="1024"/>
        <v>1985.2915860000001</v>
      </c>
      <c r="EL557" s="51"/>
      <c r="EM557" s="45">
        <f t="shared" si="1025"/>
        <v>36583.440236000002</v>
      </c>
      <c r="EN557" s="45">
        <f t="shared" si="1026"/>
        <v>1560.150766</v>
      </c>
      <c r="EO557" s="51"/>
      <c r="EP557" s="45">
        <f t="shared" si="1027"/>
        <v>10933.794630999999</v>
      </c>
      <c r="EQ557" s="45">
        <f t="shared" si="1028"/>
        <v>1322.6837720000001</v>
      </c>
      <c r="ER557" s="51"/>
      <c r="ES557" s="45">
        <f t="shared" si="1029"/>
        <v>5574.8152339999997</v>
      </c>
      <c r="ET557" s="45">
        <f t="shared" si="1030"/>
        <v>777.27979200000004</v>
      </c>
      <c r="EU557" s="51"/>
      <c r="EV557" s="45">
        <f t="shared" si="1031"/>
        <v>2678.1263039999999</v>
      </c>
      <c r="EW557" s="45">
        <f t="shared" si="1032"/>
        <v>251.49769600000002</v>
      </c>
      <c r="EX557" s="51"/>
      <c r="EY557" s="45">
        <f t="shared" si="1033"/>
        <v>28417.126687</v>
      </c>
      <c r="EZ557" s="45">
        <f t="shared" si="1034"/>
        <v>2910.6849540000003</v>
      </c>
      <c r="FA557" s="51"/>
      <c r="FB557" s="45">
        <f t="shared" si="1035"/>
        <v>11703.378387999999</v>
      </c>
      <c r="FC557" s="45">
        <f t="shared" si="1036"/>
        <v>2403.3643080000002</v>
      </c>
      <c r="FD557" s="51"/>
      <c r="FE557" s="45">
        <f t="shared" si="1037"/>
        <v>2579.332641</v>
      </c>
      <c r="FF557" s="45">
        <f t="shared" si="1038"/>
        <v>1026.7731020000001</v>
      </c>
      <c r="FG557" s="51"/>
      <c r="FH557" s="45">
        <f t="shared" si="1039"/>
        <v>38942.112720999998</v>
      </c>
      <c r="FI557" s="45">
        <f t="shared" si="1040"/>
        <v>2440.7091840000003</v>
      </c>
      <c r="FJ557" s="51"/>
      <c r="FK557" s="45">
        <f t="shared" si="1041"/>
        <v>7189.0743219999995</v>
      </c>
      <c r="FL557" s="45">
        <f t="shared" si="1042"/>
        <v>1141.2340920000001</v>
      </c>
      <c r="FM557" s="51"/>
      <c r="FN557" s="45">
        <f t="shared" si="1043"/>
        <v>42417.719931</v>
      </c>
      <c r="FO557" s="45">
        <f t="shared" si="1044"/>
        <v>634.12443400000006</v>
      </c>
      <c r="FP557" s="51"/>
      <c r="FQ557" s="45">
        <f t="shared" si="1045"/>
        <v>19981.909791999999</v>
      </c>
      <c r="FR557" s="45">
        <f t="shared" si="1046"/>
        <v>7328.773674</v>
      </c>
      <c r="FS557" s="51"/>
      <c r="FT557" s="45">
        <f t="shared" si="1047"/>
        <v>2848.235987</v>
      </c>
      <c r="FU557" s="45">
        <f t="shared" si="1048"/>
        <v>846.167374</v>
      </c>
      <c r="FV557" s="51"/>
      <c r="FW557" s="45">
        <f t="shared" si="1049"/>
        <v>6349.2233099999994</v>
      </c>
      <c r="FX557" s="45">
        <f t="shared" si="1050"/>
        <v>532.95568800000001</v>
      </c>
      <c r="FY557" s="51"/>
      <c r="FZ557" s="45">
        <f t="shared" si="1051"/>
        <v>18384.640696999999</v>
      </c>
      <c r="GA557" s="45">
        <f t="shared" si="1052"/>
        <v>21332.258222</v>
      </c>
      <c r="GB557" s="51"/>
      <c r="GC557" s="45">
        <f t="shared" si="1053"/>
        <v>424.74982499999999</v>
      </c>
      <c r="GD557" s="45">
        <f t="shared" si="1054"/>
        <v>55.911820000000006</v>
      </c>
      <c r="GE557" s="51"/>
      <c r="GF557" s="45">
        <f t="shared" si="1055"/>
        <v>5056.0960649999997</v>
      </c>
      <c r="GG557" s="45">
        <f t="shared" si="1056"/>
        <v>1379.9670140000001</v>
      </c>
      <c r="GH557" s="51"/>
      <c r="GI557" s="45">
        <f t="shared" si="1057"/>
        <v>2948.4979210000001</v>
      </c>
      <c r="GJ557" s="45">
        <f t="shared" si="1058"/>
        <v>1487.254412</v>
      </c>
      <c r="GK557" s="51"/>
    </row>
    <row r="558" spans="1:193" s="45" customFormat="1">
      <c r="A558" s="45" t="s">
        <v>20</v>
      </c>
      <c r="B558" s="46">
        <v>41597</v>
      </c>
      <c r="C558" s="56">
        <v>0.63986299999999996</v>
      </c>
      <c r="D558" s="56">
        <v>0.21176900000000001</v>
      </c>
      <c r="E558" s="56">
        <v>0.10642600000000001</v>
      </c>
      <c r="F558" s="58"/>
      <c r="G558" s="58">
        <v>152145</v>
      </c>
      <c r="H558" s="58">
        <v>28216</v>
      </c>
      <c r="I558" s="58"/>
      <c r="J558" s="59">
        <v>857421</v>
      </c>
      <c r="K558" s="59">
        <v>303785</v>
      </c>
      <c r="L558" s="58"/>
      <c r="M558" s="58">
        <v>199269</v>
      </c>
      <c r="N558" s="58">
        <v>33098</v>
      </c>
      <c r="O558" s="58"/>
      <c r="P558" s="58">
        <v>342514</v>
      </c>
      <c r="Q558" s="58">
        <v>77909</v>
      </c>
      <c r="R558" s="58"/>
      <c r="S558" s="58">
        <v>226291</v>
      </c>
      <c r="T558" s="58">
        <v>72606</v>
      </c>
      <c r="U558" s="58"/>
      <c r="V558" s="58">
        <v>294227</v>
      </c>
      <c r="W558" s="58">
        <v>86503</v>
      </c>
      <c r="X558" s="58"/>
      <c r="Y558" s="58">
        <v>31681</v>
      </c>
      <c r="Z558" s="58">
        <v>10484</v>
      </c>
      <c r="AA558" s="58"/>
      <c r="AB558" s="58">
        <v>459120</v>
      </c>
      <c r="AC558" s="58">
        <v>189420</v>
      </c>
      <c r="AD558" s="58"/>
      <c r="AE558" s="58">
        <v>319158</v>
      </c>
      <c r="AF558" s="58">
        <v>63351</v>
      </c>
      <c r="AG558" s="58"/>
      <c r="AH558" s="58">
        <v>29915</v>
      </c>
      <c r="AI558" s="58">
        <v>7571</v>
      </c>
      <c r="AJ558" s="58"/>
      <c r="AK558" s="58">
        <v>100576</v>
      </c>
      <c r="AL558" s="58">
        <v>18485</v>
      </c>
      <c r="AM558" s="58"/>
      <c r="AN558" s="58">
        <v>38851</v>
      </c>
      <c r="AO558" s="58">
        <v>12407</v>
      </c>
      <c r="AP558" s="58"/>
      <c r="AQ558" s="58">
        <v>28433</v>
      </c>
      <c r="AR558" s="58">
        <v>10697</v>
      </c>
      <c r="AS558" s="58"/>
      <c r="AT558" s="58">
        <v>50349</v>
      </c>
      <c r="AU558" s="58">
        <v>17394</v>
      </c>
      <c r="AV558" s="58"/>
      <c r="AW558" s="58">
        <v>167524</v>
      </c>
      <c r="AX558" s="58">
        <v>14308</v>
      </c>
      <c r="AY558" s="58"/>
      <c r="AZ558" s="58">
        <v>51627</v>
      </c>
      <c r="BA558" s="58">
        <v>12237</v>
      </c>
      <c r="BB558" s="58"/>
      <c r="BC558" s="58">
        <v>25046</v>
      </c>
      <c r="BD558" s="58">
        <v>7354</v>
      </c>
      <c r="BE558" s="58"/>
      <c r="BF558" s="58">
        <v>12903</v>
      </c>
      <c r="BG558" s="58">
        <v>2570</v>
      </c>
      <c r="BH558" s="50"/>
      <c r="BI558" s="50">
        <v>132681</v>
      </c>
      <c r="BJ558" s="50">
        <v>27436</v>
      </c>
      <c r="BK558" s="50"/>
      <c r="BL558" s="50">
        <v>53637</v>
      </c>
      <c r="BM558" s="50">
        <v>22220</v>
      </c>
      <c r="BN558" s="50"/>
      <c r="BO558" s="50">
        <v>12607</v>
      </c>
      <c r="BP558" s="50">
        <v>10472</v>
      </c>
      <c r="BQ558" s="50"/>
      <c r="BR558" s="50">
        <v>191176</v>
      </c>
      <c r="BS558" s="50">
        <v>22689</v>
      </c>
      <c r="BT558" s="50"/>
      <c r="BU558" s="50">
        <v>39327</v>
      </c>
      <c r="BV558" s="50">
        <v>11441</v>
      </c>
      <c r="BW558" s="50"/>
      <c r="BX558" s="50">
        <v>209414</v>
      </c>
      <c r="BY558" s="50">
        <v>6190</v>
      </c>
      <c r="BZ558" s="50"/>
      <c r="CA558" s="50">
        <v>110110</v>
      </c>
      <c r="CB558" s="50">
        <v>76815</v>
      </c>
      <c r="CC558" s="50"/>
      <c r="CD558" s="50">
        <v>14118</v>
      </c>
      <c r="CE558" s="50">
        <v>8215</v>
      </c>
      <c r="CF558" s="50"/>
      <c r="CG558" s="50">
        <v>23733</v>
      </c>
      <c r="CH558" s="50">
        <v>4185</v>
      </c>
      <c r="CI558" s="50"/>
      <c r="CJ558" s="50">
        <v>93342</v>
      </c>
      <c r="CK558" s="50">
        <v>213463</v>
      </c>
      <c r="CL558" s="50"/>
      <c r="CM558" s="50">
        <v>2034</v>
      </c>
      <c r="CN558" s="50">
        <v>549</v>
      </c>
      <c r="CO558" s="50"/>
      <c r="CP558" s="50">
        <v>24082</v>
      </c>
      <c r="CQ558" s="50">
        <v>12912</v>
      </c>
      <c r="CR558" s="50"/>
      <c r="CS558" s="50">
        <v>13810</v>
      </c>
      <c r="CT558" s="50">
        <v>14548</v>
      </c>
      <c r="CU558" s="51"/>
      <c r="CV558" s="51"/>
      <c r="CW558" s="45">
        <f t="shared" si="1060"/>
        <v>32219.594505000001</v>
      </c>
      <c r="CX558" s="45">
        <f t="shared" si="1061"/>
        <v>3002.9160160000001</v>
      </c>
      <c r="CY558" s="51"/>
      <c r="CZ558" s="45">
        <f t="shared" si="999"/>
        <v>181575.187749</v>
      </c>
      <c r="DA558" s="45">
        <f t="shared" si="1000"/>
        <v>32330.622410000004</v>
      </c>
      <c r="DB558" s="51"/>
      <c r="DC558" s="45">
        <f t="shared" si="1001"/>
        <v>42198.996861</v>
      </c>
      <c r="DD558" s="45">
        <f t="shared" si="1002"/>
        <v>3522.487748</v>
      </c>
      <c r="DE558" s="51"/>
      <c r="DF558" s="45">
        <f t="shared" si="1003"/>
        <v>72533.847266000012</v>
      </c>
      <c r="DG558" s="45">
        <f t="shared" si="1004"/>
        <v>8291.5432340000007</v>
      </c>
      <c r="DH558" s="51"/>
      <c r="DI558" s="45">
        <f t="shared" si="1005"/>
        <v>47921.418779</v>
      </c>
      <c r="DJ558" s="45">
        <f t="shared" si="1006"/>
        <v>7727.1661560000002</v>
      </c>
      <c r="DK558" s="51"/>
      <c r="DL558" s="45">
        <f t="shared" si="1007"/>
        <v>62308.157563000001</v>
      </c>
      <c r="DM558" s="45">
        <f t="shared" si="1008"/>
        <v>9206.168278000001</v>
      </c>
      <c r="DN558" s="51"/>
      <c r="DO558" s="45">
        <f t="shared" si="1009"/>
        <v>6709.0536890000003</v>
      </c>
      <c r="DP558" s="45">
        <f t="shared" si="1010"/>
        <v>1115.770184</v>
      </c>
      <c r="DQ558" s="51"/>
      <c r="DR558" s="45">
        <f t="shared" si="1011"/>
        <v>97227.383280000009</v>
      </c>
      <c r="DS558" s="45">
        <f t="shared" si="1012"/>
        <v>20159.212920000002</v>
      </c>
      <c r="DT558" s="51"/>
      <c r="DU558" s="45">
        <f t="shared" si="1013"/>
        <v>67587.770501999999</v>
      </c>
      <c r="DV558" s="45">
        <f t="shared" si="1014"/>
        <v>6742.193526</v>
      </c>
      <c r="DW558" s="51"/>
      <c r="DX558" s="45">
        <f t="shared" si="1015"/>
        <v>6335.0696350000007</v>
      </c>
      <c r="DY558" s="45">
        <f t="shared" si="1016"/>
        <v>805.75124600000004</v>
      </c>
      <c r="DZ558" s="51"/>
      <c r="EA558" s="45">
        <f t="shared" si="1017"/>
        <v>21298.878944</v>
      </c>
      <c r="EB558" s="45">
        <f t="shared" si="1018"/>
        <v>1967.2846100000002</v>
      </c>
      <c r="EC558" s="51"/>
      <c r="ED558" s="45">
        <f t="shared" si="1019"/>
        <v>8227.4374189999999</v>
      </c>
      <c r="EE558" s="45">
        <f t="shared" si="1020"/>
        <v>1320.4273820000001</v>
      </c>
      <c r="EF558" s="51"/>
      <c r="EG558" s="45">
        <f t="shared" si="1021"/>
        <v>6021.2279770000005</v>
      </c>
      <c r="EH558" s="45">
        <f t="shared" si="1022"/>
        <v>1138.438922</v>
      </c>
      <c r="EI558" s="51"/>
      <c r="EJ558" s="45">
        <f t="shared" si="1023"/>
        <v>10662.357381</v>
      </c>
      <c r="EK558" s="45">
        <f t="shared" si="1024"/>
        <v>1851.1738440000001</v>
      </c>
      <c r="EL558" s="51"/>
      <c r="EM558" s="45">
        <f t="shared" si="1025"/>
        <v>35476.389955999999</v>
      </c>
      <c r="EN558" s="45">
        <f t="shared" si="1026"/>
        <v>1522.7432080000001</v>
      </c>
      <c r="EO558" s="51"/>
      <c r="EP558" s="45">
        <f t="shared" si="1027"/>
        <v>10932.998163</v>
      </c>
      <c r="EQ558" s="45">
        <f t="shared" si="1028"/>
        <v>1302.3349620000001</v>
      </c>
      <c r="ER558" s="51"/>
      <c r="ES558" s="45">
        <f t="shared" si="1029"/>
        <v>5303.9663740000005</v>
      </c>
      <c r="ET558" s="45">
        <f t="shared" si="1030"/>
        <v>782.65680400000008</v>
      </c>
      <c r="EU558" s="51"/>
      <c r="EV558" s="45">
        <f t="shared" si="1031"/>
        <v>2732.4554070000004</v>
      </c>
      <c r="EW558" s="45">
        <f t="shared" si="1032"/>
        <v>273.51482000000004</v>
      </c>
      <c r="EX558" s="51"/>
      <c r="EY558" s="45">
        <f t="shared" si="1033"/>
        <v>28097.722689000002</v>
      </c>
      <c r="EZ558" s="45">
        <f t="shared" si="1034"/>
        <v>2919.9037360000002</v>
      </c>
      <c r="FA558" s="51"/>
      <c r="FB558" s="45">
        <f t="shared" si="1035"/>
        <v>11358.653853</v>
      </c>
      <c r="FC558" s="45">
        <f t="shared" si="1036"/>
        <v>2364.7857200000003</v>
      </c>
      <c r="FD558" s="51"/>
      <c r="FE558" s="45">
        <f t="shared" si="1037"/>
        <v>2669.7717830000001</v>
      </c>
      <c r="FF558" s="45">
        <f t="shared" si="1038"/>
        <v>1114.493072</v>
      </c>
      <c r="FG558" s="51"/>
      <c r="FH558" s="45">
        <f t="shared" si="1039"/>
        <v>40485.150344000001</v>
      </c>
      <c r="FI558" s="45">
        <f t="shared" si="1040"/>
        <v>2414.6995140000004</v>
      </c>
      <c r="FJ558" s="51"/>
      <c r="FK558" s="45">
        <f t="shared" si="1041"/>
        <v>8328.2394629999999</v>
      </c>
      <c r="FL558" s="45">
        <f t="shared" si="1042"/>
        <v>1217.619866</v>
      </c>
      <c r="FM558" s="51"/>
      <c r="FN558" s="45">
        <f t="shared" si="1043"/>
        <v>44347.393366000004</v>
      </c>
      <c r="FO558" s="45">
        <f t="shared" si="1044"/>
        <v>658.77694000000008</v>
      </c>
      <c r="FP558" s="51"/>
      <c r="FQ558" s="45">
        <f t="shared" si="1045"/>
        <v>23317.884590000001</v>
      </c>
      <c r="FR558" s="45">
        <f t="shared" si="1046"/>
        <v>8175.1131900000009</v>
      </c>
      <c r="FS558" s="51"/>
      <c r="FT558" s="45">
        <f t="shared" si="1047"/>
        <v>2989.7547420000001</v>
      </c>
      <c r="FU558" s="45">
        <f t="shared" si="1048"/>
        <v>874.28959000000009</v>
      </c>
      <c r="FV558" s="51"/>
      <c r="FW558" s="45">
        <f t="shared" si="1049"/>
        <v>5025.9136770000005</v>
      </c>
      <c r="FX558" s="45">
        <f t="shared" si="1050"/>
        <v>445.39281000000005</v>
      </c>
      <c r="FY558" s="51"/>
      <c r="FZ558" s="45">
        <f t="shared" si="1051"/>
        <v>19766.941998000002</v>
      </c>
      <c r="GA558" s="45">
        <f t="shared" si="1052"/>
        <v>22718.013238000003</v>
      </c>
      <c r="GB558" s="51"/>
      <c r="GC558" s="45">
        <f t="shared" si="1053"/>
        <v>430.73814600000003</v>
      </c>
      <c r="GD558" s="45">
        <f t="shared" si="1054"/>
        <v>58.427874000000003</v>
      </c>
      <c r="GE558" s="51"/>
      <c r="GF558" s="45">
        <f t="shared" si="1055"/>
        <v>5099.8210580000004</v>
      </c>
      <c r="GG558" s="45">
        <f t="shared" si="1056"/>
        <v>1374.1725120000001</v>
      </c>
      <c r="GH558" s="51"/>
      <c r="GI558" s="45">
        <f t="shared" si="1057"/>
        <v>2924.5298900000003</v>
      </c>
      <c r="GJ558" s="45">
        <f t="shared" si="1058"/>
        <v>1548.2854480000001</v>
      </c>
      <c r="GK558" s="51"/>
    </row>
    <row r="559" spans="1:193" s="45" customFormat="1">
      <c r="A559" s="45" t="s">
        <v>20</v>
      </c>
      <c r="B559" s="46">
        <v>41596</v>
      </c>
      <c r="C559" s="56">
        <v>0.63646000000000003</v>
      </c>
      <c r="D559" s="56">
        <v>0.214388</v>
      </c>
      <c r="E559" s="56">
        <v>0.106304</v>
      </c>
      <c r="F559" s="58"/>
      <c r="G559" s="58">
        <v>75713</v>
      </c>
      <c r="H559" s="58">
        <v>14618</v>
      </c>
      <c r="I559" s="58"/>
      <c r="J559" s="59">
        <v>803943</v>
      </c>
      <c r="K559" s="59">
        <v>327972</v>
      </c>
      <c r="L559" s="58"/>
      <c r="M559" s="58">
        <v>154508</v>
      </c>
      <c r="N559" s="58">
        <v>29090</v>
      </c>
      <c r="O559" s="58"/>
      <c r="P559" s="58">
        <v>242311</v>
      </c>
      <c r="Q559" s="58">
        <v>63769</v>
      </c>
      <c r="R559" s="58"/>
      <c r="S559" s="58">
        <v>167006</v>
      </c>
      <c r="T559" s="58">
        <v>61470</v>
      </c>
      <c r="U559" s="58"/>
      <c r="V559" s="58">
        <v>289572</v>
      </c>
      <c r="W559" s="58">
        <v>90858</v>
      </c>
      <c r="X559" s="58"/>
      <c r="Y559" s="58">
        <v>21907</v>
      </c>
      <c r="Z559" s="58">
        <v>7326</v>
      </c>
      <c r="AA559" s="58"/>
      <c r="AB559" s="58">
        <v>523410</v>
      </c>
      <c r="AC559" s="58">
        <v>250454</v>
      </c>
      <c r="AD559" s="58"/>
      <c r="AE559" s="58">
        <v>373677</v>
      </c>
      <c r="AF559" s="58">
        <v>82038</v>
      </c>
      <c r="AG559" s="58"/>
      <c r="AH559" s="58">
        <v>21269</v>
      </c>
      <c r="AI559" s="58">
        <v>6127</v>
      </c>
      <c r="AJ559" s="58"/>
      <c r="AK559" s="58">
        <v>46259</v>
      </c>
      <c r="AL559" s="58">
        <v>8519</v>
      </c>
      <c r="AM559" s="58"/>
      <c r="AN559" s="58">
        <v>19467</v>
      </c>
      <c r="AO559" s="58">
        <v>7619</v>
      </c>
      <c r="AP559" s="58"/>
      <c r="AQ559" s="58">
        <v>28882</v>
      </c>
      <c r="AR559" s="58">
        <v>11151</v>
      </c>
      <c r="AS559" s="58"/>
      <c r="AT559" s="58">
        <v>46215</v>
      </c>
      <c r="AU559" s="58">
        <v>17329</v>
      </c>
      <c r="AV559" s="58"/>
      <c r="AW559" s="58">
        <v>147026</v>
      </c>
      <c r="AX559" s="58">
        <v>16454</v>
      </c>
      <c r="AY559" s="58"/>
      <c r="AZ559" s="58">
        <v>40122</v>
      </c>
      <c r="BA559" s="58">
        <v>10940</v>
      </c>
      <c r="BB559" s="58"/>
      <c r="BC559" s="58">
        <v>13820</v>
      </c>
      <c r="BD559" s="58">
        <v>4311</v>
      </c>
      <c r="BE559" s="58"/>
      <c r="BF559" s="58">
        <v>8511</v>
      </c>
      <c r="BG559" s="58">
        <v>1846</v>
      </c>
      <c r="BH559" s="50"/>
      <c r="BI559" s="50">
        <v>129056</v>
      </c>
      <c r="BJ559" s="50">
        <v>27120</v>
      </c>
      <c r="BK559" s="50"/>
      <c r="BL559" s="50">
        <v>30391</v>
      </c>
      <c r="BM559" s="50">
        <v>12733</v>
      </c>
      <c r="BN559" s="50"/>
      <c r="BO559" s="50">
        <v>14670</v>
      </c>
      <c r="BP559" s="50">
        <v>10949</v>
      </c>
      <c r="BQ559" s="50"/>
      <c r="BR559" s="50">
        <v>243901</v>
      </c>
      <c r="BS559" s="50">
        <v>37445</v>
      </c>
      <c r="BT559" s="50"/>
      <c r="BU559" s="50">
        <v>33549</v>
      </c>
      <c r="BV559" s="50">
        <v>11812</v>
      </c>
      <c r="BW559" s="50"/>
      <c r="BX559" s="50">
        <v>137943</v>
      </c>
      <c r="BY559" s="50">
        <v>5924</v>
      </c>
      <c r="BZ559" s="50"/>
      <c r="CA559" s="50">
        <v>136577</v>
      </c>
      <c r="CB559" s="50">
        <v>97810</v>
      </c>
      <c r="CC559" s="50"/>
      <c r="CD559" s="50">
        <v>7776</v>
      </c>
      <c r="CE559" s="50">
        <v>4860</v>
      </c>
      <c r="CF559" s="50"/>
      <c r="CG559" s="50">
        <v>20747</v>
      </c>
      <c r="CH559" s="50">
        <v>4275</v>
      </c>
      <c r="CI559" s="50"/>
      <c r="CJ559" s="50">
        <v>119930</v>
      </c>
      <c r="CK559" s="50">
        <v>271929</v>
      </c>
      <c r="CL559" s="50"/>
      <c r="CM559" s="50">
        <v>2156</v>
      </c>
      <c r="CN559" s="50">
        <v>535</v>
      </c>
      <c r="CO559" s="50"/>
      <c r="CP559" s="50">
        <v>41701</v>
      </c>
      <c r="CQ559" s="50">
        <v>21445</v>
      </c>
      <c r="CR559" s="50"/>
      <c r="CS559" s="50">
        <v>15993</v>
      </c>
      <c r="CT559" s="50">
        <v>20499</v>
      </c>
      <c r="CU559" s="51"/>
      <c r="CV559" s="51"/>
      <c r="CW559" s="45">
        <f t="shared" si="1060"/>
        <v>16231.958644</v>
      </c>
      <c r="CX559" s="45">
        <f t="shared" si="1061"/>
        <v>1553.9518719999999</v>
      </c>
      <c r="CY559" s="51"/>
      <c r="CZ559" s="45">
        <f t="shared" si="999"/>
        <v>172355.73188400001</v>
      </c>
      <c r="DA559" s="45">
        <f t="shared" si="1000"/>
        <v>34864.735487999998</v>
      </c>
      <c r="DB559" s="51"/>
      <c r="DC559" s="45">
        <f t="shared" si="1001"/>
        <v>33124.661103999999</v>
      </c>
      <c r="DD559" s="45">
        <f t="shared" si="1002"/>
        <v>3092.3833599999998</v>
      </c>
      <c r="DE559" s="51"/>
      <c r="DF559" s="45">
        <f t="shared" si="1003"/>
        <v>51948.570668</v>
      </c>
      <c r="DG559" s="45">
        <f t="shared" si="1004"/>
        <v>6778.8997759999993</v>
      </c>
      <c r="DH559" s="51"/>
      <c r="DI559" s="45">
        <f t="shared" si="1005"/>
        <v>35804.082327999997</v>
      </c>
      <c r="DJ559" s="45">
        <f t="shared" si="1006"/>
        <v>6534.5068799999999</v>
      </c>
      <c r="DK559" s="51"/>
      <c r="DL559" s="45">
        <f t="shared" si="1007"/>
        <v>62080.761935999995</v>
      </c>
      <c r="DM559" s="45">
        <f t="shared" si="1008"/>
        <v>9658.568831999999</v>
      </c>
      <c r="DN559" s="51"/>
      <c r="DO559" s="45">
        <f t="shared" si="1009"/>
        <v>4696.5979159999997</v>
      </c>
      <c r="DP559" s="45">
        <f t="shared" si="1010"/>
        <v>778.78310399999998</v>
      </c>
      <c r="DQ559" s="51"/>
      <c r="DR559" s="45">
        <f t="shared" si="1011"/>
        <v>112212.82308</v>
      </c>
      <c r="DS559" s="45">
        <f t="shared" si="1012"/>
        <v>26624.262016000001</v>
      </c>
      <c r="DT559" s="51"/>
      <c r="DU559" s="45">
        <f t="shared" si="1013"/>
        <v>80111.864675999997</v>
      </c>
      <c r="DV559" s="45">
        <f t="shared" si="1014"/>
        <v>8720.9675520000001</v>
      </c>
      <c r="DW559" s="51"/>
      <c r="DX559" s="45">
        <f t="shared" si="1015"/>
        <v>4559.8183719999997</v>
      </c>
      <c r="DY559" s="45">
        <f t="shared" si="1016"/>
        <v>651.32460800000001</v>
      </c>
      <c r="DZ559" s="51"/>
      <c r="EA559" s="45">
        <f t="shared" si="1017"/>
        <v>9917.374491999999</v>
      </c>
      <c r="EB559" s="45">
        <f t="shared" si="1018"/>
        <v>905.60377599999993</v>
      </c>
      <c r="EC559" s="51"/>
      <c r="ED559" s="45">
        <f t="shared" si="1019"/>
        <v>4173.4911959999999</v>
      </c>
      <c r="EE559" s="45">
        <f t="shared" si="1020"/>
        <v>809.93017599999996</v>
      </c>
      <c r="EF559" s="51"/>
      <c r="EG559" s="45">
        <f t="shared" si="1021"/>
        <v>6191.9542160000001</v>
      </c>
      <c r="EH559" s="45">
        <f t="shared" si="1022"/>
        <v>1185.395904</v>
      </c>
      <c r="EI559" s="51"/>
      <c r="EJ559" s="45">
        <f t="shared" si="1023"/>
        <v>9907.9414199999992</v>
      </c>
      <c r="EK559" s="45">
        <f t="shared" si="1024"/>
        <v>1842.142016</v>
      </c>
      <c r="EL559" s="51"/>
      <c r="EM559" s="45">
        <f t="shared" si="1025"/>
        <v>31520.610087999998</v>
      </c>
      <c r="EN559" s="45">
        <f t="shared" si="1026"/>
        <v>1749.1260159999999</v>
      </c>
      <c r="EO559" s="51"/>
      <c r="EP559" s="45">
        <f t="shared" si="1027"/>
        <v>8601.6753360000002</v>
      </c>
      <c r="EQ559" s="45">
        <f t="shared" si="1028"/>
        <v>1162.96576</v>
      </c>
      <c r="ER559" s="51"/>
      <c r="ES559" s="45">
        <f t="shared" si="1029"/>
        <v>2962.8421600000001</v>
      </c>
      <c r="ET559" s="45">
        <f t="shared" si="1030"/>
        <v>458.276544</v>
      </c>
      <c r="EU559" s="51"/>
      <c r="EV559" s="45">
        <f t="shared" si="1031"/>
        <v>1824.656268</v>
      </c>
      <c r="EW559" s="45">
        <f t="shared" si="1032"/>
        <v>196.23718399999998</v>
      </c>
      <c r="EX559" s="51"/>
      <c r="EY559" s="45">
        <f t="shared" si="1033"/>
        <v>27668.057728</v>
      </c>
      <c r="EZ559" s="45">
        <f t="shared" si="1034"/>
        <v>2882.9644800000001</v>
      </c>
      <c r="FA559" s="51"/>
      <c r="FB559" s="45">
        <f t="shared" si="1035"/>
        <v>6515.4657079999997</v>
      </c>
      <c r="FC559" s="45">
        <f t="shared" si="1036"/>
        <v>1353.5688319999999</v>
      </c>
      <c r="FD559" s="51"/>
      <c r="FE559" s="45">
        <f t="shared" si="1037"/>
        <v>3145.0719599999998</v>
      </c>
      <c r="FF559" s="45">
        <f t="shared" si="1038"/>
        <v>1163.9224959999999</v>
      </c>
      <c r="FG559" s="51"/>
      <c r="FH559" s="45">
        <f t="shared" si="1039"/>
        <v>52289.447587999995</v>
      </c>
      <c r="FI559" s="45">
        <f t="shared" si="1040"/>
        <v>3980.5532799999996</v>
      </c>
      <c r="FJ559" s="51"/>
      <c r="FK559" s="45">
        <f t="shared" si="1041"/>
        <v>7192.5030120000001</v>
      </c>
      <c r="FL559" s="45">
        <f t="shared" si="1042"/>
        <v>1255.6628479999999</v>
      </c>
      <c r="FM559" s="51"/>
      <c r="FN559" s="45">
        <f t="shared" si="1043"/>
        <v>29573.323883999998</v>
      </c>
      <c r="FO559" s="45">
        <f t="shared" si="1044"/>
        <v>629.74489599999993</v>
      </c>
      <c r="FP559" s="51"/>
      <c r="FQ559" s="45">
        <f t="shared" si="1045"/>
        <v>29280.469875999999</v>
      </c>
      <c r="FR559" s="45">
        <f t="shared" si="1046"/>
        <v>10397.59424</v>
      </c>
      <c r="FS559" s="51"/>
      <c r="FT559" s="45">
        <f t="shared" si="1047"/>
        <v>1667.0810879999999</v>
      </c>
      <c r="FU559" s="45">
        <f t="shared" si="1048"/>
        <v>516.63743999999997</v>
      </c>
      <c r="FV559" s="51"/>
      <c r="FW559" s="45">
        <f t="shared" si="1049"/>
        <v>4447.9078360000003</v>
      </c>
      <c r="FX559" s="45">
        <f t="shared" si="1050"/>
        <v>454.44959999999998</v>
      </c>
      <c r="FY559" s="51"/>
      <c r="FZ559" s="45">
        <f t="shared" si="1051"/>
        <v>25711.55284</v>
      </c>
      <c r="GA559" s="45">
        <f t="shared" si="1052"/>
        <v>28907.140415999998</v>
      </c>
      <c r="GB559" s="51"/>
      <c r="GC559" s="45">
        <f t="shared" si="1053"/>
        <v>462.220528</v>
      </c>
      <c r="GD559" s="45">
        <f t="shared" si="1054"/>
        <v>56.872639999999997</v>
      </c>
      <c r="GE559" s="51"/>
      <c r="GF559" s="45">
        <f t="shared" si="1055"/>
        <v>8940.1939879999991</v>
      </c>
      <c r="GG559" s="45">
        <f t="shared" si="1056"/>
        <v>2279.6892800000001</v>
      </c>
      <c r="GH559" s="51"/>
      <c r="GI559" s="45">
        <f t="shared" si="1057"/>
        <v>3428.7072840000001</v>
      </c>
      <c r="GJ559" s="45">
        <f t="shared" si="1058"/>
        <v>2179.1256960000001</v>
      </c>
      <c r="GK559" s="51"/>
    </row>
    <row r="560" spans="1:193" s="45" customFormat="1">
      <c r="A560" s="45" t="s">
        <v>20</v>
      </c>
      <c r="B560" s="46">
        <v>41595</v>
      </c>
      <c r="C560" s="56">
        <v>0.61958800000000003</v>
      </c>
      <c r="D560" s="56">
        <v>0.22597</v>
      </c>
      <c r="E560" s="56">
        <v>0.11519</v>
      </c>
      <c r="F560" s="58"/>
      <c r="G560" s="58">
        <v>72688</v>
      </c>
      <c r="H560" s="58">
        <v>14479</v>
      </c>
      <c r="I560" s="58"/>
      <c r="J560" s="59">
        <v>822992</v>
      </c>
      <c r="K560" s="59">
        <v>339279</v>
      </c>
      <c r="L560" s="58"/>
      <c r="M560" s="58">
        <v>157016</v>
      </c>
      <c r="N560" s="58">
        <v>32140</v>
      </c>
      <c r="O560" s="58"/>
      <c r="P560" s="58">
        <v>236176</v>
      </c>
      <c r="Q560" s="58">
        <v>65774</v>
      </c>
      <c r="R560" s="58"/>
      <c r="S560" s="58">
        <v>166329</v>
      </c>
      <c r="T560" s="58">
        <v>61447</v>
      </c>
      <c r="U560" s="58"/>
      <c r="V560" s="58">
        <v>297136</v>
      </c>
      <c r="W560" s="58">
        <v>96449</v>
      </c>
      <c r="X560" s="58"/>
      <c r="Y560" s="58">
        <v>22042</v>
      </c>
      <c r="Z560" s="58">
        <v>7400</v>
      </c>
      <c r="AA560" s="58"/>
      <c r="AB560" s="58">
        <v>564987</v>
      </c>
      <c r="AC560" s="58">
        <v>275530</v>
      </c>
      <c r="AD560" s="58"/>
      <c r="AE560" s="58">
        <v>410156</v>
      </c>
      <c r="AF560" s="58">
        <v>92013</v>
      </c>
      <c r="AG560" s="58"/>
      <c r="AH560" s="58">
        <v>21990</v>
      </c>
      <c r="AI560" s="58">
        <v>6593</v>
      </c>
      <c r="AJ560" s="58"/>
      <c r="AK560" s="58">
        <v>47808</v>
      </c>
      <c r="AL560" s="58">
        <v>9057</v>
      </c>
      <c r="AM560" s="58"/>
      <c r="AN560" s="58">
        <v>19404</v>
      </c>
      <c r="AO560" s="58">
        <v>8054</v>
      </c>
      <c r="AP560" s="58"/>
      <c r="AQ560" s="58">
        <v>30355</v>
      </c>
      <c r="AR560" s="58">
        <v>12313</v>
      </c>
      <c r="AS560" s="58"/>
      <c r="AT560" s="58">
        <v>46426</v>
      </c>
      <c r="AU560" s="58">
        <v>18173</v>
      </c>
      <c r="AV560" s="58"/>
      <c r="AW560" s="58">
        <v>152161</v>
      </c>
      <c r="AX560" s="58">
        <v>18202</v>
      </c>
      <c r="AY560" s="58"/>
      <c r="AZ560" s="58">
        <v>50583</v>
      </c>
      <c r="BA560" s="58">
        <v>14179</v>
      </c>
      <c r="BB560" s="58"/>
      <c r="BC560" s="58">
        <v>16796</v>
      </c>
      <c r="BD560" s="58">
        <v>5403</v>
      </c>
      <c r="BE560" s="58"/>
      <c r="BF560" s="58">
        <v>8573</v>
      </c>
      <c r="BG560" s="58">
        <v>1715</v>
      </c>
      <c r="BH560" s="50"/>
      <c r="BI560" s="50">
        <v>115011</v>
      </c>
      <c r="BJ560" s="50">
        <v>25553</v>
      </c>
      <c r="BK560" s="50"/>
      <c r="BL560" s="50">
        <v>38625</v>
      </c>
      <c r="BM560" s="50">
        <v>17253</v>
      </c>
      <c r="BN560" s="50"/>
      <c r="BO560" s="50">
        <v>15941</v>
      </c>
      <c r="BP560" s="50">
        <v>11428</v>
      </c>
      <c r="BQ560" s="50"/>
      <c r="BR560" s="50">
        <v>252049</v>
      </c>
      <c r="BS560" s="50">
        <v>46753</v>
      </c>
      <c r="BT560" s="50"/>
      <c r="BU560" s="50">
        <v>31945</v>
      </c>
      <c r="BV560" s="50">
        <v>11802</v>
      </c>
      <c r="BW560" s="50"/>
      <c r="BX560" s="50">
        <v>132522</v>
      </c>
      <c r="BY560" s="50">
        <v>5893</v>
      </c>
      <c r="BZ560" s="50"/>
      <c r="CA560" s="50">
        <v>165099</v>
      </c>
      <c r="CB560" s="50">
        <v>113089</v>
      </c>
      <c r="CC560" s="50"/>
      <c r="CD560" s="50">
        <v>8411</v>
      </c>
      <c r="CE560" s="50">
        <v>5388</v>
      </c>
      <c r="CF560" s="50"/>
      <c r="CG560" s="50">
        <v>21547</v>
      </c>
      <c r="CH560" s="50">
        <v>4512</v>
      </c>
      <c r="CI560" s="50"/>
      <c r="CJ560" s="50">
        <v>131114</v>
      </c>
      <c r="CK560" s="50">
        <v>281105</v>
      </c>
      <c r="CL560" s="50"/>
      <c r="CM560" s="50">
        <v>2045</v>
      </c>
      <c r="CN560" s="50">
        <v>294</v>
      </c>
      <c r="CO560" s="50"/>
      <c r="CP560" s="50">
        <v>47501</v>
      </c>
      <c r="CQ560" s="50">
        <v>25355</v>
      </c>
      <c r="CR560" s="50"/>
      <c r="CS560" s="50">
        <v>16285</v>
      </c>
      <c r="CT560" s="50">
        <v>20698</v>
      </c>
      <c r="CU560" s="51"/>
      <c r="CV560" s="51"/>
      <c r="CW560" s="45">
        <f t="shared" si="1060"/>
        <v>16425.307359999999</v>
      </c>
      <c r="CX560" s="45">
        <f t="shared" si="1061"/>
        <v>1667.83601</v>
      </c>
      <c r="CY560" s="51"/>
      <c r="CZ560" s="45">
        <f t="shared" si="999"/>
        <v>185971.50224</v>
      </c>
      <c r="DA560" s="45">
        <f t="shared" si="1000"/>
        <v>39081.548009999999</v>
      </c>
      <c r="DB560" s="51"/>
      <c r="DC560" s="45">
        <f t="shared" si="1001"/>
        <v>35480.90552</v>
      </c>
      <c r="DD560" s="45">
        <f t="shared" si="1002"/>
        <v>3702.2066</v>
      </c>
      <c r="DE560" s="51"/>
      <c r="DF560" s="45">
        <f t="shared" si="1003"/>
        <v>53368.690719999999</v>
      </c>
      <c r="DG560" s="45">
        <f t="shared" si="1004"/>
        <v>7576.5070599999999</v>
      </c>
      <c r="DH560" s="51"/>
      <c r="DI560" s="45">
        <f t="shared" si="1005"/>
        <v>37585.364130000002</v>
      </c>
      <c r="DJ560" s="45">
        <f t="shared" si="1006"/>
        <v>7078.0799299999999</v>
      </c>
      <c r="DK560" s="51"/>
      <c r="DL560" s="45">
        <f t="shared" si="1007"/>
        <v>67143.821920000002</v>
      </c>
      <c r="DM560" s="45">
        <f t="shared" si="1008"/>
        <v>11109.96031</v>
      </c>
      <c r="DN560" s="51"/>
      <c r="DO560" s="45">
        <f t="shared" si="1009"/>
        <v>4980.8307400000003</v>
      </c>
      <c r="DP560" s="45">
        <f t="shared" si="1010"/>
        <v>852.40599999999995</v>
      </c>
      <c r="DQ560" s="51"/>
      <c r="DR560" s="45">
        <f t="shared" si="1011"/>
        <v>127670.11239000001</v>
      </c>
      <c r="DS560" s="45">
        <f t="shared" si="1012"/>
        <v>31738.3007</v>
      </c>
      <c r="DT560" s="51"/>
      <c r="DU560" s="45">
        <f t="shared" si="1013"/>
        <v>92682.951320000007</v>
      </c>
      <c r="DV560" s="45">
        <f t="shared" si="1014"/>
        <v>10598.97747</v>
      </c>
      <c r="DW560" s="51"/>
      <c r="DX560" s="45">
        <f t="shared" si="1015"/>
        <v>4969.0803000000005</v>
      </c>
      <c r="DY560" s="45">
        <f t="shared" si="1016"/>
        <v>759.44767000000002</v>
      </c>
      <c r="DZ560" s="51"/>
      <c r="EA560" s="45">
        <f t="shared" si="1017"/>
        <v>10803.17376</v>
      </c>
      <c r="EB560" s="45">
        <f t="shared" si="1018"/>
        <v>1043.27583</v>
      </c>
      <c r="EC560" s="51"/>
      <c r="ED560" s="45">
        <f t="shared" si="1019"/>
        <v>4384.7218800000001</v>
      </c>
      <c r="EE560" s="45">
        <f t="shared" si="1020"/>
        <v>927.74026000000003</v>
      </c>
      <c r="EF560" s="51"/>
      <c r="EG560" s="45">
        <f t="shared" si="1021"/>
        <v>6859.3193499999998</v>
      </c>
      <c r="EH560" s="45">
        <f t="shared" si="1022"/>
        <v>1418.33447</v>
      </c>
      <c r="EI560" s="51"/>
      <c r="EJ560" s="45">
        <f t="shared" si="1023"/>
        <v>10490.88322</v>
      </c>
      <c r="EK560" s="45">
        <f t="shared" si="1024"/>
        <v>2093.3478700000001</v>
      </c>
      <c r="EL560" s="51"/>
      <c r="EM560" s="45">
        <f t="shared" si="1025"/>
        <v>34383.821170000003</v>
      </c>
      <c r="EN560" s="45">
        <f t="shared" si="1026"/>
        <v>2096.6883800000001</v>
      </c>
      <c r="EO560" s="51"/>
      <c r="EP560" s="45">
        <f t="shared" si="1027"/>
        <v>11430.24051</v>
      </c>
      <c r="EQ560" s="45">
        <f t="shared" si="1028"/>
        <v>1633.27901</v>
      </c>
      <c r="ER560" s="51"/>
      <c r="ES560" s="45">
        <f t="shared" si="1029"/>
        <v>3795.39212</v>
      </c>
      <c r="ET560" s="45">
        <f t="shared" si="1030"/>
        <v>622.37157000000002</v>
      </c>
      <c r="EU560" s="51"/>
      <c r="EV560" s="45">
        <f t="shared" si="1031"/>
        <v>1937.24081</v>
      </c>
      <c r="EW560" s="45">
        <f t="shared" si="1032"/>
        <v>197.55085</v>
      </c>
      <c r="EX560" s="51"/>
      <c r="EY560" s="45">
        <f t="shared" si="1033"/>
        <v>25989.035670000001</v>
      </c>
      <c r="EZ560" s="45">
        <f t="shared" si="1034"/>
        <v>2943.4500699999999</v>
      </c>
      <c r="FA560" s="51"/>
      <c r="FB560" s="45">
        <f t="shared" si="1035"/>
        <v>8728.0912499999995</v>
      </c>
      <c r="FC560" s="45">
        <f t="shared" si="1036"/>
        <v>1987.3730700000001</v>
      </c>
      <c r="FD560" s="51"/>
      <c r="FE560" s="45">
        <f t="shared" si="1037"/>
        <v>3602.18777</v>
      </c>
      <c r="FF560" s="45">
        <f t="shared" si="1038"/>
        <v>1316.39132</v>
      </c>
      <c r="FG560" s="51"/>
      <c r="FH560" s="45">
        <f t="shared" si="1039"/>
        <v>56955.51253</v>
      </c>
      <c r="FI560" s="45">
        <f t="shared" si="1040"/>
        <v>5385.4780700000001</v>
      </c>
      <c r="FJ560" s="51"/>
      <c r="FK560" s="45">
        <f t="shared" si="1041"/>
        <v>7218.6116499999998</v>
      </c>
      <c r="FL560" s="45">
        <f t="shared" si="1042"/>
        <v>1359.4723799999999</v>
      </c>
      <c r="FM560" s="51"/>
      <c r="FN560" s="45">
        <f t="shared" si="1043"/>
        <v>29945.996340000002</v>
      </c>
      <c r="FO560" s="45">
        <f t="shared" si="1044"/>
        <v>678.81466999999998</v>
      </c>
      <c r="FP560" s="51"/>
      <c r="FQ560" s="45">
        <f t="shared" si="1045"/>
        <v>37307.421029999998</v>
      </c>
      <c r="FR560" s="45">
        <f t="shared" si="1046"/>
        <v>13026.72191</v>
      </c>
      <c r="FS560" s="51"/>
      <c r="FT560" s="45">
        <f t="shared" si="1047"/>
        <v>1900.6336699999999</v>
      </c>
      <c r="FU560" s="45">
        <f t="shared" si="1048"/>
        <v>620.64372000000003</v>
      </c>
      <c r="FV560" s="51"/>
      <c r="FW560" s="45">
        <f t="shared" si="1049"/>
        <v>4868.97559</v>
      </c>
      <c r="FX560" s="45">
        <f t="shared" si="1050"/>
        <v>519.73728000000006</v>
      </c>
      <c r="FY560" s="51"/>
      <c r="FZ560" s="45">
        <f t="shared" si="1051"/>
        <v>29627.830580000002</v>
      </c>
      <c r="GA560" s="45">
        <f t="shared" si="1052"/>
        <v>32380.484950000002</v>
      </c>
      <c r="GB560" s="51"/>
      <c r="GC560" s="45">
        <f t="shared" si="1053"/>
        <v>462.10865000000001</v>
      </c>
      <c r="GD560" s="45">
        <f t="shared" si="1054"/>
        <v>33.865859999999998</v>
      </c>
      <c r="GE560" s="51"/>
      <c r="GF560" s="45">
        <f t="shared" si="1055"/>
        <v>10733.80097</v>
      </c>
      <c r="GG560" s="45">
        <f t="shared" si="1056"/>
        <v>2920.6424499999998</v>
      </c>
      <c r="GH560" s="51"/>
      <c r="GI560" s="45">
        <f t="shared" si="1057"/>
        <v>3679.9214500000003</v>
      </c>
      <c r="GJ560" s="45">
        <f t="shared" si="1058"/>
        <v>2384.20262</v>
      </c>
      <c r="GK560" s="51"/>
    </row>
    <row r="561" spans="1:193" s="45" customFormat="1">
      <c r="A561" s="45" t="s">
        <v>20</v>
      </c>
      <c r="B561" s="46">
        <v>41594</v>
      </c>
      <c r="C561" s="56">
        <v>0.61517299999999997</v>
      </c>
      <c r="D561" s="56">
        <v>0.228413</v>
      </c>
      <c r="E561" s="56">
        <v>0.117753</v>
      </c>
      <c r="F561" s="58"/>
      <c r="G561" s="58">
        <v>119704</v>
      </c>
      <c r="H561" s="58">
        <v>22271</v>
      </c>
      <c r="I561" s="58"/>
      <c r="J561" s="59">
        <v>850280</v>
      </c>
      <c r="K561" s="59">
        <v>315985</v>
      </c>
      <c r="L561" s="58"/>
      <c r="M561" s="58">
        <v>184051</v>
      </c>
      <c r="N561" s="58">
        <v>33198</v>
      </c>
      <c r="O561" s="58"/>
      <c r="P561" s="58">
        <v>298687</v>
      </c>
      <c r="Q561" s="58">
        <v>73155</v>
      </c>
      <c r="R561" s="58"/>
      <c r="S561" s="58">
        <v>207914</v>
      </c>
      <c r="T561" s="58">
        <v>68489</v>
      </c>
      <c r="U561" s="58"/>
      <c r="V561" s="58">
        <v>308319</v>
      </c>
      <c r="W561" s="58">
        <v>92672</v>
      </c>
      <c r="X561" s="58"/>
      <c r="Y561" s="58">
        <v>28831</v>
      </c>
      <c r="Z561" s="58">
        <v>9538</v>
      </c>
      <c r="AA561" s="58"/>
      <c r="AB561" s="58">
        <v>525609</v>
      </c>
      <c r="AC561" s="58">
        <v>223301</v>
      </c>
      <c r="AD561" s="58"/>
      <c r="AE561" s="58">
        <v>362127</v>
      </c>
      <c r="AF561" s="58">
        <v>73366</v>
      </c>
      <c r="AG561" s="58"/>
      <c r="AH561" s="58">
        <v>27309</v>
      </c>
      <c r="AI561" s="58">
        <v>6883</v>
      </c>
      <c r="AJ561" s="58"/>
      <c r="AK561" s="58">
        <v>84798</v>
      </c>
      <c r="AL561" s="58">
        <v>15507</v>
      </c>
      <c r="AM561" s="58"/>
      <c r="AN561" s="58">
        <v>32081</v>
      </c>
      <c r="AO561" s="58">
        <v>10964</v>
      </c>
      <c r="AP561" s="58"/>
      <c r="AQ561" s="58">
        <v>34917</v>
      </c>
      <c r="AR561" s="58">
        <v>12629</v>
      </c>
      <c r="AS561" s="58"/>
      <c r="AT561" s="58">
        <v>59463</v>
      </c>
      <c r="AU561" s="58">
        <v>21333</v>
      </c>
      <c r="AV561" s="58"/>
      <c r="AW561" s="58">
        <v>194349</v>
      </c>
      <c r="AX561" s="58">
        <v>17899</v>
      </c>
      <c r="AY561" s="58"/>
      <c r="AZ561" s="58">
        <v>64279</v>
      </c>
      <c r="BA561" s="58">
        <v>15733</v>
      </c>
      <c r="BB561" s="58"/>
      <c r="BC561" s="58">
        <v>30486</v>
      </c>
      <c r="BD561" s="58">
        <v>8827</v>
      </c>
      <c r="BE561" s="58"/>
      <c r="BF561" s="58">
        <v>11478</v>
      </c>
      <c r="BG561" s="58">
        <v>2145</v>
      </c>
      <c r="BH561" s="50"/>
      <c r="BI561" s="50">
        <v>116566</v>
      </c>
      <c r="BJ561" s="50">
        <v>23981</v>
      </c>
      <c r="BK561" s="50"/>
      <c r="BL561" s="50">
        <v>61941</v>
      </c>
      <c r="BM561" s="50">
        <v>25830</v>
      </c>
      <c r="BN561" s="50"/>
      <c r="BO561" s="50">
        <v>12893</v>
      </c>
      <c r="BP561" s="50">
        <v>11249</v>
      </c>
      <c r="BQ561" s="50"/>
      <c r="BR561" s="50">
        <v>205112</v>
      </c>
      <c r="BS561" s="50">
        <v>33650</v>
      </c>
      <c r="BT561" s="50"/>
      <c r="BU561" s="50">
        <v>34559</v>
      </c>
      <c r="BV561" s="50">
        <v>11525</v>
      </c>
      <c r="BW561" s="50"/>
      <c r="BX561" s="50">
        <v>146381</v>
      </c>
      <c r="BY561" s="50">
        <v>6057</v>
      </c>
      <c r="BZ561" s="50"/>
      <c r="CA561" s="50">
        <v>136899</v>
      </c>
      <c r="CB561" s="50">
        <v>87928</v>
      </c>
      <c r="CC561" s="50"/>
      <c r="CD561" s="50">
        <v>13677</v>
      </c>
      <c r="CE561" s="50">
        <v>8660</v>
      </c>
      <c r="CF561" s="50"/>
      <c r="CG561" s="50">
        <v>21956</v>
      </c>
      <c r="CH561" s="50">
        <v>4174</v>
      </c>
      <c r="CI561" s="50"/>
      <c r="CJ561" s="50">
        <v>112997</v>
      </c>
      <c r="CK561" s="50">
        <v>231558</v>
      </c>
      <c r="CL561" s="50"/>
      <c r="CM561" s="50">
        <v>626</v>
      </c>
      <c r="CN561" s="50">
        <v>269</v>
      </c>
      <c r="CO561" s="50"/>
      <c r="CP561" s="50">
        <v>33401</v>
      </c>
      <c r="CQ561" s="50">
        <v>17005</v>
      </c>
      <c r="CR561" s="50"/>
      <c r="CS561" s="50">
        <v>14762</v>
      </c>
      <c r="CT561" s="50">
        <v>16968</v>
      </c>
      <c r="CU561" s="51"/>
      <c r="CV561" s="51"/>
      <c r="CW561" s="45">
        <f t="shared" si="1060"/>
        <v>27341.949752</v>
      </c>
      <c r="CX561" s="45">
        <f t="shared" si="1061"/>
        <v>2622.4770629999998</v>
      </c>
      <c r="CY561" s="51"/>
      <c r="CZ561" s="45">
        <f t="shared" si="999"/>
        <v>194215.00564000002</v>
      </c>
      <c r="DA561" s="45">
        <f t="shared" si="1000"/>
        <v>37208.181704999995</v>
      </c>
      <c r="DB561" s="51"/>
      <c r="DC561" s="45">
        <f t="shared" si="1001"/>
        <v>42039.641063000003</v>
      </c>
      <c r="DD561" s="45">
        <f t="shared" si="1002"/>
        <v>3909.1640939999997</v>
      </c>
      <c r="DE561" s="51"/>
      <c r="DF561" s="45">
        <f t="shared" si="1003"/>
        <v>68223.993730999995</v>
      </c>
      <c r="DG561" s="45">
        <f t="shared" si="1004"/>
        <v>8614.2207149999995</v>
      </c>
      <c r="DH561" s="51"/>
      <c r="DI561" s="45">
        <f t="shared" si="1005"/>
        <v>47490.260481999998</v>
      </c>
      <c r="DJ561" s="45">
        <f t="shared" si="1006"/>
        <v>8064.7852169999996</v>
      </c>
      <c r="DK561" s="51"/>
      <c r="DL561" s="45">
        <f t="shared" si="1007"/>
        <v>70424.067747000008</v>
      </c>
      <c r="DM561" s="45">
        <f t="shared" si="1008"/>
        <v>10912.406015999999</v>
      </c>
      <c r="DN561" s="51"/>
      <c r="DO561" s="45">
        <f t="shared" si="1009"/>
        <v>6585.3752030000005</v>
      </c>
      <c r="DP561" s="45">
        <f t="shared" si="1010"/>
        <v>1123.1281139999999</v>
      </c>
      <c r="DQ561" s="51"/>
      <c r="DR561" s="45">
        <f t="shared" si="1011"/>
        <v>120055.92851700001</v>
      </c>
      <c r="DS561" s="45">
        <f t="shared" si="1012"/>
        <v>26294.362653</v>
      </c>
      <c r="DT561" s="51"/>
      <c r="DU561" s="45">
        <f t="shared" si="1013"/>
        <v>82714.514450999995</v>
      </c>
      <c r="DV561" s="45">
        <f t="shared" si="1014"/>
        <v>8639.0665979999994</v>
      </c>
      <c r="DW561" s="51"/>
      <c r="DX561" s="45">
        <f t="shared" si="1015"/>
        <v>6237.7306170000002</v>
      </c>
      <c r="DY561" s="45">
        <f t="shared" si="1016"/>
        <v>810.49389899999994</v>
      </c>
      <c r="DZ561" s="51"/>
      <c r="EA561" s="45">
        <f t="shared" si="1017"/>
        <v>19368.965574000002</v>
      </c>
      <c r="EB561" s="45">
        <f t="shared" si="1018"/>
        <v>1825.9957709999999</v>
      </c>
      <c r="EC561" s="51"/>
      <c r="ED561" s="45">
        <f t="shared" si="1019"/>
        <v>7327.7174530000002</v>
      </c>
      <c r="EE561" s="45">
        <f t="shared" si="1020"/>
        <v>1291.0438919999999</v>
      </c>
      <c r="EF561" s="51"/>
      <c r="EG561" s="45">
        <f t="shared" si="1021"/>
        <v>7975.4967210000004</v>
      </c>
      <c r="EH561" s="45">
        <f t="shared" si="1022"/>
        <v>1487.102637</v>
      </c>
      <c r="EI561" s="51"/>
      <c r="EJ561" s="45">
        <f t="shared" si="1023"/>
        <v>13582.122219000001</v>
      </c>
      <c r="EK561" s="45">
        <f t="shared" si="1024"/>
        <v>2512.0247489999997</v>
      </c>
      <c r="EL561" s="51"/>
      <c r="EM561" s="45">
        <f t="shared" si="1025"/>
        <v>44391.838136999999</v>
      </c>
      <c r="EN561" s="45">
        <f t="shared" si="1026"/>
        <v>2107.6609469999999</v>
      </c>
      <c r="EO561" s="51"/>
      <c r="EP561" s="45">
        <f t="shared" si="1027"/>
        <v>14682.159227</v>
      </c>
      <c r="EQ561" s="45">
        <f t="shared" si="1028"/>
        <v>1852.607949</v>
      </c>
      <c r="ER561" s="51"/>
      <c r="ES561" s="45">
        <f t="shared" si="1029"/>
        <v>6963.3987180000004</v>
      </c>
      <c r="ET561" s="45">
        <f t="shared" si="1030"/>
        <v>1039.4057310000001</v>
      </c>
      <c r="EU561" s="51"/>
      <c r="EV561" s="45">
        <f t="shared" si="1031"/>
        <v>2621.7244140000003</v>
      </c>
      <c r="EW561" s="45">
        <f t="shared" si="1032"/>
        <v>252.580185</v>
      </c>
      <c r="EX561" s="51"/>
      <c r="EY561" s="45">
        <f t="shared" si="1033"/>
        <v>26625.189758</v>
      </c>
      <c r="EZ561" s="45">
        <f t="shared" si="1034"/>
        <v>2823.8346929999998</v>
      </c>
      <c r="FA561" s="51"/>
      <c r="FB561" s="45">
        <f t="shared" si="1035"/>
        <v>14148.129633</v>
      </c>
      <c r="FC561" s="45">
        <f t="shared" si="1036"/>
        <v>3041.5599899999997</v>
      </c>
      <c r="FD561" s="51"/>
      <c r="FE561" s="45">
        <f t="shared" si="1037"/>
        <v>2944.928809</v>
      </c>
      <c r="FF561" s="45">
        <f t="shared" si="1038"/>
        <v>1324.6034970000001</v>
      </c>
      <c r="FG561" s="51"/>
      <c r="FH561" s="45">
        <f t="shared" si="1039"/>
        <v>46850.247256000002</v>
      </c>
      <c r="FI561" s="45">
        <f t="shared" si="1040"/>
        <v>3962.3884499999999</v>
      </c>
      <c r="FJ561" s="51"/>
      <c r="FK561" s="45">
        <f t="shared" si="1041"/>
        <v>7893.7248669999999</v>
      </c>
      <c r="FL561" s="45">
        <f t="shared" si="1042"/>
        <v>1357.103325</v>
      </c>
      <c r="FM561" s="51"/>
      <c r="FN561" s="45">
        <f t="shared" si="1043"/>
        <v>33435.323353</v>
      </c>
      <c r="FO561" s="45">
        <f t="shared" si="1044"/>
        <v>713.22992099999999</v>
      </c>
      <c r="FP561" s="51"/>
      <c r="FQ561" s="45">
        <f t="shared" si="1045"/>
        <v>31269.511287000001</v>
      </c>
      <c r="FR561" s="45">
        <f t="shared" si="1046"/>
        <v>10353.785784</v>
      </c>
      <c r="FS561" s="51"/>
      <c r="FT561" s="45">
        <f t="shared" si="1047"/>
        <v>3124.0046010000001</v>
      </c>
      <c r="FU561" s="45">
        <f t="shared" si="1048"/>
        <v>1019.7409799999999</v>
      </c>
      <c r="FV561" s="51"/>
      <c r="FW561" s="45">
        <f t="shared" si="1049"/>
        <v>5015.035828</v>
      </c>
      <c r="FX561" s="45">
        <f t="shared" si="1050"/>
        <v>491.50102199999998</v>
      </c>
      <c r="FY561" s="51"/>
      <c r="FZ561" s="45">
        <f t="shared" si="1051"/>
        <v>25809.983761</v>
      </c>
      <c r="GA561" s="45">
        <f t="shared" si="1052"/>
        <v>27266.649173999998</v>
      </c>
      <c r="GB561" s="51"/>
      <c r="GC561" s="45">
        <f t="shared" si="1053"/>
        <v>142.986538</v>
      </c>
      <c r="GD561" s="45">
        <f t="shared" si="1054"/>
        <v>31.675556999999998</v>
      </c>
      <c r="GE561" s="51"/>
      <c r="GF561" s="45">
        <f t="shared" si="1055"/>
        <v>7629.2226129999999</v>
      </c>
      <c r="GG561" s="45">
        <f t="shared" si="1056"/>
        <v>2002.3897649999999</v>
      </c>
      <c r="GH561" s="51"/>
      <c r="GI561" s="45">
        <f t="shared" si="1057"/>
        <v>3371.8327060000001</v>
      </c>
      <c r="GJ561" s="45">
        <f t="shared" si="1058"/>
        <v>1998.0329039999999</v>
      </c>
      <c r="GK561" s="51"/>
    </row>
    <row r="562" spans="1:193" s="45" customFormat="1">
      <c r="A562" s="45" t="s">
        <v>20</v>
      </c>
      <c r="B562" s="46">
        <v>41593</v>
      </c>
      <c r="C562" s="56">
        <v>0.63248499999999996</v>
      </c>
      <c r="D562" s="56">
        <v>0.21745200000000001</v>
      </c>
      <c r="E562" s="56">
        <v>0.109125</v>
      </c>
      <c r="F562" s="58"/>
      <c r="G562" s="58">
        <v>139652</v>
      </c>
      <c r="H562" s="58">
        <v>25659</v>
      </c>
      <c r="I562" s="58"/>
      <c r="J562" s="59">
        <v>831747</v>
      </c>
      <c r="K562" s="59">
        <v>291137</v>
      </c>
      <c r="L562" s="58"/>
      <c r="M562" s="58">
        <v>194162</v>
      </c>
      <c r="N562" s="58">
        <v>31477</v>
      </c>
      <c r="O562" s="58"/>
      <c r="P562" s="58">
        <v>327470</v>
      </c>
      <c r="Q562" s="58">
        <v>75209</v>
      </c>
      <c r="R562" s="58"/>
      <c r="S562" s="58">
        <v>224586</v>
      </c>
      <c r="T562" s="58">
        <v>73697</v>
      </c>
      <c r="U562" s="58"/>
      <c r="V562" s="58">
        <v>325002</v>
      </c>
      <c r="W562" s="58">
        <v>96470</v>
      </c>
      <c r="X562" s="58"/>
      <c r="Y562" s="58">
        <v>31163</v>
      </c>
      <c r="Z562" s="58">
        <v>10258</v>
      </c>
      <c r="AA562" s="58"/>
      <c r="AB562" s="58">
        <v>499451</v>
      </c>
      <c r="AC562" s="58">
        <v>197892</v>
      </c>
      <c r="AD562" s="58"/>
      <c r="AE562" s="58">
        <v>334793</v>
      </c>
      <c r="AF562" s="58">
        <v>65270</v>
      </c>
      <c r="AG562" s="58"/>
      <c r="AH562" s="58">
        <v>30290</v>
      </c>
      <c r="AI562" s="58">
        <v>7662</v>
      </c>
      <c r="AJ562" s="58"/>
      <c r="AK562" s="58">
        <v>92413</v>
      </c>
      <c r="AL562" s="58">
        <v>16444</v>
      </c>
      <c r="AM562" s="58"/>
      <c r="AN562" s="58">
        <v>35738</v>
      </c>
      <c r="AO562" s="58">
        <v>12530</v>
      </c>
      <c r="AP562" s="58"/>
      <c r="AQ562" s="58">
        <v>32234</v>
      </c>
      <c r="AR562" s="58">
        <v>10820</v>
      </c>
      <c r="AS562" s="58"/>
      <c r="AT562" s="58">
        <v>56034</v>
      </c>
      <c r="AU562" s="58">
        <v>18371</v>
      </c>
      <c r="AV562" s="58"/>
      <c r="AW562" s="58">
        <v>186496</v>
      </c>
      <c r="AX562" s="58">
        <v>14835</v>
      </c>
      <c r="AY562" s="58"/>
      <c r="AZ562" s="58">
        <v>55813</v>
      </c>
      <c r="BA562" s="58">
        <v>13723</v>
      </c>
      <c r="BB562" s="58"/>
      <c r="BC562" s="58">
        <v>29748</v>
      </c>
      <c r="BD562" s="58">
        <v>7913</v>
      </c>
      <c r="BE562" s="58"/>
      <c r="BF562" s="58">
        <v>12496</v>
      </c>
      <c r="BG562" s="58">
        <v>2443</v>
      </c>
      <c r="BH562" s="50"/>
      <c r="BI562" s="50">
        <v>131003</v>
      </c>
      <c r="BJ562" s="50">
        <v>26054</v>
      </c>
      <c r="BK562" s="50"/>
      <c r="BL562" s="50">
        <v>75661</v>
      </c>
      <c r="BM562" s="50">
        <v>28712</v>
      </c>
      <c r="BN562" s="50"/>
      <c r="BO562" s="50">
        <v>12170</v>
      </c>
      <c r="BP562" s="50">
        <v>10434</v>
      </c>
      <c r="BQ562" s="50"/>
      <c r="BR562" s="50">
        <v>179773</v>
      </c>
      <c r="BS562" s="50">
        <v>24016</v>
      </c>
      <c r="BT562" s="50"/>
      <c r="BU562" s="50">
        <v>35301</v>
      </c>
      <c r="BV562" s="50">
        <v>10755</v>
      </c>
      <c r="BW562" s="50"/>
      <c r="BX562" s="50">
        <v>170653</v>
      </c>
      <c r="BY562" s="50">
        <v>6330</v>
      </c>
      <c r="BZ562" s="50"/>
      <c r="CA562" s="50">
        <v>99682</v>
      </c>
      <c r="CB562" s="50">
        <v>68210</v>
      </c>
      <c r="CC562" s="50"/>
      <c r="CD562" s="50">
        <v>13695</v>
      </c>
      <c r="CE562" s="50">
        <v>7824</v>
      </c>
      <c r="CF562" s="50"/>
      <c r="CG562" s="50">
        <v>21151</v>
      </c>
      <c r="CH562" s="50">
        <v>3904</v>
      </c>
      <c r="CI562" s="50"/>
      <c r="CJ562" s="50">
        <v>94101</v>
      </c>
      <c r="CK562" s="50">
        <v>219216</v>
      </c>
      <c r="CL562" s="50"/>
      <c r="CM562" s="50">
        <v>730</v>
      </c>
      <c r="CN562" s="50">
        <v>600</v>
      </c>
      <c r="CO562" s="50"/>
      <c r="CP562" s="50">
        <v>24714</v>
      </c>
      <c r="CQ562" s="50">
        <v>12555</v>
      </c>
      <c r="CR562" s="50"/>
      <c r="CS562" s="50">
        <v>14103</v>
      </c>
      <c r="CT562" s="50">
        <v>14799</v>
      </c>
      <c r="CU562" s="51"/>
      <c r="CV562" s="51"/>
      <c r="CW562" s="45">
        <f t="shared" si="1060"/>
        <v>30367.606704000002</v>
      </c>
      <c r="CX562" s="45">
        <f t="shared" si="1061"/>
        <v>2800.0383750000001</v>
      </c>
      <c r="CY562" s="51"/>
      <c r="CZ562" s="45">
        <f t="shared" si="999"/>
        <v>180865.04864399999</v>
      </c>
      <c r="DA562" s="45">
        <f t="shared" si="1000"/>
        <v>31770.325124999999</v>
      </c>
      <c r="DB562" s="51"/>
      <c r="DC562" s="45">
        <f t="shared" si="1001"/>
        <v>42220.915224000004</v>
      </c>
      <c r="DD562" s="45">
        <f t="shared" si="1002"/>
        <v>3434.9276249999998</v>
      </c>
      <c r="DE562" s="51"/>
      <c r="DF562" s="45">
        <f t="shared" si="1003"/>
        <v>71209.006439999997</v>
      </c>
      <c r="DG562" s="45">
        <f t="shared" si="1004"/>
        <v>8207.1821249999994</v>
      </c>
      <c r="DH562" s="51"/>
      <c r="DI562" s="45">
        <f t="shared" si="1005"/>
        <v>48836.674872000003</v>
      </c>
      <c r="DJ562" s="45">
        <f t="shared" si="1006"/>
        <v>8042.185125</v>
      </c>
      <c r="DK562" s="51"/>
      <c r="DL562" s="45">
        <f t="shared" si="1007"/>
        <v>70672.334904000003</v>
      </c>
      <c r="DM562" s="45">
        <f t="shared" si="1008"/>
        <v>10527.28875</v>
      </c>
      <c r="DN562" s="51"/>
      <c r="DO562" s="45">
        <f t="shared" si="1009"/>
        <v>6776.4566759999998</v>
      </c>
      <c r="DP562" s="45">
        <f t="shared" si="1010"/>
        <v>1119.40425</v>
      </c>
      <c r="DQ562" s="51"/>
      <c r="DR562" s="45">
        <f t="shared" si="1011"/>
        <v>108606.618852</v>
      </c>
      <c r="DS562" s="45">
        <f t="shared" si="1012"/>
        <v>21594.964499999998</v>
      </c>
      <c r="DT562" s="51"/>
      <c r="DU562" s="45">
        <f t="shared" si="1013"/>
        <v>72801.407436000009</v>
      </c>
      <c r="DV562" s="45">
        <f t="shared" si="1014"/>
        <v>7122.5887499999999</v>
      </c>
      <c r="DW562" s="51"/>
      <c r="DX562" s="45">
        <f t="shared" si="1015"/>
        <v>6586.6210799999999</v>
      </c>
      <c r="DY562" s="45">
        <f t="shared" si="1016"/>
        <v>836.11575000000005</v>
      </c>
      <c r="DZ562" s="51"/>
      <c r="EA562" s="45">
        <f t="shared" si="1017"/>
        <v>20095.391675999999</v>
      </c>
      <c r="EB562" s="45">
        <f t="shared" si="1018"/>
        <v>1794.4514999999999</v>
      </c>
      <c r="EC562" s="51"/>
      <c r="ED562" s="45">
        <f t="shared" si="1019"/>
        <v>7771.2995760000003</v>
      </c>
      <c r="EE562" s="45">
        <f t="shared" si="1020"/>
        <v>1367.3362500000001</v>
      </c>
      <c r="EF562" s="51"/>
      <c r="EG562" s="45">
        <f t="shared" si="1021"/>
        <v>7009.3477680000005</v>
      </c>
      <c r="EH562" s="45">
        <f t="shared" si="1022"/>
        <v>1180.7325000000001</v>
      </c>
      <c r="EI562" s="51"/>
      <c r="EJ562" s="45">
        <f t="shared" si="1023"/>
        <v>12184.705368000001</v>
      </c>
      <c r="EK562" s="45">
        <f t="shared" si="1024"/>
        <v>2004.735375</v>
      </c>
      <c r="EL562" s="51"/>
      <c r="EM562" s="45">
        <f t="shared" si="1025"/>
        <v>40553.928191999999</v>
      </c>
      <c r="EN562" s="45">
        <f t="shared" si="1026"/>
        <v>1618.869375</v>
      </c>
      <c r="EO562" s="51"/>
      <c r="EP562" s="45">
        <f t="shared" si="1027"/>
        <v>12136.648476</v>
      </c>
      <c r="EQ562" s="45">
        <f t="shared" si="1028"/>
        <v>1497.522375</v>
      </c>
      <c r="ER562" s="51"/>
      <c r="ES562" s="45">
        <f t="shared" si="1029"/>
        <v>6468.7620960000004</v>
      </c>
      <c r="ET562" s="45">
        <f t="shared" si="1030"/>
        <v>863.506125</v>
      </c>
      <c r="EU562" s="51"/>
      <c r="EV562" s="45">
        <f t="shared" si="1031"/>
        <v>2717.2801920000002</v>
      </c>
      <c r="EW562" s="45">
        <f t="shared" si="1032"/>
        <v>266.592375</v>
      </c>
      <c r="EX562" s="51"/>
      <c r="EY562" s="45">
        <f t="shared" si="1033"/>
        <v>28486.864356000002</v>
      </c>
      <c r="EZ562" s="45">
        <f t="shared" si="1034"/>
        <v>2843.14275</v>
      </c>
      <c r="FA562" s="51"/>
      <c r="FB562" s="45">
        <f t="shared" si="1035"/>
        <v>16452.635772000001</v>
      </c>
      <c r="FC562" s="45">
        <f t="shared" si="1036"/>
        <v>3133.1970000000001</v>
      </c>
      <c r="FD562" s="51"/>
      <c r="FE562" s="45">
        <f t="shared" si="1037"/>
        <v>2646.39084</v>
      </c>
      <c r="FF562" s="45">
        <f t="shared" si="1038"/>
        <v>1138.61025</v>
      </c>
      <c r="FG562" s="51"/>
      <c r="FH562" s="45">
        <f t="shared" si="1039"/>
        <v>39091.998396000003</v>
      </c>
      <c r="FI562" s="45">
        <f t="shared" si="1040"/>
        <v>2620.7460000000001</v>
      </c>
      <c r="FJ562" s="51"/>
      <c r="FK562" s="45">
        <f t="shared" si="1041"/>
        <v>7676.2730520000005</v>
      </c>
      <c r="FL562" s="45">
        <f t="shared" si="1042"/>
        <v>1173.639375</v>
      </c>
      <c r="FM562" s="51"/>
      <c r="FN562" s="45">
        <f t="shared" si="1043"/>
        <v>37108.836155999998</v>
      </c>
      <c r="FO562" s="45">
        <f t="shared" si="1044"/>
        <v>690.76125000000002</v>
      </c>
      <c r="FP562" s="51"/>
      <c r="FQ562" s="45">
        <f t="shared" si="1045"/>
        <v>21676.050264000001</v>
      </c>
      <c r="FR562" s="45">
        <f t="shared" si="1046"/>
        <v>7443.4162500000002</v>
      </c>
      <c r="FS562" s="51"/>
      <c r="FT562" s="45">
        <f t="shared" si="1047"/>
        <v>2978.0051400000002</v>
      </c>
      <c r="FU562" s="45">
        <f t="shared" si="1048"/>
        <v>853.79399999999998</v>
      </c>
      <c r="FV562" s="51"/>
      <c r="FW562" s="45">
        <f t="shared" si="1049"/>
        <v>4599.327252</v>
      </c>
      <c r="FX562" s="45">
        <f t="shared" si="1050"/>
        <v>426.024</v>
      </c>
      <c r="FY562" s="51"/>
      <c r="FZ562" s="45">
        <f t="shared" si="1051"/>
        <v>20462.450652</v>
      </c>
      <c r="GA562" s="45">
        <f t="shared" si="1052"/>
        <v>23921.946</v>
      </c>
      <c r="GB562" s="51"/>
      <c r="GC562" s="45">
        <f t="shared" si="1053"/>
        <v>158.73996</v>
      </c>
      <c r="GD562" s="45">
        <f t="shared" si="1054"/>
        <v>65.474999999999994</v>
      </c>
      <c r="GE562" s="51"/>
      <c r="GF562" s="45">
        <f t="shared" si="1055"/>
        <v>5374.1087280000002</v>
      </c>
      <c r="GG562" s="45">
        <f t="shared" si="1056"/>
        <v>1370.0643749999999</v>
      </c>
      <c r="GH562" s="51"/>
      <c r="GI562" s="45">
        <f t="shared" si="1057"/>
        <v>3066.7255559999999</v>
      </c>
      <c r="GJ562" s="45">
        <f t="shared" si="1058"/>
        <v>1614.940875</v>
      </c>
      <c r="GK562" s="51"/>
    </row>
    <row r="563" spans="1:193" s="45" customFormat="1">
      <c r="A563" s="45" t="s">
        <v>20</v>
      </c>
      <c r="B563" s="46">
        <v>41592</v>
      </c>
      <c r="C563" s="56">
        <v>0.64163599999999998</v>
      </c>
      <c r="D563" s="56">
        <v>0.21193799999999999</v>
      </c>
      <c r="E563" s="56">
        <v>0.103683</v>
      </c>
      <c r="F563" s="58"/>
      <c r="G563" s="58">
        <v>144241</v>
      </c>
      <c r="H563" s="58">
        <v>26651</v>
      </c>
      <c r="I563" s="58"/>
      <c r="J563" s="59">
        <v>847558</v>
      </c>
      <c r="K563" s="59">
        <v>281342</v>
      </c>
      <c r="L563" s="58"/>
      <c r="M563" s="58">
        <v>194831</v>
      </c>
      <c r="N563" s="58">
        <v>30508</v>
      </c>
      <c r="O563" s="58"/>
      <c r="P563" s="58">
        <v>331276</v>
      </c>
      <c r="Q563" s="58">
        <v>72912</v>
      </c>
      <c r="R563" s="58"/>
      <c r="S563" s="58">
        <v>245169</v>
      </c>
      <c r="T563" s="58">
        <v>80841</v>
      </c>
      <c r="U563" s="58"/>
      <c r="V563" s="58">
        <v>361510</v>
      </c>
      <c r="W563" s="58">
        <v>108421</v>
      </c>
      <c r="X563" s="58"/>
      <c r="Y563" s="58">
        <v>33728</v>
      </c>
      <c r="Z563" s="58">
        <v>11620</v>
      </c>
      <c r="AA563" s="58"/>
      <c r="AB563" s="58">
        <v>475055</v>
      </c>
      <c r="AC563" s="58">
        <v>194318</v>
      </c>
      <c r="AD563" s="58"/>
      <c r="AE563" s="58">
        <v>319404</v>
      </c>
      <c r="AF563" s="58">
        <v>63613</v>
      </c>
      <c r="AG563" s="58"/>
      <c r="AH563" s="58">
        <v>31453</v>
      </c>
      <c r="AI563" s="58">
        <v>7596</v>
      </c>
      <c r="AJ563" s="58"/>
      <c r="AK563" s="58">
        <v>93007</v>
      </c>
      <c r="AL563" s="58">
        <v>16226</v>
      </c>
      <c r="AM563" s="58"/>
      <c r="AN563" s="58">
        <v>35305</v>
      </c>
      <c r="AO563" s="58">
        <v>11810</v>
      </c>
      <c r="AP563" s="58"/>
      <c r="AQ563" s="58">
        <v>31401</v>
      </c>
      <c r="AR563" s="58">
        <v>10545</v>
      </c>
      <c r="AS563" s="58"/>
      <c r="AT563" s="58">
        <v>55473</v>
      </c>
      <c r="AU563" s="58">
        <v>17930</v>
      </c>
      <c r="AV563" s="58"/>
      <c r="AW563" s="58">
        <v>182367</v>
      </c>
      <c r="AX563" s="58">
        <v>13955</v>
      </c>
      <c r="AY563" s="58"/>
      <c r="AZ563" s="58">
        <v>53263</v>
      </c>
      <c r="BA563" s="58">
        <v>12410</v>
      </c>
      <c r="BB563" s="58"/>
      <c r="BC563" s="58">
        <v>27344</v>
      </c>
      <c r="BD563" s="58">
        <v>7563</v>
      </c>
      <c r="BE563" s="58"/>
      <c r="BF563" s="58">
        <v>12640</v>
      </c>
      <c r="BG563" s="58">
        <v>2405</v>
      </c>
      <c r="BH563" s="50"/>
      <c r="BI563" s="50">
        <v>136432</v>
      </c>
      <c r="BJ563" s="50">
        <v>26077</v>
      </c>
      <c r="BK563" s="50"/>
      <c r="BL563" s="50">
        <v>67838</v>
      </c>
      <c r="BM563" s="50">
        <v>25765</v>
      </c>
      <c r="BN563" s="50"/>
      <c r="BO563" s="50">
        <v>12171</v>
      </c>
      <c r="BP563" s="50">
        <v>10033</v>
      </c>
      <c r="BQ563" s="50"/>
      <c r="BR563" s="50">
        <v>187708</v>
      </c>
      <c r="BS563" s="50">
        <v>23890</v>
      </c>
      <c r="BT563" s="50"/>
      <c r="BU563" s="50">
        <v>39145</v>
      </c>
      <c r="BV563" s="50">
        <v>11261</v>
      </c>
      <c r="BW563" s="50"/>
      <c r="BX563" s="50">
        <v>181699</v>
      </c>
      <c r="BY563" s="50">
        <v>7009</v>
      </c>
      <c r="BZ563" s="50"/>
      <c r="CA563" s="50">
        <v>94314</v>
      </c>
      <c r="CB563" s="50">
        <v>63731</v>
      </c>
      <c r="CC563" s="50"/>
      <c r="CD563" s="50">
        <v>14141</v>
      </c>
      <c r="CE563" s="50">
        <v>8084</v>
      </c>
      <c r="CF563" s="50"/>
      <c r="CG563" s="50">
        <v>21909</v>
      </c>
      <c r="CH563" s="50">
        <v>4028</v>
      </c>
      <c r="CI563" s="50"/>
      <c r="CJ563" s="50">
        <v>93018</v>
      </c>
      <c r="CK563" s="50">
        <v>216092</v>
      </c>
      <c r="CL563" s="50"/>
      <c r="CM563" s="50">
        <v>1666</v>
      </c>
      <c r="CN563" s="50">
        <v>495</v>
      </c>
      <c r="CO563" s="50"/>
      <c r="CP563" s="50">
        <v>24494</v>
      </c>
      <c r="CQ563" s="50">
        <v>11565</v>
      </c>
      <c r="CR563" s="50"/>
      <c r="CS563" s="50">
        <v>13455</v>
      </c>
      <c r="CT563" s="50">
        <v>14213</v>
      </c>
      <c r="CU563" s="51"/>
      <c r="CV563" s="51"/>
      <c r="CW563" s="45">
        <f t="shared" si="1060"/>
        <v>30570.149057999999</v>
      </c>
      <c r="CX563" s="45">
        <f t="shared" si="1061"/>
        <v>2763.2556329999998</v>
      </c>
      <c r="CY563" s="51"/>
      <c r="CZ563" s="45">
        <f t="shared" si="999"/>
        <v>179629.74740399999</v>
      </c>
      <c r="DA563" s="45">
        <f t="shared" si="1000"/>
        <v>29170.382586</v>
      </c>
      <c r="DB563" s="51"/>
      <c r="DC563" s="45">
        <f t="shared" si="1001"/>
        <v>41292.092477999999</v>
      </c>
      <c r="DD563" s="45">
        <f t="shared" si="1002"/>
        <v>3163.1609639999997</v>
      </c>
      <c r="DE563" s="51"/>
      <c r="DF563" s="45">
        <f t="shared" si="1003"/>
        <v>70209.972887999989</v>
      </c>
      <c r="DG563" s="45">
        <f t="shared" si="1004"/>
        <v>7559.7348959999999</v>
      </c>
      <c r="DH563" s="51"/>
      <c r="DI563" s="45">
        <f t="shared" si="1005"/>
        <v>51960.627521999995</v>
      </c>
      <c r="DJ563" s="45">
        <f t="shared" si="1006"/>
        <v>8381.8374029999995</v>
      </c>
      <c r="DK563" s="51"/>
      <c r="DL563" s="45">
        <f t="shared" si="1007"/>
        <v>76617.706379999989</v>
      </c>
      <c r="DM563" s="45">
        <f t="shared" si="1008"/>
        <v>11241.414542999999</v>
      </c>
      <c r="DN563" s="51"/>
      <c r="DO563" s="45">
        <f t="shared" si="1009"/>
        <v>7148.2448639999993</v>
      </c>
      <c r="DP563" s="45">
        <f t="shared" si="1010"/>
        <v>1204.79646</v>
      </c>
      <c r="DQ563" s="51"/>
      <c r="DR563" s="45">
        <f t="shared" si="1011"/>
        <v>100682.20658999999</v>
      </c>
      <c r="DS563" s="45">
        <f t="shared" si="1012"/>
        <v>20147.473193999998</v>
      </c>
      <c r="DT563" s="51"/>
      <c r="DU563" s="45">
        <f t="shared" si="1013"/>
        <v>67693.844951999999</v>
      </c>
      <c r="DV563" s="45">
        <f t="shared" si="1014"/>
        <v>6595.586679</v>
      </c>
      <c r="DW563" s="51"/>
      <c r="DX563" s="45">
        <f t="shared" si="1015"/>
        <v>6666.0859139999993</v>
      </c>
      <c r="DY563" s="45">
        <f t="shared" si="1016"/>
        <v>787.57606799999996</v>
      </c>
      <c r="DZ563" s="51"/>
      <c r="EA563" s="45">
        <f t="shared" si="1017"/>
        <v>19711.717565999999</v>
      </c>
      <c r="EB563" s="45">
        <f t="shared" si="1018"/>
        <v>1682.3603579999999</v>
      </c>
      <c r="EC563" s="51"/>
      <c r="ED563" s="45">
        <f t="shared" si="1019"/>
        <v>7482.47109</v>
      </c>
      <c r="EE563" s="45">
        <f t="shared" si="1020"/>
        <v>1224.49623</v>
      </c>
      <c r="EF563" s="51"/>
      <c r="EG563" s="45">
        <f t="shared" si="1021"/>
        <v>6655.0651379999999</v>
      </c>
      <c r="EH563" s="45">
        <f t="shared" si="1022"/>
        <v>1093.337235</v>
      </c>
      <c r="EI563" s="51"/>
      <c r="EJ563" s="45">
        <f t="shared" si="1023"/>
        <v>11756.836674</v>
      </c>
      <c r="EK563" s="45">
        <f t="shared" si="1024"/>
        <v>1859.03619</v>
      </c>
      <c r="EL563" s="51"/>
      <c r="EM563" s="45">
        <f t="shared" si="1025"/>
        <v>38650.497245999999</v>
      </c>
      <c r="EN563" s="45">
        <f t="shared" si="1026"/>
        <v>1446.8962649999999</v>
      </c>
      <c r="EO563" s="51"/>
      <c r="EP563" s="45">
        <f t="shared" si="1027"/>
        <v>11288.453694</v>
      </c>
      <c r="EQ563" s="45">
        <f t="shared" si="1028"/>
        <v>1286.7060300000001</v>
      </c>
      <c r="ER563" s="51"/>
      <c r="ES563" s="45">
        <f t="shared" si="1029"/>
        <v>5795.2326720000001</v>
      </c>
      <c r="ET563" s="45">
        <f t="shared" si="1030"/>
        <v>784.15452900000003</v>
      </c>
      <c r="EU563" s="51"/>
      <c r="EV563" s="45">
        <f t="shared" si="1031"/>
        <v>2678.8963199999998</v>
      </c>
      <c r="EW563" s="45">
        <f t="shared" si="1032"/>
        <v>249.35761499999998</v>
      </c>
      <c r="EX563" s="51"/>
      <c r="EY563" s="45">
        <f t="shared" si="1033"/>
        <v>28915.125215999997</v>
      </c>
      <c r="EZ563" s="45">
        <f t="shared" si="1034"/>
        <v>2703.741591</v>
      </c>
      <c r="FA563" s="51"/>
      <c r="FB563" s="45">
        <f t="shared" si="1035"/>
        <v>14377.450043999999</v>
      </c>
      <c r="FC563" s="45">
        <f t="shared" si="1036"/>
        <v>2671.3924950000001</v>
      </c>
      <c r="FD563" s="51"/>
      <c r="FE563" s="45">
        <f t="shared" si="1037"/>
        <v>2579.497398</v>
      </c>
      <c r="FF563" s="45">
        <f t="shared" si="1038"/>
        <v>1040.2515389999999</v>
      </c>
      <c r="FG563" s="51"/>
      <c r="FH563" s="45">
        <f t="shared" si="1039"/>
        <v>39782.458103999998</v>
      </c>
      <c r="FI563" s="45">
        <f t="shared" si="1040"/>
        <v>2476.9868699999997</v>
      </c>
      <c r="FJ563" s="51"/>
      <c r="FK563" s="45">
        <f t="shared" si="1041"/>
        <v>8296.3130099999998</v>
      </c>
      <c r="FL563" s="45">
        <f t="shared" si="1042"/>
        <v>1167.574263</v>
      </c>
      <c r="FM563" s="51"/>
      <c r="FN563" s="45">
        <f t="shared" si="1043"/>
        <v>38508.922661999997</v>
      </c>
      <c r="FO563" s="45">
        <f t="shared" si="1044"/>
        <v>726.71414700000003</v>
      </c>
      <c r="FP563" s="51"/>
      <c r="FQ563" s="45">
        <f t="shared" si="1045"/>
        <v>19988.720531999999</v>
      </c>
      <c r="FR563" s="45">
        <f t="shared" si="1046"/>
        <v>6607.8212729999996</v>
      </c>
      <c r="FS563" s="51"/>
      <c r="FT563" s="45">
        <f t="shared" si="1047"/>
        <v>2997.0152579999999</v>
      </c>
      <c r="FU563" s="45">
        <f t="shared" si="1048"/>
        <v>838.17337199999997</v>
      </c>
      <c r="FV563" s="51"/>
      <c r="FW563" s="45">
        <f t="shared" si="1049"/>
        <v>4643.3496420000001</v>
      </c>
      <c r="FX563" s="45">
        <f t="shared" si="1050"/>
        <v>417.63512399999996</v>
      </c>
      <c r="FY563" s="51"/>
      <c r="FZ563" s="45">
        <f t="shared" si="1051"/>
        <v>19714.048884</v>
      </c>
      <c r="GA563" s="45">
        <f t="shared" si="1052"/>
        <v>22405.066835999998</v>
      </c>
      <c r="GB563" s="51"/>
      <c r="GC563" s="45">
        <f t="shared" si="1053"/>
        <v>353.088708</v>
      </c>
      <c r="GD563" s="45">
        <f t="shared" si="1054"/>
        <v>51.323084999999999</v>
      </c>
      <c r="GE563" s="51"/>
      <c r="GF563" s="45">
        <f t="shared" si="1055"/>
        <v>5191.2093719999993</v>
      </c>
      <c r="GG563" s="45">
        <f t="shared" si="1056"/>
        <v>1199.093895</v>
      </c>
      <c r="GH563" s="51"/>
      <c r="GI563" s="45">
        <f t="shared" si="1057"/>
        <v>2851.6257900000001</v>
      </c>
      <c r="GJ563" s="45">
        <f t="shared" si="1058"/>
        <v>1473.646479</v>
      </c>
      <c r="GK563" s="51"/>
    </row>
    <row r="564" spans="1:193" s="45" customFormat="1">
      <c r="A564" s="45" t="s">
        <v>20</v>
      </c>
      <c r="B564" s="46">
        <v>41591</v>
      </c>
      <c r="C564" s="56">
        <v>0.64073199999999997</v>
      </c>
      <c r="D564" s="56">
        <v>0.21212700000000001</v>
      </c>
      <c r="E564" s="56">
        <v>0.103964</v>
      </c>
      <c r="F564" s="58"/>
      <c r="G564" s="58">
        <v>149250</v>
      </c>
      <c r="H564" s="58">
        <v>26408</v>
      </c>
      <c r="I564" s="58"/>
      <c r="J564" s="59">
        <v>934747</v>
      </c>
      <c r="K564" s="59">
        <v>291803</v>
      </c>
      <c r="L564" s="58"/>
      <c r="M564" s="58">
        <v>209598</v>
      </c>
      <c r="N564" s="58">
        <v>31534</v>
      </c>
      <c r="O564" s="58"/>
      <c r="P564" s="58">
        <v>330759</v>
      </c>
      <c r="Q564" s="58">
        <v>69851</v>
      </c>
      <c r="R564" s="58"/>
      <c r="S564" s="58">
        <v>300957</v>
      </c>
      <c r="T564" s="58">
        <v>90835</v>
      </c>
      <c r="U564" s="58"/>
      <c r="V564" s="58">
        <v>493614</v>
      </c>
      <c r="W564" s="58">
        <v>132184</v>
      </c>
      <c r="X564" s="58"/>
      <c r="Y564" s="58">
        <v>39963</v>
      </c>
      <c r="Z564" s="58">
        <v>12469</v>
      </c>
      <c r="AA564" s="58"/>
      <c r="AB564" s="58">
        <v>479888</v>
      </c>
      <c r="AC564" s="58">
        <v>194197</v>
      </c>
      <c r="AD564" s="58"/>
      <c r="AE564" s="58">
        <v>308917</v>
      </c>
      <c r="AF564" s="58">
        <v>61949</v>
      </c>
      <c r="AG564" s="58"/>
      <c r="AH564" s="58">
        <v>30028</v>
      </c>
      <c r="AI564" s="58">
        <v>7607</v>
      </c>
      <c r="AJ564" s="58"/>
      <c r="AK564" s="58">
        <v>91904</v>
      </c>
      <c r="AL564" s="58">
        <v>15724</v>
      </c>
      <c r="AM564" s="58"/>
      <c r="AN564" s="58">
        <v>35904</v>
      </c>
      <c r="AO564" s="58">
        <v>11781</v>
      </c>
      <c r="AP564" s="58"/>
      <c r="AQ564" s="58">
        <v>30470</v>
      </c>
      <c r="AR564" s="58">
        <v>10079</v>
      </c>
      <c r="AS564" s="58"/>
      <c r="AT564" s="58">
        <v>56313</v>
      </c>
      <c r="AU564" s="58">
        <v>17715</v>
      </c>
      <c r="AV564" s="58"/>
      <c r="AW564" s="58">
        <v>182536</v>
      </c>
      <c r="AX564" s="58">
        <v>14111</v>
      </c>
      <c r="AY564" s="58"/>
      <c r="AZ564" s="58">
        <v>51906</v>
      </c>
      <c r="BA564" s="58">
        <v>11536</v>
      </c>
      <c r="BB564" s="58"/>
      <c r="BC564" s="58">
        <v>26336</v>
      </c>
      <c r="BD564" s="58">
        <v>7003</v>
      </c>
      <c r="BE564" s="58"/>
      <c r="BF564" s="58">
        <v>12053</v>
      </c>
      <c r="BG564" s="58">
        <v>2329</v>
      </c>
      <c r="BH564" s="50"/>
      <c r="BI564" s="50">
        <v>132871</v>
      </c>
      <c r="BJ564" s="50">
        <v>26030</v>
      </c>
      <c r="BK564" s="50"/>
      <c r="BL564" s="50">
        <v>56643</v>
      </c>
      <c r="BM564" s="50">
        <v>19959</v>
      </c>
      <c r="BN564" s="50"/>
      <c r="BO564" s="50">
        <v>13086</v>
      </c>
      <c r="BP564" s="50">
        <v>10307</v>
      </c>
      <c r="BQ564" s="50"/>
      <c r="BR564" s="50">
        <v>216688</v>
      </c>
      <c r="BS564" s="50">
        <v>26486</v>
      </c>
      <c r="BT564" s="50"/>
      <c r="BU564" s="50">
        <v>39649</v>
      </c>
      <c r="BV564" s="50">
        <v>10742</v>
      </c>
      <c r="BW564" s="50"/>
      <c r="BX564" s="50">
        <v>184383</v>
      </c>
      <c r="BY564" s="50">
        <v>7273</v>
      </c>
      <c r="BZ564" s="50"/>
      <c r="CA564" s="50">
        <v>93982</v>
      </c>
      <c r="CB564" s="50">
        <v>61166</v>
      </c>
      <c r="CC564" s="50"/>
      <c r="CD564" s="50">
        <v>14486</v>
      </c>
      <c r="CE564" s="50">
        <v>8082</v>
      </c>
      <c r="CF564" s="50"/>
      <c r="CG564" s="50">
        <v>23804</v>
      </c>
      <c r="CH564" s="50">
        <v>4371</v>
      </c>
      <c r="CI564" s="50"/>
      <c r="CJ564" s="50">
        <v>90725</v>
      </c>
      <c r="CK564" s="50">
        <v>215289</v>
      </c>
      <c r="CL564" s="50"/>
      <c r="CM564" s="50">
        <v>1641</v>
      </c>
      <c r="CN564" s="50">
        <v>541</v>
      </c>
      <c r="CO564" s="50"/>
      <c r="CP564" s="50">
        <v>24385</v>
      </c>
      <c r="CQ564" s="50">
        <v>11314</v>
      </c>
      <c r="CR564" s="50"/>
      <c r="CS564" s="50">
        <v>14433</v>
      </c>
      <c r="CT564" s="50">
        <v>12918</v>
      </c>
      <c r="CU564" s="51"/>
      <c r="CV564" s="51"/>
      <c r="CW564" s="45">
        <f t="shared" si="1060"/>
        <v>31659.954750000001</v>
      </c>
      <c r="CX564" s="45">
        <f t="shared" si="1061"/>
        <v>2745.4813119999999</v>
      </c>
      <c r="CY564" s="51"/>
      <c r="CZ564" s="45">
        <f t="shared" si="999"/>
        <v>198285.07686900001</v>
      </c>
      <c r="DA564" s="45">
        <f t="shared" si="1000"/>
        <v>30337.007092</v>
      </c>
      <c r="DB564" s="51"/>
      <c r="DC564" s="45">
        <f t="shared" si="1001"/>
        <v>44461.394946</v>
      </c>
      <c r="DD564" s="45">
        <f t="shared" si="1002"/>
        <v>3278.400776</v>
      </c>
      <c r="DE564" s="51"/>
      <c r="DF564" s="45">
        <f t="shared" si="1003"/>
        <v>70162.914392999999</v>
      </c>
      <c r="DG564" s="45">
        <f t="shared" si="1004"/>
        <v>7261.989364</v>
      </c>
      <c r="DH564" s="51"/>
      <c r="DI564" s="45">
        <f t="shared" si="1005"/>
        <v>63841.105539000004</v>
      </c>
      <c r="DJ564" s="45">
        <f t="shared" si="1006"/>
        <v>9443.5699399999994</v>
      </c>
      <c r="DK564" s="51"/>
      <c r="DL564" s="45">
        <f t="shared" si="1007"/>
        <v>104708.85697800001</v>
      </c>
      <c r="DM564" s="45">
        <f t="shared" si="1008"/>
        <v>13742.377376</v>
      </c>
      <c r="DN564" s="51"/>
      <c r="DO564" s="45">
        <f t="shared" si="1009"/>
        <v>8477.2313009999998</v>
      </c>
      <c r="DP564" s="45">
        <f t="shared" si="1010"/>
        <v>1296.3271159999999</v>
      </c>
      <c r="DQ564" s="51"/>
      <c r="DR564" s="45">
        <f t="shared" si="1011"/>
        <v>101797.201776</v>
      </c>
      <c r="DS564" s="45">
        <f t="shared" si="1012"/>
        <v>20189.496908000001</v>
      </c>
      <c r="DT564" s="51"/>
      <c r="DU564" s="45">
        <f t="shared" si="1013"/>
        <v>65529.636459000001</v>
      </c>
      <c r="DV564" s="45">
        <f t="shared" si="1014"/>
        <v>6440.4658360000003</v>
      </c>
      <c r="DW564" s="51"/>
      <c r="DX564" s="45">
        <f t="shared" si="1015"/>
        <v>6369.7495560000007</v>
      </c>
      <c r="DY564" s="45">
        <f t="shared" si="1016"/>
        <v>790.85414800000001</v>
      </c>
      <c r="DZ564" s="51"/>
      <c r="EA564" s="45">
        <f t="shared" si="1017"/>
        <v>19495.319808</v>
      </c>
      <c r="EB564" s="45">
        <f t="shared" si="1018"/>
        <v>1634.729936</v>
      </c>
      <c r="EC564" s="51"/>
      <c r="ED564" s="45">
        <f t="shared" si="1019"/>
        <v>7616.2078080000001</v>
      </c>
      <c r="EE564" s="45">
        <f t="shared" si="1020"/>
        <v>1224.799884</v>
      </c>
      <c r="EF564" s="51"/>
      <c r="EG564" s="45">
        <f t="shared" si="1021"/>
        <v>6463.5096899999999</v>
      </c>
      <c r="EH564" s="45">
        <f t="shared" si="1022"/>
        <v>1047.8531559999999</v>
      </c>
      <c r="EI564" s="51"/>
      <c r="EJ564" s="45">
        <f t="shared" si="1023"/>
        <v>11945.507751000001</v>
      </c>
      <c r="EK564" s="45">
        <f t="shared" si="1024"/>
        <v>1841.72226</v>
      </c>
      <c r="EL564" s="51"/>
      <c r="EM564" s="45">
        <f t="shared" si="1025"/>
        <v>38720.814072000001</v>
      </c>
      <c r="EN564" s="45">
        <f t="shared" si="1026"/>
        <v>1467.036004</v>
      </c>
      <c r="EO564" s="51"/>
      <c r="EP564" s="45">
        <f t="shared" si="1027"/>
        <v>11010.664062</v>
      </c>
      <c r="EQ564" s="45">
        <f t="shared" si="1028"/>
        <v>1199.328704</v>
      </c>
      <c r="ER564" s="51"/>
      <c r="ES564" s="45">
        <f t="shared" si="1029"/>
        <v>5586.5766720000001</v>
      </c>
      <c r="ET564" s="45">
        <f t="shared" si="1030"/>
        <v>728.05989199999999</v>
      </c>
      <c r="EU564" s="51"/>
      <c r="EV564" s="45">
        <f t="shared" si="1031"/>
        <v>2556.7667310000002</v>
      </c>
      <c r="EW564" s="45">
        <f t="shared" si="1032"/>
        <v>242.13215600000001</v>
      </c>
      <c r="EX564" s="51"/>
      <c r="EY564" s="45">
        <f t="shared" si="1033"/>
        <v>28185.526617</v>
      </c>
      <c r="EZ564" s="45">
        <f t="shared" si="1034"/>
        <v>2706.1829200000002</v>
      </c>
      <c r="FA564" s="51"/>
      <c r="FB564" s="45">
        <f t="shared" si="1035"/>
        <v>12015.509661</v>
      </c>
      <c r="FC564" s="45">
        <f t="shared" si="1036"/>
        <v>2075.017476</v>
      </c>
      <c r="FD564" s="51"/>
      <c r="FE564" s="45">
        <f t="shared" si="1037"/>
        <v>2775.8939220000002</v>
      </c>
      <c r="FF564" s="45">
        <f t="shared" si="1038"/>
        <v>1071.5569479999999</v>
      </c>
      <c r="FG564" s="51"/>
      <c r="FH564" s="45">
        <f t="shared" si="1039"/>
        <v>45965.375376000004</v>
      </c>
      <c r="FI564" s="45">
        <f t="shared" si="1040"/>
        <v>2753.5905040000002</v>
      </c>
      <c r="FJ564" s="51"/>
      <c r="FK564" s="45">
        <f t="shared" si="1041"/>
        <v>8410.6234230000009</v>
      </c>
      <c r="FL564" s="45">
        <f t="shared" si="1042"/>
        <v>1116.7812879999999</v>
      </c>
      <c r="FM564" s="51"/>
      <c r="FN564" s="45">
        <f t="shared" si="1043"/>
        <v>39112.612641</v>
      </c>
      <c r="FO564" s="45">
        <f t="shared" si="1044"/>
        <v>756.13017200000002</v>
      </c>
      <c r="FP564" s="51"/>
      <c r="FQ564" s="45">
        <f t="shared" si="1045"/>
        <v>19936.119714</v>
      </c>
      <c r="FR564" s="45">
        <f t="shared" si="1046"/>
        <v>6359.0620239999998</v>
      </c>
      <c r="FS564" s="51"/>
      <c r="FT564" s="45">
        <f t="shared" si="1047"/>
        <v>3072.8717220000003</v>
      </c>
      <c r="FU564" s="45">
        <f t="shared" si="1048"/>
        <v>840.23704799999996</v>
      </c>
      <c r="FV564" s="51"/>
      <c r="FW564" s="45">
        <f t="shared" si="1049"/>
        <v>5049.4711080000006</v>
      </c>
      <c r="FX564" s="45">
        <f t="shared" si="1050"/>
        <v>454.42664400000001</v>
      </c>
      <c r="FY564" s="51"/>
      <c r="FZ564" s="45">
        <f t="shared" si="1051"/>
        <v>19245.222075000001</v>
      </c>
      <c r="GA564" s="45">
        <f t="shared" si="1052"/>
        <v>22382.305596000002</v>
      </c>
      <c r="GB564" s="51"/>
      <c r="GC564" s="45">
        <f t="shared" si="1053"/>
        <v>348.10040700000002</v>
      </c>
      <c r="GD564" s="45">
        <f t="shared" si="1054"/>
        <v>56.244523999999998</v>
      </c>
      <c r="GE564" s="51"/>
      <c r="GF564" s="45">
        <f t="shared" si="1055"/>
        <v>5172.7168950000005</v>
      </c>
      <c r="GG564" s="45">
        <f t="shared" si="1056"/>
        <v>1176.2486960000001</v>
      </c>
      <c r="GH564" s="51"/>
      <c r="GI564" s="45">
        <f t="shared" si="1057"/>
        <v>3061.628991</v>
      </c>
      <c r="GJ564" s="45">
        <f t="shared" si="1058"/>
        <v>1343.006952</v>
      </c>
      <c r="GK564" s="51"/>
    </row>
    <row r="565" spans="1:193" s="45" customFormat="1">
      <c r="A565" s="45" t="s">
        <v>20</v>
      </c>
      <c r="B565" s="46">
        <v>41590</v>
      </c>
      <c r="C565" s="56">
        <v>0.63916600000000001</v>
      </c>
      <c r="D565" s="56">
        <v>0.21376500000000001</v>
      </c>
      <c r="E565" s="56">
        <v>0.101572</v>
      </c>
      <c r="F565" s="58"/>
      <c r="G565" s="58">
        <v>136077</v>
      </c>
      <c r="H565" s="58">
        <v>22796</v>
      </c>
      <c r="I565" s="58"/>
      <c r="J565" s="59">
        <v>1936365</v>
      </c>
      <c r="K565" s="59">
        <v>587105</v>
      </c>
      <c r="L565" s="58"/>
      <c r="M565" s="58">
        <v>529060</v>
      </c>
      <c r="N565" s="58">
        <v>61978</v>
      </c>
      <c r="O565" s="58"/>
      <c r="P565" s="58">
        <v>308323</v>
      </c>
      <c r="Q565" s="58">
        <v>63879</v>
      </c>
      <c r="R565" s="58"/>
      <c r="S565" s="58">
        <v>747180</v>
      </c>
      <c r="T565" s="58">
        <v>187596</v>
      </c>
      <c r="U565" s="58"/>
      <c r="V565" s="58">
        <v>1832098</v>
      </c>
      <c r="W565" s="58">
        <v>373642</v>
      </c>
      <c r="X565" s="58"/>
      <c r="Y565" s="58">
        <v>82975</v>
      </c>
      <c r="Z565" s="58">
        <v>23482</v>
      </c>
      <c r="AA565" s="58"/>
      <c r="AB565" s="58">
        <v>444920</v>
      </c>
      <c r="AC565" s="58">
        <v>184442</v>
      </c>
      <c r="AD565" s="58"/>
      <c r="AE565" s="58">
        <v>287654</v>
      </c>
      <c r="AF565" s="58">
        <v>57817</v>
      </c>
      <c r="AG565" s="58"/>
      <c r="AH565" s="58">
        <v>29095</v>
      </c>
      <c r="AI565" s="58">
        <v>6391</v>
      </c>
      <c r="AJ565" s="58"/>
      <c r="AK565" s="58">
        <v>90549</v>
      </c>
      <c r="AL565" s="58">
        <v>15139</v>
      </c>
      <c r="AM565" s="58"/>
      <c r="AN565" s="58">
        <v>34784</v>
      </c>
      <c r="AO565" s="58">
        <v>10579</v>
      </c>
      <c r="AP565" s="58"/>
      <c r="AQ565" s="58">
        <v>27827</v>
      </c>
      <c r="AR565" s="58">
        <v>9477</v>
      </c>
      <c r="AS565" s="58"/>
      <c r="AT565" s="58">
        <v>52859</v>
      </c>
      <c r="AU565" s="58">
        <v>16127</v>
      </c>
      <c r="AV565" s="58"/>
      <c r="AW565" s="58">
        <v>162718</v>
      </c>
      <c r="AX565" s="58">
        <v>12329</v>
      </c>
      <c r="AY565" s="58"/>
      <c r="AZ565" s="58">
        <v>60635</v>
      </c>
      <c r="BA565" s="58">
        <v>12047</v>
      </c>
      <c r="BB565" s="58"/>
      <c r="BC565" s="58">
        <v>24778</v>
      </c>
      <c r="BD565" s="58">
        <v>6188</v>
      </c>
      <c r="BE565" s="58"/>
      <c r="BF565" s="58">
        <v>11210</v>
      </c>
      <c r="BG565" s="58">
        <v>1966</v>
      </c>
      <c r="BH565" s="50"/>
      <c r="BI565" s="50">
        <v>125386</v>
      </c>
      <c r="BJ565" s="50">
        <v>22344</v>
      </c>
      <c r="BK565" s="50"/>
      <c r="BL565" s="50">
        <v>47874</v>
      </c>
      <c r="BM565" s="50">
        <v>15388</v>
      </c>
      <c r="BN565" s="50"/>
      <c r="BO565" s="50">
        <v>11106</v>
      </c>
      <c r="BP565" s="50">
        <v>8485</v>
      </c>
      <c r="BQ565" s="50"/>
      <c r="BR565" s="50">
        <v>189381</v>
      </c>
      <c r="BS565" s="50">
        <v>25589</v>
      </c>
      <c r="BT565" s="50"/>
      <c r="BU565" s="50">
        <v>40646</v>
      </c>
      <c r="BV565" s="50">
        <v>9849</v>
      </c>
      <c r="BW565" s="50"/>
      <c r="BX565" s="50">
        <v>194182</v>
      </c>
      <c r="BY565" s="50">
        <v>6425</v>
      </c>
      <c r="BZ565" s="50"/>
      <c r="CA565" s="50">
        <v>98175</v>
      </c>
      <c r="CB565" s="50">
        <v>55563</v>
      </c>
      <c r="CC565" s="50"/>
      <c r="CD565" s="50">
        <v>18340</v>
      </c>
      <c r="CE565" s="50">
        <v>10172</v>
      </c>
      <c r="CF565" s="50"/>
      <c r="CG565" s="50">
        <v>32092</v>
      </c>
      <c r="CH565" s="50">
        <v>5097</v>
      </c>
      <c r="CI565" s="50"/>
      <c r="CJ565" s="50">
        <v>85108</v>
      </c>
      <c r="CK565" s="50">
        <v>204924</v>
      </c>
      <c r="CL565" s="50"/>
      <c r="CM565" s="50">
        <v>1917</v>
      </c>
      <c r="CN565" s="50">
        <v>488</v>
      </c>
      <c r="CO565" s="50"/>
      <c r="CP565" s="50">
        <v>23066</v>
      </c>
      <c r="CQ565" s="50">
        <v>10657</v>
      </c>
      <c r="CR565" s="50"/>
      <c r="CS565" s="50">
        <v>13043</v>
      </c>
      <c r="CT565" s="50">
        <v>13248</v>
      </c>
      <c r="CU565" s="51"/>
      <c r="CV565" s="51"/>
      <c r="CW565" s="45">
        <f t="shared" si="1060"/>
        <v>29088.499905000001</v>
      </c>
      <c r="CX565" s="45">
        <f t="shared" si="1061"/>
        <v>2315.4353120000001</v>
      </c>
      <c r="CY565" s="51"/>
      <c r="CZ565" s="45">
        <f t="shared" si="999"/>
        <v>413927.06422500004</v>
      </c>
      <c r="DA565" s="45">
        <f t="shared" si="1000"/>
        <v>59633.429059999995</v>
      </c>
      <c r="DB565" s="51"/>
      <c r="DC565" s="45">
        <f t="shared" si="1001"/>
        <v>113094.51090000001</v>
      </c>
      <c r="DD565" s="45">
        <f t="shared" si="1002"/>
        <v>6295.2294160000001</v>
      </c>
      <c r="DE565" s="51"/>
      <c r="DF565" s="45">
        <f t="shared" si="1003"/>
        <v>65908.666095000008</v>
      </c>
      <c r="DG565" s="45">
        <f t="shared" si="1004"/>
        <v>6488.3177879999994</v>
      </c>
      <c r="DH565" s="51"/>
      <c r="DI565" s="45">
        <f t="shared" si="1005"/>
        <v>159720.9327</v>
      </c>
      <c r="DJ565" s="45">
        <f t="shared" si="1006"/>
        <v>19054.500912</v>
      </c>
      <c r="DK565" s="51"/>
      <c r="DL565" s="45">
        <f t="shared" si="1007"/>
        <v>391638.42897000001</v>
      </c>
      <c r="DM565" s="45">
        <f t="shared" si="1008"/>
        <v>37951.565223999998</v>
      </c>
      <c r="DN565" s="51"/>
      <c r="DO565" s="45">
        <f t="shared" si="1009"/>
        <v>17737.150874999999</v>
      </c>
      <c r="DP565" s="45">
        <f t="shared" si="1010"/>
        <v>2385.1137039999999</v>
      </c>
      <c r="DQ565" s="51"/>
      <c r="DR565" s="45">
        <f t="shared" si="1011"/>
        <v>95108.323799999998</v>
      </c>
      <c r="DS565" s="45">
        <f t="shared" si="1012"/>
        <v>18734.142823999999</v>
      </c>
      <c r="DT565" s="51"/>
      <c r="DU565" s="45">
        <f t="shared" si="1013"/>
        <v>61490.357309999999</v>
      </c>
      <c r="DV565" s="45">
        <f t="shared" si="1014"/>
        <v>5872.5883239999994</v>
      </c>
      <c r="DW565" s="51"/>
      <c r="DX565" s="45">
        <f t="shared" si="1015"/>
        <v>6219.4926750000004</v>
      </c>
      <c r="DY565" s="45">
        <f t="shared" si="1016"/>
        <v>649.14665200000002</v>
      </c>
      <c r="DZ565" s="51"/>
      <c r="EA565" s="45">
        <f t="shared" si="1017"/>
        <v>19356.206985000001</v>
      </c>
      <c r="EB565" s="45">
        <f t="shared" si="1018"/>
        <v>1537.6985079999999</v>
      </c>
      <c r="EC565" s="51"/>
      <c r="ED565" s="45">
        <f t="shared" si="1019"/>
        <v>7435.6017600000005</v>
      </c>
      <c r="EE565" s="45">
        <f t="shared" si="1020"/>
        <v>1074.530188</v>
      </c>
      <c r="EF565" s="51"/>
      <c r="EG565" s="45">
        <f t="shared" si="1021"/>
        <v>5948.4386549999999</v>
      </c>
      <c r="EH565" s="45">
        <f t="shared" si="1022"/>
        <v>962.59784400000001</v>
      </c>
      <c r="EI565" s="51"/>
      <c r="EJ565" s="45">
        <f t="shared" si="1023"/>
        <v>11299.404135000001</v>
      </c>
      <c r="EK565" s="45">
        <f t="shared" si="1024"/>
        <v>1638.0516439999999</v>
      </c>
      <c r="EL565" s="51"/>
      <c r="EM565" s="45">
        <f t="shared" si="1025"/>
        <v>34783.413270000005</v>
      </c>
      <c r="EN565" s="45">
        <f t="shared" si="1026"/>
        <v>1252.2811879999999</v>
      </c>
      <c r="EO565" s="51"/>
      <c r="EP565" s="45">
        <f t="shared" si="1027"/>
        <v>12961.640775</v>
      </c>
      <c r="EQ565" s="45">
        <f t="shared" si="1028"/>
        <v>1223.637884</v>
      </c>
      <c r="ER565" s="51"/>
      <c r="ES565" s="45">
        <f t="shared" si="1029"/>
        <v>5296.6691700000001</v>
      </c>
      <c r="ET565" s="45">
        <f t="shared" si="1030"/>
        <v>628.52753599999994</v>
      </c>
      <c r="EU565" s="51"/>
      <c r="EV565" s="45">
        <f t="shared" si="1031"/>
        <v>2396.3056500000002</v>
      </c>
      <c r="EW565" s="45">
        <f t="shared" si="1032"/>
        <v>199.690552</v>
      </c>
      <c r="EX565" s="51"/>
      <c r="EY565" s="45">
        <f t="shared" si="1033"/>
        <v>26803.138290000003</v>
      </c>
      <c r="EZ565" s="45">
        <f t="shared" si="1034"/>
        <v>2269.5247679999998</v>
      </c>
      <c r="FA565" s="51"/>
      <c r="FB565" s="45">
        <f t="shared" si="1035"/>
        <v>10233.785610000001</v>
      </c>
      <c r="FC565" s="45">
        <f t="shared" si="1036"/>
        <v>1562.9899359999999</v>
      </c>
      <c r="FD565" s="51"/>
      <c r="FE565" s="45">
        <f t="shared" si="1037"/>
        <v>2374.0740900000001</v>
      </c>
      <c r="FF565" s="45">
        <f t="shared" si="1038"/>
        <v>861.83841999999993</v>
      </c>
      <c r="FG565" s="51"/>
      <c r="FH565" s="45">
        <f t="shared" si="1039"/>
        <v>40483.029465</v>
      </c>
      <c r="FI565" s="45">
        <f t="shared" si="1040"/>
        <v>2599.125908</v>
      </c>
      <c r="FJ565" s="51"/>
      <c r="FK565" s="45">
        <f t="shared" si="1041"/>
        <v>8688.6921899999998</v>
      </c>
      <c r="FL565" s="45">
        <f t="shared" si="1042"/>
        <v>1000.382628</v>
      </c>
      <c r="FM565" s="51"/>
      <c r="FN565" s="45">
        <f t="shared" si="1043"/>
        <v>41509.31523</v>
      </c>
      <c r="FO565" s="45">
        <f t="shared" si="1044"/>
        <v>652.6001</v>
      </c>
      <c r="FP565" s="51"/>
      <c r="FQ565" s="45">
        <f t="shared" si="1045"/>
        <v>20986.378875000002</v>
      </c>
      <c r="FR565" s="45">
        <f t="shared" si="1046"/>
        <v>5643.6450359999999</v>
      </c>
      <c r="FS565" s="51"/>
      <c r="FT565" s="45">
        <f t="shared" si="1047"/>
        <v>3920.4501</v>
      </c>
      <c r="FU565" s="45">
        <f t="shared" si="1048"/>
        <v>1033.190384</v>
      </c>
      <c r="FV565" s="51"/>
      <c r="FW565" s="45">
        <f t="shared" si="1049"/>
        <v>6860.1463800000001</v>
      </c>
      <c r="FX565" s="45">
        <f t="shared" si="1050"/>
        <v>517.71248400000002</v>
      </c>
      <c r="FY565" s="51"/>
      <c r="FZ565" s="45">
        <f t="shared" si="1051"/>
        <v>18193.11162</v>
      </c>
      <c r="GA565" s="45">
        <f t="shared" si="1052"/>
        <v>20814.540527999998</v>
      </c>
      <c r="GB565" s="51"/>
      <c r="GC565" s="45">
        <f t="shared" si="1053"/>
        <v>409.78750500000001</v>
      </c>
      <c r="GD565" s="45">
        <f t="shared" si="1054"/>
        <v>49.567135999999998</v>
      </c>
      <c r="GE565" s="51"/>
      <c r="GF565" s="45">
        <f t="shared" si="1055"/>
        <v>4930.7034899999999</v>
      </c>
      <c r="GG565" s="45">
        <f t="shared" si="1056"/>
        <v>1082.452804</v>
      </c>
      <c r="GH565" s="51"/>
      <c r="GI565" s="45">
        <f t="shared" si="1057"/>
        <v>2788.1368950000001</v>
      </c>
      <c r="GJ565" s="45">
        <f t="shared" si="1058"/>
        <v>1345.6258559999999</v>
      </c>
      <c r="GK565" s="51"/>
    </row>
    <row r="566" spans="1:193" s="45" customFormat="1">
      <c r="A566" s="45" t="s">
        <v>20</v>
      </c>
      <c r="B566" s="46">
        <v>41589</v>
      </c>
      <c r="C566" s="56">
        <v>0.63344299999999998</v>
      </c>
      <c r="D566" s="56">
        <v>0.21481500000000001</v>
      </c>
      <c r="E566" s="56">
        <v>9.6716999999999997E-2</v>
      </c>
      <c r="F566" s="58"/>
      <c r="G566" s="58">
        <v>69140</v>
      </c>
      <c r="H566" s="58">
        <v>12283</v>
      </c>
      <c r="I566" s="58"/>
      <c r="J566" s="59">
        <v>1189909</v>
      </c>
      <c r="K566" s="59">
        <v>373089</v>
      </c>
      <c r="L566" s="58"/>
      <c r="M566" s="58">
        <v>292629</v>
      </c>
      <c r="N566" s="58">
        <v>41781</v>
      </c>
      <c r="O566" s="58"/>
      <c r="P566" s="58">
        <v>217208</v>
      </c>
      <c r="Q566" s="58">
        <v>53502</v>
      </c>
      <c r="R566" s="58"/>
      <c r="S566" s="58">
        <v>349780</v>
      </c>
      <c r="T566" s="58">
        <v>101165</v>
      </c>
      <c r="U566" s="58"/>
      <c r="V566" s="58">
        <v>907748</v>
      </c>
      <c r="W566" s="58">
        <v>187011</v>
      </c>
      <c r="X566" s="58"/>
      <c r="Y566" s="58">
        <v>40553</v>
      </c>
      <c r="Z566" s="58">
        <v>12182</v>
      </c>
      <c r="AA566" s="58"/>
      <c r="AB566" s="58">
        <v>516444</v>
      </c>
      <c r="AC566" s="58">
        <v>238609</v>
      </c>
      <c r="AD566" s="58"/>
      <c r="AE566" s="58">
        <v>350053</v>
      </c>
      <c r="AF566" s="58">
        <v>79676</v>
      </c>
      <c r="AG566" s="58"/>
      <c r="AH566" s="58">
        <v>20988</v>
      </c>
      <c r="AI566" s="58">
        <v>5736</v>
      </c>
      <c r="AJ566" s="58"/>
      <c r="AK566" s="58">
        <v>45661</v>
      </c>
      <c r="AL566" s="58">
        <v>7512</v>
      </c>
      <c r="AM566" s="58"/>
      <c r="AN566" s="58">
        <v>19211</v>
      </c>
      <c r="AO566" s="58">
        <v>6779</v>
      </c>
      <c r="AP566" s="58"/>
      <c r="AQ566" s="58">
        <v>28849</v>
      </c>
      <c r="AR566" s="58">
        <v>11833</v>
      </c>
      <c r="AS566" s="58"/>
      <c r="AT566" s="58">
        <v>47396</v>
      </c>
      <c r="AU566" s="58">
        <v>16881</v>
      </c>
      <c r="AV566" s="58"/>
      <c r="AW566" s="58">
        <v>153706</v>
      </c>
      <c r="AX566" s="58">
        <v>14415</v>
      </c>
      <c r="AY566" s="58"/>
      <c r="AZ566" s="58">
        <v>45618</v>
      </c>
      <c r="BA566" s="58">
        <v>10495</v>
      </c>
      <c r="BB566" s="58"/>
      <c r="BC566" s="58">
        <v>14547</v>
      </c>
      <c r="BD566" s="58">
        <v>4066</v>
      </c>
      <c r="BE566" s="58"/>
      <c r="BF566" s="58">
        <v>8159</v>
      </c>
      <c r="BG566" s="58">
        <v>1539</v>
      </c>
      <c r="BH566" s="50"/>
      <c r="BI566" s="50">
        <v>121382</v>
      </c>
      <c r="BJ566" s="50">
        <v>23512</v>
      </c>
      <c r="BK566" s="50"/>
      <c r="BL566" s="50">
        <v>24870</v>
      </c>
      <c r="BM566" s="50">
        <v>8485</v>
      </c>
      <c r="BN566" s="50"/>
      <c r="BO566" s="50">
        <v>13498</v>
      </c>
      <c r="BP566" s="50">
        <v>10683</v>
      </c>
      <c r="BQ566" s="50"/>
      <c r="BR566" s="50">
        <v>254495</v>
      </c>
      <c r="BS566" s="50">
        <v>35024</v>
      </c>
      <c r="BT566" s="50"/>
      <c r="BU566" s="50">
        <v>35884</v>
      </c>
      <c r="BV566" s="50">
        <v>9963</v>
      </c>
      <c r="BW566" s="50"/>
      <c r="BX566" s="50">
        <v>198082</v>
      </c>
      <c r="BY566" s="50">
        <v>7041</v>
      </c>
      <c r="BZ566" s="50"/>
      <c r="CA566" s="50">
        <v>142681</v>
      </c>
      <c r="CB566" s="50">
        <v>79298</v>
      </c>
      <c r="CC566" s="50"/>
      <c r="CD566" s="50">
        <v>9027</v>
      </c>
      <c r="CE566" s="50">
        <v>5080</v>
      </c>
      <c r="CF566" s="50"/>
      <c r="CG566" s="50">
        <v>23617</v>
      </c>
      <c r="CH566" s="50">
        <v>4455</v>
      </c>
      <c r="CI566" s="50"/>
      <c r="CJ566" s="50">
        <v>110877</v>
      </c>
      <c r="CK566" s="50">
        <v>264774</v>
      </c>
      <c r="CL566" s="50"/>
      <c r="CM566" s="50">
        <v>1585</v>
      </c>
      <c r="CN566" s="50">
        <v>476</v>
      </c>
      <c r="CO566" s="50"/>
      <c r="CP566" s="50">
        <v>40591</v>
      </c>
      <c r="CQ566" s="50">
        <v>17738</v>
      </c>
      <c r="CR566" s="50"/>
      <c r="CS566" s="50">
        <v>16111</v>
      </c>
      <c r="CT566" s="50">
        <v>19058</v>
      </c>
      <c r="CU566" s="51"/>
      <c r="CV566" s="51"/>
      <c r="CW566" s="45">
        <f t="shared" si="1060"/>
        <v>14852.3091</v>
      </c>
      <c r="CX566" s="45">
        <f t="shared" si="1061"/>
        <v>1187.974911</v>
      </c>
      <c r="CY566" s="51"/>
      <c r="CZ566" s="45">
        <f t="shared" si="999"/>
        <v>255610.30183500002</v>
      </c>
      <c r="DA566" s="45">
        <f t="shared" si="1000"/>
        <v>36084.048813000001</v>
      </c>
      <c r="DB566" s="51"/>
      <c r="DC566" s="45">
        <f t="shared" si="1001"/>
        <v>62861.098635000002</v>
      </c>
      <c r="DD566" s="45">
        <f t="shared" si="1002"/>
        <v>4040.9329769999999</v>
      </c>
      <c r="DE566" s="51"/>
      <c r="DF566" s="45">
        <f t="shared" si="1003"/>
        <v>46659.536520000001</v>
      </c>
      <c r="DG566" s="45">
        <f t="shared" si="1004"/>
        <v>5174.5529340000003</v>
      </c>
      <c r="DH566" s="51"/>
      <c r="DI566" s="45">
        <f t="shared" si="1005"/>
        <v>75137.990699999995</v>
      </c>
      <c r="DJ566" s="45">
        <f t="shared" si="1006"/>
        <v>9784.3753049999996</v>
      </c>
      <c r="DK566" s="51"/>
      <c r="DL566" s="45">
        <f t="shared" si="1007"/>
        <v>194997.88662</v>
      </c>
      <c r="DM566" s="45">
        <f t="shared" si="1008"/>
        <v>18087.142886999998</v>
      </c>
      <c r="DN566" s="51"/>
      <c r="DO566" s="45">
        <f t="shared" si="1009"/>
        <v>8711.3926950000005</v>
      </c>
      <c r="DP566" s="45">
        <f t="shared" si="1010"/>
        <v>1178.206494</v>
      </c>
      <c r="DQ566" s="51"/>
      <c r="DR566" s="45">
        <f t="shared" si="1011"/>
        <v>110939.91786</v>
      </c>
      <c r="DS566" s="45">
        <f t="shared" si="1012"/>
        <v>23077.546652999998</v>
      </c>
      <c r="DT566" s="51"/>
      <c r="DU566" s="45">
        <f t="shared" si="1013"/>
        <v>75196.635194999995</v>
      </c>
      <c r="DV566" s="45">
        <f t="shared" si="1014"/>
        <v>7706.0236919999998</v>
      </c>
      <c r="DW566" s="51"/>
      <c r="DX566" s="45">
        <f t="shared" si="1015"/>
        <v>4508.5372200000002</v>
      </c>
      <c r="DY566" s="45">
        <f t="shared" si="1016"/>
        <v>554.76871199999994</v>
      </c>
      <c r="DZ566" s="51"/>
      <c r="EA566" s="45">
        <f t="shared" si="1017"/>
        <v>9808.6677149999996</v>
      </c>
      <c r="EB566" s="45">
        <f t="shared" si="1018"/>
        <v>726.53810399999998</v>
      </c>
      <c r="EC566" s="51"/>
      <c r="ED566" s="45">
        <f t="shared" si="1019"/>
        <v>4126.8109649999997</v>
      </c>
      <c r="EE566" s="45">
        <f t="shared" si="1020"/>
        <v>655.644543</v>
      </c>
      <c r="EF566" s="51"/>
      <c r="EG566" s="45">
        <f t="shared" si="1021"/>
        <v>6197.1979350000001</v>
      </c>
      <c r="EH566" s="45">
        <f t="shared" si="1022"/>
        <v>1144.4522609999999</v>
      </c>
      <c r="EI566" s="51"/>
      <c r="EJ566" s="45">
        <f t="shared" si="1023"/>
        <v>10181.371740000001</v>
      </c>
      <c r="EK566" s="45">
        <f t="shared" si="1024"/>
        <v>1632.6796769999999</v>
      </c>
      <c r="EL566" s="51"/>
      <c r="EM566" s="45">
        <f t="shared" si="1025"/>
        <v>33018.35439</v>
      </c>
      <c r="EN566" s="45">
        <f t="shared" si="1026"/>
        <v>1394.175555</v>
      </c>
      <c r="EO566" s="51"/>
      <c r="EP566" s="45">
        <f t="shared" si="1027"/>
        <v>9799.4306699999997</v>
      </c>
      <c r="EQ566" s="45">
        <f t="shared" si="1028"/>
        <v>1015.0449149999999</v>
      </c>
      <c r="ER566" s="51"/>
      <c r="ES566" s="45">
        <f t="shared" si="1029"/>
        <v>3124.9138050000001</v>
      </c>
      <c r="ET566" s="45">
        <f t="shared" si="1030"/>
        <v>393.25132200000002</v>
      </c>
      <c r="EU566" s="51"/>
      <c r="EV566" s="45">
        <f t="shared" si="1031"/>
        <v>1752.675585</v>
      </c>
      <c r="EW566" s="45">
        <f t="shared" si="1032"/>
        <v>148.847463</v>
      </c>
      <c r="EX566" s="51"/>
      <c r="EY566" s="45">
        <f t="shared" si="1033"/>
        <v>26074.674330000002</v>
      </c>
      <c r="EZ566" s="45">
        <f t="shared" si="1034"/>
        <v>2274.010104</v>
      </c>
      <c r="FA566" s="51"/>
      <c r="FB566" s="45">
        <f t="shared" si="1035"/>
        <v>5342.4490500000002</v>
      </c>
      <c r="FC566" s="45">
        <f t="shared" si="1036"/>
        <v>820.64374499999997</v>
      </c>
      <c r="FD566" s="51"/>
      <c r="FE566" s="45">
        <f t="shared" si="1037"/>
        <v>2899.57287</v>
      </c>
      <c r="FF566" s="45">
        <f t="shared" si="1038"/>
        <v>1033.227711</v>
      </c>
      <c r="FG566" s="51"/>
      <c r="FH566" s="45">
        <f t="shared" si="1039"/>
        <v>54669.343424999999</v>
      </c>
      <c r="FI566" s="45">
        <f t="shared" si="1040"/>
        <v>3387.4162080000001</v>
      </c>
      <c r="FJ566" s="51"/>
      <c r="FK566" s="45">
        <f t="shared" si="1041"/>
        <v>7708.4214600000005</v>
      </c>
      <c r="FL566" s="45">
        <f t="shared" si="1042"/>
        <v>963.59147099999996</v>
      </c>
      <c r="FM566" s="51"/>
      <c r="FN566" s="45">
        <f t="shared" si="1043"/>
        <v>42550.984830000001</v>
      </c>
      <c r="FO566" s="45">
        <f t="shared" si="1044"/>
        <v>680.98439699999994</v>
      </c>
      <c r="FP566" s="51"/>
      <c r="FQ566" s="45">
        <f t="shared" si="1045"/>
        <v>30650.019015000002</v>
      </c>
      <c r="FR566" s="45">
        <f t="shared" si="1046"/>
        <v>7669.4646659999999</v>
      </c>
      <c r="FS566" s="51"/>
      <c r="FT566" s="45">
        <f t="shared" si="1047"/>
        <v>1939.1350050000001</v>
      </c>
      <c r="FU566" s="45">
        <f t="shared" si="1048"/>
        <v>491.32236</v>
      </c>
      <c r="FV566" s="51"/>
      <c r="FW566" s="45">
        <f t="shared" si="1049"/>
        <v>5073.2858550000001</v>
      </c>
      <c r="FX566" s="45">
        <f t="shared" si="1050"/>
        <v>430.874235</v>
      </c>
      <c r="FY566" s="51"/>
      <c r="FZ566" s="45">
        <f t="shared" si="1051"/>
        <v>23818.042755000002</v>
      </c>
      <c r="GA566" s="45">
        <f t="shared" si="1052"/>
        <v>25608.146957999998</v>
      </c>
      <c r="GB566" s="51"/>
      <c r="GC566" s="45">
        <f t="shared" si="1053"/>
        <v>340.48177500000003</v>
      </c>
      <c r="GD566" s="45">
        <f t="shared" si="1054"/>
        <v>46.037292000000001</v>
      </c>
      <c r="GE566" s="51"/>
      <c r="GF566" s="45">
        <f t="shared" si="1055"/>
        <v>8719.5556649999999</v>
      </c>
      <c r="GG566" s="45">
        <f t="shared" si="1056"/>
        <v>1715.5661459999999</v>
      </c>
      <c r="GH566" s="51"/>
      <c r="GI566" s="45">
        <f t="shared" si="1057"/>
        <v>3460.8844650000001</v>
      </c>
      <c r="GJ566" s="45">
        <f t="shared" si="1058"/>
        <v>1843.2325859999999</v>
      </c>
      <c r="GK566" s="51"/>
    </row>
    <row r="567" spans="1:193" s="45" customFormat="1">
      <c r="A567" s="45" t="s">
        <v>20</v>
      </c>
      <c r="B567" s="46">
        <v>41588</v>
      </c>
      <c r="C567" s="56">
        <v>0.62248800000000004</v>
      </c>
      <c r="D567" s="56">
        <v>0.22337199999999999</v>
      </c>
      <c r="E567" s="56">
        <v>0.102995</v>
      </c>
      <c r="F567" s="58"/>
      <c r="G567" s="58">
        <v>74576</v>
      </c>
      <c r="H567" s="58">
        <v>13801</v>
      </c>
      <c r="I567" s="58"/>
      <c r="J567" s="59">
        <v>907527</v>
      </c>
      <c r="K567" s="59">
        <v>263431</v>
      </c>
      <c r="L567" s="58"/>
      <c r="M567" s="58">
        <v>211623</v>
      </c>
      <c r="N567" s="58">
        <v>33829</v>
      </c>
      <c r="O567" s="58"/>
      <c r="P567" s="58">
        <v>222495</v>
      </c>
      <c r="Q567" s="58">
        <v>55421</v>
      </c>
      <c r="R567" s="58"/>
      <c r="S567" s="58">
        <v>218851</v>
      </c>
      <c r="T567" s="58">
        <v>71536</v>
      </c>
      <c r="U567" s="58"/>
      <c r="V567" s="58">
        <v>487636</v>
      </c>
      <c r="W567" s="58">
        <v>104760</v>
      </c>
      <c r="X567" s="58"/>
      <c r="Y567" s="58">
        <v>29829</v>
      </c>
      <c r="Z567" s="58">
        <v>9317</v>
      </c>
      <c r="AA567" s="58"/>
      <c r="AB567" s="58">
        <v>559287</v>
      </c>
      <c r="AC567" s="58">
        <v>246420</v>
      </c>
      <c r="AD567" s="58"/>
      <c r="AE567" s="58">
        <v>389249</v>
      </c>
      <c r="AF567" s="58">
        <v>86208</v>
      </c>
      <c r="AG567" s="58"/>
      <c r="AH567" s="58">
        <v>22062</v>
      </c>
      <c r="AI567" s="58">
        <v>5508</v>
      </c>
      <c r="AJ567" s="58"/>
      <c r="AK567" s="58">
        <v>47337</v>
      </c>
      <c r="AL567" s="58">
        <v>8086</v>
      </c>
      <c r="AM567" s="58"/>
      <c r="AN567" s="58">
        <v>18793</v>
      </c>
      <c r="AO567" s="58">
        <v>6847</v>
      </c>
      <c r="AP567" s="58"/>
      <c r="AQ567" s="58">
        <v>34142</v>
      </c>
      <c r="AR567" s="58">
        <v>12612</v>
      </c>
      <c r="AS567" s="58"/>
      <c r="AT567" s="58">
        <v>66979</v>
      </c>
      <c r="AU567" s="58">
        <v>24586</v>
      </c>
      <c r="AV567" s="58"/>
      <c r="AW567" s="58">
        <v>163864</v>
      </c>
      <c r="AX567" s="58">
        <v>16049</v>
      </c>
      <c r="AY567" s="58"/>
      <c r="AZ567" s="58">
        <v>48771</v>
      </c>
      <c r="BA567" s="58">
        <v>12275</v>
      </c>
      <c r="BB567" s="58"/>
      <c r="BC567" s="58">
        <v>16762</v>
      </c>
      <c r="BD567" s="58">
        <v>4784</v>
      </c>
      <c r="BE567" s="58"/>
      <c r="BF567" s="58">
        <v>8090</v>
      </c>
      <c r="BG567" s="58">
        <v>1508</v>
      </c>
      <c r="BH567" s="50"/>
      <c r="BI567" s="50">
        <v>112692</v>
      </c>
      <c r="BJ567" s="50">
        <v>22640</v>
      </c>
      <c r="BK567" s="50"/>
      <c r="BL567" s="50">
        <v>27146</v>
      </c>
      <c r="BM567" s="50">
        <v>9976</v>
      </c>
      <c r="BN567" s="50"/>
      <c r="BO567" s="50">
        <v>13930</v>
      </c>
      <c r="BP567" s="50">
        <v>10949</v>
      </c>
      <c r="BQ567" s="50"/>
      <c r="BR567" s="50">
        <v>265412</v>
      </c>
      <c r="BS567" s="50">
        <v>36804</v>
      </c>
      <c r="BT567" s="50"/>
      <c r="BU567" s="50">
        <v>33602</v>
      </c>
      <c r="BV567" s="50">
        <v>10041</v>
      </c>
      <c r="BW567" s="50"/>
      <c r="BX567" s="50">
        <v>192964</v>
      </c>
      <c r="BY567" s="50">
        <v>7356</v>
      </c>
      <c r="BZ567" s="50"/>
      <c r="CA567" s="50">
        <v>179131</v>
      </c>
      <c r="CB567" s="50">
        <v>88222</v>
      </c>
      <c r="CC567" s="50"/>
      <c r="CD567" s="50">
        <v>8090</v>
      </c>
      <c r="CE567" s="50">
        <v>4579</v>
      </c>
      <c r="CF567" s="50"/>
      <c r="CG567" s="50">
        <v>22905</v>
      </c>
      <c r="CH567" s="50">
        <v>4466</v>
      </c>
      <c r="CI567" s="50"/>
      <c r="CJ567" s="50">
        <v>121348</v>
      </c>
      <c r="CK567" s="50">
        <v>262479</v>
      </c>
      <c r="CL567" s="50"/>
      <c r="CM567" s="50">
        <v>1302</v>
      </c>
      <c r="CN567" s="50">
        <v>256</v>
      </c>
      <c r="CO567" s="50"/>
      <c r="CP567" s="50">
        <v>47121</v>
      </c>
      <c r="CQ567" s="50">
        <v>20022</v>
      </c>
      <c r="CR567" s="50"/>
      <c r="CS567" s="50">
        <v>16809</v>
      </c>
      <c r="CT567" s="50">
        <v>19590</v>
      </c>
      <c r="CU567" s="51"/>
      <c r="CV567" s="51"/>
      <c r="CW567" s="45">
        <f t="shared" si="1060"/>
        <v>16658.190272</v>
      </c>
      <c r="CX567" s="45">
        <f t="shared" si="1061"/>
        <v>1421.4339950000001</v>
      </c>
      <c r="CY567" s="51"/>
      <c r="CZ567" s="45">
        <f t="shared" si="999"/>
        <v>202716.121044</v>
      </c>
      <c r="DA567" s="45">
        <f t="shared" si="1000"/>
        <v>27132.075844999999</v>
      </c>
      <c r="DB567" s="51"/>
      <c r="DC567" s="45">
        <f t="shared" si="1001"/>
        <v>47270.652755999996</v>
      </c>
      <c r="DD567" s="45">
        <f t="shared" si="1002"/>
        <v>3484.2178550000003</v>
      </c>
      <c r="DE567" s="51"/>
      <c r="DF567" s="45">
        <f t="shared" si="1003"/>
        <v>49699.153139999995</v>
      </c>
      <c r="DG567" s="45">
        <f t="shared" si="1004"/>
        <v>5708.0858950000002</v>
      </c>
      <c r="DH567" s="51"/>
      <c r="DI567" s="45">
        <f t="shared" si="1005"/>
        <v>48885.185571999995</v>
      </c>
      <c r="DJ567" s="45">
        <f t="shared" si="1006"/>
        <v>7367.8503200000005</v>
      </c>
      <c r="DK567" s="51"/>
      <c r="DL567" s="45">
        <f t="shared" si="1007"/>
        <v>108924.228592</v>
      </c>
      <c r="DM567" s="45">
        <f t="shared" si="1008"/>
        <v>10789.7562</v>
      </c>
      <c r="DN567" s="51"/>
      <c r="DO567" s="45">
        <f t="shared" si="1009"/>
        <v>6662.9633879999992</v>
      </c>
      <c r="DP567" s="45">
        <f t="shared" si="1010"/>
        <v>959.60441500000002</v>
      </c>
      <c r="DQ567" s="51"/>
      <c r="DR567" s="45">
        <f t="shared" si="1011"/>
        <v>124929.05576399999</v>
      </c>
      <c r="DS567" s="45">
        <f t="shared" si="1012"/>
        <v>25380.027900000001</v>
      </c>
      <c r="DT567" s="51"/>
      <c r="DU567" s="45">
        <f t="shared" si="1013"/>
        <v>86947.327627999999</v>
      </c>
      <c r="DV567" s="45">
        <f t="shared" si="1014"/>
        <v>8878.9929599999996</v>
      </c>
      <c r="DW567" s="51"/>
      <c r="DX567" s="45">
        <f t="shared" si="1015"/>
        <v>4928.0330639999993</v>
      </c>
      <c r="DY567" s="45">
        <f t="shared" si="1016"/>
        <v>567.29646000000002</v>
      </c>
      <c r="DZ567" s="51"/>
      <c r="EA567" s="45">
        <f t="shared" si="1017"/>
        <v>10573.760364</v>
      </c>
      <c r="EB567" s="45">
        <f t="shared" si="1018"/>
        <v>832.81757000000005</v>
      </c>
      <c r="EC567" s="51"/>
      <c r="ED567" s="45">
        <f t="shared" si="1019"/>
        <v>4197.8299959999995</v>
      </c>
      <c r="EE567" s="45">
        <f t="shared" si="1020"/>
        <v>705.20676500000002</v>
      </c>
      <c r="EF567" s="51"/>
      <c r="EG567" s="45">
        <f t="shared" si="1021"/>
        <v>7626.3668239999997</v>
      </c>
      <c r="EH567" s="45">
        <f t="shared" si="1022"/>
        <v>1298.9729400000001</v>
      </c>
      <c r="EI567" s="51"/>
      <c r="EJ567" s="45">
        <f t="shared" si="1023"/>
        <v>14961.233187999998</v>
      </c>
      <c r="EK567" s="45">
        <f t="shared" si="1024"/>
        <v>2532.2350700000002</v>
      </c>
      <c r="EL567" s="51"/>
      <c r="EM567" s="45">
        <f t="shared" si="1025"/>
        <v>36602.629408000001</v>
      </c>
      <c r="EN567" s="45">
        <f t="shared" si="1026"/>
        <v>1652.9667550000001</v>
      </c>
      <c r="EO567" s="51"/>
      <c r="EP567" s="45">
        <f t="shared" si="1027"/>
        <v>10894.075811999999</v>
      </c>
      <c r="EQ567" s="45">
        <f t="shared" si="1028"/>
        <v>1264.263625</v>
      </c>
      <c r="ER567" s="51"/>
      <c r="ES567" s="45">
        <f t="shared" si="1029"/>
        <v>3744.1614639999998</v>
      </c>
      <c r="ET567" s="45">
        <f t="shared" si="1030"/>
        <v>492.72808000000003</v>
      </c>
      <c r="EU567" s="51"/>
      <c r="EV567" s="45">
        <f t="shared" si="1031"/>
        <v>1807.0794799999999</v>
      </c>
      <c r="EW567" s="45">
        <f t="shared" si="1032"/>
        <v>155.31646000000001</v>
      </c>
      <c r="EX567" s="51"/>
      <c r="EY567" s="45">
        <f t="shared" si="1033"/>
        <v>25172.237423999999</v>
      </c>
      <c r="EZ567" s="45">
        <f t="shared" si="1034"/>
        <v>2331.8068000000003</v>
      </c>
      <c r="FA567" s="51"/>
      <c r="FB567" s="45">
        <f t="shared" si="1035"/>
        <v>6063.6563120000001</v>
      </c>
      <c r="FC567" s="45">
        <f t="shared" si="1036"/>
        <v>1027.47812</v>
      </c>
      <c r="FD567" s="51"/>
      <c r="FE567" s="45">
        <f t="shared" si="1037"/>
        <v>3111.5719599999998</v>
      </c>
      <c r="FF567" s="45">
        <f t="shared" si="1038"/>
        <v>1127.6922549999999</v>
      </c>
      <c r="FG567" s="51"/>
      <c r="FH567" s="45">
        <f t="shared" si="1039"/>
        <v>59285.609263999999</v>
      </c>
      <c r="FI567" s="45">
        <f t="shared" si="1040"/>
        <v>3790.6279800000002</v>
      </c>
      <c r="FJ567" s="51"/>
      <c r="FK567" s="45">
        <f t="shared" si="1041"/>
        <v>7505.7459439999993</v>
      </c>
      <c r="FL567" s="45">
        <f t="shared" si="1042"/>
        <v>1034.172795</v>
      </c>
      <c r="FM567" s="51"/>
      <c r="FN567" s="45">
        <f t="shared" si="1043"/>
        <v>43102.754607999996</v>
      </c>
      <c r="FO567" s="45">
        <f t="shared" si="1044"/>
        <v>757.63121999999998</v>
      </c>
      <c r="FP567" s="51"/>
      <c r="FQ567" s="45">
        <f t="shared" si="1045"/>
        <v>40012.849731999995</v>
      </c>
      <c r="FR567" s="45">
        <f t="shared" si="1046"/>
        <v>9086.4248900000002</v>
      </c>
      <c r="FS567" s="51"/>
      <c r="FT567" s="45">
        <f t="shared" si="1047"/>
        <v>1807.0794799999999</v>
      </c>
      <c r="FU567" s="45">
        <f t="shared" si="1048"/>
        <v>471.614105</v>
      </c>
      <c r="FV567" s="51"/>
      <c r="FW567" s="45">
        <f t="shared" si="1049"/>
        <v>5116.3356599999997</v>
      </c>
      <c r="FX567" s="45">
        <f t="shared" si="1050"/>
        <v>459.97567000000004</v>
      </c>
      <c r="FY567" s="51"/>
      <c r="FZ567" s="45">
        <f t="shared" si="1051"/>
        <v>27105.745455999997</v>
      </c>
      <c r="GA567" s="45">
        <f t="shared" si="1052"/>
        <v>27034.024605000002</v>
      </c>
      <c r="GB567" s="51"/>
      <c r="GC567" s="45">
        <f t="shared" si="1053"/>
        <v>290.83034399999997</v>
      </c>
      <c r="GD567" s="45">
        <f t="shared" si="1054"/>
        <v>26.366720000000001</v>
      </c>
      <c r="GE567" s="51"/>
      <c r="GF567" s="45">
        <f t="shared" si="1055"/>
        <v>10525.512011999999</v>
      </c>
      <c r="GG567" s="45">
        <f t="shared" si="1056"/>
        <v>2062.1658900000002</v>
      </c>
      <c r="GH567" s="51"/>
      <c r="GI567" s="45">
        <f t="shared" si="1057"/>
        <v>3754.659948</v>
      </c>
      <c r="GJ567" s="45">
        <f t="shared" si="1058"/>
        <v>2017.6720500000001</v>
      </c>
      <c r="GK567" s="51"/>
    </row>
    <row r="568" spans="1:193" s="45" customFormat="1">
      <c r="A568" s="45" t="s">
        <v>20</v>
      </c>
      <c r="B568" s="46">
        <v>41587</v>
      </c>
      <c r="C568" s="56">
        <v>0.61826400000000004</v>
      </c>
      <c r="D568" s="56">
        <v>0.22705500000000001</v>
      </c>
      <c r="E568" s="56">
        <v>0.104196</v>
      </c>
      <c r="F568" s="58"/>
      <c r="G568" s="58">
        <v>122137</v>
      </c>
      <c r="H568" s="58">
        <v>19940</v>
      </c>
      <c r="I568" s="58"/>
      <c r="J568" s="59">
        <v>891770</v>
      </c>
      <c r="K568" s="59">
        <v>252069</v>
      </c>
      <c r="L568" s="58"/>
      <c r="M568" s="58">
        <v>231218</v>
      </c>
      <c r="N568" s="58">
        <v>29805</v>
      </c>
      <c r="O568" s="58"/>
      <c r="P568" s="58">
        <v>284632</v>
      </c>
      <c r="Q568" s="58">
        <v>60566</v>
      </c>
      <c r="R568" s="58"/>
      <c r="S568" s="58">
        <v>235106</v>
      </c>
      <c r="T568" s="58">
        <v>65515</v>
      </c>
      <c r="U568" s="58"/>
      <c r="V568" s="58">
        <v>455117</v>
      </c>
      <c r="W568" s="58">
        <v>84056</v>
      </c>
      <c r="X568" s="58"/>
      <c r="Y568" s="58">
        <v>33503</v>
      </c>
      <c r="Z568" s="58">
        <v>9450</v>
      </c>
      <c r="AA568" s="58"/>
      <c r="AB568" s="58">
        <v>519225</v>
      </c>
      <c r="AC568" s="58">
        <v>202302</v>
      </c>
      <c r="AD568" s="58"/>
      <c r="AE568" s="58">
        <v>331309</v>
      </c>
      <c r="AF568" s="58">
        <v>62390</v>
      </c>
      <c r="AG568" s="58"/>
      <c r="AH568" s="58">
        <v>28235</v>
      </c>
      <c r="AI568" s="58">
        <v>6380</v>
      </c>
      <c r="AJ568" s="58"/>
      <c r="AK568" s="58">
        <v>86063</v>
      </c>
      <c r="AL568" s="58">
        <v>14213</v>
      </c>
      <c r="AM568" s="58"/>
      <c r="AN568" s="58">
        <v>32414</v>
      </c>
      <c r="AO568" s="58">
        <v>8732</v>
      </c>
      <c r="AP568" s="58"/>
      <c r="AQ568" s="58">
        <v>35017</v>
      </c>
      <c r="AR568" s="58">
        <v>11449</v>
      </c>
      <c r="AS568" s="58"/>
      <c r="AT568" s="58">
        <v>65375</v>
      </c>
      <c r="AU568" s="58">
        <v>20584</v>
      </c>
      <c r="AV568" s="58"/>
      <c r="AW568" s="58">
        <v>197982</v>
      </c>
      <c r="AX568" s="58">
        <v>14424</v>
      </c>
      <c r="AY568" s="58"/>
      <c r="AZ568" s="58">
        <v>61163</v>
      </c>
      <c r="BA568" s="58">
        <v>13187</v>
      </c>
      <c r="BB568" s="58"/>
      <c r="BC568" s="58">
        <v>30078</v>
      </c>
      <c r="BD568" s="58">
        <v>7801</v>
      </c>
      <c r="BE568" s="58"/>
      <c r="BF568" s="58">
        <v>11033</v>
      </c>
      <c r="BG568" s="58">
        <v>2044</v>
      </c>
      <c r="BH568" s="50"/>
      <c r="BI568" s="50">
        <v>118198</v>
      </c>
      <c r="BJ568" s="50">
        <v>21046</v>
      </c>
      <c r="BK568" s="50"/>
      <c r="BL568" s="50">
        <v>41682</v>
      </c>
      <c r="BM568" s="50">
        <v>15019</v>
      </c>
      <c r="BN568" s="50"/>
      <c r="BO568" s="50">
        <v>12799</v>
      </c>
      <c r="BP568" s="50">
        <v>10330</v>
      </c>
      <c r="BQ568" s="50"/>
      <c r="BR568" s="50">
        <v>243452</v>
      </c>
      <c r="BS568" s="50">
        <v>26696</v>
      </c>
      <c r="BT568" s="50"/>
      <c r="BU568" s="50">
        <v>36079</v>
      </c>
      <c r="BV568" s="50">
        <v>9264</v>
      </c>
      <c r="BW568" s="50"/>
      <c r="BX568" s="50">
        <v>219295</v>
      </c>
      <c r="BY568" s="50">
        <v>6973</v>
      </c>
      <c r="BZ568" s="50"/>
      <c r="CA568" s="50">
        <v>163439</v>
      </c>
      <c r="CB568" s="50">
        <v>73093</v>
      </c>
      <c r="CC568" s="50"/>
      <c r="CD568" s="50">
        <v>12296</v>
      </c>
      <c r="CE568" s="50">
        <v>6488</v>
      </c>
      <c r="CF568" s="50"/>
      <c r="CG568" s="50">
        <v>24341</v>
      </c>
      <c r="CH568" s="50">
        <v>4083</v>
      </c>
      <c r="CI568" s="50"/>
      <c r="CJ568" s="50">
        <v>104583</v>
      </c>
      <c r="CK568" s="50">
        <v>206486</v>
      </c>
      <c r="CL568" s="50"/>
      <c r="CM568" s="50">
        <v>605</v>
      </c>
      <c r="CN568" s="50">
        <v>252</v>
      </c>
      <c r="CO568" s="50"/>
      <c r="CP568" s="50">
        <v>33134</v>
      </c>
      <c r="CQ568" s="50">
        <v>13438</v>
      </c>
      <c r="CR568" s="50"/>
      <c r="CS568" s="50">
        <v>14843</v>
      </c>
      <c r="CT568" s="50">
        <v>13231</v>
      </c>
      <c r="CU568" s="51"/>
      <c r="CV568" s="51"/>
      <c r="CW568" s="45">
        <f t="shared" si="1060"/>
        <v>27731.816535000002</v>
      </c>
      <c r="CX568" s="45">
        <f t="shared" si="1061"/>
        <v>2077.66824</v>
      </c>
      <c r="CY568" s="51"/>
      <c r="CZ568" s="45">
        <f t="shared" si="999"/>
        <v>202480.83735000002</v>
      </c>
      <c r="DA568" s="45">
        <f t="shared" si="1000"/>
        <v>26264.581523999997</v>
      </c>
      <c r="DB568" s="51"/>
      <c r="DC568" s="45">
        <f t="shared" si="1001"/>
        <v>52499.202989999998</v>
      </c>
      <c r="DD568" s="45">
        <f t="shared" si="1002"/>
        <v>3105.56178</v>
      </c>
      <c r="DE568" s="51"/>
      <c r="DF568" s="45">
        <f t="shared" si="1003"/>
        <v>64627.118760000005</v>
      </c>
      <c r="DG568" s="45">
        <f t="shared" si="1004"/>
        <v>6310.7349359999998</v>
      </c>
      <c r="DH568" s="51"/>
      <c r="DI568" s="45">
        <f t="shared" si="1005"/>
        <v>53381.992830000003</v>
      </c>
      <c r="DJ568" s="45">
        <f t="shared" si="1006"/>
        <v>6826.4009399999995</v>
      </c>
      <c r="DK568" s="51"/>
      <c r="DL568" s="45">
        <f t="shared" si="1007"/>
        <v>103336.59043500001</v>
      </c>
      <c r="DM568" s="45">
        <f t="shared" si="1008"/>
        <v>8758.298976</v>
      </c>
      <c r="DN568" s="51"/>
      <c r="DO568" s="45">
        <f t="shared" si="1009"/>
        <v>7607.0236650000006</v>
      </c>
      <c r="DP568" s="45">
        <f t="shared" si="1010"/>
        <v>984.65219999999999</v>
      </c>
      <c r="DQ568" s="51"/>
      <c r="DR568" s="45">
        <f t="shared" si="1011"/>
        <v>117892.632375</v>
      </c>
      <c r="DS568" s="45">
        <f t="shared" si="1012"/>
        <v>21079.059192000001</v>
      </c>
      <c r="DT568" s="51"/>
      <c r="DU568" s="45">
        <f t="shared" si="1013"/>
        <v>75225.364994999996</v>
      </c>
      <c r="DV568" s="45">
        <f t="shared" si="1014"/>
        <v>6500.7884400000003</v>
      </c>
      <c r="DW568" s="51"/>
      <c r="DX568" s="45">
        <f t="shared" si="1015"/>
        <v>6410.8979250000002</v>
      </c>
      <c r="DY568" s="45">
        <f t="shared" si="1016"/>
        <v>664.77048000000002</v>
      </c>
      <c r="DZ568" s="51"/>
      <c r="EA568" s="45">
        <f t="shared" si="1017"/>
        <v>19541.034465000001</v>
      </c>
      <c r="EB568" s="45">
        <f t="shared" si="1018"/>
        <v>1480.9377480000001</v>
      </c>
      <c r="EC568" s="51"/>
      <c r="ED568" s="45">
        <f t="shared" si="1019"/>
        <v>7359.7607699999999</v>
      </c>
      <c r="EE568" s="45">
        <f t="shared" si="1020"/>
        <v>909.839472</v>
      </c>
      <c r="EF568" s="51"/>
      <c r="EG568" s="45">
        <f t="shared" si="1021"/>
        <v>7950.7849350000006</v>
      </c>
      <c r="EH568" s="45">
        <f t="shared" si="1022"/>
        <v>1192.940004</v>
      </c>
      <c r="EI568" s="51"/>
      <c r="EJ568" s="45">
        <f t="shared" si="1023"/>
        <v>14843.720625</v>
      </c>
      <c r="EK568" s="45">
        <f t="shared" si="1024"/>
        <v>2144.7704639999997</v>
      </c>
      <c r="EL568" s="51"/>
      <c r="EM568" s="45">
        <f t="shared" si="1025"/>
        <v>44952.803010000003</v>
      </c>
      <c r="EN568" s="45">
        <f t="shared" si="1026"/>
        <v>1502.923104</v>
      </c>
      <c r="EO568" s="51"/>
      <c r="EP568" s="45">
        <f t="shared" si="1027"/>
        <v>13887.364965000001</v>
      </c>
      <c r="EQ568" s="45">
        <f t="shared" si="1028"/>
        <v>1374.0326519999999</v>
      </c>
      <c r="ER568" s="51"/>
      <c r="ES568" s="45">
        <f t="shared" si="1029"/>
        <v>6829.3602900000005</v>
      </c>
      <c r="ET568" s="45">
        <f t="shared" si="1030"/>
        <v>812.83299599999998</v>
      </c>
      <c r="EU568" s="51"/>
      <c r="EV568" s="45">
        <f t="shared" si="1031"/>
        <v>2505.0978150000001</v>
      </c>
      <c r="EW568" s="45">
        <f t="shared" si="1032"/>
        <v>212.97662399999999</v>
      </c>
      <c r="EX568" s="51"/>
      <c r="EY568" s="45">
        <f t="shared" si="1033"/>
        <v>26837.446889999999</v>
      </c>
      <c r="EZ568" s="45">
        <f t="shared" si="1034"/>
        <v>2192.9090160000001</v>
      </c>
      <c r="FA568" s="51"/>
      <c r="FB568" s="45">
        <f t="shared" si="1035"/>
        <v>9464.1065099999996</v>
      </c>
      <c r="FC568" s="45">
        <f t="shared" si="1036"/>
        <v>1564.9197239999999</v>
      </c>
      <c r="FD568" s="51"/>
      <c r="FE568" s="45">
        <f t="shared" si="1037"/>
        <v>2906.0769450000003</v>
      </c>
      <c r="FF568" s="45">
        <f t="shared" si="1038"/>
        <v>1076.3446799999999</v>
      </c>
      <c r="FG568" s="51"/>
      <c r="FH568" s="45">
        <f t="shared" si="1039"/>
        <v>55276.993860000002</v>
      </c>
      <c r="FI568" s="45">
        <f t="shared" si="1040"/>
        <v>2781.6164159999998</v>
      </c>
      <c r="FJ568" s="51"/>
      <c r="FK568" s="45">
        <f t="shared" si="1041"/>
        <v>8191.9173449999998</v>
      </c>
      <c r="FL568" s="45">
        <f t="shared" si="1042"/>
        <v>965.27174400000001</v>
      </c>
      <c r="FM568" s="51"/>
      <c r="FN568" s="45">
        <f t="shared" si="1043"/>
        <v>49792.026225000001</v>
      </c>
      <c r="FO568" s="45">
        <f t="shared" si="1044"/>
        <v>726.55870800000002</v>
      </c>
      <c r="FP568" s="51"/>
      <c r="FQ568" s="45">
        <f t="shared" si="1045"/>
        <v>37109.642144999998</v>
      </c>
      <c r="FR568" s="45">
        <f t="shared" si="1046"/>
        <v>7615.9982279999995</v>
      </c>
      <c r="FS568" s="51"/>
      <c r="FT568" s="45">
        <f t="shared" si="1047"/>
        <v>2791.8682800000001</v>
      </c>
      <c r="FU568" s="45">
        <f t="shared" si="1048"/>
        <v>676.02364799999998</v>
      </c>
      <c r="FV568" s="51"/>
      <c r="FW568" s="45">
        <f t="shared" si="1049"/>
        <v>5526.7457549999999</v>
      </c>
      <c r="FX568" s="45">
        <f t="shared" si="1050"/>
        <v>425.43226799999997</v>
      </c>
      <c r="FY568" s="51"/>
      <c r="FZ568" s="45">
        <f t="shared" si="1051"/>
        <v>23746.093065000001</v>
      </c>
      <c r="GA568" s="45">
        <f t="shared" si="1052"/>
        <v>21515.015255999999</v>
      </c>
      <c r="GB568" s="51"/>
      <c r="GC568" s="45">
        <f t="shared" si="1053"/>
        <v>137.36827500000001</v>
      </c>
      <c r="GD568" s="45">
        <f t="shared" si="1054"/>
        <v>26.257391999999999</v>
      </c>
      <c r="GE568" s="51"/>
      <c r="GF568" s="45">
        <f t="shared" si="1055"/>
        <v>7523.2403700000004</v>
      </c>
      <c r="GG568" s="45">
        <f t="shared" si="1056"/>
        <v>1400.1858479999999</v>
      </c>
      <c r="GH568" s="51"/>
      <c r="GI568" s="45">
        <f t="shared" si="1057"/>
        <v>3370.177365</v>
      </c>
      <c r="GJ568" s="45">
        <f t="shared" si="1058"/>
        <v>1378.6172759999999</v>
      </c>
      <c r="GK568" s="51"/>
    </row>
    <row r="569" spans="1:193" s="45" customFormat="1">
      <c r="A569" s="45" t="s">
        <v>20</v>
      </c>
      <c r="B569" s="46">
        <v>41586</v>
      </c>
      <c r="C569" s="56">
        <v>0.638602</v>
      </c>
      <c r="D569" s="56">
        <v>0.21390500000000001</v>
      </c>
      <c r="E569" s="56">
        <v>9.6378000000000005E-2</v>
      </c>
      <c r="F569" s="58"/>
      <c r="G569" s="58">
        <v>143066</v>
      </c>
      <c r="H569" s="58">
        <v>23573</v>
      </c>
      <c r="I569" s="58"/>
      <c r="J569" s="59">
        <v>859243</v>
      </c>
      <c r="K569" s="59">
        <v>251782</v>
      </c>
      <c r="L569" s="58"/>
      <c r="M569" s="58">
        <v>235687</v>
      </c>
      <c r="N569" s="58">
        <v>30897</v>
      </c>
      <c r="O569" s="58"/>
      <c r="P569" s="58">
        <v>311769</v>
      </c>
      <c r="Q569" s="58">
        <v>65101</v>
      </c>
      <c r="R569" s="58"/>
      <c r="S569" s="58">
        <v>232767</v>
      </c>
      <c r="T569" s="58">
        <v>65551</v>
      </c>
      <c r="U569" s="58"/>
      <c r="V569" s="58">
        <v>430188</v>
      </c>
      <c r="W569" s="58">
        <v>89142</v>
      </c>
      <c r="X569" s="58"/>
      <c r="Y569" s="58">
        <v>32226</v>
      </c>
      <c r="Z569" s="58">
        <v>9357</v>
      </c>
      <c r="AA569" s="58"/>
      <c r="AB569" s="58">
        <v>491478</v>
      </c>
      <c r="AC569" s="58">
        <v>199336</v>
      </c>
      <c r="AD569" s="58"/>
      <c r="AE569" s="58">
        <v>305723</v>
      </c>
      <c r="AF569" s="58">
        <v>59755</v>
      </c>
      <c r="AG569" s="58"/>
      <c r="AH569" s="58">
        <v>31162</v>
      </c>
      <c r="AI569" s="58">
        <v>6653</v>
      </c>
      <c r="AJ569" s="58"/>
      <c r="AK569" s="58">
        <v>97146</v>
      </c>
      <c r="AL569" s="58">
        <v>15960</v>
      </c>
      <c r="AM569" s="58"/>
      <c r="AN569" s="58">
        <v>39671</v>
      </c>
      <c r="AO569" s="58">
        <v>10942</v>
      </c>
      <c r="AP569" s="58"/>
      <c r="AQ569" s="58">
        <v>31746</v>
      </c>
      <c r="AR569" s="58">
        <v>10503</v>
      </c>
      <c r="AS569" s="58"/>
      <c r="AT569" s="58">
        <v>54683</v>
      </c>
      <c r="AU569" s="58">
        <v>16699</v>
      </c>
      <c r="AV569" s="58"/>
      <c r="AW569" s="58">
        <v>183350</v>
      </c>
      <c r="AX569" s="58">
        <v>14168</v>
      </c>
      <c r="AY569" s="58"/>
      <c r="AZ569" s="58">
        <v>55018</v>
      </c>
      <c r="BA569" s="58">
        <v>11968</v>
      </c>
      <c r="BB569" s="58"/>
      <c r="BC569" s="58">
        <v>28399</v>
      </c>
      <c r="BD569" s="58">
        <v>6963</v>
      </c>
      <c r="BE569" s="58"/>
      <c r="BF569" s="58">
        <v>11855</v>
      </c>
      <c r="BG569" s="58">
        <v>2107</v>
      </c>
      <c r="BH569" s="50"/>
      <c r="BI569" s="50">
        <v>129823</v>
      </c>
      <c r="BJ569" s="50">
        <v>23248</v>
      </c>
      <c r="BK569" s="50"/>
      <c r="BL569" s="50">
        <v>43665</v>
      </c>
      <c r="BM569" s="50">
        <v>16085</v>
      </c>
      <c r="BN569" s="50"/>
      <c r="BO569" s="50">
        <v>11584</v>
      </c>
      <c r="BP569" s="50">
        <v>9975</v>
      </c>
      <c r="BQ569" s="50"/>
      <c r="BR569" s="50">
        <v>236473</v>
      </c>
      <c r="BS569" s="50">
        <v>24162</v>
      </c>
      <c r="BT569" s="50"/>
      <c r="BU569" s="50">
        <v>37983</v>
      </c>
      <c r="BV569" s="50">
        <v>10735</v>
      </c>
      <c r="BW569" s="50"/>
      <c r="BX569" s="50">
        <v>205062</v>
      </c>
      <c r="BY569" s="50">
        <v>5808</v>
      </c>
      <c r="BZ569" s="50"/>
      <c r="CA569" s="50">
        <v>148604</v>
      </c>
      <c r="CB569" s="50">
        <v>86423</v>
      </c>
      <c r="CC569" s="50"/>
      <c r="CD569" s="50">
        <v>13225</v>
      </c>
      <c r="CE569" s="50">
        <v>6665</v>
      </c>
      <c r="CF569" s="50"/>
      <c r="CG569" s="50">
        <v>23792</v>
      </c>
      <c r="CH569" s="50">
        <v>3974</v>
      </c>
      <c r="CI569" s="50"/>
      <c r="CJ569" s="50">
        <v>93897</v>
      </c>
      <c r="CK569" s="50">
        <v>198475</v>
      </c>
      <c r="CL569" s="50"/>
      <c r="CM569" s="50">
        <v>673</v>
      </c>
      <c r="CN569" s="50">
        <v>395</v>
      </c>
      <c r="CO569" s="50"/>
      <c r="CP569" s="50">
        <v>25538</v>
      </c>
      <c r="CQ569" s="50">
        <v>11785</v>
      </c>
      <c r="CR569" s="50"/>
      <c r="CS569" s="50">
        <v>13780</v>
      </c>
      <c r="CT569" s="50">
        <v>13246</v>
      </c>
      <c r="CU569" s="51"/>
      <c r="CV569" s="51"/>
      <c r="CW569" s="45">
        <f t="shared" si="1060"/>
        <v>30602.532730000003</v>
      </c>
      <c r="CX569" s="45">
        <f t="shared" si="1061"/>
        <v>2271.9185940000002</v>
      </c>
      <c r="CY569" s="51"/>
      <c r="CZ569" s="45">
        <f t="shared" si="999"/>
        <v>183796.373915</v>
      </c>
      <c r="DA569" s="45">
        <f t="shared" si="1000"/>
        <v>24266.245596000001</v>
      </c>
      <c r="DB569" s="51"/>
      <c r="DC569" s="45">
        <f t="shared" si="1001"/>
        <v>50414.627735000002</v>
      </c>
      <c r="DD569" s="45">
        <f t="shared" si="1002"/>
        <v>2977.7910660000002</v>
      </c>
      <c r="DE569" s="51"/>
      <c r="DF569" s="45">
        <f t="shared" si="1003"/>
        <v>66688.947945000007</v>
      </c>
      <c r="DG569" s="45">
        <f t="shared" si="1004"/>
        <v>6274.3041780000003</v>
      </c>
      <c r="DH569" s="51"/>
      <c r="DI569" s="45">
        <f t="shared" si="1005"/>
        <v>49790.025135000004</v>
      </c>
      <c r="DJ569" s="45">
        <f t="shared" si="1006"/>
        <v>6317.6742780000004</v>
      </c>
      <c r="DK569" s="51"/>
      <c r="DL569" s="45">
        <f t="shared" si="1007"/>
        <v>92019.364140000005</v>
      </c>
      <c r="DM569" s="45">
        <f t="shared" si="1008"/>
        <v>8591.3276760000008</v>
      </c>
      <c r="DN569" s="51"/>
      <c r="DO569" s="45">
        <f t="shared" si="1009"/>
        <v>6893.3025299999999</v>
      </c>
      <c r="DP569" s="45">
        <f t="shared" si="1010"/>
        <v>901.80894600000011</v>
      </c>
      <c r="DQ569" s="51"/>
      <c r="DR569" s="45">
        <f t="shared" si="1011"/>
        <v>105129.60159000001</v>
      </c>
      <c r="DS569" s="45">
        <f t="shared" si="1012"/>
        <v>19211.605008000002</v>
      </c>
      <c r="DT569" s="51"/>
      <c r="DU569" s="45">
        <f t="shared" si="1013"/>
        <v>65395.678315000005</v>
      </c>
      <c r="DV569" s="45">
        <f t="shared" si="1014"/>
        <v>5759.0673900000002</v>
      </c>
      <c r="DW569" s="51"/>
      <c r="DX569" s="45">
        <f t="shared" si="1015"/>
        <v>6665.7076100000004</v>
      </c>
      <c r="DY569" s="45">
        <f t="shared" si="1016"/>
        <v>641.20283400000005</v>
      </c>
      <c r="DZ569" s="51"/>
      <c r="EA569" s="45">
        <f t="shared" si="1017"/>
        <v>20780.01513</v>
      </c>
      <c r="EB569" s="45">
        <f t="shared" si="1018"/>
        <v>1538.1928800000001</v>
      </c>
      <c r="EC569" s="51"/>
      <c r="ED569" s="45">
        <f t="shared" si="1019"/>
        <v>8485.8252549999997</v>
      </c>
      <c r="EE569" s="45">
        <f t="shared" si="1020"/>
        <v>1054.568076</v>
      </c>
      <c r="EF569" s="51"/>
      <c r="EG569" s="45">
        <f t="shared" si="1021"/>
        <v>6790.6281300000001</v>
      </c>
      <c r="EH569" s="45">
        <f t="shared" si="1022"/>
        <v>1012.258134</v>
      </c>
      <c r="EI569" s="51"/>
      <c r="EJ569" s="45">
        <f t="shared" si="1023"/>
        <v>11696.967115000001</v>
      </c>
      <c r="EK569" s="45">
        <f t="shared" si="1024"/>
        <v>1609.4162220000001</v>
      </c>
      <c r="EL569" s="51"/>
      <c r="EM569" s="45">
        <f t="shared" si="1025"/>
        <v>39219.481749999999</v>
      </c>
      <c r="EN569" s="45">
        <f t="shared" si="1026"/>
        <v>1365.483504</v>
      </c>
      <c r="EO569" s="51"/>
      <c r="EP569" s="45">
        <f t="shared" si="1027"/>
        <v>11768.62529</v>
      </c>
      <c r="EQ569" s="45">
        <f t="shared" si="1028"/>
        <v>1153.451904</v>
      </c>
      <c r="ER569" s="51"/>
      <c r="ES569" s="45">
        <f t="shared" si="1029"/>
        <v>6074.6880950000004</v>
      </c>
      <c r="ET569" s="45">
        <f t="shared" si="1030"/>
        <v>671.08001400000001</v>
      </c>
      <c r="EU569" s="51"/>
      <c r="EV569" s="45">
        <f t="shared" si="1031"/>
        <v>2535.8437750000003</v>
      </c>
      <c r="EW569" s="45">
        <f t="shared" si="1032"/>
        <v>203.06844600000002</v>
      </c>
      <c r="EX569" s="51"/>
      <c r="EY569" s="45">
        <f t="shared" si="1033"/>
        <v>27769.788815</v>
      </c>
      <c r="EZ569" s="45">
        <f t="shared" si="1034"/>
        <v>2240.5957440000002</v>
      </c>
      <c r="FA569" s="51"/>
      <c r="FB569" s="45">
        <f t="shared" si="1035"/>
        <v>9340.161825000001</v>
      </c>
      <c r="FC569" s="45">
        <f t="shared" si="1036"/>
        <v>1550.2401300000001</v>
      </c>
      <c r="FD569" s="51"/>
      <c r="FE569" s="45">
        <f t="shared" si="1037"/>
        <v>2477.8755200000001</v>
      </c>
      <c r="FF569" s="45">
        <f t="shared" si="1038"/>
        <v>961.37055000000009</v>
      </c>
      <c r="FG569" s="51"/>
      <c r="FH569" s="45">
        <f t="shared" si="1039"/>
        <v>50582.757065000005</v>
      </c>
      <c r="FI569" s="45">
        <f t="shared" si="1040"/>
        <v>2328.6852360000003</v>
      </c>
      <c r="FJ569" s="51"/>
      <c r="FK569" s="45">
        <f t="shared" si="1041"/>
        <v>8124.7536150000005</v>
      </c>
      <c r="FL569" s="45">
        <f t="shared" si="1042"/>
        <v>1034.6178300000001</v>
      </c>
      <c r="FM569" s="51"/>
      <c r="FN569" s="45">
        <f t="shared" si="1043"/>
        <v>43863.787110000005</v>
      </c>
      <c r="FO569" s="45">
        <f t="shared" si="1044"/>
        <v>559.76342399999999</v>
      </c>
      <c r="FP569" s="51"/>
      <c r="FQ569" s="45">
        <f t="shared" si="1045"/>
        <v>31787.138620000002</v>
      </c>
      <c r="FR569" s="45">
        <f t="shared" si="1046"/>
        <v>8329.2758940000003</v>
      </c>
      <c r="FS569" s="51"/>
      <c r="FT569" s="45">
        <f t="shared" si="1047"/>
        <v>2828.8936250000002</v>
      </c>
      <c r="FU569" s="45">
        <f t="shared" si="1048"/>
        <v>642.35937000000001</v>
      </c>
      <c r="FV569" s="51"/>
      <c r="FW569" s="45">
        <f t="shared" si="1049"/>
        <v>5089.2277600000007</v>
      </c>
      <c r="FX569" s="45">
        <f t="shared" si="1050"/>
        <v>383.00617200000005</v>
      </c>
      <c r="FY569" s="51"/>
      <c r="FZ569" s="45">
        <f t="shared" si="1051"/>
        <v>20085.037785</v>
      </c>
      <c r="GA569" s="45">
        <f t="shared" si="1052"/>
        <v>19128.62355</v>
      </c>
      <c r="GB569" s="51"/>
      <c r="GC569" s="45">
        <f t="shared" si="1053"/>
        <v>143.958065</v>
      </c>
      <c r="GD569" s="45">
        <f t="shared" si="1054"/>
        <v>38.069310000000002</v>
      </c>
      <c r="GE569" s="51"/>
      <c r="GF569" s="45">
        <f t="shared" si="1055"/>
        <v>5462.7058900000002</v>
      </c>
      <c r="GG569" s="45">
        <f t="shared" si="1056"/>
        <v>1135.8147300000001</v>
      </c>
      <c r="GH569" s="51"/>
      <c r="GI569" s="45">
        <f t="shared" si="1057"/>
        <v>2947.6109000000001</v>
      </c>
      <c r="GJ569" s="45">
        <f t="shared" si="1058"/>
        <v>1276.6229880000001</v>
      </c>
      <c r="GK569" s="51"/>
    </row>
    <row r="570" spans="1:193" s="45" customFormat="1">
      <c r="A570" s="45" t="s">
        <v>20</v>
      </c>
      <c r="B570" s="46">
        <v>41585</v>
      </c>
      <c r="C570" s="56">
        <v>0.64258999999999999</v>
      </c>
      <c r="D570" s="56">
        <v>0.20945900000000001</v>
      </c>
      <c r="E570" s="56">
        <v>9.4672000000000006E-2</v>
      </c>
      <c r="F570" s="58"/>
      <c r="G570" s="58">
        <v>150202</v>
      </c>
      <c r="H570" s="58">
        <v>24221</v>
      </c>
      <c r="I570" s="58"/>
      <c r="J570" s="59">
        <v>859168</v>
      </c>
      <c r="K570" s="59">
        <v>247298</v>
      </c>
      <c r="L570" s="58"/>
      <c r="M570" s="58">
        <v>250676</v>
      </c>
      <c r="N570" s="58">
        <v>32554</v>
      </c>
      <c r="O570" s="58"/>
      <c r="P570" s="58">
        <v>320894</v>
      </c>
      <c r="Q570" s="58">
        <v>64771</v>
      </c>
      <c r="R570" s="58"/>
      <c r="S570" s="58">
        <v>235077</v>
      </c>
      <c r="T570" s="58">
        <v>64468</v>
      </c>
      <c r="U570" s="58"/>
      <c r="V570" s="58">
        <v>400227</v>
      </c>
      <c r="W570" s="58">
        <v>80161</v>
      </c>
      <c r="X570" s="58"/>
      <c r="Y570" s="58">
        <v>33425</v>
      </c>
      <c r="Z570" s="58">
        <v>9705</v>
      </c>
      <c r="AA570" s="58"/>
      <c r="AB570" s="58">
        <v>471410</v>
      </c>
      <c r="AC570" s="58">
        <v>183813</v>
      </c>
      <c r="AD570" s="58"/>
      <c r="AE570" s="58">
        <v>301672</v>
      </c>
      <c r="AF570" s="58">
        <v>56982</v>
      </c>
      <c r="AG570" s="58"/>
      <c r="AH570" s="58">
        <v>31767</v>
      </c>
      <c r="AI570" s="58">
        <v>6471</v>
      </c>
      <c r="AJ570" s="58"/>
      <c r="AK570" s="58">
        <v>97723</v>
      </c>
      <c r="AL570" s="58">
        <v>16930</v>
      </c>
      <c r="AM570" s="58"/>
      <c r="AN570" s="58">
        <v>36385</v>
      </c>
      <c r="AO570" s="58">
        <v>10301</v>
      </c>
      <c r="AP570" s="58"/>
      <c r="AQ570" s="58">
        <v>30133</v>
      </c>
      <c r="AR570" s="58">
        <v>10197</v>
      </c>
      <c r="AS570" s="58"/>
      <c r="AT570" s="58">
        <v>59458</v>
      </c>
      <c r="AU570" s="58">
        <v>18207</v>
      </c>
      <c r="AV570" s="58"/>
      <c r="AW570" s="58">
        <v>218675</v>
      </c>
      <c r="AX570" s="58">
        <v>14911</v>
      </c>
      <c r="AY570" s="58"/>
      <c r="AZ570" s="58">
        <v>52170</v>
      </c>
      <c r="BA570" s="58">
        <v>11154</v>
      </c>
      <c r="BB570" s="58"/>
      <c r="BC570" s="58">
        <v>27301</v>
      </c>
      <c r="BD570" s="58">
        <v>6840</v>
      </c>
      <c r="BE570" s="58"/>
      <c r="BF570" s="58">
        <v>11795</v>
      </c>
      <c r="BG570" s="58">
        <v>2076</v>
      </c>
      <c r="BH570" s="50"/>
      <c r="BI570" s="50">
        <v>132195</v>
      </c>
      <c r="BJ570" s="50">
        <v>23311</v>
      </c>
      <c r="BK570" s="50"/>
      <c r="BL570" s="50">
        <v>44022</v>
      </c>
      <c r="BM570" s="50">
        <v>15891</v>
      </c>
      <c r="BN570" s="50"/>
      <c r="BO570" s="50">
        <v>12237</v>
      </c>
      <c r="BP570" s="50">
        <v>10577</v>
      </c>
      <c r="BQ570" s="50"/>
      <c r="BR570" s="50">
        <v>242283</v>
      </c>
      <c r="BS570" s="50">
        <v>26556</v>
      </c>
      <c r="BT570" s="50"/>
      <c r="BU570" s="50">
        <v>45552</v>
      </c>
      <c r="BV570" s="50">
        <v>12076</v>
      </c>
      <c r="BW570" s="50"/>
      <c r="BX570" s="50">
        <v>189257</v>
      </c>
      <c r="BY570" s="50">
        <v>5979</v>
      </c>
      <c r="BZ570" s="50"/>
      <c r="CA570" s="50">
        <v>119626</v>
      </c>
      <c r="CB570" s="50">
        <v>67854</v>
      </c>
      <c r="CC570" s="50"/>
      <c r="CD570" s="50">
        <v>13191</v>
      </c>
      <c r="CE570" s="50">
        <v>6515</v>
      </c>
      <c r="CF570" s="50"/>
      <c r="CG570" s="50">
        <v>27324</v>
      </c>
      <c r="CH570" s="50">
        <v>4482</v>
      </c>
      <c r="CI570" s="50"/>
      <c r="CJ570" s="50">
        <v>94820</v>
      </c>
      <c r="CK570" s="50">
        <v>184537</v>
      </c>
      <c r="CL570" s="50"/>
      <c r="CM570" s="50">
        <v>1625</v>
      </c>
      <c r="CN570" s="50">
        <v>421</v>
      </c>
      <c r="CO570" s="50"/>
      <c r="CP570" s="50">
        <v>23852</v>
      </c>
      <c r="CQ570" s="50">
        <v>10799</v>
      </c>
      <c r="CR570" s="50"/>
      <c r="CS570" s="50">
        <v>13441</v>
      </c>
      <c r="CT570" s="50">
        <v>14115</v>
      </c>
      <c r="CU570" s="51"/>
      <c r="CV570" s="51"/>
      <c r="CW570" s="45">
        <f t="shared" si="1060"/>
        <v>31461.160717999999</v>
      </c>
      <c r="CX570" s="45">
        <f t="shared" si="1061"/>
        <v>2293.0505120000003</v>
      </c>
      <c r="CY570" s="51"/>
      <c r="CZ570" s="45">
        <f t="shared" si="999"/>
        <v>179960.47011200001</v>
      </c>
      <c r="DA570" s="45">
        <f t="shared" si="1000"/>
        <v>23412.196256000003</v>
      </c>
      <c r="DB570" s="51"/>
      <c r="DC570" s="45">
        <f t="shared" si="1001"/>
        <v>52506.344283999999</v>
      </c>
      <c r="DD570" s="45">
        <f t="shared" si="1002"/>
        <v>3081.9522880000004</v>
      </c>
      <c r="DE570" s="51"/>
      <c r="DF570" s="45">
        <f t="shared" si="1003"/>
        <v>67214.136345999999</v>
      </c>
      <c r="DG570" s="45">
        <f t="shared" si="1004"/>
        <v>6132.0001120000006</v>
      </c>
      <c r="DH570" s="51"/>
      <c r="DI570" s="45">
        <f t="shared" si="1005"/>
        <v>49238.993343000002</v>
      </c>
      <c r="DJ570" s="45">
        <f t="shared" si="1006"/>
        <v>6103.314496</v>
      </c>
      <c r="DK570" s="51"/>
      <c r="DL570" s="45">
        <f t="shared" si="1007"/>
        <v>83831.147192999997</v>
      </c>
      <c r="DM570" s="45">
        <f t="shared" si="1008"/>
        <v>7589.0021920000008</v>
      </c>
      <c r="DN570" s="51"/>
      <c r="DO570" s="45">
        <f t="shared" si="1009"/>
        <v>7001.1670750000003</v>
      </c>
      <c r="DP570" s="45">
        <f t="shared" si="1010"/>
        <v>918.79176000000007</v>
      </c>
      <c r="DQ570" s="51"/>
      <c r="DR570" s="45">
        <f t="shared" si="1011"/>
        <v>98741.067190000002</v>
      </c>
      <c r="DS570" s="45">
        <f t="shared" si="1012"/>
        <v>17401.944336</v>
      </c>
      <c r="DT570" s="51"/>
      <c r="DU570" s="45">
        <f t="shared" si="1013"/>
        <v>63187.915448</v>
      </c>
      <c r="DV570" s="45">
        <f t="shared" si="1014"/>
        <v>5394.5999040000006</v>
      </c>
      <c r="DW570" s="51"/>
      <c r="DX570" s="45">
        <f t="shared" si="1015"/>
        <v>6653.8840529999998</v>
      </c>
      <c r="DY570" s="45">
        <f t="shared" si="1016"/>
        <v>612.62251200000003</v>
      </c>
      <c r="DZ570" s="51"/>
      <c r="EA570" s="45">
        <f t="shared" si="1017"/>
        <v>20468.961857000002</v>
      </c>
      <c r="EB570" s="45">
        <f t="shared" si="1018"/>
        <v>1602.7969600000001</v>
      </c>
      <c r="EC570" s="51"/>
      <c r="ED570" s="45">
        <f t="shared" si="1019"/>
        <v>7621.1657150000001</v>
      </c>
      <c r="EE570" s="45">
        <f t="shared" si="1020"/>
        <v>975.21627200000012</v>
      </c>
      <c r="EF570" s="51"/>
      <c r="EG570" s="45">
        <f t="shared" si="1021"/>
        <v>6311.6280470000002</v>
      </c>
      <c r="EH570" s="45">
        <f t="shared" si="1022"/>
        <v>965.37038400000006</v>
      </c>
      <c r="EI570" s="51"/>
      <c r="EJ570" s="45">
        <f t="shared" si="1023"/>
        <v>12454.013222</v>
      </c>
      <c r="EK570" s="45">
        <f t="shared" si="1024"/>
        <v>1723.6931040000002</v>
      </c>
      <c r="EL570" s="51"/>
      <c r="EM570" s="45">
        <f t="shared" si="1025"/>
        <v>45803.446824999999</v>
      </c>
      <c r="EN570" s="45">
        <f t="shared" si="1026"/>
        <v>1411.6541920000002</v>
      </c>
      <c r="EO570" s="51"/>
      <c r="EP570" s="45">
        <f t="shared" si="1027"/>
        <v>10927.47603</v>
      </c>
      <c r="EQ570" s="45">
        <f t="shared" si="1028"/>
        <v>1055.9714880000001</v>
      </c>
      <c r="ER570" s="51"/>
      <c r="ES570" s="45">
        <f t="shared" si="1029"/>
        <v>5718.4401589999998</v>
      </c>
      <c r="ET570" s="45">
        <f t="shared" si="1030"/>
        <v>647.55648000000008</v>
      </c>
      <c r="EU570" s="51"/>
      <c r="EV570" s="45">
        <f t="shared" si="1031"/>
        <v>2470.5689050000001</v>
      </c>
      <c r="EW570" s="45">
        <f t="shared" si="1032"/>
        <v>196.539072</v>
      </c>
      <c r="EX570" s="51"/>
      <c r="EY570" s="45">
        <f t="shared" si="1033"/>
        <v>27689.432505000001</v>
      </c>
      <c r="EZ570" s="45">
        <f t="shared" si="1034"/>
        <v>2206.8989920000004</v>
      </c>
      <c r="FA570" s="51"/>
      <c r="FB570" s="45">
        <f t="shared" si="1035"/>
        <v>9220.8040980000005</v>
      </c>
      <c r="FC570" s="45">
        <f t="shared" si="1036"/>
        <v>1504.4327520000002</v>
      </c>
      <c r="FD570" s="51"/>
      <c r="FE570" s="45">
        <f t="shared" si="1037"/>
        <v>2563.1497830000003</v>
      </c>
      <c r="FF570" s="45">
        <f t="shared" si="1038"/>
        <v>1001.3457440000001</v>
      </c>
      <c r="FG570" s="51"/>
      <c r="FH570" s="45">
        <f t="shared" si="1039"/>
        <v>50748.354897000005</v>
      </c>
      <c r="FI570" s="45">
        <f t="shared" si="1040"/>
        <v>2514.1096320000001</v>
      </c>
      <c r="FJ570" s="51"/>
      <c r="FK570" s="45">
        <f t="shared" si="1041"/>
        <v>9541.2763680000007</v>
      </c>
      <c r="FL570" s="45">
        <f t="shared" si="1042"/>
        <v>1143.2590720000001</v>
      </c>
      <c r="FM570" s="51"/>
      <c r="FN570" s="45">
        <f t="shared" si="1043"/>
        <v>39641.581963000004</v>
      </c>
      <c r="FO570" s="45">
        <f t="shared" si="1044"/>
        <v>566.04388800000004</v>
      </c>
      <c r="FP570" s="51"/>
      <c r="FQ570" s="45">
        <f t="shared" si="1045"/>
        <v>25056.742334000002</v>
      </c>
      <c r="FR570" s="45">
        <f t="shared" si="1046"/>
        <v>6423.8738880000001</v>
      </c>
      <c r="FS570" s="51"/>
      <c r="FT570" s="45">
        <f t="shared" si="1047"/>
        <v>2762.973669</v>
      </c>
      <c r="FU570" s="45">
        <f t="shared" si="1048"/>
        <v>616.78808000000004</v>
      </c>
      <c r="FV570" s="51"/>
      <c r="FW570" s="45">
        <f t="shared" si="1049"/>
        <v>5723.2577160000001</v>
      </c>
      <c r="FX570" s="45">
        <f t="shared" si="1050"/>
        <v>424.31990400000001</v>
      </c>
      <c r="FY570" s="51"/>
      <c r="FZ570" s="45">
        <f t="shared" si="1051"/>
        <v>19860.90238</v>
      </c>
      <c r="GA570" s="45">
        <f t="shared" si="1052"/>
        <v>17470.486864000002</v>
      </c>
      <c r="GB570" s="51"/>
      <c r="GC570" s="45">
        <f t="shared" si="1053"/>
        <v>340.37087500000001</v>
      </c>
      <c r="GD570" s="45">
        <f t="shared" si="1054"/>
        <v>39.856912000000001</v>
      </c>
      <c r="GE570" s="51"/>
      <c r="GF570" s="45">
        <f t="shared" si="1055"/>
        <v>4996.0160679999999</v>
      </c>
      <c r="GG570" s="45">
        <f t="shared" si="1056"/>
        <v>1022.362928</v>
      </c>
      <c r="GH570" s="51"/>
      <c r="GI570" s="45">
        <f t="shared" si="1057"/>
        <v>2815.3384190000002</v>
      </c>
      <c r="GJ570" s="45">
        <f t="shared" si="1058"/>
        <v>1336.29528</v>
      </c>
      <c r="GK570" s="51"/>
    </row>
    <row r="571" spans="1:193" s="45" customFormat="1">
      <c r="A571" s="45" t="s">
        <v>20</v>
      </c>
      <c r="B571" s="46">
        <v>41584</v>
      </c>
      <c r="C571" s="56">
        <v>0.63713600000000004</v>
      </c>
      <c r="D571" s="56">
        <v>0.21509700000000001</v>
      </c>
      <c r="E571" s="56">
        <v>9.3271999999999994E-2</v>
      </c>
      <c r="F571" s="58"/>
      <c r="G571" s="58">
        <v>152875</v>
      </c>
      <c r="H571" s="58">
        <v>24842</v>
      </c>
      <c r="I571" s="58"/>
      <c r="J571" s="59">
        <v>872434</v>
      </c>
      <c r="K571" s="59">
        <v>241187</v>
      </c>
      <c r="L571" s="58"/>
      <c r="M571" s="58">
        <v>250056</v>
      </c>
      <c r="N571" s="58">
        <v>32440</v>
      </c>
      <c r="O571" s="58"/>
      <c r="P571" s="58">
        <v>329953</v>
      </c>
      <c r="Q571" s="58">
        <v>66612</v>
      </c>
      <c r="R571" s="58"/>
      <c r="S571" s="58">
        <v>234716</v>
      </c>
      <c r="T571" s="58">
        <v>65728</v>
      </c>
      <c r="U571" s="58"/>
      <c r="V571" s="58">
        <v>391606</v>
      </c>
      <c r="W571" s="58">
        <v>75982</v>
      </c>
      <c r="X571" s="58"/>
      <c r="Y571" s="58">
        <v>34042</v>
      </c>
      <c r="Z571" s="58">
        <v>9849</v>
      </c>
      <c r="AA571" s="58"/>
      <c r="AB571" s="58">
        <v>470340</v>
      </c>
      <c r="AC571" s="58">
        <v>177762</v>
      </c>
      <c r="AD571" s="58"/>
      <c r="AE571" s="58">
        <v>301429</v>
      </c>
      <c r="AF571" s="58">
        <v>57570</v>
      </c>
      <c r="AG571" s="58"/>
      <c r="AH571" s="58">
        <v>32827</v>
      </c>
      <c r="AI571" s="58">
        <v>7991</v>
      </c>
      <c r="AJ571" s="58"/>
      <c r="AK571" s="58">
        <v>93259</v>
      </c>
      <c r="AL571" s="58">
        <v>15589</v>
      </c>
      <c r="AM571" s="58"/>
      <c r="AN571" s="58">
        <v>36246</v>
      </c>
      <c r="AO571" s="58">
        <v>10622</v>
      </c>
      <c r="AP571" s="58"/>
      <c r="AQ571" s="58">
        <v>29646</v>
      </c>
      <c r="AR571" s="58">
        <v>9560</v>
      </c>
      <c r="AS571" s="58"/>
      <c r="AT571" s="58">
        <v>57209</v>
      </c>
      <c r="AU571" s="58">
        <v>15760</v>
      </c>
      <c r="AV571" s="58"/>
      <c r="AW571" s="58">
        <v>192627</v>
      </c>
      <c r="AX571" s="58">
        <v>13339</v>
      </c>
      <c r="AY571" s="58"/>
      <c r="AZ571" s="58">
        <v>50453</v>
      </c>
      <c r="BA571" s="58">
        <v>10020</v>
      </c>
      <c r="BB571" s="58"/>
      <c r="BC571" s="58">
        <v>26643</v>
      </c>
      <c r="BD571" s="58">
        <v>6786</v>
      </c>
      <c r="BE571" s="58"/>
      <c r="BF571" s="58">
        <v>12836</v>
      </c>
      <c r="BG571" s="58">
        <v>2095</v>
      </c>
      <c r="BH571" s="50"/>
      <c r="BI571" s="50">
        <v>135255</v>
      </c>
      <c r="BJ571" s="50">
        <v>23683</v>
      </c>
      <c r="BK571" s="50"/>
      <c r="BL571" s="50">
        <v>43419</v>
      </c>
      <c r="BM571" s="50">
        <v>14329</v>
      </c>
      <c r="BN571" s="50"/>
      <c r="BO571" s="50">
        <v>12199</v>
      </c>
      <c r="BP571" s="50">
        <v>9790</v>
      </c>
      <c r="BQ571" s="50"/>
      <c r="BR571" s="50">
        <v>229099</v>
      </c>
      <c r="BS571" s="50">
        <v>25847</v>
      </c>
      <c r="BT571" s="50"/>
      <c r="BU571" s="50">
        <v>53646</v>
      </c>
      <c r="BV571" s="50">
        <v>12492</v>
      </c>
      <c r="BW571" s="50"/>
      <c r="BX571" s="50">
        <v>191921</v>
      </c>
      <c r="BY571" s="50">
        <v>6406</v>
      </c>
      <c r="BZ571" s="50"/>
      <c r="CA571" s="50">
        <v>112944</v>
      </c>
      <c r="CB571" s="50">
        <v>62339</v>
      </c>
      <c r="CC571" s="50"/>
      <c r="CD571" s="50">
        <v>13692</v>
      </c>
      <c r="CE571" s="50">
        <v>7229</v>
      </c>
      <c r="CF571" s="50"/>
      <c r="CG571" s="50">
        <v>30409</v>
      </c>
      <c r="CH571" s="50">
        <v>4254</v>
      </c>
      <c r="CI571" s="50"/>
      <c r="CJ571" s="50">
        <v>97701</v>
      </c>
      <c r="CK571" s="50">
        <v>185740</v>
      </c>
      <c r="CL571" s="50"/>
      <c r="CM571" s="50">
        <v>1543</v>
      </c>
      <c r="CN571" s="50">
        <v>334</v>
      </c>
      <c r="CO571" s="50"/>
      <c r="CP571" s="50">
        <v>23774</v>
      </c>
      <c r="CQ571" s="50">
        <v>10533</v>
      </c>
      <c r="CR571" s="50"/>
      <c r="CS571" s="50">
        <v>13935</v>
      </c>
      <c r="CT571" s="50">
        <v>12902</v>
      </c>
      <c r="CU571" s="51"/>
      <c r="CV571" s="51"/>
      <c r="CW571" s="45">
        <f t="shared" si="1060"/>
        <v>32882.953874999999</v>
      </c>
      <c r="CX571" s="45">
        <f t="shared" si="1061"/>
        <v>2317.063024</v>
      </c>
      <c r="CY571" s="51"/>
      <c r="CZ571" s="45">
        <f t="shared" si="999"/>
        <v>187657.93609800001</v>
      </c>
      <c r="DA571" s="45">
        <f t="shared" si="1000"/>
        <v>22495.993864</v>
      </c>
      <c r="DB571" s="51"/>
      <c r="DC571" s="45">
        <f t="shared" si="1001"/>
        <v>53786.295431999999</v>
      </c>
      <c r="DD571" s="45">
        <f t="shared" si="1002"/>
        <v>3025.7436799999996</v>
      </c>
      <c r="DE571" s="51"/>
      <c r="DF571" s="45">
        <f t="shared" si="1003"/>
        <v>70971.900441000005</v>
      </c>
      <c r="DG571" s="45">
        <f t="shared" si="1004"/>
        <v>6213.0344639999994</v>
      </c>
      <c r="DH571" s="51"/>
      <c r="DI571" s="45">
        <f t="shared" si="1005"/>
        <v>50486.707452000002</v>
      </c>
      <c r="DJ571" s="45">
        <f t="shared" si="1006"/>
        <v>6130.5820159999994</v>
      </c>
      <c r="DK571" s="51"/>
      <c r="DL571" s="45">
        <f t="shared" si="1007"/>
        <v>84233.275781999997</v>
      </c>
      <c r="DM571" s="45">
        <f t="shared" si="1008"/>
        <v>7086.9931039999992</v>
      </c>
      <c r="DN571" s="51"/>
      <c r="DO571" s="45">
        <f t="shared" si="1009"/>
        <v>7322.3320739999999</v>
      </c>
      <c r="DP571" s="45">
        <f t="shared" si="1010"/>
        <v>918.63592799999992</v>
      </c>
      <c r="DQ571" s="51"/>
      <c r="DR571" s="45">
        <f t="shared" si="1011"/>
        <v>101168.72298000001</v>
      </c>
      <c r="DS571" s="45">
        <f t="shared" si="1012"/>
        <v>16580.217263999999</v>
      </c>
      <c r="DT571" s="51"/>
      <c r="DU571" s="45">
        <f t="shared" si="1013"/>
        <v>64836.473613000002</v>
      </c>
      <c r="DV571" s="45">
        <f t="shared" si="1014"/>
        <v>5369.6690399999998</v>
      </c>
      <c r="DW571" s="51"/>
      <c r="DX571" s="45">
        <f t="shared" si="1015"/>
        <v>7060.989219</v>
      </c>
      <c r="DY571" s="45">
        <f t="shared" si="1016"/>
        <v>745.33655199999998</v>
      </c>
      <c r="DZ571" s="51"/>
      <c r="EA571" s="45">
        <f t="shared" si="1017"/>
        <v>20059.731123000001</v>
      </c>
      <c r="EB571" s="45">
        <f t="shared" si="1018"/>
        <v>1454.017208</v>
      </c>
      <c r="EC571" s="51"/>
      <c r="ED571" s="45">
        <f t="shared" si="1019"/>
        <v>7796.4058620000005</v>
      </c>
      <c r="EE571" s="45">
        <f t="shared" si="1020"/>
        <v>990.73518399999989</v>
      </c>
      <c r="EF571" s="51"/>
      <c r="EG571" s="45">
        <f t="shared" si="1021"/>
        <v>6376.7656620000007</v>
      </c>
      <c r="EH571" s="45">
        <f t="shared" si="1022"/>
        <v>891.68031999999994</v>
      </c>
      <c r="EI571" s="51"/>
      <c r="EJ571" s="45">
        <f t="shared" si="1023"/>
        <v>12305.484273</v>
      </c>
      <c r="EK571" s="45">
        <f t="shared" si="1024"/>
        <v>1469.9667199999999</v>
      </c>
      <c r="EL571" s="51"/>
      <c r="EM571" s="45">
        <f t="shared" si="1025"/>
        <v>41433.489819000002</v>
      </c>
      <c r="EN571" s="45">
        <f t="shared" si="1026"/>
        <v>1244.1552079999999</v>
      </c>
      <c r="EO571" s="51"/>
      <c r="EP571" s="45">
        <f t="shared" si="1027"/>
        <v>10852.288941000001</v>
      </c>
      <c r="EQ571" s="45">
        <f t="shared" si="1028"/>
        <v>934.58543999999995</v>
      </c>
      <c r="ER571" s="51"/>
      <c r="ES571" s="45">
        <f t="shared" si="1029"/>
        <v>5730.8293710000007</v>
      </c>
      <c r="ET571" s="45">
        <f t="shared" si="1030"/>
        <v>632.94379199999992</v>
      </c>
      <c r="EU571" s="51"/>
      <c r="EV571" s="45">
        <f t="shared" si="1031"/>
        <v>2760.9850920000003</v>
      </c>
      <c r="EW571" s="45">
        <f t="shared" si="1032"/>
        <v>195.40483999999998</v>
      </c>
      <c r="EX571" s="51"/>
      <c r="EY571" s="45">
        <f t="shared" si="1033"/>
        <v>29092.944735000001</v>
      </c>
      <c r="EZ571" s="45">
        <f t="shared" si="1034"/>
        <v>2208.9607759999999</v>
      </c>
      <c r="FA571" s="51"/>
      <c r="FB571" s="45">
        <f t="shared" si="1035"/>
        <v>9339.2966429999997</v>
      </c>
      <c r="FC571" s="45">
        <f t="shared" si="1036"/>
        <v>1336.4944879999998</v>
      </c>
      <c r="FD571" s="51"/>
      <c r="FE571" s="45">
        <f t="shared" si="1037"/>
        <v>2623.9683030000001</v>
      </c>
      <c r="FF571" s="45">
        <f t="shared" si="1038"/>
        <v>913.13287999999989</v>
      </c>
      <c r="FG571" s="51"/>
      <c r="FH571" s="45">
        <f t="shared" si="1039"/>
        <v>49278.507603000005</v>
      </c>
      <c r="FI571" s="45">
        <f t="shared" si="1040"/>
        <v>2410.8013839999999</v>
      </c>
      <c r="FJ571" s="51"/>
      <c r="FK571" s="45">
        <f t="shared" si="1041"/>
        <v>11539.093662000001</v>
      </c>
      <c r="FL571" s="45">
        <f t="shared" si="1042"/>
        <v>1165.153824</v>
      </c>
      <c r="FM571" s="51"/>
      <c r="FN571" s="45">
        <f t="shared" si="1043"/>
        <v>41281.631336999999</v>
      </c>
      <c r="FO571" s="45">
        <f t="shared" si="1044"/>
        <v>597.50043199999993</v>
      </c>
      <c r="FP571" s="51"/>
      <c r="FQ571" s="45">
        <f t="shared" si="1045"/>
        <v>24293.915568</v>
      </c>
      <c r="FR571" s="45">
        <f t="shared" si="1046"/>
        <v>5814.4832079999996</v>
      </c>
      <c r="FS571" s="51"/>
      <c r="FT571" s="45">
        <f t="shared" si="1047"/>
        <v>2945.1081240000003</v>
      </c>
      <c r="FU571" s="45">
        <f t="shared" si="1048"/>
        <v>674.26328799999999</v>
      </c>
      <c r="FV571" s="51"/>
      <c r="FW571" s="45">
        <f t="shared" si="1049"/>
        <v>6540.8846730000005</v>
      </c>
      <c r="FX571" s="45">
        <f t="shared" si="1050"/>
        <v>396.779088</v>
      </c>
      <c r="FY571" s="51"/>
      <c r="FZ571" s="45">
        <f t="shared" si="1051"/>
        <v>21015.191997000002</v>
      </c>
      <c r="GA571" s="45">
        <f t="shared" si="1052"/>
        <v>17324.341280000001</v>
      </c>
      <c r="GB571" s="51"/>
      <c r="GC571" s="45">
        <f t="shared" si="1053"/>
        <v>331.89467100000002</v>
      </c>
      <c r="GD571" s="45">
        <f t="shared" si="1054"/>
        <v>31.152847999999999</v>
      </c>
      <c r="GE571" s="51"/>
      <c r="GF571" s="45">
        <f t="shared" si="1055"/>
        <v>5113.7160780000004</v>
      </c>
      <c r="GG571" s="45">
        <f t="shared" si="1056"/>
        <v>982.43397599999992</v>
      </c>
      <c r="GH571" s="51"/>
      <c r="GI571" s="45">
        <f t="shared" si="1057"/>
        <v>2997.3766949999999</v>
      </c>
      <c r="GJ571" s="45">
        <f t="shared" si="1058"/>
        <v>1203.395344</v>
      </c>
      <c r="GK571" s="51"/>
    </row>
    <row r="572" spans="1:193" s="45" customFormat="1">
      <c r="A572" s="45" t="s">
        <v>20</v>
      </c>
      <c r="B572" s="46">
        <v>41583</v>
      </c>
      <c r="C572" s="56">
        <v>0.63904499999999997</v>
      </c>
      <c r="D572" s="56">
        <v>0.21279000000000001</v>
      </c>
      <c r="E572" s="56">
        <v>9.3078999999999995E-2</v>
      </c>
      <c r="F572" s="58"/>
      <c r="G572" s="58">
        <v>159405</v>
      </c>
      <c r="H572" s="58">
        <v>26330</v>
      </c>
      <c r="I572" s="58"/>
      <c r="J572" s="59">
        <v>869849</v>
      </c>
      <c r="K572" s="59">
        <v>236327</v>
      </c>
      <c r="L572" s="58"/>
      <c r="M572" s="58">
        <v>242042</v>
      </c>
      <c r="N572" s="58">
        <v>30151</v>
      </c>
      <c r="O572" s="58"/>
      <c r="P572" s="58">
        <v>331471</v>
      </c>
      <c r="Q572" s="58">
        <v>66262</v>
      </c>
      <c r="R572" s="58"/>
      <c r="S572" s="58">
        <v>234436</v>
      </c>
      <c r="T572" s="58">
        <v>63404</v>
      </c>
      <c r="U572" s="58"/>
      <c r="V572" s="58">
        <v>340811</v>
      </c>
      <c r="W572" s="58">
        <v>69135</v>
      </c>
      <c r="X572" s="58"/>
      <c r="Y572" s="58">
        <v>33647</v>
      </c>
      <c r="Z572" s="58">
        <v>9418</v>
      </c>
      <c r="AA572" s="58"/>
      <c r="AB572" s="58">
        <v>473303</v>
      </c>
      <c r="AC572" s="58">
        <v>180439</v>
      </c>
      <c r="AD572" s="58"/>
      <c r="AE572" s="58">
        <v>309978</v>
      </c>
      <c r="AF572" s="58">
        <v>57138</v>
      </c>
      <c r="AG572" s="58"/>
      <c r="AH572" s="58">
        <v>32938</v>
      </c>
      <c r="AI572" s="58">
        <v>7031</v>
      </c>
      <c r="AJ572" s="58"/>
      <c r="AK572" s="58">
        <v>96111</v>
      </c>
      <c r="AL572" s="58">
        <v>15287</v>
      </c>
      <c r="AM572" s="58"/>
      <c r="AN572" s="58">
        <v>36869</v>
      </c>
      <c r="AO572" s="58">
        <v>11067</v>
      </c>
      <c r="AP572" s="58"/>
      <c r="AQ572" s="58">
        <v>29391</v>
      </c>
      <c r="AR572" s="58">
        <v>9066</v>
      </c>
      <c r="AS572" s="58"/>
      <c r="AT572" s="58">
        <v>55973</v>
      </c>
      <c r="AU572" s="58">
        <v>15184</v>
      </c>
      <c r="AV572" s="58"/>
      <c r="AW572" s="58">
        <v>177480</v>
      </c>
      <c r="AX572" s="58">
        <v>12270</v>
      </c>
      <c r="AY572" s="58"/>
      <c r="AZ572" s="58">
        <v>49925</v>
      </c>
      <c r="BA572" s="58">
        <v>9748</v>
      </c>
      <c r="BB572" s="58"/>
      <c r="BC572" s="58">
        <v>26070</v>
      </c>
      <c r="BD572" s="58">
        <v>6549</v>
      </c>
      <c r="BE572" s="58"/>
      <c r="BF572" s="58">
        <v>13526</v>
      </c>
      <c r="BG572" s="58">
        <v>2280</v>
      </c>
      <c r="BH572" s="50"/>
      <c r="BI572" s="50">
        <v>139552</v>
      </c>
      <c r="BJ572" s="50">
        <v>23725</v>
      </c>
      <c r="BK572" s="50"/>
      <c r="BL572" s="50">
        <v>44644</v>
      </c>
      <c r="BM572" s="50">
        <v>13742</v>
      </c>
      <c r="BN572" s="50"/>
      <c r="BO572" s="50">
        <v>11514</v>
      </c>
      <c r="BP572" s="50">
        <v>8738</v>
      </c>
      <c r="BQ572" s="50"/>
      <c r="BR572" s="50">
        <v>236023</v>
      </c>
      <c r="BS572" s="50">
        <v>25955</v>
      </c>
      <c r="BT572" s="50"/>
      <c r="BU572" s="50">
        <v>55531</v>
      </c>
      <c r="BV572" s="50">
        <v>11732</v>
      </c>
      <c r="BW572" s="50"/>
      <c r="BX572" s="50">
        <v>185929</v>
      </c>
      <c r="BY572" s="50">
        <v>5483</v>
      </c>
      <c r="BZ572" s="50"/>
      <c r="CA572" s="50">
        <v>110300</v>
      </c>
      <c r="CB572" s="50">
        <v>65954</v>
      </c>
      <c r="CC572" s="50"/>
      <c r="CD572" s="50">
        <v>14590</v>
      </c>
      <c r="CE572" s="50">
        <v>7267</v>
      </c>
      <c r="CF572" s="50"/>
      <c r="CG572" s="50">
        <v>24820</v>
      </c>
      <c r="CH572" s="50">
        <v>3541</v>
      </c>
      <c r="CI572" s="50"/>
      <c r="CJ572" s="50">
        <v>96262</v>
      </c>
      <c r="CK572" s="50">
        <v>193948</v>
      </c>
      <c r="CL572" s="50"/>
      <c r="CM572" s="50">
        <v>1488</v>
      </c>
      <c r="CN572" s="50">
        <v>361</v>
      </c>
      <c r="CO572" s="50"/>
      <c r="CP572" s="50">
        <v>23133</v>
      </c>
      <c r="CQ572" s="50">
        <v>9980</v>
      </c>
      <c r="CR572" s="50"/>
      <c r="CS572" s="50">
        <v>13067</v>
      </c>
      <c r="CT572" s="50">
        <v>12739</v>
      </c>
      <c r="CU572" s="51"/>
      <c r="CV572" s="51"/>
      <c r="CW572" s="45">
        <f t="shared" si="1060"/>
        <v>33919.789949999998</v>
      </c>
      <c r="CX572" s="45">
        <f t="shared" si="1061"/>
        <v>2450.77007</v>
      </c>
      <c r="CY572" s="51"/>
      <c r="CZ572" s="45">
        <f t="shared" si="999"/>
        <v>185095.16871</v>
      </c>
      <c r="DA572" s="45">
        <f t="shared" si="1000"/>
        <v>21997.080833</v>
      </c>
      <c r="DB572" s="51"/>
      <c r="DC572" s="45">
        <f t="shared" si="1001"/>
        <v>51504.117180000001</v>
      </c>
      <c r="DD572" s="45">
        <f t="shared" si="1002"/>
        <v>2806.4249289999998</v>
      </c>
      <c r="DE572" s="51"/>
      <c r="DF572" s="45">
        <f t="shared" si="1003"/>
        <v>70533.714090000009</v>
      </c>
      <c r="DG572" s="45">
        <f t="shared" si="1004"/>
        <v>6167.6006979999993</v>
      </c>
      <c r="DH572" s="51"/>
      <c r="DI572" s="45">
        <f t="shared" si="1005"/>
        <v>49885.636440000002</v>
      </c>
      <c r="DJ572" s="45">
        <f t="shared" si="1006"/>
        <v>5901.5809159999999</v>
      </c>
      <c r="DK572" s="51"/>
      <c r="DL572" s="45">
        <f t="shared" si="1007"/>
        <v>72521.172690000007</v>
      </c>
      <c r="DM572" s="45">
        <f t="shared" si="1008"/>
        <v>6435.0166650000001</v>
      </c>
      <c r="DN572" s="51"/>
      <c r="DO572" s="45">
        <f t="shared" si="1009"/>
        <v>7159.7451300000002</v>
      </c>
      <c r="DP572" s="45">
        <f t="shared" si="1010"/>
        <v>876.618022</v>
      </c>
      <c r="DQ572" s="51"/>
      <c r="DR572" s="45">
        <f t="shared" si="1011"/>
        <v>100714.14537</v>
      </c>
      <c r="DS572" s="45">
        <f t="shared" si="1012"/>
        <v>16795.081681</v>
      </c>
      <c r="DT572" s="51"/>
      <c r="DU572" s="45">
        <f t="shared" si="1013"/>
        <v>65960.21862</v>
      </c>
      <c r="DV572" s="45">
        <f t="shared" si="1014"/>
        <v>5318.3479019999995</v>
      </c>
      <c r="DW572" s="51"/>
      <c r="DX572" s="45">
        <f t="shared" si="1015"/>
        <v>7008.8770199999999</v>
      </c>
      <c r="DY572" s="45">
        <f t="shared" si="1016"/>
        <v>654.43844899999999</v>
      </c>
      <c r="DZ572" s="51"/>
      <c r="EA572" s="45">
        <f t="shared" si="1017"/>
        <v>20451.45969</v>
      </c>
      <c r="EB572" s="45">
        <f t="shared" si="1018"/>
        <v>1422.8986729999999</v>
      </c>
      <c r="EC572" s="51"/>
      <c r="ED572" s="45">
        <f t="shared" si="1019"/>
        <v>7845.3545100000001</v>
      </c>
      <c r="EE572" s="45">
        <f t="shared" si="1020"/>
        <v>1030.1052929999998</v>
      </c>
      <c r="EF572" s="51"/>
      <c r="EG572" s="45">
        <f t="shared" si="1021"/>
        <v>6254.1108899999999</v>
      </c>
      <c r="EH572" s="45">
        <f t="shared" si="1022"/>
        <v>843.85421399999996</v>
      </c>
      <c r="EI572" s="51"/>
      <c r="EJ572" s="45">
        <f t="shared" si="1023"/>
        <v>11910.49467</v>
      </c>
      <c r="EK572" s="45">
        <f t="shared" si="1024"/>
        <v>1413.3115359999999</v>
      </c>
      <c r="EL572" s="51"/>
      <c r="EM572" s="45">
        <f t="shared" si="1025"/>
        <v>37765.9692</v>
      </c>
      <c r="EN572" s="45">
        <f t="shared" si="1026"/>
        <v>1142.07933</v>
      </c>
      <c r="EO572" s="51"/>
      <c r="EP572" s="45">
        <f t="shared" si="1027"/>
        <v>10623.54075</v>
      </c>
      <c r="EQ572" s="45">
        <f t="shared" si="1028"/>
        <v>907.33409199999994</v>
      </c>
      <c r="ER572" s="51"/>
      <c r="ES572" s="45">
        <f t="shared" si="1029"/>
        <v>5547.4353000000001</v>
      </c>
      <c r="ET572" s="45">
        <f t="shared" si="1030"/>
        <v>609.57437099999993</v>
      </c>
      <c r="EU572" s="51"/>
      <c r="EV572" s="45">
        <f t="shared" si="1031"/>
        <v>2878.1975400000001</v>
      </c>
      <c r="EW572" s="45">
        <f t="shared" si="1032"/>
        <v>212.22011999999998</v>
      </c>
      <c r="EX572" s="51"/>
      <c r="EY572" s="45">
        <f t="shared" si="1033"/>
        <v>29695.270080000002</v>
      </c>
      <c r="EZ572" s="45">
        <f t="shared" si="1034"/>
        <v>2208.2992749999999</v>
      </c>
      <c r="FA572" s="51"/>
      <c r="FB572" s="45">
        <f t="shared" si="1035"/>
        <v>9499.7967600000011</v>
      </c>
      <c r="FC572" s="45">
        <f t="shared" si="1036"/>
        <v>1279.0916179999999</v>
      </c>
      <c r="FD572" s="51"/>
      <c r="FE572" s="45">
        <f t="shared" si="1037"/>
        <v>2450.0640600000002</v>
      </c>
      <c r="FF572" s="45">
        <f t="shared" si="1038"/>
        <v>813.32430199999999</v>
      </c>
      <c r="FG572" s="51"/>
      <c r="FH572" s="45">
        <f t="shared" si="1039"/>
        <v>50223.334170000002</v>
      </c>
      <c r="FI572" s="45">
        <f t="shared" si="1040"/>
        <v>2415.8654449999999</v>
      </c>
      <c r="FJ572" s="51"/>
      <c r="FK572" s="45">
        <f t="shared" si="1041"/>
        <v>11816.441490000001</v>
      </c>
      <c r="FL572" s="45">
        <f t="shared" si="1042"/>
        <v>1092.0028279999999</v>
      </c>
      <c r="FM572" s="51"/>
      <c r="FN572" s="45">
        <f t="shared" si="1043"/>
        <v>39563.831910000001</v>
      </c>
      <c r="FO572" s="45">
        <f t="shared" si="1044"/>
        <v>510.35215699999998</v>
      </c>
      <c r="FP572" s="51"/>
      <c r="FQ572" s="45">
        <f t="shared" si="1045"/>
        <v>23470.737000000001</v>
      </c>
      <c r="FR572" s="45">
        <f t="shared" si="1046"/>
        <v>6138.932366</v>
      </c>
      <c r="FS572" s="51"/>
      <c r="FT572" s="45">
        <f t="shared" si="1047"/>
        <v>3104.6061</v>
      </c>
      <c r="FU572" s="45">
        <f t="shared" si="1048"/>
        <v>676.40509299999997</v>
      </c>
      <c r="FV572" s="51"/>
      <c r="FW572" s="45">
        <f t="shared" si="1049"/>
        <v>5281.4477999999999</v>
      </c>
      <c r="FX572" s="45">
        <f t="shared" si="1050"/>
        <v>329.59273899999999</v>
      </c>
      <c r="FY572" s="51"/>
      <c r="FZ572" s="45">
        <f t="shared" si="1051"/>
        <v>20483.590980000001</v>
      </c>
      <c r="GA572" s="45">
        <f t="shared" si="1052"/>
        <v>18052.485892000001</v>
      </c>
      <c r="GB572" s="51"/>
      <c r="GC572" s="45">
        <f t="shared" si="1053"/>
        <v>316.63152000000002</v>
      </c>
      <c r="GD572" s="45">
        <f t="shared" si="1054"/>
        <v>33.601518999999996</v>
      </c>
      <c r="GE572" s="51"/>
      <c r="GF572" s="45">
        <f t="shared" si="1055"/>
        <v>4922.4710700000005</v>
      </c>
      <c r="GG572" s="45">
        <f t="shared" si="1056"/>
        <v>928.92841999999996</v>
      </c>
      <c r="GH572" s="51"/>
      <c r="GI572" s="45">
        <f t="shared" si="1057"/>
        <v>2780.52693</v>
      </c>
      <c r="GJ572" s="45">
        <f t="shared" si="1058"/>
        <v>1185.733381</v>
      </c>
      <c r="GK572" s="51"/>
    </row>
    <row r="573" spans="1:193" s="45" customFormat="1">
      <c r="A573" s="45" t="s">
        <v>20</v>
      </c>
      <c r="B573" s="46">
        <v>41582</v>
      </c>
      <c r="C573" s="56">
        <v>0.63998299999999997</v>
      </c>
      <c r="D573" s="56">
        <v>0.210781</v>
      </c>
      <c r="E573" s="56">
        <v>9.3651999999999999E-2</v>
      </c>
      <c r="F573" s="58"/>
      <c r="G573" s="58">
        <v>78937</v>
      </c>
      <c r="H573" s="58">
        <v>13613</v>
      </c>
      <c r="I573" s="58"/>
      <c r="J573" s="59">
        <v>820685</v>
      </c>
      <c r="K573" s="59">
        <v>265456</v>
      </c>
      <c r="L573" s="58"/>
      <c r="M573" s="58">
        <v>192928</v>
      </c>
      <c r="N573" s="58">
        <v>27048</v>
      </c>
      <c r="O573" s="58"/>
      <c r="P573" s="58">
        <v>232762</v>
      </c>
      <c r="Q573" s="58">
        <v>53549</v>
      </c>
      <c r="R573" s="58"/>
      <c r="S573" s="58">
        <v>172341</v>
      </c>
      <c r="T573" s="58">
        <v>54841</v>
      </c>
      <c r="U573" s="58"/>
      <c r="V573" s="58">
        <v>292761</v>
      </c>
      <c r="W573" s="58">
        <v>65977</v>
      </c>
      <c r="X573" s="58"/>
      <c r="Y573" s="58">
        <v>21014</v>
      </c>
      <c r="Z573" s="58">
        <v>6644</v>
      </c>
      <c r="AA573" s="58"/>
      <c r="AB573" s="58">
        <v>538028</v>
      </c>
      <c r="AC573" s="58">
        <v>240481</v>
      </c>
      <c r="AD573" s="58"/>
      <c r="AE573" s="58">
        <v>362756</v>
      </c>
      <c r="AF573" s="58">
        <v>76136</v>
      </c>
      <c r="AG573" s="58"/>
      <c r="AH573" s="58">
        <v>22701</v>
      </c>
      <c r="AI573" s="58">
        <v>5874</v>
      </c>
      <c r="AJ573" s="58"/>
      <c r="AK573" s="58">
        <v>45553</v>
      </c>
      <c r="AL573" s="58">
        <v>7210</v>
      </c>
      <c r="AM573" s="58"/>
      <c r="AN573" s="58">
        <v>20073</v>
      </c>
      <c r="AO573" s="58">
        <v>6841</v>
      </c>
      <c r="AP573" s="58"/>
      <c r="AQ573" s="58">
        <v>29318</v>
      </c>
      <c r="AR573" s="58">
        <v>13167</v>
      </c>
      <c r="AS573" s="58"/>
      <c r="AT573" s="58">
        <v>52592</v>
      </c>
      <c r="AU573" s="58">
        <v>16651</v>
      </c>
      <c r="AV573" s="58"/>
      <c r="AW573" s="58">
        <v>153425</v>
      </c>
      <c r="AX573" s="58">
        <v>14274</v>
      </c>
      <c r="AY573" s="58"/>
      <c r="AZ573" s="58">
        <v>38703</v>
      </c>
      <c r="BA573" s="58">
        <v>9310</v>
      </c>
      <c r="BB573" s="58"/>
      <c r="BC573" s="58">
        <v>14083</v>
      </c>
      <c r="BD573" s="58">
        <v>3769</v>
      </c>
      <c r="BE573" s="58"/>
      <c r="BF573" s="58">
        <v>8460</v>
      </c>
      <c r="BG573" s="58">
        <v>1609</v>
      </c>
      <c r="BH573" s="50"/>
      <c r="BI573" s="50">
        <v>134621</v>
      </c>
      <c r="BJ573" s="50">
        <v>24937</v>
      </c>
      <c r="BK573" s="50"/>
      <c r="BL573" s="50">
        <v>23906</v>
      </c>
      <c r="BM573" s="50">
        <v>8439</v>
      </c>
      <c r="BN573" s="50"/>
      <c r="BO573" s="50">
        <v>13899</v>
      </c>
      <c r="BP573" s="50">
        <v>9522</v>
      </c>
      <c r="BQ573" s="50"/>
      <c r="BR573" s="50">
        <v>247786</v>
      </c>
      <c r="BS573" s="50">
        <v>36225</v>
      </c>
      <c r="BT573" s="50"/>
      <c r="BU573" s="50">
        <v>33129</v>
      </c>
      <c r="BV573" s="50">
        <v>8713</v>
      </c>
      <c r="BW573" s="50"/>
      <c r="BX573" s="50">
        <v>170460</v>
      </c>
      <c r="BY573" s="50">
        <v>5498</v>
      </c>
      <c r="BZ573" s="50"/>
      <c r="CA573" s="50">
        <v>163210</v>
      </c>
      <c r="CB573" s="50">
        <v>90172</v>
      </c>
      <c r="CC573" s="50"/>
      <c r="CD573" s="50">
        <v>7698</v>
      </c>
      <c r="CE573" s="50">
        <v>4523</v>
      </c>
      <c r="CF573" s="50"/>
      <c r="CG573" s="50">
        <v>22376</v>
      </c>
      <c r="CH573" s="50">
        <v>3826</v>
      </c>
      <c r="CI573" s="50"/>
      <c r="CJ573" s="50">
        <v>116002</v>
      </c>
      <c r="CK573" s="50">
        <v>251349</v>
      </c>
      <c r="CL573" s="50"/>
      <c r="CM573" s="50">
        <v>1642</v>
      </c>
      <c r="CN573" s="50">
        <v>343</v>
      </c>
      <c r="CO573" s="50"/>
      <c r="CP573" s="50">
        <v>40103</v>
      </c>
      <c r="CQ573" s="50">
        <v>16655</v>
      </c>
      <c r="CR573" s="50"/>
      <c r="CS573" s="50">
        <v>15467</v>
      </c>
      <c r="CT573" s="50">
        <v>17005</v>
      </c>
      <c r="CU573" s="51"/>
      <c r="CV573" s="51"/>
      <c r="CW573" s="45">
        <f t="shared" si="1060"/>
        <v>16638.419796999999</v>
      </c>
      <c r="CX573" s="45">
        <f t="shared" si="1061"/>
        <v>1274.8846759999999</v>
      </c>
      <c r="CY573" s="51"/>
      <c r="CZ573" s="45">
        <f t="shared" si="999"/>
        <v>172984.804985</v>
      </c>
      <c r="DA573" s="45">
        <f t="shared" si="1000"/>
        <v>24860.485312000001</v>
      </c>
      <c r="DB573" s="51"/>
      <c r="DC573" s="45">
        <f t="shared" si="1001"/>
        <v>40665.556768000002</v>
      </c>
      <c r="DD573" s="45">
        <f t="shared" si="1002"/>
        <v>2533.0992959999999</v>
      </c>
      <c r="DE573" s="51"/>
      <c r="DF573" s="45">
        <f t="shared" si="1003"/>
        <v>49061.807121999998</v>
      </c>
      <c r="DG573" s="45">
        <f t="shared" si="1004"/>
        <v>5014.9709480000001</v>
      </c>
      <c r="DH573" s="51"/>
      <c r="DI573" s="45">
        <f t="shared" si="1005"/>
        <v>36326.208320999998</v>
      </c>
      <c r="DJ573" s="45">
        <f t="shared" si="1006"/>
        <v>5135.9693319999997</v>
      </c>
      <c r="DK573" s="51"/>
      <c r="DL573" s="45">
        <f t="shared" si="1007"/>
        <v>61708.456340999997</v>
      </c>
      <c r="DM573" s="45">
        <f t="shared" si="1008"/>
        <v>6178.8780040000001</v>
      </c>
      <c r="DN573" s="51"/>
      <c r="DO573" s="45">
        <f t="shared" si="1009"/>
        <v>4429.3519340000003</v>
      </c>
      <c r="DP573" s="45">
        <f t="shared" si="1010"/>
        <v>622.22388799999999</v>
      </c>
      <c r="DQ573" s="51"/>
      <c r="DR573" s="45">
        <f t="shared" si="1011"/>
        <v>113406.079868</v>
      </c>
      <c r="DS573" s="45">
        <f t="shared" si="1012"/>
        <v>22521.526612000001</v>
      </c>
      <c r="DT573" s="51"/>
      <c r="DU573" s="45">
        <f t="shared" si="1013"/>
        <v>76462.072436000002</v>
      </c>
      <c r="DV573" s="45">
        <f t="shared" si="1014"/>
        <v>7130.2886719999997</v>
      </c>
      <c r="DW573" s="51"/>
      <c r="DX573" s="45">
        <f t="shared" si="1015"/>
        <v>4784.9394810000003</v>
      </c>
      <c r="DY573" s="45">
        <f t="shared" si="1016"/>
        <v>550.11184800000001</v>
      </c>
      <c r="DZ573" s="51"/>
      <c r="EA573" s="45">
        <f t="shared" si="1017"/>
        <v>9601.7068930000005</v>
      </c>
      <c r="EB573" s="45">
        <f t="shared" si="1018"/>
        <v>675.23091999999997</v>
      </c>
      <c r="EC573" s="51"/>
      <c r="ED573" s="45">
        <f t="shared" si="1019"/>
        <v>4231.0070130000004</v>
      </c>
      <c r="EE573" s="45">
        <f t="shared" si="1020"/>
        <v>640.67333199999996</v>
      </c>
      <c r="EF573" s="51"/>
      <c r="EG573" s="45">
        <f t="shared" si="1021"/>
        <v>6179.6773579999999</v>
      </c>
      <c r="EH573" s="45">
        <f t="shared" si="1022"/>
        <v>1233.1158840000001</v>
      </c>
      <c r="EI573" s="51"/>
      <c r="EJ573" s="45">
        <f t="shared" si="1023"/>
        <v>11085.394351999999</v>
      </c>
      <c r="EK573" s="45">
        <f t="shared" si="1024"/>
        <v>1559.3994519999999</v>
      </c>
      <c r="EL573" s="51"/>
      <c r="EM573" s="45">
        <f t="shared" si="1025"/>
        <v>32339.074925000001</v>
      </c>
      <c r="EN573" s="45">
        <f t="shared" si="1026"/>
        <v>1336.788648</v>
      </c>
      <c r="EO573" s="51"/>
      <c r="EP573" s="45">
        <f t="shared" si="1027"/>
        <v>8157.857043</v>
      </c>
      <c r="EQ573" s="45">
        <f t="shared" si="1028"/>
        <v>871.90012000000002</v>
      </c>
      <c r="ER573" s="51"/>
      <c r="ES573" s="45">
        <f t="shared" si="1029"/>
        <v>2968.4288229999997</v>
      </c>
      <c r="ET573" s="45">
        <f t="shared" si="1030"/>
        <v>352.97438799999998</v>
      </c>
      <c r="EU573" s="51"/>
      <c r="EV573" s="45">
        <f t="shared" si="1031"/>
        <v>1783.2072599999999</v>
      </c>
      <c r="EW573" s="45">
        <f t="shared" si="1032"/>
        <v>150.68606800000001</v>
      </c>
      <c r="EX573" s="51"/>
      <c r="EY573" s="45">
        <f t="shared" si="1033"/>
        <v>28375.549000999999</v>
      </c>
      <c r="EZ573" s="45">
        <f t="shared" si="1034"/>
        <v>2335.3999239999998</v>
      </c>
      <c r="FA573" s="51"/>
      <c r="FB573" s="45">
        <f t="shared" si="1035"/>
        <v>5038.9305859999995</v>
      </c>
      <c r="FC573" s="45">
        <f t="shared" si="1036"/>
        <v>790.32922799999994</v>
      </c>
      <c r="FD573" s="51"/>
      <c r="FE573" s="45">
        <f t="shared" si="1037"/>
        <v>2929.6451189999998</v>
      </c>
      <c r="FF573" s="45">
        <f t="shared" si="1038"/>
        <v>891.75434399999995</v>
      </c>
      <c r="FG573" s="51"/>
      <c r="FH573" s="45">
        <f t="shared" si="1039"/>
        <v>52228.580865999997</v>
      </c>
      <c r="FI573" s="45">
        <f t="shared" si="1040"/>
        <v>3392.5437000000002</v>
      </c>
      <c r="FJ573" s="51"/>
      <c r="FK573" s="45">
        <f t="shared" si="1041"/>
        <v>6982.9637489999996</v>
      </c>
      <c r="FL573" s="45">
        <f t="shared" si="1042"/>
        <v>815.98987599999998</v>
      </c>
      <c r="FM573" s="51"/>
      <c r="FN573" s="45">
        <f t="shared" si="1043"/>
        <v>35929.72926</v>
      </c>
      <c r="FO573" s="45">
        <f t="shared" si="1044"/>
        <v>514.89869599999997</v>
      </c>
      <c r="FP573" s="51"/>
      <c r="FQ573" s="45">
        <f t="shared" si="1045"/>
        <v>34401.567009999999</v>
      </c>
      <c r="FR573" s="45">
        <f t="shared" si="1046"/>
        <v>8444.7881440000001</v>
      </c>
      <c r="FS573" s="51"/>
      <c r="FT573" s="45">
        <f t="shared" si="1047"/>
        <v>1622.592138</v>
      </c>
      <c r="FU573" s="45">
        <f t="shared" si="1048"/>
        <v>423.58799599999998</v>
      </c>
      <c r="FV573" s="51"/>
      <c r="FW573" s="45">
        <f t="shared" si="1049"/>
        <v>4716.4356559999997</v>
      </c>
      <c r="FX573" s="45">
        <f t="shared" si="1050"/>
        <v>358.31255199999998</v>
      </c>
      <c r="FY573" s="51"/>
      <c r="FZ573" s="45">
        <f t="shared" si="1051"/>
        <v>24451.017562000001</v>
      </c>
      <c r="GA573" s="45">
        <f t="shared" si="1052"/>
        <v>23539.336547999999</v>
      </c>
      <c r="GB573" s="51"/>
      <c r="GC573" s="45">
        <f t="shared" si="1053"/>
        <v>346.10240199999998</v>
      </c>
      <c r="GD573" s="45">
        <f t="shared" si="1054"/>
        <v>32.122636</v>
      </c>
      <c r="GE573" s="51"/>
      <c r="GF573" s="45">
        <f t="shared" si="1055"/>
        <v>8452.9504429999997</v>
      </c>
      <c r="GG573" s="45">
        <f t="shared" si="1056"/>
        <v>1559.77406</v>
      </c>
      <c r="GH573" s="51"/>
      <c r="GI573" s="45">
        <f t="shared" si="1057"/>
        <v>3260.149727</v>
      </c>
      <c r="GJ573" s="45">
        <f t="shared" si="1058"/>
        <v>1592.5522599999999</v>
      </c>
      <c r="GK573" s="51"/>
    </row>
    <row r="574" spans="1:193" s="45" customFormat="1">
      <c r="A574" s="45" t="s">
        <v>20</v>
      </c>
      <c r="B574" s="46">
        <v>41581</v>
      </c>
      <c r="C574" s="56">
        <v>0.61336100000000005</v>
      </c>
      <c r="D574" s="56">
        <v>0.21615500000000001</v>
      </c>
      <c r="E574" s="56">
        <v>0.106878</v>
      </c>
      <c r="F574" s="58"/>
      <c r="G574" s="58">
        <v>75454</v>
      </c>
      <c r="H574" s="58">
        <v>13252</v>
      </c>
      <c r="I574" s="58"/>
      <c r="J574" s="59">
        <v>838075</v>
      </c>
      <c r="K574" s="59">
        <v>274078</v>
      </c>
      <c r="L574" s="58"/>
      <c r="M574" s="58">
        <v>198252</v>
      </c>
      <c r="N574" s="58">
        <v>30424</v>
      </c>
      <c r="O574" s="58"/>
      <c r="P574" s="58">
        <v>229265</v>
      </c>
      <c r="Q574" s="58">
        <v>55599</v>
      </c>
      <c r="R574" s="58"/>
      <c r="S574" s="58">
        <v>164268</v>
      </c>
      <c r="T574" s="58">
        <v>54319</v>
      </c>
      <c r="U574" s="58"/>
      <c r="V574" s="58">
        <v>276733</v>
      </c>
      <c r="W574" s="58">
        <v>64733</v>
      </c>
      <c r="X574" s="58"/>
      <c r="Y574" s="58">
        <v>20686</v>
      </c>
      <c r="Z574" s="58">
        <v>6517</v>
      </c>
      <c r="AA574" s="58"/>
      <c r="AB574" s="58">
        <v>549529</v>
      </c>
      <c r="AC574" s="58">
        <v>245757</v>
      </c>
      <c r="AD574" s="58"/>
      <c r="AE574" s="58">
        <v>365661</v>
      </c>
      <c r="AF574" s="58">
        <v>76125</v>
      </c>
      <c r="AG574" s="58"/>
      <c r="AH574" s="58">
        <v>22078</v>
      </c>
      <c r="AI574" s="58">
        <v>5720</v>
      </c>
      <c r="AJ574" s="58"/>
      <c r="AK574" s="58">
        <v>46768</v>
      </c>
      <c r="AL574" s="58">
        <v>8014</v>
      </c>
      <c r="AM574" s="58"/>
      <c r="AN574" s="58">
        <v>21995</v>
      </c>
      <c r="AO574" s="58">
        <v>7425</v>
      </c>
      <c r="AP574" s="58"/>
      <c r="AQ574" s="58">
        <v>31774</v>
      </c>
      <c r="AR574" s="58">
        <v>10223</v>
      </c>
      <c r="AS574" s="58"/>
      <c r="AT574" s="58">
        <v>56413</v>
      </c>
      <c r="AU574" s="58">
        <v>17875</v>
      </c>
      <c r="AV574" s="58"/>
      <c r="AW574" s="58">
        <v>165230</v>
      </c>
      <c r="AX574" s="58">
        <v>15652</v>
      </c>
      <c r="AY574" s="58"/>
      <c r="AZ574" s="58">
        <v>48015</v>
      </c>
      <c r="BA574" s="58">
        <v>12161</v>
      </c>
      <c r="BB574" s="58"/>
      <c r="BC574" s="58">
        <v>16919</v>
      </c>
      <c r="BD574" s="58">
        <v>5093</v>
      </c>
      <c r="BE574" s="58"/>
      <c r="BF574" s="58">
        <v>8180</v>
      </c>
      <c r="BG574" s="58">
        <v>1653</v>
      </c>
      <c r="BH574" s="50"/>
      <c r="BI574" s="50">
        <v>119682</v>
      </c>
      <c r="BJ574" s="50">
        <v>23096</v>
      </c>
      <c r="BK574" s="50"/>
      <c r="BL574" s="50">
        <v>29601</v>
      </c>
      <c r="BM574" s="50">
        <v>11164</v>
      </c>
      <c r="BN574" s="50"/>
      <c r="BO574" s="50">
        <v>13737</v>
      </c>
      <c r="BP574" s="50">
        <v>10077</v>
      </c>
      <c r="BQ574" s="50"/>
      <c r="BR574" s="50">
        <v>251504</v>
      </c>
      <c r="BS574" s="50">
        <v>39759</v>
      </c>
      <c r="BT574" s="50"/>
      <c r="BU574" s="50">
        <v>33461</v>
      </c>
      <c r="BV574" s="50">
        <v>8800</v>
      </c>
      <c r="BW574" s="50"/>
      <c r="BX574" s="50">
        <v>162027</v>
      </c>
      <c r="BY574" s="50">
        <v>5491</v>
      </c>
      <c r="BZ574" s="50"/>
      <c r="CA574" s="50">
        <v>201832</v>
      </c>
      <c r="CB574" s="50">
        <v>107714</v>
      </c>
      <c r="CC574" s="50"/>
      <c r="CD574" s="50">
        <v>9530</v>
      </c>
      <c r="CE574" s="50">
        <v>5548</v>
      </c>
      <c r="CF574" s="50"/>
      <c r="CG574" s="50">
        <v>22942</v>
      </c>
      <c r="CH574" s="50">
        <v>4206</v>
      </c>
      <c r="CI574" s="50"/>
      <c r="CJ574" s="50">
        <v>122135</v>
      </c>
      <c r="CK574" s="50">
        <v>252270</v>
      </c>
      <c r="CL574" s="50"/>
      <c r="CM574" s="50">
        <v>1639</v>
      </c>
      <c r="CN574" s="50">
        <v>351</v>
      </c>
      <c r="CO574" s="50"/>
      <c r="CP574" s="50">
        <v>46831</v>
      </c>
      <c r="CQ574" s="50">
        <v>19522</v>
      </c>
      <c r="CR574" s="50"/>
      <c r="CS574" s="50">
        <v>16055</v>
      </c>
      <c r="CT574" s="50">
        <v>17521</v>
      </c>
      <c r="CU574" s="51"/>
      <c r="CV574" s="51"/>
      <c r="CW574" s="45">
        <f t="shared" si="1060"/>
        <v>16309.759370000002</v>
      </c>
      <c r="CX574" s="45">
        <f t="shared" si="1061"/>
        <v>1416.347256</v>
      </c>
      <c r="CY574" s="51"/>
      <c r="CZ574" s="45">
        <f t="shared" si="999"/>
        <v>181154.10162500001</v>
      </c>
      <c r="DA574" s="45">
        <f t="shared" si="1000"/>
        <v>29292.908484</v>
      </c>
      <c r="DB574" s="51"/>
      <c r="DC574" s="45">
        <f t="shared" si="1001"/>
        <v>42853.161060000006</v>
      </c>
      <c r="DD574" s="45">
        <f t="shared" si="1002"/>
        <v>3251.6562720000002</v>
      </c>
      <c r="DE574" s="51"/>
      <c r="DF574" s="45">
        <f t="shared" si="1003"/>
        <v>49556.776075000002</v>
      </c>
      <c r="DG574" s="45">
        <f t="shared" si="1004"/>
        <v>5942.3099220000004</v>
      </c>
      <c r="DH574" s="51"/>
      <c r="DI574" s="45">
        <f t="shared" si="1005"/>
        <v>35507.349540000003</v>
      </c>
      <c r="DJ574" s="45">
        <f t="shared" si="1006"/>
        <v>5805.5060819999999</v>
      </c>
      <c r="DK574" s="51"/>
      <c r="DL574" s="45">
        <f t="shared" si="1007"/>
        <v>59817.221615000002</v>
      </c>
      <c r="DM574" s="45">
        <f t="shared" si="1008"/>
        <v>6918.533574</v>
      </c>
      <c r="DN574" s="51"/>
      <c r="DO574" s="45">
        <f t="shared" si="1009"/>
        <v>4471.3823300000004</v>
      </c>
      <c r="DP574" s="45">
        <f t="shared" si="1010"/>
        <v>696.52392599999996</v>
      </c>
      <c r="DQ574" s="51"/>
      <c r="DR574" s="45">
        <f t="shared" si="1011"/>
        <v>118783.44099500001</v>
      </c>
      <c r="DS574" s="45">
        <f t="shared" si="1012"/>
        <v>26266.016646</v>
      </c>
      <c r="DT574" s="51"/>
      <c r="DU574" s="45">
        <f t="shared" si="1013"/>
        <v>79039.45345500001</v>
      </c>
      <c r="DV574" s="45">
        <f t="shared" si="1014"/>
        <v>8136.0877499999997</v>
      </c>
      <c r="DW574" s="51"/>
      <c r="DX574" s="45">
        <f t="shared" si="1015"/>
        <v>4772.27009</v>
      </c>
      <c r="DY574" s="45">
        <f t="shared" si="1016"/>
        <v>611.34216000000004</v>
      </c>
      <c r="DZ574" s="51"/>
      <c r="EA574" s="45">
        <f t="shared" si="1017"/>
        <v>10109.137040000001</v>
      </c>
      <c r="EB574" s="45">
        <f t="shared" si="1018"/>
        <v>856.52029200000004</v>
      </c>
      <c r="EC574" s="51"/>
      <c r="ED574" s="45">
        <f t="shared" si="1019"/>
        <v>4754.3292250000004</v>
      </c>
      <c r="EE574" s="45">
        <f t="shared" si="1020"/>
        <v>793.56915000000004</v>
      </c>
      <c r="EF574" s="51"/>
      <c r="EG574" s="45">
        <f t="shared" si="1021"/>
        <v>6868.1089700000002</v>
      </c>
      <c r="EH574" s="45">
        <f t="shared" si="1022"/>
        <v>1092.6137940000001</v>
      </c>
      <c r="EI574" s="51"/>
      <c r="EJ574" s="45">
        <f t="shared" si="1023"/>
        <v>12193.952015000001</v>
      </c>
      <c r="EK574" s="45">
        <f t="shared" si="1024"/>
        <v>1910.44425</v>
      </c>
      <c r="EL574" s="51"/>
      <c r="EM574" s="45">
        <f t="shared" si="1025"/>
        <v>35715.290650000003</v>
      </c>
      <c r="EN574" s="45">
        <f t="shared" si="1026"/>
        <v>1672.854456</v>
      </c>
      <c r="EO574" s="51"/>
      <c r="EP574" s="45">
        <f t="shared" si="1027"/>
        <v>10378.682325</v>
      </c>
      <c r="EQ574" s="45">
        <f t="shared" si="1028"/>
        <v>1299.7433579999999</v>
      </c>
      <c r="ER574" s="51"/>
      <c r="ES574" s="45">
        <f t="shared" si="1029"/>
        <v>3657.1264450000003</v>
      </c>
      <c r="ET574" s="45">
        <f t="shared" si="1030"/>
        <v>544.329654</v>
      </c>
      <c r="EU574" s="51"/>
      <c r="EV574" s="45">
        <f t="shared" si="1031"/>
        <v>1768.1479000000002</v>
      </c>
      <c r="EW574" s="45">
        <f t="shared" si="1032"/>
        <v>176.66933399999999</v>
      </c>
      <c r="EX574" s="51"/>
      <c r="EY574" s="45">
        <f t="shared" si="1033"/>
        <v>25869.862710000001</v>
      </c>
      <c r="EZ574" s="45">
        <f t="shared" si="1034"/>
        <v>2468.4542879999999</v>
      </c>
      <c r="FA574" s="51"/>
      <c r="FB574" s="45">
        <f t="shared" si="1035"/>
        <v>6398.4041550000002</v>
      </c>
      <c r="FC574" s="45">
        <f t="shared" si="1036"/>
        <v>1193.1859919999999</v>
      </c>
      <c r="FD574" s="51"/>
      <c r="FE574" s="45">
        <f t="shared" si="1037"/>
        <v>2969.3212350000003</v>
      </c>
      <c r="FF574" s="45">
        <f t="shared" si="1038"/>
        <v>1077.0096060000001</v>
      </c>
      <c r="FG574" s="51"/>
      <c r="FH574" s="45">
        <f t="shared" si="1039"/>
        <v>54363.847120000006</v>
      </c>
      <c r="FI574" s="45">
        <f t="shared" si="1040"/>
        <v>4249.3624019999997</v>
      </c>
      <c r="FJ574" s="51"/>
      <c r="FK574" s="45">
        <f t="shared" si="1041"/>
        <v>7232.762455</v>
      </c>
      <c r="FL574" s="45">
        <f t="shared" si="1042"/>
        <v>940.52639999999997</v>
      </c>
      <c r="FM574" s="51"/>
      <c r="FN574" s="45">
        <f t="shared" si="1043"/>
        <v>35022.946185000001</v>
      </c>
      <c r="FO574" s="45">
        <f t="shared" si="1044"/>
        <v>586.86709800000006</v>
      </c>
      <c r="FP574" s="51"/>
      <c r="FQ574" s="45">
        <f t="shared" si="1045"/>
        <v>43626.99596</v>
      </c>
      <c r="FR574" s="45">
        <f t="shared" si="1046"/>
        <v>11512.256891999999</v>
      </c>
      <c r="FS574" s="51"/>
      <c r="FT574" s="45">
        <f t="shared" si="1047"/>
        <v>2059.9571500000002</v>
      </c>
      <c r="FU574" s="45">
        <f t="shared" si="1048"/>
        <v>592.95914400000004</v>
      </c>
      <c r="FV574" s="51"/>
      <c r="FW574" s="45">
        <f t="shared" si="1049"/>
        <v>4959.02801</v>
      </c>
      <c r="FX574" s="45">
        <f t="shared" si="1050"/>
        <v>449.52886799999999</v>
      </c>
      <c r="FY574" s="51"/>
      <c r="FZ574" s="45">
        <f t="shared" si="1051"/>
        <v>26400.090925</v>
      </c>
      <c r="GA574" s="45">
        <f t="shared" si="1052"/>
        <v>26962.11306</v>
      </c>
      <c r="GB574" s="51"/>
      <c r="GC574" s="45">
        <f t="shared" si="1053"/>
        <v>354.27804500000002</v>
      </c>
      <c r="GD574" s="45">
        <f t="shared" si="1054"/>
        <v>37.514178000000001</v>
      </c>
      <c r="GE574" s="51"/>
      <c r="GF574" s="45">
        <f t="shared" si="1055"/>
        <v>10122.754805</v>
      </c>
      <c r="GG574" s="45">
        <f t="shared" si="1056"/>
        <v>2086.4723159999999</v>
      </c>
      <c r="GH574" s="51"/>
      <c r="GI574" s="45">
        <f t="shared" si="1057"/>
        <v>3470.3685250000003</v>
      </c>
      <c r="GJ574" s="45">
        <f t="shared" si="1058"/>
        <v>1872.609438</v>
      </c>
      <c r="GK574" s="51"/>
    </row>
    <row r="575" spans="1:193" s="45" customFormat="1">
      <c r="A575" s="45" t="s">
        <v>20</v>
      </c>
      <c r="B575" s="46">
        <v>41580</v>
      </c>
      <c r="C575" s="56">
        <v>0.60969499999999999</v>
      </c>
      <c r="D575" s="56">
        <v>0.22106100000000001</v>
      </c>
      <c r="E575" s="56">
        <v>0.106639</v>
      </c>
      <c r="F575" s="58"/>
      <c r="G575" s="58">
        <v>123760</v>
      </c>
      <c r="H575" s="58">
        <v>20820</v>
      </c>
      <c r="I575" s="58"/>
      <c r="J575" s="59">
        <v>869574</v>
      </c>
      <c r="K575" s="59">
        <v>252124</v>
      </c>
      <c r="L575" s="58"/>
      <c r="M575" s="58">
        <v>245792</v>
      </c>
      <c r="N575" s="58">
        <v>32687</v>
      </c>
      <c r="O575" s="58"/>
      <c r="P575" s="58">
        <v>308220</v>
      </c>
      <c r="Q575" s="58">
        <v>63722</v>
      </c>
      <c r="R575" s="58"/>
      <c r="S575" s="58">
        <v>201778</v>
      </c>
      <c r="T575" s="58">
        <v>58356</v>
      </c>
      <c r="U575" s="58"/>
      <c r="V575" s="58">
        <v>284404</v>
      </c>
      <c r="W575" s="58">
        <v>64126</v>
      </c>
      <c r="X575" s="58"/>
      <c r="Y575" s="58">
        <v>28089</v>
      </c>
      <c r="Z575" s="58">
        <v>8316</v>
      </c>
      <c r="AA575" s="58"/>
      <c r="AB575" s="58">
        <v>508082</v>
      </c>
      <c r="AC575" s="58">
        <v>205230</v>
      </c>
      <c r="AD575" s="58"/>
      <c r="AE575" s="58">
        <v>311822</v>
      </c>
      <c r="AF575" s="58">
        <v>61491</v>
      </c>
      <c r="AG575" s="58"/>
      <c r="AH575" s="58">
        <v>29504</v>
      </c>
      <c r="AI575" s="58">
        <v>6482</v>
      </c>
      <c r="AJ575" s="58"/>
      <c r="AK575" s="58">
        <v>83336</v>
      </c>
      <c r="AL575" s="58">
        <v>13535</v>
      </c>
      <c r="AM575" s="58"/>
      <c r="AN575" s="58">
        <v>31866</v>
      </c>
      <c r="AO575" s="58">
        <v>9743</v>
      </c>
      <c r="AP575" s="58"/>
      <c r="AQ575" s="58">
        <v>33358</v>
      </c>
      <c r="AR575" s="58">
        <v>9927</v>
      </c>
      <c r="AS575" s="58"/>
      <c r="AT575" s="58">
        <v>56960</v>
      </c>
      <c r="AU575" s="58">
        <v>16634</v>
      </c>
      <c r="AV575" s="58"/>
      <c r="AW575" s="58">
        <v>179691</v>
      </c>
      <c r="AX575" s="58">
        <v>15030</v>
      </c>
      <c r="AY575" s="58"/>
      <c r="AZ575" s="58">
        <v>61662</v>
      </c>
      <c r="BA575" s="58">
        <v>13577</v>
      </c>
      <c r="BB575" s="58"/>
      <c r="BC575" s="58">
        <v>30523</v>
      </c>
      <c r="BD575" s="58">
        <v>7902</v>
      </c>
      <c r="BE575" s="58"/>
      <c r="BF575" s="58">
        <v>10952</v>
      </c>
      <c r="BG575" s="58">
        <v>2131</v>
      </c>
      <c r="BH575" s="50"/>
      <c r="BI575" s="50">
        <v>117158</v>
      </c>
      <c r="BJ575" s="50">
        <v>21791</v>
      </c>
      <c r="BK575" s="50"/>
      <c r="BL575" s="50">
        <v>39856</v>
      </c>
      <c r="BM575" s="50">
        <v>14641</v>
      </c>
      <c r="BN575" s="50"/>
      <c r="BO575" s="50">
        <v>12422</v>
      </c>
      <c r="BP575" s="50">
        <v>9724</v>
      </c>
      <c r="BQ575" s="50"/>
      <c r="BR575" s="50">
        <v>232554</v>
      </c>
      <c r="BS575" s="50">
        <v>32757</v>
      </c>
      <c r="BT575" s="50"/>
      <c r="BU575" s="50">
        <v>41740</v>
      </c>
      <c r="BV575" s="50">
        <v>9919</v>
      </c>
      <c r="BW575" s="50"/>
      <c r="BX575" s="50">
        <v>204019</v>
      </c>
      <c r="BY575" s="50">
        <v>6393</v>
      </c>
      <c r="BZ575" s="50"/>
      <c r="CA575" s="50">
        <v>175148</v>
      </c>
      <c r="CB575" s="50">
        <v>93797</v>
      </c>
      <c r="CC575" s="50"/>
      <c r="CD575" s="50">
        <v>13188</v>
      </c>
      <c r="CE575" s="50">
        <v>7518</v>
      </c>
      <c r="CF575" s="50"/>
      <c r="CG575" s="50">
        <v>25434</v>
      </c>
      <c r="CH575" s="50">
        <v>4318</v>
      </c>
      <c r="CI575" s="50"/>
      <c r="CJ575" s="50">
        <v>109504</v>
      </c>
      <c r="CK575" s="50">
        <v>211297</v>
      </c>
      <c r="CL575" s="50"/>
      <c r="CM575" s="50">
        <v>659</v>
      </c>
      <c r="CN575" s="50">
        <v>212</v>
      </c>
      <c r="CO575" s="50"/>
      <c r="CP575" s="50">
        <v>34311</v>
      </c>
      <c r="CQ575" s="50">
        <v>13446</v>
      </c>
      <c r="CR575" s="50"/>
      <c r="CS575" s="50">
        <v>15121</v>
      </c>
      <c r="CT575" s="50">
        <v>13902</v>
      </c>
      <c r="CU575" s="51"/>
      <c r="CV575" s="51"/>
      <c r="CW575" s="45">
        <f t="shared" si="1060"/>
        <v>27358.50936</v>
      </c>
      <c r="CX575" s="45">
        <f t="shared" si="1061"/>
        <v>2220.2239799999998</v>
      </c>
      <c r="CY575" s="51"/>
      <c r="CZ575" s="45">
        <f t="shared" si="999"/>
        <v>192228.89801400001</v>
      </c>
      <c r="DA575" s="45">
        <f t="shared" si="1000"/>
        <v>26886.251236</v>
      </c>
      <c r="DB575" s="51"/>
      <c r="DC575" s="45">
        <f t="shared" si="1001"/>
        <v>54335.025312000005</v>
      </c>
      <c r="DD575" s="45">
        <f t="shared" si="1002"/>
        <v>3485.7089929999997</v>
      </c>
      <c r="DE575" s="51"/>
      <c r="DF575" s="45">
        <f t="shared" si="1003"/>
        <v>68135.421419999999</v>
      </c>
      <c r="DG575" s="45">
        <f t="shared" si="1004"/>
        <v>6795.2503580000002</v>
      </c>
      <c r="DH575" s="51"/>
      <c r="DI575" s="45">
        <f t="shared" si="1005"/>
        <v>44605.246458000001</v>
      </c>
      <c r="DJ575" s="45">
        <f t="shared" si="1006"/>
        <v>6223.0254839999998</v>
      </c>
      <c r="DK575" s="51"/>
      <c r="DL575" s="45">
        <f t="shared" si="1007"/>
        <v>62870.632644000005</v>
      </c>
      <c r="DM575" s="45">
        <f t="shared" si="1008"/>
        <v>6838.3325139999997</v>
      </c>
      <c r="DN575" s="51"/>
      <c r="DO575" s="45">
        <f t="shared" si="1009"/>
        <v>6209.3824290000002</v>
      </c>
      <c r="DP575" s="45">
        <f t="shared" si="1010"/>
        <v>886.80992400000002</v>
      </c>
      <c r="DQ575" s="51"/>
      <c r="DR575" s="45">
        <f t="shared" si="1011"/>
        <v>112317.11500200001</v>
      </c>
      <c r="DS575" s="45">
        <f t="shared" si="1012"/>
        <v>21885.521969999998</v>
      </c>
      <c r="DT575" s="51"/>
      <c r="DU575" s="45">
        <f t="shared" si="1013"/>
        <v>68931.683142000009</v>
      </c>
      <c r="DV575" s="45">
        <f t="shared" si="1014"/>
        <v>6557.3387489999996</v>
      </c>
      <c r="DW575" s="51"/>
      <c r="DX575" s="45">
        <f t="shared" si="1015"/>
        <v>6522.1837439999999</v>
      </c>
      <c r="DY575" s="45">
        <f t="shared" si="1016"/>
        <v>691.23399799999993</v>
      </c>
      <c r="DZ575" s="51"/>
      <c r="EA575" s="45">
        <f t="shared" si="1017"/>
        <v>18422.339496000001</v>
      </c>
      <c r="EB575" s="45">
        <f t="shared" si="1018"/>
        <v>1443.3588649999999</v>
      </c>
      <c r="EC575" s="51"/>
      <c r="ED575" s="45">
        <f t="shared" si="1019"/>
        <v>7044.3298260000001</v>
      </c>
      <c r="EE575" s="45">
        <f t="shared" si="1020"/>
        <v>1038.9837769999999</v>
      </c>
      <c r="EF575" s="51"/>
      <c r="EG575" s="45">
        <f t="shared" si="1021"/>
        <v>7374.152838</v>
      </c>
      <c r="EH575" s="45">
        <f t="shared" si="1022"/>
        <v>1058.6053529999999</v>
      </c>
      <c r="EI575" s="51"/>
      <c r="EJ575" s="45">
        <f t="shared" si="1023"/>
        <v>12591.63456</v>
      </c>
      <c r="EK575" s="45">
        <f t="shared" si="1024"/>
        <v>1773.833126</v>
      </c>
      <c r="EL575" s="51"/>
      <c r="EM575" s="45">
        <f t="shared" si="1025"/>
        <v>39722.672150999999</v>
      </c>
      <c r="EN575" s="45">
        <f t="shared" si="1026"/>
        <v>1602.7841699999999</v>
      </c>
      <c r="EO575" s="51"/>
      <c r="EP575" s="45">
        <f t="shared" si="1027"/>
        <v>13631.063382</v>
      </c>
      <c r="EQ575" s="45">
        <f t="shared" si="1028"/>
        <v>1447.8377029999999</v>
      </c>
      <c r="ER575" s="51"/>
      <c r="ES575" s="45">
        <f t="shared" si="1029"/>
        <v>6747.4449030000005</v>
      </c>
      <c r="ET575" s="45">
        <f t="shared" si="1030"/>
        <v>842.66137800000001</v>
      </c>
      <c r="EU575" s="51"/>
      <c r="EV575" s="45">
        <f t="shared" si="1031"/>
        <v>2421.0600720000002</v>
      </c>
      <c r="EW575" s="45">
        <f t="shared" si="1032"/>
        <v>227.24770899999999</v>
      </c>
      <c r="EX575" s="51"/>
      <c r="EY575" s="45">
        <f t="shared" si="1033"/>
        <v>25899.064638</v>
      </c>
      <c r="EZ575" s="45">
        <f t="shared" si="1034"/>
        <v>2323.7704490000001</v>
      </c>
      <c r="FA575" s="51"/>
      <c r="FB575" s="45">
        <f t="shared" si="1035"/>
        <v>8810.6072160000003</v>
      </c>
      <c r="FC575" s="45">
        <f t="shared" si="1036"/>
        <v>1561.3015989999999</v>
      </c>
      <c r="FD575" s="51"/>
      <c r="FE575" s="45">
        <f t="shared" si="1037"/>
        <v>2746.019742</v>
      </c>
      <c r="FF575" s="45">
        <f t="shared" si="1038"/>
        <v>1036.9576359999999</v>
      </c>
      <c r="FG575" s="51"/>
      <c r="FH575" s="45">
        <f t="shared" si="1039"/>
        <v>51408.619793999998</v>
      </c>
      <c r="FI575" s="45">
        <f t="shared" si="1040"/>
        <v>3493.1737229999999</v>
      </c>
      <c r="FJ575" s="51"/>
      <c r="FK575" s="45">
        <f t="shared" si="1041"/>
        <v>9227.0861399999994</v>
      </c>
      <c r="FL575" s="45">
        <f t="shared" si="1042"/>
        <v>1057.7522409999999</v>
      </c>
      <c r="FM575" s="51"/>
      <c r="FN575" s="45">
        <f t="shared" si="1043"/>
        <v>45100.644159000003</v>
      </c>
      <c r="FO575" s="45">
        <f t="shared" si="1044"/>
        <v>681.74312699999996</v>
      </c>
      <c r="FP575" s="51"/>
      <c r="FQ575" s="45">
        <f t="shared" si="1045"/>
        <v>38718.392028000002</v>
      </c>
      <c r="FR575" s="45">
        <f t="shared" si="1046"/>
        <v>10002.418282999999</v>
      </c>
      <c r="FS575" s="51"/>
      <c r="FT575" s="45">
        <f t="shared" si="1047"/>
        <v>2915.352468</v>
      </c>
      <c r="FU575" s="45">
        <f t="shared" si="1048"/>
        <v>801.71200199999998</v>
      </c>
      <c r="FV575" s="51"/>
      <c r="FW575" s="45">
        <f t="shared" si="1049"/>
        <v>5622.4654740000005</v>
      </c>
      <c r="FX575" s="45">
        <f t="shared" si="1050"/>
        <v>460.46720199999999</v>
      </c>
      <c r="FY575" s="51"/>
      <c r="FZ575" s="45">
        <f t="shared" si="1051"/>
        <v>24207.063743999999</v>
      </c>
      <c r="GA575" s="45">
        <f t="shared" si="1052"/>
        <v>22532.500783</v>
      </c>
      <c r="GB575" s="51"/>
      <c r="GC575" s="45">
        <f t="shared" si="1053"/>
        <v>145.67919900000001</v>
      </c>
      <c r="GD575" s="45">
        <f t="shared" si="1054"/>
        <v>22.607468000000001</v>
      </c>
      <c r="GE575" s="51"/>
      <c r="GF575" s="45">
        <f t="shared" si="1055"/>
        <v>7584.8239710000007</v>
      </c>
      <c r="GG575" s="45">
        <f t="shared" si="1056"/>
        <v>1433.867994</v>
      </c>
      <c r="GH575" s="51"/>
      <c r="GI575" s="45">
        <f t="shared" si="1057"/>
        <v>3342.6633810000003</v>
      </c>
      <c r="GJ575" s="45">
        <f t="shared" si="1058"/>
        <v>1482.4953780000001</v>
      </c>
      <c r="GK575" s="51"/>
    </row>
    <row r="576" spans="1:193" s="45" customFormat="1">
      <c r="A576" s="45" t="s">
        <v>20</v>
      </c>
      <c r="B576" s="46">
        <v>41579</v>
      </c>
      <c r="C576" s="56">
        <v>0.62290500000000004</v>
      </c>
      <c r="D576" s="56">
        <v>0.214557</v>
      </c>
      <c r="E576" s="56">
        <v>0.10138999999999999</v>
      </c>
      <c r="F576" s="58"/>
      <c r="G576" s="58">
        <v>140600</v>
      </c>
      <c r="H576" s="58">
        <v>23442</v>
      </c>
      <c r="I576" s="58"/>
      <c r="J576" s="59">
        <v>808958</v>
      </c>
      <c r="K576" s="59">
        <v>228020</v>
      </c>
      <c r="L576" s="58"/>
      <c r="M576" s="58">
        <v>245726</v>
      </c>
      <c r="N576" s="58">
        <v>31156</v>
      </c>
      <c r="O576" s="58"/>
      <c r="P576" s="58">
        <v>307200</v>
      </c>
      <c r="Q576" s="58">
        <v>63262</v>
      </c>
      <c r="R576" s="58"/>
      <c r="S576" s="58">
        <v>200514</v>
      </c>
      <c r="T576" s="58">
        <v>55696</v>
      </c>
      <c r="U576" s="58"/>
      <c r="V576" s="58">
        <v>227837</v>
      </c>
      <c r="W576" s="58">
        <v>58497</v>
      </c>
      <c r="X576" s="58"/>
      <c r="Y576" s="58">
        <v>28363</v>
      </c>
      <c r="Z576" s="58">
        <v>8268</v>
      </c>
      <c r="AA576" s="58"/>
      <c r="AB576" s="58">
        <v>475084</v>
      </c>
      <c r="AC576" s="58">
        <v>184613</v>
      </c>
      <c r="AD576" s="58"/>
      <c r="AE576" s="58">
        <v>280753</v>
      </c>
      <c r="AF576" s="58">
        <v>53578</v>
      </c>
      <c r="AG576" s="58"/>
      <c r="AH576" s="58">
        <v>30884</v>
      </c>
      <c r="AI576" s="58">
        <v>6722</v>
      </c>
      <c r="AJ576" s="58"/>
      <c r="AK576" s="58">
        <v>86841</v>
      </c>
      <c r="AL576" s="58">
        <v>14183</v>
      </c>
      <c r="AM576" s="58"/>
      <c r="AN576" s="58">
        <v>32466</v>
      </c>
      <c r="AO576" s="58">
        <v>10049</v>
      </c>
      <c r="AP576" s="58"/>
      <c r="AQ576" s="58">
        <v>31194</v>
      </c>
      <c r="AR576" s="58">
        <v>9511</v>
      </c>
      <c r="AS576" s="58"/>
      <c r="AT576" s="58">
        <v>64469</v>
      </c>
      <c r="AU576" s="58">
        <v>18143</v>
      </c>
      <c r="AV576" s="58"/>
      <c r="AW576" s="58">
        <v>211428</v>
      </c>
      <c r="AX576" s="58">
        <v>15393</v>
      </c>
      <c r="AY576" s="58"/>
      <c r="AZ576" s="58">
        <v>57240</v>
      </c>
      <c r="BA576" s="58">
        <v>12201</v>
      </c>
      <c r="BB576" s="58"/>
      <c r="BC576" s="58">
        <v>30584</v>
      </c>
      <c r="BD576" s="58">
        <v>7976</v>
      </c>
      <c r="BE576" s="58"/>
      <c r="BF576" s="58">
        <v>11604</v>
      </c>
      <c r="BG576" s="58">
        <v>2264</v>
      </c>
      <c r="BH576" s="50"/>
      <c r="BI576" s="50">
        <v>136457</v>
      </c>
      <c r="BJ576" s="50">
        <v>24327</v>
      </c>
      <c r="BK576" s="50"/>
      <c r="BL576" s="50">
        <v>45738</v>
      </c>
      <c r="BM576" s="50">
        <v>16284</v>
      </c>
      <c r="BN576" s="50"/>
      <c r="BO576" s="50">
        <v>12576</v>
      </c>
      <c r="BP576" s="50">
        <v>9406</v>
      </c>
      <c r="BQ576" s="50"/>
      <c r="BR576" s="50">
        <v>230527</v>
      </c>
      <c r="BS576" s="50">
        <v>30913</v>
      </c>
      <c r="BT576" s="50"/>
      <c r="BU576" s="50">
        <v>36762</v>
      </c>
      <c r="BV576" s="50">
        <v>8570</v>
      </c>
      <c r="BW576" s="50"/>
      <c r="BX576" s="50">
        <v>212276</v>
      </c>
      <c r="BY576" s="50">
        <v>6689</v>
      </c>
      <c r="BZ576" s="50"/>
      <c r="CA576" s="50">
        <v>131680</v>
      </c>
      <c r="CB576" s="50">
        <v>76302</v>
      </c>
      <c r="CC576" s="50"/>
      <c r="CD576" s="50">
        <v>13565</v>
      </c>
      <c r="CE576" s="50">
        <v>7729</v>
      </c>
      <c r="CF576" s="50"/>
      <c r="CG576" s="50">
        <v>24463</v>
      </c>
      <c r="CH576" s="50">
        <v>3915</v>
      </c>
      <c r="CI576" s="50"/>
      <c r="CJ576" s="50">
        <v>95133</v>
      </c>
      <c r="CK576" s="50">
        <v>187547</v>
      </c>
      <c r="CL576" s="50"/>
      <c r="CM576" s="50">
        <v>610</v>
      </c>
      <c r="CN576" s="50">
        <v>342</v>
      </c>
      <c r="CO576" s="50"/>
      <c r="CP576" s="50">
        <v>26085</v>
      </c>
      <c r="CQ576" s="50">
        <v>10913</v>
      </c>
      <c r="CR576" s="50"/>
      <c r="CS576" s="50">
        <v>13757</v>
      </c>
      <c r="CT576" s="50">
        <v>13035</v>
      </c>
      <c r="CU576" s="51"/>
      <c r="CV576" s="51"/>
      <c r="CW576" s="45">
        <f t="shared" si="1060"/>
        <v>30166.714199999999</v>
      </c>
      <c r="CX576" s="45">
        <f t="shared" si="1061"/>
        <v>2376.7843800000001</v>
      </c>
      <c r="CY576" s="51"/>
      <c r="CZ576" s="45">
        <f t="shared" ref="CZ576:CZ639" si="1062">J576*$D576</f>
        <v>173567.60160600001</v>
      </c>
      <c r="DA576" s="45">
        <f t="shared" ref="DA576:DA639" si="1063">K576*$E576</f>
        <v>23118.947799999998</v>
      </c>
      <c r="DB576" s="51"/>
      <c r="DC576" s="45">
        <f t="shared" ref="DC576:DC639" si="1064">M576*$D576</f>
        <v>52722.233381999999</v>
      </c>
      <c r="DD576" s="45">
        <f t="shared" ref="DD576:DD639" si="1065">N576*$E576</f>
        <v>3158.9068399999996</v>
      </c>
      <c r="DE576" s="51"/>
      <c r="DF576" s="45">
        <f t="shared" ref="DF576:DF639" si="1066">P576*$D576</f>
        <v>65911.910399999993</v>
      </c>
      <c r="DG576" s="45">
        <f t="shared" ref="DG576:DG639" si="1067">Q576*$E576</f>
        <v>6414.13418</v>
      </c>
      <c r="DH576" s="51"/>
      <c r="DI576" s="45">
        <f t="shared" ref="DI576:DI639" si="1068">S576*$D576</f>
        <v>43021.682298</v>
      </c>
      <c r="DJ576" s="45">
        <f t="shared" ref="DJ576:DJ639" si="1069">T576*$E576</f>
        <v>5647.0174399999996</v>
      </c>
      <c r="DK576" s="51"/>
      <c r="DL576" s="45">
        <f t="shared" ref="DL576:DL639" si="1070">V576*$D576</f>
        <v>48884.023208999999</v>
      </c>
      <c r="DM576" s="45">
        <f t="shared" ref="DM576:DM639" si="1071">W576*$E576</f>
        <v>5931.0108299999993</v>
      </c>
      <c r="DN576" s="51"/>
      <c r="DO576" s="45">
        <f t="shared" ref="DO576:DO639" si="1072">Y576*$D576</f>
        <v>6085.4801909999996</v>
      </c>
      <c r="DP576" s="45">
        <f t="shared" ref="DP576:DP639" si="1073">Z576*$E576</f>
        <v>838.29251999999997</v>
      </c>
      <c r="DQ576" s="51"/>
      <c r="DR576" s="45">
        <f t="shared" ref="DR576:DR639" si="1074">AB576*$D576</f>
        <v>101932.597788</v>
      </c>
      <c r="DS576" s="45">
        <f t="shared" ref="DS576:DS639" si="1075">AC576*$E576</f>
        <v>18717.912069999998</v>
      </c>
      <c r="DT576" s="51"/>
      <c r="DU576" s="45">
        <f t="shared" ref="DU576:DU639" si="1076">AE576*$D576</f>
        <v>60237.521420999998</v>
      </c>
      <c r="DV576" s="45">
        <f t="shared" ref="DV576:DV639" si="1077">AF576*$E576</f>
        <v>5432.2734199999995</v>
      </c>
      <c r="DW576" s="51"/>
      <c r="DX576" s="45">
        <f t="shared" ref="DX576:DX639" si="1078">AH576*$D576</f>
        <v>6626.3783880000001</v>
      </c>
      <c r="DY576" s="45">
        <f t="shared" ref="DY576:DY639" si="1079">AI576*$E576</f>
        <v>681.54357999999991</v>
      </c>
      <c r="DZ576" s="51"/>
      <c r="EA576" s="45">
        <f t="shared" ref="EA576:EA639" si="1080">AK576*$D576</f>
        <v>18632.344437</v>
      </c>
      <c r="EB576" s="45">
        <f t="shared" ref="EB576:EB639" si="1081">AL576*$E576</f>
        <v>1438.0143699999999</v>
      </c>
      <c r="EC576" s="51"/>
      <c r="ED576" s="45">
        <f t="shared" ref="ED576:ED639" si="1082">AN576*$D576</f>
        <v>6965.807562</v>
      </c>
      <c r="EE576" s="45">
        <f t="shared" ref="EE576:EE639" si="1083">AO576*$E576</f>
        <v>1018.8681099999999</v>
      </c>
      <c r="EF576" s="51"/>
      <c r="EG576" s="45">
        <f t="shared" ref="EG576:EG639" si="1084">AQ576*$D576</f>
        <v>6692.8910580000002</v>
      </c>
      <c r="EH576" s="45">
        <f t="shared" ref="EH576:EH639" si="1085">AR576*$E576</f>
        <v>964.32028999999989</v>
      </c>
      <c r="EI576" s="51"/>
      <c r="EJ576" s="45">
        <f t="shared" ref="EJ576:EJ639" si="1086">AT576*$D576</f>
        <v>13832.275233</v>
      </c>
      <c r="EK576" s="45">
        <f t="shared" ref="EK576:EK639" si="1087">AU576*$E576</f>
        <v>1839.5187699999999</v>
      </c>
      <c r="EL576" s="51"/>
      <c r="EM576" s="45">
        <f t="shared" ref="EM576:EM639" si="1088">AW576*$D576</f>
        <v>45363.357395999999</v>
      </c>
      <c r="EN576" s="45">
        <f t="shared" ref="EN576:EN639" si="1089">AX576*$E576</f>
        <v>1560.6962699999999</v>
      </c>
      <c r="EO576" s="51"/>
      <c r="EP576" s="45">
        <f t="shared" ref="EP576:EP639" si="1090">AZ576*$D576</f>
        <v>12281.242679999999</v>
      </c>
      <c r="EQ576" s="45">
        <f t="shared" ref="EQ576:EQ639" si="1091">BA576*$E576</f>
        <v>1237.0593899999999</v>
      </c>
      <c r="ER576" s="51"/>
      <c r="ES576" s="45">
        <f t="shared" ref="ES576:ES639" si="1092">BC576*$D576</f>
        <v>6562.0112879999997</v>
      </c>
      <c r="ET576" s="45">
        <f t="shared" ref="ET576:ET639" si="1093">BD576*$E576</f>
        <v>808.6866399999999</v>
      </c>
      <c r="EU576" s="51"/>
      <c r="EV576" s="45">
        <f t="shared" ref="EV576:EV639" si="1094">BF576*$D576</f>
        <v>2489.7194279999999</v>
      </c>
      <c r="EW576" s="45">
        <f t="shared" ref="EW576:EW639" si="1095">BG576*$E576</f>
        <v>229.54695999999998</v>
      </c>
      <c r="EX576" s="51"/>
      <c r="EY576" s="45">
        <f t="shared" ref="EY576:EY639" si="1096">BI576*$D576</f>
        <v>29277.804549</v>
      </c>
      <c r="EZ576" s="45">
        <f t="shared" ref="EZ576:EZ639" si="1097">BJ576*$E576</f>
        <v>2466.5145299999999</v>
      </c>
      <c r="FA576" s="51"/>
      <c r="FB576" s="45">
        <f t="shared" ref="FB576:FB639" si="1098">BL576*$D576</f>
        <v>9813.408066</v>
      </c>
      <c r="FC576" s="45">
        <f t="shared" ref="FC576:FC639" si="1099">BM576*$E576</f>
        <v>1651.03476</v>
      </c>
      <c r="FD576" s="51"/>
      <c r="FE576" s="45">
        <f t="shared" ref="FE576:FE639" si="1100">BO576*$D576</f>
        <v>2698.2688319999997</v>
      </c>
      <c r="FF576" s="45">
        <f t="shared" ref="FF576:FF639" si="1101">BP576*$E576</f>
        <v>953.67433999999992</v>
      </c>
      <c r="FG576" s="51"/>
      <c r="FH576" s="45">
        <f t="shared" ref="FH576:FH639" si="1102">BR576*$D576</f>
        <v>49461.181538999997</v>
      </c>
      <c r="FI576" s="45">
        <f t="shared" ref="FI576:FI639" si="1103">BS576*$E576</f>
        <v>3134.2690699999998</v>
      </c>
      <c r="FJ576" s="51"/>
      <c r="FK576" s="45">
        <f t="shared" ref="FK576:FK639" si="1104">BU576*$D576</f>
        <v>7887.5444340000004</v>
      </c>
      <c r="FL576" s="45">
        <f t="shared" ref="FL576:FL639" si="1105">BV576*$E576</f>
        <v>868.91229999999996</v>
      </c>
      <c r="FM576" s="51"/>
      <c r="FN576" s="45">
        <f t="shared" ref="FN576:FN639" si="1106">BX576*$D576</f>
        <v>45545.301732</v>
      </c>
      <c r="FO576" s="45">
        <f t="shared" ref="FO576:FO639" si="1107">BY576*$E576</f>
        <v>678.19770999999992</v>
      </c>
      <c r="FP576" s="51"/>
      <c r="FQ576" s="45">
        <f t="shared" ref="FQ576:FQ639" si="1108">CA576*$D576</f>
        <v>28252.865760000001</v>
      </c>
      <c r="FR576" s="45">
        <f t="shared" ref="FR576:FR639" si="1109">CB576*$E576</f>
        <v>7736.2597799999994</v>
      </c>
      <c r="FS576" s="51"/>
      <c r="FT576" s="45">
        <f t="shared" ref="FT576:FT639" si="1110">CD576*$D576</f>
        <v>2910.4657050000001</v>
      </c>
      <c r="FU576" s="45">
        <f t="shared" ref="FU576:FU639" si="1111">CE576*$E576</f>
        <v>783.64330999999993</v>
      </c>
      <c r="FV576" s="51"/>
      <c r="FW576" s="45">
        <f t="shared" ref="FW576:FW639" si="1112">CG576*$D576</f>
        <v>5248.707891</v>
      </c>
      <c r="FX576" s="45">
        <f t="shared" ref="FX576:FX639" si="1113">CH576*$E576</f>
        <v>396.94184999999999</v>
      </c>
      <c r="FY576" s="51"/>
      <c r="FZ576" s="45">
        <f t="shared" ref="FZ576:FZ639" si="1114">CJ576*$D576</f>
        <v>20411.451080999999</v>
      </c>
      <c r="GA576" s="45">
        <f t="shared" ref="GA576:GA639" si="1115">CK576*$E576</f>
        <v>19015.390329999998</v>
      </c>
      <c r="GB576" s="51"/>
      <c r="GC576" s="45">
        <f t="shared" ref="GC576:GC639" si="1116">CM576*$D576</f>
        <v>130.87977000000001</v>
      </c>
      <c r="GD576" s="45">
        <f t="shared" ref="GD576:GD639" si="1117">CN576*$E576</f>
        <v>34.675379999999997</v>
      </c>
      <c r="GE576" s="51"/>
      <c r="GF576" s="45">
        <f t="shared" ref="GF576:GF639" si="1118">CP576*$D576</f>
        <v>5596.7193449999995</v>
      </c>
      <c r="GG576" s="45">
        <f t="shared" ref="GG576:GG639" si="1119">CQ576*$E576</f>
        <v>1106.4690699999999</v>
      </c>
      <c r="GH576" s="51"/>
      <c r="GI576" s="45">
        <f t="shared" ref="GI576:GI639" si="1120">CS576*$D576</f>
        <v>2951.6606489999999</v>
      </c>
      <c r="GJ576" s="45">
        <f t="shared" ref="GJ576:GJ639" si="1121">CT576*$E576</f>
        <v>1321.6186499999999</v>
      </c>
      <c r="GK576" s="51"/>
    </row>
    <row r="577" spans="1:193" s="45" customFormat="1">
      <c r="A577" s="45" t="s">
        <v>20</v>
      </c>
      <c r="B577" s="46">
        <v>41578</v>
      </c>
      <c r="C577" s="56">
        <v>0.63028499999999998</v>
      </c>
      <c r="D577" s="56">
        <v>0.20818</v>
      </c>
      <c r="E577" s="56">
        <v>0.10054</v>
      </c>
      <c r="F577" s="58"/>
      <c r="G577" s="58">
        <v>151814</v>
      </c>
      <c r="H577" s="58">
        <v>23683</v>
      </c>
      <c r="I577" s="58"/>
      <c r="J577" s="59">
        <v>819471</v>
      </c>
      <c r="K577" s="59">
        <v>221682</v>
      </c>
      <c r="L577" s="58"/>
      <c r="M577" s="58">
        <v>260615</v>
      </c>
      <c r="N577" s="58">
        <v>32358</v>
      </c>
      <c r="O577" s="58"/>
      <c r="P577" s="58">
        <v>320864</v>
      </c>
      <c r="Q577" s="58">
        <v>62760</v>
      </c>
      <c r="R577" s="58"/>
      <c r="S577" s="58">
        <v>206575</v>
      </c>
      <c r="T577" s="58">
        <v>54507</v>
      </c>
      <c r="U577" s="58"/>
      <c r="V577" s="58">
        <v>200528</v>
      </c>
      <c r="W577" s="58">
        <v>51803</v>
      </c>
      <c r="X577" s="58"/>
      <c r="Y577" s="58">
        <v>29985</v>
      </c>
      <c r="Z577" s="58">
        <v>8456</v>
      </c>
      <c r="AA577" s="58"/>
      <c r="AB577" s="58">
        <v>464136</v>
      </c>
      <c r="AC577" s="58">
        <v>170635</v>
      </c>
      <c r="AD577" s="58"/>
      <c r="AE577" s="58">
        <v>290987</v>
      </c>
      <c r="AF577" s="58">
        <v>52766</v>
      </c>
      <c r="AG577" s="58"/>
      <c r="AH577" s="58">
        <v>32020</v>
      </c>
      <c r="AI577" s="58">
        <v>6826</v>
      </c>
      <c r="AJ577" s="58"/>
      <c r="AK577" s="58">
        <v>89744</v>
      </c>
      <c r="AL577" s="58">
        <v>14305</v>
      </c>
      <c r="AM577" s="58"/>
      <c r="AN577" s="58">
        <v>32770</v>
      </c>
      <c r="AO577" s="58">
        <v>9376</v>
      </c>
      <c r="AP577" s="58"/>
      <c r="AQ577" s="58">
        <v>30706</v>
      </c>
      <c r="AR577" s="58">
        <v>9406</v>
      </c>
      <c r="AS577" s="58"/>
      <c r="AT577" s="58">
        <v>67817</v>
      </c>
      <c r="AU577" s="58">
        <v>18810</v>
      </c>
      <c r="AV577" s="58"/>
      <c r="AW577" s="58">
        <v>194153</v>
      </c>
      <c r="AX577" s="58">
        <v>13579</v>
      </c>
      <c r="AY577" s="58"/>
      <c r="AZ577" s="58">
        <v>53112</v>
      </c>
      <c r="BA577" s="58">
        <v>12351</v>
      </c>
      <c r="BB577" s="58"/>
      <c r="BC577" s="58">
        <v>30781</v>
      </c>
      <c r="BD577" s="58">
        <v>7835</v>
      </c>
      <c r="BE577" s="58"/>
      <c r="BF577" s="58">
        <v>12237</v>
      </c>
      <c r="BG577" s="58">
        <v>2061</v>
      </c>
      <c r="BH577" s="50"/>
      <c r="BI577" s="50">
        <v>138297</v>
      </c>
      <c r="BJ577" s="50">
        <v>24036</v>
      </c>
      <c r="BK577" s="50"/>
      <c r="BL577" s="50">
        <v>44558</v>
      </c>
      <c r="BM577" s="50">
        <v>17652</v>
      </c>
      <c r="BN577" s="50"/>
      <c r="BO577" s="50">
        <v>13592</v>
      </c>
      <c r="BP577" s="50">
        <v>10469</v>
      </c>
      <c r="BQ577" s="50"/>
      <c r="BR577" s="50">
        <v>205808</v>
      </c>
      <c r="BS577" s="50">
        <v>29638</v>
      </c>
      <c r="BT577" s="50"/>
      <c r="BU577" s="50">
        <v>36764</v>
      </c>
      <c r="BV577" s="50">
        <v>8931</v>
      </c>
      <c r="BW577" s="50"/>
      <c r="BX577" s="50">
        <v>204263</v>
      </c>
      <c r="BY577" s="50">
        <v>6862</v>
      </c>
      <c r="BZ577" s="50"/>
      <c r="CA577" s="50">
        <v>120376</v>
      </c>
      <c r="CB577" s="50">
        <v>76421</v>
      </c>
      <c r="CC577" s="50"/>
      <c r="CD577" s="50">
        <v>13574</v>
      </c>
      <c r="CE577" s="50">
        <v>7113</v>
      </c>
      <c r="CF577" s="50"/>
      <c r="CG577" s="50">
        <v>24676</v>
      </c>
      <c r="CH577" s="50">
        <v>4187</v>
      </c>
      <c r="CI577" s="50"/>
      <c r="CJ577" s="50">
        <v>92886</v>
      </c>
      <c r="CK577" s="50">
        <v>183722</v>
      </c>
      <c r="CL577" s="50"/>
      <c r="CM577" s="50">
        <v>1365</v>
      </c>
      <c r="CN577" s="50">
        <v>448</v>
      </c>
      <c r="CO577" s="50"/>
      <c r="CP577" s="50">
        <v>25011</v>
      </c>
      <c r="CQ577" s="50">
        <v>9631</v>
      </c>
      <c r="CR577" s="50"/>
      <c r="CS577" s="50">
        <v>13384</v>
      </c>
      <c r="CT577" s="50">
        <v>12678</v>
      </c>
      <c r="CU577" s="51"/>
      <c r="CV577" s="51"/>
      <c r="CW577" s="45">
        <f t="shared" si="1060"/>
        <v>31604.63852</v>
      </c>
      <c r="CX577" s="45">
        <f t="shared" si="1061"/>
        <v>2381.0888199999999</v>
      </c>
      <c r="CY577" s="51"/>
      <c r="CZ577" s="45">
        <f t="shared" si="1062"/>
        <v>170597.47278000001</v>
      </c>
      <c r="DA577" s="45">
        <f t="shared" si="1063"/>
        <v>22287.90828</v>
      </c>
      <c r="DB577" s="51"/>
      <c r="DC577" s="45">
        <f t="shared" si="1064"/>
        <v>54254.830699999999</v>
      </c>
      <c r="DD577" s="45">
        <f t="shared" si="1065"/>
        <v>3253.2733200000002</v>
      </c>
      <c r="DE577" s="51"/>
      <c r="DF577" s="45">
        <f t="shared" si="1066"/>
        <v>66797.467520000006</v>
      </c>
      <c r="DG577" s="45">
        <f t="shared" si="1067"/>
        <v>6309.8904000000002</v>
      </c>
      <c r="DH577" s="51"/>
      <c r="DI577" s="45">
        <f t="shared" si="1068"/>
        <v>43004.783499999998</v>
      </c>
      <c r="DJ577" s="45">
        <f t="shared" si="1069"/>
        <v>5480.1337800000001</v>
      </c>
      <c r="DK577" s="51"/>
      <c r="DL577" s="45">
        <f t="shared" si="1070"/>
        <v>41745.919040000001</v>
      </c>
      <c r="DM577" s="45">
        <f t="shared" si="1071"/>
        <v>5208.2736199999999</v>
      </c>
      <c r="DN577" s="51"/>
      <c r="DO577" s="45">
        <f t="shared" si="1072"/>
        <v>6242.2772999999997</v>
      </c>
      <c r="DP577" s="45">
        <f t="shared" si="1073"/>
        <v>850.16624000000002</v>
      </c>
      <c r="DQ577" s="51"/>
      <c r="DR577" s="45">
        <f t="shared" si="1074"/>
        <v>96623.832479999997</v>
      </c>
      <c r="DS577" s="45">
        <f t="shared" si="1075"/>
        <v>17155.642900000003</v>
      </c>
      <c r="DT577" s="51"/>
      <c r="DU577" s="45">
        <f t="shared" si="1076"/>
        <v>60577.67366</v>
      </c>
      <c r="DV577" s="45">
        <f t="shared" si="1077"/>
        <v>5305.0936400000001</v>
      </c>
      <c r="DW577" s="51"/>
      <c r="DX577" s="45">
        <f t="shared" si="1078"/>
        <v>6665.9236000000001</v>
      </c>
      <c r="DY577" s="45">
        <f t="shared" si="1079"/>
        <v>686.28604000000007</v>
      </c>
      <c r="DZ577" s="51"/>
      <c r="EA577" s="45">
        <f t="shared" si="1080"/>
        <v>18682.905920000001</v>
      </c>
      <c r="EB577" s="45">
        <f t="shared" si="1081"/>
        <v>1438.2247</v>
      </c>
      <c r="EC577" s="51"/>
      <c r="ED577" s="45">
        <f t="shared" si="1082"/>
        <v>6822.0586000000003</v>
      </c>
      <c r="EE577" s="45">
        <f t="shared" si="1083"/>
        <v>942.66304000000002</v>
      </c>
      <c r="EF577" s="51"/>
      <c r="EG577" s="45">
        <f t="shared" si="1084"/>
        <v>6392.3750799999998</v>
      </c>
      <c r="EH577" s="45">
        <f t="shared" si="1085"/>
        <v>945.67924000000005</v>
      </c>
      <c r="EI577" s="51"/>
      <c r="EJ577" s="45">
        <f t="shared" si="1086"/>
        <v>14118.14306</v>
      </c>
      <c r="EK577" s="45">
        <f t="shared" si="1087"/>
        <v>1891.1574000000001</v>
      </c>
      <c r="EL577" s="51"/>
      <c r="EM577" s="45">
        <f t="shared" si="1088"/>
        <v>40418.771540000002</v>
      </c>
      <c r="EN577" s="45">
        <f t="shared" si="1089"/>
        <v>1365.2326600000001</v>
      </c>
      <c r="EO577" s="51"/>
      <c r="EP577" s="45">
        <f t="shared" si="1090"/>
        <v>11056.856159999999</v>
      </c>
      <c r="EQ577" s="45">
        <f t="shared" si="1091"/>
        <v>1241.76954</v>
      </c>
      <c r="ER577" s="51"/>
      <c r="ES577" s="45">
        <f t="shared" si="1092"/>
        <v>6407.9885800000002</v>
      </c>
      <c r="ET577" s="45">
        <f t="shared" si="1093"/>
        <v>787.73090000000002</v>
      </c>
      <c r="EU577" s="51"/>
      <c r="EV577" s="45">
        <f t="shared" si="1094"/>
        <v>2547.4986600000002</v>
      </c>
      <c r="EW577" s="45">
        <f t="shared" si="1095"/>
        <v>207.21294</v>
      </c>
      <c r="EX577" s="51"/>
      <c r="EY577" s="45">
        <f t="shared" si="1096"/>
        <v>28790.669460000001</v>
      </c>
      <c r="EZ577" s="45">
        <f t="shared" si="1097"/>
        <v>2416.57944</v>
      </c>
      <c r="FA577" s="51"/>
      <c r="FB577" s="45">
        <f t="shared" si="1098"/>
        <v>9276.0844400000005</v>
      </c>
      <c r="FC577" s="45">
        <f t="shared" si="1099"/>
        <v>1774.73208</v>
      </c>
      <c r="FD577" s="51"/>
      <c r="FE577" s="45">
        <f t="shared" si="1100"/>
        <v>2829.5825599999998</v>
      </c>
      <c r="FF577" s="45">
        <f t="shared" si="1101"/>
        <v>1052.5532600000001</v>
      </c>
      <c r="FG577" s="51"/>
      <c r="FH577" s="45">
        <f t="shared" si="1102"/>
        <v>42845.10944</v>
      </c>
      <c r="FI577" s="45">
        <f t="shared" si="1103"/>
        <v>2979.8045200000001</v>
      </c>
      <c r="FJ577" s="51"/>
      <c r="FK577" s="45">
        <f t="shared" si="1104"/>
        <v>7653.52952</v>
      </c>
      <c r="FL577" s="45">
        <f t="shared" si="1105"/>
        <v>897.92274000000009</v>
      </c>
      <c r="FM577" s="51"/>
      <c r="FN577" s="45">
        <f t="shared" si="1106"/>
        <v>42523.471340000004</v>
      </c>
      <c r="FO577" s="45">
        <f t="shared" si="1107"/>
        <v>689.90548000000001</v>
      </c>
      <c r="FP577" s="51"/>
      <c r="FQ577" s="45">
        <f t="shared" si="1108"/>
        <v>25059.875680000001</v>
      </c>
      <c r="FR577" s="45">
        <f t="shared" si="1109"/>
        <v>7683.3673400000007</v>
      </c>
      <c r="FS577" s="51"/>
      <c r="FT577" s="45">
        <f t="shared" si="1110"/>
        <v>2825.8353200000001</v>
      </c>
      <c r="FU577" s="45">
        <f t="shared" si="1111"/>
        <v>715.14102000000003</v>
      </c>
      <c r="FV577" s="51"/>
      <c r="FW577" s="45">
        <f t="shared" si="1112"/>
        <v>5137.0496800000001</v>
      </c>
      <c r="FX577" s="45">
        <f t="shared" si="1113"/>
        <v>420.96098000000001</v>
      </c>
      <c r="FY577" s="51"/>
      <c r="FZ577" s="45">
        <f t="shared" si="1114"/>
        <v>19337.00748</v>
      </c>
      <c r="GA577" s="45">
        <f t="shared" si="1115"/>
        <v>18471.409879999999</v>
      </c>
      <c r="GB577" s="51"/>
      <c r="GC577" s="45">
        <f t="shared" si="1116"/>
        <v>284.16570000000002</v>
      </c>
      <c r="GD577" s="45">
        <f t="shared" si="1117"/>
        <v>45.041920000000005</v>
      </c>
      <c r="GE577" s="51"/>
      <c r="GF577" s="45">
        <f t="shared" si="1118"/>
        <v>5206.7899800000005</v>
      </c>
      <c r="GG577" s="45">
        <f t="shared" si="1119"/>
        <v>968.30074000000002</v>
      </c>
      <c r="GH577" s="51"/>
      <c r="GI577" s="45">
        <f t="shared" si="1120"/>
        <v>2786.2811200000001</v>
      </c>
      <c r="GJ577" s="45">
        <f t="shared" si="1121"/>
        <v>1274.6461200000001</v>
      </c>
      <c r="GK577" s="51"/>
    </row>
    <row r="578" spans="1:193" s="45" customFormat="1">
      <c r="A578" s="45" t="s">
        <v>20</v>
      </c>
      <c r="B578" s="46">
        <v>41577</v>
      </c>
      <c r="C578" s="56">
        <v>0.63356400000000002</v>
      </c>
      <c r="D578" s="56">
        <v>0.204901</v>
      </c>
      <c r="E578" s="56">
        <v>0.100537</v>
      </c>
      <c r="F578" s="58"/>
      <c r="G578" s="58">
        <v>155584</v>
      </c>
      <c r="H578" s="58">
        <v>24850</v>
      </c>
      <c r="I578" s="58"/>
      <c r="J578" s="59">
        <v>841637</v>
      </c>
      <c r="K578" s="59">
        <v>224920</v>
      </c>
      <c r="L578" s="58"/>
      <c r="M578" s="58">
        <v>256671</v>
      </c>
      <c r="N578" s="58">
        <v>32946</v>
      </c>
      <c r="O578" s="58"/>
      <c r="P578" s="58">
        <v>331270</v>
      </c>
      <c r="Q578" s="58">
        <v>65785</v>
      </c>
      <c r="R578" s="58"/>
      <c r="S578" s="58">
        <v>215942</v>
      </c>
      <c r="T578" s="58">
        <v>56468</v>
      </c>
      <c r="U578" s="58"/>
      <c r="V578" s="58">
        <v>197432</v>
      </c>
      <c r="W578" s="58">
        <v>42630</v>
      </c>
      <c r="X578" s="58"/>
      <c r="Y578" s="58">
        <v>30923</v>
      </c>
      <c r="Z578" s="58">
        <v>8641</v>
      </c>
      <c r="AA578" s="58"/>
      <c r="AB578" s="58">
        <v>465397</v>
      </c>
      <c r="AC578" s="58">
        <v>169272</v>
      </c>
      <c r="AD578" s="58"/>
      <c r="AE578" s="58">
        <v>290316</v>
      </c>
      <c r="AF578" s="58">
        <v>52903</v>
      </c>
      <c r="AG578" s="58"/>
      <c r="AH578" s="58">
        <v>32763</v>
      </c>
      <c r="AI578" s="58">
        <v>7432</v>
      </c>
      <c r="AJ578" s="58"/>
      <c r="AK578" s="58">
        <v>89510</v>
      </c>
      <c r="AL578" s="58">
        <v>14236</v>
      </c>
      <c r="AM578" s="58"/>
      <c r="AN578" s="58">
        <v>33472</v>
      </c>
      <c r="AO578" s="58">
        <v>9458</v>
      </c>
      <c r="AP578" s="58"/>
      <c r="AQ578" s="58">
        <v>30305</v>
      </c>
      <c r="AR578" s="58">
        <v>9211</v>
      </c>
      <c r="AS578" s="58"/>
      <c r="AT578" s="58">
        <v>47477</v>
      </c>
      <c r="AU578" s="58">
        <v>13091</v>
      </c>
      <c r="AV578" s="58"/>
      <c r="AW578" s="58">
        <v>165511</v>
      </c>
      <c r="AX578" s="58">
        <v>12296</v>
      </c>
      <c r="AY578" s="58"/>
      <c r="AZ578" s="58">
        <v>50909</v>
      </c>
      <c r="BA578" s="58">
        <v>9838</v>
      </c>
      <c r="BB578" s="58"/>
      <c r="BC578" s="58">
        <v>28736</v>
      </c>
      <c r="BD578" s="58">
        <v>7109</v>
      </c>
      <c r="BE578" s="58"/>
      <c r="BF578" s="58">
        <v>11940</v>
      </c>
      <c r="BG578" s="58">
        <v>2154</v>
      </c>
      <c r="BH578" s="50"/>
      <c r="BI578" s="50">
        <v>139422</v>
      </c>
      <c r="BJ578" s="50">
        <v>24177</v>
      </c>
      <c r="BK578" s="50"/>
      <c r="BL578" s="50">
        <v>42090</v>
      </c>
      <c r="BM578" s="50">
        <v>16588</v>
      </c>
      <c r="BN578" s="50"/>
      <c r="BO578" s="50">
        <v>15504</v>
      </c>
      <c r="BP578" s="50">
        <v>8918</v>
      </c>
      <c r="BQ578" s="50"/>
      <c r="BR578" s="50">
        <v>204988</v>
      </c>
      <c r="BS578" s="50">
        <v>28349</v>
      </c>
      <c r="BT578" s="50"/>
      <c r="BU578" s="50">
        <v>35301</v>
      </c>
      <c r="BV578" s="50">
        <v>8219</v>
      </c>
      <c r="BW578" s="50"/>
      <c r="BX578" s="50">
        <v>226226</v>
      </c>
      <c r="BY578" s="50">
        <v>7197</v>
      </c>
      <c r="BZ578" s="50"/>
      <c r="CA578" s="50">
        <v>118327</v>
      </c>
      <c r="CB578" s="50">
        <v>81796</v>
      </c>
      <c r="CC578" s="50"/>
      <c r="CD578" s="50">
        <v>14235</v>
      </c>
      <c r="CE578" s="50">
        <v>7541</v>
      </c>
      <c r="CF578" s="50"/>
      <c r="CG578" s="50">
        <v>25426</v>
      </c>
      <c r="CH578" s="50">
        <v>4845</v>
      </c>
      <c r="CI578" s="50"/>
      <c r="CJ578" s="50">
        <v>95987</v>
      </c>
      <c r="CK578" s="50">
        <v>187636</v>
      </c>
      <c r="CL578" s="50"/>
      <c r="CM578" s="50">
        <v>1825</v>
      </c>
      <c r="CN578" s="50">
        <v>368</v>
      </c>
      <c r="CO578" s="50"/>
      <c r="CP578" s="50">
        <v>24526</v>
      </c>
      <c r="CQ578" s="50">
        <v>9821</v>
      </c>
      <c r="CR578" s="50"/>
      <c r="CS578" s="50">
        <v>13237</v>
      </c>
      <c r="CT578" s="50">
        <v>13220</v>
      </c>
      <c r="CU578" s="51"/>
      <c r="CV578" s="51"/>
      <c r="CW578" s="45">
        <f t="shared" si="1060"/>
        <v>31879.317184</v>
      </c>
      <c r="CX578" s="45">
        <f t="shared" si="1061"/>
        <v>2498.3444500000001</v>
      </c>
      <c r="CY578" s="51"/>
      <c r="CZ578" s="45">
        <f t="shared" si="1062"/>
        <v>172452.26293699999</v>
      </c>
      <c r="DA578" s="45">
        <f t="shared" si="1063"/>
        <v>22612.782040000002</v>
      </c>
      <c r="DB578" s="51"/>
      <c r="DC578" s="45">
        <f t="shared" si="1064"/>
        <v>52592.144570999997</v>
      </c>
      <c r="DD578" s="45">
        <f t="shared" si="1065"/>
        <v>3312.2920020000001</v>
      </c>
      <c r="DE578" s="51"/>
      <c r="DF578" s="45">
        <f t="shared" si="1066"/>
        <v>67877.554269999993</v>
      </c>
      <c r="DG578" s="45">
        <f t="shared" si="1067"/>
        <v>6613.8265449999999</v>
      </c>
      <c r="DH578" s="51"/>
      <c r="DI578" s="45">
        <f t="shared" si="1068"/>
        <v>44246.731742000004</v>
      </c>
      <c r="DJ578" s="45">
        <f t="shared" si="1069"/>
        <v>5677.1233160000002</v>
      </c>
      <c r="DK578" s="51"/>
      <c r="DL578" s="45">
        <f t="shared" si="1070"/>
        <v>40454.014232000001</v>
      </c>
      <c r="DM578" s="45">
        <f t="shared" si="1071"/>
        <v>4285.8923100000002</v>
      </c>
      <c r="DN578" s="51"/>
      <c r="DO578" s="45">
        <f t="shared" si="1072"/>
        <v>6336.1536230000002</v>
      </c>
      <c r="DP578" s="45">
        <f t="shared" si="1073"/>
        <v>868.74021700000003</v>
      </c>
      <c r="DQ578" s="51"/>
      <c r="DR578" s="45">
        <f t="shared" si="1074"/>
        <v>95360.310696999994</v>
      </c>
      <c r="DS578" s="45">
        <f t="shared" si="1075"/>
        <v>17018.099064000002</v>
      </c>
      <c r="DT578" s="51"/>
      <c r="DU578" s="45">
        <f t="shared" si="1076"/>
        <v>59486.038716000003</v>
      </c>
      <c r="DV578" s="45">
        <f t="shared" si="1077"/>
        <v>5318.7089109999997</v>
      </c>
      <c r="DW578" s="51"/>
      <c r="DX578" s="45">
        <f t="shared" si="1078"/>
        <v>6713.1714629999997</v>
      </c>
      <c r="DY578" s="45">
        <f t="shared" si="1079"/>
        <v>747.19098399999996</v>
      </c>
      <c r="DZ578" s="51"/>
      <c r="EA578" s="45">
        <f t="shared" si="1080"/>
        <v>18340.68851</v>
      </c>
      <c r="EB578" s="45">
        <f t="shared" si="1081"/>
        <v>1431.2447320000001</v>
      </c>
      <c r="EC578" s="51"/>
      <c r="ED578" s="45">
        <f t="shared" si="1082"/>
        <v>6858.4462720000001</v>
      </c>
      <c r="EE578" s="45">
        <f t="shared" si="1083"/>
        <v>950.87894600000004</v>
      </c>
      <c r="EF578" s="51"/>
      <c r="EG578" s="45">
        <f t="shared" si="1084"/>
        <v>6209.524805</v>
      </c>
      <c r="EH578" s="45">
        <f t="shared" si="1085"/>
        <v>926.04630699999996</v>
      </c>
      <c r="EI578" s="51"/>
      <c r="EJ578" s="45">
        <f t="shared" si="1086"/>
        <v>9728.084777</v>
      </c>
      <c r="EK578" s="45">
        <f t="shared" si="1087"/>
        <v>1316.1298670000001</v>
      </c>
      <c r="EL578" s="51"/>
      <c r="EM578" s="45">
        <f t="shared" si="1088"/>
        <v>33913.369411</v>
      </c>
      <c r="EN578" s="45">
        <f t="shared" si="1089"/>
        <v>1236.2029520000001</v>
      </c>
      <c r="EO578" s="51"/>
      <c r="EP578" s="45">
        <f t="shared" si="1090"/>
        <v>10431.305009</v>
      </c>
      <c r="EQ578" s="45">
        <f t="shared" si="1091"/>
        <v>989.08300600000007</v>
      </c>
      <c r="ER578" s="51"/>
      <c r="ES578" s="45">
        <f t="shared" si="1092"/>
        <v>5888.0351360000004</v>
      </c>
      <c r="ET578" s="45">
        <f t="shared" si="1093"/>
        <v>714.717533</v>
      </c>
      <c r="EU578" s="51"/>
      <c r="EV578" s="45">
        <f t="shared" si="1094"/>
        <v>2446.5179400000002</v>
      </c>
      <c r="EW578" s="45">
        <f t="shared" si="1095"/>
        <v>216.55669800000001</v>
      </c>
      <c r="EX578" s="51"/>
      <c r="EY578" s="45">
        <f t="shared" si="1096"/>
        <v>28567.707222000001</v>
      </c>
      <c r="EZ578" s="45">
        <f t="shared" si="1097"/>
        <v>2430.6830490000002</v>
      </c>
      <c r="FA578" s="51"/>
      <c r="FB578" s="45">
        <f t="shared" si="1098"/>
        <v>8624.2830900000008</v>
      </c>
      <c r="FC578" s="45">
        <f t="shared" si="1099"/>
        <v>1667.707756</v>
      </c>
      <c r="FD578" s="51"/>
      <c r="FE578" s="45">
        <f t="shared" si="1100"/>
        <v>3176.785104</v>
      </c>
      <c r="FF578" s="45">
        <f t="shared" si="1101"/>
        <v>896.58896600000003</v>
      </c>
      <c r="FG578" s="51"/>
      <c r="FH578" s="45">
        <f t="shared" si="1102"/>
        <v>42002.246187999997</v>
      </c>
      <c r="FI578" s="45">
        <f t="shared" si="1103"/>
        <v>2850.1234130000003</v>
      </c>
      <c r="FJ578" s="51"/>
      <c r="FK578" s="45">
        <f t="shared" si="1104"/>
        <v>7233.2102009999999</v>
      </c>
      <c r="FL578" s="45">
        <f t="shared" si="1105"/>
        <v>826.31360300000006</v>
      </c>
      <c r="FM578" s="51"/>
      <c r="FN578" s="45">
        <f t="shared" si="1106"/>
        <v>46353.933625999998</v>
      </c>
      <c r="FO578" s="45">
        <f t="shared" si="1107"/>
        <v>723.56478900000002</v>
      </c>
      <c r="FP578" s="51"/>
      <c r="FQ578" s="45">
        <f t="shared" si="1108"/>
        <v>24245.320627000001</v>
      </c>
      <c r="FR578" s="45">
        <f t="shared" si="1109"/>
        <v>8223.5244519999997</v>
      </c>
      <c r="FS578" s="51"/>
      <c r="FT578" s="45">
        <f t="shared" si="1110"/>
        <v>2916.7657349999999</v>
      </c>
      <c r="FU578" s="45">
        <f t="shared" si="1111"/>
        <v>758.14951700000006</v>
      </c>
      <c r="FV578" s="51"/>
      <c r="FW578" s="45">
        <f t="shared" si="1112"/>
        <v>5209.8128260000003</v>
      </c>
      <c r="FX578" s="45">
        <f t="shared" si="1113"/>
        <v>487.101765</v>
      </c>
      <c r="FY578" s="51"/>
      <c r="FZ578" s="45">
        <f t="shared" si="1114"/>
        <v>19667.832287000001</v>
      </c>
      <c r="GA578" s="45">
        <f t="shared" si="1115"/>
        <v>18864.360531999999</v>
      </c>
      <c r="GB578" s="51"/>
      <c r="GC578" s="45">
        <f t="shared" si="1116"/>
        <v>373.94432499999999</v>
      </c>
      <c r="GD578" s="45">
        <f t="shared" si="1117"/>
        <v>36.997616000000001</v>
      </c>
      <c r="GE578" s="51"/>
      <c r="GF578" s="45">
        <f t="shared" si="1118"/>
        <v>5025.4019259999995</v>
      </c>
      <c r="GG578" s="45">
        <f t="shared" si="1119"/>
        <v>987.37387699999999</v>
      </c>
      <c r="GH578" s="51"/>
      <c r="GI578" s="45">
        <f t="shared" si="1120"/>
        <v>2712.2745369999998</v>
      </c>
      <c r="GJ578" s="45">
        <f t="shared" si="1121"/>
        <v>1329.09914</v>
      </c>
      <c r="GK578" s="51"/>
    </row>
    <row r="579" spans="1:193" s="45" customFormat="1">
      <c r="A579" s="45" t="s">
        <v>20</v>
      </c>
      <c r="B579" s="46">
        <v>41576</v>
      </c>
      <c r="C579" s="56">
        <v>0.63166599999999995</v>
      </c>
      <c r="D579" s="56">
        <v>0.20662900000000001</v>
      </c>
      <c r="E579" s="56">
        <v>0.100331</v>
      </c>
      <c r="F579" s="58"/>
      <c r="G579" s="58">
        <v>164039</v>
      </c>
      <c r="H579" s="58">
        <v>26484</v>
      </c>
      <c r="I579" s="58"/>
      <c r="J579" s="59">
        <v>853695</v>
      </c>
      <c r="K579" s="59">
        <v>223010</v>
      </c>
      <c r="L579" s="58"/>
      <c r="M579" s="58">
        <v>261164</v>
      </c>
      <c r="N579" s="58">
        <v>33854</v>
      </c>
      <c r="O579" s="58"/>
      <c r="P579" s="58">
        <v>337671</v>
      </c>
      <c r="Q579" s="58">
        <v>60765</v>
      </c>
      <c r="R579" s="58"/>
      <c r="S579" s="58">
        <v>210844</v>
      </c>
      <c r="T579" s="58">
        <v>56473</v>
      </c>
      <c r="U579" s="58"/>
      <c r="V579" s="58">
        <v>190331</v>
      </c>
      <c r="W579" s="58">
        <v>41534</v>
      </c>
      <c r="X579" s="58"/>
      <c r="Y579" s="58">
        <v>31222</v>
      </c>
      <c r="Z579" s="58">
        <v>8652</v>
      </c>
      <c r="AA579" s="58"/>
      <c r="AB579" s="58">
        <v>462323</v>
      </c>
      <c r="AC579" s="58">
        <v>169521</v>
      </c>
      <c r="AD579" s="58"/>
      <c r="AE579" s="58">
        <v>290147</v>
      </c>
      <c r="AF579" s="58">
        <v>63251</v>
      </c>
      <c r="AG579" s="58"/>
      <c r="AH579" s="58">
        <v>33837</v>
      </c>
      <c r="AI579" s="58">
        <v>6976</v>
      </c>
      <c r="AJ579" s="58"/>
      <c r="AK579" s="58">
        <v>94276</v>
      </c>
      <c r="AL579" s="58">
        <v>15074</v>
      </c>
      <c r="AM579" s="58"/>
      <c r="AN579" s="58">
        <v>35627</v>
      </c>
      <c r="AO579" s="58">
        <v>10463</v>
      </c>
      <c r="AP579" s="58"/>
      <c r="AQ579" s="58">
        <v>30082</v>
      </c>
      <c r="AR579" s="58">
        <v>9042</v>
      </c>
      <c r="AS579" s="58"/>
      <c r="AT579" s="58">
        <v>50115</v>
      </c>
      <c r="AU579" s="58">
        <v>12853</v>
      </c>
      <c r="AV579" s="58"/>
      <c r="AW579" s="58">
        <v>172152</v>
      </c>
      <c r="AX579" s="58">
        <v>12293</v>
      </c>
      <c r="AY579" s="58"/>
      <c r="AZ579" s="58">
        <v>47495</v>
      </c>
      <c r="BA579" s="58">
        <v>9374</v>
      </c>
      <c r="BB579" s="58"/>
      <c r="BC579" s="58">
        <v>28187</v>
      </c>
      <c r="BD579" s="58">
        <v>7050</v>
      </c>
      <c r="BE579" s="58"/>
      <c r="BF579" s="58">
        <v>12985</v>
      </c>
      <c r="BG579" s="58">
        <v>2376</v>
      </c>
      <c r="BH579" s="50"/>
      <c r="BI579" s="50">
        <v>139923</v>
      </c>
      <c r="BJ579" s="50">
        <v>23941</v>
      </c>
      <c r="BK579" s="50"/>
      <c r="BL579" s="50">
        <v>41552</v>
      </c>
      <c r="BM579" s="50">
        <v>14924</v>
      </c>
      <c r="BN579" s="50"/>
      <c r="BO579" s="50">
        <v>12447</v>
      </c>
      <c r="BP579" s="50">
        <v>8612</v>
      </c>
      <c r="BQ579" s="50"/>
      <c r="BR579" s="50">
        <v>203825</v>
      </c>
      <c r="BS579" s="50">
        <v>27635</v>
      </c>
      <c r="BT579" s="50"/>
      <c r="BU579" s="50">
        <v>36387</v>
      </c>
      <c r="BV579" s="50">
        <v>8570</v>
      </c>
      <c r="BW579" s="50"/>
      <c r="BX579" s="50">
        <v>196478</v>
      </c>
      <c r="BY579" s="50">
        <v>6813</v>
      </c>
      <c r="BZ579" s="50"/>
      <c r="CA579" s="50">
        <v>119603</v>
      </c>
      <c r="CB579" s="50">
        <v>87248</v>
      </c>
      <c r="CC579" s="50"/>
      <c r="CD579" s="50">
        <v>14839</v>
      </c>
      <c r="CE579" s="50">
        <v>7449</v>
      </c>
      <c r="CF579" s="50"/>
      <c r="CG579" s="50">
        <v>20992</v>
      </c>
      <c r="CH579" s="50">
        <v>3976</v>
      </c>
      <c r="CI579" s="50"/>
      <c r="CJ579" s="50">
        <v>92364</v>
      </c>
      <c r="CK579" s="50">
        <v>191628</v>
      </c>
      <c r="CL579" s="50"/>
      <c r="CM579" s="50">
        <v>1694</v>
      </c>
      <c r="CN579" s="50">
        <v>450</v>
      </c>
      <c r="CO579" s="50"/>
      <c r="CP579" s="50">
        <v>23858</v>
      </c>
      <c r="CQ579" s="50">
        <v>9553</v>
      </c>
      <c r="CR579" s="50"/>
      <c r="CS579" s="50">
        <v>12873</v>
      </c>
      <c r="CT579" s="50">
        <v>12209</v>
      </c>
      <c r="CU579" s="51"/>
      <c r="CV579" s="51"/>
      <c r="CW579" s="45">
        <f t="shared" si="1060"/>
        <v>33895.214530999998</v>
      </c>
      <c r="CX579" s="45">
        <f t="shared" si="1061"/>
        <v>2657.1662040000001</v>
      </c>
      <c r="CY579" s="51"/>
      <c r="CZ579" s="45">
        <f t="shared" si="1062"/>
        <v>176398.14415500002</v>
      </c>
      <c r="DA579" s="45">
        <f t="shared" si="1063"/>
        <v>22374.816310000002</v>
      </c>
      <c r="DB579" s="51"/>
      <c r="DC579" s="45">
        <f t="shared" si="1064"/>
        <v>53964.056155999999</v>
      </c>
      <c r="DD579" s="45">
        <f t="shared" si="1065"/>
        <v>3396.6056739999999</v>
      </c>
      <c r="DE579" s="51"/>
      <c r="DF579" s="45">
        <f t="shared" si="1066"/>
        <v>69772.621058999997</v>
      </c>
      <c r="DG579" s="45">
        <f t="shared" si="1067"/>
        <v>6096.6132150000003</v>
      </c>
      <c r="DH579" s="51"/>
      <c r="DI579" s="45">
        <f t="shared" si="1068"/>
        <v>43566.484876000002</v>
      </c>
      <c r="DJ579" s="45">
        <f t="shared" si="1069"/>
        <v>5665.9925629999998</v>
      </c>
      <c r="DK579" s="51"/>
      <c r="DL579" s="45">
        <f t="shared" si="1070"/>
        <v>39327.904199000004</v>
      </c>
      <c r="DM579" s="45">
        <f t="shared" si="1071"/>
        <v>4167.1477540000005</v>
      </c>
      <c r="DN579" s="51"/>
      <c r="DO579" s="45">
        <f t="shared" si="1072"/>
        <v>6451.3706380000003</v>
      </c>
      <c r="DP579" s="45">
        <f t="shared" si="1073"/>
        <v>868.06381199999998</v>
      </c>
      <c r="DQ579" s="51"/>
      <c r="DR579" s="45">
        <f t="shared" si="1074"/>
        <v>95529.339166999998</v>
      </c>
      <c r="DS579" s="45">
        <f t="shared" si="1075"/>
        <v>17008.211450999999</v>
      </c>
      <c r="DT579" s="51"/>
      <c r="DU579" s="45">
        <f t="shared" si="1076"/>
        <v>59952.784463000004</v>
      </c>
      <c r="DV579" s="45">
        <f t="shared" si="1077"/>
        <v>6346.0360810000002</v>
      </c>
      <c r="DW579" s="51"/>
      <c r="DX579" s="45">
        <f t="shared" si="1078"/>
        <v>6991.705473</v>
      </c>
      <c r="DY579" s="45">
        <f t="shared" si="1079"/>
        <v>699.90905600000008</v>
      </c>
      <c r="DZ579" s="51"/>
      <c r="EA579" s="45">
        <f t="shared" si="1080"/>
        <v>19480.155604</v>
      </c>
      <c r="EB579" s="45">
        <f t="shared" si="1081"/>
        <v>1512.389494</v>
      </c>
      <c r="EC579" s="51"/>
      <c r="ED579" s="45">
        <f t="shared" si="1082"/>
        <v>7361.5713830000004</v>
      </c>
      <c r="EE579" s="45">
        <f t="shared" si="1083"/>
        <v>1049.7632530000001</v>
      </c>
      <c r="EF579" s="51"/>
      <c r="EG579" s="45">
        <f t="shared" si="1084"/>
        <v>6215.8135780000002</v>
      </c>
      <c r="EH579" s="45">
        <f t="shared" si="1085"/>
        <v>907.192902</v>
      </c>
      <c r="EI579" s="51"/>
      <c r="EJ579" s="45">
        <f t="shared" si="1086"/>
        <v>10355.212335</v>
      </c>
      <c r="EK579" s="45">
        <f t="shared" si="1087"/>
        <v>1289.554343</v>
      </c>
      <c r="EL579" s="51"/>
      <c r="EM579" s="45">
        <f t="shared" si="1088"/>
        <v>35571.595608000003</v>
      </c>
      <c r="EN579" s="45">
        <f t="shared" si="1089"/>
        <v>1233.3689830000001</v>
      </c>
      <c r="EO579" s="51"/>
      <c r="EP579" s="45">
        <f t="shared" si="1090"/>
        <v>9813.8443550000011</v>
      </c>
      <c r="EQ579" s="45">
        <f t="shared" si="1091"/>
        <v>940.50279399999999</v>
      </c>
      <c r="ER579" s="51"/>
      <c r="ES579" s="45">
        <f t="shared" si="1092"/>
        <v>5824.2516230000001</v>
      </c>
      <c r="ET579" s="45">
        <f t="shared" si="1093"/>
        <v>707.33355000000006</v>
      </c>
      <c r="EU579" s="51"/>
      <c r="EV579" s="45">
        <f t="shared" si="1094"/>
        <v>2683.077565</v>
      </c>
      <c r="EW579" s="45">
        <f t="shared" si="1095"/>
        <v>238.38645600000001</v>
      </c>
      <c r="EX579" s="51"/>
      <c r="EY579" s="45">
        <f t="shared" si="1096"/>
        <v>28912.149567</v>
      </c>
      <c r="EZ579" s="45">
        <f t="shared" si="1097"/>
        <v>2402.0244710000002</v>
      </c>
      <c r="FA579" s="51"/>
      <c r="FB579" s="45">
        <f t="shared" si="1098"/>
        <v>8585.8482079999994</v>
      </c>
      <c r="FC579" s="45">
        <f t="shared" si="1099"/>
        <v>1497.3398440000001</v>
      </c>
      <c r="FD579" s="51"/>
      <c r="FE579" s="45">
        <f t="shared" si="1100"/>
        <v>2571.9111630000002</v>
      </c>
      <c r="FF579" s="45">
        <f t="shared" si="1101"/>
        <v>864.05057199999999</v>
      </c>
      <c r="FG579" s="51"/>
      <c r="FH579" s="45">
        <f t="shared" si="1102"/>
        <v>42116.155924999999</v>
      </c>
      <c r="FI579" s="45">
        <f t="shared" si="1103"/>
        <v>2772.6471850000003</v>
      </c>
      <c r="FJ579" s="51"/>
      <c r="FK579" s="45">
        <f t="shared" si="1104"/>
        <v>7518.6094229999999</v>
      </c>
      <c r="FL579" s="45">
        <f t="shared" si="1105"/>
        <v>859.83667000000003</v>
      </c>
      <c r="FM579" s="51"/>
      <c r="FN579" s="45">
        <f t="shared" si="1106"/>
        <v>40598.052662000002</v>
      </c>
      <c r="FO579" s="45">
        <f t="shared" si="1107"/>
        <v>683.55510300000003</v>
      </c>
      <c r="FP579" s="51"/>
      <c r="FQ579" s="45">
        <f t="shared" si="1108"/>
        <v>24713.448286999999</v>
      </c>
      <c r="FR579" s="45">
        <f t="shared" si="1109"/>
        <v>8753.6790880000008</v>
      </c>
      <c r="FS579" s="51"/>
      <c r="FT579" s="45">
        <f t="shared" si="1110"/>
        <v>3066.167731</v>
      </c>
      <c r="FU579" s="45">
        <f t="shared" si="1111"/>
        <v>747.36561900000004</v>
      </c>
      <c r="FV579" s="51"/>
      <c r="FW579" s="45">
        <f t="shared" si="1112"/>
        <v>4337.5559680000006</v>
      </c>
      <c r="FX579" s="45">
        <f t="shared" si="1113"/>
        <v>398.91605600000003</v>
      </c>
      <c r="FY579" s="51"/>
      <c r="FZ579" s="45">
        <f t="shared" si="1114"/>
        <v>19085.080956000002</v>
      </c>
      <c r="GA579" s="45">
        <f t="shared" si="1115"/>
        <v>19226.228868000002</v>
      </c>
      <c r="GB579" s="51"/>
      <c r="GC579" s="45">
        <f t="shared" si="1116"/>
        <v>350.02952600000003</v>
      </c>
      <c r="GD579" s="45">
        <f t="shared" si="1117"/>
        <v>45.148949999999999</v>
      </c>
      <c r="GE579" s="51"/>
      <c r="GF579" s="45">
        <f t="shared" si="1118"/>
        <v>4929.7546819999998</v>
      </c>
      <c r="GG579" s="45">
        <f t="shared" si="1119"/>
        <v>958.46204299999999</v>
      </c>
      <c r="GH579" s="51"/>
      <c r="GI579" s="45">
        <f t="shared" si="1120"/>
        <v>2659.935117</v>
      </c>
      <c r="GJ579" s="45">
        <f t="shared" si="1121"/>
        <v>1224.9411790000001</v>
      </c>
      <c r="GK579" s="51"/>
    </row>
    <row r="580" spans="1:193" s="45" customFormat="1">
      <c r="A580" s="45" t="s">
        <v>20</v>
      </c>
      <c r="B580" s="46">
        <v>41575</v>
      </c>
      <c r="C580" s="56">
        <v>0.63425100000000001</v>
      </c>
      <c r="D580" s="56">
        <v>0.203816</v>
      </c>
      <c r="E580" s="56">
        <v>0.100424</v>
      </c>
      <c r="F580" s="58"/>
      <c r="G580" s="58">
        <v>83102</v>
      </c>
      <c r="H580" s="58">
        <v>13847</v>
      </c>
      <c r="I580" s="58"/>
      <c r="J580" s="59">
        <v>801104</v>
      </c>
      <c r="K580" s="59">
        <v>230956</v>
      </c>
      <c r="L580" s="58"/>
      <c r="M580" s="58">
        <v>206102</v>
      </c>
      <c r="N580" s="58">
        <v>30382</v>
      </c>
      <c r="O580" s="58"/>
      <c r="P580" s="58">
        <v>239711</v>
      </c>
      <c r="Q580" s="58">
        <v>49711</v>
      </c>
      <c r="R580" s="58"/>
      <c r="S580" s="58">
        <v>153850</v>
      </c>
      <c r="T580" s="58">
        <v>46772</v>
      </c>
      <c r="U580" s="58"/>
      <c r="V580" s="58">
        <v>180083</v>
      </c>
      <c r="W580" s="58">
        <v>43004</v>
      </c>
      <c r="X580" s="58"/>
      <c r="Y580" s="58">
        <v>21520</v>
      </c>
      <c r="Z580" s="58">
        <v>6328</v>
      </c>
      <c r="AA580" s="58"/>
      <c r="AB580" s="58">
        <v>509743</v>
      </c>
      <c r="AC580" s="58">
        <v>211209</v>
      </c>
      <c r="AD580" s="58"/>
      <c r="AE580" s="58">
        <v>335296</v>
      </c>
      <c r="AF580" s="58">
        <v>65745</v>
      </c>
      <c r="AG580" s="58"/>
      <c r="AH580" s="58">
        <v>22708</v>
      </c>
      <c r="AI580" s="58">
        <v>5487</v>
      </c>
      <c r="AJ580" s="58"/>
      <c r="AK580" s="58">
        <v>46159</v>
      </c>
      <c r="AL580" s="58">
        <v>7303</v>
      </c>
      <c r="AM580" s="58"/>
      <c r="AN580" s="58">
        <v>19138</v>
      </c>
      <c r="AO580" s="58">
        <v>6256</v>
      </c>
      <c r="AP580" s="58"/>
      <c r="AQ580" s="58">
        <v>29611</v>
      </c>
      <c r="AR580" s="58">
        <v>9824</v>
      </c>
      <c r="AS580" s="58"/>
      <c r="AT580" s="58">
        <v>43130</v>
      </c>
      <c r="AU580" s="58">
        <v>13309</v>
      </c>
      <c r="AV580" s="58"/>
      <c r="AW580" s="58">
        <v>141502</v>
      </c>
      <c r="AX580" s="58">
        <v>13685</v>
      </c>
      <c r="AY580" s="58"/>
      <c r="AZ580" s="58">
        <v>39538</v>
      </c>
      <c r="BA580" s="58">
        <v>9163</v>
      </c>
      <c r="BB580" s="58"/>
      <c r="BC580" s="58">
        <v>14515</v>
      </c>
      <c r="BD580" s="58">
        <v>3807</v>
      </c>
      <c r="BE580" s="58"/>
      <c r="BF580" s="58">
        <v>8947</v>
      </c>
      <c r="BG580" s="58">
        <v>1641</v>
      </c>
      <c r="BH580" s="50"/>
      <c r="BI580" s="50">
        <v>138991</v>
      </c>
      <c r="BJ580" s="50">
        <v>24884</v>
      </c>
      <c r="BK580" s="50"/>
      <c r="BL580" s="50">
        <v>22787</v>
      </c>
      <c r="BM580" s="50">
        <v>8964</v>
      </c>
      <c r="BN580" s="50"/>
      <c r="BO580" s="50">
        <v>13997</v>
      </c>
      <c r="BP580" s="50">
        <v>9159</v>
      </c>
      <c r="BQ580" s="50"/>
      <c r="BR580" s="50">
        <v>252104</v>
      </c>
      <c r="BS580" s="50">
        <v>36434</v>
      </c>
      <c r="BT580" s="50"/>
      <c r="BU580" s="50">
        <v>34650</v>
      </c>
      <c r="BV580" s="50">
        <v>9239</v>
      </c>
      <c r="BW580" s="50"/>
      <c r="BX580" s="50">
        <v>160320</v>
      </c>
      <c r="BY580" s="50">
        <v>5597</v>
      </c>
      <c r="BZ580" s="50"/>
      <c r="CA580" s="50">
        <v>178456</v>
      </c>
      <c r="CB580" s="50">
        <v>114254</v>
      </c>
      <c r="CC580" s="50"/>
      <c r="CD580" s="50">
        <v>8096</v>
      </c>
      <c r="CE580" s="50">
        <v>4497</v>
      </c>
      <c r="CF580" s="50"/>
      <c r="CG580" s="50">
        <v>20084</v>
      </c>
      <c r="CH580" s="50">
        <v>3980</v>
      </c>
      <c r="CI580" s="50"/>
      <c r="CJ580" s="50">
        <v>114036</v>
      </c>
      <c r="CK580" s="50">
        <v>242789</v>
      </c>
      <c r="CL580" s="50"/>
      <c r="CM580" s="50">
        <v>2411</v>
      </c>
      <c r="CN580" s="50">
        <v>427</v>
      </c>
      <c r="CO580" s="50"/>
      <c r="CP580" s="50">
        <v>40129</v>
      </c>
      <c r="CQ580" s="50">
        <v>17073</v>
      </c>
      <c r="CR580" s="50"/>
      <c r="CS580" s="50">
        <v>14943</v>
      </c>
      <c r="CT580" s="50">
        <v>16294</v>
      </c>
      <c r="CU580" s="51"/>
      <c r="CV580" s="51"/>
      <c r="CW580" s="45">
        <f t="shared" si="1060"/>
        <v>16937.517231999998</v>
      </c>
      <c r="CX580" s="45">
        <f t="shared" si="1061"/>
        <v>1390.571128</v>
      </c>
      <c r="CY580" s="51"/>
      <c r="CZ580" s="45">
        <f t="shared" si="1062"/>
        <v>163277.81286400001</v>
      </c>
      <c r="DA580" s="45">
        <f t="shared" si="1063"/>
        <v>23193.525344000001</v>
      </c>
      <c r="DB580" s="51"/>
      <c r="DC580" s="45">
        <f t="shared" si="1064"/>
        <v>42006.885232000001</v>
      </c>
      <c r="DD580" s="45">
        <f t="shared" si="1065"/>
        <v>3051.081968</v>
      </c>
      <c r="DE580" s="51"/>
      <c r="DF580" s="45">
        <f t="shared" si="1066"/>
        <v>48856.937175999999</v>
      </c>
      <c r="DG580" s="45">
        <f t="shared" si="1067"/>
        <v>4992.1774640000003</v>
      </c>
      <c r="DH580" s="51"/>
      <c r="DI580" s="45">
        <f t="shared" si="1068"/>
        <v>31357.0916</v>
      </c>
      <c r="DJ580" s="45">
        <f t="shared" si="1069"/>
        <v>4697.031328</v>
      </c>
      <c r="DK580" s="51"/>
      <c r="DL580" s="45">
        <f t="shared" si="1070"/>
        <v>36703.796728000001</v>
      </c>
      <c r="DM580" s="45">
        <f t="shared" si="1071"/>
        <v>4318.6336959999999</v>
      </c>
      <c r="DN580" s="51"/>
      <c r="DO580" s="45">
        <f t="shared" si="1072"/>
        <v>4386.12032</v>
      </c>
      <c r="DP580" s="45">
        <f t="shared" si="1073"/>
        <v>635.48307199999999</v>
      </c>
      <c r="DQ580" s="51"/>
      <c r="DR580" s="45">
        <f t="shared" si="1074"/>
        <v>103893.77928800001</v>
      </c>
      <c r="DS580" s="45">
        <f t="shared" si="1075"/>
        <v>21210.452615999999</v>
      </c>
      <c r="DT580" s="51"/>
      <c r="DU580" s="45">
        <f t="shared" si="1076"/>
        <v>68338.689536000005</v>
      </c>
      <c r="DV580" s="45">
        <f t="shared" si="1077"/>
        <v>6602.3758799999996</v>
      </c>
      <c r="DW580" s="51"/>
      <c r="DX580" s="45">
        <f t="shared" si="1078"/>
        <v>4628.2537279999997</v>
      </c>
      <c r="DY580" s="45">
        <f t="shared" si="1079"/>
        <v>551.02648799999997</v>
      </c>
      <c r="DZ580" s="51"/>
      <c r="EA580" s="45">
        <f t="shared" si="1080"/>
        <v>9407.9427439999999</v>
      </c>
      <c r="EB580" s="45">
        <f t="shared" si="1081"/>
        <v>733.39647200000002</v>
      </c>
      <c r="EC580" s="51"/>
      <c r="ED580" s="45">
        <f t="shared" si="1082"/>
        <v>3900.6306079999999</v>
      </c>
      <c r="EE580" s="45">
        <f t="shared" si="1083"/>
        <v>628.25254399999994</v>
      </c>
      <c r="EF580" s="51"/>
      <c r="EG580" s="45">
        <f t="shared" si="1084"/>
        <v>6035.1955760000001</v>
      </c>
      <c r="EH580" s="45">
        <f t="shared" si="1085"/>
        <v>986.56537600000001</v>
      </c>
      <c r="EI580" s="51"/>
      <c r="EJ580" s="45">
        <f t="shared" si="1086"/>
        <v>8790.5840800000005</v>
      </c>
      <c r="EK580" s="45">
        <f t="shared" si="1087"/>
        <v>1336.5430160000001</v>
      </c>
      <c r="EL580" s="51"/>
      <c r="EM580" s="45">
        <f t="shared" si="1088"/>
        <v>28840.371631999998</v>
      </c>
      <c r="EN580" s="45">
        <f t="shared" si="1089"/>
        <v>1374.3024399999999</v>
      </c>
      <c r="EO580" s="51"/>
      <c r="EP580" s="45">
        <f t="shared" si="1090"/>
        <v>8058.4770079999998</v>
      </c>
      <c r="EQ580" s="45">
        <f t="shared" si="1091"/>
        <v>920.185112</v>
      </c>
      <c r="ER580" s="51"/>
      <c r="ES580" s="45">
        <f t="shared" si="1092"/>
        <v>2958.38924</v>
      </c>
      <c r="ET580" s="45">
        <f t="shared" si="1093"/>
        <v>382.314168</v>
      </c>
      <c r="EU580" s="51"/>
      <c r="EV580" s="45">
        <f t="shared" si="1094"/>
        <v>1823.5417520000001</v>
      </c>
      <c r="EW580" s="45">
        <f t="shared" si="1095"/>
        <v>164.795784</v>
      </c>
      <c r="EX580" s="51"/>
      <c r="EY580" s="45">
        <f t="shared" si="1096"/>
        <v>28328.589656</v>
      </c>
      <c r="EZ580" s="45">
        <f t="shared" si="1097"/>
        <v>2498.950816</v>
      </c>
      <c r="FA580" s="51"/>
      <c r="FB580" s="45">
        <f t="shared" si="1098"/>
        <v>4644.355192</v>
      </c>
      <c r="FC580" s="45">
        <f t="shared" si="1099"/>
        <v>900.20073600000001</v>
      </c>
      <c r="FD580" s="51"/>
      <c r="FE580" s="45">
        <f t="shared" si="1100"/>
        <v>2852.8125519999999</v>
      </c>
      <c r="FF580" s="45">
        <f t="shared" si="1101"/>
        <v>919.78341599999999</v>
      </c>
      <c r="FG580" s="51"/>
      <c r="FH580" s="45">
        <f t="shared" si="1102"/>
        <v>51382.828864000003</v>
      </c>
      <c r="FI580" s="45">
        <f t="shared" si="1103"/>
        <v>3658.8480159999999</v>
      </c>
      <c r="FJ580" s="51"/>
      <c r="FK580" s="45">
        <f t="shared" si="1104"/>
        <v>7062.2244000000001</v>
      </c>
      <c r="FL580" s="45">
        <f t="shared" si="1105"/>
        <v>927.81733599999995</v>
      </c>
      <c r="FM580" s="51"/>
      <c r="FN580" s="45">
        <f t="shared" si="1106"/>
        <v>32675.78112</v>
      </c>
      <c r="FO580" s="45">
        <f t="shared" si="1107"/>
        <v>562.073128</v>
      </c>
      <c r="FP580" s="51"/>
      <c r="FQ580" s="45">
        <f t="shared" si="1108"/>
        <v>36372.188095999998</v>
      </c>
      <c r="FR580" s="45">
        <f t="shared" si="1109"/>
        <v>11473.843696</v>
      </c>
      <c r="FS580" s="51"/>
      <c r="FT580" s="45">
        <f t="shared" si="1110"/>
        <v>1650.0943359999999</v>
      </c>
      <c r="FU580" s="45">
        <f t="shared" si="1111"/>
        <v>451.60672799999998</v>
      </c>
      <c r="FV580" s="51"/>
      <c r="FW580" s="45">
        <f t="shared" si="1112"/>
        <v>4093.440544</v>
      </c>
      <c r="FX580" s="45">
        <f t="shared" si="1113"/>
        <v>399.68752000000001</v>
      </c>
      <c r="FY580" s="51"/>
      <c r="FZ580" s="45">
        <f t="shared" si="1114"/>
        <v>23242.361376000001</v>
      </c>
      <c r="GA580" s="45">
        <f t="shared" si="1115"/>
        <v>24381.842536</v>
      </c>
      <c r="GB580" s="51"/>
      <c r="GC580" s="45">
        <f t="shared" si="1116"/>
        <v>491.40037599999999</v>
      </c>
      <c r="GD580" s="45">
        <f t="shared" si="1117"/>
        <v>42.881048</v>
      </c>
      <c r="GE580" s="51"/>
      <c r="GF580" s="45">
        <f t="shared" si="1118"/>
        <v>8178.932264</v>
      </c>
      <c r="GG580" s="45">
        <f t="shared" si="1119"/>
        <v>1714.5389519999999</v>
      </c>
      <c r="GH580" s="51"/>
      <c r="GI580" s="45">
        <f t="shared" si="1120"/>
        <v>3045.622488</v>
      </c>
      <c r="GJ580" s="45">
        <f t="shared" si="1121"/>
        <v>1636.3086559999999</v>
      </c>
      <c r="GK580" s="51"/>
    </row>
    <row r="581" spans="1:193" s="45" customFormat="1">
      <c r="A581" s="45" t="s">
        <v>20</v>
      </c>
      <c r="B581" s="46">
        <v>41574</v>
      </c>
      <c r="C581" s="56">
        <v>0.61187599999999998</v>
      </c>
      <c r="D581" s="56">
        <v>0.216782</v>
      </c>
      <c r="E581" s="56">
        <v>0.109042</v>
      </c>
      <c r="F581" s="58"/>
      <c r="G581" s="58">
        <v>81656</v>
      </c>
      <c r="H581" s="58">
        <v>13710</v>
      </c>
      <c r="I581" s="58"/>
      <c r="J581" s="59">
        <v>813359</v>
      </c>
      <c r="K581" s="59">
        <v>194683</v>
      </c>
      <c r="L581" s="58"/>
      <c r="M581" s="58">
        <v>208980</v>
      </c>
      <c r="N581" s="58">
        <v>33018</v>
      </c>
      <c r="O581" s="58"/>
      <c r="P581" s="58">
        <v>240218</v>
      </c>
      <c r="Q581" s="58">
        <v>51222</v>
      </c>
      <c r="R581" s="58"/>
      <c r="S581" s="58">
        <v>148627</v>
      </c>
      <c r="T581" s="58">
        <v>46367</v>
      </c>
      <c r="U581" s="58"/>
      <c r="V581" s="58">
        <v>192077</v>
      </c>
      <c r="W581" s="58">
        <v>43249</v>
      </c>
      <c r="X581" s="58"/>
      <c r="Y581" s="58">
        <v>20975</v>
      </c>
      <c r="Z581" s="58">
        <v>6083</v>
      </c>
      <c r="AA581" s="58"/>
      <c r="AB581" s="58">
        <v>543527</v>
      </c>
      <c r="AC581" s="58">
        <v>207168</v>
      </c>
      <c r="AD581" s="58"/>
      <c r="AE581" s="58">
        <v>345385</v>
      </c>
      <c r="AF581" s="58">
        <v>70864</v>
      </c>
      <c r="AG581" s="58"/>
      <c r="AH581" s="58">
        <v>23016</v>
      </c>
      <c r="AI581" s="58">
        <v>5530</v>
      </c>
      <c r="AJ581" s="58"/>
      <c r="AK581" s="58">
        <v>48442</v>
      </c>
      <c r="AL581" s="58">
        <v>7643</v>
      </c>
      <c r="AM581" s="58"/>
      <c r="AN581" s="58">
        <v>18479</v>
      </c>
      <c r="AO581" s="58">
        <v>6534</v>
      </c>
      <c r="AP581" s="58"/>
      <c r="AQ581" s="58">
        <v>32070</v>
      </c>
      <c r="AR581" s="58">
        <v>11061</v>
      </c>
      <c r="AS581" s="58"/>
      <c r="AT581" s="58">
        <v>54966</v>
      </c>
      <c r="AU581" s="58">
        <v>18219</v>
      </c>
      <c r="AV581" s="58"/>
      <c r="AW581" s="58">
        <v>152875</v>
      </c>
      <c r="AX581" s="58">
        <v>15627</v>
      </c>
      <c r="AY581" s="58"/>
      <c r="AZ581" s="58">
        <v>47998</v>
      </c>
      <c r="BA581" s="58">
        <v>11396</v>
      </c>
      <c r="BB581" s="58"/>
      <c r="BC581" s="58">
        <v>16776</v>
      </c>
      <c r="BD581" s="58">
        <v>4778</v>
      </c>
      <c r="BE581" s="58"/>
      <c r="BF581" s="58">
        <v>8309</v>
      </c>
      <c r="BG581" s="58">
        <v>1662</v>
      </c>
      <c r="BH581" s="50"/>
      <c r="BI581" s="50">
        <v>121494</v>
      </c>
      <c r="BJ581" s="50">
        <v>22686</v>
      </c>
      <c r="BK581" s="50"/>
      <c r="BL581" s="50">
        <v>26120</v>
      </c>
      <c r="BM581" s="50">
        <v>11609</v>
      </c>
      <c r="BN581" s="50"/>
      <c r="BO581" s="50">
        <v>13711</v>
      </c>
      <c r="BP581" s="50">
        <v>8635</v>
      </c>
      <c r="BQ581" s="50"/>
      <c r="BR581" s="50">
        <v>265896</v>
      </c>
      <c r="BS581" s="50">
        <v>39143</v>
      </c>
      <c r="BT581" s="50"/>
      <c r="BU581" s="50">
        <v>34736</v>
      </c>
      <c r="BV581" s="50">
        <v>8897</v>
      </c>
      <c r="BW581" s="50"/>
      <c r="BX581" s="50">
        <v>124116</v>
      </c>
      <c r="BY581" s="50">
        <v>4316</v>
      </c>
      <c r="BZ581" s="50"/>
      <c r="CA581" s="50">
        <v>213490</v>
      </c>
      <c r="CB581" s="50">
        <v>123197</v>
      </c>
      <c r="CC581" s="50"/>
      <c r="CD581" s="50">
        <v>8927</v>
      </c>
      <c r="CE581" s="50">
        <v>4643</v>
      </c>
      <c r="CF581" s="50"/>
      <c r="CG581" s="50">
        <v>20230</v>
      </c>
      <c r="CH581" s="50">
        <v>4178</v>
      </c>
      <c r="CI581" s="50"/>
      <c r="CJ581" s="50">
        <v>122912</v>
      </c>
      <c r="CK581" s="50">
        <v>243150</v>
      </c>
      <c r="CL581" s="50"/>
      <c r="CM581" s="50">
        <v>1795</v>
      </c>
      <c r="CN581" s="50">
        <v>180</v>
      </c>
      <c r="CO581" s="50"/>
      <c r="CP581" s="50">
        <v>45907</v>
      </c>
      <c r="CQ581" s="50">
        <v>20252</v>
      </c>
      <c r="CR581" s="50"/>
      <c r="CS581" s="50">
        <v>15534</v>
      </c>
      <c r="CT581" s="50">
        <v>18665</v>
      </c>
      <c r="CU581" s="51"/>
      <c r="CV581" s="51"/>
      <c r="CW581" s="45">
        <f t="shared" si="1060"/>
        <v>17701.550992</v>
      </c>
      <c r="CX581" s="45">
        <f t="shared" si="1061"/>
        <v>1494.9658199999999</v>
      </c>
      <c r="CY581" s="51"/>
      <c r="CZ581" s="45">
        <f t="shared" si="1062"/>
        <v>176321.590738</v>
      </c>
      <c r="DA581" s="45">
        <f t="shared" si="1063"/>
        <v>21228.623685999999</v>
      </c>
      <c r="DB581" s="51"/>
      <c r="DC581" s="45">
        <f t="shared" si="1064"/>
        <v>45303.102359999997</v>
      </c>
      <c r="DD581" s="45">
        <f t="shared" si="1065"/>
        <v>3600.3487559999999</v>
      </c>
      <c r="DE581" s="51"/>
      <c r="DF581" s="45">
        <f t="shared" si="1066"/>
        <v>52074.938476000003</v>
      </c>
      <c r="DG581" s="45">
        <f t="shared" si="1067"/>
        <v>5585.3493239999998</v>
      </c>
      <c r="DH581" s="51"/>
      <c r="DI581" s="45">
        <f t="shared" si="1068"/>
        <v>32219.658314</v>
      </c>
      <c r="DJ581" s="45">
        <f t="shared" si="1069"/>
        <v>5055.9504139999999</v>
      </c>
      <c r="DK581" s="51"/>
      <c r="DL581" s="45">
        <f t="shared" si="1070"/>
        <v>41638.836214000003</v>
      </c>
      <c r="DM581" s="45">
        <f t="shared" si="1071"/>
        <v>4715.9574579999999</v>
      </c>
      <c r="DN581" s="51"/>
      <c r="DO581" s="45">
        <f t="shared" si="1072"/>
        <v>4547.00245</v>
      </c>
      <c r="DP581" s="45">
        <f t="shared" si="1073"/>
        <v>663.30248600000004</v>
      </c>
      <c r="DQ581" s="51"/>
      <c r="DR581" s="45">
        <f t="shared" si="1074"/>
        <v>117826.870114</v>
      </c>
      <c r="DS581" s="45">
        <f t="shared" si="1075"/>
        <v>22590.013056</v>
      </c>
      <c r="DT581" s="51"/>
      <c r="DU581" s="45">
        <f t="shared" si="1076"/>
        <v>74873.251069999998</v>
      </c>
      <c r="DV581" s="45">
        <f t="shared" si="1077"/>
        <v>7727.1522880000002</v>
      </c>
      <c r="DW581" s="51"/>
      <c r="DX581" s="45">
        <f t="shared" si="1078"/>
        <v>4989.4545120000002</v>
      </c>
      <c r="DY581" s="45">
        <f t="shared" si="1079"/>
        <v>603.00225999999998</v>
      </c>
      <c r="DZ581" s="51"/>
      <c r="EA581" s="45">
        <f t="shared" si="1080"/>
        <v>10501.353644000001</v>
      </c>
      <c r="EB581" s="45">
        <f t="shared" si="1081"/>
        <v>833.408006</v>
      </c>
      <c r="EC581" s="51"/>
      <c r="ED581" s="45">
        <f t="shared" si="1082"/>
        <v>4005.9145779999999</v>
      </c>
      <c r="EE581" s="45">
        <f t="shared" si="1083"/>
        <v>712.48042799999996</v>
      </c>
      <c r="EF581" s="51"/>
      <c r="EG581" s="45">
        <f t="shared" si="1084"/>
        <v>6952.1987399999998</v>
      </c>
      <c r="EH581" s="45">
        <f t="shared" si="1085"/>
        <v>1206.113562</v>
      </c>
      <c r="EI581" s="51"/>
      <c r="EJ581" s="45">
        <f t="shared" si="1086"/>
        <v>11915.639412</v>
      </c>
      <c r="EK581" s="45">
        <f t="shared" si="1087"/>
        <v>1986.6361979999999</v>
      </c>
      <c r="EL581" s="51"/>
      <c r="EM581" s="45">
        <f t="shared" si="1088"/>
        <v>33140.54825</v>
      </c>
      <c r="EN581" s="45">
        <f t="shared" si="1089"/>
        <v>1703.9993340000001</v>
      </c>
      <c r="EO581" s="51"/>
      <c r="EP581" s="45">
        <f t="shared" si="1090"/>
        <v>10405.102435999999</v>
      </c>
      <c r="EQ581" s="45">
        <f t="shared" si="1091"/>
        <v>1242.642632</v>
      </c>
      <c r="ER581" s="51"/>
      <c r="ES581" s="45">
        <f t="shared" si="1092"/>
        <v>3636.7348320000001</v>
      </c>
      <c r="ET581" s="45">
        <f t="shared" si="1093"/>
        <v>521.00267599999995</v>
      </c>
      <c r="EU581" s="51"/>
      <c r="EV581" s="45">
        <f t="shared" si="1094"/>
        <v>1801.241638</v>
      </c>
      <c r="EW581" s="45">
        <f t="shared" si="1095"/>
        <v>181.22780399999999</v>
      </c>
      <c r="EX581" s="51"/>
      <c r="EY581" s="45">
        <f t="shared" si="1096"/>
        <v>26337.712308000002</v>
      </c>
      <c r="EZ581" s="45">
        <f t="shared" si="1097"/>
        <v>2473.7268119999999</v>
      </c>
      <c r="FA581" s="51"/>
      <c r="FB581" s="45">
        <f t="shared" si="1098"/>
        <v>5662.34584</v>
      </c>
      <c r="FC581" s="45">
        <f t="shared" si="1099"/>
        <v>1265.8685780000001</v>
      </c>
      <c r="FD581" s="51"/>
      <c r="FE581" s="45">
        <f t="shared" si="1100"/>
        <v>2972.298002</v>
      </c>
      <c r="FF581" s="45">
        <f t="shared" si="1101"/>
        <v>941.57767000000001</v>
      </c>
      <c r="FG581" s="51"/>
      <c r="FH581" s="45">
        <f t="shared" si="1102"/>
        <v>57641.466672000002</v>
      </c>
      <c r="FI581" s="45">
        <f t="shared" si="1103"/>
        <v>4268.231006</v>
      </c>
      <c r="FJ581" s="51"/>
      <c r="FK581" s="45">
        <f t="shared" si="1104"/>
        <v>7530.1395519999996</v>
      </c>
      <c r="FL581" s="45">
        <f t="shared" si="1105"/>
        <v>970.14667399999996</v>
      </c>
      <c r="FM581" s="51"/>
      <c r="FN581" s="45">
        <f t="shared" si="1106"/>
        <v>26906.114711999999</v>
      </c>
      <c r="FO581" s="45">
        <f t="shared" si="1107"/>
        <v>470.625272</v>
      </c>
      <c r="FP581" s="51"/>
      <c r="FQ581" s="45">
        <f t="shared" si="1108"/>
        <v>46280.78918</v>
      </c>
      <c r="FR581" s="45">
        <f t="shared" si="1109"/>
        <v>13433.647274000001</v>
      </c>
      <c r="FS581" s="51"/>
      <c r="FT581" s="45">
        <f t="shared" si="1110"/>
        <v>1935.212914</v>
      </c>
      <c r="FU581" s="45">
        <f t="shared" si="1111"/>
        <v>506.28200600000002</v>
      </c>
      <c r="FV581" s="51"/>
      <c r="FW581" s="45">
        <f t="shared" si="1112"/>
        <v>4385.4998599999999</v>
      </c>
      <c r="FX581" s="45">
        <f t="shared" si="1113"/>
        <v>455.57747599999999</v>
      </c>
      <c r="FY581" s="51"/>
      <c r="FZ581" s="45">
        <f t="shared" si="1114"/>
        <v>26645.109184000001</v>
      </c>
      <c r="GA581" s="45">
        <f t="shared" si="1115"/>
        <v>26513.562300000001</v>
      </c>
      <c r="GB581" s="51"/>
      <c r="GC581" s="45">
        <f t="shared" si="1116"/>
        <v>389.12369000000001</v>
      </c>
      <c r="GD581" s="45">
        <f t="shared" si="1117"/>
        <v>19.627559999999999</v>
      </c>
      <c r="GE581" s="51"/>
      <c r="GF581" s="45">
        <f t="shared" si="1118"/>
        <v>9951.8112739999997</v>
      </c>
      <c r="GG581" s="45">
        <f t="shared" si="1119"/>
        <v>2208.3185840000001</v>
      </c>
      <c r="GH581" s="51"/>
      <c r="GI581" s="45">
        <f t="shared" si="1120"/>
        <v>3367.4915879999999</v>
      </c>
      <c r="GJ581" s="45">
        <f t="shared" si="1121"/>
        <v>2035.26893</v>
      </c>
      <c r="GK581" s="51"/>
    </row>
    <row r="582" spans="1:193" s="45" customFormat="1">
      <c r="A582" s="45" t="s">
        <v>20</v>
      </c>
      <c r="B582" s="46">
        <v>41573</v>
      </c>
      <c r="C582" s="56">
        <v>0.61870499999999995</v>
      </c>
      <c r="D582" s="56">
        <v>0.21779399999999999</v>
      </c>
      <c r="E582" s="56">
        <v>0.11036899999999999</v>
      </c>
      <c r="F582" s="58"/>
      <c r="G582" s="58">
        <v>134075</v>
      </c>
      <c r="H582" s="58">
        <v>21325</v>
      </c>
      <c r="I582" s="58"/>
      <c r="J582" s="59">
        <v>836200</v>
      </c>
      <c r="K582" s="59">
        <v>179489</v>
      </c>
      <c r="L582" s="58"/>
      <c r="M582" s="58">
        <v>236190</v>
      </c>
      <c r="N582" s="58">
        <v>33354</v>
      </c>
      <c r="O582" s="58"/>
      <c r="P582" s="58">
        <v>306589</v>
      </c>
      <c r="Q582" s="58">
        <v>59019</v>
      </c>
      <c r="R582" s="58"/>
      <c r="S582" s="58">
        <v>184273</v>
      </c>
      <c r="T582" s="58">
        <v>49799</v>
      </c>
      <c r="U582" s="58"/>
      <c r="V582" s="58">
        <v>184538</v>
      </c>
      <c r="W582" s="58">
        <v>39552</v>
      </c>
      <c r="X582" s="58"/>
      <c r="Y582" s="58">
        <v>28460</v>
      </c>
      <c r="Z582" s="58">
        <v>8346</v>
      </c>
      <c r="AA582" s="58"/>
      <c r="AB582" s="58">
        <v>505109</v>
      </c>
      <c r="AC582" s="58">
        <v>170958</v>
      </c>
      <c r="AD582" s="58"/>
      <c r="AE582" s="58">
        <v>298632</v>
      </c>
      <c r="AF582" s="58">
        <v>54910</v>
      </c>
      <c r="AG582" s="58"/>
      <c r="AH582" s="58">
        <v>29430</v>
      </c>
      <c r="AI582" s="58">
        <v>6900</v>
      </c>
      <c r="AJ582" s="58"/>
      <c r="AK582" s="58">
        <v>85079</v>
      </c>
      <c r="AL582" s="58">
        <v>13809</v>
      </c>
      <c r="AM582" s="58"/>
      <c r="AN582" s="58">
        <v>30638</v>
      </c>
      <c r="AO582" s="58">
        <v>8466</v>
      </c>
      <c r="AP582" s="58"/>
      <c r="AQ582" s="58">
        <v>33150</v>
      </c>
      <c r="AR582" s="58">
        <v>9874</v>
      </c>
      <c r="AS582" s="58"/>
      <c r="AT582" s="58">
        <v>51224</v>
      </c>
      <c r="AU582" s="58">
        <v>14430</v>
      </c>
      <c r="AV582" s="58"/>
      <c r="AW582" s="58">
        <v>170078</v>
      </c>
      <c r="AX582" s="58">
        <v>13089</v>
      </c>
      <c r="AY582" s="58"/>
      <c r="AZ582" s="58">
        <v>60547</v>
      </c>
      <c r="BA582" s="58">
        <v>12948</v>
      </c>
      <c r="BB582" s="58"/>
      <c r="BC582" s="58">
        <v>30808</v>
      </c>
      <c r="BD582" s="58">
        <v>8149</v>
      </c>
      <c r="BE582" s="58"/>
      <c r="BF582" s="58">
        <v>11740</v>
      </c>
      <c r="BG582" s="58">
        <v>1991</v>
      </c>
      <c r="BH582" s="50"/>
      <c r="BI582" s="50">
        <v>121353</v>
      </c>
      <c r="BJ582" s="50">
        <v>21348</v>
      </c>
      <c r="BK582" s="50"/>
      <c r="BL582" s="50">
        <v>41567</v>
      </c>
      <c r="BM582" s="50">
        <v>16324</v>
      </c>
      <c r="BN582" s="50"/>
      <c r="BO582" s="50">
        <v>12754</v>
      </c>
      <c r="BP582" s="50">
        <v>8012</v>
      </c>
      <c r="BQ582" s="50"/>
      <c r="BR582" s="50">
        <v>221289</v>
      </c>
      <c r="BS582" s="50">
        <v>31222</v>
      </c>
      <c r="BT582" s="50"/>
      <c r="BU582" s="50">
        <v>39175</v>
      </c>
      <c r="BV582" s="50">
        <v>8954</v>
      </c>
      <c r="BW582" s="50"/>
      <c r="BX582" s="50">
        <v>155473</v>
      </c>
      <c r="BY582" s="50">
        <v>5150</v>
      </c>
      <c r="BZ582" s="50"/>
      <c r="CA582" s="50">
        <v>183002</v>
      </c>
      <c r="CB582" s="50">
        <v>108176</v>
      </c>
      <c r="CC582" s="50"/>
      <c r="CD582" s="50">
        <v>14032</v>
      </c>
      <c r="CE582" s="50">
        <v>7043</v>
      </c>
      <c r="CF582" s="50"/>
      <c r="CG582" s="50">
        <v>21416</v>
      </c>
      <c r="CH582" s="50">
        <v>4134</v>
      </c>
      <c r="CI582" s="50"/>
      <c r="CJ582" s="50">
        <v>105646</v>
      </c>
      <c r="CK582" s="50">
        <v>199408</v>
      </c>
      <c r="CL582" s="50"/>
      <c r="CM582" s="50">
        <v>658</v>
      </c>
      <c r="CN582" s="50">
        <v>184</v>
      </c>
      <c r="CO582" s="50"/>
      <c r="CP582" s="50">
        <v>31828</v>
      </c>
      <c r="CQ582" s="50">
        <v>12602</v>
      </c>
      <c r="CR582" s="50"/>
      <c r="CS582" s="50">
        <v>14346</v>
      </c>
      <c r="CT582" s="50">
        <v>14164</v>
      </c>
      <c r="CU582" s="51"/>
      <c r="CV582" s="51"/>
      <c r="CW582" s="45">
        <f t="shared" si="1060"/>
        <v>29200.730549999997</v>
      </c>
      <c r="CX582" s="45">
        <f t="shared" si="1061"/>
        <v>2353.6189249999998</v>
      </c>
      <c r="CY582" s="51"/>
      <c r="CZ582" s="45">
        <f t="shared" si="1062"/>
        <v>182119.34279999998</v>
      </c>
      <c r="DA582" s="45">
        <f t="shared" si="1063"/>
        <v>19810.021441000001</v>
      </c>
      <c r="DB582" s="51"/>
      <c r="DC582" s="45">
        <f t="shared" si="1064"/>
        <v>51440.764859999996</v>
      </c>
      <c r="DD582" s="45">
        <f t="shared" si="1065"/>
        <v>3681.2476259999999</v>
      </c>
      <c r="DE582" s="51"/>
      <c r="DF582" s="45">
        <f t="shared" si="1066"/>
        <v>66773.244665999999</v>
      </c>
      <c r="DG582" s="45">
        <f t="shared" si="1067"/>
        <v>6513.8680109999996</v>
      </c>
      <c r="DH582" s="51"/>
      <c r="DI582" s="45">
        <f t="shared" si="1068"/>
        <v>40133.553761999996</v>
      </c>
      <c r="DJ582" s="45">
        <f t="shared" si="1069"/>
        <v>5496.2658309999997</v>
      </c>
      <c r="DK582" s="51"/>
      <c r="DL582" s="45">
        <f t="shared" si="1070"/>
        <v>40191.269172</v>
      </c>
      <c r="DM582" s="45">
        <f t="shared" si="1071"/>
        <v>4365.3146879999995</v>
      </c>
      <c r="DN582" s="51"/>
      <c r="DO582" s="45">
        <f t="shared" si="1072"/>
        <v>6198.4172399999998</v>
      </c>
      <c r="DP582" s="45">
        <f t="shared" si="1073"/>
        <v>921.13967400000001</v>
      </c>
      <c r="DQ582" s="51"/>
      <c r="DR582" s="45">
        <f t="shared" si="1074"/>
        <v>110009.709546</v>
      </c>
      <c r="DS582" s="45">
        <f t="shared" si="1075"/>
        <v>18868.463501999999</v>
      </c>
      <c r="DT582" s="51"/>
      <c r="DU582" s="45">
        <f t="shared" si="1076"/>
        <v>65040.257807999995</v>
      </c>
      <c r="DV582" s="45">
        <f t="shared" si="1077"/>
        <v>6060.3617899999999</v>
      </c>
      <c r="DW582" s="51"/>
      <c r="DX582" s="45">
        <f t="shared" si="1078"/>
        <v>6409.67742</v>
      </c>
      <c r="DY582" s="45">
        <f t="shared" si="1079"/>
        <v>761.54609999999991</v>
      </c>
      <c r="DZ582" s="51"/>
      <c r="EA582" s="45">
        <f t="shared" si="1080"/>
        <v>18529.695725999998</v>
      </c>
      <c r="EB582" s="45">
        <f t="shared" si="1081"/>
        <v>1524.085521</v>
      </c>
      <c r="EC582" s="51"/>
      <c r="ED582" s="45">
        <f t="shared" si="1082"/>
        <v>6672.7725719999999</v>
      </c>
      <c r="EE582" s="45">
        <f t="shared" si="1083"/>
        <v>934.3839539999999</v>
      </c>
      <c r="EF582" s="51"/>
      <c r="EG582" s="45">
        <f t="shared" si="1084"/>
        <v>7219.8710999999994</v>
      </c>
      <c r="EH582" s="45">
        <f t="shared" si="1085"/>
        <v>1089.783506</v>
      </c>
      <c r="EI582" s="51"/>
      <c r="EJ582" s="45">
        <f t="shared" si="1086"/>
        <v>11156.279855999999</v>
      </c>
      <c r="EK582" s="45">
        <f t="shared" si="1087"/>
        <v>1592.6246699999999</v>
      </c>
      <c r="EL582" s="51"/>
      <c r="EM582" s="45">
        <f t="shared" si="1088"/>
        <v>37041.967932</v>
      </c>
      <c r="EN582" s="45">
        <f t="shared" si="1089"/>
        <v>1444.619841</v>
      </c>
      <c r="EO582" s="51"/>
      <c r="EP582" s="45">
        <f t="shared" si="1090"/>
        <v>13186.773318</v>
      </c>
      <c r="EQ582" s="45">
        <f t="shared" si="1091"/>
        <v>1429.057812</v>
      </c>
      <c r="ER582" s="51"/>
      <c r="ES582" s="45">
        <f t="shared" si="1092"/>
        <v>6709.797552</v>
      </c>
      <c r="ET582" s="45">
        <f t="shared" si="1093"/>
        <v>899.39698099999998</v>
      </c>
      <c r="EU582" s="51"/>
      <c r="EV582" s="45">
        <f t="shared" si="1094"/>
        <v>2556.9015599999998</v>
      </c>
      <c r="EW582" s="45">
        <f t="shared" si="1095"/>
        <v>219.74467899999999</v>
      </c>
      <c r="EX582" s="51"/>
      <c r="EY582" s="45">
        <f t="shared" si="1096"/>
        <v>26429.955281999999</v>
      </c>
      <c r="EZ582" s="45">
        <f t="shared" si="1097"/>
        <v>2356.157412</v>
      </c>
      <c r="FA582" s="51"/>
      <c r="FB582" s="45">
        <f t="shared" si="1098"/>
        <v>9053.0431979999994</v>
      </c>
      <c r="FC582" s="45">
        <f t="shared" si="1099"/>
        <v>1801.663556</v>
      </c>
      <c r="FD582" s="51"/>
      <c r="FE582" s="45">
        <f t="shared" si="1100"/>
        <v>2777.7446759999998</v>
      </c>
      <c r="FF582" s="45">
        <f t="shared" si="1101"/>
        <v>884.27642800000001</v>
      </c>
      <c r="FG582" s="51"/>
      <c r="FH582" s="45">
        <f t="shared" si="1102"/>
        <v>48195.416465999995</v>
      </c>
      <c r="FI582" s="45">
        <f t="shared" si="1103"/>
        <v>3445.9409179999998</v>
      </c>
      <c r="FJ582" s="51"/>
      <c r="FK582" s="45">
        <f t="shared" si="1104"/>
        <v>8532.0799499999994</v>
      </c>
      <c r="FL582" s="45">
        <f t="shared" si="1105"/>
        <v>988.24402599999996</v>
      </c>
      <c r="FM582" s="51"/>
      <c r="FN582" s="45">
        <f t="shared" si="1106"/>
        <v>33861.086561999997</v>
      </c>
      <c r="FO582" s="45">
        <f t="shared" si="1107"/>
        <v>568.40035</v>
      </c>
      <c r="FP582" s="51"/>
      <c r="FQ582" s="45">
        <f t="shared" si="1108"/>
        <v>39856.737587999996</v>
      </c>
      <c r="FR582" s="45">
        <f t="shared" si="1109"/>
        <v>11939.276943999999</v>
      </c>
      <c r="FS582" s="51"/>
      <c r="FT582" s="45">
        <f t="shared" si="1110"/>
        <v>3056.0854079999999</v>
      </c>
      <c r="FU582" s="45">
        <f t="shared" si="1111"/>
        <v>777.32886699999995</v>
      </c>
      <c r="FV582" s="51"/>
      <c r="FW582" s="45">
        <f t="shared" si="1112"/>
        <v>4664.276304</v>
      </c>
      <c r="FX582" s="45">
        <f t="shared" si="1113"/>
        <v>456.265446</v>
      </c>
      <c r="FY582" s="51"/>
      <c r="FZ582" s="45">
        <f t="shared" si="1114"/>
        <v>23009.064923999998</v>
      </c>
      <c r="GA582" s="45">
        <f t="shared" si="1115"/>
        <v>22008.461552000001</v>
      </c>
      <c r="GB582" s="51"/>
      <c r="GC582" s="45">
        <f t="shared" si="1116"/>
        <v>143.30845199999999</v>
      </c>
      <c r="GD582" s="45">
        <f t="shared" si="1117"/>
        <v>20.307896</v>
      </c>
      <c r="GE582" s="51"/>
      <c r="GF582" s="45">
        <f t="shared" si="1118"/>
        <v>6931.9474319999999</v>
      </c>
      <c r="GG582" s="45">
        <f t="shared" si="1119"/>
        <v>1390.870138</v>
      </c>
      <c r="GH582" s="51"/>
      <c r="GI582" s="45">
        <f t="shared" si="1120"/>
        <v>3124.4727239999997</v>
      </c>
      <c r="GJ582" s="45">
        <f t="shared" si="1121"/>
        <v>1563.2665159999999</v>
      </c>
      <c r="GK582" s="51"/>
    </row>
    <row r="583" spans="1:193" s="45" customFormat="1">
      <c r="A583" s="45" t="s">
        <v>20</v>
      </c>
      <c r="B583" s="46">
        <v>41572</v>
      </c>
      <c r="C583" s="56">
        <v>0.63342200000000004</v>
      </c>
      <c r="D583" s="56">
        <v>0.21008199999999999</v>
      </c>
      <c r="E583" s="56">
        <v>0.103352</v>
      </c>
      <c r="F583" s="58"/>
      <c r="G583" s="58">
        <v>157475</v>
      </c>
      <c r="H583" s="58">
        <v>24462</v>
      </c>
      <c r="I583" s="58"/>
      <c r="J583" s="59">
        <v>822140</v>
      </c>
      <c r="K583" s="59">
        <v>192707</v>
      </c>
      <c r="L583" s="58"/>
      <c r="M583" s="58">
        <v>250686</v>
      </c>
      <c r="N583" s="58">
        <v>33113</v>
      </c>
      <c r="O583" s="58"/>
      <c r="P583" s="58">
        <v>333775</v>
      </c>
      <c r="Q583" s="58">
        <v>63872</v>
      </c>
      <c r="R583" s="58"/>
      <c r="S583" s="58">
        <v>197364</v>
      </c>
      <c r="T583" s="58">
        <v>50524</v>
      </c>
      <c r="U583" s="58"/>
      <c r="V583" s="58">
        <v>174892</v>
      </c>
      <c r="W583" s="58">
        <v>38695</v>
      </c>
      <c r="X583" s="58"/>
      <c r="Y583" s="58">
        <v>31657</v>
      </c>
      <c r="Z583" s="58">
        <v>9028</v>
      </c>
      <c r="AA583" s="58"/>
      <c r="AB583" s="58">
        <v>466776</v>
      </c>
      <c r="AC583" s="58">
        <v>156736</v>
      </c>
      <c r="AD583" s="58"/>
      <c r="AE583" s="58">
        <v>266819</v>
      </c>
      <c r="AF583" s="58">
        <v>47737</v>
      </c>
      <c r="AG583" s="58"/>
      <c r="AH583" s="58">
        <v>33319</v>
      </c>
      <c r="AI583" s="58">
        <v>7011</v>
      </c>
      <c r="AJ583" s="58"/>
      <c r="AK583" s="58">
        <v>92333</v>
      </c>
      <c r="AL583" s="58">
        <v>15046</v>
      </c>
      <c r="AM583" s="58"/>
      <c r="AN583" s="58">
        <v>33708</v>
      </c>
      <c r="AO583" s="58">
        <v>9460</v>
      </c>
      <c r="AP583" s="58"/>
      <c r="AQ583" s="58">
        <v>30225</v>
      </c>
      <c r="AR583" s="58">
        <v>8665</v>
      </c>
      <c r="AS583" s="58"/>
      <c r="AT583" s="58">
        <v>51484</v>
      </c>
      <c r="AU583" s="58">
        <v>14519</v>
      </c>
      <c r="AV583" s="58"/>
      <c r="AW583" s="58">
        <v>172659</v>
      </c>
      <c r="AX583" s="58">
        <v>12526</v>
      </c>
      <c r="AY583" s="58"/>
      <c r="AZ583" s="58">
        <v>57505</v>
      </c>
      <c r="BA583" s="58">
        <v>11246</v>
      </c>
      <c r="BB583" s="58"/>
      <c r="BC583" s="58">
        <v>28841</v>
      </c>
      <c r="BD583" s="58">
        <v>7411</v>
      </c>
      <c r="BE583" s="58"/>
      <c r="BF583" s="58">
        <v>13015</v>
      </c>
      <c r="BG583" s="58">
        <v>2177</v>
      </c>
      <c r="BH583" s="50"/>
      <c r="BI583" s="50">
        <v>138279</v>
      </c>
      <c r="BJ583" s="50">
        <v>23620</v>
      </c>
      <c r="BK583" s="50"/>
      <c r="BL583" s="50">
        <v>45250</v>
      </c>
      <c r="BM583" s="50">
        <v>16997</v>
      </c>
      <c r="BN583" s="50"/>
      <c r="BO583" s="50">
        <v>12320</v>
      </c>
      <c r="BP583" s="50">
        <v>8396</v>
      </c>
      <c r="BQ583" s="50"/>
      <c r="BR583" s="50">
        <v>199803</v>
      </c>
      <c r="BS583" s="50">
        <v>28931</v>
      </c>
      <c r="BT583" s="50"/>
      <c r="BU583" s="50">
        <v>43612</v>
      </c>
      <c r="BV583" s="50">
        <v>9393</v>
      </c>
      <c r="BW583" s="50"/>
      <c r="BX583" s="50">
        <v>165977</v>
      </c>
      <c r="BY583" s="50">
        <v>6000</v>
      </c>
      <c r="BZ583" s="50"/>
      <c r="CA583" s="50">
        <v>155366</v>
      </c>
      <c r="CB583" s="50">
        <v>102383</v>
      </c>
      <c r="CC583" s="50"/>
      <c r="CD583" s="50">
        <v>14235</v>
      </c>
      <c r="CE583" s="50">
        <v>6986</v>
      </c>
      <c r="CF583" s="50"/>
      <c r="CG583" s="50">
        <v>22283</v>
      </c>
      <c r="CH583" s="50">
        <v>3965</v>
      </c>
      <c r="CI583" s="50"/>
      <c r="CJ583" s="50">
        <v>92716</v>
      </c>
      <c r="CK583" s="50">
        <v>182346</v>
      </c>
      <c r="CL583" s="50"/>
      <c r="CM583" s="50">
        <v>673</v>
      </c>
      <c r="CN583" s="50">
        <v>397</v>
      </c>
      <c r="CO583" s="50"/>
      <c r="CP583" s="50">
        <v>24074</v>
      </c>
      <c r="CQ583" s="50">
        <v>9747</v>
      </c>
      <c r="CR583" s="50"/>
      <c r="CS583" s="50">
        <v>13693</v>
      </c>
      <c r="CT583" s="50">
        <v>12566</v>
      </c>
      <c r="CU583" s="51"/>
      <c r="CV583" s="51"/>
      <c r="CW583" s="45">
        <f t="shared" si="1060"/>
        <v>33082.662949999998</v>
      </c>
      <c r="CX583" s="45">
        <f t="shared" si="1061"/>
        <v>2528.1966240000002</v>
      </c>
      <c r="CY583" s="51"/>
      <c r="CZ583" s="45">
        <f t="shared" si="1062"/>
        <v>172716.81547999999</v>
      </c>
      <c r="DA583" s="45">
        <f t="shared" si="1063"/>
        <v>19916.653864</v>
      </c>
      <c r="DB583" s="51"/>
      <c r="DC583" s="45">
        <f t="shared" si="1064"/>
        <v>52664.616252</v>
      </c>
      <c r="DD583" s="45">
        <f t="shared" si="1065"/>
        <v>3422.2947760000002</v>
      </c>
      <c r="DE583" s="51"/>
      <c r="DF583" s="45">
        <f t="shared" si="1066"/>
        <v>70120.119550000003</v>
      </c>
      <c r="DG583" s="45">
        <f t="shared" si="1067"/>
        <v>6601.2989440000001</v>
      </c>
      <c r="DH583" s="51"/>
      <c r="DI583" s="45">
        <f t="shared" si="1068"/>
        <v>41462.623847999996</v>
      </c>
      <c r="DJ583" s="45">
        <f t="shared" si="1069"/>
        <v>5221.7564480000001</v>
      </c>
      <c r="DK583" s="51"/>
      <c r="DL583" s="45">
        <f t="shared" si="1070"/>
        <v>36741.661143999998</v>
      </c>
      <c r="DM583" s="45">
        <f t="shared" si="1071"/>
        <v>3999.2056400000001</v>
      </c>
      <c r="DN583" s="51"/>
      <c r="DO583" s="45">
        <f t="shared" si="1072"/>
        <v>6650.5658739999999</v>
      </c>
      <c r="DP583" s="45">
        <f t="shared" si="1073"/>
        <v>933.06185600000003</v>
      </c>
      <c r="DQ583" s="51"/>
      <c r="DR583" s="45">
        <f t="shared" si="1074"/>
        <v>98061.235631999996</v>
      </c>
      <c r="DS583" s="45">
        <f t="shared" si="1075"/>
        <v>16198.979072</v>
      </c>
      <c r="DT583" s="51"/>
      <c r="DU583" s="45">
        <f t="shared" si="1076"/>
        <v>56053.869157999994</v>
      </c>
      <c r="DV583" s="45">
        <f t="shared" si="1077"/>
        <v>4933.7144239999998</v>
      </c>
      <c r="DW583" s="51"/>
      <c r="DX583" s="45">
        <f t="shared" si="1078"/>
        <v>6999.7221579999996</v>
      </c>
      <c r="DY583" s="45">
        <f t="shared" si="1079"/>
        <v>724.60087199999998</v>
      </c>
      <c r="DZ583" s="51"/>
      <c r="EA583" s="45">
        <f t="shared" si="1080"/>
        <v>19397.501305999998</v>
      </c>
      <c r="EB583" s="45">
        <f t="shared" si="1081"/>
        <v>1555.0341920000001</v>
      </c>
      <c r="EC583" s="51"/>
      <c r="ED583" s="45">
        <f t="shared" si="1082"/>
        <v>7081.4440559999994</v>
      </c>
      <c r="EE583" s="45">
        <f t="shared" si="1083"/>
        <v>977.70992000000001</v>
      </c>
      <c r="EF583" s="51"/>
      <c r="EG583" s="45">
        <f t="shared" si="1084"/>
        <v>6349.7284499999996</v>
      </c>
      <c r="EH583" s="45">
        <f t="shared" si="1085"/>
        <v>895.54507999999998</v>
      </c>
      <c r="EI583" s="51"/>
      <c r="EJ583" s="45">
        <f t="shared" si="1086"/>
        <v>10815.861687999999</v>
      </c>
      <c r="EK583" s="45">
        <f t="shared" si="1087"/>
        <v>1500.5676880000001</v>
      </c>
      <c r="EL583" s="51"/>
      <c r="EM583" s="45">
        <f t="shared" si="1088"/>
        <v>36272.548038000001</v>
      </c>
      <c r="EN583" s="45">
        <f t="shared" si="1089"/>
        <v>1294.5871520000001</v>
      </c>
      <c r="EO583" s="51"/>
      <c r="EP583" s="45">
        <f t="shared" si="1090"/>
        <v>12080.76541</v>
      </c>
      <c r="EQ583" s="45">
        <f t="shared" si="1091"/>
        <v>1162.2965919999999</v>
      </c>
      <c r="ER583" s="51"/>
      <c r="ES583" s="45">
        <f t="shared" si="1092"/>
        <v>6058.9749619999993</v>
      </c>
      <c r="ET583" s="45">
        <f t="shared" si="1093"/>
        <v>765.94167200000004</v>
      </c>
      <c r="EU583" s="51"/>
      <c r="EV583" s="45">
        <f t="shared" si="1094"/>
        <v>2734.2172299999997</v>
      </c>
      <c r="EW583" s="45">
        <f t="shared" si="1095"/>
        <v>224.99730399999999</v>
      </c>
      <c r="EX583" s="51"/>
      <c r="EY583" s="45">
        <f t="shared" si="1096"/>
        <v>29049.928877999999</v>
      </c>
      <c r="EZ583" s="45">
        <f t="shared" si="1097"/>
        <v>2441.1742399999998</v>
      </c>
      <c r="FA583" s="51"/>
      <c r="FB583" s="45">
        <f t="shared" si="1098"/>
        <v>9506.2104999999992</v>
      </c>
      <c r="FC583" s="45">
        <f t="shared" si="1099"/>
        <v>1756.6739439999999</v>
      </c>
      <c r="FD583" s="51"/>
      <c r="FE583" s="45">
        <f t="shared" si="1100"/>
        <v>2588.2102399999999</v>
      </c>
      <c r="FF583" s="45">
        <f t="shared" si="1101"/>
        <v>867.74339199999997</v>
      </c>
      <c r="FG583" s="51"/>
      <c r="FH583" s="45">
        <f t="shared" si="1102"/>
        <v>41975.013846000002</v>
      </c>
      <c r="FI583" s="45">
        <f t="shared" si="1103"/>
        <v>2990.076712</v>
      </c>
      <c r="FJ583" s="51"/>
      <c r="FK583" s="45">
        <f t="shared" si="1104"/>
        <v>9162.096184</v>
      </c>
      <c r="FL583" s="45">
        <f t="shared" si="1105"/>
        <v>970.78533600000003</v>
      </c>
      <c r="FM583" s="51"/>
      <c r="FN583" s="45">
        <f t="shared" si="1106"/>
        <v>34868.780114000001</v>
      </c>
      <c r="FO583" s="45">
        <f t="shared" si="1107"/>
        <v>620.11199999999997</v>
      </c>
      <c r="FP583" s="51"/>
      <c r="FQ583" s="45">
        <f t="shared" si="1108"/>
        <v>32639.600011999999</v>
      </c>
      <c r="FR583" s="45">
        <f t="shared" si="1109"/>
        <v>10581.487816000001</v>
      </c>
      <c r="FS583" s="51"/>
      <c r="FT583" s="45">
        <f t="shared" si="1110"/>
        <v>2990.5172699999998</v>
      </c>
      <c r="FU583" s="45">
        <f t="shared" si="1111"/>
        <v>722.01707199999998</v>
      </c>
      <c r="FV583" s="51"/>
      <c r="FW583" s="45">
        <f t="shared" si="1112"/>
        <v>4681.2572060000002</v>
      </c>
      <c r="FX583" s="45">
        <f t="shared" si="1113"/>
        <v>409.79068000000001</v>
      </c>
      <c r="FY583" s="51"/>
      <c r="FZ583" s="45">
        <f t="shared" si="1114"/>
        <v>19477.962712</v>
      </c>
      <c r="GA583" s="45">
        <f t="shared" si="1115"/>
        <v>18845.823791999999</v>
      </c>
      <c r="GB583" s="51"/>
      <c r="GC583" s="45">
        <f t="shared" si="1116"/>
        <v>141.385186</v>
      </c>
      <c r="GD583" s="45">
        <f t="shared" si="1117"/>
        <v>41.030743999999999</v>
      </c>
      <c r="GE583" s="51"/>
      <c r="GF583" s="45">
        <f t="shared" si="1118"/>
        <v>5057.5140679999995</v>
      </c>
      <c r="GG583" s="45">
        <f t="shared" si="1119"/>
        <v>1007.371944</v>
      </c>
      <c r="GH583" s="51"/>
      <c r="GI583" s="45">
        <f t="shared" si="1120"/>
        <v>2876.652826</v>
      </c>
      <c r="GJ583" s="45">
        <f t="shared" si="1121"/>
        <v>1298.7212320000001</v>
      </c>
      <c r="GK583" s="51"/>
    </row>
    <row r="584" spans="1:193" s="45" customFormat="1">
      <c r="A584" s="45" t="s">
        <v>20</v>
      </c>
      <c r="B584" s="46">
        <v>41571</v>
      </c>
      <c r="C584" s="56">
        <v>0.64899399999999996</v>
      </c>
      <c r="D584" s="56">
        <v>0.205238</v>
      </c>
      <c r="E584" s="56">
        <v>8.9053999999999994E-2</v>
      </c>
      <c r="F584" s="58"/>
      <c r="G584" s="58">
        <v>165551</v>
      </c>
      <c r="H584" s="58">
        <v>25925</v>
      </c>
      <c r="I584" s="58"/>
      <c r="J584" s="59">
        <v>843403</v>
      </c>
      <c r="K584" s="59">
        <v>220749</v>
      </c>
      <c r="L584" s="58"/>
      <c r="M584" s="58">
        <v>257416</v>
      </c>
      <c r="N584" s="58">
        <v>33269</v>
      </c>
      <c r="O584" s="58"/>
      <c r="P584" s="58">
        <v>343769</v>
      </c>
      <c r="Q584" s="58">
        <v>65664</v>
      </c>
      <c r="R584" s="58"/>
      <c r="S584" s="58">
        <v>208248</v>
      </c>
      <c r="T584" s="58">
        <v>51953</v>
      </c>
      <c r="U584" s="58"/>
      <c r="V584" s="58">
        <v>179789</v>
      </c>
      <c r="W584" s="58">
        <v>39951</v>
      </c>
      <c r="X584" s="58"/>
      <c r="Y584" s="58">
        <v>34441</v>
      </c>
      <c r="Z584" s="58">
        <v>9425</v>
      </c>
      <c r="AA584" s="58"/>
      <c r="AB584" s="58">
        <v>452286</v>
      </c>
      <c r="AC584" s="58">
        <v>157082</v>
      </c>
      <c r="AD584" s="58"/>
      <c r="AE584" s="58">
        <v>266213</v>
      </c>
      <c r="AF584" s="58">
        <v>45835</v>
      </c>
      <c r="AG584" s="58"/>
      <c r="AH584" s="58">
        <v>34199</v>
      </c>
      <c r="AI584" s="58">
        <v>6771</v>
      </c>
      <c r="AJ584" s="58"/>
      <c r="AK584" s="58">
        <v>93607</v>
      </c>
      <c r="AL584" s="58">
        <v>14763</v>
      </c>
      <c r="AM584" s="58"/>
      <c r="AN584" s="58">
        <v>35000</v>
      </c>
      <c r="AO584" s="58">
        <v>9950</v>
      </c>
      <c r="AP584" s="58"/>
      <c r="AQ584" s="58">
        <v>31302</v>
      </c>
      <c r="AR584" s="58">
        <v>8584</v>
      </c>
      <c r="AS584" s="58"/>
      <c r="AT584" s="58">
        <v>51829</v>
      </c>
      <c r="AU584" s="58">
        <v>13670</v>
      </c>
      <c r="AV584" s="58"/>
      <c r="AW584" s="58">
        <v>175126</v>
      </c>
      <c r="AX584" s="58">
        <v>12408</v>
      </c>
      <c r="AY584" s="58"/>
      <c r="AZ584" s="58">
        <v>53666</v>
      </c>
      <c r="BA584" s="58">
        <v>10315</v>
      </c>
      <c r="BB584" s="58"/>
      <c r="BC584" s="58">
        <v>28340</v>
      </c>
      <c r="BD584" s="58">
        <v>7240</v>
      </c>
      <c r="BE584" s="58"/>
      <c r="BF584" s="58">
        <v>13513</v>
      </c>
      <c r="BG584" s="58">
        <v>2200</v>
      </c>
      <c r="BH584" s="50"/>
      <c r="BI584" s="50">
        <v>142463</v>
      </c>
      <c r="BJ584" s="50">
        <v>23252</v>
      </c>
      <c r="BK584" s="50"/>
      <c r="BL584" s="50">
        <v>46176</v>
      </c>
      <c r="BM584" s="50">
        <v>16891</v>
      </c>
      <c r="BN584" s="50"/>
      <c r="BO584" s="50">
        <v>12406</v>
      </c>
      <c r="BP584" s="50">
        <v>7442</v>
      </c>
      <c r="BQ584" s="50"/>
      <c r="BR584" s="50">
        <v>205769</v>
      </c>
      <c r="BS584" s="50">
        <v>30749</v>
      </c>
      <c r="BT584" s="50"/>
      <c r="BU584" s="50">
        <v>74953</v>
      </c>
      <c r="BV584" s="50">
        <v>13243</v>
      </c>
      <c r="BW584" s="50"/>
      <c r="BX584" s="50">
        <v>162713</v>
      </c>
      <c r="BY584" s="50">
        <v>5730</v>
      </c>
      <c r="BZ584" s="50"/>
      <c r="CA584" s="50">
        <v>165504</v>
      </c>
      <c r="CB584" s="50">
        <v>122025</v>
      </c>
      <c r="CC584" s="50"/>
      <c r="CD584" s="50">
        <v>14720</v>
      </c>
      <c r="CE584" s="50">
        <v>7066</v>
      </c>
      <c r="CF584" s="50"/>
      <c r="CG584" s="50">
        <v>24483</v>
      </c>
      <c r="CH584" s="50">
        <v>4522</v>
      </c>
      <c r="CI584" s="50"/>
      <c r="CJ584" s="50">
        <v>92288</v>
      </c>
      <c r="CK584" s="50">
        <v>171811</v>
      </c>
      <c r="CL584" s="50"/>
      <c r="CM584" s="50">
        <v>1907</v>
      </c>
      <c r="CN584" s="50">
        <v>402</v>
      </c>
      <c r="CO584" s="50"/>
      <c r="CP584" s="50">
        <v>24301</v>
      </c>
      <c r="CQ584" s="50">
        <v>9956</v>
      </c>
      <c r="CR584" s="50"/>
      <c r="CS584" s="50">
        <v>13873</v>
      </c>
      <c r="CT584" s="50">
        <v>12209</v>
      </c>
      <c r="CU584" s="51"/>
      <c r="CV584" s="51"/>
      <c r="CW584" s="45">
        <f t="shared" si="1060"/>
        <v>33977.356138000003</v>
      </c>
      <c r="CX584" s="45">
        <f t="shared" si="1061"/>
        <v>2308.7249499999998</v>
      </c>
      <c r="CY584" s="51"/>
      <c r="CZ584" s="45">
        <f t="shared" si="1062"/>
        <v>173098.34491400002</v>
      </c>
      <c r="DA584" s="45">
        <f t="shared" si="1063"/>
        <v>19658.581446</v>
      </c>
      <c r="DB584" s="51"/>
      <c r="DC584" s="45">
        <f t="shared" si="1064"/>
        <v>52831.545008000001</v>
      </c>
      <c r="DD584" s="45">
        <f t="shared" si="1065"/>
        <v>2962.7375259999999</v>
      </c>
      <c r="DE584" s="51"/>
      <c r="DF584" s="45">
        <f t="shared" si="1066"/>
        <v>70554.462022000007</v>
      </c>
      <c r="DG584" s="45">
        <f t="shared" si="1067"/>
        <v>5847.6418559999993</v>
      </c>
      <c r="DH584" s="51"/>
      <c r="DI584" s="45">
        <f t="shared" si="1068"/>
        <v>42740.403023999999</v>
      </c>
      <c r="DJ584" s="45">
        <f t="shared" si="1069"/>
        <v>4626.6224619999994</v>
      </c>
      <c r="DK584" s="51"/>
      <c r="DL584" s="45">
        <f t="shared" si="1070"/>
        <v>36899.534782000002</v>
      </c>
      <c r="DM584" s="45">
        <f t="shared" si="1071"/>
        <v>3557.7963539999996</v>
      </c>
      <c r="DN584" s="51"/>
      <c r="DO584" s="45">
        <f t="shared" si="1072"/>
        <v>7068.6019580000002</v>
      </c>
      <c r="DP584" s="45">
        <f t="shared" si="1073"/>
        <v>839.33394999999996</v>
      </c>
      <c r="DQ584" s="51"/>
      <c r="DR584" s="45">
        <f t="shared" si="1074"/>
        <v>92826.274067999999</v>
      </c>
      <c r="DS584" s="45">
        <f t="shared" si="1075"/>
        <v>13988.780427999998</v>
      </c>
      <c r="DT584" s="51"/>
      <c r="DU584" s="45">
        <f t="shared" si="1076"/>
        <v>54637.023694000003</v>
      </c>
      <c r="DV584" s="45">
        <f t="shared" si="1077"/>
        <v>4081.79009</v>
      </c>
      <c r="DW584" s="51"/>
      <c r="DX584" s="45">
        <f t="shared" si="1078"/>
        <v>7018.934362</v>
      </c>
      <c r="DY584" s="45">
        <f t="shared" si="1079"/>
        <v>602.98463399999991</v>
      </c>
      <c r="DZ584" s="51"/>
      <c r="EA584" s="45">
        <f t="shared" si="1080"/>
        <v>19211.713466000001</v>
      </c>
      <c r="EB584" s="45">
        <f t="shared" si="1081"/>
        <v>1314.7042019999999</v>
      </c>
      <c r="EC584" s="51"/>
      <c r="ED584" s="45">
        <f t="shared" si="1082"/>
        <v>7183.33</v>
      </c>
      <c r="EE584" s="45">
        <f t="shared" si="1083"/>
        <v>886.08729999999991</v>
      </c>
      <c r="EF584" s="51"/>
      <c r="EG584" s="45">
        <f t="shared" si="1084"/>
        <v>6424.3598760000004</v>
      </c>
      <c r="EH584" s="45">
        <f t="shared" si="1085"/>
        <v>764.43953599999998</v>
      </c>
      <c r="EI584" s="51"/>
      <c r="EJ584" s="45">
        <f t="shared" si="1086"/>
        <v>10637.280302000001</v>
      </c>
      <c r="EK584" s="45">
        <f t="shared" si="1087"/>
        <v>1217.3681799999999</v>
      </c>
      <c r="EL584" s="51"/>
      <c r="EM584" s="45">
        <f t="shared" si="1088"/>
        <v>35942.509987999998</v>
      </c>
      <c r="EN584" s="45">
        <f t="shared" si="1089"/>
        <v>1104.9820319999999</v>
      </c>
      <c r="EO584" s="51"/>
      <c r="EP584" s="45">
        <f t="shared" si="1090"/>
        <v>11014.302508000001</v>
      </c>
      <c r="EQ584" s="45">
        <f t="shared" si="1091"/>
        <v>918.59200999999996</v>
      </c>
      <c r="ER584" s="51"/>
      <c r="ES584" s="45">
        <f t="shared" si="1092"/>
        <v>5816.4449199999999</v>
      </c>
      <c r="ET584" s="45">
        <f t="shared" si="1093"/>
        <v>644.75095999999996</v>
      </c>
      <c r="EU584" s="51"/>
      <c r="EV584" s="45">
        <f t="shared" si="1094"/>
        <v>2773.3810939999998</v>
      </c>
      <c r="EW584" s="45">
        <f t="shared" si="1095"/>
        <v>195.91879999999998</v>
      </c>
      <c r="EX584" s="51"/>
      <c r="EY584" s="45">
        <f t="shared" si="1096"/>
        <v>29238.821194</v>
      </c>
      <c r="EZ584" s="45">
        <f t="shared" si="1097"/>
        <v>2070.6836079999998</v>
      </c>
      <c r="FA584" s="51"/>
      <c r="FB584" s="45">
        <f t="shared" si="1098"/>
        <v>9477.069888</v>
      </c>
      <c r="FC584" s="45">
        <f t="shared" si="1099"/>
        <v>1504.211114</v>
      </c>
      <c r="FD584" s="51"/>
      <c r="FE584" s="45">
        <f t="shared" si="1100"/>
        <v>2546.182628</v>
      </c>
      <c r="FF584" s="45">
        <f t="shared" si="1101"/>
        <v>662.739868</v>
      </c>
      <c r="FG584" s="51"/>
      <c r="FH584" s="45">
        <f t="shared" si="1102"/>
        <v>42231.618022000002</v>
      </c>
      <c r="FI584" s="45">
        <f t="shared" si="1103"/>
        <v>2738.3214459999999</v>
      </c>
      <c r="FJ584" s="51"/>
      <c r="FK584" s="45">
        <f t="shared" si="1104"/>
        <v>15383.203814</v>
      </c>
      <c r="FL584" s="45">
        <f t="shared" si="1105"/>
        <v>1179.342122</v>
      </c>
      <c r="FM584" s="51"/>
      <c r="FN584" s="45">
        <f t="shared" si="1106"/>
        <v>33394.890694000002</v>
      </c>
      <c r="FO584" s="45">
        <f t="shared" si="1107"/>
        <v>510.27941999999996</v>
      </c>
      <c r="FP584" s="51"/>
      <c r="FQ584" s="45">
        <f t="shared" si="1108"/>
        <v>33967.709951999997</v>
      </c>
      <c r="FR584" s="45">
        <f t="shared" si="1109"/>
        <v>10866.814349999999</v>
      </c>
      <c r="FS584" s="51"/>
      <c r="FT584" s="45">
        <f t="shared" si="1110"/>
        <v>3021.1033600000001</v>
      </c>
      <c r="FU584" s="45">
        <f t="shared" si="1111"/>
        <v>629.25556399999994</v>
      </c>
      <c r="FV584" s="51"/>
      <c r="FW584" s="45">
        <f t="shared" si="1112"/>
        <v>5024.8419540000004</v>
      </c>
      <c r="FX584" s="45">
        <f t="shared" si="1113"/>
        <v>402.70218799999998</v>
      </c>
      <c r="FY584" s="51"/>
      <c r="FZ584" s="45">
        <f t="shared" si="1114"/>
        <v>18941.004543999999</v>
      </c>
      <c r="GA584" s="45">
        <f t="shared" si="1115"/>
        <v>15300.456794</v>
      </c>
      <c r="GB584" s="51"/>
      <c r="GC584" s="45">
        <f t="shared" si="1116"/>
        <v>391.38886600000001</v>
      </c>
      <c r="GD584" s="45">
        <f t="shared" si="1117"/>
        <v>35.799707999999995</v>
      </c>
      <c r="GE584" s="51"/>
      <c r="GF584" s="45">
        <f t="shared" si="1118"/>
        <v>4987.4886379999998</v>
      </c>
      <c r="GG584" s="45">
        <f t="shared" si="1119"/>
        <v>886.621624</v>
      </c>
      <c r="GH584" s="51"/>
      <c r="GI584" s="45">
        <f t="shared" si="1120"/>
        <v>2847.2667740000002</v>
      </c>
      <c r="GJ584" s="45">
        <f t="shared" si="1121"/>
        <v>1087.260286</v>
      </c>
      <c r="GK584" s="51"/>
    </row>
    <row r="585" spans="1:193" s="45" customFormat="1">
      <c r="A585" s="45" t="s">
        <v>20</v>
      </c>
      <c r="B585" s="46">
        <v>41570</v>
      </c>
      <c r="C585" s="56">
        <v>0.65360499999999999</v>
      </c>
      <c r="D585" s="56">
        <v>0.20900299999999999</v>
      </c>
      <c r="E585" s="56">
        <v>8.0231999999999998E-2</v>
      </c>
      <c r="F585" s="58"/>
      <c r="G585" s="58">
        <v>166083</v>
      </c>
      <c r="H585" s="58">
        <v>26525</v>
      </c>
      <c r="I585" s="58"/>
      <c r="J585" s="59">
        <v>863260</v>
      </c>
      <c r="K585" s="59">
        <v>231680</v>
      </c>
      <c r="L585" s="58"/>
      <c r="M585" s="58">
        <v>251957</v>
      </c>
      <c r="N585" s="58">
        <v>32634</v>
      </c>
      <c r="O585" s="58"/>
      <c r="P585" s="58">
        <v>344611</v>
      </c>
      <c r="Q585" s="58">
        <v>64848</v>
      </c>
      <c r="R585" s="58"/>
      <c r="S585" s="58">
        <v>213416</v>
      </c>
      <c r="T585" s="58">
        <v>54577</v>
      </c>
      <c r="U585" s="58"/>
      <c r="V585" s="58">
        <v>178329</v>
      </c>
      <c r="W585" s="58">
        <v>41340</v>
      </c>
      <c r="X585" s="58"/>
      <c r="Y585" s="58">
        <v>35983</v>
      </c>
      <c r="Z585" s="58">
        <v>10415</v>
      </c>
      <c r="AA585" s="58"/>
      <c r="AB585" s="58">
        <v>454263</v>
      </c>
      <c r="AC585" s="58">
        <v>158423</v>
      </c>
      <c r="AD585" s="58"/>
      <c r="AE585" s="58">
        <v>257413</v>
      </c>
      <c r="AF585" s="58">
        <v>44026</v>
      </c>
      <c r="AG585" s="58"/>
      <c r="AH585" s="58">
        <v>34308</v>
      </c>
      <c r="AI585" s="58">
        <v>7288</v>
      </c>
      <c r="AJ585" s="58"/>
      <c r="AK585" s="58">
        <v>95902</v>
      </c>
      <c r="AL585" s="58">
        <v>15555</v>
      </c>
      <c r="AM585" s="58"/>
      <c r="AN585" s="58">
        <v>34619</v>
      </c>
      <c r="AO585" s="58">
        <v>9159</v>
      </c>
      <c r="AP585" s="58"/>
      <c r="AQ585" s="58">
        <v>30468</v>
      </c>
      <c r="AR585" s="58">
        <v>8656</v>
      </c>
      <c r="AS585" s="58"/>
      <c r="AT585" s="58">
        <v>50441</v>
      </c>
      <c r="AU585" s="58">
        <v>13336</v>
      </c>
      <c r="AV585" s="58"/>
      <c r="AW585" s="58">
        <v>174331</v>
      </c>
      <c r="AX585" s="58">
        <v>11605</v>
      </c>
      <c r="AY585" s="58"/>
      <c r="AZ585" s="58">
        <v>51372</v>
      </c>
      <c r="BA585" s="58">
        <v>9904</v>
      </c>
      <c r="BB585" s="58"/>
      <c r="BC585" s="58">
        <v>26459</v>
      </c>
      <c r="BD585" s="58">
        <v>6923</v>
      </c>
      <c r="BE585" s="58"/>
      <c r="BF585" s="58">
        <v>13229</v>
      </c>
      <c r="BG585" s="58">
        <v>2242</v>
      </c>
      <c r="BH585" s="50"/>
      <c r="BI585" s="50">
        <v>138927</v>
      </c>
      <c r="BJ585" s="50">
        <v>24135</v>
      </c>
      <c r="BK585" s="50"/>
      <c r="BL585" s="50">
        <v>41432</v>
      </c>
      <c r="BM585" s="50">
        <v>15998</v>
      </c>
      <c r="BN585" s="50"/>
      <c r="BO585" s="50">
        <v>12240</v>
      </c>
      <c r="BP585" s="50">
        <v>7554</v>
      </c>
      <c r="BQ585" s="50"/>
      <c r="BR585" s="50">
        <v>218913</v>
      </c>
      <c r="BS585" s="50">
        <v>28665</v>
      </c>
      <c r="BT585" s="50"/>
      <c r="BU585" s="50">
        <v>39185</v>
      </c>
      <c r="BV585" s="50">
        <v>8208</v>
      </c>
      <c r="BW585" s="50"/>
      <c r="BX585" s="50">
        <v>166615</v>
      </c>
      <c r="BY585" s="50">
        <v>5890</v>
      </c>
      <c r="BZ585" s="50"/>
      <c r="CA585" s="50">
        <v>185195</v>
      </c>
      <c r="CB585" s="50">
        <v>128056</v>
      </c>
      <c r="CC585" s="50"/>
      <c r="CD585" s="50">
        <v>14968</v>
      </c>
      <c r="CE585" s="50">
        <v>7305</v>
      </c>
      <c r="CF585" s="50"/>
      <c r="CG585" s="50">
        <v>29467</v>
      </c>
      <c r="CH585" s="50">
        <v>6138</v>
      </c>
      <c r="CI585" s="50"/>
      <c r="CJ585" s="50">
        <v>91377</v>
      </c>
      <c r="CK585" s="50">
        <v>188176</v>
      </c>
      <c r="CL585" s="50"/>
      <c r="CM585" s="50">
        <v>1850</v>
      </c>
      <c r="CN585" s="50">
        <v>467</v>
      </c>
      <c r="CO585" s="50"/>
      <c r="CP585" s="50">
        <v>23596</v>
      </c>
      <c r="CQ585" s="50">
        <v>9823</v>
      </c>
      <c r="CR585" s="50"/>
      <c r="CS585" s="50">
        <v>13844</v>
      </c>
      <c r="CT585" s="50">
        <v>12410</v>
      </c>
      <c r="CU585" s="51"/>
      <c r="CV585" s="51"/>
      <c r="CW585" s="45">
        <f t="shared" si="1060"/>
        <v>34711.845248999998</v>
      </c>
      <c r="CX585" s="45">
        <f t="shared" si="1061"/>
        <v>2128.1538</v>
      </c>
      <c r="CY585" s="51"/>
      <c r="CZ585" s="45">
        <f t="shared" si="1062"/>
        <v>180423.92978000001</v>
      </c>
      <c r="DA585" s="45">
        <f t="shared" si="1063"/>
        <v>18588.14976</v>
      </c>
      <c r="DB585" s="51"/>
      <c r="DC585" s="45">
        <f t="shared" si="1064"/>
        <v>52659.768871</v>
      </c>
      <c r="DD585" s="45">
        <f t="shared" si="1065"/>
        <v>2618.2910879999999</v>
      </c>
      <c r="DE585" s="51"/>
      <c r="DF585" s="45">
        <f t="shared" si="1066"/>
        <v>72024.732833000002</v>
      </c>
      <c r="DG585" s="45">
        <f t="shared" si="1067"/>
        <v>5202.884736</v>
      </c>
      <c r="DH585" s="51"/>
      <c r="DI585" s="45">
        <f t="shared" si="1068"/>
        <v>44604.584247999999</v>
      </c>
      <c r="DJ585" s="45">
        <f t="shared" si="1069"/>
        <v>4378.8218639999996</v>
      </c>
      <c r="DK585" s="51"/>
      <c r="DL585" s="45">
        <f t="shared" si="1070"/>
        <v>37271.295986999998</v>
      </c>
      <c r="DM585" s="45">
        <f t="shared" si="1071"/>
        <v>3316.79088</v>
      </c>
      <c r="DN585" s="51"/>
      <c r="DO585" s="45">
        <f t="shared" si="1072"/>
        <v>7520.5549489999994</v>
      </c>
      <c r="DP585" s="45">
        <f t="shared" si="1073"/>
        <v>835.61627999999996</v>
      </c>
      <c r="DQ585" s="51"/>
      <c r="DR585" s="45">
        <f t="shared" si="1074"/>
        <v>94942.329788999996</v>
      </c>
      <c r="DS585" s="45">
        <f t="shared" si="1075"/>
        <v>12710.594136</v>
      </c>
      <c r="DT585" s="51"/>
      <c r="DU585" s="45">
        <f t="shared" si="1076"/>
        <v>53800.089239000001</v>
      </c>
      <c r="DV585" s="45">
        <f t="shared" si="1077"/>
        <v>3532.2940319999998</v>
      </c>
      <c r="DW585" s="51"/>
      <c r="DX585" s="45">
        <f t="shared" si="1078"/>
        <v>7170.4749240000001</v>
      </c>
      <c r="DY585" s="45">
        <f t="shared" si="1079"/>
        <v>584.730816</v>
      </c>
      <c r="DZ585" s="51"/>
      <c r="EA585" s="45">
        <f t="shared" si="1080"/>
        <v>20043.805705999999</v>
      </c>
      <c r="EB585" s="45">
        <f t="shared" si="1081"/>
        <v>1248.0087599999999</v>
      </c>
      <c r="EC585" s="51"/>
      <c r="ED585" s="45">
        <f t="shared" si="1082"/>
        <v>7235.4748570000002</v>
      </c>
      <c r="EE585" s="45">
        <f t="shared" si="1083"/>
        <v>734.84488799999997</v>
      </c>
      <c r="EF585" s="51"/>
      <c r="EG585" s="45">
        <f t="shared" si="1084"/>
        <v>6367.9034039999997</v>
      </c>
      <c r="EH585" s="45">
        <f t="shared" si="1085"/>
        <v>694.48819200000003</v>
      </c>
      <c r="EI585" s="51"/>
      <c r="EJ585" s="45">
        <f t="shared" si="1086"/>
        <v>10542.320323</v>
      </c>
      <c r="EK585" s="45">
        <f t="shared" si="1087"/>
        <v>1069.9739520000001</v>
      </c>
      <c r="EL585" s="51"/>
      <c r="EM585" s="45">
        <f t="shared" si="1088"/>
        <v>36435.701993000002</v>
      </c>
      <c r="EN585" s="45">
        <f t="shared" si="1089"/>
        <v>931.09235999999999</v>
      </c>
      <c r="EO585" s="51"/>
      <c r="EP585" s="45">
        <f t="shared" si="1090"/>
        <v>10736.902115999999</v>
      </c>
      <c r="EQ585" s="45">
        <f t="shared" si="1091"/>
        <v>794.61772799999994</v>
      </c>
      <c r="ER585" s="51"/>
      <c r="ES585" s="45">
        <f t="shared" si="1092"/>
        <v>5530.0103769999996</v>
      </c>
      <c r="ET585" s="45">
        <f t="shared" si="1093"/>
        <v>555.44613600000002</v>
      </c>
      <c r="EU585" s="51"/>
      <c r="EV585" s="45">
        <f t="shared" si="1094"/>
        <v>2764.9006869999998</v>
      </c>
      <c r="EW585" s="45">
        <f t="shared" si="1095"/>
        <v>179.880144</v>
      </c>
      <c r="EX585" s="51"/>
      <c r="EY585" s="45">
        <f t="shared" si="1096"/>
        <v>29036.159780999998</v>
      </c>
      <c r="EZ585" s="45">
        <f t="shared" si="1097"/>
        <v>1936.39932</v>
      </c>
      <c r="FA585" s="51"/>
      <c r="FB585" s="45">
        <f t="shared" si="1098"/>
        <v>8659.4122960000004</v>
      </c>
      <c r="FC585" s="45">
        <f t="shared" si="1099"/>
        <v>1283.5515359999999</v>
      </c>
      <c r="FD585" s="51"/>
      <c r="FE585" s="45">
        <f t="shared" si="1100"/>
        <v>2558.1967199999999</v>
      </c>
      <c r="FF585" s="45">
        <f t="shared" si="1101"/>
        <v>606.07252800000003</v>
      </c>
      <c r="FG585" s="51"/>
      <c r="FH585" s="45">
        <f t="shared" si="1102"/>
        <v>45753.473739000001</v>
      </c>
      <c r="FI585" s="45">
        <f t="shared" si="1103"/>
        <v>2299.8502800000001</v>
      </c>
      <c r="FJ585" s="51"/>
      <c r="FK585" s="45">
        <f t="shared" si="1104"/>
        <v>8189.7825549999998</v>
      </c>
      <c r="FL585" s="45">
        <f t="shared" si="1105"/>
        <v>658.54425600000002</v>
      </c>
      <c r="FM585" s="51"/>
      <c r="FN585" s="45">
        <f t="shared" si="1106"/>
        <v>34823.034845000002</v>
      </c>
      <c r="FO585" s="45">
        <f t="shared" si="1107"/>
        <v>472.56648000000001</v>
      </c>
      <c r="FP585" s="51"/>
      <c r="FQ585" s="45">
        <f t="shared" si="1108"/>
        <v>38706.310584999999</v>
      </c>
      <c r="FR585" s="45">
        <f t="shared" si="1109"/>
        <v>10274.188991999999</v>
      </c>
      <c r="FS585" s="51"/>
      <c r="FT585" s="45">
        <f t="shared" si="1110"/>
        <v>3128.3569039999998</v>
      </c>
      <c r="FU585" s="45">
        <f t="shared" si="1111"/>
        <v>586.09475999999995</v>
      </c>
      <c r="FV585" s="51"/>
      <c r="FW585" s="45">
        <f t="shared" si="1112"/>
        <v>6158.691401</v>
      </c>
      <c r="FX585" s="45">
        <f t="shared" si="1113"/>
        <v>492.46401599999996</v>
      </c>
      <c r="FY585" s="51"/>
      <c r="FZ585" s="45">
        <f t="shared" si="1114"/>
        <v>19098.067131</v>
      </c>
      <c r="GA585" s="45">
        <f t="shared" si="1115"/>
        <v>15097.736831999999</v>
      </c>
      <c r="GB585" s="51"/>
      <c r="GC585" s="45">
        <f t="shared" si="1116"/>
        <v>386.65555000000001</v>
      </c>
      <c r="GD585" s="45">
        <f t="shared" si="1117"/>
        <v>37.468344000000002</v>
      </c>
      <c r="GE585" s="51"/>
      <c r="GF585" s="45">
        <f t="shared" si="1118"/>
        <v>4931.6347880000003</v>
      </c>
      <c r="GG585" s="45">
        <f t="shared" si="1119"/>
        <v>788.11893599999996</v>
      </c>
      <c r="GH585" s="51"/>
      <c r="GI585" s="45">
        <f t="shared" si="1120"/>
        <v>2893.4375319999999</v>
      </c>
      <c r="GJ585" s="45">
        <f t="shared" si="1121"/>
        <v>995.67912000000001</v>
      </c>
      <c r="GK585" s="51"/>
    </row>
    <row r="586" spans="1:193" s="45" customFormat="1">
      <c r="A586" s="45" t="s">
        <v>20</v>
      </c>
      <c r="B586" s="46">
        <v>41569</v>
      </c>
      <c r="C586" s="56">
        <v>0.65468899999999997</v>
      </c>
      <c r="D586" s="56">
        <v>0.21066499999999999</v>
      </c>
      <c r="E586" s="56">
        <v>7.7554999999999999E-2</v>
      </c>
      <c r="F586" s="58"/>
      <c r="G586" s="58">
        <v>171422</v>
      </c>
      <c r="H586" s="58">
        <v>27475</v>
      </c>
      <c r="I586" s="58"/>
      <c r="J586" s="59">
        <v>879770</v>
      </c>
      <c r="K586" s="59">
        <v>233508</v>
      </c>
      <c r="L586" s="58"/>
      <c r="M586" s="58">
        <v>254835</v>
      </c>
      <c r="N586" s="58">
        <v>33761</v>
      </c>
      <c r="O586" s="58"/>
      <c r="P586" s="58">
        <v>349951</v>
      </c>
      <c r="Q586" s="58">
        <v>64695</v>
      </c>
      <c r="R586" s="58"/>
      <c r="S586" s="58">
        <v>217583</v>
      </c>
      <c r="T586" s="58">
        <v>59620</v>
      </c>
      <c r="U586" s="58"/>
      <c r="V586" s="58">
        <v>178368</v>
      </c>
      <c r="W586" s="58">
        <v>43276</v>
      </c>
      <c r="X586" s="58"/>
      <c r="Y586" s="58">
        <v>38512</v>
      </c>
      <c r="Z586" s="58">
        <v>10522</v>
      </c>
      <c r="AA586" s="58"/>
      <c r="AB586" s="58">
        <v>454624</v>
      </c>
      <c r="AC586" s="58">
        <v>162121</v>
      </c>
      <c r="AD586" s="58"/>
      <c r="AE586" s="58">
        <v>274555</v>
      </c>
      <c r="AF586" s="58">
        <v>45698</v>
      </c>
      <c r="AG586" s="58"/>
      <c r="AH586" s="58">
        <v>35099</v>
      </c>
      <c r="AI586" s="58">
        <v>7759</v>
      </c>
      <c r="AJ586" s="58"/>
      <c r="AK586" s="58">
        <v>99689</v>
      </c>
      <c r="AL586" s="58">
        <v>17358</v>
      </c>
      <c r="AM586" s="58"/>
      <c r="AN586" s="58">
        <v>35997</v>
      </c>
      <c r="AO586" s="58">
        <v>10201</v>
      </c>
      <c r="AP586" s="58"/>
      <c r="AQ586" s="58">
        <v>31513</v>
      </c>
      <c r="AR586" s="58">
        <v>8724</v>
      </c>
      <c r="AS586" s="58"/>
      <c r="AT586" s="58">
        <v>48176</v>
      </c>
      <c r="AU586" s="58">
        <v>11990</v>
      </c>
      <c r="AV586" s="58"/>
      <c r="AW586" s="58">
        <v>171119</v>
      </c>
      <c r="AX586" s="58">
        <v>12918</v>
      </c>
      <c r="AY586" s="58"/>
      <c r="AZ586" s="58">
        <v>51691</v>
      </c>
      <c r="BA586" s="58">
        <v>9952</v>
      </c>
      <c r="BB586" s="58"/>
      <c r="BC586" s="58">
        <v>25649</v>
      </c>
      <c r="BD586" s="58">
        <v>6429</v>
      </c>
      <c r="BE586" s="58"/>
      <c r="BF586" s="58">
        <v>13915</v>
      </c>
      <c r="BG586" s="58">
        <v>2428</v>
      </c>
      <c r="BH586" s="50"/>
      <c r="BI586" s="50">
        <v>139504</v>
      </c>
      <c r="BJ586" s="50">
        <v>23803</v>
      </c>
      <c r="BK586" s="50"/>
      <c r="BL586" s="50">
        <v>42211</v>
      </c>
      <c r="BM586" s="50">
        <v>14840</v>
      </c>
      <c r="BN586" s="50"/>
      <c r="BO586" s="50">
        <v>11852</v>
      </c>
      <c r="BP586" s="50">
        <v>7805</v>
      </c>
      <c r="BQ586" s="50"/>
      <c r="BR586" s="50">
        <v>217719</v>
      </c>
      <c r="BS586" s="50">
        <v>27852</v>
      </c>
      <c r="BT586" s="50"/>
      <c r="BU586" s="50">
        <v>34789</v>
      </c>
      <c r="BV586" s="50">
        <v>7672</v>
      </c>
      <c r="BW586" s="50"/>
      <c r="BX586" s="50">
        <v>193878</v>
      </c>
      <c r="BY586" s="50">
        <v>5570</v>
      </c>
      <c r="BZ586" s="50"/>
      <c r="CA586" s="50">
        <v>177286</v>
      </c>
      <c r="CB586" s="50">
        <v>117496</v>
      </c>
      <c r="CC586" s="50"/>
      <c r="CD586" s="50">
        <v>15028</v>
      </c>
      <c r="CE586" s="50">
        <v>7833</v>
      </c>
      <c r="CF586" s="50"/>
      <c r="CG586" s="50">
        <v>24567</v>
      </c>
      <c r="CH586" s="50">
        <v>4826</v>
      </c>
      <c r="CI586" s="50"/>
      <c r="CJ586" s="50">
        <v>94563</v>
      </c>
      <c r="CK586" s="50">
        <v>178271</v>
      </c>
      <c r="CL586" s="50"/>
      <c r="CM586" s="50">
        <v>2161</v>
      </c>
      <c r="CN586" s="50">
        <v>317</v>
      </c>
      <c r="CO586" s="50"/>
      <c r="CP586" s="50">
        <v>22782</v>
      </c>
      <c r="CQ586" s="50">
        <v>10284</v>
      </c>
      <c r="CR586" s="50"/>
      <c r="CS586" s="50">
        <v>13374</v>
      </c>
      <c r="CT586" s="50">
        <v>12813</v>
      </c>
      <c r="CU586" s="51"/>
      <c r="CV586" s="51"/>
      <c r="CW586" s="45">
        <f t="shared" si="1060"/>
        <v>36112.61563</v>
      </c>
      <c r="CX586" s="45">
        <f t="shared" si="1061"/>
        <v>2130.823625</v>
      </c>
      <c r="CY586" s="51"/>
      <c r="CZ586" s="45">
        <f t="shared" si="1062"/>
        <v>185336.74705000001</v>
      </c>
      <c r="DA586" s="45">
        <f t="shared" si="1063"/>
        <v>18109.712940000001</v>
      </c>
      <c r="DB586" s="51"/>
      <c r="DC586" s="45">
        <f t="shared" si="1064"/>
        <v>53684.815275000001</v>
      </c>
      <c r="DD586" s="45">
        <f t="shared" si="1065"/>
        <v>2618.334355</v>
      </c>
      <c r="DE586" s="51"/>
      <c r="DF586" s="45">
        <f t="shared" si="1066"/>
        <v>73722.427414999998</v>
      </c>
      <c r="DG586" s="45">
        <f t="shared" si="1067"/>
        <v>5017.4207249999999</v>
      </c>
      <c r="DH586" s="51"/>
      <c r="DI586" s="45">
        <f t="shared" si="1068"/>
        <v>45837.122694999998</v>
      </c>
      <c r="DJ586" s="45">
        <f t="shared" si="1069"/>
        <v>4623.8290999999999</v>
      </c>
      <c r="DK586" s="51"/>
      <c r="DL586" s="45">
        <f t="shared" si="1070"/>
        <v>37575.894719999997</v>
      </c>
      <c r="DM586" s="45">
        <f t="shared" si="1071"/>
        <v>3356.27018</v>
      </c>
      <c r="DN586" s="51"/>
      <c r="DO586" s="45">
        <f t="shared" si="1072"/>
        <v>8113.1304799999998</v>
      </c>
      <c r="DP586" s="45">
        <f t="shared" si="1073"/>
        <v>816.03371000000004</v>
      </c>
      <c r="DQ586" s="51"/>
      <c r="DR586" s="45">
        <f t="shared" si="1074"/>
        <v>95773.364959999992</v>
      </c>
      <c r="DS586" s="45">
        <f t="shared" si="1075"/>
        <v>12573.294155</v>
      </c>
      <c r="DT586" s="51"/>
      <c r="DU586" s="45">
        <f t="shared" si="1076"/>
        <v>57839.129074999997</v>
      </c>
      <c r="DV586" s="45">
        <f t="shared" si="1077"/>
        <v>3544.1083899999999</v>
      </c>
      <c r="DW586" s="51"/>
      <c r="DX586" s="45">
        <f t="shared" si="1078"/>
        <v>7394.1308349999999</v>
      </c>
      <c r="DY586" s="45">
        <f t="shared" si="1079"/>
        <v>601.74924499999997</v>
      </c>
      <c r="DZ586" s="51"/>
      <c r="EA586" s="45">
        <f t="shared" si="1080"/>
        <v>21000.983184999997</v>
      </c>
      <c r="EB586" s="45">
        <f t="shared" si="1081"/>
        <v>1346.1996899999999</v>
      </c>
      <c r="EC586" s="51"/>
      <c r="ED586" s="45">
        <f t="shared" si="1082"/>
        <v>7583.3080049999999</v>
      </c>
      <c r="EE586" s="45">
        <f t="shared" si="1083"/>
        <v>791.138555</v>
      </c>
      <c r="EF586" s="51"/>
      <c r="EG586" s="45">
        <f t="shared" si="1084"/>
        <v>6638.6861449999997</v>
      </c>
      <c r="EH586" s="45">
        <f t="shared" si="1085"/>
        <v>676.58982000000003</v>
      </c>
      <c r="EI586" s="51"/>
      <c r="EJ586" s="45">
        <f t="shared" si="1086"/>
        <v>10148.99704</v>
      </c>
      <c r="EK586" s="45">
        <f t="shared" si="1087"/>
        <v>929.88445000000002</v>
      </c>
      <c r="EL586" s="51"/>
      <c r="EM586" s="45">
        <f t="shared" si="1088"/>
        <v>36048.784135000002</v>
      </c>
      <c r="EN586" s="45">
        <f t="shared" si="1089"/>
        <v>1001.85549</v>
      </c>
      <c r="EO586" s="51"/>
      <c r="EP586" s="45">
        <f t="shared" si="1090"/>
        <v>10889.484515</v>
      </c>
      <c r="EQ586" s="45">
        <f t="shared" si="1091"/>
        <v>771.82736</v>
      </c>
      <c r="ER586" s="51"/>
      <c r="ES586" s="45">
        <f t="shared" si="1092"/>
        <v>5403.3465849999993</v>
      </c>
      <c r="ET586" s="45">
        <f t="shared" si="1093"/>
        <v>498.60109499999999</v>
      </c>
      <c r="EU586" s="51"/>
      <c r="EV586" s="45">
        <f t="shared" si="1094"/>
        <v>2931.4034750000001</v>
      </c>
      <c r="EW586" s="45">
        <f t="shared" si="1095"/>
        <v>188.30354</v>
      </c>
      <c r="EX586" s="51"/>
      <c r="EY586" s="45">
        <f t="shared" si="1096"/>
        <v>29388.61016</v>
      </c>
      <c r="EZ586" s="45">
        <f t="shared" si="1097"/>
        <v>1846.041665</v>
      </c>
      <c r="FA586" s="51"/>
      <c r="FB586" s="45">
        <f t="shared" si="1098"/>
        <v>8892.3803150000003</v>
      </c>
      <c r="FC586" s="45">
        <f t="shared" si="1099"/>
        <v>1150.9161999999999</v>
      </c>
      <c r="FD586" s="51"/>
      <c r="FE586" s="45">
        <f t="shared" si="1100"/>
        <v>2496.8015799999998</v>
      </c>
      <c r="FF586" s="45">
        <f t="shared" si="1101"/>
        <v>605.31677500000001</v>
      </c>
      <c r="FG586" s="51"/>
      <c r="FH586" s="45">
        <f t="shared" si="1102"/>
        <v>45865.773134999996</v>
      </c>
      <c r="FI586" s="45">
        <f t="shared" si="1103"/>
        <v>2160.0618599999998</v>
      </c>
      <c r="FJ586" s="51"/>
      <c r="FK586" s="45">
        <f t="shared" si="1104"/>
        <v>7328.8246849999996</v>
      </c>
      <c r="FL586" s="45">
        <f t="shared" si="1105"/>
        <v>595.00195999999994</v>
      </c>
      <c r="FM586" s="51"/>
      <c r="FN586" s="45">
        <f t="shared" si="1106"/>
        <v>40843.308870000001</v>
      </c>
      <c r="FO586" s="45">
        <f t="shared" si="1107"/>
        <v>431.98135000000002</v>
      </c>
      <c r="FP586" s="51"/>
      <c r="FQ586" s="45">
        <f t="shared" si="1108"/>
        <v>37347.955190000001</v>
      </c>
      <c r="FR586" s="45">
        <f t="shared" si="1109"/>
        <v>9112.4022800000002</v>
      </c>
      <c r="FS586" s="51"/>
      <c r="FT586" s="45">
        <f t="shared" si="1110"/>
        <v>3165.8736199999998</v>
      </c>
      <c r="FU586" s="45">
        <f t="shared" si="1111"/>
        <v>607.48831499999994</v>
      </c>
      <c r="FV586" s="51"/>
      <c r="FW586" s="45">
        <f t="shared" si="1112"/>
        <v>5175.4070549999997</v>
      </c>
      <c r="FX586" s="45">
        <f t="shared" si="1113"/>
        <v>374.28042999999997</v>
      </c>
      <c r="FY586" s="51"/>
      <c r="FZ586" s="45">
        <f t="shared" si="1114"/>
        <v>19921.114395000001</v>
      </c>
      <c r="GA586" s="45">
        <f t="shared" si="1115"/>
        <v>13825.807405</v>
      </c>
      <c r="GB586" s="51"/>
      <c r="GC586" s="45">
        <f t="shared" si="1116"/>
        <v>455.24706499999996</v>
      </c>
      <c r="GD586" s="45">
        <f t="shared" si="1117"/>
        <v>24.584934999999998</v>
      </c>
      <c r="GE586" s="51"/>
      <c r="GF586" s="45">
        <f t="shared" si="1118"/>
        <v>4799.37003</v>
      </c>
      <c r="GG586" s="45">
        <f t="shared" si="1119"/>
        <v>797.57561999999996</v>
      </c>
      <c r="GH586" s="51"/>
      <c r="GI586" s="45">
        <f t="shared" si="1120"/>
        <v>2817.4337099999998</v>
      </c>
      <c r="GJ586" s="45">
        <f t="shared" si="1121"/>
        <v>993.71221500000001</v>
      </c>
      <c r="GK586" s="51"/>
    </row>
    <row r="587" spans="1:193" s="45" customFormat="1">
      <c r="A587" s="45" t="s">
        <v>20</v>
      </c>
      <c r="B587" s="46">
        <v>41568</v>
      </c>
      <c r="C587" s="56">
        <v>0.631386</v>
      </c>
      <c r="D587" s="56">
        <v>0.22336500000000001</v>
      </c>
      <c r="E587" s="56">
        <v>9.0037000000000006E-2</v>
      </c>
      <c r="F587" s="58"/>
      <c r="G587" s="58">
        <v>87183</v>
      </c>
      <c r="H587" s="58">
        <v>14823</v>
      </c>
      <c r="I587" s="58"/>
      <c r="J587" s="59">
        <v>818633</v>
      </c>
      <c r="K587" s="59">
        <v>254451</v>
      </c>
      <c r="L587" s="58"/>
      <c r="M587" s="58">
        <v>199609</v>
      </c>
      <c r="N587" s="58">
        <v>28437</v>
      </c>
      <c r="O587" s="58"/>
      <c r="P587" s="58">
        <v>248356</v>
      </c>
      <c r="Q587" s="58">
        <v>54326</v>
      </c>
      <c r="R587" s="58"/>
      <c r="S587" s="58">
        <v>154760</v>
      </c>
      <c r="T587" s="58">
        <v>51976</v>
      </c>
      <c r="U587" s="58"/>
      <c r="V587" s="58">
        <v>164526</v>
      </c>
      <c r="W587" s="58">
        <v>45024</v>
      </c>
      <c r="X587" s="58"/>
      <c r="Y587" s="58">
        <v>29685</v>
      </c>
      <c r="Z587" s="58">
        <v>8375</v>
      </c>
      <c r="AA587" s="58"/>
      <c r="AB587" s="58">
        <v>504510</v>
      </c>
      <c r="AC587" s="58">
        <v>212847</v>
      </c>
      <c r="AD587" s="58"/>
      <c r="AE587" s="58">
        <v>308987</v>
      </c>
      <c r="AF587" s="58">
        <v>60026</v>
      </c>
      <c r="AG587" s="58"/>
      <c r="AH587" s="58">
        <v>25304</v>
      </c>
      <c r="AI587" s="58">
        <v>5753</v>
      </c>
      <c r="AJ587" s="58"/>
      <c r="AK587" s="58">
        <v>47232</v>
      </c>
      <c r="AL587" s="58">
        <v>7681</v>
      </c>
      <c r="AM587" s="58"/>
      <c r="AN587" s="58">
        <v>18443</v>
      </c>
      <c r="AO587" s="58">
        <v>6359</v>
      </c>
      <c r="AP587" s="58"/>
      <c r="AQ587" s="58">
        <v>30059</v>
      </c>
      <c r="AR587" s="58">
        <v>10260</v>
      </c>
      <c r="AS587" s="58"/>
      <c r="AT587" s="58">
        <v>41250</v>
      </c>
      <c r="AU587" s="58">
        <v>12494</v>
      </c>
      <c r="AV587" s="58"/>
      <c r="AW587" s="58">
        <v>142377</v>
      </c>
      <c r="AX587" s="58">
        <v>13801</v>
      </c>
      <c r="AY587" s="58"/>
      <c r="AZ587" s="58">
        <v>40110</v>
      </c>
      <c r="BA587" s="58">
        <v>9739</v>
      </c>
      <c r="BB587" s="58"/>
      <c r="BC587" s="58">
        <v>14346</v>
      </c>
      <c r="BD587" s="58">
        <v>4307</v>
      </c>
      <c r="BE587" s="58"/>
      <c r="BF587" s="58">
        <v>9040</v>
      </c>
      <c r="BG587" s="58">
        <v>1715</v>
      </c>
      <c r="BH587" s="50"/>
      <c r="BI587" s="50">
        <v>139063</v>
      </c>
      <c r="BJ587" s="50">
        <v>24891</v>
      </c>
      <c r="BK587" s="50"/>
      <c r="BL587" s="50">
        <v>21723</v>
      </c>
      <c r="BM587" s="50">
        <v>8947</v>
      </c>
      <c r="BN587" s="50"/>
      <c r="BO587" s="50">
        <v>14124</v>
      </c>
      <c r="BP587" s="50">
        <v>8500</v>
      </c>
      <c r="BQ587" s="50"/>
      <c r="BR587" s="50">
        <v>274744</v>
      </c>
      <c r="BS587" s="50">
        <v>40983</v>
      </c>
      <c r="BT587" s="50"/>
      <c r="BU587" s="50">
        <v>32670</v>
      </c>
      <c r="BV587" s="50">
        <v>8956</v>
      </c>
      <c r="BW587" s="50"/>
      <c r="BX587" s="50">
        <v>161802</v>
      </c>
      <c r="BY587" s="50">
        <v>5891</v>
      </c>
      <c r="BZ587" s="50"/>
      <c r="CA587" s="50">
        <v>223892</v>
      </c>
      <c r="CB587" s="50">
        <v>148925</v>
      </c>
      <c r="CC587" s="50"/>
      <c r="CD587" s="50">
        <v>8438</v>
      </c>
      <c r="CE587" s="50">
        <v>4474</v>
      </c>
      <c r="CF587" s="50"/>
      <c r="CG587" s="50">
        <v>23993</v>
      </c>
      <c r="CH587" s="50">
        <v>5103</v>
      </c>
      <c r="CI587" s="50"/>
      <c r="CJ587" s="50">
        <v>122719</v>
      </c>
      <c r="CK587" s="50">
        <v>233048</v>
      </c>
      <c r="CL587" s="50"/>
      <c r="CM587" s="50">
        <v>1779</v>
      </c>
      <c r="CN587" s="50">
        <v>368</v>
      </c>
      <c r="CO587" s="50"/>
      <c r="CP587" s="50">
        <v>41404</v>
      </c>
      <c r="CQ587" s="50">
        <v>17966</v>
      </c>
      <c r="CR587" s="50"/>
      <c r="CS587" s="50">
        <v>15986</v>
      </c>
      <c r="CT587" s="50">
        <v>17430</v>
      </c>
      <c r="CU587" s="51"/>
      <c r="CV587" s="51"/>
      <c r="CW587" s="45">
        <f t="shared" si="1060"/>
        <v>19473.630795000001</v>
      </c>
      <c r="CX587" s="45">
        <f t="shared" si="1061"/>
        <v>1334.6184510000001</v>
      </c>
      <c r="CY587" s="51"/>
      <c r="CZ587" s="45">
        <f t="shared" si="1062"/>
        <v>182853.96004500001</v>
      </c>
      <c r="DA587" s="45">
        <f t="shared" si="1063"/>
        <v>22910.004687000001</v>
      </c>
      <c r="DB587" s="51"/>
      <c r="DC587" s="45">
        <f t="shared" si="1064"/>
        <v>44585.664284999999</v>
      </c>
      <c r="DD587" s="45">
        <f t="shared" si="1065"/>
        <v>2560.382169</v>
      </c>
      <c r="DE587" s="51"/>
      <c r="DF587" s="45">
        <f t="shared" si="1066"/>
        <v>55474.037940000002</v>
      </c>
      <c r="DG587" s="45">
        <f t="shared" si="1067"/>
        <v>4891.3500620000004</v>
      </c>
      <c r="DH587" s="51"/>
      <c r="DI587" s="45">
        <f t="shared" si="1068"/>
        <v>34567.967400000001</v>
      </c>
      <c r="DJ587" s="45">
        <f t="shared" si="1069"/>
        <v>4679.7631120000005</v>
      </c>
      <c r="DK587" s="51"/>
      <c r="DL587" s="45">
        <f t="shared" si="1070"/>
        <v>36749.349990000002</v>
      </c>
      <c r="DM587" s="45">
        <f t="shared" si="1071"/>
        <v>4053.8258880000003</v>
      </c>
      <c r="DN587" s="51"/>
      <c r="DO587" s="45">
        <f t="shared" si="1072"/>
        <v>6630.5900250000004</v>
      </c>
      <c r="DP587" s="45">
        <f t="shared" si="1073"/>
        <v>754.05987500000003</v>
      </c>
      <c r="DQ587" s="51"/>
      <c r="DR587" s="45">
        <f t="shared" si="1074"/>
        <v>112689.87615000001</v>
      </c>
      <c r="DS587" s="45">
        <f t="shared" si="1075"/>
        <v>19164.105339000002</v>
      </c>
      <c r="DT587" s="51"/>
      <c r="DU587" s="45">
        <f t="shared" si="1076"/>
        <v>69016.881255</v>
      </c>
      <c r="DV587" s="45">
        <f t="shared" si="1077"/>
        <v>5404.5609620000005</v>
      </c>
      <c r="DW587" s="51"/>
      <c r="DX587" s="45">
        <f t="shared" si="1078"/>
        <v>5652.0279600000003</v>
      </c>
      <c r="DY587" s="45">
        <f t="shared" si="1079"/>
        <v>517.98286100000007</v>
      </c>
      <c r="DZ587" s="51"/>
      <c r="EA587" s="45">
        <f t="shared" si="1080"/>
        <v>10549.97568</v>
      </c>
      <c r="EB587" s="45">
        <f t="shared" si="1081"/>
        <v>691.57419700000003</v>
      </c>
      <c r="EC587" s="51"/>
      <c r="ED587" s="45">
        <f t="shared" si="1082"/>
        <v>4119.5206950000002</v>
      </c>
      <c r="EE587" s="45">
        <f t="shared" si="1083"/>
        <v>572.54528300000004</v>
      </c>
      <c r="EF587" s="51"/>
      <c r="EG587" s="45">
        <f t="shared" si="1084"/>
        <v>6714.1285349999998</v>
      </c>
      <c r="EH587" s="45">
        <f t="shared" si="1085"/>
        <v>923.77962000000002</v>
      </c>
      <c r="EI587" s="51"/>
      <c r="EJ587" s="45">
        <f t="shared" si="1086"/>
        <v>9213.8062499999996</v>
      </c>
      <c r="EK587" s="45">
        <f t="shared" si="1087"/>
        <v>1124.922278</v>
      </c>
      <c r="EL587" s="51"/>
      <c r="EM587" s="45">
        <f t="shared" si="1088"/>
        <v>31802.038605000002</v>
      </c>
      <c r="EN587" s="45">
        <f t="shared" si="1089"/>
        <v>1242.600637</v>
      </c>
      <c r="EO587" s="51"/>
      <c r="EP587" s="45">
        <f t="shared" si="1090"/>
        <v>8959.1701499999999</v>
      </c>
      <c r="EQ587" s="45">
        <f t="shared" si="1091"/>
        <v>876.87034300000005</v>
      </c>
      <c r="ER587" s="51"/>
      <c r="ES587" s="45">
        <f t="shared" si="1092"/>
        <v>3204.3942900000002</v>
      </c>
      <c r="ET587" s="45">
        <f t="shared" si="1093"/>
        <v>387.78935900000005</v>
      </c>
      <c r="EU587" s="51"/>
      <c r="EV587" s="45">
        <f t="shared" si="1094"/>
        <v>2019.2196000000001</v>
      </c>
      <c r="EW587" s="45">
        <f t="shared" si="1095"/>
        <v>154.413455</v>
      </c>
      <c r="EX587" s="51"/>
      <c r="EY587" s="45">
        <f t="shared" si="1096"/>
        <v>31061.806995000003</v>
      </c>
      <c r="EZ587" s="45">
        <f t="shared" si="1097"/>
        <v>2241.1109670000001</v>
      </c>
      <c r="FA587" s="51"/>
      <c r="FB587" s="45">
        <f t="shared" si="1098"/>
        <v>4852.1578950000003</v>
      </c>
      <c r="FC587" s="45">
        <f t="shared" si="1099"/>
        <v>805.56103900000005</v>
      </c>
      <c r="FD587" s="51"/>
      <c r="FE587" s="45">
        <f t="shared" si="1100"/>
        <v>3154.80726</v>
      </c>
      <c r="FF587" s="45">
        <f t="shared" si="1101"/>
        <v>765.31450000000007</v>
      </c>
      <c r="FG587" s="51"/>
      <c r="FH587" s="45">
        <f t="shared" si="1102"/>
        <v>61368.19356</v>
      </c>
      <c r="FI587" s="45">
        <f t="shared" si="1103"/>
        <v>3689.9863710000004</v>
      </c>
      <c r="FJ587" s="51"/>
      <c r="FK587" s="45">
        <f t="shared" si="1104"/>
        <v>7297.3345500000005</v>
      </c>
      <c r="FL587" s="45">
        <f t="shared" si="1105"/>
        <v>806.37137200000006</v>
      </c>
      <c r="FM587" s="51"/>
      <c r="FN587" s="45">
        <f t="shared" si="1106"/>
        <v>36140.903729999998</v>
      </c>
      <c r="FO587" s="45">
        <f t="shared" si="1107"/>
        <v>530.40796699999999</v>
      </c>
      <c r="FP587" s="51"/>
      <c r="FQ587" s="45">
        <f t="shared" si="1108"/>
        <v>50009.636579999999</v>
      </c>
      <c r="FR587" s="45">
        <f t="shared" si="1109"/>
        <v>13408.760225</v>
      </c>
      <c r="FS587" s="51"/>
      <c r="FT587" s="45">
        <f t="shared" si="1110"/>
        <v>1884.75387</v>
      </c>
      <c r="FU587" s="45">
        <f t="shared" si="1111"/>
        <v>402.82553800000005</v>
      </c>
      <c r="FV587" s="51"/>
      <c r="FW587" s="45">
        <f t="shared" si="1112"/>
        <v>5359.1964450000005</v>
      </c>
      <c r="FX587" s="45">
        <f t="shared" si="1113"/>
        <v>459.45881100000003</v>
      </c>
      <c r="FY587" s="51"/>
      <c r="FZ587" s="45">
        <f t="shared" si="1114"/>
        <v>27411.129435000003</v>
      </c>
      <c r="GA587" s="45">
        <f t="shared" si="1115"/>
        <v>20982.942776</v>
      </c>
      <c r="GB587" s="51"/>
      <c r="GC587" s="45">
        <f t="shared" si="1116"/>
        <v>397.36633499999999</v>
      </c>
      <c r="GD587" s="45">
        <f t="shared" si="1117"/>
        <v>33.133616000000004</v>
      </c>
      <c r="GE587" s="51"/>
      <c r="GF587" s="45">
        <f t="shared" si="1118"/>
        <v>9248.2044600000008</v>
      </c>
      <c r="GG587" s="45">
        <f t="shared" si="1119"/>
        <v>1617.6047420000002</v>
      </c>
      <c r="GH587" s="51"/>
      <c r="GI587" s="45">
        <f t="shared" si="1120"/>
        <v>3570.7128900000002</v>
      </c>
      <c r="GJ587" s="45">
        <f t="shared" si="1121"/>
        <v>1569.34491</v>
      </c>
      <c r="GK587" s="51"/>
    </row>
    <row r="588" spans="1:193" s="45" customFormat="1">
      <c r="A588" s="45" t="s">
        <v>20</v>
      </c>
      <c r="B588" s="46">
        <v>41567</v>
      </c>
      <c r="C588" s="56">
        <v>0.625278</v>
      </c>
      <c r="D588" s="56">
        <v>0.227796</v>
      </c>
      <c r="E588" s="56">
        <v>9.1350000000000001E-2</v>
      </c>
      <c r="F588" s="58"/>
      <c r="G588" s="58">
        <v>84346</v>
      </c>
      <c r="H588" s="58">
        <v>14542</v>
      </c>
      <c r="I588" s="58"/>
      <c r="J588" s="59">
        <v>818426</v>
      </c>
      <c r="K588" s="59">
        <v>250933</v>
      </c>
      <c r="L588" s="58"/>
      <c r="M588" s="58">
        <v>190944</v>
      </c>
      <c r="N588" s="58">
        <v>28205</v>
      </c>
      <c r="O588" s="58"/>
      <c r="P588" s="58">
        <v>248044</v>
      </c>
      <c r="Q588" s="58">
        <v>55521</v>
      </c>
      <c r="R588" s="58"/>
      <c r="S588" s="58">
        <v>149581</v>
      </c>
      <c r="T588" s="58">
        <v>46892</v>
      </c>
      <c r="U588" s="58"/>
      <c r="V588" s="58">
        <v>167479</v>
      </c>
      <c r="W588" s="58">
        <v>43739</v>
      </c>
      <c r="X588" s="58"/>
      <c r="Y588" s="58">
        <v>23453</v>
      </c>
      <c r="Z588" s="58">
        <v>6927</v>
      </c>
      <c r="AA588" s="58"/>
      <c r="AB588" s="58">
        <v>531458</v>
      </c>
      <c r="AC588" s="58">
        <v>215509</v>
      </c>
      <c r="AD588" s="58"/>
      <c r="AE588" s="58">
        <v>315500</v>
      </c>
      <c r="AF588" s="58">
        <v>62846</v>
      </c>
      <c r="AG588" s="58"/>
      <c r="AH588" s="58">
        <v>25847</v>
      </c>
      <c r="AI588" s="58">
        <v>5952</v>
      </c>
      <c r="AJ588" s="58"/>
      <c r="AK588" s="58">
        <v>48954</v>
      </c>
      <c r="AL588" s="58">
        <v>7826</v>
      </c>
      <c r="AM588" s="58"/>
      <c r="AN588" s="58">
        <v>18227</v>
      </c>
      <c r="AO588" s="58">
        <v>6414</v>
      </c>
      <c r="AP588" s="58"/>
      <c r="AQ588" s="58">
        <v>30301</v>
      </c>
      <c r="AR588" s="58">
        <v>9589</v>
      </c>
      <c r="AS588" s="58"/>
      <c r="AT588" s="58">
        <v>41837</v>
      </c>
      <c r="AU588" s="58">
        <v>12669</v>
      </c>
      <c r="AV588" s="58"/>
      <c r="AW588" s="58">
        <v>144591</v>
      </c>
      <c r="AX588" s="58">
        <v>14588</v>
      </c>
      <c r="AY588" s="58"/>
      <c r="AZ588" s="58">
        <v>49731</v>
      </c>
      <c r="BA588" s="58">
        <v>11829</v>
      </c>
      <c r="BB588" s="58"/>
      <c r="BC588" s="58">
        <v>17422</v>
      </c>
      <c r="BD588" s="58">
        <v>5270</v>
      </c>
      <c r="BE588" s="58"/>
      <c r="BF588" s="58">
        <v>8750</v>
      </c>
      <c r="BG588" s="58">
        <v>1706</v>
      </c>
      <c r="BH588" s="50"/>
      <c r="BI588" s="50">
        <v>121602</v>
      </c>
      <c r="BJ588" s="50">
        <v>23275</v>
      </c>
      <c r="BK588" s="50"/>
      <c r="BL588" s="50">
        <v>24807</v>
      </c>
      <c r="BM588" s="50">
        <v>11134</v>
      </c>
      <c r="BN588" s="50"/>
      <c r="BO588" s="50">
        <v>14809</v>
      </c>
      <c r="BP588" s="50">
        <v>9055</v>
      </c>
      <c r="BQ588" s="50"/>
      <c r="BR588" s="50">
        <v>276130</v>
      </c>
      <c r="BS588" s="50">
        <v>43838</v>
      </c>
      <c r="BT588" s="50"/>
      <c r="BU588" s="50">
        <v>32158</v>
      </c>
      <c r="BV588" s="50">
        <v>8542</v>
      </c>
      <c r="BW588" s="50"/>
      <c r="BX588" s="50">
        <v>144820</v>
      </c>
      <c r="BY588" s="50">
        <v>5481</v>
      </c>
      <c r="BZ588" s="50"/>
      <c r="CA588" s="50">
        <v>253141</v>
      </c>
      <c r="CB588" s="50">
        <v>160149</v>
      </c>
      <c r="CC588" s="50"/>
      <c r="CD588" s="50">
        <v>8369</v>
      </c>
      <c r="CE588" s="50">
        <v>4615</v>
      </c>
      <c r="CF588" s="50"/>
      <c r="CG588" s="50">
        <v>24924</v>
      </c>
      <c r="CH588" s="50">
        <v>5065</v>
      </c>
      <c r="CI588" s="50"/>
      <c r="CJ588" s="50">
        <v>131270</v>
      </c>
      <c r="CK588" s="50">
        <v>250307</v>
      </c>
      <c r="CL588" s="50"/>
      <c r="CM588" s="50">
        <v>1837</v>
      </c>
      <c r="CN588" s="50">
        <v>136</v>
      </c>
      <c r="CO588" s="50"/>
      <c r="CP588" s="50">
        <v>46403</v>
      </c>
      <c r="CQ588" s="50">
        <v>21213</v>
      </c>
      <c r="CR588" s="50"/>
      <c r="CS588" s="50">
        <v>16336</v>
      </c>
      <c r="CT588" s="50">
        <v>17257</v>
      </c>
      <c r="CU588" s="51"/>
      <c r="CV588" s="51"/>
      <c r="CW588" s="45">
        <f t="shared" si="1060"/>
        <v>19213.681415999999</v>
      </c>
      <c r="CX588" s="45">
        <f t="shared" si="1061"/>
        <v>1328.4117000000001</v>
      </c>
      <c r="CY588" s="51"/>
      <c r="CZ588" s="45">
        <f t="shared" si="1062"/>
        <v>186434.169096</v>
      </c>
      <c r="DA588" s="45">
        <f t="shared" si="1063"/>
        <v>22922.72955</v>
      </c>
      <c r="DB588" s="51"/>
      <c r="DC588" s="45">
        <f t="shared" si="1064"/>
        <v>43496.279424</v>
      </c>
      <c r="DD588" s="45">
        <f t="shared" si="1065"/>
        <v>2576.52675</v>
      </c>
      <c r="DE588" s="51"/>
      <c r="DF588" s="45">
        <f t="shared" si="1066"/>
        <v>56503.431023999998</v>
      </c>
      <c r="DG588" s="45">
        <f t="shared" si="1067"/>
        <v>5071.8433500000001</v>
      </c>
      <c r="DH588" s="51"/>
      <c r="DI588" s="45">
        <f t="shared" si="1068"/>
        <v>34073.953476000002</v>
      </c>
      <c r="DJ588" s="45">
        <f t="shared" si="1069"/>
        <v>4283.5842000000002</v>
      </c>
      <c r="DK588" s="51"/>
      <c r="DL588" s="45">
        <f t="shared" si="1070"/>
        <v>38151.046283999996</v>
      </c>
      <c r="DM588" s="45">
        <f t="shared" si="1071"/>
        <v>3995.5576500000002</v>
      </c>
      <c r="DN588" s="51"/>
      <c r="DO588" s="45">
        <f t="shared" si="1072"/>
        <v>5342.4995879999997</v>
      </c>
      <c r="DP588" s="45">
        <f t="shared" si="1073"/>
        <v>632.78144999999995</v>
      </c>
      <c r="DQ588" s="51"/>
      <c r="DR588" s="45">
        <f t="shared" si="1074"/>
        <v>121064.006568</v>
      </c>
      <c r="DS588" s="45">
        <f t="shared" si="1075"/>
        <v>19686.747149999999</v>
      </c>
      <c r="DT588" s="51"/>
      <c r="DU588" s="45">
        <f t="shared" si="1076"/>
        <v>71869.638000000006</v>
      </c>
      <c r="DV588" s="45">
        <f t="shared" si="1077"/>
        <v>5740.9821000000002</v>
      </c>
      <c r="DW588" s="51"/>
      <c r="DX588" s="45">
        <f t="shared" si="1078"/>
        <v>5887.8432119999998</v>
      </c>
      <c r="DY588" s="45">
        <f t="shared" si="1079"/>
        <v>543.71519999999998</v>
      </c>
      <c r="DZ588" s="51"/>
      <c r="EA588" s="45">
        <f t="shared" si="1080"/>
        <v>11151.525384</v>
      </c>
      <c r="EB588" s="45">
        <f t="shared" si="1081"/>
        <v>714.90510000000006</v>
      </c>
      <c r="EC588" s="51"/>
      <c r="ED588" s="45">
        <f t="shared" si="1082"/>
        <v>4152.0376919999999</v>
      </c>
      <c r="EE588" s="45">
        <f t="shared" si="1083"/>
        <v>585.91890000000001</v>
      </c>
      <c r="EF588" s="51"/>
      <c r="EG588" s="45">
        <f t="shared" si="1084"/>
        <v>6902.4465959999998</v>
      </c>
      <c r="EH588" s="45">
        <f t="shared" si="1085"/>
        <v>875.95515</v>
      </c>
      <c r="EI588" s="51"/>
      <c r="EJ588" s="45">
        <f t="shared" si="1086"/>
        <v>9530.3012519999993</v>
      </c>
      <c r="EK588" s="45">
        <f t="shared" si="1087"/>
        <v>1157.31315</v>
      </c>
      <c r="EL588" s="51"/>
      <c r="EM588" s="45">
        <f t="shared" si="1088"/>
        <v>32937.251435999999</v>
      </c>
      <c r="EN588" s="45">
        <f t="shared" si="1089"/>
        <v>1332.6138000000001</v>
      </c>
      <c r="EO588" s="51"/>
      <c r="EP588" s="45">
        <f t="shared" si="1090"/>
        <v>11328.522875999999</v>
      </c>
      <c r="EQ588" s="45">
        <f t="shared" si="1091"/>
        <v>1080.57915</v>
      </c>
      <c r="ER588" s="51"/>
      <c r="ES588" s="45">
        <f t="shared" si="1092"/>
        <v>3968.661912</v>
      </c>
      <c r="ET588" s="45">
        <f t="shared" si="1093"/>
        <v>481.41449999999998</v>
      </c>
      <c r="EU588" s="51"/>
      <c r="EV588" s="45">
        <f t="shared" si="1094"/>
        <v>1993.2149999999999</v>
      </c>
      <c r="EW588" s="45">
        <f t="shared" si="1095"/>
        <v>155.84309999999999</v>
      </c>
      <c r="EX588" s="51"/>
      <c r="EY588" s="45">
        <f t="shared" si="1096"/>
        <v>27700.449192</v>
      </c>
      <c r="EZ588" s="45">
        <f t="shared" si="1097"/>
        <v>2126.1712499999999</v>
      </c>
      <c r="FA588" s="51"/>
      <c r="FB588" s="45">
        <f t="shared" si="1098"/>
        <v>5650.9353719999999</v>
      </c>
      <c r="FC588" s="45">
        <f t="shared" si="1099"/>
        <v>1017.0909</v>
      </c>
      <c r="FD588" s="51"/>
      <c r="FE588" s="45">
        <f t="shared" si="1100"/>
        <v>3373.4309640000001</v>
      </c>
      <c r="FF588" s="45">
        <f t="shared" si="1101"/>
        <v>827.17425000000003</v>
      </c>
      <c r="FG588" s="51"/>
      <c r="FH588" s="45">
        <f t="shared" si="1102"/>
        <v>62901.309479999996</v>
      </c>
      <c r="FI588" s="45">
        <f t="shared" si="1103"/>
        <v>4004.6012999999998</v>
      </c>
      <c r="FJ588" s="51"/>
      <c r="FK588" s="45">
        <f t="shared" si="1104"/>
        <v>7325.4637679999996</v>
      </c>
      <c r="FL588" s="45">
        <f t="shared" si="1105"/>
        <v>780.31169999999997</v>
      </c>
      <c r="FM588" s="51"/>
      <c r="FN588" s="45">
        <f t="shared" si="1106"/>
        <v>32989.416720000001</v>
      </c>
      <c r="FO588" s="45">
        <f t="shared" si="1107"/>
        <v>500.68934999999999</v>
      </c>
      <c r="FP588" s="51"/>
      <c r="FQ588" s="45">
        <f t="shared" si="1108"/>
        <v>57664.507235999998</v>
      </c>
      <c r="FR588" s="45">
        <f t="shared" si="1109"/>
        <v>14629.611150000001</v>
      </c>
      <c r="FS588" s="51"/>
      <c r="FT588" s="45">
        <f t="shared" si="1110"/>
        <v>1906.424724</v>
      </c>
      <c r="FU588" s="45">
        <f t="shared" si="1111"/>
        <v>421.58024999999998</v>
      </c>
      <c r="FV588" s="51"/>
      <c r="FW588" s="45">
        <f t="shared" si="1112"/>
        <v>5677.5875040000001</v>
      </c>
      <c r="FX588" s="45">
        <f t="shared" si="1113"/>
        <v>462.68774999999999</v>
      </c>
      <c r="FY588" s="51"/>
      <c r="FZ588" s="45">
        <f t="shared" si="1114"/>
        <v>29902.780920000001</v>
      </c>
      <c r="GA588" s="45">
        <f t="shared" si="1115"/>
        <v>22865.544450000001</v>
      </c>
      <c r="GB588" s="51"/>
      <c r="GC588" s="45">
        <f t="shared" si="1116"/>
        <v>418.461252</v>
      </c>
      <c r="GD588" s="45">
        <f t="shared" si="1117"/>
        <v>12.4236</v>
      </c>
      <c r="GE588" s="51"/>
      <c r="GF588" s="45">
        <f t="shared" si="1118"/>
        <v>10570.417788000001</v>
      </c>
      <c r="GG588" s="45">
        <f t="shared" si="1119"/>
        <v>1937.80755</v>
      </c>
      <c r="GH588" s="51"/>
      <c r="GI588" s="45">
        <f t="shared" si="1120"/>
        <v>3721.2754559999998</v>
      </c>
      <c r="GJ588" s="45">
        <f t="shared" si="1121"/>
        <v>1576.42695</v>
      </c>
      <c r="GK588" s="51"/>
    </row>
    <row r="589" spans="1:193" s="45" customFormat="1">
      <c r="A589" s="45" t="s">
        <v>20</v>
      </c>
      <c r="B589" s="46">
        <v>41566</v>
      </c>
      <c r="C589" s="56">
        <v>0.64271299999999998</v>
      </c>
      <c r="D589" s="56">
        <v>0.21410899999999999</v>
      </c>
      <c r="E589" s="56">
        <v>8.6801000000000003E-2</v>
      </c>
      <c r="F589" s="58"/>
      <c r="G589" s="58">
        <v>136838</v>
      </c>
      <c r="H589" s="58">
        <v>22298</v>
      </c>
      <c r="I589" s="58"/>
      <c r="J589" s="59">
        <v>864830</v>
      </c>
      <c r="K589" s="59">
        <v>229466</v>
      </c>
      <c r="L589" s="58"/>
      <c r="M589" s="58">
        <v>235222</v>
      </c>
      <c r="N589" s="58">
        <v>31199</v>
      </c>
      <c r="O589" s="58"/>
      <c r="P589" s="58">
        <v>315532</v>
      </c>
      <c r="Q589" s="58">
        <v>63171</v>
      </c>
      <c r="R589" s="58"/>
      <c r="S589" s="58">
        <v>190336</v>
      </c>
      <c r="T589" s="58">
        <v>51220</v>
      </c>
      <c r="U589" s="58"/>
      <c r="V589" s="58">
        <v>178225</v>
      </c>
      <c r="W589" s="58">
        <v>41433</v>
      </c>
      <c r="X589" s="58"/>
      <c r="Y589" s="58">
        <v>31733</v>
      </c>
      <c r="Z589" s="58">
        <v>9148</v>
      </c>
      <c r="AA589" s="58"/>
      <c r="AB589" s="58">
        <v>496677</v>
      </c>
      <c r="AC589" s="58">
        <v>175527</v>
      </c>
      <c r="AD589" s="58"/>
      <c r="AE589" s="58">
        <v>285343</v>
      </c>
      <c r="AF589" s="58">
        <v>49576</v>
      </c>
      <c r="AG589" s="58"/>
      <c r="AH589" s="58">
        <v>33488</v>
      </c>
      <c r="AI589" s="58">
        <v>7421</v>
      </c>
      <c r="AJ589" s="58"/>
      <c r="AK589" s="58">
        <v>89665</v>
      </c>
      <c r="AL589" s="58">
        <v>13756</v>
      </c>
      <c r="AM589" s="58"/>
      <c r="AN589" s="58">
        <v>31037</v>
      </c>
      <c r="AO589" s="58">
        <v>8181</v>
      </c>
      <c r="AP589" s="58"/>
      <c r="AQ589" s="58">
        <v>34939</v>
      </c>
      <c r="AR589" s="58">
        <v>9895</v>
      </c>
      <c r="AS589" s="58"/>
      <c r="AT589" s="58">
        <v>53380</v>
      </c>
      <c r="AU589" s="58">
        <v>14288</v>
      </c>
      <c r="AV589" s="58"/>
      <c r="AW589" s="58">
        <v>174773</v>
      </c>
      <c r="AX589" s="58">
        <v>13284</v>
      </c>
      <c r="AY589" s="58"/>
      <c r="AZ589" s="58">
        <v>64145</v>
      </c>
      <c r="BA589" s="58">
        <v>13345</v>
      </c>
      <c r="BB589" s="58"/>
      <c r="BC589" s="58">
        <v>30961</v>
      </c>
      <c r="BD589" s="58">
        <v>8597</v>
      </c>
      <c r="BE589" s="58"/>
      <c r="BF589" s="58">
        <v>12227</v>
      </c>
      <c r="BG589" s="58">
        <v>2076</v>
      </c>
      <c r="BH589" s="50"/>
      <c r="BI589" s="50">
        <v>119977</v>
      </c>
      <c r="BJ589" s="50">
        <v>20679</v>
      </c>
      <c r="BK589" s="50"/>
      <c r="BL589" s="50">
        <v>39239</v>
      </c>
      <c r="BM589" s="50">
        <v>16007</v>
      </c>
      <c r="BN589" s="50"/>
      <c r="BO589" s="50">
        <v>13953</v>
      </c>
      <c r="BP589" s="50">
        <v>8871</v>
      </c>
      <c r="BQ589" s="50"/>
      <c r="BR589" s="50">
        <v>262468</v>
      </c>
      <c r="BS589" s="50">
        <v>34340</v>
      </c>
      <c r="BT589" s="50"/>
      <c r="BU589" s="50">
        <v>32587</v>
      </c>
      <c r="BV589" s="50">
        <v>7432</v>
      </c>
      <c r="BW589" s="50"/>
      <c r="BX589" s="50">
        <v>183538</v>
      </c>
      <c r="BY589" s="50">
        <v>6328</v>
      </c>
      <c r="BZ589" s="50"/>
      <c r="CA589" s="50">
        <v>220127</v>
      </c>
      <c r="CB589" s="50">
        <v>135720</v>
      </c>
      <c r="CC589" s="50"/>
      <c r="CD589" s="50">
        <v>13415</v>
      </c>
      <c r="CE589" s="50">
        <v>6621</v>
      </c>
      <c r="CF589" s="50"/>
      <c r="CG589" s="50">
        <v>30586</v>
      </c>
      <c r="CH589" s="50">
        <v>5722</v>
      </c>
      <c r="CI589" s="50"/>
      <c r="CJ589" s="50">
        <v>114355</v>
      </c>
      <c r="CK589" s="50">
        <v>194987</v>
      </c>
      <c r="CL589" s="50"/>
      <c r="CM589" s="50">
        <v>584</v>
      </c>
      <c r="CN589" s="50">
        <v>142</v>
      </c>
      <c r="CO589" s="50"/>
      <c r="CP589" s="50">
        <v>32160</v>
      </c>
      <c r="CQ589" s="50">
        <v>12188</v>
      </c>
      <c r="CR589" s="50"/>
      <c r="CS589" s="50">
        <v>15656</v>
      </c>
      <c r="CT589" s="50">
        <v>13087</v>
      </c>
      <c r="CU589" s="51"/>
      <c r="CV589" s="51"/>
      <c r="CW589" s="45">
        <f t="shared" si="1060"/>
        <v>29298.247341999999</v>
      </c>
      <c r="CX589" s="45">
        <f t="shared" si="1061"/>
        <v>1935.4886980000001</v>
      </c>
      <c r="CY589" s="51"/>
      <c r="CZ589" s="45">
        <f t="shared" si="1062"/>
        <v>185167.88647</v>
      </c>
      <c r="DA589" s="45">
        <f t="shared" si="1063"/>
        <v>19917.878266</v>
      </c>
      <c r="DB589" s="51"/>
      <c r="DC589" s="45">
        <f t="shared" si="1064"/>
        <v>50363.147197999999</v>
      </c>
      <c r="DD589" s="45">
        <f t="shared" si="1065"/>
        <v>2708.1043990000003</v>
      </c>
      <c r="DE589" s="51"/>
      <c r="DF589" s="45">
        <f t="shared" si="1066"/>
        <v>67558.240988000005</v>
      </c>
      <c r="DG589" s="45">
        <f t="shared" si="1067"/>
        <v>5483.3059709999998</v>
      </c>
      <c r="DH589" s="51"/>
      <c r="DI589" s="45">
        <f t="shared" si="1068"/>
        <v>40752.650624000002</v>
      </c>
      <c r="DJ589" s="45">
        <f t="shared" si="1069"/>
        <v>4445.94722</v>
      </c>
      <c r="DK589" s="51"/>
      <c r="DL589" s="45">
        <f t="shared" si="1070"/>
        <v>38159.576524999997</v>
      </c>
      <c r="DM589" s="45">
        <f t="shared" si="1071"/>
        <v>3596.4258330000002</v>
      </c>
      <c r="DN589" s="51"/>
      <c r="DO589" s="45">
        <f t="shared" si="1072"/>
        <v>6794.3208969999996</v>
      </c>
      <c r="DP589" s="45">
        <f t="shared" si="1073"/>
        <v>794.05554800000004</v>
      </c>
      <c r="DQ589" s="51"/>
      <c r="DR589" s="45">
        <f t="shared" si="1074"/>
        <v>106343.015793</v>
      </c>
      <c r="DS589" s="45">
        <f t="shared" si="1075"/>
        <v>15235.919127000001</v>
      </c>
      <c r="DT589" s="51"/>
      <c r="DU589" s="45">
        <f t="shared" si="1076"/>
        <v>61094.504387000001</v>
      </c>
      <c r="DV589" s="45">
        <f t="shared" si="1077"/>
        <v>4303.2463760000001</v>
      </c>
      <c r="DW589" s="51"/>
      <c r="DX589" s="45">
        <f t="shared" si="1078"/>
        <v>7170.0821919999998</v>
      </c>
      <c r="DY589" s="45">
        <f t="shared" si="1079"/>
        <v>644.15022099999999</v>
      </c>
      <c r="DZ589" s="51"/>
      <c r="EA589" s="45">
        <f t="shared" si="1080"/>
        <v>19198.083484999999</v>
      </c>
      <c r="EB589" s="45">
        <f t="shared" si="1081"/>
        <v>1194.0345560000001</v>
      </c>
      <c r="EC589" s="51"/>
      <c r="ED589" s="45">
        <f t="shared" si="1082"/>
        <v>6645.3010329999997</v>
      </c>
      <c r="EE589" s="45">
        <f t="shared" si="1083"/>
        <v>710.11898100000008</v>
      </c>
      <c r="EF589" s="51"/>
      <c r="EG589" s="45">
        <f t="shared" si="1084"/>
        <v>7480.7543509999996</v>
      </c>
      <c r="EH589" s="45">
        <f t="shared" si="1085"/>
        <v>858.895895</v>
      </c>
      <c r="EI589" s="51"/>
      <c r="EJ589" s="45">
        <f t="shared" si="1086"/>
        <v>11429.138419999999</v>
      </c>
      <c r="EK589" s="45">
        <f t="shared" si="1087"/>
        <v>1240.2126880000001</v>
      </c>
      <c r="EL589" s="51"/>
      <c r="EM589" s="45">
        <f t="shared" si="1088"/>
        <v>37420.472257000001</v>
      </c>
      <c r="EN589" s="45">
        <f t="shared" si="1089"/>
        <v>1153.064484</v>
      </c>
      <c r="EO589" s="51"/>
      <c r="EP589" s="45">
        <f t="shared" si="1090"/>
        <v>13734.021805</v>
      </c>
      <c r="EQ589" s="45">
        <f t="shared" si="1091"/>
        <v>1158.3593450000001</v>
      </c>
      <c r="ER589" s="51"/>
      <c r="ES589" s="45">
        <f t="shared" si="1092"/>
        <v>6629.0287490000001</v>
      </c>
      <c r="ET589" s="45">
        <f t="shared" si="1093"/>
        <v>746.22819700000002</v>
      </c>
      <c r="EU589" s="51"/>
      <c r="EV589" s="45">
        <f t="shared" si="1094"/>
        <v>2617.9107429999999</v>
      </c>
      <c r="EW589" s="45">
        <f t="shared" si="1095"/>
        <v>180.19887600000001</v>
      </c>
      <c r="EX589" s="51"/>
      <c r="EY589" s="45">
        <f t="shared" si="1096"/>
        <v>25688.155492999998</v>
      </c>
      <c r="EZ589" s="45">
        <f t="shared" si="1097"/>
        <v>1794.957879</v>
      </c>
      <c r="FA589" s="51"/>
      <c r="FB589" s="45">
        <f t="shared" si="1098"/>
        <v>8401.4230509999998</v>
      </c>
      <c r="FC589" s="45">
        <f t="shared" si="1099"/>
        <v>1389.4236069999999</v>
      </c>
      <c r="FD589" s="51"/>
      <c r="FE589" s="45">
        <f t="shared" si="1100"/>
        <v>2987.4628769999999</v>
      </c>
      <c r="FF589" s="45">
        <f t="shared" si="1101"/>
        <v>770.01167099999998</v>
      </c>
      <c r="FG589" s="51"/>
      <c r="FH589" s="45">
        <f t="shared" si="1102"/>
        <v>56196.761011999995</v>
      </c>
      <c r="FI589" s="45">
        <f t="shared" si="1103"/>
        <v>2980.7463400000001</v>
      </c>
      <c r="FJ589" s="51"/>
      <c r="FK589" s="45">
        <f t="shared" si="1104"/>
        <v>6977.1699829999998</v>
      </c>
      <c r="FL589" s="45">
        <f t="shared" si="1105"/>
        <v>645.10503200000005</v>
      </c>
      <c r="FM589" s="51"/>
      <c r="FN589" s="45">
        <f t="shared" si="1106"/>
        <v>39297.137642000002</v>
      </c>
      <c r="FO589" s="45">
        <f t="shared" si="1107"/>
        <v>549.27672800000005</v>
      </c>
      <c r="FP589" s="51"/>
      <c r="FQ589" s="45">
        <f t="shared" si="1108"/>
        <v>47131.171842999996</v>
      </c>
      <c r="FR589" s="45">
        <f t="shared" si="1109"/>
        <v>11780.631720000001</v>
      </c>
      <c r="FS589" s="51"/>
      <c r="FT589" s="45">
        <f t="shared" si="1110"/>
        <v>2872.2722349999999</v>
      </c>
      <c r="FU589" s="45">
        <f t="shared" si="1111"/>
        <v>574.70942100000002</v>
      </c>
      <c r="FV589" s="51"/>
      <c r="FW589" s="45">
        <f t="shared" si="1112"/>
        <v>6548.7378739999995</v>
      </c>
      <c r="FX589" s="45">
        <f t="shared" si="1113"/>
        <v>496.67532199999999</v>
      </c>
      <c r="FY589" s="51"/>
      <c r="FZ589" s="45">
        <f t="shared" si="1114"/>
        <v>24484.434695</v>
      </c>
      <c r="GA589" s="45">
        <f t="shared" si="1115"/>
        <v>16925.066587000001</v>
      </c>
      <c r="GB589" s="51"/>
      <c r="GC589" s="45">
        <f t="shared" si="1116"/>
        <v>125.03965599999999</v>
      </c>
      <c r="GD589" s="45">
        <f t="shared" si="1117"/>
        <v>12.325742</v>
      </c>
      <c r="GE589" s="51"/>
      <c r="GF589" s="45">
        <f t="shared" si="1118"/>
        <v>6885.7454399999997</v>
      </c>
      <c r="GG589" s="45">
        <f t="shared" si="1119"/>
        <v>1057.9305879999999</v>
      </c>
      <c r="GH589" s="51"/>
      <c r="GI589" s="45">
        <f t="shared" si="1120"/>
        <v>3352.0905039999998</v>
      </c>
      <c r="GJ589" s="45">
        <f t="shared" si="1121"/>
        <v>1135.9646870000001</v>
      </c>
      <c r="GK589" s="51"/>
    </row>
    <row r="590" spans="1:193" s="45" customFormat="1">
      <c r="A590" s="45" t="s">
        <v>20</v>
      </c>
      <c r="B590" s="46">
        <v>41565</v>
      </c>
      <c r="C590" s="56">
        <v>0.64597899999999997</v>
      </c>
      <c r="D590" s="56">
        <v>0.20146500000000001</v>
      </c>
      <c r="E590" s="56">
        <v>9.5979999999999996E-2</v>
      </c>
      <c r="F590" s="58"/>
      <c r="G590" s="58">
        <v>162053</v>
      </c>
      <c r="H590" s="58">
        <v>26550</v>
      </c>
      <c r="I590" s="58"/>
      <c r="J590" s="59">
        <v>861386</v>
      </c>
      <c r="K590" s="59">
        <v>216307</v>
      </c>
      <c r="L590" s="58"/>
      <c r="M590" s="58">
        <v>258134</v>
      </c>
      <c r="N590" s="58">
        <v>32864</v>
      </c>
      <c r="O590" s="58"/>
      <c r="P590" s="58">
        <v>348026</v>
      </c>
      <c r="Q590" s="58">
        <v>67628</v>
      </c>
      <c r="R590" s="58"/>
      <c r="S590" s="58">
        <v>203263</v>
      </c>
      <c r="T590" s="58">
        <v>51404</v>
      </c>
      <c r="U590" s="58"/>
      <c r="V590" s="58">
        <v>175739</v>
      </c>
      <c r="W590" s="58">
        <v>40242</v>
      </c>
      <c r="X590" s="58"/>
      <c r="Y590" s="58">
        <v>33843</v>
      </c>
      <c r="Z590" s="58">
        <v>9992</v>
      </c>
      <c r="AA590" s="58"/>
      <c r="AB590" s="58">
        <v>466194</v>
      </c>
      <c r="AC590" s="58">
        <v>163219</v>
      </c>
      <c r="AD590" s="58"/>
      <c r="AE590" s="58">
        <v>258936</v>
      </c>
      <c r="AF590" s="58">
        <v>45037</v>
      </c>
      <c r="AG590" s="58"/>
      <c r="AH590" s="58">
        <v>35501</v>
      </c>
      <c r="AI590" s="58">
        <v>7315</v>
      </c>
      <c r="AJ590" s="58"/>
      <c r="AK590" s="58">
        <v>96592</v>
      </c>
      <c r="AL590" s="58">
        <v>14736</v>
      </c>
      <c r="AM590" s="58"/>
      <c r="AN590" s="58">
        <v>33843</v>
      </c>
      <c r="AO590" s="58">
        <v>9007</v>
      </c>
      <c r="AP590" s="58"/>
      <c r="AQ590" s="58">
        <v>32801</v>
      </c>
      <c r="AR590" s="58">
        <v>8949</v>
      </c>
      <c r="AS590" s="58"/>
      <c r="AT590" s="58">
        <v>51122</v>
      </c>
      <c r="AU590" s="58">
        <v>13062</v>
      </c>
      <c r="AV590" s="58"/>
      <c r="AW590" s="58">
        <v>177853</v>
      </c>
      <c r="AX590" s="58">
        <v>11639</v>
      </c>
      <c r="AY590" s="58"/>
      <c r="AZ590" s="58">
        <v>58896</v>
      </c>
      <c r="BA590" s="58">
        <v>11115</v>
      </c>
      <c r="BB590" s="58"/>
      <c r="BC590" s="58">
        <v>29891</v>
      </c>
      <c r="BD590" s="58">
        <v>7866</v>
      </c>
      <c r="BE590" s="58"/>
      <c r="BF590" s="58">
        <v>13241</v>
      </c>
      <c r="BG590" s="58">
        <v>2249</v>
      </c>
      <c r="BH590" s="50"/>
      <c r="BI590" s="50">
        <v>137358</v>
      </c>
      <c r="BJ590" s="50">
        <v>22429</v>
      </c>
      <c r="BK590" s="50"/>
      <c r="BL590" s="50">
        <v>41210</v>
      </c>
      <c r="BM590" s="50">
        <v>15507</v>
      </c>
      <c r="BN590" s="50"/>
      <c r="BO590" s="50">
        <v>13377</v>
      </c>
      <c r="BP590" s="50">
        <v>9199</v>
      </c>
      <c r="BQ590" s="50"/>
      <c r="BR590" s="50">
        <v>249023</v>
      </c>
      <c r="BS590" s="50">
        <v>29472</v>
      </c>
      <c r="BT590" s="50"/>
      <c r="BU590" s="50">
        <v>33750</v>
      </c>
      <c r="BV590" s="50">
        <v>7366</v>
      </c>
      <c r="BW590" s="50"/>
      <c r="BX590" s="50">
        <v>195693</v>
      </c>
      <c r="BY590" s="50">
        <v>6055</v>
      </c>
      <c r="BZ590" s="50"/>
      <c r="CA590" s="50">
        <v>217220</v>
      </c>
      <c r="CB590" s="50">
        <v>145264</v>
      </c>
      <c r="CC590" s="50"/>
      <c r="CD590" s="50">
        <v>14147</v>
      </c>
      <c r="CE590" s="50">
        <v>6534</v>
      </c>
      <c r="CF590" s="50"/>
      <c r="CG590" s="50">
        <v>29423</v>
      </c>
      <c r="CH590" s="50">
        <v>5112</v>
      </c>
      <c r="CI590" s="50"/>
      <c r="CJ590" s="50">
        <v>99822</v>
      </c>
      <c r="CK590" s="50">
        <v>185200</v>
      </c>
      <c r="CL590" s="50"/>
      <c r="CM590" s="50">
        <v>749</v>
      </c>
      <c r="CN590" s="50">
        <v>381</v>
      </c>
      <c r="CO590" s="50"/>
      <c r="CP590" s="50">
        <v>25182</v>
      </c>
      <c r="CQ590" s="50">
        <v>10349</v>
      </c>
      <c r="CR590" s="50"/>
      <c r="CS590" s="50">
        <v>13790</v>
      </c>
      <c r="CT590" s="50">
        <v>11645</v>
      </c>
      <c r="CU590" s="51"/>
      <c r="CV590" s="51"/>
      <c r="CW590" s="45">
        <f t="shared" si="1060"/>
        <v>32648.007645000002</v>
      </c>
      <c r="CX590" s="45">
        <f t="shared" si="1061"/>
        <v>2548.2689999999998</v>
      </c>
      <c r="CY590" s="51"/>
      <c r="CZ590" s="45">
        <f t="shared" si="1062"/>
        <v>173539.13049000001</v>
      </c>
      <c r="DA590" s="45">
        <f t="shared" si="1063"/>
        <v>20761.145860000001</v>
      </c>
      <c r="DB590" s="51"/>
      <c r="DC590" s="45">
        <f t="shared" si="1064"/>
        <v>52004.966310000003</v>
      </c>
      <c r="DD590" s="45">
        <f t="shared" si="1065"/>
        <v>3154.2867200000001</v>
      </c>
      <c r="DE590" s="51"/>
      <c r="DF590" s="45">
        <f t="shared" si="1066"/>
        <v>70115.058090000006</v>
      </c>
      <c r="DG590" s="45">
        <f t="shared" si="1067"/>
        <v>6490.9354399999993</v>
      </c>
      <c r="DH590" s="51"/>
      <c r="DI590" s="45">
        <f t="shared" si="1068"/>
        <v>40950.380295000003</v>
      </c>
      <c r="DJ590" s="45">
        <f t="shared" si="1069"/>
        <v>4933.7559199999996</v>
      </c>
      <c r="DK590" s="51"/>
      <c r="DL590" s="45">
        <f t="shared" si="1070"/>
        <v>35405.257635000002</v>
      </c>
      <c r="DM590" s="45">
        <f t="shared" si="1071"/>
        <v>3862.4271599999997</v>
      </c>
      <c r="DN590" s="51"/>
      <c r="DO590" s="45">
        <f t="shared" si="1072"/>
        <v>6818.1799950000004</v>
      </c>
      <c r="DP590" s="45">
        <f t="shared" si="1073"/>
        <v>959.03215999999998</v>
      </c>
      <c r="DQ590" s="51"/>
      <c r="DR590" s="45">
        <f t="shared" si="1074"/>
        <v>93921.774210000003</v>
      </c>
      <c r="DS590" s="45">
        <f t="shared" si="1075"/>
        <v>15665.759619999999</v>
      </c>
      <c r="DT590" s="51"/>
      <c r="DU590" s="45">
        <f t="shared" si="1076"/>
        <v>52166.541239999999</v>
      </c>
      <c r="DV590" s="45">
        <f t="shared" si="1077"/>
        <v>4322.6512599999996</v>
      </c>
      <c r="DW590" s="51"/>
      <c r="DX590" s="45">
        <f t="shared" si="1078"/>
        <v>7152.2089649999998</v>
      </c>
      <c r="DY590" s="45">
        <f t="shared" si="1079"/>
        <v>702.09370000000001</v>
      </c>
      <c r="DZ590" s="51"/>
      <c r="EA590" s="45">
        <f t="shared" si="1080"/>
        <v>19459.907279999999</v>
      </c>
      <c r="EB590" s="45">
        <f t="shared" si="1081"/>
        <v>1414.3612799999999</v>
      </c>
      <c r="EC590" s="51"/>
      <c r="ED590" s="45">
        <f t="shared" si="1082"/>
        <v>6818.1799950000004</v>
      </c>
      <c r="EE590" s="45">
        <f t="shared" si="1083"/>
        <v>864.49185999999997</v>
      </c>
      <c r="EF590" s="51"/>
      <c r="EG590" s="45">
        <f t="shared" si="1084"/>
        <v>6608.2534649999998</v>
      </c>
      <c r="EH590" s="45">
        <f t="shared" si="1085"/>
        <v>858.92502000000002</v>
      </c>
      <c r="EI590" s="51"/>
      <c r="EJ590" s="45">
        <f t="shared" si="1086"/>
        <v>10299.293729999999</v>
      </c>
      <c r="EK590" s="45">
        <f t="shared" si="1087"/>
        <v>1253.69076</v>
      </c>
      <c r="EL590" s="51"/>
      <c r="EM590" s="45">
        <f t="shared" si="1088"/>
        <v>35831.154645000002</v>
      </c>
      <c r="EN590" s="45">
        <f t="shared" si="1089"/>
        <v>1117.11122</v>
      </c>
      <c r="EO590" s="51"/>
      <c r="EP590" s="45">
        <f t="shared" si="1090"/>
        <v>11865.48264</v>
      </c>
      <c r="EQ590" s="45">
        <f t="shared" si="1091"/>
        <v>1066.8177000000001</v>
      </c>
      <c r="ER590" s="51"/>
      <c r="ES590" s="45">
        <f t="shared" si="1092"/>
        <v>6021.990315</v>
      </c>
      <c r="ET590" s="45">
        <f t="shared" si="1093"/>
        <v>754.97867999999994</v>
      </c>
      <c r="EU590" s="51"/>
      <c r="EV590" s="45">
        <f t="shared" si="1094"/>
        <v>2667.5980650000001</v>
      </c>
      <c r="EW590" s="45">
        <f t="shared" si="1095"/>
        <v>215.85901999999999</v>
      </c>
      <c r="EX590" s="51"/>
      <c r="EY590" s="45">
        <f t="shared" si="1096"/>
        <v>27672.829470000001</v>
      </c>
      <c r="EZ590" s="45">
        <f t="shared" si="1097"/>
        <v>2152.73542</v>
      </c>
      <c r="FA590" s="51"/>
      <c r="FB590" s="45">
        <f t="shared" si="1098"/>
        <v>8302.3726499999993</v>
      </c>
      <c r="FC590" s="45">
        <f t="shared" si="1099"/>
        <v>1488.36186</v>
      </c>
      <c r="FD590" s="51"/>
      <c r="FE590" s="45">
        <f t="shared" si="1100"/>
        <v>2694.9973049999999</v>
      </c>
      <c r="FF590" s="45">
        <f t="shared" si="1101"/>
        <v>882.92001999999991</v>
      </c>
      <c r="FG590" s="51"/>
      <c r="FH590" s="45">
        <f t="shared" si="1102"/>
        <v>50169.418695</v>
      </c>
      <c r="FI590" s="45">
        <f t="shared" si="1103"/>
        <v>2828.7225599999997</v>
      </c>
      <c r="FJ590" s="51"/>
      <c r="FK590" s="45">
        <f t="shared" si="1104"/>
        <v>6799.4437500000004</v>
      </c>
      <c r="FL590" s="45">
        <f t="shared" si="1105"/>
        <v>706.98867999999993</v>
      </c>
      <c r="FM590" s="51"/>
      <c r="FN590" s="45">
        <f t="shared" si="1106"/>
        <v>39425.290245000004</v>
      </c>
      <c r="FO590" s="45">
        <f t="shared" si="1107"/>
        <v>581.15890000000002</v>
      </c>
      <c r="FP590" s="51"/>
      <c r="FQ590" s="45">
        <f t="shared" si="1108"/>
        <v>43762.227299999999</v>
      </c>
      <c r="FR590" s="45">
        <f t="shared" si="1109"/>
        <v>13942.43872</v>
      </c>
      <c r="FS590" s="51"/>
      <c r="FT590" s="45">
        <f t="shared" si="1110"/>
        <v>2850.1253550000001</v>
      </c>
      <c r="FU590" s="45">
        <f t="shared" si="1111"/>
        <v>627.13332000000003</v>
      </c>
      <c r="FV590" s="51"/>
      <c r="FW590" s="45">
        <f t="shared" si="1112"/>
        <v>5927.7046950000004</v>
      </c>
      <c r="FX590" s="45">
        <f t="shared" si="1113"/>
        <v>490.64975999999996</v>
      </c>
      <c r="FY590" s="51"/>
      <c r="FZ590" s="45">
        <f t="shared" si="1114"/>
        <v>20110.639230000001</v>
      </c>
      <c r="GA590" s="45">
        <f t="shared" si="1115"/>
        <v>17775.495999999999</v>
      </c>
      <c r="GB590" s="51"/>
      <c r="GC590" s="45">
        <f t="shared" si="1116"/>
        <v>150.89728500000001</v>
      </c>
      <c r="GD590" s="45">
        <f t="shared" si="1117"/>
        <v>36.568379999999998</v>
      </c>
      <c r="GE590" s="51"/>
      <c r="GF590" s="45">
        <f t="shared" si="1118"/>
        <v>5073.2916299999997</v>
      </c>
      <c r="GG590" s="45">
        <f t="shared" si="1119"/>
        <v>993.29701999999997</v>
      </c>
      <c r="GH590" s="51"/>
      <c r="GI590" s="45">
        <f t="shared" si="1120"/>
        <v>2778.20235</v>
      </c>
      <c r="GJ590" s="45">
        <f t="shared" si="1121"/>
        <v>1117.6870999999999</v>
      </c>
      <c r="GK590" s="51"/>
    </row>
    <row r="591" spans="1:193" s="45" customFormat="1">
      <c r="A591" s="45" t="s">
        <v>20</v>
      </c>
      <c r="B591" s="46">
        <v>41564</v>
      </c>
      <c r="C591" s="56">
        <v>0.64681100000000002</v>
      </c>
      <c r="D591" s="56">
        <v>0.20236899999999999</v>
      </c>
      <c r="E591" s="56">
        <v>9.3851000000000004E-2</v>
      </c>
      <c r="F591" s="58"/>
      <c r="G591" s="58">
        <v>161596</v>
      </c>
      <c r="H591" s="58">
        <v>25826</v>
      </c>
      <c r="I591" s="58"/>
      <c r="J591" s="59">
        <v>860484</v>
      </c>
      <c r="K591" s="59">
        <v>215254</v>
      </c>
      <c r="L591" s="58"/>
      <c r="M591" s="58">
        <v>245467</v>
      </c>
      <c r="N591" s="58">
        <v>30876</v>
      </c>
      <c r="O591" s="58"/>
      <c r="P591" s="58">
        <v>341004</v>
      </c>
      <c r="Q591" s="58">
        <v>65418</v>
      </c>
      <c r="R591" s="58"/>
      <c r="S591" s="58">
        <v>204731</v>
      </c>
      <c r="T591" s="58">
        <v>51672</v>
      </c>
      <c r="U591" s="58"/>
      <c r="V591" s="58">
        <v>171121</v>
      </c>
      <c r="W591" s="58">
        <v>41087</v>
      </c>
      <c r="X591" s="58"/>
      <c r="Y591" s="58">
        <v>37575</v>
      </c>
      <c r="Z591" s="58">
        <v>10526</v>
      </c>
      <c r="AA591" s="58"/>
      <c r="AB591" s="58">
        <v>463811</v>
      </c>
      <c r="AC591" s="58">
        <v>155028</v>
      </c>
      <c r="AD591" s="58"/>
      <c r="AE591" s="58">
        <v>260374</v>
      </c>
      <c r="AF591" s="58">
        <v>43764</v>
      </c>
      <c r="AG591" s="58"/>
      <c r="AH591" s="58">
        <v>35104</v>
      </c>
      <c r="AI591" s="58">
        <v>7381</v>
      </c>
      <c r="AJ591" s="58"/>
      <c r="AK591" s="58">
        <v>97642</v>
      </c>
      <c r="AL591" s="58">
        <v>14951</v>
      </c>
      <c r="AM591" s="58"/>
      <c r="AN591" s="58">
        <v>34018</v>
      </c>
      <c r="AO591" s="58">
        <v>8736</v>
      </c>
      <c r="AP591" s="58"/>
      <c r="AQ591" s="58">
        <v>31839</v>
      </c>
      <c r="AR591" s="58">
        <v>8840</v>
      </c>
      <c r="AS591" s="58"/>
      <c r="AT591" s="58">
        <v>51921</v>
      </c>
      <c r="AU591" s="58">
        <v>12942</v>
      </c>
      <c r="AV591" s="58"/>
      <c r="AW591" s="58">
        <v>178462</v>
      </c>
      <c r="AX591" s="58">
        <v>12367</v>
      </c>
      <c r="AY591" s="58"/>
      <c r="AZ591" s="58">
        <v>53147</v>
      </c>
      <c r="BA591" s="58">
        <v>10303</v>
      </c>
      <c r="BB591" s="58"/>
      <c r="BC591" s="58">
        <v>28050</v>
      </c>
      <c r="BD591" s="58">
        <v>7579</v>
      </c>
      <c r="BE591" s="58"/>
      <c r="BF591" s="58">
        <v>13381</v>
      </c>
      <c r="BG591" s="58">
        <v>2213</v>
      </c>
      <c r="BH591" s="50"/>
      <c r="BI591" s="50">
        <v>135669</v>
      </c>
      <c r="BJ591" s="50">
        <v>22946</v>
      </c>
      <c r="BK591" s="50"/>
      <c r="BL591" s="50">
        <v>42286</v>
      </c>
      <c r="BM591" s="50">
        <v>16488</v>
      </c>
      <c r="BN591" s="50"/>
      <c r="BO591" s="50">
        <v>13857</v>
      </c>
      <c r="BP591" s="50">
        <v>9460</v>
      </c>
      <c r="BQ591" s="50"/>
      <c r="BR591" s="50">
        <v>250897</v>
      </c>
      <c r="BS591" s="50">
        <v>29809</v>
      </c>
      <c r="BT591" s="50"/>
      <c r="BU591" s="50">
        <v>34219</v>
      </c>
      <c r="BV591" s="50">
        <v>7366</v>
      </c>
      <c r="BW591" s="50"/>
      <c r="BX591" s="50">
        <v>200953</v>
      </c>
      <c r="BY591" s="50">
        <v>6762</v>
      </c>
      <c r="BZ591" s="50"/>
      <c r="CA591" s="50">
        <v>200752</v>
      </c>
      <c r="CB591" s="50">
        <v>116179</v>
      </c>
      <c r="CC591" s="50"/>
      <c r="CD591" s="50">
        <v>14418</v>
      </c>
      <c r="CE591" s="50">
        <v>7140</v>
      </c>
      <c r="CF591" s="50"/>
      <c r="CG591" s="50">
        <v>34073</v>
      </c>
      <c r="CH591" s="50">
        <v>5663</v>
      </c>
      <c r="CI591" s="50"/>
      <c r="CJ591" s="50">
        <v>101523</v>
      </c>
      <c r="CK591" s="50">
        <v>176496</v>
      </c>
      <c r="CL591" s="50"/>
      <c r="CM591" s="50">
        <v>1901</v>
      </c>
      <c r="CN591" s="50">
        <v>408</v>
      </c>
      <c r="CO591" s="50"/>
      <c r="CP591" s="50">
        <v>25853</v>
      </c>
      <c r="CQ591" s="50">
        <v>10410</v>
      </c>
      <c r="CR591" s="50"/>
      <c r="CS591" s="50">
        <v>14186</v>
      </c>
      <c r="CT591" s="50">
        <v>12253</v>
      </c>
      <c r="CU591" s="51"/>
      <c r="CV591" s="51"/>
      <c r="CW591" s="45">
        <f t="shared" si="1060"/>
        <v>32702.020924</v>
      </c>
      <c r="CX591" s="45">
        <f t="shared" si="1061"/>
        <v>2423.7959260000002</v>
      </c>
      <c r="CY591" s="51"/>
      <c r="CZ591" s="45">
        <f t="shared" si="1062"/>
        <v>174135.28659599999</v>
      </c>
      <c r="DA591" s="45">
        <f t="shared" si="1063"/>
        <v>20201.803154000001</v>
      </c>
      <c r="DB591" s="51"/>
      <c r="DC591" s="45">
        <f t="shared" si="1064"/>
        <v>49674.911323</v>
      </c>
      <c r="DD591" s="45">
        <f t="shared" si="1065"/>
        <v>2897.7434760000001</v>
      </c>
      <c r="DE591" s="51"/>
      <c r="DF591" s="45">
        <f t="shared" si="1066"/>
        <v>69008.638475999993</v>
      </c>
      <c r="DG591" s="45">
        <f t="shared" si="1067"/>
        <v>6139.5447180000001</v>
      </c>
      <c r="DH591" s="51"/>
      <c r="DI591" s="45">
        <f t="shared" si="1068"/>
        <v>41431.207738999998</v>
      </c>
      <c r="DJ591" s="45">
        <f t="shared" si="1069"/>
        <v>4849.4688720000004</v>
      </c>
      <c r="DK591" s="51"/>
      <c r="DL591" s="45">
        <f t="shared" si="1070"/>
        <v>34629.585649000001</v>
      </c>
      <c r="DM591" s="45">
        <f t="shared" si="1071"/>
        <v>3856.0560370000003</v>
      </c>
      <c r="DN591" s="51"/>
      <c r="DO591" s="45">
        <f t="shared" si="1072"/>
        <v>7604.0151749999995</v>
      </c>
      <c r="DP591" s="45">
        <f t="shared" si="1073"/>
        <v>987.87562600000001</v>
      </c>
      <c r="DQ591" s="51"/>
      <c r="DR591" s="45">
        <f t="shared" si="1074"/>
        <v>93860.968259000001</v>
      </c>
      <c r="DS591" s="45">
        <f t="shared" si="1075"/>
        <v>14549.532828000001</v>
      </c>
      <c r="DT591" s="51"/>
      <c r="DU591" s="45">
        <f t="shared" si="1076"/>
        <v>52691.626005999999</v>
      </c>
      <c r="DV591" s="45">
        <f t="shared" si="1077"/>
        <v>4107.2951640000001</v>
      </c>
      <c r="DW591" s="51"/>
      <c r="DX591" s="45">
        <f t="shared" si="1078"/>
        <v>7103.9613760000002</v>
      </c>
      <c r="DY591" s="45">
        <f t="shared" si="1079"/>
        <v>692.71423100000004</v>
      </c>
      <c r="DZ591" s="51"/>
      <c r="EA591" s="45">
        <f t="shared" si="1080"/>
        <v>19759.713897999998</v>
      </c>
      <c r="EB591" s="45">
        <f t="shared" si="1081"/>
        <v>1403.166301</v>
      </c>
      <c r="EC591" s="51"/>
      <c r="ED591" s="45">
        <f t="shared" si="1082"/>
        <v>6884.1886420000001</v>
      </c>
      <c r="EE591" s="45">
        <f t="shared" si="1083"/>
        <v>819.88233600000001</v>
      </c>
      <c r="EF591" s="51"/>
      <c r="EG591" s="45">
        <f t="shared" si="1084"/>
        <v>6443.2265909999996</v>
      </c>
      <c r="EH591" s="45">
        <f t="shared" si="1085"/>
        <v>829.64283999999998</v>
      </c>
      <c r="EI591" s="51"/>
      <c r="EJ591" s="45">
        <f t="shared" si="1086"/>
        <v>10507.200848999999</v>
      </c>
      <c r="EK591" s="45">
        <f t="shared" si="1087"/>
        <v>1214.6196420000001</v>
      </c>
      <c r="EL591" s="51"/>
      <c r="EM591" s="45">
        <f t="shared" si="1088"/>
        <v>36115.176478000001</v>
      </c>
      <c r="EN591" s="45">
        <f t="shared" si="1089"/>
        <v>1160.655317</v>
      </c>
      <c r="EO591" s="51"/>
      <c r="EP591" s="45">
        <f t="shared" si="1090"/>
        <v>10755.305242999999</v>
      </c>
      <c r="EQ591" s="45">
        <f t="shared" si="1091"/>
        <v>966.94685300000003</v>
      </c>
      <c r="ER591" s="51"/>
      <c r="ES591" s="45">
        <f t="shared" si="1092"/>
        <v>5676.4504499999994</v>
      </c>
      <c r="ET591" s="45">
        <f t="shared" si="1093"/>
        <v>711.29672900000003</v>
      </c>
      <c r="EU591" s="51"/>
      <c r="EV591" s="45">
        <f t="shared" si="1094"/>
        <v>2707.8995890000001</v>
      </c>
      <c r="EW591" s="45">
        <f t="shared" si="1095"/>
        <v>207.692263</v>
      </c>
      <c r="EX591" s="51"/>
      <c r="EY591" s="45">
        <f t="shared" si="1096"/>
        <v>27455.199860999997</v>
      </c>
      <c r="EZ591" s="45">
        <f t="shared" si="1097"/>
        <v>2153.5050460000002</v>
      </c>
      <c r="FA591" s="51"/>
      <c r="FB591" s="45">
        <f t="shared" si="1098"/>
        <v>8557.3755339999989</v>
      </c>
      <c r="FC591" s="45">
        <f t="shared" si="1099"/>
        <v>1547.4152880000001</v>
      </c>
      <c r="FD591" s="51"/>
      <c r="FE591" s="45">
        <f t="shared" si="1100"/>
        <v>2804.2272330000001</v>
      </c>
      <c r="FF591" s="45">
        <f t="shared" si="1101"/>
        <v>887.83046000000002</v>
      </c>
      <c r="FG591" s="51"/>
      <c r="FH591" s="45">
        <f t="shared" si="1102"/>
        <v>50773.774992999999</v>
      </c>
      <c r="FI591" s="45">
        <f t="shared" si="1103"/>
        <v>2797.6044590000001</v>
      </c>
      <c r="FJ591" s="51"/>
      <c r="FK591" s="45">
        <f t="shared" si="1104"/>
        <v>6924.8648109999995</v>
      </c>
      <c r="FL591" s="45">
        <f t="shared" si="1105"/>
        <v>691.306466</v>
      </c>
      <c r="FM591" s="51"/>
      <c r="FN591" s="45">
        <f t="shared" si="1106"/>
        <v>40666.657656999996</v>
      </c>
      <c r="FO591" s="45">
        <f t="shared" si="1107"/>
        <v>634.62046199999997</v>
      </c>
      <c r="FP591" s="51"/>
      <c r="FQ591" s="45">
        <f t="shared" si="1108"/>
        <v>40625.981487999998</v>
      </c>
      <c r="FR591" s="45">
        <f t="shared" si="1109"/>
        <v>10903.515329</v>
      </c>
      <c r="FS591" s="51"/>
      <c r="FT591" s="45">
        <f t="shared" si="1110"/>
        <v>2917.7562419999999</v>
      </c>
      <c r="FU591" s="45">
        <f t="shared" si="1111"/>
        <v>670.09613999999999</v>
      </c>
      <c r="FV591" s="51"/>
      <c r="FW591" s="45">
        <f t="shared" si="1112"/>
        <v>6895.318937</v>
      </c>
      <c r="FX591" s="45">
        <f t="shared" si="1113"/>
        <v>531.47821299999998</v>
      </c>
      <c r="FY591" s="51"/>
      <c r="FZ591" s="45">
        <f t="shared" si="1114"/>
        <v>20545.107986999999</v>
      </c>
      <c r="GA591" s="45">
        <f t="shared" si="1115"/>
        <v>16564.326096000001</v>
      </c>
      <c r="GB591" s="51"/>
      <c r="GC591" s="45">
        <f t="shared" si="1116"/>
        <v>384.70346899999998</v>
      </c>
      <c r="GD591" s="45">
        <f t="shared" si="1117"/>
        <v>38.291208000000005</v>
      </c>
      <c r="GE591" s="51"/>
      <c r="GF591" s="45">
        <f t="shared" si="1118"/>
        <v>5231.845757</v>
      </c>
      <c r="GG591" s="45">
        <f t="shared" si="1119"/>
        <v>976.98891000000003</v>
      </c>
      <c r="GH591" s="51"/>
      <c r="GI591" s="45">
        <f t="shared" si="1120"/>
        <v>2870.806634</v>
      </c>
      <c r="GJ591" s="45">
        <f t="shared" si="1121"/>
        <v>1149.9563029999999</v>
      </c>
      <c r="GK591" s="51"/>
    </row>
    <row r="592" spans="1:193" s="45" customFormat="1">
      <c r="A592" s="45" t="s">
        <v>20</v>
      </c>
      <c r="B592" s="46">
        <v>41563</v>
      </c>
      <c r="C592" s="56">
        <v>0.64744999999999997</v>
      </c>
      <c r="D592" s="56">
        <v>0.20122000000000001</v>
      </c>
      <c r="E592" s="56">
        <v>9.4469999999999998E-2</v>
      </c>
      <c r="F592" s="58"/>
      <c r="G592" s="58">
        <v>161258</v>
      </c>
      <c r="H592" s="58">
        <v>27010</v>
      </c>
      <c r="I592" s="58"/>
      <c r="J592" s="59">
        <v>853754</v>
      </c>
      <c r="K592" s="59">
        <v>216472</v>
      </c>
      <c r="L592" s="58"/>
      <c r="M592" s="58">
        <v>231817</v>
      </c>
      <c r="N592" s="58">
        <v>29600</v>
      </c>
      <c r="O592" s="58"/>
      <c r="P592" s="58">
        <v>329957</v>
      </c>
      <c r="Q592" s="58">
        <v>66904</v>
      </c>
      <c r="R592" s="58"/>
      <c r="S592" s="58">
        <v>205091</v>
      </c>
      <c r="T592" s="58">
        <v>52630</v>
      </c>
      <c r="U592" s="58"/>
      <c r="V592" s="58">
        <v>171259</v>
      </c>
      <c r="W592" s="58">
        <v>39843</v>
      </c>
      <c r="X592" s="58"/>
      <c r="Y592" s="58">
        <v>34125</v>
      </c>
      <c r="Z592" s="58">
        <v>9758</v>
      </c>
      <c r="AA592" s="58"/>
      <c r="AB592" s="58">
        <v>473611</v>
      </c>
      <c r="AC592" s="58">
        <v>158703</v>
      </c>
      <c r="AD592" s="58"/>
      <c r="AE592" s="58">
        <v>256945</v>
      </c>
      <c r="AF592" s="58">
        <v>43764</v>
      </c>
      <c r="AG592" s="58"/>
      <c r="AH592" s="58">
        <v>34549</v>
      </c>
      <c r="AI592" s="58">
        <v>7273</v>
      </c>
      <c r="AJ592" s="58"/>
      <c r="AK592" s="58">
        <v>93480</v>
      </c>
      <c r="AL592" s="58">
        <v>14567</v>
      </c>
      <c r="AM592" s="58"/>
      <c r="AN592" s="58">
        <v>33664</v>
      </c>
      <c r="AO592" s="58">
        <v>9448</v>
      </c>
      <c r="AP592" s="58"/>
      <c r="AQ592" s="58">
        <v>31947</v>
      </c>
      <c r="AR592" s="58">
        <v>9412</v>
      </c>
      <c r="AS592" s="58"/>
      <c r="AT592" s="58">
        <v>60617</v>
      </c>
      <c r="AU592" s="58">
        <v>16039</v>
      </c>
      <c r="AV592" s="58"/>
      <c r="AW592" s="58">
        <v>189299</v>
      </c>
      <c r="AX592" s="58">
        <v>12842</v>
      </c>
      <c r="AY592" s="58"/>
      <c r="AZ592" s="58">
        <v>50454</v>
      </c>
      <c r="BA592" s="58">
        <v>9919</v>
      </c>
      <c r="BB592" s="58"/>
      <c r="BC592" s="58">
        <v>26947</v>
      </c>
      <c r="BD592" s="58">
        <v>7204</v>
      </c>
      <c r="BE592" s="58"/>
      <c r="BF592" s="58">
        <v>13362</v>
      </c>
      <c r="BG592" s="58">
        <v>2183</v>
      </c>
      <c r="BH592" s="50"/>
      <c r="BI592" s="50">
        <v>134478</v>
      </c>
      <c r="BJ592" s="50">
        <v>22858</v>
      </c>
      <c r="BK592" s="50"/>
      <c r="BL592" s="50">
        <v>39089</v>
      </c>
      <c r="BM592" s="50">
        <v>16077</v>
      </c>
      <c r="BN592" s="50"/>
      <c r="BO592" s="50">
        <v>13249</v>
      </c>
      <c r="BP592" s="50">
        <v>9009</v>
      </c>
      <c r="BQ592" s="50"/>
      <c r="BR592" s="50">
        <v>238480</v>
      </c>
      <c r="BS592" s="50">
        <v>30947</v>
      </c>
      <c r="BT592" s="50"/>
      <c r="BU592" s="50">
        <v>35094</v>
      </c>
      <c r="BV592" s="50">
        <v>7586</v>
      </c>
      <c r="BW592" s="50"/>
      <c r="BX592" s="50">
        <v>222713</v>
      </c>
      <c r="BY592" s="50">
        <v>8346</v>
      </c>
      <c r="BZ592" s="50"/>
      <c r="CA592" s="50">
        <v>206120</v>
      </c>
      <c r="CB592" s="50">
        <v>107165</v>
      </c>
      <c r="CC592" s="50"/>
      <c r="CD592" s="50">
        <v>14636</v>
      </c>
      <c r="CE592" s="50">
        <v>7486</v>
      </c>
      <c r="CF592" s="50"/>
      <c r="CG592" s="50">
        <v>46698</v>
      </c>
      <c r="CH592" s="50">
        <v>6821</v>
      </c>
      <c r="CI592" s="50"/>
      <c r="CJ592" s="50">
        <v>100126</v>
      </c>
      <c r="CK592" s="50">
        <v>180302</v>
      </c>
      <c r="CL592" s="50"/>
      <c r="CM592" s="50">
        <v>2139</v>
      </c>
      <c r="CN592" s="50">
        <v>433</v>
      </c>
      <c r="CO592" s="50"/>
      <c r="CP592" s="50">
        <v>24398</v>
      </c>
      <c r="CQ592" s="50">
        <v>10170</v>
      </c>
      <c r="CR592" s="50"/>
      <c r="CS592" s="50">
        <v>14302</v>
      </c>
      <c r="CT592" s="50">
        <v>12055</v>
      </c>
      <c r="CU592" s="51"/>
      <c r="CV592" s="51"/>
      <c r="CW592" s="45">
        <f t="shared" si="1060"/>
        <v>32448.334760000002</v>
      </c>
      <c r="CX592" s="45">
        <f t="shared" si="1061"/>
        <v>2551.6347000000001</v>
      </c>
      <c r="CY592" s="51"/>
      <c r="CZ592" s="45">
        <f t="shared" si="1062"/>
        <v>171792.37988000002</v>
      </c>
      <c r="DA592" s="45">
        <f t="shared" si="1063"/>
        <v>20450.109840000001</v>
      </c>
      <c r="DB592" s="51"/>
      <c r="DC592" s="45">
        <f t="shared" si="1064"/>
        <v>46646.216740000003</v>
      </c>
      <c r="DD592" s="45">
        <f t="shared" si="1065"/>
        <v>2796.3119999999999</v>
      </c>
      <c r="DE592" s="51"/>
      <c r="DF592" s="45">
        <f t="shared" si="1066"/>
        <v>66393.947540000008</v>
      </c>
      <c r="DG592" s="45">
        <f t="shared" si="1067"/>
        <v>6320.4208799999997</v>
      </c>
      <c r="DH592" s="51"/>
      <c r="DI592" s="45">
        <f t="shared" si="1068"/>
        <v>41268.41102</v>
      </c>
      <c r="DJ592" s="45">
        <f t="shared" si="1069"/>
        <v>4971.9561000000003</v>
      </c>
      <c r="DK592" s="51"/>
      <c r="DL592" s="45">
        <f t="shared" si="1070"/>
        <v>34460.735980000005</v>
      </c>
      <c r="DM592" s="45">
        <f t="shared" si="1071"/>
        <v>3763.96821</v>
      </c>
      <c r="DN592" s="51"/>
      <c r="DO592" s="45">
        <f t="shared" si="1072"/>
        <v>6866.6325000000006</v>
      </c>
      <c r="DP592" s="45">
        <f t="shared" si="1073"/>
        <v>921.83825999999999</v>
      </c>
      <c r="DQ592" s="51"/>
      <c r="DR592" s="45">
        <f t="shared" si="1074"/>
        <v>95300.005420000001</v>
      </c>
      <c r="DS592" s="45">
        <f t="shared" si="1075"/>
        <v>14992.672409999999</v>
      </c>
      <c r="DT592" s="51"/>
      <c r="DU592" s="45">
        <f t="shared" si="1076"/>
        <v>51702.472900000001</v>
      </c>
      <c r="DV592" s="45">
        <f t="shared" si="1077"/>
        <v>4134.38508</v>
      </c>
      <c r="DW592" s="51"/>
      <c r="DX592" s="45">
        <f t="shared" si="1078"/>
        <v>6951.9497799999999</v>
      </c>
      <c r="DY592" s="45">
        <f t="shared" si="1079"/>
        <v>687.08030999999994</v>
      </c>
      <c r="DZ592" s="51"/>
      <c r="EA592" s="45">
        <f t="shared" si="1080"/>
        <v>18810.045600000001</v>
      </c>
      <c r="EB592" s="45">
        <f t="shared" si="1081"/>
        <v>1376.1444899999999</v>
      </c>
      <c r="EC592" s="51"/>
      <c r="ED592" s="45">
        <f t="shared" si="1082"/>
        <v>6773.8700800000006</v>
      </c>
      <c r="EE592" s="45">
        <f t="shared" si="1083"/>
        <v>892.55255999999997</v>
      </c>
      <c r="EF592" s="51"/>
      <c r="EG592" s="45">
        <f t="shared" si="1084"/>
        <v>6428.3753400000005</v>
      </c>
      <c r="EH592" s="45">
        <f t="shared" si="1085"/>
        <v>889.15163999999993</v>
      </c>
      <c r="EI592" s="51"/>
      <c r="EJ592" s="45">
        <f t="shared" si="1086"/>
        <v>12197.35274</v>
      </c>
      <c r="EK592" s="45">
        <f t="shared" si="1087"/>
        <v>1515.20433</v>
      </c>
      <c r="EL592" s="51"/>
      <c r="EM592" s="45">
        <f t="shared" si="1088"/>
        <v>38090.744780000001</v>
      </c>
      <c r="EN592" s="45">
        <f t="shared" si="1089"/>
        <v>1213.1837399999999</v>
      </c>
      <c r="EO592" s="51"/>
      <c r="EP592" s="45">
        <f t="shared" si="1090"/>
        <v>10152.353880000001</v>
      </c>
      <c r="EQ592" s="45">
        <f t="shared" si="1091"/>
        <v>937.04792999999995</v>
      </c>
      <c r="ER592" s="51"/>
      <c r="ES592" s="45">
        <f t="shared" si="1092"/>
        <v>5422.2753400000001</v>
      </c>
      <c r="ET592" s="45">
        <f t="shared" si="1093"/>
        <v>680.56187999999997</v>
      </c>
      <c r="EU592" s="51"/>
      <c r="EV592" s="45">
        <f t="shared" si="1094"/>
        <v>2688.7016400000002</v>
      </c>
      <c r="EW592" s="45">
        <f t="shared" si="1095"/>
        <v>206.22800999999998</v>
      </c>
      <c r="EX592" s="51"/>
      <c r="EY592" s="45">
        <f t="shared" si="1096"/>
        <v>27059.66316</v>
      </c>
      <c r="EZ592" s="45">
        <f t="shared" si="1097"/>
        <v>2159.3952599999998</v>
      </c>
      <c r="FA592" s="51"/>
      <c r="FB592" s="45">
        <f t="shared" si="1098"/>
        <v>7865.4885800000002</v>
      </c>
      <c r="FC592" s="45">
        <f t="shared" si="1099"/>
        <v>1518.7941900000001</v>
      </c>
      <c r="FD592" s="51"/>
      <c r="FE592" s="45">
        <f t="shared" si="1100"/>
        <v>2665.96378</v>
      </c>
      <c r="FF592" s="45">
        <f t="shared" si="1101"/>
        <v>851.08023000000003</v>
      </c>
      <c r="FG592" s="51"/>
      <c r="FH592" s="45">
        <f t="shared" si="1102"/>
        <v>47986.945599999999</v>
      </c>
      <c r="FI592" s="45">
        <f t="shared" si="1103"/>
        <v>2923.5630900000001</v>
      </c>
      <c r="FJ592" s="51"/>
      <c r="FK592" s="45">
        <f t="shared" si="1104"/>
        <v>7061.6146800000006</v>
      </c>
      <c r="FL592" s="45">
        <f t="shared" si="1105"/>
        <v>716.64941999999996</v>
      </c>
      <c r="FM592" s="51"/>
      <c r="FN592" s="45">
        <f t="shared" si="1106"/>
        <v>44814.309860000001</v>
      </c>
      <c r="FO592" s="45">
        <f t="shared" si="1107"/>
        <v>788.44661999999994</v>
      </c>
      <c r="FP592" s="51"/>
      <c r="FQ592" s="45">
        <f t="shared" si="1108"/>
        <v>41475.466400000005</v>
      </c>
      <c r="FR592" s="45">
        <f t="shared" si="1109"/>
        <v>10123.877549999999</v>
      </c>
      <c r="FS592" s="51"/>
      <c r="FT592" s="45">
        <f t="shared" si="1110"/>
        <v>2945.0559200000002</v>
      </c>
      <c r="FU592" s="45">
        <f t="shared" si="1111"/>
        <v>707.20241999999996</v>
      </c>
      <c r="FV592" s="51"/>
      <c r="FW592" s="45">
        <f t="shared" si="1112"/>
        <v>9396.5715600000003</v>
      </c>
      <c r="FX592" s="45">
        <f t="shared" si="1113"/>
        <v>644.37986999999998</v>
      </c>
      <c r="FY592" s="51"/>
      <c r="FZ592" s="45">
        <f t="shared" si="1114"/>
        <v>20147.353720000003</v>
      </c>
      <c r="GA592" s="45">
        <f t="shared" si="1115"/>
        <v>17033.129939999999</v>
      </c>
      <c r="GB592" s="51"/>
      <c r="GC592" s="45">
        <f t="shared" si="1116"/>
        <v>430.40958000000001</v>
      </c>
      <c r="GD592" s="45">
        <f t="shared" si="1117"/>
        <v>40.90551</v>
      </c>
      <c r="GE592" s="51"/>
      <c r="GF592" s="45">
        <f t="shared" si="1118"/>
        <v>4909.3655600000002</v>
      </c>
      <c r="GG592" s="45">
        <f t="shared" si="1119"/>
        <v>960.75990000000002</v>
      </c>
      <c r="GH592" s="51"/>
      <c r="GI592" s="45">
        <f t="shared" si="1120"/>
        <v>2877.8484400000002</v>
      </c>
      <c r="GJ592" s="45">
        <f t="shared" si="1121"/>
        <v>1138.8358499999999</v>
      </c>
      <c r="GK592" s="51"/>
    </row>
    <row r="593" spans="1:193" s="45" customFormat="1">
      <c r="A593" s="45" t="s">
        <v>20</v>
      </c>
      <c r="B593" s="46">
        <v>41562</v>
      </c>
      <c r="C593" s="56">
        <v>0.64717199999999997</v>
      </c>
      <c r="D593" s="56">
        <v>0.20169599999999999</v>
      </c>
      <c r="E593" s="56">
        <v>9.3792E-2</v>
      </c>
      <c r="F593" s="58"/>
      <c r="G593" s="58">
        <v>165051</v>
      </c>
      <c r="H593" s="58">
        <v>27916</v>
      </c>
      <c r="I593" s="58"/>
      <c r="J593" s="59">
        <v>814042</v>
      </c>
      <c r="K593" s="59">
        <v>210717</v>
      </c>
      <c r="L593" s="58"/>
      <c r="M593" s="58">
        <v>227645</v>
      </c>
      <c r="N593" s="58">
        <v>29666</v>
      </c>
      <c r="O593" s="58"/>
      <c r="P593" s="58">
        <v>339712</v>
      </c>
      <c r="Q593" s="58">
        <v>68894</v>
      </c>
      <c r="R593" s="58"/>
      <c r="S593" s="58">
        <v>201384</v>
      </c>
      <c r="T593" s="58">
        <v>51301</v>
      </c>
      <c r="U593" s="58"/>
      <c r="V593" s="58">
        <v>159920</v>
      </c>
      <c r="W593" s="58">
        <v>36181</v>
      </c>
      <c r="X593" s="58"/>
      <c r="Y593" s="58">
        <v>30826</v>
      </c>
      <c r="Z593" s="58">
        <v>8734</v>
      </c>
      <c r="AA593" s="58"/>
      <c r="AB593" s="58">
        <v>465593</v>
      </c>
      <c r="AC593" s="58">
        <v>161351</v>
      </c>
      <c r="AD593" s="58"/>
      <c r="AE593" s="58">
        <v>265319</v>
      </c>
      <c r="AF593" s="58">
        <v>47021</v>
      </c>
      <c r="AG593" s="58"/>
      <c r="AH593" s="58">
        <v>34194</v>
      </c>
      <c r="AI593" s="58">
        <v>7951</v>
      </c>
      <c r="AJ593" s="58"/>
      <c r="AK593" s="58">
        <v>97303</v>
      </c>
      <c r="AL593" s="58">
        <v>15676</v>
      </c>
      <c r="AM593" s="58"/>
      <c r="AN593" s="58">
        <v>35905</v>
      </c>
      <c r="AO593" s="58">
        <v>9473</v>
      </c>
      <c r="AP593" s="58"/>
      <c r="AQ593" s="58">
        <v>31253</v>
      </c>
      <c r="AR593" s="58">
        <v>9017</v>
      </c>
      <c r="AS593" s="58"/>
      <c r="AT593" s="58">
        <v>47940</v>
      </c>
      <c r="AU593" s="58">
        <v>12790</v>
      </c>
      <c r="AV593" s="58"/>
      <c r="AW593" s="58">
        <v>175793</v>
      </c>
      <c r="AX593" s="58">
        <v>11909</v>
      </c>
      <c r="AY593" s="58"/>
      <c r="AZ593" s="58">
        <v>47548</v>
      </c>
      <c r="BA593" s="58">
        <v>9418</v>
      </c>
      <c r="BB593" s="58"/>
      <c r="BC593" s="58">
        <v>25926</v>
      </c>
      <c r="BD593" s="58">
        <v>6984</v>
      </c>
      <c r="BE593" s="58"/>
      <c r="BF593" s="58">
        <v>13208</v>
      </c>
      <c r="BG593" s="58">
        <v>2323</v>
      </c>
      <c r="BH593" s="50"/>
      <c r="BI593" s="50">
        <v>132815</v>
      </c>
      <c r="BJ593" s="50">
        <v>23480</v>
      </c>
      <c r="BK593" s="50"/>
      <c r="BL593" s="50">
        <v>40412</v>
      </c>
      <c r="BM593" s="50">
        <v>15673</v>
      </c>
      <c r="BN593" s="50"/>
      <c r="BO593" s="50">
        <v>14191</v>
      </c>
      <c r="BP593" s="50">
        <v>8289</v>
      </c>
      <c r="BQ593" s="50"/>
      <c r="BR593" s="50">
        <v>236232</v>
      </c>
      <c r="BS593" s="50">
        <v>30382</v>
      </c>
      <c r="BT593" s="50"/>
      <c r="BU593" s="50">
        <v>33565</v>
      </c>
      <c r="BV593" s="50">
        <v>7803</v>
      </c>
      <c r="BW593" s="50"/>
      <c r="BX593" s="50">
        <v>294614</v>
      </c>
      <c r="BY593" s="50">
        <v>11481</v>
      </c>
      <c r="BZ593" s="50"/>
      <c r="CA593" s="50">
        <v>204348</v>
      </c>
      <c r="CB593" s="50">
        <v>108883</v>
      </c>
      <c r="CC593" s="50"/>
      <c r="CD593" s="50">
        <v>14179</v>
      </c>
      <c r="CE593" s="50">
        <v>7280</v>
      </c>
      <c r="CF593" s="50"/>
      <c r="CG593" s="50">
        <v>37014</v>
      </c>
      <c r="CH593" s="50">
        <v>5530</v>
      </c>
      <c r="CI593" s="50"/>
      <c r="CJ593" s="50">
        <v>106034</v>
      </c>
      <c r="CK593" s="50">
        <v>192186</v>
      </c>
      <c r="CL593" s="50"/>
      <c r="CM593" s="50">
        <v>2495</v>
      </c>
      <c r="CN593" s="50">
        <v>383</v>
      </c>
      <c r="CO593" s="50"/>
      <c r="CP593" s="50">
        <v>25238</v>
      </c>
      <c r="CQ593" s="50">
        <v>10125</v>
      </c>
      <c r="CR593" s="50"/>
      <c r="CS593" s="50">
        <v>13902</v>
      </c>
      <c r="CT593" s="50">
        <v>12114</v>
      </c>
      <c r="CU593" s="51"/>
      <c r="CV593" s="51"/>
      <c r="CW593" s="45">
        <f t="shared" si="1060"/>
        <v>33290.126495999997</v>
      </c>
      <c r="CX593" s="45">
        <f t="shared" si="1061"/>
        <v>2618.2974720000002</v>
      </c>
      <c r="CY593" s="51"/>
      <c r="CZ593" s="45">
        <f t="shared" si="1062"/>
        <v>164189.01523199998</v>
      </c>
      <c r="DA593" s="45">
        <f t="shared" si="1063"/>
        <v>19763.568864000001</v>
      </c>
      <c r="DB593" s="51"/>
      <c r="DC593" s="45">
        <f t="shared" si="1064"/>
        <v>45915.085919999998</v>
      </c>
      <c r="DD593" s="45">
        <f t="shared" si="1065"/>
        <v>2782.4334720000002</v>
      </c>
      <c r="DE593" s="51"/>
      <c r="DF593" s="45">
        <f t="shared" si="1066"/>
        <v>68518.55155199999</v>
      </c>
      <c r="DG593" s="45">
        <f t="shared" si="1067"/>
        <v>6461.706048</v>
      </c>
      <c r="DH593" s="51"/>
      <c r="DI593" s="45">
        <f t="shared" si="1068"/>
        <v>40618.347263999996</v>
      </c>
      <c r="DJ593" s="45">
        <f t="shared" si="1069"/>
        <v>4811.6233920000004</v>
      </c>
      <c r="DK593" s="51"/>
      <c r="DL593" s="45">
        <f t="shared" si="1070"/>
        <v>32255.224319999998</v>
      </c>
      <c r="DM593" s="45">
        <f t="shared" si="1071"/>
        <v>3393.4883519999998</v>
      </c>
      <c r="DN593" s="51"/>
      <c r="DO593" s="45">
        <f t="shared" si="1072"/>
        <v>6217.480896</v>
      </c>
      <c r="DP593" s="45">
        <f t="shared" si="1073"/>
        <v>819.17932800000005</v>
      </c>
      <c r="DQ593" s="51"/>
      <c r="DR593" s="45">
        <f t="shared" si="1074"/>
        <v>93908.245727999994</v>
      </c>
      <c r="DS593" s="45">
        <f t="shared" si="1075"/>
        <v>15133.432992</v>
      </c>
      <c r="DT593" s="51"/>
      <c r="DU593" s="45">
        <f t="shared" si="1076"/>
        <v>53513.781023999996</v>
      </c>
      <c r="DV593" s="45">
        <f t="shared" si="1077"/>
        <v>4410.1936320000004</v>
      </c>
      <c r="DW593" s="51"/>
      <c r="DX593" s="45">
        <f t="shared" si="1078"/>
        <v>6896.7930239999996</v>
      </c>
      <c r="DY593" s="45">
        <f t="shared" si="1079"/>
        <v>745.74019199999998</v>
      </c>
      <c r="DZ593" s="51"/>
      <c r="EA593" s="45">
        <f t="shared" si="1080"/>
        <v>19625.625887999999</v>
      </c>
      <c r="EB593" s="45">
        <f t="shared" si="1081"/>
        <v>1470.283392</v>
      </c>
      <c r="EC593" s="51"/>
      <c r="ED593" s="45">
        <f t="shared" si="1082"/>
        <v>7241.8948799999998</v>
      </c>
      <c r="EE593" s="45">
        <f t="shared" si="1083"/>
        <v>888.49161600000002</v>
      </c>
      <c r="EF593" s="51"/>
      <c r="EG593" s="45">
        <f t="shared" si="1084"/>
        <v>6303.6050879999993</v>
      </c>
      <c r="EH593" s="45">
        <f t="shared" si="1085"/>
        <v>845.72246400000006</v>
      </c>
      <c r="EI593" s="51"/>
      <c r="EJ593" s="45">
        <f t="shared" si="1086"/>
        <v>9669.3062399999999</v>
      </c>
      <c r="EK593" s="45">
        <f t="shared" si="1087"/>
        <v>1199.59968</v>
      </c>
      <c r="EL593" s="51"/>
      <c r="EM593" s="45">
        <f t="shared" si="1088"/>
        <v>35456.744928</v>
      </c>
      <c r="EN593" s="45">
        <f t="shared" si="1089"/>
        <v>1116.968928</v>
      </c>
      <c r="EO593" s="51"/>
      <c r="EP593" s="45">
        <f t="shared" si="1090"/>
        <v>9590.2414079999999</v>
      </c>
      <c r="EQ593" s="45">
        <f t="shared" si="1091"/>
        <v>883.33305600000006</v>
      </c>
      <c r="ER593" s="51"/>
      <c r="ES593" s="45">
        <f t="shared" si="1092"/>
        <v>5229.1704959999997</v>
      </c>
      <c r="ET593" s="45">
        <f t="shared" si="1093"/>
        <v>655.04332799999997</v>
      </c>
      <c r="EU593" s="51"/>
      <c r="EV593" s="45">
        <f t="shared" si="1094"/>
        <v>2664.0007679999999</v>
      </c>
      <c r="EW593" s="45">
        <f t="shared" si="1095"/>
        <v>217.878816</v>
      </c>
      <c r="EX593" s="51"/>
      <c r="EY593" s="45">
        <f t="shared" si="1096"/>
        <v>26788.254239999998</v>
      </c>
      <c r="EZ593" s="45">
        <f t="shared" si="1097"/>
        <v>2202.2361599999999</v>
      </c>
      <c r="FA593" s="51"/>
      <c r="FB593" s="45">
        <f t="shared" si="1098"/>
        <v>8150.9387519999991</v>
      </c>
      <c r="FC593" s="45">
        <f t="shared" si="1099"/>
        <v>1470.0020159999999</v>
      </c>
      <c r="FD593" s="51"/>
      <c r="FE593" s="45">
        <f t="shared" si="1100"/>
        <v>2862.2679359999997</v>
      </c>
      <c r="FF593" s="45">
        <f t="shared" si="1101"/>
        <v>777.44188799999995</v>
      </c>
      <c r="FG593" s="51"/>
      <c r="FH593" s="45">
        <f t="shared" si="1102"/>
        <v>47647.049471999999</v>
      </c>
      <c r="FI593" s="45">
        <f t="shared" si="1103"/>
        <v>2849.5885440000002</v>
      </c>
      <c r="FJ593" s="51"/>
      <c r="FK593" s="45">
        <f t="shared" si="1104"/>
        <v>6769.9262399999998</v>
      </c>
      <c r="FL593" s="45">
        <f t="shared" si="1105"/>
        <v>731.85897599999998</v>
      </c>
      <c r="FM593" s="51"/>
      <c r="FN593" s="45">
        <f t="shared" si="1106"/>
        <v>59422.465343999997</v>
      </c>
      <c r="FO593" s="45">
        <f t="shared" si="1107"/>
        <v>1076.8259519999999</v>
      </c>
      <c r="FP593" s="51"/>
      <c r="FQ593" s="45">
        <f t="shared" si="1108"/>
        <v>41216.174207999997</v>
      </c>
      <c r="FR593" s="45">
        <f t="shared" si="1109"/>
        <v>10212.354336</v>
      </c>
      <c r="FS593" s="51"/>
      <c r="FT593" s="45">
        <f t="shared" si="1110"/>
        <v>2859.8475839999996</v>
      </c>
      <c r="FU593" s="45">
        <f t="shared" si="1111"/>
        <v>682.80575999999996</v>
      </c>
      <c r="FV593" s="51"/>
      <c r="FW593" s="45">
        <f t="shared" si="1112"/>
        <v>7465.5757439999998</v>
      </c>
      <c r="FX593" s="45">
        <f t="shared" si="1113"/>
        <v>518.66976</v>
      </c>
      <c r="FY593" s="51"/>
      <c r="FZ593" s="45">
        <f t="shared" si="1114"/>
        <v>21386.633663999997</v>
      </c>
      <c r="GA593" s="45">
        <f t="shared" si="1115"/>
        <v>18025.509311999998</v>
      </c>
      <c r="GB593" s="51"/>
      <c r="GC593" s="45">
        <f t="shared" si="1116"/>
        <v>503.23151999999999</v>
      </c>
      <c r="GD593" s="45">
        <f t="shared" si="1117"/>
        <v>35.922336000000001</v>
      </c>
      <c r="GE593" s="51"/>
      <c r="GF593" s="45">
        <f t="shared" si="1118"/>
        <v>5090.4036479999995</v>
      </c>
      <c r="GG593" s="45">
        <f t="shared" si="1119"/>
        <v>949.64400000000001</v>
      </c>
      <c r="GH593" s="51"/>
      <c r="GI593" s="45">
        <f t="shared" si="1120"/>
        <v>2803.9777919999997</v>
      </c>
      <c r="GJ593" s="45">
        <f t="shared" si="1121"/>
        <v>1136.1962880000001</v>
      </c>
      <c r="GK593" s="51"/>
    </row>
    <row r="594" spans="1:193" s="45" customFormat="1">
      <c r="A594" s="45" t="s">
        <v>20</v>
      </c>
      <c r="B594" s="46">
        <v>41561</v>
      </c>
      <c r="C594" s="56">
        <v>0.62511799999999995</v>
      </c>
      <c r="D594" s="56">
        <v>0.21697</v>
      </c>
      <c r="E594" s="56">
        <v>0.10126</v>
      </c>
      <c r="F594" s="58"/>
      <c r="G594" s="58">
        <v>88160</v>
      </c>
      <c r="H594" s="58">
        <v>15874</v>
      </c>
      <c r="I594" s="58"/>
      <c r="J594" s="59">
        <v>739870</v>
      </c>
      <c r="K594" s="59">
        <v>227868</v>
      </c>
      <c r="L594" s="58"/>
      <c r="M594" s="58">
        <v>170048</v>
      </c>
      <c r="N594" s="58">
        <v>23484</v>
      </c>
      <c r="O594" s="58"/>
      <c r="P594" s="58">
        <v>241041</v>
      </c>
      <c r="Q594" s="58">
        <v>55928</v>
      </c>
      <c r="R594" s="58"/>
      <c r="S594" s="58">
        <v>146045</v>
      </c>
      <c r="T594" s="58">
        <v>43082</v>
      </c>
      <c r="U594" s="58"/>
      <c r="V594" s="58">
        <v>133055</v>
      </c>
      <c r="W594" s="58">
        <v>33136</v>
      </c>
      <c r="X594" s="58"/>
      <c r="Y594" s="58">
        <v>22011</v>
      </c>
      <c r="Z594" s="58">
        <v>6585</v>
      </c>
      <c r="AA594" s="58"/>
      <c r="AB594" s="58">
        <v>501724</v>
      </c>
      <c r="AC594" s="58">
        <v>213799</v>
      </c>
      <c r="AD594" s="58"/>
      <c r="AE594" s="58">
        <v>299699</v>
      </c>
      <c r="AF594" s="58">
        <v>59527</v>
      </c>
      <c r="AG594" s="58"/>
      <c r="AH594" s="58">
        <v>25226</v>
      </c>
      <c r="AI594" s="58">
        <v>6306</v>
      </c>
      <c r="AJ594" s="58"/>
      <c r="AK594" s="58">
        <v>46464</v>
      </c>
      <c r="AL594" s="58">
        <v>7752</v>
      </c>
      <c r="AM594" s="58"/>
      <c r="AN594" s="58">
        <v>18445</v>
      </c>
      <c r="AO594" s="58">
        <v>5380</v>
      </c>
      <c r="AP594" s="58"/>
      <c r="AQ594" s="58">
        <v>28766</v>
      </c>
      <c r="AR594" s="58">
        <v>9769</v>
      </c>
      <c r="AS594" s="58"/>
      <c r="AT594" s="58">
        <v>41219</v>
      </c>
      <c r="AU594" s="58">
        <v>12665</v>
      </c>
      <c r="AV594" s="58"/>
      <c r="AW594" s="58">
        <v>143203</v>
      </c>
      <c r="AX594" s="58">
        <v>14151</v>
      </c>
      <c r="AY594" s="58"/>
      <c r="AZ594" s="58">
        <v>40261</v>
      </c>
      <c r="BA594" s="58">
        <v>8931</v>
      </c>
      <c r="BB594" s="58"/>
      <c r="BC594" s="58">
        <v>14521</v>
      </c>
      <c r="BD594" s="58">
        <v>4267</v>
      </c>
      <c r="BE594" s="58"/>
      <c r="BF594" s="58">
        <v>9514</v>
      </c>
      <c r="BG594" s="58">
        <v>1596</v>
      </c>
      <c r="BH594" s="50"/>
      <c r="BI594" s="50">
        <v>134533</v>
      </c>
      <c r="BJ594" s="50">
        <v>23867</v>
      </c>
      <c r="BK594" s="50"/>
      <c r="BL594" s="50">
        <v>21210</v>
      </c>
      <c r="BM594" s="50">
        <v>9800</v>
      </c>
      <c r="BN594" s="50"/>
      <c r="BO594" s="50">
        <v>16198</v>
      </c>
      <c r="BP594" s="50">
        <v>9902</v>
      </c>
      <c r="BQ594" s="50"/>
      <c r="BR594" s="50">
        <v>281476</v>
      </c>
      <c r="BS594" s="50">
        <v>42537</v>
      </c>
      <c r="BT594" s="50"/>
      <c r="BU594" s="50">
        <v>31153</v>
      </c>
      <c r="BV594" s="50">
        <v>8424</v>
      </c>
      <c r="BW594" s="50"/>
      <c r="BX594" s="50">
        <v>234806</v>
      </c>
      <c r="BY594" s="50">
        <v>9253</v>
      </c>
      <c r="BZ594" s="50"/>
      <c r="CA594" s="50">
        <v>250626</v>
      </c>
      <c r="CB594" s="50">
        <v>135207</v>
      </c>
      <c r="CC594" s="50"/>
      <c r="CD594" s="50">
        <v>7761</v>
      </c>
      <c r="CE594" s="50">
        <v>4311</v>
      </c>
      <c r="CF594" s="50"/>
      <c r="CG594" s="50">
        <v>30682</v>
      </c>
      <c r="CH594" s="50">
        <v>4890</v>
      </c>
      <c r="CI594" s="50"/>
      <c r="CJ594" s="50">
        <v>124601</v>
      </c>
      <c r="CK594" s="50">
        <v>241377</v>
      </c>
      <c r="CL594" s="50"/>
      <c r="CM594" s="50">
        <v>1955</v>
      </c>
      <c r="CN594" s="50">
        <v>402</v>
      </c>
      <c r="CO594" s="50"/>
      <c r="CP594" s="50">
        <v>40294</v>
      </c>
      <c r="CQ594" s="50">
        <v>17500</v>
      </c>
      <c r="CR594" s="50"/>
      <c r="CS594" s="50">
        <v>15711</v>
      </c>
      <c r="CT594" s="50">
        <v>18150</v>
      </c>
      <c r="CU594" s="51"/>
      <c r="CV594" s="51"/>
      <c r="CW594" s="45">
        <f t="shared" si="1060"/>
        <v>19128.075199999999</v>
      </c>
      <c r="CX594" s="45">
        <f t="shared" si="1061"/>
        <v>1607.4012400000001</v>
      </c>
      <c r="CY594" s="51"/>
      <c r="CZ594" s="45">
        <f t="shared" si="1062"/>
        <v>160529.59390000001</v>
      </c>
      <c r="DA594" s="45">
        <f t="shared" si="1063"/>
        <v>23073.913680000001</v>
      </c>
      <c r="DB594" s="51"/>
      <c r="DC594" s="45">
        <f t="shared" si="1064"/>
        <v>36895.314559999999</v>
      </c>
      <c r="DD594" s="45">
        <f t="shared" si="1065"/>
        <v>2377.9898400000002</v>
      </c>
      <c r="DE594" s="51"/>
      <c r="DF594" s="45">
        <f t="shared" si="1066"/>
        <v>52298.66577</v>
      </c>
      <c r="DG594" s="45">
        <f t="shared" si="1067"/>
        <v>5663.2692800000004</v>
      </c>
      <c r="DH594" s="51"/>
      <c r="DI594" s="45">
        <f t="shared" si="1068"/>
        <v>31687.38365</v>
      </c>
      <c r="DJ594" s="45">
        <f t="shared" si="1069"/>
        <v>4362.4833200000003</v>
      </c>
      <c r="DK594" s="51"/>
      <c r="DL594" s="45">
        <f t="shared" si="1070"/>
        <v>28868.943349999998</v>
      </c>
      <c r="DM594" s="45">
        <f t="shared" si="1071"/>
        <v>3355.3513600000001</v>
      </c>
      <c r="DN594" s="51"/>
      <c r="DO594" s="45">
        <f t="shared" si="1072"/>
        <v>4775.72667</v>
      </c>
      <c r="DP594" s="45">
        <f t="shared" si="1073"/>
        <v>666.7971</v>
      </c>
      <c r="DQ594" s="51"/>
      <c r="DR594" s="45">
        <f t="shared" si="1074"/>
        <v>108859.05628</v>
      </c>
      <c r="DS594" s="45">
        <f t="shared" si="1075"/>
        <v>21649.28674</v>
      </c>
      <c r="DT594" s="51"/>
      <c r="DU594" s="45">
        <f t="shared" si="1076"/>
        <v>65025.692029999998</v>
      </c>
      <c r="DV594" s="45">
        <f t="shared" si="1077"/>
        <v>6027.7040200000001</v>
      </c>
      <c r="DW594" s="51"/>
      <c r="DX594" s="45">
        <f t="shared" si="1078"/>
        <v>5473.2852199999998</v>
      </c>
      <c r="DY594" s="45">
        <f t="shared" si="1079"/>
        <v>638.54556000000002</v>
      </c>
      <c r="DZ594" s="51"/>
      <c r="EA594" s="45">
        <f t="shared" si="1080"/>
        <v>10081.29408</v>
      </c>
      <c r="EB594" s="45">
        <f t="shared" si="1081"/>
        <v>784.96752000000004</v>
      </c>
      <c r="EC594" s="51"/>
      <c r="ED594" s="45">
        <f t="shared" si="1082"/>
        <v>4002.0116499999999</v>
      </c>
      <c r="EE594" s="45">
        <f t="shared" si="1083"/>
        <v>544.77880000000005</v>
      </c>
      <c r="EF594" s="51"/>
      <c r="EG594" s="45">
        <f t="shared" si="1084"/>
        <v>6241.3590199999999</v>
      </c>
      <c r="EH594" s="45">
        <f t="shared" si="1085"/>
        <v>989.20893999999998</v>
      </c>
      <c r="EI594" s="51"/>
      <c r="EJ594" s="45">
        <f t="shared" si="1086"/>
        <v>8943.2864300000001</v>
      </c>
      <c r="EK594" s="45">
        <f t="shared" si="1087"/>
        <v>1282.4579000000001</v>
      </c>
      <c r="EL594" s="51"/>
      <c r="EM594" s="45">
        <f t="shared" si="1088"/>
        <v>31070.75491</v>
      </c>
      <c r="EN594" s="45">
        <f t="shared" si="1089"/>
        <v>1432.9302600000001</v>
      </c>
      <c r="EO594" s="51"/>
      <c r="EP594" s="45">
        <f t="shared" si="1090"/>
        <v>8735.4291699999994</v>
      </c>
      <c r="EQ594" s="45">
        <f t="shared" si="1091"/>
        <v>904.35306000000003</v>
      </c>
      <c r="ER594" s="51"/>
      <c r="ES594" s="45">
        <f t="shared" si="1092"/>
        <v>3150.6213699999998</v>
      </c>
      <c r="ET594" s="45">
        <f t="shared" si="1093"/>
        <v>432.07641999999998</v>
      </c>
      <c r="EU594" s="51"/>
      <c r="EV594" s="45">
        <f t="shared" si="1094"/>
        <v>2064.2525799999999</v>
      </c>
      <c r="EW594" s="45">
        <f t="shared" si="1095"/>
        <v>161.61096000000001</v>
      </c>
      <c r="EX594" s="51"/>
      <c r="EY594" s="45">
        <f t="shared" si="1096"/>
        <v>29189.62501</v>
      </c>
      <c r="EZ594" s="45">
        <f t="shared" si="1097"/>
        <v>2416.7724200000002</v>
      </c>
      <c r="FA594" s="51"/>
      <c r="FB594" s="45">
        <f t="shared" si="1098"/>
        <v>4601.9336999999996</v>
      </c>
      <c r="FC594" s="45">
        <f t="shared" si="1099"/>
        <v>992.34800000000007</v>
      </c>
      <c r="FD594" s="51"/>
      <c r="FE594" s="45">
        <f t="shared" si="1100"/>
        <v>3514.4800599999999</v>
      </c>
      <c r="FF594" s="45">
        <f t="shared" si="1101"/>
        <v>1002.67652</v>
      </c>
      <c r="FG594" s="51"/>
      <c r="FH594" s="45">
        <f t="shared" si="1102"/>
        <v>61071.847719999998</v>
      </c>
      <c r="FI594" s="45">
        <f t="shared" si="1103"/>
        <v>4307.2966200000001</v>
      </c>
      <c r="FJ594" s="51"/>
      <c r="FK594" s="45">
        <f t="shared" si="1104"/>
        <v>6759.2664100000002</v>
      </c>
      <c r="FL594" s="45">
        <f t="shared" si="1105"/>
        <v>853.01423999999997</v>
      </c>
      <c r="FM594" s="51"/>
      <c r="FN594" s="45">
        <f t="shared" si="1106"/>
        <v>50945.857819999997</v>
      </c>
      <c r="FO594" s="45">
        <f t="shared" si="1107"/>
        <v>936.95878000000005</v>
      </c>
      <c r="FP594" s="51"/>
      <c r="FQ594" s="45">
        <f t="shared" si="1108"/>
        <v>54378.323219999998</v>
      </c>
      <c r="FR594" s="45">
        <f t="shared" si="1109"/>
        <v>13691.060820000001</v>
      </c>
      <c r="FS594" s="51"/>
      <c r="FT594" s="45">
        <f t="shared" si="1110"/>
        <v>1683.90417</v>
      </c>
      <c r="FU594" s="45">
        <f t="shared" si="1111"/>
        <v>436.53185999999999</v>
      </c>
      <c r="FV594" s="51"/>
      <c r="FW594" s="45">
        <f t="shared" si="1112"/>
        <v>6657.0735400000003</v>
      </c>
      <c r="FX594" s="45">
        <f t="shared" si="1113"/>
        <v>495.16140000000001</v>
      </c>
      <c r="FY594" s="51"/>
      <c r="FZ594" s="45">
        <f t="shared" si="1114"/>
        <v>27034.678970000001</v>
      </c>
      <c r="GA594" s="45">
        <f t="shared" si="1115"/>
        <v>24441.835020000002</v>
      </c>
      <c r="GB594" s="51"/>
      <c r="GC594" s="45">
        <f t="shared" si="1116"/>
        <v>424.17635000000001</v>
      </c>
      <c r="GD594" s="45">
        <f t="shared" si="1117"/>
        <v>40.706519999999998</v>
      </c>
      <c r="GE594" s="51"/>
      <c r="GF594" s="45">
        <f t="shared" si="1118"/>
        <v>8742.589179999999</v>
      </c>
      <c r="GG594" s="45">
        <f t="shared" si="1119"/>
        <v>1772.05</v>
      </c>
      <c r="GH594" s="51"/>
      <c r="GI594" s="45">
        <f t="shared" si="1120"/>
        <v>3408.81567</v>
      </c>
      <c r="GJ594" s="45">
        <f t="shared" si="1121"/>
        <v>1837.8690000000001</v>
      </c>
      <c r="GK594" s="51"/>
    </row>
    <row r="595" spans="1:193" s="45" customFormat="1">
      <c r="A595" s="45" t="s">
        <v>20</v>
      </c>
      <c r="B595" s="46">
        <v>41560</v>
      </c>
      <c r="C595" s="56">
        <v>0.638629</v>
      </c>
      <c r="D595" s="56">
        <v>0.206206</v>
      </c>
      <c r="E595" s="56">
        <v>9.7924999999999998E-2</v>
      </c>
      <c r="F595" s="58"/>
      <c r="G595" s="58">
        <v>126500</v>
      </c>
      <c r="H595" s="58">
        <v>20854</v>
      </c>
      <c r="I595" s="58"/>
      <c r="J595" s="59">
        <v>797642</v>
      </c>
      <c r="K595" s="59">
        <v>220932</v>
      </c>
      <c r="L595" s="58"/>
      <c r="M595" s="58">
        <v>207704</v>
      </c>
      <c r="N595" s="58">
        <v>27253</v>
      </c>
      <c r="O595" s="58"/>
      <c r="P595" s="58">
        <v>293832</v>
      </c>
      <c r="Q595" s="58">
        <v>61459</v>
      </c>
      <c r="R595" s="58"/>
      <c r="S595" s="58">
        <v>178145</v>
      </c>
      <c r="T595" s="58">
        <v>47558</v>
      </c>
      <c r="U595" s="58"/>
      <c r="V595" s="58">
        <v>138745</v>
      </c>
      <c r="W595" s="58">
        <v>33804</v>
      </c>
      <c r="X595" s="58"/>
      <c r="Y595" s="58">
        <v>28716</v>
      </c>
      <c r="Z595" s="58">
        <v>8228</v>
      </c>
      <c r="AA595" s="58"/>
      <c r="AB595" s="58">
        <v>523583</v>
      </c>
      <c r="AC595" s="58">
        <v>198762</v>
      </c>
      <c r="AD595" s="58"/>
      <c r="AE595" s="58">
        <v>296302</v>
      </c>
      <c r="AF595" s="58">
        <v>53428</v>
      </c>
      <c r="AG595" s="58"/>
      <c r="AH595" s="58">
        <v>30949</v>
      </c>
      <c r="AI595" s="58">
        <v>6872</v>
      </c>
      <c r="AJ595" s="58"/>
      <c r="AK595" s="58">
        <v>75155</v>
      </c>
      <c r="AL595" s="58">
        <v>13007</v>
      </c>
      <c r="AM595" s="58"/>
      <c r="AN595" s="58">
        <v>28841</v>
      </c>
      <c r="AO595" s="58">
        <v>7829</v>
      </c>
      <c r="AP595" s="58"/>
      <c r="AQ595" s="58">
        <v>33001</v>
      </c>
      <c r="AR595" s="58">
        <v>10032</v>
      </c>
      <c r="AS595" s="58"/>
      <c r="AT595" s="58">
        <v>49378</v>
      </c>
      <c r="AU595" s="58">
        <v>12764</v>
      </c>
      <c r="AV595" s="58"/>
      <c r="AW595" s="58">
        <v>173640</v>
      </c>
      <c r="AX595" s="58">
        <v>13467</v>
      </c>
      <c r="AY595" s="58"/>
      <c r="AZ595" s="58">
        <v>59881</v>
      </c>
      <c r="BA595" s="58">
        <v>12042</v>
      </c>
      <c r="BB595" s="58"/>
      <c r="BC595" s="58">
        <v>29231</v>
      </c>
      <c r="BD595" s="58">
        <v>8052</v>
      </c>
      <c r="BE595" s="58"/>
      <c r="BF595" s="58">
        <v>12526</v>
      </c>
      <c r="BG595" s="58">
        <v>2105</v>
      </c>
      <c r="BH595" s="50"/>
      <c r="BI595" s="50">
        <v>116274</v>
      </c>
      <c r="BJ595" s="50">
        <v>20290</v>
      </c>
      <c r="BK595" s="50"/>
      <c r="BL595" s="50">
        <v>33629</v>
      </c>
      <c r="BM595" s="50">
        <v>14191</v>
      </c>
      <c r="BN595" s="50"/>
      <c r="BO595" s="50">
        <v>15941</v>
      </c>
      <c r="BP595" s="50">
        <v>9264</v>
      </c>
      <c r="BQ595" s="50"/>
      <c r="BR595" s="50">
        <v>208168</v>
      </c>
      <c r="BS595" s="50">
        <v>33782</v>
      </c>
      <c r="BT595" s="50"/>
      <c r="BU595" s="50">
        <v>30667</v>
      </c>
      <c r="BV595" s="50">
        <v>7807</v>
      </c>
      <c r="BW595" s="50"/>
      <c r="BX595" s="50">
        <v>215251</v>
      </c>
      <c r="BY595" s="50">
        <v>6653</v>
      </c>
      <c r="BZ595" s="50"/>
      <c r="CA595" s="50">
        <v>238224</v>
      </c>
      <c r="CB595" s="50">
        <v>117152</v>
      </c>
      <c r="CC595" s="50"/>
      <c r="CD595" s="50">
        <v>11673</v>
      </c>
      <c r="CE595" s="50">
        <v>5983</v>
      </c>
      <c r="CF595" s="50"/>
      <c r="CG595" s="50">
        <v>32408</v>
      </c>
      <c r="CH595" s="50">
        <v>4998</v>
      </c>
      <c r="CI595" s="50"/>
      <c r="CJ595" s="50">
        <v>131170</v>
      </c>
      <c r="CK595" s="50">
        <v>213191</v>
      </c>
      <c r="CL595" s="50"/>
      <c r="CM595" s="50">
        <v>1895</v>
      </c>
      <c r="CN595" s="50">
        <v>182</v>
      </c>
      <c r="CO595" s="50"/>
      <c r="CP595" s="50">
        <v>32990</v>
      </c>
      <c r="CQ595" s="50">
        <v>14071</v>
      </c>
      <c r="CR595" s="50"/>
      <c r="CS595" s="50">
        <v>14550</v>
      </c>
      <c r="CT595" s="50">
        <v>15006</v>
      </c>
      <c r="CU595" s="51"/>
      <c r="CV595" s="51"/>
      <c r="CW595" s="45">
        <f t="shared" si="1060"/>
        <v>26085.059000000001</v>
      </c>
      <c r="CX595" s="45">
        <f t="shared" si="1061"/>
        <v>2042.1279500000001</v>
      </c>
      <c r="CY595" s="51"/>
      <c r="CZ595" s="45">
        <f t="shared" si="1062"/>
        <v>164478.56625199999</v>
      </c>
      <c r="DA595" s="45">
        <f t="shared" si="1063"/>
        <v>21634.766100000001</v>
      </c>
      <c r="DB595" s="51"/>
      <c r="DC595" s="45">
        <f t="shared" si="1064"/>
        <v>42829.811024000002</v>
      </c>
      <c r="DD595" s="45">
        <f t="shared" si="1065"/>
        <v>2668.7500249999998</v>
      </c>
      <c r="DE595" s="51"/>
      <c r="DF595" s="45">
        <f t="shared" si="1066"/>
        <v>60589.921391999997</v>
      </c>
      <c r="DG595" s="45">
        <f t="shared" si="1067"/>
        <v>6018.3725750000003</v>
      </c>
      <c r="DH595" s="51"/>
      <c r="DI595" s="45">
        <f t="shared" si="1068"/>
        <v>36734.567869999999</v>
      </c>
      <c r="DJ595" s="45">
        <f t="shared" si="1069"/>
        <v>4657.11715</v>
      </c>
      <c r="DK595" s="51"/>
      <c r="DL595" s="45">
        <f t="shared" si="1070"/>
        <v>28610.051469999999</v>
      </c>
      <c r="DM595" s="45">
        <f t="shared" si="1071"/>
        <v>3310.2566999999999</v>
      </c>
      <c r="DN595" s="51"/>
      <c r="DO595" s="45">
        <f t="shared" si="1072"/>
        <v>5921.4114959999997</v>
      </c>
      <c r="DP595" s="45">
        <f t="shared" si="1073"/>
        <v>805.7269</v>
      </c>
      <c r="DQ595" s="51"/>
      <c r="DR595" s="45">
        <f t="shared" si="1074"/>
        <v>107965.956098</v>
      </c>
      <c r="DS595" s="45">
        <f t="shared" si="1075"/>
        <v>19463.76885</v>
      </c>
      <c r="DT595" s="51"/>
      <c r="DU595" s="45">
        <f t="shared" si="1076"/>
        <v>61099.250211999999</v>
      </c>
      <c r="DV595" s="45">
        <f t="shared" si="1077"/>
        <v>5231.9368999999997</v>
      </c>
      <c r="DW595" s="51"/>
      <c r="DX595" s="45">
        <f t="shared" si="1078"/>
        <v>6381.8694939999996</v>
      </c>
      <c r="DY595" s="45">
        <f t="shared" si="1079"/>
        <v>672.94060000000002</v>
      </c>
      <c r="DZ595" s="51"/>
      <c r="EA595" s="45">
        <f t="shared" si="1080"/>
        <v>15497.41193</v>
      </c>
      <c r="EB595" s="45">
        <f t="shared" si="1081"/>
        <v>1273.7104750000001</v>
      </c>
      <c r="EC595" s="51"/>
      <c r="ED595" s="45">
        <f t="shared" si="1082"/>
        <v>5947.1872460000004</v>
      </c>
      <c r="EE595" s="45">
        <f t="shared" si="1083"/>
        <v>766.65482499999996</v>
      </c>
      <c r="EF595" s="51"/>
      <c r="EG595" s="45">
        <f t="shared" si="1084"/>
        <v>6805.0042059999996</v>
      </c>
      <c r="EH595" s="45">
        <f t="shared" si="1085"/>
        <v>982.3836</v>
      </c>
      <c r="EI595" s="51"/>
      <c r="EJ595" s="45">
        <f t="shared" si="1086"/>
        <v>10182.039868</v>
      </c>
      <c r="EK595" s="45">
        <f t="shared" si="1087"/>
        <v>1249.9147</v>
      </c>
      <c r="EL595" s="51"/>
      <c r="EM595" s="45">
        <f t="shared" si="1088"/>
        <v>35805.609839999997</v>
      </c>
      <c r="EN595" s="45">
        <f t="shared" si="1089"/>
        <v>1318.755975</v>
      </c>
      <c r="EO595" s="51"/>
      <c r="EP595" s="45">
        <f t="shared" si="1090"/>
        <v>12347.821486000001</v>
      </c>
      <c r="EQ595" s="45">
        <f t="shared" si="1091"/>
        <v>1179.2128499999999</v>
      </c>
      <c r="ER595" s="51"/>
      <c r="ES595" s="45">
        <f t="shared" si="1092"/>
        <v>6027.6075860000001</v>
      </c>
      <c r="ET595" s="45">
        <f t="shared" si="1093"/>
        <v>788.49209999999994</v>
      </c>
      <c r="EU595" s="51"/>
      <c r="EV595" s="45">
        <f t="shared" si="1094"/>
        <v>2582.9363560000002</v>
      </c>
      <c r="EW595" s="45">
        <f t="shared" si="1095"/>
        <v>206.132125</v>
      </c>
      <c r="EX595" s="51"/>
      <c r="EY595" s="45">
        <f t="shared" si="1096"/>
        <v>23976.396444000002</v>
      </c>
      <c r="EZ595" s="45">
        <f t="shared" si="1097"/>
        <v>1986.89825</v>
      </c>
      <c r="FA595" s="51"/>
      <c r="FB595" s="45">
        <f t="shared" si="1098"/>
        <v>6934.5015739999999</v>
      </c>
      <c r="FC595" s="45">
        <f t="shared" si="1099"/>
        <v>1389.653675</v>
      </c>
      <c r="FD595" s="51"/>
      <c r="FE595" s="45">
        <f t="shared" si="1100"/>
        <v>3287.1298459999998</v>
      </c>
      <c r="FF595" s="45">
        <f t="shared" si="1101"/>
        <v>907.17719999999997</v>
      </c>
      <c r="FG595" s="51"/>
      <c r="FH595" s="45">
        <f t="shared" si="1102"/>
        <v>42925.490608</v>
      </c>
      <c r="FI595" s="45">
        <f t="shared" si="1103"/>
        <v>3308.1023500000001</v>
      </c>
      <c r="FJ595" s="51"/>
      <c r="FK595" s="45">
        <f t="shared" si="1104"/>
        <v>6323.7194019999997</v>
      </c>
      <c r="FL595" s="45">
        <f t="shared" si="1105"/>
        <v>764.50047499999994</v>
      </c>
      <c r="FM595" s="51"/>
      <c r="FN595" s="45">
        <f t="shared" si="1106"/>
        <v>44386.047705999998</v>
      </c>
      <c r="FO595" s="45">
        <f t="shared" si="1107"/>
        <v>651.49502499999994</v>
      </c>
      <c r="FP595" s="51"/>
      <c r="FQ595" s="45">
        <f t="shared" si="1108"/>
        <v>49123.218143999999</v>
      </c>
      <c r="FR595" s="45">
        <f t="shared" si="1109"/>
        <v>11472.1096</v>
      </c>
      <c r="FS595" s="51"/>
      <c r="FT595" s="45">
        <f t="shared" si="1110"/>
        <v>2407.0426379999999</v>
      </c>
      <c r="FU595" s="45">
        <f t="shared" si="1111"/>
        <v>585.88527499999998</v>
      </c>
      <c r="FV595" s="51"/>
      <c r="FW595" s="45">
        <f t="shared" si="1112"/>
        <v>6682.724048</v>
      </c>
      <c r="FX595" s="45">
        <f t="shared" si="1113"/>
        <v>489.42914999999999</v>
      </c>
      <c r="FY595" s="51"/>
      <c r="FZ595" s="45">
        <f t="shared" si="1114"/>
        <v>27048.041020000001</v>
      </c>
      <c r="GA595" s="45">
        <f t="shared" si="1115"/>
        <v>20876.728674999998</v>
      </c>
      <c r="GB595" s="51"/>
      <c r="GC595" s="45">
        <f t="shared" si="1116"/>
        <v>390.76037000000002</v>
      </c>
      <c r="GD595" s="45">
        <f t="shared" si="1117"/>
        <v>17.82235</v>
      </c>
      <c r="GE595" s="51"/>
      <c r="GF595" s="45">
        <f t="shared" si="1118"/>
        <v>6802.7359399999996</v>
      </c>
      <c r="GG595" s="45">
        <f t="shared" si="1119"/>
        <v>1377.902675</v>
      </c>
      <c r="GH595" s="51"/>
      <c r="GI595" s="45">
        <f t="shared" si="1120"/>
        <v>3000.2973000000002</v>
      </c>
      <c r="GJ595" s="45">
        <f t="shared" si="1121"/>
        <v>1469.46255</v>
      </c>
      <c r="GK595" s="51"/>
    </row>
    <row r="596" spans="1:193" s="45" customFormat="1">
      <c r="A596" s="45" t="s">
        <v>20</v>
      </c>
      <c r="B596" s="46">
        <v>41559</v>
      </c>
      <c r="C596" s="56">
        <v>0.64410900000000004</v>
      </c>
      <c r="D596" s="56">
        <v>0.20222200000000001</v>
      </c>
      <c r="E596" s="56">
        <v>9.4176999999999997E-2</v>
      </c>
      <c r="F596" s="58"/>
      <c r="G596" s="58">
        <v>144776</v>
      </c>
      <c r="H596" s="58">
        <v>25490</v>
      </c>
      <c r="I596" s="58"/>
      <c r="J596" s="59">
        <v>796300</v>
      </c>
      <c r="K596" s="59">
        <v>202044</v>
      </c>
      <c r="L596" s="58"/>
      <c r="M596" s="58">
        <v>199044</v>
      </c>
      <c r="N596" s="58">
        <v>25165</v>
      </c>
      <c r="O596" s="58"/>
      <c r="P596" s="58">
        <v>309507</v>
      </c>
      <c r="Q596" s="58">
        <v>63589</v>
      </c>
      <c r="R596" s="58"/>
      <c r="S596" s="58">
        <v>188184</v>
      </c>
      <c r="T596" s="58">
        <v>47965</v>
      </c>
      <c r="U596" s="58"/>
      <c r="V596" s="58">
        <v>140044</v>
      </c>
      <c r="W596" s="58">
        <v>31414</v>
      </c>
      <c r="X596" s="58"/>
      <c r="Y596" s="58">
        <v>30439</v>
      </c>
      <c r="Z596" s="58">
        <v>8525</v>
      </c>
      <c r="AA596" s="58"/>
      <c r="AB596" s="58">
        <v>465104</v>
      </c>
      <c r="AC596" s="58">
        <v>163553</v>
      </c>
      <c r="AD596" s="58"/>
      <c r="AE596" s="58">
        <v>251632</v>
      </c>
      <c r="AF596" s="58">
        <v>43103</v>
      </c>
      <c r="AG596" s="58"/>
      <c r="AH596" s="58">
        <v>31586</v>
      </c>
      <c r="AI596" s="58">
        <v>7366</v>
      </c>
      <c r="AJ596" s="58"/>
      <c r="AK596" s="58">
        <v>81649</v>
      </c>
      <c r="AL596" s="58">
        <v>14405</v>
      </c>
      <c r="AM596" s="58"/>
      <c r="AN596" s="58">
        <v>31279</v>
      </c>
      <c r="AO596" s="58">
        <v>8242</v>
      </c>
      <c r="AP596" s="58"/>
      <c r="AQ596" s="58">
        <v>34096</v>
      </c>
      <c r="AR596" s="58">
        <v>9707</v>
      </c>
      <c r="AS596" s="58"/>
      <c r="AT596" s="58">
        <v>52348</v>
      </c>
      <c r="AU596" s="58">
        <v>13307</v>
      </c>
      <c r="AV596" s="58"/>
      <c r="AW596" s="58">
        <v>170465</v>
      </c>
      <c r="AX596" s="58">
        <v>12040</v>
      </c>
      <c r="AY596" s="58"/>
      <c r="AZ596" s="58">
        <v>51206</v>
      </c>
      <c r="BA596" s="58">
        <v>10868</v>
      </c>
      <c r="BB596" s="58"/>
      <c r="BC596" s="58">
        <v>25241</v>
      </c>
      <c r="BD596" s="58">
        <v>7248</v>
      </c>
      <c r="BE596" s="58"/>
      <c r="BF596" s="58">
        <v>12489</v>
      </c>
      <c r="BG596" s="58">
        <v>2363</v>
      </c>
      <c r="BH596" s="50"/>
      <c r="BI596" s="50">
        <v>135619</v>
      </c>
      <c r="BJ596" s="50">
        <v>21796</v>
      </c>
      <c r="BK596" s="50"/>
      <c r="BL596" s="50">
        <v>34101</v>
      </c>
      <c r="BM596" s="50">
        <v>16473</v>
      </c>
      <c r="BN596" s="50"/>
      <c r="BO596" s="50">
        <v>16617</v>
      </c>
      <c r="BP596" s="50">
        <v>8968</v>
      </c>
      <c r="BQ596" s="50"/>
      <c r="BR596" s="50">
        <v>174118</v>
      </c>
      <c r="BS596" s="50">
        <v>28285</v>
      </c>
      <c r="BT596" s="50"/>
      <c r="BU596" s="50">
        <v>31188</v>
      </c>
      <c r="BV596" s="50">
        <v>7404</v>
      </c>
      <c r="BW596" s="50"/>
      <c r="BX596" s="50">
        <v>180928</v>
      </c>
      <c r="BY596" s="50">
        <v>5950</v>
      </c>
      <c r="BZ596" s="50"/>
      <c r="CA596" s="50">
        <v>196904</v>
      </c>
      <c r="CB596" s="50">
        <v>96212</v>
      </c>
      <c r="CC596" s="50"/>
      <c r="CD596" s="50">
        <v>12909</v>
      </c>
      <c r="CE596" s="50">
        <v>7005</v>
      </c>
      <c r="CF596" s="50"/>
      <c r="CG596" s="50">
        <v>35568</v>
      </c>
      <c r="CH596" s="50">
        <v>5027</v>
      </c>
      <c r="CI596" s="50"/>
      <c r="CJ596" s="50">
        <v>131519</v>
      </c>
      <c r="CK596" s="50">
        <v>185837</v>
      </c>
      <c r="CL596" s="50"/>
      <c r="CM596" s="50">
        <v>703</v>
      </c>
      <c r="CN596" s="50">
        <v>237</v>
      </c>
      <c r="CO596" s="50"/>
      <c r="CP596" s="50">
        <v>25905</v>
      </c>
      <c r="CQ596" s="50">
        <v>10256</v>
      </c>
      <c r="CR596" s="50"/>
      <c r="CS596" s="50">
        <v>13090</v>
      </c>
      <c r="CT596" s="50">
        <v>11213</v>
      </c>
      <c r="CU596" s="51"/>
      <c r="CV596" s="51"/>
      <c r="CW596" s="45">
        <f t="shared" si="1060"/>
        <v>29276.892272000001</v>
      </c>
      <c r="CX596" s="45">
        <f t="shared" si="1061"/>
        <v>2400.5717300000001</v>
      </c>
      <c r="CY596" s="51"/>
      <c r="CZ596" s="45">
        <f t="shared" si="1062"/>
        <v>161029.3786</v>
      </c>
      <c r="DA596" s="45">
        <f t="shared" si="1063"/>
        <v>19027.897787999998</v>
      </c>
      <c r="DB596" s="51"/>
      <c r="DC596" s="45">
        <f t="shared" si="1064"/>
        <v>40251.075768000002</v>
      </c>
      <c r="DD596" s="45">
        <f t="shared" si="1065"/>
        <v>2369.9642049999998</v>
      </c>
      <c r="DE596" s="51"/>
      <c r="DF596" s="45">
        <f t="shared" si="1066"/>
        <v>62589.124554000002</v>
      </c>
      <c r="DG596" s="45">
        <f t="shared" si="1067"/>
        <v>5988.6212530000003</v>
      </c>
      <c r="DH596" s="51"/>
      <c r="DI596" s="45">
        <f t="shared" si="1068"/>
        <v>38054.944847999999</v>
      </c>
      <c r="DJ596" s="45">
        <f t="shared" si="1069"/>
        <v>4517.1998050000002</v>
      </c>
      <c r="DK596" s="51"/>
      <c r="DL596" s="45">
        <f t="shared" si="1070"/>
        <v>28319.977768000001</v>
      </c>
      <c r="DM596" s="45">
        <f t="shared" si="1071"/>
        <v>2958.4762780000001</v>
      </c>
      <c r="DN596" s="51"/>
      <c r="DO596" s="45">
        <f t="shared" si="1072"/>
        <v>6155.4354580000008</v>
      </c>
      <c r="DP596" s="45">
        <f t="shared" si="1073"/>
        <v>802.858925</v>
      </c>
      <c r="DQ596" s="51"/>
      <c r="DR596" s="45">
        <f t="shared" si="1074"/>
        <v>94054.261087999999</v>
      </c>
      <c r="DS596" s="45">
        <f t="shared" si="1075"/>
        <v>15402.930881</v>
      </c>
      <c r="DT596" s="51"/>
      <c r="DU596" s="45">
        <f t="shared" si="1076"/>
        <v>50885.526304000006</v>
      </c>
      <c r="DV596" s="45">
        <f t="shared" si="1077"/>
        <v>4059.3112309999997</v>
      </c>
      <c r="DW596" s="51"/>
      <c r="DX596" s="45">
        <f t="shared" si="1078"/>
        <v>6387.3840920000002</v>
      </c>
      <c r="DY596" s="45">
        <f t="shared" si="1079"/>
        <v>693.70778199999995</v>
      </c>
      <c r="DZ596" s="51"/>
      <c r="EA596" s="45">
        <f t="shared" si="1080"/>
        <v>16511.224077999999</v>
      </c>
      <c r="EB596" s="45">
        <f t="shared" si="1081"/>
        <v>1356.6196849999999</v>
      </c>
      <c r="EC596" s="51"/>
      <c r="ED596" s="45">
        <f t="shared" si="1082"/>
        <v>6325.3019380000005</v>
      </c>
      <c r="EE596" s="45">
        <f t="shared" si="1083"/>
        <v>776.20683399999996</v>
      </c>
      <c r="EF596" s="51"/>
      <c r="EG596" s="45">
        <f t="shared" si="1084"/>
        <v>6894.9613120000004</v>
      </c>
      <c r="EH596" s="45">
        <f t="shared" si="1085"/>
        <v>914.17613899999992</v>
      </c>
      <c r="EI596" s="51"/>
      <c r="EJ596" s="45">
        <f t="shared" si="1086"/>
        <v>10585.917256000001</v>
      </c>
      <c r="EK596" s="45">
        <f t="shared" si="1087"/>
        <v>1253.2133389999999</v>
      </c>
      <c r="EL596" s="51"/>
      <c r="EM596" s="45">
        <f t="shared" si="1088"/>
        <v>34471.773229999999</v>
      </c>
      <c r="EN596" s="45">
        <f t="shared" si="1089"/>
        <v>1133.8910799999999</v>
      </c>
      <c r="EO596" s="51"/>
      <c r="EP596" s="45">
        <f t="shared" si="1090"/>
        <v>10354.979732</v>
      </c>
      <c r="EQ596" s="45">
        <f t="shared" si="1091"/>
        <v>1023.515636</v>
      </c>
      <c r="ER596" s="51"/>
      <c r="ES596" s="45">
        <f t="shared" si="1092"/>
        <v>5104.2855020000006</v>
      </c>
      <c r="ET596" s="45">
        <f t="shared" si="1093"/>
        <v>682.59489599999995</v>
      </c>
      <c r="EU596" s="51"/>
      <c r="EV596" s="45">
        <f t="shared" si="1094"/>
        <v>2525.5505580000004</v>
      </c>
      <c r="EW596" s="45">
        <f t="shared" si="1095"/>
        <v>222.54025099999998</v>
      </c>
      <c r="EX596" s="51"/>
      <c r="EY596" s="45">
        <f t="shared" si="1096"/>
        <v>27425.145418</v>
      </c>
      <c r="EZ596" s="45">
        <f t="shared" si="1097"/>
        <v>2052.6818920000001</v>
      </c>
      <c r="FA596" s="51"/>
      <c r="FB596" s="45">
        <f t="shared" si="1098"/>
        <v>6895.9724220000007</v>
      </c>
      <c r="FC596" s="45">
        <f t="shared" si="1099"/>
        <v>1551.3777209999998</v>
      </c>
      <c r="FD596" s="51"/>
      <c r="FE596" s="45">
        <f t="shared" si="1100"/>
        <v>3360.3229740000002</v>
      </c>
      <c r="FF596" s="45">
        <f t="shared" si="1101"/>
        <v>844.57933600000001</v>
      </c>
      <c r="FG596" s="51"/>
      <c r="FH596" s="45">
        <f t="shared" si="1102"/>
        <v>35210.490195999999</v>
      </c>
      <c r="FI596" s="45">
        <f t="shared" si="1103"/>
        <v>2663.7964449999999</v>
      </c>
      <c r="FJ596" s="51"/>
      <c r="FK596" s="45">
        <f t="shared" si="1104"/>
        <v>6306.8997360000003</v>
      </c>
      <c r="FL596" s="45">
        <f t="shared" si="1105"/>
        <v>697.28650800000003</v>
      </c>
      <c r="FM596" s="51"/>
      <c r="FN596" s="45">
        <f t="shared" si="1106"/>
        <v>36587.622016000001</v>
      </c>
      <c r="FO596" s="45">
        <f t="shared" si="1107"/>
        <v>560.35315000000003</v>
      </c>
      <c r="FP596" s="51"/>
      <c r="FQ596" s="45">
        <f t="shared" si="1108"/>
        <v>39818.320688</v>
      </c>
      <c r="FR596" s="45">
        <f t="shared" si="1109"/>
        <v>9060.9575239999995</v>
      </c>
      <c r="FS596" s="51"/>
      <c r="FT596" s="45">
        <f t="shared" si="1110"/>
        <v>2610.4837980000002</v>
      </c>
      <c r="FU596" s="45">
        <f t="shared" si="1111"/>
        <v>659.70988499999999</v>
      </c>
      <c r="FV596" s="51"/>
      <c r="FW596" s="45">
        <f t="shared" si="1112"/>
        <v>7192.6320960000003</v>
      </c>
      <c r="FX596" s="45">
        <f t="shared" si="1113"/>
        <v>473.42777899999999</v>
      </c>
      <c r="FY596" s="51"/>
      <c r="FZ596" s="45">
        <f t="shared" si="1114"/>
        <v>26596.035218000001</v>
      </c>
      <c r="GA596" s="45">
        <f t="shared" si="1115"/>
        <v>17501.571148999999</v>
      </c>
      <c r="GB596" s="51"/>
      <c r="GC596" s="45">
        <f t="shared" si="1116"/>
        <v>142.16206600000001</v>
      </c>
      <c r="GD596" s="45">
        <f t="shared" si="1117"/>
        <v>22.319948999999998</v>
      </c>
      <c r="GE596" s="51"/>
      <c r="GF596" s="45">
        <f t="shared" si="1118"/>
        <v>5238.5609100000001</v>
      </c>
      <c r="GG596" s="45">
        <f t="shared" si="1119"/>
        <v>965.87931199999991</v>
      </c>
      <c r="GH596" s="51"/>
      <c r="GI596" s="45">
        <f t="shared" si="1120"/>
        <v>2647.0859800000003</v>
      </c>
      <c r="GJ596" s="45">
        <f t="shared" si="1121"/>
        <v>1056.006701</v>
      </c>
      <c r="GK596" s="51"/>
    </row>
    <row r="597" spans="1:193" s="45" customFormat="1">
      <c r="A597" s="45" t="s">
        <v>20</v>
      </c>
      <c r="B597" s="46">
        <v>41558</v>
      </c>
      <c r="C597" s="56">
        <v>0.64473100000000005</v>
      </c>
      <c r="D597" s="56">
        <v>0.20132700000000001</v>
      </c>
      <c r="E597" s="56">
        <v>9.3042E-2</v>
      </c>
      <c r="F597" s="58"/>
      <c r="G597" s="58">
        <v>189860</v>
      </c>
      <c r="H597" s="58">
        <v>26383</v>
      </c>
      <c r="I597" s="58"/>
      <c r="J597" s="59">
        <v>826364</v>
      </c>
      <c r="K597" s="59">
        <v>201496</v>
      </c>
      <c r="L597" s="58"/>
      <c r="M597" s="58">
        <v>237153</v>
      </c>
      <c r="N597" s="58">
        <v>26552</v>
      </c>
      <c r="O597" s="58"/>
      <c r="P597" s="58">
        <v>379286</v>
      </c>
      <c r="Q597" s="58">
        <v>63750</v>
      </c>
      <c r="R597" s="58"/>
      <c r="S597" s="58">
        <v>215521</v>
      </c>
      <c r="T597" s="58">
        <v>49339</v>
      </c>
      <c r="U597" s="58"/>
      <c r="V597" s="58">
        <v>139091</v>
      </c>
      <c r="W597" s="58">
        <v>30804</v>
      </c>
      <c r="X597" s="58"/>
      <c r="Y597" s="58">
        <v>32519</v>
      </c>
      <c r="Z597" s="58">
        <v>8823</v>
      </c>
      <c r="AA597" s="58"/>
      <c r="AB597" s="58">
        <v>405936</v>
      </c>
      <c r="AC597" s="58">
        <v>156360</v>
      </c>
      <c r="AD597" s="58"/>
      <c r="AE597" s="58">
        <v>218452</v>
      </c>
      <c r="AF597" s="58">
        <v>41026</v>
      </c>
      <c r="AG597" s="58"/>
      <c r="AH597" s="58">
        <v>39846</v>
      </c>
      <c r="AI597" s="58">
        <v>7582</v>
      </c>
      <c r="AJ597" s="58"/>
      <c r="AK597" s="58">
        <v>105413</v>
      </c>
      <c r="AL597" s="58">
        <v>14848</v>
      </c>
      <c r="AM597" s="58"/>
      <c r="AN597" s="58">
        <v>38713</v>
      </c>
      <c r="AO597" s="58">
        <v>8935</v>
      </c>
      <c r="AP597" s="58"/>
      <c r="AQ597" s="58">
        <v>32809</v>
      </c>
      <c r="AR597" s="58">
        <v>9401</v>
      </c>
      <c r="AS597" s="58"/>
      <c r="AT597" s="58">
        <v>55607</v>
      </c>
      <c r="AU597" s="58">
        <v>14225</v>
      </c>
      <c r="AV597" s="58"/>
      <c r="AW597" s="58">
        <v>190431</v>
      </c>
      <c r="AX597" s="58">
        <v>12076</v>
      </c>
      <c r="AY597" s="58"/>
      <c r="AZ597" s="58">
        <v>55761</v>
      </c>
      <c r="BA597" s="58">
        <v>9408</v>
      </c>
      <c r="BB597" s="58"/>
      <c r="BC597" s="58">
        <v>30636</v>
      </c>
      <c r="BD597" s="58">
        <v>6794</v>
      </c>
      <c r="BE597" s="58"/>
      <c r="BF597" s="58">
        <v>16715</v>
      </c>
      <c r="BG597" s="58">
        <v>2249</v>
      </c>
      <c r="BH597" s="50"/>
      <c r="BI597" s="50">
        <v>122964</v>
      </c>
      <c r="BJ597" s="50">
        <v>22049</v>
      </c>
      <c r="BK597" s="50"/>
      <c r="BL597" s="50">
        <v>47837</v>
      </c>
      <c r="BM597" s="50">
        <v>15144</v>
      </c>
      <c r="BN597" s="50"/>
      <c r="BO597" s="50">
        <v>12285</v>
      </c>
      <c r="BP597" s="50">
        <v>9452</v>
      </c>
      <c r="BQ597" s="50"/>
      <c r="BR597" s="50">
        <v>176638</v>
      </c>
      <c r="BS597" s="50">
        <v>28121</v>
      </c>
      <c r="BT597" s="50"/>
      <c r="BU597" s="50">
        <v>30977</v>
      </c>
      <c r="BV597" s="50">
        <v>7594</v>
      </c>
      <c r="BW597" s="50"/>
      <c r="BX597" s="50">
        <v>179960</v>
      </c>
      <c r="BY597" s="50">
        <v>5734</v>
      </c>
      <c r="BZ597" s="50"/>
      <c r="CA597" s="50">
        <v>157451</v>
      </c>
      <c r="CB597" s="50">
        <v>85703</v>
      </c>
      <c r="CC597" s="50"/>
      <c r="CD597" s="50">
        <v>16749</v>
      </c>
      <c r="CE597" s="50">
        <v>7218</v>
      </c>
      <c r="CF597" s="50"/>
      <c r="CG597" s="50">
        <v>38253</v>
      </c>
      <c r="CH597" s="50">
        <v>5578</v>
      </c>
      <c r="CI597" s="50"/>
      <c r="CJ597" s="50">
        <v>108208</v>
      </c>
      <c r="CK597" s="50">
        <v>177995</v>
      </c>
      <c r="CL597" s="50"/>
      <c r="CM597" s="50">
        <v>1023</v>
      </c>
      <c r="CN597" s="50">
        <v>425</v>
      </c>
      <c r="CO597" s="50"/>
      <c r="CP597" s="50">
        <v>21350</v>
      </c>
      <c r="CQ597" s="50">
        <v>9387</v>
      </c>
      <c r="CR597" s="50"/>
      <c r="CS597" s="50">
        <v>13060</v>
      </c>
      <c r="CT597" s="50">
        <v>10883</v>
      </c>
      <c r="CU597" s="51"/>
      <c r="CV597" s="51"/>
      <c r="CW597" s="45">
        <f t="shared" si="1060"/>
        <v>38223.944219999998</v>
      </c>
      <c r="CX597" s="45">
        <f t="shared" si="1061"/>
        <v>2454.7270859999999</v>
      </c>
      <c r="CY597" s="51"/>
      <c r="CZ597" s="45">
        <f t="shared" si="1062"/>
        <v>166369.38502800002</v>
      </c>
      <c r="DA597" s="45">
        <f t="shared" si="1063"/>
        <v>18747.590832000002</v>
      </c>
      <c r="DB597" s="51"/>
      <c r="DC597" s="45">
        <f t="shared" si="1064"/>
        <v>47745.302030999999</v>
      </c>
      <c r="DD597" s="45">
        <f t="shared" si="1065"/>
        <v>2470.451184</v>
      </c>
      <c r="DE597" s="51"/>
      <c r="DF597" s="45">
        <f t="shared" si="1066"/>
        <v>76360.512522000005</v>
      </c>
      <c r="DG597" s="45">
        <f t="shared" si="1067"/>
        <v>5931.4274999999998</v>
      </c>
      <c r="DH597" s="51"/>
      <c r="DI597" s="45">
        <f t="shared" si="1068"/>
        <v>43390.196367000004</v>
      </c>
      <c r="DJ597" s="45">
        <f t="shared" si="1069"/>
        <v>4590.5992379999998</v>
      </c>
      <c r="DK597" s="51"/>
      <c r="DL597" s="45">
        <f t="shared" si="1070"/>
        <v>28002.773756999999</v>
      </c>
      <c r="DM597" s="45">
        <f t="shared" si="1071"/>
        <v>2866.0657679999999</v>
      </c>
      <c r="DN597" s="51"/>
      <c r="DO597" s="45">
        <f t="shared" si="1072"/>
        <v>6546.9527130000006</v>
      </c>
      <c r="DP597" s="45">
        <f t="shared" si="1073"/>
        <v>820.90956600000004</v>
      </c>
      <c r="DQ597" s="51"/>
      <c r="DR597" s="45">
        <f t="shared" si="1074"/>
        <v>81725.877072000003</v>
      </c>
      <c r="DS597" s="45">
        <f t="shared" si="1075"/>
        <v>14548.047119999999</v>
      </c>
      <c r="DT597" s="51"/>
      <c r="DU597" s="45">
        <f t="shared" si="1076"/>
        <v>43980.285803999999</v>
      </c>
      <c r="DV597" s="45">
        <f t="shared" si="1077"/>
        <v>3817.1410919999998</v>
      </c>
      <c r="DW597" s="51"/>
      <c r="DX597" s="45">
        <f t="shared" si="1078"/>
        <v>8022.0756419999998</v>
      </c>
      <c r="DY597" s="45">
        <f t="shared" si="1079"/>
        <v>705.44444399999998</v>
      </c>
      <c r="DZ597" s="51"/>
      <c r="EA597" s="45">
        <f t="shared" si="1080"/>
        <v>21222.483050999999</v>
      </c>
      <c r="EB597" s="45">
        <f t="shared" si="1081"/>
        <v>1381.4876159999999</v>
      </c>
      <c r="EC597" s="51"/>
      <c r="ED597" s="45">
        <f t="shared" si="1082"/>
        <v>7793.9721509999999</v>
      </c>
      <c r="EE597" s="45">
        <f t="shared" si="1083"/>
        <v>831.33027000000004</v>
      </c>
      <c r="EF597" s="51"/>
      <c r="EG597" s="45">
        <f t="shared" si="1084"/>
        <v>6605.3375430000006</v>
      </c>
      <c r="EH597" s="45">
        <f t="shared" si="1085"/>
        <v>874.68784200000005</v>
      </c>
      <c r="EI597" s="51"/>
      <c r="EJ597" s="45">
        <f t="shared" si="1086"/>
        <v>11195.190489000001</v>
      </c>
      <c r="EK597" s="45">
        <f t="shared" si="1087"/>
        <v>1323.5224499999999</v>
      </c>
      <c r="EL597" s="51"/>
      <c r="EM597" s="45">
        <f t="shared" si="1088"/>
        <v>38338.901937000002</v>
      </c>
      <c r="EN597" s="45">
        <f t="shared" si="1089"/>
        <v>1123.575192</v>
      </c>
      <c r="EO597" s="51"/>
      <c r="EP597" s="45">
        <f t="shared" si="1090"/>
        <v>11226.194847000001</v>
      </c>
      <c r="EQ597" s="45">
        <f t="shared" si="1091"/>
        <v>875.33913600000005</v>
      </c>
      <c r="ER597" s="51"/>
      <c r="ES597" s="45">
        <f t="shared" si="1092"/>
        <v>6167.8539719999999</v>
      </c>
      <c r="ET597" s="45">
        <f t="shared" si="1093"/>
        <v>632.12734799999998</v>
      </c>
      <c r="EU597" s="51"/>
      <c r="EV597" s="45">
        <f t="shared" si="1094"/>
        <v>3365.180805</v>
      </c>
      <c r="EW597" s="45">
        <f t="shared" si="1095"/>
        <v>209.25145799999999</v>
      </c>
      <c r="EX597" s="51"/>
      <c r="EY597" s="45">
        <f t="shared" si="1096"/>
        <v>24755.973227999999</v>
      </c>
      <c r="EZ597" s="45">
        <f t="shared" si="1097"/>
        <v>2051.4830579999998</v>
      </c>
      <c r="FA597" s="51"/>
      <c r="FB597" s="45">
        <f t="shared" si="1098"/>
        <v>9630.879699000001</v>
      </c>
      <c r="FC597" s="45">
        <f t="shared" si="1099"/>
        <v>1409.0280479999999</v>
      </c>
      <c r="FD597" s="51"/>
      <c r="FE597" s="45">
        <f t="shared" si="1100"/>
        <v>2473.3021950000002</v>
      </c>
      <c r="FF597" s="45">
        <f t="shared" si="1101"/>
        <v>879.43298400000003</v>
      </c>
      <c r="FG597" s="51"/>
      <c r="FH597" s="45">
        <f t="shared" si="1102"/>
        <v>35561.998626000001</v>
      </c>
      <c r="FI597" s="45">
        <f t="shared" si="1103"/>
        <v>2616.4340820000002</v>
      </c>
      <c r="FJ597" s="51"/>
      <c r="FK597" s="45">
        <f t="shared" si="1104"/>
        <v>6236.5064790000006</v>
      </c>
      <c r="FL597" s="45">
        <f t="shared" si="1105"/>
        <v>706.56094800000005</v>
      </c>
      <c r="FM597" s="51"/>
      <c r="FN597" s="45">
        <f t="shared" si="1106"/>
        <v>36230.806920000003</v>
      </c>
      <c r="FO597" s="45">
        <f t="shared" si="1107"/>
        <v>533.50282800000002</v>
      </c>
      <c r="FP597" s="51"/>
      <c r="FQ597" s="45">
        <f t="shared" si="1108"/>
        <v>31699.137477</v>
      </c>
      <c r="FR597" s="45">
        <f t="shared" si="1109"/>
        <v>7973.9785259999999</v>
      </c>
      <c r="FS597" s="51"/>
      <c r="FT597" s="45">
        <f t="shared" si="1110"/>
        <v>3372.0259230000001</v>
      </c>
      <c r="FU597" s="45">
        <f t="shared" si="1111"/>
        <v>671.57715599999995</v>
      </c>
      <c r="FV597" s="51"/>
      <c r="FW597" s="45">
        <f t="shared" si="1112"/>
        <v>7701.361731</v>
      </c>
      <c r="FX597" s="45">
        <f t="shared" si="1113"/>
        <v>518.98827600000004</v>
      </c>
      <c r="FY597" s="51"/>
      <c r="FZ597" s="45">
        <f t="shared" si="1114"/>
        <v>21785.192016000001</v>
      </c>
      <c r="GA597" s="45">
        <f t="shared" si="1115"/>
        <v>16561.01079</v>
      </c>
      <c r="GB597" s="51"/>
      <c r="GC597" s="45">
        <f t="shared" si="1116"/>
        <v>205.95752100000001</v>
      </c>
      <c r="GD597" s="45">
        <f t="shared" si="1117"/>
        <v>39.542850000000001</v>
      </c>
      <c r="GE597" s="51"/>
      <c r="GF597" s="45">
        <f t="shared" si="1118"/>
        <v>4298.3314499999997</v>
      </c>
      <c r="GG597" s="45">
        <f t="shared" si="1119"/>
        <v>873.38525400000003</v>
      </c>
      <c r="GH597" s="51"/>
      <c r="GI597" s="45">
        <f t="shared" si="1120"/>
        <v>2629.3306200000002</v>
      </c>
      <c r="GJ597" s="45">
        <f t="shared" si="1121"/>
        <v>1012.576086</v>
      </c>
      <c r="GK597" s="51"/>
    </row>
    <row r="598" spans="1:193" s="45" customFormat="1">
      <c r="A598" s="45" t="s">
        <v>20</v>
      </c>
      <c r="B598" s="46">
        <v>41557</v>
      </c>
      <c r="C598" s="56">
        <v>0.64702800000000005</v>
      </c>
      <c r="D598" s="56">
        <v>0.19742000000000001</v>
      </c>
      <c r="E598" s="56">
        <v>9.4202999999999995E-2</v>
      </c>
      <c r="F598" s="58"/>
      <c r="G598" s="58">
        <v>172780</v>
      </c>
      <c r="H598" s="58">
        <v>26596</v>
      </c>
      <c r="I598" s="58"/>
      <c r="J598" s="59">
        <v>835727</v>
      </c>
      <c r="K598" s="59">
        <v>200945</v>
      </c>
      <c r="L598" s="58"/>
      <c r="M598" s="58">
        <v>230002</v>
      </c>
      <c r="N598" s="58">
        <v>26457</v>
      </c>
      <c r="O598" s="58"/>
      <c r="P598" s="58">
        <v>349222</v>
      </c>
      <c r="Q598" s="58">
        <v>64248</v>
      </c>
      <c r="R598" s="58"/>
      <c r="S598" s="58">
        <v>213001</v>
      </c>
      <c r="T598" s="58">
        <v>48881</v>
      </c>
      <c r="U598" s="58"/>
      <c r="V598" s="58">
        <v>144636</v>
      </c>
      <c r="W598" s="58">
        <v>30495</v>
      </c>
      <c r="X598" s="58"/>
      <c r="Y598" s="58">
        <v>32180</v>
      </c>
      <c r="Z598" s="58">
        <v>8614</v>
      </c>
      <c r="AA598" s="58"/>
      <c r="AB598" s="58">
        <v>444101</v>
      </c>
      <c r="AC598" s="58">
        <v>155243</v>
      </c>
      <c r="AD598" s="58"/>
      <c r="AE598" s="58">
        <v>247591</v>
      </c>
      <c r="AF598" s="58">
        <v>40310</v>
      </c>
      <c r="AG598" s="58"/>
      <c r="AH598" s="58">
        <v>37282</v>
      </c>
      <c r="AI598" s="58">
        <v>7265</v>
      </c>
      <c r="AJ598" s="58"/>
      <c r="AK598" s="58">
        <v>101680</v>
      </c>
      <c r="AL598" s="58">
        <v>15217</v>
      </c>
      <c r="AM598" s="58"/>
      <c r="AN598" s="58">
        <v>37209</v>
      </c>
      <c r="AO598" s="58">
        <v>8892</v>
      </c>
      <c r="AP598" s="58"/>
      <c r="AQ598" s="58">
        <v>34136</v>
      </c>
      <c r="AR598" s="58">
        <v>9152</v>
      </c>
      <c r="AS598" s="58"/>
      <c r="AT598" s="58">
        <v>48917</v>
      </c>
      <c r="AU598" s="58">
        <v>12532</v>
      </c>
      <c r="AV598" s="58"/>
      <c r="AW598" s="58">
        <v>178570</v>
      </c>
      <c r="AX598" s="58">
        <v>11267</v>
      </c>
      <c r="AY598" s="58"/>
      <c r="AZ598" s="58">
        <v>48984</v>
      </c>
      <c r="BA598" s="58">
        <v>8774</v>
      </c>
      <c r="BB598" s="58"/>
      <c r="BC598" s="58">
        <v>25268</v>
      </c>
      <c r="BD598" s="58">
        <v>6456</v>
      </c>
      <c r="BE598" s="58"/>
      <c r="BF598" s="58">
        <v>15081</v>
      </c>
      <c r="BG598" s="58">
        <v>2302</v>
      </c>
      <c r="BH598" s="50"/>
      <c r="BI598" s="50">
        <v>140091</v>
      </c>
      <c r="BJ598" s="50">
        <v>22355</v>
      </c>
      <c r="BK598" s="50"/>
      <c r="BL598" s="50">
        <v>38816</v>
      </c>
      <c r="BM598" s="50">
        <v>14411</v>
      </c>
      <c r="BN598" s="50"/>
      <c r="BO598" s="50">
        <v>15124</v>
      </c>
      <c r="BP598" s="50">
        <v>8143</v>
      </c>
      <c r="BQ598" s="50"/>
      <c r="BR598" s="50">
        <v>144439</v>
      </c>
      <c r="BS598" s="50">
        <v>26489</v>
      </c>
      <c r="BT598" s="50"/>
      <c r="BU598" s="50">
        <v>32259</v>
      </c>
      <c r="BV598" s="50">
        <v>7913</v>
      </c>
      <c r="BW598" s="50"/>
      <c r="BX598" s="50">
        <v>162802</v>
      </c>
      <c r="BY598" s="50">
        <v>4881</v>
      </c>
      <c r="BZ598" s="50"/>
      <c r="CA598" s="50">
        <v>169260</v>
      </c>
      <c r="CB598" s="50">
        <v>76691</v>
      </c>
      <c r="CC598" s="50"/>
      <c r="CD598" s="50">
        <v>14682</v>
      </c>
      <c r="CE598" s="50">
        <v>7370</v>
      </c>
      <c r="CF598" s="50"/>
      <c r="CG598" s="50">
        <v>35823</v>
      </c>
      <c r="CH598" s="50">
        <v>4974</v>
      </c>
      <c r="CI598" s="50"/>
      <c r="CJ598" s="50">
        <v>119459</v>
      </c>
      <c r="CK598" s="50">
        <v>178936</v>
      </c>
      <c r="CL598" s="50"/>
      <c r="CM598" s="50">
        <v>1724</v>
      </c>
      <c r="CN598" s="50">
        <v>359</v>
      </c>
      <c r="CO598" s="50"/>
      <c r="CP598" s="50">
        <v>23330</v>
      </c>
      <c r="CQ598" s="50">
        <v>9080</v>
      </c>
      <c r="CR598" s="50"/>
      <c r="CS598" s="50">
        <v>13437</v>
      </c>
      <c r="CT598" s="50">
        <v>10499</v>
      </c>
      <c r="CU598" s="51"/>
      <c r="CV598" s="51"/>
      <c r="CW598" s="45">
        <f t="shared" si="1060"/>
        <v>34110.227600000006</v>
      </c>
      <c r="CX598" s="45">
        <f t="shared" si="1061"/>
        <v>2505.4229879999998</v>
      </c>
      <c r="CY598" s="51"/>
      <c r="CZ598" s="45">
        <f t="shared" si="1062"/>
        <v>164989.22434000002</v>
      </c>
      <c r="DA598" s="45">
        <f t="shared" si="1063"/>
        <v>18929.621834999998</v>
      </c>
      <c r="DB598" s="51"/>
      <c r="DC598" s="45">
        <f t="shared" si="1064"/>
        <v>45406.994839999999</v>
      </c>
      <c r="DD598" s="45">
        <f t="shared" si="1065"/>
        <v>2492.328771</v>
      </c>
      <c r="DE598" s="51"/>
      <c r="DF598" s="45">
        <f t="shared" si="1066"/>
        <v>68943.40724</v>
      </c>
      <c r="DG598" s="45">
        <f t="shared" si="1067"/>
        <v>6052.3543439999994</v>
      </c>
      <c r="DH598" s="51"/>
      <c r="DI598" s="45">
        <f t="shared" si="1068"/>
        <v>42050.657420000003</v>
      </c>
      <c r="DJ598" s="45">
        <f t="shared" si="1069"/>
        <v>4604.7368429999997</v>
      </c>
      <c r="DK598" s="51"/>
      <c r="DL598" s="45">
        <f t="shared" si="1070"/>
        <v>28554.039120000001</v>
      </c>
      <c r="DM598" s="45">
        <f t="shared" si="1071"/>
        <v>2872.7204849999998</v>
      </c>
      <c r="DN598" s="51"/>
      <c r="DO598" s="45">
        <f t="shared" si="1072"/>
        <v>6352.9756000000007</v>
      </c>
      <c r="DP598" s="45">
        <f t="shared" si="1073"/>
        <v>811.46464199999991</v>
      </c>
      <c r="DQ598" s="51"/>
      <c r="DR598" s="45">
        <f t="shared" si="1074"/>
        <v>87674.419420000006</v>
      </c>
      <c r="DS598" s="45">
        <f t="shared" si="1075"/>
        <v>14624.356328999998</v>
      </c>
      <c r="DT598" s="51"/>
      <c r="DU598" s="45">
        <f t="shared" si="1076"/>
        <v>48879.415220000003</v>
      </c>
      <c r="DV598" s="45">
        <f t="shared" si="1077"/>
        <v>3797.3229299999998</v>
      </c>
      <c r="DW598" s="51"/>
      <c r="DX598" s="45">
        <f t="shared" si="1078"/>
        <v>7360.2124400000002</v>
      </c>
      <c r="DY598" s="45">
        <f t="shared" si="1079"/>
        <v>684.38479499999994</v>
      </c>
      <c r="DZ598" s="51"/>
      <c r="EA598" s="45">
        <f t="shared" si="1080"/>
        <v>20073.6656</v>
      </c>
      <c r="EB598" s="45">
        <f t="shared" si="1081"/>
        <v>1433.4870509999998</v>
      </c>
      <c r="EC598" s="51"/>
      <c r="ED598" s="45">
        <f t="shared" si="1082"/>
        <v>7345.8007800000005</v>
      </c>
      <c r="EE598" s="45">
        <f t="shared" si="1083"/>
        <v>837.65307599999994</v>
      </c>
      <c r="EF598" s="51"/>
      <c r="EG598" s="45">
        <f t="shared" si="1084"/>
        <v>6739.1291200000005</v>
      </c>
      <c r="EH598" s="45">
        <f t="shared" si="1085"/>
        <v>862.14585599999998</v>
      </c>
      <c r="EI598" s="51"/>
      <c r="EJ598" s="45">
        <f t="shared" si="1086"/>
        <v>9657.1941400000014</v>
      </c>
      <c r="EK598" s="45">
        <f t="shared" si="1087"/>
        <v>1180.5519959999999</v>
      </c>
      <c r="EL598" s="51"/>
      <c r="EM598" s="45">
        <f t="shared" si="1088"/>
        <v>35253.289400000001</v>
      </c>
      <c r="EN598" s="45">
        <f t="shared" si="1089"/>
        <v>1061.3852010000001</v>
      </c>
      <c r="EO598" s="51"/>
      <c r="EP598" s="45">
        <f t="shared" si="1090"/>
        <v>9670.4212800000005</v>
      </c>
      <c r="EQ598" s="45">
        <f t="shared" si="1091"/>
        <v>826.53712199999995</v>
      </c>
      <c r="ER598" s="51"/>
      <c r="ES598" s="45">
        <f t="shared" si="1092"/>
        <v>4988.4085599999999</v>
      </c>
      <c r="ET598" s="45">
        <f t="shared" si="1093"/>
        <v>608.17456800000002</v>
      </c>
      <c r="EU598" s="51"/>
      <c r="EV598" s="45">
        <f t="shared" si="1094"/>
        <v>2977.2910200000001</v>
      </c>
      <c r="EW598" s="45">
        <f t="shared" si="1095"/>
        <v>216.85530599999998</v>
      </c>
      <c r="EX598" s="51"/>
      <c r="EY598" s="45">
        <f t="shared" si="1096"/>
        <v>27656.765220000001</v>
      </c>
      <c r="EZ598" s="45">
        <f t="shared" si="1097"/>
        <v>2105.9080650000001</v>
      </c>
      <c r="FA598" s="51"/>
      <c r="FB598" s="45">
        <f t="shared" si="1098"/>
        <v>7663.0547200000001</v>
      </c>
      <c r="FC598" s="45">
        <f t="shared" si="1099"/>
        <v>1357.5594329999999</v>
      </c>
      <c r="FD598" s="51"/>
      <c r="FE598" s="45">
        <f t="shared" si="1100"/>
        <v>2985.78008</v>
      </c>
      <c r="FF598" s="45">
        <f t="shared" si="1101"/>
        <v>767.09502899999995</v>
      </c>
      <c r="FG598" s="51"/>
      <c r="FH598" s="45">
        <f t="shared" si="1102"/>
        <v>28515.147380000002</v>
      </c>
      <c r="FI598" s="45">
        <f t="shared" si="1103"/>
        <v>2495.3432669999997</v>
      </c>
      <c r="FJ598" s="51"/>
      <c r="FK598" s="45">
        <f t="shared" si="1104"/>
        <v>6368.5717800000002</v>
      </c>
      <c r="FL598" s="45">
        <f t="shared" si="1105"/>
        <v>745.42833899999994</v>
      </c>
      <c r="FM598" s="51"/>
      <c r="FN598" s="45">
        <f t="shared" si="1106"/>
        <v>32140.370840000003</v>
      </c>
      <c r="FO598" s="45">
        <f t="shared" si="1107"/>
        <v>459.80484299999995</v>
      </c>
      <c r="FP598" s="51"/>
      <c r="FQ598" s="45">
        <f t="shared" si="1108"/>
        <v>33415.309200000003</v>
      </c>
      <c r="FR598" s="45">
        <f t="shared" si="1109"/>
        <v>7224.5222729999996</v>
      </c>
      <c r="FS598" s="51"/>
      <c r="FT598" s="45">
        <f t="shared" si="1110"/>
        <v>2898.5204400000002</v>
      </c>
      <c r="FU598" s="45">
        <f t="shared" si="1111"/>
        <v>694.27611000000002</v>
      </c>
      <c r="FV598" s="51"/>
      <c r="FW598" s="45">
        <f t="shared" si="1112"/>
        <v>7072.1766600000001</v>
      </c>
      <c r="FX598" s="45">
        <f t="shared" si="1113"/>
        <v>468.56572199999999</v>
      </c>
      <c r="FY598" s="51"/>
      <c r="FZ598" s="45">
        <f t="shared" si="1114"/>
        <v>23583.59578</v>
      </c>
      <c r="GA598" s="45">
        <f t="shared" si="1115"/>
        <v>16856.308008</v>
      </c>
      <c r="GB598" s="51"/>
      <c r="GC598" s="45">
        <f t="shared" si="1116"/>
        <v>340.35208</v>
      </c>
      <c r="GD598" s="45">
        <f t="shared" si="1117"/>
        <v>33.818877000000001</v>
      </c>
      <c r="GE598" s="51"/>
      <c r="GF598" s="45">
        <f t="shared" si="1118"/>
        <v>4605.8086000000003</v>
      </c>
      <c r="GG598" s="45">
        <f t="shared" si="1119"/>
        <v>855.36323999999991</v>
      </c>
      <c r="GH598" s="51"/>
      <c r="GI598" s="45">
        <f t="shared" si="1120"/>
        <v>2652.73254</v>
      </c>
      <c r="GJ598" s="45">
        <f t="shared" si="1121"/>
        <v>989.03729699999997</v>
      </c>
      <c r="GK598" s="51"/>
    </row>
    <row r="599" spans="1:193" s="45" customFormat="1">
      <c r="A599" s="45" t="s">
        <v>20</v>
      </c>
      <c r="B599" s="46">
        <v>41556</v>
      </c>
      <c r="C599" s="56">
        <v>0.64639199999999997</v>
      </c>
      <c r="D599" s="56">
        <v>0.196766</v>
      </c>
      <c r="E599" s="56">
        <v>9.5807000000000003E-2</v>
      </c>
      <c r="F599" s="58"/>
      <c r="G599" s="58">
        <v>166105</v>
      </c>
      <c r="H599" s="58">
        <v>26373</v>
      </c>
      <c r="I599" s="58"/>
      <c r="J599" s="59">
        <v>845098</v>
      </c>
      <c r="K599" s="59">
        <v>207784</v>
      </c>
      <c r="L599" s="58"/>
      <c r="M599" s="58">
        <v>237914</v>
      </c>
      <c r="N599" s="58">
        <v>27018</v>
      </c>
      <c r="O599" s="58"/>
      <c r="P599" s="58">
        <v>348552</v>
      </c>
      <c r="Q599" s="58">
        <v>65578</v>
      </c>
      <c r="R599" s="58"/>
      <c r="S599" s="58">
        <v>212303</v>
      </c>
      <c r="T599" s="58">
        <v>51879</v>
      </c>
      <c r="U599" s="58"/>
      <c r="V599" s="58">
        <v>145174</v>
      </c>
      <c r="W599" s="58">
        <v>32908</v>
      </c>
      <c r="X599" s="58"/>
      <c r="Y599" s="58">
        <v>31271</v>
      </c>
      <c r="Z599" s="58">
        <v>8517</v>
      </c>
      <c r="AA599" s="58"/>
      <c r="AB599" s="58">
        <v>451971</v>
      </c>
      <c r="AC599" s="58">
        <v>160825</v>
      </c>
      <c r="AD599" s="58"/>
      <c r="AE599" s="58">
        <v>248915</v>
      </c>
      <c r="AF599" s="58">
        <v>41646</v>
      </c>
      <c r="AG599" s="58"/>
      <c r="AH599" s="58">
        <v>35880</v>
      </c>
      <c r="AI599" s="58">
        <v>7873</v>
      </c>
      <c r="AJ599" s="58"/>
      <c r="AK599" s="58">
        <v>104453</v>
      </c>
      <c r="AL599" s="58">
        <v>16256</v>
      </c>
      <c r="AM599" s="58"/>
      <c r="AN599" s="58">
        <v>37456</v>
      </c>
      <c r="AO599" s="58">
        <v>9216</v>
      </c>
      <c r="AP599" s="58"/>
      <c r="AQ599" s="58">
        <v>40423</v>
      </c>
      <c r="AR599" s="58">
        <v>10605</v>
      </c>
      <c r="AS599" s="58"/>
      <c r="AT599" s="58">
        <v>50038</v>
      </c>
      <c r="AU599" s="58">
        <v>13187</v>
      </c>
      <c r="AV599" s="58"/>
      <c r="AW599" s="58">
        <v>175994</v>
      </c>
      <c r="AX599" s="58">
        <v>10970</v>
      </c>
      <c r="AY599" s="58"/>
      <c r="AZ599" s="58">
        <v>47779</v>
      </c>
      <c r="BA599" s="58">
        <v>8793</v>
      </c>
      <c r="BB599" s="58"/>
      <c r="BC599" s="58">
        <v>23529</v>
      </c>
      <c r="BD599" s="58">
        <v>6180</v>
      </c>
      <c r="BE599" s="58"/>
      <c r="BF599" s="58">
        <v>14955</v>
      </c>
      <c r="BG599" s="58">
        <v>2226</v>
      </c>
      <c r="BH599" s="50"/>
      <c r="BI599" s="50">
        <v>136605</v>
      </c>
      <c r="BJ599" s="50">
        <v>22296</v>
      </c>
      <c r="BK599" s="50"/>
      <c r="BL599" s="50">
        <v>35041</v>
      </c>
      <c r="BM599" s="50">
        <v>12103</v>
      </c>
      <c r="BN599" s="50"/>
      <c r="BO599" s="50">
        <v>15169</v>
      </c>
      <c r="BP599" s="50">
        <v>7432</v>
      </c>
      <c r="BQ599" s="50"/>
      <c r="BR599" s="50">
        <v>37878</v>
      </c>
      <c r="BS599" s="50">
        <v>27278</v>
      </c>
      <c r="BT599" s="50"/>
      <c r="BU599" s="50">
        <v>32996</v>
      </c>
      <c r="BV599" s="50">
        <v>8016</v>
      </c>
      <c r="BW599" s="50"/>
      <c r="BX599" s="50">
        <v>193185</v>
      </c>
      <c r="BY599" s="50">
        <v>6515</v>
      </c>
      <c r="BZ599" s="50"/>
      <c r="CA599" s="50">
        <v>173086</v>
      </c>
      <c r="CB599" s="50">
        <v>75321</v>
      </c>
      <c r="CC599" s="50"/>
      <c r="CD599" s="50">
        <v>15835</v>
      </c>
      <c r="CE599" s="50">
        <v>7847</v>
      </c>
      <c r="CF599" s="50"/>
      <c r="CG599" s="50">
        <v>39912</v>
      </c>
      <c r="CH599" s="50">
        <v>5865</v>
      </c>
      <c r="CI599" s="50"/>
      <c r="CJ599" s="50">
        <v>121264</v>
      </c>
      <c r="CK599" s="50">
        <v>187881</v>
      </c>
      <c r="CL599" s="50"/>
      <c r="CM599" s="50">
        <v>2462</v>
      </c>
      <c r="CN599" s="50">
        <v>366</v>
      </c>
      <c r="CO599" s="50"/>
      <c r="CP599" s="50">
        <v>24314</v>
      </c>
      <c r="CQ599" s="50">
        <v>9769</v>
      </c>
      <c r="CR599" s="50"/>
      <c r="CS599" s="50">
        <v>13397</v>
      </c>
      <c r="CT599" s="50">
        <v>10565</v>
      </c>
      <c r="CU599" s="51"/>
      <c r="CV599" s="51"/>
      <c r="CW599" s="45">
        <f t="shared" si="1060"/>
        <v>32683.816429999999</v>
      </c>
      <c r="CX599" s="45">
        <f t="shared" si="1061"/>
        <v>2526.7180109999999</v>
      </c>
      <c r="CY599" s="51"/>
      <c r="CZ599" s="45">
        <f t="shared" si="1062"/>
        <v>166286.55306800001</v>
      </c>
      <c r="DA599" s="45">
        <f t="shared" si="1063"/>
        <v>19907.161688</v>
      </c>
      <c r="DB599" s="51"/>
      <c r="DC599" s="45">
        <f t="shared" si="1064"/>
        <v>46813.386123999997</v>
      </c>
      <c r="DD599" s="45">
        <f t="shared" si="1065"/>
        <v>2588.5135260000002</v>
      </c>
      <c r="DE599" s="51"/>
      <c r="DF599" s="45">
        <f t="shared" si="1066"/>
        <v>68583.182832000006</v>
      </c>
      <c r="DG599" s="45">
        <f t="shared" si="1067"/>
        <v>6282.8314460000001</v>
      </c>
      <c r="DH599" s="51"/>
      <c r="DI599" s="45">
        <f t="shared" si="1068"/>
        <v>41774.012097999999</v>
      </c>
      <c r="DJ599" s="45">
        <f t="shared" si="1069"/>
        <v>4970.3713530000005</v>
      </c>
      <c r="DK599" s="51"/>
      <c r="DL599" s="45">
        <f t="shared" si="1070"/>
        <v>28565.307283999999</v>
      </c>
      <c r="DM599" s="45">
        <f t="shared" si="1071"/>
        <v>3152.8167560000002</v>
      </c>
      <c r="DN599" s="51"/>
      <c r="DO599" s="45">
        <f t="shared" si="1072"/>
        <v>6153.0695859999996</v>
      </c>
      <c r="DP599" s="45">
        <f t="shared" si="1073"/>
        <v>815.98821900000007</v>
      </c>
      <c r="DQ599" s="51"/>
      <c r="DR599" s="45">
        <f t="shared" si="1074"/>
        <v>88932.525785999998</v>
      </c>
      <c r="DS599" s="45">
        <f t="shared" si="1075"/>
        <v>15408.160775</v>
      </c>
      <c r="DT599" s="51"/>
      <c r="DU599" s="45">
        <f t="shared" si="1076"/>
        <v>48978.008889999997</v>
      </c>
      <c r="DV599" s="45">
        <f t="shared" si="1077"/>
        <v>3989.9783219999999</v>
      </c>
      <c r="DW599" s="51"/>
      <c r="DX599" s="45">
        <f t="shared" si="1078"/>
        <v>7059.9640799999997</v>
      </c>
      <c r="DY599" s="45">
        <f t="shared" si="1079"/>
        <v>754.28851099999997</v>
      </c>
      <c r="DZ599" s="51"/>
      <c r="EA599" s="45">
        <f t="shared" si="1080"/>
        <v>20552.798997999998</v>
      </c>
      <c r="EB599" s="45">
        <f t="shared" si="1081"/>
        <v>1557.438592</v>
      </c>
      <c r="EC599" s="51"/>
      <c r="ED599" s="45">
        <f t="shared" si="1082"/>
        <v>7370.0672960000002</v>
      </c>
      <c r="EE599" s="45">
        <f t="shared" si="1083"/>
        <v>882.957312</v>
      </c>
      <c r="EF599" s="51"/>
      <c r="EG599" s="45">
        <f t="shared" si="1084"/>
        <v>7953.872018</v>
      </c>
      <c r="EH599" s="45">
        <f t="shared" si="1085"/>
        <v>1016.033235</v>
      </c>
      <c r="EI599" s="51"/>
      <c r="EJ599" s="45">
        <f t="shared" si="1086"/>
        <v>9845.7771080000002</v>
      </c>
      <c r="EK599" s="45">
        <f t="shared" si="1087"/>
        <v>1263.406909</v>
      </c>
      <c r="EL599" s="51"/>
      <c r="EM599" s="45">
        <f t="shared" si="1088"/>
        <v>34629.635404000001</v>
      </c>
      <c r="EN599" s="45">
        <f t="shared" si="1089"/>
        <v>1051.00279</v>
      </c>
      <c r="EO599" s="51"/>
      <c r="EP599" s="45">
        <f t="shared" si="1090"/>
        <v>9401.282713999999</v>
      </c>
      <c r="EQ599" s="45">
        <f t="shared" si="1091"/>
        <v>842.43095100000005</v>
      </c>
      <c r="ER599" s="51"/>
      <c r="ES599" s="45">
        <f t="shared" si="1092"/>
        <v>4629.707214</v>
      </c>
      <c r="ET599" s="45">
        <f t="shared" si="1093"/>
        <v>592.08726000000001</v>
      </c>
      <c r="EU599" s="51"/>
      <c r="EV599" s="45">
        <f t="shared" si="1094"/>
        <v>2942.63553</v>
      </c>
      <c r="EW599" s="45">
        <f t="shared" si="1095"/>
        <v>213.26638200000002</v>
      </c>
      <c r="EX599" s="51"/>
      <c r="EY599" s="45">
        <f t="shared" si="1096"/>
        <v>26879.219430000001</v>
      </c>
      <c r="EZ599" s="45">
        <f t="shared" si="1097"/>
        <v>2136.1128720000002</v>
      </c>
      <c r="FA599" s="51"/>
      <c r="FB599" s="45">
        <f t="shared" si="1098"/>
        <v>6894.8774059999996</v>
      </c>
      <c r="FC599" s="45">
        <f t="shared" si="1099"/>
        <v>1159.5521209999999</v>
      </c>
      <c r="FD599" s="51"/>
      <c r="FE599" s="45">
        <f t="shared" si="1100"/>
        <v>2984.7434539999999</v>
      </c>
      <c r="FF599" s="45">
        <f t="shared" si="1101"/>
        <v>712.03762400000005</v>
      </c>
      <c r="FG599" s="51"/>
      <c r="FH599" s="45">
        <f t="shared" si="1102"/>
        <v>7453.1025479999998</v>
      </c>
      <c r="FI599" s="45">
        <f t="shared" si="1103"/>
        <v>2613.423346</v>
      </c>
      <c r="FJ599" s="51"/>
      <c r="FK599" s="45">
        <f t="shared" si="1104"/>
        <v>6492.4909360000001</v>
      </c>
      <c r="FL599" s="45">
        <f t="shared" si="1105"/>
        <v>767.98891200000003</v>
      </c>
      <c r="FM599" s="51"/>
      <c r="FN599" s="45">
        <f t="shared" si="1106"/>
        <v>38012.239710000002</v>
      </c>
      <c r="FO599" s="45">
        <f t="shared" si="1107"/>
        <v>624.18260499999997</v>
      </c>
      <c r="FP599" s="51"/>
      <c r="FQ599" s="45">
        <f t="shared" si="1108"/>
        <v>34057.439875999997</v>
      </c>
      <c r="FR599" s="45">
        <f t="shared" si="1109"/>
        <v>7216.279047</v>
      </c>
      <c r="FS599" s="51"/>
      <c r="FT599" s="45">
        <f t="shared" si="1110"/>
        <v>3115.7896099999998</v>
      </c>
      <c r="FU599" s="45">
        <f t="shared" si="1111"/>
        <v>751.79752900000005</v>
      </c>
      <c r="FV599" s="51"/>
      <c r="FW599" s="45">
        <f t="shared" si="1112"/>
        <v>7853.3245919999999</v>
      </c>
      <c r="FX599" s="45">
        <f t="shared" si="1113"/>
        <v>561.90805499999999</v>
      </c>
      <c r="FY599" s="51"/>
      <c r="FZ599" s="45">
        <f t="shared" si="1114"/>
        <v>23860.632224000001</v>
      </c>
      <c r="GA599" s="45">
        <f t="shared" si="1115"/>
        <v>18000.314967000002</v>
      </c>
      <c r="GB599" s="51"/>
      <c r="GC599" s="45">
        <f t="shared" si="1116"/>
        <v>484.43789199999998</v>
      </c>
      <c r="GD599" s="45">
        <f t="shared" si="1117"/>
        <v>35.065362</v>
      </c>
      <c r="GE599" s="51"/>
      <c r="GF599" s="45">
        <f t="shared" si="1118"/>
        <v>4784.1685239999997</v>
      </c>
      <c r="GG599" s="45">
        <f t="shared" si="1119"/>
        <v>935.93858299999999</v>
      </c>
      <c r="GH599" s="51"/>
      <c r="GI599" s="45">
        <f t="shared" si="1120"/>
        <v>2636.074102</v>
      </c>
      <c r="GJ599" s="45">
        <f t="shared" si="1121"/>
        <v>1012.200955</v>
      </c>
      <c r="GK599" s="51"/>
    </row>
    <row r="600" spans="1:193" s="45" customFormat="1">
      <c r="A600" s="45" t="s">
        <v>20</v>
      </c>
      <c r="B600" s="46">
        <v>41555</v>
      </c>
      <c r="C600" s="56">
        <v>0.62799400000000005</v>
      </c>
      <c r="D600" s="56">
        <v>0.21032899999999999</v>
      </c>
      <c r="E600" s="56">
        <v>0.101269</v>
      </c>
      <c r="F600" s="58"/>
      <c r="G600" s="58">
        <v>94112</v>
      </c>
      <c r="H600" s="58">
        <v>15517</v>
      </c>
      <c r="I600" s="58"/>
      <c r="J600" s="59">
        <v>764199</v>
      </c>
      <c r="K600" s="59">
        <v>206332</v>
      </c>
      <c r="L600" s="58"/>
      <c r="M600" s="58">
        <v>176147</v>
      </c>
      <c r="N600" s="58">
        <v>22076</v>
      </c>
      <c r="O600" s="58"/>
      <c r="P600" s="58">
        <v>264998</v>
      </c>
      <c r="Q600" s="58">
        <v>54537</v>
      </c>
      <c r="R600" s="58"/>
      <c r="S600" s="58">
        <v>159486</v>
      </c>
      <c r="T600" s="58">
        <v>42924</v>
      </c>
      <c r="U600" s="58"/>
      <c r="V600" s="58">
        <v>130382</v>
      </c>
      <c r="W600" s="58">
        <v>31065</v>
      </c>
      <c r="X600" s="58"/>
      <c r="Y600" s="58">
        <v>22071</v>
      </c>
      <c r="Z600" s="58">
        <v>6114</v>
      </c>
      <c r="AA600" s="58"/>
      <c r="AB600" s="58">
        <v>479392</v>
      </c>
      <c r="AC600" s="58">
        <v>181704</v>
      </c>
      <c r="AD600" s="58"/>
      <c r="AE600" s="58">
        <v>302061</v>
      </c>
      <c r="AF600" s="58">
        <v>51421</v>
      </c>
      <c r="AG600" s="58"/>
      <c r="AH600" s="58">
        <v>26887</v>
      </c>
      <c r="AI600" s="58">
        <v>6349</v>
      </c>
      <c r="AJ600" s="58"/>
      <c r="AK600" s="58">
        <v>57266</v>
      </c>
      <c r="AL600" s="58">
        <v>8793</v>
      </c>
      <c r="AM600" s="58"/>
      <c r="AN600" s="58">
        <v>22351</v>
      </c>
      <c r="AO600" s="58">
        <v>6055</v>
      </c>
      <c r="AP600" s="58"/>
      <c r="AQ600" s="58">
        <v>48799</v>
      </c>
      <c r="AR600" s="58">
        <v>12006</v>
      </c>
      <c r="AS600" s="58"/>
      <c r="AT600" s="58">
        <v>42828</v>
      </c>
      <c r="AU600" s="58">
        <v>11626</v>
      </c>
      <c r="AV600" s="58"/>
      <c r="AW600" s="58">
        <v>144288</v>
      </c>
      <c r="AX600" s="58">
        <v>11502</v>
      </c>
      <c r="AY600" s="58"/>
      <c r="AZ600" s="58">
        <v>39297</v>
      </c>
      <c r="BA600" s="58">
        <v>8151</v>
      </c>
      <c r="BB600" s="58"/>
      <c r="BC600" s="58">
        <v>14746</v>
      </c>
      <c r="BD600" s="58">
        <v>4151</v>
      </c>
      <c r="BE600" s="58"/>
      <c r="BF600" s="58">
        <v>9838</v>
      </c>
      <c r="BG600" s="58">
        <v>1751</v>
      </c>
      <c r="BH600" s="50"/>
      <c r="BI600" s="50">
        <v>141540</v>
      </c>
      <c r="BJ600" s="50">
        <v>24346</v>
      </c>
      <c r="BK600" s="50"/>
      <c r="BL600" s="50">
        <v>22276</v>
      </c>
      <c r="BM600" s="50">
        <v>8903</v>
      </c>
      <c r="BN600" s="50"/>
      <c r="BO600" s="50">
        <v>16454</v>
      </c>
      <c r="BP600" s="50">
        <v>8367</v>
      </c>
      <c r="BQ600" s="50"/>
      <c r="BR600" s="50">
        <v>65928</v>
      </c>
      <c r="BS600" s="50">
        <v>37262</v>
      </c>
      <c r="BT600" s="50"/>
      <c r="BU600" s="50">
        <v>29138</v>
      </c>
      <c r="BV600" s="50">
        <v>7824</v>
      </c>
      <c r="BW600" s="50"/>
      <c r="BX600" s="50">
        <v>196938</v>
      </c>
      <c r="BY600" s="50">
        <v>6864</v>
      </c>
      <c r="BZ600" s="50"/>
      <c r="CA600" s="50">
        <v>199212</v>
      </c>
      <c r="CB600" s="50">
        <v>82798</v>
      </c>
      <c r="CC600" s="50"/>
      <c r="CD600" s="50">
        <v>8404</v>
      </c>
      <c r="CE600" s="50">
        <v>4522</v>
      </c>
      <c r="CF600" s="50"/>
      <c r="CG600" s="50">
        <v>32264</v>
      </c>
      <c r="CH600" s="50">
        <v>4769</v>
      </c>
      <c r="CI600" s="50"/>
      <c r="CJ600" s="50">
        <v>136895</v>
      </c>
      <c r="CK600" s="50">
        <v>219151</v>
      </c>
      <c r="CL600" s="50"/>
      <c r="CM600" s="50">
        <v>1821</v>
      </c>
      <c r="CN600" s="50">
        <v>395</v>
      </c>
      <c r="CO600" s="50"/>
      <c r="CP600" s="50">
        <v>37372</v>
      </c>
      <c r="CQ600" s="50">
        <v>14103</v>
      </c>
      <c r="CR600" s="50"/>
      <c r="CS600" s="50">
        <v>14060</v>
      </c>
      <c r="CT600" s="50">
        <v>11432</v>
      </c>
      <c r="CU600" s="51"/>
      <c r="CV600" s="51"/>
      <c r="CW600" s="45">
        <f t="shared" si="1060"/>
        <v>19794.482848</v>
      </c>
      <c r="CX600" s="45">
        <f t="shared" si="1061"/>
        <v>1571.391073</v>
      </c>
      <c r="CY600" s="51"/>
      <c r="CZ600" s="45">
        <f t="shared" si="1062"/>
        <v>160733.21147099999</v>
      </c>
      <c r="DA600" s="45">
        <f t="shared" si="1063"/>
        <v>20895.035307999999</v>
      </c>
      <c r="DB600" s="51"/>
      <c r="DC600" s="45">
        <f t="shared" si="1064"/>
        <v>37048.822362999999</v>
      </c>
      <c r="DD600" s="45">
        <f t="shared" si="1065"/>
        <v>2235.6144439999998</v>
      </c>
      <c r="DE600" s="51"/>
      <c r="DF600" s="45">
        <f t="shared" si="1066"/>
        <v>55736.764341999995</v>
      </c>
      <c r="DG600" s="45">
        <f t="shared" si="1067"/>
        <v>5522.9074529999998</v>
      </c>
      <c r="DH600" s="51"/>
      <c r="DI600" s="45">
        <f t="shared" si="1068"/>
        <v>33544.530893999996</v>
      </c>
      <c r="DJ600" s="45">
        <f t="shared" si="1069"/>
        <v>4346.8705559999999</v>
      </c>
      <c r="DK600" s="51"/>
      <c r="DL600" s="45">
        <f t="shared" si="1070"/>
        <v>27423.115677999998</v>
      </c>
      <c r="DM600" s="45">
        <f t="shared" si="1071"/>
        <v>3145.9214849999998</v>
      </c>
      <c r="DN600" s="51"/>
      <c r="DO600" s="45">
        <f t="shared" si="1072"/>
        <v>4642.1713589999999</v>
      </c>
      <c r="DP600" s="45">
        <f t="shared" si="1073"/>
        <v>619.15866600000004</v>
      </c>
      <c r="DQ600" s="51"/>
      <c r="DR600" s="45">
        <f t="shared" si="1074"/>
        <v>100830.039968</v>
      </c>
      <c r="DS600" s="45">
        <f t="shared" si="1075"/>
        <v>18400.982376</v>
      </c>
      <c r="DT600" s="51"/>
      <c r="DU600" s="45">
        <f t="shared" si="1076"/>
        <v>63532.188068999996</v>
      </c>
      <c r="DV600" s="45">
        <f t="shared" si="1077"/>
        <v>5207.3532489999998</v>
      </c>
      <c r="DW600" s="51"/>
      <c r="DX600" s="45">
        <f t="shared" si="1078"/>
        <v>5655.1158230000001</v>
      </c>
      <c r="DY600" s="45">
        <f t="shared" si="1079"/>
        <v>642.95688099999995</v>
      </c>
      <c r="DZ600" s="51"/>
      <c r="EA600" s="45">
        <f t="shared" si="1080"/>
        <v>12044.700514</v>
      </c>
      <c r="EB600" s="45">
        <f t="shared" si="1081"/>
        <v>890.45831699999997</v>
      </c>
      <c r="EC600" s="51"/>
      <c r="ED600" s="45">
        <f t="shared" si="1082"/>
        <v>4701.0634789999995</v>
      </c>
      <c r="EE600" s="45">
        <f t="shared" si="1083"/>
        <v>613.18379500000003</v>
      </c>
      <c r="EF600" s="51"/>
      <c r="EG600" s="45">
        <f t="shared" si="1084"/>
        <v>10263.844870999999</v>
      </c>
      <c r="EH600" s="45">
        <f t="shared" si="1085"/>
        <v>1215.8356140000001</v>
      </c>
      <c r="EI600" s="51"/>
      <c r="EJ600" s="45">
        <f t="shared" si="1086"/>
        <v>9007.9704119999988</v>
      </c>
      <c r="EK600" s="45">
        <f t="shared" si="1087"/>
        <v>1177.353394</v>
      </c>
      <c r="EL600" s="51"/>
      <c r="EM600" s="45">
        <f t="shared" si="1088"/>
        <v>30347.950751999997</v>
      </c>
      <c r="EN600" s="45">
        <f t="shared" si="1089"/>
        <v>1164.796038</v>
      </c>
      <c r="EO600" s="51"/>
      <c r="EP600" s="45">
        <f t="shared" si="1090"/>
        <v>8265.2987130000001</v>
      </c>
      <c r="EQ600" s="45">
        <f t="shared" si="1091"/>
        <v>825.44361900000001</v>
      </c>
      <c r="ER600" s="51"/>
      <c r="ES600" s="45">
        <f t="shared" si="1092"/>
        <v>3101.511434</v>
      </c>
      <c r="ET600" s="45">
        <f t="shared" si="1093"/>
        <v>420.36761899999999</v>
      </c>
      <c r="EU600" s="51"/>
      <c r="EV600" s="45">
        <f t="shared" si="1094"/>
        <v>2069.2167019999997</v>
      </c>
      <c r="EW600" s="45">
        <f t="shared" si="1095"/>
        <v>177.32201899999998</v>
      </c>
      <c r="EX600" s="51"/>
      <c r="EY600" s="45">
        <f t="shared" si="1096"/>
        <v>29769.966659999998</v>
      </c>
      <c r="EZ600" s="45">
        <f t="shared" si="1097"/>
        <v>2465.4950739999999</v>
      </c>
      <c r="FA600" s="51"/>
      <c r="FB600" s="45">
        <f t="shared" si="1098"/>
        <v>4685.2888039999998</v>
      </c>
      <c r="FC600" s="45">
        <f t="shared" si="1099"/>
        <v>901.59790699999996</v>
      </c>
      <c r="FD600" s="51"/>
      <c r="FE600" s="45">
        <f t="shared" si="1100"/>
        <v>3460.7533659999999</v>
      </c>
      <c r="FF600" s="45">
        <f t="shared" si="1101"/>
        <v>847.317723</v>
      </c>
      <c r="FG600" s="51"/>
      <c r="FH600" s="45">
        <f t="shared" si="1102"/>
        <v>13866.570312</v>
      </c>
      <c r="FI600" s="45">
        <f t="shared" si="1103"/>
        <v>3773.4854780000001</v>
      </c>
      <c r="FJ600" s="51"/>
      <c r="FK600" s="45">
        <f t="shared" si="1104"/>
        <v>6128.5664019999995</v>
      </c>
      <c r="FL600" s="45">
        <f t="shared" si="1105"/>
        <v>792.32865600000002</v>
      </c>
      <c r="FM600" s="51"/>
      <c r="FN600" s="45">
        <f t="shared" si="1106"/>
        <v>41421.772601999997</v>
      </c>
      <c r="FO600" s="45">
        <f t="shared" si="1107"/>
        <v>695.11041599999999</v>
      </c>
      <c r="FP600" s="51"/>
      <c r="FQ600" s="45">
        <f t="shared" si="1108"/>
        <v>41900.060747999996</v>
      </c>
      <c r="FR600" s="45">
        <f t="shared" si="1109"/>
        <v>8384.8706619999994</v>
      </c>
      <c r="FS600" s="51"/>
      <c r="FT600" s="45">
        <f t="shared" si="1110"/>
        <v>1767.604916</v>
      </c>
      <c r="FU600" s="45">
        <f t="shared" si="1111"/>
        <v>457.93841800000001</v>
      </c>
      <c r="FV600" s="51"/>
      <c r="FW600" s="45">
        <f t="shared" si="1112"/>
        <v>6786.0548559999997</v>
      </c>
      <c r="FX600" s="45">
        <f t="shared" si="1113"/>
        <v>482.95186100000001</v>
      </c>
      <c r="FY600" s="51"/>
      <c r="FZ600" s="45">
        <f t="shared" si="1114"/>
        <v>28792.988454999999</v>
      </c>
      <c r="GA600" s="45">
        <f t="shared" si="1115"/>
        <v>22193.202619</v>
      </c>
      <c r="GB600" s="51"/>
      <c r="GC600" s="45">
        <f t="shared" si="1116"/>
        <v>383.00910899999997</v>
      </c>
      <c r="GD600" s="45">
        <f t="shared" si="1117"/>
        <v>40.001255</v>
      </c>
      <c r="GE600" s="51"/>
      <c r="GF600" s="45">
        <f t="shared" si="1118"/>
        <v>7860.4153879999994</v>
      </c>
      <c r="GG600" s="45">
        <f t="shared" si="1119"/>
        <v>1428.1967070000001</v>
      </c>
      <c r="GH600" s="51"/>
      <c r="GI600" s="45">
        <f t="shared" si="1120"/>
        <v>2957.2257399999999</v>
      </c>
      <c r="GJ600" s="45">
        <f t="shared" si="1121"/>
        <v>1157.707208</v>
      </c>
      <c r="GK600" s="51"/>
    </row>
    <row r="601" spans="1:193" s="45" customFormat="1">
      <c r="A601" s="45" t="s">
        <v>20</v>
      </c>
      <c r="B601" s="46">
        <v>41554</v>
      </c>
      <c r="C601" s="56">
        <v>0.62565099999999996</v>
      </c>
      <c r="D601" s="56">
        <v>0.211426</v>
      </c>
      <c r="E601" s="56">
        <v>0.1021</v>
      </c>
      <c r="F601" s="58"/>
      <c r="G601" s="58">
        <v>67530</v>
      </c>
      <c r="H601" s="58">
        <v>10871</v>
      </c>
      <c r="I601" s="58"/>
      <c r="J601" s="59">
        <v>777566</v>
      </c>
      <c r="K601" s="59">
        <v>208243</v>
      </c>
      <c r="L601" s="58"/>
      <c r="M601" s="58">
        <v>166459</v>
      </c>
      <c r="N601" s="58">
        <v>20658</v>
      </c>
      <c r="O601" s="58"/>
      <c r="P601" s="58">
        <v>237483</v>
      </c>
      <c r="Q601" s="58">
        <v>49694</v>
      </c>
      <c r="R601" s="58"/>
      <c r="S601" s="58">
        <v>150517</v>
      </c>
      <c r="T601" s="58">
        <v>40705</v>
      </c>
      <c r="U601" s="58"/>
      <c r="V601" s="58">
        <v>129403</v>
      </c>
      <c r="W601" s="58">
        <v>30666</v>
      </c>
      <c r="X601" s="58"/>
      <c r="Y601" s="58">
        <v>19243</v>
      </c>
      <c r="Z601" s="58">
        <v>5350</v>
      </c>
      <c r="AA601" s="58"/>
      <c r="AB601" s="58">
        <v>519220</v>
      </c>
      <c r="AC601" s="58">
        <v>195160</v>
      </c>
      <c r="AD601" s="58"/>
      <c r="AE601" s="58">
        <v>320896</v>
      </c>
      <c r="AF601" s="58">
        <v>55223</v>
      </c>
      <c r="AG601" s="58"/>
      <c r="AH601" s="58">
        <v>24433</v>
      </c>
      <c r="AI601" s="58">
        <v>5622</v>
      </c>
      <c r="AJ601" s="58"/>
      <c r="AK601" s="58">
        <v>53446</v>
      </c>
      <c r="AL601" s="58">
        <v>7672</v>
      </c>
      <c r="AM601" s="58"/>
      <c r="AN601" s="58">
        <v>20682</v>
      </c>
      <c r="AO601" s="58">
        <v>5829</v>
      </c>
      <c r="AP601" s="58"/>
      <c r="AQ601" s="58">
        <v>34172</v>
      </c>
      <c r="AR601" s="58">
        <v>9507</v>
      </c>
      <c r="AS601" s="58"/>
      <c r="AT601" s="58">
        <v>47741</v>
      </c>
      <c r="AU601" s="58">
        <v>13543</v>
      </c>
      <c r="AV601" s="58"/>
      <c r="AW601" s="58">
        <v>155461</v>
      </c>
      <c r="AX601" s="58">
        <v>12363</v>
      </c>
      <c r="AY601" s="58"/>
      <c r="AZ601" s="58">
        <v>44690</v>
      </c>
      <c r="BA601" s="58">
        <v>9634</v>
      </c>
      <c r="BB601" s="58"/>
      <c r="BC601" s="58">
        <v>15462</v>
      </c>
      <c r="BD601" s="58">
        <v>4634</v>
      </c>
      <c r="BE601" s="58"/>
      <c r="BF601" s="58">
        <v>9678</v>
      </c>
      <c r="BG601" s="58">
        <v>1615</v>
      </c>
      <c r="BH601" s="50"/>
      <c r="BI601" s="50">
        <v>126670</v>
      </c>
      <c r="BJ601" s="50">
        <v>20457</v>
      </c>
      <c r="BK601" s="50"/>
      <c r="BL601" s="50">
        <v>18446</v>
      </c>
      <c r="BM601" s="50">
        <v>7364</v>
      </c>
      <c r="BN601" s="50"/>
      <c r="BO601" s="50">
        <v>18219</v>
      </c>
      <c r="BP601" s="50">
        <v>8968</v>
      </c>
      <c r="BQ601" s="50"/>
      <c r="BR601" s="50">
        <v>74560</v>
      </c>
      <c r="BS601" s="50">
        <v>38530</v>
      </c>
      <c r="BT601" s="50"/>
      <c r="BU601" s="50">
        <v>30678</v>
      </c>
      <c r="BV601" s="50">
        <v>7921</v>
      </c>
      <c r="BW601" s="50"/>
      <c r="BX601" s="50">
        <v>203724</v>
      </c>
      <c r="BY601" s="50">
        <v>6087</v>
      </c>
      <c r="BZ601" s="50"/>
      <c r="CA601" s="50">
        <v>224244</v>
      </c>
      <c r="CB601" s="50">
        <v>84557</v>
      </c>
      <c r="CC601" s="50"/>
      <c r="CD601" s="50">
        <v>7053</v>
      </c>
      <c r="CE601" s="50">
        <v>3511</v>
      </c>
      <c r="CF601" s="50"/>
      <c r="CG601" s="50">
        <v>31032</v>
      </c>
      <c r="CH601" s="50">
        <v>4620</v>
      </c>
      <c r="CI601" s="50"/>
      <c r="CJ601" s="50">
        <v>151320</v>
      </c>
      <c r="CK601" s="50">
        <v>221359</v>
      </c>
      <c r="CL601" s="50"/>
      <c r="CM601" s="50">
        <v>1355</v>
      </c>
      <c r="CN601" s="50">
        <v>437</v>
      </c>
      <c r="CO601" s="50"/>
      <c r="CP601" s="50">
        <v>44097</v>
      </c>
      <c r="CQ601" s="50">
        <v>17124</v>
      </c>
      <c r="CR601" s="50"/>
      <c r="CS601" s="50">
        <v>15378</v>
      </c>
      <c r="CT601" s="50">
        <v>11863</v>
      </c>
      <c r="CU601" s="51"/>
      <c r="CV601" s="51"/>
      <c r="CW601" s="45">
        <f t="shared" si="1060"/>
        <v>14277.59778</v>
      </c>
      <c r="CX601" s="45">
        <f t="shared" si="1061"/>
        <v>1109.9291000000001</v>
      </c>
      <c r="CY601" s="51"/>
      <c r="CZ601" s="45">
        <f t="shared" si="1062"/>
        <v>164397.669116</v>
      </c>
      <c r="DA601" s="45">
        <f t="shared" si="1063"/>
        <v>21261.6103</v>
      </c>
      <c r="DB601" s="51"/>
      <c r="DC601" s="45">
        <f t="shared" si="1064"/>
        <v>35193.760534000001</v>
      </c>
      <c r="DD601" s="45">
        <f t="shared" si="1065"/>
        <v>2109.1817999999998</v>
      </c>
      <c r="DE601" s="51"/>
      <c r="DF601" s="45">
        <f t="shared" si="1066"/>
        <v>50210.080758000004</v>
      </c>
      <c r="DG601" s="45">
        <f t="shared" si="1067"/>
        <v>5073.7573999999995</v>
      </c>
      <c r="DH601" s="51"/>
      <c r="DI601" s="45">
        <f t="shared" si="1068"/>
        <v>31823.207242</v>
      </c>
      <c r="DJ601" s="45">
        <f t="shared" si="1069"/>
        <v>4155.9804999999997</v>
      </c>
      <c r="DK601" s="51"/>
      <c r="DL601" s="45">
        <f t="shared" si="1070"/>
        <v>27359.158678</v>
      </c>
      <c r="DM601" s="45">
        <f t="shared" si="1071"/>
        <v>3130.9985999999999</v>
      </c>
      <c r="DN601" s="51"/>
      <c r="DO601" s="45">
        <f t="shared" si="1072"/>
        <v>4068.4705180000001</v>
      </c>
      <c r="DP601" s="45">
        <f t="shared" si="1073"/>
        <v>546.23500000000001</v>
      </c>
      <c r="DQ601" s="51"/>
      <c r="DR601" s="45">
        <f t="shared" si="1074"/>
        <v>109776.60772</v>
      </c>
      <c r="DS601" s="45">
        <f t="shared" si="1075"/>
        <v>19925.835999999999</v>
      </c>
      <c r="DT601" s="51"/>
      <c r="DU601" s="45">
        <f t="shared" si="1076"/>
        <v>67845.757696000001</v>
      </c>
      <c r="DV601" s="45">
        <f t="shared" si="1077"/>
        <v>5638.2682999999997</v>
      </c>
      <c r="DW601" s="51"/>
      <c r="DX601" s="45">
        <f t="shared" si="1078"/>
        <v>5165.7714580000002</v>
      </c>
      <c r="DY601" s="45">
        <f t="shared" si="1079"/>
        <v>574.00620000000004</v>
      </c>
      <c r="DZ601" s="51"/>
      <c r="EA601" s="45">
        <f t="shared" si="1080"/>
        <v>11299.873996</v>
      </c>
      <c r="EB601" s="45">
        <f t="shared" si="1081"/>
        <v>783.31119999999999</v>
      </c>
      <c r="EC601" s="51"/>
      <c r="ED601" s="45">
        <f t="shared" si="1082"/>
        <v>4372.7125320000005</v>
      </c>
      <c r="EE601" s="45">
        <f t="shared" si="1083"/>
        <v>595.14089999999999</v>
      </c>
      <c r="EF601" s="51"/>
      <c r="EG601" s="45">
        <f t="shared" si="1084"/>
        <v>7224.8492720000004</v>
      </c>
      <c r="EH601" s="45">
        <f t="shared" si="1085"/>
        <v>970.66469999999993</v>
      </c>
      <c r="EI601" s="51"/>
      <c r="EJ601" s="45">
        <f t="shared" si="1086"/>
        <v>10093.688666</v>
      </c>
      <c r="EK601" s="45">
        <f t="shared" si="1087"/>
        <v>1382.7402999999999</v>
      </c>
      <c r="EL601" s="51"/>
      <c r="EM601" s="45">
        <f t="shared" si="1088"/>
        <v>32868.497386000003</v>
      </c>
      <c r="EN601" s="45">
        <f t="shared" si="1089"/>
        <v>1262.2622999999999</v>
      </c>
      <c r="EO601" s="51"/>
      <c r="EP601" s="45">
        <f t="shared" si="1090"/>
        <v>9448.6279400000003</v>
      </c>
      <c r="EQ601" s="45">
        <f t="shared" si="1091"/>
        <v>983.63139999999999</v>
      </c>
      <c r="ER601" s="51"/>
      <c r="ES601" s="45">
        <f t="shared" si="1092"/>
        <v>3269.068812</v>
      </c>
      <c r="ET601" s="45">
        <f t="shared" si="1093"/>
        <v>473.13139999999999</v>
      </c>
      <c r="EU601" s="51"/>
      <c r="EV601" s="45">
        <f t="shared" si="1094"/>
        <v>2046.180828</v>
      </c>
      <c r="EW601" s="45">
        <f t="shared" si="1095"/>
        <v>164.89150000000001</v>
      </c>
      <c r="EX601" s="51"/>
      <c r="EY601" s="45">
        <f t="shared" si="1096"/>
        <v>26781.331419999999</v>
      </c>
      <c r="EZ601" s="45">
        <f t="shared" si="1097"/>
        <v>2088.6596999999997</v>
      </c>
      <c r="FA601" s="51"/>
      <c r="FB601" s="45">
        <f t="shared" si="1098"/>
        <v>3899.963996</v>
      </c>
      <c r="FC601" s="45">
        <f t="shared" si="1099"/>
        <v>751.86439999999993</v>
      </c>
      <c r="FD601" s="51"/>
      <c r="FE601" s="45">
        <f t="shared" si="1100"/>
        <v>3851.9702940000002</v>
      </c>
      <c r="FF601" s="45">
        <f t="shared" si="1101"/>
        <v>915.63279999999997</v>
      </c>
      <c r="FG601" s="51"/>
      <c r="FH601" s="45">
        <f t="shared" si="1102"/>
        <v>15763.922560000001</v>
      </c>
      <c r="FI601" s="45">
        <f t="shared" si="1103"/>
        <v>3933.913</v>
      </c>
      <c r="FJ601" s="51"/>
      <c r="FK601" s="45">
        <f t="shared" si="1104"/>
        <v>6486.1268280000004</v>
      </c>
      <c r="FL601" s="45">
        <f t="shared" si="1105"/>
        <v>808.73410000000001</v>
      </c>
      <c r="FM601" s="51"/>
      <c r="FN601" s="45">
        <f t="shared" si="1106"/>
        <v>43072.550424000001</v>
      </c>
      <c r="FO601" s="45">
        <f t="shared" si="1107"/>
        <v>621.48270000000002</v>
      </c>
      <c r="FP601" s="51"/>
      <c r="FQ601" s="45">
        <f t="shared" si="1108"/>
        <v>47411.011943999998</v>
      </c>
      <c r="FR601" s="45">
        <f t="shared" si="1109"/>
        <v>8633.2696999999989</v>
      </c>
      <c r="FS601" s="51"/>
      <c r="FT601" s="45">
        <f t="shared" si="1110"/>
        <v>1491.187578</v>
      </c>
      <c r="FU601" s="45">
        <f t="shared" si="1111"/>
        <v>358.47309999999999</v>
      </c>
      <c r="FV601" s="51"/>
      <c r="FW601" s="45">
        <f t="shared" si="1112"/>
        <v>6560.9716319999998</v>
      </c>
      <c r="FX601" s="45">
        <f t="shared" si="1113"/>
        <v>471.702</v>
      </c>
      <c r="FY601" s="51"/>
      <c r="FZ601" s="45">
        <f t="shared" si="1114"/>
        <v>31992.982319999999</v>
      </c>
      <c r="GA601" s="45">
        <f t="shared" si="1115"/>
        <v>22600.7539</v>
      </c>
      <c r="GB601" s="51"/>
      <c r="GC601" s="45">
        <f t="shared" si="1116"/>
        <v>286.48223000000002</v>
      </c>
      <c r="GD601" s="45">
        <f t="shared" si="1117"/>
        <v>44.617699999999999</v>
      </c>
      <c r="GE601" s="51"/>
      <c r="GF601" s="45">
        <f t="shared" si="1118"/>
        <v>9323.2523220000003</v>
      </c>
      <c r="GG601" s="45">
        <f t="shared" si="1119"/>
        <v>1748.3604</v>
      </c>
      <c r="GH601" s="51"/>
      <c r="GI601" s="45">
        <f t="shared" si="1120"/>
        <v>3251.3090280000001</v>
      </c>
      <c r="GJ601" s="45">
        <f t="shared" si="1121"/>
        <v>1211.2122999999999</v>
      </c>
      <c r="GK601" s="51"/>
    </row>
    <row r="602" spans="1:193" s="45" customFormat="1">
      <c r="A602" s="45" t="s">
        <v>20</v>
      </c>
      <c r="B602" s="46">
        <v>41553</v>
      </c>
      <c r="C602" s="56">
        <v>0.62492199999999998</v>
      </c>
      <c r="D602" s="56">
        <v>0.21058499999999999</v>
      </c>
      <c r="E602" s="56">
        <v>0.102688</v>
      </c>
      <c r="F602" s="58"/>
      <c r="G602" s="58">
        <v>57504</v>
      </c>
      <c r="H602" s="58">
        <v>9382</v>
      </c>
      <c r="I602" s="58"/>
      <c r="J602" s="59">
        <v>787034</v>
      </c>
      <c r="K602" s="59">
        <v>201419</v>
      </c>
      <c r="L602" s="58"/>
      <c r="M602" s="58">
        <v>164426</v>
      </c>
      <c r="N602" s="58">
        <v>19805</v>
      </c>
      <c r="O602" s="58"/>
      <c r="P602" s="58">
        <v>230922</v>
      </c>
      <c r="Q602" s="58">
        <v>46168</v>
      </c>
      <c r="R602" s="58"/>
      <c r="S602" s="58">
        <v>149240</v>
      </c>
      <c r="T602" s="58">
        <v>38573</v>
      </c>
      <c r="U602" s="58"/>
      <c r="V602" s="58">
        <v>130875</v>
      </c>
      <c r="W602" s="58">
        <v>29683</v>
      </c>
      <c r="X602" s="58"/>
      <c r="Y602" s="58">
        <v>17807</v>
      </c>
      <c r="Z602" s="58">
        <v>4816</v>
      </c>
      <c r="AA602" s="58"/>
      <c r="AB602" s="58">
        <v>533153</v>
      </c>
      <c r="AC602" s="58">
        <v>193247</v>
      </c>
      <c r="AD602" s="58"/>
      <c r="AE602" s="58">
        <v>310724</v>
      </c>
      <c r="AF602" s="58">
        <v>51203</v>
      </c>
      <c r="AG602" s="58"/>
      <c r="AH602" s="58">
        <v>24305</v>
      </c>
      <c r="AI602" s="58">
        <v>5386</v>
      </c>
      <c r="AJ602" s="58"/>
      <c r="AK602" s="58">
        <v>56091</v>
      </c>
      <c r="AL602" s="58">
        <v>8236</v>
      </c>
      <c r="AM602" s="58"/>
      <c r="AN602" s="58">
        <v>21338</v>
      </c>
      <c r="AO602" s="58">
        <v>5677</v>
      </c>
      <c r="AP602" s="58"/>
      <c r="AQ602" s="58">
        <v>32896</v>
      </c>
      <c r="AR602" s="58">
        <v>9163</v>
      </c>
      <c r="AS602" s="58"/>
      <c r="AT602" s="58">
        <v>41311</v>
      </c>
      <c r="AU602" s="58">
        <v>10149</v>
      </c>
      <c r="AV602" s="58"/>
      <c r="AW602" s="58">
        <v>155580</v>
      </c>
      <c r="AX602" s="58">
        <v>13301</v>
      </c>
      <c r="AY602" s="58"/>
      <c r="AZ602" s="58">
        <v>48949</v>
      </c>
      <c r="BA602" s="58">
        <v>10364</v>
      </c>
      <c r="BB602" s="58"/>
      <c r="BC602" s="58">
        <v>17594</v>
      </c>
      <c r="BD602" s="58">
        <v>4938</v>
      </c>
      <c r="BE602" s="58"/>
      <c r="BF602" s="58">
        <v>9167</v>
      </c>
      <c r="BG602" s="58">
        <v>1444</v>
      </c>
      <c r="BH602" s="50"/>
      <c r="BI602" s="50">
        <v>122302</v>
      </c>
      <c r="BJ602" s="50">
        <v>18865</v>
      </c>
      <c r="BK602" s="50"/>
      <c r="BL602" s="50">
        <v>18638</v>
      </c>
      <c r="BM602" s="50">
        <v>7045</v>
      </c>
      <c r="BN602" s="50"/>
      <c r="BO602" s="50">
        <v>20482</v>
      </c>
      <c r="BP602" s="50">
        <v>9285</v>
      </c>
      <c r="BQ602" s="50"/>
      <c r="BR602" s="50">
        <v>77817</v>
      </c>
      <c r="BS602" s="50">
        <v>39094</v>
      </c>
      <c r="BT602" s="50"/>
      <c r="BU602" s="50">
        <v>30918</v>
      </c>
      <c r="BV602" s="50">
        <v>7512</v>
      </c>
      <c r="BW602" s="50"/>
      <c r="BX602" s="50">
        <v>172817</v>
      </c>
      <c r="BY602" s="50">
        <v>5118</v>
      </c>
      <c r="BZ602" s="50"/>
      <c r="CA602" s="50">
        <v>259007</v>
      </c>
      <c r="CB602" s="50">
        <v>91097</v>
      </c>
      <c r="CC602" s="50"/>
      <c r="CD602" s="50">
        <v>6892</v>
      </c>
      <c r="CE602" s="50">
        <v>3169</v>
      </c>
      <c r="CF602" s="50"/>
      <c r="CG602" s="50">
        <v>31136</v>
      </c>
      <c r="CH602" s="50">
        <v>4808</v>
      </c>
      <c r="CI602" s="50"/>
      <c r="CJ602" s="50">
        <v>156460</v>
      </c>
      <c r="CK602" s="50">
        <v>210789</v>
      </c>
      <c r="CL602" s="50"/>
      <c r="CM602" s="50">
        <v>782</v>
      </c>
      <c r="CN602" s="50">
        <v>256</v>
      </c>
      <c r="CO602" s="50"/>
      <c r="CP602" s="50">
        <v>46371</v>
      </c>
      <c r="CQ602" s="50">
        <v>15785</v>
      </c>
      <c r="CR602" s="50"/>
      <c r="CS602" s="50">
        <v>16308</v>
      </c>
      <c r="CT602" s="50">
        <v>12636</v>
      </c>
      <c r="CU602" s="51"/>
      <c r="CV602" s="51"/>
      <c r="CW602" s="45">
        <f t="shared" si="1060"/>
        <v>12109.47984</v>
      </c>
      <c r="CX602" s="45">
        <f t="shared" si="1061"/>
        <v>963.41881599999999</v>
      </c>
      <c r="CY602" s="51"/>
      <c r="CZ602" s="45">
        <f t="shared" si="1062"/>
        <v>165737.55489</v>
      </c>
      <c r="DA602" s="45">
        <f t="shared" si="1063"/>
        <v>20683.314272</v>
      </c>
      <c r="DB602" s="51"/>
      <c r="DC602" s="45">
        <f t="shared" si="1064"/>
        <v>34625.649209999996</v>
      </c>
      <c r="DD602" s="45">
        <f t="shared" si="1065"/>
        <v>2033.7358400000001</v>
      </c>
      <c r="DE602" s="51"/>
      <c r="DF602" s="45">
        <f t="shared" si="1066"/>
        <v>48628.709369999997</v>
      </c>
      <c r="DG602" s="45">
        <f t="shared" si="1067"/>
        <v>4740.8995839999998</v>
      </c>
      <c r="DH602" s="51"/>
      <c r="DI602" s="45">
        <f t="shared" si="1068"/>
        <v>31427.705399999999</v>
      </c>
      <c r="DJ602" s="45">
        <f t="shared" si="1069"/>
        <v>3960.9842240000003</v>
      </c>
      <c r="DK602" s="51"/>
      <c r="DL602" s="45">
        <f t="shared" si="1070"/>
        <v>27560.311874999999</v>
      </c>
      <c r="DM602" s="45">
        <f t="shared" si="1071"/>
        <v>3048.087904</v>
      </c>
      <c r="DN602" s="51"/>
      <c r="DO602" s="45">
        <f t="shared" si="1072"/>
        <v>3749.887095</v>
      </c>
      <c r="DP602" s="45">
        <f t="shared" si="1073"/>
        <v>494.54540800000001</v>
      </c>
      <c r="DQ602" s="51"/>
      <c r="DR602" s="45">
        <f t="shared" si="1074"/>
        <v>112274.02450499999</v>
      </c>
      <c r="DS602" s="45">
        <f t="shared" si="1075"/>
        <v>19844.147936000001</v>
      </c>
      <c r="DT602" s="51"/>
      <c r="DU602" s="45">
        <f t="shared" si="1076"/>
        <v>65433.813539999996</v>
      </c>
      <c r="DV602" s="45">
        <f t="shared" si="1077"/>
        <v>5257.9336640000001</v>
      </c>
      <c r="DW602" s="51"/>
      <c r="DX602" s="45">
        <f t="shared" si="1078"/>
        <v>5118.2684250000002</v>
      </c>
      <c r="DY602" s="45">
        <f t="shared" si="1079"/>
        <v>553.07756800000004</v>
      </c>
      <c r="DZ602" s="51"/>
      <c r="EA602" s="45">
        <f t="shared" si="1080"/>
        <v>11811.923235</v>
      </c>
      <c r="EB602" s="45">
        <f t="shared" si="1081"/>
        <v>845.73836800000004</v>
      </c>
      <c r="EC602" s="51"/>
      <c r="ED602" s="45">
        <f t="shared" si="1082"/>
        <v>4493.4627300000002</v>
      </c>
      <c r="EE602" s="45">
        <f t="shared" si="1083"/>
        <v>582.95977600000003</v>
      </c>
      <c r="EF602" s="51"/>
      <c r="EG602" s="45">
        <f t="shared" si="1084"/>
        <v>6927.40416</v>
      </c>
      <c r="EH602" s="45">
        <f t="shared" si="1085"/>
        <v>940.93014400000004</v>
      </c>
      <c r="EI602" s="51"/>
      <c r="EJ602" s="45">
        <f t="shared" si="1086"/>
        <v>8699.4769350000006</v>
      </c>
      <c r="EK602" s="45">
        <f t="shared" si="1087"/>
        <v>1042.1805119999999</v>
      </c>
      <c r="EL602" s="51"/>
      <c r="EM602" s="45">
        <f t="shared" si="1088"/>
        <v>32762.814299999998</v>
      </c>
      <c r="EN602" s="45">
        <f t="shared" si="1089"/>
        <v>1365.8530880000001</v>
      </c>
      <c r="EO602" s="51"/>
      <c r="EP602" s="45">
        <f t="shared" si="1090"/>
        <v>10307.925165000001</v>
      </c>
      <c r="EQ602" s="45">
        <f t="shared" si="1091"/>
        <v>1064.2584320000001</v>
      </c>
      <c r="ER602" s="51"/>
      <c r="ES602" s="45">
        <f t="shared" si="1092"/>
        <v>3705.0324900000001</v>
      </c>
      <c r="ET602" s="45">
        <f t="shared" si="1093"/>
        <v>507.07334400000002</v>
      </c>
      <c r="EU602" s="51"/>
      <c r="EV602" s="45">
        <f t="shared" si="1094"/>
        <v>1930.432695</v>
      </c>
      <c r="EW602" s="45">
        <f t="shared" si="1095"/>
        <v>148.28147200000001</v>
      </c>
      <c r="EX602" s="51"/>
      <c r="EY602" s="45">
        <f t="shared" si="1096"/>
        <v>25754.966669999998</v>
      </c>
      <c r="EZ602" s="45">
        <f t="shared" si="1097"/>
        <v>1937.20912</v>
      </c>
      <c r="FA602" s="51"/>
      <c r="FB602" s="45">
        <f t="shared" si="1098"/>
        <v>3924.8832299999999</v>
      </c>
      <c r="FC602" s="45">
        <f t="shared" si="1099"/>
        <v>723.43696</v>
      </c>
      <c r="FD602" s="51"/>
      <c r="FE602" s="45">
        <f t="shared" si="1100"/>
        <v>4313.2019700000001</v>
      </c>
      <c r="FF602" s="45">
        <f t="shared" si="1101"/>
        <v>953.45808</v>
      </c>
      <c r="FG602" s="51"/>
      <c r="FH602" s="45">
        <f t="shared" si="1102"/>
        <v>16387.092945</v>
      </c>
      <c r="FI602" s="45">
        <f t="shared" si="1103"/>
        <v>4014.484672</v>
      </c>
      <c r="FJ602" s="51"/>
      <c r="FK602" s="45">
        <f t="shared" si="1104"/>
        <v>6510.8670299999994</v>
      </c>
      <c r="FL602" s="45">
        <f t="shared" si="1105"/>
        <v>771.39225599999997</v>
      </c>
      <c r="FM602" s="51"/>
      <c r="FN602" s="45">
        <f t="shared" si="1106"/>
        <v>36392.667945000001</v>
      </c>
      <c r="FO602" s="45">
        <f t="shared" si="1107"/>
        <v>525.55718400000001</v>
      </c>
      <c r="FP602" s="51"/>
      <c r="FQ602" s="45">
        <f t="shared" si="1108"/>
        <v>54542.989094999997</v>
      </c>
      <c r="FR602" s="45">
        <f t="shared" si="1109"/>
        <v>9354.5687359999993</v>
      </c>
      <c r="FS602" s="51"/>
      <c r="FT602" s="45">
        <f t="shared" si="1110"/>
        <v>1451.3518199999999</v>
      </c>
      <c r="FU602" s="45">
        <f t="shared" si="1111"/>
        <v>325.418272</v>
      </c>
      <c r="FV602" s="51"/>
      <c r="FW602" s="45">
        <f t="shared" si="1112"/>
        <v>6556.7745599999998</v>
      </c>
      <c r="FX602" s="45">
        <f t="shared" si="1113"/>
        <v>493.723904</v>
      </c>
      <c r="FY602" s="51"/>
      <c r="FZ602" s="45">
        <f t="shared" si="1114"/>
        <v>32948.129099999998</v>
      </c>
      <c r="GA602" s="45">
        <f t="shared" si="1115"/>
        <v>21645.500832000002</v>
      </c>
      <c r="GB602" s="51"/>
      <c r="GC602" s="45">
        <f t="shared" si="1116"/>
        <v>164.67747</v>
      </c>
      <c r="GD602" s="45">
        <f t="shared" si="1117"/>
        <v>26.288128</v>
      </c>
      <c r="GE602" s="51"/>
      <c r="GF602" s="45">
        <f t="shared" si="1118"/>
        <v>9765.0370349999994</v>
      </c>
      <c r="GG602" s="45">
        <f t="shared" si="1119"/>
        <v>1620.9300800000001</v>
      </c>
      <c r="GH602" s="51"/>
      <c r="GI602" s="45">
        <f t="shared" si="1120"/>
        <v>3434.2201799999998</v>
      </c>
      <c r="GJ602" s="45">
        <f t="shared" si="1121"/>
        <v>1297.565568</v>
      </c>
      <c r="GK602" s="51"/>
    </row>
    <row r="603" spans="1:193" s="45" customFormat="1">
      <c r="A603" s="45" t="s">
        <v>20</v>
      </c>
      <c r="B603" s="46">
        <v>41552</v>
      </c>
      <c r="C603" s="56">
        <v>0.623089</v>
      </c>
      <c r="D603" s="56">
        <v>0.21276500000000001</v>
      </c>
      <c r="E603" s="56">
        <v>0.103065</v>
      </c>
      <c r="F603" s="58"/>
      <c r="G603" s="58">
        <v>52236</v>
      </c>
      <c r="H603" s="58">
        <v>8519</v>
      </c>
      <c r="I603" s="58"/>
      <c r="J603" s="59">
        <v>819775</v>
      </c>
      <c r="K603" s="59">
        <v>200516</v>
      </c>
      <c r="L603" s="58"/>
      <c r="M603" s="58">
        <v>164385</v>
      </c>
      <c r="N603" s="58">
        <v>19146</v>
      </c>
      <c r="O603" s="58"/>
      <c r="P603" s="58">
        <v>223741</v>
      </c>
      <c r="Q603" s="58">
        <v>45866</v>
      </c>
      <c r="R603" s="58"/>
      <c r="S603" s="58">
        <v>153282</v>
      </c>
      <c r="T603" s="58">
        <v>39119</v>
      </c>
      <c r="U603" s="58"/>
      <c r="V603" s="58">
        <v>134378</v>
      </c>
      <c r="W603" s="58">
        <v>29476</v>
      </c>
      <c r="X603" s="58"/>
      <c r="Y603" s="58">
        <v>17422</v>
      </c>
      <c r="Z603" s="58">
        <v>4558</v>
      </c>
      <c r="AA603" s="58"/>
      <c r="AB603" s="58">
        <v>540371</v>
      </c>
      <c r="AC603" s="58">
        <v>186517</v>
      </c>
      <c r="AD603" s="58"/>
      <c r="AE603" s="58">
        <v>318305</v>
      </c>
      <c r="AF603" s="58">
        <v>52020</v>
      </c>
      <c r="AG603" s="58"/>
      <c r="AH603" s="58">
        <v>23217</v>
      </c>
      <c r="AI603" s="58">
        <v>5346</v>
      </c>
      <c r="AJ603" s="58"/>
      <c r="AK603" s="58">
        <v>66295</v>
      </c>
      <c r="AL603" s="58">
        <v>9349</v>
      </c>
      <c r="AM603" s="58"/>
      <c r="AN603" s="58">
        <v>23605</v>
      </c>
      <c r="AO603" s="58">
        <v>6072</v>
      </c>
      <c r="AP603" s="58"/>
      <c r="AQ603" s="58">
        <v>35007</v>
      </c>
      <c r="AR603" s="58">
        <v>9150</v>
      </c>
      <c r="AS603" s="58"/>
      <c r="AT603" s="58">
        <v>38989</v>
      </c>
      <c r="AU603" s="58">
        <v>9798</v>
      </c>
      <c r="AV603" s="58"/>
      <c r="AW603" s="58">
        <v>138792</v>
      </c>
      <c r="AX603" s="58">
        <v>11913</v>
      </c>
      <c r="AY603" s="58"/>
      <c r="AZ603" s="58">
        <v>53849</v>
      </c>
      <c r="BA603" s="58">
        <v>10702</v>
      </c>
      <c r="BB603" s="58"/>
      <c r="BC603" s="58">
        <v>19197</v>
      </c>
      <c r="BD603" s="58">
        <v>5219</v>
      </c>
      <c r="BE603" s="58"/>
      <c r="BF603" s="58">
        <v>8783</v>
      </c>
      <c r="BG603" s="58">
        <v>1584</v>
      </c>
      <c r="BH603" s="50"/>
      <c r="BI603" s="50">
        <v>119719</v>
      </c>
      <c r="BJ603" s="50">
        <v>18753</v>
      </c>
      <c r="BK603" s="50"/>
      <c r="BL603" s="50">
        <v>20310</v>
      </c>
      <c r="BM603" s="50">
        <v>7968</v>
      </c>
      <c r="BN603" s="50"/>
      <c r="BO603" s="50">
        <v>19304</v>
      </c>
      <c r="BP603" s="50">
        <v>8221</v>
      </c>
      <c r="BQ603" s="50"/>
      <c r="BR603" s="50">
        <v>84261</v>
      </c>
      <c r="BS603" s="50">
        <v>38731</v>
      </c>
      <c r="BT603" s="50"/>
      <c r="BU603" s="50">
        <v>30394</v>
      </c>
      <c r="BV603" s="50">
        <v>7497</v>
      </c>
      <c r="BW603" s="50"/>
      <c r="BX603" s="50">
        <v>137848</v>
      </c>
      <c r="BY603" s="50">
        <v>3971</v>
      </c>
      <c r="BZ603" s="50"/>
      <c r="CA603" s="50">
        <v>206650</v>
      </c>
      <c r="CB603" s="50">
        <v>68462</v>
      </c>
      <c r="CC603" s="50"/>
      <c r="CD603" s="50">
        <v>6820</v>
      </c>
      <c r="CE603" s="50">
        <v>3161</v>
      </c>
      <c r="CF603" s="50"/>
      <c r="CG603" s="50">
        <v>33888</v>
      </c>
      <c r="CH603" s="50">
        <v>4780</v>
      </c>
      <c r="CI603" s="50"/>
      <c r="CJ603" s="50">
        <v>172311</v>
      </c>
      <c r="CK603" s="50">
        <v>221576</v>
      </c>
      <c r="CL603" s="50"/>
      <c r="CM603" s="50">
        <v>401</v>
      </c>
      <c r="CN603" s="50">
        <v>174</v>
      </c>
      <c r="CO603" s="50"/>
      <c r="CP603" s="50">
        <v>51392</v>
      </c>
      <c r="CQ603" s="50">
        <v>16951</v>
      </c>
      <c r="CR603" s="50"/>
      <c r="CS603" s="50">
        <v>16984</v>
      </c>
      <c r="CT603" s="50">
        <v>12443</v>
      </c>
      <c r="CU603" s="51"/>
      <c r="CV603" s="51"/>
      <c r="CW603" s="45">
        <f t="shared" si="1060"/>
        <v>11113.992540000001</v>
      </c>
      <c r="CX603" s="45">
        <f t="shared" si="1061"/>
        <v>878.01073500000007</v>
      </c>
      <c r="CY603" s="51"/>
      <c r="CZ603" s="45">
        <f t="shared" si="1062"/>
        <v>174419.42787499999</v>
      </c>
      <c r="DA603" s="45">
        <f t="shared" si="1063"/>
        <v>20666.181540000001</v>
      </c>
      <c r="DB603" s="51"/>
      <c r="DC603" s="45">
        <f t="shared" si="1064"/>
        <v>34975.374524999999</v>
      </c>
      <c r="DD603" s="45">
        <f t="shared" si="1065"/>
        <v>1973.2824900000001</v>
      </c>
      <c r="DE603" s="51"/>
      <c r="DF603" s="45">
        <f t="shared" si="1066"/>
        <v>47604.253864999999</v>
      </c>
      <c r="DG603" s="45">
        <f t="shared" si="1067"/>
        <v>4727.17929</v>
      </c>
      <c r="DH603" s="51"/>
      <c r="DI603" s="45">
        <f t="shared" si="1068"/>
        <v>32613.044730000001</v>
      </c>
      <c r="DJ603" s="45">
        <f t="shared" si="1069"/>
        <v>4031.7997350000001</v>
      </c>
      <c r="DK603" s="51"/>
      <c r="DL603" s="45">
        <f t="shared" si="1070"/>
        <v>28590.935170000001</v>
      </c>
      <c r="DM603" s="45">
        <f t="shared" si="1071"/>
        <v>3037.9439400000001</v>
      </c>
      <c r="DN603" s="51"/>
      <c r="DO603" s="45">
        <f t="shared" si="1072"/>
        <v>3706.7918300000001</v>
      </c>
      <c r="DP603" s="45">
        <f t="shared" si="1073"/>
        <v>469.77027000000004</v>
      </c>
      <c r="DQ603" s="51"/>
      <c r="DR603" s="45">
        <f t="shared" si="1074"/>
        <v>114972.03581500001</v>
      </c>
      <c r="DS603" s="45">
        <f t="shared" si="1075"/>
        <v>19223.374605000001</v>
      </c>
      <c r="DT603" s="51"/>
      <c r="DU603" s="45">
        <f t="shared" si="1076"/>
        <v>67724.163325000001</v>
      </c>
      <c r="DV603" s="45">
        <f t="shared" si="1077"/>
        <v>5361.4413000000004</v>
      </c>
      <c r="DW603" s="51"/>
      <c r="DX603" s="45">
        <f t="shared" si="1078"/>
        <v>4939.7650050000002</v>
      </c>
      <c r="DY603" s="45">
        <f t="shared" si="1079"/>
        <v>550.98549000000003</v>
      </c>
      <c r="DZ603" s="51"/>
      <c r="EA603" s="45">
        <f t="shared" si="1080"/>
        <v>14105.255675</v>
      </c>
      <c r="EB603" s="45">
        <f t="shared" si="1081"/>
        <v>963.55468500000006</v>
      </c>
      <c r="EC603" s="51"/>
      <c r="ED603" s="45">
        <f t="shared" si="1082"/>
        <v>5022.3178250000001</v>
      </c>
      <c r="EE603" s="45">
        <f t="shared" si="1083"/>
        <v>625.81068000000005</v>
      </c>
      <c r="EF603" s="51"/>
      <c r="EG603" s="45">
        <f t="shared" si="1084"/>
        <v>7448.2643550000003</v>
      </c>
      <c r="EH603" s="45">
        <f t="shared" si="1085"/>
        <v>943.04475000000002</v>
      </c>
      <c r="EI603" s="51"/>
      <c r="EJ603" s="45">
        <f t="shared" si="1086"/>
        <v>8295.4945850000004</v>
      </c>
      <c r="EK603" s="45">
        <f t="shared" si="1087"/>
        <v>1009.83087</v>
      </c>
      <c r="EL603" s="51"/>
      <c r="EM603" s="45">
        <f t="shared" si="1088"/>
        <v>29530.079880000001</v>
      </c>
      <c r="EN603" s="45">
        <f t="shared" si="1089"/>
        <v>1227.813345</v>
      </c>
      <c r="EO603" s="51"/>
      <c r="EP603" s="45">
        <f t="shared" si="1090"/>
        <v>11457.182485000001</v>
      </c>
      <c r="EQ603" s="45">
        <f t="shared" si="1091"/>
        <v>1103.00163</v>
      </c>
      <c r="ER603" s="51"/>
      <c r="ES603" s="45">
        <f t="shared" si="1092"/>
        <v>4084.449705</v>
      </c>
      <c r="ET603" s="45">
        <f t="shared" si="1093"/>
        <v>537.89623500000005</v>
      </c>
      <c r="EU603" s="51"/>
      <c r="EV603" s="45">
        <f t="shared" si="1094"/>
        <v>1868.714995</v>
      </c>
      <c r="EW603" s="45">
        <f t="shared" si="1095"/>
        <v>163.25496000000001</v>
      </c>
      <c r="EX603" s="51"/>
      <c r="EY603" s="45">
        <f t="shared" si="1096"/>
        <v>25472.013035</v>
      </c>
      <c r="EZ603" s="45">
        <f t="shared" si="1097"/>
        <v>1932.777945</v>
      </c>
      <c r="FA603" s="51"/>
      <c r="FB603" s="45">
        <f t="shared" si="1098"/>
        <v>4321.2571500000004</v>
      </c>
      <c r="FC603" s="45">
        <f t="shared" si="1099"/>
        <v>821.22192000000007</v>
      </c>
      <c r="FD603" s="51"/>
      <c r="FE603" s="45">
        <f t="shared" si="1100"/>
        <v>4107.2155600000006</v>
      </c>
      <c r="FF603" s="45">
        <f t="shared" si="1101"/>
        <v>847.29736500000001</v>
      </c>
      <c r="FG603" s="51"/>
      <c r="FH603" s="45">
        <f t="shared" si="1102"/>
        <v>17927.791665000001</v>
      </c>
      <c r="FI603" s="45">
        <f t="shared" si="1103"/>
        <v>3991.8105150000001</v>
      </c>
      <c r="FJ603" s="51"/>
      <c r="FK603" s="45">
        <f t="shared" si="1104"/>
        <v>6466.7794100000001</v>
      </c>
      <c r="FL603" s="45">
        <f t="shared" si="1105"/>
        <v>772.67830500000002</v>
      </c>
      <c r="FM603" s="51"/>
      <c r="FN603" s="45">
        <f t="shared" si="1106"/>
        <v>29329.229720000003</v>
      </c>
      <c r="FO603" s="45">
        <f t="shared" si="1107"/>
        <v>409.27111500000001</v>
      </c>
      <c r="FP603" s="51"/>
      <c r="FQ603" s="45">
        <f t="shared" si="1108"/>
        <v>43967.88725</v>
      </c>
      <c r="FR603" s="45">
        <f t="shared" si="1109"/>
        <v>7056.0360300000002</v>
      </c>
      <c r="FS603" s="51"/>
      <c r="FT603" s="45">
        <f t="shared" si="1110"/>
        <v>1451.0573000000002</v>
      </c>
      <c r="FU603" s="45">
        <f t="shared" si="1111"/>
        <v>325.78846500000003</v>
      </c>
      <c r="FV603" s="51"/>
      <c r="FW603" s="45">
        <f t="shared" si="1112"/>
        <v>7210.1803200000004</v>
      </c>
      <c r="FX603" s="45">
        <f t="shared" si="1113"/>
        <v>492.65070000000003</v>
      </c>
      <c r="FY603" s="51"/>
      <c r="FZ603" s="45">
        <f t="shared" si="1114"/>
        <v>36661.749915</v>
      </c>
      <c r="GA603" s="45">
        <f t="shared" si="1115"/>
        <v>22836.730439999999</v>
      </c>
      <c r="GB603" s="51"/>
      <c r="GC603" s="45">
        <f t="shared" si="1116"/>
        <v>85.318764999999999</v>
      </c>
      <c r="GD603" s="45">
        <f t="shared" si="1117"/>
        <v>17.933310000000002</v>
      </c>
      <c r="GE603" s="51"/>
      <c r="GF603" s="45">
        <f t="shared" si="1118"/>
        <v>10934.418880000001</v>
      </c>
      <c r="GG603" s="45">
        <f t="shared" si="1119"/>
        <v>1747.054815</v>
      </c>
      <c r="GH603" s="51"/>
      <c r="GI603" s="45">
        <f t="shared" si="1120"/>
        <v>3613.6007600000003</v>
      </c>
      <c r="GJ603" s="45">
        <f t="shared" si="1121"/>
        <v>1282.4377950000001</v>
      </c>
      <c r="GK603" s="51"/>
    </row>
    <row r="604" spans="1:193" s="45" customFormat="1">
      <c r="A604" s="45" t="s">
        <v>20</v>
      </c>
      <c r="B604" s="46">
        <v>41551</v>
      </c>
      <c r="C604" s="56">
        <v>0.62329999999999997</v>
      </c>
      <c r="D604" s="56">
        <v>0.209068</v>
      </c>
      <c r="E604" s="56">
        <v>0.10545300000000001</v>
      </c>
      <c r="F604" s="58"/>
      <c r="G604" s="58">
        <v>43142</v>
      </c>
      <c r="H604" s="58">
        <v>6735</v>
      </c>
      <c r="I604" s="58"/>
      <c r="J604" s="59">
        <v>850008</v>
      </c>
      <c r="K604" s="59">
        <v>209984</v>
      </c>
      <c r="L604" s="58"/>
      <c r="M604" s="58">
        <v>167381</v>
      </c>
      <c r="N604" s="58">
        <v>20031</v>
      </c>
      <c r="O604" s="58"/>
      <c r="P604" s="58">
        <v>211761</v>
      </c>
      <c r="Q604" s="58">
        <v>41961</v>
      </c>
      <c r="R604" s="58"/>
      <c r="S604" s="58">
        <v>156634</v>
      </c>
      <c r="T604" s="58">
        <v>39784</v>
      </c>
      <c r="U604" s="58"/>
      <c r="V604" s="58">
        <v>139416</v>
      </c>
      <c r="W604" s="58">
        <v>31277</v>
      </c>
      <c r="X604" s="58"/>
      <c r="Y604" s="58">
        <v>18231</v>
      </c>
      <c r="Z604" s="58">
        <v>7161</v>
      </c>
      <c r="AA604" s="58"/>
      <c r="AB604" s="58">
        <v>552950</v>
      </c>
      <c r="AC604" s="58">
        <v>198608</v>
      </c>
      <c r="AD604" s="58"/>
      <c r="AE604" s="58">
        <v>328714</v>
      </c>
      <c r="AF604" s="58">
        <v>54169</v>
      </c>
      <c r="AG604" s="58"/>
      <c r="AH604" s="58">
        <v>20379</v>
      </c>
      <c r="AI604" s="58">
        <v>5040</v>
      </c>
      <c r="AJ604" s="58"/>
      <c r="AK604" s="58">
        <v>74377</v>
      </c>
      <c r="AL604" s="58">
        <v>10155</v>
      </c>
      <c r="AM604" s="58"/>
      <c r="AN604" s="58">
        <v>23847</v>
      </c>
      <c r="AO604" s="58">
        <v>6492</v>
      </c>
      <c r="AP604" s="58"/>
      <c r="AQ604" s="58">
        <v>34670</v>
      </c>
      <c r="AR604" s="58">
        <v>9570</v>
      </c>
      <c r="AS604" s="58"/>
      <c r="AT604" s="58">
        <v>41408</v>
      </c>
      <c r="AU604" s="58">
        <v>11344</v>
      </c>
      <c r="AV604" s="58"/>
      <c r="AW604" s="58">
        <v>145332</v>
      </c>
      <c r="AX604" s="58">
        <v>13655</v>
      </c>
      <c r="AY604" s="58"/>
      <c r="AZ604" s="58">
        <v>56682</v>
      </c>
      <c r="BA604" s="58">
        <v>11622</v>
      </c>
      <c r="BB604" s="58"/>
      <c r="BC604" s="58">
        <v>19359</v>
      </c>
      <c r="BD604" s="58">
        <v>5386</v>
      </c>
      <c r="BE604" s="58"/>
      <c r="BF604" s="58">
        <v>7783</v>
      </c>
      <c r="BG604" s="58">
        <v>1276</v>
      </c>
      <c r="BH604" s="50"/>
      <c r="BI604" s="50">
        <v>109265</v>
      </c>
      <c r="BJ604" s="50">
        <v>17383</v>
      </c>
      <c r="BK604" s="50"/>
      <c r="BL604" s="50">
        <v>18001</v>
      </c>
      <c r="BM604" s="50">
        <v>7733</v>
      </c>
      <c r="BN604" s="50"/>
      <c r="BO604" s="50">
        <v>19404</v>
      </c>
      <c r="BP604" s="50">
        <v>8037</v>
      </c>
      <c r="BQ604" s="50"/>
      <c r="BR604" s="50">
        <v>83812</v>
      </c>
      <c r="BS604" s="50">
        <v>39183</v>
      </c>
      <c r="BT604" s="50"/>
      <c r="BU604" s="50">
        <v>30508</v>
      </c>
      <c r="BV604" s="50">
        <v>7717</v>
      </c>
      <c r="BW604" s="50"/>
      <c r="BX604" s="50">
        <v>121836</v>
      </c>
      <c r="BY604" s="50">
        <v>3585</v>
      </c>
      <c r="BZ604" s="50"/>
      <c r="CA604" s="50">
        <v>223668</v>
      </c>
      <c r="CB604" s="50">
        <v>72580</v>
      </c>
      <c r="CC604" s="50"/>
      <c r="CD604" s="50">
        <v>6731</v>
      </c>
      <c r="CE604" s="50">
        <v>2998</v>
      </c>
      <c r="CF604" s="50"/>
      <c r="CG604" s="50">
        <v>33848</v>
      </c>
      <c r="CH604" s="50">
        <v>4862</v>
      </c>
      <c r="CI604" s="50"/>
      <c r="CJ604" s="50">
        <v>174878</v>
      </c>
      <c r="CK604" s="50">
        <v>233975</v>
      </c>
      <c r="CL604" s="50"/>
      <c r="CM604" s="50">
        <v>485</v>
      </c>
      <c r="CN604" s="50">
        <v>188</v>
      </c>
      <c r="CO604" s="50"/>
      <c r="CP604" s="50">
        <v>57128</v>
      </c>
      <c r="CQ604" s="50">
        <v>18317</v>
      </c>
      <c r="CR604" s="50"/>
      <c r="CS604" s="50">
        <v>17797</v>
      </c>
      <c r="CT604" s="50">
        <v>14966</v>
      </c>
      <c r="CU604" s="51"/>
      <c r="CV604" s="51"/>
      <c r="CW604" s="45">
        <f t="shared" si="1060"/>
        <v>9019.6116560000009</v>
      </c>
      <c r="CX604" s="45">
        <f t="shared" si="1061"/>
        <v>710.225955</v>
      </c>
      <c r="CY604" s="51"/>
      <c r="CZ604" s="45">
        <f t="shared" si="1062"/>
        <v>177709.47254399999</v>
      </c>
      <c r="DA604" s="45">
        <f t="shared" si="1063"/>
        <v>22143.442752000003</v>
      </c>
      <c r="DB604" s="51"/>
      <c r="DC604" s="45">
        <f t="shared" si="1064"/>
        <v>34994.010908000004</v>
      </c>
      <c r="DD604" s="45">
        <f t="shared" si="1065"/>
        <v>2112.3290430000002</v>
      </c>
      <c r="DE604" s="51"/>
      <c r="DF604" s="45">
        <f t="shared" si="1066"/>
        <v>44272.448748000003</v>
      </c>
      <c r="DG604" s="45">
        <f t="shared" si="1067"/>
        <v>4424.9133330000004</v>
      </c>
      <c r="DH604" s="51"/>
      <c r="DI604" s="45">
        <f t="shared" si="1068"/>
        <v>32747.157112000001</v>
      </c>
      <c r="DJ604" s="45">
        <f t="shared" si="1069"/>
        <v>4195.3421520000002</v>
      </c>
      <c r="DK604" s="51"/>
      <c r="DL604" s="45">
        <f t="shared" si="1070"/>
        <v>29147.424288000002</v>
      </c>
      <c r="DM604" s="45">
        <f t="shared" si="1071"/>
        <v>3298.2534810000002</v>
      </c>
      <c r="DN604" s="51"/>
      <c r="DO604" s="45">
        <f t="shared" si="1072"/>
        <v>3811.5187080000001</v>
      </c>
      <c r="DP604" s="45">
        <f t="shared" si="1073"/>
        <v>755.14893300000006</v>
      </c>
      <c r="DQ604" s="51"/>
      <c r="DR604" s="45">
        <f t="shared" si="1074"/>
        <v>115604.15060000001</v>
      </c>
      <c r="DS604" s="45">
        <f t="shared" si="1075"/>
        <v>20943.809424000003</v>
      </c>
      <c r="DT604" s="51"/>
      <c r="DU604" s="45">
        <f t="shared" si="1076"/>
        <v>68723.578552000006</v>
      </c>
      <c r="DV604" s="45">
        <f t="shared" si="1077"/>
        <v>5712.2835570000007</v>
      </c>
      <c r="DW604" s="51"/>
      <c r="DX604" s="45">
        <f t="shared" si="1078"/>
        <v>4260.5967719999999</v>
      </c>
      <c r="DY604" s="45">
        <f t="shared" si="1079"/>
        <v>531.48311999999999</v>
      </c>
      <c r="DZ604" s="51"/>
      <c r="EA604" s="45">
        <f t="shared" si="1080"/>
        <v>15549.850636000001</v>
      </c>
      <c r="EB604" s="45">
        <f t="shared" si="1081"/>
        <v>1070.875215</v>
      </c>
      <c r="EC604" s="51"/>
      <c r="ED604" s="45">
        <f t="shared" si="1082"/>
        <v>4985.6445960000001</v>
      </c>
      <c r="EE604" s="45">
        <f t="shared" si="1083"/>
        <v>684.60087600000008</v>
      </c>
      <c r="EF604" s="51"/>
      <c r="EG604" s="45">
        <f t="shared" si="1084"/>
        <v>7248.3875600000001</v>
      </c>
      <c r="EH604" s="45">
        <f t="shared" si="1085"/>
        <v>1009.1852100000001</v>
      </c>
      <c r="EI604" s="51"/>
      <c r="EJ604" s="45">
        <f t="shared" si="1086"/>
        <v>8657.0877440000004</v>
      </c>
      <c r="EK604" s="45">
        <f t="shared" si="1087"/>
        <v>1196.258832</v>
      </c>
      <c r="EL604" s="51"/>
      <c r="EM604" s="45">
        <f t="shared" si="1088"/>
        <v>30384.270575999999</v>
      </c>
      <c r="EN604" s="45">
        <f t="shared" si="1089"/>
        <v>1439.9607150000002</v>
      </c>
      <c r="EO604" s="51"/>
      <c r="EP604" s="45">
        <f t="shared" si="1090"/>
        <v>11850.392376</v>
      </c>
      <c r="EQ604" s="45">
        <f t="shared" si="1091"/>
        <v>1225.574766</v>
      </c>
      <c r="ER604" s="51"/>
      <c r="ES604" s="45">
        <f t="shared" si="1092"/>
        <v>4047.3474120000001</v>
      </c>
      <c r="ET604" s="45">
        <f t="shared" si="1093"/>
        <v>567.96985800000004</v>
      </c>
      <c r="EU604" s="51"/>
      <c r="EV604" s="45">
        <f t="shared" si="1094"/>
        <v>1627.176244</v>
      </c>
      <c r="EW604" s="45">
        <f t="shared" si="1095"/>
        <v>134.55802800000001</v>
      </c>
      <c r="EX604" s="51"/>
      <c r="EY604" s="45">
        <f t="shared" si="1096"/>
        <v>22843.815020000002</v>
      </c>
      <c r="EZ604" s="45">
        <f t="shared" si="1097"/>
        <v>1833.0894990000002</v>
      </c>
      <c r="FA604" s="51"/>
      <c r="FB604" s="45">
        <f t="shared" si="1098"/>
        <v>3763.4330680000003</v>
      </c>
      <c r="FC604" s="45">
        <f t="shared" si="1099"/>
        <v>815.46804900000006</v>
      </c>
      <c r="FD604" s="51"/>
      <c r="FE604" s="45">
        <f t="shared" si="1100"/>
        <v>4056.7554720000003</v>
      </c>
      <c r="FF604" s="45">
        <f t="shared" si="1101"/>
        <v>847.52576099999999</v>
      </c>
      <c r="FG604" s="51"/>
      <c r="FH604" s="45">
        <f t="shared" si="1102"/>
        <v>17522.407216</v>
      </c>
      <c r="FI604" s="45">
        <f t="shared" si="1103"/>
        <v>4131.9648990000005</v>
      </c>
      <c r="FJ604" s="51"/>
      <c r="FK604" s="45">
        <f t="shared" si="1104"/>
        <v>6378.2465440000005</v>
      </c>
      <c r="FL604" s="45">
        <f t="shared" si="1105"/>
        <v>813.780801</v>
      </c>
      <c r="FM604" s="51"/>
      <c r="FN604" s="45">
        <f t="shared" si="1106"/>
        <v>25472.008848000001</v>
      </c>
      <c r="FO604" s="45">
        <f t="shared" si="1107"/>
        <v>378.04900500000002</v>
      </c>
      <c r="FP604" s="51"/>
      <c r="FQ604" s="45">
        <f t="shared" si="1108"/>
        <v>46761.821424000002</v>
      </c>
      <c r="FR604" s="45">
        <f t="shared" si="1109"/>
        <v>7653.7787400000007</v>
      </c>
      <c r="FS604" s="51"/>
      <c r="FT604" s="45">
        <f t="shared" si="1110"/>
        <v>1407.2367080000001</v>
      </c>
      <c r="FU604" s="45">
        <f t="shared" si="1111"/>
        <v>316.14809400000001</v>
      </c>
      <c r="FV604" s="51"/>
      <c r="FW604" s="45">
        <f t="shared" si="1112"/>
        <v>7076.5336640000005</v>
      </c>
      <c r="FX604" s="45">
        <f t="shared" si="1113"/>
        <v>512.71248600000001</v>
      </c>
      <c r="FY604" s="51"/>
      <c r="FZ604" s="45">
        <f t="shared" si="1114"/>
        <v>36561.393704000002</v>
      </c>
      <c r="GA604" s="45">
        <f t="shared" si="1115"/>
        <v>24673.365675000001</v>
      </c>
      <c r="GB604" s="51"/>
      <c r="GC604" s="45">
        <f t="shared" si="1116"/>
        <v>101.39798</v>
      </c>
      <c r="GD604" s="45">
        <f t="shared" si="1117"/>
        <v>19.825164000000001</v>
      </c>
      <c r="GE604" s="51"/>
      <c r="GF604" s="45">
        <f t="shared" si="1118"/>
        <v>11943.636704</v>
      </c>
      <c r="GG604" s="45">
        <f t="shared" si="1119"/>
        <v>1931.5826010000001</v>
      </c>
      <c r="GH604" s="51"/>
      <c r="GI604" s="45">
        <f t="shared" si="1120"/>
        <v>3720.7831959999999</v>
      </c>
      <c r="GJ604" s="45">
        <f t="shared" si="1121"/>
        <v>1578.2095980000001</v>
      </c>
      <c r="GK604" s="51"/>
    </row>
    <row r="605" spans="1:193" s="45" customFormat="1">
      <c r="A605" s="45" t="s">
        <v>20</v>
      </c>
      <c r="B605" s="46">
        <v>41550</v>
      </c>
      <c r="C605" s="56">
        <v>0.62322</v>
      </c>
      <c r="D605" s="56">
        <v>0.20801500000000001</v>
      </c>
      <c r="E605" s="56">
        <v>0.10619099999999999</v>
      </c>
      <c r="F605" s="58"/>
      <c r="G605" s="58">
        <v>38070</v>
      </c>
      <c r="H605" s="58">
        <v>6625</v>
      </c>
      <c r="I605" s="58"/>
      <c r="J605" s="59">
        <v>886624</v>
      </c>
      <c r="K605" s="59">
        <v>219974</v>
      </c>
      <c r="L605" s="58"/>
      <c r="M605" s="58">
        <v>172439</v>
      </c>
      <c r="N605" s="58">
        <v>20244</v>
      </c>
      <c r="O605" s="58"/>
      <c r="P605" s="58">
        <v>200796</v>
      </c>
      <c r="Q605" s="58">
        <v>40736</v>
      </c>
      <c r="R605" s="58"/>
      <c r="S605" s="58">
        <v>163080</v>
      </c>
      <c r="T605" s="58">
        <v>42398</v>
      </c>
      <c r="U605" s="58"/>
      <c r="V605" s="58">
        <v>144322</v>
      </c>
      <c r="W605" s="58">
        <v>32613</v>
      </c>
      <c r="X605" s="58"/>
      <c r="Y605" s="58">
        <v>18751</v>
      </c>
      <c r="Z605" s="58">
        <v>4729</v>
      </c>
      <c r="AA605" s="58"/>
      <c r="AB605" s="58">
        <v>565399</v>
      </c>
      <c r="AC605" s="58">
        <v>211857</v>
      </c>
      <c r="AD605" s="58"/>
      <c r="AE605" s="58">
        <v>333632</v>
      </c>
      <c r="AF605" s="58">
        <v>57617</v>
      </c>
      <c r="AG605" s="58"/>
      <c r="AH605" s="58">
        <v>19704</v>
      </c>
      <c r="AI605" s="58">
        <v>4474</v>
      </c>
      <c r="AJ605" s="58"/>
      <c r="AK605" s="58">
        <v>80817</v>
      </c>
      <c r="AL605" s="58">
        <v>11523</v>
      </c>
      <c r="AM605" s="58"/>
      <c r="AN605" s="58">
        <v>25895</v>
      </c>
      <c r="AO605" s="58">
        <v>6952</v>
      </c>
      <c r="AP605" s="58"/>
      <c r="AQ605" s="58">
        <v>38695</v>
      </c>
      <c r="AR605" s="58">
        <v>10643</v>
      </c>
      <c r="AS605" s="58"/>
      <c r="AT605" s="58">
        <v>45404</v>
      </c>
      <c r="AU605" s="58">
        <v>13459</v>
      </c>
      <c r="AV605" s="58"/>
      <c r="AW605" s="58">
        <v>148847</v>
      </c>
      <c r="AX605" s="58">
        <v>12350</v>
      </c>
      <c r="AY605" s="58"/>
      <c r="AZ605" s="58">
        <v>58437</v>
      </c>
      <c r="BA605" s="58">
        <v>11994</v>
      </c>
      <c r="BB605" s="58"/>
      <c r="BC605" s="58">
        <v>20701</v>
      </c>
      <c r="BD605" s="58">
        <v>5540</v>
      </c>
      <c r="BE605" s="58"/>
      <c r="BF605" s="58">
        <v>7251</v>
      </c>
      <c r="BG605" s="58">
        <v>1293</v>
      </c>
      <c r="BH605" s="50"/>
      <c r="BI605" s="50">
        <v>101121</v>
      </c>
      <c r="BJ605" s="50">
        <v>16989</v>
      </c>
      <c r="BK605" s="50"/>
      <c r="BL605" s="50">
        <v>16662</v>
      </c>
      <c r="BM605" s="50">
        <v>5808</v>
      </c>
      <c r="BN605" s="50"/>
      <c r="BO605" s="50">
        <v>18650</v>
      </c>
      <c r="BP605" s="50">
        <v>8078</v>
      </c>
      <c r="BQ605" s="50"/>
      <c r="BR605" s="50">
        <v>82136</v>
      </c>
      <c r="BS605" s="50">
        <v>39844</v>
      </c>
      <c r="BT605" s="50"/>
      <c r="BU605" s="50">
        <v>31538</v>
      </c>
      <c r="BV605" s="50">
        <v>7765</v>
      </c>
      <c r="BW605" s="50"/>
      <c r="BX605" s="50">
        <v>126587</v>
      </c>
      <c r="BY605" s="50">
        <v>4406</v>
      </c>
      <c r="BZ605" s="50"/>
      <c r="CA605" s="50">
        <v>246251</v>
      </c>
      <c r="CB605" s="50">
        <v>78595</v>
      </c>
      <c r="CC605" s="50"/>
      <c r="CD605" s="50">
        <v>7030</v>
      </c>
      <c r="CE605" s="50">
        <v>3395</v>
      </c>
      <c r="CF605" s="50"/>
      <c r="CG605" s="50">
        <v>36435</v>
      </c>
      <c r="CH605" s="50">
        <v>5378</v>
      </c>
      <c r="CI605" s="50"/>
      <c r="CJ605" s="50">
        <v>185554</v>
      </c>
      <c r="CK605" s="50">
        <v>250991</v>
      </c>
      <c r="CL605" s="50"/>
      <c r="CM605" s="50">
        <v>437</v>
      </c>
      <c r="CN605" s="50">
        <v>127</v>
      </c>
      <c r="CO605" s="50"/>
      <c r="CP605" s="50">
        <v>60803</v>
      </c>
      <c r="CQ605" s="50">
        <v>19868</v>
      </c>
      <c r="CR605" s="50"/>
      <c r="CS605" s="50">
        <v>18031</v>
      </c>
      <c r="CT605" s="50">
        <v>15247</v>
      </c>
      <c r="CU605" s="51"/>
      <c r="CV605" s="51"/>
      <c r="CW605" s="45">
        <f t="shared" si="1060"/>
        <v>7919.13105</v>
      </c>
      <c r="CX605" s="45">
        <f t="shared" si="1061"/>
        <v>703.51537499999995</v>
      </c>
      <c r="CY605" s="51"/>
      <c r="CZ605" s="45">
        <f t="shared" si="1062"/>
        <v>184431.09135999999</v>
      </c>
      <c r="DA605" s="45">
        <f t="shared" si="1063"/>
        <v>23359.259033999999</v>
      </c>
      <c r="DB605" s="51"/>
      <c r="DC605" s="45">
        <f t="shared" si="1064"/>
        <v>35869.898585000003</v>
      </c>
      <c r="DD605" s="45">
        <f t="shared" si="1065"/>
        <v>2149.7306039999999</v>
      </c>
      <c r="DE605" s="51"/>
      <c r="DF605" s="45">
        <f t="shared" si="1066"/>
        <v>41768.579940000003</v>
      </c>
      <c r="DG605" s="45">
        <f t="shared" si="1067"/>
        <v>4325.7965759999997</v>
      </c>
      <c r="DH605" s="51"/>
      <c r="DI605" s="45">
        <f t="shared" si="1068"/>
        <v>33923.086199999998</v>
      </c>
      <c r="DJ605" s="45">
        <f t="shared" si="1069"/>
        <v>4502.2860179999998</v>
      </c>
      <c r="DK605" s="51"/>
      <c r="DL605" s="45">
        <f t="shared" si="1070"/>
        <v>30021.14083</v>
      </c>
      <c r="DM605" s="45">
        <f t="shared" si="1071"/>
        <v>3463.2070829999998</v>
      </c>
      <c r="DN605" s="51"/>
      <c r="DO605" s="45">
        <f t="shared" si="1072"/>
        <v>3900.4892650000002</v>
      </c>
      <c r="DP605" s="45">
        <f t="shared" si="1073"/>
        <v>502.17723899999999</v>
      </c>
      <c r="DQ605" s="51"/>
      <c r="DR605" s="45">
        <f t="shared" si="1074"/>
        <v>117611.472985</v>
      </c>
      <c r="DS605" s="45">
        <f t="shared" si="1075"/>
        <v>22497.306687</v>
      </c>
      <c r="DT605" s="51"/>
      <c r="DU605" s="45">
        <f t="shared" si="1076"/>
        <v>69400.460480000009</v>
      </c>
      <c r="DV605" s="45">
        <f t="shared" si="1077"/>
        <v>6118.4068469999993</v>
      </c>
      <c r="DW605" s="51"/>
      <c r="DX605" s="45">
        <f t="shared" si="1078"/>
        <v>4098.7275600000003</v>
      </c>
      <c r="DY605" s="45">
        <f t="shared" si="1079"/>
        <v>475.09853399999997</v>
      </c>
      <c r="DZ605" s="51"/>
      <c r="EA605" s="45">
        <f t="shared" si="1080"/>
        <v>16811.148255</v>
      </c>
      <c r="EB605" s="45">
        <f t="shared" si="1081"/>
        <v>1223.6388929999998</v>
      </c>
      <c r="EC605" s="51"/>
      <c r="ED605" s="45">
        <f t="shared" si="1082"/>
        <v>5386.548425</v>
      </c>
      <c r="EE605" s="45">
        <f t="shared" si="1083"/>
        <v>738.23983199999998</v>
      </c>
      <c r="EF605" s="51"/>
      <c r="EG605" s="45">
        <f t="shared" si="1084"/>
        <v>8049.1404250000005</v>
      </c>
      <c r="EH605" s="45">
        <f t="shared" si="1085"/>
        <v>1130.1908129999999</v>
      </c>
      <c r="EI605" s="51"/>
      <c r="EJ605" s="45">
        <f t="shared" si="1086"/>
        <v>9444.71306</v>
      </c>
      <c r="EK605" s="45">
        <f t="shared" si="1087"/>
        <v>1429.2246689999999</v>
      </c>
      <c r="EL605" s="51"/>
      <c r="EM605" s="45">
        <f t="shared" si="1088"/>
        <v>30962.408705000002</v>
      </c>
      <c r="EN605" s="45">
        <f t="shared" si="1089"/>
        <v>1311.45885</v>
      </c>
      <c r="EO605" s="51"/>
      <c r="EP605" s="45">
        <f t="shared" si="1090"/>
        <v>12155.772555</v>
      </c>
      <c r="EQ605" s="45">
        <f t="shared" si="1091"/>
        <v>1273.6548539999999</v>
      </c>
      <c r="ER605" s="51"/>
      <c r="ES605" s="45">
        <f t="shared" si="1092"/>
        <v>4306.1185150000001</v>
      </c>
      <c r="ET605" s="45">
        <f t="shared" si="1093"/>
        <v>588.29813999999999</v>
      </c>
      <c r="EU605" s="51"/>
      <c r="EV605" s="45">
        <f t="shared" si="1094"/>
        <v>1508.316765</v>
      </c>
      <c r="EW605" s="45">
        <f t="shared" si="1095"/>
        <v>137.30496299999999</v>
      </c>
      <c r="EX605" s="51"/>
      <c r="EY605" s="45">
        <f t="shared" si="1096"/>
        <v>21034.684815000001</v>
      </c>
      <c r="EZ605" s="45">
        <f t="shared" si="1097"/>
        <v>1804.0788989999999</v>
      </c>
      <c r="FA605" s="51"/>
      <c r="FB605" s="45">
        <f t="shared" si="1098"/>
        <v>3465.9459300000003</v>
      </c>
      <c r="FC605" s="45">
        <f t="shared" si="1099"/>
        <v>616.75732799999992</v>
      </c>
      <c r="FD605" s="51"/>
      <c r="FE605" s="45">
        <f t="shared" si="1100"/>
        <v>3879.47975</v>
      </c>
      <c r="FF605" s="45">
        <f t="shared" si="1101"/>
        <v>857.81089799999995</v>
      </c>
      <c r="FG605" s="51"/>
      <c r="FH605" s="45">
        <f t="shared" si="1102"/>
        <v>17085.520039999999</v>
      </c>
      <c r="FI605" s="45">
        <f t="shared" si="1103"/>
        <v>4231.0742039999996</v>
      </c>
      <c r="FJ605" s="51"/>
      <c r="FK605" s="45">
        <f t="shared" si="1104"/>
        <v>6560.3770700000005</v>
      </c>
      <c r="FL605" s="45">
        <f t="shared" si="1105"/>
        <v>824.57311499999992</v>
      </c>
      <c r="FM605" s="51"/>
      <c r="FN605" s="45">
        <f t="shared" si="1106"/>
        <v>26331.994805000002</v>
      </c>
      <c r="FO605" s="45">
        <f t="shared" si="1107"/>
        <v>467.877546</v>
      </c>
      <c r="FP605" s="51"/>
      <c r="FQ605" s="45">
        <f t="shared" si="1108"/>
        <v>51223.901765000002</v>
      </c>
      <c r="FR605" s="45">
        <f t="shared" si="1109"/>
        <v>8346.0816450000002</v>
      </c>
      <c r="FS605" s="51"/>
      <c r="FT605" s="45">
        <f t="shared" si="1110"/>
        <v>1462.34545</v>
      </c>
      <c r="FU605" s="45">
        <f t="shared" si="1111"/>
        <v>360.51844499999999</v>
      </c>
      <c r="FV605" s="51"/>
      <c r="FW605" s="45">
        <f t="shared" si="1112"/>
        <v>7579.0265250000002</v>
      </c>
      <c r="FX605" s="45">
        <f t="shared" si="1113"/>
        <v>571.09519799999998</v>
      </c>
      <c r="FY605" s="51"/>
      <c r="FZ605" s="45">
        <f t="shared" si="1114"/>
        <v>38598.015310000003</v>
      </c>
      <c r="GA605" s="45">
        <f t="shared" si="1115"/>
        <v>26652.985280999997</v>
      </c>
      <c r="GB605" s="51"/>
      <c r="GC605" s="45">
        <f t="shared" si="1116"/>
        <v>90.902555000000007</v>
      </c>
      <c r="GD605" s="45">
        <f t="shared" si="1117"/>
        <v>13.486256999999998</v>
      </c>
      <c r="GE605" s="51"/>
      <c r="GF605" s="45">
        <f t="shared" si="1118"/>
        <v>12647.936045</v>
      </c>
      <c r="GG605" s="45">
        <f t="shared" si="1119"/>
        <v>2109.802788</v>
      </c>
      <c r="GH605" s="51"/>
      <c r="GI605" s="45">
        <f t="shared" si="1120"/>
        <v>3750.7184649999999</v>
      </c>
      <c r="GJ605" s="45">
        <f t="shared" si="1121"/>
        <v>1619.0941769999999</v>
      </c>
      <c r="GK605" s="51"/>
    </row>
    <row r="606" spans="1:193" s="45" customFormat="1">
      <c r="A606" s="45" t="s">
        <v>20</v>
      </c>
      <c r="B606" s="46">
        <v>41549</v>
      </c>
      <c r="C606" s="56">
        <v>0.61962200000000001</v>
      </c>
      <c r="D606" s="56">
        <v>0.207979</v>
      </c>
      <c r="E606" s="56">
        <v>0.111066</v>
      </c>
      <c r="F606" s="58"/>
      <c r="G606" s="58">
        <v>35974</v>
      </c>
      <c r="H606" s="58">
        <v>6338</v>
      </c>
      <c r="I606" s="58"/>
      <c r="J606" s="59">
        <v>913798</v>
      </c>
      <c r="K606" s="59">
        <v>227656</v>
      </c>
      <c r="L606" s="58"/>
      <c r="M606" s="58">
        <v>174059</v>
      </c>
      <c r="N606" s="58">
        <v>21967</v>
      </c>
      <c r="O606" s="58"/>
      <c r="P606" s="58">
        <v>196153</v>
      </c>
      <c r="Q606" s="58">
        <v>41900</v>
      </c>
      <c r="R606" s="58"/>
      <c r="S606" s="58">
        <v>169320</v>
      </c>
      <c r="T606" s="58">
        <v>48237</v>
      </c>
      <c r="U606" s="58"/>
      <c r="V606" s="58">
        <v>148779</v>
      </c>
      <c r="W606" s="58">
        <v>36660</v>
      </c>
      <c r="X606" s="58"/>
      <c r="Y606" s="58">
        <v>20191</v>
      </c>
      <c r="Z606" s="58">
        <v>5553</v>
      </c>
      <c r="AA606" s="58"/>
      <c r="AB606" s="58">
        <v>567781</v>
      </c>
      <c r="AC606" s="58">
        <v>232389</v>
      </c>
      <c r="AD606" s="58"/>
      <c r="AE606" s="58">
        <v>340513</v>
      </c>
      <c r="AF606" s="58">
        <v>64484</v>
      </c>
      <c r="AG606" s="58"/>
      <c r="AH606" s="58">
        <v>19191</v>
      </c>
      <c r="AI606" s="58">
        <v>4592</v>
      </c>
      <c r="AJ606" s="58"/>
      <c r="AK606" s="58">
        <v>89043</v>
      </c>
      <c r="AL606" s="58">
        <v>13077</v>
      </c>
      <c r="AM606" s="58"/>
      <c r="AN606" s="58">
        <v>28886</v>
      </c>
      <c r="AO606" s="58">
        <v>7674</v>
      </c>
      <c r="AP606" s="58"/>
      <c r="AQ606" s="58">
        <v>41899</v>
      </c>
      <c r="AR606" s="58">
        <v>11204</v>
      </c>
      <c r="AS606" s="58"/>
      <c r="AT606" s="58">
        <v>39267</v>
      </c>
      <c r="AU606" s="58">
        <v>10930</v>
      </c>
      <c r="AV606" s="58"/>
      <c r="AW606" s="58">
        <v>145823</v>
      </c>
      <c r="AX606" s="58">
        <v>13467</v>
      </c>
      <c r="AY606" s="58"/>
      <c r="AZ606" s="58">
        <v>60970</v>
      </c>
      <c r="BA606" s="58">
        <v>13284</v>
      </c>
      <c r="BB606" s="58"/>
      <c r="BC606" s="58">
        <v>20654</v>
      </c>
      <c r="BD606" s="58">
        <v>5967</v>
      </c>
      <c r="BE606" s="58"/>
      <c r="BF606" s="58">
        <v>6611</v>
      </c>
      <c r="BG606" s="58">
        <v>1103</v>
      </c>
      <c r="BH606" s="50"/>
      <c r="BI606" s="50">
        <v>94614</v>
      </c>
      <c r="BJ606" s="50">
        <v>16543</v>
      </c>
      <c r="BK606" s="50"/>
      <c r="BL606" s="50">
        <v>17806</v>
      </c>
      <c r="BM606" s="50">
        <v>6689</v>
      </c>
      <c r="BN606" s="50"/>
      <c r="BO606" s="50">
        <v>18318</v>
      </c>
      <c r="BP606" s="50">
        <v>9384</v>
      </c>
      <c r="BQ606" s="50"/>
      <c r="BR606" s="50">
        <v>78295</v>
      </c>
      <c r="BS606" s="50">
        <v>42058</v>
      </c>
      <c r="BT606" s="50"/>
      <c r="BU606" s="50">
        <v>31776</v>
      </c>
      <c r="BV606" s="50">
        <v>9154</v>
      </c>
      <c r="BW606" s="50"/>
      <c r="BX606" s="50">
        <v>142408</v>
      </c>
      <c r="BY606" s="50">
        <v>5726</v>
      </c>
      <c r="BZ606" s="50"/>
      <c r="CA606" s="50">
        <v>272093</v>
      </c>
      <c r="CB606" s="50">
        <v>91103</v>
      </c>
      <c r="CC606" s="50"/>
      <c r="CD606" s="50">
        <v>8069</v>
      </c>
      <c r="CE606" s="50">
        <v>3862</v>
      </c>
      <c r="CF606" s="50"/>
      <c r="CG606" s="50">
        <v>38316</v>
      </c>
      <c r="CH606" s="50">
        <v>6488</v>
      </c>
      <c r="CI606" s="50"/>
      <c r="CJ606" s="50">
        <v>189457</v>
      </c>
      <c r="CK606" s="50">
        <v>288205</v>
      </c>
      <c r="CL606" s="50"/>
      <c r="CM606" s="50">
        <v>522</v>
      </c>
      <c r="CN606" s="50">
        <v>133</v>
      </c>
      <c r="CO606" s="50"/>
      <c r="CP606" s="50">
        <v>64794</v>
      </c>
      <c r="CQ606" s="50">
        <v>23176</v>
      </c>
      <c r="CR606" s="50"/>
      <c r="CS606" s="50">
        <v>18751</v>
      </c>
      <c r="CT606" s="50">
        <v>17455</v>
      </c>
      <c r="CU606" s="51"/>
      <c r="CV606" s="51"/>
      <c r="CW606" s="45">
        <f t="shared" si="1060"/>
        <v>7481.8365459999995</v>
      </c>
      <c r="CX606" s="45">
        <f t="shared" si="1061"/>
        <v>703.93630799999994</v>
      </c>
      <c r="CY606" s="51"/>
      <c r="CZ606" s="45">
        <f t="shared" si="1062"/>
        <v>190050.794242</v>
      </c>
      <c r="DA606" s="45">
        <f t="shared" si="1063"/>
        <v>25284.841295999999</v>
      </c>
      <c r="DB606" s="51"/>
      <c r="DC606" s="45">
        <f t="shared" si="1064"/>
        <v>36200.616760999997</v>
      </c>
      <c r="DD606" s="45">
        <f t="shared" si="1065"/>
        <v>2439.786822</v>
      </c>
      <c r="DE606" s="51"/>
      <c r="DF606" s="45">
        <f t="shared" si="1066"/>
        <v>40795.704787000002</v>
      </c>
      <c r="DG606" s="45">
        <f t="shared" si="1067"/>
        <v>4653.6653999999999</v>
      </c>
      <c r="DH606" s="51"/>
      <c r="DI606" s="45">
        <f t="shared" si="1068"/>
        <v>35215.004280000001</v>
      </c>
      <c r="DJ606" s="45">
        <f t="shared" si="1069"/>
        <v>5357.4906419999998</v>
      </c>
      <c r="DK606" s="51"/>
      <c r="DL606" s="45">
        <f t="shared" si="1070"/>
        <v>30942.907640999998</v>
      </c>
      <c r="DM606" s="45">
        <f t="shared" si="1071"/>
        <v>4071.67956</v>
      </c>
      <c r="DN606" s="51"/>
      <c r="DO606" s="45">
        <f t="shared" si="1072"/>
        <v>4199.303989</v>
      </c>
      <c r="DP606" s="45">
        <f t="shared" si="1073"/>
        <v>616.74949800000002</v>
      </c>
      <c r="DQ606" s="51"/>
      <c r="DR606" s="45">
        <f t="shared" si="1074"/>
        <v>118086.524599</v>
      </c>
      <c r="DS606" s="45">
        <f t="shared" si="1075"/>
        <v>25810.516673999999</v>
      </c>
      <c r="DT606" s="51"/>
      <c r="DU606" s="45">
        <f t="shared" si="1076"/>
        <v>70819.553226999997</v>
      </c>
      <c r="DV606" s="45">
        <f t="shared" si="1077"/>
        <v>7161.9799439999997</v>
      </c>
      <c r="DW606" s="51"/>
      <c r="DX606" s="45">
        <f t="shared" si="1078"/>
        <v>3991.3249889999997</v>
      </c>
      <c r="DY606" s="45">
        <f t="shared" si="1079"/>
        <v>510.01507199999998</v>
      </c>
      <c r="DZ606" s="51"/>
      <c r="EA606" s="45">
        <f t="shared" si="1080"/>
        <v>18519.074097000001</v>
      </c>
      <c r="EB606" s="45">
        <f t="shared" si="1081"/>
        <v>1452.4100819999999</v>
      </c>
      <c r="EC606" s="51"/>
      <c r="ED606" s="45">
        <f t="shared" si="1082"/>
        <v>6007.6813940000002</v>
      </c>
      <c r="EE606" s="45">
        <f t="shared" si="1083"/>
        <v>852.32048399999996</v>
      </c>
      <c r="EF606" s="51"/>
      <c r="EG606" s="45">
        <f t="shared" si="1084"/>
        <v>8714.1121210000001</v>
      </c>
      <c r="EH606" s="45">
        <f t="shared" si="1085"/>
        <v>1244.383464</v>
      </c>
      <c r="EI606" s="51"/>
      <c r="EJ606" s="45">
        <f t="shared" si="1086"/>
        <v>8166.7113929999996</v>
      </c>
      <c r="EK606" s="45">
        <f t="shared" si="1087"/>
        <v>1213.95138</v>
      </c>
      <c r="EL606" s="51"/>
      <c r="EM606" s="45">
        <f t="shared" si="1088"/>
        <v>30328.121716999998</v>
      </c>
      <c r="EN606" s="45">
        <f t="shared" si="1089"/>
        <v>1495.7258219999999</v>
      </c>
      <c r="EO606" s="51"/>
      <c r="EP606" s="45">
        <f t="shared" si="1090"/>
        <v>12680.47963</v>
      </c>
      <c r="EQ606" s="45">
        <f t="shared" si="1091"/>
        <v>1475.400744</v>
      </c>
      <c r="ER606" s="51"/>
      <c r="ES606" s="45">
        <f t="shared" si="1092"/>
        <v>4295.598266</v>
      </c>
      <c r="ET606" s="45">
        <f t="shared" si="1093"/>
        <v>662.73082199999999</v>
      </c>
      <c r="EU606" s="51"/>
      <c r="EV606" s="45">
        <f t="shared" si="1094"/>
        <v>1374.949169</v>
      </c>
      <c r="EW606" s="45">
        <f t="shared" si="1095"/>
        <v>122.505798</v>
      </c>
      <c r="EX606" s="51"/>
      <c r="EY606" s="45">
        <f t="shared" si="1096"/>
        <v>19677.725105999998</v>
      </c>
      <c r="EZ606" s="45">
        <f t="shared" si="1097"/>
        <v>1837.364838</v>
      </c>
      <c r="FA606" s="51"/>
      <c r="FB606" s="45">
        <f t="shared" si="1098"/>
        <v>3703.2740739999999</v>
      </c>
      <c r="FC606" s="45">
        <f t="shared" si="1099"/>
        <v>742.92047400000001</v>
      </c>
      <c r="FD606" s="51"/>
      <c r="FE606" s="45">
        <f t="shared" si="1100"/>
        <v>3809.7593219999999</v>
      </c>
      <c r="FF606" s="45">
        <f t="shared" si="1101"/>
        <v>1042.243344</v>
      </c>
      <c r="FG606" s="51"/>
      <c r="FH606" s="45">
        <f t="shared" si="1102"/>
        <v>16283.715805</v>
      </c>
      <c r="FI606" s="45">
        <f t="shared" si="1103"/>
        <v>4671.2138279999999</v>
      </c>
      <c r="FJ606" s="51"/>
      <c r="FK606" s="45">
        <f t="shared" si="1104"/>
        <v>6608.7407039999998</v>
      </c>
      <c r="FL606" s="45">
        <f t="shared" si="1105"/>
        <v>1016.698164</v>
      </c>
      <c r="FM606" s="51"/>
      <c r="FN606" s="45">
        <f t="shared" si="1106"/>
        <v>29617.873432</v>
      </c>
      <c r="FO606" s="45">
        <f t="shared" si="1107"/>
        <v>635.96391600000004</v>
      </c>
      <c r="FP606" s="51"/>
      <c r="FQ606" s="45">
        <f t="shared" si="1108"/>
        <v>56589.630046999999</v>
      </c>
      <c r="FR606" s="45">
        <f t="shared" si="1109"/>
        <v>10118.445798000001</v>
      </c>
      <c r="FS606" s="51"/>
      <c r="FT606" s="45">
        <f t="shared" si="1110"/>
        <v>1678.1825509999999</v>
      </c>
      <c r="FU606" s="45">
        <f t="shared" si="1111"/>
        <v>428.936892</v>
      </c>
      <c r="FV606" s="51"/>
      <c r="FW606" s="45">
        <f t="shared" si="1112"/>
        <v>7968.9233640000002</v>
      </c>
      <c r="FX606" s="45">
        <f t="shared" si="1113"/>
        <v>720.59620799999993</v>
      </c>
      <c r="FY606" s="51"/>
      <c r="FZ606" s="45">
        <f t="shared" si="1114"/>
        <v>39403.077403000003</v>
      </c>
      <c r="GA606" s="45">
        <f t="shared" si="1115"/>
        <v>32009.776529999999</v>
      </c>
      <c r="GB606" s="51"/>
      <c r="GC606" s="45">
        <f t="shared" si="1116"/>
        <v>108.565038</v>
      </c>
      <c r="GD606" s="45">
        <f t="shared" si="1117"/>
        <v>14.771777999999999</v>
      </c>
      <c r="GE606" s="51"/>
      <c r="GF606" s="45">
        <f t="shared" si="1118"/>
        <v>13475.791326</v>
      </c>
      <c r="GG606" s="45">
        <f t="shared" si="1119"/>
        <v>2574.0656159999999</v>
      </c>
      <c r="GH606" s="51"/>
      <c r="GI606" s="45">
        <f t="shared" si="1120"/>
        <v>3899.8142290000001</v>
      </c>
      <c r="GJ606" s="45">
        <f t="shared" si="1121"/>
        <v>1938.6570300000001</v>
      </c>
      <c r="GK606" s="51"/>
    </row>
    <row r="607" spans="1:193" s="45" customFormat="1">
      <c r="A607" s="45" t="s">
        <v>20</v>
      </c>
      <c r="B607" s="46">
        <v>41548</v>
      </c>
      <c r="C607" s="56">
        <v>0.64587899999999998</v>
      </c>
      <c r="D607" s="56">
        <v>0.20543</v>
      </c>
      <c r="E607" s="56">
        <v>0.10397099999999999</v>
      </c>
      <c r="F607" s="58"/>
      <c r="G607" s="58">
        <v>69561</v>
      </c>
      <c r="H607" s="58">
        <v>11937</v>
      </c>
      <c r="I607" s="58"/>
      <c r="J607" s="59">
        <v>855175</v>
      </c>
      <c r="K607" s="59">
        <v>207799</v>
      </c>
      <c r="L607" s="58"/>
      <c r="M607" s="58">
        <v>194524</v>
      </c>
      <c r="N607" s="58">
        <v>24441</v>
      </c>
      <c r="O607" s="58"/>
      <c r="P607" s="58">
        <v>266719</v>
      </c>
      <c r="Q607" s="58">
        <v>55090</v>
      </c>
      <c r="R607" s="58"/>
      <c r="S607" s="58">
        <v>180941</v>
      </c>
      <c r="T607" s="58">
        <v>49810</v>
      </c>
      <c r="U607" s="58"/>
      <c r="V607" s="58">
        <v>137346</v>
      </c>
      <c r="W607" s="58">
        <v>36335</v>
      </c>
      <c r="X607" s="58"/>
      <c r="Y607" s="58">
        <v>24806</v>
      </c>
      <c r="Z607" s="58">
        <v>6862</v>
      </c>
      <c r="AA607" s="58"/>
      <c r="AB607" s="58">
        <v>514045</v>
      </c>
      <c r="AC607" s="58">
        <v>204082</v>
      </c>
      <c r="AD607" s="58"/>
      <c r="AE607" s="58">
        <v>321055</v>
      </c>
      <c r="AF607" s="58">
        <v>58685</v>
      </c>
      <c r="AG607" s="58"/>
      <c r="AH607" s="58">
        <v>25919</v>
      </c>
      <c r="AI607" s="58">
        <v>6435</v>
      </c>
      <c r="AJ607" s="58"/>
      <c r="AK607" s="58">
        <v>136487</v>
      </c>
      <c r="AL607" s="58">
        <v>20658</v>
      </c>
      <c r="AM607" s="58"/>
      <c r="AN607" s="58">
        <v>45226</v>
      </c>
      <c r="AO607" s="58">
        <v>12481</v>
      </c>
      <c r="AP607" s="58"/>
      <c r="AQ607" s="58">
        <v>40845</v>
      </c>
      <c r="AR607" s="58">
        <v>11255</v>
      </c>
      <c r="AS607" s="58"/>
      <c r="AT607" s="58">
        <v>47953</v>
      </c>
      <c r="AU607" s="58">
        <v>12616</v>
      </c>
      <c r="AV607" s="58"/>
      <c r="AW607" s="58">
        <v>167088</v>
      </c>
      <c r="AX607" s="58">
        <v>12942</v>
      </c>
      <c r="AY607" s="58"/>
      <c r="AZ607" s="58">
        <v>73775</v>
      </c>
      <c r="BA607" s="58">
        <v>15336</v>
      </c>
      <c r="BB607" s="58"/>
      <c r="BC607" s="58">
        <v>31154</v>
      </c>
      <c r="BD607" s="58">
        <v>8888</v>
      </c>
      <c r="BE607" s="58"/>
      <c r="BF607" s="58">
        <v>9299</v>
      </c>
      <c r="BG607" s="58">
        <v>1886</v>
      </c>
      <c r="BH607" s="50"/>
      <c r="BI607" s="50">
        <v>99596</v>
      </c>
      <c r="BJ607" s="50">
        <v>17928</v>
      </c>
      <c r="BK607" s="50"/>
      <c r="BL607" s="50">
        <v>38245</v>
      </c>
      <c r="BM607" s="50">
        <v>14818</v>
      </c>
      <c r="BN607" s="50"/>
      <c r="BO607" s="50">
        <v>15582</v>
      </c>
      <c r="BP607" s="50">
        <v>8671</v>
      </c>
      <c r="BQ607" s="50"/>
      <c r="BR607" s="50">
        <v>60383</v>
      </c>
      <c r="BS607" s="50">
        <v>33658</v>
      </c>
      <c r="BT607" s="50"/>
      <c r="BU607" s="50">
        <v>31321</v>
      </c>
      <c r="BV607" s="50">
        <v>8620</v>
      </c>
      <c r="BW607" s="50"/>
      <c r="BX607" s="50">
        <v>192875</v>
      </c>
      <c r="BY607" s="50">
        <v>7117</v>
      </c>
      <c r="BZ607" s="50"/>
      <c r="CA607" s="50">
        <v>208711</v>
      </c>
      <c r="CB607" s="50">
        <v>79490</v>
      </c>
      <c r="CC607" s="50"/>
      <c r="CD607" s="50">
        <v>13841</v>
      </c>
      <c r="CE607" s="50">
        <v>7387</v>
      </c>
      <c r="CF607" s="50"/>
      <c r="CG607" s="50">
        <v>39963</v>
      </c>
      <c r="CH607" s="50">
        <v>6359</v>
      </c>
      <c r="CI607" s="50"/>
      <c r="CJ607" s="50">
        <v>155275</v>
      </c>
      <c r="CK607" s="50">
        <v>246517</v>
      </c>
      <c r="CL607" s="50"/>
      <c r="CM607" s="50">
        <v>416</v>
      </c>
      <c r="CN607" s="50">
        <v>163</v>
      </c>
      <c r="CO607" s="50"/>
      <c r="CP607" s="50">
        <v>42482</v>
      </c>
      <c r="CQ607" s="50">
        <v>17671</v>
      </c>
      <c r="CR607" s="50"/>
      <c r="CS607" s="50">
        <v>17306</v>
      </c>
      <c r="CT607" s="50">
        <v>16822</v>
      </c>
      <c r="CU607" s="51"/>
      <c r="CV607" s="51"/>
      <c r="CW607" s="45">
        <f t="shared" si="1060"/>
        <v>14289.916230000001</v>
      </c>
      <c r="CX607" s="45">
        <f t="shared" si="1061"/>
        <v>1241.101827</v>
      </c>
      <c r="CY607" s="51"/>
      <c r="CZ607" s="45">
        <f t="shared" si="1062"/>
        <v>175678.60024999999</v>
      </c>
      <c r="DA607" s="45">
        <f t="shared" si="1063"/>
        <v>21605.069829</v>
      </c>
      <c r="DB607" s="51"/>
      <c r="DC607" s="45">
        <f t="shared" si="1064"/>
        <v>39961.065320000002</v>
      </c>
      <c r="DD607" s="45">
        <f t="shared" si="1065"/>
        <v>2541.1552109999998</v>
      </c>
      <c r="DE607" s="51"/>
      <c r="DF607" s="45">
        <f t="shared" si="1066"/>
        <v>54792.084170000002</v>
      </c>
      <c r="DG607" s="45">
        <f t="shared" si="1067"/>
        <v>5727.7623899999999</v>
      </c>
      <c r="DH607" s="51"/>
      <c r="DI607" s="45">
        <f t="shared" si="1068"/>
        <v>37170.709629999998</v>
      </c>
      <c r="DJ607" s="45">
        <f t="shared" si="1069"/>
        <v>5178.7955099999999</v>
      </c>
      <c r="DK607" s="51"/>
      <c r="DL607" s="45">
        <f t="shared" si="1070"/>
        <v>28214.98878</v>
      </c>
      <c r="DM607" s="45">
        <f t="shared" si="1071"/>
        <v>3777.7862849999997</v>
      </c>
      <c r="DN607" s="51"/>
      <c r="DO607" s="45">
        <f t="shared" si="1072"/>
        <v>5095.8965799999996</v>
      </c>
      <c r="DP607" s="45">
        <f t="shared" si="1073"/>
        <v>713.44900199999995</v>
      </c>
      <c r="DQ607" s="51"/>
      <c r="DR607" s="45">
        <f t="shared" si="1074"/>
        <v>105600.26435</v>
      </c>
      <c r="DS607" s="45">
        <f t="shared" si="1075"/>
        <v>21218.609622</v>
      </c>
      <c r="DT607" s="51"/>
      <c r="DU607" s="45">
        <f t="shared" si="1076"/>
        <v>65954.328649999996</v>
      </c>
      <c r="DV607" s="45">
        <f t="shared" si="1077"/>
        <v>6101.5381349999998</v>
      </c>
      <c r="DW607" s="51"/>
      <c r="DX607" s="45">
        <f t="shared" si="1078"/>
        <v>5324.5401700000002</v>
      </c>
      <c r="DY607" s="45">
        <f t="shared" si="1079"/>
        <v>669.05338499999993</v>
      </c>
      <c r="DZ607" s="51"/>
      <c r="EA607" s="45">
        <f t="shared" si="1080"/>
        <v>28038.524410000002</v>
      </c>
      <c r="EB607" s="45">
        <f t="shared" si="1081"/>
        <v>2147.8329180000001</v>
      </c>
      <c r="EC607" s="51"/>
      <c r="ED607" s="45">
        <f t="shared" si="1082"/>
        <v>9290.777180000001</v>
      </c>
      <c r="EE607" s="45">
        <f t="shared" si="1083"/>
        <v>1297.662051</v>
      </c>
      <c r="EF607" s="51"/>
      <c r="EG607" s="45">
        <f t="shared" si="1084"/>
        <v>8390.7883500000007</v>
      </c>
      <c r="EH607" s="45">
        <f t="shared" si="1085"/>
        <v>1170.1936049999999</v>
      </c>
      <c r="EI607" s="51"/>
      <c r="EJ607" s="45">
        <f t="shared" si="1086"/>
        <v>9850.9847900000004</v>
      </c>
      <c r="EK607" s="45">
        <f t="shared" si="1087"/>
        <v>1311.698136</v>
      </c>
      <c r="EL607" s="51"/>
      <c r="EM607" s="45">
        <f t="shared" si="1088"/>
        <v>34324.887840000003</v>
      </c>
      <c r="EN607" s="45">
        <f t="shared" si="1089"/>
        <v>1345.592682</v>
      </c>
      <c r="EO607" s="51"/>
      <c r="EP607" s="45">
        <f t="shared" si="1090"/>
        <v>15155.598250000001</v>
      </c>
      <c r="EQ607" s="45">
        <f t="shared" si="1091"/>
        <v>1594.4992559999998</v>
      </c>
      <c r="ER607" s="51"/>
      <c r="ES607" s="45">
        <f t="shared" si="1092"/>
        <v>6399.9662200000002</v>
      </c>
      <c r="ET607" s="45">
        <f t="shared" si="1093"/>
        <v>924.09424799999999</v>
      </c>
      <c r="EU607" s="51"/>
      <c r="EV607" s="45">
        <f t="shared" si="1094"/>
        <v>1910.29357</v>
      </c>
      <c r="EW607" s="45">
        <f t="shared" si="1095"/>
        <v>196.08930599999999</v>
      </c>
      <c r="EX607" s="51"/>
      <c r="EY607" s="45">
        <f t="shared" si="1096"/>
        <v>20460.006280000001</v>
      </c>
      <c r="EZ607" s="45">
        <f t="shared" si="1097"/>
        <v>1863.992088</v>
      </c>
      <c r="FA607" s="51"/>
      <c r="FB607" s="45">
        <f t="shared" si="1098"/>
        <v>7856.6703500000003</v>
      </c>
      <c r="FC607" s="45">
        <f t="shared" si="1099"/>
        <v>1540.6422779999998</v>
      </c>
      <c r="FD607" s="51"/>
      <c r="FE607" s="45">
        <f t="shared" si="1100"/>
        <v>3201.01026</v>
      </c>
      <c r="FF607" s="45">
        <f t="shared" si="1101"/>
        <v>901.53254099999992</v>
      </c>
      <c r="FG607" s="51"/>
      <c r="FH607" s="45">
        <f t="shared" si="1102"/>
        <v>12404.47969</v>
      </c>
      <c r="FI607" s="45">
        <f t="shared" si="1103"/>
        <v>3499.4559179999997</v>
      </c>
      <c r="FJ607" s="51"/>
      <c r="FK607" s="45">
        <f t="shared" si="1104"/>
        <v>6434.2730300000003</v>
      </c>
      <c r="FL607" s="45">
        <f t="shared" si="1105"/>
        <v>896.23001999999997</v>
      </c>
      <c r="FM607" s="51"/>
      <c r="FN607" s="45">
        <f t="shared" si="1106"/>
        <v>39622.311249999999</v>
      </c>
      <c r="FO607" s="45">
        <f t="shared" si="1107"/>
        <v>739.96160699999996</v>
      </c>
      <c r="FP607" s="51"/>
      <c r="FQ607" s="45">
        <f t="shared" si="1108"/>
        <v>42875.50073</v>
      </c>
      <c r="FR607" s="45">
        <f t="shared" si="1109"/>
        <v>8264.6547899999987</v>
      </c>
      <c r="FS607" s="51"/>
      <c r="FT607" s="45">
        <f t="shared" si="1110"/>
        <v>2843.3566300000002</v>
      </c>
      <c r="FU607" s="45">
        <f t="shared" si="1111"/>
        <v>768.03377699999999</v>
      </c>
      <c r="FV607" s="51"/>
      <c r="FW607" s="45">
        <f t="shared" si="1112"/>
        <v>8209.5990899999997</v>
      </c>
      <c r="FX607" s="45">
        <f t="shared" si="1113"/>
        <v>661.15158899999994</v>
      </c>
      <c r="FY607" s="51"/>
      <c r="FZ607" s="45">
        <f t="shared" si="1114"/>
        <v>31898.143250000001</v>
      </c>
      <c r="GA607" s="45">
        <f t="shared" si="1115"/>
        <v>25630.619006999998</v>
      </c>
      <c r="GB607" s="51"/>
      <c r="GC607" s="45">
        <f t="shared" si="1116"/>
        <v>85.458879999999994</v>
      </c>
      <c r="GD607" s="45">
        <f t="shared" si="1117"/>
        <v>16.947272999999999</v>
      </c>
      <c r="GE607" s="51"/>
      <c r="GF607" s="45">
        <f t="shared" si="1118"/>
        <v>8727.07726</v>
      </c>
      <c r="GG607" s="45">
        <f t="shared" si="1119"/>
        <v>1837.2715409999998</v>
      </c>
      <c r="GH607" s="51"/>
      <c r="GI607" s="45">
        <f t="shared" si="1120"/>
        <v>3555.1715800000002</v>
      </c>
      <c r="GJ607" s="45">
        <f t="shared" si="1121"/>
        <v>1749.0001619999998</v>
      </c>
      <c r="GK607" s="51"/>
    </row>
    <row r="608" spans="1:193" s="45" customFormat="1">
      <c r="A608" s="45" t="s">
        <v>19</v>
      </c>
      <c r="B608" s="46">
        <v>41547</v>
      </c>
      <c r="C608" s="56">
        <v>0.65676800000000002</v>
      </c>
      <c r="D608" s="56">
        <v>0.19944000000000001</v>
      </c>
      <c r="E608" s="56">
        <v>9.8860000000000003E-2</v>
      </c>
      <c r="F608" s="58"/>
      <c r="G608" s="58">
        <v>102081</v>
      </c>
      <c r="H608" s="58">
        <v>16704</v>
      </c>
      <c r="I608" s="58"/>
      <c r="J608" s="59">
        <v>837992</v>
      </c>
      <c r="K608" s="59">
        <v>207447</v>
      </c>
      <c r="L608" s="58"/>
      <c r="M608" s="58">
        <v>221946</v>
      </c>
      <c r="N608" s="58">
        <v>26090</v>
      </c>
      <c r="O608" s="58"/>
      <c r="P608" s="58">
        <v>313438</v>
      </c>
      <c r="Q608" s="58">
        <v>58094</v>
      </c>
      <c r="R608" s="58"/>
      <c r="S608" s="58">
        <v>200135</v>
      </c>
      <c r="T608" s="58">
        <v>50336</v>
      </c>
      <c r="U608" s="58"/>
      <c r="V608" s="58">
        <v>133113</v>
      </c>
      <c r="W608" s="58">
        <v>31997</v>
      </c>
      <c r="X608" s="58"/>
      <c r="Y608" s="58">
        <v>27289</v>
      </c>
      <c r="Z608" s="58">
        <v>7453</v>
      </c>
      <c r="AA608" s="58"/>
      <c r="AB608" s="58">
        <v>496781</v>
      </c>
      <c r="AC608" s="58">
        <v>185907</v>
      </c>
      <c r="AD608" s="58"/>
      <c r="AE608" s="58">
        <v>293113</v>
      </c>
      <c r="AF608" s="58">
        <v>50747</v>
      </c>
      <c r="AG608" s="58"/>
      <c r="AH608" s="58">
        <v>31478</v>
      </c>
      <c r="AI608" s="58">
        <v>7037</v>
      </c>
      <c r="AJ608" s="58"/>
      <c r="AK608" s="58">
        <v>146138</v>
      </c>
      <c r="AL608" s="58">
        <v>20862</v>
      </c>
      <c r="AM608" s="58"/>
      <c r="AN608" s="58">
        <v>50421</v>
      </c>
      <c r="AO608" s="58">
        <v>12707</v>
      </c>
      <c r="AP608" s="58"/>
      <c r="AQ608" s="58">
        <v>36640</v>
      </c>
      <c r="AR608" s="58">
        <v>9703</v>
      </c>
      <c r="AS608" s="58"/>
      <c r="AT608" s="58">
        <v>48921</v>
      </c>
      <c r="AU608" s="58">
        <v>13180</v>
      </c>
      <c r="AV608" s="58"/>
      <c r="AW608" s="58">
        <v>176947</v>
      </c>
      <c r="AX608" s="58">
        <v>12173</v>
      </c>
      <c r="AY608" s="58"/>
      <c r="AZ608" s="58">
        <v>70293</v>
      </c>
      <c r="BA608" s="58">
        <v>13393</v>
      </c>
      <c r="BB608" s="58"/>
      <c r="BC608" s="58">
        <v>35499</v>
      </c>
      <c r="BD608" s="58">
        <v>8861</v>
      </c>
      <c r="BE608" s="58"/>
      <c r="BF608" s="58">
        <v>12219</v>
      </c>
      <c r="BG608" s="58">
        <v>2088</v>
      </c>
      <c r="BH608" s="50"/>
      <c r="BI608" s="50">
        <v>113978</v>
      </c>
      <c r="BJ608" s="50">
        <v>18834</v>
      </c>
      <c r="BK608" s="50"/>
      <c r="BL608" s="50">
        <v>46833</v>
      </c>
      <c r="BM608" s="50">
        <v>16102</v>
      </c>
      <c r="BN608" s="50"/>
      <c r="BO608" s="50">
        <v>14394</v>
      </c>
      <c r="BP608" s="50">
        <v>8257</v>
      </c>
      <c r="BQ608" s="50"/>
      <c r="BR608" s="50">
        <v>46349</v>
      </c>
      <c r="BS608" s="50">
        <v>27200</v>
      </c>
      <c r="BT608" s="50"/>
      <c r="BU608" s="50">
        <v>32655</v>
      </c>
      <c r="BV608" s="50">
        <v>8124</v>
      </c>
      <c r="BW608" s="50"/>
      <c r="BX608" s="50">
        <v>216748</v>
      </c>
      <c r="BY608" s="50">
        <v>6537</v>
      </c>
      <c r="BZ608" s="50"/>
      <c r="CA608" s="50">
        <v>160979</v>
      </c>
      <c r="CB608" s="50">
        <v>58371</v>
      </c>
      <c r="CC608" s="50"/>
      <c r="CD608" s="50">
        <v>15107</v>
      </c>
      <c r="CE608" s="50">
        <v>6984</v>
      </c>
      <c r="CF608" s="50"/>
      <c r="CG608" s="50">
        <v>43406</v>
      </c>
      <c r="CH608" s="50">
        <v>6665</v>
      </c>
      <c r="CI608" s="50"/>
      <c r="CJ608" s="50">
        <v>134204</v>
      </c>
      <c r="CK608" s="50">
        <v>204003</v>
      </c>
      <c r="CL608" s="50"/>
      <c r="CM608" s="50">
        <v>421</v>
      </c>
      <c r="CN608" s="50">
        <v>475</v>
      </c>
      <c r="CO608" s="50"/>
      <c r="CP608" s="50">
        <v>31589</v>
      </c>
      <c r="CQ608" s="50">
        <v>11648</v>
      </c>
      <c r="CR608" s="50"/>
      <c r="CS608" s="50">
        <v>15695</v>
      </c>
      <c r="CT608" s="50">
        <v>13054</v>
      </c>
      <c r="CU608" s="51"/>
      <c r="CV608" s="51"/>
      <c r="CW608" s="45">
        <f t="shared" si="1060"/>
        <v>20359.034640000002</v>
      </c>
      <c r="CX608" s="45">
        <f t="shared" si="1061"/>
        <v>1651.35744</v>
      </c>
      <c r="CY608" s="51"/>
      <c r="CZ608" s="45">
        <f t="shared" si="1062"/>
        <v>167129.12448</v>
      </c>
      <c r="DA608" s="45">
        <f t="shared" si="1063"/>
        <v>20508.210419999999</v>
      </c>
      <c r="DB608" s="51"/>
      <c r="DC608" s="45">
        <f t="shared" si="1064"/>
        <v>44264.910240000005</v>
      </c>
      <c r="DD608" s="45">
        <f t="shared" si="1065"/>
        <v>2579.2574</v>
      </c>
      <c r="DE608" s="51"/>
      <c r="DF608" s="45">
        <f t="shared" si="1066"/>
        <v>62512.074720000004</v>
      </c>
      <c r="DG608" s="45">
        <f t="shared" si="1067"/>
        <v>5743.1728400000002</v>
      </c>
      <c r="DH608" s="51"/>
      <c r="DI608" s="45">
        <f t="shared" si="1068"/>
        <v>39914.924400000004</v>
      </c>
      <c r="DJ608" s="45">
        <f t="shared" si="1069"/>
        <v>4976.2169599999997</v>
      </c>
      <c r="DK608" s="51"/>
      <c r="DL608" s="45">
        <f t="shared" si="1070"/>
        <v>26548.05672</v>
      </c>
      <c r="DM608" s="45">
        <f t="shared" si="1071"/>
        <v>3163.2234200000003</v>
      </c>
      <c r="DN608" s="51"/>
      <c r="DO608" s="45">
        <f t="shared" si="1072"/>
        <v>5442.5181600000005</v>
      </c>
      <c r="DP608" s="45">
        <f t="shared" si="1073"/>
        <v>736.80358000000001</v>
      </c>
      <c r="DQ608" s="51"/>
      <c r="DR608" s="45">
        <f t="shared" si="1074"/>
        <v>99078.002640000006</v>
      </c>
      <c r="DS608" s="45">
        <f t="shared" si="1075"/>
        <v>18378.766019999999</v>
      </c>
      <c r="DT608" s="51"/>
      <c r="DU608" s="45">
        <f t="shared" si="1076"/>
        <v>58458.456720000002</v>
      </c>
      <c r="DV608" s="45">
        <f t="shared" si="1077"/>
        <v>5016.8484200000003</v>
      </c>
      <c r="DW608" s="51"/>
      <c r="DX608" s="45">
        <f t="shared" si="1078"/>
        <v>6277.9723199999999</v>
      </c>
      <c r="DY608" s="45">
        <f t="shared" si="1079"/>
        <v>695.67782</v>
      </c>
      <c r="DZ608" s="51"/>
      <c r="EA608" s="45">
        <f t="shared" si="1080"/>
        <v>29145.762720000002</v>
      </c>
      <c r="EB608" s="45">
        <f t="shared" si="1081"/>
        <v>2062.41732</v>
      </c>
      <c r="EC608" s="51"/>
      <c r="ED608" s="45">
        <f t="shared" si="1082"/>
        <v>10055.964240000001</v>
      </c>
      <c r="EE608" s="45">
        <f t="shared" si="1083"/>
        <v>1256.2140200000001</v>
      </c>
      <c r="EF608" s="51"/>
      <c r="EG608" s="45">
        <f t="shared" si="1084"/>
        <v>7307.4816000000001</v>
      </c>
      <c r="EH608" s="45">
        <f t="shared" si="1085"/>
        <v>959.23858000000007</v>
      </c>
      <c r="EI608" s="51"/>
      <c r="EJ608" s="45">
        <f t="shared" si="1086"/>
        <v>9756.8042399999995</v>
      </c>
      <c r="EK608" s="45">
        <f t="shared" si="1087"/>
        <v>1302.9748</v>
      </c>
      <c r="EL608" s="51"/>
      <c r="EM608" s="45">
        <f t="shared" si="1088"/>
        <v>35290.309679999998</v>
      </c>
      <c r="EN608" s="45">
        <f t="shared" si="1089"/>
        <v>1203.4227800000001</v>
      </c>
      <c r="EO608" s="51"/>
      <c r="EP608" s="45">
        <f t="shared" si="1090"/>
        <v>14019.235920000001</v>
      </c>
      <c r="EQ608" s="45">
        <f t="shared" si="1091"/>
        <v>1324.03198</v>
      </c>
      <c r="ER608" s="51"/>
      <c r="ES608" s="45">
        <f t="shared" si="1092"/>
        <v>7079.9205600000005</v>
      </c>
      <c r="ET608" s="45">
        <f t="shared" si="1093"/>
        <v>875.99846000000002</v>
      </c>
      <c r="EU608" s="51"/>
      <c r="EV608" s="45">
        <f t="shared" si="1094"/>
        <v>2436.9573599999999</v>
      </c>
      <c r="EW608" s="45">
        <f t="shared" si="1095"/>
        <v>206.41968</v>
      </c>
      <c r="EX608" s="51"/>
      <c r="EY608" s="45">
        <f t="shared" si="1096"/>
        <v>22731.77232</v>
      </c>
      <c r="EZ608" s="45">
        <f t="shared" si="1097"/>
        <v>1861.9292400000002</v>
      </c>
      <c r="FA608" s="51"/>
      <c r="FB608" s="45">
        <f t="shared" si="1098"/>
        <v>9340.373520000001</v>
      </c>
      <c r="FC608" s="45">
        <f t="shared" si="1099"/>
        <v>1591.8437200000001</v>
      </c>
      <c r="FD608" s="51"/>
      <c r="FE608" s="45">
        <f t="shared" si="1100"/>
        <v>2870.73936</v>
      </c>
      <c r="FF608" s="45">
        <f t="shared" si="1101"/>
        <v>816.28701999999998</v>
      </c>
      <c r="FG608" s="51"/>
      <c r="FH608" s="45">
        <f t="shared" si="1102"/>
        <v>9243.8445599999995</v>
      </c>
      <c r="FI608" s="45">
        <f t="shared" si="1103"/>
        <v>2688.9920000000002</v>
      </c>
      <c r="FJ608" s="51"/>
      <c r="FK608" s="45">
        <f t="shared" si="1104"/>
        <v>6512.7132000000001</v>
      </c>
      <c r="FL608" s="45">
        <f t="shared" si="1105"/>
        <v>803.13864000000001</v>
      </c>
      <c r="FM608" s="51"/>
      <c r="FN608" s="45">
        <f t="shared" si="1106"/>
        <v>43228.221120000002</v>
      </c>
      <c r="FO608" s="45">
        <f t="shared" si="1107"/>
        <v>646.24782000000005</v>
      </c>
      <c r="FP608" s="51"/>
      <c r="FQ608" s="45">
        <f t="shared" si="1108"/>
        <v>32105.651760000001</v>
      </c>
      <c r="FR608" s="45">
        <f t="shared" si="1109"/>
        <v>5770.5570600000001</v>
      </c>
      <c r="FS608" s="51"/>
      <c r="FT608" s="45">
        <f t="shared" si="1110"/>
        <v>3012.9400800000003</v>
      </c>
      <c r="FU608" s="45">
        <f t="shared" si="1111"/>
        <v>690.43824000000006</v>
      </c>
      <c r="FV608" s="51"/>
      <c r="FW608" s="45">
        <f t="shared" si="1112"/>
        <v>8656.89264</v>
      </c>
      <c r="FX608" s="45">
        <f t="shared" si="1113"/>
        <v>658.90190000000007</v>
      </c>
      <c r="FY608" s="51"/>
      <c r="FZ608" s="45">
        <f t="shared" si="1114"/>
        <v>26765.645759999999</v>
      </c>
      <c r="GA608" s="45">
        <f t="shared" si="1115"/>
        <v>20167.736580000001</v>
      </c>
      <c r="GB608" s="51"/>
      <c r="GC608" s="45">
        <f t="shared" si="1116"/>
        <v>83.964240000000004</v>
      </c>
      <c r="GD608" s="45">
        <f t="shared" si="1117"/>
        <v>46.958500000000001</v>
      </c>
      <c r="GE608" s="51"/>
      <c r="GF608" s="45">
        <f t="shared" si="1118"/>
        <v>6300.1101600000002</v>
      </c>
      <c r="GG608" s="45">
        <f t="shared" si="1119"/>
        <v>1151.5212799999999</v>
      </c>
      <c r="GH608" s="51"/>
      <c r="GI608" s="45">
        <f t="shared" si="1120"/>
        <v>3130.2108000000003</v>
      </c>
      <c r="GJ608" s="45">
        <f t="shared" si="1121"/>
        <v>1290.5184400000001</v>
      </c>
      <c r="GK608" s="51"/>
    </row>
    <row r="609" spans="1:193" s="45" customFormat="1">
      <c r="A609" s="45" t="s">
        <v>19</v>
      </c>
      <c r="B609" s="46">
        <v>41546</v>
      </c>
      <c r="C609" s="56">
        <v>0.634938</v>
      </c>
      <c r="D609" s="56">
        <v>0.202154</v>
      </c>
      <c r="E609" s="56">
        <v>0.103258</v>
      </c>
      <c r="F609" s="58"/>
      <c r="G609" s="58">
        <v>80191</v>
      </c>
      <c r="H609" s="58">
        <v>13472</v>
      </c>
      <c r="I609" s="58"/>
      <c r="J609" s="59">
        <v>784857</v>
      </c>
      <c r="K609" s="59">
        <v>211850</v>
      </c>
      <c r="L609" s="58"/>
      <c r="M609" s="58">
        <v>190111</v>
      </c>
      <c r="N609" s="58">
        <v>23371</v>
      </c>
      <c r="O609" s="58"/>
      <c r="P609" s="58">
        <v>282538</v>
      </c>
      <c r="Q609" s="58">
        <v>55067</v>
      </c>
      <c r="R609" s="58"/>
      <c r="S609" s="58">
        <v>165628</v>
      </c>
      <c r="T609" s="58">
        <v>43947</v>
      </c>
      <c r="U609" s="58"/>
      <c r="V609" s="58">
        <v>125179</v>
      </c>
      <c r="W609" s="58">
        <v>31568</v>
      </c>
      <c r="X609" s="58"/>
      <c r="Y609" s="58">
        <v>22596</v>
      </c>
      <c r="Z609" s="58">
        <v>6433</v>
      </c>
      <c r="AA609" s="58"/>
      <c r="AB609" s="58">
        <v>505978</v>
      </c>
      <c r="AC609" s="58">
        <v>203364</v>
      </c>
      <c r="AD609" s="58"/>
      <c r="AE609" s="58">
        <v>295456</v>
      </c>
      <c r="AF609" s="58">
        <v>54398</v>
      </c>
      <c r="AG609" s="58"/>
      <c r="AH609" s="58">
        <v>28902</v>
      </c>
      <c r="AI609" s="58">
        <v>6629</v>
      </c>
      <c r="AJ609" s="58"/>
      <c r="AK609" s="58">
        <v>98457</v>
      </c>
      <c r="AL609" s="58">
        <v>13970</v>
      </c>
      <c r="AM609" s="58"/>
      <c r="AN609" s="58">
        <v>36502</v>
      </c>
      <c r="AO609" s="58">
        <v>9505</v>
      </c>
      <c r="AP609" s="58"/>
      <c r="AQ609" s="58">
        <v>38664</v>
      </c>
      <c r="AR609" s="58">
        <v>10786</v>
      </c>
      <c r="AS609" s="58"/>
      <c r="AT609" s="58">
        <v>42107</v>
      </c>
      <c r="AU609" s="58">
        <v>12046</v>
      </c>
      <c r="AV609" s="58"/>
      <c r="AW609" s="58">
        <v>156801</v>
      </c>
      <c r="AX609" s="58">
        <v>12581</v>
      </c>
      <c r="AY609" s="58"/>
      <c r="AZ609" s="58">
        <v>57367</v>
      </c>
      <c r="BA609" s="58">
        <v>12013</v>
      </c>
      <c r="BB609" s="58"/>
      <c r="BC609" s="58">
        <v>21056</v>
      </c>
      <c r="BD609" s="58">
        <v>5591</v>
      </c>
      <c r="BE609" s="58"/>
      <c r="BF609" s="58">
        <v>9612</v>
      </c>
      <c r="BG609" s="58">
        <v>1732</v>
      </c>
      <c r="BH609" s="50"/>
      <c r="BI609" s="50">
        <v>126527</v>
      </c>
      <c r="BJ609" s="50">
        <v>21247</v>
      </c>
      <c r="BK609" s="50"/>
      <c r="BL609" s="50">
        <v>39005</v>
      </c>
      <c r="BM609" s="50">
        <v>13049</v>
      </c>
      <c r="BN609" s="50"/>
      <c r="BO609" s="50">
        <v>16439</v>
      </c>
      <c r="BP609" s="50">
        <v>8014</v>
      </c>
      <c r="BQ609" s="50"/>
      <c r="BR609" s="50">
        <v>68812</v>
      </c>
      <c r="BS609" s="50">
        <v>33517</v>
      </c>
      <c r="BT609" s="50"/>
      <c r="BU609" s="50">
        <v>30693</v>
      </c>
      <c r="BV609" s="50">
        <v>8101</v>
      </c>
      <c r="BW609" s="50"/>
      <c r="BX609" s="50">
        <v>173785</v>
      </c>
      <c r="BY609" s="50">
        <v>5591</v>
      </c>
      <c r="BZ609" s="50"/>
      <c r="CA609" s="50">
        <v>165970</v>
      </c>
      <c r="CB609" s="50">
        <v>61056</v>
      </c>
      <c r="CC609" s="50"/>
      <c r="CD609" s="50">
        <v>10247</v>
      </c>
      <c r="CE609" s="50">
        <v>5234</v>
      </c>
      <c r="CF609" s="50"/>
      <c r="CG609" s="50">
        <v>44521</v>
      </c>
      <c r="CH609" s="50">
        <v>7569</v>
      </c>
      <c r="CI609" s="50"/>
      <c r="CJ609" s="50">
        <v>132863</v>
      </c>
      <c r="CK609" s="50">
        <v>209589</v>
      </c>
      <c r="CL609" s="50"/>
      <c r="CM609" s="50">
        <v>980</v>
      </c>
      <c r="CN609" s="50">
        <v>349</v>
      </c>
      <c r="CO609" s="50"/>
      <c r="CP609" s="50">
        <v>40616</v>
      </c>
      <c r="CQ609" s="50">
        <v>16020</v>
      </c>
      <c r="CR609" s="50"/>
      <c r="CS609" s="50">
        <v>17038</v>
      </c>
      <c r="CT609" s="50">
        <v>14755</v>
      </c>
      <c r="CU609" s="51"/>
      <c r="CV609" s="51"/>
      <c r="CW609" s="45">
        <f t="shared" si="1060"/>
        <v>16210.931414000001</v>
      </c>
      <c r="CX609" s="45">
        <f t="shared" si="1061"/>
        <v>1391.091776</v>
      </c>
      <c r="CY609" s="51"/>
      <c r="CZ609" s="45">
        <f t="shared" si="1062"/>
        <v>158661.981978</v>
      </c>
      <c r="DA609" s="45">
        <f t="shared" si="1063"/>
        <v>21875.207300000002</v>
      </c>
      <c r="DB609" s="51"/>
      <c r="DC609" s="45">
        <f t="shared" si="1064"/>
        <v>38431.699094000003</v>
      </c>
      <c r="DD609" s="45">
        <f t="shared" si="1065"/>
        <v>2413.242718</v>
      </c>
      <c r="DE609" s="51"/>
      <c r="DF609" s="45">
        <f t="shared" si="1066"/>
        <v>57116.186851999999</v>
      </c>
      <c r="DG609" s="45">
        <f t="shared" si="1067"/>
        <v>5686.1082860000006</v>
      </c>
      <c r="DH609" s="51"/>
      <c r="DI609" s="45">
        <f t="shared" si="1068"/>
        <v>33482.362712000002</v>
      </c>
      <c r="DJ609" s="45">
        <f t="shared" si="1069"/>
        <v>4537.8793260000002</v>
      </c>
      <c r="DK609" s="51"/>
      <c r="DL609" s="45">
        <f t="shared" si="1070"/>
        <v>25305.435566</v>
      </c>
      <c r="DM609" s="45">
        <f t="shared" si="1071"/>
        <v>3259.6485440000001</v>
      </c>
      <c r="DN609" s="51"/>
      <c r="DO609" s="45">
        <f t="shared" si="1072"/>
        <v>4567.8717839999999</v>
      </c>
      <c r="DP609" s="45">
        <f t="shared" si="1073"/>
        <v>664.25871400000005</v>
      </c>
      <c r="DQ609" s="51"/>
      <c r="DR609" s="45">
        <f t="shared" si="1074"/>
        <v>102285.476612</v>
      </c>
      <c r="DS609" s="45">
        <f t="shared" si="1075"/>
        <v>20998.959912000002</v>
      </c>
      <c r="DT609" s="51"/>
      <c r="DU609" s="45">
        <f t="shared" si="1076"/>
        <v>59727.612223999997</v>
      </c>
      <c r="DV609" s="45">
        <f t="shared" si="1077"/>
        <v>5617.0286839999999</v>
      </c>
      <c r="DW609" s="51"/>
      <c r="DX609" s="45">
        <f t="shared" si="1078"/>
        <v>5842.6549080000004</v>
      </c>
      <c r="DY609" s="45">
        <f t="shared" si="1079"/>
        <v>684.49728200000004</v>
      </c>
      <c r="DZ609" s="51"/>
      <c r="EA609" s="45">
        <f t="shared" si="1080"/>
        <v>19903.476377999999</v>
      </c>
      <c r="EB609" s="45">
        <f t="shared" si="1081"/>
        <v>1442.5142600000001</v>
      </c>
      <c r="EC609" s="51"/>
      <c r="ED609" s="45">
        <f t="shared" si="1082"/>
        <v>7379.0253080000002</v>
      </c>
      <c r="EE609" s="45">
        <f t="shared" si="1083"/>
        <v>981.46729000000005</v>
      </c>
      <c r="EF609" s="51"/>
      <c r="EG609" s="45">
        <f t="shared" si="1084"/>
        <v>7816.0822559999997</v>
      </c>
      <c r="EH609" s="45">
        <f t="shared" si="1085"/>
        <v>1113.7407880000001</v>
      </c>
      <c r="EI609" s="51"/>
      <c r="EJ609" s="45">
        <f t="shared" si="1086"/>
        <v>8512.0984779999999</v>
      </c>
      <c r="EK609" s="45">
        <f t="shared" si="1087"/>
        <v>1243.8458680000001</v>
      </c>
      <c r="EL609" s="51"/>
      <c r="EM609" s="45">
        <f t="shared" si="1088"/>
        <v>31697.949354</v>
      </c>
      <c r="EN609" s="45">
        <f t="shared" si="1089"/>
        <v>1299.088898</v>
      </c>
      <c r="EO609" s="51"/>
      <c r="EP609" s="45">
        <f t="shared" si="1090"/>
        <v>11596.968518</v>
      </c>
      <c r="EQ609" s="45">
        <f t="shared" si="1091"/>
        <v>1240.4383540000001</v>
      </c>
      <c r="ER609" s="51"/>
      <c r="ES609" s="45">
        <f t="shared" si="1092"/>
        <v>4256.5546240000003</v>
      </c>
      <c r="ET609" s="45">
        <f t="shared" si="1093"/>
        <v>577.31547799999998</v>
      </c>
      <c r="EU609" s="51"/>
      <c r="EV609" s="45">
        <f t="shared" si="1094"/>
        <v>1943.1042480000001</v>
      </c>
      <c r="EW609" s="45">
        <f t="shared" si="1095"/>
        <v>178.84285600000001</v>
      </c>
      <c r="EX609" s="51"/>
      <c r="EY609" s="45">
        <f t="shared" si="1096"/>
        <v>25577.939158000001</v>
      </c>
      <c r="EZ609" s="45">
        <f t="shared" si="1097"/>
        <v>2193.9227260000002</v>
      </c>
      <c r="FA609" s="51"/>
      <c r="FB609" s="45">
        <f t="shared" si="1098"/>
        <v>7885.0167700000002</v>
      </c>
      <c r="FC609" s="45">
        <f t="shared" si="1099"/>
        <v>1347.413642</v>
      </c>
      <c r="FD609" s="51"/>
      <c r="FE609" s="45">
        <f t="shared" si="1100"/>
        <v>3323.2096059999999</v>
      </c>
      <c r="FF609" s="45">
        <f t="shared" si="1101"/>
        <v>827.50961200000006</v>
      </c>
      <c r="FG609" s="51"/>
      <c r="FH609" s="45">
        <f t="shared" si="1102"/>
        <v>13910.621048000001</v>
      </c>
      <c r="FI609" s="45">
        <f t="shared" si="1103"/>
        <v>3460.8983860000003</v>
      </c>
      <c r="FJ609" s="51"/>
      <c r="FK609" s="45">
        <f t="shared" si="1104"/>
        <v>6204.7127220000002</v>
      </c>
      <c r="FL609" s="45">
        <f t="shared" si="1105"/>
        <v>836.49305800000002</v>
      </c>
      <c r="FM609" s="51"/>
      <c r="FN609" s="45">
        <f t="shared" si="1106"/>
        <v>35131.332889999998</v>
      </c>
      <c r="FO609" s="45">
        <f t="shared" si="1107"/>
        <v>577.31547799999998</v>
      </c>
      <c r="FP609" s="51"/>
      <c r="FQ609" s="45">
        <f t="shared" si="1108"/>
        <v>33551.499380000001</v>
      </c>
      <c r="FR609" s="45">
        <f t="shared" si="1109"/>
        <v>6304.5204480000002</v>
      </c>
      <c r="FS609" s="51"/>
      <c r="FT609" s="45">
        <f t="shared" si="1110"/>
        <v>2071.4720379999999</v>
      </c>
      <c r="FU609" s="45">
        <f t="shared" si="1111"/>
        <v>540.45237199999997</v>
      </c>
      <c r="FV609" s="51"/>
      <c r="FW609" s="45">
        <f t="shared" si="1112"/>
        <v>9000.0982339999991</v>
      </c>
      <c r="FX609" s="45">
        <f t="shared" si="1113"/>
        <v>781.55980199999999</v>
      </c>
      <c r="FY609" s="51"/>
      <c r="FZ609" s="45">
        <f t="shared" si="1114"/>
        <v>26858.786902</v>
      </c>
      <c r="GA609" s="45">
        <f t="shared" si="1115"/>
        <v>21641.740962</v>
      </c>
      <c r="GB609" s="51"/>
      <c r="GC609" s="45">
        <f t="shared" si="1116"/>
        <v>198.11091999999999</v>
      </c>
      <c r="GD609" s="45">
        <f t="shared" si="1117"/>
        <v>36.037042</v>
      </c>
      <c r="GE609" s="51"/>
      <c r="GF609" s="45">
        <f t="shared" si="1118"/>
        <v>8210.6868639999993</v>
      </c>
      <c r="GG609" s="45">
        <f t="shared" si="1119"/>
        <v>1654.19316</v>
      </c>
      <c r="GH609" s="51"/>
      <c r="GI609" s="45">
        <f t="shared" si="1120"/>
        <v>3444.2998520000001</v>
      </c>
      <c r="GJ609" s="45">
        <f t="shared" si="1121"/>
        <v>1523.57179</v>
      </c>
      <c r="GK609" s="51"/>
    </row>
    <row r="610" spans="1:193" s="45" customFormat="1">
      <c r="A610" s="45" t="s">
        <v>19</v>
      </c>
      <c r="B610" s="46">
        <v>41545</v>
      </c>
      <c r="C610" s="56">
        <v>0.64552200000000004</v>
      </c>
      <c r="D610" s="56">
        <v>0.193383</v>
      </c>
      <c r="E610" s="56">
        <v>0.101289</v>
      </c>
      <c r="F610" s="58"/>
      <c r="G610" s="58">
        <v>116460</v>
      </c>
      <c r="H610" s="58">
        <v>18667</v>
      </c>
      <c r="I610" s="58"/>
      <c r="J610" s="59">
        <v>876606</v>
      </c>
      <c r="K610" s="59">
        <v>219324</v>
      </c>
      <c r="L610" s="58"/>
      <c r="M610" s="58">
        <v>226639</v>
      </c>
      <c r="N610" s="58">
        <v>25796</v>
      </c>
      <c r="O610" s="58"/>
      <c r="P610" s="58">
        <v>332277</v>
      </c>
      <c r="Q610" s="58">
        <v>59810</v>
      </c>
      <c r="R610" s="58"/>
      <c r="S610" s="58">
        <v>203240</v>
      </c>
      <c r="T610" s="58">
        <v>46192</v>
      </c>
      <c r="U610" s="58"/>
      <c r="V610" s="58">
        <v>134728</v>
      </c>
      <c r="W610" s="58">
        <v>33310</v>
      </c>
      <c r="X610" s="58"/>
      <c r="Y610" s="58">
        <v>29706</v>
      </c>
      <c r="Z610" s="58">
        <v>7782</v>
      </c>
      <c r="AA610" s="58"/>
      <c r="AB610" s="58">
        <v>478300</v>
      </c>
      <c r="AC610" s="58">
        <v>177237</v>
      </c>
      <c r="AD610" s="58"/>
      <c r="AE610" s="58">
        <v>264665</v>
      </c>
      <c r="AF610" s="58">
        <v>45934</v>
      </c>
      <c r="AG610" s="58"/>
      <c r="AH610" s="58">
        <v>34510</v>
      </c>
      <c r="AI610" s="58">
        <v>7763</v>
      </c>
      <c r="AJ610" s="58"/>
      <c r="AK610" s="58">
        <v>137784</v>
      </c>
      <c r="AL610" s="58">
        <v>19499</v>
      </c>
      <c r="AM610" s="58"/>
      <c r="AN610" s="58">
        <v>49753</v>
      </c>
      <c r="AO610" s="58">
        <v>12186</v>
      </c>
      <c r="AP610" s="58"/>
      <c r="AQ610" s="58">
        <v>41924</v>
      </c>
      <c r="AR610" s="58">
        <v>11029</v>
      </c>
      <c r="AS610" s="58"/>
      <c r="AT610" s="58">
        <v>49105</v>
      </c>
      <c r="AU610" s="58">
        <v>12716</v>
      </c>
      <c r="AV610" s="58"/>
      <c r="AW610" s="58">
        <v>177998</v>
      </c>
      <c r="AX610" s="58">
        <v>12063</v>
      </c>
      <c r="AY610" s="58"/>
      <c r="AZ610" s="58">
        <v>68015</v>
      </c>
      <c r="BA610" s="58">
        <v>12346</v>
      </c>
      <c r="BB610" s="58"/>
      <c r="BC610" s="58">
        <v>33932</v>
      </c>
      <c r="BD610" s="58">
        <v>8574</v>
      </c>
      <c r="BE610" s="58"/>
      <c r="BF610" s="58">
        <v>12318</v>
      </c>
      <c r="BG610" s="58">
        <v>1957</v>
      </c>
      <c r="BH610" s="50"/>
      <c r="BI610" s="50">
        <v>119378</v>
      </c>
      <c r="BJ610" s="50">
        <v>20407</v>
      </c>
      <c r="BK610" s="50"/>
      <c r="BL610" s="50">
        <v>51860</v>
      </c>
      <c r="BM610" s="50">
        <v>17092</v>
      </c>
      <c r="BN610" s="50"/>
      <c r="BO610" s="50">
        <v>15683</v>
      </c>
      <c r="BP610" s="50">
        <v>7727</v>
      </c>
      <c r="BQ610" s="50"/>
      <c r="BR610" s="50">
        <v>46150</v>
      </c>
      <c r="BS610" s="50">
        <v>22547</v>
      </c>
      <c r="BT610" s="50"/>
      <c r="BU610" s="50">
        <v>32768</v>
      </c>
      <c r="BV610" s="50">
        <v>7968</v>
      </c>
      <c r="BW610" s="50"/>
      <c r="BX610" s="50">
        <v>198448</v>
      </c>
      <c r="BY610" s="50">
        <v>6648</v>
      </c>
      <c r="BZ610" s="50"/>
      <c r="CA610" s="50">
        <v>144909</v>
      </c>
      <c r="CB610" s="50">
        <v>53859</v>
      </c>
      <c r="CC610" s="50"/>
      <c r="CD610" s="50">
        <v>14570</v>
      </c>
      <c r="CE610" s="50">
        <v>6883</v>
      </c>
      <c r="CF610" s="50"/>
      <c r="CG610" s="50">
        <v>43666</v>
      </c>
      <c r="CH610" s="50">
        <v>6431</v>
      </c>
      <c r="CI610" s="50"/>
      <c r="CJ610" s="50">
        <v>130465</v>
      </c>
      <c r="CK610" s="50">
        <v>190469</v>
      </c>
      <c r="CL610" s="50"/>
      <c r="CM610" s="50">
        <v>855</v>
      </c>
      <c r="CN610" s="50">
        <v>296</v>
      </c>
      <c r="CO610" s="50"/>
      <c r="CP610" s="50">
        <v>31246</v>
      </c>
      <c r="CQ610" s="50">
        <v>10968</v>
      </c>
      <c r="CR610" s="50"/>
      <c r="CS610" s="50">
        <v>14123</v>
      </c>
      <c r="CT610" s="50">
        <v>12825</v>
      </c>
      <c r="CU610" s="51"/>
      <c r="CV610" s="51"/>
      <c r="CW610" s="45">
        <f t="shared" si="1060"/>
        <v>22521.384180000001</v>
      </c>
      <c r="CX610" s="45">
        <f t="shared" si="1061"/>
        <v>1890.761763</v>
      </c>
      <c r="CY610" s="51"/>
      <c r="CZ610" s="45">
        <f t="shared" si="1062"/>
        <v>169520.69809799999</v>
      </c>
      <c r="DA610" s="45">
        <f t="shared" si="1063"/>
        <v>22215.108636000001</v>
      </c>
      <c r="DB610" s="51"/>
      <c r="DC610" s="45">
        <f t="shared" si="1064"/>
        <v>43828.129737000003</v>
      </c>
      <c r="DD610" s="45">
        <f t="shared" si="1065"/>
        <v>2612.851044</v>
      </c>
      <c r="DE610" s="51"/>
      <c r="DF610" s="45">
        <f t="shared" si="1066"/>
        <v>64256.723091</v>
      </c>
      <c r="DG610" s="45">
        <f t="shared" si="1067"/>
        <v>6058.0950899999998</v>
      </c>
      <c r="DH610" s="51"/>
      <c r="DI610" s="45">
        <f t="shared" si="1068"/>
        <v>39303.160920000002</v>
      </c>
      <c r="DJ610" s="45">
        <f t="shared" si="1069"/>
        <v>4678.7414880000006</v>
      </c>
      <c r="DK610" s="51"/>
      <c r="DL610" s="45">
        <f t="shared" si="1070"/>
        <v>26054.104823999998</v>
      </c>
      <c r="DM610" s="45">
        <f t="shared" si="1071"/>
        <v>3373.9365900000003</v>
      </c>
      <c r="DN610" s="51"/>
      <c r="DO610" s="45">
        <f t="shared" si="1072"/>
        <v>5744.6353980000004</v>
      </c>
      <c r="DP610" s="45">
        <f t="shared" si="1073"/>
        <v>788.230998</v>
      </c>
      <c r="DQ610" s="51"/>
      <c r="DR610" s="45">
        <f t="shared" si="1074"/>
        <v>92495.088900000002</v>
      </c>
      <c r="DS610" s="45">
        <f t="shared" si="1075"/>
        <v>17952.158492999999</v>
      </c>
      <c r="DT610" s="51"/>
      <c r="DU610" s="45">
        <f t="shared" si="1076"/>
        <v>51181.711694999998</v>
      </c>
      <c r="DV610" s="45">
        <f t="shared" si="1077"/>
        <v>4652.6089259999999</v>
      </c>
      <c r="DW610" s="51"/>
      <c r="DX610" s="45">
        <f t="shared" si="1078"/>
        <v>6673.6473299999998</v>
      </c>
      <c r="DY610" s="45">
        <f t="shared" si="1079"/>
        <v>786.30650700000001</v>
      </c>
      <c r="DZ610" s="51"/>
      <c r="EA610" s="45">
        <f t="shared" si="1080"/>
        <v>26645.083272</v>
      </c>
      <c r="EB610" s="45">
        <f t="shared" si="1081"/>
        <v>1975.0342110000001</v>
      </c>
      <c r="EC610" s="51"/>
      <c r="ED610" s="45">
        <f t="shared" si="1082"/>
        <v>9621.3843990000005</v>
      </c>
      <c r="EE610" s="45">
        <f t="shared" si="1083"/>
        <v>1234.3077540000002</v>
      </c>
      <c r="EF610" s="51"/>
      <c r="EG610" s="45">
        <f t="shared" si="1084"/>
        <v>8107.3888919999999</v>
      </c>
      <c r="EH610" s="45">
        <f t="shared" si="1085"/>
        <v>1117.116381</v>
      </c>
      <c r="EI610" s="51"/>
      <c r="EJ610" s="45">
        <f t="shared" si="1086"/>
        <v>9496.0722150000001</v>
      </c>
      <c r="EK610" s="45">
        <f t="shared" si="1087"/>
        <v>1287.9909239999999</v>
      </c>
      <c r="EL610" s="51"/>
      <c r="EM610" s="45">
        <f t="shared" si="1088"/>
        <v>34421.787234000003</v>
      </c>
      <c r="EN610" s="45">
        <f t="shared" si="1089"/>
        <v>1221.849207</v>
      </c>
      <c r="EO610" s="51"/>
      <c r="EP610" s="45">
        <f t="shared" si="1090"/>
        <v>13152.944745000001</v>
      </c>
      <c r="EQ610" s="45">
        <f t="shared" si="1091"/>
        <v>1250.5139940000001</v>
      </c>
      <c r="ER610" s="51"/>
      <c r="ES610" s="45">
        <f t="shared" si="1092"/>
        <v>6561.871956</v>
      </c>
      <c r="ET610" s="45">
        <f t="shared" si="1093"/>
        <v>868.45188600000006</v>
      </c>
      <c r="EU610" s="51"/>
      <c r="EV610" s="45">
        <f t="shared" si="1094"/>
        <v>2382.0917939999999</v>
      </c>
      <c r="EW610" s="45">
        <f t="shared" si="1095"/>
        <v>198.22257300000001</v>
      </c>
      <c r="EX610" s="51"/>
      <c r="EY610" s="45">
        <f t="shared" si="1096"/>
        <v>23085.675773999999</v>
      </c>
      <c r="EZ610" s="45">
        <f t="shared" si="1097"/>
        <v>2067.0046230000003</v>
      </c>
      <c r="FA610" s="51"/>
      <c r="FB610" s="45">
        <f t="shared" si="1098"/>
        <v>10028.84238</v>
      </c>
      <c r="FC610" s="45">
        <f t="shared" si="1099"/>
        <v>1731.2315880000001</v>
      </c>
      <c r="FD610" s="51"/>
      <c r="FE610" s="45">
        <f t="shared" si="1100"/>
        <v>3032.825589</v>
      </c>
      <c r="FF610" s="45">
        <f t="shared" si="1101"/>
        <v>782.66010300000005</v>
      </c>
      <c r="FG610" s="51"/>
      <c r="FH610" s="45">
        <f t="shared" si="1102"/>
        <v>8924.6254499999995</v>
      </c>
      <c r="FI610" s="45">
        <f t="shared" si="1103"/>
        <v>2283.7630830000003</v>
      </c>
      <c r="FJ610" s="51"/>
      <c r="FK610" s="45">
        <f t="shared" si="1104"/>
        <v>6336.774144</v>
      </c>
      <c r="FL610" s="45">
        <f t="shared" si="1105"/>
        <v>807.07075200000008</v>
      </c>
      <c r="FM610" s="51"/>
      <c r="FN610" s="45">
        <f t="shared" si="1106"/>
        <v>38376.469583999999</v>
      </c>
      <c r="FO610" s="45">
        <f t="shared" si="1107"/>
        <v>673.36927200000002</v>
      </c>
      <c r="FP610" s="51"/>
      <c r="FQ610" s="45">
        <f t="shared" si="1108"/>
        <v>28022.937147000001</v>
      </c>
      <c r="FR610" s="45">
        <f t="shared" si="1109"/>
        <v>5455.324251</v>
      </c>
      <c r="FS610" s="51"/>
      <c r="FT610" s="45">
        <f t="shared" si="1110"/>
        <v>2817.59031</v>
      </c>
      <c r="FU610" s="45">
        <f t="shared" si="1111"/>
        <v>697.17218700000001</v>
      </c>
      <c r="FV610" s="51"/>
      <c r="FW610" s="45">
        <f t="shared" si="1112"/>
        <v>8444.2620779999997</v>
      </c>
      <c r="FX610" s="45">
        <f t="shared" si="1113"/>
        <v>651.38955900000008</v>
      </c>
      <c r="FY610" s="51"/>
      <c r="FZ610" s="45">
        <f t="shared" si="1114"/>
        <v>25229.713094999999</v>
      </c>
      <c r="GA610" s="45">
        <f t="shared" si="1115"/>
        <v>19292.414541000002</v>
      </c>
      <c r="GB610" s="51"/>
      <c r="GC610" s="45">
        <f t="shared" si="1116"/>
        <v>165.342465</v>
      </c>
      <c r="GD610" s="45">
        <f t="shared" si="1117"/>
        <v>29.981544</v>
      </c>
      <c r="GE610" s="51"/>
      <c r="GF610" s="45">
        <f t="shared" si="1118"/>
        <v>6042.4452179999998</v>
      </c>
      <c r="GG610" s="45">
        <f t="shared" si="1119"/>
        <v>1110.937752</v>
      </c>
      <c r="GH610" s="51"/>
      <c r="GI610" s="45">
        <f t="shared" si="1120"/>
        <v>2731.1481090000002</v>
      </c>
      <c r="GJ610" s="45">
        <f t="shared" si="1121"/>
        <v>1299.0314250000001</v>
      </c>
      <c r="GK610" s="51"/>
    </row>
    <row r="611" spans="1:193" s="45" customFormat="1">
      <c r="A611" s="45" t="s">
        <v>19</v>
      </c>
      <c r="B611" s="46">
        <v>41544</v>
      </c>
      <c r="C611" s="56">
        <v>0.64710599999999996</v>
      </c>
      <c r="D611" s="56">
        <v>0.19493199999999999</v>
      </c>
      <c r="E611" s="56">
        <v>9.4385999999999998E-2</v>
      </c>
      <c r="F611" s="58"/>
      <c r="G611" s="58">
        <v>130739</v>
      </c>
      <c r="H611" s="58">
        <v>20603</v>
      </c>
      <c r="I611" s="58"/>
      <c r="J611" s="59">
        <v>861379</v>
      </c>
      <c r="K611" s="59">
        <v>196919</v>
      </c>
      <c r="L611" s="58"/>
      <c r="M611" s="58">
        <v>235273</v>
      </c>
      <c r="N611" s="58">
        <v>26157</v>
      </c>
      <c r="O611" s="58"/>
      <c r="P611" s="58">
        <v>340542</v>
      </c>
      <c r="Q611" s="58">
        <v>58552</v>
      </c>
      <c r="R611" s="58"/>
      <c r="S611" s="58">
        <v>208708</v>
      </c>
      <c r="T611" s="58">
        <v>45457</v>
      </c>
      <c r="U611" s="58"/>
      <c r="V611" s="58">
        <v>133251</v>
      </c>
      <c r="W611" s="58">
        <v>31317</v>
      </c>
      <c r="X611" s="58"/>
      <c r="Y611" s="58">
        <v>32369</v>
      </c>
      <c r="Z611" s="58">
        <v>8494</v>
      </c>
      <c r="AA611" s="58"/>
      <c r="AB611" s="58">
        <v>460156</v>
      </c>
      <c r="AC611" s="58">
        <v>163255</v>
      </c>
      <c r="AD611" s="58"/>
      <c r="AE611" s="58">
        <v>240394</v>
      </c>
      <c r="AF611" s="58">
        <v>41127</v>
      </c>
      <c r="AG611" s="58"/>
      <c r="AH611" s="58">
        <v>35564</v>
      </c>
      <c r="AI611" s="58">
        <v>7356</v>
      </c>
      <c r="AJ611" s="58"/>
      <c r="AK611" s="58">
        <v>139319</v>
      </c>
      <c r="AL611" s="58">
        <v>19484</v>
      </c>
      <c r="AM611" s="58"/>
      <c r="AN611" s="58">
        <v>51732</v>
      </c>
      <c r="AO611" s="58">
        <v>12087</v>
      </c>
      <c r="AP611" s="58"/>
      <c r="AQ611" s="58">
        <v>31641</v>
      </c>
      <c r="AR611" s="58">
        <v>9310</v>
      </c>
      <c r="AS611" s="58"/>
      <c r="AT611" s="58">
        <v>51700</v>
      </c>
      <c r="AU611" s="58">
        <v>13250</v>
      </c>
      <c r="AV611" s="58"/>
      <c r="AW611" s="58">
        <v>189628</v>
      </c>
      <c r="AX611" s="58">
        <v>11943</v>
      </c>
      <c r="AY611" s="58"/>
      <c r="AZ611" s="58">
        <v>59456</v>
      </c>
      <c r="BA611" s="58">
        <v>10248</v>
      </c>
      <c r="BB611" s="58"/>
      <c r="BC611" s="58">
        <v>32639</v>
      </c>
      <c r="BD611" s="58">
        <v>7753</v>
      </c>
      <c r="BE611" s="58"/>
      <c r="BF611" s="58">
        <v>13469</v>
      </c>
      <c r="BG611" s="58">
        <v>2171</v>
      </c>
      <c r="BH611" s="50"/>
      <c r="BI611" s="50">
        <v>132272</v>
      </c>
      <c r="BJ611" s="50">
        <v>21312</v>
      </c>
      <c r="BK611" s="50"/>
      <c r="BL611" s="50">
        <v>49368</v>
      </c>
      <c r="BM611" s="50">
        <v>16949</v>
      </c>
      <c r="BN611" s="50"/>
      <c r="BO611" s="50">
        <v>15968</v>
      </c>
      <c r="BP611" s="50">
        <v>6834</v>
      </c>
      <c r="BQ611" s="50"/>
      <c r="BR611" s="50">
        <v>41039</v>
      </c>
      <c r="BS611" s="50">
        <v>17920</v>
      </c>
      <c r="BT611" s="50"/>
      <c r="BU611" s="50">
        <v>32369</v>
      </c>
      <c r="BV611" s="50">
        <v>7748</v>
      </c>
      <c r="BW611" s="50"/>
      <c r="BX611" s="50">
        <v>183592</v>
      </c>
      <c r="BY611" s="50">
        <v>6148</v>
      </c>
      <c r="BZ611" s="50"/>
      <c r="CA611" s="50">
        <v>131447</v>
      </c>
      <c r="CB611" s="50">
        <v>50046</v>
      </c>
      <c r="CC611" s="50"/>
      <c r="CD611" s="50">
        <v>14712</v>
      </c>
      <c r="CE611" s="50">
        <v>6849</v>
      </c>
      <c r="CF611" s="50"/>
      <c r="CG611" s="50">
        <v>33824</v>
      </c>
      <c r="CH611" s="50">
        <v>4858</v>
      </c>
      <c r="CI611" s="50"/>
      <c r="CJ611" s="50">
        <v>114847</v>
      </c>
      <c r="CK611" s="50">
        <v>179373</v>
      </c>
      <c r="CL611" s="50"/>
      <c r="CM611" s="50">
        <v>485</v>
      </c>
      <c r="CN611" s="50">
        <v>676</v>
      </c>
      <c r="CO611" s="50"/>
      <c r="CP611" s="50">
        <v>25553</v>
      </c>
      <c r="CQ611" s="50">
        <v>9604</v>
      </c>
      <c r="CR611" s="50"/>
      <c r="CS611" s="50">
        <v>14538</v>
      </c>
      <c r="CT611" s="50">
        <v>10562</v>
      </c>
      <c r="CU611" s="51"/>
      <c r="CV611" s="51"/>
      <c r="CW611" s="45">
        <f t="shared" ref="CW611:CW674" si="1122">G611*$D611</f>
        <v>25485.214747999999</v>
      </c>
      <c r="CX611" s="45">
        <f t="shared" ref="CX611:CX674" si="1123">H611*$E611</f>
        <v>1944.6347579999999</v>
      </c>
      <c r="CY611" s="51"/>
      <c r="CZ611" s="45">
        <f t="shared" si="1062"/>
        <v>167910.331228</v>
      </c>
      <c r="DA611" s="45">
        <f t="shared" si="1063"/>
        <v>18586.396733999998</v>
      </c>
      <c r="DB611" s="51"/>
      <c r="DC611" s="45">
        <f t="shared" si="1064"/>
        <v>45862.236435999999</v>
      </c>
      <c r="DD611" s="45">
        <f t="shared" si="1065"/>
        <v>2468.8546019999999</v>
      </c>
      <c r="DE611" s="51"/>
      <c r="DF611" s="45">
        <f t="shared" si="1066"/>
        <v>66382.533144000001</v>
      </c>
      <c r="DG611" s="45">
        <f t="shared" si="1067"/>
        <v>5526.4890720000003</v>
      </c>
      <c r="DH611" s="51"/>
      <c r="DI611" s="45">
        <f t="shared" si="1068"/>
        <v>40683.867855999997</v>
      </c>
      <c r="DJ611" s="45">
        <f t="shared" si="1069"/>
        <v>4290.5044019999996</v>
      </c>
      <c r="DK611" s="51"/>
      <c r="DL611" s="45">
        <f t="shared" si="1070"/>
        <v>25974.883932000001</v>
      </c>
      <c r="DM611" s="45">
        <f t="shared" si="1071"/>
        <v>2955.8863619999997</v>
      </c>
      <c r="DN611" s="51"/>
      <c r="DO611" s="45">
        <f t="shared" si="1072"/>
        <v>6309.7539079999997</v>
      </c>
      <c r="DP611" s="45">
        <f t="shared" si="1073"/>
        <v>801.71468400000003</v>
      </c>
      <c r="DQ611" s="51"/>
      <c r="DR611" s="45">
        <f t="shared" si="1074"/>
        <v>89699.129392000003</v>
      </c>
      <c r="DS611" s="45">
        <f t="shared" si="1075"/>
        <v>15408.986429999999</v>
      </c>
      <c r="DT611" s="51"/>
      <c r="DU611" s="45">
        <f t="shared" si="1076"/>
        <v>46860.483207999998</v>
      </c>
      <c r="DV611" s="45">
        <f t="shared" si="1077"/>
        <v>3881.8130219999998</v>
      </c>
      <c r="DW611" s="51"/>
      <c r="DX611" s="45">
        <f t="shared" si="1078"/>
        <v>6932.5616479999999</v>
      </c>
      <c r="DY611" s="45">
        <f t="shared" si="1079"/>
        <v>694.30341599999997</v>
      </c>
      <c r="DZ611" s="51"/>
      <c r="EA611" s="45">
        <f t="shared" si="1080"/>
        <v>27157.731307999999</v>
      </c>
      <c r="EB611" s="45">
        <f t="shared" si="1081"/>
        <v>1839.016824</v>
      </c>
      <c r="EC611" s="51"/>
      <c r="ED611" s="45">
        <f t="shared" si="1082"/>
        <v>10084.222223999999</v>
      </c>
      <c r="EE611" s="45">
        <f t="shared" si="1083"/>
        <v>1140.843582</v>
      </c>
      <c r="EF611" s="51"/>
      <c r="EG611" s="45">
        <f t="shared" si="1084"/>
        <v>6167.8434120000002</v>
      </c>
      <c r="EH611" s="45">
        <f t="shared" si="1085"/>
        <v>878.73365999999999</v>
      </c>
      <c r="EI611" s="51"/>
      <c r="EJ611" s="45">
        <f t="shared" si="1086"/>
        <v>10077.984399999999</v>
      </c>
      <c r="EK611" s="45">
        <f t="shared" si="1087"/>
        <v>1250.6144999999999</v>
      </c>
      <c r="EL611" s="51"/>
      <c r="EM611" s="45">
        <f t="shared" si="1088"/>
        <v>36964.565296000001</v>
      </c>
      <c r="EN611" s="45">
        <f t="shared" si="1089"/>
        <v>1127.251998</v>
      </c>
      <c r="EO611" s="51"/>
      <c r="EP611" s="45">
        <f t="shared" si="1090"/>
        <v>11589.876992</v>
      </c>
      <c r="EQ611" s="45">
        <f t="shared" si="1091"/>
        <v>967.26772799999992</v>
      </c>
      <c r="ER611" s="51"/>
      <c r="ES611" s="45">
        <f t="shared" si="1092"/>
        <v>6362.3855480000002</v>
      </c>
      <c r="ET611" s="45">
        <f t="shared" si="1093"/>
        <v>731.77465799999993</v>
      </c>
      <c r="EU611" s="51"/>
      <c r="EV611" s="45">
        <f t="shared" si="1094"/>
        <v>2625.5391079999999</v>
      </c>
      <c r="EW611" s="45">
        <f t="shared" si="1095"/>
        <v>204.91200599999999</v>
      </c>
      <c r="EX611" s="51"/>
      <c r="EY611" s="45">
        <f t="shared" si="1096"/>
        <v>25784.045503999998</v>
      </c>
      <c r="EZ611" s="45">
        <f t="shared" si="1097"/>
        <v>2011.5544319999999</v>
      </c>
      <c r="FA611" s="51"/>
      <c r="FB611" s="45">
        <f t="shared" si="1098"/>
        <v>9623.4029759999994</v>
      </c>
      <c r="FC611" s="45">
        <f t="shared" si="1099"/>
        <v>1599.7483139999999</v>
      </c>
      <c r="FD611" s="51"/>
      <c r="FE611" s="45">
        <f t="shared" si="1100"/>
        <v>3112.674176</v>
      </c>
      <c r="FF611" s="45">
        <f t="shared" si="1101"/>
        <v>645.03392399999996</v>
      </c>
      <c r="FG611" s="51"/>
      <c r="FH611" s="45">
        <f t="shared" si="1102"/>
        <v>7999.8143479999999</v>
      </c>
      <c r="FI611" s="45">
        <f t="shared" si="1103"/>
        <v>1691.3971199999999</v>
      </c>
      <c r="FJ611" s="51"/>
      <c r="FK611" s="45">
        <f t="shared" si="1104"/>
        <v>6309.7539079999997</v>
      </c>
      <c r="FL611" s="45">
        <f t="shared" si="1105"/>
        <v>731.302728</v>
      </c>
      <c r="FM611" s="51"/>
      <c r="FN611" s="45">
        <f t="shared" si="1106"/>
        <v>35787.955743999999</v>
      </c>
      <c r="FO611" s="45">
        <f t="shared" si="1107"/>
        <v>580.28512799999999</v>
      </c>
      <c r="FP611" s="51"/>
      <c r="FQ611" s="45">
        <f t="shared" si="1108"/>
        <v>25623.226603999999</v>
      </c>
      <c r="FR611" s="45">
        <f t="shared" si="1109"/>
        <v>4723.641756</v>
      </c>
      <c r="FS611" s="51"/>
      <c r="FT611" s="45">
        <f t="shared" si="1110"/>
        <v>2867.8395839999998</v>
      </c>
      <c r="FU611" s="45">
        <f t="shared" si="1111"/>
        <v>646.44971399999997</v>
      </c>
      <c r="FV611" s="51"/>
      <c r="FW611" s="45">
        <f t="shared" si="1112"/>
        <v>6593.3799680000002</v>
      </c>
      <c r="FX611" s="45">
        <f t="shared" si="1113"/>
        <v>458.52718799999997</v>
      </c>
      <c r="FY611" s="51"/>
      <c r="FZ611" s="45">
        <f t="shared" si="1114"/>
        <v>22387.355403999998</v>
      </c>
      <c r="GA611" s="45">
        <f t="shared" si="1115"/>
        <v>16930.299977999999</v>
      </c>
      <c r="GB611" s="51"/>
      <c r="GC611" s="45">
        <f t="shared" si="1116"/>
        <v>94.542019999999994</v>
      </c>
      <c r="GD611" s="45">
        <f t="shared" si="1117"/>
        <v>63.804935999999998</v>
      </c>
      <c r="GE611" s="51"/>
      <c r="GF611" s="45">
        <f t="shared" si="1118"/>
        <v>4981.0973960000001</v>
      </c>
      <c r="GG611" s="45">
        <f t="shared" si="1119"/>
        <v>906.48314399999992</v>
      </c>
      <c r="GH611" s="51"/>
      <c r="GI611" s="45">
        <f t="shared" si="1120"/>
        <v>2833.9214160000001</v>
      </c>
      <c r="GJ611" s="45">
        <f t="shared" si="1121"/>
        <v>996.90493200000003</v>
      </c>
      <c r="GK611" s="51"/>
    </row>
    <row r="612" spans="1:193" s="45" customFormat="1">
      <c r="A612" s="45" t="s">
        <v>19</v>
      </c>
      <c r="B612" s="46">
        <v>41543</v>
      </c>
      <c r="C612" s="56">
        <v>0.64876400000000001</v>
      </c>
      <c r="D612" s="56">
        <v>0.19550699999999999</v>
      </c>
      <c r="E612" s="56">
        <v>9.3800999999999995E-2</v>
      </c>
      <c r="F612" s="58"/>
      <c r="G612" s="58">
        <v>137032</v>
      </c>
      <c r="H612" s="58">
        <v>21726</v>
      </c>
      <c r="I612" s="58"/>
      <c r="J612" s="59">
        <v>856339</v>
      </c>
      <c r="K612" s="59">
        <v>183359</v>
      </c>
      <c r="L612" s="58"/>
      <c r="M612" s="58">
        <v>239481</v>
      </c>
      <c r="N612" s="58">
        <v>26860</v>
      </c>
      <c r="O612" s="58"/>
      <c r="P612" s="58">
        <v>342387</v>
      </c>
      <c r="Q612" s="58">
        <v>58398</v>
      </c>
      <c r="R612" s="58"/>
      <c r="S612" s="58">
        <v>216937</v>
      </c>
      <c r="T612" s="58">
        <v>46956</v>
      </c>
      <c r="U612" s="58"/>
      <c r="V612" s="58">
        <v>132689</v>
      </c>
      <c r="W612" s="58">
        <v>31819</v>
      </c>
      <c r="X612" s="58"/>
      <c r="Y612" s="58">
        <v>33765</v>
      </c>
      <c r="Z612" s="58">
        <v>9226</v>
      </c>
      <c r="AA612" s="58"/>
      <c r="AB612" s="58">
        <v>455462</v>
      </c>
      <c r="AC612" s="58">
        <v>162077</v>
      </c>
      <c r="AD612" s="58"/>
      <c r="AE612" s="58">
        <v>241421</v>
      </c>
      <c r="AF612" s="58">
        <v>43320</v>
      </c>
      <c r="AG612" s="58"/>
      <c r="AH612" s="58">
        <v>37042</v>
      </c>
      <c r="AI612" s="58">
        <v>7429</v>
      </c>
      <c r="AJ612" s="58"/>
      <c r="AK612" s="58">
        <v>135510</v>
      </c>
      <c r="AL612" s="58">
        <v>19944</v>
      </c>
      <c r="AM612" s="58"/>
      <c r="AN612" s="58">
        <v>51668</v>
      </c>
      <c r="AO612" s="58">
        <v>12226</v>
      </c>
      <c r="AP612" s="58"/>
      <c r="AQ612" s="58">
        <v>31971</v>
      </c>
      <c r="AR612" s="58">
        <v>9416</v>
      </c>
      <c r="AS612" s="58"/>
      <c r="AT612" s="58">
        <v>57183</v>
      </c>
      <c r="AU612" s="58">
        <v>14700</v>
      </c>
      <c r="AV612" s="58"/>
      <c r="AW612" s="58">
        <v>192618</v>
      </c>
      <c r="AX612" s="58">
        <v>11863</v>
      </c>
      <c r="AY612" s="58"/>
      <c r="AZ612" s="58">
        <v>56765</v>
      </c>
      <c r="BA612" s="58">
        <v>10077</v>
      </c>
      <c r="BB612" s="58"/>
      <c r="BC612" s="58">
        <v>30741</v>
      </c>
      <c r="BD612" s="58">
        <v>7541</v>
      </c>
      <c r="BE612" s="58"/>
      <c r="BF612" s="58">
        <v>14004</v>
      </c>
      <c r="BG612" s="58">
        <v>2143</v>
      </c>
      <c r="BH612" s="50"/>
      <c r="BI612" s="50">
        <v>137520</v>
      </c>
      <c r="BJ612" s="50">
        <v>22748</v>
      </c>
      <c r="BK612" s="50"/>
      <c r="BL612" s="50">
        <v>52498</v>
      </c>
      <c r="BM612" s="50">
        <v>17119</v>
      </c>
      <c r="BN612" s="50"/>
      <c r="BO612" s="50">
        <v>15348</v>
      </c>
      <c r="BP612" s="50">
        <v>7632</v>
      </c>
      <c r="BQ612" s="50"/>
      <c r="BR612" s="50">
        <v>40421</v>
      </c>
      <c r="BS612" s="50">
        <v>17506</v>
      </c>
      <c r="BT612" s="50"/>
      <c r="BU612" s="50">
        <v>35096</v>
      </c>
      <c r="BV612" s="50">
        <v>8293</v>
      </c>
      <c r="BW612" s="50"/>
      <c r="BX612" s="50">
        <v>189696</v>
      </c>
      <c r="BY612" s="50">
        <v>6486</v>
      </c>
      <c r="BZ612" s="50"/>
      <c r="CA612" s="50">
        <v>182259</v>
      </c>
      <c r="CB612" s="50">
        <v>83068</v>
      </c>
      <c r="CC612" s="50"/>
      <c r="CD612" s="50">
        <v>14682</v>
      </c>
      <c r="CE612" s="50">
        <v>6957</v>
      </c>
      <c r="CF612" s="50"/>
      <c r="CG612" s="50">
        <v>35020</v>
      </c>
      <c r="CH612" s="50">
        <v>5036</v>
      </c>
      <c r="CI612" s="50"/>
      <c r="CJ612" s="50">
        <v>104661</v>
      </c>
      <c r="CK612" s="50">
        <v>190727</v>
      </c>
      <c r="CL612" s="50"/>
      <c r="CM612" s="50">
        <v>1402</v>
      </c>
      <c r="CN612" s="50">
        <v>552</v>
      </c>
      <c r="CO612" s="50"/>
      <c r="CP612" s="50">
        <v>25865</v>
      </c>
      <c r="CQ612" s="50">
        <v>10090</v>
      </c>
      <c r="CR612" s="50"/>
      <c r="CS612" s="50">
        <v>15101</v>
      </c>
      <c r="CT612" s="50">
        <v>11248</v>
      </c>
      <c r="CU612" s="51"/>
      <c r="CV612" s="51"/>
      <c r="CW612" s="45">
        <f t="shared" si="1122"/>
        <v>26790.715224</v>
      </c>
      <c r="CX612" s="45">
        <f t="shared" si="1123"/>
        <v>2037.9205259999999</v>
      </c>
      <c r="CY612" s="51"/>
      <c r="CZ612" s="45">
        <f t="shared" si="1062"/>
        <v>167420.26887299999</v>
      </c>
      <c r="DA612" s="45">
        <f t="shared" si="1063"/>
        <v>17199.257558999998</v>
      </c>
      <c r="DB612" s="51"/>
      <c r="DC612" s="45">
        <f t="shared" si="1064"/>
        <v>46820.211866999998</v>
      </c>
      <c r="DD612" s="45">
        <f t="shared" si="1065"/>
        <v>2519.4948599999998</v>
      </c>
      <c r="DE612" s="51"/>
      <c r="DF612" s="45">
        <f t="shared" si="1066"/>
        <v>66939.055208999998</v>
      </c>
      <c r="DG612" s="45">
        <f t="shared" si="1067"/>
        <v>5477.790798</v>
      </c>
      <c r="DH612" s="51"/>
      <c r="DI612" s="45">
        <f t="shared" si="1068"/>
        <v>42412.702058999996</v>
      </c>
      <c r="DJ612" s="45">
        <f t="shared" si="1069"/>
        <v>4404.5197559999997</v>
      </c>
      <c r="DK612" s="51"/>
      <c r="DL612" s="45">
        <f t="shared" si="1070"/>
        <v>25941.628322999997</v>
      </c>
      <c r="DM612" s="45">
        <f t="shared" si="1071"/>
        <v>2984.6540190000001</v>
      </c>
      <c r="DN612" s="51"/>
      <c r="DO612" s="45">
        <f t="shared" si="1072"/>
        <v>6601.2938549999999</v>
      </c>
      <c r="DP612" s="45">
        <f t="shared" si="1073"/>
        <v>865.40802599999995</v>
      </c>
      <c r="DQ612" s="51"/>
      <c r="DR612" s="45">
        <f t="shared" si="1074"/>
        <v>89046.009233999997</v>
      </c>
      <c r="DS612" s="45">
        <f t="shared" si="1075"/>
        <v>15202.984676999999</v>
      </c>
      <c r="DT612" s="51"/>
      <c r="DU612" s="45">
        <f t="shared" si="1076"/>
        <v>47199.495446999994</v>
      </c>
      <c r="DV612" s="45">
        <f t="shared" si="1077"/>
        <v>4063.4593199999999</v>
      </c>
      <c r="DW612" s="51"/>
      <c r="DX612" s="45">
        <f t="shared" si="1078"/>
        <v>7241.9702939999997</v>
      </c>
      <c r="DY612" s="45">
        <f t="shared" si="1079"/>
        <v>696.84762899999998</v>
      </c>
      <c r="DZ612" s="51"/>
      <c r="EA612" s="45">
        <f t="shared" si="1080"/>
        <v>26493.153569999999</v>
      </c>
      <c r="EB612" s="45">
        <f t="shared" si="1081"/>
        <v>1870.7671439999999</v>
      </c>
      <c r="EC612" s="51"/>
      <c r="ED612" s="45">
        <f t="shared" si="1082"/>
        <v>10101.455676</v>
      </c>
      <c r="EE612" s="45">
        <f t="shared" si="1083"/>
        <v>1146.8110259999999</v>
      </c>
      <c r="EF612" s="51"/>
      <c r="EG612" s="45">
        <f t="shared" si="1084"/>
        <v>6250.5542969999997</v>
      </c>
      <c r="EH612" s="45">
        <f t="shared" si="1085"/>
        <v>883.23021599999993</v>
      </c>
      <c r="EI612" s="51"/>
      <c r="EJ612" s="45">
        <f t="shared" si="1086"/>
        <v>11179.676781</v>
      </c>
      <c r="EK612" s="45">
        <f t="shared" si="1087"/>
        <v>1378.8746999999998</v>
      </c>
      <c r="EL612" s="51"/>
      <c r="EM612" s="45">
        <f t="shared" si="1088"/>
        <v>37658.167325999995</v>
      </c>
      <c r="EN612" s="45">
        <f t="shared" si="1089"/>
        <v>1112.7612629999999</v>
      </c>
      <c r="EO612" s="51"/>
      <c r="EP612" s="45">
        <f t="shared" si="1090"/>
        <v>11097.954855</v>
      </c>
      <c r="EQ612" s="45">
        <f t="shared" si="1091"/>
        <v>945.23267699999997</v>
      </c>
      <c r="ER612" s="51"/>
      <c r="ES612" s="45">
        <f t="shared" si="1092"/>
        <v>6010.0806869999997</v>
      </c>
      <c r="ET612" s="45">
        <f t="shared" si="1093"/>
        <v>707.353341</v>
      </c>
      <c r="EU612" s="51"/>
      <c r="EV612" s="45">
        <f t="shared" si="1094"/>
        <v>2737.8800279999996</v>
      </c>
      <c r="EW612" s="45">
        <f t="shared" si="1095"/>
        <v>201.01554299999998</v>
      </c>
      <c r="EX612" s="51"/>
      <c r="EY612" s="45">
        <f t="shared" si="1096"/>
        <v>26886.122639999998</v>
      </c>
      <c r="EZ612" s="45">
        <f t="shared" si="1097"/>
        <v>2133.7851479999999</v>
      </c>
      <c r="FA612" s="51"/>
      <c r="FB612" s="45">
        <f t="shared" si="1098"/>
        <v>10263.726486</v>
      </c>
      <c r="FC612" s="45">
        <f t="shared" si="1099"/>
        <v>1605.779319</v>
      </c>
      <c r="FD612" s="51"/>
      <c r="FE612" s="45">
        <f t="shared" si="1100"/>
        <v>3000.6414359999999</v>
      </c>
      <c r="FF612" s="45">
        <f t="shared" si="1101"/>
        <v>715.88923199999999</v>
      </c>
      <c r="FG612" s="51"/>
      <c r="FH612" s="45">
        <f t="shared" si="1102"/>
        <v>7902.5884469999992</v>
      </c>
      <c r="FI612" s="45">
        <f t="shared" si="1103"/>
        <v>1642.0803059999998</v>
      </c>
      <c r="FJ612" s="51"/>
      <c r="FK612" s="45">
        <f t="shared" si="1104"/>
        <v>6861.5136719999991</v>
      </c>
      <c r="FL612" s="45">
        <f t="shared" si="1105"/>
        <v>777.89169299999992</v>
      </c>
      <c r="FM612" s="51"/>
      <c r="FN612" s="45">
        <f t="shared" si="1106"/>
        <v>37086.895872000001</v>
      </c>
      <c r="FO612" s="45">
        <f t="shared" si="1107"/>
        <v>608.39328599999999</v>
      </c>
      <c r="FP612" s="51"/>
      <c r="FQ612" s="45">
        <f t="shared" si="1108"/>
        <v>35632.910313</v>
      </c>
      <c r="FR612" s="45">
        <f t="shared" si="1109"/>
        <v>7791.8614680000001</v>
      </c>
      <c r="FS612" s="51"/>
      <c r="FT612" s="45">
        <f t="shared" si="1110"/>
        <v>2870.4337739999996</v>
      </c>
      <c r="FU612" s="45">
        <f t="shared" si="1111"/>
        <v>652.57355699999994</v>
      </c>
      <c r="FV612" s="51"/>
      <c r="FW612" s="45">
        <f t="shared" si="1112"/>
        <v>6846.6551399999998</v>
      </c>
      <c r="FX612" s="45">
        <f t="shared" si="1113"/>
        <v>472.38183599999996</v>
      </c>
      <c r="FY612" s="51"/>
      <c r="FZ612" s="45">
        <f t="shared" si="1114"/>
        <v>20461.958126999998</v>
      </c>
      <c r="GA612" s="45">
        <f t="shared" si="1115"/>
        <v>17890.383327</v>
      </c>
      <c r="GB612" s="51"/>
      <c r="GC612" s="45">
        <f t="shared" si="1116"/>
        <v>274.10081399999996</v>
      </c>
      <c r="GD612" s="45">
        <f t="shared" si="1117"/>
        <v>51.778151999999999</v>
      </c>
      <c r="GE612" s="51"/>
      <c r="GF612" s="45">
        <f t="shared" si="1118"/>
        <v>5056.7885550000001</v>
      </c>
      <c r="GG612" s="45">
        <f t="shared" si="1119"/>
        <v>946.45209</v>
      </c>
      <c r="GH612" s="51"/>
      <c r="GI612" s="45">
        <f t="shared" si="1120"/>
        <v>2952.3512069999997</v>
      </c>
      <c r="GJ612" s="45">
        <f t="shared" si="1121"/>
        <v>1055.073648</v>
      </c>
      <c r="GK612" s="51"/>
    </row>
    <row r="613" spans="1:193" s="45" customFormat="1">
      <c r="A613" s="45" t="s">
        <v>19</v>
      </c>
      <c r="B613" s="46">
        <v>41542</v>
      </c>
      <c r="C613" s="56">
        <v>0.64956899999999995</v>
      </c>
      <c r="D613" s="56">
        <v>0.19548099999999999</v>
      </c>
      <c r="E613" s="56">
        <v>9.2951000000000006E-2</v>
      </c>
      <c r="F613" s="58"/>
      <c r="G613" s="58">
        <v>140982</v>
      </c>
      <c r="H613" s="58">
        <v>23142</v>
      </c>
      <c r="I613" s="58"/>
      <c r="J613" s="59">
        <v>844881</v>
      </c>
      <c r="K613" s="59">
        <v>174794</v>
      </c>
      <c r="L613" s="58"/>
      <c r="M613" s="58">
        <v>231927</v>
      </c>
      <c r="N613" s="58">
        <v>26077</v>
      </c>
      <c r="O613" s="58"/>
      <c r="P613" s="58">
        <v>348234</v>
      </c>
      <c r="Q613" s="58">
        <v>59827</v>
      </c>
      <c r="R613" s="58"/>
      <c r="S613" s="58">
        <v>213533</v>
      </c>
      <c r="T613" s="58">
        <v>50471</v>
      </c>
      <c r="U613" s="58"/>
      <c r="V613" s="58">
        <v>129624</v>
      </c>
      <c r="W613" s="58">
        <v>31401</v>
      </c>
      <c r="X613" s="58"/>
      <c r="Y613" s="58">
        <v>35033</v>
      </c>
      <c r="Z613" s="58">
        <v>9241</v>
      </c>
      <c r="AA613" s="58"/>
      <c r="AB613" s="58">
        <v>454658</v>
      </c>
      <c r="AC613" s="58">
        <v>160078</v>
      </c>
      <c r="AD613" s="58"/>
      <c r="AE613" s="58">
        <v>240606</v>
      </c>
      <c r="AF613" s="58">
        <v>42660</v>
      </c>
      <c r="AG613" s="58"/>
      <c r="AH613" s="58">
        <v>36744</v>
      </c>
      <c r="AI613" s="58">
        <v>7649</v>
      </c>
      <c r="AJ613" s="58"/>
      <c r="AK613" s="58">
        <v>130367</v>
      </c>
      <c r="AL613" s="58">
        <v>19691</v>
      </c>
      <c r="AM613" s="58"/>
      <c r="AN613" s="58">
        <v>51941</v>
      </c>
      <c r="AO613" s="58">
        <v>12821</v>
      </c>
      <c r="AP613" s="58"/>
      <c r="AQ613" s="58">
        <v>31262</v>
      </c>
      <c r="AR613" s="58">
        <v>9344</v>
      </c>
      <c r="AS613" s="58"/>
      <c r="AT613" s="58">
        <v>49300</v>
      </c>
      <c r="AU613" s="58">
        <v>12097</v>
      </c>
      <c r="AV613" s="58"/>
      <c r="AW613" s="58">
        <v>179636</v>
      </c>
      <c r="AX613" s="58">
        <v>11073</v>
      </c>
      <c r="AY613" s="58"/>
      <c r="AZ613" s="58">
        <v>54351</v>
      </c>
      <c r="BA613" s="58">
        <v>9975</v>
      </c>
      <c r="BB613" s="58"/>
      <c r="BC613" s="58">
        <v>29913</v>
      </c>
      <c r="BD613" s="58">
        <v>7486</v>
      </c>
      <c r="BE613" s="58"/>
      <c r="BF613" s="58">
        <v>13592</v>
      </c>
      <c r="BG613" s="58">
        <v>2335</v>
      </c>
      <c r="BH613" s="50"/>
      <c r="BI613" s="50">
        <v>135525</v>
      </c>
      <c r="BJ613" s="50">
        <v>22535</v>
      </c>
      <c r="BK613" s="50"/>
      <c r="BL613" s="50">
        <v>47864</v>
      </c>
      <c r="BM613" s="50">
        <v>17185</v>
      </c>
      <c r="BN613" s="50"/>
      <c r="BO613" s="50">
        <v>15353</v>
      </c>
      <c r="BP613" s="50">
        <v>7942</v>
      </c>
      <c r="BQ613" s="50"/>
      <c r="BR613" s="50">
        <v>40134</v>
      </c>
      <c r="BS613" s="50">
        <v>17757</v>
      </c>
      <c r="BT613" s="50"/>
      <c r="BU613" s="50">
        <v>38005</v>
      </c>
      <c r="BV613" s="50">
        <v>9017</v>
      </c>
      <c r="BW613" s="50"/>
      <c r="BX613" s="50">
        <v>204087</v>
      </c>
      <c r="BY613" s="50">
        <v>7664</v>
      </c>
      <c r="BZ613" s="50"/>
      <c r="CA613" s="50">
        <v>112798</v>
      </c>
      <c r="CB613" s="50">
        <v>44954</v>
      </c>
      <c r="CC613" s="50"/>
      <c r="CD613" s="50">
        <v>14191</v>
      </c>
      <c r="CE613" s="50">
        <v>6925</v>
      </c>
      <c r="CF613" s="50"/>
      <c r="CG613" s="50">
        <v>38548</v>
      </c>
      <c r="CH613" s="50">
        <v>5530</v>
      </c>
      <c r="CI613" s="50"/>
      <c r="CJ613" s="50">
        <v>107516</v>
      </c>
      <c r="CK613" s="50">
        <v>188896</v>
      </c>
      <c r="CL613" s="50"/>
      <c r="CM613" s="50">
        <v>1578</v>
      </c>
      <c r="CN613" s="50">
        <v>492</v>
      </c>
      <c r="CO613" s="50"/>
      <c r="CP613" s="50">
        <v>24837</v>
      </c>
      <c r="CQ613" s="50">
        <v>9959</v>
      </c>
      <c r="CR613" s="50"/>
      <c r="CS613" s="50">
        <v>15484</v>
      </c>
      <c r="CT613" s="50">
        <v>12439</v>
      </c>
      <c r="CU613" s="51"/>
      <c r="CV613" s="51"/>
      <c r="CW613" s="45">
        <f t="shared" si="1122"/>
        <v>27559.302341999999</v>
      </c>
      <c r="CX613" s="45">
        <f t="shared" si="1123"/>
        <v>2151.0720420000002</v>
      </c>
      <c r="CY613" s="51"/>
      <c r="CZ613" s="45">
        <f t="shared" si="1062"/>
        <v>165158.182761</v>
      </c>
      <c r="DA613" s="45">
        <f t="shared" si="1063"/>
        <v>16247.277094000001</v>
      </c>
      <c r="DB613" s="51"/>
      <c r="DC613" s="45">
        <f t="shared" si="1064"/>
        <v>45337.321886999998</v>
      </c>
      <c r="DD613" s="45">
        <f t="shared" si="1065"/>
        <v>2423.8832270000003</v>
      </c>
      <c r="DE613" s="51"/>
      <c r="DF613" s="45">
        <f t="shared" si="1066"/>
        <v>68073.130554000003</v>
      </c>
      <c r="DG613" s="45">
        <f t="shared" si="1067"/>
        <v>5560.9794770000008</v>
      </c>
      <c r="DH613" s="51"/>
      <c r="DI613" s="45">
        <f t="shared" si="1068"/>
        <v>41741.644372999996</v>
      </c>
      <c r="DJ613" s="45">
        <f t="shared" si="1069"/>
        <v>4691.3299210000005</v>
      </c>
      <c r="DK613" s="51"/>
      <c r="DL613" s="45">
        <f t="shared" si="1070"/>
        <v>25339.029144</v>
      </c>
      <c r="DM613" s="45">
        <f t="shared" si="1071"/>
        <v>2918.754351</v>
      </c>
      <c r="DN613" s="51"/>
      <c r="DO613" s="45">
        <f t="shared" si="1072"/>
        <v>6848.2858729999998</v>
      </c>
      <c r="DP613" s="45">
        <f t="shared" si="1073"/>
        <v>858.96019100000001</v>
      </c>
      <c r="DQ613" s="51"/>
      <c r="DR613" s="45">
        <f t="shared" si="1074"/>
        <v>88877.000497999994</v>
      </c>
      <c r="DS613" s="45">
        <f t="shared" si="1075"/>
        <v>14879.410178</v>
      </c>
      <c r="DT613" s="51"/>
      <c r="DU613" s="45">
        <f t="shared" si="1076"/>
        <v>47033.901485999995</v>
      </c>
      <c r="DV613" s="45">
        <f t="shared" si="1077"/>
        <v>3965.2896600000004</v>
      </c>
      <c r="DW613" s="51"/>
      <c r="DX613" s="45">
        <f t="shared" si="1078"/>
        <v>7182.7538639999993</v>
      </c>
      <c r="DY613" s="45">
        <f t="shared" si="1079"/>
        <v>710.98219900000004</v>
      </c>
      <c r="DZ613" s="51"/>
      <c r="EA613" s="45">
        <f t="shared" si="1080"/>
        <v>25484.271526999997</v>
      </c>
      <c r="EB613" s="45">
        <f t="shared" si="1081"/>
        <v>1830.2981410000002</v>
      </c>
      <c r="EC613" s="51"/>
      <c r="ED613" s="45">
        <f t="shared" si="1082"/>
        <v>10153.478621</v>
      </c>
      <c r="EE613" s="45">
        <f t="shared" si="1083"/>
        <v>1191.7247710000001</v>
      </c>
      <c r="EF613" s="51"/>
      <c r="EG613" s="45">
        <f t="shared" si="1084"/>
        <v>6111.1270219999997</v>
      </c>
      <c r="EH613" s="45">
        <f t="shared" si="1085"/>
        <v>868.53414400000008</v>
      </c>
      <c r="EI613" s="51"/>
      <c r="EJ613" s="45">
        <f t="shared" si="1086"/>
        <v>9637.2132999999994</v>
      </c>
      <c r="EK613" s="45">
        <f t="shared" si="1087"/>
        <v>1124.4282470000001</v>
      </c>
      <c r="EL613" s="51"/>
      <c r="EM613" s="45">
        <f t="shared" si="1088"/>
        <v>35115.424915999996</v>
      </c>
      <c r="EN613" s="45">
        <f t="shared" si="1089"/>
        <v>1029.246423</v>
      </c>
      <c r="EO613" s="51"/>
      <c r="EP613" s="45">
        <f t="shared" si="1090"/>
        <v>10624.587830999999</v>
      </c>
      <c r="EQ613" s="45">
        <f t="shared" si="1091"/>
        <v>927.18622500000004</v>
      </c>
      <c r="ER613" s="51"/>
      <c r="ES613" s="45">
        <f t="shared" si="1092"/>
        <v>5847.4231529999997</v>
      </c>
      <c r="ET613" s="45">
        <f t="shared" si="1093"/>
        <v>695.831186</v>
      </c>
      <c r="EU613" s="51"/>
      <c r="EV613" s="45">
        <f t="shared" si="1094"/>
        <v>2656.9777519999998</v>
      </c>
      <c r="EW613" s="45">
        <f t="shared" si="1095"/>
        <v>217.04058500000002</v>
      </c>
      <c r="EX613" s="51"/>
      <c r="EY613" s="45">
        <f t="shared" si="1096"/>
        <v>26492.562524999998</v>
      </c>
      <c r="EZ613" s="45">
        <f t="shared" si="1097"/>
        <v>2094.6507850000003</v>
      </c>
      <c r="FA613" s="51"/>
      <c r="FB613" s="45">
        <f t="shared" si="1098"/>
        <v>9356.5025839999998</v>
      </c>
      <c r="FC613" s="45">
        <f t="shared" si="1099"/>
        <v>1597.3629350000001</v>
      </c>
      <c r="FD613" s="51"/>
      <c r="FE613" s="45">
        <f t="shared" si="1100"/>
        <v>3001.2197929999998</v>
      </c>
      <c r="FF613" s="45">
        <f t="shared" si="1101"/>
        <v>738.21684200000004</v>
      </c>
      <c r="FG613" s="51"/>
      <c r="FH613" s="45">
        <f t="shared" si="1102"/>
        <v>7845.4344539999993</v>
      </c>
      <c r="FI613" s="45">
        <f t="shared" si="1103"/>
        <v>1650.5309070000001</v>
      </c>
      <c r="FJ613" s="51"/>
      <c r="FK613" s="45">
        <f t="shared" si="1104"/>
        <v>7429.2554049999999</v>
      </c>
      <c r="FL613" s="45">
        <f t="shared" si="1105"/>
        <v>838.13916700000004</v>
      </c>
      <c r="FM613" s="51"/>
      <c r="FN613" s="45">
        <f t="shared" si="1106"/>
        <v>39895.130847</v>
      </c>
      <c r="FO613" s="45">
        <f t="shared" si="1107"/>
        <v>712.37646400000006</v>
      </c>
      <c r="FP613" s="51"/>
      <c r="FQ613" s="45">
        <f t="shared" si="1108"/>
        <v>22049.865837999998</v>
      </c>
      <c r="FR613" s="45">
        <f t="shared" si="1109"/>
        <v>4178.5192539999998</v>
      </c>
      <c r="FS613" s="51"/>
      <c r="FT613" s="45">
        <f t="shared" si="1110"/>
        <v>2774.0708709999999</v>
      </c>
      <c r="FU613" s="45">
        <f t="shared" si="1111"/>
        <v>643.68567500000006</v>
      </c>
      <c r="FV613" s="51"/>
      <c r="FW613" s="45">
        <f t="shared" si="1112"/>
        <v>7535.4015879999997</v>
      </c>
      <c r="FX613" s="45">
        <f t="shared" si="1113"/>
        <v>514.01903000000004</v>
      </c>
      <c r="FY613" s="51"/>
      <c r="FZ613" s="45">
        <f t="shared" si="1114"/>
        <v>21017.335196</v>
      </c>
      <c r="GA613" s="45">
        <f t="shared" si="1115"/>
        <v>17558.072096</v>
      </c>
      <c r="GB613" s="51"/>
      <c r="GC613" s="45">
        <f t="shared" si="1116"/>
        <v>308.46901800000001</v>
      </c>
      <c r="GD613" s="45">
        <f t="shared" si="1117"/>
        <v>45.731892000000002</v>
      </c>
      <c r="GE613" s="51"/>
      <c r="GF613" s="45">
        <f t="shared" si="1118"/>
        <v>4855.1615969999993</v>
      </c>
      <c r="GG613" s="45">
        <f t="shared" si="1119"/>
        <v>925.69900900000005</v>
      </c>
      <c r="GH613" s="51"/>
      <c r="GI613" s="45">
        <f t="shared" si="1120"/>
        <v>3026.827804</v>
      </c>
      <c r="GJ613" s="45">
        <f t="shared" si="1121"/>
        <v>1156.2174890000001</v>
      </c>
      <c r="GK613" s="51"/>
    </row>
    <row r="614" spans="1:193" s="45" customFormat="1">
      <c r="A614" s="45" t="s">
        <v>19</v>
      </c>
      <c r="B614" s="46">
        <v>41541</v>
      </c>
      <c r="C614" s="56">
        <v>0.65030699999999997</v>
      </c>
      <c r="D614" s="56">
        <v>0.188358</v>
      </c>
      <c r="E614" s="56">
        <v>9.7120999999999999E-2</v>
      </c>
      <c r="F614" s="58"/>
      <c r="G614" s="58">
        <v>141992</v>
      </c>
      <c r="H614" s="58">
        <v>23533</v>
      </c>
      <c r="I614" s="58"/>
      <c r="J614" s="59">
        <v>821393</v>
      </c>
      <c r="K614" s="59">
        <v>199260</v>
      </c>
      <c r="L614" s="58"/>
      <c r="M614" s="58">
        <v>221594</v>
      </c>
      <c r="N614" s="58">
        <v>26153</v>
      </c>
      <c r="O614" s="58"/>
      <c r="P614" s="58">
        <v>338833</v>
      </c>
      <c r="Q614" s="58">
        <v>60401</v>
      </c>
      <c r="R614" s="58"/>
      <c r="S614" s="58">
        <v>213375</v>
      </c>
      <c r="T614" s="58">
        <v>55138</v>
      </c>
      <c r="U614" s="58"/>
      <c r="V614" s="58">
        <v>126982</v>
      </c>
      <c r="W614" s="58">
        <v>32298</v>
      </c>
      <c r="X614" s="58"/>
      <c r="Y614" s="58">
        <v>34202</v>
      </c>
      <c r="Z614" s="58">
        <v>8922</v>
      </c>
      <c r="AA614" s="58"/>
      <c r="AB614" s="58">
        <v>458491</v>
      </c>
      <c r="AC614" s="58">
        <v>168951</v>
      </c>
      <c r="AD614" s="58"/>
      <c r="AE614" s="58">
        <v>261002</v>
      </c>
      <c r="AF614" s="58">
        <v>46660</v>
      </c>
      <c r="AG614" s="58"/>
      <c r="AH614" s="58">
        <v>37390</v>
      </c>
      <c r="AI614" s="58">
        <v>7980</v>
      </c>
      <c r="AJ614" s="58"/>
      <c r="AK614" s="58">
        <v>129534</v>
      </c>
      <c r="AL614" s="58">
        <v>20658</v>
      </c>
      <c r="AM614" s="58"/>
      <c r="AN614" s="58">
        <v>53240</v>
      </c>
      <c r="AO614" s="58">
        <v>13700</v>
      </c>
      <c r="AP614" s="58"/>
      <c r="AQ614" s="58">
        <v>33476</v>
      </c>
      <c r="AR614" s="58">
        <v>9302</v>
      </c>
      <c r="AS614" s="58"/>
      <c r="AT614" s="58">
        <v>50604</v>
      </c>
      <c r="AU614" s="58">
        <v>12365</v>
      </c>
      <c r="AV614" s="58"/>
      <c r="AW614" s="58">
        <v>183915</v>
      </c>
      <c r="AX614" s="58">
        <v>11643</v>
      </c>
      <c r="AY614" s="58"/>
      <c r="AZ614" s="58">
        <v>52831</v>
      </c>
      <c r="BA614" s="58">
        <v>9956</v>
      </c>
      <c r="BB614" s="58"/>
      <c r="BC614" s="58">
        <v>28997</v>
      </c>
      <c r="BD614" s="58">
        <v>7071</v>
      </c>
      <c r="BE614" s="58"/>
      <c r="BF614" s="58">
        <v>14564</v>
      </c>
      <c r="BG614" s="58">
        <v>2221</v>
      </c>
      <c r="BH614" s="50"/>
      <c r="BI614" s="50">
        <v>133478</v>
      </c>
      <c r="BJ614" s="50">
        <v>23409</v>
      </c>
      <c r="BK614" s="50"/>
      <c r="BL614" s="50">
        <v>42265</v>
      </c>
      <c r="BM614" s="50">
        <v>15315</v>
      </c>
      <c r="BN614" s="50"/>
      <c r="BO614" s="50">
        <v>17332</v>
      </c>
      <c r="BP614" s="50">
        <v>10738</v>
      </c>
      <c r="BQ614" s="50"/>
      <c r="BR614" s="50">
        <v>42986</v>
      </c>
      <c r="BS614" s="50">
        <v>19678</v>
      </c>
      <c r="BT614" s="50"/>
      <c r="BU614" s="50">
        <v>39425</v>
      </c>
      <c r="BV614" s="50">
        <v>9684</v>
      </c>
      <c r="BW614" s="50"/>
      <c r="BX614" s="50">
        <v>251288</v>
      </c>
      <c r="BY614" s="50">
        <v>9676</v>
      </c>
      <c r="BZ614" s="50"/>
      <c r="CA614" s="50">
        <v>117190</v>
      </c>
      <c r="CB614" s="50">
        <v>45227</v>
      </c>
      <c r="CC614" s="50"/>
      <c r="CD614" s="50">
        <v>15033</v>
      </c>
      <c r="CE614" s="50">
        <v>6891</v>
      </c>
      <c r="CF614" s="50"/>
      <c r="CG614" s="50">
        <v>34088</v>
      </c>
      <c r="CH614" s="50">
        <v>5147</v>
      </c>
      <c r="CI614" s="50"/>
      <c r="CJ614" s="50">
        <v>110154</v>
      </c>
      <c r="CK614" s="50">
        <v>197820</v>
      </c>
      <c r="CL614" s="50"/>
      <c r="CM614" s="50">
        <v>1439</v>
      </c>
      <c r="CN614" s="50">
        <v>516</v>
      </c>
      <c r="CO614" s="50"/>
      <c r="CP614" s="50">
        <v>27052</v>
      </c>
      <c r="CQ614" s="50">
        <v>10497</v>
      </c>
      <c r="CR614" s="50"/>
      <c r="CS614" s="50">
        <v>14949</v>
      </c>
      <c r="CT614" s="50">
        <v>12465</v>
      </c>
      <c r="CU614" s="51"/>
      <c r="CV614" s="51"/>
      <c r="CW614" s="45">
        <f t="shared" si="1122"/>
        <v>26745.329136</v>
      </c>
      <c r="CX614" s="45">
        <f t="shared" si="1123"/>
        <v>2285.5484929999998</v>
      </c>
      <c r="CY614" s="51"/>
      <c r="CZ614" s="45">
        <f t="shared" si="1062"/>
        <v>154715.942694</v>
      </c>
      <c r="DA614" s="45">
        <f t="shared" si="1063"/>
        <v>19352.330460000001</v>
      </c>
      <c r="DB614" s="51"/>
      <c r="DC614" s="45">
        <f t="shared" si="1064"/>
        <v>41739.002652000003</v>
      </c>
      <c r="DD614" s="45">
        <f t="shared" si="1065"/>
        <v>2540.0055130000001</v>
      </c>
      <c r="DE614" s="51"/>
      <c r="DF614" s="45">
        <f t="shared" si="1066"/>
        <v>63821.906214000002</v>
      </c>
      <c r="DG614" s="45">
        <f t="shared" si="1067"/>
        <v>5866.2055209999999</v>
      </c>
      <c r="DH614" s="51"/>
      <c r="DI614" s="45">
        <f t="shared" si="1068"/>
        <v>40190.888249999996</v>
      </c>
      <c r="DJ614" s="45">
        <f t="shared" si="1069"/>
        <v>5355.0576979999996</v>
      </c>
      <c r="DK614" s="51"/>
      <c r="DL614" s="45">
        <f t="shared" si="1070"/>
        <v>23918.075556</v>
      </c>
      <c r="DM614" s="45">
        <f t="shared" si="1071"/>
        <v>3136.8140579999999</v>
      </c>
      <c r="DN614" s="51"/>
      <c r="DO614" s="45">
        <f t="shared" si="1072"/>
        <v>6442.2203159999999</v>
      </c>
      <c r="DP614" s="45">
        <f t="shared" si="1073"/>
        <v>866.51356199999998</v>
      </c>
      <c r="DQ614" s="51"/>
      <c r="DR614" s="45">
        <f t="shared" si="1074"/>
        <v>86360.447778000002</v>
      </c>
      <c r="DS614" s="45">
        <f t="shared" si="1075"/>
        <v>16408.690071000001</v>
      </c>
      <c r="DT614" s="51"/>
      <c r="DU614" s="45">
        <f t="shared" si="1076"/>
        <v>49161.814716000001</v>
      </c>
      <c r="DV614" s="45">
        <f t="shared" si="1077"/>
        <v>4531.6658600000001</v>
      </c>
      <c r="DW614" s="51"/>
      <c r="DX614" s="45">
        <f t="shared" si="1078"/>
        <v>7042.7056199999997</v>
      </c>
      <c r="DY614" s="45">
        <f t="shared" si="1079"/>
        <v>775.02557999999999</v>
      </c>
      <c r="DZ614" s="51"/>
      <c r="EA614" s="45">
        <f t="shared" si="1080"/>
        <v>24398.765171999999</v>
      </c>
      <c r="EB614" s="45">
        <f t="shared" si="1081"/>
        <v>2006.3256180000001</v>
      </c>
      <c r="EC614" s="51"/>
      <c r="ED614" s="45">
        <f t="shared" si="1082"/>
        <v>10028.17992</v>
      </c>
      <c r="EE614" s="45">
        <f t="shared" si="1083"/>
        <v>1330.5577000000001</v>
      </c>
      <c r="EF614" s="51"/>
      <c r="EG614" s="45">
        <f t="shared" si="1084"/>
        <v>6305.4724079999996</v>
      </c>
      <c r="EH614" s="45">
        <f t="shared" si="1085"/>
        <v>903.41954199999998</v>
      </c>
      <c r="EI614" s="51"/>
      <c r="EJ614" s="45">
        <f t="shared" si="1086"/>
        <v>9531.668232</v>
      </c>
      <c r="EK614" s="45">
        <f t="shared" si="1087"/>
        <v>1200.901165</v>
      </c>
      <c r="EL614" s="51"/>
      <c r="EM614" s="45">
        <f t="shared" si="1088"/>
        <v>34641.861570000001</v>
      </c>
      <c r="EN614" s="45">
        <f t="shared" si="1089"/>
        <v>1130.7798029999999</v>
      </c>
      <c r="EO614" s="51"/>
      <c r="EP614" s="45">
        <f t="shared" si="1090"/>
        <v>9951.141497999999</v>
      </c>
      <c r="EQ614" s="45">
        <f t="shared" si="1091"/>
        <v>966.93667600000003</v>
      </c>
      <c r="ER614" s="51"/>
      <c r="ES614" s="45">
        <f t="shared" si="1092"/>
        <v>5461.8169259999995</v>
      </c>
      <c r="ET614" s="45">
        <f t="shared" si="1093"/>
        <v>686.74259099999995</v>
      </c>
      <c r="EU614" s="51"/>
      <c r="EV614" s="45">
        <f t="shared" si="1094"/>
        <v>2743.2459119999999</v>
      </c>
      <c r="EW614" s="45">
        <f t="shared" si="1095"/>
        <v>215.70574099999999</v>
      </c>
      <c r="EX614" s="51"/>
      <c r="EY614" s="45">
        <f t="shared" si="1096"/>
        <v>25141.649124</v>
      </c>
      <c r="EZ614" s="45">
        <f t="shared" si="1097"/>
        <v>2273.5054890000001</v>
      </c>
      <c r="FA614" s="51"/>
      <c r="FB614" s="45">
        <f t="shared" si="1098"/>
        <v>7960.9508699999997</v>
      </c>
      <c r="FC614" s="45">
        <f t="shared" si="1099"/>
        <v>1487.408115</v>
      </c>
      <c r="FD614" s="51"/>
      <c r="FE614" s="45">
        <f t="shared" si="1100"/>
        <v>3264.620856</v>
      </c>
      <c r="FF614" s="45">
        <f t="shared" si="1101"/>
        <v>1042.8852979999999</v>
      </c>
      <c r="FG614" s="51"/>
      <c r="FH614" s="45">
        <f t="shared" si="1102"/>
        <v>8096.7569880000001</v>
      </c>
      <c r="FI614" s="45">
        <f t="shared" si="1103"/>
        <v>1911.1470380000001</v>
      </c>
      <c r="FJ614" s="51"/>
      <c r="FK614" s="45">
        <f t="shared" si="1104"/>
        <v>7426.01415</v>
      </c>
      <c r="FL614" s="45">
        <f t="shared" si="1105"/>
        <v>940.51976400000001</v>
      </c>
      <c r="FM614" s="51"/>
      <c r="FN614" s="45">
        <f t="shared" si="1106"/>
        <v>47332.105104000002</v>
      </c>
      <c r="FO614" s="45">
        <f t="shared" si="1107"/>
        <v>939.742796</v>
      </c>
      <c r="FP614" s="51"/>
      <c r="FQ614" s="45">
        <f t="shared" si="1108"/>
        <v>22073.674019999999</v>
      </c>
      <c r="FR614" s="45">
        <f t="shared" si="1109"/>
        <v>4392.4914669999998</v>
      </c>
      <c r="FS614" s="51"/>
      <c r="FT614" s="45">
        <f t="shared" si="1110"/>
        <v>2831.585814</v>
      </c>
      <c r="FU614" s="45">
        <f t="shared" si="1111"/>
        <v>669.26081099999999</v>
      </c>
      <c r="FV614" s="51"/>
      <c r="FW614" s="45">
        <f t="shared" si="1112"/>
        <v>6420.7475039999999</v>
      </c>
      <c r="FX614" s="45">
        <f t="shared" si="1113"/>
        <v>499.88178699999997</v>
      </c>
      <c r="FY614" s="51"/>
      <c r="FZ614" s="45">
        <f t="shared" si="1114"/>
        <v>20748.387132</v>
      </c>
      <c r="GA614" s="45">
        <f t="shared" si="1115"/>
        <v>19212.47622</v>
      </c>
      <c r="GB614" s="51"/>
      <c r="GC614" s="45">
        <f t="shared" si="1116"/>
        <v>271.04716200000001</v>
      </c>
      <c r="GD614" s="45">
        <f t="shared" si="1117"/>
        <v>50.114435999999998</v>
      </c>
      <c r="GE614" s="51"/>
      <c r="GF614" s="45">
        <f t="shared" si="1118"/>
        <v>5095.4606160000003</v>
      </c>
      <c r="GG614" s="45">
        <f t="shared" si="1119"/>
        <v>1019.479137</v>
      </c>
      <c r="GH614" s="51"/>
      <c r="GI614" s="45">
        <f t="shared" si="1120"/>
        <v>2815.7637420000001</v>
      </c>
      <c r="GJ614" s="45">
        <f t="shared" si="1121"/>
        <v>1210.613265</v>
      </c>
      <c r="GK614" s="51"/>
    </row>
    <row r="615" spans="1:193" s="45" customFormat="1">
      <c r="A615" s="45" t="s">
        <v>19</v>
      </c>
      <c r="B615" s="46">
        <v>41540</v>
      </c>
      <c r="C615" s="56">
        <v>0.65147100000000002</v>
      </c>
      <c r="D615" s="56">
        <v>0.18745999999999999</v>
      </c>
      <c r="E615" s="56">
        <v>9.8081000000000002E-2</v>
      </c>
      <c r="F615" s="58"/>
      <c r="G615" s="58">
        <v>134691</v>
      </c>
      <c r="H615" s="58">
        <v>22587</v>
      </c>
      <c r="I615" s="58"/>
      <c r="J615" s="59">
        <v>811970</v>
      </c>
      <c r="K615" s="59">
        <v>210620</v>
      </c>
      <c r="L615" s="58"/>
      <c r="M615" s="58">
        <v>223353</v>
      </c>
      <c r="N615" s="58">
        <v>26717</v>
      </c>
      <c r="O615" s="58"/>
      <c r="P615" s="58">
        <v>327383</v>
      </c>
      <c r="Q615" s="58">
        <v>59445</v>
      </c>
      <c r="R615" s="58"/>
      <c r="S615" s="58">
        <v>207684</v>
      </c>
      <c r="T615" s="58">
        <v>58632</v>
      </c>
      <c r="U615" s="58"/>
      <c r="V615" s="58">
        <v>124115</v>
      </c>
      <c r="W615" s="58">
        <v>33023</v>
      </c>
      <c r="X615" s="58"/>
      <c r="Y615" s="58">
        <v>35195</v>
      </c>
      <c r="Z615" s="58">
        <v>9393</v>
      </c>
      <c r="AA615" s="58"/>
      <c r="AB615" s="58">
        <v>471449</v>
      </c>
      <c r="AC615" s="58">
        <v>181189</v>
      </c>
      <c r="AD615" s="58"/>
      <c r="AE615" s="58">
        <v>267769</v>
      </c>
      <c r="AF615" s="58">
        <v>49753</v>
      </c>
      <c r="AG615" s="58"/>
      <c r="AH615" s="58">
        <v>35277</v>
      </c>
      <c r="AI615" s="58">
        <v>7864</v>
      </c>
      <c r="AJ615" s="58"/>
      <c r="AK615" s="58">
        <v>130316</v>
      </c>
      <c r="AL615" s="58">
        <v>21145</v>
      </c>
      <c r="AM615" s="58"/>
      <c r="AN615" s="58">
        <v>52136</v>
      </c>
      <c r="AO615" s="58">
        <v>13757</v>
      </c>
      <c r="AP615" s="58"/>
      <c r="AQ615" s="58">
        <v>35601</v>
      </c>
      <c r="AR615" s="58">
        <v>11229</v>
      </c>
      <c r="AS615" s="58"/>
      <c r="AT615" s="58">
        <v>52336</v>
      </c>
      <c r="AU615" s="58">
        <v>13446</v>
      </c>
      <c r="AV615" s="58"/>
      <c r="AW615" s="58">
        <v>182705</v>
      </c>
      <c r="AX615" s="58">
        <v>12342</v>
      </c>
      <c r="AY615" s="58"/>
      <c r="AZ615" s="58">
        <v>50428</v>
      </c>
      <c r="BA615" s="58">
        <v>9918</v>
      </c>
      <c r="BB615" s="58"/>
      <c r="BC615" s="58">
        <v>25367</v>
      </c>
      <c r="BD615" s="58">
        <v>6935</v>
      </c>
      <c r="BE615" s="58"/>
      <c r="BF615" s="58">
        <v>14809</v>
      </c>
      <c r="BG615" s="58">
        <v>2359</v>
      </c>
      <c r="BH615" s="50"/>
      <c r="BI615" s="50">
        <v>124098</v>
      </c>
      <c r="BJ615" s="50">
        <v>22214</v>
      </c>
      <c r="BK615" s="50"/>
      <c r="BL615" s="50">
        <v>33611</v>
      </c>
      <c r="BM615" s="50">
        <v>11886</v>
      </c>
      <c r="BN615" s="50"/>
      <c r="BO615" s="50">
        <v>17182</v>
      </c>
      <c r="BP615" s="50">
        <v>9642</v>
      </c>
      <c r="BQ615" s="50"/>
      <c r="BR615" s="50">
        <v>43073</v>
      </c>
      <c r="BS615" s="50">
        <v>19000</v>
      </c>
      <c r="BT615" s="50"/>
      <c r="BU615" s="50">
        <v>44687</v>
      </c>
      <c r="BV615" s="50">
        <v>11192</v>
      </c>
      <c r="BW615" s="50"/>
      <c r="BX615" s="50">
        <v>304613</v>
      </c>
      <c r="BY615" s="50">
        <v>10835</v>
      </c>
      <c r="BZ615" s="50"/>
      <c r="CA615" s="50">
        <v>163309</v>
      </c>
      <c r="CB615" s="50">
        <v>71664</v>
      </c>
      <c r="CC615" s="50"/>
      <c r="CD615" s="50">
        <v>12801</v>
      </c>
      <c r="CE615" s="50">
        <v>6365</v>
      </c>
      <c r="CF615" s="50"/>
      <c r="CG615" s="50">
        <v>33446</v>
      </c>
      <c r="CH615" s="50">
        <v>5373</v>
      </c>
      <c r="CI615" s="50"/>
      <c r="CJ615" s="50">
        <v>114888</v>
      </c>
      <c r="CK615" s="50">
        <v>207994</v>
      </c>
      <c r="CL615" s="50"/>
      <c r="CM615" s="50">
        <v>1461</v>
      </c>
      <c r="CN615" s="50">
        <v>526</v>
      </c>
      <c r="CO615" s="50"/>
      <c r="CP615" s="50">
        <v>27457</v>
      </c>
      <c r="CQ615" s="50">
        <v>11365</v>
      </c>
      <c r="CR615" s="50"/>
      <c r="CS615" s="50">
        <v>13937</v>
      </c>
      <c r="CT615" s="50">
        <v>14650</v>
      </c>
      <c r="CU615" s="51"/>
      <c r="CV615" s="51"/>
      <c r="CW615" s="45">
        <f t="shared" si="1122"/>
        <v>25249.174859999999</v>
      </c>
      <c r="CX615" s="45">
        <f t="shared" si="1123"/>
        <v>2215.3555470000001</v>
      </c>
      <c r="CY615" s="51"/>
      <c r="CZ615" s="45">
        <f t="shared" si="1062"/>
        <v>152211.89619999999</v>
      </c>
      <c r="DA615" s="45">
        <f t="shared" si="1063"/>
        <v>20657.820220000001</v>
      </c>
      <c r="DB615" s="51"/>
      <c r="DC615" s="45">
        <f t="shared" si="1064"/>
        <v>41869.753379999995</v>
      </c>
      <c r="DD615" s="45">
        <f t="shared" si="1065"/>
        <v>2620.430077</v>
      </c>
      <c r="DE615" s="51"/>
      <c r="DF615" s="45">
        <f t="shared" si="1066"/>
        <v>61371.217179999992</v>
      </c>
      <c r="DG615" s="45">
        <f t="shared" si="1067"/>
        <v>5830.425045</v>
      </c>
      <c r="DH615" s="51"/>
      <c r="DI615" s="45">
        <f t="shared" si="1068"/>
        <v>38932.442639999994</v>
      </c>
      <c r="DJ615" s="45">
        <f t="shared" si="1069"/>
        <v>5750.6851919999999</v>
      </c>
      <c r="DK615" s="51"/>
      <c r="DL615" s="45">
        <f t="shared" si="1070"/>
        <v>23266.597899999997</v>
      </c>
      <c r="DM615" s="45">
        <f t="shared" si="1071"/>
        <v>3238.9288630000001</v>
      </c>
      <c r="DN615" s="51"/>
      <c r="DO615" s="45">
        <f t="shared" si="1072"/>
        <v>6597.6546999999991</v>
      </c>
      <c r="DP615" s="45">
        <f t="shared" si="1073"/>
        <v>921.27483300000006</v>
      </c>
      <c r="DQ615" s="51"/>
      <c r="DR615" s="45">
        <f t="shared" si="1074"/>
        <v>88377.829539999992</v>
      </c>
      <c r="DS615" s="45">
        <f t="shared" si="1075"/>
        <v>17771.198308999999</v>
      </c>
      <c r="DT615" s="51"/>
      <c r="DU615" s="45">
        <f t="shared" si="1076"/>
        <v>50195.976739999998</v>
      </c>
      <c r="DV615" s="45">
        <f t="shared" si="1077"/>
        <v>4879.823993</v>
      </c>
      <c r="DW615" s="51"/>
      <c r="DX615" s="45">
        <f t="shared" si="1078"/>
        <v>6613.0264199999992</v>
      </c>
      <c r="DY615" s="45">
        <f t="shared" si="1079"/>
        <v>771.30898400000001</v>
      </c>
      <c r="DZ615" s="51"/>
      <c r="EA615" s="45">
        <f t="shared" si="1080"/>
        <v>24429.037359999998</v>
      </c>
      <c r="EB615" s="45">
        <f t="shared" si="1081"/>
        <v>2073.9227449999998</v>
      </c>
      <c r="EC615" s="51"/>
      <c r="ED615" s="45">
        <f t="shared" si="1082"/>
        <v>9773.4145599999993</v>
      </c>
      <c r="EE615" s="45">
        <f t="shared" si="1083"/>
        <v>1349.3003169999999</v>
      </c>
      <c r="EF615" s="51"/>
      <c r="EG615" s="45">
        <f t="shared" si="1084"/>
        <v>6673.7634599999992</v>
      </c>
      <c r="EH615" s="45">
        <f t="shared" si="1085"/>
        <v>1101.351549</v>
      </c>
      <c r="EI615" s="51"/>
      <c r="EJ615" s="45">
        <f t="shared" si="1086"/>
        <v>9810.9065599999994</v>
      </c>
      <c r="EK615" s="45">
        <f t="shared" si="1087"/>
        <v>1318.7971259999999</v>
      </c>
      <c r="EL615" s="51"/>
      <c r="EM615" s="45">
        <f t="shared" si="1088"/>
        <v>34249.879300000001</v>
      </c>
      <c r="EN615" s="45">
        <f t="shared" si="1089"/>
        <v>1210.5157019999999</v>
      </c>
      <c r="EO615" s="51"/>
      <c r="EP615" s="45">
        <f t="shared" si="1090"/>
        <v>9453.2328799999996</v>
      </c>
      <c r="EQ615" s="45">
        <f t="shared" si="1091"/>
        <v>972.76735800000006</v>
      </c>
      <c r="ER615" s="51"/>
      <c r="ES615" s="45">
        <f t="shared" si="1092"/>
        <v>4755.2978199999998</v>
      </c>
      <c r="ET615" s="45">
        <f t="shared" si="1093"/>
        <v>680.19173499999999</v>
      </c>
      <c r="EU615" s="51"/>
      <c r="EV615" s="45">
        <f t="shared" si="1094"/>
        <v>2776.0951399999999</v>
      </c>
      <c r="EW615" s="45">
        <f t="shared" si="1095"/>
        <v>231.37307899999999</v>
      </c>
      <c r="EX615" s="51"/>
      <c r="EY615" s="45">
        <f t="shared" si="1096"/>
        <v>23263.411079999998</v>
      </c>
      <c r="EZ615" s="45">
        <f t="shared" si="1097"/>
        <v>2178.771334</v>
      </c>
      <c r="FA615" s="51"/>
      <c r="FB615" s="45">
        <f t="shared" si="1098"/>
        <v>6300.7180599999992</v>
      </c>
      <c r="FC615" s="45">
        <f t="shared" si="1099"/>
        <v>1165.7907660000001</v>
      </c>
      <c r="FD615" s="51"/>
      <c r="FE615" s="45">
        <f t="shared" si="1100"/>
        <v>3220.9377199999999</v>
      </c>
      <c r="FF615" s="45">
        <f t="shared" si="1101"/>
        <v>945.697002</v>
      </c>
      <c r="FG615" s="51"/>
      <c r="FH615" s="45">
        <f t="shared" si="1102"/>
        <v>8074.4645799999998</v>
      </c>
      <c r="FI615" s="45">
        <f t="shared" si="1103"/>
        <v>1863.539</v>
      </c>
      <c r="FJ615" s="51"/>
      <c r="FK615" s="45">
        <f t="shared" si="1104"/>
        <v>8377.0250199999991</v>
      </c>
      <c r="FL615" s="45">
        <f t="shared" si="1105"/>
        <v>1097.722552</v>
      </c>
      <c r="FM615" s="51"/>
      <c r="FN615" s="45">
        <f t="shared" si="1106"/>
        <v>57102.752979999997</v>
      </c>
      <c r="FO615" s="45">
        <f t="shared" si="1107"/>
        <v>1062.707635</v>
      </c>
      <c r="FP615" s="51"/>
      <c r="FQ615" s="45">
        <f t="shared" si="1108"/>
        <v>30613.905139999999</v>
      </c>
      <c r="FR615" s="45">
        <f t="shared" si="1109"/>
        <v>7028.876784</v>
      </c>
      <c r="FS615" s="51"/>
      <c r="FT615" s="45">
        <f t="shared" si="1110"/>
        <v>2399.6754599999999</v>
      </c>
      <c r="FU615" s="45">
        <f t="shared" si="1111"/>
        <v>624.28556500000002</v>
      </c>
      <c r="FV615" s="51"/>
      <c r="FW615" s="45">
        <f t="shared" si="1112"/>
        <v>6269.7871599999999</v>
      </c>
      <c r="FX615" s="45">
        <f t="shared" si="1113"/>
        <v>526.98921300000006</v>
      </c>
      <c r="FY615" s="51"/>
      <c r="FZ615" s="45">
        <f t="shared" si="1114"/>
        <v>21536.904479999997</v>
      </c>
      <c r="GA615" s="45">
        <f t="shared" si="1115"/>
        <v>20400.259514000001</v>
      </c>
      <c r="GB615" s="51"/>
      <c r="GC615" s="45">
        <f t="shared" si="1116"/>
        <v>273.87905999999998</v>
      </c>
      <c r="GD615" s="45">
        <f t="shared" si="1117"/>
        <v>51.590606000000001</v>
      </c>
      <c r="GE615" s="51"/>
      <c r="GF615" s="45">
        <f t="shared" si="1118"/>
        <v>5147.0892199999998</v>
      </c>
      <c r="GG615" s="45">
        <f t="shared" si="1119"/>
        <v>1114.6905650000001</v>
      </c>
      <c r="GH615" s="51"/>
      <c r="GI615" s="45">
        <f t="shared" si="1120"/>
        <v>2612.6300199999996</v>
      </c>
      <c r="GJ615" s="45">
        <f t="shared" si="1121"/>
        <v>1436.8866499999999</v>
      </c>
      <c r="GK615" s="51"/>
    </row>
    <row r="616" spans="1:193" s="45" customFormat="1">
      <c r="A616" s="45" t="s">
        <v>19</v>
      </c>
      <c r="B616" s="46">
        <v>41539</v>
      </c>
      <c r="C616" s="56">
        <v>0.631027</v>
      </c>
      <c r="D616" s="56">
        <v>0.19982800000000001</v>
      </c>
      <c r="E616" s="56">
        <v>0.103647</v>
      </c>
      <c r="F616" s="58"/>
      <c r="G616" s="58">
        <v>71846</v>
      </c>
      <c r="H616" s="58">
        <v>12226</v>
      </c>
      <c r="I616" s="58"/>
      <c r="J616" s="59">
        <v>740019</v>
      </c>
      <c r="K616" s="59">
        <v>201230</v>
      </c>
      <c r="L616" s="58"/>
      <c r="M616" s="58">
        <v>173479</v>
      </c>
      <c r="N616" s="58">
        <v>22532</v>
      </c>
      <c r="O616" s="58"/>
      <c r="P616" s="58">
        <v>245995</v>
      </c>
      <c r="Q616" s="58">
        <v>50289</v>
      </c>
      <c r="R616" s="58"/>
      <c r="S616" s="58">
        <v>156638</v>
      </c>
      <c r="T616" s="58">
        <v>43373</v>
      </c>
      <c r="U616" s="58"/>
      <c r="V616" s="58">
        <v>109362</v>
      </c>
      <c r="W616" s="58">
        <v>30156</v>
      </c>
      <c r="X616" s="58"/>
      <c r="Y616" s="58">
        <v>23387</v>
      </c>
      <c r="Z616" s="58">
        <v>6792</v>
      </c>
      <c r="AA616" s="58"/>
      <c r="AB616" s="58">
        <v>499765</v>
      </c>
      <c r="AC616" s="58">
        <v>202025</v>
      </c>
      <c r="AD616" s="58"/>
      <c r="AE616" s="58">
        <v>290834</v>
      </c>
      <c r="AF616" s="58">
        <v>55466</v>
      </c>
      <c r="AG616" s="58"/>
      <c r="AH616" s="58">
        <v>27023</v>
      </c>
      <c r="AI616" s="58">
        <v>6159</v>
      </c>
      <c r="AJ616" s="58"/>
      <c r="AK616" s="58">
        <v>65541</v>
      </c>
      <c r="AL616" s="58">
        <v>11132</v>
      </c>
      <c r="AM616" s="58"/>
      <c r="AN616" s="58">
        <v>28977</v>
      </c>
      <c r="AO616" s="58">
        <v>8149</v>
      </c>
      <c r="AP616" s="58"/>
      <c r="AQ616" s="58">
        <v>39334</v>
      </c>
      <c r="AR616" s="58">
        <v>10486</v>
      </c>
      <c r="AS616" s="58"/>
      <c r="AT616" s="58">
        <v>39936</v>
      </c>
      <c r="AU616" s="58">
        <v>10404</v>
      </c>
      <c r="AV616" s="58"/>
      <c r="AW616" s="58">
        <v>145448</v>
      </c>
      <c r="AX616" s="58">
        <v>11593</v>
      </c>
      <c r="AY616" s="58"/>
      <c r="AZ616" s="58">
        <v>43049</v>
      </c>
      <c r="BA616" s="58">
        <v>9334</v>
      </c>
      <c r="BB616" s="58"/>
      <c r="BC616" s="58">
        <v>14893</v>
      </c>
      <c r="BD616" s="58">
        <v>4396</v>
      </c>
      <c r="BE616" s="58"/>
      <c r="BF616" s="58">
        <v>9833</v>
      </c>
      <c r="BG616" s="58">
        <v>1719</v>
      </c>
      <c r="BH616" s="50"/>
      <c r="BI616" s="50">
        <v>133689</v>
      </c>
      <c r="BJ616" s="50">
        <v>24399</v>
      </c>
      <c r="BK616" s="50"/>
      <c r="BL616" s="50">
        <v>21558</v>
      </c>
      <c r="BM616" s="50">
        <v>7767</v>
      </c>
      <c r="BN616" s="50"/>
      <c r="BO616" s="50">
        <v>19233</v>
      </c>
      <c r="BP616" s="50">
        <v>10341</v>
      </c>
      <c r="BQ616" s="50"/>
      <c r="BR616" s="50">
        <v>69487</v>
      </c>
      <c r="BS616" s="50">
        <v>28667</v>
      </c>
      <c r="BT616" s="50"/>
      <c r="BU616" s="50">
        <v>44034</v>
      </c>
      <c r="BV616" s="50">
        <v>11236</v>
      </c>
      <c r="BW616" s="50"/>
      <c r="BX616" s="50">
        <v>239066</v>
      </c>
      <c r="BY616" s="50">
        <v>8664</v>
      </c>
      <c r="BZ616" s="50"/>
      <c r="CA616" s="50">
        <v>152073</v>
      </c>
      <c r="CB616" s="50">
        <v>55500</v>
      </c>
      <c r="CC616" s="50"/>
      <c r="CD616" s="50">
        <v>7880</v>
      </c>
      <c r="CE616" s="50">
        <v>4083</v>
      </c>
      <c r="CF616" s="50"/>
      <c r="CG616" s="50">
        <v>33401</v>
      </c>
      <c r="CH616" s="50">
        <v>5183</v>
      </c>
      <c r="CI616" s="50"/>
      <c r="CJ616" s="50">
        <v>119910</v>
      </c>
      <c r="CK616" s="50">
        <v>235313</v>
      </c>
      <c r="CL616" s="50"/>
      <c r="CM616" s="50">
        <v>1620</v>
      </c>
      <c r="CN616" s="50">
        <v>438</v>
      </c>
      <c r="CO616" s="50"/>
      <c r="CP616" s="50">
        <v>40268</v>
      </c>
      <c r="CQ616" s="50">
        <v>17113</v>
      </c>
      <c r="CR616" s="50"/>
      <c r="CS616" s="50">
        <v>15946</v>
      </c>
      <c r="CT616" s="50">
        <v>16286</v>
      </c>
      <c r="CU616" s="51"/>
      <c r="CV616" s="51"/>
      <c r="CW616" s="45">
        <f t="shared" si="1122"/>
        <v>14356.842488</v>
      </c>
      <c r="CX616" s="45">
        <f t="shared" si="1123"/>
        <v>1267.188222</v>
      </c>
      <c r="CY616" s="51"/>
      <c r="CZ616" s="45">
        <f t="shared" si="1062"/>
        <v>147876.51673200002</v>
      </c>
      <c r="DA616" s="45">
        <f t="shared" si="1063"/>
        <v>20856.88581</v>
      </c>
      <c r="DB616" s="51"/>
      <c r="DC616" s="45">
        <f t="shared" si="1064"/>
        <v>34665.961611999999</v>
      </c>
      <c r="DD616" s="45">
        <f t="shared" si="1065"/>
        <v>2335.3742040000002</v>
      </c>
      <c r="DE616" s="51"/>
      <c r="DF616" s="45">
        <f t="shared" si="1066"/>
        <v>49156.688860000002</v>
      </c>
      <c r="DG616" s="45">
        <f t="shared" si="1067"/>
        <v>5212.3039829999998</v>
      </c>
      <c r="DH616" s="51"/>
      <c r="DI616" s="45">
        <f t="shared" si="1068"/>
        <v>31300.658264000002</v>
      </c>
      <c r="DJ616" s="45">
        <f t="shared" si="1069"/>
        <v>4495.481331</v>
      </c>
      <c r="DK616" s="51"/>
      <c r="DL616" s="45">
        <f t="shared" si="1070"/>
        <v>21853.589736000002</v>
      </c>
      <c r="DM616" s="45">
        <f t="shared" si="1071"/>
        <v>3125.5789319999999</v>
      </c>
      <c r="DN616" s="51"/>
      <c r="DO616" s="45">
        <f t="shared" si="1072"/>
        <v>4673.3774359999998</v>
      </c>
      <c r="DP616" s="45">
        <f t="shared" si="1073"/>
        <v>703.97042399999998</v>
      </c>
      <c r="DQ616" s="51"/>
      <c r="DR616" s="45">
        <f t="shared" si="1074"/>
        <v>99867.040420000005</v>
      </c>
      <c r="DS616" s="45">
        <f t="shared" si="1075"/>
        <v>20939.285175000001</v>
      </c>
      <c r="DT616" s="51"/>
      <c r="DU616" s="45">
        <f t="shared" si="1076"/>
        <v>58116.776552000003</v>
      </c>
      <c r="DV616" s="45">
        <f t="shared" si="1077"/>
        <v>5748.8845019999999</v>
      </c>
      <c r="DW616" s="51"/>
      <c r="DX616" s="45">
        <f t="shared" si="1078"/>
        <v>5399.9520440000006</v>
      </c>
      <c r="DY616" s="45">
        <f t="shared" si="1079"/>
        <v>638.36187300000006</v>
      </c>
      <c r="DZ616" s="51"/>
      <c r="EA616" s="45">
        <f t="shared" si="1080"/>
        <v>13096.926948</v>
      </c>
      <c r="EB616" s="45">
        <f t="shared" si="1081"/>
        <v>1153.7984040000001</v>
      </c>
      <c r="EC616" s="51"/>
      <c r="ED616" s="45">
        <f t="shared" si="1082"/>
        <v>5790.4159559999998</v>
      </c>
      <c r="EE616" s="45">
        <f t="shared" si="1083"/>
        <v>844.61940300000003</v>
      </c>
      <c r="EF616" s="51"/>
      <c r="EG616" s="45">
        <f t="shared" si="1084"/>
        <v>7860.0345520000001</v>
      </c>
      <c r="EH616" s="45">
        <f t="shared" si="1085"/>
        <v>1086.8424420000001</v>
      </c>
      <c r="EI616" s="51"/>
      <c r="EJ616" s="45">
        <f t="shared" si="1086"/>
        <v>7980.3310080000001</v>
      </c>
      <c r="EK616" s="45">
        <f t="shared" si="1087"/>
        <v>1078.343388</v>
      </c>
      <c r="EL616" s="51"/>
      <c r="EM616" s="45">
        <f t="shared" si="1088"/>
        <v>29064.582944000002</v>
      </c>
      <c r="EN616" s="45">
        <f t="shared" si="1089"/>
        <v>1201.579671</v>
      </c>
      <c r="EO616" s="51"/>
      <c r="EP616" s="45">
        <f t="shared" si="1090"/>
        <v>8602.3955719999994</v>
      </c>
      <c r="EQ616" s="45">
        <f t="shared" si="1091"/>
        <v>967.44109800000001</v>
      </c>
      <c r="ER616" s="51"/>
      <c r="ES616" s="45">
        <f t="shared" si="1092"/>
        <v>2976.0384039999999</v>
      </c>
      <c r="ET616" s="45">
        <f t="shared" si="1093"/>
        <v>455.63221200000004</v>
      </c>
      <c r="EU616" s="51"/>
      <c r="EV616" s="45">
        <f t="shared" si="1094"/>
        <v>1964.9087240000001</v>
      </c>
      <c r="EW616" s="45">
        <f t="shared" si="1095"/>
        <v>178.16919300000001</v>
      </c>
      <c r="EX616" s="51"/>
      <c r="EY616" s="45">
        <f t="shared" si="1096"/>
        <v>26714.805492</v>
      </c>
      <c r="EZ616" s="45">
        <f t="shared" si="1097"/>
        <v>2528.8831530000002</v>
      </c>
      <c r="FA616" s="51"/>
      <c r="FB616" s="45">
        <f t="shared" si="1098"/>
        <v>4307.8920239999998</v>
      </c>
      <c r="FC616" s="45">
        <f t="shared" si="1099"/>
        <v>805.02624900000001</v>
      </c>
      <c r="FD616" s="51"/>
      <c r="FE616" s="45">
        <f t="shared" si="1100"/>
        <v>3843.2919240000001</v>
      </c>
      <c r="FF616" s="45">
        <f t="shared" si="1101"/>
        <v>1071.813627</v>
      </c>
      <c r="FG616" s="51"/>
      <c r="FH616" s="45">
        <f t="shared" si="1102"/>
        <v>13885.448236</v>
      </c>
      <c r="FI616" s="45">
        <f t="shared" si="1103"/>
        <v>2971.2485489999999</v>
      </c>
      <c r="FJ616" s="51"/>
      <c r="FK616" s="45">
        <f t="shared" si="1104"/>
        <v>8799.2261520000011</v>
      </c>
      <c r="FL616" s="45">
        <f t="shared" si="1105"/>
        <v>1164.5776920000001</v>
      </c>
      <c r="FM616" s="51"/>
      <c r="FN616" s="45">
        <f t="shared" si="1106"/>
        <v>47772.080648000003</v>
      </c>
      <c r="FO616" s="45">
        <f t="shared" si="1107"/>
        <v>897.99760800000001</v>
      </c>
      <c r="FP616" s="51"/>
      <c r="FQ616" s="45">
        <f t="shared" si="1108"/>
        <v>30388.443444</v>
      </c>
      <c r="FR616" s="45">
        <f t="shared" si="1109"/>
        <v>5752.4085000000005</v>
      </c>
      <c r="FS616" s="51"/>
      <c r="FT616" s="45">
        <f t="shared" si="1110"/>
        <v>1574.64464</v>
      </c>
      <c r="FU616" s="45">
        <f t="shared" si="1111"/>
        <v>423.19070099999999</v>
      </c>
      <c r="FV616" s="51"/>
      <c r="FW616" s="45">
        <f t="shared" si="1112"/>
        <v>6674.4550280000003</v>
      </c>
      <c r="FX616" s="45">
        <f t="shared" si="1113"/>
        <v>537.20240100000001</v>
      </c>
      <c r="FY616" s="51"/>
      <c r="FZ616" s="45">
        <f t="shared" si="1114"/>
        <v>23961.375480000002</v>
      </c>
      <c r="GA616" s="45">
        <f t="shared" si="1115"/>
        <v>24389.486510999999</v>
      </c>
      <c r="GB616" s="51"/>
      <c r="GC616" s="45">
        <f t="shared" si="1116"/>
        <v>323.72136</v>
      </c>
      <c r="GD616" s="45">
        <f t="shared" si="1117"/>
        <v>45.397386000000004</v>
      </c>
      <c r="GE616" s="51"/>
      <c r="GF616" s="45">
        <f t="shared" si="1118"/>
        <v>8046.6739040000002</v>
      </c>
      <c r="GG616" s="45">
        <f t="shared" si="1119"/>
        <v>1773.7111110000001</v>
      </c>
      <c r="GH616" s="51"/>
      <c r="GI616" s="45">
        <f t="shared" si="1120"/>
        <v>3186.4572880000001</v>
      </c>
      <c r="GJ616" s="45">
        <f t="shared" si="1121"/>
        <v>1687.995042</v>
      </c>
      <c r="GK616" s="51"/>
    </row>
    <row r="617" spans="1:193" s="45" customFormat="1">
      <c r="A617" s="45" t="s">
        <v>19</v>
      </c>
      <c r="B617" s="46">
        <v>41538</v>
      </c>
      <c r="C617" s="56">
        <v>0.63052600000000003</v>
      </c>
      <c r="D617" s="56">
        <v>0.19727</v>
      </c>
      <c r="E617" s="56">
        <v>0.104389</v>
      </c>
      <c r="F617" s="58"/>
      <c r="G617" s="58">
        <v>54792</v>
      </c>
      <c r="H617" s="58">
        <v>9760</v>
      </c>
      <c r="I617" s="58"/>
      <c r="J617" s="59">
        <v>787155</v>
      </c>
      <c r="K617" s="59">
        <v>209634</v>
      </c>
      <c r="L617" s="58"/>
      <c r="M617" s="58">
        <v>175202</v>
      </c>
      <c r="N617" s="58">
        <v>21846</v>
      </c>
      <c r="O617" s="58"/>
      <c r="P617" s="58">
        <v>226862</v>
      </c>
      <c r="Q617" s="58">
        <v>45643</v>
      </c>
      <c r="R617" s="58"/>
      <c r="S617" s="58">
        <v>155851</v>
      </c>
      <c r="T617" s="58">
        <v>44974</v>
      </c>
      <c r="U617" s="58"/>
      <c r="V617" s="58">
        <v>115323</v>
      </c>
      <c r="W617" s="58">
        <v>29719</v>
      </c>
      <c r="X617" s="58"/>
      <c r="Y617" s="58">
        <v>21821</v>
      </c>
      <c r="Z617" s="58">
        <v>6002</v>
      </c>
      <c r="AA617" s="58"/>
      <c r="AB617" s="58">
        <v>519724</v>
      </c>
      <c r="AC617" s="58">
        <v>209887</v>
      </c>
      <c r="AD617" s="58"/>
      <c r="AE617" s="58">
        <v>305308</v>
      </c>
      <c r="AF617" s="58">
        <v>57349</v>
      </c>
      <c r="AG617" s="58"/>
      <c r="AH617" s="58">
        <v>23705</v>
      </c>
      <c r="AI617" s="58">
        <v>5846</v>
      </c>
      <c r="AJ617" s="58"/>
      <c r="AK617" s="58">
        <v>61983</v>
      </c>
      <c r="AL617" s="58">
        <v>9741</v>
      </c>
      <c r="AM617" s="58"/>
      <c r="AN617" s="58">
        <v>25844</v>
      </c>
      <c r="AO617" s="58">
        <v>7408</v>
      </c>
      <c r="AP617" s="58"/>
      <c r="AQ617" s="58">
        <v>46137</v>
      </c>
      <c r="AR617" s="58">
        <v>10938</v>
      </c>
      <c r="AS617" s="58"/>
      <c r="AT617" s="58">
        <v>40365</v>
      </c>
      <c r="AU617" s="58">
        <v>10556</v>
      </c>
      <c r="AV617" s="58"/>
      <c r="AW617" s="58">
        <v>148590</v>
      </c>
      <c r="AX617" s="58">
        <v>12317</v>
      </c>
      <c r="AY617" s="58"/>
      <c r="AZ617" s="58">
        <v>49921</v>
      </c>
      <c r="BA617" s="58">
        <v>12690</v>
      </c>
      <c r="BB617" s="58"/>
      <c r="BC617" s="58">
        <v>18159</v>
      </c>
      <c r="BD617" s="58">
        <v>5232</v>
      </c>
      <c r="BE617" s="58"/>
      <c r="BF617" s="58">
        <v>8260</v>
      </c>
      <c r="BG617" s="58">
        <v>1358</v>
      </c>
      <c r="BH617" s="50"/>
      <c r="BI617" s="50">
        <v>118119</v>
      </c>
      <c r="BJ617" s="50">
        <v>21316</v>
      </c>
      <c r="BK617" s="50"/>
      <c r="BL617" s="50">
        <v>20688</v>
      </c>
      <c r="BM617" s="50">
        <v>7221</v>
      </c>
      <c r="BN617" s="50"/>
      <c r="BO617" s="50">
        <v>19862</v>
      </c>
      <c r="BP617" s="50">
        <v>9420</v>
      </c>
      <c r="BQ617" s="50"/>
      <c r="BR617" s="50">
        <v>76545</v>
      </c>
      <c r="BS617" s="50">
        <v>30552</v>
      </c>
      <c r="BT617" s="50"/>
      <c r="BU617" s="50">
        <v>49834</v>
      </c>
      <c r="BV617" s="50">
        <v>12310</v>
      </c>
      <c r="BW617" s="50"/>
      <c r="BX617" s="50">
        <v>177934</v>
      </c>
      <c r="BY617" s="50">
        <v>5540</v>
      </c>
      <c r="BZ617" s="50"/>
      <c r="CA617" s="50">
        <v>189019</v>
      </c>
      <c r="CB617" s="50">
        <v>63834</v>
      </c>
      <c r="CC617" s="50"/>
      <c r="CD617" s="50">
        <v>7289</v>
      </c>
      <c r="CE617" s="50">
        <v>3800</v>
      </c>
      <c r="CF617" s="50"/>
      <c r="CG617" s="50">
        <v>34453</v>
      </c>
      <c r="CH617" s="50">
        <v>5156</v>
      </c>
      <c r="CI617" s="50"/>
      <c r="CJ617" s="50">
        <v>138743</v>
      </c>
      <c r="CK617" s="50">
        <v>265300</v>
      </c>
      <c r="CL617" s="50"/>
      <c r="CM617" s="50">
        <v>1254</v>
      </c>
      <c r="CN617" s="50">
        <v>133</v>
      </c>
      <c r="CO617" s="50"/>
      <c r="CP617" s="50">
        <v>50479</v>
      </c>
      <c r="CQ617" s="50">
        <v>19038</v>
      </c>
      <c r="CR617" s="50"/>
      <c r="CS617" s="50">
        <v>16805</v>
      </c>
      <c r="CT617" s="50">
        <v>18526</v>
      </c>
      <c r="CU617" s="51"/>
      <c r="CV617" s="51"/>
      <c r="CW617" s="45">
        <f t="shared" si="1122"/>
        <v>10808.81784</v>
      </c>
      <c r="CX617" s="45">
        <f t="shared" si="1123"/>
        <v>1018.83664</v>
      </c>
      <c r="CY617" s="51"/>
      <c r="CZ617" s="45">
        <f t="shared" si="1062"/>
        <v>155282.06685</v>
      </c>
      <c r="DA617" s="45">
        <f t="shared" si="1063"/>
        <v>21883.483625999997</v>
      </c>
      <c r="DB617" s="51"/>
      <c r="DC617" s="45">
        <f t="shared" si="1064"/>
        <v>34562.098539999999</v>
      </c>
      <c r="DD617" s="45">
        <f t="shared" si="1065"/>
        <v>2280.482094</v>
      </c>
      <c r="DE617" s="51"/>
      <c r="DF617" s="45">
        <f t="shared" si="1066"/>
        <v>44753.066740000002</v>
      </c>
      <c r="DG617" s="45">
        <f t="shared" si="1067"/>
        <v>4764.6271269999997</v>
      </c>
      <c r="DH617" s="51"/>
      <c r="DI617" s="45">
        <f t="shared" si="1068"/>
        <v>30744.726770000001</v>
      </c>
      <c r="DJ617" s="45">
        <f t="shared" si="1069"/>
        <v>4694.7908859999998</v>
      </c>
      <c r="DK617" s="51"/>
      <c r="DL617" s="45">
        <f t="shared" si="1070"/>
        <v>22749.768209999998</v>
      </c>
      <c r="DM617" s="45">
        <f t="shared" si="1071"/>
        <v>3102.336691</v>
      </c>
      <c r="DN617" s="51"/>
      <c r="DO617" s="45">
        <f t="shared" si="1072"/>
        <v>4304.6286700000001</v>
      </c>
      <c r="DP617" s="45">
        <f t="shared" si="1073"/>
        <v>626.542778</v>
      </c>
      <c r="DQ617" s="51"/>
      <c r="DR617" s="45">
        <f t="shared" si="1074"/>
        <v>102525.95348</v>
      </c>
      <c r="DS617" s="45">
        <f t="shared" si="1075"/>
        <v>21909.894043</v>
      </c>
      <c r="DT617" s="51"/>
      <c r="DU617" s="45">
        <f t="shared" si="1076"/>
        <v>60228.10916</v>
      </c>
      <c r="DV617" s="45">
        <f t="shared" si="1077"/>
        <v>5986.6047609999996</v>
      </c>
      <c r="DW617" s="51"/>
      <c r="DX617" s="45">
        <f t="shared" si="1078"/>
        <v>4676.2853500000001</v>
      </c>
      <c r="DY617" s="45">
        <f t="shared" si="1079"/>
        <v>610.25809400000003</v>
      </c>
      <c r="DZ617" s="51"/>
      <c r="EA617" s="45">
        <f t="shared" si="1080"/>
        <v>12227.386409999999</v>
      </c>
      <c r="EB617" s="45">
        <f t="shared" si="1081"/>
        <v>1016.853249</v>
      </c>
      <c r="EC617" s="51"/>
      <c r="ED617" s="45">
        <f t="shared" si="1082"/>
        <v>5098.2458800000004</v>
      </c>
      <c r="EE617" s="45">
        <f t="shared" si="1083"/>
        <v>773.31371200000001</v>
      </c>
      <c r="EF617" s="51"/>
      <c r="EG617" s="45">
        <f t="shared" si="1084"/>
        <v>9101.4459900000002</v>
      </c>
      <c r="EH617" s="45">
        <f t="shared" si="1085"/>
        <v>1141.8068819999999</v>
      </c>
      <c r="EI617" s="51"/>
      <c r="EJ617" s="45">
        <f t="shared" si="1086"/>
        <v>7962.8035499999996</v>
      </c>
      <c r="EK617" s="45">
        <f t="shared" si="1087"/>
        <v>1101.930284</v>
      </c>
      <c r="EL617" s="51"/>
      <c r="EM617" s="45">
        <f t="shared" si="1088"/>
        <v>29312.349300000002</v>
      </c>
      <c r="EN617" s="45">
        <f t="shared" si="1089"/>
        <v>1285.759313</v>
      </c>
      <c r="EO617" s="51"/>
      <c r="EP617" s="45">
        <f t="shared" si="1090"/>
        <v>9847.9156700000003</v>
      </c>
      <c r="EQ617" s="45">
        <f t="shared" si="1091"/>
        <v>1324.69641</v>
      </c>
      <c r="ER617" s="51"/>
      <c r="ES617" s="45">
        <f t="shared" si="1092"/>
        <v>3582.2259300000001</v>
      </c>
      <c r="ET617" s="45">
        <f t="shared" si="1093"/>
        <v>546.16324799999995</v>
      </c>
      <c r="EU617" s="51"/>
      <c r="EV617" s="45">
        <f t="shared" si="1094"/>
        <v>1629.4502</v>
      </c>
      <c r="EW617" s="45">
        <f t="shared" si="1095"/>
        <v>141.76026199999998</v>
      </c>
      <c r="EX617" s="51"/>
      <c r="EY617" s="45">
        <f t="shared" si="1096"/>
        <v>23301.335129999999</v>
      </c>
      <c r="EZ617" s="45">
        <f t="shared" si="1097"/>
        <v>2225.1559239999997</v>
      </c>
      <c r="FA617" s="51"/>
      <c r="FB617" s="45">
        <f t="shared" si="1098"/>
        <v>4081.12176</v>
      </c>
      <c r="FC617" s="45">
        <f t="shared" si="1099"/>
        <v>753.79296899999997</v>
      </c>
      <c r="FD617" s="51"/>
      <c r="FE617" s="45">
        <f t="shared" si="1100"/>
        <v>3918.1767399999999</v>
      </c>
      <c r="FF617" s="45">
        <f t="shared" si="1101"/>
        <v>983.34438</v>
      </c>
      <c r="FG617" s="51"/>
      <c r="FH617" s="45">
        <f t="shared" si="1102"/>
        <v>15100.032150000001</v>
      </c>
      <c r="FI617" s="45">
        <f t="shared" si="1103"/>
        <v>3189.2927279999999</v>
      </c>
      <c r="FJ617" s="51"/>
      <c r="FK617" s="45">
        <f t="shared" si="1104"/>
        <v>9830.7531799999997</v>
      </c>
      <c r="FL617" s="45">
        <f t="shared" si="1105"/>
        <v>1285.0285899999999</v>
      </c>
      <c r="FM617" s="51"/>
      <c r="FN617" s="45">
        <f t="shared" si="1106"/>
        <v>35101.040180000004</v>
      </c>
      <c r="FO617" s="45">
        <f t="shared" si="1107"/>
        <v>578.31506000000002</v>
      </c>
      <c r="FP617" s="51"/>
      <c r="FQ617" s="45">
        <f t="shared" si="1108"/>
        <v>37287.778129999999</v>
      </c>
      <c r="FR617" s="45">
        <f t="shared" si="1109"/>
        <v>6663.5674259999996</v>
      </c>
      <c r="FS617" s="51"/>
      <c r="FT617" s="45">
        <f t="shared" si="1110"/>
        <v>1437.90103</v>
      </c>
      <c r="FU617" s="45">
        <f t="shared" si="1111"/>
        <v>396.6782</v>
      </c>
      <c r="FV617" s="51"/>
      <c r="FW617" s="45">
        <f t="shared" si="1112"/>
        <v>6796.54331</v>
      </c>
      <c r="FX617" s="45">
        <f t="shared" si="1113"/>
        <v>538.22968400000002</v>
      </c>
      <c r="FY617" s="51"/>
      <c r="FZ617" s="45">
        <f t="shared" si="1114"/>
        <v>27369.831610000001</v>
      </c>
      <c r="GA617" s="45">
        <f t="shared" si="1115"/>
        <v>27694.401699999999</v>
      </c>
      <c r="GB617" s="51"/>
      <c r="GC617" s="45">
        <f t="shared" si="1116"/>
        <v>247.37657999999999</v>
      </c>
      <c r="GD617" s="45">
        <f t="shared" si="1117"/>
        <v>13.883737</v>
      </c>
      <c r="GE617" s="51"/>
      <c r="GF617" s="45">
        <f t="shared" si="1118"/>
        <v>9957.9923300000009</v>
      </c>
      <c r="GG617" s="45">
        <f t="shared" si="1119"/>
        <v>1987.3577819999998</v>
      </c>
      <c r="GH617" s="51"/>
      <c r="GI617" s="45">
        <f t="shared" si="1120"/>
        <v>3315.1223500000001</v>
      </c>
      <c r="GJ617" s="45">
        <f t="shared" si="1121"/>
        <v>1933.9106139999999</v>
      </c>
      <c r="GK617" s="51"/>
    </row>
    <row r="618" spans="1:193" s="45" customFormat="1">
      <c r="A618" s="45" t="s">
        <v>19</v>
      </c>
      <c r="B618" s="46">
        <v>41537</v>
      </c>
      <c r="C618" s="56">
        <v>0.62421000000000004</v>
      </c>
      <c r="D618" s="56">
        <v>0.196439</v>
      </c>
      <c r="E618" s="56">
        <v>0.11108999999999999</v>
      </c>
      <c r="F618" s="58"/>
      <c r="G618" s="58">
        <v>42058</v>
      </c>
      <c r="H618" s="58">
        <v>6963</v>
      </c>
      <c r="I618" s="58"/>
      <c r="J618" s="59">
        <v>841772</v>
      </c>
      <c r="K618" s="59">
        <v>219022</v>
      </c>
      <c r="L618" s="58"/>
      <c r="M618" s="58">
        <v>173064</v>
      </c>
      <c r="N618" s="58">
        <v>21357</v>
      </c>
      <c r="O618" s="58"/>
      <c r="P618" s="58">
        <v>182136</v>
      </c>
      <c r="Q618" s="58">
        <v>35623</v>
      </c>
      <c r="R618" s="58"/>
      <c r="S618" s="58">
        <v>157755</v>
      </c>
      <c r="T618" s="58">
        <v>42736</v>
      </c>
      <c r="U618" s="58"/>
      <c r="V618" s="58">
        <v>120525</v>
      </c>
      <c r="W618" s="58">
        <v>30299</v>
      </c>
      <c r="X618" s="58"/>
      <c r="Y618" s="58">
        <v>22732</v>
      </c>
      <c r="Z618" s="58">
        <v>5532</v>
      </c>
      <c r="AA618" s="58"/>
      <c r="AB618" s="58">
        <v>582321</v>
      </c>
      <c r="AC618" s="58">
        <v>242149</v>
      </c>
      <c r="AD618" s="58"/>
      <c r="AE618" s="58">
        <v>335387</v>
      </c>
      <c r="AF618" s="58">
        <v>64311</v>
      </c>
      <c r="AG618" s="58"/>
      <c r="AH618" s="58">
        <v>18307</v>
      </c>
      <c r="AI618" s="58">
        <v>4265</v>
      </c>
      <c r="AJ618" s="58"/>
      <c r="AK618" s="58">
        <v>65367</v>
      </c>
      <c r="AL618" s="58">
        <v>9285</v>
      </c>
      <c r="AM618" s="58"/>
      <c r="AN618" s="58">
        <v>28167</v>
      </c>
      <c r="AO618" s="58">
        <v>7303</v>
      </c>
      <c r="AP618" s="58"/>
      <c r="AQ618" s="58">
        <v>37377</v>
      </c>
      <c r="AR618" s="58">
        <v>10242</v>
      </c>
      <c r="AS618" s="58"/>
      <c r="AT618" s="58">
        <v>46878</v>
      </c>
      <c r="AU618" s="58">
        <v>12382</v>
      </c>
      <c r="AV618" s="58"/>
      <c r="AW618" s="58">
        <v>171085</v>
      </c>
      <c r="AX618" s="58">
        <v>14042</v>
      </c>
      <c r="AY618" s="58"/>
      <c r="AZ618" s="58">
        <v>60622</v>
      </c>
      <c r="BA618" s="58">
        <v>12458</v>
      </c>
      <c r="BB618" s="58"/>
      <c r="BC618" s="58">
        <v>21344</v>
      </c>
      <c r="BD618" s="58">
        <v>5694</v>
      </c>
      <c r="BE618" s="58"/>
      <c r="BF618" s="58">
        <v>6975</v>
      </c>
      <c r="BG618" s="58">
        <v>1155</v>
      </c>
      <c r="BH618" s="50"/>
      <c r="BI618" s="50">
        <v>102434</v>
      </c>
      <c r="BJ618" s="50">
        <v>17559</v>
      </c>
      <c r="BK618" s="50"/>
      <c r="BL618" s="50">
        <v>19360</v>
      </c>
      <c r="BM618" s="50">
        <v>6876</v>
      </c>
      <c r="BN618" s="50"/>
      <c r="BO618" s="50">
        <v>23042</v>
      </c>
      <c r="BP618" s="50">
        <v>9551</v>
      </c>
      <c r="BQ618" s="50"/>
      <c r="BR618" s="50">
        <v>74159</v>
      </c>
      <c r="BS618" s="50">
        <v>32450</v>
      </c>
      <c r="BT618" s="50"/>
      <c r="BU618" s="50">
        <v>48374</v>
      </c>
      <c r="BV618" s="50">
        <v>12969</v>
      </c>
      <c r="BW618" s="50"/>
      <c r="BX618" s="50">
        <v>140383</v>
      </c>
      <c r="BY618" s="50">
        <v>4799</v>
      </c>
      <c r="BZ618" s="50"/>
      <c r="CA618" s="50">
        <v>260411</v>
      </c>
      <c r="CB618" s="50">
        <v>87141</v>
      </c>
      <c r="CC618" s="50"/>
      <c r="CD618" s="50">
        <v>7630</v>
      </c>
      <c r="CE618" s="50">
        <v>3587</v>
      </c>
      <c r="CF618" s="50"/>
      <c r="CG618" s="50">
        <v>38017</v>
      </c>
      <c r="CH618" s="50">
        <v>5947</v>
      </c>
      <c r="CI618" s="50"/>
      <c r="CJ618" s="50">
        <v>160792</v>
      </c>
      <c r="CK618" s="50">
        <v>315838</v>
      </c>
      <c r="CL618" s="50"/>
      <c r="CM618" s="50">
        <v>664</v>
      </c>
      <c r="CN618" s="50">
        <v>222</v>
      </c>
      <c r="CO618" s="50"/>
      <c r="CP618" s="50">
        <v>60833</v>
      </c>
      <c r="CQ618" s="50">
        <v>23645</v>
      </c>
      <c r="CR618" s="50"/>
      <c r="CS618" s="50">
        <v>19734</v>
      </c>
      <c r="CT618" s="50">
        <v>22627</v>
      </c>
      <c r="CU618" s="51"/>
      <c r="CV618" s="51"/>
      <c r="CW618" s="45">
        <f t="shared" si="1122"/>
        <v>8261.8314620000001</v>
      </c>
      <c r="CX618" s="45">
        <f t="shared" si="1123"/>
        <v>773.51966999999991</v>
      </c>
      <c r="CY618" s="51"/>
      <c r="CZ618" s="45">
        <f t="shared" si="1062"/>
        <v>165356.849908</v>
      </c>
      <c r="DA618" s="45">
        <f t="shared" si="1063"/>
        <v>24331.153979999999</v>
      </c>
      <c r="DB618" s="51"/>
      <c r="DC618" s="45">
        <f t="shared" si="1064"/>
        <v>33996.519096000004</v>
      </c>
      <c r="DD618" s="45">
        <f t="shared" si="1065"/>
        <v>2372.5491299999999</v>
      </c>
      <c r="DE618" s="51"/>
      <c r="DF618" s="45">
        <f t="shared" si="1066"/>
        <v>35778.613704000003</v>
      </c>
      <c r="DG618" s="45">
        <f t="shared" si="1067"/>
        <v>3957.35907</v>
      </c>
      <c r="DH618" s="51"/>
      <c r="DI618" s="45">
        <f t="shared" si="1068"/>
        <v>30989.234445000002</v>
      </c>
      <c r="DJ618" s="45">
        <f t="shared" si="1069"/>
        <v>4747.5422399999998</v>
      </c>
      <c r="DK618" s="51"/>
      <c r="DL618" s="45">
        <f t="shared" si="1070"/>
        <v>23675.810475000002</v>
      </c>
      <c r="DM618" s="45">
        <f t="shared" si="1071"/>
        <v>3365.9159099999997</v>
      </c>
      <c r="DN618" s="51"/>
      <c r="DO618" s="45">
        <f t="shared" si="1072"/>
        <v>4465.4513480000005</v>
      </c>
      <c r="DP618" s="45">
        <f t="shared" si="1073"/>
        <v>614.54987999999992</v>
      </c>
      <c r="DQ618" s="51"/>
      <c r="DR618" s="45">
        <f t="shared" si="1074"/>
        <v>114390.554919</v>
      </c>
      <c r="DS618" s="45">
        <f t="shared" si="1075"/>
        <v>26900.332409999999</v>
      </c>
      <c r="DT618" s="51"/>
      <c r="DU618" s="45">
        <f t="shared" si="1076"/>
        <v>65883.086893</v>
      </c>
      <c r="DV618" s="45">
        <f t="shared" si="1077"/>
        <v>7144.3089899999995</v>
      </c>
      <c r="DW618" s="51"/>
      <c r="DX618" s="45">
        <f t="shared" si="1078"/>
        <v>3596.2087729999998</v>
      </c>
      <c r="DY618" s="45">
        <f t="shared" si="1079"/>
        <v>473.79884999999996</v>
      </c>
      <c r="DZ618" s="51"/>
      <c r="EA618" s="45">
        <f t="shared" si="1080"/>
        <v>12840.628113000001</v>
      </c>
      <c r="EB618" s="45">
        <f t="shared" si="1081"/>
        <v>1031.47065</v>
      </c>
      <c r="EC618" s="51"/>
      <c r="ED618" s="45">
        <f t="shared" si="1082"/>
        <v>5533.0973130000002</v>
      </c>
      <c r="EE618" s="45">
        <f t="shared" si="1083"/>
        <v>811.29026999999996</v>
      </c>
      <c r="EF618" s="51"/>
      <c r="EG618" s="45">
        <f t="shared" si="1084"/>
        <v>7342.3005030000004</v>
      </c>
      <c r="EH618" s="45">
        <f t="shared" si="1085"/>
        <v>1137.78378</v>
      </c>
      <c r="EI618" s="51"/>
      <c r="EJ618" s="45">
        <f t="shared" si="1086"/>
        <v>9208.6674419999999</v>
      </c>
      <c r="EK618" s="45">
        <f t="shared" si="1087"/>
        <v>1375.51638</v>
      </c>
      <c r="EL618" s="51"/>
      <c r="EM618" s="45">
        <f t="shared" si="1088"/>
        <v>33607.766315000001</v>
      </c>
      <c r="EN618" s="45">
        <f t="shared" si="1089"/>
        <v>1559.92578</v>
      </c>
      <c r="EO618" s="51"/>
      <c r="EP618" s="45">
        <f t="shared" si="1090"/>
        <v>11908.525057999999</v>
      </c>
      <c r="EQ618" s="45">
        <f t="shared" si="1091"/>
        <v>1383.95922</v>
      </c>
      <c r="ER618" s="51"/>
      <c r="ES618" s="45">
        <f t="shared" si="1092"/>
        <v>4192.7940159999998</v>
      </c>
      <c r="ET618" s="45">
        <f t="shared" si="1093"/>
        <v>632.54645999999991</v>
      </c>
      <c r="EU618" s="51"/>
      <c r="EV618" s="45">
        <f t="shared" si="1094"/>
        <v>1370.1620250000001</v>
      </c>
      <c r="EW618" s="45">
        <f t="shared" si="1095"/>
        <v>128.30894999999998</v>
      </c>
      <c r="EX618" s="51"/>
      <c r="EY618" s="45">
        <f t="shared" si="1096"/>
        <v>20122.032525999999</v>
      </c>
      <c r="EZ618" s="45">
        <f t="shared" si="1097"/>
        <v>1950.6293099999998</v>
      </c>
      <c r="FA618" s="51"/>
      <c r="FB618" s="45">
        <f t="shared" si="1098"/>
        <v>3803.0590400000001</v>
      </c>
      <c r="FC618" s="45">
        <f t="shared" si="1099"/>
        <v>763.85483999999997</v>
      </c>
      <c r="FD618" s="51"/>
      <c r="FE618" s="45">
        <f t="shared" si="1100"/>
        <v>4526.3474379999998</v>
      </c>
      <c r="FF618" s="45">
        <f t="shared" si="1101"/>
        <v>1061.0205899999999</v>
      </c>
      <c r="FG618" s="51"/>
      <c r="FH618" s="45">
        <f t="shared" si="1102"/>
        <v>14567.719800999999</v>
      </c>
      <c r="FI618" s="45">
        <f t="shared" si="1103"/>
        <v>3604.8705</v>
      </c>
      <c r="FJ618" s="51"/>
      <c r="FK618" s="45">
        <f t="shared" si="1104"/>
        <v>9502.5401860000002</v>
      </c>
      <c r="FL618" s="45">
        <f t="shared" si="1105"/>
        <v>1440.72621</v>
      </c>
      <c r="FM618" s="51"/>
      <c r="FN618" s="45">
        <f t="shared" si="1106"/>
        <v>27576.696136999999</v>
      </c>
      <c r="FO618" s="45">
        <f t="shared" si="1107"/>
        <v>533.12090999999998</v>
      </c>
      <c r="FP618" s="51"/>
      <c r="FQ618" s="45">
        <f t="shared" si="1108"/>
        <v>51154.876429000004</v>
      </c>
      <c r="FR618" s="45">
        <f t="shared" si="1109"/>
        <v>9680.4936899999993</v>
      </c>
      <c r="FS618" s="51"/>
      <c r="FT618" s="45">
        <f t="shared" si="1110"/>
        <v>1498.8295700000001</v>
      </c>
      <c r="FU618" s="45">
        <f t="shared" si="1111"/>
        <v>398.47982999999999</v>
      </c>
      <c r="FV618" s="51"/>
      <c r="FW618" s="45">
        <f t="shared" si="1112"/>
        <v>7468.021463</v>
      </c>
      <c r="FX618" s="45">
        <f t="shared" si="1113"/>
        <v>660.65222999999992</v>
      </c>
      <c r="FY618" s="51"/>
      <c r="FZ618" s="45">
        <f t="shared" si="1114"/>
        <v>31585.819688</v>
      </c>
      <c r="GA618" s="45">
        <f t="shared" si="1115"/>
        <v>35086.443419999996</v>
      </c>
      <c r="GB618" s="51"/>
      <c r="GC618" s="45">
        <f t="shared" si="1116"/>
        <v>130.435496</v>
      </c>
      <c r="GD618" s="45">
        <f t="shared" si="1117"/>
        <v>24.66198</v>
      </c>
      <c r="GE618" s="51"/>
      <c r="GF618" s="45">
        <f t="shared" si="1118"/>
        <v>11949.973687</v>
      </c>
      <c r="GG618" s="45">
        <f t="shared" si="1119"/>
        <v>2626.7230500000001</v>
      </c>
      <c r="GH618" s="51"/>
      <c r="GI618" s="45">
        <f t="shared" si="1120"/>
        <v>3876.5272260000002</v>
      </c>
      <c r="GJ618" s="45">
        <f t="shared" si="1121"/>
        <v>2513.6334299999999</v>
      </c>
      <c r="GK618" s="51"/>
    </row>
    <row r="619" spans="1:193" s="45" customFormat="1">
      <c r="A619" s="45" t="s">
        <v>19</v>
      </c>
      <c r="B619" s="46">
        <v>41536</v>
      </c>
      <c r="C619" s="56">
        <v>0.63865400000000005</v>
      </c>
      <c r="D619" s="56">
        <v>0.188972</v>
      </c>
      <c r="E619" s="56">
        <v>0.10374</v>
      </c>
      <c r="F619" s="58"/>
      <c r="G619" s="58">
        <v>114647</v>
      </c>
      <c r="H619" s="58">
        <v>15931</v>
      </c>
      <c r="I619" s="58"/>
      <c r="J619" s="59">
        <v>836202</v>
      </c>
      <c r="K619" s="59">
        <v>199184</v>
      </c>
      <c r="L619" s="58"/>
      <c r="M619" s="58">
        <v>216717</v>
      </c>
      <c r="N619" s="58">
        <v>24838</v>
      </c>
      <c r="O619" s="58"/>
      <c r="P619" s="58">
        <v>310804</v>
      </c>
      <c r="Q619" s="58">
        <v>49814</v>
      </c>
      <c r="R619" s="58"/>
      <c r="S619" s="58">
        <v>192255</v>
      </c>
      <c r="T619" s="58">
        <v>45442</v>
      </c>
      <c r="U619" s="58"/>
      <c r="V619" s="58">
        <v>113832</v>
      </c>
      <c r="W619" s="58">
        <v>28655</v>
      </c>
      <c r="X619" s="58"/>
      <c r="Y619" s="58">
        <v>30694</v>
      </c>
      <c r="Z619" s="58">
        <v>8270</v>
      </c>
      <c r="AA619" s="58"/>
      <c r="AB619" s="58">
        <v>469131</v>
      </c>
      <c r="AC619" s="58">
        <v>185175</v>
      </c>
      <c r="AD619" s="58"/>
      <c r="AE619" s="58">
        <v>255057</v>
      </c>
      <c r="AF619" s="58">
        <v>49356</v>
      </c>
      <c r="AG619" s="58"/>
      <c r="AH619" s="58">
        <v>34638</v>
      </c>
      <c r="AI619" s="58">
        <v>6539</v>
      </c>
      <c r="AJ619" s="58"/>
      <c r="AK619" s="58">
        <v>134160</v>
      </c>
      <c r="AL619" s="58">
        <v>18458</v>
      </c>
      <c r="AM619" s="58"/>
      <c r="AN619" s="58">
        <v>52209</v>
      </c>
      <c r="AO619" s="58">
        <v>12481</v>
      </c>
      <c r="AP619" s="58"/>
      <c r="AQ619" s="58">
        <v>33191</v>
      </c>
      <c r="AR619" s="58">
        <v>9748</v>
      </c>
      <c r="AS619" s="58"/>
      <c r="AT619" s="58">
        <v>56006</v>
      </c>
      <c r="AU619" s="58">
        <v>13919</v>
      </c>
      <c r="AV619" s="58"/>
      <c r="AW619" s="58">
        <v>235848</v>
      </c>
      <c r="AX619" s="58">
        <v>13208</v>
      </c>
      <c r="AY619" s="58"/>
      <c r="AZ619" s="58">
        <v>81387</v>
      </c>
      <c r="BA619" s="58">
        <v>13744</v>
      </c>
      <c r="BB619" s="58"/>
      <c r="BC619" s="58">
        <v>40992</v>
      </c>
      <c r="BD619" s="58">
        <v>8981</v>
      </c>
      <c r="BE619" s="58"/>
      <c r="BF619" s="58">
        <v>12439</v>
      </c>
      <c r="BG619" s="58">
        <v>1879</v>
      </c>
      <c r="BH619" s="50"/>
      <c r="BI619" s="50">
        <v>113148</v>
      </c>
      <c r="BJ619" s="50">
        <v>18868</v>
      </c>
      <c r="BK619" s="50"/>
      <c r="BL619" s="50">
        <v>76272</v>
      </c>
      <c r="BM619" s="50">
        <v>19611</v>
      </c>
      <c r="BN619" s="50"/>
      <c r="BO619" s="50">
        <v>15464</v>
      </c>
      <c r="BP619" s="50">
        <v>8227</v>
      </c>
      <c r="BQ619" s="50"/>
      <c r="BR619" s="50">
        <v>46852</v>
      </c>
      <c r="BS619" s="50">
        <v>23668</v>
      </c>
      <c r="BT619" s="50"/>
      <c r="BU619" s="50">
        <v>39094</v>
      </c>
      <c r="BV619" s="50">
        <v>8867</v>
      </c>
      <c r="BW619" s="50"/>
      <c r="BX619" s="50">
        <v>182252</v>
      </c>
      <c r="BY619" s="50">
        <v>5506</v>
      </c>
      <c r="BZ619" s="50"/>
      <c r="CA619" s="50">
        <v>167186</v>
      </c>
      <c r="CB619" s="50">
        <v>60307</v>
      </c>
      <c r="CC619" s="50"/>
      <c r="CD619" s="50">
        <v>17813</v>
      </c>
      <c r="CE619" s="50">
        <v>7432</v>
      </c>
      <c r="CF619" s="50"/>
      <c r="CG619" s="50">
        <v>34300</v>
      </c>
      <c r="CH619" s="50">
        <v>5470</v>
      </c>
      <c r="CI619" s="50"/>
      <c r="CJ619" s="50">
        <v>107860</v>
      </c>
      <c r="CK619" s="50">
        <v>224874</v>
      </c>
      <c r="CL619" s="50"/>
      <c r="CM619" s="50">
        <v>703</v>
      </c>
      <c r="CN619" s="50">
        <v>324</v>
      </c>
      <c r="CO619" s="50"/>
      <c r="CP619" s="50">
        <v>34335</v>
      </c>
      <c r="CQ619" s="50">
        <v>13997</v>
      </c>
      <c r="CR619" s="50"/>
      <c r="CS619" s="50">
        <v>17692</v>
      </c>
      <c r="CT619" s="50">
        <v>16229</v>
      </c>
      <c r="CU619" s="51"/>
      <c r="CV619" s="51"/>
      <c r="CW619" s="45">
        <f t="shared" si="1122"/>
        <v>21665.072884000001</v>
      </c>
      <c r="CX619" s="45">
        <f t="shared" si="1123"/>
        <v>1652.6819399999999</v>
      </c>
      <c r="CY619" s="51"/>
      <c r="CZ619" s="45">
        <f t="shared" si="1062"/>
        <v>158018.764344</v>
      </c>
      <c r="DA619" s="45">
        <f t="shared" si="1063"/>
        <v>20663.348160000001</v>
      </c>
      <c r="DB619" s="51"/>
      <c r="DC619" s="45">
        <f t="shared" si="1064"/>
        <v>40953.444924000003</v>
      </c>
      <c r="DD619" s="45">
        <f t="shared" si="1065"/>
        <v>2576.6941200000001</v>
      </c>
      <c r="DE619" s="51"/>
      <c r="DF619" s="45">
        <f t="shared" si="1066"/>
        <v>58733.253488000002</v>
      </c>
      <c r="DG619" s="45">
        <f t="shared" si="1067"/>
        <v>5167.7043599999997</v>
      </c>
      <c r="DH619" s="51"/>
      <c r="DI619" s="45">
        <f t="shared" si="1068"/>
        <v>36330.811860000002</v>
      </c>
      <c r="DJ619" s="45">
        <f t="shared" si="1069"/>
        <v>4714.15308</v>
      </c>
      <c r="DK619" s="51"/>
      <c r="DL619" s="45">
        <f t="shared" si="1070"/>
        <v>21511.060704</v>
      </c>
      <c r="DM619" s="45">
        <f t="shared" si="1071"/>
        <v>2972.6696999999999</v>
      </c>
      <c r="DN619" s="51"/>
      <c r="DO619" s="45">
        <f t="shared" si="1072"/>
        <v>5800.306568</v>
      </c>
      <c r="DP619" s="45">
        <f t="shared" si="1073"/>
        <v>857.9298</v>
      </c>
      <c r="DQ619" s="51"/>
      <c r="DR619" s="45">
        <f t="shared" si="1074"/>
        <v>88652.623332000003</v>
      </c>
      <c r="DS619" s="45">
        <f t="shared" si="1075"/>
        <v>19210.054499999998</v>
      </c>
      <c r="DT619" s="51"/>
      <c r="DU619" s="45">
        <f t="shared" si="1076"/>
        <v>48198.631404</v>
      </c>
      <c r="DV619" s="45">
        <f t="shared" si="1077"/>
        <v>5120.1914399999996</v>
      </c>
      <c r="DW619" s="51"/>
      <c r="DX619" s="45">
        <f t="shared" si="1078"/>
        <v>6545.6121359999997</v>
      </c>
      <c r="DY619" s="45">
        <f t="shared" si="1079"/>
        <v>678.35586000000001</v>
      </c>
      <c r="DZ619" s="51"/>
      <c r="EA619" s="45">
        <f t="shared" si="1080"/>
        <v>25352.483520000002</v>
      </c>
      <c r="EB619" s="45">
        <f t="shared" si="1081"/>
        <v>1914.8329200000001</v>
      </c>
      <c r="EC619" s="51"/>
      <c r="ED619" s="45">
        <f t="shared" si="1082"/>
        <v>9866.0391479999998</v>
      </c>
      <c r="EE619" s="45">
        <f t="shared" si="1083"/>
        <v>1294.7789399999999</v>
      </c>
      <c r="EF619" s="51"/>
      <c r="EG619" s="45">
        <f t="shared" si="1084"/>
        <v>6272.1696519999996</v>
      </c>
      <c r="EH619" s="45">
        <f t="shared" si="1085"/>
        <v>1011.25752</v>
      </c>
      <c r="EI619" s="51"/>
      <c r="EJ619" s="45">
        <f t="shared" si="1086"/>
        <v>10583.565832</v>
      </c>
      <c r="EK619" s="45">
        <f t="shared" si="1087"/>
        <v>1443.95706</v>
      </c>
      <c r="EL619" s="51"/>
      <c r="EM619" s="45">
        <f t="shared" si="1088"/>
        <v>44568.668255999997</v>
      </c>
      <c r="EN619" s="45">
        <f t="shared" si="1089"/>
        <v>1370.1979200000001</v>
      </c>
      <c r="EO619" s="51"/>
      <c r="EP619" s="45">
        <f t="shared" si="1090"/>
        <v>15379.864164000001</v>
      </c>
      <c r="EQ619" s="45">
        <f t="shared" si="1091"/>
        <v>1425.8025600000001</v>
      </c>
      <c r="ER619" s="51"/>
      <c r="ES619" s="45">
        <f t="shared" si="1092"/>
        <v>7746.3402240000005</v>
      </c>
      <c r="ET619" s="45">
        <f t="shared" si="1093"/>
        <v>931.68894</v>
      </c>
      <c r="EU619" s="51"/>
      <c r="EV619" s="45">
        <f t="shared" si="1094"/>
        <v>2350.6227079999999</v>
      </c>
      <c r="EW619" s="45">
        <f t="shared" si="1095"/>
        <v>194.92746</v>
      </c>
      <c r="EX619" s="51"/>
      <c r="EY619" s="45">
        <f t="shared" si="1096"/>
        <v>21381.803855999999</v>
      </c>
      <c r="EZ619" s="45">
        <f t="shared" si="1097"/>
        <v>1957.3663200000001</v>
      </c>
      <c r="FA619" s="51"/>
      <c r="FB619" s="45">
        <f t="shared" si="1098"/>
        <v>14413.272384</v>
      </c>
      <c r="FC619" s="45">
        <f t="shared" si="1099"/>
        <v>2034.44514</v>
      </c>
      <c r="FD619" s="51"/>
      <c r="FE619" s="45">
        <f t="shared" si="1100"/>
        <v>2922.2630079999999</v>
      </c>
      <c r="FF619" s="45">
        <f t="shared" si="1101"/>
        <v>853.46897999999999</v>
      </c>
      <c r="FG619" s="51"/>
      <c r="FH619" s="45">
        <f t="shared" si="1102"/>
        <v>8853.716144</v>
      </c>
      <c r="FI619" s="45">
        <f t="shared" si="1103"/>
        <v>2455.3183199999999</v>
      </c>
      <c r="FJ619" s="51"/>
      <c r="FK619" s="45">
        <f t="shared" si="1104"/>
        <v>7387.6713680000003</v>
      </c>
      <c r="FL619" s="45">
        <f t="shared" si="1105"/>
        <v>919.86257999999998</v>
      </c>
      <c r="FM619" s="51"/>
      <c r="FN619" s="45">
        <f t="shared" si="1106"/>
        <v>34440.524943999997</v>
      </c>
      <c r="FO619" s="45">
        <f t="shared" si="1107"/>
        <v>571.19244000000003</v>
      </c>
      <c r="FP619" s="51"/>
      <c r="FQ619" s="45">
        <f t="shared" si="1108"/>
        <v>31593.472792</v>
      </c>
      <c r="FR619" s="45">
        <f t="shared" si="1109"/>
        <v>6256.2481799999996</v>
      </c>
      <c r="FS619" s="51"/>
      <c r="FT619" s="45">
        <f t="shared" si="1110"/>
        <v>3366.1582360000002</v>
      </c>
      <c r="FU619" s="45">
        <f t="shared" si="1111"/>
        <v>770.99567999999999</v>
      </c>
      <c r="FV619" s="51"/>
      <c r="FW619" s="45">
        <f t="shared" si="1112"/>
        <v>6481.7395999999999</v>
      </c>
      <c r="FX619" s="45">
        <f t="shared" si="1113"/>
        <v>567.45780000000002</v>
      </c>
      <c r="FY619" s="51"/>
      <c r="FZ619" s="45">
        <f t="shared" si="1114"/>
        <v>20382.519919999999</v>
      </c>
      <c r="GA619" s="45">
        <f t="shared" si="1115"/>
        <v>23328.428759999999</v>
      </c>
      <c r="GB619" s="51"/>
      <c r="GC619" s="45">
        <f t="shared" si="1116"/>
        <v>132.84731600000001</v>
      </c>
      <c r="GD619" s="45">
        <f t="shared" si="1117"/>
        <v>33.611759999999997</v>
      </c>
      <c r="GE619" s="51"/>
      <c r="GF619" s="45">
        <f t="shared" si="1118"/>
        <v>6488.3536199999999</v>
      </c>
      <c r="GG619" s="45">
        <f t="shared" si="1119"/>
        <v>1452.0487800000001</v>
      </c>
      <c r="GH619" s="51"/>
      <c r="GI619" s="45">
        <f t="shared" si="1120"/>
        <v>3343.2926240000002</v>
      </c>
      <c r="GJ619" s="45">
        <f t="shared" si="1121"/>
        <v>1683.59646</v>
      </c>
      <c r="GK619" s="51"/>
    </row>
    <row r="620" spans="1:193" s="45" customFormat="1">
      <c r="A620" s="45" t="s">
        <v>19</v>
      </c>
      <c r="B620" s="46">
        <v>41535</v>
      </c>
      <c r="C620" s="56">
        <v>0.64632900000000004</v>
      </c>
      <c r="D620" s="56">
        <v>0.18495600000000001</v>
      </c>
      <c r="E620" s="56">
        <v>0.100134</v>
      </c>
      <c r="F620" s="58"/>
      <c r="G620" s="58">
        <v>127860</v>
      </c>
      <c r="H620" s="58">
        <v>20216</v>
      </c>
      <c r="I620" s="58"/>
      <c r="J620" s="59">
        <v>833262</v>
      </c>
      <c r="K620" s="59">
        <v>186306</v>
      </c>
      <c r="L620" s="58"/>
      <c r="M620" s="58">
        <v>245775</v>
      </c>
      <c r="N620" s="58">
        <v>27586</v>
      </c>
      <c r="O620" s="58"/>
      <c r="P620" s="58">
        <v>332703</v>
      </c>
      <c r="Q620" s="58">
        <v>56129</v>
      </c>
      <c r="R620" s="58"/>
      <c r="S620" s="58">
        <v>211234</v>
      </c>
      <c r="T620" s="58">
        <v>48940</v>
      </c>
      <c r="U620" s="58"/>
      <c r="V620" s="58">
        <v>123946</v>
      </c>
      <c r="W620" s="58">
        <v>27458</v>
      </c>
      <c r="X620" s="58"/>
      <c r="Y620" s="58">
        <v>33426</v>
      </c>
      <c r="Z620" s="58">
        <v>9268</v>
      </c>
      <c r="AA620" s="58"/>
      <c r="AB620" s="58">
        <v>470436</v>
      </c>
      <c r="AC620" s="58">
        <v>162220</v>
      </c>
      <c r="AD620" s="58"/>
      <c r="AE620" s="58">
        <v>251131</v>
      </c>
      <c r="AF620" s="58">
        <v>40851</v>
      </c>
      <c r="AG620" s="58"/>
      <c r="AH620" s="58">
        <v>36134</v>
      </c>
      <c r="AI620" s="58">
        <v>7142</v>
      </c>
      <c r="AJ620" s="58"/>
      <c r="AK620" s="58">
        <v>127067</v>
      </c>
      <c r="AL620" s="58">
        <v>22051</v>
      </c>
      <c r="AM620" s="58"/>
      <c r="AN620" s="58">
        <v>53880</v>
      </c>
      <c r="AO620" s="58">
        <v>13328</v>
      </c>
      <c r="AP620" s="58"/>
      <c r="AQ620" s="58">
        <v>34069</v>
      </c>
      <c r="AR620" s="58">
        <v>8838</v>
      </c>
      <c r="AS620" s="58"/>
      <c r="AT620" s="58">
        <v>50648</v>
      </c>
      <c r="AU620" s="58">
        <v>11685</v>
      </c>
      <c r="AV620" s="58"/>
      <c r="AW620" s="58">
        <v>216439</v>
      </c>
      <c r="AX620" s="58">
        <v>11293</v>
      </c>
      <c r="AY620" s="58"/>
      <c r="AZ620" s="58">
        <v>67915</v>
      </c>
      <c r="BA620" s="58">
        <v>11514</v>
      </c>
      <c r="BB620" s="58"/>
      <c r="BC620" s="58">
        <v>33394</v>
      </c>
      <c r="BD620" s="58">
        <v>8126</v>
      </c>
      <c r="BE620" s="58"/>
      <c r="BF620" s="58">
        <v>13445</v>
      </c>
      <c r="BG620" s="58">
        <v>1979</v>
      </c>
      <c r="BH620" s="50"/>
      <c r="BI620" s="50">
        <v>132691</v>
      </c>
      <c r="BJ620" s="50">
        <v>21040</v>
      </c>
      <c r="BK620" s="50"/>
      <c r="BL620" s="50">
        <v>59354</v>
      </c>
      <c r="BM620" s="50">
        <v>18667</v>
      </c>
      <c r="BN620" s="50"/>
      <c r="BO620" s="50">
        <v>16487</v>
      </c>
      <c r="BP620" s="50">
        <v>7320</v>
      </c>
      <c r="BQ620" s="50"/>
      <c r="BR620" s="50">
        <v>42480</v>
      </c>
      <c r="BS620" s="50">
        <v>22796</v>
      </c>
      <c r="BT620" s="50"/>
      <c r="BU620" s="50">
        <v>37321</v>
      </c>
      <c r="BV620" s="50">
        <v>8371</v>
      </c>
      <c r="BW620" s="50"/>
      <c r="BX620" s="50">
        <v>187011</v>
      </c>
      <c r="BY620" s="50">
        <v>5815</v>
      </c>
      <c r="BZ620" s="50"/>
      <c r="CA620" s="50">
        <v>115739</v>
      </c>
      <c r="CB620" s="50">
        <v>40297</v>
      </c>
      <c r="CC620" s="50"/>
      <c r="CD620" s="50">
        <v>16238</v>
      </c>
      <c r="CE620" s="50">
        <v>7037</v>
      </c>
      <c r="CF620" s="50"/>
      <c r="CG620" s="50">
        <v>42211</v>
      </c>
      <c r="CH620" s="50">
        <v>6085</v>
      </c>
      <c r="CI620" s="50"/>
      <c r="CJ620" s="50">
        <v>104037</v>
      </c>
      <c r="CK620" s="50">
        <v>184326</v>
      </c>
      <c r="CL620" s="50"/>
      <c r="CM620" s="50">
        <v>851</v>
      </c>
      <c r="CN620" s="50">
        <v>524</v>
      </c>
      <c r="CO620" s="50"/>
      <c r="CP620" s="50">
        <v>26884</v>
      </c>
      <c r="CQ620" s="50">
        <v>9743</v>
      </c>
      <c r="CR620" s="50"/>
      <c r="CS620" s="50">
        <v>15222</v>
      </c>
      <c r="CT620" s="50">
        <v>13026</v>
      </c>
      <c r="CU620" s="51"/>
      <c r="CV620" s="51"/>
      <c r="CW620" s="45">
        <f t="shared" si="1122"/>
        <v>23648.474160000002</v>
      </c>
      <c r="CX620" s="45">
        <f t="shared" si="1123"/>
        <v>2024.3089440000001</v>
      </c>
      <c r="CY620" s="51"/>
      <c r="CZ620" s="45">
        <f t="shared" si="1062"/>
        <v>154116.806472</v>
      </c>
      <c r="DA620" s="45">
        <f t="shared" si="1063"/>
        <v>18655.565004</v>
      </c>
      <c r="DB620" s="51"/>
      <c r="DC620" s="45">
        <f t="shared" si="1064"/>
        <v>45457.560900000004</v>
      </c>
      <c r="DD620" s="45">
        <f t="shared" si="1065"/>
        <v>2762.2965239999999</v>
      </c>
      <c r="DE620" s="51"/>
      <c r="DF620" s="45">
        <f t="shared" si="1066"/>
        <v>61535.416068000006</v>
      </c>
      <c r="DG620" s="45">
        <f t="shared" si="1067"/>
        <v>5620.4212859999998</v>
      </c>
      <c r="DH620" s="51"/>
      <c r="DI620" s="45">
        <f t="shared" si="1068"/>
        <v>39068.995704000001</v>
      </c>
      <c r="DJ620" s="45">
        <f t="shared" si="1069"/>
        <v>4900.5579600000001</v>
      </c>
      <c r="DK620" s="51"/>
      <c r="DL620" s="45">
        <f t="shared" si="1070"/>
        <v>22924.556376</v>
      </c>
      <c r="DM620" s="45">
        <f t="shared" si="1071"/>
        <v>2749.4793720000002</v>
      </c>
      <c r="DN620" s="51"/>
      <c r="DO620" s="45">
        <f t="shared" si="1072"/>
        <v>6182.3392560000002</v>
      </c>
      <c r="DP620" s="45">
        <f t="shared" si="1073"/>
        <v>928.04191200000002</v>
      </c>
      <c r="DQ620" s="51"/>
      <c r="DR620" s="45">
        <f t="shared" si="1074"/>
        <v>87009.960816000006</v>
      </c>
      <c r="DS620" s="45">
        <f t="shared" si="1075"/>
        <v>16243.73748</v>
      </c>
      <c r="DT620" s="51"/>
      <c r="DU620" s="45">
        <f t="shared" si="1076"/>
        <v>46448.185236000005</v>
      </c>
      <c r="DV620" s="45">
        <f t="shared" si="1077"/>
        <v>4090.5740340000002</v>
      </c>
      <c r="DW620" s="51"/>
      <c r="DX620" s="45">
        <f t="shared" si="1078"/>
        <v>6683.2001040000005</v>
      </c>
      <c r="DY620" s="45">
        <f t="shared" si="1079"/>
        <v>715.15702799999997</v>
      </c>
      <c r="DZ620" s="51"/>
      <c r="EA620" s="45">
        <f t="shared" si="1080"/>
        <v>23501.804052</v>
      </c>
      <c r="EB620" s="45">
        <f t="shared" si="1081"/>
        <v>2208.054834</v>
      </c>
      <c r="EC620" s="51"/>
      <c r="ED620" s="45">
        <f t="shared" si="1082"/>
        <v>9965.4292800000003</v>
      </c>
      <c r="EE620" s="45">
        <f t="shared" si="1083"/>
        <v>1334.5859519999999</v>
      </c>
      <c r="EF620" s="51"/>
      <c r="EG620" s="45">
        <f t="shared" si="1084"/>
        <v>6301.2659640000002</v>
      </c>
      <c r="EH620" s="45">
        <f t="shared" si="1085"/>
        <v>884.98429199999998</v>
      </c>
      <c r="EI620" s="51"/>
      <c r="EJ620" s="45">
        <f t="shared" si="1086"/>
        <v>9367.6514880000013</v>
      </c>
      <c r="EK620" s="45">
        <f t="shared" si="1087"/>
        <v>1170.0657900000001</v>
      </c>
      <c r="EL620" s="51"/>
      <c r="EM620" s="45">
        <f t="shared" si="1088"/>
        <v>40031.691684000005</v>
      </c>
      <c r="EN620" s="45">
        <f t="shared" si="1089"/>
        <v>1130.8132620000001</v>
      </c>
      <c r="EO620" s="51"/>
      <c r="EP620" s="45">
        <f t="shared" si="1090"/>
        <v>12561.286740000001</v>
      </c>
      <c r="EQ620" s="45">
        <f t="shared" si="1091"/>
        <v>1152.9428760000001</v>
      </c>
      <c r="ER620" s="51"/>
      <c r="ES620" s="45">
        <f t="shared" si="1092"/>
        <v>6176.4206640000002</v>
      </c>
      <c r="ET620" s="45">
        <f t="shared" si="1093"/>
        <v>813.68888400000003</v>
      </c>
      <c r="EU620" s="51"/>
      <c r="EV620" s="45">
        <f t="shared" si="1094"/>
        <v>2486.73342</v>
      </c>
      <c r="EW620" s="45">
        <f t="shared" si="1095"/>
        <v>198.16518600000001</v>
      </c>
      <c r="EX620" s="51"/>
      <c r="EY620" s="45">
        <f t="shared" si="1096"/>
        <v>24541.996596000001</v>
      </c>
      <c r="EZ620" s="45">
        <f t="shared" si="1097"/>
        <v>2106.81936</v>
      </c>
      <c r="FA620" s="51"/>
      <c r="FB620" s="45">
        <f t="shared" si="1098"/>
        <v>10977.878424</v>
      </c>
      <c r="FC620" s="45">
        <f t="shared" si="1099"/>
        <v>1869.201378</v>
      </c>
      <c r="FD620" s="51"/>
      <c r="FE620" s="45">
        <f t="shared" si="1100"/>
        <v>3049.3695720000001</v>
      </c>
      <c r="FF620" s="45">
        <f t="shared" si="1101"/>
        <v>732.98087999999996</v>
      </c>
      <c r="FG620" s="51"/>
      <c r="FH620" s="45">
        <f t="shared" si="1102"/>
        <v>7856.9308800000008</v>
      </c>
      <c r="FI620" s="45">
        <f t="shared" si="1103"/>
        <v>2282.6546640000001</v>
      </c>
      <c r="FJ620" s="51"/>
      <c r="FK620" s="45">
        <f t="shared" si="1104"/>
        <v>6902.7428760000003</v>
      </c>
      <c r="FL620" s="45">
        <f t="shared" si="1105"/>
        <v>838.22171400000002</v>
      </c>
      <c r="FM620" s="51"/>
      <c r="FN620" s="45">
        <f t="shared" si="1106"/>
        <v>34588.806516000004</v>
      </c>
      <c r="FO620" s="45">
        <f t="shared" si="1107"/>
        <v>582.27921000000003</v>
      </c>
      <c r="FP620" s="51"/>
      <c r="FQ620" s="45">
        <f t="shared" si="1108"/>
        <v>21406.622484</v>
      </c>
      <c r="FR620" s="45">
        <f t="shared" si="1109"/>
        <v>4035.0997980000002</v>
      </c>
      <c r="FS620" s="51"/>
      <c r="FT620" s="45">
        <f t="shared" si="1110"/>
        <v>3003.3155280000001</v>
      </c>
      <c r="FU620" s="45">
        <f t="shared" si="1111"/>
        <v>704.64295800000002</v>
      </c>
      <c r="FV620" s="51"/>
      <c r="FW620" s="45">
        <f t="shared" si="1112"/>
        <v>7807.1777160000001</v>
      </c>
      <c r="FX620" s="45">
        <f t="shared" si="1113"/>
        <v>609.31538999999998</v>
      </c>
      <c r="FY620" s="51"/>
      <c r="FZ620" s="45">
        <f t="shared" si="1114"/>
        <v>19242.267372000002</v>
      </c>
      <c r="GA620" s="45">
        <f t="shared" si="1115"/>
        <v>18457.299684000001</v>
      </c>
      <c r="GB620" s="51"/>
      <c r="GC620" s="45">
        <f t="shared" si="1116"/>
        <v>157.39755600000001</v>
      </c>
      <c r="GD620" s="45">
        <f t="shared" si="1117"/>
        <v>52.470216000000001</v>
      </c>
      <c r="GE620" s="51"/>
      <c r="GF620" s="45">
        <f t="shared" si="1118"/>
        <v>4972.3571040000006</v>
      </c>
      <c r="GG620" s="45">
        <f t="shared" si="1119"/>
        <v>975.60556199999996</v>
      </c>
      <c r="GH620" s="51"/>
      <c r="GI620" s="45">
        <f t="shared" si="1120"/>
        <v>2815.400232</v>
      </c>
      <c r="GJ620" s="45">
        <f t="shared" si="1121"/>
        <v>1304.3454839999999</v>
      </c>
      <c r="GK620" s="51"/>
    </row>
    <row r="621" spans="1:193" s="45" customFormat="1">
      <c r="A621" s="45" t="s">
        <v>19</v>
      </c>
      <c r="B621" s="46">
        <v>41534</v>
      </c>
      <c r="C621" s="56">
        <v>0.59751100000000001</v>
      </c>
      <c r="D621" s="56">
        <v>0.15364</v>
      </c>
      <c r="E621" s="56">
        <v>9.8462999999999995E-2</v>
      </c>
      <c r="F621" s="58"/>
      <c r="G621" s="58">
        <v>141282</v>
      </c>
      <c r="H621" s="58">
        <v>22830</v>
      </c>
      <c r="I621" s="58"/>
      <c r="J621" s="59">
        <v>843795</v>
      </c>
      <c r="K621" s="59">
        <v>191136</v>
      </c>
      <c r="L621" s="58"/>
      <c r="M621" s="58">
        <v>225317</v>
      </c>
      <c r="N621" s="58">
        <v>25289</v>
      </c>
      <c r="O621" s="58"/>
      <c r="P621" s="58">
        <v>338394</v>
      </c>
      <c r="Q621" s="58">
        <v>57638</v>
      </c>
      <c r="R621" s="58"/>
      <c r="S621" s="58">
        <v>216766</v>
      </c>
      <c r="T621" s="58">
        <v>48640</v>
      </c>
      <c r="U621" s="58"/>
      <c r="V621" s="58">
        <v>121921</v>
      </c>
      <c r="W621" s="58">
        <v>27428</v>
      </c>
      <c r="X621" s="58"/>
      <c r="Y621" s="58">
        <v>37226</v>
      </c>
      <c r="Z621" s="58">
        <v>9834</v>
      </c>
      <c r="AA621" s="58"/>
      <c r="AB621" s="58">
        <v>464858</v>
      </c>
      <c r="AC621" s="58">
        <v>158298</v>
      </c>
      <c r="AD621" s="58"/>
      <c r="AE621" s="58">
        <v>257498</v>
      </c>
      <c r="AF621" s="58">
        <v>41659</v>
      </c>
      <c r="AG621" s="58"/>
      <c r="AH621" s="58">
        <v>38159</v>
      </c>
      <c r="AI621" s="58">
        <v>7444</v>
      </c>
      <c r="AJ621" s="58"/>
      <c r="AK621" s="58">
        <v>123141</v>
      </c>
      <c r="AL621" s="58">
        <v>18530</v>
      </c>
      <c r="AM621" s="58"/>
      <c r="AN621" s="58">
        <v>52527</v>
      </c>
      <c r="AO621" s="58">
        <v>12460</v>
      </c>
      <c r="AP621" s="58"/>
      <c r="AQ621" s="58">
        <v>34798</v>
      </c>
      <c r="AR621" s="58">
        <v>9536</v>
      </c>
      <c r="AS621" s="58"/>
      <c r="AT621" s="58">
        <v>50999</v>
      </c>
      <c r="AU621" s="58">
        <v>11426</v>
      </c>
      <c r="AV621" s="58"/>
      <c r="AW621" s="58">
        <v>212960</v>
      </c>
      <c r="AX621" s="58">
        <v>10953</v>
      </c>
      <c r="AY621" s="58"/>
      <c r="AZ621" s="58">
        <v>59935</v>
      </c>
      <c r="BA621" s="58">
        <v>10170</v>
      </c>
      <c r="BB621" s="58"/>
      <c r="BC621" s="58">
        <v>31678</v>
      </c>
      <c r="BD621" s="58">
        <v>7850</v>
      </c>
      <c r="BE621" s="58"/>
      <c r="BF621" s="58">
        <v>14340</v>
      </c>
      <c r="BG621" s="58">
        <v>2325</v>
      </c>
      <c r="BH621" s="50"/>
      <c r="BI621" s="50">
        <v>134532</v>
      </c>
      <c r="BJ621" s="50">
        <v>21325</v>
      </c>
      <c r="BK621" s="50"/>
      <c r="BL621" s="50">
        <v>55425</v>
      </c>
      <c r="BM621" s="50">
        <v>16265</v>
      </c>
      <c r="BN621" s="50"/>
      <c r="BO621" s="50">
        <v>14014</v>
      </c>
      <c r="BP621" s="50">
        <v>7337</v>
      </c>
      <c r="BQ621" s="50"/>
      <c r="BR621" s="50">
        <v>39426</v>
      </c>
      <c r="BS621" s="50">
        <v>17305</v>
      </c>
      <c r="BT621" s="50"/>
      <c r="BU621" s="50">
        <v>33075</v>
      </c>
      <c r="BV621" s="50">
        <v>7759</v>
      </c>
      <c r="BW621" s="50"/>
      <c r="BX621" s="50">
        <v>183756</v>
      </c>
      <c r="BY621" s="50">
        <v>5671</v>
      </c>
      <c r="BZ621" s="50"/>
      <c r="CA621" s="50">
        <v>120008</v>
      </c>
      <c r="CB621" s="50">
        <v>43688</v>
      </c>
      <c r="CC621" s="50"/>
      <c r="CD621" s="50">
        <v>16723</v>
      </c>
      <c r="CE621" s="50">
        <v>7003</v>
      </c>
      <c r="CF621" s="50"/>
      <c r="CG621" s="50">
        <v>36795</v>
      </c>
      <c r="CH621" s="50">
        <v>5675</v>
      </c>
      <c r="CI621" s="50"/>
      <c r="CJ621" s="50">
        <v>100922</v>
      </c>
      <c r="CK621" s="50">
        <v>185878</v>
      </c>
      <c r="CL621" s="50"/>
      <c r="CM621" s="50">
        <v>2115</v>
      </c>
      <c r="CN621" s="50">
        <v>585</v>
      </c>
      <c r="CO621" s="50"/>
      <c r="CP621" s="50">
        <v>25751</v>
      </c>
      <c r="CQ621" s="50">
        <v>9919</v>
      </c>
      <c r="CR621" s="50"/>
      <c r="CS621" s="50">
        <v>14634</v>
      </c>
      <c r="CT621" s="50">
        <v>12716</v>
      </c>
      <c r="CU621" s="51"/>
      <c r="CV621" s="51"/>
      <c r="CW621" s="45">
        <f t="shared" si="1122"/>
        <v>21706.566480000001</v>
      </c>
      <c r="CX621" s="45">
        <f t="shared" si="1123"/>
        <v>2247.9102899999998</v>
      </c>
      <c r="CY621" s="51"/>
      <c r="CZ621" s="45">
        <f t="shared" si="1062"/>
        <v>129640.66379999999</v>
      </c>
      <c r="DA621" s="45">
        <f t="shared" si="1063"/>
        <v>18819.823968000001</v>
      </c>
      <c r="DB621" s="51"/>
      <c r="DC621" s="45">
        <f t="shared" si="1064"/>
        <v>34617.703880000001</v>
      </c>
      <c r="DD621" s="45">
        <f t="shared" si="1065"/>
        <v>2490.0308070000001</v>
      </c>
      <c r="DE621" s="51"/>
      <c r="DF621" s="45">
        <f t="shared" si="1066"/>
        <v>51990.854160000003</v>
      </c>
      <c r="DG621" s="45">
        <f t="shared" si="1067"/>
        <v>5675.2103939999997</v>
      </c>
      <c r="DH621" s="51"/>
      <c r="DI621" s="45">
        <f t="shared" si="1068"/>
        <v>33303.928240000001</v>
      </c>
      <c r="DJ621" s="45">
        <f t="shared" si="1069"/>
        <v>4789.2403199999999</v>
      </c>
      <c r="DK621" s="51"/>
      <c r="DL621" s="45">
        <f t="shared" si="1070"/>
        <v>18731.942439999999</v>
      </c>
      <c r="DM621" s="45">
        <f t="shared" si="1071"/>
        <v>2700.6431640000001</v>
      </c>
      <c r="DN621" s="51"/>
      <c r="DO621" s="45">
        <f t="shared" si="1072"/>
        <v>5719.4026400000002</v>
      </c>
      <c r="DP621" s="45">
        <f t="shared" si="1073"/>
        <v>968.28514199999995</v>
      </c>
      <c r="DQ621" s="51"/>
      <c r="DR621" s="45">
        <f t="shared" si="1074"/>
        <v>71420.783119999993</v>
      </c>
      <c r="DS621" s="45">
        <f t="shared" si="1075"/>
        <v>15586.495973999999</v>
      </c>
      <c r="DT621" s="51"/>
      <c r="DU621" s="45">
        <f t="shared" si="1076"/>
        <v>39561.992720000002</v>
      </c>
      <c r="DV621" s="45">
        <f t="shared" si="1077"/>
        <v>4101.8701169999995</v>
      </c>
      <c r="DW621" s="51"/>
      <c r="DX621" s="45">
        <f t="shared" si="1078"/>
        <v>5862.7487600000004</v>
      </c>
      <c r="DY621" s="45">
        <f t="shared" si="1079"/>
        <v>732.958572</v>
      </c>
      <c r="DZ621" s="51"/>
      <c r="EA621" s="45">
        <f t="shared" si="1080"/>
        <v>18919.383239999999</v>
      </c>
      <c r="EB621" s="45">
        <f t="shared" si="1081"/>
        <v>1824.5193899999999</v>
      </c>
      <c r="EC621" s="51"/>
      <c r="ED621" s="45">
        <f t="shared" si="1082"/>
        <v>8070.2482799999998</v>
      </c>
      <c r="EE621" s="45">
        <f t="shared" si="1083"/>
        <v>1226.84898</v>
      </c>
      <c r="EF621" s="51"/>
      <c r="EG621" s="45">
        <f t="shared" si="1084"/>
        <v>5346.3647199999996</v>
      </c>
      <c r="EH621" s="45">
        <f t="shared" si="1085"/>
        <v>938.9431679999999</v>
      </c>
      <c r="EI621" s="51"/>
      <c r="EJ621" s="45">
        <f t="shared" si="1086"/>
        <v>7835.4863599999999</v>
      </c>
      <c r="EK621" s="45">
        <f t="shared" si="1087"/>
        <v>1125.0382379999999</v>
      </c>
      <c r="EL621" s="51"/>
      <c r="EM621" s="45">
        <f t="shared" si="1088"/>
        <v>32719.1744</v>
      </c>
      <c r="EN621" s="45">
        <f t="shared" si="1089"/>
        <v>1078.4652389999999</v>
      </c>
      <c r="EO621" s="51"/>
      <c r="EP621" s="45">
        <f t="shared" si="1090"/>
        <v>9208.4133999999995</v>
      </c>
      <c r="EQ621" s="45">
        <f t="shared" si="1091"/>
        <v>1001.36871</v>
      </c>
      <c r="ER621" s="51"/>
      <c r="ES621" s="45">
        <f t="shared" si="1092"/>
        <v>4867.00792</v>
      </c>
      <c r="ET621" s="45">
        <f t="shared" si="1093"/>
        <v>772.93454999999994</v>
      </c>
      <c r="EU621" s="51"/>
      <c r="EV621" s="45">
        <f t="shared" si="1094"/>
        <v>2203.1976</v>
      </c>
      <c r="EW621" s="45">
        <f t="shared" si="1095"/>
        <v>228.92647499999998</v>
      </c>
      <c r="EX621" s="51"/>
      <c r="EY621" s="45">
        <f t="shared" si="1096"/>
        <v>20669.496480000002</v>
      </c>
      <c r="EZ621" s="45">
        <f t="shared" si="1097"/>
        <v>2099.7234749999998</v>
      </c>
      <c r="FA621" s="51"/>
      <c r="FB621" s="45">
        <f t="shared" si="1098"/>
        <v>8515.4969999999994</v>
      </c>
      <c r="FC621" s="45">
        <f t="shared" si="1099"/>
        <v>1601.500695</v>
      </c>
      <c r="FD621" s="51"/>
      <c r="FE621" s="45">
        <f t="shared" si="1100"/>
        <v>2153.11096</v>
      </c>
      <c r="FF621" s="45">
        <f t="shared" si="1101"/>
        <v>722.42303099999992</v>
      </c>
      <c r="FG621" s="51"/>
      <c r="FH621" s="45">
        <f t="shared" si="1102"/>
        <v>6057.4106400000001</v>
      </c>
      <c r="FI621" s="45">
        <f t="shared" si="1103"/>
        <v>1703.9022149999998</v>
      </c>
      <c r="FJ621" s="51"/>
      <c r="FK621" s="45">
        <f t="shared" si="1104"/>
        <v>5081.643</v>
      </c>
      <c r="FL621" s="45">
        <f t="shared" si="1105"/>
        <v>763.97441700000002</v>
      </c>
      <c r="FM621" s="51"/>
      <c r="FN621" s="45">
        <f t="shared" si="1106"/>
        <v>28232.271840000001</v>
      </c>
      <c r="FO621" s="45">
        <f t="shared" si="1107"/>
        <v>558.38367299999993</v>
      </c>
      <c r="FP621" s="51"/>
      <c r="FQ621" s="45">
        <f t="shared" si="1108"/>
        <v>18438.029119999999</v>
      </c>
      <c r="FR621" s="45">
        <f t="shared" si="1109"/>
        <v>4301.6515439999994</v>
      </c>
      <c r="FS621" s="51"/>
      <c r="FT621" s="45">
        <f t="shared" si="1110"/>
        <v>2569.3217199999999</v>
      </c>
      <c r="FU621" s="45">
        <f t="shared" si="1111"/>
        <v>689.53638899999999</v>
      </c>
      <c r="FV621" s="51"/>
      <c r="FW621" s="45">
        <f t="shared" si="1112"/>
        <v>5653.1837999999998</v>
      </c>
      <c r="FX621" s="45">
        <f t="shared" si="1113"/>
        <v>558.77752499999997</v>
      </c>
      <c r="FY621" s="51"/>
      <c r="FZ621" s="45">
        <f t="shared" si="1114"/>
        <v>15505.656080000001</v>
      </c>
      <c r="GA621" s="45">
        <f t="shared" si="1115"/>
        <v>18302.105513999999</v>
      </c>
      <c r="GB621" s="51"/>
      <c r="GC621" s="45">
        <f t="shared" si="1116"/>
        <v>324.9486</v>
      </c>
      <c r="GD621" s="45">
        <f t="shared" si="1117"/>
        <v>57.600854999999996</v>
      </c>
      <c r="GE621" s="51"/>
      <c r="GF621" s="45">
        <f t="shared" si="1118"/>
        <v>3956.38364</v>
      </c>
      <c r="GG621" s="45">
        <f t="shared" si="1119"/>
        <v>976.65449699999999</v>
      </c>
      <c r="GH621" s="51"/>
      <c r="GI621" s="45">
        <f t="shared" si="1120"/>
        <v>2248.3677600000001</v>
      </c>
      <c r="GJ621" s="45">
        <f t="shared" si="1121"/>
        <v>1252.0555079999999</v>
      </c>
      <c r="GK621" s="51"/>
    </row>
    <row r="622" spans="1:193" s="45" customFormat="1">
      <c r="A622" s="45" t="s">
        <v>19</v>
      </c>
      <c r="B622" s="46">
        <v>41533</v>
      </c>
      <c r="C622" s="56">
        <v>0.59751100000000001</v>
      </c>
      <c r="D622" s="56">
        <v>0.15364</v>
      </c>
      <c r="E622" s="56">
        <v>8.7231000000000003E-2</v>
      </c>
      <c r="F622" s="58"/>
      <c r="G622" s="58">
        <v>70546</v>
      </c>
      <c r="H622" s="58">
        <v>12623</v>
      </c>
      <c r="I622" s="58"/>
      <c r="J622" s="59">
        <v>788736</v>
      </c>
      <c r="K622" s="59">
        <v>220628</v>
      </c>
      <c r="L622" s="58"/>
      <c r="M622" s="58">
        <v>175387</v>
      </c>
      <c r="N622" s="58">
        <v>23330</v>
      </c>
      <c r="O622" s="58"/>
      <c r="P622" s="58">
        <v>252394</v>
      </c>
      <c r="Q622" s="58">
        <v>47528</v>
      </c>
      <c r="R622" s="58"/>
      <c r="S622" s="58">
        <v>158811</v>
      </c>
      <c r="T622" s="58">
        <v>43000</v>
      </c>
      <c r="U622" s="58"/>
      <c r="V622" s="58">
        <v>114342</v>
      </c>
      <c r="W622" s="58">
        <v>30128</v>
      </c>
      <c r="X622" s="58"/>
      <c r="Y622" s="58">
        <v>26379</v>
      </c>
      <c r="Z622" s="58">
        <v>7696</v>
      </c>
      <c r="AA622" s="58"/>
      <c r="AB622" s="58">
        <v>521141</v>
      </c>
      <c r="AC622" s="58">
        <v>215822</v>
      </c>
      <c r="AD622" s="58"/>
      <c r="AE622" s="58">
        <v>326774</v>
      </c>
      <c r="AF622" s="58">
        <v>60174</v>
      </c>
      <c r="AG622" s="58"/>
      <c r="AH622" s="58">
        <v>27433</v>
      </c>
      <c r="AI622" s="58">
        <v>6099</v>
      </c>
      <c r="AJ622" s="58"/>
      <c r="AK622" s="58">
        <v>63236</v>
      </c>
      <c r="AL622" s="58">
        <v>10457</v>
      </c>
      <c r="AM622" s="58"/>
      <c r="AN622" s="58">
        <v>28596</v>
      </c>
      <c r="AO622" s="58">
        <v>7776</v>
      </c>
      <c r="AP622" s="58"/>
      <c r="AQ622" s="58">
        <v>34815</v>
      </c>
      <c r="AR622" s="58">
        <v>11743</v>
      </c>
      <c r="AS622" s="58"/>
      <c r="AT622" s="58">
        <v>40817</v>
      </c>
      <c r="AU622" s="58">
        <v>11267</v>
      </c>
      <c r="AV622" s="58"/>
      <c r="AW622" s="58">
        <v>172970</v>
      </c>
      <c r="AX622" s="58">
        <v>11859</v>
      </c>
      <c r="AY622" s="58"/>
      <c r="AZ622" s="58">
        <v>46503</v>
      </c>
      <c r="BA622" s="58">
        <v>10096</v>
      </c>
      <c r="BB622" s="58"/>
      <c r="BC622" s="58">
        <v>17453</v>
      </c>
      <c r="BD622" s="58">
        <v>4651</v>
      </c>
      <c r="BE622" s="58"/>
      <c r="BF622" s="58">
        <v>9526</v>
      </c>
      <c r="BG622" s="58">
        <v>1603</v>
      </c>
      <c r="BH622" s="50"/>
      <c r="BI622" s="50">
        <v>136029</v>
      </c>
      <c r="BJ622" s="50">
        <v>22953</v>
      </c>
      <c r="BK622" s="50"/>
      <c r="BL622" s="50">
        <v>27966</v>
      </c>
      <c r="BM622" s="50">
        <v>9279</v>
      </c>
      <c r="BN622" s="50"/>
      <c r="BO622" s="50">
        <v>17689</v>
      </c>
      <c r="BP622" s="50">
        <v>8018</v>
      </c>
      <c r="BQ622" s="50"/>
      <c r="BR622" s="50">
        <v>68299</v>
      </c>
      <c r="BS622" s="50">
        <v>27430</v>
      </c>
      <c r="BT622" s="50"/>
      <c r="BU622" s="50">
        <v>30752</v>
      </c>
      <c r="BV622" s="50">
        <v>8312</v>
      </c>
      <c r="BW622" s="50"/>
      <c r="BX622" s="50">
        <v>153936</v>
      </c>
      <c r="BY622" s="50">
        <v>5225</v>
      </c>
      <c r="BZ622" s="50"/>
      <c r="CA622" s="50">
        <v>137434</v>
      </c>
      <c r="CB622" s="50">
        <v>50509</v>
      </c>
      <c r="CC622" s="50"/>
      <c r="CD622" s="50">
        <v>8448</v>
      </c>
      <c r="CE622" s="50">
        <v>4069</v>
      </c>
      <c r="CF622" s="50"/>
      <c r="CG622" s="50">
        <v>35348</v>
      </c>
      <c r="CH622" s="50">
        <v>5715</v>
      </c>
      <c r="CI622" s="50"/>
      <c r="CJ622" s="50">
        <v>123644</v>
      </c>
      <c r="CK622" s="50">
        <v>240294</v>
      </c>
      <c r="CL622" s="50"/>
      <c r="CM622" s="50">
        <v>2753</v>
      </c>
      <c r="CN622" s="50">
        <v>478</v>
      </c>
      <c r="CO622" s="50"/>
      <c r="CP622" s="50">
        <v>44196</v>
      </c>
      <c r="CQ622" s="50">
        <v>19079</v>
      </c>
      <c r="CR622" s="50"/>
      <c r="CS622" s="50">
        <v>17083</v>
      </c>
      <c r="CT622" s="50">
        <v>20024</v>
      </c>
      <c r="CU622" s="51"/>
      <c r="CV622" s="51"/>
      <c r="CW622" s="45">
        <f t="shared" si="1122"/>
        <v>10838.68744</v>
      </c>
      <c r="CX622" s="45">
        <f t="shared" si="1123"/>
        <v>1101.1169130000001</v>
      </c>
      <c r="CY622" s="51"/>
      <c r="CZ622" s="45">
        <f t="shared" si="1062"/>
        <v>121181.39904</v>
      </c>
      <c r="DA622" s="45">
        <f t="shared" si="1063"/>
        <v>19245.601068</v>
      </c>
      <c r="DB622" s="51"/>
      <c r="DC622" s="45">
        <f t="shared" si="1064"/>
        <v>26946.45868</v>
      </c>
      <c r="DD622" s="45">
        <f t="shared" si="1065"/>
        <v>2035.09923</v>
      </c>
      <c r="DE622" s="51"/>
      <c r="DF622" s="45">
        <f t="shared" si="1066"/>
        <v>38777.814160000002</v>
      </c>
      <c r="DG622" s="45">
        <f t="shared" si="1067"/>
        <v>4145.914968</v>
      </c>
      <c r="DH622" s="51"/>
      <c r="DI622" s="45">
        <f t="shared" si="1068"/>
        <v>24399.722040000001</v>
      </c>
      <c r="DJ622" s="45">
        <f t="shared" si="1069"/>
        <v>3750.933</v>
      </c>
      <c r="DK622" s="51"/>
      <c r="DL622" s="45">
        <f t="shared" si="1070"/>
        <v>17567.50488</v>
      </c>
      <c r="DM622" s="45">
        <f t="shared" si="1071"/>
        <v>2628.0955680000002</v>
      </c>
      <c r="DN622" s="51"/>
      <c r="DO622" s="45">
        <f t="shared" si="1072"/>
        <v>4052.8695600000001</v>
      </c>
      <c r="DP622" s="45">
        <f t="shared" si="1073"/>
        <v>671.32977600000004</v>
      </c>
      <c r="DQ622" s="51"/>
      <c r="DR622" s="45">
        <f t="shared" si="1074"/>
        <v>80068.103239999997</v>
      </c>
      <c r="DS622" s="45">
        <f t="shared" si="1075"/>
        <v>18826.368881999999</v>
      </c>
      <c r="DT622" s="51"/>
      <c r="DU622" s="45">
        <f t="shared" si="1076"/>
        <v>50205.557359999999</v>
      </c>
      <c r="DV622" s="45">
        <f t="shared" si="1077"/>
        <v>5249.0381939999997</v>
      </c>
      <c r="DW622" s="51"/>
      <c r="DX622" s="45">
        <f t="shared" si="1078"/>
        <v>4214.8061200000002</v>
      </c>
      <c r="DY622" s="45">
        <f t="shared" si="1079"/>
        <v>532.02186900000004</v>
      </c>
      <c r="DZ622" s="51"/>
      <c r="EA622" s="45">
        <f t="shared" si="1080"/>
        <v>9715.5790400000005</v>
      </c>
      <c r="EB622" s="45">
        <f t="shared" si="1081"/>
        <v>912.17456700000002</v>
      </c>
      <c r="EC622" s="51"/>
      <c r="ED622" s="45">
        <f t="shared" si="1082"/>
        <v>4393.4894400000003</v>
      </c>
      <c r="EE622" s="45">
        <f t="shared" si="1083"/>
        <v>678.30825600000003</v>
      </c>
      <c r="EF622" s="51"/>
      <c r="EG622" s="45">
        <f t="shared" si="1084"/>
        <v>5348.9766</v>
      </c>
      <c r="EH622" s="45">
        <f t="shared" si="1085"/>
        <v>1024.3536329999999</v>
      </c>
      <c r="EI622" s="51"/>
      <c r="EJ622" s="45">
        <f t="shared" si="1086"/>
        <v>6271.1238800000001</v>
      </c>
      <c r="EK622" s="45">
        <f t="shared" si="1087"/>
        <v>982.83167700000001</v>
      </c>
      <c r="EL622" s="51"/>
      <c r="EM622" s="45">
        <f t="shared" si="1088"/>
        <v>26575.110799999999</v>
      </c>
      <c r="EN622" s="45">
        <f t="shared" si="1089"/>
        <v>1034.4724290000001</v>
      </c>
      <c r="EO622" s="51"/>
      <c r="EP622" s="45">
        <f t="shared" si="1090"/>
        <v>7144.7209199999998</v>
      </c>
      <c r="EQ622" s="45">
        <f t="shared" si="1091"/>
        <v>880.68417599999998</v>
      </c>
      <c r="ER622" s="51"/>
      <c r="ES622" s="45">
        <f t="shared" si="1092"/>
        <v>2681.47892</v>
      </c>
      <c r="ET622" s="45">
        <f t="shared" si="1093"/>
        <v>405.71138100000002</v>
      </c>
      <c r="EU622" s="51"/>
      <c r="EV622" s="45">
        <f t="shared" si="1094"/>
        <v>1463.57464</v>
      </c>
      <c r="EW622" s="45">
        <f t="shared" si="1095"/>
        <v>139.83129300000002</v>
      </c>
      <c r="EX622" s="51"/>
      <c r="EY622" s="45">
        <f t="shared" si="1096"/>
        <v>20899.495559999999</v>
      </c>
      <c r="EZ622" s="45">
        <f t="shared" si="1097"/>
        <v>2002.2131430000002</v>
      </c>
      <c r="FA622" s="51"/>
      <c r="FB622" s="45">
        <f t="shared" si="1098"/>
        <v>4296.6962400000002</v>
      </c>
      <c r="FC622" s="45">
        <f t="shared" si="1099"/>
        <v>809.41644900000006</v>
      </c>
      <c r="FD622" s="51"/>
      <c r="FE622" s="45">
        <f t="shared" si="1100"/>
        <v>2717.7379599999999</v>
      </c>
      <c r="FF622" s="45">
        <f t="shared" si="1101"/>
        <v>699.41815800000006</v>
      </c>
      <c r="FG622" s="51"/>
      <c r="FH622" s="45">
        <f t="shared" si="1102"/>
        <v>10493.458360000001</v>
      </c>
      <c r="FI622" s="45">
        <f t="shared" si="1103"/>
        <v>2392.7463299999999</v>
      </c>
      <c r="FJ622" s="51"/>
      <c r="FK622" s="45">
        <f t="shared" si="1104"/>
        <v>4724.7372800000003</v>
      </c>
      <c r="FL622" s="45">
        <f t="shared" si="1105"/>
        <v>725.06407200000001</v>
      </c>
      <c r="FM622" s="51"/>
      <c r="FN622" s="45">
        <f t="shared" si="1106"/>
        <v>23650.727040000002</v>
      </c>
      <c r="FO622" s="45">
        <f t="shared" si="1107"/>
        <v>455.78197499999999</v>
      </c>
      <c r="FP622" s="51"/>
      <c r="FQ622" s="45">
        <f t="shared" si="1108"/>
        <v>21115.359759999999</v>
      </c>
      <c r="FR622" s="45">
        <f t="shared" si="1109"/>
        <v>4405.9505790000003</v>
      </c>
      <c r="FS622" s="51"/>
      <c r="FT622" s="45">
        <f t="shared" si="1110"/>
        <v>1297.95072</v>
      </c>
      <c r="FU622" s="45">
        <f t="shared" si="1111"/>
        <v>354.94293900000002</v>
      </c>
      <c r="FV622" s="51"/>
      <c r="FW622" s="45">
        <f t="shared" si="1112"/>
        <v>5430.86672</v>
      </c>
      <c r="FX622" s="45">
        <f t="shared" si="1113"/>
        <v>498.52516500000002</v>
      </c>
      <c r="FY622" s="51"/>
      <c r="FZ622" s="45">
        <f t="shared" si="1114"/>
        <v>18996.66416</v>
      </c>
      <c r="GA622" s="45">
        <f t="shared" si="1115"/>
        <v>20961.085913999999</v>
      </c>
      <c r="GB622" s="51"/>
      <c r="GC622" s="45">
        <f t="shared" si="1116"/>
        <v>422.97091999999998</v>
      </c>
      <c r="GD622" s="45">
        <f t="shared" si="1117"/>
        <v>41.696418000000001</v>
      </c>
      <c r="GE622" s="51"/>
      <c r="GF622" s="45">
        <f t="shared" si="1118"/>
        <v>6790.2734399999999</v>
      </c>
      <c r="GG622" s="45">
        <f t="shared" si="1119"/>
        <v>1664.2802490000001</v>
      </c>
      <c r="GH622" s="51"/>
      <c r="GI622" s="45">
        <f t="shared" si="1120"/>
        <v>2624.6321199999998</v>
      </c>
      <c r="GJ622" s="45">
        <f t="shared" si="1121"/>
        <v>1746.713544</v>
      </c>
      <c r="GK622" s="51"/>
    </row>
    <row r="623" spans="1:193" s="45" customFormat="1">
      <c r="A623" s="45" t="s">
        <v>19</v>
      </c>
      <c r="B623" s="46">
        <v>41532</v>
      </c>
      <c r="C623" s="56">
        <v>0.60371399999999997</v>
      </c>
      <c r="D623" s="56">
        <v>0.15507499999999999</v>
      </c>
      <c r="E623" s="56">
        <v>9.0176000000000006E-2</v>
      </c>
      <c r="F623" s="58"/>
      <c r="G623" s="58">
        <v>72305</v>
      </c>
      <c r="H623" s="58">
        <v>12680</v>
      </c>
      <c r="I623" s="58"/>
      <c r="J623" s="59">
        <v>787135</v>
      </c>
      <c r="K623" s="59">
        <v>211091</v>
      </c>
      <c r="L623" s="58"/>
      <c r="M623" s="58">
        <v>171360</v>
      </c>
      <c r="N623" s="58">
        <v>21977</v>
      </c>
      <c r="O623" s="58"/>
      <c r="P623" s="58">
        <v>252162</v>
      </c>
      <c r="Q623" s="58">
        <v>49248</v>
      </c>
      <c r="R623" s="58"/>
      <c r="S623" s="58">
        <v>157301</v>
      </c>
      <c r="T623" s="58">
        <v>44393</v>
      </c>
      <c r="U623" s="58"/>
      <c r="V623" s="58">
        <v>118245</v>
      </c>
      <c r="W623" s="58">
        <v>29056</v>
      </c>
      <c r="X623" s="58"/>
      <c r="Y623" s="58">
        <v>26021</v>
      </c>
      <c r="Z623" s="58">
        <v>8057</v>
      </c>
      <c r="AA623" s="58"/>
      <c r="AB623" s="58">
        <v>541727</v>
      </c>
      <c r="AC623" s="58">
        <v>223440</v>
      </c>
      <c r="AD623" s="58"/>
      <c r="AE623" s="58">
        <v>312677</v>
      </c>
      <c r="AF623" s="58">
        <v>57414</v>
      </c>
      <c r="AG623" s="58"/>
      <c r="AH623" s="58">
        <v>28053</v>
      </c>
      <c r="AI623" s="58">
        <v>6454</v>
      </c>
      <c r="AJ623" s="58"/>
      <c r="AK623" s="58">
        <v>63572</v>
      </c>
      <c r="AL623" s="58">
        <v>10550</v>
      </c>
      <c r="AM623" s="58"/>
      <c r="AN623" s="58">
        <v>28616</v>
      </c>
      <c r="AO623" s="58">
        <v>7366</v>
      </c>
      <c r="AP623" s="58"/>
      <c r="AQ623" s="58">
        <v>44423</v>
      </c>
      <c r="AR623" s="58">
        <v>12669</v>
      </c>
      <c r="AS623" s="58"/>
      <c r="AT623" s="58">
        <v>45229</v>
      </c>
      <c r="AU623" s="58">
        <v>11966</v>
      </c>
      <c r="AV623" s="58"/>
      <c r="AW623" s="58">
        <v>179649</v>
      </c>
      <c r="AX623" s="58">
        <v>12154</v>
      </c>
      <c r="AY623" s="58"/>
      <c r="AZ623" s="58">
        <v>54181</v>
      </c>
      <c r="BA623" s="58">
        <v>11249</v>
      </c>
      <c r="BB623" s="58"/>
      <c r="BC623" s="58">
        <v>19705</v>
      </c>
      <c r="BD623" s="58">
        <v>5367</v>
      </c>
      <c r="BE623" s="58"/>
      <c r="BF623" s="58">
        <v>9189</v>
      </c>
      <c r="BG623" s="58">
        <v>1605</v>
      </c>
      <c r="BH623" s="50"/>
      <c r="BI623" s="50">
        <v>122766</v>
      </c>
      <c r="BJ623" s="50">
        <v>21494</v>
      </c>
      <c r="BK623" s="50"/>
      <c r="BL623" s="50">
        <v>31975</v>
      </c>
      <c r="BM623" s="50">
        <v>11289</v>
      </c>
      <c r="BN623" s="50"/>
      <c r="BO623" s="50">
        <v>19053</v>
      </c>
      <c r="BP623" s="50">
        <v>9131</v>
      </c>
      <c r="BQ623" s="50"/>
      <c r="BR623" s="50">
        <v>73537</v>
      </c>
      <c r="BS623" s="50">
        <v>28386</v>
      </c>
      <c r="BT623" s="50"/>
      <c r="BU623" s="50">
        <v>32289</v>
      </c>
      <c r="BV623" s="50">
        <v>8525</v>
      </c>
      <c r="BW623" s="50"/>
      <c r="BX623" s="50">
        <v>135830</v>
      </c>
      <c r="BY623" s="50">
        <v>4734</v>
      </c>
      <c r="BZ623" s="50"/>
      <c r="CA623" s="50">
        <v>165880</v>
      </c>
      <c r="CB623" s="50">
        <v>59979</v>
      </c>
      <c r="CC623" s="50"/>
      <c r="CD623" s="50">
        <v>8419</v>
      </c>
      <c r="CE623" s="50">
        <v>4257</v>
      </c>
      <c r="CF623" s="50"/>
      <c r="CG623" s="50">
        <v>35773</v>
      </c>
      <c r="CH623" s="50">
        <v>5918</v>
      </c>
      <c r="CI623" s="50"/>
      <c r="CJ623" s="50">
        <v>128933</v>
      </c>
      <c r="CK623" s="50">
        <v>238609</v>
      </c>
      <c r="CL623" s="50"/>
      <c r="CM623" s="50">
        <v>2911</v>
      </c>
      <c r="CN623" s="50">
        <v>157</v>
      </c>
      <c r="CO623" s="50"/>
      <c r="CP623" s="50">
        <v>49826</v>
      </c>
      <c r="CQ623" s="50">
        <v>19906</v>
      </c>
      <c r="CR623" s="50"/>
      <c r="CS623" s="50">
        <v>17080</v>
      </c>
      <c r="CT623" s="50">
        <v>17869</v>
      </c>
      <c r="CU623" s="51"/>
      <c r="CV623" s="51"/>
      <c r="CW623" s="45">
        <f t="shared" si="1122"/>
        <v>11212.697875</v>
      </c>
      <c r="CX623" s="45">
        <f t="shared" si="1123"/>
        <v>1143.4316800000001</v>
      </c>
      <c r="CY623" s="51"/>
      <c r="CZ623" s="45">
        <f t="shared" si="1062"/>
        <v>122064.960125</v>
      </c>
      <c r="DA623" s="45">
        <f t="shared" si="1063"/>
        <v>19035.342016000002</v>
      </c>
      <c r="DB623" s="51"/>
      <c r="DC623" s="45">
        <f t="shared" si="1064"/>
        <v>26573.651999999998</v>
      </c>
      <c r="DD623" s="45">
        <f t="shared" si="1065"/>
        <v>1981.7979520000001</v>
      </c>
      <c r="DE623" s="51"/>
      <c r="DF623" s="45">
        <f t="shared" si="1066"/>
        <v>39104.022149999997</v>
      </c>
      <c r="DG623" s="45">
        <f t="shared" si="1067"/>
        <v>4440.9876480000003</v>
      </c>
      <c r="DH623" s="51"/>
      <c r="DI623" s="45">
        <f t="shared" si="1068"/>
        <v>24393.452574999999</v>
      </c>
      <c r="DJ623" s="45">
        <f t="shared" si="1069"/>
        <v>4003.1831680000005</v>
      </c>
      <c r="DK623" s="51"/>
      <c r="DL623" s="45">
        <f t="shared" si="1070"/>
        <v>18336.843375</v>
      </c>
      <c r="DM623" s="45">
        <f t="shared" si="1071"/>
        <v>2620.1538560000004</v>
      </c>
      <c r="DN623" s="51"/>
      <c r="DO623" s="45">
        <f t="shared" si="1072"/>
        <v>4035.2065749999997</v>
      </c>
      <c r="DP623" s="45">
        <f t="shared" si="1073"/>
        <v>726.54803200000003</v>
      </c>
      <c r="DQ623" s="51"/>
      <c r="DR623" s="45">
        <f t="shared" si="1074"/>
        <v>84008.314524999994</v>
      </c>
      <c r="DS623" s="45">
        <f t="shared" si="1075"/>
        <v>20148.925440000003</v>
      </c>
      <c r="DT623" s="51"/>
      <c r="DU623" s="45">
        <f t="shared" si="1076"/>
        <v>48488.385774999995</v>
      </c>
      <c r="DV623" s="45">
        <f t="shared" si="1077"/>
        <v>5177.3648640000001</v>
      </c>
      <c r="DW623" s="51"/>
      <c r="DX623" s="45">
        <f t="shared" si="1078"/>
        <v>4350.3189750000001</v>
      </c>
      <c r="DY623" s="45">
        <f t="shared" si="1079"/>
        <v>581.995904</v>
      </c>
      <c r="DZ623" s="51"/>
      <c r="EA623" s="45">
        <f t="shared" si="1080"/>
        <v>9858.4278999999988</v>
      </c>
      <c r="EB623" s="45">
        <f t="shared" si="1081"/>
        <v>951.35680000000002</v>
      </c>
      <c r="EC623" s="51"/>
      <c r="ED623" s="45">
        <f t="shared" si="1082"/>
        <v>4437.6261999999997</v>
      </c>
      <c r="EE623" s="45">
        <f t="shared" si="1083"/>
        <v>664.23641600000008</v>
      </c>
      <c r="EF623" s="51"/>
      <c r="EG623" s="45">
        <f t="shared" si="1084"/>
        <v>6888.8967249999996</v>
      </c>
      <c r="EH623" s="45">
        <f t="shared" si="1085"/>
        <v>1142.439744</v>
      </c>
      <c r="EI623" s="51"/>
      <c r="EJ623" s="45">
        <f t="shared" si="1086"/>
        <v>7013.8871749999998</v>
      </c>
      <c r="EK623" s="45">
        <f t="shared" si="1087"/>
        <v>1079.046016</v>
      </c>
      <c r="EL623" s="51"/>
      <c r="EM623" s="45">
        <f t="shared" si="1088"/>
        <v>27859.068674999999</v>
      </c>
      <c r="EN623" s="45">
        <f t="shared" si="1089"/>
        <v>1095.999104</v>
      </c>
      <c r="EO623" s="51"/>
      <c r="EP623" s="45">
        <f t="shared" si="1090"/>
        <v>8402.1185749999986</v>
      </c>
      <c r="EQ623" s="45">
        <f t="shared" si="1091"/>
        <v>1014.3898240000001</v>
      </c>
      <c r="ER623" s="51"/>
      <c r="ES623" s="45">
        <f t="shared" si="1092"/>
        <v>3055.7528749999997</v>
      </c>
      <c r="ET623" s="45">
        <f t="shared" si="1093"/>
        <v>483.97459200000003</v>
      </c>
      <c r="EU623" s="51"/>
      <c r="EV623" s="45">
        <f t="shared" si="1094"/>
        <v>1424.9841749999998</v>
      </c>
      <c r="EW623" s="45">
        <f t="shared" si="1095"/>
        <v>144.73248000000001</v>
      </c>
      <c r="EX623" s="51"/>
      <c r="EY623" s="45">
        <f t="shared" si="1096"/>
        <v>19037.937449999998</v>
      </c>
      <c r="EZ623" s="45">
        <f t="shared" si="1097"/>
        <v>1938.2429440000001</v>
      </c>
      <c r="FA623" s="51"/>
      <c r="FB623" s="45">
        <f t="shared" si="1098"/>
        <v>4958.5231249999997</v>
      </c>
      <c r="FC623" s="45">
        <f t="shared" si="1099"/>
        <v>1017.9968640000001</v>
      </c>
      <c r="FD623" s="51"/>
      <c r="FE623" s="45">
        <f t="shared" si="1100"/>
        <v>2954.643975</v>
      </c>
      <c r="FF623" s="45">
        <f t="shared" si="1101"/>
        <v>823.39705600000002</v>
      </c>
      <c r="FG623" s="51"/>
      <c r="FH623" s="45">
        <f t="shared" si="1102"/>
        <v>11403.750274999999</v>
      </c>
      <c r="FI623" s="45">
        <f t="shared" si="1103"/>
        <v>2559.735936</v>
      </c>
      <c r="FJ623" s="51"/>
      <c r="FK623" s="45">
        <f t="shared" si="1104"/>
        <v>5007.2166749999997</v>
      </c>
      <c r="FL623" s="45">
        <f t="shared" si="1105"/>
        <v>768.75040000000001</v>
      </c>
      <c r="FM623" s="51"/>
      <c r="FN623" s="45">
        <f t="shared" si="1106"/>
        <v>21063.83725</v>
      </c>
      <c r="FO623" s="45">
        <f t="shared" si="1107"/>
        <v>426.89318400000002</v>
      </c>
      <c r="FP623" s="51"/>
      <c r="FQ623" s="45">
        <f t="shared" si="1108"/>
        <v>25723.840999999997</v>
      </c>
      <c r="FR623" s="45">
        <f t="shared" si="1109"/>
        <v>5408.6663040000003</v>
      </c>
      <c r="FS623" s="51"/>
      <c r="FT623" s="45">
        <f t="shared" si="1110"/>
        <v>1305.576425</v>
      </c>
      <c r="FU623" s="45">
        <f t="shared" si="1111"/>
        <v>383.879232</v>
      </c>
      <c r="FV623" s="51"/>
      <c r="FW623" s="45">
        <f t="shared" si="1112"/>
        <v>5547.4979749999993</v>
      </c>
      <c r="FX623" s="45">
        <f t="shared" si="1113"/>
        <v>533.66156799999999</v>
      </c>
      <c r="FY623" s="51"/>
      <c r="FZ623" s="45">
        <f t="shared" si="1114"/>
        <v>19994.284974999999</v>
      </c>
      <c r="GA623" s="45">
        <f t="shared" si="1115"/>
        <v>21516.805184000001</v>
      </c>
      <c r="GB623" s="51"/>
      <c r="GC623" s="45">
        <f t="shared" si="1116"/>
        <v>451.42332499999998</v>
      </c>
      <c r="GD623" s="45">
        <f t="shared" si="1117"/>
        <v>14.157632000000001</v>
      </c>
      <c r="GE623" s="51"/>
      <c r="GF623" s="45">
        <f t="shared" si="1118"/>
        <v>7726.7669499999993</v>
      </c>
      <c r="GG623" s="45">
        <f t="shared" si="1119"/>
        <v>1795.0434560000001</v>
      </c>
      <c r="GH623" s="51"/>
      <c r="GI623" s="45">
        <f t="shared" si="1120"/>
        <v>2648.681</v>
      </c>
      <c r="GJ623" s="45">
        <f t="shared" si="1121"/>
        <v>1611.3549440000002</v>
      </c>
      <c r="GK623" s="51"/>
    </row>
    <row r="624" spans="1:193" s="45" customFormat="1">
      <c r="A624" s="45" t="s">
        <v>19</v>
      </c>
      <c r="B624" s="46">
        <v>41531</v>
      </c>
      <c r="C624" s="56">
        <v>0.55984900000000004</v>
      </c>
      <c r="D624" s="56">
        <v>0.155054</v>
      </c>
      <c r="E624" s="56">
        <v>8.6383000000000001E-2</v>
      </c>
      <c r="F624" s="58"/>
      <c r="G624" s="58">
        <v>118672</v>
      </c>
      <c r="H624" s="58">
        <v>19412</v>
      </c>
      <c r="I624" s="58"/>
      <c r="J624" s="59">
        <v>846592</v>
      </c>
      <c r="K624" s="59">
        <v>200630</v>
      </c>
      <c r="L624" s="58"/>
      <c r="M624" s="58">
        <v>227095</v>
      </c>
      <c r="N624" s="58">
        <v>26619</v>
      </c>
      <c r="O624" s="58"/>
      <c r="P624" s="58">
        <v>318978</v>
      </c>
      <c r="Q624" s="58">
        <v>54566</v>
      </c>
      <c r="R624" s="58"/>
      <c r="S624" s="58">
        <v>195917</v>
      </c>
      <c r="T624" s="58">
        <v>47102</v>
      </c>
      <c r="U624" s="58"/>
      <c r="V624" s="58">
        <v>127058</v>
      </c>
      <c r="W624" s="58">
        <v>27610</v>
      </c>
      <c r="X624" s="58"/>
      <c r="Y624" s="58">
        <v>36190</v>
      </c>
      <c r="Z624" s="58">
        <v>10347</v>
      </c>
      <c r="AA624" s="58"/>
      <c r="AB624" s="58">
        <v>516245</v>
      </c>
      <c r="AC624" s="58">
        <v>182861</v>
      </c>
      <c r="AD624" s="58"/>
      <c r="AE624" s="58">
        <v>276606</v>
      </c>
      <c r="AF624" s="58">
        <v>44108</v>
      </c>
      <c r="AG624" s="58"/>
      <c r="AH624" s="58">
        <v>35644</v>
      </c>
      <c r="AI624" s="58">
        <v>7168</v>
      </c>
      <c r="AJ624" s="58"/>
      <c r="AK624" s="58">
        <v>109110</v>
      </c>
      <c r="AL624" s="58">
        <v>17309</v>
      </c>
      <c r="AM624" s="58"/>
      <c r="AN624" s="58">
        <v>44376</v>
      </c>
      <c r="AO624" s="58">
        <v>10805</v>
      </c>
      <c r="AP624" s="58"/>
      <c r="AQ624" s="58">
        <v>58006</v>
      </c>
      <c r="AR624" s="58">
        <v>11909</v>
      </c>
      <c r="AS624" s="58"/>
      <c r="AT624" s="58">
        <v>54979</v>
      </c>
      <c r="AU624" s="58">
        <v>12422</v>
      </c>
      <c r="AV624" s="58"/>
      <c r="AW624" s="58">
        <v>202060</v>
      </c>
      <c r="AX624" s="58">
        <v>11318</v>
      </c>
      <c r="AY624" s="58"/>
      <c r="AZ624" s="58">
        <v>67304</v>
      </c>
      <c r="BA624" s="58">
        <v>11990</v>
      </c>
      <c r="BB624" s="58"/>
      <c r="BC624" s="58">
        <v>33523</v>
      </c>
      <c r="BD624" s="58">
        <v>8544</v>
      </c>
      <c r="BE624" s="58"/>
      <c r="BF624" s="58">
        <v>12523</v>
      </c>
      <c r="BG624" s="58">
        <v>2069</v>
      </c>
      <c r="BH624" s="50"/>
      <c r="BI624" s="50">
        <v>121050</v>
      </c>
      <c r="BJ624" s="50">
        <v>20027</v>
      </c>
      <c r="BK624" s="50"/>
      <c r="BL624" s="50">
        <v>54638</v>
      </c>
      <c r="BM624" s="50">
        <v>16296</v>
      </c>
      <c r="BN624" s="50"/>
      <c r="BO624" s="50">
        <v>15023</v>
      </c>
      <c r="BP624" s="50">
        <v>7831</v>
      </c>
      <c r="BQ624" s="50"/>
      <c r="BR624" s="50">
        <v>47371</v>
      </c>
      <c r="BS624" s="50">
        <v>19497</v>
      </c>
      <c r="BT624" s="50"/>
      <c r="BU624" s="50">
        <v>38471</v>
      </c>
      <c r="BV624" s="50">
        <v>9302</v>
      </c>
      <c r="BW624" s="50"/>
      <c r="BX624" s="50">
        <v>179897</v>
      </c>
      <c r="BY624" s="50">
        <v>6306</v>
      </c>
      <c r="BZ624" s="50"/>
      <c r="CA624" s="50">
        <v>129204</v>
      </c>
      <c r="CB624" s="50">
        <v>44169</v>
      </c>
      <c r="CC624" s="50"/>
      <c r="CD624" s="50">
        <v>14657</v>
      </c>
      <c r="CE624" s="50">
        <v>6178</v>
      </c>
      <c r="CF624" s="50"/>
      <c r="CG624" s="50">
        <v>39563</v>
      </c>
      <c r="CH624" s="50">
        <v>5795</v>
      </c>
      <c r="CI624" s="50"/>
      <c r="CJ624" s="50">
        <v>119514</v>
      </c>
      <c r="CK624" s="50">
        <v>201092</v>
      </c>
      <c r="CL624" s="50"/>
      <c r="CM624" s="50">
        <v>647</v>
      </c>
      <c r="CN624" s="50">
        <v>178</v>
      </c>
      <c r="CO624" s="50"/>
      <c r="CP624" s="50">
        <v>33748</v>
      </c>
      <c r="CQ624" s="50">
        <v>11341</v>
      </c>
      <c r="CR624" s="50"/>
      <c r="CS624" s="50">
        <v>15486</v>
      </c>
      <c r="CT624" s="50">
        <v>13932</v>
      </c>
      <c r="CU624" s="51"/>
      <c r="CV624" s="51"/>
      <c r="CW624" s="45">
        <f t="shared" si="1122"/>
        <v>18400.568287999999</v>
      </c>
      <c r="CX624" s="45">
        <f t="shared" si="1123"/>
        <v>1676.866796</v>
      </c>
      <c r="CY624" s="51"/>
      <c r="CZ624" s="45">
        <f t="shared" si="1062"/>
        <v>131267.47596799998</v>
      </c>
      <c r="DA624" s="45">
        <f t="shared" si="1063"/>
        <v>17331.021290000001</v>
      </c>
      <c r="DB624" s="51"/>
      <c r="DC624" s="45">
        <f t="shared" si="1064"/>
        <v>35211.988129999998</v>
      </c>
      <c r="DD624" s="45">
        <f t="shared" si="1065"/>
        <v>2299.4290770000002</v>
      </c>
      <c r="DE624" s="51"/>
      <c r="DF624" s="45">
        <f t="shared" si="1066"/>
        <v>49458.814811999997</v>
      </c>
      <c r="DG624" s="45">
        <f t="shared" si="1067"/>
        <v>4713.5747780000002</v>
      </c>
      <c r="DH624" s="51"/>
      <c r="DI624" s="45">
        <f t="shared" si="1068"/>
        <v>30377.714518000001</v>
      </c>
      <c r="DJ624" s="45">
        <f t="shared" si="1069"/>
        <v>4068.812066</v>
      </c>
      <c r="DK624" s="51"/>
      <c r="DL624" s="45">
        <f t="shared" si="1070"/>
        <v>19700.851132</v>
      </c>
      <c r="DM624" s="45">
        <f t="shared" si="1071"/>
        <v>2385.0346300000001</v>
      </c>
      <c r="DN624" s="51"/>
      <c r="DO624" s="45">
        <f t="shared" si="1072"/>
        <v>5611.4042600000002</v>
      </c>
      <c r="DP624" s="45">
        <f t="shared" si="1073"/>
        <v>893.80490099999997</v>
      </c>
      <c r="DQ624" s="51"/>
      <c r="DR624" s="45">
        <f t="shared" si="1074"/>
        <v>80045.852230000004</v>
      </c>
      <c r="DS624" s="45">
        <f t="shared" si="1075"/>
        <v>15796.081763</v>
      </c>
      <c r="DT624" s="51"/>
      <c r="DU624" s="45">
        <f t="shared" si="1076"/>
        <v>42888.866724</v>
      </c>
      <c r="DV624" s="45">
        <f t="shared" si="1077"/>
        <v>3810.181364</v>
      </c>
      <c r="DW624" s="51"/>
      <c r="DX624" s="45">
        <f t="shared" si="1078"/>
        <v>5526.7447759999995</v>
      </c>
      <c r="DY624" s="45">
        <f t="shared" si="1079"/>
        <v>619.19334400000002</v>
      </c>
      <c r="DZ624" s="51"/>
      <c r="EA624" s="45">
        <f t="shared" si="1080"/>
        <v>16917.941940000001</v>
      </c>
      <c r="EB624" s="45">
        <f t="shared" si="1081"/>
        <v>1495.2033470000001</v>
      </c>
      <c r="EC624" s="51"/>
      <c r="ED624" s="45">
        <f t="shared" si="1082"/>
        <v>6880.6763039999996</v>
      </c>
      <c r="EE624" s="45">
        <f t="shared" si="1083"/>
        <v>933.36831500000005</v>
      </c>
      <c r="EF624" s="51"/>
      <c r="EG624" s="45">
        <f t="shared" si="1084"/>
        <v>8994.0623240000004</v>
      </c>
      <c r="EH624" s="45">
        <f t="shared" si="1085"/>
        <v>1028.7351470000001</v>
      </c>
      <c r="EI624" s="51"/>
      <c r="EJ624" s="45">
        <f t="shared" si="1086"/>
        <v>8524.7138660000001</v>
      </c>
      <c r="EK624" s="45">
        <f t="shared" si="1087"/>
        <v>1073.049626</v>
      </c>
      <c r="EL624" s="51"/>
      <c r="EM624" s="45">
        <f t="shared" si="1088"/>
        <v>31330.211240000001</v>
      </c>
      <c r="EN624" s="45">
        <f t="shared" si="1089"/>
        <v>977.68279400000006</v>
      </c>
      <c r="EO624" s="51"/>
      <c r="EP624" s="45">
        <f t="shared" si="1090"/>
        <v>10435.754416</v>
      </c>
      <c r="EQ624" s="45">
        <f t="shared" si="1091"/>
        <v>1035.73217</v>
      </c>
      <c r="ER624" s="51"/>
      <c r="ES624" s="45">
        <f t="shared" si="1092"/>
        <v>5197.8752420000001</v>
      </c>
      <c r="ET624" s="45">
        <f t="shared" si="1093"/>
        <v>738.05635200000006</v>
      </c>
      <c r="EU624" s="51"/>
      <c r="EV624" s="45">
        <f t="shared" si="1094"/>
        <v>1941.7412420000001</v>
      </c>
      <c r="EW624" s="45">
        <f t="shared" si="1095"/>
        <v>178.726427</v>
      </c>
      <c r="EX624" s="51"/>
      <c r="EY624" s="45">
        <f t="shared" si="1096"/>
        <v>18769.286700000001</v>
      </c>
      <c r="EZ624" s="45">
        <f t="shared" si="1097"/>
        <v>1729.9923410000001</v>
      </c>
      <c r="FA624" s="51"/>
      <c r="FB624" s="45">
        <f t="shared" si="1098"/>
        <v>8471.8404520000004</v>
      </c>
      <c r="FC624" s="45">
        <f t="shared" si="1099"/>
        <v>1407.6973680000001</v>
      </c>
      <c r="FD624" s="51"/>
      <c r="FE624" s="45">
        <f t="shared" si="1100"/>
        <v>2329.3762419999998</v>
      </c>
      <c r="FF624" s="45">
        <f t="shared" si="1101"/>
        <v>676.46527300000002</v>
      </c>
      <c r="FG624" s="51"/>
      <c r="FH624" s="45">
        <f t="shared" si="1102"/>
        <v>7345.0630339999998</v>
      </c>
      <c r="FI624" s="45">
        <f t="shared" si="1103"/>
        <v>1684.209351</v>
      </c>
      <c r="FJ624" s="51"/>
      <c r="FK624" s="45">
        <f t="shared" si="1104"/>
        <v>5965.0824339999999</v>
      </c>
      <c r="FL624" s="45">
        <f t="shared" si="1105"/>
        <v>803.53466600000002</v>
      </c>
      <c r="FM624" s="51"/>
      <c r="FN624" s="45">
        <f t="shared" si="1106"/>
        <v>27893.749437999999</v>
      </c>
      <c r="FO624" s="45">
        <f t="shared" si="1107"/>
        <v>544.73119800000006</v>
      </c>
      <c r="FP624" s="51"/>
      <c r="FQ624" s="45">
        <f t="shared" si="1108"/>
        <v>20033.597016</v>
      </c>
      <c r="FR624" s="45">
        <f t="shared" si="1109"/>
        <v>3815.4507269999999</v>
      </c>
      <c r="FS624" s="51"/>
      <c r="FT624" s="45">
        <f t="shared" si="1110"/>
        <v>2272.6264780000001</v>
      </c>
      <c r="FU624" s="45">
        <f t="shared" si="1111"/>
        <v>533.67417399999999</v>
      </c>
      <c r="FV624" s="51"/>
      <c r="FW624" s="45">
        <f t="shared" si="1112"/>
        <v>6134.4014019999995</v>
      </c>
      <c r="FX624" s="45">
        <f t="shared" si="1113"/>
        <v>500.58948500000002</v>
      </c>
      <c r="FY624" s="51"/>
      <c r="FZ624" s="45">
        <f t="shared" si="1114"/>
        <v>18531.123756000001</v>
      </c>
      <c r="GA624" s="45">
        <f t="shared" si="1115"/>
        <v>17370.930236</v>
      </c>
      <c r="GB624" s="51"/>
      <c r="GC624" s="45">
        <f t="shared" si="1116"/>
        <v>100.31993799999999</v>
      </c>
      <c r="GD624" s="45">
        <f t="shared" si="1117"/>
        <v>15.376174000000001</v>
      </c>
      <c r="GE624" s="51"/>
      <c r="GF624" s="45">
        <f t="shared" si="1118"/>
        <v>5232.7623919999996</v>
      </c>
      <c r="GG624" s="45">
        <f t="shared" si="1119"/>
        <v>979.66960300000005</v>
      </c>
      <c r="GH624" s="51"/>
      <c r="GI624" s="45">
        <f t="shared" si="1120"/>
        <v>2401.166244</v>
      </c>
      <c r="GJ624" s="45">
        <f t="shared" si="1121"/>
        <v>1203.4879559999999</v>
      </c>
      <c r="GK624" s="51"/>
    </row>
    <row r="625" spans="1:193" s="45" customFormat="1">
      <c r="A625" s="45" t="s">
        <v>19</v>
      </c>
      <c r="B625" s="46">
        <v>41530</v>
      </c>
      <c r="C625" s="56">
        <v>0.65866199999999997</v>
      </c>
      <c r="D625" s="56">
        <v>0.17809</v>
      </c>
      <c r="E625" s="56">
        <v>9.9876000000000006E-2</v>
      </c>
      <c r="F625" s="58"/>
      <c r="G625" s="58">
        <v>136762</v>
      </c>
      <c r="H625" s="58">
        <v>21521</v>
      </c>
      <c r="I625" s="58"/>
      <c r="J625" s="59">
        <v>840793</v>
      </c>
      <c r="K625" s="59">
        <v>180004</v>
      </c>
      <c r="L625" s="58"/>
      <c r="M625" s="58">
        <v>225585</v>
      </c>
      <c r="N625" s="58">
        <v>24800</v>
      </c>
      <c r="O625" s="58"/>
      <c r="P625" s="58">
        <v>329638</v>
      </c>
      <c r="Q625" s="58">
        <v>54740</v>
      </c>
      <c r="R625" s="58"/>
      <c r="S625" s="58">
        <v>210401</v>
      </c>
      <c r="T625" s="58">
        <v>48495</v>
      </c>
      <c r="U625" s="58"/>
      <c r="V625" s="58">
        <v>125613</v>
      </c>
      <c r="W625" s="58">
        <v>26415</v>
      </c>
      <c r="X625" s="58"/>
      <c r="Y625" s="58">
        <v>37501</v>
      </c>
      <c r="Z625" s="58">
        <v>10446</v>
      </c>
      <c r="AA625" s="58"/>
      <c r="AB625" s="58">
        <v>490090</v>
      </c>
      <c r="AC625" s="58">
        <v>167669</v>
      </c>
      <c r="AD625" s="58"/>
      <c r="AE625" s="58">
        <v>190338</v>
      </c>
      <c r="AF625" s="58">
        <v>39250</v>
      </c>
      <c r="AG625" s="58"/>
      <c r="AH625" s="58">
        <v>38728</v>
      </c>
      <c r="AI625" s="58">
        <v>7138</v>
      </c>
      <c r="AJ625" s="58"/>
      <c r="AK625" s="58">
        <v>119672</v>
      </c>
      <c r="AL625" s="58">
        <v>18810</v>
      </c>
      <c r="AM625" s="58"/>
      <c r="AN625" s="58">
        <v>52362</v>
      </c>
      <c r="AO625" s="58">
        <v>12855</v>
      </c>
      <c r="AP625" s="58"/>
      <c r="AQ625" s="58">
        <v>36526</v>
      </c>
      <c r="AR625" s="58">
        <v>8683</v>
      </c>
      <c r="AS625" s="58"/>
      <c r="AT625" s="58">
        <v>52079</v>
      </c>
      <c r="AU625" s="58">
        <v>11920</v>
      </c>
      <c r="AV625" s="58"/>
      <c r="AW625" s="58">
        <v>203893</v>
      </c>
      <c r="AX625" s="58">
        <v>10440</v>
      </c>
      <c r="AY625" s="58"/>
      <c r="AZ625" s="58">
        <v>60076</v>
      </c>
      <c r="BA625" s="58">
        <v>10567</v>
      </c>
      <c r="BB625" s="58"/>
      <c r="BC625" s="58">
        <v>31310</v>
      </c>
      <c r="BD625" s="58">
        <v>7725</v>
      </c>
      <c r="BE625" s="58"/>
      <c r="BF625" s="58">
        <v>14373</v>
      </c>
      <c r="BG625" s="58">
        <v>2188</v>
      </c>
      <c r="BH625" s="50"/>
      <c r="BI625" s="50">
        <v>136913</v>
      </c>
      <c r="BJ625" s="50">
        <v>21576</v>
      </c>
      <c r="BK625" s="50"/>
      <c r="BL625" s="50">
        <v>56173</v>
      </c>
      <c r="BM625" s="50">
        <v>16619</v>
      </c>
      <c r="BN625" s="50"/>
      <c r="BO625" s="50">
        <v>13713</v>
      </c>
      <c r="BP625" s="50">
        <v>7271</v>
      </c>
      <c r="BQ625" s="50"/>
      <c r="BR625" s="50">
        <v>41879</v>
      </c>
      <c r="BS625" s="50">
        <v>18530</v>
      </c>
      <c r="BT625" s="50"/>
      <c r="BU625" s="50">
        <v>48677</v>
      </c>
      <c r="BV625" s="50">
        <v>10172</v>
      </c>
      <c r="BW625" s="50"/>
      <c r="BX625" s="50">
        <v>216348</v>
      </c>
      <c r="BY625" s="50">
        <v>6292</v>
      </c>
      <c r="BZ625" s="50"/>
      <c r="CA625" s="50">
        <v>100288</v>
      </c>
      <c r="CB625" s="50">
        <v>35421</v>
      </c>
      <c r="CC625" s="50"/>
      <c r="CD625" s="50">
        <v>14650</v>
      </c>
      <c r="CE625" s="50">
        <v>6515</v>
      </c>
      <c r="CF625" s="50"/>
      <c r="CG625" s="50">
        <v>41451</v>
      </c>
      <c r="CH625" s="50">
        <v>5650</v>
      </c>
      <c r="CI625" s="50"/>
      <c r="CJ625" s="50">
        <v>115960</v>
      </c>
      <c r="CK625" s="50">
        <v>193784</v>
      </c>
      <c r="CL625" s="50"/>
      <c r="CM625" s="50">
        <v>888</v>
      </c>
      <c r="CN625" s="50">
        <v>418</v>
      </c>
      <c r="CO625" s="50"/>
      <c r="CP625" s="50">
        <v>27862</v>
      </c>
      <c r="CQ625" s="50">
        <v>9769</v>
      </c>
      <c r="CR625" s="50"/>
      <c r="CS625" s="50">
        <v>15843</v>
      </c>
      <c r="CT625" s="50">
        <v>12971</v>
      </c>
      <c r="CU625" s="51"/>
      <c r="CV625" s="51"/>
      <c r="CW625" s="45">
        <f t="shared" si="1122"/>
        <v>24355.944579999999</v>
      </c>
      <c r="CX625" s="45">
        <f t="shared" si="1123"/>
        <v>2149.4313959999999</v>
      </c>
      <c r="CY625" s="51"/>
      <c r="CZ625" s="45">
        <f t="shared" si="1062"/>
        <v>149736.82537000001</v>
      </c>
      <c r="DA625" s="45">
        <f t="shared" si="1063"/>
        <v>17978.079504000001</v>
      </c>
      <c r="DB625" s="51"/>
      <c r="DC625" s="45">
        <f t="shared" si="1064"/>
        <v>40174.432650000002</v>
      </c>
      <c r="DD625" s="45">
        <f t="shared" si="1065"/>
        <v>2476.9248000000002</v>
      </c>
      <c r="DE625" s="51"/>
      <c r="DF625" s="45">
        <f t="shared" si="1066"/>
        <v>58705.231419999996</v>
      </c>
      <c r="DG625" s="45">
        <f t="shared" si="1067"/>
        <v>5467.2122400000007</v>
      </c>
      <c r="DH625" s="51"/>
      <c r="DI625" s="45">
        <f t="shared" si="1068"/>
        <v>37470.31409</v>
      </c>
      <c r="DJ625" s="45">
        <f t="shared" si="1069"/>
        <v>4843.4866200000006</v>
      </c>
      <c r="DK625" s="51"/>
      <c r="DL625" s="45">
        <f t="shared" si="1070"/>
        <v>22370.419170000001</v>
      </c>
      <c r="DM625" s="45">
        <f t="shared" si="1071"/>
        <v>2638.2245400000002</v>
      </c>
      <c r="DN625" s="51"/>
      <c r="DO625" s="45">
        <f t="shared" si="1072"/>
        <v>6678.5530900000003</v>
      </c>
      <c r="DP625" s="45">
        <f t="shared" si="1073"/>
        <v>1043.3046960000001</v>
      </c>
      <c r="DQ625" s="51"/>
      <c r="DR625" s="45">
        <f t="shared" si="1074"/>
        <v>87280.128100000002</v>
      </c>
      <c r="DS625" s="45">
        <f t="shared" si="1075"/>
        <v>16746.109044000001</v>
      </c>
      <c r="DT625" s="51"/>
      <c r="DU625" s="45">
        <f t="shared" si="1076"/>
        <v>33897.294419999998</v>
      </c>
      <c r="DV625" s="45">
        <f t="shared" si="1077"/>
        <v>3920.1330000000003</v>
      </c>
      <c r="DW625" s="51"/>
      <c r="DX625" s="45">
        <f t="shared" si="1078"/>
        <v>6897.06952</v>
      </c>
      <c r="DY625" s="45">
        <f t="shared" si="1079"/>
        <v>712.91488800000002</v>
      </c>
      <c r="DZ625" s="51"/>
      <c r="EA625" s="45">
        <f t="shared" si="1080"/>
        <v>21312.386480000001</v>
      </c>
      <c r="EB625" s="45">
        <f t="shared" si="1081"/>
        <v>1878.6675600000001</v>
      </c>
      <c r="EC625" s="51"/>
      <c r="ED625" s="45">
        <f t="shared" si="1082"/>
        <v>9325.1485799999991</v>
      </c>
      <c r="EE625" s="45">
        <f t="shared" si="1083"/>
        <v>1283.90598</v>
      </c>
      <c r="EF625" s="51"/>
      <c r="EG625" s="45">
        <f t="shared" si="1084"/>
        <v>6504.9153399999996</v>
      </c>
      <c r="EH625" s="45">
        <f t="shared" si="1085"/>
        <v>867.22330800000009</v>
      </c>
      <c r="EI625" s="51"/>
      <c r="EJ625" s="45">
        <f t="shared" si="1086"/>
        <v>9274.7491100000007</v>
      </c>
      <c r="EK625" s="45">
        <f t="shared" si="1087"/>
        <v>1190.5219200000001</v>
      </c>
      <c r="EL625" s="51"/>
      <c r="EM625" s="45">
        <f t="shared" si="1088"/>
        <v>36311.304369999998</v>
      </c>
      <c r="EN625" s="45">
        <f t="shared" si="1089"/>
        <v>1042.7054400000002</v>
      </c>
      <c r="EO625" s="51"/>
      <c r="EP625" s="45">
        <f t="shared" si="1090"/>
        <v>10698.93484</v>
      </c>
      <c r="EQ625" s="45">
        <f t="shared" si="1091"/>
        <v>1055.389692</v>
      </c>
      <c r="ER625" s="51"/>
      <c r="ES625" s="45">
        <f t="shared" si="1092"/>
        <v>5575.9979000000003</v>
      </c>
      <c r="ET625" s="45">
        <f t="shared" si="1093"/>
        <v>771.5421</v>
      </c>
      <c r="EU625" s="51"/>
      <c r="EV625" s="45">
        <f t="shared" si="1094"/>
        <v>2559.6875700000001</v>
      </c>
      <c r="EW625" s="45">
        <f t="shared" si="1095"/>
        <v>218.52868800000002</v>
      </c>
      <c r="EX625" s="51"/>
      <c r="EY625" s="45">
        <f t="shared" si="1096"/>
        <v>24382.836169999999</v>
      </c>
      <c r="EZ625" s="45">
        <f t="shared" si="1097"/>
        <v>2154.9245760000003</v>
      </c>
      <c r="FA625" s="51"/>
      <c r="FB625" s="45">
        <f t="shared" si="1098"/>
        <v>10003.84957</v>
      </c>
      <c r="FC625" s="45">
        <f t="shared" si="1099"/>
        <v>1659.839244</v>
      </c>
      <c r="FD625" s="51"/>
      <c r="FE625" s="45">
        <f t="shared" si="1100"/>
        <v>2442.1481699999999</v>
      </c>
      <c r="FF625" s="45">
        <f t="shared" si="1101"/>
        <v>726.198396</v>
      </c>
      <c r="FG625" s="51"/>
      <c r="FH625" s="45">
        <f t="shared" si="1102"/>
        <v>7458.2311099999997</v>
      </c>
      <c r="FI625" s="45">
        <f t="shared" si="1103"/>
        <v>1850.7022800000002</v>
      </c>
      <c r="FJ625" s="51"/>
      <c r="FK625" s="45">
        <f t="shared" si="1104"/>
        <v>8668.8869300000006</v>
      </c>
      <c r="FL625" s="45">
        <f t="shared" si="1105"/>
        <v>1015.9386720000001</v>
      </c>
      <c r="FM625" s="51"/>
      <c r="FN625" s="45">
        <f t="shared" si="1106"/>
        <v>38529.41532</v>
      </c>
      <c r="FO625" s="45">
        <f t="shared" si="1107"/>
        <v>628.41979200000003</v>
      </c>
      <c r="FP625" s="51"/>
      <c r="FQ625" s="45">
        <f t="shared" si="1108"/>
        <v>17860.289919999999</v>
      </c>
      <c r="FR625" s="45">
        <f t="shared" si="1109"/>
        <v>3537.7077960000001</v>
      </c>
      <c r="FS625" s="51"/>
      <c r="FT625" s="45">
        <f t="shared" si="1110"/>
        <v>2609.0185000000001</v>
      </c>
      <c r="FU625" s="45">
        <f t="shared" si="1111"/>
        <v>650.69213999999999</v>
      </c>
      <c r="FV625" s="51"/>
      <c r="FW625" s="45">
        <f t="shared" si="1112"/>
        <v>7382.0085900000004</v>
      </c>
      <c r="FX625" s="45">
        <f t="shared" si="1113"/>
        <v>564.29939999999999</v>
      </c>
      <c r="FY625" s="51"/>
      <c r="FZ625" s="45">
        <f t="shared" si="1114"/>
        <v>20651.3164</v>
      </c>
      <c r="GA625" s="45">
        <f t="shared" si="1115"/>
        <v>19354.370784000002</v>
      </c>
      <c r="GB625" s="51"/>
      <c r="GC625" s="45">
        <f t="shared" si="1116"/>
        <v>158.14392000000001</v>
      </c>
      <c r="GD625" s="45">
        <f t="shared" si="1117"/>
        <v>41.748168</v>
      </c>
      <c r="GE625" s="51"/>
      <c r="GF625" s="45">
        <f t="shared" si="1118"/>
        <v>4961.9435800000001</v>
      </c>
      <c r="GG625" s="45">
        <f t="shared" si="1119"/>
        <v>975.68864400000007</v>
      </c>
      <c r="GH625" s="51"/>
      <c r="GI625" s="45">
        <f t="shared" si="1120"/>
        <v>2821.4798700000001</v>
      </c>
      <c r="GJ625" s="45">
        <f t="shared" si="1121"/>
        <v>1295.4915960000001</v>
      </c>
      <c r="GK625" s="51"/>
    </row>
    <row r="626" spans="1:193" s="45" customFormat="1">
      <c r="A626" s="45" t="s">
        <v>19</v>
      </c>
      <c r="B626" s="46">
        <v>41529</v>
      </c>
      <c r="C626" s="56">
        <v>0.66846000000000005</v>
      </c>
      <c r="D626" s="56">
        <v>0.173128</v>
      </c>
      <c r="E626" s="56">
        <v>0.101553</v>
      </c>
      <c r="F626" s="58"/>
      <c r="G626" s="58">
        <v>140875</v>
      </c>
      <c r="H626" s="58">
        <v>22344</v>
      </c>
      <c r="I626" s="58"/>
      <c r="J626" s="59">
        <v>890309</v>
      </c>
      <c r="K626" s="59">
        <v>187524</v>
      </c>
      <c r="L626" s="58"/>
      <c r="M626" s="58">
        <v>218195</v>
      </c>
      <c r="N626" s="58">
        <v>24230</v>
      </c>
      <c r="O626" s="58"/>
      <c r="P626" s="58">
        <v>336954</v>
      </c>
      <c r="Q626" s="58">
        <v>56867</v>
      </c>
      <c r="R626" s="58"/>
      <c r="S626" s="58">
        <v>215978</v>
      </c>
      <c r="T626" s="58">
        <v>50984</v>
      </c>
      <c r="U626" s="58"/>
      <c r="V626" s="58">
        <v>126957</v>
      </c>
      <c r="W626" s="58">
        <v>28055</v>
      </c>
      <c r="X626" s="58"/>
      <c r="Y626" s="58">
        <v>38438</v>
      </c>
      <c r="Z626" s="58">
        <v>10512</v>
      </c>
      <c r="AA626" s="58"/>
      <c r="AB626" s="58">
        <v>493041</v>
      </c>
      <c r="AC626" s="58">
        <v>168509</v>
      </c>
      <c r="AD626" s="58"/>
      <c r="AE626" s="58">
        <v>174271</v>
      </c>
      <c r="AF626" s="58">
        <v>39936</v>
      </c>
      <c r="AG626" s="58"/>
      <c r="AH626" s="58">
        <v>38458</v>
      </c>
      <c r="AI626" s="58">
        <v>7491</v>
      </c>
      <c r="AJ626" s="58"/>
      <c r="AK626" s="58">
        <v>120916</v>
      </c>
      <c r="AL626" s="58">
        <v>18697</v>
      </c>
      <c r="AM626" s="58"/>
      <c r="AN626" s="58">
        <v>51606</v>
      </c>
      <c r="AO626" s="58">
        <v>12334</v>
      </c>
      <c r="AP626" s="58"/>
      <c r="AQ626" s="58">
        <v>34252</v>
      </c>
      <c r="AR626" s="58">
        <v>9150</v>
      </c>
      <c r="AS626" s="58"/>
      <c r="AT626" s="58">
        <v>55129</v>
      </c>
      <c r="AU626" s="58">
        <v>12391</v>
      </c>
      <c r="AV626" s="58"/>
      <c r="AW626" s="58">
        <v>208269</v>
      </c>
      <c r="AX626" s="58">
        <v>10778</v>
      </c>
      <c r="AY626" s="58"/>
      <c r="AZ626" s="58">
        <v>55384</v>
      </c>
      <c r="BA626" s="58">
        <v>9325</v>
      </c>
      <c r="BB626" s="58"/>
      <c r="BC626" s="58">
        <v>30006</v>
      </c>
      <c r="BD626" s="58">
        <v>7202</v>
      </c>
      <c r="BE626" s="58"/>
      <c r="BF626" s="58">
        <v>14125</v>
      </c>
      <c r="BG626" s="58">
        <v>2179</v>
      </c>
      <c r="BH626" s="50"/>
      <c r="BI626" s="50">
        <v>137278</v>
      </c>
      <c r="BJ626" s="50">
        <v>22292</v>
      </c>
      <c r="BK626" s="50"/>
      <c r="BL626" s="50">
        <v>54835</v>
      </c>
      <c r="BM626" s="50">
        <v>17396</v>
      </c>
      <c r="BN626" s="50"/>
      <c r="BO626" s="50">
        <v>13556</v>
      </c>
      <c r="BP626" s="50">
        <v>7503</v>
      </c>
      <c r="BQ626" s="50"/>
      <c r="BR626" s="50">
        <v>40696</v>
      </c>
      <c r="BS626" s="50">
        <v>20871</v>
      </c>
      <c r="BT626" s="50"/>
      <c r="BU626" s="50">
        <v>96589</v>
      </c>
      <c r="BV626" s="50">
        <v>19961</v>
      </c>
      <c r="BW626" s="50"/>
      <c r="BX626" s="50">
        <v>215221</v>
      </c>
      <c r="BY626" s="50">
        <v>5884</v>
      </c>
      <c r="BZ626" s="50"/>
      <c r="CA626" s="50">
        <v>99114</v>
      </c>
      <c r="CB626" s="50">
        <v>38051</v>
      </c>
      <c r="CC626" s="50"/>
      <c r="CD626" s="50">
        <v>15652</v>
      </c>
      <c r="CE626" s="50">
        <v>6950</v>
      </c>
      <c r="CF626" s="50"/>
      <c r="CG626" s="50">
        <v>48344</v>
      </c>
      <c r="CH626" s="50">
        <v>6602</v>
      </c>
      <c r="CI626" s="50"/>
      <c r="CJ626" s="50">
        <v>115075</v>
      </c>
      <c r="CK626" s="50">
        <v>202099</v>
      </c>
      <c r="CL626" s="50"/>
      <c r="CM626" s="50">
        <v>1959</v>
      </c>
      <c r="CN626" s="50">
        <v>444</v>
      </c>
      <c r="CO626" s="50"/>
      <c r="CP626" s="50">
        <v>26684</v>
      </c>
      <c r="CQ626" s="50">
        <v>9861</v>
      </c>
      <c r="CR626" s="50"/>
      <c r="CS626" s="50">
        <v>14467</v>
      </c>
      <c r="CT626" s="50">
        <v>13664</v>
      </c>
      <c r="CU626" s="51"/>
      <c r="CV626" s="51"/>
      <c r="CW626" s="45">
        <f t="shared" si="1122"/>
        <v>24389.406999999999</v>
      </c>
      <c r="CX626" s="45">
        <f t="shared" si="1123"/>
        <v>2269.1002320000002</v>
      </c>
      <c r="CY626" s="51"/>
      <c r="CZ626" s="45">
        <f t="shared" si="1062"/>
        <v>154137.41655200001</v>
      </c>
      <c r="DA626" s="45">
        <f t="shared" si="1063"/>
        <v>19043.624771999999</v>
      </c>
      <c r="DB626" s="51"/>
      <c r="DC626" s="45">
        <f t="shared" si="1064"/>
        <v>37775.663959999998</v>
      </c>
      <c r="DD626" s="45">
        <f t="shared" si="1065"/>
        <v>2460.6291900000001</v>
      </c>
      <c r="DE626" s="51"/>
      <c r="DF626" s="45">
        <f t="shared" si="1066"/>
        <v>58336.172112</v>
      </c>
      <c r="DG626" s="45">
        <f t="shared" si="1067"/>
        <v>5775.014451</v>
      </c>
      <c r="DH626" s="51"/>
      <c r="DI626" s="45">
        <f t="shared" si="1068"/>
        <v>37391.839184000004</v>
      </c>
      <c r="DJ626" s="45">
        <f t="shared" si="1069"/>
        <v>5177.578152</v>
      </c>
      <c r="DK626" s="51"/>
      <c r="DL626" s="45">
        <f t="shared" si="1070"/>
        <v>21979.811496000002</v>
      </c>
      <c r="DM626" s="45">
        <f t="shared" si="1071"/>
        <v>2849.0694149999999</v>
      </c>
      <c r="DN626" s="51"/>
      <c r="DO626" s="45">
        <f t="shared" si="1072"/>
        <v>6654.6940640000003</v>
      </c>
      <c r="DP626" s="45">
        <f t="shared" si="1073"/>
        <v>1067.525136</v>
      </c>
      <c r="DQ626" s="51"/>
      <c r="DR626" s="45">
        <f t="shared" si="1074"/>
        <v>85359.202248000001</v>
      </c>
      <c r="DS626" s="45">
        <f t="shared" si="1075"/>
        <v>17112.594477000002</v>
      </c>
      <c r="DT626" s="51"/>
      <c r="DU626" s="45">
        <f t="shared" si="1076"/>
        <v>30171.189688000002</v>
      </c>
      <c r="DV626" s="45">
        <f t="shared" si="1077"/>
        <v>4055.6206080000002</v>
      </c>
      <c r="DW626" s="51"/>
      <c r="DX626" s="45">
        <f t="shared" si="1078"/>
        <v>6658.1566240000002</v>
      </c>
      <c r="DY626" s="45">
        <f t="shared" si="1079"/>
        <v>760.73352299999999</v>
      </c>
      <c r="DZ626" s="51"/>
      <c r="EA626" s="45">
        <f t="shared" si="1080"/>
        <v>20933.945248</v>
      </c>
      <c r="EB626" s="45">
        <f t="shared" si="1081"/>
        <v>1898.736441</v>
      </c>
      <c r="EC626" s="51"/>
      <c r="ED626" s="45">
        <f t="shared" si="1082"/>
        <v>8934.4435680000006</v>
      </c>
      <c r="EE626" s="45">
        <f t="shared" si="1083"/>
        <v>1252.5547020000001</v>
      </c>
      <c r="EF626" s="51"/>
      <c r="EG626" s="45">
        <f t="shared" si="1084"/>
        <v>5929.9802559999998</v>
      </c>
      <c r="EH626" s="45">
        <f t="shared" si="1085"/>
        <v>929.20995000000005</v>
      </c>
      <c r="EI626" s="51"/>
      <c r="EJ626" s="45">
        <f t="shared" si="1086"/>
        <v>9544.3735120000001</v>
      </c>
      <c r="EK626" s="45">
        <f t="shared" si="1087"/>
        <v>1258.3432230000001</v>
      </c>
      <c r="EL626" s="51"/>
      <c r="EM626" s="45">
        <f t="shared" si="1088"/>
        <v>36057.195432</v>
      </c>
      <c r="EN626" s="45">
        <f t="shared" si="1089"/>
        <v>1094.5382340000001</v>
      </c>
      <c r="EO626" s="51"/>
      <c r="EP626" s="45">
        <f t="shared" si="1090"/>
        <v>9588.5211519999993</v>
      </c>
      <c r="EQ626" s="45">
        <f t="shared" si="1091"/>
        <v>946.9817250000001</v>
      </c>
      <c r="ER626" s="51"/>
      <c r="ES626" s="45">
        <f t="shared" si="1092"/>
        <v>5194.8787680000005</v>
      </c>
      <c r="ET626" s="45">
        <f t="shared" si="1093"/>
        <v>731.38470600000005</v>
      </c>
      <c r="EU626" s="51"/>
      <c r="EV626" s="45">
        <f t="shared" si="1094"/>
        <v>2445.433</v>
      </c>
      <c r="EW626" s="45">
        <f t="shared" si="1095"/>
        <v>221.283987</v>
      </c>
      <c r="EX626" s="51"/>
      <c r="EY626" s="45">
        <f t="shared" si="1096"/>
        <v>23766.665584000002</v>
      </c>
      <c r="EZ626" s="45">
        <f t="shared" si="1097"/>
        <v>2263.8194760000001</v>
      </c>
      <c r="FA626" s="51"/>
      <c r="FB626" s="45">
        <f t="shared" si="1098"/>
        <v>9493.4738799999996</v>
      </c>
      <c r="FC626" s="45">
        <f t="shared" si="1099"/>
        <v>1766.615988</v>
      </c>
      <c r="FD626" s="51"/>
      <c r="FE626" s="45">
        <f t="shared" si="1100"/>
        <v>2346.9231680000003</v>
      </c>
      <c r="FF626" s="45">
        <f t="shared" si="1101"/>
        <v>761.95215900000005</v>
      </c>
      <c r="FG626" s="51"/>
      <c r="FH626" s="45">
        <f t="shared" si="1102"/>
        <v>7045.617088</v>
      </c>
      <c r="FI626" s="45">
        <f t="shared" si="1103"/>
        <v>2119.512663</v>
      </c>
      <c r="FJ626" s="51"/>
      <c r="FK626" s="45">
        <f t="shared" si="1104"/>
        <v>16722.260392</v>
      </c>
      <c r="FL626" s="45">
        <f t="shared" si="1105"/>
        <v>2027.0994330000001</v>
      </c>
      <c r="FM626" s="51"/>
      <c r="FN626" s="45">
        <f t="shared" si="1106"/>
        <v>37260.781287999998</v>
      </c>
      <c r="FO626" s="45">
        <f t="shared" si="1107"/>
        <v>597.53785200000004</v>
      </c>
      <c r="FP626" s="51"/>
      <c r="FQ626" s="45">
        <f t="shared" si="1108"/>
        <v>17159.408592</v>
      </c>
      <c r="FR626" s="45">
        <f t="shared" si="1109"/>
        <v>3864.1932030000003</v>
      </c>
      <c r="FS626" s="51"/>
      <c r="FT626" s="45">
        <f t="shared" si="1110"/>
        <v>2709.7994560000002</v>
      </c>
      <c r="FU626" s="45">
        <f t="shared" si="1111"/>
        <v>705.79335000000003</v>
      </c>
      <c r="FV626" s="51"/>
      <c r="FW626" s="45">
        <f t="shared" si="1112"/>
        <v>8369.7000320000006</v>
      </c>
      <c r="FX626" s="45">
        <f t="shared" si="1113"/>
        <v>670.45290599999998</v>
      </c>
      <c r="FY626" s="51"/>
      <c r="FZ626" s="45">
        <f t="shared" si="1114"/>
        <v>19922.704600000001</v>
      </c>
      <c r="GA626" s="45">
        <f t="shared" si="1115"/>
        <v>20523.759747</v>
      </c>
      <c r="GB626" s="51"/>
      <c r="GC626" s="45">
        <f t="shared" si="1116"/>
        <v>339.15775200000002</v>
      </c>
      <c r="GD626" s="45">
        <f t="shared" si="1117"/>
        <v>45.089532000000005</v>
      </c>
      <c r="GE626" s="51"/>
      <c r="GF626" s="45">
        <f t="shared" si="1118"/>
        <v>4619.7475519999998</v>
      </c>
      <c r="GG626" s="45">
        <f t="shared" si="1119"/>
        <v>1001.414133</v>
      </c>
      <c r="GH626" s="51"/>
      <c r="GI626" s="45">
        <f t="shared" si="1120"/>
        <v>2504.6427760000001</v>
      </c>
      <c r="GJ626" s="45">
        <f t="shared" si="1121"/>
        <v>1387.6201920000001</v>
      </c>
      <c r="GK626" s="51"/>
    </row>
    <row r="627" spans="1:193" s="45" customFormat="1">
      <c r="A627" s="45" t="s">
        <v>19</v>
      </c>
      <c r="B627" s="46">
        <v>41528</v>
      </c>
      <c r="C627" s="56">
        <v>0.66297600000000001</v>
      </c>
      <c r="D627" s="56">
        <v>0.17897099999999999</v>
      </c>
      <c r="E627" s="56">
        <v>0.10501199999999999</v>
      </c>
      <c r="F627" s="58"/>
      <c r="G627" s="58">
        <v>141622</v>
      </c>
      <c r="H627" s="58">
        <v>23172</v>
      </c>
      <c r="I627" s="58"/>
      <c r="J627" s="59">
        <v>848559</v>
      </c>
      <c r="K627" s="59">
        <v>190011</v>
      </c>
      <c r="L627" s="58"/>
      <c r="M627" s="58">
        <v>216910</v>
      </c>
      <c r="N627" s="58">
        <v>24897</v>
      </c>
      <c r="O627" s="58"/>
      <c r="P627" s="58">
        <v>330957</v>
      </c>
      <c r="Q627" s="58">
        <v>57334</v>
      </c>
      <c r="R627" s="58"/>
      <c r="S627" s="58">
        <v>215613</v>
      </c>
      <c r="T627" s="58">
        <v>50057</v>
      </c>
      <c r="U627" s="58"/>
      <c r="V627" s="58">
        <v>126325</v>
      </c>
      <c r="W627" s="58">
        <v>28509</v>
      </c>
      <c r="X627" s="58"/>
      <c r="Y627" s="58">
        <v>38028</v>
      </c>
      <c r="Z627" s="58">
        <v>10372</v>
      </c>
      <c r="AA627" s="58"/>
      <c r="AB627" s="58">
        <v>481000</v>
      </c>
      <c r="AC627" s="58">
        <v>167163</v>
      </c>
      <c r="AD627" s="58"/>
      <c r="AE627" s="58">
        <v>174658</v>
      </c>
      <c r="AF627" s="58">
        <v>41668</v>
      </c>
      <c r="AG627" s="58"/>
      <c r="AH627" s="58">
        <v>37409</v>
      </c>
      <c r="AI627" s="58">
        <v>7818</v>
      </c>
      <c r="AJ627" s="58"/>
      <c r="AK627" s="58">
        <v>109406</v>
      </c>
      <c r="AL627" s="58">
        <v>17493</v>
      </c>
      <c r="AM627" s="58"/>
      <c r="AN627" s="58">
        <v>44943</v>
      </c>
      <c r="AO627" s="58">
        <v>10774</v>
      </c>
      <c r="AP627" s="58"/>
      <c r="AQ627" s="58">
        <v>34261</v>
      </c>
      <c r="AR627" s="58">
        <v>9482</v>
      </c>
      <c r="AS627" s="58"/>
      <c r="AT627" s="58">
        <v>54426</v>
      </c>
      <c r="AU627" s="58">
        <v>12513</v>
      </c>
      <c r="AV627" s="58"/>
      <c r="AW627" s="58">
        <v>203361</v>
      </c>
      <c r="AX627" s="58">
        <v>11462</v>
      </c>
      <c r="AY627" s="58"/>
      <c r="AZ627" s="58">
        <v>53377</v>
      </c>
      <c r="BA627" s="58">
        <v>9348</v>
      </c>
      <c r="BB627" s="58"/>
      <c r="BC627" s="58">
        <v>28702</v>
      </c>
      <c r="BD627" s="58">
        <v>6974</v>
      </c>
      <c r="BE627" s="58"/>
      <c r="BF627" s="58">
        <v>14370</v>
      </c>
      <c r="BG627" s="58">
        <v>2114</v>
      </c>
      <c r="BH627" s="50"/>
      <c r="BI627" s="50">
        <v>135952</v>
      </c>
      <c r="BJ627" s="50">
        <v>22509</v>
      </c>
      <c r="BK627" s="50"/>
      <c r="BL627" s="50">
        <v>49290</v>
      </c>
      <c r="BM627" s="50">
        <v>16123</v>
      </c>
      <c r="BN627" s="50"/>
      <c r="BO627" s="50">
        <v>13719</v>
      </c>
      <c r="BP627" s="50">
        <v>6992</v>
      </c>
      <c r="BQ627" s="50"/>
      <c r="BR627" s="50">
        <v>44546</v>
      </c>
      <c r="BS627" s="50">
        <v>21259</v>
      </c>
      <c r="BT627" s="50"/>
      <c r="BU627" s="50">
        <v>38524</v>
      </c>
      <c r="BV627" s="50">
        <v>9063</v>
      </c>
      <c r="BW627" s="50"/>
      <c r="BX627" s="50">
        <v>191186</v>
      </c>
      <c r="BY627" s="50">
        <v>6061</v>
      </c>
      <c r="BZ627" s="50"/>
      <c r="CA627" s="50">
        <v>101794</v>
      </c>
      <c r="CB627" s="50">
        <v>39069</v>
      </c>
      <c r="CC627" s="50"/>
      <c r="CD627" s="50">
        <v>16052</v>
      </c>
      <c r="CE627" s="50">
        <v>6986</v>
      </c>
      <c r="CF627" s="50"/>
      <c r="CG627" s="50">
        <v>51669</v>
      </c>
      <c r="CH627" s="50">
        <v>7565</v>
      </c>
      <c r="CI627" s="50"/>
      <c r="CJ627" s="50">
        <v>111824</v>
      </c>
      <c r="CK627" s="50">
        <v>201652</v>
      </c>
      <c r="CL627" s="50"/>
      <c r="CM627" s="50">
        <v>2452</v>
      </c>
      <c r="CN627" s="50">
        <v>598</v>
      </c>
      <c r="CO627" s="50"/>
      <c r="CP627" s="50">
        <v>28585</v>
      </c>
      <c r="CQ627" s="50">
        <v>10362</v>
      </c>
      <c r="CR627" s="50"/>
      <c r="CS627" s="50">
        <v>14989</v>
      </c>
      <c r="CT627" s="50">
        <v>13737</v>
      </c>
      <c r="CU627" s="51"/>
      <c r="CV627" s="51"/>
      <c r="CW627" s="45">
        <f t="shared" si="1122"/>
        <v>25346.230961999998</v>
      </c>
      <c r="CX627" s="45">
        <f t="shared" si="1123"/>
        <v>2433.338064</v>
      </c>
      <c r="CY627" s="51"/>
      <c r="CZ627" s="45">
        <f t="shared" si="1062"/>
        <v>151867.452789</v>
      </c>
      <c r="DA627" s="45">
        <f t="shared" si="1063"/>
        <v>19953.435131999999</v>
      </c>
      <c r="DB627" s="51"/>
      <c r="DC627" s="45">
        <f t="shared" si="1064"/>
        <v>38820.599609999997</v>
      </c>
      <c r="DD627" s="45">
        <f t="shared" si="1065"/>
        <v>2614.4837640000001</v>
      </c>
      <c r="DE627" s="51"/>
      <c r="DF627" s="45">
        <f t="shared" si="1066"/>
        <v>59231.705246999998</v>
      </c>
      <c r="DG627" s="45">
        <f t="shared" si="1067"/>
        <v>6020.7580079999998</v>
      </c>
      <c r="DH627" s="51"/>
      <c r="DI627" s="45">
        <f t="shared" si="1068"/>
        <v>38588.474222999997</v>
      </c>
      <c r="DJ627" s="45">
        <f t="shared" si="1069"/>
        <v>5256.5856839999997</v>
      </c>
      <c r="DK627" s="51"/>
      <c r="DL627" s="45">
        <f t="shared" si="1070"/>
        <v>22608.511575</v>
      </c>
      <c r="DM627" s="45">
        <f t="shared" si="1071"/>
        <v>2993.787108</v>
      </c>
      <c r="DN627" s="51"/>
      <c r="DO627" s="45">
        <f t="shared" si="1072"/>
        <v>6805.9091879999996</v>
      </c>
      <c r="DP627" s="45">
        <f t="shared" si="1073"/>
        <v>1089.1844639999999</v>
      </c>
      <c r="DQ627" s="51"/>
      <c r="DR627" s="45">
        <f t="shared" si="1074"/>
        <v>86085.050999999992</v>
      </c>
      <c r="DS627" s="45">
        <f t="shared" si="1075"/>
        <v>17554.120955999999</v>
      </c>
      <c r="DT627" s="51"/>
      <c r="DU627" s="45">
        <f t="shared" si="1076"/>
        <v>31258.716917999998</v>
      </c>
      <c r="DV627" s="45">
        <f t="shared" si="1077"/>
        <v>4375.6400159999994</v>
      </c>
      <c r="DW627" s="51"/>
      <c r="DX627" s="45">
        <f t="shared" si="1078"/>
        <v>6695.126139</v>
      </c>
      <c r="DY627" s="45">
        <f t="shared" si="1079"/>
        <v>820.98381599999993</v>
      </c>
      <c r="DZ627" s="51"/>
      <c r="EA627" s="45">
        <f t="shared" si="1080"/>
        <v>19580.501226</v>
      </c>
      <c r="EB627" s="45">
        <f t="shared" si="1081"/>
        <v>1836.9749159999999</v>
      </c>
      <c r="EC627" s="51"/>
      <c r="ED627" s="45">
        <f t="shared" si="1082"/>
        <v>8043.4936529999995</v>
      </c>
      <c r="EE627" s="45">
        <f t="shared" si="1083"/>
        <v>1131.3992879999998</v>
      </c>
      <c r="EF627" s="51"/>
      <c r="EG627" s="45">
        <f t="shared" si="1084"/>
        <v>6131.7254309999998</v>
      </c>
      <c r="EH627" s="45">
        <f t="shared" si="1085"/>
        <v>995.72378399999991</v>
      </c>
      <c r="EI627" s="51"/>
      <c r="EJ627" s="45">
        <f t="shared" si="1086"/>
        <v>9740.6756459999997</v>
      </c>
      <c r="EK627" s="45">
        <f t="shared" si="1087"/>
        <v>1314.0151559999999</v>
      </c>
      <c r="EL627" s="51"/>
      <c r="EM627" s="45">
        <f t="shared" si="1088"/>
        <v>36395.721530999996</v>
      </c>
      <c r="EN627" s="45">
        <f t="shared" si="1089"/>
        <v>1203.6475439999999</v>
      </c>
      <c r="EO627" s="51"/>
      <c r="EP627" s="45">
        <f t="shared" si="1090"/>
        <v>9552.9350670000003</v>
      </c>
      <c r="EQ627" s="45">
        <f t="shared" si="1091"/>
        <v>981.65217599999994</v>
      </c>
      <c r="ER627" s="51"/>
      <c r="ES627" s="45">
        <f t="shared" si="1092"/>
        <v>5136.8256419999998</v>
      </c>
      <c r="ET627" s="45">
        <f t="shared" si="1093"/>
        <v>732.35368799999992</v>
      </c>
      <c r="EU627" s="51"/>
      <c r="EV627" s="45">
        <f t="shared" si="1094"/>
        <v>2571.8132699999996</v>
      </c>
      <c r="EW627" s="45">
        <f t="shared" si="1095"/>
        <v>221.99536799999998</v>
      </c>
      <c r="EX627" s="51"/>
      <c r="EY627" s="45">
        <f t="shared" si="1096"/>
        <v>24331.465391999998</v>
      </c>
      <c r="EZ627" s="45">
        <f t="shared" si="1097"/>
        <v>2363.7151079999999</v>
      </c>
      <c r="FA627" s="51"/>
      <c r="FB627" s="45">
        <f t="shared" si="1098"/>
        <v>8821.4805899999992</v>
      </c>
      <c r="FC627" s="45">
        <f t="shared" si="1099"/>
        <v>1693.1084759999999</v>
      </c>
      <c r="FD627" s="51"/>
      <c r="FE627" s="45">
        <f t="shared" si="1100"/>
        <v>2455.3031489999998</v>
      </c>
      <c r="FF627" s="45">
        <f t="shared" si="1101"/>
        <v>734.24390399999993</v>
      </c>
      <c r="FG627" s="51"/>
      <c r="FH627" s="45">
        <f t="shared" si="1102"/>
        <v>7972.4421659999998</v>
      </c>
      <c r="FI627" s="45">
        <f t="shared" si="1103"/>
        <v>2232.450108</v>
      </c>
      <c r="FJ627" s="51"/>
      <c r="FK627" s="45">
        <f t="shared" si="1104"/>
        <v>6894.6788039999992</v>
      </c>
      <c r="FL627" s="45">
        <f t="shared" si="1105"/>
        <v>951.72375599999998</v>
      </c>
      <c r="FM627" s="51"/>
      <c r="FN627" s="45">
        <f t="shared" si="1106"/>
        <v>34216.749605999998</v>
      </c>
      <c r="FO627" s="45">
        <f t="shared" si="1107"/>
        <v>636.47773199999995</v>
      </c>
      <c r="FP627" s="51"/>
      <c r="FQ627" s="45">
        <f t="shared" si="1108"/>
        <v>18218.173973999998</v>
      </c>
      <c r="FR627" s="45">
        <f t="shared" si="1109"/>
        <v>4102.7138279999999</v>
      </c>
      <c r="FS627" s="51"/>
      <c r="FT627" s="45">
        <f t="shared" si="1110"/>
        <v>2872.8424919999998</v>
      </c>
      <c r="FU627" s="45">
        <f t="shared" si="1111"/>
        <v>733.613832</v>
      </c>
      <c r="FV627" s="51"/>
      <c r="FW627" s="45">
        <f t="shared" si="1112"/>
        <v>9247.2525989999995</v>
      </c>
      <c r="FX627" s="45">
        <f t="shared" si="1113"/>
        <v>794.41577999999993</v>
      </c>
      <c r="FY627" s="51"/>
      <c r="FZ627" s="45">
        <f t="shared" si="1114"/>
        <v>20013.253103999999</v>
      </c>
      <c r="GA627" s="45">
        <f t="shared" si="1115"/>
        <v>21175.879824</v>
      </c>
      <c r="GB627" s="51"/>
      <c r="GC627" s="45">
        <f t="shared" si="1116"/>
        <v>438.83689199999998</v>
      </c>
      <c r="GD627" s="45">
        <f t="shared" si="1117"/>
        <v>62.797175999999993</v>
      </c>
      <c r="GE627" s="51"/>
      <c r="GF627" s="45">
        <f t="shared" si="1118"/>
        <v>5115.8860349999995</v>
      </c>
      <c r="GG627" s="45">
        <f t="shared" si="1119"/>
        <v>1088.1343439999998</v>
      </c>
      <c r="GH627" s="51"/>
      <c r="GI627" s="45">
        <f t="shared" si="1120"/>
        <v>2682.5963189999998</v>
      </c>
      <c r="GJ627" s="45">
        <f t="shared" si="1121"/>
        <v>1442.5498439999999</v>
      </c>
      <c r="GK627" s="51"/>
    </row>
    <row r="628" spans="1:193" s="45" customFormat="1">
      <c r="A628" s="45" t="s">
        <v>19</v>
      </c>
      <c r="B628" s="46">
        <v>41527</v>
      </c>
      <c r="C628" s="56">
        <v>0.63044900000000004</v>
      </c>
      <c r="D628" s="56">
        <v>0.16726199999999999</v>
      </c>
      <c r="E628" s="56">
        <v>9.7264000000000003E-2</v>
      </c>
      <c r="F628" s="58"/>
      <c r="G628" s="58">
        <v>151797</v>
      </c>
      <c r="H628" s="58">
        <v>23902</v>
      </c>
      <c r="I628" s="58"/>
      <c r="J628" s="59">
        <v>895443</v>
      </c>
      <c r="K628" s="59">
        <v>175009</v>
      </c>
      <c r="L628" s="58"/>
      <c r="M628" s="58">
        <v>241330</v>
      </c>
      <c r="N628" s="58">
        <v>27327</v>
      </c>
      <c r="O628" s="58"/>
      <c r="P628" s="58">
        <v>348554</v>
      </c>
      <c r="Q628" s="58">
        <v>56849</v>
      </c>
      <c r="R628" s="58"/>
      <c r="S628" s="58">
        <v>215896</v>
      </c>
      <c r="T628" s="58">
        <v>48244</v>
      </c>
      <c r="U628" s="58"/>
      <c r="V628" s="58">
        <v>135281</v>
      </c>
      <c r="W628" s="58">
        <v>29871</v>
      </c>
      <c r="X628" s="58"/>
      <c r="Y628" s="58">
        <v>38304</v>
      </c>
      <c r="Z628" s="58">
        <v>10066</v>
      </c>
      <c r="AA628" s="58"/>
      <c r="AB628" s="58">
        <v>487635</v>
      </c>
      <c r="AC628" s="58">
        <v>162531</v>
      </c>
      <c r="AD628" s="58"/>
      <c r="AE628" s="58">
        <v>180983</v>
      </c>
      <c r="AF628" s="58">
        <v>41539</v>
      </c>
      <c r="AG628" s="58"/>
      <c r="AH628" s="58">
        <v>39519</v>
      </c>
      <c r="AI628" s="58">
        <v>7594</v>
      </c>
      <c r="AJ628" s="58"/>
      <c r="AK628" s="58">
        <v>112764</v>
      </c>
      <c r="AL628" s="58">
        <v>17647</v>
      </c>
      <c r="AM628" s="58"/>
      <c r="AN628" s="58">
        <v>46235</v>
      </c>
      <c r="AO628" s="58">
        <v>10989</v>
      </c>
      <c r="AP628" s="58"/>
      <c r="AQ628" s="58">
        <v>37390</v>
      </c>
      <c r="AR628" s="58">
        <v>8890</v>
      </c>
      <c r="AS628" s="58"/>
      <c r="AT628" s="58">
        <v>51582</v>
      </c>
      <c r="AU628" s="58">
        <v>11211</v>
      </c>
      <c r="AV628" s="58"/>
      <c r="AW628" s="58">
        <v>201196</v>
      </c>
      <c r="AX628" s="58">
        <v>9830</v>
      </c>
      <c r="AY628" s="58"/>
      <c r="AZ628" s="58">
        <v>51622</v>
      </c>
      <c r="BA628" s="58">
        <v>9004</v>
      </c>
      <c r="BB628" s="58"/>
      <c r="BC628" s="58">
        <v>27703</v>
      </c>
      <c r="BD628" s="58">
        <v>6923</v>
      </c>
      <c r="BE628" s="58"/>
      <c r="BF628" s="58">
        <v>15113</v>
      </c>
      <c r="BG628" s="58">
        <v>2226</v>
      </c>
      <c r="BH628" s="50"/>
      <c r="BI628" s="50">
        <v>140682</v>
      </c>
      <c r="BJ628" s="50">
        <v>21810</v>
      </c>
      <c r="BK628" s="50"/>
      <c r="BL628" s="50">
        <v>44419</v>
      </c>
      <c r="BM628" s="50">
        <v>13585</v>
      </c>
      <c r="BN628" s="50"/>
      <c r="BO628" s="50">
        <v>13458</v>
      </c>
      <c r="BP628" s="50">
        <v>7786</v>
      </c>
      <c r="BQ628" s="50"/>
      <c r="BR628" s="50">
        <v>41021</v>
      </c>
      <c r="BS628" s="50">
        <v>18984</v>
      </c>
      <c r="BT628" s="50"/>
      <c r="BU628" s="50">
        <v>27116</v>
      </c>
      <c r="BV628" s="50">
        <v>6885</v>
      </c>
      <c r="BW628" s="50"/>
      <c r="BX628" s="50">
        <v>216350</v>
      </c>
      <c r="BY628" s="50">
        <v>6279</v>
      </c>
      <c r="BZ628" s="50"/>
      <c r="CA628" s="50">
        <v>102571</v>
      </c>
      <c r="CB628" s="50">
        <v>35839</v>
      </c>
      <c r="CC628" s="50"/>
      <c r="CD628" s="50">
        <v>16281</v>
      </c>
      <c r="CE628" s="50">
        <v>7197</v>
      </c>
      <c r="CF628" s="50"/>
      <c r="CG628" s="50">
        <v>46769</v>
      </c>
      <c r="CH628" s="50">
        <v>6433</v>
      </c>
      <c r="CI628" s="50"/>
      <c r="CJ628" s="50">
        <v>114059</v>
      </c>
      <c r="CK628" s="50">
        <v>193936</v>
      </c>
      <c r="CL628" s="50"/>
      <c r="CM628" s="50">
        <v>2679</v>
      </c>
      <c r="CN628" s="50">
        <v>488</v>
      </c>
      <c r="CO628" s="50"/>
      <c r="CP628" s="50">
        <v>27323</v>
      </c>
      <c r="CQ628" s="50">
        <v>10026</v>
      </c>
      <c r="CR628" s="50"/>
      <c r="CS628" s="50">
        <v>15260</v>
      </c>
      <c r="CT628" s="50">
        <v>13598</v>
      </c>
      <c r="CU628" s="51"/>
      <c r="CV628" s="51"/>
      <c r="CW628" s="45">
        <f t="shared" si="1122"/>
        <v>25389.869813999998</v>
      </c>
      <c r="CX628" s="45">
        <f t="shared" si="1123"/>
        <v>2324.8041280000002</v>
      </c>
      <c r="CY628" s="51"/>
      <c r="CZ628" s="45">
        <f t="shared" si="1062"/>
        <v>149773.58706600001</v>
      </c>
      <c r="DA628" s="45">
        <f t="shared" si="1063"/>
        <v>17022.075376000001</v>
      </c>
      <c r="DB628" s="51"/>
      <c r="DC628" s="45">
        <f t="shared" si="1064"/>
        <v>40365.338459999999</v>
      </c>
      <c r="DD628" s="45">
        <f t="shared" si="1065"/>
        <v>2657.9333280000001</v>
      </c>
      <c r="DE628" s="51"/>
      <c r="DF628" s="45">
        <f t="shared" si="1066"/>
        <v>58299.839147999999</v>
      </c>
      <c r="DG628" s="45">
        <f t="shared" si="1067"/>
        <v>5529.3611360000004</v>
      </c>
      <c r="DH628" s="51"/>
      <c r="DI628" s="45">
        <f t="shared" si="1068"/>
        <v>36111.196751999996</v>
      </c>
      <c r="DJ628" s="45">
        <f t="shared" si="1069"/>
        <v>4692.4044160000003</v>
      </c>
      <c r="DK628" s="51"/>
      <c r="DL628" s="45">
        <f t="shared" si="1070"/>
        <v>22627.370621999999</v>
      </c>
      <c r="DM628" s="45">
        <f t="shared" si="1071"/>
        <v>2905.3729440000002</v>
      </c>
      <c r="DN628" s="51"/>
      <c r="DO628" s="45">
        <f t="shared" si="1072"/>
        <v>6406.8036480000001</v>
      </c>
      <c r="DP628" s="45">
        <f t="shared" si="1073"/>
        <v>979.05942400000004</v>
      </c>
      <c r="DQ628" s="51"/>
      <c r="DR628" s="45">
        <f t="shared" si="1074"/>
        <v>81562.805370000002</v>
      </c>
      <c r="DS628" s="45">
        <f t="shared" si="1075"/>
        <v>15808.415184000001</v>
      </c>
      <c r="DT628" s="51"/>
      <c r="DU628" s="45">
        <f t="shared" si="1076"/>
        <v>30271.578546000001</v>
      </c>
      <c r="DV628" s="45">
        <f t="shared" si="1077"/>
        <v>4040.249296</v>
      </c>
      <c r="DW628" s="51"/>
      <c r="DX628" s="45">
        <f t="shared" si="1078"/>
        <v>6610.0269779999999</v>
      </c>
      <c r="DY628" s="45">
        <f t="shared" si="1079"/>
        <v>738.62281600000006</v>
      </c>
      <c r="DZ628" s="51"/>
      <c r="EA628" s="45">
        <f t="shared" si="1080"/>
        <v>18861.132168</v>
      </c>
      <c r="EB628" s="45">
        <f t="shared" si="1081"/>
        <v>1716.4178080000002</v>
      </c>
      <c r="EC628" s="51"/>
      <c r="ED628" s="45">
        <f t="shared" si="1082"/>
        <v>7733.3585699999994</v>
      </c>
      <c r="EE628" s="45">
        <f t="shared" si="1083"/>
        <v>1068.834096</v>
      </c>
      <c r="EF628" s="51"/>
      <c r="EG628" s="45">
        <f t="shared" si="1084"/>
        <v>6253.9261799999995</v>
      </c>
      <c r="EH628" s="45">
        <f t="shared" si="1085"/>
        <v>864.67696000000001</v>
      </c>
      <c r="EI628" s="51"/>
      <c r="EJ628" s="45">
        <f t="shared" si="1086"/>
        <v>8627.7084839999989</v>
      </c>
      <c r="EK628" s="45">
        <f t="shared" si="1087"/>
        <v>1090.426704</v>
      </c>
      <c r="EL628" s="51"/>
      <c r="EM628" s="45">
        <f t="shared" si="1088"/>
        <v>33652.445351999995</v>
      </c>
      <c r="EN628" s="45">
        <f t="shared" si="1089"/>
        <v>956.10512000000006</v>
      </c>
      <c r="EO628" s="51"/>
      <c r="EP628" s="45">
        <f t="shared" si="1090"/>
        <v>8634.398964</v>
      </c>
      <c r="EQ628" s="45">
        <f t="shared" si="1091"/>
        <v>875.76505600000007</v>
      </c>
      <c r="ER628" s="51"/>
      <c r="ES628" s="45">
        <f t="shared" si="1092"/>
        <v>4633.6591859999999</v>
      </c>
      <c r="ET628" s="45">
        <f t="shared" si="1093"/>
        <v>673.35867200000007</v>
      </c>
      <c r="EU628" s="51"/>
      <c r="EV628" s="45">
        <f t="shared" si="1094"/>
        <v>2527.830606</v>
      </c>
      <c r="EW628" s="45">
        <f t="shared" si="1095"/>
        <v>216.50966400000001</v>
      </c>
      <c r="EX628" s="51"/>
      <c r="EY628" s="45">
        <f t="shared" si="1096"/>
        <v>23530.752683999999</v>
      </c>
      <c r="EZ628" s="45">
        <f t="shared" si="1097"/>
        <v>2121.3278399999999</v>
      </c>
      <c r="FA628" s="51"/>
      <c r="FB628" s="45">
        <f t="shared" si="1098"/>
        <v>7429.6107779999993</v>
      </c>
      <c r="FC628" s="45">
        <f t="shared" si="1099"/>
        <v>1321.3314400000002</v>
      </c>
      <c r="FD628" s="51"/>
      <c r="FE628" s="45">
        <f t="shared" si="1100"/>
        <v>2251.0119959999997</v>
      </c>
      <c r="FF628" s="45">
        <f t="shared" si="1101"/>
        <v>757.297504</v>
      </c>
      <c r="FG628" s="51"/>
      <c r="FH628" s="45">
        <f t="shared" si="1102"/>
        <v>6861.2545019999998</v>
      </c>
      <c r="FI628" s="45">
        <f t="shared" si="1103"/>
        <v>1846.4597760000001</v>
      </c>
      <c r="FJ628" s="51"/>
      <c r="FK628" s="45">
        <f t="shared" si="1104"/>
        <v>4535.4763919999996</v>
      </c>
      <c r="FL628" s="45">
        <f t="shared" si="1105"/>
        <v>669.66264000000001</v>
      </c>
      <c r="FM628" s="51"/>
      <c r="FN628" s="45">
        <f t="shared" si="1106"/>
        <v>36187.133699999998</v>
      </c>
      <c r="FO628" s="45">
        <f t="shared" si="1107"/>
        <v>610.72065600000008</v>
      </c>
      <c r="FP628" s="51"/>
      <c r="FQ628" s="45">
        <f t="shared" si="1108"/>
        <v>17156.230602</v>
      </c>
      <c r="FR628" s="45">
        <f t="shared" si="1109"/>
        <v>3485.8444960000002</v>
      </c>
      <c r="FS628" s="51"/>
      <c r="FT628" s="45">
        <f t="shared" si="1110"/>
        <v>2723.192622</v>
      </c>
      <c r="FU628" s="45">
        <f t="shared" si="1111"/>
        <v>700.00900799999999</v>
      </c>
      <c r="FV628" s="51"/>
      <c r="FW628" s="45">
        <f t="shared" si="1112"/>
        <v>7822.6764779999994</v>
      </c>
      <c r="FX628" s="45">
        <f t="shared" si="1113"/>
        <v>625.69931200000008</v>
      </c>
      <c r="FY628" s="51"/>
      <c r="FZ628" s="45">
        <f t="shared" si="1114"/>
        <v>19077.736457999999</v>
      </c>
      <c r="GA628" s="45">
        <f t="shared" si="1115"/>
        <v>18862.991104000001</v>
      </c>
      <c r="GB628" s="51"/>
      <c r="GC628" s="45">
        <f t="shared" si="1116"/>
        <v>448.094898</v>
      </c>
      <c r="GD628" s="45">
        <f t="shared" si="1117"/>
        <v>47.464832000000001</v>
      </c>
      <c r="GE628" s="51"/>
      <c r="GF628" s="45">
        <f t="shared" si="1118"/>
        <v>4570.0996260000002</v>
      </c>
      <c r="GG628" s="45">
        <f t="shared" si="1119"/>
        <v>975.16886399999999</v>
      </c>
      <c r="GH628" s="51"/>
      <c r="GI628" s="45">
        <f t="shared" si="1120"/>
        <v>2552.4181199999998</v>
      </c>
      <c r="GJ628" s="45">
        <f t="shared" si="1121"/>
        <v>1322.5958720000001</v>
      </c>
      <c r="GK628" s="51"/>
    </row>
    <row r="629" spans="1:193" s="45" customFormat="1">
      <c r="A629" s="45" t="s">
        <v>19</v>
      </c>
      <c r="B629" s="46">
        <v>41526</v>
      </c>
      <c r="C629" s="56">
        <v>0.60325300000000004</v>
      </c>
      <c r="D629" s="56">
        <v>0.15770400000000001</v>
      </c>
      <c r="E629" s="56">
        <v>9.1705999999999996E-2</v>
      </c>
      <c r="F629" s="58"/>
      <c r="G629" s="58">
        <v>74750</v>
      </c>
      <c r="H629" s="58">
        <v>12211</v>
      </c>
      <c r="I629" s="58"/>
      <c r="J629" s="59">
        <v>834406</v>
      </c>
      <c r="K629" s="59">
        <v>160759</v>
      </c>
      <c r="L629" s="58"/>
      <c r="M629" s="58">
        <v>187370</v>
      </c>
      <c r="N629" s="58">
        <v>23109</v>
      </c>
      <c r="O629" s="58"/>
      <c r="P629" s="58">
        <v>256482</v>
      </c>
      <c r="Q629" s="58">
        <v>47878</v>
      </c>
      <c r="R629" s="58"/>
      <c r="S629" s="58">
        <v>167114</v>
      </c>
      <c r="T629" s="58">
        <v>44929</v>
      </c>
      <c r="U629" s="58"/>
      <c r="V629" s="58">
        <v>123917</v>
      </c>
      <c r="W629" s="58">
        <v>31505</v>
      </c>
      <c r="X629" s="58"/>
      <c r="Y629" s="58">
        <v>29291</v>
      </c>
      <c r="Z629" s="58">
        <v>8464</v>
      </c>
      <c r="AA629" s="58"/>
      <c r="AB629" s="58">
        <v>536694</v>
      </c>
      <c r="AC629" s="58">
        <v>207438</v>
      </c>
      <c r="AD629" s="58"/>
      <c r="AE629" s="58">
        <v>230873</v>
      </c>
      <c r="AF629" s="58">
        <v>59342</v>
      </c>
      <c r="AG629" s="58"/>
      <c r="AH629" s="58">
        <v>29158</v>
      </c>
      <c r="AI629" s="58">
        <v>6171</v>
      </c>
      <c r="AJ629" s="58"/>
      <c r="AK629" s="58">
        <v>53802</v>
      </c>
      <c r="AL629" s="58">
        <v>8816</v>
      </c>
      <c r="AM629" s="58"/>
      <c r="AN629" s="58">
        <v>25234</v>
      </c>
      <c r="AO629" s="58">
        <v>6821</v>
      </c>
      <c r="AP629" s="58"/>
      <c r="AQ629" s="58">
        <v>38232</v>
      </c>
      <c r="AR629" s="58">
        <v>10527</v>
      </c>
      <c r="AS629" s="58"/>
      <c r="AT629" s="58">
        <v>39197</v>
      </c>
      <c r="AU629" s="58">
        <v>9596</v>
      </c>
      <c r="AV629" s="58"/>
      <c r="AW629" s="58">
        <v>163324</v>
      </c>
      <c r="AX629" s="58">
        <v>11107</v>
      </c>
      <c r="AY629" s="58"/>
      <c r="AZ629" s="58">
        <v>40810</v>
      </c>
      <c r="BA629" s="58">
        <v>8133</v>
      </c>
      <c r="BB629" s="58"/>
      <c r="BC629" s="58">
        <v>16820</v>
      </c>
      <c r="BD629" s="58">
        <v>4314</v>
      </c>
      <c r="BE629" s="58"/>
      <c r="BF629" s="58">
        <v>10782</v>
      </c>
      <c r="BG629" s="58">
        <v>1706</v>
      </c>
      <c r="BH629" s="50"/>
      <c r="BI629" s="50">
        <v>136337</v>
      </c>
      <c r="BJ629" s="50">
        <v>22655</v>
      </c>
      <c r="BK629" s="50"/>
      <c r="BL629" s="50">
        <v>26910</v>
      </c>
      <c r="BM629" s="50">
        <v>8369</v>
      </c>
      <c r="BN629" s="50"/>
      <c r="BO629" s="50">
        <v>15531</v>
      </c>
      <c r="BP629" s="50">
        <v>8344</v>
      </c>
      <c r="BQ629" s="50"/>
      <c r="BR629" s="50">
        <v>70559</v>
      </c>
      <c r="BS629" s="50">
        <v>28469</v>
      </c>
      <c r="BT629" s="50"/>
      <c r="BU629" s="50">
        <v>25900</v>
      </c>
      <c r="BV629" s="50">
        <v>7402</v>
      </c>
      <c r="BW629" s="50"/>
      <c r="BX629" s="50">
        <v>195955</v>
      </c>
      <c r="BY629" s="50">
        <v>6311</v>
      </c>
      <c r="BZ629" s="50"/>
      <c r="CA629" s="50">
        <v>150376</v>
      </c>
      <c r="CB629" s="50">
        <v>54987</v>
      </c>
      <c r="CC629" s="50"/>
      <c r="CD629" s="50">
        <v>9029</v>
      </c>
      <c r="CE629" s="50">
        <v>4385</v>
      </c>
      <c r="CF629" s="50"/>
      <c r="CG629" s="50">
        <v>48106</v>
      </c>
      <c r="CH629" s="50">
        <v>7761</v>
      </c>
      <c r="CI629" s="50"/>
      <c r="CJ629" s="50">
        <v>132628</v>
      </c>
      <c r="CK629" s="50">
        <v>244682</v>
      </c>
      <c r="CL629" s="50"/>
      <c r="CM629" s="50">
        <v>2613</v>
      </c>
      <c r="CN629" s="50">
        <v>475</v>
      </c>
      <c r="CO629" s="50"/>
      <c r="CP629" s="50">
        <v>44385</v>
      </c>
      <c r="CQ629" s="50">
        <v>18665</v>
      </c>
      <c r="CR629" s="50"/>
      <c r="CS629" s="50">
        <v>17836</v>
      </c>
      <c r="CT629" s="50">
        <v>19123</v>
      </c>
      <c r="CU629" s="51"/>
      <c r="CV629" s="51"/>
      <c r="CW629" s="45">
        <f t="shared" si="1122"/>
        <v>11788.374000000002</v>
      </c>
      <c r="CX629" s="45">
        <f t="shared" si="1123"/>
        <v>1119.821966</v>
      </c>
      <c r="CY629" s="51"/>
      <c r="CZ629" s="45">
        <f t="shared" si="1062"/>
        <v>131589.16382400002</v>
      </c>
      <c r="DA629" s="45">
        <f t="shared" si="1063"/>
        <v>14742.564854</v>
      </c>
      <c r="DB629" s="51"/>
      <c r="DC629" s="45">
        <f t="shared" si="1064"/>
        <v>29548.998480000002</v>
      </c>
      <c r="DD629" s="45">
        <f t="shared" si="1065"/>
        <v>2119.2339539999998</v>
      </c>
      <c r="DE629" s="51"/>
      <c r="DF629" s="45">
        <f t="shared" si="1066"/>
        <v>40448.237328000003</v>
      </c>
      <c r="DG629" s="45">
        <f t="shared" si="1067"/>
        <v>4390.6998679999997</v>
      </c>
      <c r="DH629" s="51"/>
      <c r="DI629" s="45">
        <f t="shared" si="1068"/>
        <v>26354.546256000001</v>
      </c>
      <c r="DJ629" s="45">
        <f t="shared" si="1069"/>
        <v>4120.2588740000001</v>
      </c>
      <c r="DK629" s="51"/>
      <c r="DL629" s="45">
        <f t="shared" si="1070"/>
        <v>19542.206568000001</v>
      </c>
      <c r="DM629" s="45">
        <f t="shared" si="1071"/>
        <v>2889.1975299999999</v>
      </c>
      <c r="DN629" s="51"/>
      <c r="DO629" s="45">
        <f t="shared" si="1072"/>
        <v>4619.3078640000003</v>
      </c>
      <c r="DP629" s="45">
        <f t="shared" si="1073"/>
        <v>776.19958399999996</v>
      </c>
      <c r="DQ629" s="51"/>
      <c r="DR629" s="45">
        <f t="shared" si="1074"/>
        <v>84638.790575999999</v>
      </c>
      <c r="DS629" s="45">
        <f t="shared" si="1075"/>
        <v>19023.309227999998</v>
      </c>
      <c r="DT629" s="51"/>
      <c r="DU629" s="45">
        <f t="shared" si="1076"/>
        <v>36409.595592000005</v>
      </c>
      <c r="DV629" s="45">
        <f t="shared" si="1077"/>
        <v>5442.017452</v>
      </c>
      <c r="DW629" s="51"/>
      <c r="DX629" s="45">
        <f t="shared" si="1078"/>
        <v>4598.333232</v>
      </c>
      <c r="DY629" s="45">
        <f t="shared" si="1079"/>
        <v>565.91772600000002</v>
      </c>
      <c r="DZ629" s="51"/>
      <c r="EA629" s="45">
        <f t="shared" si="1080"/>
        <v>8484.7906080000012</v>
      </c>
      <c r="EB629" s="45">
        <f t="shared" si="1081"/>
        <v>808.480096</v>
      </c>
      <c r="EC629" s="51"/>
      <c r="ED629" s="45">
        <f t="shared" si="1082"/>
        <v>3979.5027360000004</v>
      </c>
      <c r="EE629" s="45">
        <f t="shared" si="1083"/>
        <v>625.52662599999996</v>
      </c>
      <c r="EF629" s="51"/>
      <c r="EG629" s="45">
        <f t="shared" si="1084"/>
        <v>6029.339328</v>
      </c>
      <c r="EH629" s="45">
        <f t="shared" si="1085"/>
        <v>965.38906199999997</v>
      </c>
      <c r="EI629" s="51"/>
      <c r="EJ629" s="45">
        <f t="shared" si="1086"/>
        <v>6181.5236880000002</v>
      </c>
      <c r="EK629" s="45">
        <f t="shared" si="1087"/>
        <v>880.01077599999996</v>
      </c>
      <c r="EL629" s="51"/>
      <c r="EM629" s="45">
        <f t="shared" si="1088"/>
        <v>25756.848096000002</v>
      </c>
      <c r="EN629" s="45">
        <f t="shared" si="1089"/>
        <v>1018.578542</v>
      </c>
      <c r="EO629" s="51"/>
      <c r="EP629" s="45">
        <f t="shared" si="1090"/>
        <v>6435.9002400000008</v>
      </c>
      <c r="EQ629" s="45">
        <f t="shared" si="1091"/>
        <v>745.84489799999994</v>
      </c>
      <c r="ER629" s="51"/>
      <c r="ES629" s="45">
        <f t="shared" si="1092"/>
        <v>2652.5812800000003</v>
      </c>
      <c r="ET629" s="45">
        <f t="shared" si="1093"/>
        <v>395.61968400000001</v>
      </c>
      <c r="EU629" s="51"/>
      <c r="EV629" s="45">
        <f t="shared" si="1094"/>
        <v>1700.3645280000001</v>
      </c>
      <c r="EW629" s="45">
        <f t="shared" si="1095"/>
        <v>156.450436</v>
      </c>
      <c r="EX629" s="51"/>
      <c r="EY629" s="45">
        <f t="shared" si="1096"/>
        <v>21500.890248</v>
      </c>
      <c r="EZ629" s="45">
        <f t="shared" si="1097"/>
        <v>2077.5994299999998</v>
      </c>
      <c r="FA629" s="51"/>
      <c r="FB629" s="45">
        <f t="shared" si="1098"/>
        <v>4243.8146400000005</v>
      </c>
      <c r="FC629" s="45">
        <f t="shared" si="1099"/>
        <v>767.48751399999992</v>
      </c>
      <c r="FD629" s="51"/>
      <c r="FE629" s="45">
        <f t="shared" si="1100"/>
        <v>2449.3008240000004</v>
      </c>
      <c r="FF629" s="45">
        <f t="shared" si="1101"/>
        <v>765.19486399999994</v>
      </c>
      <c r="FG629" s="51"/>
      <c r="FH629" s="45">
        <f t="shared" si="1102"/>
        <v>11127.436536000001</v>
      </c>
      <c r="FI629" s="45">
        <f t="shared" si="1103"/>
        <v>2610.7781139999997</v>
      </c>
      <c r="FJ629" s="51"/>
      <c r="FK629" s="45">
        <f t="shared" si="1104"/>
        <v>4084.5336000000002</v>
      </c>
      <c r="FL629" s="45">
        <f t="shared" si="1105"/>
        <v>678.80781200000001</v>
      </c>
      <c r="FM629" s="51"/>
      <c r="FN629" s="45">
        <f t="shared" si="1106"/>
        <v>30902.887320000002</v>
      </c>
      <c r="FO629" s="45">
        <f t="shared" si="1107"/>
        <v>578.75656600000002</v>
      </c>
      <c r="FP629" s="51"/>
      <c r="FQ629" s="45">
        <f t="shared" si="1108"/>
        <v>23714.896704000003</v>
      </c>
      <c r="FR629" s="45">
        <f t="shared" si="1109"/>
        <v>5042.6378219999997</v>
      </c>
      <c r="FS629" s="51"/>
      <c r="FT629" s="45">
        <f t="shared" si="1110"/>
        <v>1423.9094160000002</v>
      </c>
      <c r="FU629" s="45">
        <f t="shared" si="1111"/>
        <v>402.13081</v>
      </c>
      <c r="FV629" s="51"/>
      <c r="FW629" s="45">
        <f t="shared" si="1112"/>
        <v>7586.508624000001</v>
      </c>
      <c r="FX629" s="45">
        <f t="shared" si="1113"/>
        <v>711.73026599999992</v>
      </c>
      <c r="FY629" s="51"/>
      <c r="FZ629" s="45">
        <f t="shared" si="1114"/>
        <v>20915.966112000002</v>
      </c>
      <c r="GA629" s="45">
        <f t="shared" si="1115"/>
        <v>22438.807492</v>
      </c>
      <c r="GB629" s="51"/>
      <c r="GC629" s="45">
        <f t="shared" si="1116"/>
        <v>412.08055200000001</v>
      </c>
      <c r="GD629" s="45">
        <f t="shared" si="1117"/>
        <v>43.56035</v>
      </c>
      <c r="GE629" s="51"/>
      <c r="GF629" s="45">
        <f t="shared" si="1118"/>
        <v>6999.6920400000008</v>
      </c>
      <c r="GG629" s="45">
        <f t="shared" si="1119"/>
        <v>1711.6924899999999</v>
      </c>
      <c r="GH629" s="51"/>
      <c r="GI629" s="45">
        <f t="shared" si="1120"/>
        <v>2812.808544</v>
      </c>
      <c r="GJ629" s="45">
        <f t="shared" si="1121"/>
        <v>1753.6938379999999</v>
      </c>
      <c r="GK629" s="51"/>
    </row>
    <row r="630" spans="1:193" s="45" customFormat="1">
      <c r="A630" s="45" t="s">
        <v>19</v>
      </c>
      <c r="B630" s="46">
        <v>41525</v>
      </c>
      <c r="C630" s="56">
        <v>0.69554800000000006</v>
      </c>
      <c r="D630" s="56">
        <v>0.17522699999999999</v>
      </c>
      <c r="E630" s="56">
        <v>0.101895</v>
      </c>
      <c r="F630" s="58"/>
      <c r="G630" s="58">
        <v>74424</v>
      </c>
      <c r="H630" s="58">
        <v>12513</v>
      </c>
      <c r="I630" s="58"/>
      <c r="J630" s="59">
        <v>848084</v>
      </c>
      <c r="K630" s="59">
        <v>161682</v>
      </c>
      <c r="L630" s="58"/>
      <c r="M630" s="58">
        <v>195153</v>
      </c>
      <c r="N630" s="58">
        <v>24941</v>
      </c>
      <c r="O630" s="58"/>
      <c r="P630" s="58">
        <v>260866</v>
      </c>
      <c r="Q630" s="58">
        <v>49656</v>
      </c>
      <c r="R630" s="58"/>
      <c r="S630" s="58">
        <v>168050</v>
      </c>
      <c r="T630" s="58">
        <v>45643</v>
      </c>
      <c r="U630" s="58"/>
      <c r="V630" s="58">
        <v>123921</v>
      </c>
      <c r="W630" s="58">
        <v>31226</v>
      </c>
      <c r="X630" s="58"/>
      <c r="Y630" s="58">
        <v>29132</v>
      </c>
      <c r="Z630" s="58">
        <v>8259</v>
      </c>
      <c r="AA630" s="58"/>
      <c r="AB630" s="58">
        <v>560677</v>
      </c>
      <c r="AC630" s="58">
        <v>211059</v>
      </c>
      <c r="AD630" s="58"/>
      <c r="AE630" s="58">
        <v>236355</v>
      </c>
      <c r="AF630" s="58">
        <v>59565</v>
      </c>
      <c r="AG630" s="58"/>
      <c r="AH630" s="58">
        <v>29562</v>
      </c>
      <c r="AI630" s="58">
        <v>6608</v>
      </c>
      <c r="AJ630" s="58"/>
      <c r="AK630" s="58">
        <v>57013</v>
      </c>
      <c r="AL630" s="58">
        <v>9036</v>
      </c>
      <c r="AM630" s="58"/>
      <c r="AN630" s="58">
        <v>24068</v>
      </c>
      <c r="AO630" s="58">
        <v>6585</v>
      </c>
      <c r="AP630" s="58"/>
      <c r="AQ630" s="58">
        <v>50349</v>
      </c>
      <c r="AR630" s="58">
        <v>12464</v>
      </c>
      <c r="AS630" s="58"/>
      <c r="AT630" s="58">
        <v>43484</v>
      </c>
      <c r="AU630" s="58">
        <v>10735</v>
      </c>
      <c r="AV630" s="58"/>
      <c r="AW630" s="58">
        <v>175030</v>
      </c>
      <c r="AX630" s="58">
        <v>11939</v>
      </c>
      <c r="AY630" s="58"/>
      <c r="AZ630" s="58">
        <v>50615</v>
      </c>
      <c r="BA630" s="58">
        <v>10286</v>
      </c>
      <c r="BB630" s="58"/>
      <c r="BC630" s="58">
        <v>19143</v>
      </c>
      <c r="BD630" s="58">
        <v>5179</v>
      </c>
      <c r="BE630" s="58"/>
      <c r="BF630" s="58">
        <v>10140</v>
      </c>
      <c r="BG630" s="58">
        <v>1706</v>
      </c>
      <c r="BH630" s="50"/>
      <c r="BI630" s="50">
        <v>122675</v>
      </c>
      <c r="BJ630" s="50">
        <v>21373</v>
      </c>
      <c r="BK630" s="50"/>
      <c r="BL630" s="50">
        <v>28848</v>
      </c>
      <c r="BM630" s="50">
        <v>10068</v>
      </c>
      <c r="BN630" s="50"/>
      <c r="BO630" s="50">
        <v>15040</v>
      </c>
      <c r="BP630" s="50">
        <v>7480</v>
      </c>
      <c r="BQ630" s="50"/>
      <c r="BR630" s="50">
        <v>75891</v>
      </c>
      <c r="BS630" s="50">
        <v>29666</v>
      </c>
      <c r="BT630" s="50"/>
      <c r="BU630" s="50">
        <v>28007</v>
      </c>
      <c r="BV630" s="50">
        <v>7164</v>
      </c>
      <c r="BW630" s="50"/>
      <c r="BX630" s="50">
        <v>175244</v>
      </c>
      <c r="BY630" s="50">
        <v>5413</v>
      </c>
      <c r="BZ630" s="50"/>
      <c r="CA630" s="50">
        <v>176250</v>
      </c>
      <c r="CB630" s="50">
        <v>60032</v>
      </c>
      <c r="CC630" s="50"/>
      <c r="CD630" s="50">
        <v>9445</v>
      </c>
      <c r="CE630" s="50">
        <v>4514</v>
      </c>
      <c r="CF630" s="50"/>
      <c r="CG630" s="50">
        <v>53055</v>
      </c>
      <c r="CH630" s="50">
        <v>8696</v>
      </c>
      <c r="CI630" s="50"/>
      <c r="CJ630" s="50">
        <v>133885</v>
      </c>
      <c r="CK630" s="50">
        <v>235991</v>
      </c>
      <c r="CL630" s="50"/>
      <c r="CM630" s="50">
        <v>2737</v>
      </c>
      <c r="CN630" s="50">
        <v>150</v>
      </c>
      <c r="CO630" s="50"/>
      <c r="CP630" s="50">
        <v>49426</v>
      </c>
      <c r="CQ630" s="50">
        <v>21204</v>
      </c>
      <c r="CR630" s="50"/>
      <c r="CS630" s="50">
        <v>17291</v>
      </c>
      <c r="CT630" s="50">
        <v>18918</v>
      </c>
      <c r="CU630" s="51"/>
      <c r="CV630" s="51"/>
      <c r="CW630" s="45">
        <f t="shared" si="1122"/>
        <v>13041.094247999999</v>
      </c>
      <c r="CX630" s="45">
        <f t="shared" si="1123"/>
        <v>1275.0121349999999</v>
      </c>
      <c r="CY630" s="51"/>
      <c r="CZ630" s="45">
        <f t="shared" si="1062"/>
        <v>148607.21506799999</v>
      </c>
      <c r="DA630" s="45">
        <f t="shared" si="1063"/>
        <v>16474.587390000001</v>
      </c>
      <c r="DB630" s="51"/>
      <c r="DC630" s="45">
        <f t="shared" si="1064"/>
        <v>34196.074731000001</v>
      </c>
      <c r="DD630" s="45">
        <f t="shared" si="1065"/>
        <v>2541.3631949999999</v>
      </c>
      <c r="DE630" s="51"/>
      <c r="DF630" s="45">
        <f t="shared" si="1066"/>
        <v>45710.766581999997</v>
      </c>
      <c r="DG630" s="45">
        <f t="shared" si="1067"/>
        <v>5059.69812</v>
      </c>
      <c r="DH630" s="51"/>
      <c r="DI630" s="45">
        <f t="shared" si="1068"/>
        <v>29446.897349999999</v>
      </c>
      <c r="DJ630" s="45">
        <f t="shared" si="1069"/>
        <v>4650.7934850000001</v>
      </c>
      <c r="DK630" s="51"/>
      <c r="DL630" s="45">
        <f t="shared" si="1070"/>
        <v>21714.305066999998</v>
      </c>
      <c r="DM630" s="45">
        <f t="shared" si="1071"/>
        <v>3181.7732700000001</v>
      </c>
      <c r="DN630" s="51"/>
      <c r="DO630" s="45">
        <f t="shared" si="1072"/>
        <v>5104.7129639999994</v>
      </c>
      <c r="DP630" s="45">
        <f t="shared" si="1073"/>
        <v>841.55080499999997</v>
      </c>
      <c r="DQ630" s="51"/>
      <c r="DR630" s="45">
        <f t="shared" si="1074"/>
        <v>98245.748678999997</v>
      </c>
      <c r="DS630" s="45">
        <f t="shared" si="1075"/>
        <v>21505.856804999999</v>
      </c>
      <c r="DT630" s="51"/>
      <c r="DU630" s="45">
        <f t="shared" si="1076"/>
        <v>41415.777584999996</v>
      </c>
      <c r="DV630" s="45">
        <f t="shared" si="1077"/>
        <v>6069.3756750000002</v>
      </c>
      <c r="DW630" s="51"/>
      <c r="DX630" s="45">
        <f t="shared" si="1078"/>
        <v>5180.0605740000001</v>
      </c>
      <c r="DY630" s="45">
        <f t="shared" si="1079"/>
        <v>673.32215999999994</v>
      </c>
      <c r="DZ630" s="51"/>
      <c r="EA630" s="45">
        <f t="shared" si="1080"/>
        <v>9990.2169510000003</v>
      </c>
      <c r="EB630" s="45">
        <f t="shared" si="1081"/>
        <v>920.72321999999997</v>
      </c>
      <c r="EC630" s="51"/>
      <c r="ED630" s="45">
        <f t="shared" si="1082"/>
        <v>4217.3634359999996</v>
      </c>
      <c r="EE630" s="45">
        <f t="shared" si="1083"/>
        <v>670.97857499999998</v>
      </c>
      <c r="EF630" s="51"/>
      <c r="EG630" s="45">
        <f t="shared" si="1084"/>
        <v>8822.5042229999999</v>
      </c>
      <c r="EH630" s="45">
        <f t="shared" si="1085"/>
        <v>1270.01928</v>
      </c>
      <c r="EI630" s="51"/>
      <c r="EJ630" s="45">
        <f t="shared" si="1086"/>
        <v>7619.5708679999998</v>
      </c>
      <c r="EK630" s="45">
        <f t="shared" si="1087"/>
        <v>1093.8428249999999</v>
      </c>
      <c r="EL630" s="51"/>
      <c r="EM630" s="45">
        <f t="shared" si="1088"/>
        <v>30669.981809999997</v>
      </c>
      <c r="EN630" s="45">
        <f t="shared" si="1089"/>
        <v>1216.5244049999999</v>
      </c>
      <c r="EO630" s="51"/>
      <c r="EP630" s="45">
        <f t="shared" si="1090"/>
        <v>8869.1146049999988</v>
      </c>
      <c r="EQ630" s="45">
        <f t="shared" si="1091"/>
        <v>1048.0919699999999</v>
      </c>
      <c r="ER630" s="51"/>
      <c r="ES630" s="45">
        <f t="shared" si="1092"/>
        <v>3354.370461</v>
      </c>
      <c r="ET630" s="45">
        <f t="shared" si="1093"/>
        <v>527.71420499999999</v>
      </c>
      <c r="EU630" s="51"/>
      <c r="EV630" s="45">
        <f t="shared" si="1094"/>
        <v>1776.80178</v>
      </c>
      <c r="EW630" s="45">
        <f t="shared" si="1095"/>
        <v>173.83286999999999</v>
      </c>
      <c r="EX630" s="51"/>
      <c r="EY630" s="45">
        <f t="shared" si="1096"/>
        <v>21495.972224999998</v>
      </c>
      <c r="EZ630" s="45">
        <f t="shared" si="1097"/>
        <v>2177.8018350000002</v>
      </c>
      <c r="FA630" s="51"/>
      <c r="FB630" s="45">
        <f t="shared" si="1098"/>
        <v>5054.948496</v>
      </c>
      <c r="FC630" s="45">
        <f t="shared" si="1099"/>
        <v>1025.87886</v>
      </c>
      <c r="FD630" s="51"/>
      <c r="FE630" s="45">
        <f t="shared" si="1100"/>
        <v>2635.41408</v>
      </c>
      <c r="FF630" s="45">
        <f t="shared" si="1101"/>
        <v>762.17459999999994</v>
      </c>
      <c r="FG630" s="51"/>
      <c r="FH630" s="45">
        <f t="shared" si="1102"/>
        <v>13298.152257</v>
      </c>
      <c r="FI630" s="45">
        <f t="shared" si="1103"/>
        <v>3022.8170700000001</v>
      </c>
      <c r="FJ630" s="51"/>
      <c r="FK630" s="45">
        <f t="shared" si="1104"/>
        <v>4907.5825889999996</v>
      </c>
      <c r="FL630" s="45">
        <f t="shared" si="1105"/>
        <v>729.97577999999999</v>
      </c>
      <c r="FM630" s="51"/>
      <c r="FN630" s="45">
        <f t="shared" si="1106"/>
        <v>30707.480388</v>
      </c>
      <c r="FO630" s="45">
        <f t="shared" si="1107"/>
        <v>551.557635</v>
      </c>
      <c r="FP630" s="51"/>
      <c r="FQ630" s="45">
        <f t="shared" si="1108"/>
        <v>30883.758749999997</v>
      </c>
      <c r="FR630" s="45">
        <f t="shared" si="1109"/>
        <v>6116.9606400000002</v>
      </c>
      <c r="FS630" s="51"/>
      <c r="FT630" s="45">
        <f t="shared" si="1110"/>
        <v>1655.0190149999999</v>
      </c>
      <c r="FU630" s="45">
        <f t="shared" si="1111"/>
        <v>459.95402999999999</v>
      </c>
      <c r="FV630" s="51"/>
      <c r="FW630" s="45">
        <f t="shared" si="1112"/>
        <v>9296.6684850000001</v>
      </c>
      <c r="FX630" s="45">
        <f t="shared" si="1113"/>
        <v>886.07892000000004</v>
      </c>
      <c r="FY630" s="51"/>
      <c r="FZ630" s="45">
        <f t="shared" si="1114"/>
        <v>23460.266895000001</v>
      </c>
      <c r="GA630" s="45">
        <f t="shared" si="1115"/>
        <v>24046.302944999999</v>
      </c>
      <c r="GB630" s="51"/>
      <c r="GC630" s="45">
        <f t="shared" si="1116"/>
        <v>479.59629899999999</v>
      </c>
      <c r="GD630" s="45">
        <f t="shared" si="1117"/>
        <v>15.28425</v>
      </c>
      <c r="GE630" s="51"/>
      <c r="GF630" s="45">
        <f t="shared" si="1118"/>
        <v>8660.7697019999996</v>
      </c>
      <c r="GG630" s="45">
        <f t="shared" si="1119"/>
        <v>2160.58158</v>
      </c>
      <c r="GH630" s="51"/>
      <c r="GI630" s="45">
        <f t="shared" si="1120"/>
        <v>3029.8500570000001</v>
      </c>
      <c r="GJ630" s="45">
        <f t="shared" si="1121"/>
        <v>1927.6496099999999</v>
      </c>
      <c r="GK630" s="51"/>
    </row>
    <row r="631" spans="1:193" s="45" customFormat="1">
      <c r="A631" s="45" t="s">
        <v>19</v>
      </c>
      <c r="B631" s="46">
        <v>41524</v>
      </c>
      <c r="C631" s="56">
        <v>0.66714200000000001</v>
      </c>
      <c r="D631" s="56">
        <v>0.17699699999999999</v>
      </c>
      <c r="E631" s="56">
        <v>0.102924</v>
      </c>
      <c r="F631" s="58"/>
      <c r="G631" s="58">
        <v>124458</v>
      </c>
      <c r="H631" s="58">
        <v>19590</v>
      </c>
      <c r="I631" s="58"/>
      <c r="J631" s="59">
        <v>923476</v>
      </c>
      <c r="K631" s="59">
        <v>157517</v>
      </c>
      <c r="L631" s="58"/>
      <c r="M631" s="58">
        <v>262805</v>
      </c>
      <c r="N631" s="58">
        <v>30740</v>
      </c>
      <c r="O631" s="58"/>
      <c r="P631" s="58">
        <v>324016</v>
      </c>
      <c r="Q631" s="58">
        <v>55029</v>
      </c>
      <c r="R631" s="58"/>
      <c r="S631" s="58">
        <v>209634</v>
      </c>
      <c r="T631" s="58">
        <v>52882</v>
      </c>
      <c r="U631" s="58"/>
      <c r="V631" s="58">
        <v>137370</v>
      </c>
      <c r="W631" s="58">
        <v>29812</v>
      </c>
      <c r="X631" s="58"/>
      <c r="Y631" s="58">
        <v>34745</v>
      </c>
      <c r="Z631" s="58">
        <v>9209</v>
      </c>
      <c r="AA631" s="58"/>
      <c r="AB631" s="58">
        <v>525890</v>
      </c>
      <c r="AC631" s="58">
        <v>170730</v>
      </c>
      <c r="AD631" s="58"/>
      <c r="AE631" s="58">
        <v>203855</v>
      </c>
      <c r="AF631" s="58">
        <v>46593</v>
      </c>
      <c r="AG631" s="58"/>
      <c r="AH631" s="58">
        <v>36378</v>
      </c>
      <c r="AI631" s="58">
        <v>7318</v>
      </c>
      <c r="AJ631" s="58"/>
      <c r="AK631" s="58">
        <v>95840</v>
      </c>
      <c r="AL631" s="58">
        <v>15241</v>
      </c>
      <c r="AM631" s="58"/>
      <c r="AN631" s="58">
        <v>38906</v>
      </c>
      <c r="AO631" s="58">
        <v>9329</v>
      </c>
      <c r="AP631" s="58"/>
      <c r="AQ631" s="58">
        <v>65378</v>
      </c>
      <c r="AR631" s="58">
        <v>12030</v>
      </c>
      <c r="AS631" s="58"/>
      <c r="AT631" s="58">
        <v>55841</v>
      </c>
      <c r="AU631" s="58">
        <v>12996</v>
      </c>
      <c r="AV631" s="58"/>
      <c r="AW631" s="58">
        <v>210502</v>
      </c>
      <c r="AX631" s="58">
        <v>11139</v>
      </c>
      <c r="AY631" s="58"/>
      <c r="AZ631" s="58">
        <v>63124</v>
      </c>
      <c r="BA631" s="58">
        <v>11096</v>
      </c>
      <c r="BB631" s="58"/>
      <c r="BC631" s="58">
        <v>33775</v>
      </c>
      <c r="BD631" s="58">
        <v>8369</v>
      </c>
      <c r="BE631" s="58"/>
      <c r="BF631" s="58">
        <v>14011</v>
      </c>
      <c r="BG631" s="58">
        <v>2154</v>
      </c>
      <c r="BH631" s="50"/>
      <c r="BI631" s="50">
        <v>120516</v>
      </c>
      <c r="BJ631" s="50">
        <v>19537</v>
      </c>
      <c r="BK631" s="50"/>
      <c r="BL631" s="50">
        <v>48641</v>
      </c>
      <c r="BM631" s="50">
        <v>15274</v>
      </c>
      <c r="BN631" s="50"/>
      <c r="BO631" s="50">
        <v>13499</v>
      </c>
      <c r="BP631" s="50">
        <v>6879</v>
      </c>
      <c r="BQ631" s="50"/>
      <c r="BR631" s="50">
        <v>50526</v>
      </c>
      <c r="BS631" s="50">
        <v>21205</v>
      </c>
      <c r="BT631" s="50"/>
      <c r="BU631" s="50">
        <v>30482</v>
      </c>
      <c r="BV631" s="50">
        <v>6545</v>
      </c>
      <c r="BW631" s="50"/>
      <c r="BX631" s="50">
        <v>206656</v>
      </c>
      <c r="BY631" s="50">
        <v>6758</v>
      </c>
      <c r="BZ631" s="50"/>
      <c r="CA631" s="50">
        <v>141482</v>
      </c>
      <c r="CB631" s="50">
        <v>46690</v>
      </c>
      <c r="CC631" s="50"/>
      <c r="CD631" s="50">
        <v>14284</v>
      </c>
      <c r="CE631" s="50">
        <v>6682</v>
      </c>
      <c r="CF631" s="50"/>
      <c r="CG631" s="50">
        <v>75338</v>
      </c>
      <c r="CH631" s="50">
        <v>10649</v>
      </c>
      <c r="CI631" s="50"/>
      <c r="CJ631" s="50">
        <v>117428</v>
      </c>
      <c r="CK631" s="50">
        <v>200033</v>
      </c>
      <c r="CL631" s="50"/>
      <c r="CM631" s="50">
        <v>641</v>
      </c>
      <c r="CN631" s="50">
        <v>144</v>
      </c>
      <c r="CO631" s="50"/>
      <c r="CP631" s="50">
        <v>34028</v>
      </c>
      <c r="CQ631" s="50">
        <v>12441</v>
      </c>
      <c r="CR631" s="50"/>
      <c r="CS631" s="50">
        <v>16641</v>
      </c>
      <c r="CT631" s="50">
        <v>15310</v>
      </c>
      <c r="CU631" s="51"/>
      <c r="CV631" s="51"/>
      <c r="CW631" s="45">
        <f t="shared" si="1122"/>
        <v>22028.692626</v>
      </c>
      <c r="CX631" s="45">
        <f t="shared" si="1123"/>
        <v>2016.28116</v>
      </c>
      <c r="CY631" s="51"/>
      <c r="CZ631" s="45">
        <f t="shared" si="1062"/>
        <v>163452.48157199999</v>
      </c>
      <c r="DA631" s="45">
        <f t="shared" si="1063"/>
        <v>16212.279708</v>
      </c>
      <c r="DB631" s="51"/>
      <c r="DC631" s="45">
        <f t="shared" si="1064"/>
        <v>46515.696584999998</v>
      </c>
      <c r="DD631" s="45">
        <f t="shared" si="1065"/>
        <v>3163.8837600000002</v>
      </c>
      <c r="DE631" s="51"/>
      <c r="DF631" s="45">
        <f t="shared" si="1066"/>
        <v>57349.859951999999</v>
      </c>
      <c r="DG631" s="45">
        <f t="shared" si="1067"/>
        <v>5663.8047960000004</v>
      </c>
      <c r="DH631" s="51"/>
      <c r="DI631" s="45">
        <f t="shared" si="1068"/>
        <v>37104.589097999997</v>
      </c>
      <c r="DJ631" s="45">
        <f t="shared" si="1069"/>
        <v>5442.8269680000003</v>
      </c>
      <c r="DK631" s="51"/>
      <c r="DL631" s="45">
        <f t="shared" si="1070"/>
        <v>24314.077889999997</v>
      </c>
      <c r="DM631" s="45">
        <f t="shared" si="1071"/>
        <v>3068.3702880000001</v>
      </c>
      <c r="DN631" s="51"/>
      <c r="DO631" s="45">
        <f t="shared" si="1072"/>
        <v>6149.760765</v>
      </c>
      <c r="DP631" s="45">
        <f t="shared" si="1073"/>
        <v>947.82711600000005</v>
      </c>
      <c r="DQ631" s="51"/>
      <c r="DR631" s="45">
        <f t="shared" si="1074"/>
        <v>93080.95233</v>
      </c>
      <c r="DS631" s="45">
        <f t="shared" si="1075"/>
        <v>17572.214520000001</v>
      </c>
      <c r="DT631" s="51"/>
      <c r="DU631" s="45">
        <f t="shared" si="1076"/>
        <v>36081.723435</v>
      </c>
      <c r="DV631" s="45">
        <f t="shared" si="1077"/>
        <v>4795.5379320000002</v>
      </c>
      <c r="DW631" s="51"/>
      <c r="DX631" s="45">
        <f t="shared" si="1078"/>
        <v>6438.7968659999997</v>
      </c>
      <c r="DY631" s="45">
        <f t="shared" si="1079"/>
        <v>753.19783200000006</v>
      </c>
      <c r="DZ631" s="51"/>
      <c r="EA631" s="45">
        <f t="shared" si="1080"/>
        <v>16963.392479999999</v>
      </c>
      <c r="EB631" s="45">
        <f t="shared" si="1081"/>
        <v>1568.6646840000001</v>
      </c>
      <c r="EC631" s="51"/>
      <c r="ED631" s="45">
        <f t="shared" si="1082"/>
        <v>6886.2452819999999</v>
      </c>
      <c r="EE631" s="45">
        <f t="shared" si="1083"/>
        <v>960.17799600000001</v>
      </c>
      <c r="EF631" s="51"/>
      <c r="EG631" s="45">
        <f t="shared" si="1084"/>
        <v>11571.709865999999</v>
      </c>
      <c r="EH631" s="45">
        <f t="shared" si="1085"/>
        <v>1238.17572</v>
      </c>
      <c r="EI631" s="51"/>
      <c r="EJ631" s="45">
        <f t="shared" si="1086"/>
        <v>9883.6894769999999</v>
      </c>
      <c r="EK631" s="45">
        <f t="shared" si="1087"/>
        <v>1337.6003040000001</v>
      </c>
      <c r="EL631" s="51"/>
      <c r="EM631" s="45">
        <f t="shared" si="1088"/>
        <v>37258.222493999994</v>
      </c>
      <c r="EN631" s="45">
        <f t="shared" si="1089"/>
        <v>1146.4704360000001</v>
      </c>
      <c r="EO631" s="51"/>
      <c r="EP631" s="45">
        <f t="shared" si="1090"/>
        <v>11172.758628</v>
      </c>
      <c r="EQ631" s="45">
        <f t="shared" si="1091"/>
        <v>1142.0447039999999</v>
      </c>
      <c r="ER631" s="51"/>
      <c r="ES631" s="45">
        <f t="shared" si="1092"/>
        <v>5978.0736749999996</v>
      </c>
      <c r="ET631" s="45">
        <f t="shared" si="1093"/>
        <v>861.37095599999998</v>
      </c>
      <c r="EU631" s="51"/>
      <c r="EV631" s="45">
        <f t="shared" si="1094"/>
        <v>2479.9049669999999</v>
      </c>
      <c r="EW631" s="45">
        <f t="shared" si="1095"/>
        <v>221.698296</v>
      </c>
      <c r="EX631" s="51"/>
      <c r="EY631" s="45">
        <f t="shared" si="1096"/>
        <v>21330.970451999998</v>
      </c>
      <c r="EZ631" s="45">
        <f t="shared" si="1097"/>
        <v>2010.826188</v>
      </c>
      <c r="FA631" s="51"/>
      <c r="FB631" s="45">
        <f t="shared" si="1098"/>
        <v>8609.3110770000003</v>
      </c>
      <c r="FC631" s="45">
        <f t="shared" si="1099"/>
        <v>1572.0611759999999</v>
      </c>
      <c r="FD631" s="51"/>
      <c r="FE631" s="45">
        <f t="shared" si="1100"/>
        <v>2389.2825029999999</v>
      </c>
      <c r="FF631" s="45">
        <f t="shared" si="1101"/>
        <v>708.01419599999997</v>
      </c>
      <c r="FG631" s="51"/>
      <c r="FH631" s="45">
        <f t="shared" si="1102"/>
        <v>8942.9504219999999</v>
      </c>
      <c r="FI631" s="45">
        <f t="shared" si="1103"/>
        <v>2182.50342</v>
      </c>
      <c r="FJ631" s="51"/>
      <c r="FK631" s="45">
        <f t="shared" si="1104"/>
        <v>5395.2225539999999</v>
      </c>
      <c r="FL631" s="45">
        <f t="shared" si="1105"/>
        <v>673.63757999999996</v>
      </c>
      <c r="FM631" s="51"/>
      <c r="FN631" s="45">
        <f t="shared" si="1106"/>
        <v>36577.492031999995</v>
      </c>
      <c r="FO631" s="45">
        <f t="shared" si="1107"/>
        <v>695.56039199999998</v>
      </c>
      <c r="FP631" s="51"/>
      <c r="FQ631" s="45">
        <f t="shared" si="1108"/>
        <v>25041.889553999998</v>
      </c>
      <c r="FR631" s="45">
        <f t="shared" si="1109"/>
        <v>4805.5215600000001</v>
      </c>
      <c r="FS631" s="51"/>
      <c r="FT631" s="45">
        <f t="shared" si="1110"/>
        <v>2528.225148</v>
      </c>
      <c r="FU631" s="45">
        <f t="shared" si="1111"/>
        <v>687.73816799999997</v>
      </c>
      <c r="FV631" s="51"/>
      <c r="FW631" s="45">
        <f t="shared" si="1112"/>
        <v>13334.599985999999</v>
      </c>
      <c r="FX631" s="45">
        <f t="shared" si="1113"/>
        <v>1096.0376759999999</v>
      </c>
      <c r="FY631" s="51"/>
      <c r="FZ631" s="45">
        <f t="shared" si="1114"/>
        <v>20784.403715999997</v>
      </c>
      <c r="GA631" s="45">
        <f t="shared" si="1115"/>
        <v>20588.196491999999</v>
      </c>
      <c r="GB631" s="51"/>
      <c r="GC631" s="45">
        <f t="shared" si="1116"/>
        <v>113.45507699999999</v>
      </c>
      <c r="GD631" s="45">
        <f t="shared" si="1117"/>
        <v>14.821056</v>
      </c>
      <c r="GE631" s="51"/>
      <c r="GF631" s="45">
        <f t="shared" si="1118"/>
        <v>6022.853916</v>
      </c>
      <c r="GG631" s="45">
        <f t="shared" si="1119"/>
        <v>1280.477484</v>
      </c>
      <c r="GH631" s="51"/>
      <c r="GI631" s="45">
        <f t="shared" si="1120"/>
        <v>2945.4070769999998</v>
      </c>
      <c r="GJ631" s="45">
        <f t="shared" si="1121"/>
        <v>1575.7664400000001</v>
      </c>
      <c r="GK631" s="51"/>
    </row>
    <row r="632" spans="1:193" s="45" customFormat="1">
      <c r="A632" s="45" t="s">
        <v>19</v>
      </c>
      <c r="B632" s="46">
        <v>41523</v>
      </c>
      <c r="C632" s="56">
        <v>0.66714200000000001</v>
      </c>
      <c r="D632" s="56">
        <v>0.17699699999999999</v>
      </c>
      <c r="E632" s="56">
        <v>0.102924</v>
      </c>
      <c r="F632" s="58"/>
      <c r="G632" s="58">
        <v>139142</v>
      </c>
      <c r="H632" s="58">
        <v>22651</v>
      </c>
      <c r="I632" s="58"/>
      <c r="J632" s="59">
        <v>868622</v>
      </c>
      <c r="K632" s="59">
        <v>149326</v>
      </c>
      <c r="L632" s="58"/>
      <c r="M632" s="58">
        <v>261203</v>
      </c>
      <c r="N632" s="58">
        <v>30519</v>
      </c>
      <c r="O632" s="58"/>
      <c r="P632" s="58">
        <v>333948</v>
      </c>
      <c r="Q632" s="58">
        <v>57112</v>
      </c>
      <c r="R632" s="58"/>
      <c r="S632" s="58">
        <v>212340</v>
      </c>
      <c r="T632" s="58">
        <v>52614</v>
      </c>
      <c r="U632" s="58"/>
      <c r="V632" s="58">
        <v>128915</v>
      </c>
      <c r="W632" s="58">
        <v>28154</v>
      </c>
      <c r="X632" s="58"/>
      <c r="Y632" s="58">
        <v>36018</v>
      </c>
      <c r="Z632" s="58">
        <v>9838</v>
      </c>
      <c r="AA632" s="58"/>
      <c r="AB632" s="58">
        <v>516108</v>
      </c>
      <c r="AC632" s="58">
        <v>160069</v>
      </c>
      <c r="AD632" s="58"/>
      <c r="AE632" s="58">
        <v>187098</v>
      </c>
      <c r="AF632" s="58">
        <v>44182</v>
      </c>
      <c r="AG632" s="58"/>
      <c r="AH632" s="58">
        <v>38484</v>
      </c>
      <c r="AI632" s="58">
        <v>7577</v>
      </c>
      <c r="AJ632" s="58"/>
      <c r="AK632" s="58">
        <v>103151</v>
      </c>
      <c r="AL632" s="58">
        <v>15874</v>
      </c>
      <c r="AM632" s="58"/>
      <c r="AN632" s="58">
        <v>42839</v>
      </c>
      <c r="AO632" s="58">
        <v>10083</v>
      </c>
      <c r="AP632" s="58"/>
      <c r="AQ632" s="58">
        <v>37564</v>
      </c>
      <c r="AR632" s="58">
        <v>8721</v>
      </c>
      <c r="AS632" s="58"/>
      <c r="AT632" s="58">
        <v>54419</v>
      </c>
      <c r="AU632" s="58">
        <v>12927</v>
      </c>
      <c r="AV632" s="58"/>
      <c r="AW632" s="58">
        <v>203150</v>
      </c>
      <c r="AX632" s="58">
        <v>13106</v>
      </c>
      <c r="AY632" s="58"/>
      <c r="AZ632" s="58">
        <v>55854</v>
      </c>
      <c r="BA632" s="58">
        <v>9631</v>
      </c>
      <c r="BB632" s="58"/>
      <c r="BC632" s="58">
        <v>30345</v>
      </c>
      <c r="BD632" s="58">
        <v>7531</v>
      </c>
      <c r="BE632" s="58"/>
      <c r="BF632" s="58">
        <v>14925</v>
      </c>
      <c r="BG632" s="58">
        <v>2148</v>
      </c>
      <c r="BH632" s="50"/>
      <c r="BI632" s="50">
        <v>134039</v>
      </c>
      <c r="BJ632" s="50">
        <v>21561</v>
      </c>
      <c r="BK632" s="50"/>
      <c r="BL632" s="50">
        <v>45126</v>
      </c>
      <c r="BM632" s="50">
        <v>15431</v>
      </c>
      <c r="BN632" s="50"/>
      <c r="BO632" s="50">
        <v>13977</v>
      </c>
      <c r="BP632" s="50">
        <v>7480</v>
      </c>
      <c r="BQ632" s="50"/>
      <c r="BR632" s="50">
        <v>41911</v>
      </c>
      <c r="BS632" s="50">
        <v>19393</v>
      </c>
      <c r="BT632" s="50"/>
      <c r="BU632" s="50">
        <v>31059</v>
      </c>
      <c r="BV632" s="50">
        <v>6650</v>
      </c>
      <c r="BW632" s="50"/>
      <c r="BX632" s="50">
        <v>223653</v>
      </c>
      <c r="BY632" s="50">
        <v>7005</v>
      </c>
      <c r="BZ632" s="50"/>
      <c r="CA632" s="50">
        <v>103721</v>
      </c>
      <c r="CB632" s="50">
        <v>36647</v>
      </c>
      <c r="CC632" s="50"/>
      <c r="CD632" s="50">
        <v>14849</v>
      </c>
      <c r="CE632" s="50">
        <v>6302</v>
      </c>
      <c r="CF632" s="50"/>
      <c r="CG632" s="50">
        <v>66796</v>
      </c>
      <c r="CH632" s="50">
        <v>9118</v>
      </c>
      <c r="CI632" s="50"/>
      <c r="CJ632" s="50">
        <v>106524</v>
      </c>
      <c r="CK632" s="50">
        <v>193009</v>
      </c>
      <c r="CL632" s="50"/>
      <c r="CM632" s="50">
        <v>752</v>
      </c>
      <c r="CN632" s="50">
        <v>359</v>
      </c>
      <c r="CO632" s="50"/>
      <c r="CP632" s="50">
        <v>28985</v>
      </c>
      <c r="CQ632" s="50">
        <v>10106</v>
      </c>
      <c r="CR632" s="50"/>
      <c r="CS632" s="50">
        <v>16024</v>
      </c>
      <c r="CT632" s="50">
        <v>13571</v>
      </c>
      <c r="CU632" s="51"/>
      <c r="CV632" s="51"/>
      <c r="CW632" s="45">
        <f t="shared" si="1122"/>
        <v>24627.716573999998</v>
      </c>
      <c r="CX632" s="45">
        <f t="shared" si="1123"/>
        <v>2331.3315240000002</v>
      </c>
      <c r="CY632" s="51"/>
      <c r="CZ632" s="45">
        <f t="shared" si="1062"/>
        <v>153743.48813399998</v>
      </c>
      <c r="DA632" s="45">
        <f t="shared" si="1063"/>
        <v>15369.229224000001</v>
      </c>
      <c r="DB632" s="51"/>
      <c r="DC632" s="45">
        <f t="shared" si="1064"/>
        <v>46232.147390999999</v>
      </c>
      <c r="DD632" s="45">
        <f t="shared" si="1065"/>
        <v>3141.1375560000001</v>
      </c>
      <c r="DE632" s="51"/>
      <c r="DF632" s="45">
        <f t="shared" si="1066"/>
        <v>59107.794155999996</v>
      </c>
      <c r="DG632" s="45">
        <f t="shared" si="1067"/>
        <v>5878.1954880000003</v>
      </c>
      <c r="DH632" s="51"/>
      <c r="DI632" s="45">
        <f t="shared" si="1068"/>
        <v>37583.542979999998</v>
      </c>
      <c r="DJ632" s="45">
        <f t="shared" si="1069"/>
        <v>5415.2433360000005</v>
      </c>
      <c r="DK632" s="51"/>
      <c r="DL632" s="45">
        <f t="shared" si="1070"/>
        <v>22817.568254999998</v>
      </c>
      <c r="DM632" s="45">
        <f t="shared" si="1071"/>
        <v>2897.7222959999999</v>
      </c>
      <c r="DN632" s="51"/>
      <c r="DO632" s="45">
        <f t="shared" si="1072"/>
        <v>6375.0779459999994</v>
      </c>
      <c r="DP632" s="45">
        <f t="shared" si="1073"/>
        <v>1012.566312</v>
      </c>
      <c r="DQ632" s="51"/>
      <c r="DR632" s="45">
        <f t="shared" si="1074"/>
        <v>91349.567675999991</v>
      </c>
      <c r="DS632" s="45">
        <f t="shared" si="1075"/>
        <v>16474.941756</v>
      </c>
      <c r="DT632" s="51"/>
      <c r="DU632" s="45">
        <f t="shared" si="1076"/>
        <v>33115.784705999999</v>
      </c>
      <c r="DV632" s="45">
        <f t="shared" si="1077"/>
        <v>4547.3881680000004</v>
      </c>
      <c r="DW632" s="51"/>
      <c r="DX632" s="45">
        <f t="shared" si="1078"/>
        <v>6811.5525479999997</v>
      </c>
      <c r="DY632" s="45">
        <f t="shared" si="1079"/>
        <v>779.85514799999999</v>
      </c>
      <c r="DZ632" s="51"/>
      <c r="EA632" s="45">
        <f t="shared" si="1080"/>
        <v>18257.417546999997</v>
      </c>
      <c r="EB632" s="45">
        <f t="shared" si="1081"/>
        <v>1633.815576</v>
      </c>
      <c r="EC632" s="51"/>
      <c r="ED632" s="45">
        <f t="shared" si="1082"/>
        <v>7582.3744829999996</v>
      </c>
      <c r="EE632" s="45">
        <f t="shared" si="1083"/>
        <v>1037.782692</v>
      </c>
      <c r="EF632" s="51"/>
      <c r="EG632" s="45">
        <f t="shared" si="1084"/>
        <v>6648.7153079999998</v>
      </c>
      <c r="EH632" s="45">
        <f t="shared" si="1085"/>
        <v>897.60020399999996</v>
      </c>
      <c r="EI632" s="51"/>
      <c r="EJ632" s="45">
        <f t="shared" si="1086"/>
        <v>9631.9997429999985</v>
      </c>
      <c r="EK632" s="45">
        <f t="shared" si="1087"/>
        <v>1330.498548</v>
      </c>
      <c r="EL632" s="51"/>
      <c r="EM632" s="45">
        <f t="shared" si="1088"/>
        <v>35956.940549999999</v>
      </c>
      <c r="EN632" s="45">
        <f t="shared" si="1089"/>
        <v>1348.9219439999999</v>
      </c>
      <c r="EO632" s="51"/>
      <c r="EP632" s="45">
        <f t="shared" si="1090"/>
        <v>9885.9904379999989</v>
      </c>
      <c r="EQ632" s="45">
        <f t="shared" si="1091"/>
        <v>991.26104399999997</v>
      </c>
      <c r="ER632" s="51"/>
      <c r="ES632" s="45">
        <f t="shared" si="1092"/>
        <v>5370.9739649999992</v>
      </c>
      <c r="ET632" s="45">
        <f t="shared" si="1093"/>
        <v>775.12064399999997</v>
      </c>
      <c r="EU632" s="51"/>
      <c r="EV632" s="45">
        <f t="shared" si="1094"/>
        <v>2641.6802249999996</v>
      </c>
      <c r="EW632" s="45">
        <f t="shared" si="1095"/>
        <v>221.08075199999999</v>
      </c>
      <c r="EX632" s="51"/>
      <c r="EY632" s="45">
        <f t="shared" si="1096"/>
        <v>23724.500882999997</v>
      </c>
      <c r="EZ632" s="45">
        <f t="shared" si="1097"/>
        <v>2219.1443640000002</v>
      </c>
      <c r="FA632" s="51"/>
      <c r="FB632" s="45">
        <f t="shared" si="1098"/>
        <v>7987.1666219999997</v>
      </c>
      <c r="FC632" s="45">
        <f t="shared" si="1099"/>
        <v>1588.2202440000001</v>
      </c>
      <c r="FD632" s="51"/>
      <c r="FE632" s="45">
        <f t="shared" si="1100"/>
        <v>2473.8870689999999</v>
      </c>
      <c r="FF632" s="45">
        <f t="shared" si="1101"/>
        <v>769.87152000000003</v>
      </c>
      <c r="FG632" s="51"/>
      <c r="FH632" s="45">
        <f t="shared" si="1102"/>
        <v>7418.1212669999995</v>
      </c>
      <c r="FI632" s="45">
        <f t="shared" si="1103"/>
        <v>1996.005132</v>
      </c>
      <c r="FJ632" s="51"/>
      <c r="FK632" s="45">
        <f t="shared" si="1104"/>
        <v>5497.3498229999996</v>
      </c>
      <c r="FL632" s="45">
        <f t="shared" si="1105"/>
        <v>684.44460000000004</v>
      </c>
      <c r="FM632" s="51"/>
      <c r="FN632" s="45">
        <f t="shared" si="1106"/>
        <v>39585.910040999996</v>
      </c>
      <c r="FO632" s="45">
        <f t="shared" si="1107"/>
        <v>720.98262</v>
      </c>
      <c r="FP632" s="51"/>
      <c r="FQ632" s="45">
        <f t="shared" si="1108"/>
        <v>18358.305837</v>
      </c>
      <c r="FR632" s="45">
        <f t="shared" si="1109"/>
        <v>3771.8558280000002</v>
      </c>
      <c r="FS632" s="51"/>
      <c r="FT632" s="45">
        <f t="shared" si="1110"/>
        <v>2628.2284529999997</v>
      </c>
      <c r="FU632" s="45">
        <f t="shared" si="1111"/>
        <v>648.62704800000006</v>
      </c>
      <c r="FV632" s="51"/>
      <c r="FW632" s="45">
        <f t="shared" si="1112"/>
        <v>11822.691611999999</v>
      </c>
      <c r="FX632" s="45">
        <f t="shared" si="1113"/>
        <v>938.46103200000005</v>
      </c>
      <c r="FY632" s="51"/>
      <c r="FZ632" s="45">
        <f t="shared" si="1114"/>
        <v>18854.428427999999</v>
      </c>
      <c r="GA632" s="45">
        <f t="shared" si="1115"/>
        <v>19865.258315999999</v>
      </c>
      <c r="GB632" s="51"/>
      <c r="GC632" s="45">
        <f t="shared" si="1116"/>
        <v>133.101744</v>
      </c>
      <c r="GD632" s="45">
        <f t="shared" si="1117"/>
        <v>36.949716000000002</v>
      </c>
      <c r="GE632" s="51"/>
      <c r="GF632" s="45">
        <f t="shared" si="1118"/>
        <v>5130.2580449999996</v>
      </c>
      <c r="GG632" s="45">
        <f t="shared" si="1119"/>
        <v>1040.149944</v>
      </c>
      <c r="GH632" s="51"/>
      <c r="GI632" s="45">
        <f t="shared" si="1120"/>
        <v>2836.199928</v>
      </c>
      <c r="GJ632" s="45">
        <f t="shared" si="1121"/>
        <v>1396.781604</v>
      </c>
      <c r="GK632" s="51"/>
    </row>
    <row r="633" spans="1:193" s="45" customFormat="1">
      <c r="A633" s="45" t="s">
        <v>19</v>
      </c>
      <c r="B633" s="46">
        <v>41522</v>
      </c>
      <c r="C633" s="56">
        <v>0.66854000000000002</v>
      </c>
      <c r="D633" s="56">
        <v>0.17646000000000001</v>
      </c>
      <c r="E633" s="56">
        <v>0.102546</v>
      </c>
      <c r="F633" s="58"/>
      <c r="G633" s="58">
        <v>147867</v>
      </c>
      <c r="H633" s="58">
        <v>24359</v>
      </c>
      <c r="I633" s="58"/>
      <c r="J633" s="59">
        <v>869493</v>
      </c>
      <c r="K633" s="59">
        <v>148226</v>
      </c>
      <c r="L633" s="58"/>
      <c r="M633" s="58">
        <v>252926</v>
      </c>
      <c r="N633" s="58">
        <v>28171</v>
      </c>
      <c r="O633" s="58"/>
      <c r="P633" s="58">
        <v>344115</v>
      </c>
      <c r="Q633" s="58">
        <v>57932</v>
      </c>
      <c r="R633" s="58"/>
      <c r="S633" s="58">
        <v>214615</v>
      </c>
      <c r="T633" s="58">
        <v>58271</v>
      </c>
      <c r="U633" s="58"/>
      <c r="V633" s="58">
        <v>126773</v>
      </c>
      <c r="W633" s="58">
        <v>26995</v>
      </c>
      <c r="X633" s="58"/>
      <c r="Y633" s="58">
        <v>38582</v>
      </c>
      <c r="Z633" s="58">
        <v>10210</v>
      </c>
      <c r="AA633" s="58"/>
      <c r="AB633" s="58">
        <v>521954</v>
      </c>
      <c r="AC633" s="58">
        <v>158205</v>
      </c>
      <c r="AD633" s="58"/>
      <c r="AE633" s="58">
        <v>186910</v>
      </c>
      <c r="AF633" s="58">
        <v>43762</v>
      </c>
      <c r="AG633" s="58"/>
      <c r="AH633" s="58">
        <v>40967</v>
      </c>
      <c r="AI633" s="58">
        <v>7670</v>
      </c>
      <c r="AJ633" s="58"/>
      <c r="AK633" s="58">
        <v>107206</v>
      </c>
      <c r="AL633" s="58">
        <v>16547</v>
      </c>
      <c r="AM633" s="58"/>
      <c r="AN633" s="58">
        <v>44705</v>
      </c>
      <c r="AO633" s="58">
        <v>10499</v>
      </c>
      <c r="AP633" s="58"/>
      <c r="AQ633" s="58">
        <v>35291</v>
      </c>
      <c r="AR633" s="58">
        <v>8593</v>
      </c>
      <c r="AS633" s="58"/>
      <c r="AT633" s="58">
        <v>53212</v>
      </c>
      <c r="AU633" s="58">
        <v>11831</v>
      </c>
      <c r="AV633" s="58"/>
      <c r="AW633" s="58">
        <v>193367</v>
      </c>
      <c r="AX633" s="58">
        <v>13448</v>
      </c>
      <c r="AY633" s="58"/>
      <c r="AZ633" s="58">
        <v>53108</v>
      </c>
      <c r="BA633" s="58">
        <v>9272</v>
      </c>
      <c r="BB633" s="58"/>
      <c r="BC633" s="58">
        <v>30466</v>
      </c>
      <c r="BD633" s="58">
        <v>7366</v>
      </c>
      <c r="BE633" s="58"/>
      <c r="BF633" s="58">
        <v>14706</v>
      </c>
      <c r="BG633" s="58">
        <v>2038</v>
      </c>
      <c r="BH633" s="50"/>
      <c r="BI633" s="50">
        <v>137895</v>
      </c>
      <c r="BJ633" s="50">
        <v>21755</v>
      </c>
      <c r="BK633" s="50"/>
      <c r="BL633" s="50">
        <v>42055</v>
      </c>
      <c r="BM633" s="50">
        <v>14453</v>
      </c>
      <c r="BN633" s="50"/>
      <c r="BO633" s="50">
        <v>14741</v>
      </c>
      <c r="BP633" s="50">
        <v>7117</v>
      </c>
      <c r="BQ633" s="50"/>
      <c r="BR633" s="50">
        <v>44538</v>
      </c>
      <c r="BS633" s="50">
        <v>18074</v>
      </c>
      <c r="BT633" s="50"/>
      <c r="BU633" s="50">
        <v>29203</v>
      </c>
      <c r="BV633" s="50">
        <v>6783</v>
      </c>
      <c r="BW633" s="50"/>
      <c r="BX633" s="50">
        <v>235646</v>
      </c>
      <c r="BY633" s="50">
        <v>7185</v>
      </c>
      <c r="BZ633" s="50"/>
      <c r="CA633" s="50">
        <v>102701</v>
      </c>
      <c r="CB633" s="50">
        <v>35809</v>
      </c>
      <c r="CC633" s="50"/>
      <c r="CD633" s="50">
        <v>15515</v>
      </c>
      <c r="CE633" s="50">
        <v>6446</v>
      </c>
      <c r="CF633" s="50"/>
      <c r="CG633" s="50">
        <v>56232</v>
      </c>
      <c r="CH633" s="50">
        <v>7710</v>
      </c>
      <c r="CI633" s="50"/>
      <c r="CJ633" s="50">
        <v>108154</v>
      </c>
      <c r="CK633" s="50">
        <v>189640</v>
      </c>
      <c r="CL633" s="50"/>
      <c r="CM633" s="50">
        <v>1489</v>
      </c>
      <c r="CN633" s="50">
        <v>368</v>
      </c>
      <c r="CO633" s="50"/>
      <c r="CP633" s="50">
        <v>27404</v>
      </c>
      <c r="CQ633" s="50">
        <v>10068</v>
      </c>
      <c r="CR633" s="50"/>
      <c r="CS633" s="50">
        <v>13702</v>
      </c>
      <c r="CT633" s="50">
        <v>13292</v>
      </c>
      <c r="CU633" s="51"/>
      <c r="CV633" s="51"/>
      <c r="CW633" s="45">
        <f t="shared" si="1122"/>
        <v>26092.610820000002</v>
      </c>
      <c r="CX633" s="45">
        <f t="shared" si="1123"/>
        <v>2497.9180139999999</v>
      </c>
      <c r="CY633" s="51"/>
      <c r="CZ633" s="45">
        <f t="shared" si="1062"/>
        <v>153430.73478</v>
      </c>
      <c r="DA633" s="45">
        <f t="shared" si="1063"/>
        <v>15199.983396</v>
      </c>
      <c r="DB633" s="51"/>
      <c r="DC633" s="45">
        <f t="shared" si="1064"/>
        <v>44631.321960000001</v>
      </c>
      <c r="DD633" s="45">
        <f t="shared" si="1065"/>
        <v>2888.8233660000001</v>
      </c>
      <c r="DE633" s="51"/>
      <c r="DF633" s="45">
        <f t="shared" si="1066"/>
        <v>60722.532900000006</v>
      </c>
      <c r="DG633" s="45">
        <f t="shared" si="1067"/>
        <v>5940.694872</v>
      </c>
      <c r="DH633" s="51"/>
      <c r="DI633" s="45">
        <f t="shared" si="1068"/>
        <v>37870.962899999999</v>
      </c>
      <c r="DJ633" s="45">
        <f t="shared" si="1069"/>
        <v>5975.4579659999999</v>
      </c>
      <c r="DK633" s="51"/>
      <c r="DL633" s="45">
        <f t="shared" si="1070"/>
        <v>22370.363580000001</v>
      </c>
      <c r="DM633" s="45">
        <f t="shared" si="1071"/>
        <v>2768.2292699999998</v>
      </c>
      <c r="DN633" s="51"/>
      <c r="DO633" s="45">
        <f t="shared" si="1072"/>
        <v>6808.1797200000001</v>
      </c>
      <c r="DP633" s="45">
        <f t="shared" si="1073"/>
        <v>1046.9946600000001</v>
      </c>
      <c r="DQ633" s="51"/>
      <c r="DR633" s="45">
        <f t="shared" si="1074"/>
        <v>92104.002840000001</v>
      </c>
      <c r="DS633" s="45">
        <f t="shared" si="1075"/>
        <v>16223.289929999999</v>
      </c>
      <c r="DT633" s="51"/>
      <c r="DU633" s="45">
        <f t="shared" si="1076"/>
        <v>32982.138599999998</v>
      </c>
      <c r="DV633" s="45">
        <f t="shared" si="1077"/>
        <v>4487.6180519999998</v>
      </c>
      <c r="DW633" s="51"/>
      <c r="DX633" s="45">
        <f t="shared" si="1078"/>
        <v>7229.0368200000003</v>
      </c>
      <c r="DY633" s="45">
        <f t="shared" si="1079"/>
        <v>786.52782000000002</v>
      </c>
      <c r="DZ633" s="51"/>
      <c r="EA633" s="45">
        <f t="shared" si="1080"/>
        <v>18917.570760000002</v>
      </c>
      <c r="EB633" s="45">
        <f t="shared" si="1081"/>
        <v>1696.8286619999999</v>
      </c>
      <c r="EC633" s="51"/>
      <c r="ED633" s="45">
        <f t="shared" si="1082"/>
        <v>7888.6442999999999</v>
      </c>
      <c r="EE633" s="45">
        <f t="shared" si="1083"/>
        <v>1076.6304539999999</v>
      </c>
      <c r="EF633" s="51"/>
      <c r="EG633" s="45">
        <f t="shared" si="1084"/>
        <v>6227.4498600000006</v>
      </c>
      <c r="EH633" s="45">
        <f t="shared" si="1085"/>
        <v>881.17777799999999</v>
      </c>
      <c r="EI633" s="51"/>
      <c r="EJ633" s="45">
        <f t="shared" si="1086"/>
        <v>9389.7895200000003</v>
      </c>
      <c r="EK633" s="45">
        <f t="shared" si="1087"/>
        <v>1213.221726</v>
      </c>
      <c r="EL633" s="51"/>
      <c r="EM633" s="45">
        <f t="shared" si="1088"/>
        <v>34121.540820000002</v>
      </c>
      <c r="EN633" s="45">
        <f t="shared" si="1089"/>
        <v>1379.0386080000001</v>
      </c>
      <c r="EO633" s="51"/>
      <c r="EP633" s="45">
        <f t="shared" si="1090"/>
        <v>9371.4376800000009</v>
      </c>
      <c r="EQ633" s="45">
        <f t="shared" si="1091"/>
        <v>950.806512</v>
      </c>
      <c r="ER633" s="51"/>
      <c r="ES633" s="45">
        <f t="shared" si="1092"/>
        <v>5376.0303599999997</v>
      </c>
      <c r="ET633" s="45">
        <f t="shared" si="1093"/>
        <v>755.353836</v>
      </c>
      <c r="EU633" s="51"/>
      <c r="EV633" s="45">
        <f t="shared" si="1094"/>
        <v>2595.0207599999999</v>
      </c>
      <c r="EW633" s="45">
        <f t="shared" si="1095"/>
        <v>208.98874799999999</v>
      </c>
      <c r="EX633" s="51"/>
      <c r="EY633" s="45">
        <f t="shared" si="1096"/>
        <v>24332.951700000001</v>
      </c>
      <c r="EZ633" s="45">
        <f t="shared" si="1097"/>
        <v>2230.88823</v>
      </c>
      <c r="FA633" s="51"/>
      <c r="FB633" s="45">
        <f t="shared" si="1098"/>
        <v>7421.0253000000002</v>
      </c>
      <c r="FC633" s="45">
        <f t="shared" si="1099"/>
        <v>1482.097338</v>
      </c>
      <c r="FD633" s="51"/>
      <c r="FE633" s="45">
        <f t="shared" si="1100"/>
        <v>2601.19686</v>
      </c>
      <c r="FF633" s="45">
        <f t="shared" si="1101"/>
        <v>729.81988200000001</v>
      </c>
      <c r="FG633" s="51"/>
      <c r="FH633" s="45">
        <f t="shared" si="1102"/>
        <v>7859.1754799999999</v>
      </c>
      <c r="FI633" s="45">
        <f t="shared" si="1103"/>
        <v>1853.4164040000001</v>
      </c>
      <c r="FJ633" s="51"/>
      <c r="FK633" s="45">
        <f t="shared" si="1104"/>
        <v>5153.1613800000005</v>
      </c>
      <c r="FL633" s="45">
        <f t="shared" si="1105"/>
        <v>695.56951800000002</v>
      </c>
      <c r="FM633" s="51"/>
      <c r="FN633" s="45">
        <f t="shared" si="1106"/>
        <v>41582.093160000004</v>
      </c>
      <c r="FO633" s="45">
        <f t="shared" si="1107"/>
        <v>736.79300999999998</v>
      </c>
      <c r="FP633" s="51"/>
      <c r="FQ633" s="45">
        <f t="shared" si="1108"/>
        <v>18122.618460000002</v>
      </c>
      <c r="FR633" s="45">
        <f t="shared" si="1109"/>
        <v>3672.0697139999997</v>
      </c>
      <c r="FS633" s="51"/>
      <c r="FT633" s="45">
        <f t="shared" si="1110"/>
        <v>2737.7769000000003</v>
      </c>
      <c r="FU633" s="45">
        <f t="shared" si="1111"/>
        <v>661.01151600000003</v>
      </c>
      <c r="FV633" s="51"/>
      <c r="FW633" s="45">
        <f t="shared" si="1112"/>
        <v>9922.6987200000003</v>
      </c>
      <c r="FX633" s="45">
        <f t="shared" si="1113"/>
        <v>790.62965999999994</v>
      </c>
      <c r="FY633" s="51"/>
      <c r="FZ633" s="45">
        <f t="shared" si="1114"/>
        <v>19084.85484</v>
      </c>
      <c r="GA633" s="45">
        <f t="shared" si="1115"/>
        <v>19446.82344</v>
      </c>
      <c r="GB633" s="51"/>
      <c r="GC633" s="45">
        <f t="shared" si="1116"/>
        <v>262.74894</v>
      </c>
      <c r="GD633" s="45">
        <f t="shared" si="1117"/>
        <v>37.736927999999999</v>
      </c>
      <c r="GE633" s="51"/>
      <c r="GF633" s="45">
        <f t="shared" si="1118"/>
        <v>4835.7098400000004</v>
      </c>
      <c r="GG633" s="45">
        <f t="shared" si="1119"/>
        <v>1032.4331279999999</v>
      </c>
      <c r="GH633" s="51"/>
      <c r="GI633" s="45">
        <f t="shared" si="1120"/>
        <v>2417.8549200000002</v>
      </c>
      <c r="GJ633" s="45">
        <f t="shared" si="1121"/>
        <v>1363.041432</v>
      </c>
      <c r="GK633" s="51"/>
    </row>
    <row r="634" spans="1:193" s="45" customFormat="1">
      <c r="A634" s="45" t="s">
        <v>19</v>
      </c>
      <c r="B634" s="46">
        <v>41521</v>
      </c>
      <c r="C634" s="56">
        <v>0.665717</v>
      </c>
      <c r="D634" s="56">
        <v>0.178984</v>
      </c>
      <c r="E634" s="56">
        <v>0.102768</v>
      </c>
      <c r="F634" s="58"/>
      <c r="G634" s="58">
        <v>149185</v>
      </c>
      <c r="H634" s="58">
        <v>24489</v>
      </c>
      <c r="I634" s="58"/>
      <c r="J634" s="59">
        <v>872266</v>
      </c>
      <c r="K634" s="59">
        <v>169158</v>
      </c>
      <c r="L634" s="58"/>
      <c r="M634" s="58">
        <v>229039</v>
      </c>
      <c r="N634" s="58">
        <v>25952</v>
      </c>
      <c r="O634" s="58"/>
      <c r="P634" s="58">
        <v>344096</v>
      </c>
      <c r="Q634" s="58">
        <v>59194</v>
      </c>
      <c r="R634" s="58"/>
      <c r="S634" s="58">
        <v>222670</v>
      </c>
      <c r="T634" s="58">
        <v>52250</v>
      </c>
      <c r="U634" s="58"/>
      <c r="V634" s="58">
        <v>127240</v>
      </c>
      <c r="W634" s="58">
        <v>27040</v>
      </c>
      <c r="X634" s="58"/>
      <c r="Y634" s="58">
        <v>38219</v>
      </c>
      <c r="Z634" s="58">
        <v>10056</v>
      </c>
      <c r="AA634" s="58"/>
      <c r="AB634" s="58">
        <v>484525</v>
      </c>
      <c r="AC634" s="58">
        <v>154734</v>
      </c>
      <c r="AD634" s="58"/>
      <c r="AE634" s="58">
        <v>184115</v>
      </c>
      <c r="AF634" s="58">
        <v>44604</v>
      </c>
      <c r="AG634" s="58"/>
      <c r="AH634" s="58">
        <v>41749</v>
      </c>
      <c r="AI634" s="58">
        <v>7136</v>
      </c>
      <c r="AJ634" s="58"/>
      <c r="AK634" s="58">
        <v>104077</v>
      </c>
      <c r="AL634" s="58">
        <v>16946</v>
      </c>
      <c r="AM634" s="58"/>
      <c r="AN634" s="58">
        <v>44971</v>
      </c>
      <c r="AO634" s="58">
        <v>10546</v>
      </c>
      <c r="AP634" s="58"/>
      <c r="AQ634" s="58">
        <v>36489</v>
      </c>
      <c r="AR634" s="58">
        <v>8280</v>
      </c>
      <c r="AS634" s="58"/>
      <c r="AT634" s="58">
        <v>53174</v>
      </c>
      <c r="AU634" s="58">
        <v>11865</v>
      </c>
      <c r="AV634" s="58"/>
      <c r="AW634" s="58">
        <v>188965</v>
      </c>
      <c r="AX634" s="58">
        <v>13072</v>
      </c>
      <c r="AY634" s="58"/>
      <c r="AZ634" s="58">
        <v>53666</v>
      </c>
      <c r="BA634" s="58">
        <v>9023</v>
      </c>
      <c r="BB634" s="58"/>
      <c r="BC634" s="58">
        <v>29696</v>
      </c>
      <c r="BD634" s="58">
        <v>7449</v>
      </c>
      <c r="BE634" s="58"/>
      <c r="BF634" s="58">
        <v>15159</v>
      </c>
      <c r="BG634" s="58">
        <v>2221</v>
      </c>
      <c r="BH634" s="50"/>
      <c r="BI634" s="50">
        <v>133739</v>
      </c>
      <c r="BJ634" s="50">
        <v>21764</v>
      </c>
      <c r="BK634" s="50"/>
      <c r="BL634" s="50">
        <v>40354</v>
      </c>
      <c r="BM634" s="50">
        <v>13630</v>
      </c>
      <c r="BN634" s="50"/>
      <c r="BO634" s="50">
        <v>14509</v>
      </c>
      <c r="BP634" s="50">
        <v>8342</v>
      </c>
      <c r="BQ634" s="50"/>
      <c r="BR634" s="50">
        <v>41989</v>
      </c>
      <c r="BS634" s="50">
        <v>19915</v>
      </c>
      <c r="BT634" s="50"/>
      <c r="BU634" s="50">
        <v>30175</v>
      </c>
      <c r="BV634" s="50">
        <v>6463</v>
      </c>
      <c r="BW634" s="50"/>
      <c r="BX634" s="50">
        <v>198193</v>
      </c>
      <c r="BY634" s="50">
        <v>5183</v>
      </c>
      <c r="BZ634" s="50"/>
      <c r="CA634" s="50">
        <v>100348</v>
      </c>
      <c r="CB634" s="50">
        <v>35026</v>
      </c>
      <c r="CC634" s="50"/>
      <c r="CD634" s="50">
        <v>15508</v>
      </c>
      <c r="CE634" s="50">
        <v>6570</v>
      </c>
      <c r="CF634" s="50"/>
      <c r="CG634" s="50">
        <v>96579</v>
      </c>
      <c r="CH634" s="50">
        <v>14025</v>
      </c>
      <c r="CI634" s="50"/>
      <c r="CJ634" s="50">
        <v>106218</v>
      </c>
      <c r="CK634" s="50">
        <v>192255</v>
      </c>
      <c r="CL634" s="50"/>
      <c r="CM634" s="50">
        <v>1888</v>
      </c>
      <c r="CN634" s="50">
        <v>328</v>
      </c>
      <c r="CO634" s="50"/>
      <c r="CP634" s="50">
        <v>28116</v>
      </c>
      <c r="CQ634" s="50">
        <v>10398</v>
      </c>
      <c r="CR634" s="50"/>
      <c r="CS634" s="50">
        <v>13408</v>
      </c>
      <c r="CT634" s="50">
        <v>12116</v>
      </c>
      <c r="CU634" s="51"/>
      <c r="CV634" s="51"/>
      <c r="CW634" s="45">
        <f t="shared" si="1122"/>
        <v>26701.728040000002</v>
      </c>
      <c r="CX634" s="45">
        <f t="shared" si="1123"/>
        <v>2516.6855519999999</v>
      </c>
      <c r="CY634" s="51"/>
      <c r="CZ634" s="45">
        <f t="shared" si="1062"/>
        <v>156121.657744</v>
      </c>
      <c r="DA634" s="45">
        <f t="shared" si="1063"/>
        <v>17384.029343999999</v>
      </c>
      <c r="DB634" s="51"/>
      <c r="DC634" s="45">
        <f t="shared" si="1064"/>
        <v>40994.316376000002</v>
      </c>
      <c r="DD634" s="45">
        <f t="shared" si="1065"/>
        <v>2667.035136</v>
      </c>
      <c r="DE634" s="51"/>
      <c r="DF634" s="45">
        <f t="shared" si="1066"/>
        <v>61587.678464000004</v>
      </c>
      <c r="DG634" s="45">
        <f t="shared" si="1067"/>
        <v>6083.2489919999998</v>
      </c>
      <c r="DH634" s="51"/>
      <c r="DI634" s="45">
        <f t="shared" si="1068"/>
        <v>39854.367279999999</v>
      </c>
      <c r="DJ634" s="45">
        <f t="shared" si="1069"/>
        <v>5369.6279999999997</v>
      </c>
      <c r="DK634" s="51"/>
      <c r="DL634" s="45">
        <f t="shared" si="1070"/>
        <v>22773.924160000002</v>
      </c>
      <c r="DM634" s="45">
        <f t="shared" si="1071"/>
        <v>2778.84672</v>
      </c>
      <c r="DN634" s="51"/>
      <c r="DO634" s="45">
        <f t="shared" si="1072"/>
        <v>6840.5894960000005</v>
      </c>
      <c r="DP634" s="45">
        <f t="shared" si="1073"/>
        <v>1033.4350079999999</v>
      </c>
      <c r="DQ634" s="51"/>
      <c r="DR634" s="45">
        <f t="shared" si="1074"/>
        <v>86722.222600000008</v>
      </c>
      <c r="DS634" s="45">
        <f t="shared" si="1075"/>
        <v>15901.703712</v>
      </c>
      <c r="DT634" s="51"/>
      <c r="DU634" s="45">
        <f t="shared" si="1076"/>
        <v>32953.639159999999</v>
      </c>
      <c r="DV634" s="45">
        <f t="shared" si="1077"/>
        <v>4583.8638719999999</v>
      </c>
      <c r="DW634" s="51"/>
      <c r="DX634" s="45">
        <f t="shared" si="1078"/>
        <v>7472.4030160000002</v>
      </c>
      <c r="DY634" s="45">
        <f t="shared" si="1079"/>
        <v>733.35244799999998</v>
      </c>
      <c r="DZ634" s="51"/>
      <c r="EA634" s="45">
        <f t="shared" si="1080"/>
        <v>18628.117768</v>
      </c>
      <c r="EB634" s="45">
        <f t="shared" si="1081"/>
        <v>1741.5065279999999</v>
      </c>
      <c r="EC634" s="51"/>
      <c r="ED634" s="45">
        <f t="shared" si="1082"/>
        <v>8049.0894640000006</v>
      </c>
      <c r="EE634" s="45">
        <f t="shared" si="1083"/>
        <v>1083.791328</v>
      </c>
      <c r="EF634" s="51"/>
      <c r="EG634" s="45">
        <f t="shared" si="1084"/>
        <v>6530.9471760000006</v>
      </c>
      <c r="EH634" s="45">
        <f t="shared" si="1085"/>
        <v>850.91904</v>
      </c>
      <c r="EI634" s="51"/>
      <c r="EJ634" s="45">
        <f t="shared" si="1086"/>
        <v>9517.2952160000004</v>
      </c>
      <c r="EK634" s="45">
        <f t="shared" si="1087"/>
        <v>1219.34232</v>
      </c>
      <c r="EL634" s="51"/>
      <c r="EM634" s="45">
        <f t="shared" si="1088"/>
        <v>33821.711560000003</v>
      </c>
      <c r="EN634" s="45">
        <f t="shared" si="1089"/>
        <v>1343.383296</v>
      </c>
      <c r="EO634" s="51"/>
      <c r="EP634" s="45">
        <f t="shared" si="1090"/>
        <v>9605.3553439999996</v>
      </c>
      <c r="EQ634" s="45">
        <f t="shared" si="1091"/>
        <v>927.27566400000001</v>
      </c>
      <c r="ER634" s="51"/>
      <c r="ES634" s="45">
        <f t="shared" si="1092"/>
        <v>5315.1088639999998</v>
      </c>
      <c r="ET634" s="45">
        <f t="shared" si="1093"/>
        <v>765.51883199999997</v>
      </c>
      <c r="EU634" s="51"/>
      <c r="EV634" s="45">
        <f t="shared" si="1094"/>
        <v>2713.2184560000001</v>
      </c>
      <c r="EW634" s="45">
        <f t="shared" si="1095"/>
        <v>228.247728</v>
      </c>
      <c r="EX634" s="51"/>
      <c r="EY634" s="45">
        <f t="shared" si="1096"/>
        <v>23937.141176000001</v>
      </c>
      <c r="EZ634" s="45">
        <f t="shared" si="1097"/>
        <v>2236.6427519999997</v>
      </c>
      <c r="FA634" s="51"/>
      <c r="FB634" s="45">
        <f t="shared" si="1098"/>
        <v>7222.7203360000003</v>
      </c>
      <c r="FC634" s="45">
        <f t="shared" si="1099"/>
        <v>1400.72784</v>
      </c>
      <c r="FD634" s="51"/>
      <c r="FE634" s="45">
        <f t="shared" si="1100"/>
        <v>2596.8788560000003</v>
      </c>
      <c r="FF634" s="45">
        <f t="shared" si="1101"/>
        <v>857.29065600000001</v>
      </c>
      <c r="FG634" s="51"/>
      <c r="FH634" s="45">
        <f t="shared" si="1102"/>
        <v>7515.3591759999999</v>
      </c>
      <c r="FI634" s="45">
        <f t="shared" si="1103"/>
        <v>2046.62472</v>
      </c>
      <c r="FJ634" s="51"/>
      <c r="FK634" s="45">
        <f t="shared" si="1104"/>
        <v>5400.8422</v>
      </c>
      <c r="FL634" s="45">
        <f t="shared" si="1105"/>
        <v>664.18958399999997</v>
      </c>
      <c r="FM634" s="51"/>
      <c r="FN634" s="45">
        <f t="shared" si="1106"/>
        <v>35473.375912000003</v>
      </c>
      <c r="FO634" s="45">
        <f t="shared" si="1107"/>
        <v>532.64654399999995</v>
      </c>
      <c r="FP634" s="51"/>
      <c r="FQ634" s="45">
        <f t="shared" si="1108"/>
        <v>17960.686432000002</v>
      </c>
      <c r="FR634" s="45">
        <f t="shared" si="1109"/>
        <v>3599.5519679999998</v>
      </c>
      <c r="FS634" s="51"/>
      <c r="FT634" s="45">
        <f t="shared" si="1110"/>
        <v>2775.6838720000001</v>
      </c>
      <c r="FU634" s="45">
        <f t="shared" si="1111"/>
        <v>675.18575999999996</v>
      </c>
      <c r="FV634" s="51"/>
      <c r="FW634" s="45">
        <f t="shared" si="1112"/>
        <v>17286.095735999999</v>
      </c>
      <c r="FX634" s="45">
        <f t="shared" si="1113"/>
        <v>1441.3211999999999</v>
      </c>
      <c r="FY634" s="51"/>
      <c r="FZ634" s="45">
        <f t="shared" si="1114"/>
        <v>19011.322511999999</v>
      </c>
      <c r="GA634" s="45">
        <f t="shared" si="1115"/>
        <v>19757.661840000001</v>
      </c>
      <c r="GB634" s="51"/>
      <c r="GC634" s="45">
        <f t="shared" si="1116"/>
        <v>337.92179199999998</v>
      </c>
      <c r="GD634" s="45">
        <f t="shared" si="1117"/>
        <v>33.707903999999999</v>
      </c>
      <c r="GE634" s="51"/>
      <c r="GF634" s="45">
        <f t="shared" si="1118"/>
        <v>5032.3141439999999</v>
      </c>
      <c r="GG634" s="45">
        <f t="shared" si="1119"/>
        <v>1068.581664</v>
      </c>
      <c r="GH634" s="51"/>
      <c r="GI634" s="45">
        <f t="shared" si="1120"/>
        <v>2399.8174720000002</v>
      </c>
      <c r="GJ634" s="45">
        <f t="shared" si="1121"/>
        <v>1245.1370879999999</v>
      </c>
      <c r="GK634" s="51"/>
    </row>
    <row r="635" spans="1:193" s="45" customFormat="1">
      <c r="A635" s="45" t="s">
        <v>19</v>
      </c>
      <c r="B635" s="46">
        <v>41520</v>
      </c>
      <c r="C635" s="56">
        <v>0.66797700000000004</v>
      </c>
      <c r="D635" s="56">
        <v>0.16078100000000001</v>
      </c>
      <c r="E635" s="56">
        <v>9.8669000000000007E-2</v>
      </c>
      <c r="F635" s="58"/>
      <c r="G635" s="58">
        <v>154073</v>
      </c>
      <c r="H635" s="58">
        <v>25123</v>
      </c>
      <c r="I635" s="58"/>
      <c r="J635" s="59">
        <v>906769</v>
      </c>
      <c r="K635" s="59">
        <v>204947</v>
      </c>
      <c r="L635" s="58"/>
      <c r="M635" s="58">
        <v>240709</v>
      </c>
      <c r="N635" s="58">
        <v>27027</v>
      </c>
      <c r="O635" s="58"/>
      <c r="P635" s="58">
        <v>349841</v>
      </c>
      <c r="Q635" s="58">
        <v>58673</v>
      </c>
      <c r="R635" s="58"/>
      <c r="S635" s="58">
        <v>241030</v>
      </c>
      <c r="T635" s="58">
        <v>56034</v>
      </c>
      <c r="U635" s="58"/>
      <c r="V635" s="58">
        <v>129997</v>
      </c>
      <c r="W635" s="58">
        <v>27386</v>
      </c>
      <c r="X635" s="58"/>
      <c r="Y635" s="58">
        <v>42775</v>
      </c>
      <c r="Z635" s="58">
        <v>9796</v>
      </c>
      <c r="AA635" s="58"/>
      <c r="AB635" s="58">
        <v>465290</v>
      </c>
      <c r="AC635" s="58">
        <v>168790</v>
      </c>
      <c r="AD635" s="58"/>
      <c r="AE635" s="58">
        <v>192774</v>
      </c>
      <c r="AF635" s="58">
        <v>47158</v>
      </c>
      <c r="AG635" s="58"/>
      <c r="AH635" s="58">
        <v>47531</v>
      </c>
      <c r="AI635" s="58">
        <v>7630</v>
      </c>
      <c r="AJ635" s="58"/>
      <c r="AK635" s="58">
        <v>109124</v>
      </c>
      <c r="AL635" s="58">
        <v>17804</v>
      </c>
      <c r="AM635" s="58"/>
      <c r="AN635" s="58">
        <v>48959</v>
      </c>
      <c r="AO635" s="58">
        <v>11249</v>
      </c>
      <c r="AP635" s="58"/>
      <c r="AQ635" s="58">
        <v>44237</v>
      </c>
      <c r="AR635" s="58">
        <v>8531</v>
      </c>
      <c r="AS635" s="58"/>
      <c r="AT635" s="58">
        <v>57880</v>
      </c>
      <c r="AU635" s="58">
        <v>12351</v>
      </c>
      <c r="AV635" s="58"/>
      <c r="AW635" s="58">
        <v>204000</v>
      </c>
      <c r="AX635" s="58">
        <v>10229</v>
      </c>
      <c r="AY635" s="58"/>
      <c r="AZ635" s="58">
        <v>56307</v>
      </c>
      <c r="BA635" s="58">
        <v>8762</v>
      </c>
      <c r="BB635" s="58"/>
      <c r="BC635" s="58">
        <v>31005</v>
      </c>
      <c r="BD635" s="58">
        <v>6931</v>
      </c>
      <c r="BE635" s="58"/>
      <c r="BF635" s="58">
        <v>17571</v>
      </c>
      <c r="BG635" s="58">
        <v>2306</v>
      </c>
      <c r="BH635" s="50"/>
      <c r="BI635" s="50">
        <v>134308</v>
      </c>
      <c r="BJ635" s="50">
        <v>20746</v>
      </c>
      <c r="BK635" s="50"/>
      <c r="BL635" s="50">
        <v>41389</v>
      </c>
      <c r="BM635" s="50">
        <v>12699</v>
      </c>
      <c r="BN635" s="50"/>
      <c r="BO635" s="50">
        <v>13629</v>
      </c>
      <c r="BP635" s="50">
        <v>7734</v>
      </c>
      <c r="BQ635" s="50"/>
      <c r="BR635" s="50">
        <v>45073</v>
      </c>
      <c r="BS635" s="50">
        <v>27021</v>
      </c>
      <c r="BT635" s="50"/>
      <c r="BU635" s="50">
        <v>30956</v>
      </c>
      <c r="BV635" s="50">
        <v>6560</v>
      </c>
      <c r="BW635" s="50"/>
      <c r="BX635" s="50">
        <v>197008</v>
      </c>
      <c r="BY635" s="50">
        <v>5922</v>
      </c>
      <c r="BZ635" s="50"/>
      <c r="CA635" s="50">
        <v>107314</v>
      </c>
      <c r="CB635" s="50">
        <v>35383</v>
      </c>
      <c r="CC635" s="50"/>
      <c r="CD635" s="50">
        <v>17780</v>
      </c>
      <c r="CE635" s="50">
        <v>7430</v>
      </c>
      <c r="CF635" s="50"/>
      <c r="CG635" s="50">
        <v>111242</v>
      </c>
      <c r="CH635" s="50">
        <v>17326</v>
      </c>
      <c r="CI635" s="50"/>
      <c r="CJ635" s="50">
        <v>111256</v>
      </c>
      <c r="CK635" s="50">
        <v>205756</v>
      </c>
      <c r="CL635" s="50"/>
      <c r="CM635" s="50">
        <v>2196</v>
      </c>
      <c r="CN635" s="50">
        <v>471</v>
      </c>
      <c r="CO635" s="50"/>
      <c r="CP635" s="50">
        <v>28867</v>
      </c>
      <c r="CQ635" s="50">
        <v>9610</v>
      </c>
      <c r="CR635" s="50"/>
      <c r="CS635" s="50">
        <v>12835</v>
      </c>
      <c r="CT635" s="50">
        <v>12351</v>
      </c>
      <c r="CU635" s="51"/>
      <c r="CV635" s="51"/>
      <c r="CW635" s="45">
        <f t="shared" si="1122"/>
        <v>24772.011012999999</v>
      </c>
      <c r="CX635" s="45">
        <f t="shared" si="1123"/>
        <v>2478.8612870000002</v>
      </c>
      <c r="CY635" s="51"/>
      <c r="CZ635" s="45">
        <f t="shared" si="1062"/>
        <v>145791.226589</v>
      </c>
      <c r="DA635" s="45">
        <f t="shared" si="1063"/>
        <v>20221.915543000003</v>
      </c>
      <c r="DB635" s="51"/>
      <c r="DC635" s="45">
        <f t="shared" si="1064"/>
        <v>38701.433729000004</v>
      </c>
      <c r="DD635" s="45">
        <f t="shared" si="1065"/>
        <v>2666.7270630000003</v>
      </c>
      <c r="DE635" s="51"/>
      <c r="DF635" s="45">
        <f t="shared" si="1066"/>
        <v>56247.785821000005</v>
      </c>
      <c r="DG635" s="45">
        <f t="shared" si="1067"/>
        <v>5789.2062370000003</v>
      </c>
      <c r="DH635" s="51"/>
      <c r="DI635" s="45">
        <f t="shared" si="1068"/>
        <v>38753.044430000002</v>
      </c>
      <c r="DJ635" s="45">
        <f t="shared" si="1069"/>
        <v>5528.8187460000008</v>
      </c>
      <c r="DK635" s="51"/>
      <c r="DL635" s="45">
        <f t="shared" si="1070"/>
        <v>20901.047656999999</v>
      </c>
      <c r="DM635" s="45">
        <f t="shared" si="1071"/>
        <v>2702.149234</v>
      </c>
      <c r="DN635" s="51"/>
      <c r="DO635" s="45">
        <f t="shared" si="1072"/>
        <v>6877.4072750000005</v>
      </c>
      <c r="DP635" s="45">
        <f t="shared" si="1073"/>
        <v>966.56152400000008</v>
      </c>
      <c r="DQ635" s="51"/>
      <c r="DR635" s="45">
        <f t="shared" si="1074"/>
        <v>74809.791490000003</v>
      </c>
      <c r="DS635" s="45">
        <f t="shared" si="1075"/>
        <v>16654.340510000002</v>
      </c>
      <c r="DT635" s="51"/>
      <c r="DU635" s="45">
        <f t="shared" si="1076"/>
        <v>30994.396494000001</v>
      </c>
      <c r="DV635" s="45">
        <f t="shared" si="1077"/>
        <v>4653.0327020000004</v>
      </c>
      <c r="DW635" s="51"/>
      <c r="DX635" s="45">
        <f t="shared" si="1078"/>
        <v>7642.0817110000007</v>
      </c>
      <c r="DY635" s="45">
        <f t="shared" si="1079"/>
        <v>752.84447</v>
      </c>
      <c r="DZ635" s="51"/>
      <c r="EA635" s="45">
        <f t="shared" si="1080"/>
        <v>17545.065844000001</v>
      </c>
      <c r="EB635" s="45">
        <f t="shared" si="1081"/>
        <v>1756.7028760000001</v>
      </c>
      <c r="EC635" s="51"/>
      <c r="ED635" s="45">
        <f t="shared" si="1082"/>
        <v>7871.6769790000008</v>
      </c>
      <c r="EE635" s="45">
        <f t="shared" si="1083"/>
        <v>1109.9275810000001</v>
      </c>
      <c r="EF635" s="51"/>
      <c r="EG635" s="45">
        <f t="shared" si="1084"/>
        <v>7112.4690970000001</v>
      </c>
      <c r="EH635" s="45">
        <f t="shared" si="1085"/>
        <v>841.74523900000008</v>
      </c>
      <c r="EI635" s="51"/>
      <c r="EJ635" s="45">
        <f t="shared" si="1086"/>
        <v>9306.004280000001</v>
      </c>
      <c r="EK635" s="45">
        <f t="shared" si="1087"/>
        <v>1218.6608190000002</v>
      </c>
      <c r="EL635" s="51"/>
      <c r="EM635" s="45">
        <f t="shared" si="1088"/>
        <v>32799.324000000001</v>
      </c>
      <c r="EN635" s="45">
        <f t="shared" si="1089"/>
        <v>1009.285201</v>
      </c>
      <c r="EO635" s="51"/>
      <c r="EP635" s="45">
        <f t="shared" si="1090"/>
        <v>9053.0957670000007</v>
      </c>
      <c r="EQ635" s="45">
        <f t="shared" si="1091"/>
        <v>864.537778</v>
      </c>
      <c r="ER635" s="51"/>
      <c r="ES635" s="45">
        <f t="shared" si="1092"/>
        <v>4985.014905</v>
      </c>
      <c r="ET635" s="45">
        <f t="shared" si="1093"/>
        <v>683.87483900000007</v>
      </c>
      <c r="EU635" s="51"/>
      <c r="EV635" s="45">
        <f t="shared" si="1094"/>
        <v>2825.0829510000003</v>
      </c>
      <c r="EW635" s="45">
        <f t="shared" si="1095"/>
        <v>227.53071400000002</v>
      </c>
      <c r="EX635" s="51"/>
      <c r="EY635" s="45">
        <f t="shared" si="1096"/>
        <v>21594.174548000003</v>
      </c>
      <c r="EZ635" s="45">
        <f t="shared" si="1097"/>
        <v>2046.9870740000001</v>
      </c>
      <c r="FA635" s="51"/>
      <c r="FB635" s="45">
        <f t="shared" si="1098"/>
        <v>6654.5648090000004</v>
      </c>
      <c r="FC635" s="45">
        <f t="shared" si="1099"/>
        <v>1252.9976310000002</v>
      </c>
      <c r="FD635" s="51"/>
      <c r="FE635" s="45">
        <f t="shared" si="1100"/>
        <v>2191.2842490000003</v>
      </c>
      <c r="FF635" s="45">
        <f t="shared" si="1101"/>
        <v>763.10604600000011</v>
      </c>
      <c r="FG635" s="51"/>
      <c r="FH635" s="45">
        <f t="shared" si="1102"/>
        <v>7246.8820130000004</v>
      </c>
      <c r="FI635" s="45">
        <f t="shared" si="1103"/>
        <v>2666.135049</v>
      </c>
      <c r="FJ635" s="51"/>
      <c r="FK635" s="45">
        <f t="shared" si="1104"/>
        <v>4977.1366360000002</v>
      </c>
      <c r="FL635" s="45">
        <f t="shared" si="1105"/>
        <v>647.26864</v>
      </c>
      <c r="FM635" s="51"/>
      <c r="FN635" s="45">
        <f t="shared" si="1106"/>
        <v>31675.143248</v>
      </c>
      <c r="FO635" s="45">
        <f t="shared" si="1107"/>
        <v>584.31781799999999</v>
      </c>
      <c r="FP635" s="51"/>
      <c r="FQ635" s="45">
        <f t="shared" si="1108"/>
        <v>17254.052234000002</v>
      </c>
      <c r="FR635" s="45">
        <f t="shared" si="1109"/>
        <v>3491.2052270000004</v>
      </c>
      <c r="FS635" s="51"/>
      <c r="FT635" s="45">
        <f t="shared" si="1110"/>
        <v>2858.6861800000001</v>
      </c>
      <c r="FU635" s="45">
        <f t="shared" si="1111"/>
        <v>733.11067000000003</v>
      </c>
      <c r="FV635" s="51"/>
      <c r="FW635" s="45">
        <f t="shared" si="1112"/>
        <v>17885.600001999999</v>
      </c>
      <c r="FX635" s="45">
        <f t="shared" si="1113"/>
        <v>1709.5390940000002</v>
      </c>
      <c r="FY635" s="51"/>
      <c r="FZ635" s="45">
        <f t="shared" si="1114"/>
        <v>17887.850936000003</v>
      </c>
      <c r="GA635" s="45">
        <f t="shared" si="1115"/>
        <v>20301.738764000002</v>
      </c>
      <c r="GB635" s="51"/>
      <c r="GC635" s="45">
        <f t="shared" si="1116"/>
        <v>353.07507600000002</v>
      </c>
      <c r="GD635" s="45">
        <f t="shared" si="1117"/>
        <v>46.473099000000005</v>
      </c>
      <c r="GE635" s="51"/>
      <c r="GF635" s="45">
        <f t="shared" si="1118"/>
        <v>4641.2651270000006</v>
      </c>
      <c r="GG635" s="45">
        <f t="shared" si="1119"/>
        <v>948.20909000000006</v>
      </c>
      <c r="GH635" s="51"/>
      <c r="GI635" s="45">
        <f t="shared" si="1120"/>
        <v>2063.624135</v>
      </c>
      <c r="GJ635" s="45">
        <f t="shared" si="1121"/>
        <v>1218.6608190000002</v>
      </c>
      <c r="GK635" s="51"/>
    </row>
    <row r="636" spans="1:193" s="45" customFormat="1">
      <c r="A636" s="45" t="s">
        <v>19</v>
      </c>
      <c r="B636" s="46">
        <v>41519</v>
      </c>
      <c r="C636" s="56">
        <v>0.66410199999999997</v>
      </c>
      <c r="D636" s="56">
        <v>0.16078100000000001</v>
      </c>
      <c r="E636" s="56">
        <v>0.110682</v>
      </c>
      <c r="F636" s="58"/>
      <c r="G636" s="58">
        <v>85632</v>
      </c>
      <c r="H636" s="58">
        <v>13442</v>
      </c>
      <c r="I636" s="58"/>
      <c r="J636" s="59">
        <v>906476</v>
      </c>
      <c r="K636" s="59">
        <v>225264</v>
      </c>
      <c r="L636" s="58"/>
      <c r="M636" s="58">
        <v>227286</v>
      </c>
      <c r="N636" s="58">
        <v>23884</v>
      </c>
      <c r="O636" s="58"/>
      <c r="P636" s="58">
        <v>283979</v>
      </c>
      <c r="Q636" s="58">
        <v>49823</v>
      </c>
      <c r="R636" s="58"/>
      <c r="S636" s="58">
        <v>196680</v>
      </c>
      <c r="T636" s="58">
        <v>49772</v>
      </c>
      <c r="U636" s="58"/>
      <c r="V636" s="58">
        <v>126427</v>
      </c>
      <c r="W636" s="58">
        <v>27361</v>
      </c>
      <c r="X636" s="58"/>
      <c r="Y636" s="58">
        <v>31475</v>
      </c>
      <c r="Z636" s="58">
        <v>7081</v>
      </c>
      <c r="AA636" s="58"/>
      <c r="AB636" s="58">
        <v>543560</v>
      </c>
      <c r="AC636" s="58">
        <v>216687</v>
      </c>
      <c r="AD636" s="58"/>
      <c r="AE636" s="58">
        <v>247161</v>
      </c>
      <c r="AF636" s="58">
        <v>63209</v>
      </c>
      <c r="AG636" s="58"/>
      <c r="AH636" s="58">
        <v>35809</v>
      </c>
      <c r="AI636" s="58">
        <v>6560</v>
      </c>
      <c r="AJ636" s="58"/>
      <c r="AK636" s="58">
        <v>58345</v>
      </c>
      <c r="AL636" s="58">
        <v>8367</v>
      </c>
      <c r="AM636" s="58"/>
      <c r="AN636" s="58">
        <v>29618</v>
      </c>
      <c r="AO636" s="58">
        <v>7102</v>
      </c>
      <c r="AP636" s="58"/>
      <c r="AQ636" s="58">
        <v>52081</v>
      </c>
      <c r="AR636" s="58">
        <v>11582</v>
      </c>
      <c r="AS636" s="58"/>
      <c r="AT636" s="58">
        <v>50758</v>
      </c>
      <c r="AU636" s="58">
        <v>11745</v>
      </c>
      <c r="AV636" s="58"/>
      <c r="AW636" s="58">
        <v>184561</v>
      </c>
      <c r="AX636" s="58">
        <v>12034</v>
      </c>
      <c r="AY636" s="58"/>
      <c r="AZ636" s="58">
        <v>51430</v>
      </c>
      <c r="BA636" s="58">
        <v>8424</v>
      </c>
      <c r="BB636" s="58"/>
      <c r="BC636" s="58">
        <v>19984</v>
      </c>
      <c r="BD636" s="58">
        <v>4613</v>
      </c>
      <c r="BE636" s="58"/>
      <c r="BF636" s="58">
        <v>12367</v>
      </c>
      <c r="BG636" s="58">
        <v>1692</v>
      </c>
      <c r="BH636" s="50"/>
      <c r="BI636" s="50">
        <v>108453</v>
      </c>
      <c r="BJ636" s="50">
        <v>17149</v>
      </c>
      <c r="BK636" s="50"/>
      <c r="BL636" s="50">
        <v>25744</v>
      </c>
      <c r="BM636" s="50">
        <v>7810</v>
      </c>
      <c r="BN636" s="50"/>
      <c r="BO636" s="50">
        <v>18383</v>
      </c>
      <c r="BP636" s="50">
        <v>9063</v>
      </c>
      <c r="BQ636" s="50"/>
      <c r="BR636" s="50">
        <v>70136</v>
      </c>
      <c r="BS636" s="50">
        <v>34897</v>
      </c>
      <c r="BT636" s="50"/>
      <c r="BU636" s="50">
        <v>31431</v>
      </c>
      <c r="BV636" s="50">
        <v>7043</v>
      </c>
      <c r="BW636" s="50"/>
      <c r="BX636" s="50">
        <v>174963</v>
      </c>
      <c r="BY636" s="50">
        <v>5221</v>
      </c>
      <c r="BZ636" s="50"/>
      <c r="CA636" s="50">
        <v>147815</v>
      </c>
      <c r="CB636" s="50">
        <v>50739</v>
      </c>
      <c r="CC636" s="50"/>
      <c r="CD636" s="50">
        <v>11351</v>
      </c>
      <c r="CE636" s="50">
        <v>4425</v>
      </c>
      <c r="CF636" s="50"/>
      <c r="CG636" s="50">
        <v>37162</v>
      </c>
      <c r="CH636" s="50">
        <v>5390</v>
      </c>
      <c r="CI636" s="50"/>
      <c r="CJ636" s="50">
        <v>141470</v>
      </c>
      <c r="CK636" s="50">
        <v>256051</v>
      </c>
      <c r="CL636" s="50"/>
      <c r="CM636" s="50">
        <v>2236</v>
      </c>
      <c r="CN636" s="50">
        <v>454</v>
      </c>
      <c r="CO636" s="50"/>
      <c r="CP636" s="50">
        <v>44632</v>
      </c>
      <c r="CQ636" s="50">
        <v>15790</v>
      </c>
      <c r="CR636" s="50"/>
      <c r="CS636" s="50">
        <v>16629</v>
      </c>
      <c r="CT636" s="50">
        <v>17590</v>
      </c>
      <c r="CU636" s="51"/>
      <c r="CV636" s="51"/>
      <c r="CW636" s="45">
        <f t="shared" si="1122"/>
        <v>13767.998592</v>
      </c>
      <c r="CX636" s="45">
        <f t="shared" si="1123"/>
        <v>1487.7874440000001</v>
      </c>
      <c r="CY636" s="51"/>
      <c r="CZ636" s="45">
        <f t="shared" si="1062"/>
        <v>145744.11775599999</v>
      </c>
      <c r="DA636" s="45">
        <f t="shared" si="1063"/>
        <v>24932.670048</v>
      </c>
      <c r="DB636" s="51"/>
      <c r="DC636" s="45">
        <f t="shared" si="1064"/>
        <v>36543.270366000004</v>
      </c>
      <c r="DD636" s="45">
        <f t="shared" si="1065"/>
        <v>2643.5288880000003</v>
      </c>
      <c r="DE636" s="51"/>
      <c r="DF636" s="45">
        <f t="shared" si="1066"/>
        <v>45658.427599000002</v>
      </c>
      <c r="DG636" s="45">
        <f t="shared" si="1067"/>
        <v>5514.5092860000004</v>
      </c>
      <c r="DH636" s="51"/>
      <c r="DI636" s="45">
        <f t="shared" si="1068"/>
        <v>31622.407080000001</v>
      </c>
      <c r="DJ636" s="45">
        <f t="shared" si="1069"/>
        <v>5508.8645040000001</v>
      </c>
      <c r="DK636" s="51"/>
      <c r="DL636" s="45">
        <f t="shared" si="1070"/>
        <v>20327.059487000002</v>
      </c>
      <c r="DM636" s="45">
        <f t="shared" si="1071"/>
        <v>3028.3702020000001</v>
      </c>
      <c r="DN636" s="51"/>
      <c r="DO636" s="45">
        <f t="shared" si="1072"/>
        <v>5060.5819750000001</v>
      </c>
      <c r="DP636" s="45">
        <f t="shared" si="1073"/>
        <v>783.73924199999999</v>
      </c>
      <c r="DQ636" s="51"/>
      <c r="DR636" s="45">
        <f t="shared" si="1074"/>
        <v>87394.120360000001</v>
      </c>
      <c r="DS636" s="45">
        <f t="shared" si="1075"/>
        <v>23983.350534000001</v>
      </c>
      <c r="DT636" s="51"/>
      <c r="DU636" s="45">
        <f t="shared" si="1076"/>
        <v>39738.792741000005</v>
      </c>
      <c r="DV636" s="45">
        <f t="shared" si="1077"/>
        <v>6996.0985380000002</v>
      </c>
      <c r="DW636" s="51"/>
      <c r="DX636" s="45">
        <f t="shared" si="1078"/>
        <v>5757.4068290000005</v>
      </c>
      <c r="DY636" s="45">
        <f t="shared" si="1079"/>
        <v>726.07392000000004</v>
      </c>
      <c r="DZ636" s="51"/>
      <c r="EA636" s="45">
        <f t="shared" si="1080"/>
        <v>9380.7674450000013</v>
      </c>
      <c r="EB636" s="45">
        <f t="shared" si="1081"/>
        <v>926.07629400000008</v>
      </c>
      <c r="EC636" s="51"/>
      <c r="ED636" s="45">
        <f t="shared" si="1082"/>
        <v>4762.0116580000004</v>
      </c>
      <c r="EE636" s="45">
        <f t="shared" si="1083"/>
        <v>786.06356400000004</v>
      </c>
      <c r="EF636" s="51"/>
      <c r="EG636" s="45">
        <f t="shared" si="1084"/>
        <v>8373.6352610000013</v>
      </c>
      <c r="EH636" s="45">
        <f t="shared" si="1085"/>
        <v>1281.9189240000001</v>
      </c>
      <c r="EI636" s="51"/>
      <c r="EJ636" s="45">
        <f t="shared" si="1086"/>
        <v>8160.9219980000007</v>
      </c>
      <c r="EK636" s="45">
        <f t="shared" si="1087"/>
        <v>1299.96009</v>
      </c>
      <c r="EL636" s="51"/>
      <c r="EM636" s="45">
        <f t="shared" si="1088"/>
        <v>29673.902141000002</v>
      </c>
      <c r="EN636" s="45">
        <f t="shared" si="1089"/>
        <v>1331.9471880000001</v>
      </c>
      <c r="EO636" s="51"/>
      <c r="EP636" s="45">
        <f t="shared" si="1090"/>
        <v>8268.9668300000012</v>
      </c>
      <c r="EQ636" s="45">
        <f t="shared" si="1091"/>
        <v>932.38516800000002</v>
      </c>
      <c r="ER636" s="51"/>
      <c r="ES636" s="45">
        <f t="shared" si="1092"/>
        <v>3213.0475040000001</v>
      </c>
      <c r="ET636" s="45">
        <f t="shared" si="1093"/>
        <v>510.57606600000003</v>
      </c>
      <c r="EU636" s="51"/>
      <c r="EV636" s="45">
        <f t="shared" si="1094"/>
        <v>1988.3786270000001</v>
      </c>
      <c r="EW636" s="45">
        <f t="shared" si="1095"/>
        <v>187.273944</v>
      </c>
      <c r="EX636" s="51"/>
      <c r="EY636" s="45">
        <f t="shared" si="1096"/>
        <v>17437.181793</v>
      </c>
      <c r="EZ636" s="45">
        <f t="shared" si="1097"/>
        <v>1898.0856180000001</v>
      </c>
      <c r="FA636" s="51"/>
      <c r="FB636" s="45">
        <f t="shared" si="1098"/>
        <v>4139.1460640000005</v>
      </c>
      <c r="FC636" s="45">
        <f t="shared" si="1099"/>
        <v>864.42642000000001</v>
      </c>
      <c r="FD636" s="51"/>
      <c r="FE636" s="45">
        <f t="shared" si="1100"/>
        <v>2955.637123</v>
      </c>
      <c r="FF636" s="45">
        <f t="shared" si="1101"/>
        <v>1003.1109660000001</v>
      </c>
      <c r="FG636" s="51"/>
      <c r="FH636" s="45">
        <f t="shared" si="1102"/>
        <v>11276.536216</v>
      </c>
      <c r="FI636" s="45">
        <f t="shared" si="1103"/>
        <v>3862.4697540000002</v>
      </c>
      <c r="FJ636" s="51"/>
      <c r="FK636" s="45">
        <f t="shared" si="1104"/>
        <v>5053.507611</v>
      </c>
      <c r="FL636" s="45">
        <f t="shared" si="1105"/>
        <v>779.53332599999999</v>
      </c>
      <c r="FM636" s="51"/>
      <c r="FN636" s="45">
        <f t="shared" si="1106"/>
        <v>28130.726103000001</v>
      </c>
      <c r="FO636" s="45">
        <f t="shared" si="1107"/>
        <v>577.870722</v>
      </c>
      <c r="FP636" s="51"/>
      <c r="FQ636" s="45">
        <f t="shared" si="1108"/>
        <v>23765.843515</v>
      </c>
      <c r="FR636" s="45">
        <f t="shared" si="1109"/>
        <v>5615.8939980000005</v>
      </c>
      <c r="FS636" s="51"/>
      <c r="FT636" s="45">
        <f t="shared" si="1110"/>
        <v>1825.0251310000001</v>
      </c>
      <c r="FU636" s="45">
        <f t="shared" si="1111"/>
        <v>489.76785000000001</v>
      </c>
      <c r="FV636" s="51"/>
      <c r="FW636" s="45">
        <f t="shared" si="1112"/>
        <v>5974.9435220000005</v>
      </c>
      <c r="FX636" s="45">
        <f t="shared" si="1113"/>
        <v>596.57597999999996</v>
      </c>
      <c r="FY636" s="51"/>
      <c r="FZ636" s="45">
        <f t="shared" si="1114"/>
        <v>22745.68807</v>
      </c>
      <c r="GA636" s="45">
        <f t="shared" si="1115"/>
        <v>28340.236782</v>
      </c>
      <c r="GB636" s="51"/>
      <c r="GC636" s="45">
        <f t="shared" si="1116"/>
        <v>359.50631600000003</v>
      </c>
      <c r="GD636" s="45">
        <f t="shared" si="1117"/>
        <v>50.249628000000001</v>
      </c>
      <c r="GE636" s="51"/>
      <c r="GF636" s="45">
        <f t="shared" si="1118"/>
        <v>7175.9775920000002</v>
      </c>
      <c r="GG636" s="45">
        <f t="shared" si="1119"/>
        <v>1747.66878</v>
      </c>
      <c r="GH636" s="51"/>
      <c r="GI636" s="45">
        <f t="shared" si="1120"/>
        <v>2673.6272490000001</v>
      </c>
      <c r="GJ636" s="45">
        <f t="shared" si="1121"/>
        <v>1946.8963800000001</v>
      </c>
      <c r="GK636" s="51"/>
    </row>
    <row r="637" spans="1:193" s="45" customFormat="1">
      <c r="A637" s="45" t="s">
        <v>19</v>
      </c>
      <c r="B637" s="46">
        <v>41518</v>
      </c>
      <c r="C637" s="56">
        <v>0.65947</v>
      </c>
      <c r="D637" s="56">
        <v>0.16540199999999999</v>
      </c>
      <c r="E637" s="56">
        <v>0.110134</v>
      </c>
      <c r="F637" s="58"/>
      <c r="G637" s="58">
        <v>77142</v>
      </c>
      <c r="H637" s="58">
        <v>13277</v>
      </c>
      <c r="I637" s="58"/>
      <c r="J637" s="59">
        <v>833475</v>
      </c>
      <c r="K637" s="59">
        <v>216567</v>
      </c>
      <c r="L637" s="58"/>
      <c r="M637" s="58">
        <v>239318</v>
      </c>
      <c r="N637" s="58">
        <v>26898</v>
      </c>
      <c r="O637" s="58"/>
      <c r="P637" s="58">
        <v>266254</v>
      </c>
      <c r="Q637" s="58">
        <v>50228</v>
      </c>
      <c r="R637" s="58"/>
      <c r="S637" s="58">
        <v>173732</v>
      </c>
      <c r="T637" s="58">
        <v>45258</v>
      </c>
      <c r="U637" s="58"/>
      <c r="V637" s="58">
        <v>114678</v>
      </c>
      <c r="W637" s="58">
        <v>27048</v>
      </c>
      <c r="X637" s="58"/>
      <c r="Y637" s="58">
        <v>24953</v>
      </c>
      <c r="Z637" s="58">
        <v>6433</v>
      </c>
      <c r="AA637" s="58"/>
      <c r="AB637" s="58">
        <v>546062</v>
      </c>
      <c r="AC637" s="58">
        <v>217768</v>
      </c>
      <c r="AD637" s="58"/>
      <c r="AE637" s="58">
        <v>239562</v>
      </c>
      <c r="AF637" s="58">
        <v>62582</v>
      </c>
      <c r="AG637" s="58"/>
      <c r="AH637" s="58">
        <v>33176</v>
      </c>
      <c r="AI637" s="58">
        <v>6754</v>
      </c>
      <c r="AJ637" s="58"/>
      <c r="AK637" s="58">
        <v>56697</v>
      </c>
      <c r="AL637" s="58">
        <v>8487</v>
      </c>
      <c r="AM637" s="58"/>
      <c r="AN637" s="58">
        <v>25612</v>
      </c>
      <c r="AO637" s="58">
        <v>7183</v>
      </c>
      <c r="AP637" s="58"/>
      <c r="AQ637" s="58">
        <v>64696</v>
      </c>
      <c r="AR637" s="58">
        <v>14561</v>
      </c>
      <c r="AS637" s="58"/>
      <c r="AT637" s="58">
        <v>50939</v>
      </c>
      <c r="AU637" s="58">
        <v>12110</v>
      </c>
      <c r="AV637" s="58"/>
      <c r="AW637" s="58">
        <v>175932</v>
      </c>
      <c r="AX637" s="58">
        <v>15511</v>
      </c>
      <c r="AY637" s="58"/>
      <c r="AZ637" s="58">
        <v>59291</v>
      </c>
      <c r="BA637" s="58">
        <v>11052</v>
      </c>
      <c r="BB637" s="58"/>
      <c r="BC637" s="58">
        <v>23704</v>
      </c>
      <c r="BD637" s="58">
        <v>5920</v>
      </c>
      <c r="BE637" s="58"/>
      <c r="BF637" s="58">
        <v>11027</v>
      </c>
      <c r="BG637" s="58">
        <v>1673</v>
      </c>
      <c r="BH637" s="50"/>
      <c r="BI637" s="50">
        <v>113069</v>
      </c>
      <c r="BJ637" s="50">
        <v>19395</v>
      </c>
      <c r="BK637" s="50"/>
      <c r="BL637" s="50">
        <v>28457</v>
      </c>
      <c r="BM637" s="50">
        <v>9220</v>
      </c>
      <c r="BN637" s="50"/>
      <c r="BO637" s="50">
        <v>17844</v>
      </c>
      <c r="BP637" s="50">
        <v>9184</v>
      </c>
      <c r="BQ637" s="50"/>
      <c r="BR637" s="50">
        <v>74168</v>
      </c>
      <c r="BS637" s="50">
        <v>28393</v>
      </c>
      <c r="BT637" s="50"/>
      <c r="BU637" s="50">
        <v>29075</v>
      </c>
      <c r="BV637" s="50">
        <v>6452</v>
      </c>
      <c r="BW637" s="50"/>
      <c r="BX637" s="50">
        <v>158692</v>
      </c>
      <c r="BY637" s="50">
        <v>5247</v>
      </c>
      <c r="BZ637" s="50"/>
      <c r="CA637" s="50">
        <v>153681</v>
      </c>
      <c r="CB637" s="50">
        <v>54815</v>
      </c>
      <c r="CC637" s="50"/>
      <c r="CD637" s="50">
        <v>10443</v>
      </c>
      <c r="CE637" s="50">
        <v>4962</v>
      </c>
      <c r="CF637" s="50"/>
      <c r="CG637" s="50">
        <v>29754</v>
      </c>
      <c r="CH637" s="50">
        <v>5177</v>
      </c>
      <c r="CI637" s="50"/>
      <c r="CJ637" s="50">
        <v>137425</v>
      </c>
      <c r="CK637" s="50">
        <v>240118</v>
      </c>
      <c r="CL637" s="50"/>
      <c r="CM637" s="50">
        <v>2346</v>
      </c>
      <c r="CN637" s="50">
        <v>153</v>
      </c>
      <c r="CO637" s="50"/>
      <c r="CP637" s="50">
        <v>48936</v>
      </c>
      <c r="CQ637" s="50">
        <v>17326</v>
      </c>
      <c r="CR637" s="50"/>
      <c r="CS637" s="50">
        <v>15725</v>
      </c>
      <c r="CT637" s="50">
        <v>16908</v>
      </c>
      <c r="CU637" s="51"/>
      <c r="CV637" s="51"/>
      <c r="CW637" s="45">
        <f t="shared" si="1122"/>
        <v>12759.441084</v>
      </c>
      <c r="CX637" s="45">
        <f t="shared" si="1123"/>
        <v>1462.249118</v>
      </c>
      <c r="CY637" s="51"/>
      <c r="CZ637" s="45">
        <f t="shared" si="1062"/>
        <v>137858.43195</v>
      </c>
      <c r="DA637" s="45">
        <f t="shared" si="1063"/>
        <v>23851.389977999999</v>
      </c>
      <c r="DB637" s="51"/>
      <c r="DC637" s="45">
        <f t="shared" si="1064"/>
        <v>39583.675835999995</v>
      </c>
      <c r="DD637" s="45">
        <f t="shared" si="1065"/>
        <v>2962.3843320000001</v>
      </c>
      <c r="DE637" s="51"/>
      <c r="DF637" s="45">
        <f t="shared" si="1066"/>
        <v>44038.944107999996</v>
      </c>
      <c r="DG637" s="45">
        <f t="shared" si="1067"/>
        <v>5531.8105519999999</v>
      </c>
      <c r="DH637" s="51"/>
      <c r="DI637" s="45">
        <f t="shared" si="1068"/>
        <v>28735.620263999997</v>
      </c>
      <c r="DJ637" s="45">
        <f t="shared" si="1069"/>
        <v>4984.4445719999994</v>
      </c>
      <c r="DK637" s="51"/>
      <c r="DL637" s="45">
        <f t="shared" si="1070"/>
        <v>18967.970556</v>
      </c>
      <c r="DM637" s="45">
        <f t="shared" si="1071"/>
        <v>2978.9044319999998</v>
      </c>
      <c r="DN637" s="51"/>
      <c r="DO637" s="45">
        <f t="shared" si="1072"/>
        <v>4127.2761060000003</v>
      </c>
      <c r="DP637" s="45">
        <f t="shared" si="1073"/>
        <v>708.49202200000002</v>
      </c>
      <c r="DQ637" s="51"/>
      <c r="DR637" s="45">
        <f t="shared" si="1074"/>
        <v>90319.746923999992</v>
      </c>
      <c r="DS637" s="45">
        <f t="shared" si="1075"/>
        <v>23983.660911999999</v>
      </c>
      <c r="DT637" s="51"/>
      <c r="DU637" s="45">
        <f t="shared" si="1076"/>
        <v>39624.033923999996</v>
      </c>
      <c r="DV637" s="45">
        <f t="shared" si="1077"/>
        <v>6892.4059879999995</v>
      </c>
      <c r="DW637" s="51"/>
      <c r="DX637" s="45">
        <f t="shared" si="1078"/>
        <v>5487.3767520000001</v>
      </c>
      <c r="DY637" s="45">
        <f t="shared" si="1079"/>
        <v>743.84503599999994</v>
      </c>
      <c r="DZ637" s="51"/>
      <c r="EA637" s="45">
        <f t="shared" si="1080"/>
        <v>9377.7971939999989</v>
      </c>
      <c r="EB637" s="45">
        <f t="shared" si="1081"/>
        <v>934.70725799999991</v>
      </c>
      <c r="EC637" s="51"/>
      <c r="ED637" s="45">
        <f t="shared" si="1082"/>
        <v>4236.2760239999998</v>
      </c>
      <c r="EE637" s="45">
        <f t="shared" si="1083"/>
        <v>791.09252199999992</v>
      </c>
      <c r="EF637" s="51"/>
      <c r="EG637" s="45">
        <f t="shared" si="1084"/>
        <v>10700.847792</v>
      </c>
      <c r="EH637" s="45">
        <f t="shared" si="1085"/>
        <v>1603.6611739999998</v>
      </c>
      <c r="EI637" s="51"/>
      <c r="EJ637" s="45">
        <f t="shared" si="1086"/>
        <v>8425.4124780000002</v>
      </c>
      <c r="EK637" s="45">
        <f t="shared" si="1087"/>
        <v>1333.7227399999999</v>
      </c>
      <c r="EL637" s="51"/>
      <c r="EM637" s="45">
        <f t="shared" si="1088"/>
        <v>29099.504664</v>
      </c>
      <c r="EN637" s="45">
        <f t="shared" si="1089"/>
        <v>1708.288474</v>
      </c>
      <c r="EO637" s="51"/>
      <c r="EP637" s="45">
        <f t="shared" si="1090"/>
        <v>9806.8499819999997</v>
      </c>
      <c r="EQ637" s="45">
        <f t="shared" si="1091"/>
        <v>1217.2009679999999</v>
      </c>
      <c r="ER637" s="51"/>
      <c r="ES637" s="45">
        <f t="shared" si="1092"/>
        <v>3920.6890079999998</v>
      </c>
      <c r="ET637" s="45">
        <f t="shared" si="1093"/>
        <v>651.99328000000003</v>
      </c>
      <c r="EU637" s="51"/>
      <c r="EV637" s="45">
        <f t="shared" si="1094"/>
        <v>1823.8878539999998</v>
      </c>
      <c r="EW637" s="45">
        <f t="shared" si="1095"/>
        <v>184.25418199999999</v>
      </c>
      <c r="EX637" s="51"/>
      <c r="EY637" s="45">
        <f t="shared" si="1096"/>
        <v>18701.838737999999</v>
      </c>
      <c r="EZ637" s="45">
        <f t="shared" si="1097"/>
        <v>2136.0489299999999</v>
      </c>
      <c r="FA637" s="51"/>
      <c r="FB637" s="45">
        <f t="shared" si="1098"/>
        <v>4706.8447139999998</v>
      </c>
      <c r="FC637" s="45">
        <f t="shared" si="1099"/>
        <v>1015.43548</v>
      </c>
      <c r="FD637" s="51"/>
      <c r="FE637" s="45">
        <f t="shared" si="1100"/>
        <v>2951.4332879999997</v>
      </c>
      <c r="FF637" s="45">
        <f t="shared" si="1101"/>
        <v>1011.470656</v>
      </c>
      <c r="FG637" s="51"/>
      <c r="FH637" s="45">
        <f t="shared" si="1102"/>
        <v>12267.535535999999</v>
      </c>
      <c r="FI637" s="45">
        <f t="shared" si="1103"/>
        <v>3127.034662</v>
      </c>
      <c r="FJ637" s="51"/>
      <c r="FK637" s="45">
        <f t="shared" si="1104"/>
        <v>4809.06315</v>
      </c>
      <c r="FL637" s="45">
        <f t="shared" si="1105"/>
        <v>710.58456799999999</v>
      </c>
      <c r="FM637" s="51"/>
      <c r="FN637" s="45">
        <f t="shared" si="1106"/>
        <v>26247.974183999999</v>
      </c>
      <c r="FO637" s="45">
        <f t="shared" si="1107"/>
        <v>577.87309800000003</v>
      </c>
      <c r="FP637" s="51"/>
      <c r="FQ637" s="45">
        <f t="shared" si="1108"/>
        <v>25419.144762</v>
      </c>
      <c r="FR637" s="45">
        <f t="shared" si="1109"/>
        <v>6036.99521</v>
      </c>
      <c r="FS637" s="51"/>
      <c r="FT637" s="45">
        <f t="shared" si="1110"/>
        <v>1727.2930859999999</v>
      </c>
      <c r="FU637" s="45">
        <f t="shared" si="1111"/>
        <v>546.48490800000002</v>
      </c>
      <c r="FV637" s="51"/>
      <c r="FW637" s="45">
        <f t="shared" si="1112"/>
        <v>4921.3711079999994</v>
      </c>
      <c r="FX637" s="45">
        <f t="shared" si="1113"/>
        <v>570.16371800000002</v>
      </c>
      <c r="FY637" s="51"/>
      <c r="FZ637" s="45">
        <f t="shared" si="1114"/>
        <v>22730.369849999999</v>
      </c>
      <c r="GA637" s="45">
        <f t="shared" si="1115"/>
        <v>26445.155811999997</v>
      </c>
      <c r="GB637" s="51"/>
      <c r="GC637" s="45">
        <f t="shared" si="1116"/>
        <v>388.03309200000001</v>
      </c>
      <c r="GD637" s="45">
        <f t="shared" si="1117"/>
        <v>16.850501999999999</v>
      </c>
      <c r="GE637" s="51"/>
      <c r="GF637" s="45">
        <f t="shared" si="1118"/>
        <v>8094.1122719999994</v>
      </c>
      <c r="GG637" s="45">
        <f t="shared" si="1119"/>
        <v>1908.1816839999999</v>
      </c>
      <c r="GH637" s="51"/>
      <c r="GI637" s="45">
        <f t="shared" si="1120"/>
        <v>2600.9464499999999</v>
      </c>
      <c r="GJ637" s="45">
        <f t="shared" si="1121"/>
        <v>1862.1456719999999</v>
      </c>
      <c r="GK637" s="51"/>
    </row>
    <row r="638" spans="1:193" s="45" customFormat="1">
      <c r="A638" s="45" t="s">
        <v>19</v>
      </c>
      <c r="B638" s="46">
        <v>41517</v>
      </c>
      <c r="C638" s="56">
        <v>0.65796699999999997</v>
      </c>
      <c r="D638" s="56">
        <v>0.177011</v>
      </c>
      <c r="E638" s="56">
        <v>0.10140399999999999</v>
      </c>
      <c r="F638" s="58"/>
      <c r="G638" s="58">
        <v>104295</v>
      </c>
      <c r="H638" s="58">
        <v>19653</v>
      </c>
      <c r="I638" s="58"/>
      <c r="J638" s="59">
        <v>779676</v>
      </c>
      <c r="K638" s="59">
        <v>189264</v>
      </c>
      <c r="L638" s="58"/>
      <c r="M638" s="58">
        <v>186140</v>
      </c>
      <c r="N638" s="58">
        <v>23390</v>
      </c>
      <c r="O638" s="58"/>
      <c r="P638" s="58">
        <v>273242</v>
      </c>
      <c r="Q638" s="58">
        <v>55139</v>
      </c>
      <c r="R638" s="58"/>
      <c r="S638" s="58">
        <v>171770</v>
      </c>
      <c r="T638" s="58">
        <v>48527</v>
      </c>
      <c r="U638" s="58"/>
      <c r="V638" s="58">
        <v>107130</v>
      </c>
      <c r="W638" s="58">
        <v>26879</v>
      </c>
      <c r="X638" s="58"/>
      <c r="Y638" s="58">
        <v>26070</v>
      </c>
      <c r="Z638" s="58">
        <v>7752</v>
      </c>
      <c r="AA638" s="58"/>
      <c r="AB638" s="58">
        <v>471923</v>
      </c>
      <c r="AC638" s="58">
        <v>183994</v>
      </c>
      <c r="AD638" s="58"/>
      <c r="AE638" s="58">
        <v>211023</v>
      </c>
      <c r="AF638" s="58">
        <v>57355</v>
      </c>
      <c r="AG638" s="58"/>
      <c r="AH638" s="58">
        <v>32347</v>
      </c>
      <c r="AI638" s="58">
        <v>7362</v>
      </c>
      <c r="AJ638" s="58"/>
      <c r="AK638" s="58">
        <v>78817</v>
      </c>
      <c r="AL638" s="58">
        <v>14394</v>
      </c>
      <c r="AM638" s="58"/>
      <c r="AN638" s="58">
        <v>31471</v>
      </c>
      <c r="AO638" s="58">
        <v>9321</v>
      </c>
      <c r="AP638" s="58"/>
      <c r="AQ638" s="58">
        <v>70203</v>
      </c>
      <c r="AR638" s="58">
        <v>14065</v>
      </c>
      <c r="AS638" s="58"/>
      <c r="AT638" s="58">
        <v>54233</v>
      </c>
      <c r="AU638" s="58">
        <v>13467</v>
      </c>
      <c r="AV638" s="58"/>
      <c r="AW638" s="58">
        <v>178233</v>
      </c>
      <c r="AX638" s="58">
        <v>15382</v>
      </c>
      <c r="AY638" s="58"/>
      <c r="AZ638" s="58">
        <v>58555</v>
      </c>
      <c r="BA638" s="58">
        <v>12175</v>
      </c>
      <c r="BB638" s="58"/>
      <c r="BC638" s="58">
        <v>31208</v>
      </c>
      <c r="BD638" s="58">
        <v>9612</v>
      </c>
      <c r="BE638" s="58"/>
      <c r="BF638" s="58">
        <v>11605</v>
      </c>
      <c r="BG638" s="58">
        <v>2080</v>
      </c>
      <c r="BH638" s="50"/>
      <c r="BI638" s="50">
        <v>121811</v>
      </c>
      <c r="BJ638" s="50">
        <v>23335</v>
      </c>
      <c r="BK638" s="50"/>
      <c r="BL638" s="50">
        <v>34954</v>
      </c>
      <c r="BM638" s="50">
        <v>14403</v>
      </c>
      <c r="BN638" s="50"/>
      <c r="BO638" s="50">
        <v>14602</v>
      </c>
      <c r="BP638" s="50">
        <v>9152</v>
      </c>
      <c r="BQ638" s="50"/>
      <c r="BR638" s="50">
        <v>65701</v>
      </c>
      <c r="BS638" s="50">
        <v>27299</v>
      </c>
      <c r="BT638" s="50"/>
      <c r="BU638" s="50">
        <v>26064</v>
      </c>
      <c r="BV638" s="50">
        <v>6509</v>
      </c>
      <c r="BW638" s="50"/>
      <c r="BX638" s="50">
        <v>174570</v>
      </c>
      <c r="BY638" s="50">
        <v>6384</v>
      </c>
      <c r="BZ638" s="50"/>
      <c r="CA638" s="50">
        <v>143038</v>
      </c>
      <c r="CB638" s="50">
        <v>54151</v>
      </c>
      <c r="CC638" s="50"/>
      <c r="CD638" s="50">
        <v>13074</v>
      </c>
      <c r="CE638" s="50">
        <v>6511</v>
      </c>
      <c r="CF638" s="50"/>
      <c r="CG638" s="50">
        <v>26256</v>
      </c>
      <c r="CH638" s="50">
        <v>4774</v>
      </c>
      <c r="CI638" s="50"/>
      <c r="CJ638" s="50">
        <v>121008</v>
      </c>
      <c r="CK638" s="50">
        <v>216476</v>
      </c>
      <c r="CL638" s="50"/>
      <c r="CM638" s="50">
        <v>935</v>
      </c>
      <c r="CN638" s="50">
        <v>127</v>
      </c>
      <c r="CO638" s="50"/>
      <c r="CP638" s="50">
        <v>42022</v>
      </c>
      <c r="CQ638" s="50">
        <v>15998</v>
      </c>
      <c r="CR638" s="50"/>
      <c r="CS638" s="50">
        <v>14309</v>
      </c>
      <c r="CT638" s="50">
        <v>15196</v>
      </c>
      <c r="CU638" s="51"/>
      <c r="CV638" s="51"/>
      <c r="CW638" s="45">
        <f t="shared" si="1122"/>
        <v>18461.362245</v>
      </c>
      <c r="CX638" s="45">
        <f t="shared" si="1123"/>
        <v>1992.8928119999998</v>
      </c>
      <c r="CY638" s="51"/>
      <c r="CZ638" s="45">
        <f t="shared" si="1062"/>
        <v>138011.228436</v>
      </c>
      <c r="DA638" s="45">
        <f t="shared" si="1063"/>
        <v>19192.126656</v>
      </c>
      <c r="DB638" s="51"/>
      <c r="DC638" s="45">
        <f t="shared" si="1064"/>
        <v>32948.827539999998</v>
      </c>
      <c r="DD638" s="45">
        <f t="shared" si="1065"/>
        <v>2371.8395599999999</v>
      </c>
      <c r="DE638" s="51"/>
      <c r="DF638" s="45">
        <f t="shared" si="1066"/>
        <v>48366.839661999998</v>
      </c>
      <c r="DG638" s="45">
        <f t="shared" si="1067"/>
        <v>5591.3151559999997</v>
      </c>
      <c r="DH638" s="51"/>
      <c r="DI638" s="45">
        <f t="shared" si="1068"/>
        <v>30405.179469999999</v>
      </c>
      <c r="DJ638" s="45">
        <f t="shared" si="1069"/>
        <v>4920.8319080000001</v>
      </c>
      <c r="DK638" s="51"/>
      <c r="DL638" s="45">
        <f t="shared" si="1070"/>
        <v>18963.188430000002</v>
      </c>
      <c r="DM638" s="45">
        <f t="shared" si="1071"/>
        <v>2725.6381159999996</v>
      </c>
      <c r="DN638" s="51"/>
      <c r="DO638" s="45">
        <f t="shared" si="1072"/>
        <v>4614.67677</v>
      </c>
      <c r="DP638" s="45">
        <f t="shared" si="1073"/>
        <v>786.08380799999998</v>
      </c>
      <c r="DQ638" s="51"/>
      <c r="DR638" s="45">
        <f t="shared" si="1074"/>
        <v>83535.562153000006</v>
      </c>
      <c r="DS638" s="45">
        <f t="shared" si="1075"/>
        <v>18657.727575999997</v>
      </c>
      <c r="DT638" s="51"/>
      <c r="DU638" s="45">
        <f t="shared" si="1076"/>
        <v>37353.392252999998</v>
      </c>
      <c r="DV638" s="45">
        <f t="shared" si="1077"/>
        <v>5816.0264199999992</v>
      </c>
      <c r="DW638" s="51"/>
      <c r="DX638" s="45">
        <f t="shared" si="1078"/>
        <v>5725.7748170000004</v>
      </c>
      <c r="DY638" s="45">
        <f t="shared" si="1079"/>
        <v>746.536248</v>
      </c>
      <c r="DZ638" s="51"/>
      <c r="EA638" s="45">
        <f t="shared" si="1080"/>
        <v>13951.475987</v>
      </c>
      <c r="EB638" s="45">
        <f t="shared" si="1081"/>
        <v>1459.6091759999999</v>
      </c>
      <c r="EC638" s="51"/>
      <c r="ED638" s="45">
        <f t="shared" si="1082"/>
        <v>5570.7131810000001</v>
      </c>
      <c r="EE638" s="45">
        <f t="shared" si="1083"/>
        <v>945.1866839999999</v>
      </c>
      <c r="EF638" s="51"/>
      <c r="EG638" s="45">
        <f t="shared" si="1084"/>
        <v>12426.703233</v>
      </c>
      <c r="EH638" s="45">
        <f t="shared" si="1085"/>
        <v>1426.2472599999999</v>
      </c>
      <c r="EI638" s="51"/>
      <c r="EJ638" s="45">
        <f t="shared" si="1086"/>
        <v>9599.837563000001</v>
      </c>
      <c r="EK638" s="45">
        <f t="shared" si="1087"/>
        <v>1365.6076679999999</v>
      </c>
      <c r="EL638" s="51"/>
      <c r="EM638" s="45">
        <f t="shared" si="1088"/>
        <v>31549.201562999999</v>
      </c>
      <c r="EN638" s="45">
        <f t="shared" si="1089"/>
        <v>1559.7963279999999</v>
      </c>
      <c r="EO638" s="51"/>
      <c r="EP638" s="45">
        <f t="shared" si="1090"/>
        <v>10364.879105</v>
      </c>
      <c r="EQ638" s="45">
        <f t="shared" si="1091"/>
        <v>1234.5936999999999</v>
      </c>
      <c r="ER638" s="51"/>
      <c r="ES638" s="45">
        <f t="shared" si="1092"/>
        <v>5524.1592879999998</v>
      </c>
      <c r="ET638" s="45">
        <f t="shared" si="1093"/>
        <v>974.69524799999999</v>
      </c>
      <c r="EU638" s="51"/>
      <c r="EV638" s="45">
        <f t="shared" si="1094"/>
        <v>2054.2126549999998</v>
      </c>
      <c r="EW638" s="45">
        <f t="shared" si="1095"/>
        <v>210.92031999999998</v>
      </c>
      <c r="EX638" s="51"/>
      <c r="EY638" s="45">
        <f t="shared" si="1096"/>
        <v>21561.886921000001</v>
      </c>
      <c r="EZ638" s="45">
        <f t="shared" si="1097"/>
        <v>2366.2623399999998</v>
      </c>
      <c r="FA638" s="51"/>
      <c r="FB638" s="45">
        <f t="shared" si="1098"/>
        <v>6187.2424940000001</v>
      </c>
      <c r="FC638" s="45">
        <f t="shared" si="1099"/>
        <v>1460.521812</v>
      </c>
      <c r="FD638" s="51"/>
      <c r="FE638" s="45">
        <f t="shared" si="1100"/>
        <v>2584.714622</v>
      </c>
      <c r="FF638" s="45">
        <f t="shared" si="1101"/>
        <v>928.04940799999997</v>
      </c>
      <c r="FG638" s="51"/>
      <c r="FH638" s="45">
        <f t="shared" si="1102"/>
        <v>11629.799711</v>
      </c>
      <c r="FI638" s="45">
        <f t="shared" si="1103"/>
        <v>2768.2277959999997</v>
      </c>
      <c r="FJ638" s="51"/>
      <c r="FK638" s="45">
        <f t="shared" si="1104"/>
        <v>4613.6147039999996</v>
      </c>
      <c r="FL638" s="45">
        <f t="shared" si="1105"/>
        <v>660.038636</v>
      </c>
      <c r="FM638" s="51"/>
      <c r="FN638" s="45">
        <f t="shared" si="1106"/>
        <v>30900.810270000002</v>
      </c>
      <c r="FO638" s="45">
        <f t="shared" si="1107"/>
        <v>647.36313599999994</v>
      </c>
      <c r="FP638" s="51"/>
      <c r="FQ638" s="45">
        <f t="shared" si="1108"/>
        <v>25319.299417999999</v>
      </c>
      <c r="FR638" s="45">
        <f t="shared" si="1109"/>
        <v>5491.1280039999992</v>
      </c>
      <c r="FS638" s="51"/>
      <c r="FT638" s="45">
        <f t="shared" si="1110"/>
        <v>2314.241814</v>
      </c>
      <c r="FU638" s="45">
        <f t="shared" si="1111"/>
        <v>660.241444</v>
      </c>
      <c r="FV638" s="51"/>
      <c r="FW638" s="45">
        <f t="shared" si="1112"/>
        <v>4647.6008160000001</v>
      </c>
      <c r="FX638" s="45">
        <f t="shared" si="1113"/>
        <v>484.10269599999998</v>
      </c>
      <c r="FY638" s="51"/>
      <c r="FZ638" s="45">
        <f t="shared" si="1114"/>
        <v>21419.747088</v>
      </c>
      <c r="GA638" s="45">
        <f t="shared" si="1115"/>
        <v>21951.532304</v>
      </c>
      <c r="GB638" s="51"/>
      <c r="GC638" s="45">
        <f t="shared" si="1116"/>
        <v>165.50528500000001</v>
      </c>
      <c r="GD638" s="45">
        <f t="shared" si="1117"/>
        <v>12.878307999999999</v>
      </c>
      <c r="GE638" s="51"/>
      <c r="GF638" s="45">
        <f t="shared" si="1118"/>
        <v>7438.3562419999998</v>
      </c>
      <c r="GG638" s="45">
        <f t="shared" si="1119"/>
        <v>1622.2611919999999</v>
      </c>
      <c r="GH638" s="51"/>
      <c r="GI638" s="45">
        <f t="shared" si="1120"/>
        <v>2532.8503989999999</v>
      </c>
      <c r="GJ638" s="45">
        <f t="shared" si="1121"/>
        <v>1540.9351839999999</v>
      </c>
      <c r="GK638" s="51"/>
    </row>
    <row r="639" spans="1:193" s="45" customFormat="1">
      <c r="A639" s="45" t="s">
        <v>19</v>
      </c>
      <c r="B639" s="46">
        <v>41516</v>
      </c>
      <c r="C639" s="56">
        <v>0.66004499999999999</v>
      </c>
      <c r="D639" s="56">
        <v>0.17496999999999999</v>
      </c>
      <c r="E639" s="56">
        <v>0.100923</v>
      </c>
      <c r="F639" s="58"/>
      <c r="G639" s="58">
        <v>116333</v>
      </c>
      <c r="H639" s="58">
        <v>22074</v>
      </c>
      <c r="I639" s="58"/>
      <c r="J639" s="59">
        <v>780289</v>
      </c>
      <c r="K639" s="59">
        <v>160688</v>
      </c>
      <c r="L639" s="58"/>
      <c r="M639" s="58">
        <v>175313</v>
      </c>
      <c r="N639" s="58">
        <v>23364</v>
      </c>
      <c r="O639" s="58"/>
      <c r="P639" s="58">
        <v>281349</v>
      </c>
      <c r="Q639" s="58">
        <v>57488</v>
      </c>
      <c r="R639" s="58"/>
      <c r="S639" s="58">
        <v>175037</v>
      </c>
      <c r="T639" s="58">
        <v>49318</v>
      </c>
      <c r="U639" s="58"/>
      <c r="V639" s="58">
        <v>106981</v>
      </c>
      <c r="W639" s="58">
        <v>28441</v>
      </c>
      <c r="X639" s="58"/>
      <c r="Y639" s="58">
        <v>26913</v>
      </c>
      <c r="Z639" s="58">
        <v>7953</v>
      </c>
      <c r="AA639" s="58"/>
      <c r="AB639" s="58">
        <v>454341</v>
      </c>
      <c r="AC639" s="58">
        <v>168908</v>
      </c>
      <c r="AD639" s="58"/>
      <c r="AE639" s="58">
        <v>204366</v>
      </c>
      <c r="AF639" s="58">
        <v>55818</v>
      </c>
      <c r="AG639" s="58"/>
      <c r="AH639" s="58">
        <v>33719</v>
      </c>
      <c r="AI639" s="58">
        <v>7964</v>
      </c>
      <c r="AJ639" s="58"/>
      <c r="AK639" s="58">
        <v>79780</v>
      </c>
      <c r="AL639" s="58">
        <v>15112</v>
      </c>
      <c r="AM639" s="58"/>
      <c r="AN639" s="58">
        <v>32772</v>
      </c>
      <c r="AO639" s="58">
        <v>10685</v>
      </c>
      <c r="AP639" s="58"/>
      <c r="AQ639" s="58">
        <v>34206</v>
      </c>
      <c r="AR639" s="58">
        <v>9638</v>
      </c>
      <c r="AS639" s="58"/>
      <c r="AT639" s="58">
        <v>55166</v>
      </c>
      <c r="AU639" s="58">
        <v>13127</v>
      </c>
      <c r="AV639" s="58"/>
      <c r="AW639" s="58">
        <v>178904</v>
      </c>
      <c r="AX639" s="58">
        <v>12648</v>
      </c>
      <c r="AY639" s="58"/>
      <c r="AZ639" s="58">
        <v>54836</v>
      </c>
      <c r="BA639" s="58">
        <v>11588</v>
      </c>
      <c r="BB639" s="58"/>
      <c r="BC639" s="58">
        <v>28029</v>
      </c>
      <c r="BD639" s="58">
        <v>8876</v>
      </c>
      <c r="BE639" s="58"/>
      <c r="BF639" s="58">
        <v>11990</v>
      </c>
      <c r="BG639" s="58">
        <v>2173</v>
      </c>
      <c r="BH639" s="50"/>
      <c r="BI639" s="50">
        <v>122345</v>
      </c>
      <c r="BJ639" s="50">
        <v>24394</v>
      </c>
      <c r="BK639" s="50"/>
      <c r="BL639" s="50">
        <v>37974</v>
      </c>
      <c r="BM639" s="50">
        <v>15965</v>
      </c>
      <c r="BN639" s="50"/>
      <c r="BO639" s="50">
        <v>14746</v>
      </c>
      <c r="BP639" s="50">
        <v>8337</v>
      </c>
      <c r="BQ639" s="50"/>
      <c r="BR639" s="50">
        <v>82243</v>
      </c>
      <c r="BS639" s="50">
        <v>29355</v>
      </c>
      <c r="BT639" s="50"/>
      <c r="BU639" s="50">
        <v>26895</v>
      </c>
      <c r="BV639" s="50">
        <v>6974</v>
      </c>
      <c r="BW639" s="50"/>
      <c r="BX639" s="50">
        <v>208333</v>
      </c>
      <c r="BY639" s="50">
        <v>7102</v>
      </c>
      <c r="BZ639" s="50"/>
      <c r="CA639" s="50">
        <v>158974</v>
      </c>
      <c r="CB639" s="50">
        <v>71958</v>
      </c>
      <c r="CC639" s="50"/>
      <c r="CD639" s="50">
        <v>12366</v>
      </c>
      <c r="CE639" s="50">
        <v>6577</v>
      </c>
      <c r="CF639" s="50"/>
      <c r="CG639" s="50">
        <v>26043</v>
      </c>
      <c r="CH639" s="50">
        <v>4447</v>
      </c>
      <c r="CI639" s="50"/>
      <c r="CJ639" s="50">
        <v>122739</v>
      </c>
      <c r="CK639" s="50">
        <v>218714</v>
      </c>
      <c r="CL639" s="50"/>
      <c r="CM639" s="50">
        <v>964</v>
      </c>
      <c r="CN639" s="50">
        <v>342</v>
      </c>
      <c r="CO639" s="50"/>
      <c r="CP639" s="50">
        <v>40325</v>
      </c>
      <c r="CQ639" s="50">
        <v>16096</v>
      </c>
      <c r="CR639" s="50"/>
      <c r="CS639" s="50">
        <v>13177</v>
      </c>
      <c r="CT639" s="50">
        <v>15182</v>
      </c>
      <c r="CU639" s="51"/>
      <c r="CV639" s="51"/>
      <c r="CW639" s="45">
        <f t="shared" si="1122"/>
        <v>20354.78501</v>
      </c>
      <c r="CX639" s="45">
        <f t="shared" si="1123"/>
        <v>2227.7743019999998</v>
      </c>
      <c r="CY639" s="51"/>
      <c r="CZ639" s="45">
        <f t="shared" si="1062"/>
        <v>136527.16632999998</v>
      </c>
      <c r="DA639" s="45">
        <f t="shared" si="1063"/>
        <v>16217.115024000001</v>
      </c>
      <c r="DB639" s="51"/>
      <c r="DC639" s="45">
        <f t="shared" si="1064"/>
        <v>30674.515609999999</v>
      </c>
      <c r="DD639" s="45">
        <f t="shared" si="1065"/>
        <v>2357.9649719999998</v>
      </c>
      <c r="DE639" s="51"/>
      <c r="DF639" s="45">
        <f t="shared" si="1066"/>
        <v>49227.634529999996</v>
      </c>
      <c r="DG639" s="45">
        <f t="shared" si="1067"/>
        <v>5801.8614239999997</v>
      </c>
      <c r="DH639" s="51"/>
      <c r="DI639" s="45">
        <f t="shared" si="1068"/>
        <v>30626.223889999997</v>
      </c>
      <c r="DJ639" s="45">
        <f t="shared" si="1069"/>
        <v>4977.320514</v>
      </c>
      <c r="DK639" s="51"/>
      <c r="DL639" s="45">
        <f t="shared" si="1070"/>
        <v>18718.46557</v>
      </c>
      <c r="DM639" s="45">
        <f t="shared" si="1071"/>
        <v>2870.3510430000001</v>
      </c>
      <c r="DN639" s="51"/>
      <c r="DO639" s="45">
        <f t="shared" si="1072"/>
        <v>4708.9676099999997</v>
      </c>
      <c r="DP639" s="45">
        <f t="shared" si="1073"/>
        <v>802.64061900000002</v>
      </c>
      <c r="DQ639" s="51"/>
      <c r="DR639" s="45">
        <f t="shared" si="1074"/>
        <v>79496.044769999993</v>
      </c>
      <c r="DS639" s="45">
        <f t="shared" si="1075"/>
        <v>17046.702084</v>
      </c>
      <c r="DT639" s="51"/>
      <c r="DU639" s="45">
        <f t="shared" si="1076"/>
        <v>35757.919019999994</v>
      </c>
      <c r="DV639" s="45">
        <f t="shared" si="1077"/>
        <v>5633.3200139999999</v>
      </c>
      <c r="DW639" s="51"/>
      <c r="DX639" s="45">
        <f t="shared" si="1078"/>
        <v>5899.8134299999992</v>
      </c>
      <c r="DY639" s="45">
        <f t="shared" si="1079"/>
        <v>803.75077199999998</v>
      </c>
      <c r="DZ639" s="51"/>
      <c r="EA639" s="45">
        <f t="shared" si="1080"/>
        <v>13959.106599999999</v>
      </c>
      <c r="EB639" s="45">
        <f t="shared" si="1081"/>
        <v>1525.1483759999999</v>
      </c>
      <c r="EC639" s="51"/>
      <c r="ED639" s="45">
        <f t="shared" si="1082"/>
        <v>5734.1168399999997</v>
      </c>
      <c r="EE639" s="45">
        <f t="shared" si="1083"/>
        <v>1078.362255</v>
      </c>
      <c r="EF639" s="51"/>
      <c r="EG639" s="45">
        <f t="shared" si="1084"/>
        <v>5985.0238199999994</v>
      </c>
      <c r="EH639" s="45">
        <f t="shared" si="1085"/>
        <v>972.695874</v>
      </c>
      <c r="EI639" s="51"/>
      <c r="EJ639" s="45">
        <f t="shared" si="1086"/>
        <v>9652.3950199999999</v>
      </c>
      <c r="EK639" s="45">
        <f t="shared" si="1087"/>
        <v>1324.816221</v>
      </c>
      <c r="EL639" s="51"/>
      <c r="EM639" s="45">
        <f t="shared" si="1088"/>
        <v>31302.832879999998</v>
      </c>
      <c r="EN639" s="45">
        <f t="shared" si="1089"/>
        <v>1276.4741039999999</v>
      </c>
      <c r="EO639" s="51"/>
      <c r="EP639" s="45">
        <f t="shared" si="1090"/>
        <v>9594.654919999999</v>
      </c>
      <c r="EQ639" s="45">
        <f t="shared" si="1091"/>
        <v>1169.4957239999999</v>
      </c>
      <c r="ER639" s="51"/>
      <c r="ES639" s="45">
        <f t="shared" si="1092"/>
        <v>4904.2341299999998</v>
      </c>
      <c r="ET639" s="45">
        <f t="shared" si="1093"/>
        <v>895.79254800000001</v>
      </c>
      <c r="EU639" s="51"/>
      <c r="EV639" s="45">
        <f t="shared" si="1094"/>
        <v>2097.8903</v>
      </c>
      <c r="EW639" s="45">
        <f t="shared" si="1095"/>
        <v>219.305679</v>
      </c>
      <c r="EX639" s="51"/>
      <c r="EY639" s="45">
        <f t="shared" si="1096"/>
        <v>21406.70465</v>
      </c>
      <c r="EZ639" s="45">
        <f t="shared" si="1097"/>
        <v>2461.9156619999999</v>
      </c>
      <c r="FA639" s="51"/>
      <c r="FB639" s="45">
        <f t="shared" si="1098"/>
        <v>6644.3107799999998</v>
      </c>
      <c r="FC639" s="45">
        <f t="shared" si="1099"/>
        <v>1611.2356950000001</v>
      </c>
      <c r="FD639" s="51"/>
      <c r="FE639" s="45">
        <f t="shared" si="1100"/>
        <v>2580.1076199999998</v>
      </c>
      <c r="FF639" s="45">
        <f t="shared" si="1101"/>
        <v>841.39505099999997</v>
      </c>
      <c r="FG639" s="51"/>
      <c r="FH639" s="45">
        <f t="shared" si="1102"/>
        <v>14390.057709999999</v>
      </c>
      <c r="FI639" s="45">
        <f t="shared" si="1103"/>
        <v>2962.5946650000001</v>
      </c>
      <c r="FJ639" s="51"/>
      <c r="FK639" s="45">
        <f t="shared" si="1104"/>
        <v>4705.8181500000001</v>
      </c>
      <c r="FL639" s="45">
        <f t="shared" si="1105"/>
        <v>703.83700199999998</v>
      </c>
      <c r="FM639" s="51"/>
      <c r="FN639" s="45">
        <f t="shared" si="1106"/>
        <v>36452.025009999998</v>
      </c>
      <c r="FO639" s="45">
        <f t="shared" si="1107"/>
        <v>716.75514599999997</v>
      </c>
      <c r="FP639" s="51"/>
      <c r="FQ639" s="45">
        <f t="shared" si="1108"/>
        <v>27815.680779999999</v>
      </c>
      <c r="FR639" s="45">
        <f t="shared" si="1109"/>
        <v>7262.2172339999997</v>
      </c>
      <c r="FS639" s="51"/>
      <c r="FT639" s="45">
        <f t="shared" si="1110"/>
        <v>2163.67902</v>
      </c>
      <c r="FU639" s="45">
        <f t="shared" si="1111"/>
        <v>663.77057100000002</v>
      </c>
      <c r="FV639" s="51"/>
      <c r="FW639" s="45">
        <f t="shared" si="1112"/>
        <v>4556.7437099999997</v>
      </c>
      <c r="FX639" s="45">
        <f t="shared" si="1113"/>
        <v>448.80458099999998</v>
      </c>
      <c r="FY639" s="51"/>
      <c r="FZ639" s="45">
        <f t="shared" si="1114"/>
        <v>21475.642829999997</v>
      </c>
      <c r="GA639" s="45">
        <f t="shared" si="1115"/>
        <v>22073.273022000001</v>
      </c>
      <c r="GB639" s="51"/>
      <c r="GC639" s="45">
        <f t="shared" si="1116"/>
        <v>168.67107999999999</v>
      </c>
      <c r="GD639" s="45">
        <f t="shared" si="1117"/>
        <v>34.515666000000003</v>
      </c>
      <c r="GE639" s="51"/>
      <c r="GF639" s="45">
        <f t="shared" si="1118"/>
        <v>7055.6652499999991</v>
      </c>
      <c r="GG639" s="45">
        <f t="shared" si="1119"/>
        <v>1624.456608</v>
      </c>
      <c r="GH639" s="51"/>
      <c r="GI639" s="45">
        <f t="shared" si="1120"/>
        <v>2305.57969</v>
      </c>
      <c r="GJ639" s="45">
        <f t="shared" si="1121"/>
        <v>1532.212986</v>
      </c>
      <c r="GK639" s="51"/>
    </row>
    <row r="640" spans="1:193" s="45" customFormat="1">
      <c r="A640" s="45" t="s">
        <v>19</v>
      </c>
      <c r="B640" s="46">
        <v>41515</v>
      </c>
      <c r="C640" s="56">
        <v>0.66217400000000004</v>
      </c>
      <c r="D640" s="56">
        <v>0.17347799999999999</v>
      </c>
      <c r="E640" s="56">
        <v>9.9437999999999999E-2</v>
      </c>
      <c r="F640" s="58"/>
      <c r="G640" s="58">
        <v>123621</v>
      </c>
      <c r="H640" s="58">
        <v>23404</v>
      </c>
      <c r="I640" s="58"/>
      <c r="J640" s="59">
        <v>797030</v>
      </c>
      <c r="K640" s="59">
        <v>156100</v>
      </c>
      <c r="L640" s="58"/>
      <c r="M640" s="58">
        <v>182480</v>
      </c>
      <c r="N640" s="58">
        <v>22955</v>
      </c>
      <c r="O640" s="58"/>
      <c r="P640" s="58">
        <v>293571</v>
      </c>
      <c r="Q640" s="58">
        <v>57150</v>
      </c>
      <c r="R640" s="58"/>
      <c r="S640" s="58">
        <v>178776</v>
      </c>
      <c r="T640" s="58">
        <v>48161</v>
      </c>
      <c r="U640" s="58"/>
      <c r="V640" s="58">
        <v>115116</v>
      </c>
      <c r="W640" s="58">
        <v>31874</v>
      </c>
      <c r="X640" s="58"/>
      <c r="Y640" s="58">
        <v>28438</v>
      </c>
      <c r="Z640" s="58">
        <v>8046</v>
      </c>
      <c r="AA640" s="58"/>
      <c r="AB640" s="58">
        <v>462102</v>
      </c>
      <c r="AC640" s="58">
        <v>163552</v>
      </c>
      <c r="AD640" s="58"/>
      <c r="AE640" s="58">
        <v>211185</v>
      </c>
      <c r="AF640" s="58">
        <v>54203</v>
      </c>
      <c r="AG640" s="58"/>
      <c r="AH640" s="58">
        <v>35203</v>
      </c>
      <c r="AI640" s="58">
        <v>8890</v>
      </c>
      <c r="AJ640" s="58"/>
      <c r="AK640" s="58">
        <v>86078</v>
      </c>
      <c r="AL640" s="58">
        <v>15141</v>
      </c>
      <c r="AM640" s="58"/>
      <c r="AN640" s="58">
        <v>35233</v>
      </c>
      <c r="AO640" s="58">
        <v>9344</v>
      </c>
      <c r="AP640" s="58"/>
      <c r="AQ640" s="58">
        <v>35415</v>
      </c>
      <c r="AR640" s="58">
        <v>9129</v>
      </c>
      <c r="AS640" s="58"/>
      <c r="AT640" s="58">
        <v>54324</v>
      </c>
      <c r="AU640" s="58">
        <v>13034</v>
      </c>
      <c r="AV640" s="58"/>
      <c r="AW640" s="58">
        <v>185511</v>
      </c>
      <c r="AX640" s="58">
        <v>12270</v>
      </c>
      <c r="AY640" s="58"/>
      <c r="AZ640" s="58">
        <v>52862</v>
      </c>
      <c r="BA640" s="58">
        <v>10778</v>
      </c>
      <c r="BB640" s="58"/>
      <c r="BC640" s="58">
        <v>27534</v>
      </c>
      <c r="BD640" s="58">
        <v>7961</v>
      </c>
      <c r="BE640" s="58"/>
      <c r="BF640" s="58">
        <v>12136</v>
      </c>
      <c r="BG640" s="58">
        <v>2236</v>
      </c>
      <c r="BH640" s="50"/>
      <c r="BI640" s="50">
        <v>125088</v>
      </c>
      <c r="BJ640" s="50">
        <v>23634</v>
      </c>
      <c r="BK640" s="50"/>
      <c r="BL640" s="50">
        <v>43805</v>
      </c>
      <c r="BM640" s="50">
        <v>17605</v>
      </c>
      <c r="BN640" s="50"/>
      <c r="BO640" s="50">
        <v>14713</v>
      </c>
      <c r="BP640" s="50">
        <v>8409</v>
      </c>
      <c r="BQ640" s="50"/>
      <c r="BR640" s="50">
        <v>85187</v>
      </c>
      <c r="BS640" s="50">
        <v>28669</v>
      </c>
      <c r="BT640" s="50"/>
      <c r="BU640" s="50">
        <v>27171</v>
      </c>
      <c r="BV640" s="50">
        <v>7041</v>
      </c>
      <c r="BW640" s="50"/>
      <c r="BX640" s="50">
        <v>240726</v>
      </c>
      <c r="BY640" s="50">
        <v>6879</v>
      </c>
      <c r="BZ640" s="50"/>
      <c r="CA640" s="50">
        <v>135467</v>
      </c>
      <c r="CB640" s="50">
        <v>49153</v>
      </c>
      <c r="CC640" s="50"/>
      <c r="CD640" s="50">
        <v>13252</v>
      </c>
      <c r="CE640" s="50">
        <v>6610</v>
      </c>
      <c r="CF640" s="50"/>
      <c r="CG640" s="50">
        <v>26770</v>
      </c>
      <c r="CH640" s="50">
        <v>4504</v>
      </c>
      <c r="CI640" s="50"/>
      <c r="CJ640" s="50">
        <v>130823</v>
      </c>
      <c r="CK640" s="50">
        <v>213263</v>
      </c>
      <c r="CL640" s="50"/>
      <c r="CM640" s="50">
        <v>1720</v>
      </c>
      <c r="CN640" s="50">
        <v>368</v>
      </c>
      <c r="CO640" s="50"/>
      <c r="CP640" s="50">
        <v>40883</v>
      </c>
      <c r="CQ640" s="50">
        <v>15830</v>
      </c>
      <c r="CR640" s="50"/>
      <c r="CS640" s="50">
        <v>13591</v>
      </c>
      <c r="CT640" s="50">
        <v>14960</v>
      </c>
      <c r="CU640" s="51"/>
      <c r="CV640" s="51"/>
      <c r="CW640" s="45">
        <f t="shared" si="1122"/>
        <v>21445.523838000001</v>
      </c>
      <c r="CX640" s="45">
        <f t="shared" si="1123"/>
        <v>2327.246952</v>
      </c>
      <c r="CY640" s="51"/>
      <c r="CZ640" s="45">
        <f t="shared" ref="CZ640:CZ703" si="1124">J640*$D640</f>
        <v>138267.17033999998</v>
      </c>
      <c r="DA640" s="45">
        <f t="shared" ref="DA640:DA703" si="1125">K640*$E640</f>
        <v>15522.2718</v>
      </c>
      <c r="DB640" s="51"/>
      <c r="DC640" s="45">
        <f t="shared" ref="DC640:DC703" si="1126">M640*$D640</f>
        <v>31656.265439999999</v>
      </c>
      <c r="DD640" s="45">
        <f t="shared" ref="DD640:DD703" si="1127">N640*$E640</f>
        <v>2282.5992900000001</v>
      </c>
      <c r="DE640" s="51"/>
      <c r="DF640" s="45">
        <f t="shared" ref="DF640:DF703" si="1128">P640*$D640</f>
        <v>50928.109938000001</v>
      </c>
      <c r="DG640" s="45">
        <f t="shared" ref="DG640:DG703" si="1129">Q640*$E640</f>
        <v>5682.8816999999999</v>
      </c>
      <c r="DH640" s="51"/>
      <c r="DI640" s="45">
        <f t="shared" ref="DI640:DI703" si="1130">S640*$D640</f>
        <v>31013.702927999999</v>
      </c>
      <c r="DJ640" s="45">
        <f t="shared" ref="DJ640:DJ703" si="1131">T640*$E640</f>
        <v>4789.0335180000002</v>
      </c>
      <c r="DK640" s="51"/>
      <c r="DL640" s="45">
        <f t="shared" ref="DL640:DL703" si="1132">V640*$D640</f>
        <v>19970.093448</v>
      </c>
      <c r="DM640" s="45">
        <f t="shared" ref="DM640:DM703" si="1133">W640*$E640</f>
        <v>3169.4868120000001</v>
      </c>
      <c r="DN640" s="51"/>
      <c r="DO640" s="45">
        <f t="shared" ref="DO640:DO703" si="1134">Y640*$D640</f>
        <v>4933.3673639999997</v>
      </c>
      <c r="DP640" s="45">
        <f t="shared" ref="DP640:DP703" si="1135">Z640*$E640</f>
        <v>800.07814799999994</v>
      </c>
      <c r="DQ640" s="51"/>
      <c r="DR640" s="45">
        <f t="shared" ref="DR640:DR703" si="1136">AB640*$D640</f>
        <v>80164.530755999993</v>
      </c>
      <c r="DS640" s="45">
        <f t="shared" ref="DS640:DS703" si="1137">AC640*$E640</f>
        <v>16263.283776</v>
      </c>
      <c r="DT640" s="51"/>
      <c r="DU640" s="45">
        <f t="shared" ref="DU640:DU703" si="1138">AE640*$D640</f>
        <v>36635.951430000001</v>
      </c>
      <c r="DV640" s="45">
        <f t="shared" ref="DV640:DV703" si="1139">AF640*$E640</f>
        <v>5389.8379139999997</v>
      </c>
      <c r="DW640" s="51"/>
      <c r="DX640" s="45">
        <f t="shared" ref="DX640:DX703" si="1140">AH640*$D640</f>
        <v>6106.9460339999996</v>
      </c>
      <c r="DY640" s="45">
        <f t="shared" ref="DY640:DY703" si="1141">AI640*$E640</f>
        <v>884.00382000000002</v>
      </c>
      <c r="DZ640" s="51"/>
      <c r="EA640" s="45">
        <f t="shared" ref="EA640:EA703" si="1142">AK640*$D640</f>
        <v>14932.639283999999</v>
      </c>
      <c r="EB640" s="45">
        <f t="shared" ref="EB640:EB703" si="1143">AL640*$E640</f>
        <v>1505.5907580000001</v>
      </c>
      <c r="EC640" s="51"/>
      <c r="ED640" s="45">
        <f t="shared" ref="ED640:ED703" si="1144">AN640*$D640</f>
        <v>6112.1503739999998</v>
      </c>
      <c r="EE640" s="45">
        <f t="shared" ref="EE640:EE703" si="1145">AO640*$E640</f>
        <v>929.14867200000003</v>
      </c>
      <c r="EF640" s="51"/>
      <c r="EG640" s="45">
        <f t="shared" ref="EG640:EG703" si="1146">AQ640*$D640</f>
        <v>6143.7233699999997</v>
      </c>
      <c r="EH640" s="45">
        <f t="shared" ref="EH640:EH703" si="1147">AR640*$E640</f>
        <v>907.76950199999999</v>
      </c>
      <c r="EI640" s="51"/>
      <c r="EJ640" s="45">
        <f t="shared" ref="EJ640:EJ703" si="1148">AT640*$D640</f>
        <v>9424.0188719999987</v>
      </c>
      <c r="EK640" s="45">
        <f t="shared" ref="EK640:EK703" si="1149">AU640*$E640</f>
        <v>1296.0748920000001</v>
      </c>
      <c r="EL640" s="51"/>
      <c r="EM640" s="45">
        <f t="shared" ref="EM640:EM703" si="1150">AW640*$D640</f>
        <v>32182.077257999998</v>
      </c>
      <c r="EN640" s="45">
        <f t="shared" ref="EN640:EN703" si="1151">AX640*$E640</f>
        <v>1220.1042600000001</v>
      </c>
      <c r="EO640" s="51"/>
      <c r="EP640" s="45">
        <f t="shared" ref="EP640:EP703" si="1152">AZ640*$D640</f>
        <v>9170.3940359999997</v>
      </c>
      <c r="EQ640" s="45">
        <f t="shared" ref="EQ640:EQ703" si="1153">BA640*$E640</f>
        <v>1071.7427640000001</v>
      </c>
      <c r="ER640" s="51"/>
      <c r="ES640" s="45">
        <f t="shared" ref="ES640:ES703" si="1154">BC640*$D640</f>
        <v>4776.5432519999995</v>
      </c>
      <c r="ET640" s="45">
        <f t="shared" ref="ET640:ET703" si="1155">BD640*$E640</f>
        <v>791.62591799999996</v>
      </c>
      <c r="EU640" s="51"/>
      <c r="EV640" s="45">
        <f t="shared" ref="EV640:EV703" si="1156">BF640*$D640</f>
        <v>2105.3290079999997</v>
      </c>
      <c r="EW640" s="45">
        <f t="shared" ref="EW640:EW703" si="1157">BG640*$E640</f>
        <v>222.343368</v>
      </c>
      <c r="EX640" s="51"/>
      <c r="EY640" s="45">
        <f t="shared" ref="EY640:EY703" si="1158">BI640*$D640</f>
        <v>21700.016063999999</v>
      </c>
      <c r="EZ640" s="45">
        <f t="shared" ref="EZ640:EZ703" si="1159">BJ640*$E640</f>
        <v>2350.1176919999998</v>
      </c>
      <c r="FA640" s="51"/>
      <c r="FB640" s="45">
        <f t="shared" ref="FB640:FB703" si="1160">BL640*$D640</f>
        <v>7599.2037899999996</v>
      </c>
      <c r="FC640" s="45">
        <f t="shared" ref="FC640:FC703" si="1161">BM640*$E640</f>
        <v>1750.60599</v>
      </c>
      <c r="FD640" s="51"/>
      <c r="FE640" s="45">
        <f t="shared" ref="FE640:FE703" si="1162">BO640*$D640</f>
        <v>2552.3818139999998</v>
      </c>
      <c r="FF640" s="45">
        <f t="shared" ref="FF640:FF703" si="1163">BP640*$E640</f>
        <v>836.17414199999996</v>
      </c>
      <c r="FG640" s="51"/>
      <c r="FH640" s="45">
        <f t="shared" ref="FH640:FH703" si="1164">BR640*$D640</f>
        <v>14778.070385999999</v>
      </c>
      <c r="FI640" s="45">
        <f t="shared" ref="FI640:FI703" si="1165">BS640*$E640</f>
        <v>2850.7880220000002</v>
      </c>
      <c r="FJ640" s="51"/>
      <c r="FK640" s="45">
        <f t="shared" ref="FK640:FK703" si="1166">BU640*$D640</f>
        <v>4713.5707379999994</v>
      </c>
      <c r="FL640" s="45">
        <f t="shared" ref="FL640:FL703" si="1167">BV640*$E640</f>
        <v>700.14295800000002</v>
      </c>
      <c r="FM640" s="51"/>
      <c r="FN640" s="45">
        <f t="shared" ref="FN640:FN703" si="1168">BX640*$D640</f>
        <v>41760.665027999996</v>
      </c>
      <c r="FO640" s="45">
        <f t="shared" ref="FO640:FO703" si="1169">BY640*$E640</f>
        <v>684.03400199999999</v>
      </c>
      <c r="FP640" s="51"/>
      <c r="FQ640" s="45">
        <f t="shared" ref="FQ640:FQ703" si="1170">CA640*$D640</f>
        <v>23500.544225999998</v>
      </c>
      <c r="FR640" s="45">
        <f t="shared" ref="FR640:FR703" si="1171">CB640*$E640</f>
        <v>4887.6760139999997</v>
      </c>
      <c r="FS640" s="51"/>
      <c r="FT640" s="45">
        <f t="shared" ref="FT640:FT703" si="1172">CD640*$D640</f>
        <v>2298.930456</v>
      </c>
      <c r="FU640" s="45">
        <f t="shared" ref="FU640:FU703" si="1173">CE640*$E640</f>
        <v>657.28517999999997</v>
      </c>
      <c r="FV640" s="51"/>
      <c r="FW640" s="45">
        <f t="shared" ref="FW640:FW703" si="1174">CG640*$D640</f>
        <v>4644.0060599999997</v>
      </c>
      <c r="FX640" s="45">
        <f t="shared" ref="FX640:FX703" si="1175">CH640*$E640</f>
        <v>447.86875199999997</v>
      </c>
      <c r="FY640" s="51"/>
      <c r="FZ640" s="45">
        <f t="shared" ref="FZ640:FZ703" si="1176">CJ640*$D640</f>
        <v>22694.912393999999</v>
      </c>
      <c r="GA640" s="45">
        <f t="shared" ref="GA640:GA703" si="1177">CK640*$E640</f>
        <v>21206.446194</v>
      </c>
      <c r="GB640" s="51"/>
      <c r="GC640" s="45">
        <f t="shared" ref="GC640:GC703" si="1178">CM640*$D640</f>
        <v>298.38216</v>
      </c>
      <c r="GD640" s="45">
        <f t="shared" ref="GD640:GD703" si="1179">CN640*$E640</f>
        <v>36.593184000000001</v>
      </c>
      <c r="GE640" s="51"/>
      <c r="GF640" s="45">
        <f t="shared" ref="GF640:GF703" si="1180">CP640*$D640</f>
        <v>7092.301074</v>
      </c>
      <c r="GG640" s="45">
        <f t="shared" ref="GG640:GG703" si="1181">CQ640*$E640</f>
        <v>1574.1035400000001</v>
      </c>
      <c r="GH640" s="51"/>
      <c r="GI640" s="45">
        <f t="shared" ref="GI640:GI703" si="1182">CS640*$D640</f>
        <v>2357.7394979999999</v>
      </c>
      <c r="GJ640" s="45">
        <f t="shared" ref="GJ640:GJ703" si="1183">CT640*$E640</f>
        <v>1487.59248</v>
      </c>
      <c r="GK640" s="51"/>
    </row>
    <row r="641" spans="1:193" s="45" customFormat="1">
      <c r="A641" s="45" t="s">
        <v>19</v>
      </c>
      <c r="B641" s="46">
        <v>41514</v>
      </c>
      <c r="C641" s="56">
        <v>0.66003500000000004</v>
      </c>
      <c r="D641" s="56">
        <v>0.17429900000000001</v>
      </c>
      <c r="E641" s="56">
        <v>9.9927000000000002E-2</v>
      </c>
      <c r="F641" s="58"/>
      <c r="G641" s="58">
        <v>126220</v>
      </c>
      <c r="H641" s="58">
        <v>23759</v>
      </c>
      <c r="I641" s="58"/>
      <c r="J641" s="59">
        <v>809171</v>
      </c>
      <c r="K641" s="59">
        <v>182717</v>
      </c>
      <c r="L641" s="58"/>
      <c r="M641" s="58">
        <v>181606</v>
      </c>
      <c r="N641" s="58">
        <v>23105</v>
      </c>
      <c r="O641" s="58"/>
      <c r="P641" s="58">
        <v>300770</v>
      </c>
      <c r="Q641" s="58">
        <v>59008</v>
      </c>
      <c r="R641" s="58"/>
      <c r="S641" s="58">
        <v>189579</v>
      </c>
      <c r="T641" s="58">
        <v>49521</v>
      </c>
      <c r="U641" s="58"/>
      <c r="V641" s="58">
        <v>109843</v>
      </c>
      <c r="W641" s="58">
        <v>28676</v>
      </c>
      <c r="X641" s="58"/>
      <c r="Y641" s="58">
        <v>27668</v>
      </c>
      <c r="Z641" s="58">
        <v>7852</v>
      </c>
      <c r="AA641" s="58"/>
      <c r="AB641" s="58">
        <v>463117</v>
      </c>
      <c r="AC641" s="58">
        <v>172860</v>
      </c>
      <c r="AD641" s="58"/>
      <c r="AE641" s="58">
        <v>205689</v>
      </c>
      <c r="AF641" s="58">
        <v>54463</v>
      </c>
      <c r="AG641" s="58"/>
      <c r="AH641" s="58">
        <v>34980</v>
      </c>
      <c r="AI641" s="58">
        <v>8673</v>
      </c>
      <c r="AJ641" s="58"/>
      <c r="AK641" s="58">
        <v>87241</v>
      </c>
      <c r="AL641" s="58">
        <v>15834</v>
      </c>
      <c r="AM641" s="58"/>
      <c r="AN641" s="58">
        <v>35544</v>
      </c>
      <c r="AO641" s="58">
        <v>9883</v>
      </c>
      <c r="AP641" s="58"/>
      <c r="AQ641" s="58">
        <v>35993</v>
      </c>
      <c r="AR641" s="58">
        <v>9169</v>
      </c>
      <c r="AS641" s="58"/>
      <c r="AT641" s="58">
        <v>57230</v>
      </c>
      <c r="AU641" s="58">
        <v>12800</v>
      </c>
      <c r="AV641" s="58"/>
      <c r="AW641" s="58">
        <v>189555</v>
      </c>
      <c r="AX641" s="58">
        <v>11768</v>
      </c>
      <c r="AY641" s="58"/>
      <c r="AZ641" s="58">
        <v>52698</v>
      </c>
      <c r="BA641" s="58">
        <v>10746</v>
      </c>
      <c r="BB641" s="58"/>
      <c r="BC641" s="58">
        <v>26819</v>
      </c>
      <c r="BD641" s="58">
        <v>8255</v>
      </c>
      <c r="BE641" s="58"/>
      <c r="BF641" s="58">
        <v>12584</v>
      </c>
      <c r="BG641" s="58">
        <v>2266</v>
      </c>
      <c r="BH641" s="50"/>
      <c r="BI641" s="50">
        <v>124290</v>
      </c>
      <c r="BJ641" s="50">
        <v>23428</v>
      </c>
      <c r="BK641" s="50"/>
      <c r="BL641" s="50">
        <v>35344</v>
      </c>
      <c r="BM641" s="50">
        <v>14457</v>
      </c>
      <c r="BN641" s="50"/>
      <c r="BO641" s="50">
        <v>14641</v>
      </c>
      <c r="BP641" s="50">
        <v>8099</v>
      </c>
      <c r="BQ641" s="50"/>
      <c r="BR641" s="50">
        <v>83570</v>
      </c>
      <c r="BS641" s="50">
        <v>28104</v>
      </c>
      <c r="BT641" s="50"/>
      <c r="BU641" s="50">
        <v>28117</v>
      </c>
      <c r="BV641" s="50">
        <v>6950</v>
      </c>
      <c r="BW641" s="50"/>
      <c r="BX641" s="50">
        <v>229231</v>
      </c>
      <c r="BY641" s="50">
        <v>6023</v>
      </c>
      <c r="BZ641" s="50"/>
      <c r="CA641" s="50">
        <v>129387</v>
      </c>
      <c r="CB641" s="50">
        <v>46204</v>
      </c>
      <c r="CC641" s="50"/>
      <c r="CD641" s="50">
        <v>13791</v>
      </c>
      <c r="CE641" s="50">
        <v>6623</v>
      </c>
      <c r="CF641" s="50"/>
      <c r="CG641" s="50">
        <v>30144</v>
      </c>
      <c r="CH641" s="50">
        <v>5475</v>
      </c>
      <c r="CI641" s="50"/>
      <c r="CJ641" s="50">
        <v>127864</v>
      </c>
      <c r="CK641" s="50">
        <v>209830</v>
      </c>
      <c r="CL641" s="50"/>
      <c r="CM641" s="50">
        <v>1857</v>
      </c>
      <c r="CN641" s="50">
        <v>397</v>
      </c>
      <c r="CO641" s="50"/>
      <c r="CP641" s="50">
        <v>40829</v>
      </c>
      <c r="CQ641" s="50">
        <v>15502</v>
      </c>
      <c r="CR641" s="50"/>
      <c r="CS641" s="50">
        <v>13913</v>
      </c>
      <c r="CT641" s="50">
        <v>14574</v>
      </c>
      <c r="CU641" s="51"/>
      <c r="CV641" s="51"/>
      <c r="CW641" s="45">
        <f t="shared" si="1122"/>
        <v>22000.019780000002</v>
      </c>
      <c r="CX641" s="45">
        <f t="shared" si="1123"/>
        <v>2374.1655930000002</v>
      </c>
      <c r="CY641" s="51"/>
      <c r="CZ641" s="45">
        <f t="shared" si="1124"/>
        <v>141037.69612900002</v>
      </c>
      <c r="DA641" s="45">
        <f t="shared" si="1125"/>
        <v>18258.361659000002</v>
      </c>
      <c r="DB641" s="51"/>
      <c r="DC641" s="45">
        <f t="shared" si="1126"/>
        <v>31653.744194000003</v>
      </c>
      <c r="DD641" s="45">
        <f t="shared" si="1127"/>
        <v>2308.8133349999998</v>
      </c>
      <c r="DE641" s="51"/>
      <c r="DF641" s="45">
        <f t="shared" si="1128"/>
        <v>52423.910230000001</v>
      </c>
      <c r="DG641" s="45">
        <f t="shared" si="1129"/>
        <v>5896.492416</v>
      </c>
      <c r="DH641" s="51"/>
      <c r="DI641" s="45">
        <f t="shared" si="1130"/>
        <v>33043.430121000005</v>
      </c>
      <c r="DJ641" s="45">
        <f t="shared" si="1131"/>
        <v>4948.4849670000003</v>
      </c>
      <c r="DK641" s="51"/>
      <c r="DL641" s="45">
        <f t="shared" si="1132"/>
        <v>19145.525057000003</v>
      </c>
      <c r="DM641" s="45">
        <f t="shared" si="1133"/>
        <v>2865.506652</v>
      </c>
      <c r="DN641" s="51"/>
      <c r="DO641" s="45">
        <f t="shared" si="1134"/>
        <v>4822.5047320000003</v>
      </c>
      <c r="DP641" s="45">
        <f t="shared" si="1135"/>
        <v>784.62680399999999</v>
      </c>
      <c r="DQ641" s="51"/>
      <c r="DR641" s="45">
        <f t="shared" si="1136"/>
        <v>80720.829983000003</v>
      </c>
      <c r="DS641" s="45">
        <f t="shared" si="1137"/>
        <v>17273.381219999999</v>
      </c>
      <c r="DT641" s="51"/>
      <c r="DU641" s="45">
        <f t="shared" si="1138"/>
        <v>35851.387010999999</v>
      </c>
      <c r="DV641" s="45">
        <f t="shared" si="1139"/>
        <v>5442.3242010000004</v>
      </c>
      <c r="DW641" s="51"/>
      <c r="DX641" s="45">
        <f t="shared" si="1140"/>
        <v>6096.9790200000007</v>
      </c>
      <c r="DY641" s="45">
        <f t="shared" si="1141"/>
        <v>866.66687100000001</v>
      </c>
      <c r="DZ641" s="51"/>
      <c r="EA641" s="45">
        <f t="shared" si="1142"/>
        <v>15206.019059</v>
      </c>
      <c r="EB641" s="45">
        <f t="shared" si="1143"/>
        <v>1582.2441180000001</v>
      </c>
      <c r="EC641" s="51"/>
      <c r="ED641" s="45">
        <f t="shared" si="1144"/>
        <v>6195.2836560000005</v>
      </c>
      <c r="EE641" s="45">
        <f t="shared" si="1145"/>
        <v>987.57854099999997</v>
      </c>
      <c r="EF641" s="51"/>
      <c r="EG641" s="45">
        <f t="shared" si="1146"/>
        <v>6273.5439070000002</v>
      </c>
      <c r="EH641" s="45">
        <f t="shared" si="1147"/>
        <v>916.23066300000005</v>
      </c>
      <c r="EI641" s="51"/>
      <c r="EJ641" s="45">
        <f t="shared" si="1148"/>
        <v>9975.13177</v>
      </c>
      <c r="EK641" s="45">
        <f t="shared" si="1149"/>
        <v>1279.0656000000001</v>
      </c>
      <c r="EL641" s="51"/>
      <c r="EM641" s="45">
        <f t="shared" si="1150"/>
        <v>33039.246944999999</v>
      </c>
      <c r="EN641" s="45">
        <f t="shared" si="1151"/>
        <v>1175.940936</v>
      </c>
      <c r="EO641" s="51"/>
      <c r="EP641" s="45">
        <f t="shared" si="1152"/>
        <v>9185.2087019999999</v>
      </c>
      <c r="EQ641" s="45">
        <f t="shared" si="1153"/>
        <v>1073.8155420000001</v>
      </c>
      <c r="ER641" s="51"/>
      <c r="ES641" s="45">
        <f t="shared" si="1154"/>
        <v>4674.5248810000003</v>
      </c>
      <c r="ET641" s="45">
        <f t="shared" si="1155"/>
        <v>824.89738499999999</v>
      </c>
      <c r="EU641" s="51"/>
      <c r="EV641" s="45">
        <f t="shared" si="1156"/>
        <v>2193.378616</v>
      </c>
      <c r="EW641" s="45">
        <f t="shared" si="1157"/>
        <v>226.43458200000001</v>
      </c>
      <c r="EX641" s="51"/>
      <c r="EY641" s="45">
        <f t="shared" si="1158"/>
        <v>21663.62271</v>
      </c>
      <c r="EZ641" s="45">
        <f t="shared" si="1159"/>
        <v>2341.0897559999999</v>
      </c>
      <c r="FA641" s="51"/>
      <c r="FB641" s="45">
        <f t="shared" si="1160"/>
        <v>6160.4238560000003</v>
      </c>
      <c r="FC641" s="45">
        <f t="shared" si="1161"/>
        <v>1444.6446390000001</v>
      </c>
      <c r="FD641" s="51"/>
      <c r="FE641" s="45">
        <f t="shared" si="1162"/>
        <v>2551.9116590000003</v>
      </c>
      <c r="FF641" s="45">
        <f t="shared" si="1163"/>
        <v>809.30877299999997</v>
      </c>
      <c r="FG641" s="51"/>
      <c r="FH641" s="45">
        <f t="shared" si="1164"/>
        <v>14566.167430000001</v>
      </c>
      <c r="FI641" s="45">
        <f t="shared" si="1165"/>
        <v>2808.3484079999998</v>
      </c>
      <c r="FJ641" s="51"/>
      <c r="FK641" s="45">
        <f t="shared" si="1166"/>
        <v>4900.764983</v>
      </c>
      <c r="FL641" s="45">
        <f t="shared" si="1167"/>
        <v>694.49265000000003</v>
      </c>
      <c r="FM641" s="51"/>
      <c r="FN641" s="45">
        <f t="shared" si="1168"/>
        <v>39954.734069000006</v>
      </c>
      <c r="FO641" s="45">
        <f t="shared" si="1169"/>
        <v>601.860321</v>
      </c>
      <c r="FP641" s="51"/>
      <c r="FQ641" s="45">
        <f t="shared" si="1170"/>
        <v>22552.024713000003</v>
      </c>
      <c r="FR641" s="45">
        <f t="shared" si="1171"/>
        <v>4617.0271080000002</v>
      </c>
      <c r="FS641" s="51"/>
      <c r="FT641" s="45">
        <f t="shared" si="1172"/>
        <v>2403.757509</v>
      </c>
      <c r="FU641" s="45">
        <f t="shared" si="1173"/>
        <v>661.81652099999997</v>
      </c>
      <c r="FV641" s="51"/>
      <c r="FW641" s="45">
        <f t="shared" si="1174"/>
        <v>5254.0690560000003</v>
      </c>
      <c r="FX641" s="45">
        <f t="shared" si="1175"/>
        <v>547.100325</v>
      </c>
      <c r="FY641" s="51"/>
      <c r="FZ641" s="45">
        <f t="shared" si="1176"/>
        <v>22286.567336</v>
      </c>
      <c r="GA641" s="45">
        <f t="shared" si="1177"/>
        <v>20967.682410000001</v>
      </c>
      <c r="GB641" s="51"/>
      <c r="GC641" s="45">
        <f t="shared" si="1178"/>
        <v>323.67324300000001</v>
      </c>
      <c r="GD641" s="45">
        <f t="shared" si="1179"/>
        <v>39.671019000000001</v>
      </c>
      <c r="GE641" s="51"/>
      <c r="GF641" s="45">
        <f t="shared" si="1180"/>
        <v>7116.4538710000006</v>
      </c>
      <c r="GG641" s="45">
        <f t="shared" si="1181"/>
        <v>1549.068354</v>
      </c>
      <c r="GH641" s="51"/>
      <c r="GI641" s="45">
        <f t="shared" si="1182"/>
        <v>2425.0219870000001</v>
      </c>
      <c r="GJ641" s="45">
        <f t="shared" si="1183"/>
        <v>1456.336098</v>
      </c>
      <c r="GK641" s="51"/>
    </row>
    <row r="642" spans="1:193" s="45" customFormat="1">
      <c r="A642" s="45" t="s">
        <v>19</v>
      </c>
      <c r="B642" s="46">
        <v>41513</v>
      </c>
      <c r="C642" s="56">
        <v>0.66032400000000002</v>
      </c>
      <c r="D642" s="56">
        <v>0.172879</v>
      </c>
      <c r="E642" s="56">
        <v>0.100522</v>
      </c>
      <c r="F642" s="58"/>
      <c r="G642" s="58">
        <v>131438</v>
      </c>
      <c r="H642" s="58">
        <v>25161</v>
      </c>
      <c r="I642" s="58"/>
      <c r="J642" s="59">
        <v>833378</v>
      </c>
      <c r="K642" s="59">
        <v>193974</v>
      </c>
      <c r="L642" s="58"/>
      <c r="M642" s="58">
        <v>186767</v>
      </c>
      <c r="N642" s="58">
        <v>22942</v>
      </c>
      <c r="O642" s="58"/>
      <c r="P642" s="58">
        <v>300924</v>
      </c>
      <c r="Q642" s="58">
        <v>57898</v>
      </c>
      <c r="R642" s="58"/>
      <c r="S642" s="58">
        <v>198464</v>
      </c>
      <c r="T642" s="58">
        <v>48064</v>
      </c>
      <c r="U642" s="58"/>
      <c r="V642" s="58">
        <v>111257</v>
      </c>
      <c r="W642" s="58">
        <v>28543</v>
      </c>
      <c r="X642" s="58"/>
      <c r="Y642" s="58">
        <v>31167</v>
      </c>
      <c r="Z642" s="58">
        <v>8069</v>
      </c>
      <c r="AA642" s="58"/>
      <c r="AB642" s="58">
        <v>466688</v>
      </c>
      <c r="AC642" s="58">
        <v>180486</v>
      </c>
      <c r="AD642" s="58"/>
      <c r="AE642" s="58">
        <v>217192</v>
      </c>
      <c r="AF642" s="58">
        <v>57389</v>
      </c>
      <c r="AG642" s="58"/>
      <c r="AH642" s="58">
        <v>37541</v>
      </c>
      <c r="AI642" s="58">
        <v>8274</v>
      </c>
      <c r="AJ642" s="58"/>
      <c r="AK642" s="58">
        <v>92629</v>
      </c>
      <c r="AL642" s="58">
        <v>16370</v>
      </c>
      <c r="AM642" s="58"/>
      <c r="AN642" s="58">
        <v>39130</v>
      </c>
      <c r="AO642" s="58">
        <v>11390</v>
      </c>
      <c r="AP642" s="58"/>
      <c r="AQ642" s="58">
        <v>41727</v>
      </c>
      <c r="AR642" s="58">
        <v>9505</v>
      </c>
      <c r="AS642" s="58"/>
      <c r="AT642" s="58">
        <v>63051</v>
      </c>
      <c r="AU642" s="58">
        <v>13279</v>
      </c>
      <c r="AV642" s="58"/>
      <c r="AW642" s="58">
        <v>194000</v>
      </c>
      <c r="AX642" s="58">
        <v>11382</v>
      </c>
      <c r="AY642" s="58"/>
      <c r="AZ642" s="58">
        <v>54828</v>
      </c>
      <c r="BA642" s="58">
        <v>10725</v>
      </c>
      <c r="BB642" s="58"/>
      <c r="BC642" s="58">
        <v>28316</v>
      </c>
      <c r="BD642" s="58">
        <v>8118</v>
      </c>
      <c r="BE642" s="58"/>
      <c r="BF642" s="58">
        <v>14226</v>
      </c>
      <c r="BG642" s="58">
        <v>2443</v>
      </c>
      <c r="BH642" s="50"/>
      <c r="BI642" s="50">
        <v>126763</v>
      </c>
      <c r="BJ642" s="50">
        <v>23370</v>
      </c>
      <c r="BK642" s="50"/>
      <c r="BL642" s="50">
        <v>41974</v>
      </c>
      <c r="BM642" s="50">
        <v>14308</v>
      </c>
      <c r="BN642" s="50"/>
      <c r="BO642" s="50">
        <v>15357</v>
      </c>
      <c r="BP642" s="50">
        <v>8322</v>
      </c>
      <c r="BQ642" s="50"/>
      <c r="BR642" s="50">
        <v>87250</v>
      </c>
      <c r="BS642" s="50">
        <v>28541</v>
      </c>
      <c r="BT642" s="50"/>
      <c r="BU642" s="50">
        <v>29077</v>
      </c>
      <c r="BV642" s="50">
        <v>7237</v>
      </c>
      <c r="BW642" s="50"/>
      <c r="BX642" s="50">
        <v>213890</v>
      </c>
      <c r="BY642" s="50">
        <v>6357</v>
      </c>
      <c r="BZ642" s="50"/>
      <c r="CA642" s="50">
        <v>134102</v>
      </c>
      <c r="CB642" s="50">
        <v>47500</v>
      </c>
      <c r="CC642" s="50"/>
      <c r="CD642" s="50">
        <v>14325</v>
      </c>
      <c r="CE642" s="50">
        <v>6498</v>
      </c>
      <c r="CF642" s="50"/>
      <c r="CG642" s="50">
        <v>26189</v>
      </c>
      <c r="CH642" s="50">
        <v>4658</v>
      </c>
      <c r="CI642" s="50"/>
      <c r="CJ642" s="50">
        <v>130992</v>
      </c>
      <c r="CK642" s="50">
        <v>217192</v>
      </c>
      <c r="CL642" s="50"/>
      <c r="CM642" s="50">
        <v>2024</v>
      </c>
      <c r="CN642" s="50">
        <v>459</v>
      </c>
      <c r="CO642" s="50"/>
      <c r="CP642" s="50">
        <v>42809</v>
      </c>
      <c r="CQ642" s="50">
        <v>14626</v>
      </c>
      <c r="CR642" s="50"/>
      <c r="CS642" s="50">
        <v>13805</v>
      </c>
      <c r="CT642" s="50">
        <v>14350</v>
      </c>
      <c r="CU642" s="51"/>
      <c r="CV642" s="51"/>
      <c r="CW642" s="45">
        <f t="shared" si="1122"/>
        <v>22722.870002</v>
      </c>
      <c r="CX642" s="45">
        <f t="shared" si="1123"/>
        <v>2529.234042</v>
      </c>
      <c r="CY642" s="51"/>
      <c r="CZ642" s="45">
        <f t="shared" si="1124"/>
        <v>144073.55526200001</v>
      </c>
      <c r="DA642" s="45">
        <f t="shared" si="1125"/>
        <v>19498.654428000002</v>
      </c>
      <c r="DB642" s="51"/>
      <c r="DC642" s="45">
        <f t="shared" si="1126"/>
        <v>32288.092193</v>
      </c>
      <c r="DD642" s="45">
        <f t="shared" si="1127"/>
        <v>2306.1757240000002</v>
      </c>
      <c r="DE642" s="51"/>
      <c r="DF642" s="45">
        <f t="shared" si="1128"/>
        <v>52023.440196000003</v>
      </c>
      <c r="DG642" s="45">
        <f t="shared" si="1129"/>
        <v>5820.0227560000003</v>
      </c>
      <c r="DH642" s="51"/>
      <c r="DI642" s="45">
        <f t="shared" si="1130"/>
        <v>34310.257856000004</v>
      </c>
      <c r="DJ642" s="45">
        <f t="shared" si="1131"/>
        <v>4831.4894080000004</v>
      </c>
      <c r="DK642" s="51"/>
      <c r="DL642" s="45">
        <f t="shared" si="1132"/>
        <v>19233.998903</v>
      </c>
      <c r="DM642" s="45">
        <f t="shared" si="1133"/>
        <v>2869.1994460000001</v>
      </c>
      <c r="DN642" s="51"/>
      <c r="DO642" s="45">
        <f t="shared" si="1134"/>
        <v>5388.1197929999998</v>
      </c>
      <c r="DP642" s="45">
        <f t="shared" si="1135"/>
        <v>811.11201800000003</v>
      </c>
      <c r="DQ642" s="51"/>
      <c r="DR642" s="45">
        <f t="shared" si="1136"/>
        <v>80680.554751999996</v>
      </c>
      <c r="DS642" s="45">
        <f t="shared" si="1137"/>
        <v>18142.813692</v>
      </c>
      <c r="DT642" s="51"/>
      <c r="DU642" s="45">
        <f t="shared" si="1138"/>
        <v>37547.935768000003</v>
      </c>
      <c r="DV642" s="45">
        <f t="shared" si="1139"/>
        <v>5768.8570579999996</v>
      </c>
      <c r="DW642" s="51"/>
      <c r="DX642" s="45">
        <f t="shared" si="1140"/>
        <v>6490.0505389999998</v>
      </c>
      <c r="DY642" s="45">
        <f t="shared" si="1141"/>
        <v>831.71902799999998</v>
      </c>
      <c r="DZ642" s="51"/>
      <c r="EA642" s="45">
        <f t="shared" si="1142"/>
        <v>16013.608891</v>
      </c>
      <c r="EB642" s="45">
        <f t="shared" si="1143"/>
        <v>1645.5451399999999</v>
      </c>
      <c r="EC642" s="51"/>
      <c r="ED642" s="45">
        <f t="shared" si="1144"/>
        <v>6764.7552700000006</v>
      </c>
      <c r="EE642" s="45">
        <f t="shared" si="1145"/>
        <v>1144.9455800000001</v>
      </c>
      <c r="EF642" s="51"/>
      <c r="EG642" s="45">
        <f t="shared" si="1146"/>
        <v>7213.722033</v>
      </c>
      <c r="EH642" s="45">
        <f t="shared" si="1147"/>
        <v>955.46160999999995</v>
      </c>
      <c r="EI642" s="51"/>
      <c r="EJ642" s="45">
        <f t="shared" si="1148"/>
        <v>10900.193829</v>
      </c>
      <c r="EK642" s="45">
        <f t="shared" si="1149"/>
        <v>1334.8316380000001</v>
      </c>
      <c r="EL642" s="51"/>
      <c r="EM642" s="45">
        <f t="shared" si="1150"/>
        <v>33538.525999999998</v>
      </c>
      <c r="EN642" s="45">
        <f t="shared" si="1151"/>
        <v>1144.141404</v>
      </c>
      <c r="EO642" s="51"/>
      <c r="EP642" s="45">
        <f t="shared" si="1152"/>
        <v>9478.6098120000006</v>
      </c>
      <c r="EQ642" s="45">
        <f t="shared" si="1153"/>
        <v>1078.09845</v>
      </c>
      <c r="ER642" s="51"/>
      <c r="ES642" s="45">
        <f t="shared" si="1154"/>
        <v>4895.2417640000003</v>
      </c>
      <c r="ET642" s="45">
        <f t="shared" si="1155"/>
        <v>816.03759600000001</v>
      </c>
      <c r="EU642" s="51"/>
      <c r="EV642" s="45">
        <f t="shared" si="1156"/>
        <v>2459.3766540000001</v>
      </c>
      <c r="EW642" s="45">
        <f t="shared" si="1157"/>
        <v>245.57524599999999</v>
      </c>
      <c r="EX642" s="51"/>
      <c r="EY642" s="45">
        <f t="shared" si="1158"/>
        <v>21914.660677</v>
      </c>
      <c r="EZ642" s="45">
        <f t="shared" si="1159"/>
        <v>2349.1991400000002</v>
      </c>
      <c r="FA642" s="51"/>
      <c r="FB642" s="45">
        <f t="shared" si="1160"/>
        <v>7256.4231460000001</v>
      </c>
      <c r="FC642" s="45">
        <f t="shared" si="1161"/>
        <v>1438.2687760000001</v>
      </c>
      <c r="FD642" s="51"/>
      <c r="FE642" s="45">
        <f t="shared" si="1162"/>
        <v>2654.9028029999999</v>
      </c>
      <c r="FF642" s="45">
        <f t="shared" si="1163"/>
        <v>836.544084</v>
      </c>
      <c r="FG642" s="51"/>
      <c r="FH642" s="45">
        <f t="shared" si="1164"/>
        <v>15083.69275</v>
      </c>
      <c r="FI642" s="45">
        <f t="shared" si="1165"/>
        <v>2868.9984020000002</v>
      </c>
      <c r="FJ642" s="51"/>
      <c r="FK642" s="45">
        <f t="shared" si="1166"/>
        <v>5026.8026829999999</v>
      </c>
      <c r="FL642" s="45">
        <f t="shared" si="1167"/>
        <v>727.47771399999999</v>
      </c>
      <c r="FM642" s="51"/>
      <c r="FN642" s="45">
        <f t="shared" si="1168"/>
        <v>36977.089310000003</v>
      </c>
      <c r="FO642" s="45">
        <f t="shared" si="1169"/>
        <v>639.01835400000004</v>
      </c>
      <c r="FP642" s="51"/>
      <c r="FQ642" s="45">
        <f t="shared" si="1170"/>
        <v>23183.419657999999</v>
      </c>
      <c r="FR642" s="45">
        <f t="shared" si="1171"/>
        <v>4774.7950000000001</v>
      </c>
      <c r="FS642" s="51"/>
      <c r="FT642" s="45">
        <f t="shared" si="1172"/>
        <v>2476.4916750000002</v>
      </c>
      <c r="FU642" s="45">
        <f t="shared" si="1173"/>
        <v>653.191956</v>
      </c>
      <c r="FV642" s="51"/>
      <c r="FW642" s="45">
        <f t="shared" si="1174"/>
        <v>4527.528131</v>
      </c>
      <c r="FX642" s="45">
        <f t="shared" si="1175"/>
        <v>468.23147599999999</v>
      </c>
      <c r="FY642" s="51"/>
      <c r="FZ642" s="45">
        <f t="shared" si="1176"/>
        <v>22645.765968</v>
      </c>
      <c r="GA642" s="45">
        <f t="shared" si="1177"/>
        <v>21832.574224</v>
      </c>
      <c r="GB642" s="51"/>
      <c r="GC642" s="45">
        <f t="shared" si="1178"/>
        <v>349.90709600000002</v>
      </c>
      <c r="GD642" s="45">
        <f t="shared" si="1179"/>
        <v>46.139597999999999</v>
      </c>
      <c r="GE642" s="51"/>
      <c r="GF642" s="45">
        <f t="shared" si="1180"/>
        <v>7400.7771110000003</v>
      </c>
      <c r="GG642" s="45">
        <f t="shared" si="1181"/>
        <v>1470.234772</v>
      </c>
      <c r="GH642" s="51"/>
      <c r="GI642" s="45">
        <f t="shared" si="1182"/>
        <v>2386.594595</v>
      </c>
      <c r="GJ642" s="45">
        <f t="shared" si="1183"/>
        <v>1442.4907000000001</v>
      </c>
      <c r="GK642" s="51"/>
    </row>
    <row r="643" spans="1:193" s="45" customFormat="1">
      <c r="A643" s="45" t="s">
        <v>19</v>
      </c>
      <c r="B643" s="46">
        <v>41512</v>
      </c>
      <c r="C643" s="56">
        <v>0.66749999999999998</v>
      </c>
      <c r="D643" s="56">
        <v>0.157526</v>
      </c>
      <c r="E643" s="56">
        <v>0.109138</v>
      </c>
      <c r="F643" s="58"/>
      <c r="G643" s="58">
        <v>75417</v>
      </c>
      <c r="H643" s="58">
        <v>12739</v>
      </c>
      <c r="I643" s="58"/>
      <c r="J643" s="59">
        <v>827597</v>
      </c>
      <c r="K643" s="59">
        <v>193404</v>
      </c>
      <c r="L643" s="58"/>
      <c r="M643" s="58">
        <v>171569</v>
      </c>
      <c r="N643" s="58">
        <v>21430</v>
      </c>
      <c r="O643" s="58"/>
      <c r="P643" s="58">
        <v>267177</v>
      </c>
      <c r="Q643" s="58">
        <v>49417</v>
      </c>
      <c r="R643" s="58"/>
      <c r="S643" s="58">
        <v>170038</v>
      </c>
      <c r="T643" s="58">
        <v>41703</v>
      </c>
      <c r="U643" s="58"/>
      <c r="V643" s="58">
        <v>109826</v>
      </c>
      <c r="W643" s="58">
        <v>27244</v>
      </c>
      <c r="X643" s="58"/>
      <c r="Y643" s="58">
        <v>22017</v>
      </c>
      <c r="Z643" s="58">
        <v>5481</v>
      </c>
      <c r="AA643" s="58"/>
      <c r="AB643" s="58">
        <v>552379</v>
      </c>
      <c r="AC643" s="58">
        <v>216761</v>
      </c>
      <c r="AD643" s="58"/>
      <c r="AE643" s="58">
        <v>260405</v>
      </c>
      <c r="AF643" s="58">
        <v>66610</v>
      </c>
      <c r="AG643" s="58"/>
      <c r="AH643" s="58">
        <v>30561</v>
      </c>
      <c r="AI643" s="58">
        <v>6733</v>
      </c>
      <c r="AJ643" s="58"/>
      <c r="AK643" s="58">
        <v>54964</v>
      </c>
      <c r="AL643" s="58">
        <v>8466</v>
      </c>
      <c r="AM643" s="58"/>
      <c r="AN643" s="58">
        <v>24465</v>
      </c>
      <c r="AO643" s="58">
        <v>7425</v>
      </c>
      <c r="AP643" s="58"/>
      <c r="AQ643" s="58">
        <v>46662</v>
      </c>
      <c r="AR643" s="58">
        <v>10476</v>
      </c>
      <c r="AS643" s="58"/>
      <c r="AT643" s="58">
        <v>54158</v>
      </c>
      <c r="AU643" s="58">
        <v>12264</v>
      </c>
      <c r="AV643" s="58"/>
      <c r="AW643" s="58">
        <v>180375</v>
      </c>
      <c r="AX643" s="58">
        <v>11272</v>
      </c>
      <c r="AY643" s="58"/>
      <c r="AZ643" s="58">
        <v>49862</v>
      </c>
      <c r="BA643" s="58">
        <v>9853</v>
      </c>
      <c r="BB643" s="58"/>
      <c r="BC643" s="58">
        <v>18804</v>
      </c>
      <c r="BD643" s="58">
        <v>5067</v>
      </c>
      <c r="BE643" s="58"/>
      <c r="BF643" s="58">
        <v>10584</v>
      </c>
      <c r="BG643" s="58">
        <v>1596</v>
      </c>
      <c r="BH643" s="50"/>
      <c r="BI643" s="50">
        <v>106330</v>
      </c>
      <c r="BJ643" s="50">
        <v>18325</v>
      </c>
      <c r="BK643" s="50"/>
      <c r="BL643" s="50">
        <v>30885</v>
      </c>
      <c r="BM643" s="50">
        <v>9946</v>
      </c>
      <c r="BN643" s="50"/>
      <c r="BO643" s="50">
        <v>17935</v>
      </c>
      <c r="BP643" s="50">
        <v>8447</v>
      </c>
      <c r="BQ643" s="50"/>
      <c r="BR643" s="50">
        <v>95055</v>
      </c>
      <c r="BS643" s="50">
        <v>29740</v>
      </c>
      <c r="BT643" s="50"/>
      <c r="BU643" s="50">
        <v>33078</v>
      </c>
      <c r="BV643" s="50">
        <v>7155</v>
      </c>
      <c r="BW643" s="50"/>
      <c r="BX643" s="50">
        <v>220425</v>
      </c>
      <c r="BY643" s="50">
        <v>5333</v>
      </c>
      <c r="BZ643" s="50"/>
      <c r="CA643" s="50">
        <v>157854</v>
      </c>
      <c r="CB643" s="50">
        <v>53652</v>
      </c>
      <c r="CC643" s="50"/>
      <c r="CD643" s="50">
        <v>9309</v>
      </c>
      <c r="CE643" s="50">
        <v>3934</v>
      </c>
      <c r="CF643" s="50"/>
      <c r="CG643" s="50">
        <v>25293</v>
      </c>
      <c r="CH643" s="50">
        <v>4556</v>
      </c>
      <c r="CI643" s="50"/>
      <c r="CJ643" s="50">
        <v>158798</v>
      </c>
      <c r="CK643" s="50">
        <v>248394</v>
      </c>
      <c r="CL643" s="50"/>
      <c r="CM643" s="50">
        <v>1874</v>
      </c>
      <c r="CN643" s="50">
        <v>522</v>
      </c>
      <c r="CO643" s="50"/>
      <c r="CP643" s="50">
        <v>51475</v>
      </c>
      <c r="CQ643" s="50">
        <v>14373</v>
      </c>
      <c r="CR643" s="50"/>
      <c r="CS643" s="50">
        <v>15901</v>
      </c>
      <c r="CT643" s="50">
        <v>15623</v>
      </c>
      <c r="CU643" s="51"/>
      <c r="CV643" s="51"/>
      <c r="CW643" s="45">
        <f t="shared" si="1122"/>
        <v>11880.138342</v>
      </c>
      <c r="CX643" s="45">
        <f t="shared" si="1123"/>
        <v>1390.308982</v>
      </c>
      <c r="CY643" s="51"/>
      <c r="CZ643" s="45">
        <f t="shared" si="1124"/>
        <v>130368.04502200001</v>
      </c>
      <c r="DA643" s="45">
        <f t="shared" si="1125"/>
        <v>21107.725751999998</v>
      </c>
      <c r="DB643" s="51"/>
      <c r="DC643" s="45">
        <f t="shared" si="1126"/>
        <v>27026.578293999999</v>
      </c>
      <c r="DD643" s="45">
        <f t="shared" si="1127"/>
        <v>2338.8273399999998</v>
      </c>
      <c r="DE643" s="51"/>
      <c r="DF643" s="45">
        <f t="shared" si="1128"/>
        <v>42087.324101999999</v>
      </c>
      <c r="DG643" s="45">
        <f t="shared" si="1129"/>
        <v>5393.2725460000001</v>
      </c>
      <c r="DH643" s="51"/>
      <c r="DI643" s="45">
        <f t="shared" si="1130"/>
        <v>26785.405987999999</v>
      </c>
      <c r="DJ643" s="45">
        <f t="shared" si="1131"/>
        <v>4551.3820139999998</v>
      </c>
      <c r="DK643" s="51"/>
      <c r="DL643" s="45">
        <f t="shared" si="1132"/>
        <v>17300.450475999998</v>
      </c>
      <c r="DM643" s="45">
        <f t="shared" si="1133"/>
        <v>2973.3556720000001</v>
      </c>
      <c r="DN643" s="51"/>
      <c r="DO643" s="45">
        <f t="shared" si="1134"/>
        <v>3468.2499419999999</v>
      </c>
      <c r="DP643" s="45">
        <f t="shared" si="1135"/>
        <v>598.18537800000001</v>
      </c>
      <c r="DQ643" s="51"/>
      <c r="DR643" s="45">
        <f t="shared" si="1136"/>
        <v>87014.054353999993</v>
      </c>
      <c r="DS643" s="45">
        <f t="shared" si="1137"/>
        <v>23656.862018</v>
      </c>
      <c r="DT643" s="51"/>
      <c r="DU643" s="45">
        <f t="shared" si="1138"/>
        <v>41020.55803</v>
      </c>
      <c r="DV643" s="45">
        <f t="shared" si="1139"/>
        <v>7269.6821799999998</v>
      </c>
      <c r="DW643" s="51"/>
      <c r="DX643" s="45">
        <f t="shared" si="1140"/>
        <v>4814.1520860000001</v>
      </c>
      <c r="DY643" s="45">
        <f t="shared" si="1141"/>
        <v>734.82615399999997</v>
      </c>
      <c r="DZ643" s="51"/>
      <c r="EA643" s="45">
        <f t="shared" si="1142"/>
        <v>8658.2590639999999</v>
      </c>
      <c r="EB643" s="45">
        <f t="shared" si="1143"/>
        <v>923.96230800000001</v>
      </c>
      <c r="EC643" s="51"/>
      <c r="ED643" s="45">
        <f t="shared" si="1144"/>
        <v>3853.8735900000001</v>
      </c>
      <c r="EE643" s="45">
        <f t="shared" si="1145"/>
        <v>810.34965</v>
      </c>
      <c r="EF643" s="51"/>
      <c r="EG643" s="45">
        <f t="shared" si="1146"/>
        <v>7350.478212</v>
      </c>
      <c r="EH643" s="45">
        <f t="shared" si="1147"/>
        <v>1143.329688</v>
      </c>
      <c r="EI643" s="51"/>
      <c r="EJ643" s="45">
        <f t="shared" si="1148"/>
        <v>8531.2931079999998</v>
      </c>
      <c r="EK643" s="45">
        <f t="shared" si="1149"/>
        <v>1338.4684319999999</v>
      </c>
      <c r="EL643" s="51"/>
      <c r="EM643" s="45">
        <f t="shared" si="1150"/>
        <v>28413.752250000001</v>
      </c>
      <c r="EN643" s="45">
        <f t="shared" si="1151"/>
        <v>1230.203536</v>
      </c>
      <c r="EO643" s="51"/>
      <c r="EP643" s="45">
        <f t="shared" si="1152"/>
        <v>7854.561412</v>
      </c>
      <c r="EQ643" s="45">
        <f t="shared" si="1153"/>
        <v>1075.336714</v>
      </c>
      <c r="ER643" s="51"/>
      <c r="ES643" s="45">
        <f t="shared" si="1154"/>
        <v>2962.1189039999999</v>
      </c>
      <c r="ET643" s="45">
        <f t="shared" si="1155"/>
        <v>553.00224600000001</v>
      </c>
      <c r="EU643" s="51"/>
      <c r="EV643" s="45">
        <f t="shared" si="1156"/>
        <v>1667.2551840000001</v>
      </c>
      <c r="EW643" s="45">
        <f t="shared" si="1157"/>
        <v>174.184248</v>
      </c>
      <c r="EX643" s="51"/>
      <c r="EY643" s="45">
        <f t="shared" si="1158"/>
        <v>16749.739580000001</v>
      </c>
      <c r="EZ643" s="45">
        <f t="shared" si="1159"/>
        <v>1999.9538499999999</v>
      </c>
      <c r="FA643" s="51"/>
      <c r="FB643" s="45">
        <f t="shared" si="1160"/>
        <v>4865.1905100000004</v>
      </c>
      <c r="FC643" s="45">
        <f t="shared" si="1161"/>
        <v>1085.4865480000001</v>
      </c>
      <c r="FD643" s="51"/>
      <c r="FE643" s="45">
        <f t="shared" si="1162"/>
        <v>2825.2288100000001</v>
      </c>
      <c r="FF643" s="45">
        <f t="shared" si="1163"/>
        <v>921.88868600000001</v>
      </c>
      <c r="FG643" s="51"/>
      <c r="FH643" s="45">
        <f t="shared" si="1164"/>
        <v>14973.63393</v>
      </c>
      <c r="FI643" s="45">
        <f t="shared" si="1165"/>
        <v>3245.7641199999998</v>
      </c>
      <c r="FJ643" s="51"/>
      <c r="FK643" s="45">
        <f t="shared" si="1166"/>
        <v>5210.6450279999999</v>
      </c>
      <c r="FL643" s="45">
        <f t="shared" si="1167"/>
        <v>780.88238999999999</v>
      </c>
      <c r="FM643" s="51"/>
      <c r="FN643" s="45">
        <f t="shared" si="1168"/>
        <v>34722.668550000002</v>
      </c>
      <c r="FO643" s="45">
        <f t="shared" si="1169"/>
        <v>582.03295400000002</v>
      </c>
      <c r="FP643" s="51"/>
      <c r="FQ643" s="45">
        <f t="shared" si="1170"/>
        <v>24866.109204</v>
      </c>
      <c r="FR643" s="45">
        <f t="shared" si="1171"/>
        <v>5855.4719759999998</v>
      </c>
      <c r="FS643" s="51"/>
      <c r="FT643" s="45">
        <f t="shared" si="1172"/>
        <v>1466.4095339999999</v>
      </c>
      <c r="FU643" s="45">
        <f t="shared" si="1173"/>
        <v>429.34889199999998</v>
      </c>
      <c r="FV643" s="51"/>
      <c r="FW643" s="45">
        <f t="shared" si="1174"/>
        <v>3984.3051179999998</v>
      </c>
      <c r="FX643" s="45">
        <f t="shared" si="1175"/>
        <v>497.23272800000001</v>
      </c>
      <c r="FY643" s="51"/>
      <c r="FZ643" s="45">
        <f t="shared" si="1176"/>
        <v>25014.813748</v>
      </c>
      <c r="GA643" s="45">
        <f t="shared" si="1177"/>
        <v>27109.224372000001</v>
      </c>
      <c r="GB643" s="51"/>
      <c r="GC643" s="45">
        <f t="shared" si="1178"/>
        <v>295.20372400000002</v>
      </c>
      <c r="GD643" s="45">
        <f t="shared" si="1179"/>
        <v>56.970036</v>
      </c>
      <c r="GE643" s="51"/>
      <c r="GF643" s="45">
        <f t="shared" si="1180"/>
        <v>8108.65085</v>
      </c>
      <c r="GG643" s="45">
        <f t="shared" si="1181"/>
        <v>1568.640474</v>
      </c>
      <c r="GH643" s="51"/>
      <c r="GI643" s="45">
        <f t="shared" si="1182"/>
        <v>2504.8209259999999</v>
      </c>
      <c r="GJ643" s="45">
        <f t="shared" si="1183"/>
        <v>1705.0629739999999</v>
      </c>
      <c r="GK643" s="51"/>
    </row>
    <row r="644" spans="1:193" s="45" customFormat="1">
      <c r="A644" s="45" t="s">
        <v>19</v>
      </c>
      <c r="B644" s="46">
        <v>41511</v>
      </c>
      <c r="C644" s="56">
        <v>0.65626600000000002</v>
      </c>
      <c r="D644" s="56">
        <v>0.176479</v>
      </c>
      <c r="E644" s="56">
        <v>0.101841</v>
      </c>
      <c r="F644" s="58"/>
      <c r="G644" s="58">
        <v>77048</v>
      </c>
      <c r="H644" s="58">
        <v>12488</v>
      </c>
      <c r="I644" s="58"/>
      <c r="J644" s="59">
        <v>824578</v>
      </c>
      <c r="K644" s="59">
        <v>185352</v>
      </c>
      <c r="L644" s="58"/>
      <c r="M644" s="58">
        <v>170998</v>
      </c>
      <c r="N644" s="58">
        <v>20233</v>
      </c>
      <c r="O644" s="58"/>
      <c r="P644" s="58">
        <v>264808</v>
      </c>
      <c r="Q644" s="58">
        <v>49842</v>
      </c>
      <c r="R644" s="58"/>
      <c r="S644" s="58">
        <v>170362</v>
      </c>
      <c r="T644" s="58">
        <v>40276</v>
      </c>
      <c r="U644" s="58"/>
      <c r="V644" s="58">
        <v>109191</v>
      </c>
      <c r="W644" s="58">
        <v>25585</v>
      </c>
      <c r="X644" s="58"/>
      <c r="Y644" s="58">
        <v>21937</v>
      </c>
      <c r="Z644" s="58">
        <v>5312</v>
      </c>
      <c r="AA644" s="58"/>
      <c r="AB644" s="58">
        <v>561062</v>
      </c>
      <c r="AC644" s="58">
        <v>213056</v>
      </c>
      <c r="AD644" s="58"/>
      <c r="AE644" s="58">
        <v>253866</v>
      </c>
      <c r="AF644" s="58">
        <v>62331</v>
      </c>
      <c r="AG644" s="58"/>
      <c r="AH644" s="58">
        <v>31406</v>
      </c>
      <c r="AI644" s="58">
        <v>6773</v>
      </c>
      <c r="AJ644" s="58"/>
      <c r="AK644" s="58">
        <v>59303</v>
      </c>
      <c r="AL644" s="58">
        <v>8667</v>
      </c>
      <c r="AM644" s="58"/>
      <c r="AN644" s="58">
        <v>25673</v>
      </c>
      <c r="AO644" s="58">
        <v>6655</v>
      </c>
      <c r="AP644" s="58"/>
      <c r="AQ644" s="58">
        <v>59604</v>
      </c>
      <c r="AR644" s="58">
        <v>11430</v>
      </c>
      <c r="AS644" s="58"/>
      <c r="AT644" s="58">
        <v>56035</v>
      </c>
      <c r="AU644" s="58">
        <v>12386</v>
      </c>
      <c r="AV644" s="58"/>
      <c r="AW644" s="58">
        <v>199310</v>
      </c>
      <c r="AX644" s="58">
        <v>11312</v>
      </c>
      <c r="AY644" s="58"/>
      <c r="AZ644" s="58">
        <v>61747</v>
      </c>
      <c r="BA644" s="58">
        <v>11823</v>
      </c>
      <c r="BB644" s="58"/>
      <c r="BC644" s="58">
        <v>23531</v>
      </c>
      <c r="BD644" s="58">
        <v>5983</v>
      </c>
      <c r="BE644" s="58"/>
      <c r="BF644" s="58">
        <v>10546</v>
      </c>
      <c r="BG644" s="58">
        <v>1717</v>
      </c>
      <c r="BH644" s="50"/>
      <c r="BI644" s="50">
        <v>110095</v>
      </c>
      <c r="BJ644" s="50">
        <v>19150</v>
      </c>
      <c r="BK644" s="50"/>
      <c r="BL644" s="50">
        <v>25767</v>
      </c>
      <c r="BM644" s="50">
        <v>9406</v>
      </c>
      <c r="BN644" s="50"/>
      <c r="BO644" s="50">
        <v>17812</v>
      </c>
      <c r="BP644" s="50">
        <v>8103</v>
      </c>
      <c r="BQ644" s="50"/>
      <c r="BR644" s="50">
        <v>93421</v>
      </c>
      <c r="BS644" s="50">
        <v>29138</v>
      </c>
      <c r="BT644" s="50"/>
      <c r="BU644" s="50">
        <v>31914</v>
      </c>
      <c r="BV644" s="50">
        <v>6900</v>
      </c>
      <c r="BW644" s="50"/>
      <c r="BX644" s="50">
        <v>214190</v>
      </c>
      <c r="BY644" s="50">
        <v>5424</v>
      </c>
      <c r="BZ644" s="50"/>
      <c r="CA644" s="50">
        <v>156527</v>
      </c>
      <c r="CB644" s="50">
        <v>53899</v>
      </c>
      <c r="CC644" s="50"/>
      <c r="CD644" s="50">
        <v>9930</v>
      </c>
      <c r="CE644" s="50">
        <v>4208</v>
      </c>
      <c r="CF644" s="50"/>
      <c r="CG644" s="50">
        <v>24950</v>
      </c>
      <c r="CH644" s="50">
        <v>4529</v>
      </c>
      <c r="CI644" s="50"/>
      <c r="CJ644" s="50">
        <v>156099</v>
      </c>
      <c r="CK644" s="50">
        <v>231098</v>
      </c>
      <c r="CL644" s="50"/>
      <c r="CM644" s="50">
        <v>1854</v>
      </c>
      <c r="CN644" s="50">
        <v>178</v>
      </c>
      <c r="CO644" s="50"/>
      <c r="CP644" s="50">
        <v>50577</v>
      </c>
      <c r="CQ644" s="50">
        <v>15420</v>
      </c>
      <c r="CR644" s="50"/>
      <c r="CS644" s="50">
        <v>15073</v>
      </c>
      <c r="CT644" s="50">
        <v>14058</v>
      </c>
      <c r="CU644" s="51"/>
      <c r="CV644" s="51"/>
      <c r="CW644" s="45">
        <f t="shared" si="1122"/>
        <v>13597.353992</v>
      </c>
      <c r="CX644" s="45">
        <f t="shared" si="1123"/>
        <v>1271.7904080000001</v>
      </c>
      <c r="CY644" s="51"/>
      <c r="CZ644" s="45">
        <f t="shared" si="1124"/>
        <v>145520.700862</v>
      </c>
      <c r="DA644" s="45">
        <f t="shared" si="1125"/>
        <v>18876.433032000001</v>
      </c>
      <c r="DB644" s="51"/>
      <c r="DC644" s="45">
        <f t="shared" si="1126"/>
        <v>30177.556042</v>
      </c>
      <c r="DD644" s="45">
        <f t="shared" si="1127"/>
        <v>2060.548953</v>
      </c>
      <c r="DE644" s="51"/>
      <c r="DF644" s="45">
        <f t="shared" si="1128"/>
        <v>46733.051031999996</v>
      </c>
      <c r="DG644" s="45">
        <f t="shared" si="1129"/>
        <v>5075.9591220000002</v>
      </c>
      <c r="DH644" s="51"/>
      <c r="DI644" s="45">
        <f t="shared" si="1130"/>
        <v>30065.315397999999</v>
      </c>
      <c r="DJ644" s="45">
        <f t="shared" si="1131"/>
        <v>4101.7481159999998</v>
      </c>
      <c r="DK644" s="51"/>
      <c r="DL644" s="45">
        <f t="shared" si="1132"/>
        <v>19269.918489</v>
      </c>
      <c r="DM644" s="45">
        <f t="shared" si="1133"/>
        <v>2605.6019850000002</v>
      </c>
      <c r="DN644" s="51"/>
      <c r="DO644" s="45">
        <f t="shared" si="1134"/>
        <v>3871.4198229999997</v>
      </c>
      <c r="DP644" s="45">
        <f t="shared" si="1135"/>
        <v>540.97939199999996</v>
      </c>
      <c r="DQ644" s="51"/>
      <c r="DR644" s="45">
        <f t="shared" si="1136"/>
        <v>99015.660697999992</v>
      </c>
      <c r="DS644" s="45">
        <f t="shared" si="1137"/>
        <v>21697.836095999999</v>
      </c>
      <c r="DT644" s="51"/>
      <c r="DU644" s="45">
        <f t="shared" si="1138"/>
        <v>44802.017813999999</v>
      </c>
      <c r="DV644" s="45">
        <f t="shared" si="1139"/>
        <v>6347.8513709999997</v>
      </c>
      <c r="DW644" s="51"/>
      <c r="DX644" s="45">
        <f t="shared" si="1140"/>
        <v>5542.4994740000002</v>
      </c>
      <c r="DY644" s="45">
        <f t="shared" si="1141"/>
        <v>689.769093</v>
      </c>
      <c r="DZ644" s="51"/>
      <c r="EA644" s="45">
        <f t="shared" si="1142"/>
        <v>10465.734136999999</v>
      </c>
      <c r="EB644" s="45">
        <f t="shared" si="1143"/>
        <v>882.65594699999997</v>
      </c>
      <c r="EC644" s="51"/>
      <c r="ED644" s="45">
        <f t="shared" si="1144"/>
        <v>4530.7453669999995</v>
      </c>
      <c r="EE644" s="45">
        <f t="shared" si="1145"/>
        <v>677.75185499999998</v>
      </c>
      <c r="EF644" s="51"/>
      <c r="EG644" s="45">
        <f t="shared" si="1146"/>
        <v>10518.854315999999</v>
      </c>
      <c r="EH644" s="45">
        <f t="shared" si="1147"/>
        <v>1164.0426299999999</v>
      </c>
      <c r="EI644" s="51"/>
      <c r="EJ644" s="45">
        <f t="shared" si="1148"/>
        <v>9889.0007650000007</v>
      </c>
      <c r="EK644" s="45">
        <f t="shared" si="1149"/>
        <v>1261.4026260000001</v>
      </c>
      <c r="EL644" s="51"/>
      <c r="EM644" s="45">
        <f t="shared" si="1150"/>
        <v>35174.029490000001</v>
      </c>
      <c r="EN644" s="45">
        <f t="shared" si="1151"/>
        <v>1152.025392</v>
      </c>
      <c r="EO644" s="51"/>
      <c r="EP644" s="45">
        <f t="shared" si="1152"/>
        <v>10897.048812999999</v>
      </c>
      <c r="EQ644" s="45">
        <f t="shared" si="1153"/>
        <v>1204.066143</v>
      </c>
      <c r="ER644" s="51"/>
      <c r="ES644" s="45">
        <f t="shared" si="1154"/>
        <v>4152.7273489999998</v>
      </c>
      <c r="ET644" s="45">
        <f t="shared" si="1155"/>
        <v>609.31470300000001</v>
      </c>
      <c r="EU644" s="51"/>
      <c r="EV644" s="45">
        <f t="shared" si="1156"/>
        <v>1861.147534</v>
      </c>
      <c r="EW644" s="45">
        <f t="shared" si="1157"/>
        <v>174.860997</v>
      </c>
      <c r="EX644" s="51"/>
      <c r="EY644" s="45">
        <f t="shared" si="1158"/>
        <v>19429.455504999998</v>
      </c>
      <c r="EZ644" s="45">
        <f t="shared" si="1159"/>
        <v>1950.25515</v>
      </c>
      <c r="FA644" s="51"/>
      <c r="FB644" s="45">
        <f t="shared" si="1160"/>
        <v>4547.3343930000001</v>
      </c>
      <c r="FC644" s="45">
        <f t="shared" si="1161"/>
        <v>957.91644600000006</v>
      </c>
      <c r="FD644" s="51"/>
      <c r="FE644" s="45">
        <f t="shared" si="1162"/>
        <v>3143.4439480000001</v>
      </c>
      <c r="FF644" s="45">
        <f t="shared" si="1163"/>
        <v>825.217623</v>
      </c>
      <c r="FG644" s="51"/>
      <c r="FH644" s="45">
        <f t="shared" si="1164"/>
        <v>16486.844658999999</v>
      </c>
      <c r="FI644" s="45">
        <f t="shared" si="1165"/>
        <v>2967.4430579999998</v>
      </c>
      <c r="FJ644" s="51"/>
      <c r="FK644" s="45">
        <f t="shared" si="1166"/>
        <v>5632.1508059999996</v>
      </c>
      <c r="FL644" s="45">
        <f t="shared" si="1167"/>
        <v>702.7029</v>
      </c>
      <c r="FM644" s="51"/>
      <c r="FN644" s="45">
        <f t="shared" si="1168"/>
        <v>37800.03701</v>
      </c>
      <c r="FO644" s="45">
        <f t="shared" si="1169"/>
        <v>552.38558399999999</v>
      </c>
      <c r="FP644" s="51"/>
      <c r="FQ644" s="45">
        <f t="shared" si="1170"/>
        <v>27623.728433</v>
      </c>
      <c r="FR644" s="45">
        <f t="shared" si="1171"/>
        <v>5489.1280589999997</v>
      </c>
      <c r="FS644" s="51"/>
      <c r="FT644" s="45">
        <f t="shared" si="1172"/>
        <v>1752.4364699999999</v>
      </c>
      <c r="FU644" s="45">
        <f t="shared" si="1173"/>
        <v>428.54692799999998</v>
      </c>
      <c r="FV644" s="51"/>
      <c r="FW644" s="45">
        <f t="shared" si="1174"/>
        <v>4403.1510499999995</v>
      </c>
      <c r="FX644" s="45">
        <f t="shared" si="1175"/>
        <v>461.237889</v>
      </c>
      <c r="FY644" s="51"/>
      <c r="FZ644" s="45">
        <f t="shared" si="1176"/>
        <v>27548.195421</v>
      </c>
      <c r="GA644" s="45">
        <f t="shared" si="1177"/>
        <v>23535.251418</v>
      </c>
      <c r="GB644" s="51"/>
      <c r="GC644" s="45">
        <f t="shared" si="1178"/>
        <v>327.19206600000001</v>
      </c>
      <c r="GD644" s="45">
        <f t="shared" si="1179"/>
        <v>18.127697999999999</v>
      </c>
      <c r="GE644" s="51"/>
      <c r="GF644" s="45">
        <f t="shared" si="1180"/>
        <v>8925.7783829999989</v>
      </c>
      <c r="GG644" s="45">
        <f t="shared" si="1181"/>
        <v>1570.38822</v>
      </c>
      <c r="GH644" s="51"/>
      <c r="GI644" s="45">
        <f t="shared" si="1182"/>
        <v>2660.067967</v>
      </c>
      <c r="GJ644" s="45">
        <f t="shared" si="1183"/>
        <v>1431.6807779999999</v>
      </c>
      <c r="GK644" s="51"/>
    </row>
    <row r="645" spans="1:193" s="45" customFormat="1">
      <c r="A645" s="45" t="s">
        <v>19</v>
      </c>
      <c r="B645" s="46">
        <v>41510</v>
      </c>
      <c r="C645" s="56">
        <v>0.66180899999999998</v>
      </c>
      <c r="D645" s="56">
        <v>0.17735200000000001</v>
      </c>
      <c r="E645" s="56">
        <v>9.4716999999999996E-2</v>
      </c>
      <c r="F645" s="58"/>
      <c r="G645" s="58">
        <v>106603</v>
      </c>
      <c r="H645" s="58">
        <v>18925</v>
      </c>
      <c r="I645" s="58"/>
      <c r="J645" s="59">
        <v>817997</v>
      </c>
      <c r="K645" s="59">
        <v>184453</v>
      </c>
      <c r="L645" s="58"/>
      <c r="M645" s="58">
        <v>172845</v>
      </c>
      <c r="N645" s="58">
        <v>21346</v>
      </c>
      <c r="O645" s="58"/>
      <c r="P645" s="58">
        <v>278135</v>
      </c>
      <c r="Q645" s="58">
        <v>54786</v>
      </c>
      <c r="R645" s="58"/>
      <c r="S645" s="58">
        <v>185930</v>
      </c>
      <c r="T645" s="58">
        <v>44872</v>
      </c>
      <c r="U645" s="58"/>
      <c r="V645" s="58">
        <v>110135</v>
      </c>
      <c r="W645" s="58">
        <v>25566</v>
      </c>
      <c r="X645" s="58"/>
      <c r="Y645" s="58">
        <v>26568</v>
      </c>
      <c r="Z645" s="58">
        <v>6790</v>
      </c>
      <c r="AA645" s="58"/>
      <c r="AB645" s="58">
        <v>476675</v>
      </c>
      <c r="AC645" s="58">
        <v>188388</v>
      </c>
      <c r="AD645" s="58"/>
      <c r="AE645" s="58">
        <v>221742</v>
      </c>
      <c r="AF645" s="58">
        <v>56010</v>
      </c>
      <c r="AG645" s="58"/>
      <c r="AH645" s="58">
        <v>33893</v>
      </c>
      <c r="AI645" s="58">
        <v>7877</v>
      </c>
      <c r="AJ645" s="58"/>
      <c r="AK645" s="58">
        <v>85979</v>
      </c>
      <c r="AL645" s="58">
        <v>15424</v>
      </c>
      <c r="AM645" s="58"/>
      <c r="AN645" s="58">
        <v>34547</v>
      </c>
      <c r="AO645" s="58">
        <v>9606</v>
      </c>
      <c r="AP645" s="58"/>
      <c r="AQ645" s="58">
        <v>61194</v>
      </c>
      <c r="AR645" s="58">
        <v>10907</v>
      </c>
      <c r="AS645" s="58"/>
      <c r="AT645" s="58">
        <v>64970</v>
      </c>
      <c r="AU645" s="58">
        <v>13341</v>
      </c>
      <c r="AV645" s="58"/>
      <c r="AW645" s="58">
        <v>214325</v>
      </c>
      <c r="AX645" s="58">
        <v>11622</v>
      </c>
      <c r="AY645" s="58"/>
      <c r="AZ645" s="58">
        <v>63656</v>
      </c>
      <c r="BA645" s="58">
        <v>12863</v>
      </c>
      <c r="BB645" s="58"/>
      <c r="BC645" s="58">
        <v>33539</v>
      </c>
      <c r="BD645" s="58">
        <v>9665</v>
      </c>
      <c r="BE645" s="58"/>
      <c r="BF645" s="58">
        <v>12511</v>
      </c>
      <c r="BG645" s="58">
        <v>2154</v>
      </c>
      <c r="BH645" s="50"/>
      <c r="BI645" s="50">
        <v>120771</v>
      </c>
      <c r="BJ645" s="50">
        <v>22492</v>
      </c>
      <c r="BK645" s="50"/>
      <c r="BL645" s="50">
        <v>32317</v>
      </c>
      <c r="BM645" s="50">
        <v>13607</v>
      </c>
      <c r="BN645" s="50"/>
      <c r="BO645" s="50">
        <v>15969</v>
      </c>
      <c r="BP645" s="50">
        <v>8662</v>
      </c>
      <c r="BQ645" s="50"/>
      <c r="BR645" s="50">
        <v>102284</v>
      </c>
      <c r="BS645" s="50">
        <v>28359</v>
      </c>
      <c r="BT645" s="50"/>
      <c r="BU645" s="50">
        <v>32677</v>
      </c>
      <c r="BV645" s="50">
        <v>7581</v>
      </c>
      <c r="BW645" s="50"/>
      <c r="BX645" s="50">
        <v>221895</v>
      </c>
      <c r="BY645" s="50">
        <v>6606</v>
      </c>
      <c r="BZ645" s="50"/>
      <c r="CA645" s="50">
        <v>143050</v>
      </c>
      <c r="CB645" s="50">
        <v>52384</v>
      </c>
      <c r="CC645" s="50"/>
      <c r="CD645" s="50">
        <v>13116</v>
      </c>
      <c r="CE645" s="50">
        <v>5920</v>
      </c>
      <c r="CF645" s="50"/>
      <c r="CG645" s="50">
        <v>23972</v>
      </c>
      <c r="CH645" s="50">
        <v>4656</v>
      </c>
      <c r="CI645" s="50"/>
      <c r="CJ645" s="50">
        <v>132109</v>
      </c>
      <c r="CK645" s="50">
        <v>214890</v>
      </c>
      <c r="CL645" s="50"/>
      <c r="CM645" s="50">
        <v>696</v>
      </c>
      <c r="CN645" s="50">
        <v>114</v>
      </c>
      <c r="CO645" s="50"/>
      <c r="CP645" s="50">
        <v>44162</v>
      </c>
      <c r="CQ645" s="50">
        <v>15513</v>
      </c>
      <c r="CR645" s="50"/>
      <c r="CS645" s="50">
        <v>14050</v>
      </c>
      <c r="CT645" s="50">
        <v>13043</v>
      </c>
      <c r="CU645" s="51"/>
      <c r="CV645" s="51"/>
      <c r="CW645" s="45">
        <f t="shared" si="1122"/>
        <v>18906.255256</v>
      </c>
      <c r="CX645" s="45">
        <f t="shared" si="1123"/>
        <v>1792.519225</v>
      </c>
      <c r="CY645" s="51"/>
      <c r="CZ645" s="45">
        <f t="shared" si="1124"/>
        <v>145073.40394400002</v>
      </c>
      <c r="DA645" s="45">
        <f t="shared" si="1125"/>
        <v>17470.834801000001</v>
      </c>
      <c r="DB645" s="51"/>
      <c r="DC645" s="45">
        <f t="shared" si="1126"/>
        <v>30654.406440000002</v>
      </c>
      <c r="DD645" s="45">
        <f t="shared" si="1127"/>
        <v>2021.829082</v>
      </c>
      <c r="DE645" s="51"/>
      <c r="DF645" s="45">
        <f t="shared" si="1128"/>
        <v>49327.798520000004</v>
      </c>
      <c r="DG645" s="45">
        <f t="shared" si="1129"/>
        <v>5189.1655620000001</v>
      </c>
      <c r="DH645" s="51"/>
      <c r="DI645" s="45">
        <f t="shared" si="1130"/>
        <v>32975.057359999999</v>
      </c>
      <c r="DJ645" s="45">
        <f t="shared" si="1131"/>
        <v>4250.141224</v>
      </c>
      <c r="DK645" s="51"/>
      <c r="DL645" s="45">
        <f t="shared" si="1132"/>
        <v>19532.662520000002</v>
      </c>
      <c r="DM645" s="45">
        <f t="shared" si="1133"/>
        <v>2421.5348220000001</v>
      </c>
      <c r="DN645" s="51"/>
      <c r="DO645" s="45">
        <f t="shared" si="1134"/>
        <v>4711.8879360000001</v>
      </c>
      <c r="DP645" s="45">
        <f t="shared" si="1135"/>
        <v>643.12842999999998</v>
      </c>
      <c r="DQ645" s="51"/>
      <c r="DR645" s="45">
        <f t="shared" si="1136"/>
        <v>84539.26460000001</v>
      </c>
      <c r="DS645" s="45">
        <f t="shared" si="1137"/>
        <v>17843.546195999999</v>
      </c>
      <c r="DT645" s="51"/>
      <c r="DU645" s="45">
        <f t="shared" si="1138"/>
        <v>39326.387183999999</v>
      </c>
      <c r="DV645" s="45">
        <f t="shared" si="1139"/>
        <v>5305.0991699999995</v>
      </c>
      <c r="DW645" s="51"/>
      <c r="DX645" s="45">
        <f t="shared" si="1140"/>
        <v>6010.991336</v>
      </c>
      <c r="DY645" s="45">
        <f t="shared" si="1141"/>
        <v>746.08580899999993</v>
      </c>
      <c r="DZ645" s="51"/>
      <c r="EA645" s="45">
        <f t="shared" si="1142"/>
        <v>15248.547608000001</v>
      </c>
      <c r="EB645" s="45">
        <f t="shared" si="1143"/>
        <v>1460.9150079999999</v>
      </c>
      <c r="EC645" s="51"/>
      <c r="ED645" s="45">
        <f t="shared" si="1144"/>
        <v>6126.9795440000007</v>
      </c>
      <c r="EE645" s="45">
        <f t="shared" si="1145"/>
        <v>909.85150199999998</v>
      </c>
      <c r="EF645" s="51"/>
      <c r="EG645" s="45">
        <f t="shared" si="1146"/>
        <v>10852.878288</v>
      </c>
      <c r="EH645" s="45">
        <f t="shared" si="1147"/>
        <v>1033.078319</v>
      </c>
      <c r="EI645" s="51"/>
      <c r="EJ645" s="45">
        <f t="shared" si="1148"/>
        <v>11522.559440000001</v>
      </c>
      <c r="EK645" s="45">
        <f t="shared" si="1149"/>
        <v>1263.6194969999999</v>
      </c>
      <c r="EL645" s="51"/>
      <c r="EM645" s="45">
        <f t="shared" si="1150"/>
        <v>38010.967400000001</v>
      </c>
      <c r="EN645" s="45">
        <f t="shared" si="1151"/>
        <v>1100.800974</v>
      </c>
      <c r="EO645" s="51"/>
      <c r="EP645" s="45">
        <f t="shared" si="1152"/>
        <v>11289.518912000001</v>
      </c>
      <c r="EQ645" s="45">
        <f t="shared" si="1153"/>
        <v>1218.344771</v>
      </c>
      <c r="ER645" s="51"/>
      <c r="ES645" s="45">
        <f t="shared" si="1154"/>
        <v>5948.2087280000005</v>
      </c>
      <c r="ET645" s="45">
        <f t="shared" si="1155"/>
        <v>915.43980499999998</v>
      </c>
      <c r="EU645" s="51"/>
      <c r="EV645" s="45">
        <f t="shared" si="1156"/>
        <v>2218.850872</v>
      </c>
      <c r="EW645" s="45">
        <f t="shared" si="1157"/>
        <v>204.02041799999998</v>
      </c>
      <c r="EX645" s="51"/>
      <c r="EY645" s="45">
        <f t="shared" si="1158"/>
        <v>21418.978392000001</v>
      </c>
      <c r="EZ645" s="45">
        <f t="shared" si="1159"/>
        <v>2130.3747639999997</v>
      </c>
      <c r="FA645" s="51"/>
      <c r="FB645" s="45">
        <f t="shared" si="1160"/>
        <v>5731.4845840000007</v>
      </c>
      <c r="FC645" s="45">
        <f t="shared" si="1161"/>
        <v>1288.8142189999999</v>
      </c>
      <c r="FD645" s="51"/>
      <c r="FE645" s="45">
        <f t="shared" si="1162"/>
        <v>2832.1340880000002</v>
      </c>
      <c r="FF645" s="45">
        <f t="shared" si="1163"/>
        <v>820.43865399999993</v>
      </c>
      <c r="FG645" s="51"/>
      <c r="FH645" s="45">
        <f t="shared" si="1164"/>
        <v>18140.271968000001</v>
      </c>
      <c r="FI645" s="45">
        <f t="shared" si="1165"/>
        <v>2686.0794029999997</v>
      </c>
      <c r="FJ645" s="51"/>
      <c r="FK645" s="45">
        <f t="shared" si="1166"/>
        <v>5795.3313040000003</v>
      </c>
      <c r="FL645" s="45">
        <f t="shared" si="1167"/>
        <v>718.049577</v>
      </c>
      <c r="FM645" s="51"/>
      <c r="FN645" s="45">
        <f t="shared" si="1168"/>
        <v>39353.522040000003</v>
      </c>
      <c r="FO645" s="45">
        <f t="shared" si="1169"/>
        <v>625.70050199999991</v>
      </c>
      <c r="FP645" s="51"/>
      <c r="FQ645" s="45">
        <f t="shared" si="1170"/>
        <v>25370.203600000001</v>
      </c>
      <c r="FR645" s="45">
        <f t="shared" si="1171"/>
        <v>4961.6553279999998</v>
      </c>
      <c r="FS645" s="51"/>
      <c r="FT645" s="45">
        <f t="shared" si="1172"/>
        <v>2326.1488320000003</v>
      </c>
      <c r="FU645" s="45">
        <f t="shared" si="1173"/>
        <v>560.72464000000002</v>
      </c>
      <c r="FV645" s="51"/>
      <c r="FW645" s="45">
        <f t="shared" si="1174"/>
        <v>4251.4821440000005</v>
      </c>
      <c r="FX645" s="45">
        <f t="shared" si="1175"/>
        <v>441.00235199999997</v>
      </c>
      <c r="FY645" s="51"/>
      <c r="FZ645" s="45">
        <f t="shared" si="1176"/>
        <v>23429.795368000003</v>
      </c>
      <c r="GA645" s="45">
        <f t="shared" si="1177"/>
        <v>20353.736129999998</v>
      </c>
      <c r="GB645" s="51"/>
      <c r="GC645" s="45">
        <f t="shared" si="1178"/>
        <v>123.436992</v>
      </c>
      <c r="GD645" s="45">
        <f t="shared" si="1179"/>
        <v>10.797737999999999</v>
      </c>
      <c r="GE645" s="51"/>
      <c r="GF645" s="45">
        <f t="shared" si="1180"/>
        <v>7832.219024</v>
      </c>
      <c r="GG645" s="45">
        <f t="shared" si="1181"/>
        <v>1469.3448209999999</v>
      </c>
      <c r="GH645" s="51"/>
      <c r="GI645" s="45">
        <f t="shared" si="1182"/>
        <v>2491.7955999999999</v>
      </c>
      <c r="GJ645" s="45">
        <f t="shared" si="1183"/>
        <v>1235.3938309999999</v>
      </c>
      <c r="GK645" s="51"/>
    </row>
    <row r="646" spans="1:193" s="45" customFormat="1">
      <c r="A646" s="45" t="s">
        <v>19</v>
      </c>
      <c r="B646" s="46">
        <v>41509</v>
      </c>
      <c r="C646" s="56">
        <v>0.65825900000000004</v>
      </c>
      <c r="D646" s="56">
        <v>0.17699699999999999</v>
      </c>
      <c r="E646" s="56">
        <v>9.9717E-2</v>
      </c>
      <c r="F646" s="58"/>
      <c r="G646" s="58">
        <v>117391</v>
      </c>
      <c r="H646" s="58">
        <v>21867</v>
      </c>
      <c r="I646" s="58"/>
      <c r="J646" s="59">
        <v>892541</v>
      </c>
      <c r="K646" s="59">
        <v>184799</v>
      </c>
      <c r="L646" s="58"/>
      <c r="M646" s="58">
        <v>176317</v>
      </c>
      <c r="N646" s="58">
        <v>21675</v>
      </c>
      <c r="O646" s="58"/>
      <c r="P646" s="58">
        <v>286359</v>
      </c>
      <c r="Q646" s="58">
        <v>55770</v>
      </c>
      <c r="R646" s="58"/>
      <c r="S646" s="58">
        <v>212001</v>
      </c>
      <c r="T646" s="58">
        <v>45807</v>
      </c>
      <c r="U646" s="58"/>
      <c r="V646" s="58">
        <v>123253</v>
      </c>
      <c r="W646" s="58">
        <v>27950</v>
      </c>
      <c r="X646" s="58"/>
      <c r="Y646" s="58">
        <v>28195</v>
      </c>
      <c r="Z646" s="58">
        <v>7343</v>
      </c>
      <c r="AA646" s="58"/>
      <c r="AB646" s="58">
        <v>475524</v>
      </c>
      <c r="AC646" s="58">
        <v>181928</v>
      </c>
      <c r="AD646" s="58"/>
      <c r="AE646" s="58">
        <v>223386</v>
      </c>
      <c r="AF646" s="58">
        <v>56072</v>
      </c>
      <c r="AG646" s="58"/>
      <c r="AH646" s="58">
        <v>35146</v>
      </c>
      <c r="AI646" s="58">
        <v>7934</v>
      </c>
      <c r="AJ646" s="58"/>
      <c r="AK646" s="58">
        <v>93243</v>
      </c>
      <c r="AL646" s="58">
        <v>16083</v>
      </c>
      <c r="AM646" s="58"/>
      <c r="AN646" s="58">
        <v>37517</v>
      </c>
      <c r="AO646" s="58">
        <v>9836</v>
      </c>
      <c r="AP646" s="58"/>
      <c r="AQ646" s="58">
        <v>51019</v>
      </c>
      <c r="AR646" s="58">
        <v>8589</v>
      </c>
      <c r="AS646" s="58"/>
      <c r="AT646" s="58">
        <v>83213</v>
      </c>
      <c r="AU646" s="58">
        <v>13847</v>
      </c>
      <c r="AV646" s="58"/>
      <c r="AW646" s="58">
        <v>219393</v>
      </c>
      <c r="AX646" s="58">
        <v>11350</v>
      </c>
      <c r="AY646" s="58"/>
      <c r="AZ646" s="58">
        <v>59887</v>
      </c>
      <c r="BA646" s="58">
        <v>11597</v>
      </c>
      <c r="BB646" s="58"/>
      <c r="BC646" s="58">
        <v>30167</v>
      </c>
      <c r="BD646" s="58">
        <v>8766</v>
      </c>
      <c r="BE646" s="58"/>
      <c r="BF646" s="58">
        <v>13544</v>
      </c>
      <c r="BG646" s="58">
        <v>2327</v>
      </c>
      <c r="BH646" s="50"/>
      <c r="BI646" s="50">
        <v>121620</v>
      </c>
      <c r="BJ646" s="50">
        <v>22794</v>
      </c>
      <c r="BK646" s="50"/>
      <c r="BL646" s="50">
        <v>32708</v>
      </c>
      <c r="BM646" s="50">
        <v>13442</v>
      </c>
      <c r="BN646" s="50"/>
      <c r="BO646" s="50">
        <v>15594</v>
      </c>
      <c r="BP646" s="50">
        <v>8882</v>
      </c>
      <c r="BQ646" s="50"/>
      <c r="BR646" s="50">
        <v>69475</v>
      </c>
      <c r="BS646" s="50">
        <v>28156</v>
      </c>
      <c r="BT646" s="50"/>
      <c r="BU646" s="50">
        <v>29695</v>
      </c>
      <c r="BV646" s="50">
        <v>6883</v>
      </c>
      <c r="BW646" s="50"/>
      <c r="BX646" s="50">
        <v>244171</v>
      </c>
      <c r="BY646" s="50">
        <v>7144</v>
      </c>
      <c r="BZ646" s="50"/>
      <c r="CA646" s="50">
        <v>138908</v>
      </c>
      <c r="CB646" s="50">
        <v>53044</v>
      </c>
      <c r="CC646" s="50"/>
      <c r="CD646" s="50">
        <v>12322</v>
      </c>
      <c r="CE646" s="50">
        <v>5688</v>
      </c>
      <c r="CF646" s="50"/>
      <c r="CG646" s="50">
        <v>25043</v>
      </c>
      <c r="CH646" s="50">
        <v>4791</v>
      </c>
      <c r="CI646" s="50"/>
      <c r="CJ646" s="50">
        <v>131129</v>
      </c>
      <c r="CK646" s="50">
        <v>211983</v>
      </c>
      <c r="CL646" s="50"/>
      <c r="CM646" s="50">
        <v>703</v>
      </c>
      <c r="CN646" s="50">
        <v>321</v>
      </c>
      <c r="CO646" s="50"/>
      <c r="CP646" s="50">
        <v>44601</v>
      </c>
      <c r="CQ646" s="50">
        <v>14521</v>
      </c>
      <c r="CR646" s="50"/>
      <c r="CS646" s="50">
        <v>14058</v>
      </c>
      <c r="CT646" s="50">
        <v>13068</v>
      </c>
      <c r="CU646" s="51"/>
      <c r="CV646" s="51"/>
      <c r="CW646" s="45">
        <f t="shared" si="1122"/>
        <v>20777.854826999999</v>
      </c>
      <c r="CX646" s="45">
        <f t="shared" si="1123"/>
        <v>2180.5116389999998</v>
      </c>
      <c r="CY646" s="51"/>
      <c r="CZ646" s="45">
        <f t="shared" si="1124"/>
        <v>157977.07937699999</v>
      </c>
      <c r="DA646" s="45">
        <f t="shared" si="1125"/>
        <v>18427.601882999999</v>
      </c>
      <c r="DB646" s="51"/>
      <c r="DC646" s="45">
        <f t="shared" si="1126"/>
        <v>31207.580048999997</v>
      </c>
      <c r="DD646" s="45">
        <f t="shared" si="1127"/>
        <v>2161.3659750000002</v>
      </c>
      <c r="DE646" s="51"/>
      <c r="DF646" s="45">
        <f t="shared" si="1128"/>
        <v>50684.683922999997</v>
      </c>
      <c r="DG646" s="45">
        <f t="shared" si="1129"/>
        <v>5561.2170900000001</v>
      </c>
      <c r="DH646" s="51"/>
      <c r="DI646" s="45">
        <f t="shared" si="1130"/>
        <v>37523.540996999996</v>
      </c>
      <c r="DJ646" s="45">
        <f t="shared" si="1131"/>
        <v>4567.7366190000002</v>
      </c>
      <c r="DK646" s="51"/>
      <c r="DL646" s="45">
        <f t="shared" si="1132"/>
        <v>21815.411240999998</v>
      </c>
      <c r="DM646" s="45">
        <f t="shared" si="1133"/>
        <v>2787.09015</v>
      </c>
      <c r="DN646" s="51"/>
      <c r="DO646" s="45">
        <f t="shared" si="1134"/>
        <v>4990.4304149999998</v>
      </c>
      <c r="DP646" s="45">
        <f t="shared" si="1135"/>
        <v>732.22193100000004</v>
      </c>
      <c r="DQ646" s="51"/>
      <c r="DR646" s="45">
        <f t="shared" si="1136"/>
        <v>84166.321427999996</v>
      </c>
      <c r="DS646" s="45">
        <f t="shared" si="1137"/>
        <v>18141.314375999998</v>
      </c>
      <c r="DT646" s="51"/>
      <c r="DU646" s="45">
        <f t="shared" si="1138"/>
        <v>39538.651841999999</v>
      </c>
      <c r="DV646" s="45">
        <f t="shared" si="1139"/>
        <v>5591.3316240000004</v>
      </c>
      <c r="DW646" s="51"/>
      <c r="DX646" s="45">
        <f t="shared" si="1140"/>
        <v>6220.7365619999991</v>
      </c>
      <c r="DY646" s="45">
        <f t="shared" si="1141"/>
        <v>791.15467799999999</v>
      </c>
      <c r="DZ646" s="51"/>
      <c r="EA646" s="45">
        <f t="shared" si="1142"/>
        <v>16503.731271000001</v>
      </c>
      <c r="EB646" s="45">
        <f t="shared" si="1143"/>
        <v>1603.748511</v>
      </c>
      <c r="EC646" s="51"/>
      <c r="ED646" s="45">
        <f t="shared" si="1144"/>
        <v>6640.3964489999998</v>
      </c>
      <c r="EE646" s="45">
        <f t="shared" si="1145"/>
        <v>980.81641200000001</v>
      </c>
      <c r="EF646" s="51"/>
      <c r="EG646" s="45">
        <f t="shared" si="1146"/>
        <v>9030.2099429999998</v>
      </c>
      <c r="EH646" s="45">
        <f t="shared" si="1147"/>
        <v>856.46931300000006</v>
      </c>
      <c r="EI646" s="51"/>
      <c r="EJ646" s="45">
        <f t="shared" si="1148"/>
        <v>14728.451360999999</v>
      </c>
      <c r="EK646" s="45">
        <f t="shared" si="1149"/>
        <v>1380.781299</v>
      </c>
      <c r="EL646" s="51"/>
      <c r="EM646" s="45">
        <f t="shared" si="1150"/>
        <v>38831.902820999996</v>
      </c>
      <c r="EN646" s="45">
        <f t="shared" si="1151"/>
        <v>1131.7879499999999</v>
      </c>
      <c r="EO646" s="51"/>
      <c r="EP646" s="45">
        <f t="shared" si="1152"/>
        <v>10599.819339</v>
      </c>
      <c r="EQ646" s="45">
        <f t="shared" si="1153"/>
        <v>1156.4180490000001</v>
      </c>
      <c r="ER646" s="51"/>
      <c r="ES646" s="45">
        <f t="shared" si="1154"/>
        <v>5339.4684989999996</v>
      </c>
      <c r="ET646" s="45">
        <f t="shared" si="1155"/>
        <v>874.11922200000004</v>
      </c>
      <c r="EU646" s="51"/>
      <c r="EV646" s="45">
        <f t="shared" si="1156"/>
        <v>2397.2473679999998</v>
      </c>
      <c r="EW646" s="45">
        <f t="shared" si="1157"/>
        <v>232.041459</v>
      </c>
      <c r="EX646" s="51"/>
      <c r="EY646" s="45">
        <f t="shared" si="1158"/>
        <v>21526.37514</v>
      </c>
      <c r="EZ646" s="45">
        <f t="shared" si="1159"/>
        <v>2272.949298</v>
      </c>
      <c r="FA646" s="51"/>
      <c r="FB646" s="45">
        <f t="shared" si="1160"/>
        <v>5789.2178759999997</v>
      </c>
      <c r="FC646" s="45">
        <f t="shared" si="1161"/>
        <v>1340.3959139999999</v>
      </c>
      <c r="FD646" s="51"/>
      <c r="FE646" s="45">
        <f t="shared" si="1162"/>
        <v>2760.091218</v>
      </c>
      <c r="FF646" s="45">
        <f t="shared" si="1163"/>
        <v>885.68639399999995</v>
      </c>
      <c r="FG646" s="51"/>
      <c r="FH646" s="45">
        <f t="shared" si="1164"/>
        <v>12296.866575</v>
      </c>
      <c r="FI646" s="45">
        <f t="shared" si="1165"/>
        <v>2807.631852</v>
      </c>
      <c r="FJ646" s="51"/>
      <c r="FK646" s="45">
        <f t="shared" si="1166"/>
        <v>5255.9259149999998</v>
      </c>
      <c r="FL646" s="45">
        <f t="shared" si="1167"/>
        <v>686.35211100000004</v>
      </c>
      <c r="FM646" s="51"/>
      <c r="FN646" s="45">
        <f t="shared" si="1168"/>
        <v>43217.534486999997</v>
      </c>
      <c r="FO646" s="45">
        <f t="shared" si="1169"/>
        <v>712.37824799999999</v>
      </c>
      <c r="FP646" s="51"/>
      <c r="FQ646" s="45">
        <f t="shared" si="1170"/>
        <v>24586.299275999998</v>
      </c>
      <c r="FR646" s="45">
        <f t="shared" si="1171"/>
        <v>5289.3885479999999</v>
      </c>
      <c r="FS646" s="51"/>
      <c r="FT646" s="45">
        <f t="shared" si="1172"/>
        <v>2180.957034</v>
      </c>
      <c r="FU646" s="45">
        <f t="shared" si="1173"/>
        <v>567.19029599999999</v>
      </c>
      <c r="FV646" s="51"/>
      <c r="FW646" s="45">
        <f t="shared" si="1174"/>
        <v>4432.535871</v>
      </c>
      <c r="FX646" s="45">
        <f t="shared" si="1175"/>
        <v>477.744147</v>
      </c>
      <c r="FY646" s="51"/>
      <c r="FZ646" s="45">
        <f t="shared" si="1176"/>
        <v>23209.439612999999</v>
      </c>
      <c r="GA646" s="45">
        <f t="shared" si="1177"/>
        <v>21138.308810999999</v>
      </c>
      <c r="GB646" s="51"/>
      <c r="GC646" s="45">
        <f t="shared" si="1178"/>
        <v>124.42889099999999</v>
      </c>
      <c r="GD646" s="45">
        <f t="shared" si="1179"/>
        <v>32.009157000000002</v>
      </c>
      <c r="GE646" s="51"/>
      <c r="GF646" s="45">
        <f t="shared" si="1180"/>
        <v>7894.2431969999998</v>
      </c>
      <c r="GG646" s="45">
        <f t="shared" si="1181"/>
        <v>1447.9905570000001</v>
      </c>
      <c r="GH646" s="51"/>
      <c r="GI646" s="45">
        <f t="shared" si="1182"/>
        <v>2488.2238259999999</v>
      </c>
      <c r="GJ646" s="45">
        <f t="shared" si="1183"/>
        <v>1303.101756</v>
      </c>
      <c r="GK646" s="51"/>
    </row>
    <row r="647" spans="1:193" s="45" customFormat="1">
      <c r="A647" s="45" t="s">
        <v>19</v>
      </c>
      <c r="B647" s="46">
        <v>41508</v>
      </c>
      <c r="C647" s="56">
        <v>0.65884900000000002</v>
      </c>
      <c r="D647" s="56">
        <v>0.174148</v>
      </c>
      <c r="E647" s="56">
        <v>0.100117</v>
      </c>
      <c r="F647" s="58"/>
      <c r="G647" s="58">
        <v>122707</v>
      </c>
      <c r="H647" s="58">
        <v>23438</v>
      </c>
      <c r="I647" s="58"/>
      <c r="J647" s="59">
        <v>856603</v>
      </c>
      <c r="K647" s="59">
        <v>190191</v>
      </c>
      <c r="L647" s="58"/>
      <c r="M647" s="58">
        <v>174764</v>
      </c>
      <c r="N647" s="58">
        <v>21834</v>
      </c>
      <c r="O647" s="58"/>
      <c r="P647" s="58">
        <v>290152</v>
      </c>
      <c r="Q647" s="58">
        <v>57091</v>
      </c>
      <c r="R647" s="58"/>
      <c r="S647" s="58">
        <v>218610</v>
      </c>
      <c r="T647" s="58">
        <v>48432</v>
      </c>
      <c r="U647" s="58"/>
      <c r="V647" s="58">
        <v>124773</v>
      </c>
      <c r="W647" s="58">
        <v>27876</v>
      </c>
      <c r="X647" s="58"/>
      <c r="Y647" s="58">
        <v>29553</v>
      </c>
      <c r="Z647" s="58">
        <v>7558</v>
      </c>
      <c r="AA647" s="58"/>
      <c r="AB647" s="58">
        <v>474986</v>
      </c>
      <c r="AC647" s="58">
        <v>185702</v>
      </c>
      <c r="AD647" s="58"/>
      <c r="AE647" s="58">
        <v>225264</v>
      </c>
      <c r="AF647" s="58">
        <v>57389</v>
      </c>
      <c r="AG647" s="58"/>
      <c r="AH647" s="58">
        <v>35867</v>
      </c>
      <c r="AI647" s="58">
        <v>8156</v>
      </c>
      <c r="AJ647" s="58"/>
      <c r="AK647" s="58">
        <v>95016</v>
      </c>
      <c r="AL647" s="58">
        <v>17187</v>
      </c>
      <c r="AM647" s="58"/>
      <c r="AN647" s="58">
        <v>38388</v>
      </c>
      <c r="AO647" s="58">
        <v>10805</v>
      </c>
      <c r="AP647" s="58"/>
      <c r="AQ647" s="58">
        <v>51314</v>
      </c>
      <c r="AR647" s="58">
        <v>8981</v>
      </c>
      <c r="AS647" s="58"/>
      <c r="AT647" s="58">
        <v>86139</v>
      </c>
      <c r="AU647" s="58">
        <v>14867</v>
      </c>
      <c r="AV647" s="58"/>
      <c r="AW647" s="58">
        <v>196417</v>
      </c>
      <c r="AX647" s="58">
        <v>11468</v>
      </c>
      <c r="AY647" s="58"/>
      <c r="AZ647" s="58">
        <v>54471</v>
      </c>
      <c r="BA647" s="58">
        <v>11071</v>
      </c>
      <c r="BB647" s="58"/>
      <c r="BC647" s="58">
        <v>28373</v>
      </c>
      <c r="BD647" s="58">
        <v>8278</v>
      </c>
      <c r="BE647" s="58"/>
      <c r="BF647" s="58">
        <v>12710</v>
      </c>
      <c r="BG647" s="58">
        <v>2160</v>
      </c>
      <c r="BH647" s="50"/>
      <c r="BI647" s="50">
        <v>118442</v>
      </c>
      <c r="BJ647" s="50">
        <v>23542</v>
      </c>
      <c r="BK647" s="50"/>
      <c r="BL647" s="50">
        <v>34309</v>
      </c>
      <c r="BM647" s="50">
        <v>13786</v>
      </c>
      <c r="BN647" s="50"/>
      <c r="BO647" s="50">
        <v>16100</v>
      </c>
      <c r="BP647" s="50">
        <v>8171</v>
      </c>
      <c r="BQ647" s="50"/>
      <c r="BR647" s="50">
        <v>70158</v>
      </c>
      <c r="BS647" s="50">
        <v>30265</v>
      </c>
      <c r="BT647" s="50"/>
      <c r="BU647" s="50">
        <v>29517</v>
      </c>
      <c r="BV647" s="50">
        <v>6997</v>
      </c>
      <c r="BW647" s="50"/>
      <c r="BX647" s="50">
        <v>240083</v>
      </c>
      <c r="BY647" s="50">
        <v>6275</v>
      </c>
      <c r="BZ647" s="50"/>
      <c r="CA647" s="50">
        <v>167996</v>
      </c>
      <c r="CB647" s="50">
        <v>85463</v>
      </c>
      <c r="CC647" s="50"/>
      <c r="CD647" s="50">
        <v>12638</v>
      </c>
      <c r="CE647" s="50">
        <v>5986</v>
      </c>
      <c r="CF647" s="50"/>
      <c r="CG647" s="50">
        <v>25977</v>
      </c>
      <c r="CH647" s="50">
        <v>5103</v>
      </c>
      <c r="CI647" s="50"/>
      <c r="CJ647" s="50">
        <v>133117</v>
      </c>
      <c r="CK647" s="50">
        <v>224707</v>
      </c>
      <c r="CL647" s="50"/>
      <c r="CM647" s="50">
        <v>1594</v>
      </c>
      <c r="CN647" s="50">
        <v>343</v>
      </c>
      <c r="CO647" s="50"/>
      <c r="CP647" s="50">
        <v>44815</v>
      </c>
      <c r="CQ647" s="50">
        <v>14098</v>
      </c>
      <c r="CR647" s="50"/>
      <c r="CS647" s="50">
        <v>15477</v>
      </c>
      <c r="CT647" s="50">
        <v>12878</v>
      </c>
      <c r="CU647" s="51"/>
      <c r="CV647" s="51"/>
      <c r="CW647" s="45">
        <f t="shared" si="1122"/>
        <v>21369.178636000001</v>
      </c>
      <c r="CX647" s="45">
        <f t="shared" si="1123"/>
        <v>2346.542246</v>
      </c>
      <c r="CY647" s="51"/>
      <c r="CZ647" s="45">
        <f t="shared" si="1124"/>
        <v>149175.69924399999</v>
      </c>
      <c r="DA647" s="45">
        <f t="shared" si="1125"/>
        <v>19041.352347</v>
      </c>
      <c r="DB647" s="51"/>
      <c r="DC647" s="45">
        <f t="shared" si="1126"/>
        <v>30434.801071999998</v>
      </c>
      <c r="DD647" s="45">
        <f t="shared" si="1127"/>
        <v>2185.9545779999999</v>
      </c>
      <c r="DE647" s="51"/>
      <c r="DF647" s="45">
        <f t="shared" si="1128"/>
        <v>50529.390496</v>
      </c>
      <c r="DG647" s="45">
        <f t="shared" si="1129"/>
        <v>5715.7796470000003</v>
      </c>
      <c r="DH647" s="51"/>
      <c r="DI647" s="45">
        <f t="shared" si="1130"/>
        <v>38070.494279999999</v>
      </c>
      <c r="DJ647" s="45">
        <f t="shared" si="1131"/>
        <v>4848.8665439999995</v>
      </c>
      <c r="DK647" s="51"/>
      <c r="DL647" s="45">
        <f t="shared" si="1132"/>
        <v>21728.968403999999</v>
      </c>
      <c r="DM647" s="45">
        <f t="shared" si="1133"/>
        <v>2790.861492</v>
      </c>
      <c r="DN647" s="51"/>
      <c r="DO647" s="45">
        <f t="shared" si="1134"/>
        <v>5146.5958439999995</v>
      </c>
      <c r="DP647" s="45">
        <f t="shared" si="1135"/>
        <v>756.68428599999993</v>
      </c>
      <c r="DQ647" s="51"/>
      <c r="DR647" s="45">
        <f t="shared" si="1136"/>
        <v>82717.861927999998</v>
      </c>
      <c r="DS647" s="45">
        <f t="shared" si="1137"/>
        <v>18591.927133999998</v>
      </c>
      <c r="DT647" s="51"/>
      <c r="DU647" s="45">
        <f t="shared" si="1138"/>
        <v>39229.275071999997</v>
      </c>
      <c r="DV647" s="45">
        <f t="shared" si="1139"/>
        <v>5745.6145129999995</v>
      </c>
      <c r="DW647" s="51"/>
      <c r="DX647" s="45">
        <f t="shared" si="1140"/>
        <v>6246.1663159999998</v>
      </c>
      <c r="DY647" s="45">
        <f t="shared" si="1141"/>
        <v>816.55425200000002</v>
      </c>
      <c r="DZ647" s="51"/>
      <c r="EA647" s="45">
        <f t="shared" si="1142"/>
        <v>16546.846367999999</v>
      </c>
      <c r="EB647" s="45">
        <f t="shared" si="1143"/>
        <v>1720.710879</v>
      </c>
      <c r="EC647" s="51"/>
      <c r="ED647" s="45">
        <f t="shared" si="1144"/>
        <v>6685.1934240000001</v>
      </c>
      <c r="EE647" s="45">
        <f t="shared" si="1145"/>
        <v>1081.764185</v>
      </c>
      <c r="EF647" s="51"/>
      <c r="EG647" s="45">
        <f t="shared" si="1146"/>
        <v>8936.2304719999993</v>
      </c>
      <c r="EH647" s="45">
        <f t="shared" si="1147"/>
        <v>899.15077699999995</v>
      </c>
      <c r="EI647" s="51"/>
      <c r="EJ647" s="45">
        <f t="shared" si="1148"/>
        <v>15000.934572</v>
      </c>
      <c r="EK647" s="45">
        <f t="shared" si="1149"/>
        <v>1488.439439</v>
      </c>
      <c r="EL647" s="51"/>
      <c r="EM647" s="45">
        <f t="shared" si="1150"/>
        <v>34205.627716000003</v>
      </c>
      <c r="EN647" s="45">
        <f t="shared" si="1151"/>
        <v>1148.141756</v>
      </c>
      <c r="EO647" s="51"/>
      <c r="EP647" s="45">
        <f t="shared" si="1152"/>
        <v>9486.015707999999</v>
      </c>
      <c r="EQ647" s="45">
        <f t="shared" si="1153"/>
        <v>1108.395307</v>
      </c>
      <c r="ER647" s="51"/>
      <c r="ES647" s="45">
        <f t="shared" si="1154"/>
        <v>4941.1012039999996</v>
      </c>
      <c r="ET647" s="45">
        <f t="shared" si="1155"/>
        <v>828.76852599999995</v>
      </c>
      <c r="EU647" s="51"/>
      <c r="EV647" s="45">
        <f t="shared" si="1156"/>
        <v>2213.4210800000001</v>
      </c>
      <c r="EW647" s="45">
        <f t="shared" si="1157"/>
        <v>216.25271999999998</v>
      </c>
      <c r="EX647" s="51"/>
      <c r="EY647" s="45">
        <f t="shared" si="1158"/>
        <v>20626.437416000001</v>
      </c>
      <c r="EZ647" s="45">
        <f t="shared" si="1159"/>
        <v>2356.9544139999998</v>
      </c>
      <c r="FA647" s="51"/>
      <c r="FB647" s="45">
        <f t="shared" si="1160"/>
        <v>5974.8437320000003</v>
      </c>
      <c r="FC647" s="45">
        <f t="shared" si="1161"/>
        <v>1380.2129620000001</v>
      </c>
      <c r="FD647" s="51"/>
      <c r="FE647" s="45">
        <f t="shared" si="1162"/>
        <v>2803.7828</v>
      </c>
      <c r="FF647" s="45">
        <f t="shared" si="1163"/>
        <v>818.05600700000002</v>
      </c>
      <c r="FG647" s="51"/>
      <c r="FH647" s="45">
        <f t="shared" si="1164"/>
        <v>12217.875383999999</v>
      </c>
      <c r="FI647" s="45">
        <f t="shared" si="1165"/>
        <v>3030.041005</v>
      </c>
      <c r="FJ647" s="51"/>
      <c r="FK647" s="45">
        <f t="shared" si="1166"/>
        <v>5140.3265160000001</v>
      </c>
      <c r="FL647" s="45">
        <f t="shared" si="1167"/>
        <v>700.51864899999998</v>
      </c>
      <c r="FM647" s="51"/>
      <c r="FN647" s="45">
        <f t="shared" si="1168"/>
        <v>41809.974283999996</v>
      </c>
      <c r="FO647" s="45">
        <f t="shared" si="1169"/>
        <v>628.23417499999994</v>
      </c>
      <c r="FP647" s="51"/>
      <c r="FQ647" s="45">
        <f t="shared" si="1170"/>
        <v>29256.167408000001</v>
      </c>
      <c r="FR647" s="45">
        <f t="shared" si="1171"/>
        <v>8556.2991710000006</v>
      </c>
      <c r="FS647" s="51"/>
      <c r="FT647" s="45">
        <f t="shared" si="1172"/>
        <v>2200.8824239999999</v>
      </c>
      <c r="FU647" s="45">
        <f t="shared" si="1173"/>
        <v>599.30036199999995</v>
      </c>
      <c r="FV647" s="51"/>
      <c r="FW647" s="45">
        <f t="shared" si="1174"/>
        <v>4523.8425959999995</v>
      </c>
      <c r="FX647" s="45">
        <f t="shared" si="1175"/>
        <v>510.89705099999998</v>
      </c>
      <c r="FY647" s="51"/>
      <c r="FZ647" s="45">
        <f t="shared" si="1176"/>
        <v>23182.059315999999</v>
      </c>
      <c r="GA647" s="45">
        <f t="shared" si="1177"/>
        <v>22496.990719000001</v>
      </c>
      <c r="GB647" s="51"/>
      <c r="GC647" s="45">
        <f t="shared" si="1178"/>
        <v>277.59191199999998</v>
      </c>
      <c r="GD647" s="45">
        <f t="shared" si="1179"/>
        <v>34.340131</v>
      </c>
      <c r="GE647" s="51"/>
      <c r="GF647" s="45">
        <f t="shared" si="1180"/>
        <v>7804.4426199999998</v>
      </c>
      <c r="GG647" s="45">
        <f t="shared" si="1181"/>
        <v>1411.449466</v>
      </c>
      <c r="GH647" s="51"/>
      <c r="GI647" s="45">
        <f t="shared" si="1182"/>
        <v>2695.2885959999999</v>
      </c>
      <c r="GJ647" s="45">
        <f t="shared" si="1183"/>
        <v>1289.306726</v>
      </c>
      <c r="GK647" s="51"/>
    </row>
    <row r="648" spans="1:193" s="45" customFormat="1">
      <c r="A648" s="45" t="s">
        <v>19</v>
      </c>
      <c r="B648" s="46">
        <v>41507</v>
      </c>
      <c r="C648" s="56">
        <v>0.63013200000000003</v>
      </c>
      <c r="D648" s="56">
        <v>0.16416900000000001</v>
      </c>
      <c r="E648" s="56">
        <v>9.3131000000000005E-2</v>
      </c>
      <c r="F648" s="58"/>
      <c r="G648" s="58">
        <v>124525</v>
      </c>
      <c r="H648" s="58">
        <v>23442</v>
      </c>
      <c r="I648" s="58"/>
      <c r="J648" s="59">
        <v>811445</v>
      </c>
      <c r="K648" s="59">
        <v>190404</v>
      </c>
      <c r="L648" s="58"/>
      <c r="M648" s="58">
        <v>172204</v>
      </c>
      <c r="N648" s="58">
        <v>21888</v>
      </c>
      <c r="O648" s="58"/>
      <c r="P648" s="58">
        <v>291679</v>
      </c>
      <c r="Q648" s="58">
        <v>57085</v>
      </c>
      <c r="R648" s="58"/>
      <c r="S648" s="58">
        <v>212172</v>
      </c>
      <c r="T648" s="58">
        <v>51978</v>
      </c>
      <c r="U648" s="58"/>
      <c r="V648" s="58">
        <v>111649</v>
      </c>
      <c r="W648" s="58">
        <v>26885</v>
      </c>
      <c r="X648" s="58"/>
      <c r="Y648" s="58">
        <v>28267</v>
      </c>
      <c r="Z648" s="58">
        <v>7440</v>
      </c>
      <c r="AA648" s="58"/>
      <c r="AB648" s="58">
        <v>467563</v>
      </c>
      <c r="AC648" s="58">
        <v>180861</v>
      </c>
      <c r="AD648" s="58"/>
      <c r="AE648" s="58">
        <v>225450</v>
      </c>
      <c r="AF648" s="58">
        <v>56139</v>
      </c>
      <c r="AG648" s="58"/>
      <c r="AH648" s="58">
        <v>35646</v>
      </c>
      <c r="AI648" s="58">
        <v>8392</v>
      </c>
      <c r="AJ648" s="58"/>
      <c r="AK648" s="58">
        <v>93867</v>
      </c>
      <c r="AL648" s="58">
        <v>16991</v>
      </c>
      <c r="AM648" s="58"/>
      <c r="AN648" s="58">
        <v>37482</v>
      </c>
      <c r="AO648" s="58">
        <v>10543</v>
      </c>
      <c r="AP648" s="58"/>
      <c r="AQ648" s="58">
        <v>38696</v>
      </c>
      <c r="AR648" s="58">
        <v>8639</v>
      </c>
      <c r="AS648" s="58"/>
      <c r="AT648" s="58">
        <v>62171</v>
      </c>
      <c r="AU648" s="58">
        <v>12498</v>
      </c>
      <c r="AV648" s="58"/>
      <c r="AW648" s="58">
        <v>196805</v>
      </c>
      <c r="AX648" s="58">
        <v>11707</v>
      </c>
      <c r="AY648" s="58"/>
      <c r="AZ648" s="58">
        <v>56019</v>
      </c>
      <c r="BA648" s="58">
        <v>11318</v>
      </c>
      <c r="BB648" s="58"/>
      <c r="BC648" s="58">
        <v>27185</v>
      </c>
      <c r="BD648" s="58">
        <v>8335</v>
      </c>
      <c r="BE648" s="58"/>
      <c r="BF648" s="58">
        <v>13026</v>
      </c>
      <c r="BG648" s="58">
        <v>2185</v>
      </c>
      <c r="BH648" s="50"/>
      <c r="BI648" s="50">
        <v>116983</v>
      </c>
      <c r="BJ648" s="50">
        <v>23200</v>
      </c>
      <c r="BK648" s="50"/>
      <c r="BL648" s="50">
        <v>30135</v>
      </c>
      <c r="BM648" s="50">
        <v>12483</v>
      </c>
      <c r="BN648" s="50"/>
      <c r="BO648" s="50">
        <v>14542</v>
      </c>
      <c r="BP648" s="50">
        <v>8004</v>
      </c>
      <c r="BQ648" s="50"/>
      <c r="BR648" s="50">
        <v>70644</v>
      </c>
      <c r="BS648" s="50">
        <v>28484</v>
      </c>
      <c r="BT648" s="50"/>
      <c r="BU648" s="50">
        <v>30035</v>
      </c>
      <c r="BV648" s="50">
        <v>6999</v>
      </c>
      <c r="BW648" s="50"/>
      <c r="BX648" s="50">
        <v>220211</v>
      </c>
      <c r="BY648" s="50">
        <v>5337</v>
      </c>
      <c r="BZ648" s="50"/>
      <c r="CA648" s="50">
        <v>126462</v>
      </c>
      <c r="CB648" s="50">
        <v>48284</v>
      </c>
      <c r="CC648" s="50"/>
      <c r="CD648" s="50">
        <v>14423</v>
      </c>
      <c r="CE648" s="50">
        <v>6283</v>
      </c>
      <c r="CF648" s="50"/>
      <c r="CG648" s="50">
        <v>29890</v>
      </c>
      <c r="CH648" s="50">
        <v>5791</v>
      </c>
      <c r="CI648" s="50"/>
      <c r="CJ648" s="50">
        <v>139219</v>
      </c>
      <c r="CK648" s="50">
        <v>218775</v>
      </c>
      <c r="CL648" s="50"/>
      <c r="CM648" s="50">
        <v>2165</v>
      </c>
      <c r="CN648" s="50">
        <v>423</v>
      </c>
      <c r="CO648" s="50"/>
      <c r="CP648" s="50">
        <v>43345</v>
      </c>
      <c r="CQ648" s="50">
        <v>14578</v>
      </c>
      <c r="CR648" s="50"/>
      <c r="CS648" s="50">
        <v>14806</v>
      </c>
      <c r="CT648" s="50">
        <v>14270</v>
      </c>
      <c r="CU648" s="51"/>
      <c r="CV648" s="51"/>
      <c r="CW648" s="45">
        <f t="shared" si="1122"/>
        <v>20443.144725000002</v>
      </c>
      <c r="CX648" s="45">
        <f t="shared" si="1123"/>
        <v>2183.1769020000002</v>
      </c>
      <c r="CY648" s="51"/>
      <c r="CZ648" s="45">
        <f t="shared" si="1124"/>
        <v>133214.11420500002</v>
      </c>
      <c r="DA648" s="45">
        <f t="shared" si="1125"/>
        <v>17732.514924000003</v>
      </c>
      <c r="DB648" s="51"/>
      <c r="DC648" s="45">
        <f t="shared" si="1126"/>
        <v>28270.558476000002</v>
      </c>
      <c r="DD648" s="45">
        <f t="shared" si="1127"/>
        <v>2038.4513280000001</v>
      </c>
      <c r="DE648" s="51"/>
      <c r="DF648" s="45">
        <f t="shared" si="1128"/>
        <v>47884.649751000004</v>
      </c>
      <c r="DG648" s="45">
        <f t="shared" si="1129"/>
        <v>5316.383135</v>
      </c>
      <c r="DH648" s="51"/>
      <c r="DI648" s="45">
        <f t="shared" si="1130"/>
        <v>34832.065068000004</v>
      </c>
      <c r="DJ648" s="45">
        <f t="shared" si="1131"/>
        <v>4840.7631179999998</v>
      </c>
      <c r="DK648" s="51"/>
      <c r="DL648" s="45">
        <f t="shared" si="1132"/>
        <v>18329.304681000001</v>
      </c>
      <c r="DM648" s="45">
        <f t="shared" si="1133"/>
        <v>2503.826935</v>
      </c>
      <c r="DN648" s="51"/>
      <c r="DO648" s="45">
        <f t="shared" si="1134"/>
        <v>4640.5651230000003</v>
      </c>
      <c r="DP648" s="45">
        <f t="shared" si="1135"/>
        <v>692.89464000000009</v>
      </c>
      <c r="DQ648" s="51"/>
      <c r="DR648" s="45">
        <f t="shared" si="1136"/>
        <v>76759.350147000005</v>
      </c>
      <c r="DS648" s="45">
        <f t="shared" si="1137"/>
        <v>16843.765791000002</v>
      </c>
      <c r="DT648" s="51"/>
      <c r="DU648" s="45">
        <f t="shared" si="1138"/>
        <v>37011.90105</v>
      </c>
      <c r="DV648" s="45">
        <f t="shared" si="1139"/>
        <v>5228.2812090000007</v>
      </c>
      <c r="DW648" s="51"/>
      <c r="DX648" s="45">
        <f t="shared" si="1140"/>
        <v>5851.9681740000005</v>
      </c>
      <c r="DY648" s="45">
        <f t="shared" si="1141"/>
        <v>781.55535200000008</v>
      </c>
      <c r="DZ648" s="51"/>
      <c r="EA648" s="45">
        <f t="shared" si="1142"/>
        <v>15410.051523</v>
      </c>
      <c r="EB648" s="45">
        <f t="shared" si="1143"/>
        <v>1582.388821</v>
      </c>
      <c r="EC648" s="51"/>
      <c r="ED648" s="45">
        <f t="shared" si="1144"/>
        <v>6153.382458</v>
      </c>
      <c r="EE648" s="45">
        <f t="shared" si="1145"/>
        <v>981.880133</v>
      </c>
      <c r="EF648" s="51"/>
      <c r="EG648" s="45">
        <f t="shared" si="1146"/>
        <v>6352.6836240000002</v>
      </c>
      <c r="EH648" s="45">
        <f t="shared" si="1147"/>
        <v>804.55870900000002</v>
      </c>
      <c r="EI648" s="51"/>
      <c r="EJ648" s="45">
        <f t="shared" si="1148"/>
        <v>10206.550899</v>
      </c>
      <c r="EK648" s="45">
        <f t="shared" si="1149"/>
        <v>1163.9512380000001</v>
      </c>
      <c r="EL648" s="51"/>
      <c r="EM648" s="45">
        <f t="shared" si="1150"/>
        <v>32309.280045000003</v>
      </c>
      <c r="EN648" s="45">
        <f t="shared" si="1151"/>
        <v>1090.284617</v>
      </c>
      <c r="EO648" s="51"/>
      <c r="EP648" s="45">
        <f t="shared" si="1152"/>
        <v>9196.583211000001</v>
      </c>
      <c r="EQ648" s="45">
        <f t="shared" si="1153"/>
        <v>1054.056658</v>
      </c>
      <c r="ER648" s="51"/>
      <c r="ES648" s="45">
        <f t="shared" si="1154"/>
        <v>4462.9342649999999</v>
      </c>
      <c r="ET648" s="45">
        <f t="shared" si="1155"/>
        <v>776.24688500000002</v>
      </c>
      <c r="EU648" s="51"/>
      <c r="EV648" s="45">
        <f t="shared" si="1156"/>
        <v>2138.4653940000003</v>
      </c>
      <c r="EW648" s="45">
        <f t="shared" si="1157"/>
        <v>203.49123500000002</v>
      </c>
      <c r="EX648" s="51"/>
      <c r="EY648" s="45">
        <f t="shared" si="1158"/>
        <v>19204.982126999999</v>
      </c>
      <c r="EZ648" s="45">
        <f t="shared" si="1159"/>
        <v>2160.6392000000001</v>
      </c>
      <c r="FA648" s="51"/>
      <c r="FB648" s="45">
        <f t="shared" si="1160"/>
        <v>4947.2328150000003</v>
      </c>
      <c r="FC648" s="45">
        <f t="shared" si="1161"/>
        <v>1162.554273</v>
      </c>
      <c r="FD648" s="51"/>
      <c r="FE648" s="45">
        <f t="shared" si="1162"/>
        <v>2387.3455980000003</v>
      </c>
      <c r="FF648" s="45">
        <f t="shared" si="1163"/>
        <v>745.420524</v>
      </c>
      <c r="FG648" s="51"/>
      <c r="FH648" s="45">
        <f t="shared" si="1164"/>
        <v>11597.554836000001</v>
      </c>
      <c r="FI648" s="45">
        <f t="shared" si="1165"/>
        <v>2652.7434040000003</v>
      </c>
      <c r="FJ648" s="51"/>
      <c r="FK648" s="45">
        <f t="shared" si="1166"/>
        <v>4930.8159150000001</v>
      </c>
      <c r="FL648" s="45">
        <f t="shared" si="1167"/>
        <v>651.82386900000006</v>
      </c>
      <c r="FM648" s="51"/>
      <c r="FN648" s="45">
        <f t="shared" si="1168"/>
        <v>36151.819659000001</v>
      </c>
      <c r="FO648" s="45">
        <f t="shared" si="1169"/>
        <v>497.04014700000005</v>
      </c>
      <c r="FP648" s="51"/>
      <c r="FQ648" s="45">
        <f t="shared" si="1170"/>
        <v>20761.140078</v>
      </c>
      <c r="FR648" s="45">
        <f t="shared" si="1171"/>
        <v>4496.737204</v>
      </c>
      <c r="FS648" s="51"/>
      <c r="FT648" s="45">
        <f t="shared" si="1172"/>
        <v>2367.809487</v>
      </c>
      <c r="FU648" s="45">
        <f t="shared" si="1173"/>
        <v>585.14207299999998</v>
      </c>
      <c r="FV648" s="51"/>
      <c r="FW648" s="45">
        <f t="shared" si="1174"/>
        <v>4907.0114100000001</v>
      </c>
      <c r="FX648" s="45">
        <f t="shared" si="1175"/>
        <v>539.32162100000005</v>
      </c>
      <c r="FY648" s="51"/>
      <c r="FZ648" s="45">
        <f t="shared" si="1176"/>
        <v>22855.444011</v>
      </c>
      <c r="GA648" s="45">
        <f t="shared" si="1177"/>
        <v>20374.734525</v>
      </c>
      <c r="GB648" s="51"/>
      <c r="GC648" s="45">
        <f t="shared" si="1178"/>
        <v>355.42588499999999</v>
      </c>
      <c r="GD648" s="45">
        <f t="shared" si="1179"/>
        <v>39.394413</v>
      </c>
      <c r="GE648" s="51"/>
      <c r="GF648" s="45">
        <f t="shared" si="1180"/>
        <v>7115.9053050000002</v>
      </c>
      <c r="GG648" s="45">
        <f t="shared" si="1181"/>
        <v>1357.663718</v>
      </c>
      <c r="GH648" s="51"/>
      <c r="GI648" s="45">
        <f t="shared" si="1182"/>
        <v>2430.6862140000003</v>
      </c>
      <c r="GJ648" s="45">
        <f t="shared" si="1183"/>
        <v>1328.97937</v>
      </c>
      <c r="GK648" s="51"/>
    </row>
    <row r="649" spans="1:193" s="45" customFormat="1">
      <c r="A649" s="45" t="s">
        <v>19</v>
      </c>
      <c r="B649" s="46">
        <v>41506</v>
      </c>
      <c r="C649" s="56">
        <v>0.66523299999999996</v>
      </c>
      <c r="D649" s="56">
        <v>0.16641500000000001</v>
      </c>
      <c r="E649" s="56">
        <v>0.10390000000000001</v>
      </c>
      <c r="F649" s="58"/>
      <c r="G649" s="58">
        <v>126258</v>
      </c>
      <c r="H649" s="58">
        <v>24498</v>
      </c>
      <c r="I649" s="58"/>
      <c r="J649" s="59">
        <v>738870</v>
      </c>
      <c r="K649" s="59">
        <v>185327</v>
      </c>
      <c r="L649" s="58"/>
      <c r="M649" s="58">
        <v>171980</v>
      </c>
      <c r="N649" s="58">
        <v>22205</v>
      </c>
      <c r="O649" s="58"/>
      <c r="P649" s="58">
        <v>291975</v>
      </c>
      <c r="Q649" s="58">
        <v>57621</v>
      </c>
      <c r="R649" s="58"/>
      <c r="S649" s="58">
        <v>197049</v>
      </c>
      <c r="T649" s="58">
        <v>49023</v>
      </c>
      <c r="U649" s="58"/>
      <c r="V649" s="58">
        <v>106082</v>
      </c>
      <c r="W649" s="58">
        <v>25815</v>
      </c>
      <c r="X649" s="58"/>
      <c r="Y649" s="58">
        <v>29723</v>
      </c>
      <c r="Z649" s="58">
        <v>8019</v>
      </c>
      <c r="AA649" s="58"/>
      <c r="AB649" s="58">
        <v>451601</v>
      </c>
      <c r="AC649" s="58">
        <v>181210</v>
      </c>
      <c r="AD649" s="58"/>
      <c r="AE649" s="58">
        <v>235129</v>
      </c>
      <c r="AF649" s="58">
        <v>59375</v>
      </c>
      <c r="AG649" s="58"/>
      <c r="AH649" s="58">
        <v>36599</v>
      </c>
      <c r="AI649" s="58">
        <v>7934</v>
      </c>
      <c r="AJ649" s="58"/>
      <c r="AK649" s="58">
        <v>85243</v>
      </c>
      <c r="AL649" s="58">
        <v>17778</v>
      </c>
      <c r="AM649" s="58"/>
      <c r="AN649" s="58">
        <v>41137</v>
      </c>
      <c r="AO649" s="58">
        <v>11610</v>
      </c>
      <c r="AP649" s="58"/>
      <c r="AQ649" s="58">
        <v>40191</v>
      </c>
      <c r="AR649" s="58">
        <v>9002</v>
      </c>
      <c r="AS649" s="58"/>
      <c r="AT649" s="58">
        <v>64468</v>
      </c>
      <c r="AU649" s="58">
        <v>12999</v>
      </c>
      <c r="AV649" s="58"/>
      <c r="AW649" s="58">
        <v>199811</v>
      </c>
      <c r="AX649" s="58">
        <v>11992</v>
      </c>
      <c r="AY649" s="58"/>
      <c r="AZ649" s="58">
        <v>55178</v>
      </c>
      <c r="BA649" s="58">
        <v>10655</v>
      </c>
      <c r="BB649" s="58"/>
      <c r="BC649" s="58">
        <v>28339</v>
      </c>
      <c r="BD649" s="58">
        <v>8470</v>
      </c>
      <c r="BE649" s="58"/>
      <c r="BF649" s="58">
        <v>13500</v>
      </c>
      <c r="BG649" s="58">
        <v>2213</v>
      </c>
      <c r="BH649" s="50"/>
      <c r="BI649" s="50">
        <v>115591</v>
      </c>
      <c r="BJ649" s="50">
        <v>22651</v>
      </c>
      <c r="BK649" s="50"/>
      <c r="BL649" s="50">
        <v>29948</v>
      </c>
      <c r="BM649" s="50">
        <v>12148</v>
      </c>
      <c r="BN649" s="50"/>
      <c r="BO649" s="50">
        <v>13551</v>
      </c>
      <c r="BP649" s="50">
        <v>7797</v>
      </c>
      <c r="BQ649" s="50"/>
      <c r="BR649" s="50">
        <v>73371</v>
      </c>
      <c r="BS649" s="50">
        <v>27966</v>
      </c>
      <c r="BT649" s="50"/>
      <c r="BU649" s="50">
        <v>29176</v>
      </c>
      <c r="BV649" s="50">
        <v>6667</v>
      </c>
      <c r="BW649" s="50"/>
      <c r="BX649" s="50">
        <v>235695</v>
      </c>
      <c r="BY649" s="50">
        <v>5679</v>
      </c>
      <c r="BZ649" s="50"/>
      <c r="CA649" s="50">
        <v>124475</v>
      </c>
      <c r="CB649" s="50">
        <v>47334</v>
      </c>
      <c r="CC649" s="50"/>
      <c r="CD649" s="50">
        <v>14388</v>
      </c>
      <c r="CE649" s="50">
        <v>6378</v>
      </c>
      <c r="CF649" s="50"/>
      <c r="CG649" s="50">
        <v>24000</v>
      </c>
      <c r="CH649" s="50">
        <v>4567</v>
      </c>
      <c r="CI649" s="50"/>
      <c r="CJ649" s="50">
        <v>135928</v>
      </c>
      <c r="CK649" s="50">
        <v>228024</v>
      </c>
      <c r="CL649" s="50"/>
      <c r="CM649" s="50">
        <v>2521</v>
      </c>
      <c r="CN649" s="50">
        <v>433</v>
      </c>
      <c r="CO649" s="50"/>
      <c r="CP649" s="50">
        <v>44807</v>
      </c>
      <c r="CQ649" s="50">
        <v>15006</v>
      </c>
      <c r="CR649" s="50"/>
      <c r="CS649" s="50">
        <v>14665</v>
      </c>
      <c r="CT649" s="50">
        <v>15053</v>
      </c>
      <c r="CU649" s="51"/>
      <c r="CV649" s="51"/>
      <c r="CW649" s="45">
        <f t="shared" si="1122"/>
        <v>21011.22507</v>
      </c>
      <c r="CX649" s="45">
        <f t="shared" si="1123"/>
        <v>2545.3422</v>
      </c>
      <c r="CY649" s="51"/>
      <c r="CZ649" s="45">
        <f t="shared" si="1124"/>
        <v>122959.05105000001</v>
      </c>
      <c r="DA649" s="45">
        <f t="shared" si="1125"/>
        <v>19255.475300000002</v>
      </c>
      <c r="DB649" s="51"/>
      <c r="DC649" s="45">
        <f t="shared" si="1126"/>
        <v>28620.0517</v>
      </c>
      <c r="DD649" s="45">
        <f t="shared" si="1127"/>
        <v>2307.0995000000003</v>
      </c>
      <c r="DE649" s="51"/>
      <c r="DF649" s="45">
        <f t="shared" si="1128"/>
        <v>48589.019625000001</v>
      </c>
      <c r="DG649" s="45">
        <f t="shared" si="1129"/>
        <v>5986.8218999999999</v>
      </c>
      <c r="DH649" s="51"/>
      <c r="DI649" s="45">
        <f t="shared" si="1130"/>
        <v>32791.909335000004</v>
      </c>
      <c r="DJ649" s="45">
        <f t="shared" si="1131"/>
        <v>5093.4897000000001</v>
      </c>
      <c r="DK649" s="51"/>
      <c r="DL649" s="45">
        <f t="shared" si="1132"/>
        <v>17653.636030000001</v>
      </c>
      <c r="DM649" s="45">
        <f t="shared" si="1133"/>
        <v>2682.1785</v>
      </c>
      <c r="DN649" s="51"/>
      <c r="DO649" s="45">
        <f t="shared" si="1134"/>
        <v>4946.3530449999998</v>
      </c>
      <c r="DP649" s="45">
        <f t="shared" si="1135"/>
        <v>833.17410000000007</v>
      </c>
      <c r="DQ649" s="51"/>
      <c r="DR649" s="45">
        <f t="shared" si="1136"/>
        <v>75153.18041500001</v>
      </c>
      <c r="DS649" s="45">
        <f t="shared" si="1137"/>
        <v>18827.719000000001</v>
      </c>
      <c r="DT649" s="51"/>
      <c r="DU649" s="45">
        <f t="shared" si="1138"/>
        <v>39128.992535000005</v>
      </c>
      <c r="DV649" s="45">
        <f t="shared" si="1139"/>
        <v>6169.0625</v>
      </c>
      <c r="DW649" s="51"/>
      <c r="DX649" s="45">
        <f t="shared" si="1140"/>
        <v>6090.6225850000001</v>
      </c>
      <c r="DY649" s="45">
        <f t="shared" si="1141"/>
        <v>824.34260000000006</v>
      </c>
      <c r="DZ649" s="51"/>
      <c r="EA649" s="45">
        <f t="shared" si="1142"/>
        <v>14185.713845</v>
      </c>
      <c r="EB649" s="45">
        <f t="shared" si="1143"/>
        <v>1847.1342000000002</v>
      </c>
      <c r="EC649" s="51"/>
      <c r="ED649" s="45">
        <f t="shared" si="1144"/>
        <v>6845.8138550000003</v>
      </c>
      <c r="EE649" s="45">
        <f t="shared" si="1145"/>
        <v>1206.279</v>
      </c>
      <c r="EF649" s="51"/>
      <c r="EG649" s="45">
        <f t="shared" si="1146"/>
        <v>6688.3852649999999</v>
      </c>
      <c r="EH649" s="45">
        <f t="shared" si="1147"/>
        <v>935.30780000000004</v>
      </c>
      <c r="EI649" s="51"/>
      <c r="EJ649" s="45">
        <f t="shared" si="1148"/>
        <v>10728.442220000001</v>
      </c>
      <c r="EK649" s="45">
        <f t="shared" si="1149"/>
        <v>1350.5961</v>
      </c>
      <c r="EL649" s="51"/>
      <c r="EM649" s="45">
        <f t="shared" si="1150"/>
        <v>33251.547565000001</v>
      </c>
      <c r="EN649" s="45">
        <f t="shared" si="1151"/>
        <v>1245.9688000000001</v>
      </c>
      <c r="EO649" s="51"/>
      <c r="EP649" s="45">
        <f t="shared" si="1152"/>
        <v>9182.4468699999998</v>
      </c>
      <c r="EQ649" s="45">
        <f t="shared" si="1153"/>
        <v>1107.0545</v>
      </c>
      <c r="ER649" s="51"/>
      <c r="ES649" s="45">
        <f t="shared" si="1154"/>
        <v>4716.0346850000005</v>
      </c>
      <c r="ET649" s="45">
        <f t="shared" si="1155"/>
        <v>880.03300000000002</v>
      </c>
      <c r="EU649" s="51"/>
      <c r="EV649" s="45">
        <f t="shared" si="1156"/>
        <v>2246.6025</v>
      </c>
      <c r="EW649" s="45">
        <f t="shared" si="1157"/>
        <v>229.9307</v>
      </c>
      <c r="EX649" s="51"/>
      <c r="EY649" s="45">
        <f t="shared" si="1158"/>
        <v>19236.076265</v>
      </c>
      <c r="EZ649" s="45">
        <f t="shared" si="1159"/>
        <v>2353.4389000000001</v>
      </c>
      <c r="FA649" s="51"/>
      <c r="FB649" s="45">
        <f t="shared" si="1160"/>
        <v>4983.7964200000006</v>
      </c>
      <c r="FC649" s="45">
        <f t="shared" si="1161"/>
        <v>1262.1772000000001</v>
      </c>
      <c r="FD649" s="51"/>
      <c r="FE649" s="45">
        <f t="shared" si="1162"/>
        <v>2255.089665</v>
      </c>
      <c r="FF649" s="45">
        <f t="shared" si="1163"/>
        <v>810.1083000000001</v>
      </c>
      <c r="FG649" s="51"/>
      <c r="FH649" s="45">
        <f t="shared" si="1164"/>
        <v>12210.034965000001</v>
      </c>
      <c r="FI649" s="45">
        <f t="shared" si="1165"/>
        <v>2905.6674000000003</v>
      </c>
      <c r="FJ649" s="51"/>
      <c r="FK649" s="45">
        <f t="shared" si="1166"/>
        <v>4855.3240400000004</v>
      </c>
      <c r="FL649" s="45">
        <f t="shared" si="1167"/>
        <v>692.70130000000006</v>
      </c>
      <c r="FM649" s="51"/>
      <c r="FN649" s="45">
        <f t="shared" si="1168"/>
        <v>39223.183425000003</v>
      </c>
      <c r="FO649" s="45">
        <f t="shared" si="1169"/>
        <v>590.04810000000009</v>
      </c>
      <c r="FP649" s="51"/>
      <c r="FQ649" s="45">
        <f t="shared" si="1170"/>
        <v>20714.507125</v>
      </c>
      <c r="FR649" s="45">
        <f t="shared" si="1171"/>
        <v>4918.0026000000007</v>
      </c>
      <c r="FS649" s="51"/>
      <c r="FT649" s="45">
        <f t="shared" si="1172"/>
        <v>2394.3790200000003</v>
      </c>
      <c r="FU649" s="45">
        <f t="shared" si="1173"/>
        <v>662.67420000000004</v>
      </c>
      <c r="FV649" s="51"/>
      <c r="FW649" s="45">
        <f t="shared" si="1174"/>
        <v>3993.96</v>
      </c>
      <c r="FX649" s="45">
        <f t="shared" si="1175"/>
        <v>474.51130000000001</v>
      </c>
      <c r="FY649" s="51"/>
      <c r="FZ649" s="45">
        <f t="shared" si="1176"/>
        <v>22620.458119999999</v>
      </c>
      <c r="GA649" s="45">
        <f t="shared" si="1177"/>
        <v>23691.693600000002</v>
      </c>
      <c r="GB649" s="51"/>
      <c r="GC649" s="45">
        <f t="shared" si="1178"/>
        <v>419.53221500000001</v>
      </c>
      <c r="GD649" s="45">
        <f t="shared" si="1179"/>
        <v>44.988700000000001</v>
      </c>
      <c r="GE649" s="51"/>
      <c r="GF649" s="45">
        <f t="shared" si="1180"/>
        <v>7456.5569050000004</v>
      </c>
      <c r="GG649" s="45">
        <f t="shared" si="1181"/>
        <v>1559.1234000000002</v>
      </c>
      <c r="GH649" s="51"/>
      <c r="GI649" s="45">
        <f t="shared" si="1182"/>
        <v>2440.4759750000003</v>
      </c>
      <c r="GJ649" s="45">
        <f t="shared" si="1183"/>
        <v>1564.0067000000001</v>
      </c>
      <c r="GK649" s="51"/>
    </row>
    <row r="650" spans="1:193" s="45" customFormat="1">
      <c r="A650" s="45" t="s">
        <v>19</v>
      </c>
      <c r="B650" s="46">
        <v>41505</v>
      </c>
      <c r="C650" s="56">
        <v>0.63094600000000001</v>
      </c>
      <c r="D650" s="56">
        <v>0.15939300000000001</v>
      </c>
      <c r="E650" s="56">
        <v>9.8476999999999995E-2</v>
      </c>
      <c r="F650" s="58"/>
      <c r="G650" s="58">
        <v>71577</v>
      </c>
      <c r="H650" s="58">
        <v>12319</v>
      </c>
      <c r="I650" s="58"/>
      <c r="J650" s="59">
        <v>664074</v>
      </c>
      <c r="K650" s="59">
        <v>180036</v>
      </c>
      <c r="L650" s="58"/>
      <c r="M650" s="58">
        <v>152625</v>
      </c>
      <c r="N650" s="58">
        <v>17939</v>
      </c>
      <c r="O650" s="58"/>
      <c r="P650" s="58">
        <v>256447</v>
      </c>
      <c r="Q650" s="58">
        <v>48298</v>
      </c>
      <c r="R650" s="58"/>
      <c r="S650" s="58">
        <v>179884</v>
      </c>
      <c r="T650" s="58">
        <v>41296</v>
      </c>
      <c r="U650" s="58"/>
      <c r="V650" s="58">
        <v>103763</v>
      </c>
      <c r="W650" s="58">
        <v>24386</v>
      </c>
      <c r="X650" s="58"/>
      <c r="Y650" s="58">
        <v>22922</v>
      </c>
      <c r="Z650" s="58">
        <v>5418</v>
      </c>
      <c r="AA650" s="58"/>
      <c r="AB650" s="58">
        <v>509413</v>
      </c>
      <c r="AC650" s="58">
        <v>215936</v>
      </c>
      <c r="AD650" s="58"/>
      <c r="AE650" s="58">
        <v>276006</v>
      </c>
      <c r="AF650" s="58">
        <v>69424</v>
      </c>
      <c r="AG650" s="58"/>
      <c r="AH650" s="58">
        <v>30290</v>
      </c>
      <c r="AI650" s="58">
        <v>6596</v>
      </c>
      <c r="AJ650" s="58"/>
      <c r="AK650" s="58">
        <v>48846</v>
      </c>
      <c r="AL650" s="58">
        <v>9986</v>
      </c>
      <c r="AM650" s="58"/>
      <c r="AN650" s="58">
        <v>31684</v>
      </c>
      <c r="AO650" s="58">
        <v>7879</v>
      </c>
      <c r="AP650" s="58"/>
      <c r="AQ650" s="58">
        <v>47865</v>
      </c>
      <c r="AR650" s="58">
        <v>10064</v>
      </c>
      <c r="AS650" s="58"/>
      <c r="AT650" s="58">
        <v>61583</v>
      </c>
      <c r="AU650" s="58">
        <v>11835</v>
      </c>
      <c r="AV650" s="58"/>
      <c r="AW650" s="58">
        <v>200756</v>
      </c>
      <c r="AX650" s="58">
        <v>11555</v>
      </c>
      <c r="AY650" s="58"/>
      <c r="AZ650" s="58">
        <v>53168</v>
      </c>
      <c r="BA650" s="58">
        <v>9604</v>
      </c>
      <c r="BB650" s="58"/>
      <c r="BC650" s="58">
        <v>21646</v>
      </c>
      <c r="BD650" s="58">
        <v>6002</v>
      </c>
      <c r="BE650" s="58"/>
      <c r="BF650" s="58">
        <v>11151</v>
      </c>
      <c r="BG650" s="58">
        <v>1767</v>
      </c>
      <c r="BH650" s="50"/>
      <c r="BI650" s="50">
        <v>93954</v>
      </c>
      <c r="BJ650" s="50">
        <v>17367</v>
      </c>
      <c r="BK650" s="50"/>
      <c r="BL650" s="50">
        <v>20975</v>
      </c>
      <c r="BM650" s="50">
        <v>7448</v>
      </c>
      <c r="BN650" s="50"/>
      <c r="BO650" s="50">
        <v>11535</v>
      </c>
      <c r="BP650" s="50">
        <v>9158</v>
      </c>
      <c r="BQ650" s="50"/>
      <c r="BR650" s="50">
        <v>79535</v>
      </c>
      <c r="BS650" s="50">
        <v>29708</v>
      </c>
      <c r="BT650" s="50"/>
      <c r="BU650" s="50">
        <v>30415</v>
      </c>
      <c r="BV650" s="50">
        <v>6788</v>
      </c>
      <c r="BW650" s="50"/>
      <c r="BX650" s="50">
        <v>255879</v>
      </c>
      <c r="BY650" s="50">
        <v>6036</v>
      </c>
      <c r="BZ650" s="50"/>
      <c r="CA650" s="50">
        <v>140949</v>
      </c>
      <c r="CB650" s="50">
        <v>50674</v>
      </c>
      <c r="CC650" s="50"/>
      <c r="CD650" s="50">
        <v>8658</v>
      </c>
      <c r="CE650" s="50">
        <v>3591</v>
      </c>
      <c r="CF650" s="50"/>
      <c r="CG650" s="50">
        <v>25474</v>
      </c>
      <c r="CH650" s="50">
        <v>4514</v>
      </c>
      <c r="CI650" s="50"/>
      <c r="CJ650" s="50">
        <v>151327</v>
      </c>
      <c r="CK650" s="50">
        <v>250942</v>
      </c>
      <c r="CL650" s="50"/>
      <c r="CM650" s="50">
        <v>2547</v>
      </c>
      <c r="CN650" s="50">
        <v>467</v>
      </c>
      <c r="CO650" s="50"/>
      <c r="CP650" s="50">
        <v>53626</v>
      </c>
      <c r="CQ650" s="50">
        <v>15754</v>
      </c>
      <c r="CR650" s="50"/>
      <c r="CS650" s="50">
        <v>15171</v>
      </c>
      <c r="CT650" s="50">
        <v>15903</v>
      </c>
      <c r="CU650" s="51"/>
      <c r="CV650" s="51"/>
      <c r="CW650" s="45">
        <f t="shared" si="1122"/>
        <v>11408.872761000001</v>
      </c>
      <c r="CX650" s="45">
        <f t="shared" si="1123"/>
        <v>1213.1381629999998</v>
      </c>
      <c r="CY650" s="51"/>
      <c r="CZ650" s="45">
        <f t="shared" si="1124"/>
        <v>105848.747082</v>
      </c>
      <c r="DA650" s="45">
        <f t="shared" si="1125"/>
        <v>17729.405171999999</v>
      </c>
      <c r="DB650" s="51"/>
      <c r="DC650" s="45">
        <f t="shared" si="1126"/>
        <v>24327.356625</v>
      </c>
      <c r="DD650" s="45">
        <f t="shared" si="1127"/>
        <v>1766.5789029999999</v>
      </c>
      <c r="DE650" s="51"/>
      <c r="DF650" s="45">
        <f t="shared" si="1128"/>
        <v>40875.856671000001</v>
      </c>
      <c r="DG650" s="45">
        <f t="shared" si="1129"/>
        <v>4756.2421459999996</v>
      </c>
      <c r="DH650" s="51"/>
      <c r="DI650" s="45">
        <f t="shared" si="1130"/>
        <v>28672.250412000001</v>
      </c>
      <c r="DJ650" s="45">
        <f t="shared" si="1131"/>
        <v>4066.7061919999996</v>
      </c>
      <c r="DK650" s="51"/>
      <c r="DL650" s="45">
        <f t="shared" si="1132"/>
        <v>16539.095859000001</v>
      </c>
      <c r="DM650" s="45">
        <f t="shared" si="1133"/>
        <v>2401.460122</v>
      </c>
      <c r="DN650" s="51"/>
      <c r="DO650" s="45">
        <f t="shared" si="1134"/>
        <v>3653.606346</v>
      </c>
      <c r="DP650" s="45">
        <f t="shared" si="1135"/>
        <v>533.54838599999994</v>
      </c>
      <c r="DQ650" s="51"/>
      <c r="DR650" s="45">
        <f t="shared" si="1136"/>
        <v>81196.866309000005</v>
      </c>
      <c r="DS650" s="45">
        <f t="shared" si="1137"/>
        <v>21264.729471999999</v>
      </c>
      <c r="DT650" s="51"/>
      <c r="DU650" s="45">
        <f t="shared" si="1138"/>
        <v>43993.424358000004</v>
      </c>
      <c r="DV650" s="45">
        <f t="shared" si="1139"/>
        <v>6836.6672479999997</v>
      </c>
      <c r="DW650" s="51"/>
      <c r="DX650" s="45">
        <f t="shared" si="1140"/>
        <v>4828.01397</v>
      </c>
      <c r="DY650" s="45">
        <f t="shared" si="1141"/>
        <v>649.55429199999992</v>
      </c>
      <c r="DZ650" s="51"/>
      <c r="EA650" s="45">
        <f t="shared" si="1142"/>
        <v>7785.710478</v>
      </c>
      <c r="EB650" s="45">
        <f t="shared" si="1143"/>
        <v>983.39132199999995</v>
      </c>
      <c r="EC650" s="51"/>
      <c r="ED650" s="45">
        <f t="shared" si="1144"/>
        <v>5050.2078120000006</v>
      </c>
      <c r="EE650" s="45">
        <f t="shared" si="1145"/>
        <v>775.90028299999994</v>
      </c>
      <c r="EF650" s="51"/>
      <c r="EG650" s="45">
        <f t="shared" si="1146"/>
        <v>7629.345945</v>
      </c>
      <c r="EH650" s="45">
        <f t="shared" si="1147"/>
        <v>991.07252799999992</v>
      </c>
      <c r="EI650" s="51"/>
      <c r="EJ650" s="45">
        <f t="shared" si="1148"/>
        <v>9815.8991189999997</v>
      </c>
      <c r="EK650" s="45">
        <f t="shared" si="1149"/>
        <v>1165.475295</v>
      </c>
      <c r="EL650" s="51"/>
      <c r="EM650" s="45">
        <f t="shared" si="1150"/>
        <v>31999.101108000003</v>
      </c>
      <c r="EN650" s="45">
        <f t="shared" si="1151"/>
        <v>1137.9017349999999</v>
      </c>
      <c r="EO650" s="51"/>
      <c r="EP650" s="45">
        <f t="shared" si="1152"/>
        <v>8474.6070240000008</v>
      </c>
      <c r="EQ650" s="45">
        <f t="shared" si="1153"/>
        <v>945.77310799999998</v>
      </c>
      <c r="ER650" s="51"/>
      <c r="ES650" s="45">
        <f t="shared" si="1154"/>
        <v>3450.2208780000001</v>
      </c>
      <c r="ET650" s="45">
        <f t="shared" si="1155"/>
        <v>591.05895399999997</v>
      </c>
      <c r="EU650" s="51"/>
      <c r="EV650" s="45">
        <f t="shared" si="1156"/>
        <v>1777.391343</v>
      </c>
      <c r="EW650" s="45">
        <f t="shared" si="1157"/>
        <v>174.008859</v>
      </c>
      <c r="EX650" s="51"/>
      <c r="EY650" s="45">
        <f t="shared" si="1158"/>
        <v>14975.609922000001</v>
      </c>
      <c r="EZ650" s="45">
        <f t="shared" si="1159"/>
        <v>1710.250059</v>
      </c>
      <c r="FA650" s="51"/>
      <c r="FB650" s="45">
        <f t="shared" si="1160"/>
        <v>3343.2681750000002</v>
      </c>
      <c r="FC650" s="45">
        <f t="shared" si="1161"/>
        <v>733.45669599999997</v>
      </c>
      <c r="FD650" s="51"/>
      <c r="FE650" s="45">
        <f t="shared" si="1162"/>
        <v>1838.5982550000001</v>
      </c>
      <c r="FF650" s="45">
        <f t="shared" si="1163"/>
        <v>901.85236599999996</v>
      </c>
      <c r="FG650" s="51"/>
      <c r="FH650" s="45">
        <f t="shared" si="1164"/>
        <v>12677.322255000001</v>
      </c>
      <c r="FI650" s="45">
        <f t="shared" si="1165"/>
        <v>2925.5547159999996</v>
      </c>
      <c r="FJ650" s="51"/>
      <c r="FK650" s="45">
        <f t="shared" si="1166"/>
        <v>4847.9380950000004</v>
      </c>
      <c r="FL650" s="45">
        <f t="shared" si="1167"/>
        <v>668.46187599999996</v>
      </c>
      <c r="FM650" s="51"/>
      <c r="FN650" s="45">
        <f t="shared" si="1168"/>
        <v>40785.321447000002</v>
      </c>
      <c r="FO650" s="45">
        <f t="shared" si="1169"/>
        <v>594.40717199999995</v>
      </c>
      <c r="FP650" s="51"/>
      <c r="FQ650" s="45">
        <f t="shared" si="1170"/>
        <v>22466.283957</v>
      </c>
      <c r="FR650" s="45">
        <f t="shared" si="1171"/>
        <v>4990.2234979999994</v>
      </c>
      <c r="FS650" s="51"/>
      <c r="FT650" s="45">
        <f t="shared" si="1172"/>
        <v>1380.024594</v>
      </c>
      <c r="FU650" s="45">
        <f t="shared" si="1173"/>
        <v>353.63090699999998</v>
      </c>
      <c r="FV650" s="51"/>
      <c r="FW650" s="45">
        <f t="shared" si="1174"/>
        <v>4060.3772820000004</v>
      </c>
      <c r="FX650" s="45">
        <f t="shared" si="1175"/>
        <v>444.52517799999998</v>
      </c>
      <c r="FY650" s="51"/>
      <c r="FZ650" s="45">
        <f t="shared" si="1176"/>
        <v>24120.464511000002</v>
      </c>
      <c r="GA650" s="45">
        <f t="shared" si="1177"/>
        <v>24712.015334</v>
      </c>
      <c r="GB650" s="51"/>
      <c r="GC650" s="45">
        <f t="shared" si="1178"/>
        <v>405.97397100000001</v>
      </c>
      <c r="GD650" s="45">
        <f t="shared" si="1179"/>
        <v>45.988758999999995</v>
      </c>
      <c r="GE650" s="51"/>
      <c r="GF650" s="45">
        <f t="shared" si="1180"/>
        <v>8547.609018000001</v>
      </c>
      <c r="GG650" s="45">
        <f t="shared" si="1181"/>
        <v>1551.4066579999999</v>
      </c>
      <c r="GH650" s="51"/>
      <c r="GI650" s="45">
        <f t="shared" si="1182"/>
        <v>2418.1512029999999</v>
      </c>
      <c r="GJ650" s="45">
        <f t="shared" si="1183"/>
        <v>1566.0797309999998</v>
      </c>
      <c r="GK650" s="51"/>
    </row>
    <row r="651" spans="1:193" s="45" customFormat="1">
      <c r="A651" s="45" t="s">
        <v>19</v>
      </c>
      <c r="B651" s="46">
        <v>41504</v>
      </c>
      <c r="C651" s="56">
        <v>0.66540500000000002</v>
      </c>
      <c r="D651" s="56">
        <v>0.17052800000000001</v>
      </c>
      <c r="E651" s="56">
        <v>9.7875000000000004E-2</v>
      </c>
      <c r="F651" s="58"/>
      <c r="G651" s="58">
        <v>80731</v>
      </c>
      <c r="H651" s="58">
        <v>12817</v>
      </c>
      <c r="I651" s="58"/>
      <c r="J651" s="59">
        <v>623039</v>
      </c>
      <c r="K651" s="59">
        <v>176914</v>
      </c>
      <c r="L651" s="58"/>
      <c r="M651" s="58">
        <v>143417</v>
      </c>
      <c r="N651" s="58">
        <v>17823</v>
      </c>
      <c r="O651" s="58"/>
      <c r="P651" s="58">
        <v>250867</v>
      </c>
      <c r="Q651" s="58">
        <v>50619</v>
      </c>
      <c r="R651" s="58"/>
      <c r="S651" s="58">
        <v>179231</v>
      </c>
      <c r="T651" s="58">
        <v>41604</v>
      </c>
      <c r="U651" s="58"/>
      <c r="V651" s="58">
        <v>100994</v>
      </c>
      <c r="W651" s="58">
        <v>23518</v>
      </c>
      <c r="X651" s="58"/>
      <c r="Y651" s="58">
        <v>22971</v>
      </c>
      <c r="Z651" s="58">
        <v>5483</v>
      </c>
      <c r="AA651" s="58"/>
      <c r="AB651" s="58">
        <v>447046</v>
      </c>
      <c r="AC651" s="58">
        <v>219545</v>
      </c>
      <c r="AD651" s="58"/>
      <c r="AE651" s="58">
        <v>227110</v>
      </c>
      <c r="AF651" s="58">
        <v>65029</v>
      </c>
      <c r="AG651" s="58"/>
      <c r="AH651" s="58">
        <v>29675</v>
      </c>
      <c r="AI651" s="58">
        <v>6790</v>
      </c>
      <c r="AJ651" s="58"/>
      <c r="AK651" s="58">
        <v>58383</v>
      </c>
      <c r="AL651" s="58">
        <v>10662</v>
      </c>
      <c r="AM651" s="58"/>
      <c r="AN651" s="58">
        <v>35675</v>
      </c>
      <c r="AO651" s="58">
        <v>7178</v>
      </c>
      <c r="AP651" s="58"/>
      <c r="AQ651" s="58">
        <v>52888</v>
      </c>
      <c r="AR651" s="58">
        <v>11548</v>
      </c>
      <c r="AS651" s="58"/>
      <c r="AT651" s="58">
        <v>63159</v>
      </c>
      <c r="AU651" s="58">
        <v>12251</v>
      </c>
      <c r="AV651" s="58"/>
      <c r="AW651" s="58">
        <v>182573</v>
      </c>
      <c r="AX651" s="58">
        <v>11103</v>
      </c>
      <c r="AY651" s="58"/>
      <c r="AZ651" s="58">
        <v>61201</v>
      </c>
      <c r="BA651" s="58">
        <v>11531</v>
      </c>
      <c r="BB651" s="58"/>
      <c r="BC651" s="58">
        <v>28284</v>
      </c>
      <c r="BD651" s="58">
        <v>7056</v>
      </c>
      <c r="BE651" s="58"/>
      <c r="BF651" s="58">
        <v>10615</v>
      </c>
      <c r="BG651" s="58">
        <v>1723</v>
      </c>
      <c r="BH651" s="50"/>
      <c r="BI651" s="50">
        <v>102628</v>
      </c>
      <c r="BJ651" s="50">
        <v>18272</v>
      </c>
      <c r="BK651" s="50"/>
      <c r="BL651" s="50">
        <v>30348</v>
      </c>
      <c r="BM651" s="50">
        <v>9182</v>
      </c>
      <c r="BN651" s="50"/>
      <c r="BO651" s="50">
        <v>10263</v>
      </c>
      <c r="BP651" s="50">
        <v>8160</v>
      </c>
      <c r="BQ651" s="50"/>
      <c r="BR651" s="50">
        <v>72742</v>
      </c>
      <c r="BS651" s="50">
        <v>27833</v>
      </c>
      <c r="BT651" s="50"/>
      <c r="BU651" s="50">
        <v>29245</v>
      </c>
      <c r="BV651" s="50">
        <v>6028</v>
      </c>
      <c r="BW651" s="50"/>
      <c r="BX651" s="50">
        <v>229846</v>
      </c>
      <c r="BY651" s="50">
        <v>6575</v>
      </c>
      <c r="BZ651" s="50"/>
      <c r="CA651" s="50">
        <v>129859</v>
      </c>
      <c r="CB651" s="50">
        <v>51096</v>
      </c>
      <c r="CC651" s="50"/>
      <c r="CD651" s="50">
        <v>11433</v>
      </c>
      <c r="CE651" s="50">
        <v>4066</v>
      </c>
      <c r="CF651" s="50"/>
      <c r="CG651" s="50">
        <v>25141</v>
      </c>
      <c r="CH651" s="50">
        <v>4761</v>
      </c>
      <c r="CI651" s="50"/>
      <c r="CJ651" s="50">
        <v>130805</v>
      </c>
      <c r="CK651" s="50">
        <v>237745</v>
      </c>
      <c r="CL651" s="50"/>
      <c r="CM651" s="50">
        <v>2768</v>
      </c>
      <c r="CN651" s="50">
        <v>203</v>
      </c>
      <c r="CO651" s="50"/>
      <c r="CP651" s="50">
        <v>47892</v>
      </c>
      <c r="CQ651" s="50">
        <v>16832</v>
      </c>
      <c r="CR651" s="50"/>
      <c r="CS651" s="50">
        <v>14330</v>
      </c>
      <c r="CT651" s="50">
        <v>17506</v>
      </c>
      <c r="CU651" s="51"/>
      <c r="CV651" s="51"/>
      <c r="CW651" s="45">
        <f t="shared" si="1122"/>
        <v>13766.895968000001</v>
      </c>
      <c r="CX651" s="45">
        <f t="shared" si="1123"/>
        <v>1254.4638750000001</v>
      </c>
      <c r="CY651" s="51"/>
      <c r="CZ651" s="45">
        <f t="shared" si="1124"/>
        <v>106245.59459200001</v>
      </c>
      <c r="DA651" s="45">
        <f t="shared" si="1125"/>
        <v>17315.457750000001</v>
      </c>
      <c r="DB651" s="51"/>
      <c r="DC651" s="45">
        <f t="shared" si="1126"/>
        <v>24456.614176000003</v>
      </c>
      <c r="DD651" s="45">
        <f t="shared" si="1127"/>
        <v>1744.426125</v>
      </c>
      <c r="DE651" s="51"/>
      <c r="DF651" s="45">
        <f t="shared" si="1128"/>
        <v>42779.847776000002</v>
      </c>
      <c r="DG651" s="45">
        <f t="shared" si="1129"/>
        <v>4954.3346250000004</v>
      </c>
      <c r="DH651" s="51"/>
      <c r="DI651" s="45">
        <f t="shared" si="1130"/>
        <v>30563.903968000002</v>
      </c>
      <c r="DJ651" s="45">
        <f t="shared" si="1131"/>
        <v>4071.9915000000001</v>
      </c>
      <c r="DK651" s="51"/>
      <c r="DL651" s="45">
        <f t="shared" si="1132"/>
        <v>17222.304832000002</v>
      </c>
      <c r="DM651" s="45">
        <f t="shared" si="1133"/>
        <v>2301.8242500000001</v>
      </c>
      <c r="DN651" s="51"/>
      <c r="DO651" s="45">
        <f t="shared" si="1134"/>
        <v>3917.1986880000004</v>
      </c>
      <c r="DP651" s="45">
        <f t="shared" si="1135"/>
        <v>536.64862500000004</v>
      </c>
      <c r="DQ651" s="51"/>
      <c r="DR651" s="45">
        <f t="shared" si="1136"/>
        <v>76233.860288000011</v>
      </c>
      <c r="DS651" s="45">
        <f t="shared" si="1137"/>
        <v>21487.966875000002</v>
      </c>
      <c r="DT651" s="51"/>
      <c r="DU651" s="45">
        <f t="shared" si="1138"/>
        <v>38728.614079999999</v>
      </c>
      <c r="DV651" s="45">
        <f t="shared" si="1139"/>
        <v>6364.7133750000003</v>
      </c>
      <c r="DW651" s="51"/>
      <c r="DX651" s="45">
        <f t="shared" si="1140"/>
        <v>5060.4184000000005</v>
      </c>
      <c r="DY651" s="45">
        <f t="shared" si="1141"/>
        <v>664.57125000000008</v>
      </c>
      <c r="DZ651" s="51"/>
      <c r="EA651" s="45">
        <f t="shared" si="1142"/>
        <v>9955.9362240000009</v>
      </c>
      <c r="EB651" s="45">
        <f t="shared" si="1143"/>
        <v>1043.5432499999999</v>
      </c>
      <c r="EC651" s="51"/>
      <c r="ED651" s="45">
        <f t="shared" si="1144"/>
        <v>6083.5864000000001</v>
      </c>
      <c r="EE651" s="45">
        <f t="shared" si="1145"/>
        <v>702.54674999999997</v>
      </c>
      <c r="EF651" s="51"/>
      <c r="EG651" s="45">
        <f t="shared" si="1146"/>
        <v>9018.8848640000015</v>
      </c>
      <c r="EH651" s="45">
        <f t="shared" si="1147"/>
        <v>1130.2605000000001</v>
      </c>
      <c r="EI651" s="51"/>
      <c r="EJ651" s="45">
        <f t="shared" si="1148"/>
        <v>10770.377952000001</v>
      </c>
      <c r="EK651" s="45">
        <f t="shared" si="1149"/>
        <v>1199.0666250000002</v>
      </c>
      <c r="EL651" s="51"/>
      <c r="EM651" s="45">
        <f t="shared" si="1150"/>
        <v>31133.808544000003</v>
      </c>
      <c r="EN651" s="45">
        <f t="shared" si="1151"/>
        <v>1086.7061249999999</v>
      </c>
      <c r="EO651" s="51"/>
      <c r="EP651" s="45">
        <f t="shared" si="1152"/>
        <v>10436.484128</v>
      </c>
      <c r="EQ651" s="45">
        <f t="shared" si="1153"/>
        <v>1128.5966250000001</v>
      </c>
      <c r="ER651" s="51"/>
      <c r="ES651" s="45">
        <f t="shared" si="1154"/>
        <v>4823.2139520000001</v>
      </c>
      <c r="ET651" s="45">
        <f t="shared" si="1155"/>
        <v>690.60599999999999</v>
      </c>
      <c r="EU651" s="51"/>
      <c r="EV651" s="45">
        <f t="shared" si="1156"/>
        <v>1810.1547200000002</v>
      </c>
      <c r="EW651" s="45">
        <f t="shared" si="1157"/>
        <v>168.63862500000002</v>
      </c>
      <c r="EX651" s="51"/>
      <c r="EY651" s="45">
        <f t="shared" si="1158"/>
        <v>17500.947584000001</v>
      </c>
      <c r="EZ651" s="45">
        <f t="shared" si="1159"/>
        <v>1788.3720000000001</v>
      </c>
      <c r="FA651" s="51"/>
      <c r="FB651" s="45">
        <f t="shared" si="1160"/>
        <v>5175.1837440000008</v>
      </c>
      <c r="FC651" s="45">
        <f t="shared" si="1161"/>
        <v>898.68825000000004</v>
      </c>
      <c r="FD651" s="51"/>
      <c r="FE651" s="45">
        <f t="shared" si="1162"/>
        <v>1750.128864</v>
      </c>
      <c r="FF651" s="45">
        <f t="shared" si="1163"/>
        <v>798.66000000000008</v>
      </c>
      <c r="FG651" s="51"/>
      <c r="FH651" s="45">
        <f t="shared" si="1164"/>
        <v>12404.547776000001</v>
      </c>
      <c r="FI651" s="45">
        <f t="shared" si="1165"/>
        <v>2724.1548750000002</v>
      </c>
      <c r="FJ651" s="51"/>
      <c r="FK651" s="45">
        <f t="shared" si="1166"/>
        <v>4987.0913600000003</v>
      </c>
      <c r="FL651" s="45">
        <f t="shared" si="1167"/>
        <v>589.9905</v>
      </c>
      <c r="FM651" s="51"/>
      <c r="FN651" s="45">
        <f t="shared" si="1168"/>
        <v>39195.178688</v>
      </c>
      <c r="FO651" s="45">
        <f t="shared" si="1169"/>
        <v>643.52812500000005</v>
      </c>
      <c r="FP651" s="51"/>
      <c r="FQ651" s="45">
        <f t="shared" si="1170"/>
        <v>22144.595552000002</v>
      </c>
      <c r="FR651" s="45">
        <f t="shared" si="1171"/>
        <v>5001.0210000000006</v>
      </c>
      <c r="FS651" s="51"/>
      <c r="FT651" s="45">
        <f t="shared" si="1172"/>
        <v>1949.6466240000002</v>
      </c>
      <c r="FU651" s="45">
        <f t="shared" si="1173"/>
        <v>397.95975000000004</v>
      </c>
      <c r="FV651" s="51"/>
      <c r="FW651" s="45">
        <f t="shared" si="1174"/>
        <v>4287.2444480000004</v>
      </c>
      <c r="FX651" s="45">
        <f t="shared" si="1175"/>
        <v>465.98287500000004</v>
      </c>
      <c r="FY651" s="51"/>
      <c r="FZ651" s="45">
        <f t="shared" si="1176"/>
        <v>22305.915040000004</v>
      </c>
      <c r="GA651" s="45">
        <f t="shared" si="1177"/>
        <v>23269.291875000003</v>
      </c>
      <c r="GB651" s="51"/>
      <c r="GC651" s="45">
        <f t="shared" si="1178"/>
        <v>472.02150400000005</v>
      </c>
      <c r="GD651" s="45">
        <f t="shared" si="1179"/>
        <v>19.868625000000002</v>
      </c>
      <c r="GE651" s="51"/>
      <c r="GF651" s="45">
        <f t="shared" si="1180"/>
        <v>8166.9269760000006</v>
      </c>
      <c r="GG651" s="45">
        <f t="shared" si="1181"/>
        <v>1647.432</v>
      </c>
      <c r="GH651" s="51"/>
      <c r="GI651" s="45">
        <f t="shared" si="1182"/>
        <v>2443.66624</v>
      </c>
      <c r="GJ651" s="45">
        <f t="shared" si="1183"/>
        <v>1713.39975</v>
      </c>
      <c r="GK651" s="51"/>
    </row>
    <row r="652" spans="1:193" s="45" customFormat="1">
      <c r="A652" s="45" t="s">
        <v>19</v>
      </c>
      <c r="B652" s="46">
        <v>41503</v>
      </c>
      <c r="C652" s="56">
        <v>0.66760699999999995</v>
      </c>
      <c r="D652" s="56">
        <v>0.17016400000000001</v>
      </c>
      <c r="E652" s="56">
        <v>9.6654000000000004E-2</v>
      </c>
      <c r="F652" s="58"/>
      <c r="G652" s="58">
        <v>108565</v>
      </c>
      <c r="H652" s="58">
        <v>19522</v>
      </c>
      <c r="I652" s="58"/>
      <c r="J652" s="59">
        <v>578313</v>
      </c>
      <c r="K652" s="59">
        <v>181655</v>
      </c>
      <c r="L652" s="58"/>
      <c r="M652" s="58">
        <v>145797</v>
      </c>
      <c r="N652" s="58">
        <v>21053</v>
      </c>
      <c r="O652" s="58"/>
      <c r="P652" s="58">
        <v>263529</v>
      </c>
      <c r="Q652" s="58">
        <v>55926</v>
      </c>
      <c r="R652" s="58"/>
      <c r="S652" s="58">
        <v>177920</v>
      </c>
      <c r="T652" s="58">
        <v>47946</v>
      </c>
      <c r="U652" s="58"/>
      <c r="V652" s="58">
        <v>89413</v>
      </c>
      <c r="W652" s="58">
        <v>24829</v>
      </c>
      <c r="X652" s="58"/>
      <c r="Y652" s="58">
        <v>24833</v>
      </c>
      <c r="Z652" s="58">
        <v>7225</v>
      </c>
      <c r="AA652" s="58"/>
      <c r="AB652" s="58">
        <v>401334</v>
      </c>
      <c r="AC652" s="58">
        <v>200480</v>
      </c>
      <c r="AD652" s="58"/>
      <c r="AE652" s="58">
        <v>223015</v>
      </c>
      <c r="AF652" s="58">
        <v>60520</v>
      </c>
      <c r="AG652" s="58"/>
      <c r="AH652" s="58">
        <v>31869</v>
      </c>
      <c r="AI652" s="58">
        <v>7476</v>
      </c>
      <c r="AJ652" s="58"/>
      <c r="AK652" s="58">
        <v>71203</v>
      </c>
      <c r="AL652" s="58">
        <v>16891</v>
      </c>
      <c r="AM652" s="58"/>
      <c r="AN652" s="58">
        <v>39992</v>
      </c>
      <c r="AO652" s="58">
        <v>9992</v>
      </c>
      <c r="AP652" s="58"/>
      <c r="AQ652" s="58">
        <v>31434</v>
      </c>
      <c r="AR652" s="58">
        <v>11438</v>
      </c>
      <c r="AS652" s="58"/>
      <c r="AT652" s="58">
        <v>50355</v>
      </c>
      <c r="AU652" s="58">
        <v>13550</v>
      </c>
      <c r="AV652" s="58"/>
      <c r="AW652" s="58">
        <v>178087</v>
      </c>
      <c r="AX652" s="58">
        <v>11270</v>
      </c>
      <c r="AY652" s="58"/>
      <c r="AZ652" s="58">
        <v>57007</v>
      </c>
      <c r="BA652" s="58">
        <v>12298</v>
      </c>
      <c r="BB652" s="58"/>
      <c r="BC652" s="58">
        <v>29268</v>
      </c>
      <c r="BD652" s="58">
        <v>10904</v>
      </c>
      <c r="BE652" s="58"/>
      <c r="BF652" s="58">
        <v>11492</v>
      </c>
      <c r="BG652" s="58">
        <v>2021</v>
      </c>
      <c r="BH652" s="50"/>
      <c r="BI652" s="50">
        <v>107949</v>
      </c>
      <c r="BJ652" s="50">
        <v>22296</v>
      </c>
      <c r="BK652" s="50"/>
      <c r="BL652" s="50">
        <v>33963</v>
      </c>
      <c r="BM652" s="50">
        <v>14977</v>
      </c>
      <c r="BN652" s="50"/>
      <c r="BO652" s="50">
        <v>9847</v>
      </c>
      <c r="BP652" s="50">
        <v>8715</v>
      </c>
      <c r="BQ652" s="50"/>
      <c r="BR652" s="50">
        <v>73362</v>
      </c>
      <c r="BS652" s="50">
        <v>31870</v>
      </c>
      <c r="BT652" s="50"/>
      <c r="BU652" s="50">
        <v>26304</v>
      </c>
      <c r="BV652" s="50">
        <v>6233</v>
      </c>
      <c r="BW652" s="50"/>
      <c r="BX652" s="50">
        <v>260392</v>
      </c>
      <c r="BY652" s="50">
        <v>7945</v>
      </c>
      <c r="BZ652" s="50"/>
      <c r="CA652" s="50">
        <v>124065</v>
      </c>
      <c r="CB652" s="50">
        <v>51408</v>
      </c>
      <c r="CC652" s="50"/>
      <c r="CD652" s="50">
        <v>14181</v>
      </c>
      <c r="CE652" s="50">
        <v>6332</v>
      </c>
      <c r="CF652" s="50"/>
      <c r="CG652" s="50">
        <v>27550</v>
      </c>
      <c r="CH652" s="50">
        <v>6007</v>
      </c>
      <c r="CI652" s="50"/>
      <c r="CJ652" s="50">
        <v>120036</v>
      </c>
      <c r="CK652" s="50">
        <v>224295</v>
      </c>
      <c r="CL652" s="50"/>
      <c r="CM652" s="50">
        <v>1194</v>
      </c>
      <c r="CN652" s="50">
        <v>309</v>
      </c>
      <c r="CO652" s="50"/>
      <c r="CP652" s="50">
        <v>44326</v>
      </c>
      <c r="CQ652" s="50">
        <v>18257</v>
      </c>
      <c r="CR652" s="50"/>
      <c r="CS652" s="50">
        <v>13536</v>
      </c>
      <c r="CT652" s="50">
        <v>17472</v>
      </c>
      <c r="CU652" s="51"/>
      <c r="CV652" s="51"/>
      <c r="CW652" s="45">
        <f t="shared" si="1122"/>
        <v>18473.854660000001</v>
      </c>
      <c r="CX652" s="45">
        <f t="shared" si="1123"/>
        <v>1886.8793880000001</v>
      </c>
      <c r="CY652" s="51"/>
      <c r="CZ652" s="45">
        <f t="shared" si="1124"/>
        <v>98408.05333200001</v>
      </c>
      <c r="DA652" s="45">
        <f t="shared" si="1125"/>
        <v>17557.682370000002</v>
      </c>
      <c r="DB652" s="51"/>
      <c r="DC652" s="45">
        <f t="shared" si="1126"/>
        <v>24809.400708000001</v>
      </c>
      <c r="DD652" s="45">
        <f t="shared" si="1127"/>
        <v>2034.8566620000001</v>
      </c>
      <c r="DE652" s="51"/>
      <c r="DF652" s="45">
        <f t="shared" si="1128"/>
        <v>44843.148756000002</v>
      </c>
      <c r="DG652" s="45">
        <f t="shared" si="1129"/>
        <v>5405.4716040000003</v>
      </c>
      <c r="DH652" s="51"/>
      <c r="DI652" s="45">
        <f t="shared" si="1130"/>
        <v>30275.578880000001</v>
      </c>
      <c r="DJ652" s="45">
        <f t="shared" si="1131"/>
        <v>4634.1726840000001</v>
      </c>
      <c r="DK652" s="51"/>
      <c r="DL652" s="45">
        <f t="shared" si="1132"/>
        <v>15214.873732</v>
      </c>
      <c r="DM652" s="45">
        <f t="shared" si="1133"/>
        <v>2399.8221659999999</v>
      </c>
      <c r="DN652" s="51"/>
      <c r="DO652" s="45">
        <f t="shared" si="1134"/>
        <v>4225.6826120000005</v>
      </c>
      <c r="DP652" s="45">
        <f t="shared" si="1135"/>
        <v>698.32515000000001</v>
      </c>
      <c r="DQ652" s="51"/>
      <c r="DR652" s="45">
        <f t="shared" si="1136"/>
        <v>68292.598775999999</v>
      </c>
      <c r="DS652" s="45">
        <f t="shared" si="1137"/>
        <v>19377.193920000002</v>
      </c>
      <c r="DT652" s="51"/>
      <c r="DU652" s="45">
        <f t="shared" si="1138"/>
        <v>37949.124459999999</v>
      </c>
      <c r="DV652" s="45">
        <f t="shared" si="1139"/>
        <v>5849.5000799999998</v>
      </c>
      <c r="DW652" s="51"/>
      <c r="DX652" s="45">
        <f t="shared" si="1140"/>
        <v>5422.9565160000002</v>
      </c>
      <c r="DY652" s="45">
        <f t="shared" si="1141"/>
        <v>722.58530400000006</v>
      </c>
      <c r="DZ652" s="51"/>
      <c r="EA652" s="45">
        <f t="shared" si="1142"/>
        <v>12116.187292000001</v>
      </c>
      <c r="EB652" s="45">
        <f t="shared" si="1143"/>
        <v>1632.5827140000001</v>
      </c>
      <c r="EC652" s="51"/>
      <c r="ED652" s="45">
        <f t="shared" si="1144"/>
        <v>6805.1986880000004</v>
      </c>
      <c r="EE652" s="45">
        <f t="shared" si="1145"/>
        <v>965.76676800000007</v>
      </c>
      <c r="EF652" s="51"/>
      <c r="EG652" s="45">
        <f t="shared" si="1146"/>
        <v>5348.935176</v>
      </c>
      <c r="EH652" s="45">
        <f t="shared" si="1147"/>
        <v>1105.528452</v>
      </c>
      <c r="EI652" s="51"/>
      <c r="EJ652" s="45">
        <f t="shared" si="1148"/>
        <v>8568.6082200000001</v>
      </c>
      <c r="EK652" s="45">
        <f t="shared" si="1149"/>
        <v>1309.6617000000001</v>
      </c>
      <c r="EL652" s="51"/>
      <c r="EM652" s="45">
        <f t="shared" si="1150"/>
        <v>30303.996268000003</v>
      </c>
      <c r="EN652" s="45">
        <f t="shared" si="1151"/>
        <v>1089.2905800000001</v>
      </c>
      <c r="EO652" s="51"/>
      <c r="EP652" s="45">
        <f t="shared" si="1152"/>
        <v>9700.5391479999998</v>
      </c>
      <c r="EQ652" s="45">
        <f t="shared" si="1153"/>
        <v>1188.6508920000001</v>
      </c>
      <c r="ER652" s="51"/>
      <c r="ES652" s="45">
        <f t="shared" si="1154"/>
        <v>4980.3599520000007</v>
      </c>
      <c r="ET652" s="45">
        <f t="shared" si="1155"/>
        <v>1053.9152160000001</v>
      </c>
      <c r="EU652" s="51"/>
      <c r="EV652" s="45">
        <f t="shared" si="1156"/>
        <v>1955.5246880000002</v>
      </c>
      <c r="EW652" s="45">
        <f t="shared" si="1157"/>
        <v>195.33773400000001</v>
      </c>
      <c r="EX652" s="51"/>
      <c r="EY652" s="45">
        <f t="shared" si="1158"/>
        <v>18369.033636</v>
      </c>
      <c r="EZ652" s="45">
        <f t="shared" si="1159"/>
        <v>2154.9975840000002</v>
      </c>
      <c r="FA652" s="51"/>
      <c r="FB652" s="45">
        <f t="shared" si="1160"/>
        <v>5779.2799320000004</v>
      </c>
      <c r="FC652" s="45">
        <f t="shared" si="1161"/>
        <v>1447.5869580000001</v>
      </c>
      <c r="FD652" s="51"/>
      <c r="FE652" s="45">
        <f t="shared" si="1162"/>
        <v>1675.604908</v>
      </c>
      <c r="FF652" s="45">
        <f t="shared" si="1163"/>
        <v>842.33960999999999</v>
      </c>
      <c r="FG652" s="51"/>
      <c r="FH652" s="45">
        <f t="shared" si="1164"/>
        <v>12483.571368000001</v>
      </c>
      <c r="FI652" s="45">
        <f t="shared" si="1165"/>
        <v>3080.3629800000003</v>
      </c>
      <c r="FJ652" s="51"/>
      <c r="FK652" s="45">
        <f t="shared" si="1166"/>
        <v>4475.9938560000001</v>
      </c>
      <c r="FL652" s="45">
        <f t="shared" si="1167"/>
        <v>602.44438200000002</v>
      </c>
      <c r="FM652" s="51"/>
      <c r="FN652" s="45">
        <f t="shared" si="1168"/>
        <v>44309.344288</v>
      </c>
      <c r="FO652" s="45">
        <f t="shared" si="1169"/>
        <v>767.91602999999998</v>
      </c>
      <c r="FP652" s="51"/>
      <c r="FQ652" s="45">
        <f t="shared" si="1170"/>
        <v>21111.396660000002</v>
      </c>
      <c r="FR652" s="45">
        <f t="shared" si="1171"/>
        <v>4968.7888320000002</v>
      </c>
      <c r="FS652" s="51"/>
      <c r="FT652" s="45">
        <f t="shared" si="1172"/>
        <v>2413.0956840000003</v>
      </c>
      <c r="FU652" s="45">
        <f t="shared" si="1173"/>
        <v>612.01312800000005</v>
      </c>
      <c r="FV652" s="51"/>
      <c r="FW652" s="45">
        <f t="shared" si="1174"/>
        <v>4688.0182000000004</v>
      </c>
      <c r="FX652" s="45">
        <f t="shared" si="1175"/>
        <v>580.60057800000004</v>
      </c>
      <c r="FY652" s="51"/>
      <c r="FZ652" s="45">
        <f t="shared" si="1176"/>
        <v>20425.805904000001</v>
      </c>
      <c r="GA652" s="45">
        <f t="shared" si="1177"/>
        <v>21679.00893</v>
      </c>
      <c r="GB652" s="51"/>
      <c r="GC652" s="45">
        <f t="shared" si="1178"/>
        <v>203.175816</v>
      </c>
      <c r="GD652" s="45">
        <f t="shared" si="1179"/>
        <v>29.866086000000003</v>
      </c>
      <c r="GE652" s="51"/>
      <c r="GF652" s="45">
        <f t="shared" si="1180"/>
        <v>7542.689464</v>
      </c>
      <c r="GG652" s="45">
        <f t="shared" si="1181"/>
        <v>1764.6120780000001</v>
      </c>
      <c r="GH652" s="51"/>
      <c r="GI652" s="45">
        <f t="shared" si="1182"/>
        <v>2303.3399039999999</v>
      </c>
      <c r="GJ652" s="45">
        <f t="shared" si="1183"/>
        <v>1688.7386880000001</v>
      </c>
      <c r="GK652" s="51"/>
    </row>
    <row r="653" spans="1:193" s="45" customFormat="1">
      <c r="A653" s="45" t="s">
        <v>19</v>
      </c>
      <c r="B653" s="46">
        <v>41502</v>
      </c>
      <c r="C653" s="56">
        <v>0.66473400000000005</v>
      </c>
      <c r="D653" s="56">
        <v>0.17167199999999999</v>
      </c>
      <c r="E653" s="56">
        <v>9.6755999999999995E-2</v>
      </c>
      <c r="F653" s="58"/>
      <c r="G653" s="58">
        <v>112986</v>
      </c>
      <c r="H653" s="58">
        <v>22790</v>
      </c>
      <c r="I653" s="58"/>
      <c r="J653" s="59">
        <v>589515</v>
      </c>
      <c r="K653" s="59">
        <v>185772</v>
      </c>
      <c r="L653" s="58"/>
      <c r="M653" s="58">
        <v>145165</v>
      </c>
      <c r="N653" s="58">
        <v>21015</v>
      </c>
      <c r="O653" s="58"/>
      <c r="P653" s="58">
        <v>256192</v>
      </c>
      <c r="Q653" s="58">
        <v>57237</v>
      </c>
      <c r="R653" s="58"/>
      <c r="S653" s="58">
        <v>163939</v>
      </c>
      <c r="T653" s="58">
        <v>51630</v>
      </c>
      <c r="U653" s="58"/>
      <c r="V653" s="58">
        <v>91429</v>
      </c>
      <c r="W653" s="58">
        <v>25385</v>
      </c>
      <c r="X653" s="58"/>
      <c r="Y653" s="58">
        <v>25331</v>
      </c>
      <c r="Z653" s="58">
        <v>7666</v>
      </c>
      <c r="AA653" s="58"/>
      <c r="AB653" s="58">
        <v>418729</v>
      </c>
      <c r="AC653" s="58">
        <v>200066</v>
      </c>
      <c r="AD653" s="58"/>
      <c r="AE653" s="58">
        <v>246829</v>
      </c>
      <c r="AF653" s="58">
        <v>60315</v>
      </c>
      <c r="AG653" s="58"/>
      <c r="AH653" s="58">
        <v>30629</v>
      </c>
      <c r="AI653" s="58">
        <v>7928</v>
      </c>
      <c r="AJ653" s="58"/>
      <c r="AK653" s="58">
        <v>68505</v>
      </c>
      <c r="AL653" s="58">
        <v>17753</v>
      </c>
      <c r="AM653" s="58"/>
      <c r="AN653" s="58">
        <v>37742</v>
      </c>
      <c r="AO653" s="58">
        <v>10497</v>
      </c>
      <c r="AP653" s="58"/>
      <c r="AQ653" s="58">
        <v>34525</v>
      </c>
      <c r="AR653" s="58">
        <v>9355</v>
      </c>
      <c r="AS653" s="58"/>
      <c r="AT653" s="58">
        <v>49114</v>
      </c>
      <c r="AU653" s="58">
        <v>13174</v>
      </c>
      <c r="AV653" s="58"/>
      <c r="AW653" s="58">
        <v>174621</v>
      </c>
      <c r="AX653" s="58">
        <v>11289</v>
      </c>
      <c r="AY653" s="58"/>
      <c r="AZ653" s="58">
        <v>54364</v>
      </c>
      <c r="BA653" s="58">
        <v>11675</v>
      </c>
      <c r="BB653" s="58"/>
      <c r="BC653" s="58">
        <v>28766</v>
      </c>
      <c r="BD653" s="58">
        <v>9811</v>
      </c>
      <c r="BE653" s="58"/>
      <c r="BF653" s="58">
        <v>10730</v>
      </c>
      <c r="BG653" s="58">
        <v>2238</v>
      </c>
      <c r="BH653" s="50"/>
      <c r="BI653" s="50">
        <v>103176</v>
      </c>
      <c r="BJ653" s="50">
        <v>23413</v>
      </c>
      <c r="BK653" s="50"/>
      <c r="BL653" s="50">
        <v>25246</v>
      </c>
      <c r="BM653" s="50">
        <v>14356</v>
      </c>
      <c r="BN653" s="50"/>
      <c r="BO653" s="50">
        <v>9774</v>
      </c>
      <c r="BP653" s="50">
        <v>8413</v>
      </c>
      <c r="BQ653" s="50"/>
      <c r="BR653" s="50">
        <v>70332</v>
      </c>
      <c r="BS653" s="50">
        <v>29288</v>
      </c>
      <c r="BT653" s="50"/>
      <c r="BU653" s="50">
        <v>24617</v>
      </c>
      <c r="BV653" s="50">
        <v>6710</v>
      </c>
      <c r="BW653" s="50"/>
      <c r="BX653" s="50">
        <v>255902</v>
      </c>
      <c r="BY653" s="50">
        <v>7360</v>
      </c>
      <c r="BZ653" s="50"/>
      <c r="CA653" s="50">
        <v>121563</v>
      </c>
      <c r="CB653" s="50">
        <v>62052</v>
      </c>
      <c r="CC653" s="50"/>
      <c r="CD653" s="50">
        <v>14613</v>
      </c>
      <c r="CE653" s="50">
        <v>6247</v>
      </c>
      <c r="CF653" s="50"/>
      <c r="CG653" s="50">
        <v>25621</v>
      </c>
      <c r="CH653" s="50">
        <v>7573</v>
      </c>
      <c r="CI653" s="50"/>
      <c r="CJ653" s="50">
        <v>122991</v>
      </c>
      <c r="CK653" s="50">
        <v>229354</v>
      </c>
      <c r="CL653" s="50"/>
      <c r="CM653" s="50">
        <v>3825</v>
      </c>
      <c r="CN653" s="50">
        <v>1390</v>
      </c>
      <c r="CO653" s="50"/>
      <c r="CP653" s="50">
        <v>46041</v>
      </c>
      <c r="CQ653" s="50">
        <v>18238</v>
      </c>
      <c r="CR653" s="50"/>
      <c r="CS653" s="50">
        <v>13040</v>
      </c>
      <c r="CT653" s="50">
        <v>17155</v>
      </c>
      <c r="CU653" s="51"/>
      <c r="CV653" s="51"/>
      <c r="CW653" s="45">
        <f t="shared" si="1122"/>
        <v>19396.532592</v>
      </c>
      <c r="CX653" s="45">
        <f t="shared" si="1123"/>
        <v>2205.0692399999998</v>
      </c>
      <c r="CY653" s="51"/>
      <c r="CZ653" s="45">
        <f t="shared" si="1124"/>
        <v>101203.21908</v>
      </c>
      <c r="DA653" s="45">
        <f t="shared" si="1125"/>
        <v>17974.555632</v>
      </c>
      <c r="DB653" s="51"/>
      <c r="DC653" s="45">
        <f t="shared" si="1126"/>
        <v>24920.765879999999</v>
      </c>
      <c r="DD653" s="45">
        <f t="shared" si="1127"/>
        <v>2033.3273399999998</v>
      </c>
      <c r="DE653" s="51"/>
      <c r="DF653" s="45">
        <f t="shared" si="1128"/>
        <v>43980.993023999996</v>
      </c>
      <c r="DG653" s="45">
        <f t="shared" si="1129"/>
        <v>5538.0231719999992</v>
      </c>
      <c r="DH653" s="51"/>
      <c r="DI653" s="45">
        <f t="shared" si="1130"/>
        <v>28143.736008</v>
      </c>
      <c r="DJ653" s="45">
        <f t="shared" si="1131"/>
        <v>4995.5122799999999</v>
      </c>
      <c r="DK653" s="51"/>
      <c r="DL653" s="45">
        <f t="shared" si="1132"/>
        <v>15695.799287999998</v>
      </c>
      <c r="DM653" s="45">
        <f t="shared" si="1133"/>
        <v>2456.1510599999997</v>
      </c>
      <c r="DN653" s="51"/>
      <c r="DO653" s="45">
        <f t="shared" si="1134"/>
        <v>4348.6234319999994</v>
      </c>
      <c r="DP653" s="45">
        <f t="shared" si="1135"/>
        <v>741.73149599999999</v>
      </c>
      <c r="DQ653" s="51"/>
      <c r="DR653" s="45">
        <f t="shared" si="1136"/>
        <v>71884.044887999989</v>
      </c>
      <c r="DS653" s="45">
        <f t="shared" si="1137"/>
        <v>19357.585896000001</v>
      </c>
      <c r="DT653" s="51"/>
      <c r="DU653" s="45">
        <f t="shared" si="1138"/>
        <v>42373.628087999998</v>
      </c>
      <c r="DV653" s="45">
        <f t="shared" si="1139"/>
        <v>5835.8381399999998</v>
      </c>
      <c r="DW653" s="51"/>
      <c r="DX653" s="45">
        <f t="shared" si="1140"/>
        <v>5258.1416879999997</v>
      </c>
      <c r="DY653" s="45">
        <f t="shared" si="1141"/>
        <v>767.08156799999995</v>
      </c>
      <c r="DZ653" s="51"/>
      <c r="EA653" s="45">
        <f t="shared" si="1142"/>
        <v>11760.390359999999</v>
      </c>
      <c r="EB653" s="45">
        <f t="shared" si="1143"/>
        <v>1717.7092679999998</v>
      </c>
      <c r="EC653" s="51"/>
      <c r="ED653" s="45">
        <f t="shared" si="1144"/>
        <v>6479.2446239999999</v>
      </c>
      <c r="EE653" s="45">
        <f t="shared" si="1145"/>
        <v>1015.6477319999999</v>
      </c>
      <c r="EF653" s="51"/>
      <c r="EG653" s="45">
        <f t="shared" si="1146"/>
        <v>5926.9757999999993</v>
      </c>
      <c r="EH653" s="45">
        <f t="shared" si="1147"/>
        <v>905.15237999999999</v>
      </c>
      <c r="EI653" s="51"/>
      <c r="EJ653" s="45">
        <f t="shared" si="1148"/>
        <v>8431.4986079999999</v>
      </c>
      <c r="EK653" s="45">
        <f t="shared" si="1149"/>
        <v>1274.663544</v>
      </c>
      <c r="EL653" s="51"/>
      <c r="EM653" s="45">
        <f t="shared" si="1150"/>
        <v>29977.536312</v>
      </c>
      <c r="EN653" s="45">
        <f t="shared" si="1151"/>
        <v>1092.2784839999999</v>
      </c>
      <c r="EO653" s="51"/>
      <c r="EP653" s="45">
        <f t="shared" si="1152"/>
        <v>9332.7766080000001</v>
      </c>
      <c r="EQ653" s="45">
        <f t="shared" si="1153"/>
        <v>1129.6262999999999</v>
      </c>
      <c r="ER653" s="51"/>
      <c r="ES653" s="45">
        <f t="shared" si="1154"/>
        <v>4938.3167519999997</v>
      </c>
      <c r="ET653" s="45">
        <f t="shared" si="1155"/>
        <v>949.27311599999996</v>
      </c>
      <c r="EU653" s="51"/>
      <c r="EV653" s="45">
        <f t="shared" si="1156"/>
        <v>1842.0405599999999</v>
      </c>
      <c r="EW653" s="45">
        <f t="shared" si="1157"/>
        <v>216.53992799999997</v>
      </c>
      <c r="EX653" s="51"/>
      <c r="EY653" s="45">
        <f t="shared" si="1158"/>
        <v>17712.430271999998</v>
      </c>
      <c r="EZ653" s="45">
        <f t="shared" si="1159"/>
        <v>2265.3482279999998</v>
      </c>
      <c r="FA653" s="51"/>
      <c r="FB653" s="45">
        <f t="shared" si="1160"/>
        <v>4334.0313120000001</v>
      </c>
      <c r="FC653" s="45">
        <f t="shared" si="1161"/>
        <v>1389.0291359999999</v>
      </c>
      <c r="FD653" s="51"/>
      <c r="FE653" s="45">
        <f t="shared" si="1162"/>
        <v>1677.9221279999999</v>
      </c>
      <c r="FF653" s="45">
        <f t="shared" si="1163"/>
        <v>814.00822799999992</v>
      </c>
      <c r="FG653" s="51"/>
      <c r="FH653" s="45">
        <f t="shared" si="1164"/>
        <v>12074.035103999999</v>
      </c>
      <c r="FI653" s="45">
        <f t="shared" si="1165"/>
        <v>2833.7897279999997</v>
      </c>
      <c r="FJ653" s="51"/>
      <c r="FK653" s="45">
        <f t="shared" si="1166"/>
        <v>4226.0496240000002</v>
      </c>
      <c r="FL653" s="45">
        <f t="shared" si="1167"/>
        <v>649.23275999999998</v>
      </c>
      <c r="FM653" s="51"/>
      <c r="FN653" s="45">
        <f t="shared" si="1168"/>
        <v>43931.208143999997</v>
      </c>
      <c r="FO653" s="45">
        <f t="shared" si="1169"/>
        <v>712.12415999999996</v>
      </c>
      <c r="FP653" s="51"/>
      <c r="FQ653" s="45">
        <f t="shared" si="1170"/>
        <v>20868.963336000001</v>
      </c>
      <c r="FR653" s="45">
        <f t="shared" si="1171"/>
        <v>6003.9033119999995</v>
      </c>
      <c r="FS653" s="51"/>
      <c r="FT653" s="45">
        <f t="shared" si="1172"/>
        <v>2508.6429359999997</v>
      </c>
      <c r="FU653" s="45">
        <f t="shared" si="1173"/>
        <v>604.43473199999994</v>
      </c>
      <c r="FV653" s="51"/>
      <c r="FW653" s="45">
        <f t="shared" si="1174"/>
        <v>4398.4083119999996</v>
      </c>
      <c r="FX653" s="45">
        <f t="shared" si="1175"/>
        <v>732.73318799999993</v>
      </c>
      <c r="FY653" s="51"/>
      <c r="FZ653" s="45">
        <f t="shared" si="1176"/>
        <v>21114.110951999999</v>
      </c>
      <c r="GA653" s="45">
        <f t="shared" si="1177"/>
        <v>22191.375624</v>
      </c>
      <c r="GB653" s="51"/>
      <c r="GC653" s="45">
        <f t="shared" si="1178"/>
        <v>656.6454</v>
      </c>
      <c r="GD653" s="45">
        <f t="shared" si="1179"/>
        <v>134.49083999999999</v>
      </c>
      <c r="GE653" s="51"/>
      <c r="GF653" s="45">
        <f t="shared" si="1180"/>
        <v>7903.9505519999993</v>
      </c>
      <c r="GG653" s="45">
        <f t="shared" si="1181"/>
        <v>1764.6359279999999</v>
      </c>
      <c r="GH653" s="51"/>
      <c r="GI653" s="45">
        <f t="shared" si="1182"/>
        <v>2238.6028799999999</v>
      </c>
      <c r="GJ653" s="45">
        <f t="shared" si="1183"/>
        <v>1659.8491799999999</v>
      </c>
      <c r="GK653" s="51"/>
    </row>
    <row r="654" spans="1:193" s="45" customFormat="1">
      <c r="A654" s="45" t="s">
        <v>19</v>
      </c>
      <c r="B654" s="46">
        <v>41501</v>
      </c>
      <c r="C654" s="56">
        <v>0.66479100000000002</v>
      </c>
      <c r="D654" s="56">
        <v>0.17166400000000001</v>
      </c>
      <c r="E654" s="56">
        <v>9.6934999999999993E-2</v>
      </c>
      <c r="F654" s="58"/>
      <c r="G654" s="58">
        <v>145281</v>
      </c>
      <c r="H654" s="58">
        <v>22967</v>
      </c>
      <c r="I654" s="58"/>
      <c r="J654" s="59">
        <v>586695</v>
      </c>
      <c r="K654" s="59">
        <v>182014</v>
      </c>
      <c r="L654" s="58"/>
      <c r="M654" s="58">
        <v>178206</v>
      </c>
      <c r="N654" s="58">
        <v>20358</v>
      </c>
      <c r="O654" s="58"/>
      <c r="P654" s="58">
        <v>303163</v>
      </c>
      <c r="Q654" s="58">
        <v>55628</v>
      </c>
      <c r="R654" s="58"/>
      <c r="S654" s="58">
        <v>164787</v>
      </c>
      <c r="T654" s="58">
        <v>48451</v>
      </c>
      <c r="U654" s="58"/>
      <c r="V654" s="58">
        <v>89147</v>
      </c>
      <c r="W654" s="58">
        <v>26113</v>
      </c>
      <c r="X654" s="58"/>
      <c r="Y654" s="58">
        <v>26927</v>
      </c>
      <c r="Z654" s="58">
        <v>7658</v>
      </c>
      <c r="AA654" s="58"/>
      <c r="AB654" s="58">
        <v>386669</v>
      </c>
      <c r="AC654" s="58">
        <v>197299</v>
      </c>
      <c r="AD654" s="58"/>
      <c r="AE654" s="58">
        <v>227915</v>
      </c>
      <c r="AF654" s="58">
        <v>61098</v>
      </c>
      <c r="AG654" s="58"/>
      <c r="AH654" s="58">
        <v>36680</v>
      </c>
      <c r="AI654" s="58">
        <v>7843</v>
      </c>
      <c r="AJ654" s="58"/>
      <c r="AK654" s="58">
        <v>84075</v>
      </c>
      <c r="AL654" s="58">
        <v>18829</v>
      </c>
      <c r="AM654" s="58"/>
      <c r="AN654" s="58">
        <v>45241</v>
      </c>
      <c r="AO654" s="58">
        <v>10982</v>
      </c>
      <c r="AP654" s="58"/>
      <c r="AQ654" s="58">
        <v>32622</v>
      </c>
      <c r="AR654" s="58">
        <v>9549</v>
      </c>
      <c r="AS654" s="58"/>
      <c r="AT654" s="58">
        <v>58002</v>
      </c>
      <c r="AU654" s="58">
        <v>12916</v>
      </c>
      <c r="AV654" s="58"/>
      <c r="AW654" s="58">
        <v>206148</v>
      </c>
      <c r="AX654" s="58">
        <v>11096</v>
      </c>
      <c r="AY654" s="58"/>
      <c r="AZ654" s="58">
        <v>56578</v>
      </c>
      <c r="BA654" s="58">
        <v>11257</v>
      </c>
      <c r="BB654" s="58"/>
      <c r="BC654" s="58">
        <v>32391</v>
      </c>
      <c r="BD654" s="58">
        <v>10455</v>
      </c>
      <c r="BE654" s="58"/>
      <c r="BF654" s="58">
        <v>13668</v>
      </c>
      <c r="BG654" s="58">
        <v>2262</v>
      </c>
      <c r="BH654" s="50"/>
      <c r="BI654" s="50">
        <v>111537</v>
      </c>
      <c r="BJ654" s="50">
        <v>24358</v>
      </c>
      <c r="BK654" s="50"/>
      <c r="BL654" s="50">
        <v>36413</v>
      </c>
      <c r="BM654" s="50">
        <v>13961</v>
      </c>
      <c r="BN654" s="50"/>
      <c r="BO654" s="50">
        <v>8026</v>
      </c>
      <c r="BP654" s="50">
        <v>7271</v>
      </c>
      <c r="BQ654" s="50"/>
      <c r="BR654" s="50">
        <v>67844</v>
      </c>
      <c r="BS654" s="50">
        <v>26277</v>
      </c>
      <c r="BT654" s="50"/>
      <c r="BU654" s="50">
        <v>22727</v>
      </c>
      <c r="BV654" s="50">
        <v>6186</v>
      </c>
      <c r="BW654" s="50"/>
      <c r="BX654" s="50">
        <v>311634</v>
      </c>
      <c r="BY654" s="50">
        <v>7225</v>
      </c>
      <c r="BZ654" s="50"/>
      <c r="CA654" s="50">
        <v>113655</v>
      </c>
      <c r="CB654" s="50">
        <v>49276</v>
      </c>
      <c r="CC654" s="50"/>
      <c r="CD654" s="50">
        <v>18972</v>
      </c>
      <c r="CE654" s="50">
        <v>5700</v>
      </c>
      <c r="CF654" s="50"/>
      <c r="CG654" s="50">
        <v>18206</v>
      </c>
      <c r="CH654" s="50">
        <v>4767</v>
      </c>
      <c r="CI654" s="50"/>
      <c r="CJ654" s="50">
        <v>117321</v>
      </c>
      <c r="CK654" s="50">
        <v>222450</v>
      </c>
      <c r="CL654" s="50"/>
      <c r="CM654" s="50">
        <v>2333</v>
      </c>
      <c r="CN654" s="50">
        <v>368</v>
      </c>
      <c r="CO654" s="50"/>
      <c r="CP654" s="50">
        <v>45365</v>
      </c>
      <c r="CQ654" s="50">
        <v>18593</v>
      </c>
      <c r="CR654" s="50"/>
      <c r="CS654" s="50">
        <v>13294</v>
      </c>
      <c r="CT654" s="50">
        <v>16934</v>
      </c>
      <c r="CU654" s="51"/>
      <c r="CV654" s="51"/>
      <c r="CW654" s="45">
        <f t="shared" si="1122"/>
        <v>24939.517584000001</v>
      </c>
      <c r="CX654" s="45">
        <f t="shared" si="1123"/>
        <v>2226.306145</v>
      </c>
      <c r="CY654" s="51"/>
      <c r="CZ654" s="45">
        <f t="shared" si="1124"/>
        <v>100714.41048000001</v>
      </c>
      <c r="DA654" s="45">
        <f t="shared" si="1125"/>
        <v>17643.52709</v>
      </c>
      <c r="DB654" s="51"/>
      <c r="DC654" s="45">
        <f t="shared" si="1126"/>
        <v>30591.554784000004</v>
      </c>
      <c r="DD654" s="45">
        <f t="shared" si="1127"/>
        <v>1973.4027299999998</v>
      </c>
      <c r="DE654" s="51"/>
      <c r="DF654" s="45">
        <f t="shared" si="1128"/>
        <v>52042.173232000001</v>
      </c>
      <c r="DG654" s="45">
        <f t="shared" si="1129"/>
        <v>5392.3001799999993</v>
      </c>
      <c r="DH654" s="51"/>
      <c r="DI654" s="45">
        <f t="shared" si="1130"/>
        <v>28287.995568000002</v>
      </c>
      <c r="DJ654" s="45">
        <f t="shared" si="1131"/>
        <v>4696.5976849999997</v>
      </c>
      <c r="DK654" s="51"/>
      <c r="DL654" s="45">
        <f t="shared" si="1132"/>
        <v>15303.330608</v>
      </c>
      <c r="DM654" s="45">
        <f t="shared" si="1133"/>
        <v>2531.2636549999997</v>
      </c>
      <c r="DN654" s="51"/>
      <c r="DO654" s="45">
        <f t="shared" si="1134"/>
        <v>4622.3965280000002</v>
      </c>
      <c r="DP654" s="45">
        <f t="shared" si="1135"/>
        <v>742.32822999999996</v>
      </c>
      <c r="DQ654" s="51"/>
      <c r="DR654" s="45">
        <f t="shared" si="1136"/>
        <v>66377.147215999998</v>
      </c>
      <c r="DS654" s="45">
        <f t="shared" si="1137"/>
        <v>19125.178564999998</v>
      </c>
      <c r="DT654" s="51"/>
      <c r="DU654" s="45">
        <f t="shared" si="1138"/>
        <v>39124.800560000003</v>
      </c>
      <c r="DV654" s="45">
        <f t="shared" si="1139"/>
        <v>5922.5346299999992</v>
      </c>
      <c r="DW654" s="51"/>
      <c r="DX654" s="45">
        <f t="shared" si="1140"/>
        <v>6296.6355200000007</v>
      </c>
      <c r="DY654" s="45">
        <f t="shared" si="1141"/>
        <v>760.2612049999999</v>
      </c>
      <c r="DZ654" s="51"/>
      <c r="EA654" s="45">
        <f t="shared" si="1142"/>
        <v>14432.650800000001</v>
      </c>
      <c r="EB654" s="45">
        <f t="shared" si="1143"/>
        <v>1825.1891149999999</v>
      </c>
      <c r="EC654" s="51"/>
      <c r="ED654" s="45">
        <f t="shared" si="1144"/>
        <v>7766.2510240000001</v>
      </c>
      <c r="EE654" s="45">
        <f t="shared" si="1145"/>
        <v>1064.54017</v>
      </c>
      <c r="EF654" s="51"/>
      <c r="EG654" s="45">
        <f t="shared" si="1146"/>
        <v>5600.0230080000001</v>
      </c>
      <c r="EH654" s="45">
        <f t="shared" si="1147"/>
        <v>925.63231499999995</v>
      </c>
      <c r="EI654" s="51"/>
      <c r="EJ654" s="45">
        <f t="shared" si="1148"/>
        <v>9956.8553280000015</v>
      </c>
      <c r="EK654" s="45">
        <f t="shared" si="1149"/>
        <v>1252.0124599999999</v>
      </c>
      <c r="EL654" s="51"/>
      <c r="EM654" s="45">
        <f t="shared" si="1150"/>
        <v>35388.190272</v>
      </c>
      <c r="EN654" s="45">
        <f t="shared" si="1151"/>
        <v>1075.5907599999998</v>
      </c>
      <c r="EO654" s="51"/>
      <c r="EP654" s="45">
        <f t="shared" si="1152"/>
        <v>9712.4057920000014</v>
      </c>
      <c r="EQ654" s="45">
        <f t="shared" si="1153"/>
        <v>1091.1972949999999</v>
      </c>
      <c r="ER654" s="51"/>
      <c r="ES654" s="45">
        <f t="shared" si="1154"/>
        <v>5560.3686240000006</v>
      </c>
      <c r="ET654" s="45">
        <f t="shared" si="1155"/>
        <v>1013.4554249999999</v>
      </c>
      <c r="EU654" s="51"/>
      <c r="EV654" s="45">
        <f t="shared" si="1156"/>
        <v>2346.3035520000003</v>
      </c>
      <c r="EW654" s="45">
        <f t="shared" si="1157"/>
        <v>219.26696999999999</v>
      </c>
      <c r="EX654" s="51"/>
      <c r="EY654" s="45">
        <f t="shared" si="1158"/>
        <v>19146.887568000002</v>
      </c>
      <c r="EZ654" s="45">
        <f t="shared" si="1159"/>
        <v>2361.14273</v>
      </c>
      <c r="FA654" s="51"/>
      <c r="FB654" s="45">
        <f t="shared" si="1160"/>
        <v>6250.8012320000007</v>
      </c>
      <c r="FC654" s="45">
        <f t="shared" si="1161"/>
        <v>1353.3095349999999</v>
      </c>
      <c r="FD654" s="51"/>
      <c r="FE654" s="45">
        <f t="shared" si="1162"/>
        <v>1377.7752640000001</v>
      </c>
      <c r="FF654" s="45">
        <f t="shared" si="1163"/>
        <v>704.8143849999999</v>
      </c>
      <c r="FG654" s="51"/>
      <c r="FH654" s="45">
        <f t="shared" si="1164"/>
        <v>11646.372416</v>
      </c>
      <c r="FI654" s="45">
        <f t="shared" si="1165"/>
        <v>2547.1609949999997</v>
      </c>
      <c r="FJ654" s="51"/>
      <c r="FK654" s="45">
        <f t="shared" si="1166"/>
        <v>3901.4077280000001</v>
      </c>
      <c r="FL654" s="45">
        <f t="shared" si="1167"/>
        <v>599.63990999999999</v>
      </c>
      <c r="FM654" s="51"/>
      <c r="FN654" s="45">
        <f t="shared" si="1168"/>
        <v>53496.338976000006</v>
      </c>
      <c r="FO654" s="45">
        <f t="shared" si="1169"/>
        <v>700.35537499999998</v>
      </c>
      <c r="FP654" s="51"/>
      <c r="FQ654" s="45">
        <f t="shared" si="1170"/>
        <v>19510.47192</v>
      </c>
      <c r="FR654" s="45">
        <f t="shared" si="1171"/>
        <v>4776.5690599999998</v>
      </c>
      <c r="FS654" s="51"/>
      <c r="FT654" s="45">
        <f t="shared" si="1172"/>
        <v>3256.8094080000001</v>
      </c>
      <c r="FU654" s="45">
        <f t="shared" si="1173"/>
        <v>552.52949999999998</v>
      </c>
      <c r="FV654" s="51"/>
      <c r="FW654" s="45">
        <f t="shared" si="1174"/>
        <v>3125.3147840000001</v>
      </c>
      <c r="FX654" s="45">
        <f t="shared" si="1175"/>
        <v>462.08914499999997</v>
      </c>
      <c r="FY654" s="51"/>
      <c r="FZ654" s="45">
        <f t="shared" si="1176"/>
        <v>20139.792144000003</v>
      </c>
      <c r="GA654" s="45">
        <f t="shared" si="1177"/>
        <v>21563.190749999998</v>
      </c>
      <c r="GB654" s="51"/>
      <c r="GC654" s="45">
        <f t="shared" si="1178"/>
        <v>400.49211200000002</v>
      </c>
      <c r="GD654" s="45">
        <f t="shared" si="1179"/>
        <v>35.672079999999994</v>
      </c>
      <c r="GE654" s="51"/>
      <c r="GF654" s="45">
        <f t="shared" si="1180"/>
        <v>7787.5373600000003</v>
      </c>
      <c r="GG654" s="45">
        <f t="shared" si="1181"/>
        <v>1802.3124549999998</v>
      </c>
      <c r="GH654" s="51"/>
      <c r="GI654" s="45">
        <f t="shared" si="1182"/>
        <v>2282.101216</v>
      </c>
      <c r="GJ654" s="45">
        <f t="shared" si="1183"/>
        <v>1641.4972899999998</v>
      </c>
      <c r="GK654" s="51"/>
    </row>
    <row r="655" spans="1:193" s="45" customFormat="1">
      <c r="A655" s="45" t="s">
        <v>19</v>
      </c>
      <c r="B655" s="46">
        <v>41500</v>
      </c>
      <c r="C655" s="56">
        <v>0.66245900000000002</v>
      </c>
      <c r="D655" s="56">
        <v>0.169429</v>
      </c>
      <c r="E655" s="56">
        <v>0.102599</v>
      </c>
      <c r="F655" s="58"/>
      <c r="G655" s="58">
        <v>113281</v>
      </c>
      <c r="H655" s="58">
        <v>22477</v>
      </c>
      <c r="I655" s="58"/>
      <c r="J655" s="59">
        <v>600379</v>
      </c>
      <c r="K655" s="59">
        <v>181296</v>
      </c>
      <c r="L655" s="58"/>
      <c r="M655" s="58">
        <v>165641</v>
      </c>
      <c r="N655" s="58">
        <v>20411</v>
      </c>
      <c r="O655" s="58"/>
      <c r="P655" s="58">
        <v>263963</v>
      </c>
      <c r="Q655" s="58">
        <v>51959</v>
      </c>
      <c r="R655" s="58"/>
      <c r="S655" s="58">
        <v>176914</v>
      </c>
      <c r="T655" s="58">
        <v>49194</v>
      </c>
      <c r="U655" s="58"/>
      <c r="V655" s="58">
        <v>93606</v>
      </c>
      <c r="W655" s="58">
        <v>26339</v>
      </c>
      <c r="X655" s="58"/>
      <c r="Y655" s="58">
        <v>26265</v>
      </c>
      <c r="Z655" s="58">
        <v>7563</v>
      </c>
      <c r="AA655" s="58"/>
      <c r="AB655" s="58">
        <v>413701</v>
      </c>
      <c r="AC655" s="58">
        <v>190323</v>
      </c>
      <c r="AD655" s="58"/>
      <c r="AE655" s="58">
        <v>228663</v>
      </c>
      <c r="AF655" s="58">
        <v>57817</v>
      </c>
      <c r="AG655" s="58"/>
      <c r="AH655" s="58">
        <v>29984</v>
      </c>
      <c r="AI655" s="58">
        <v>7379</v>
      </c>
      <c r="AJ655" s="58"/>
      <c r="AK655" s="58">
        <v>79011</v>
      </c>
      <c r="AL655" s="58">
        <v>17198</v>
      </c>
      <c r="AM655" s="58"/>
      <c r="AN655" s="58">
        <v>44247</v>
      </c>
      <c r="AO655" s="58">
        <v>10083</v>
      </c>
      <c r="AP655" s="58"/>
      <c r="AQ655" s="58">
        <v>35095</v>
      </c>
      <c r="AR655" s="58">
        <v>9308</v>
      </c>
      <c r="AS655" s="58"/>
      <c r="AT655" s="58">
        <v>53163</v>
      </c>
      <c r="AU655" s="58">
        <v>12579</v>
      </c>
      <c r="AV655" s="58"/>
      <c r="AW655" s="58">
        <v>185584</v>
      </c>
      <c r="AX655" s="58">
        <v>10630</v>
      </c>
      <c r="AY655" s="58"/>
      <c r="AZ655" s="58">
        <v>93842</v>
      </c>
      <c r="BA655" s="58">
        <v>18152</v>
      </c>
      <c r="BB655" s="58"/>
      <c r="BC655" s="58">
        <v>41954</v>
      </c>
      <c r="BD655" s="58">
        <v>13575</v>
      </c>
      <c r="BE655" s="58"/>
      <c r="BF655" s="58">
        <v>12205</v>
      </c>
      <c r="BG655" s="58">
        <v>2076</v>
      </c>
      <c r="BH655" s="50"/>
      <c r="BI655" s="50">
        <v>110334</v>
      </c>
      <c r="BJ655" s="50">
        <v>24329</v>
      </c>
      <c r="BK655" s="50"/>
      <c r="BL655" s="50">
        <v>33766</v>
      </c>
      <c r="BM655" s="50">
        <v>14352</v>
      </c>
      <c r="BN655" s="50"/>
      <c r="BO655" s="50">
        <v>9087</v>
      </c>
      <c r="BP655" s="50">
        <v>7801</v>
      </c>
      <c r="BQ655" s="50"/>
      <c r="BR655" s="50">
        <v>39446</v>
      </c>
      <c r="BS655" s="50">
        <v>25701</v>
      </c>
      <c r="BT655" s="50"/>
      <c r="BU655" s="50">
        <v>24625</v>
      </c>
      <c r="BV655" s="50">
        <v>6222</v>
      </c>
      <c r="BW655" s="50"/>
      <c r="BX655" s="50">
        <v>287881</v>
      </c>
      <c r="BY655" s="50">
        <v>6993</v>
      </c>
      <c r="BZ655" s="50"/>
      <c r="CA655" s="50">
        <v>116239</v>
      </c>
      <c r="CB655" s="50">
        <v>49569</v>
      </c>
      <c r="CC655" s="50"/>
      <c r="CD655" s="50">
        <v>19203</v>
      </c>
      <c r="CE655" s="50">
        <v>5703</v>
      </c>
      <c r="CF655" s="50"/>
      <c r="CG655" s="50">
        <v>17917</v>
      </c>
      <c r="CH655" s="50">
        <v>4474</v>
      </c>
      <c r="CI655" s="50"/>
      <c r="CJ655" s="50">
        <v>128198</v>
      </c>
      <c r="CK655" s="50">
        <v>214095</v>
      </c>
      <c r="CL655" s="50"/>
      <c r="CM655" s="50">
        <v>1802</v>
      </c>
      <c r="CN655" s="50">
        <v>361</v>
      </c>
      <c r="CO655" s="50"/>
      <c r="CP655" s="50">
        <v>46701</v>
      </c>
      <c r="CQ655" s="50">
        <v>17590</v>
      </c>
      <c r="CR655" s="50"/>
      <c r="CS655" s="50">
        <v>14938</v>
      </c>
      <c r="CT655" s="50">
        <v>16993</v>
      </c>
      <c r="CU655" s="51"/>
      <c r="CV655" s="51"/>
      <c r="CW655" s="45">
        <f t="shared" si="1122"/>
        <v>19193.086549</v>
      </c>
      <c r="CX655" s="45">
        <f t="shared" si="1123"/>
        <v>2306.1177229999998</v>
      </c>
      <c r="CY655" s="51"/>
      <c r="CZ655" s="45">
        <f t="shared" si="1124"/>
        <v>101721.613591</v>
      </c>
      <c r="DA655" s="45">
        <f t="shared" si="1125"/>
        <v>18600.788303999998</v>
      </c>
      <c r="DB655" s="51"/>
      <c r="DC655" s="45">
        <f t="shared" si="1126"/>
        <v>28064.388988999999</v>
      </c>
      <c r="DD655" s="45">
        <f t="shared" si="1127"/>
        <v>2094.148189</v>
      </c>
      <c r="DE655" s="51"/>
      <c r="DF655" s="45">
        <f t="shared" si="1128"/>
        <v>44722.987127</v>
      </c>
      <c r="DG655" s="45">
        <f t="shared" si="1129"/>
        <v>5330.9414409999999</v>
      </c>
      <c r="DH655" s="51"/>
      <c r="DI655" s="45">
        <f t="shared" si="1130"/>
        <v>29974.362106</v>
      </c>
      <c r="DJ655" s="45">
        <f t="shared" si="1131"/>
        <v>5047.2552059999998</v>
      </c>
      <c r="DK655" s="51"/>
      <c r="DL655" s="45">
        <f t="shared" si="1132"/>
        <v>15859.570974</v>
      </c>
      <c r="DM655" s="45">
        <f t="shared" si="1133"/>
        <v>2702.3550609999998</v>
      </c>
      <c r="DN655" s="51"/>
      <c r="DO655" s="45">
        <f t="shared" si="1134"/>
        <v>4450.0526849999997</v>
      </c>
      <c r="DP655" s="45">
        <f t="shared" si="1135"/>
        <v>775.95623699999999</v>
      </c>
      <c r="DQ655" s="51"/>
      <c r="DR655" s="45">
        <f t="shared" si="1136"/>
        <v>70092.946729000003</v>
      </c>
      <c r="DS655" s="45">
        <f t="shared" si="1137"/>
        <v>19526.949476999998</v>
      </c>
      <c r="DT655" s="51"/>
      <c r="DU655" s="45">
        <f t="shared" si="1138"/>
        <v>38742.143427000003</v>
      </c>
      <c r="DV655" s="45">
        <f t="shared" si="1139"/>
        <v>5931.966383</v>
      </c>
      <c r="DW655" s="51"/>
      <c r="DX655" s="45">
        <f t="shared" si="1140"/>
        <v>5080.1591360000002</v>
      </c>
      <c r="DY655" s="45">
        <f t="shared" si="1141"/>
        <v>757.07802099999992</v>
      </c>
      <c r="DZ655" s="51"/>
      <c r="EA655" s="45">
        <f t="shared" si="1142"/>
        <v>13386.754719</v>
      </c>
      <c r="EB655" s="45">
        <f t="shared" si="1143"/>
        <v>1764.4976019999999</v>
      </c>
      <c r="EC655" s="51"/>
      <c r="ED655" s="45">
        <f t="shared" si="1144"/>
        <v>7496.7249629999997</v>
      </c>
      <c r="EE655" s="45">
        <f t="shared" si="1145"/>
        <v>1034.505717</v>
      </c>
      <c r="EF655" s="51"/>
      <c r="EG655" s="45">
        <f t="shared" si="1146"/>
        <v>5946.1107549999997</v>
      </c>
      <c r="EH655" s="45">
        <f t="shared" si="1147"/>
        <v>954.99149199999999</v>
      </c>
      <c r="EI655" s="51"/>
      <c r="EJ655" s="45">
        <f t="shared" si="1148"/>
        <v>9007.3539270000001</v>
      </c>
      <c r="EK655" s="45">
        <f t="shared" si="1149"/>
        <v>1290.592821</v>
      </c>
      <c r="EL655" s="51"/>
      <c r="EM655" s="45">
        <f t="shared" si="1150"/>
        <v>31443.311536000001</v>
      </c>
      <c r="EN655" s="45">
        <f t="shared" si="1151"/>
        <v>1090.6273699999999</v>
      </c>
      <c r="EO655" s="51"/>
      <c r="EP655" s="45">
        <f t="shared" si="1152"/>
        <v>15899.556218</v>
      </c>
      <c r="EQ655" s="45">
        <f t="shared" si="1153"/>
        <v>1862.3770479999998</v>
      </c>
      <c r="ER655" s="51"/>
      <c r="ES655" s="45">
        <f t="shared" si="1154"/>
        <v>7108.2242660000002</v>
      </c>
      <c r="ET655" s="45">
        <f t="shared" si="1155"/>
        <v>1392.7814249999999</v>
      </c>
      <c r="EU655" s="51"/>
      <c r="EV655" s="45">
        <f t="shared" si="1156"/>
        <v>2067.8809449999999</v>
      </c>
      <c r="EW655" s="45">
        <f t="shared" si="1157"/>
        <v>212.99552399999999</v>
      </c>
      <c r="EX655" s="51"/>
      <c r="EY655" s="45">
        <f t="shared" si="1158"/>
        <v>18693.779286000001</v>
      </c>
      <c r="EZ655" s="45">
        <f t="shared" si="1159"/>
        <v>2496.1310709999998</v>
      </c>
      <c r="FA655" s="51"/>
      <c r="FB655" s="45">
        <f t="shared" si="1160"/>
        <v>5720.9396139999999</v>
      </c>
      <c r="FC655" s="45">
        <f t="shared" si="1161"/>
        <v>1472.5008479999999</v>
      </c>
      <c r="FD655" s="51"/>
      <c r="FE655" s="45">
        <f t="shared" si="1162"/>
        <v>1539.6013229999999</v>
      </c>
      <c r="FF655" s="45">
        <f t="shared" si="1163"/>
        <v>800.37479899999994</v>
      </c>
      <c r="FG655" s="51"/>
      <c r="FH655" s="45">
        <f t="shared" si="1164"/>
        <v>6683.2963339999997</v>
      </c>
      <c r="FI655" s="45">
        <f t="shared" si="1165"/>
        <v>2636.8968989999998</v>
      </c>
      <c r="FJ655" s="51"/>
      <c r="FK655" s="45">
        <f t="shared" si="1166"/>
        <v>4172.1891249999999</v>
      </c>
      <c r="FL655" s="45">
        <f t="shared" si="1167"/>
        <v>638.37097799999992</v>
      </c>
      <c r="FM655" s="51"/>
      <c r="FN655" s="45">
        <f t="shared" si="1168"/>
        <v>48775.389948999997</v>
      </c>
      <c r="FO655" s="45">
        <f t="shared" si="1169"/>
        <v>717.47480699999994</v>
      </c>
      <c r="FP655" s="51"/>
      <c r="FQ655" s="45">
        <f t="shared" si="1170"/>
        <v>19694.257530999999</v>
      </c>
      <c r="FR655" s="45">
        <f t="shared" si="1171"/>
        <v>5085.7298309999996</v>
      </c>
      <c r="FS655" s="51"/>
      <c r="FT655" s="45">
        <f t="shared" si="1172"/>
        <v>3253.545087</v>
      </c>
      <c r="FU655" s="45">
        <f t="shared" si="1173"/>
        <v>585.12209699999994</v>
      </c>
      <c r="FV655" s="51"/>
      <c r="FW655" s="45">
        <f t="shared" si="1174"/>
        <v>3035.6593929999999</v>
      </c>
      <c r="FX655" s="45">
        <f t="shared" si="1175"/>
        <v>459.02792599999998</v>
      </c>
      <c r="FY655" s="51"/>
      <c r="FZ655" s="45">
        <f t="shared" si="1176"/>
        <v>21720.458942000001</v>
      </c>
      <c r="GA655" s="45">
        <f t="shared" si="1177"/>
        <v>21965.932904999998</v>
      </c>
      <c r="GB655" s="51"/>
      <c r="GC655" s="45">
        <f t="shared" si="1178"/>
        <v>305.311058</v>
      </c>
      <c r="GD655" s="45">
        <f t="shared" si="1179"/>
        <v>37.038238999999997</v>
      </c>
      <c r="GE655" s="51"/>
      <c r="GF655" s="45">
        <f t="shared" si="1180"/>
        <v>7912.503729</v>
      </c>
      <c r="GG655" s="45">
        <f t="shared" si="1181"/>
        <v>1804.71641</v>
      </c>
      <c r="GH655" s="51"/>
      <c r="GI655" s="45">
        <f t="shared" si="1182"/>
        <v>2530.930402</v>
      </c>
      <c r="GJ655" s="45">
        <f t="shared" si="1183"/>
        <v>1743.4648069999998</v>
      </c>
      <c r="GK655" s="51"/>
    </row>
    <row r="656" spans="1:193" s="45" customFormat="1">
      <c r="A656" s="45" t="s">
        <v>19</v>
      </c>
      <c r="B656" s="46">
        <v>41499</v>
      </c>
      <c r="C656" s="56">
        <v>0.66301299999999996</v>
      </c>
      <c r="D656" s="56">
        <v>0.170214</v>
      </c>
      <c r="E656" s="56">
        <v>0.101468</v>
      </c>
      <c r="F656" s="58"/>
      <c r="G656" s="58">
        <v>128733</v>
      </c>
      <c r="H656" s="58">
        <v>24226</v>
      </c>
      <c r="I656" s="58"/>
      <c r="J656" s="59">
        <v>615492</v>
      </c>
      <c r="K656" s="59">
        <v>194890</v>
      </c>
      <c r="L656" s="58"/>
      <c r="M656" s="58">
        <v>166082</v>
      </c>
      <c r="N656" s="58">
        <v>21059</v>
      </c>
      <c r="O656" s="58"/>
      <c r="P656" s="58">
        <v>299564</v>
      </c>
      <c r="Q656" s="58">
        <v>57837</v>
      </c>
      <c r="R656" s="58"/>
      <c r="S656" s="58">
        <v>183842</v>
      </c>
      <c r="T656" s="58">
        <v>54028</v>
      </c>
      <c r="U656" s="58"/>
      <c r="V656" s="58">
        <v>95866</v>
      </c>
      <c r="W656" s="58">
        <v>26634</v>
      </c>
      <c r="X656" s="58"/>
      <c r="Y656" s="58">
        <v>26919</v>
      </c>
      <c r="Z656" s="58">
        <v>7677</v>
      </c>
      <c r="AA656" s="58"/>
      <c r="AB656" s="58">
        <v>407849</v>
      </c>
      <c r="AC656" s="58">
        <v>190980</v>
      </c>
      <c r="AD656" s="58"/>
      <c r="AE656" s="58">
        <v>232084</v>
      </c>
      <c r="AF656" s="58">
        <v>59164</v>
      </c>
      <c r="AG656" s="58"/>
      <c r="AH656" s="58">
        <v>32029</v>
      </c>
      <c r="AI656" s="58">
        <v>7928</v>
      </c>
      <c r="AJ656" s="58"/>
      <c r="AK656" s="58">
        <v>85252</v>
      </c>
      <c r="AL656" s="58">
        <v>18682</v>
      </c>
      <c r="AM656" s="58"/>
      <c r="AN656" s="58">
        <v>48137</v>
      </c>
      <c r="AO656" s="58">
        <v>11329</v>
      </c>
      <c r="AP656" s="58"/>
      <c r="AQ656" s="58">
        <v>33367</v>
      </c>
      <c r="AR656" s="58">
        <v>9178</v>
      </c>
      <c r="AS656" s="58"/>
      <c r="AT656" s="58">
        <v>53374</v>
      </c>
      <c r="AU656" s="58">
        <v>12901</v>
      </c>
      <c r="AV656" s="58"/>
      <c r="AW656" s="58">
        <v>189359</v>
      </c>
      <c r="AX656" s="58">
        <v>10877</v>
      </c>
      <c r="AY656" s="58"/>
      <c r="AZ656" s="58">
        <v>72135</v>
      </c>
      <c r="BA656" s="58">
        <v>17569</v>
      </c>
      <c r="BB656" s="58"/>
      <c r="BC656" s="58">
        <v>36603</v>
      </c>
      <c r="BD656" s="58">
        <v>11048</v>
      </c>
      <c r="BE656" s="58"/>
      <c r="BF656" s="58">
        <v>13826</v>
      </c>
      <c r="BG656" s="58">
        <v>2257</v>
      </c>
      <c r="BH656" s="50"/>
      <c r="BI656" s="50">
        <v>99439</v>
      </c>
      <c r="BJ656" s="50">
        <v>23453</v>
      </c>
      <c r="BK656" s="50"/>
      <c r="BL656" s="50">
        <v>29410</v>
      </c>
      <c r="BM656" s="50">
        <v>13604</v>
      </c>
      <c r="BN656" s="50"/>
      <c r="BO656" s="50">
        <v>9031</v>
      </c>
      <c r="BP656" s="50">
        <v>7653</v>
      </c>
      <c r="BQ656" s="50"/>
      <c r="BR656" s="50">
        <v>32087</v>
      </c>
      <c r="BS656" s="50">
        <v>25005</v>
      </c>
      <c r="BT656" s="50"/>
      <c r="BU656" s="50">
        <v>23789</v>
      </c>
      <c r="BV656" s="50">
        <v>6902</v>
      </c>
      <c r="BW656" s="50"/>
      <c r="BX656" s="50">
        <v>298936</v>
      </c>
      <c r="BY656" s="50">
        <v>7263</v>
      </c>
      <c r="BZ656" s="50"/>
      <c r="CA656" s="50">
        <v>110694</v>
      </c>
      <c r="CB656" s="50">
        <v>48197</v>
      </c>
      <c r="CC656" s="50"/>
      <c r="CD656" s="50">
        <v>21100</v>
      </c>
      <c r="CE656" s="50">
        <v>6439</v>
      </c>
      <c r="CF656" s="50"/>
      <c r="CG656" s="50">
        <v>20053</v>
      </c>
      <c r="CH656" s="50">
        <v>5536</v>
      </c>
      <c r="CI656" s="50"/>
      <c r="CJ656" s="50">
        <v>145563</v>
      </c>
      <c r="CK656" s="50">
        <v>223654</v>
      </c>
      <c r="CL656" s="50"/>
      <c r="CM656" s="50">
        <v>2456</v>
      </c>
      <c r="CN656" s="50">
        <v>357</v>
      </c>
      <c r="CO656" s="50"/>
      <c r="CP656" s="50">
        <v>45611</v>
      </c>
      <c r="CQ656" s="50">
        <v>16923</v>
      </c>
      <c r="CR656" s="50"/>
      <c r="CS656" s="50">
        <v>14129</v>
      </c>
      <c r="CT656" s="50">
        <v>15747</v>
      </c>
      <c r="CU656" s="51"/>
      <c r="CV656" s="51"/>
      <c r="CW656" s="45">
        <f t="shared" si="1122"/>
        <v>21912.158862</v>
      </c>
      <c r="CX656" s="45">
        <f t="shared" si="1123"/>
        <v>2458.1637679999999</v>
      </c>
      <c r="CY656" s="51"/>
      <c r="CZ656" s="45">
        <f t="shared" si="1124"/>
        <v>104765.35528800001</v>
      </c>
      <c r="DA656" s="45">
        <f t="shared" si="1125"/>
        <v>19775.09852</v>
      </c>
      <c r="DB656" s="51"/>
      <c r="DC656" s="45">
        <f t="shared" si="1126"/>
        <v>28269.481548</v>
      </c>
      <c r="DD656" s="45">
        <f t="shared" si="1127"/>
        <v>2136.8146120000001</v>
      </c>
      <c r="DE656" s="51"/>
      <c r="DF656" s="45">
        <f t="shared" si="1128"/>
        <v>50989.986696</v>
      </c>
      <c r="DG656" s="45">
        <f t="shared" si="1129"/>
        <v>5868.6047159999998</v>
      </c>
      <c r="DH656" s="51"/>
      <c r="DI656" s="45">
        <f t="shared" si="1130"/>
        <v>31292.482188000002</v>
      </c>
      <c r="DJ656" s="45">
        <f t="shared" si="1131"/>
        <v>5482.113104</v>
      </c>
      <c r="DK656" s="51"/>
      <c r="DL656" s="45">
        <f t="shared" si="1132"/>
        <v>16317.735324000001</v>
      </c>
      <c r="DM656" s="45">
        <f t="shared" si="1133"/>
        <v>2702.4987120000001</v>
      </c>
      <c r="DN656" s="51"/>
      <c r="DO656" s="45">
        <f t="shared" si="1134"/>
        <v>4581.9906659999997</v>
      </c>
      <c r="DP656" s="45">
        <f t="shared" si="1135"/>
        <v>778.96983599999999</v>
      </c>
      <c r="DQ656" s="51"/>
      <c r="DR656" s="45">
        <f t="shared" si="1136"/>
        <v>69421.609685999996</v>
      </c>
      <c r="DS656" s="45">
        <f t="shared" si="1137"/>
        <v>19378.358640000002</v>
      </c>
      <c r="DT656" s="51"/>
      <c r="DU656" s="45">
        <f t="shared" si="1138"/>
        <v>39503.945976000003</v>
      </c>
      <c r="DV656" s="45">
        <f t="shared" si="1139"/>
        <v>6003.2527520000003</v>
      </c>
      <c r="DW656" s="51"/>
      <c r="DX656" s="45">
        <f t="shared" si="1140"/>
        <v>5451.7842060000003</v>
      </c>
      <c r="DY656" s="45">
        <f t="shared" si="1141"/>
        <v>804.43830400000002</v>
      </c>
      <c r="DZ656" s="51"/>
      <c r="EA656" s="45">
        <f t="shared" si="1142"/>
        <v>14511.083928</v>
      </c>
      <c r="EB656" s="45">
        <f t="shared" si="1143"/>
        <v>1895.625176</v>
      </c>
      <c r="EC656" s="51"/>
      <c r="ED656" s="45">
        <f t="shared" si="1144"/>
        <v>8193.5913180000007</v>
      </c>
      <c r="EE656" s="45">
        <f t="shared" si="1145"/>
        <v>1149.530972</v>
      </c>
      <c r="EF656" s="51"/>
      <c r="EG656" s="45">
        <f t="shared" si="1146"/>
        <v>5679.530538</v>
      </c>
      <c r="EH656" s="45">
        <f t="shared" si="1147"/>
        <v>931.27330400000005</v>
      </c>
      <c r="EI656" s="51"/>
      <c r="EJ656" s="45">
        <f t="shared" si="1148"/>
        <v>9085.0020359999999</v>
      </c>
      <c r="EK656" s="45">
        <f t="shared" si="1149"/>
        <v>1309.0386680000001</v>
      </c>
      <c r="EL656" s="51"/>
      <c r="EM656" s="45">
        <f t="shared" si="1150"/>
        <v>32231.552825999999</v>
      </c>
      <c r="EN656" s="45">
        <f t="shared" si="1151"/>
        <v>1103.667436</v>
      </c>
      <c r="EO656" s="51"/>
      <c r="EP656" s="45">
        <f t="shared" si="1152"/>
        <v>12278.38689</v>
      </c>
      <c r="EQ656" s="45">
        <f t="shared" si="1153"/>
        <v>1782.691292</v>
      </c>
      <c r="ER656" s="51"/>
      <c r="ES656" s="45">
        <f t="shared" si="1154"/>
        <v>6230.3430420000004</v>
      </c>
      <c r="ET656" s="45">
        <f t="shared" si="1155"/>
        <v>1121.018464</v>
      </c>
      <c r="EU656" s="51"/>
      <c r="EV656" s="45">
        <f t="shared" si="1156"/>
        <v>2353.378764</v>
      </c>
      <c r="EW656" s="45">
        <f t="shared" si="1157"/>
        <v>229.01327600000002</v>
      </c>
      <c r="EX656" s="51"/>
      <c r="EY656" s="45">
        <f t="shared" si="1158"/>
        <v>16925.909946</v>
      </c>
      <c r="EZ656" s="45">
        <f t="shared" si="1159"/>
        <v>2379.7290040000003</v>
      </c>
      <c r="FA656" s="51"/>
      <c r="FB656" s="45">
        <f t="shared" si="1160"/>
        <v>5005.9937399999999</v>
      </c>
      <c r="FC656" s="45">
        <f t="shared" si="1161"/>
        <v>1380.370672</v>
      </c>
      <c r="FD656" s="51"/>
      <c r="FE656" s="45">
        <f t="shared" si="1162"/>
        <v>1537.202634</v>
      </c>
      <c r="FF656" s="45">
        <f t="shared" si="1163"/>
        <v>776.53460400000006</v>
      </c>
      <c r="FG656" s="51"/>
      <c r="FH656" s="45">
        <f t="shared" si="1164"/>
        <v>5461.656618</v>
      </c>
      <c r="FI656" s="45">
        <f t="shared" si="1165"/>
        <v>2537.2073399999999</v>
      </c>
      <c r="FJ656" s="51"/>
      <c r="FK656" s="45">
        <f t="shared" si="1166"/>
        <v>4049.2208460000002</v>
      </c>
      <c r="FL656" s="45">
        <f t="shared" si="1167"/>
        <v>700.33213599999999</v>
      </c>
      <c r="FM656" s="51"/>
      <c r="FN656" s="45">
        <f t="shared" si="1168"/>
        <v>50883.092303999998</v>
      </c>
      <c r="FO656" s="45">
        <f t="shared" si="1169"/>
        <v>736.962084</v>
      </c>
      <c r="FP656" s="51"/>
      <c r="FQ656" s="45">
        <f t="shared" si="1170"/>
        <v>18841.668516000002</v>
      </c>
      <c r="FR656" s="45">
        <f t="shared" si="1171"/>
        <v>4890.4531960000004</v>
      </c>
      <c r="FS656" s="51"/>
      <c r="FT656" s="45">
        <f t="shared" si="1172"/>
        <v>3591.5154000000002</v>
      </c>
      <c r="FU656" s="45">
        <f t="shared" si="1173"/>
        <v>653.35245199999997</v>
      </c>
      <c r="FV656" s="51"/>
      <c r="FW656" s="45">
        <f t="shared" si="1174"/>
        <v>3413.3013420000002</v>
      </c>
      <c r="FX656" s="45">
        <f t="shared" si="1175"/>
        <v>561.72684800000002</v>
      </c>
      <c r="FY656" s="51"/>
      <c r="FZ656" s="45">
        <f t="shared" si="1176"/>
        <v>24776.860482</v>
      </c>
      <c r="GA656" s="45">
        <f t="shared" si="1177"/>
        <v>22693.724072000001</v>
      </c>
      <c r="GB656" s="51"/>
      <c r="GC656" s="45">
        <f t="shared" si="1178"/>
        <v>418.04558400000002</v>
      </c>
      <c r="GD656" s="45">
        <f t="shared" si="1179"/>
        <v>36.224076000000004</v>
      </c>
      <c r="GE656" s="51"/>
      <c r="GF656" s="45">
        <f t="shared" si="1180"/>
        <v>7763.6307539999998</v>
      </c>
      <c r="GG656" s="45">
        <f t="shared" si="1181"/>
        <v>1717.1429640000001</v>
      </c>
      <c r="GH656" s="51"/>
      <c r="GI656" s="45">
        <f t="shared" si="1182"/>
        <v>2404.953606</v>
      </c>
      <c r="GJ656" s="45">
        <f t="shared" si="1183"/>
        <v>1597.8165960000001</v>
      </c>
      <c r="GK656" s="51"/>
    </row>
    <row r="657" spans="1:193" s="45" customFormat="1">
      <c r="A657" s="45" t="s">
        <v>19</v>
      </c>
      <c r="B657" s="46">
        <v>41498</v>
      </c>
      <c r="C657" s="56">
        <v>0.66558399999999995</v>
      </c>
      <c r="D657" s="56">
        <v>0.169852</v>
      </c>
      <c r="E657" s="56">
        <v>9.8708000000000004E-2</v>
      </c>
      <c r="F657" s="58"/>
      <c r="G657" s="58">
        <v>77830</v>
      </c>
      <c r="H657" s="58">
        <v>13028</v>
      </c>
      <c r="I657" s="58"/>
      <c r="J657" s="59">
        <v>615107</v>
      </c>
      <c r="K657" s="59">
        <v>191639</v>
      </c>
      <c r="L657" s="58"/>
      <c r="M657" s="58">
        <v>159189</v>
      </c>
      <c r="N657" s="58">
        <v>17535</v>
      </c>
      <c r="O657" s="58"/>
      <c r="P657" s="58">
        <v>271830</v>
      </c>
      <c r="Q657" s="58">
        <v>49291</v>
      </c>
      <c r="R657" s="58"/>
      <c r="S657" s="58">
        <v>167547</v>
      </c>
      <c r="T657" s="58">
        <v>45223</v>
      </c>
      <c r="U657" s="58"/>
      <c r="V657" s="58">
        <v>97831</v>
      </c>
      <c r="W657" s="58">
        <v>24403</v>
      </c>
      <c r="X657" s="58"/>
      <c r="Y657" s="58">
        <v>21800</v>
      </c>
      <c r="Z657" s="58">
        <v>5107</v>
      </c>
      <c r="AA657" s="58"/>
      <c r="AB657" s="58">
        <v>515436</v>
      </c>
      <c r="AC657" s="58">
        <v>221464</v>
      </c>
      <c r="AD657" s="58"/>
      <c r="AE657" s="58">
        <v>290425</v>
      </c>
      <c r="AF657" s="58">
        <v>68631</v>
      </c>
      <c r="AG657" s="58"/>
      <c r="AH657" s="58">
        <v>29914</v>
      </c>
      <c r="AI657" s="58">
        <v>6496</v>
      </c>
      <c r="AJ657" s="58"/>
      <c r="AK657" s="58">
        <v>56191</v>
      </c>
      <c r="AL657" s="58">
        <v>10489</v>
      </c>
      <c r="AM657" s="58"/>
      <c r="AN657" s="58">
        <v>37096</v>
      </c>
      <c r="AO657" s="58">
        <v>8407</v>
      </c>
      <c r="AP657" s="58"/>
      <c r="AQ657" s="58">
        <v>38191</v>
      </c>
      <c r="AR657" s="58">
        <v>10450</v>
      </c>
      <c r="AS657" s="58"/>
      <c r="AT657" s="58">
        <v>49483</v>
      </c>
      <c r="AU657" s="58">
        <v>12232</v>
      </c>
      <c r="AV657" s="58"/>
      <c r="AW657" s="58">
        <v>180882</v>
      </c>
      <c r="AX657" s="58">
        <v>11371</v>
      </c>
      <c r="AY657" s="58"/>
      <c r="AZ657" s="58">
        <v>64941</v>
      </c>
      <c r="BA657" s="58">
        <v>16041</v>
      </c>
      <c r="BB657" s="58"/>
      <c r="BC657" s="58">
        <v>26331</v>
      </c>
      <c r="BD657" s="58">
        <v>6442</v>
      </c>
      <c r="BE657" s="58"/>
      <c r="BF657" s="58">
        <v>11914</v>
      </c>
      <c r="BG657" s="58">
        <v>1635</v>
      </c>
      <c r="BH657" s="50"/>
      <c r="BI657" s="50">
        <v>80872</v>
      </c>
      <c r="BJ657" s="50">
        <v>17407</v>
      </c>
      <c r="BK657" s="50"/>
      <c r="BL657" s="50">
        <v>17391</v>
      </c>
      <c r="BM657" s="50">
        <v>7807</v>
      </c>
      <c r="BN657" s="50"/>
      <c r="BO657" s="50">
        <v>11251</v>
      </c>
      <c r="BP657" s="50">
        <v>8265</v>
      </c>
      <c r="BQ657" s="50"/>
      <c r="BR657" s="50">
        <v>36812</v>
      </c>
      <c r="BS657" s="50">
        <v>24198</v>
      </c>
      <c r="BT657" s="50"/>
      <c r="BU657" s="50">
        <v>27575</v>
      </c>
      <c r="BV657" s="50">
        <v>7014</v>
      </c>
      <c r="BW657" s="50"/>
      <c r="BX657" s="50">
        <v>351959</v>
      </c>
      <c r="BY657" s="50">
        <v>7299</v>
      </c>
      <c r="BZ657" s="50"/>
      <c r="CA657" s="50">
        <v>138024</v>
      </c>
      <c r="CB657" s="50">
        <v>52172</v>
      </c>
      <c r="CC657" s="50"/>
      <c r="CD657" s="50">
        <v>13956</v>
      </c>
      <c r="CE657" s="50">
        <v>3978</v>
      </c>
      <c r="CF657" s="50"/>
      <c r="CG657" s="50">
        <v>20542</v>
      </c>
      <c r="CH657" s="50">
        <v>4666</v>
      </c>
      <c r="CI657" s="50"/>
      <c r="CJ657" s="50">
        <v>255669</v>
      </c>
      <c r="CK657" s="50">
        <v>251039</v>
      </c>
      <c r="CL657" s="50"/>
      <c r="CM657" s="50">
        <v>1886</v>
      </c>
      <c r="CN657" s="50">
        <v>364</v>
      </c>
      <c r="CO657" s="50"/>
      <c r="CP657" s="50">
        <v>57341</v>
      </c>
      <c r="CQ657" s="50">
        <v>18215</v>
      </c>
      <c r="CR657" s="50"/>
      <c r="CS657" s="50">
        <v>17432</v>
      </c>
      <c r="CT657" s="50">
        <v>17611</v>
      </c>
      <c r="CU657" s="51"/>
      <c r="CV657" s="51"/>
      <c r="CW657" s="45">
        <f t="shared" si="1122"/>
        <v>13219.58116</v>
      </c>
      <c r="CX657" s="45">
        <f t="shared" si="1123"/>
        <v>1285.9678240000001</v>
      </c>
      <c r="CY657" s="51"/>
      <c r="CZ657" s="45">
        <f t="shared" si="1124"/>
        <v>104477.15416400001</v>
      </c>
      <c r="DA657" s="45">
        <f t="shared" si="1125"/>
        <v>18916.302412000001</v>
      </c>
      <c r="DB657" s="51"/>
      <c r="DC657" s="45">
        <f t="shared" si="1126"/>
        <v>27038.570028000002</v>
      </c>
      <c r="DD657" s="45">
        <f t="shared" si="1127"/>
        <v>1730.8447800000001</v>
      </c>
      <c r="DE657" s="51"/>
      <c r="DF657" s="45">
        <f t="shared" si="1128"/>
        <v>46170.869160000002</v>
      </c>
      <c r="DG657" s="45">
        <f t="shared" si="1129"/>
        <v>4865.4160280000006</v>
      </c>
      <c r="DH657" s="51"/>
      <c r="DI657" s="45">
        <f t="shared" si="1130"/>
        <v>28458.193044</v>
      </c>
      <c r="DJ657" s="45">
        <f t="shared" si="1131"/>
        <v>4463.8718840000001</v>
      </c>
      <c r="DK657" s="51"/>
      <c r="DL657" s="45">
        <f t="shared" si="1132"/>
        <v>16616.791012000002</v>
      </c>
      <c r="DM657" s="45">
        <f t="shared" si="1133"/>
        <v>2408.7713240000003</v>
      </c>
      <c r="DN657" s="51"/>
      <c r="DO657" s="45">
        <f t="shared" si="1134"/>
        <v>3702.7736</v>
      </c>
      <c r="DP657" s="45">
        <f t="shared" si="1135"/>
        <v>504.10175600000002</v>
      </c>
      <c r="DQ657" s="51"/>
      <c r="DR657" s="45">
        <f t="shared" si="1136"/>
        <v>87547.835472000006</v>
      </c>
      <c r="DS657" s="45">
        <f t="shared" si="1137"/>
        <v>21860.268512000002</v>
      </c>
      <c r="DT657" s="51"/>
      <c r="DU657" s="45">
        <f t="shared" si="1138"/>
        <v>49329.267099999997</v>
      </c>
      <c r="DV657" s="45">
        <f t="shared" si="1139"/>
        <v>6774.4287480000003</v>
      </c>
      <c r="DW657" s="51"/>
      <c r="DX657" s="45">
        <f t="shared" si="1140"/>
        <v>5080.9527280000002</v>
      </c>
      <c r="DY657" s="45">
        <f t="shared" si="1141"/>
        <v>641.20716800000002</v>
      </c>
      <c r="DZ657" s="51"/>
      <c r="EA657" s="45">
        <f t="shared" si="1142"/>
        <v>9544.1537320000007</v>
      </c>
      <c r="EB657" s="45">
        <f t="shared" si="1143"/>
        <v>1035.3482120000001</v>
      </c>
      <c r="EC657" s="51"/>
      <c r="ED657" s="45">
        <f t="shared" si="1144"/>
        <v>6300.8297920000005</v>
      </c>
      <c r="EE657" s="45">
        <f t="shared" si="1145"/>
        <v>829.83815600000003</v>
      </c>
      <c r="EF657" s="51"/>
      <c r="EG657" s="45">
        <f t="shared" si="1146"/>
        <v>6486.8177320000004</v>
      </c>
      <c r="EH657" s="45">
        <f t="shared" si="1147"/>
        <v>1031.4986000000001</v>
      </c>
      <c r="EI657" s="51"/>
      <c r="EJ657" s="45">
        <f t="shared" si="1148"/>
        <v>8404.7865160000001</v>
      </c>
      <c r="EK657" s="45">
        <f t="shared" si="1149"/>
        <v>1207.396256</v>
      </c>
      <c r="EL657" s="51"/>
      <c r="EM657" s="45">
        <f t="shared" si="1150"/>
        <v>30723.169464000002</v>
      </c>
      <c r="EN657" s="45">
        <f t="shared" si="1151"/>
        <v>1122.408668</v>
      </c>
      <c r="EO657" s="51"/>
      <c r="EP657" s="45">
        <f t="shared" si="1152"/>
        <v>11030.358732000001</v>
      </c>
      <c r="EQ657" s="45">
        <f t="shared" si="1153"/>
        <v>1583.3750280000002</v>
      </c>
      <c r="ER657" s="51"/>
      <c r="ES657" s="45">
        <f t="shared" si="1154"/>
        <v>4472.373012</v>
      </c>
      <c r="ET657" s="45">
        <f t="shared" si="1155"/>
        <v>635.876936</v>
      </c>
      <c r="EU657" s="51"/>
      <c r="EV657" s="45">
        <f t="shared" si="1156"/>
        <v>2023.616728</v>
      </c>
      <c r="EW657" s="45">
        <f t="shared" si="1157"/>
        <v>161.38758000000001</v>
      </c>
      <c r="EX657" s="51"/>
      <c r="EY657" s="45">
        <f t="shared" si="1158"/>
        <v>13736.270944</v>
      </c>
      <c r="EZ657" s="45">
        <f t="shared" si="1159"/>
        <v>1718.2101560000001</v>
      </c>
      <c r="FA657" s="51"/>
      <c r="FB657" s="45">
        <f t="shared" si="1160"/>
        <v>2953.8961319999999</v>
      </c>
      <c r="FC657" s="45">
        <f t="shared" si="1161"/>
        <v>770.61335600000007</v>
      </c>
      <c r="FD657" s="51"/>
      <c r="FE657" s="45">
        <f t="shared" si="1162"/>
        <v>1911.004852</v>
      </c>
      <c r="FF657" s="45">
        <f t="shared" si="1163"/>
        <v>815.82162000000005</v>
      </c>
      <c r="FG657" s="51"/>
      <c r="FH657" s="45">
        <f t="shared" si="1164"/>
        <v>6252.5918240000001</v>
      </c>
      <c r="FI657" s="45">
        <f t="shared" si="1165"/>
        <v>2388.536184</v>
      </c>
      <c r="FJ657" s="51"/>
      <c r="FK657" s="45">
        <f t="shared" si="1166"/>
        <v>4683.6688999999997</v>
      </c>
      <c r="FL657" s="45">
        <f t="shared" si="1167"/>
        <v>692.33791200000007</v>
      </c>
      <c r="FM657" s="51"/>
      <c r="FN657" s="45">
        <f t="shared" si="1168"/>
        <v>59780.940068000004</v>
      </c>
      <c r="FO657" s="45">
        <f t="shared" si="1169"/>
        <v>720.46969200000001</v>
      </c>
      <c r="FP657" s="51"/>
      <c r="FQ657" s="45">
        <f t="shared" si="1170"/>
        <v>23443.652448000001</v>
      </c>
      <c r="FR657" s="45">
        <f t="shared" si="1171"/>
        <v>5149.7937760000004</v>
      </c>
      <c r="FS657" s="51"/>
      <c r="FT657" s="45">
        <f t="shared" si="1172"/>
        <v>2370.4545120000002</v>
      </c>
      <c r="FU657" s="45">
        <f t="shared" si="1173"/>
        <v>392.66042400000003</v>
      </c>
      <c r="FV657" s="51"/>
      <c r="FW657" s="45">
        <f t="shared" si="1174"/>
        <v>3489.099784</v>
      </c>
      <c r="FX657" s="45">
        <f t="shared" si="1175"/>
        <v>460.571528</v>
      </c>
      <c r="FY657" s="51"/>
      <c r="FZ657" s="45">
        <f t="shared" si="1176"/>
        <v>43425.890987999999</v>
      </c>
      <c r="GA657" s="45">
        <f t="shared" si="1177"/>
        <v>24779.557612000001</v>
      </c>
      <c r="GB657" s="51"/>
      <c r="GC657" s="45">
        <f t="shared" si="1178"/>
        <v>320.34087199999999</v>
      </c>
      <c r="GD657" s="45">
        <f t="shared" si="1179"/>
        <v>35.929712000000002</v>
      </c>
      <c r="GE657" s="51"/>
      <c r="GF657" s="45">
        <f t="shared" si="1180"/>
        <v>9739.4835320000002</v>
      </c>
      <c r="GG657" s="45">
        <f t="shared" si="1181"/>
        <v>1797.96622</v>
      </c>
      <c r="GH657" s="51"/>
      <c r="GI657" s="45">
        <f t="shared" si="1182"/>
        <v>2960.860064</v>
      </c>
      <c r="GJ657" s="45">
        <f t="shared" si="1183"/>
        <v>1738.3465880000001</v>
      </c>
      <c r="GK657" s="51"/>
    </row>
    <row r="658" spans="1:193" s="45" customFormat="1">
      <c r="A658" s="45" t="s">
        <v>19</v>
      </c>
      <c r="B658" s="46">
        <v>41497</v>
      </c>
      <c r="C658" s="56">
        <v>0.66593599999999997</v>
      </c>
      <c r="D658" s="56">
        <v>0.17019799999999999</v>
      </c>
      <c r="E658" s="56">
        <v>9.8354999999999998E-2</v>
      </c>
      <c r="F658" s="58"/>
      <c r="G658" s="58">
        <v>79704</v>
      </c>
      <c r="H658" s="58">
        <v>13277</v>
      </c>
      <c r="I658" s="58"/>
      <c r="J658" s="59">
        <v>595303</v>
      </c>
      <c r="K658" s="59">
        <v>193644</v>
      </c>
      <c r="L658" s="58"/>
      <c r="M658" s="58">
        <v>160137</v>
      </c>
      <c r="N658" s="58">
        <v>18319</v>
      </c>
      <c r="O658" s="58"/>
      <c r="P658" s="58">
        <v>259702</v>
      </c>
      <c r="Q658" s="58">
        <v>50674</v>
      </c>
      <c r="R658" s="58"/>
      <c r="S658" s="58">
        <v>159538</v>
      </c>
      <c r="T658" s="58">
        <v>45316</v>
      </c>
      <c r="U658" s="58"/>
      <c r="V658" s="58">
        <v>95688</v>
      </c>
      <c r="W658" s="58">
        <v>24255</v>
      </c>
      <c r="X658" s="58"/>
      <c r="Y658" s="58">
        <v>21869</v>
      </c>
      <c r="Z658" s="58">
        <v>5232</v>
      </c>
      <c r="AA658" s="58"/>
      <c r="AB658" s="58">
        <v>485857</v>
      </c>
      <c r="AC658" s="58">
        <v>214004</v>
      </c>
      <c r="AD658" s="58"/>
      <c r="AE658" s="58">
        <v>257734</v>
      </c>
      <c r="AF658" s="58">
        <v>62709</v>
      </c>
      <c r="AG658" s="58"/>
      <c r="AH658" s="58">
        <v>29272</v>
      </c>
      <c r="AI658" s="58">
        <v>6724</v>
      </c>
      <c r="AJ658" s="58"/>
      <c r="AK658" s="58">
        <v>62870</v>
      </c>
      <c r="AL658" s="58">
        <v>10966</v>
      </c>
      <c r="AM658" s="58"/>
      <c r="AN658" s="58">
        <v>40821</v>
      </c>
      <c r="AO658" s="58">
        <v>8175</v>
      </c>
      <c r="AP658" s="58"/>
      <c r="AQ658" s="58">
        <v>49882</v>
      </c>
      <c r="AR658" s="58">
        <v>11778</v>
      </c>
      <c r="AS658" s="58"/>
      <c r="AT658" s="58">
        <v>48843</v>
      </c>
      <c r="AU658" s="58">
        <v>11897</v>
      </c>
      <c r="AV658" s="58"/>
      <c r="AW658" s="58">
        <v>175812</v>
      </c>
      <c r="AX658" s="58">
        <v>10900</v>
      </c>
      <c r="AY658" s="58"/>
      <c r="AZ658" s="58">
        <v>74199</v>
      </c>
      <c r="BA658" s="58">
        <v>13049</v>
      </c>
      <c r="BB658" s="58"/>
      <c r="BC658" s="58">
        <v>32139</v>
      </c>
      <c r="BD658" s="58">
        <v>7166</v>
      </c>
      <c r="BE658" s="58"/>
      <c r="BF658" s="58">
        <v>11269</v>
      </c>
      <c r="BG658" s="58">
        <v>1647</v>
      </c>
      <c r="BH658" s="50"/>
      <c r="BI658" s="50">
        <v>88186</v>
      </c>
      <c r="BJ658" s="50">
        <v>17911</v>
      </c>
      <c r="BK658" s="50"/>
      <c r="BL658" s="50">
        <v>20460</v>
      </c>
      <c r="BM658" s="50">
        <v>9125</v>
      </c>
      <c r="BN658" s="50"/>
      <c r="BO658" s="50">
        <v>11389</v>
      </c>
      <c r="BP658" s="50">
        <v>8664</v>
      </c>
      <c r="BQ658" s="50"/>
      <c r="BR658" s="50">
        <v>39822</v>
      </c>
      <c r="BS658" s="50">
        <v>24249</v>
      </c>
      <c r="BT658" s="50"/>
      <c r="BU658" s="50">
        <v>26824</v>
      </c>
      <c r="BV658" s="50">
        <v>6847</v>
      </c>
      <c r="BW658" s="50"/>
      <c r="BX658" s="50">
        <v>296527</v>
      </c>
      <c r="BY658" s="50">
        <v>6009</v>
      </c>
      <c r="BZ658" s="50"/>
      <c r="CA658" s="50">
        <v>131734</v>
      </c>
      <c r="CB658" s="50">
        <v>50980</v>
      </c>
      <c r="CC658" s="50"/>
      <c r="CD658" s="50">
        <v>16594</v>
      </c>
      <c r="CE658" s="50">
        <v>4212</v>
      </c>
      <c r="CF658" s="50"/>
      <c r="CG658" s="50">
        <v>21010</v>
      </c>
      <c r="CH658" s="50">
        <v>4843</v>
      </c>
      <c r="CI658" s="50"/>
      <c r="CJ658" s="50">
        <v>253458</v>
      </c>
      <c r="CK658" s="50">
        <v>241455</v>
      </c>
      <c r="CL658" s="50"/>
      <c r="CM658" s="50">
        <v>1943</v>
      </c>
      <c r="CN658" s="50">
        <v>98</v>
      </c>
      <c r="CO658" s="50"/>
      <c r="CP658" s="50">
        <v>52659</v>
      </c>
      <c r="CQ658" s="50">
        <v>18181</v>
      </c>
      <c r="CR658" s="50"/>
      <c r="CS658" s="50">
        <v>16054</v>
      </c>
      <c r="CT658" s="50">
        <v>16873</v>
      </c>
      <c r="CU658" s="51"/>
      <c r="CV658" s="51"/>
      <c r="CW658" s="45">
        <f t="shared" si="1122"/>
        <v>13565.461391999999</v>
      </c>
      <c r="CX658" s="45">
        <f t="shared" si="1123"/>
        <v>1305.8593349999999</v>
      </c>
      <c r="CY658" s="51"/>
      <c r="CZ658" s="45">
        <f t="shared" si="1124"/>
        <v>101319.37999399999</v>
      </c>
      <c r="DA658" s="45">
        <f t="shared" si="1125"/>
        <v>19045.855619999998</v>
      </c>
      <c r="DB658" s="51"/>
      <c r="DC658" s="45">
        <f t="shared" si="1126"/>
        <v>27254.997125999998</v>
      </c>
      <c r="DD658" s="45">
        <f t="shared" si="1127"/>
        <v>1801.765245</v>
      </c>
      <c r="DE658" s="51"/>
      <c r="DF658" s="45">
        <f t="shared" si="1128"/>
        <v>44200.760995999997</v>
      </c>
      <c r="DG658" s="45">
        <f t="shared" si="1129"/>
        <v>4984.0412699999997</v>
      </c>
      <c r="DH658" s="51"/>
      <c r="DI658" s="45">
        <f t="shared" si="1130"/>
        <v>27153.048523999998</v>
      </c>
      <c r="DJ658" s="45">
        <f t="shared" si="1131"/>
        <v>4457.0551800000003</v>
      </c>
      <c r="DK658" s="51"/>
      <c r="DL658" s="45">
        <f t="shared" si="1132"/>
        <v>16285.906223999998</v>
      </c>
      <c r="DM658" s="45">
        <f t="shared" si="1133"/>
        <v>2385.6005249999998</v>
      </c>
      <c r="DN658" s="51"/>
      <c r="DO658" s="45">
        <f t="shared" si="1134"/>
        <v>3722.0600619999996</v>
      </c>
      <c r="DP658" s="45">
        <f t="shared" si="1135"/>
        <v>514.59335999999996</v>
      </c>
      <c r="DQ658" s="51"/>
      <c r="DR658" s="45">
        <f t="shared" si="1136"/>
        <v>82691.889685999995</v>
      </c>
      <c r="DS658" s="45">
        <f t="shared" si="1137"/>
        <v>21048.363419999998</v>
      </c>
      <c r="DT658" s="51"/>
      <c r="DU658" s="45">
        <f t="shared" si="1138"/>
        <v>43865.811331999997</v>
      </c>
      <c r="DV658" s="45">
        <f t="shared" si="1139"/>
        <v>6167.7436950000001</v>
      </c>
      <c r="DW658" s="51"/>
      <c r="DX658" s="45">
        <f t="shared" si="1140"/>
        <v>4982.0358559999995</v>
      </c>
      <c r="DY658" s="45">
        <f t="shared" si="1141"/>
        <v>661.33902</v>
      </c>
      <c r="DZ658" s="51"/>
      <c r="EA658" s="45">
        <f t="shared" si="1142"/>
        <v>10700.348259999999</v>
      </c>
      <c r="EB658" s="45">
        <f t="shared" si="1143"/>
        <v>1078.5609299999999</v>
      </c>
      <c r="EC658" s="51"/>
      <c r="ED658" s="45">
        <f t="shared" si="1144"/>
        <v>6947.6525579999998</v>
      </c>
      <c r="EE658" s="45">
        <f t="shared" si="1145"/>
        <v>804.05212499999993</v>
      </c>
      <c r="EF658" s="51"/>
      <c r="EG658" s="45">
        <f t="shared" si="1146"/>
        <v>8489.8166359999996</v>
      </c>
      <c r="EH658" s="45">
        <f t="shared" si="1147"/>
        <v>1158.4251899999999</v>
      </c>
      <c r="EI658" s="51"/>
      <c r="EJ658" s="45">
        <f t="shared" si="1148"/>
        <v>8312.9809139999998</v>
      </c>
      <c r="EK658" s="45">
        <f t="shared" si="1149"/>
        <v>1170.1294350000001</v>
      </c>
      <c r="EL658" s="51"/>
      <c r="EM658" s="45">
        <f t="shared" si="1150"/>
        <v>29922.850775999999</v>
      </c>
      <c r="EN658" s="45">
        <f t="shared" si="1151"/>
        <v>1072.0695000000001</v>
      </c>
      <c r="EO658" s="51"/>
      <c r="EP658" s="45">
        <f t="shared" si="1152"/>
        <v>12628.521401999998</v>
      </c>
      <c r="EQ658" s="45">
        <f t="shared" si="1153"/>
        <v>1283.434395</v>
      </c>
      <c r="ER658" s="51"/>
      <c r="ES658" s="45">
        <f t="shared" si="1154"/>
        <v>5469.9935219999998</v>
      </c>
      <c r="ET658" s="45">
        <f t="shared" si="1155"/>
        <v>704.81192999999996</v>
      </c>
      <c r="EU658" s="51"/>
      <c r="EV658" s="45">
        <f t="shared" si="1156"/>
        <v>1917.9612619999998</v>
      </c>
      <c r="EW658" s="45">
        <f t="shared" si="1157"/>
        <v>161.99068499999998</v>
      </c>
      <c r="EX658" s="51"/>
      <c r="EY658" s="45">
        <f t="shared" si="1158"/>
        <v>15009.080827999998</v>
      </c>
      <c r="EZ658" s="45">
        <f t="shared" si="1159"/>
        <v>1761.636405</v>
      </c>
      <c r="FA658" s="51"/>
      <c r="FB658" s="45">
        <f t="shared" si="1160"/>
        <v>3482.2510799999995</v>
      </c>
      <c r="FC658" s="45">
        <f t="shared" si="1161"/>
        <v>897.489375</v>
      </c>
      <c r="FD658" s="51"/>
      <c r="FE658" s="45">
        <f t="shared" si="1162"/>
        <v>1938.3850219999999</v>
      </c>
      <c r="FF658" s="45">
        <f t="shared" si="1163"/>
        <v>852.14771999999994</v>
      </c>
      <c r="FG658" s="51"/>
      <c r="FH658" s="45">
        <f t="shared" si="1164"/>
        <v>6777.6247559999993</v>
      </c>
      <c r="FI658" s="45">
        <f t="shared" si="1165"/>
        <v>2385.0103949999998</v>
      </c>
      <c r="FJ658" s="51"/>
      <c r="FK658" s="45">
        <f t="shared" si="1166"/>
        <v>4565.3911519999992</v>
      </c>
      <c r="FL658" s="45">
        <f t="shared" si="1167"/>
        <v>673.43668500000001</v>
      </c>
      <c r="FM658" s="51"/>
      <c r="FN658" s="45">
        <f t="shared" si="1168"/>
        <v>50468.302345999997</v>
      </c>
      <c r="FO658" s="45">
        <f t="shared" si="1169"/>
        <v>591.01519499999995</v>
      </c>
      <c r="FP658" s="51"/>
      <c r="FQ658" s="45">
        <f t="shared" si="1170"/>
        <v>22420.863331999997</v>
      </c>
      <c r="FR658" s="45">
        <f t="shared" si="1171"/>
        <v>5014.1378999999997</v>
      </c>
      <c r="FS658" s="51"/>
      <c r="FT658" s="45">
        <f t="shared" si="1172"/>
        <v>2824.2656119999997</v>
      </c>
      <c r="FU658" s="45">
        <f t="shared" si="1173"/>
        <v>414.27125999999998</v>
      </c>
      <c r="FV658" s="51"/>
      <c r="FW658" s="45">
        <f t="shared" si="1174"/>
        <v>3575.8599799999997</v>
      </c>
      <c r="FX658" s="45">
        <f t="shared" si="1175"/>
        <v>476.33326499999998</v>
      </c>
      <c r="FY658" s="51"/>
      <c r="FZ658" s="45">
        <f t="shared" si="1176"/>
        <v>43138.044684</v>
      </c>
      <c r="GA658" s="45">
        <f t="shared" si="1177"/>
        <v>23748.306525</v>
      </c>
      <c r="GB658" s="51"/>
      <c r="GC658" s="45">
        <f t="shared" si="1178"/>
        <v>330.69471399999998</v>
      </c>
      <c r="GD658" s="45">
        <f t="shared" si="1179"/>
        <v>9.6387900000000002</v>
      </c>
      <c r="GE658" s="51"/>
      <c r="GF658" s="45">
        <f t="shared" si="1180"/>
        <v>8962.4564819999996</v>
      </c>
      <c r="GG658" s="45">
        <f t="shared" si="1181"/>
        <v>1788.1922549999999</v>
      </c>
      <c r="GH658" s="51"/>
      <c r="GI658" s="45">
        <f t="shared" si="1182"/>
        <v>2732.3586919999998</v>
      </c>
      <c r="GJ658" s="45">
        <f t="shared" si="1183"/>
        <v>1659.543915</v>
      </c>
      <c r="GK658" s="51"/>
    </row>
    <row r="659" spans="1:193" s="45" customFormat="1">
      <c r="A659" s="45" t="s">
        <v>19</v>
      </c>
      <c r="B659" s="46">
        <v>41496</v>
      </c>
      <c r="C659" s="56">
        <v>0.66750399999999999</v>
      </c>
      <c r="D659" s="56">
        <v>0.17070099999999999</v>
      </c>
      <c r="E659" s="56">
        <v>9.6767000000000006E-2</v>
      </c>
      <c r="F659" s="58"/>
      <c r="G659" s="58">
        <v>120322</v>
      </c>
      <c r="H659" s="58">
        <v>20464</v>
      </c>
      <c r="I659" s="58"/>
      <c r="J659" s="59">
        <v>607124</v>
      </c>
      <c r="K659" s="59">
        <v>202104</v>
      </c>
      <c r="L659" s="58"/>
      <c r="M659" s="58">
        <v>176098</v>
      </c>
      <c r="N659" s="58">
        <v>21205</v>
      </c>
      <c r="O659" s="58"/>
      <c r="P659" s="58">
        <v>273307</v>
      </c>
      <c r="Q659" s="58">
        <v>54568</v>
      </c>
      <c r="R659" s="58"/>
      <c r="S659" s="58">
        <v>203504</v>
      </c>
      <c r="T659" s="58">
        <v>48495</v>
      </c>
      <c r="U659" s="58"/>
      <c r="V659" s="58">
        <v>95118</v>
      </c>
      <c r="W659" s="58">
        <v>25629</v>
      </c>
      <c r="X659" s="58"/>
      <c r="Y659" s="58">
        <v>30049</v>
      </c>
      <c r="Z659" s="58">
        <v>6520</v>
      </c>
      <c r="AA659" s="58"/>
      <c r="AB659" s="58">
        <v>375597</v>
      </c>
      <c r="AC659" s="58">
        <v>194951</v>
      </c>
      <c r="AD659" s="58"/>
      <c r="AE659" s="58">
        <v>212718</v>
      </c>
      <c r="AF659" s="58">
        <v>58909</v>
      </c>
      <c r="AG659" s="58"/>
      <c r="AH659" s="58">
        <v>43347</v>
      </c>
      <c r="AI659" s="58">
        <v>6988</v>
      </c>
      <c r="AJ659" s="58"/>
      <c r="AK659" s="58">
        <v>97730</v>
      </c>
      <c r="AL659" s="58">
        <v>17527</v>
      </c>
      <c r="AM659" s="58"/>
      <c r="AN659" s="58">
        <v>56409</v>
      </c>
      <c r="AO659" s="58">
        <v>11194</v>
      </c>
      <c r="AP659" s="58"/>
      <c r="AQ659" s="58">
        <v>44123</v>
      </c>
      <c r="AR659" s="58">
        <v>11926</v>
      </c>
      <c r="AS659" s="58"/>
      <c r="AT659" s="58">
        <v>58388</v>
      </c>
      <c r="AU659" s="58">
        <v>13537</v>
      </c>
      <c r="AV659" s="58"/>
      <c r="AW659" s="58">
        <v>201366</v>
      </c>
      <c r="AX659" s="58">
        <v>11846</v>
      </c>
      <c r="AY659" s="58"/>
      <c r="AZ659" s="58">
        <v>86901</v>
      </c>
      <c r="BA659" s="58">
        <v>14576</v>
      </c>
      <c r="BB659" s="58"/>
      <c r="BC659" s="58">
        <v>51501</v>
      </c>
      <c r="BD659" s="58">
        <v>10820</v>
      </c>
      <c r="BE659" s="58"/>
      <c r="BF659" s="58">
        <v>18349</v>
      </c>
      <c r="BG659" s="58">
        <v>2057</v>
      </c>
      <c r="BH659" s="50"/>
      <c r="BI659" s="50">
        <v>105330</v>
      </c>
      <c r="BJ659" s="50">
        <v>22539</v>
      </c>
      <c r="BK659" s="50"/>
      <c r="BL659" s="50">
        <v>37410</v>
      </c>
      <c r="BM659" s="50">
        <v>13664</v>
      </c>
      <c r="BN659" s="50"/>
      <c r="BO659" s="50">
        <v>10369</v>
      </c>
      <c r="BP659" s="50">
        <v>8627</v>
      </c>
      <c r="BQ659" s="50"/>
      <c r="BR659" s="50">
        <v>46055</v>
      </c>
      <c r="BS659" s="50">
        <v>22695</v>
      </c>
      <c r="BT659" s="50"/>
      <c r="BU659" s="50">
        <v>28228</v>
      </c>
      <c r="BV659" s="50">
        <v>6906</v>
      </c>
      <c r="BW659" s="50"/>
      <c r="BX659" s="50">
        <v>313172</v>
      </c>
      <c r="BY659" s="50">
        <v>6460</v>
      </c>
      <c r="BZ659" s="50"/>
      <c r="CA659" s="50">
        <v>124945</v>
      </c>
      <c r="CB659" s="50">
        <v>52928</v>
      </c>
      <c r="CC659" s="50"/>
      <c r="CD659" s="50">
        <v>25885</v>
      </c>
      <c r="CE659" s="50">
        <v>5671</v>
      </c>
      <c r="CF659" s="50"/>
      <c r="CG659" s="50">
        <v>17003</v>
      </c>
      <c r="CH659" s="50">
        <v>4385</v>
      </c>
      <c r="CI659" s="50"/>
      <c r="CJ659" s="50">
        <v>171127</v>
      </c>
      <c r="CK659" s="50">
        <v>223232</v>
      </c>
      <c r="CL659" s="50"/>
      <c r="CM659" s="50">
        <v>730</v>
      </c>
      <c r="CN659" s="50">
        <v>146</v>
      </c>
      <c r="CO659" s="50"/>
      <c r="CP659" s="50">
        <v>45421</v>
      </c>
      <c r="CQ659" s="50">
        <v>17892</v>
      </c>
      <c r="CR659" s="50"/>
      <c r="CS659" s="50">
        <v>16021</v>
      </c>
      <c r="CT659" s="50">
        <v>16028</v>
      </c>
      <c r="CU659" s="51"/>
      <c r="CV659" s="51"/>
      <c r="CW659" s="45">
        <f t="shared" si="1122"/>
        <v>20539.085722</v>
      </c>
      <c r="CX659" s="45">
        <f t="shared" si="1123"/>
        <v>1980.2398880000001</v>
      </c>
      <c r="CY659" s="51"/>
      <c r="CZ659" s="45">
        <f t="shared" si="1124"/>
        <v>103636.67392399999</v>
      </c>
      <c r="DA659" s="45">
        <f t="shared" si="1125"/>
        <v>19556.997768000001</v>
      </c>
      <c r="DB659" s="51"/>
      <c r="DC659" s="45">
        <f t="shared" si="1126"/>
        <v>30060.104697999999</v>
      </c>
      <c r="DD659" s="45">
        <f t="shared" si="1127"/>
        <v>2051.9442349999999</v>
      </c>
      <c r="DE659" s="51"/>
      <c r="DF659" s="45">
        <f t="shared" si="1128"/>
        <v>46653.778206999996</v>
      </c>
      <c r="DG659" s="45">
        <f t="shared" si="1129"/>
        <v>5280.3816560000005</v>
      </c>
      <c r="DH659" s="51"/>
      <c r="DI659" s="45">
        <f t="shared" si="1130"/>
        <v>34738.336303999997</v>
      </c>
      <c r="DJ659" s="45">
        <f t="shared" si="1131"/>
        <v>4692.7156650000006</v>
      </c>
      <c r="DK659" s="51"/>
      <c r="DL659" s="45">
        <f t="shared" si="1132"/>
        <v>16236.737717999998</v>
      </c>
      <c r="DM659" s="45">
        <f t="shared" si="1133"/>
        <v>2480.0414430000001</v>
      </c>
      <c r="DN659" s="51"/>
      <c r="DO659" s="45">
        <f t="shared" si="1134"/>
        <v>5129.3943490000001</v>
      </c>
      <c r="DP659" s="45">
        <f t="shared" si="1135"/>
        <v>630.92084</v>
      </c>
      <c r="DQ659" s="51"/>
      <c r="DR659" s="45">
        <f t="shared" si="1136"/>
        <v>64114.783496999997</v>
      </c>
      <c r="DS659" s="45">
        <f t="shared" si="1137"/>
        <v>18864.823417</v>
      </c>
      <c r="DT659" s="51"/>
      <c r="DU659" s="45">
        <f t="shared" si="1138"/>
        <v>36311.175318000001</v>
      </c>
      <c r="DV659" s="45">
        <f t="shared" si="1139"/>
        <v>5700.4472030000006</v>
      </c>
      <c r="DW659" s="51"/>
      <c r="DX659" s="45">
        <f t="shared" si="1140"/>
        <v>7399.3762469999992</v>
      </c>
      <c r="DY659" s="45">
        <f t="shared" si="1141"/>
        <v>676.20779600000003</v>
      </c>
      <c r="DZ659" s="51"/>
      <c r="EA659" s="45">
        <f t="shared" si="1142"/>
        <v>16682.60873</v>
      </c>
      <c r="EB659" s="45">
        <f t="shared" si="1143"/>
        <v>1696.0352090000001</v>
      </c>
      <c r="EC659" s="51"/>
      <c r="ED659" s="45">
        <f t="shared" si="1144"/>
        <v>9629.072709</v>
      </c>
      <c r="EE659" s="45">
        <f t="shared" si="1145"/>
        <v>1083.2097980000001</v>
      </c>
      <c r="EF659" s="51"/>
      <c r="EG659" s="45">
        <f t="shared" si="1146"/>
        <v>7531.8402229999992</v>
      </c>
      <c r="EH659" s="45">
        <f t="shared" si="1147"/>
        <v>1154.043242</v>
      </c>
      <c r="EI659" s="51"/>
      <c r="EJ659" s="45">
        <f t="shared" si="1148"/>
        <v>9966.889987999999</v>
      </c>
      <c r="EK659" s="45">
        <f t="shared" si="1149"/>
        <v>1309.9348790000001</v>
      </c>
      <c r="EL659" s="51"/>
      <c r="EM659" s="45">
        <f t="shared" si="1150"/>
        <v>34373.377565999996</v>
      </c>
      <c r="EN659" s="45">
        <f t="shared" si="1151"/>
        <v>1146.301882</v>
      </c>
      <c r="EO659" s="51"/>
      <c r="EP659" s="45">
        <f t="shared" si="1152"/>
        <v>14834.087600999999</v>
      </c>
      <c r="EQ659" s="45">
        <f t="shared" si="1153"/>
        <v>1410.4757920000002</v>
      </c>
      <c r="ER659" s="51"/>
      <c r="ES659" s="45">
        <f t="shared" si="1154"/>
        <v>8791.2722009999998</v>
      </c>
      <c r="ET659" s="45">
        <f t="shared" si="1155"/>
        <v>1047.0189400000002</v>
      </c>
      <c r="EU659" s="51"/>
      <c r="EV659" s="45">
        <f t="shared" si="1156"/>
        <v>3132.1926489999996</v>
      </c>
      <c r="EW659" s="45">
        <f t="shared" si="1157"/>
        <v>199.04971900000001</v>
      </c>
      <c r="EX659" s="51"/>
      <c r="EY659" s="45">
        <f t="shared" si="1158"/>
        <v>17979.93633</v>
      </c>
      <c r="EZ659" s="45">
        <f t="shared" si="1159"/>
        <v>2181.0314130000002</v>
      </c>
      <c r="FA659" s="51"/>
      <c r="FB659" s="45">
        <f t="shared" si="1160"/>
        <v>6385.9244099999996</v>
      </c>
      <c r="FC659" s="45">
        <f t="shared" si="1161"/>
        <v>1322.2242880000001</v>
      </c>
      <c r="FD659" s="51"/>
      <c r="FE659" s="45">
        <f t="shared" si="1162"/>
        <v>1769.9986689999998</v>
      </c>
      <c r="FF659" s="45">
        <f t="shared" si="1163"/>
        <v>834.80890900000009</v>
      </c>
      <c r="FG659" s="51"/>
      <c r="FH659" s="45">
        <f t="shared" si="1164"/>
        <v>7861.6345549999996</v>
      </c>
      <c r="FI659" s="45">
        <f t="shared" si="1165"/>
        <v>2196.1270650000001</v>
      </c>
      <c r="FJ659" s="51"/>
      <c r="FK659" s="45">
        <f t="shared" si="1166"/>
        <v>4818.5478279999998</v>
      </c>
      <c r="FL659" s="45">
        <f t="shared" si="1167"/>
        <v>668.27290200000004</v>
      </c>
      <c r="FM659" s="51"/>
      <c r="FN659" s="45">
        <f t="shared" si="1168"/>
        <v>53458.773571999998</v>
      </c>
      <c r="FO659" s="45">
        <f t="shared" si="1169"/>
        <v>625.11482000000001</v>
      </c>
      <c r="FP659" s="51"/>
      <c r="FQ659" s="45">
        <f t="shared" si="1170"/>
        <v>21328.236444999999</v>
      </c>
      <c r="FR659" s="45">
        <f t="shared" si="1171"/>
        <v>5121.6837759999999</v>
      </c>
      <c r="FS659" s="51"/>
      <c r="FT659" s="45">
        <f t="shared" si="1172"/>
        <v>4418.5953849999996</v>
      </c>
      <c r="FU659" s="45">
        <f t="shared" si="1173"/>
        <v>548.76565700000003</v>
      </c>
      <c r="FV659" s="51"/>
      <c r="FW659" s="45">
        <f t="shared" si="1174"/>
        <v>2902.4291029999999</v>
      </c>
      <c r="FX659" s="45">
        <f t="shared" si="1175"/>
        <v>424.32329500000003</v>
      </c>
      <c r="FY659" s="51"/>
      <c r="FZ659" s="45">
        <f t="shared" si="1176"/>
        <v>29211.550026999997</v>
      </c>
      <c r="GA659" s="45">
        <f t="shared" si="1177"/>
        <v>21601.490944000001</v>
      </c>
      <c r="GB659" s="51"/>
      <c r="GC659" s="45">
        <f t="shared" si="1178"/>
        <v>124.61172999999999</v>
      </c>
      <c r="GD659" s="45">
        <f t="shared" si="1179"/>
        <v>14.127982000000001</v>
      </c>
      <c r="GE659" s="51"/>
      <c r="GF659" s="45">
        <f t="shared" si="1180"/>
        <v>7753.4101209999999</v>
      </c>
      <c r="GG659" s="45">
        <f t="shared" si="1181"/>
        <v>1731.3551640000001</v>
      </c>
      <c r="GH659" s="51"/>
      <c r="GI659" s="45">
        <f t="shared" si="1182"/>
        <v>2734.8007210000001</v>
      </c>
      <c r="GJ659" s="45">
        <f t="shared" si="1183"/>
        <v>1550.9814760000002</v>
      </c>
      <c r="GK659" s="51"/>
    </row>
    <row r="660" spans="1:193" s="45" customFormat="1">
      <c r="A660" s="45" t="s">
        <v>19</v>
      </c>
      <c r="B660" s="46">
        <v>41495</v>
      </c>
      <c r="C660" s="56">
        <v>0.66772500000000001</v>
      </c>
      <c r="D660" s="56">
        <v>0.17088400000000001</v>
      </c>
      <c r="E660" s="56">
        <v>9.6022999999999997E-2</v>
      </c>
      <c r="F660" s="58"/>
      <c r="G660" s="58">
        <v>119975</v>
      </c>
      <c r="H660" s="58">
        <v>23083</v>
      </c>
      <c r="I660" s="58"/>
      <c r="J660" s="59">
        <v>581325</v>
      </c>
      <c r="K660" s="59">
        <v>190414</v>
      </c>
      <c r="L660" s="58"/>
      <c r="M660" s="58">
        <v>160910</v>
      </c>
      <c r="N660" s="58">
        <v>19077</v>
      </c>
      <c r="O660" s="58"/>
      <c r="P660" s="58">
        <v>286497</v>
      </c>
      <c r="Q660" s="58">
        <v>56511</v>
      </c>
      <c r="R660" s="58"/>
      <c r="S660" s="58">
        <v>166070</v>
      </c>
      <c r="T660" s="58">
        <v>48795</v>
      </c>
      <c r="U660" s="58"/>
      <c r="V660" s="58">
        <v>85883</v>
      </c>
      <c r="W660" s="58">
        <v>26088</v>
      </c>
      <c r="X660" s="58"/>
      <c r="Y660" s="58">
        <v>24419</v>
      </c>
      <c r="Z660" s="58">
        <v>7047</v>
      </c>
      <c r="AA660" s="58"/>
      <c r="AB660" s="58">
        <v>411425</v>
      </c>
      <c r="AC660" s="58">
        <v>189901</v>
      </c>
      <c r="AD660" s="58"/>
      <c r="AE660" s="58">
        <v>237292</v>
      </c>
      <c r="AF660" s="58">
        <v>66289</v>
      </c>
      <c r="AG660" s="58"/>
      <c r="AH660" s="58">
        <v>31286</v>
      </c>
      <c r="AI660" s="58">
        <v>7634</v>
      </c>
      <c r="AJ660" s="58"/>
      <c r="AK660" s="58">
        <v>84614</v>
      </c>
      <c r="AL660" s="58">
        <v>18458</v>
      </c>
      <c r="AM660" s="58"/>
      <c r="AN660" s="58">
        <v>48168</v>
      </c>
      <c r="AO660" s="58">
        <v>11726</v>
      </c>
      <c r="AP660" s="58"/>
      <c r="AQ660" s="58">
        <v>33409</v>
      </c>
      <c r="AR660" s="58">
        <v>10009</v>
      </c>
      <c r="AS660" s="58"/>
      <c r="AT660" s="58">
        <v>54084</v>
      </c>
      <c r="AU660" s="58">
        <v>12997</v>
      </c>
      <c r="AV660" s="58"/>
      <c r="AW660" s="58">
        <v>192575</v>
      </c>
      <c r="AX660" s="58">
        <v>11413</v>
      </c>
      <c r="AY660" s="58"/>
      <c r="AZ660" s="58">
        <v>63561</v>
      </c>
      <c r="BA660" s="58">
        <v>13001</v>
      </c>
      <c r="BB660" s="58"/>
      <c r="BC660" s="58">
        <v>35921</v>
      </c>
      <c r="BD660" s="58">
        <v>10132</v>
      </c>
      <c r="BE660" s="58"/>
      <c r="BF660" s="58">
        <v>12892</v>
      </c>
      <c r="BG660" s="58">
        <v>2072</v>
      </c>
      <c r="BH660" s="50"/>
      <c r="BI660" s="50">
        <v>100825</v>
      </c>
      <c r="BJ660" s="50">
        <v>23776</v>
      </c>
      <c r="BK660" s="50"/>
      <c r="BL660" s="50">
        <v>27871</v>
      </c>
      <c r="BM660" s="50">
        <v>13279</v>
      </c>
      <c r="BN660" s="50"/>
      <c r="BO660" s="50">
        <v>9904</v>
      </c>
      <c r="BP660" s="50">
        <v>8116</v>
      </c>
      <c r="BQ660" s="50"/>
      <c r="BR660" s="50">
        <v>34665</v>
      </c>
      <c r="BS660" s="50">
        <v>24696</v>
      </c>
      <c r="BT660" s="50"/>
      <c r="BU660" s="50">
        <v>24065</v>
      </c>
      <c r="BV660" s="50">
        <v>7079</v>
      </c>
      <c r="BW660" s="50"/>
      <c r="BX660" s="50">
        <v>292962</v>
      </c>
      <c r="BY660" s="50">
        <v>6904</v>
      </c>
      <c r="BZ660" s="50"/>
      <c r="CA660" s="50">
        <v>114901</v>
      </c>
      <c r="CB660" s="50">
        <v>49914</v>
      </c>
      <c r="CC660" s="50"/>
      <c r="CD660" s="50">
        <v>20028</v>
      </c>
      <c r="CE660" s="50">
        <v>5736</v>
      </c>
      <c r="CF660" s="50"/>
      <c r="CG660" s="50">
        <v>16003</v>
      </c>
      <c r="CH660" s="50">
        <v>3946</v>
      </c>
      <c r="CI660" s="50"/>
      <c r="CJ660" s="50">
        <v>132283</v>
      </c>
      <c r="CK660" s="50">
        <v>216837</v>
      </c>
      <c r="CL660" s="50"/>
      <c r="CM660" s="50">
        <v>749</v>
      </c>
      <c r="CN660" s="50">
        <v>361</v>
      </c>
      <c r="CO660" s="50"/>
      <c r="CP660" s="50">
        <v>45789</v>
      </c>
      <c r="CQ660" s="50">
        <v>18171</v>
      </c>
      <c r="CR660" s="50"/>
      <c r="CS660" s="50">
        <v>15600</v>
      </c>
      <c r="CT660" s="50">
        <v>16811</v>
      </c>
      <c r="CU660" s="51"/>
      <c r="CV660" s="51"/>
      <c r="CW660" s="45">
        <f t="shared" si="1122"/>
        <v>20501.8079</v>
      </c>
      <c r="CX660" s="45">
        <f t="shared" si="1123"/>
        <v>2216.4989089999999</v>
      </c>
      <c r="CY660" s="51"/>
      <c r="CZ660" s="45">
        <f t="shared" si="1124"/>
        <v>99339.141300000003</v>
      </c>
      <c r="DA660" s="45">
        <f t="shared" si="1125"/>
        <v>18284.123521999998</v>
      </c>
      <c r="DB660" s="51"/>
      <c r="DC660" s="45">
        <f t="shared" si="1126"/>
        <v>27496.944440000003</v>
      </c>
      <c r="DD660" s="45">
        <f t="shared" si="1127"/>
        <v>1831.8307709999999</v>
      </c>
      <c r="DE660" s="51"/>
      <c r="DF660" s="45">
        <f t="shared" si="1128"/>
        <v>48957.753348000006</v>
      </c>
      <c r="DG660" s="45">
        <f t="shared" si="1129"/>
        <v>5426.3557529999998</v>
      </c>
      <c r="DH660" s="51"/>
      <c r="DI660" s="45">
        <f t="shared" si="1130"/>
        <v>28378.705880000001</v>
      </c>
      <c r="DJ660" s="45">
        <f t="shared" si="1131"/>
        <v>4685.4422850000001</v>
      </c>
      <c r="DK660" s="51"/>
      <c r="DL660" s="45">
        <f t="shared" si="1132"/>
        <v>14676.030572000001</v>
      </c>
      <c r="DM660" s="45">
        <f t="shared" si="1133"/>
        <v>2505.0480239999997</v>
      </c>
      <c r="DN660" s="51"/>
      <c r="DO660" s="45">
        <f t="shared" si="1134"/>
        <v>4172.8163960000002</v>
      </c>
      <c r="DP660" s="45">
        <f t="shared" si="1135"/>
        <v>676.674081</v>
      </c>
      <c r="DQ660" s="51"/>
      <c r="DR660" s="45">
        <f t="shared" si="1136"/>
        <v>70305.949699999997</v>
      </c>
      <c r="DS660" s="45">
        <f t="shared" si="1137"/>
        <v>18234.863722999999</v>
      </c>
      <c r="DT660" s="51"/>
      <c r="DU660" s="45">
        <f t="shared" si="1138"/>
        <v>40549.406128000002</v>
      </c>
      <c r="DV660" s="45">
        <f t="shared" si="1139"/>
        <v>6365.2686469999999</v>
      </c>
      <c r="DW660" s="51"/>
      <c r="DX660" s="45">
        <f t="shared" si="1140"/>
        <v>5346.2768240000005</v>
      </c>
      <c r="DY660" s="45">
        <f t="shared" si="1141"/>
        <v>733.039582</v>
      </c>
      <c r="DZ660" s="51"/>
      <c r="EA660" s="45">
        <f t="shared" si="1142"/>
        <v>14459.178776000001</v>
      </c>
      <c r="EB660" s="45">
        <f t="shared" si="1143"/>
        <v>1772.3925339999998</v>
      </c>
      <c r="EC660" s="51"/>
      <c r="ED660" s="45">
        <f t="shared" si="1144"/>
        <v>8231.1405119999999</v>
      </c>
      <c r="EE660" s="45">
        <f t="shared" si="1145"/>
        <v>1125.965698</v>
      </c>
      <c r="EF660" s="51"/>
      <c r="EG660" s="45">
        <f t="shared" si="1146"/>
        <v>5709.0635560000001</v>
      </c>
      <c r="EH660" s="45">
        <f t="shared" si="1147"/>
        <v>961.09420699999998</v>
      </c>
      <c r="EI660" s="51"/>
      <c r="EJ660" s="45">
        <f t="shared" si="1148"/>
        <v>9242.0902560000013</v>
      </c>
      <c r="EK660" s="45">
        <f t="shared" si="1149"/>
        <v>1248.010931</v>
      </c>
      <c r="EL660" s="51"/>
      <c r="EM660" s="45">
        <f t="shared" si="1150"/>
        <v>32907.986300000004</v>
      </c>
      <c r="EN660" s="45">
        <f t="shared" si="1151"/>
        <v>1095.9104990000001</v>
      </c>
      <c r="EO660" s="51"/>
      <c r="EP660" s="45">
        <f t="shared" si="1152"/>
        <v>10861.557924000001</v>
      </c>
      <c r="EQ660" s="45">
        <f t="shared" si="1153"/>
        <v>1248.395023</v>
      </c>
      <c r="ER660" s="51"/>
      <c r="ES660" s="45">
        <f t="shared" si="1154"/>
        <v>6138.3241640000006</v>
      </c>
      <c r="ET660" s="45">
        <f t="shared" si="1155"/>
        <v>972.905036</v>
      </c>
      <c r="EU660" s="51"/>
      <c r="EV660" s="45">
        <f t="shared" si="1156"/>
        <v>2203.0365280000001</v>
      </c>
      <c r="EW660" s="45">
        <f t="shared" si="1157"/>
        <v>198.959656</v>
      </c>
      <c r="EX660" s="51"/>
      <c r="EY660" s="45">
        <f t="shared" si="1158"/>
        <v>17229.379300000001</v>
      </c>
      <c r="EZ660" s="45">
        <f t="shared" si="1159"/>
        <v>2283.042848</v>
      </c>
      <c r="FA660" s="51"/>
      <c r="FB660" s="45">
        <f t="shared" si="1160"/>
        <v>4762.7079640000002</v>
      </c>
      <c r="FC660" s="45">
        <f t="shared" si="1161"/>
        <v>1275.0894169999999</v>
      </c>
      <c r="FD660" s="51"/>
      <c r="FE660" s="45">
        <f t="shared" si="1162"/>
        <v>1692.4351360000001</v>
      </c>
      <c r="FF660" s="45">
        <f t="shared" si="1163"/>
        <v>779.32266800000002</v>
      </c>
      <c r="FG660" s="51"/>
      <c r="FH660" s="45">
        <f t="shared" si="1164"/>
        <v>5923.6938600000003</v>
      </c>
      <c r="FI660" s="45">
        <f t="shared" si="1165"/>
        <v>2371.384008</v>
      </c>
      <c r="FJ660" s="51"/>
      <c r="FK660" s="45">
        <f t="shared" si="1166"/>
        <v>4112.3234600000005</v>
      </c>
      <c r="FL660" s="45">
        <f t="shared" si="1167"/>
        <v>679.74681699999996</v>
      </c>
      <c r="FM660" s="51"/>
      <c r="FN660" s="45">
        <f t="shared" si="1168"/>
        <v>50062.518408000004</v>
      </c>
      <c r="FO660" s="45">
        <f t="shared" si="1169"/>
        <v>662.94279199999994</v>
      </c>
      <c r="FP660" s="51"/>
      <c r="FQ660" s="45">
        <f t="shared" si="1170"/>
        <v>19634.742484000002</v>
      </c>
      <c r="FR660" s="45">
        <f t="shared" si="1171"/>
        <v>4792.892022</v>
      </c>
      <c r="FS660" s="51"/>
      <c r="FT660" s="45">
        <f t="shared" si="1172"/>
        <v>3422.4647520000003</v>
      </c>
      <c r="FU660" s="45">
        <f t="shared" si="1173"/>
        <v>550.78792799999997</v>
      </c>
      <c r="FV660" s="51"/>
      <c r="FW660" s="45">
        <f t="shared" si="1174"/>
        <v>2734.6566520000001</v>
      </c>
      <c r="FX660" s="45">
        <f t="shared" si="1175"/>
        <v>378.90675799999997</v>
      </c>
      <c r="FY660" s="51"/>
      <c r="FZ660" s="45">
        <f t="shared" si="1176"/>
        <v>22605.048172000003</v>
      </c>
      <c r="GA660" s="45">
        <f t="shared" si="1177"/>
        <v>20821.339250999998</v>
      </c>
      <c r="GB660" s="51"/>
      <c r="GC660" s="45">
        <f t="shared" si="1178"/>
        <v>127.99211600000001</v>
      </c>
      <c r="GD660" s="45">
        <f t="shared" si="1179"/>
        <v>34.664302999999997</v>
      </c>
      <c r="GE660" s="51"/>
      <c r="GF660" s="45">
        <f t="shared" si="1180"/>
        <v>7824.6074760000001</v>
      </c>
      <c r="GG660" s="45">
        <f t="shared" si="1181"/>
        <v>1744.8339329999999</v>
      </c>
      <c r="GH660" s="51"/>
      <c r="GI660" s="45">
        <f t="shared" si="1182"/>
        <v>2665.7904000000003</v>
      </c>
      <c r="GJ660" s="45">
        <f t="shared" si="1183"/>
        <v>1614.242653</v>
      </c>
      <c r="GK660" s="51"/>
    </row>
    <row r="661" spans="1:193" s="45" customFormat="1">
      <c r="A661" s="45" t="s">
        <v>19</v>
      </c>
      <c r="B661" s="46">
        <v>41494</v>
      </c>
      <c r="C661" s="56">
        <v>0.67012799999999995</v>
      </c>
      <c r="D661" s="56">
        <v>0.16958000000000001</v>
      </c>
      <c r="E661" s="56">
        <v>9.5088000000000006E-2</v>
      </c>
      <c r="F661" s="58"/>
      <c r="G661" s="58">
        <v>126835</v>
      </c>
      <c r="H661" s="58">
        <v>22919</v>
      </c>
      <c r="I661" s="58"/>
      <c r="J661" s="59">
        <v>587467</v>
      </c>
      <c r="K661" s="59">
        <v>192753</v>
      </c>
      <c r="L661" s="58"/>
      <c r="M661" s="58">
        <v>159951</v>
      </c>
      <c r="N661" s="58">
        <v>19858</v>
      </c>
      <c r="O661" s="58"/>
      <c r="P661" s="58">
        <v>293248</v>
      </c>
      <c r="Q661" s="58">
        <v>58886</v>
      </c>
      <c r="R661" s="58"/>
      <c r="S661" s="58">
        <v>168924</v>
      </c>
      <c r="T661" s="58">
        <v>50091</v>
      </c>
      <c r="U661" s="58"/>
      <c r="V661" s="58">
        <v>88183</v>
      </c>
      <c r="W661" s="58">
        <v>26354</v>
      </c>
      <c r="X661" s="58"/>
      <c r="Y661" s="58">
        <v>27636</v>
      </c>
      <c r="Z661" s="58">
        <v>7349</v>
      </c>
      <c r="AA661" s="58"/>
      <c r="AB661" s="58">
        <v>409000</v>
      </c>
      <c r="AC661" s="58">
        <v>194917</v>
      </c>
      <c r="AD661" s="58"/>
      <c r="AE661" s="58">
        <v>234162</v>
      </c>
      <c r="AF661" s="58">
        <v>68628</v>
      </c>
      <c r="AG661" s="58"/>
      <c r="AH661" s="58">
        <v>33207</v>
      </c>
      <c r="AI661" s="58">
        <v>8322</v>
      </c>
      <c r="AJ661" s="58"/>
      <c r="AK661" s="58">
        <v>88491</v>
      </c>
      <c r="AL661" s="58">
        <v>20121</v>
      </c>
      <c r="AM661" s="58"/>
      <c r="AN661" s="58">
        <v>49200</v>
      </c>
      <c r="AO661" s="58">
        <v>11531</v>
      </c>
      <c r="AP661" s="58"/>
      <c r="AQ661" s="58">
        <v>34714</v>
      </c>
      <c r="AR661" s="58">
        <v>11004</v>
      </c>
      <c r="AS661" s="58"/>
      <c r="AT661" s="58">
        <v>55638</v>
      </c>
      <c r="AU661" s="58">
        <v>13718</v>
      </c>
      <c r="AV661" s="58"/>
      <c r="AW661" s="58">
        <v>195796</v>
      </c>
      <c r="AX661" s="58">
        <v>12106</v>
      </c>
      <c r="AY661" s="58"/>
      <c r="AZ661" s="58">
        <v>60832</v>
      </c>
      <c r="BA661" s="58">
        <v>12785</v>
      </c>
      <c r="BB661" s="58"/>
      <c r="BC661" s="58">
        <v>34771</v>
      </c>
      <c r="BD661" s="58">
        <v>9387</v>
      </c>
      <c r="BE661" s="58"/>
      <c r="BF661" s="58">
        <v>13139</v>
      </c>
      <c r="BG661" s="58">
        <v>2110</v>
      </c>
      <c r="BH661" s="50"/>
      <c r="BI661" s="50">
        <v>106185</v>
      </c>
      <c r="BJ661" s="50">
        <v>22955</v>
      </c>
      <c r="BK661" s="50"/>
      <c r="BL661" s="50">
        <v>29291</v>
      </c>
      <c r="BM661" s="50">
        <v>13163</v>
      </c>
      <c r="BN661" s="50"/>
      <c r="BO661" s="50">
        <v>9851</v>
      </c>
      <c r="BP661" s="50">
        <v>8510</v>
      </c>
      <c r="BQ661" s="50"/>
      <c r="BR661" s="50">
        <v>32739</v>
      </c>
      <c r="BS661" s="50">
        <v>25154</v>
      </c>
      <c r="BT661" s="50"/>
      <c r="BU661" s="50">
        <v>23960</v>
      </c>
      <c r="BV661" s="50">
        <v>6916</v>
      </c>
      <c r="BW661" s="50"/>
      <c r="BX661" s="50">
        <v>329503</v>
      </c>
      <c r="BY661" s="50">
        <v>8301</v>
      </c>
      <c r="BZ661" s="50"/>
      <c r="CA661" s="50">
        <v>120877</v>
      </c>
      <c r="CB661" s="50">
        <v>60421</v>
      </c>
      <c r="CC661" s="50"/>
      <c r="CD661" s="50">
        <v>19246</v>
      </c>
      <c r="CE661" s="50">
        <v>5479</v>
      </c>
      <c r="CF661" s="50"/>
      <c r="CG661" s="50">
        <v>16780</v>
      </c>
      <c r="CH661" s="50">
        <v>4438</v>
      </c>
      <c r="CI661" s="50"/>
      <c r="CJ661" s="50">
        <v>124815</v>
      </c>
      <c r="CK661" s="50">
        <v>222396</v>
      </c>
      <c r="CL661" s="50"/>
      <c r="CM661" s="50">
        <v>2390</v>
      </c>
      <c r="CN661" s="50">
        <v>326</v>
      </c>
      <c r="CO661" s="50"/>
      <c r="CP661" s="50">
        <v>44291</v>
      </c>
      <c r="CQ661" s="50">
        <v>18367</v>
      </c>
      <c r="CR661" s="50"/>
      <c r="CS661" s="50">
        <v>14292</v>
      </c>
      <c r="CT661" s="50">
        <v>16619</v>
      </c>
      <c r="CU661" s="51"/>
      <c r="CV661" s="51"/>
      <c r="CW661" s="45">
        <f t="shared" si="1122"/>
        <v>21508.6793</v>
      </c>
      <c r="CX661" s="45">
        <f t="shared" si="1123"/>
        <v>2179.321872</v>
      </c>
      <c r="CY661" s="51"/>
      <c r="CZ661" s="45">
        <f t="shared" si="1124"/>
        <v>99622.653860000006</v>
      </c>
      <c r="DA661" s="45">
        <f t="shared" si="1125"/>
        <v>18328.497264000001</v>
      </c>
      <c r="DB661" s="51"/>
      <c r="DC661" s="45">
        <f t="shared" si="1126"/>
        <v>27124.490580000002</v>
      </c>
      <c r="DD661" s="45">
        <f t="shared" si="1127"/>
        <v>1888.2575040000002</v>
      </c>
      <c r="DE661" s="51"/>
      <c r="DF661" s="45">
        <f t="shared" si="1128"/>
        <v>49728.995840000003</v>
      </c>
      <c r="DG661" s="45">
        <f t="shared" si="1129"/>
        <v>5599.3519679999999</v>
      </c>
      <c r="DH661" s="51"/>
      <c r="DI661" s="45">
        <f t="shared" si="1130"/>
        <v>28646.13192</v>
      </c>
      <c r="DJ661" s="45">
        <f t="shared" si="1131"/>
        <v>4763.0530079999999</v>
      </c>
      <c r="DK661" s="51"/>
      <c r="DL661" s="45">
        <f t="shared" si="1132"/>
        <v>14954.07314</v>
      </c>
      <c r="DM661" s="45">
        <f t="shared" si="1133"/>
        <v>2505.9491520000001</v>
      </c>
      <c r="DN661" s="51"/>
      <c r="DO661" s="45">
        <f t="shared" si="1134"/>
        <v>4686.5128800000002</v>
      </c>
      <c r="DP661" s="45">
        <f t="shared" si="1135"/>
        <v>698.80171200000007</v>
      </c>
      <c r="DQ661" s="51"/>
      <c r="DR661" s="45">
        <f t="shared" si="1136"/>
        <v>69358.22</v>
      </c>
      <c r="DS661" s="45">
        <f t="shared" si="1137"/>
        <v>18534.267696000003</v>
      </c>
      <c r="DT661" s="51"/>
      <c r="DU661" s="45">
        <f t="shared" si="1138"/>
        <v>39709.191960000004</v>
      </c>
      <c r="DV661" s="45">
        <f t="shared" si="1139"/>
        <v>6525.6992640000008</v>
      </c>
      <c r="DW661" s="51"/>
      <c r="DX661" s="45">
        <f t="shared" si="1140"/>
        <v>5631.2430600000007</v>
      </c>
      <c r="DY661" s="45">
        <f t="shared" si="1141"/>
        <v>791.32233600000006</v>
      </c>
      <c r="DZ661" s="51"/>
      <c r="EA661" s="45">
        <f t="shared" si="1142"/>
        <v>15006.30378</v>
      </c>
      <c r="EB661" s="45">
        <f t="shared" si="1143"/>
        <v>1913.2656480000001</v>
      </c>
      <c r="EC661" s="51"/>
      <c r="ED661" s="45">
        <f t="shared" si="1144"/>
        <v>8343.3360000000011</v>
      </c>
      <c r="EE661" s="45">
        <f t="shared" si="1145"/>
        <v>1096.459728</v>
      </c>
      <c r="EF661" s="51"/>
      <c r="EG661" s="45">
        <f t="shared" si="1146"/>
        <v>5886.8001199999999</v>
      </c>
      <c r="EH661" s="45">
        <f t="shared" si="1147"/>
        <v>1046.348352</v>
      </c>
      <c r="EI661" s="51"/>
      <c r="EJ661" s="45">
        <f t="shared" si="1148"/>
        <v>9435.0920400000014</v>
      </c>
      <c r="EK661" s="45">
        <f t="shared" si="1149"/>
        <v>1304.4171840000001</v>
      </c>
      <c r="EL661" s="51"/>
      <c r="EM661" s="45">
        <f t="shared" si="1150"/>
        <v>33203.085680000004</v>
      </c>
      <c r="EN661" s="45">
        <f t="shared" si="1151"/>
        <v>1151.1353280000001</v>
      </c>
      <c r="EO661" s="51"/>
      <c r="EP661" s="45">
        <f t="shared" si="1152"/>
        <v>10315.89056</v>
      </c>
      <c r="EQ661" s="45">
        <f t="shared" si="1153"/>
        <v>1215.7000800000001</v>
      </c>
      <c r="ER661" s="51"/>
      <c r="ES661" s="45">
        <f t="shared" si="1154"/>
        <v>5896.4661800000003</v>
      </c>
      <c r="ET661" s="45">
        <f t="shared" si="1155"/>
        <v>892.59105600000009</v>
      </c>
      <c r="EU661" s="51"/>
      <c r="EV661" s="45">
        <f t="shared" si="1156"/>
        <v>2228.1116200000001</v>
      </c>
      <c r="EW661" s="45">
        <f t="shared" si="1157"/>
        <v>200.63568000000001</v>
      </c>
      <c r="EX661" s="51"/>
      <c r="EY661" s="45">
        <f t="shared" si="1158"/>
        <v>18006.852300000002</v>
      </c>
      <c r="EZ661" s="45">
        <f t="shared" si="1159"/>
        <v>2182.7450400000002</v>
      </c>
      <c r="FA661" s="51"/>
      <c r="FB661" s="45">
        <f t="shared" si="1160"/>
        <v>4967.1677800000007</v>
      </c>
      <c r="FC661" s="45">
        <f t="shared" si="1161"/>
        <v>1251.6433440000001</v>
      </c>
      <c r="FD661" s="51"/>
      <c r="FE661" s="45">
        <f t="shared" si="1162"/>
        <v>1670.5325800000001</v>
      </c>
      <c r="FF661" s="45">
        <f t="shared" si="1163"/>
        <v>809.19888000000003</v>
      </c>
      <c r="FG661" s="51"/>
      <c r="FH661" s="45">
        <f t="shared" si="1164"/>
        <v>5551.8796200000006</v>
      </c>
      <c r="FI661" s="45">
        <f t="shared" si="1165"/>
        <v>2391.8435520000003</v>
      </c>
      <c r="FJ661" s="51"/>
      <c r="FK661" s="45">
        <f t="shared" si="1166"/>
        <v>4063.1368000000002</v>
      </c>
      <c r="FL661" s="45">
        <f t="shared" si="1167"/>
        <v>657.62860799999999</v>
      </c>
      <c r="FM661" s="51"/>
      <c r="FN661" s="45">
        <f t="shared" si="1168"/>
        <v>55877.118740000005</v>
      </c>
      <c r="FO661" s="45">
        <f t="shared" si="1169"/>
        <v>789.32548800000006</v>
      </c>
      <c r="FP661" s="51"/>
      <c r="FQ661" s="45">
        <f t="shared" si="1170"/>
        <v>20498.321660000001</v>
      </c>
      <c r="FR661" s="45">
        <f t="shared" si="1171"/>
        <v>5745.3120480000007</v>
      </c>
      <c r="FS661" s="51"/>
      <c r="FT661" s="45">
        <f t="shared" si="1172"/>
        <v>3263.73668</v>
      </c>
      <c r="FU661" s="45">
        <f t="shared" si="1173"/>
        <v>520.98715200000004</v>
      </c>
      <c r="FV661" s="51"/>
      <c r="FW661" s="45">
        <f t="shared" si="1174"/>
        <v>2845.5524</v>
      </c>
      <c r="FX661" s="45">
        <f t="shared" si="1175"/>
        <v>422.00054400000005</v>
      </c>
      <c r="FY661" s="51"/>
      <c r="FZ661" s="45">
        <f t="shared" si="1176"/>
        <v>21166.127700000001</v>
      </c>
      <c r="GA661" s="45">
        <f t="shared" si="1177"/>
        <v>21147.190848000002</v>
      </c>
      <c r="GB661" s="51"/>
      <c r="GC661" s="45">
        <f t="shared" si="1178"/>
        <v>405.2962</v>
      </c>
      <c r="GD661" s="45">
        <f t="shared" si="1179"/>
        <v>30.998688000000001</v>
      </c>
      <c r="GE661" s="51"/>
      <c r="GF661" s="45">
        <f t="shared" si="1180"/>
        <v>7510.8677800000005</v>
      </c>
      <c r="GG661" s="45">
        <f t="shared" si="1181"/>
        <v>1746.4812960000002</v>
      </c>
      <c r="GH661" s="51"/>
      <c r="GI661" s="45">
        <f t="shared" si="1182"/>
        <v>2423.6373600000002</v>
      </c>
      <c r="GJ661" s="45">
        <f t="shared" si="1183"/>
        <v>1580.267472</v>
      </c>
      <c r="GK661" s="51"/>
    </row>
    <row r="662" spans="1:193" s="45" customFormat="1">
      <c r="A662" s="45" t="s">
        <v>19</v>
      </c>
      <c r="B662" s="46">
        <v>41493</v>
      </c>
      <c r="C662" s="56">
        <v>0.666238</v>
      </c>
      <c r="D662" s="56">
        <v>0.16544500000000001</v>
      </c>
      <c r="E662" s="56">
        <v>0.101911</v>
      </c>
      <c r="F662" s="58"/>
      <c r="G662" s="58">
        <v>134421</v>
      </c>
      <c r="H662" s="58">
        <v>24354</v>
      </c>
      <c r="I662" s="58"/>
      <c r="J662" s="59">
        <v>615224</v>
      </c>
      <c r="K662" s="59">
        <v>189924</v>
      </c>
      <c r="L662" s="58"/>
      <c r="M662" s="58">
        <v>162062</v>
      </c>
      <c r="N662" s="58">
        <v>19522</v>
      </c>
      <c r="O662" s="58"/>
      <c r="P662" s="58">
        <v>302389</v>
      </c>
      <c r="Q662" s="58">
        <v>58434</v>
      </c>
      <c r="R662" s="58"/>
      <c r="S662" s="58">
        <v>179869</v>
      </c>
      <c r="T662" s="58">
        <v>49371</v>
      </c>
      <c r="U662" s="58"/>
      <c r="V662" s="58">
        <v>92306</v>
      </c>
      <c r="W662" s="58">
        <v>26239</v>
      </c>
      <c r="X662" s="58"/>
      <c r="Y662" s="58">
        <v>28455</v>
      </c>
      <c r="Z662" s="58">
        <v>7664</v>
      </c>
      <c r="AA662" s="58"/>
      <c r="AB662" s="58">
        <v>420028</v>
      </c>
      <c r="AC662" s="58">
        <v>187744</v>
      </c>
      <c r="AD662" s="58"/>
      <c r="AE662" s="58">
        <v>216189</v>
      </c>
      <c r="AF662" s="58">
        <v>66908</v>
      </c>
      <c r="AG662" s="58"/>
      <c r="AH662" s="58">
        <v>37711</v>
      </c>
      <c r="AI662" s="58">
        <v>7997</v>
      </c>
      <c r="AJ662" s="58"/>
      <c r="AK662" s="58">
        <v>90539</v>
      </c>
      <c r="AL662" s="58">
        <v>19532</v>
      </c>
      <c r="AM662" s="58"/>
      <c r="AN662" s="58">
        <v>51875</v>
      </c>
      <c r="AO662" s="58">
        <v>11996</v>
      </c>
      <c r="AP662" s="58"/>
      <c r="AQ662" s="58">
        <v>34644</v>
      </c>
      <c r="AR662" s="58">
        <v>10220</v>
      </c>
      <c r="AS662" s="58"/>
      <c r="AT662" s="58">
        <v>55143</v>
      </c>
      <c r="AU662" s="58">
        <v>13085</v>
      </c>
      <c r="AV662" s="58"/>
      <c r="AW662" s="58">
        <v>202657</v>
      </c>
      <c r="AX662" s="58">
        <v>11373</v>
      </c>
      <c r="AY662" s="58"/>
      <c r="AZ662" s="58">
        <v>58430</v>
      </c>
      <c r="BA662" s="58">
        <v>11626</v>
      </c>
      <c r="BB662" s="58"/>
      <c r="BC662" s="58">
        <v>34342</v>
      </c>
      <c r="BD662" s="58">
        <v>9258</v>
      </c>
      <c r="BE662" s="58"/>
      <c r="BF662" s="58">
        <v>14145</v>
      </c>
      <c r="BG662" s="58">
        <v>2019</v>
      </c>
      <c r="BH662" s="50"/>
      <c r="BI662" s="50">
        <v>111990</v>
      </c>
      <c r="BJ662" s="50">
        <v>23645</v>
      </c>
      <c r="BK662" s="50"/>
      <c r="BL662" s="50">
        <v>29389</v>
      </c>
      <c r="BM662" s="50">
        <v>12458</v>
      </c>
      <c r="BN662" s="50"/>
      <c r="BO662" s="50">
        <v>8377</v>
      </c>
      <c r="BP662" s="50">
        <v>7261</v>
      </c>
      <c r="BQ662" s="50"/>
      <c r="BR662" s="50">
        <v>34205</v>
      </c>
      <c r="BS662" s="50">
        <v>24363</v>
      </c>
      <c r="BT662" s="50"/>
      <c r="BU662" s="50">
        <v>23657</v>
      </c>
      <c r="BV662" s="50">
        <v>7098</v>
      </c>
      <c r="BW662" s="50"/>
      <c r="BX662" s="50">
        <v>300750</v>
      </c>
      <c r="BY662" s="50">
        <v>6779</v>
      </c>
      <c r="BZ662" s="50"/>
      <c r="CA662" s="50">
        <v>113354</v>
      </c>
      <c r="CB662" s="50">
        <v>52118</v>
      </c>
      <c r="CC662" s="50"/>
      <c r="CD662" s="50">
        <v>17505</v>
      </c>
      <c r="CE662" s="50">
        <v>6055</v>
      </c>
      <c r="CF662" s="50"/>
      <c r="CG662" s="50">
        <v>16205</v>
      </c>
      <c r="CH662" s="50">
        <v>3554</v>
      </c>
      <c r="CI662" s="50"/>
      <c r="CJ662" s="50">
        <v>111148</v>
      </c>
      <c r="CK662" s="50">
        <v>221173</v>
      </c>
      <c r="CL662" s="50"/>
      <c r="CM662" s="50">
        <v>1780</v>
      </c>
      <c r="CN662" s="50">
        <v>347</v>
      </c>
      <c r="CO662" s="50"/>
      <c r="CP662" s="50">
        <v>44111</v>
      </c>
      <c r="CQ662" s="50">
        <v>17603</v>
      </c>
      <c r="CR662" s="50"/>
      <c r="CS662" s="50">
        <v>13119</v>
      </c>
      <c r="CT662" s="50">
        <v>16129</v>
      </c>
      <c r="CU662" s="51"/>
      <c r="CV662" s="51"/>
      <c r="CW662" s="45">
        <f t="shared" si="1122"/>
        <v>22239.282345</v>
      </c>
      <c r="CX662" s="45">
        <f t="shared" si="1123"/>
        <v>2481.9404939999999</v>
      </c>
      <c r="CY662" s="51"/>
      <c r="CZ662" s="45">
        <f t="shared" si="1124"/>
        <v>101785.73468000001</v>
      </c>
      <c r="DA662" s="45">
        <f t="shared" si="1125"/>
        <v>19355.344764000001</v>
      </c>
      <c r="DB662" s="51"/>
      <c r="DC662" s="45">
        <f t="shared" si="1126"/>
        <v>26812.347590000001</v>
      </c>
      <c r="DD662" s="45">
        <f t="shared" si="1127"/>
        <v>1989.5065420000001</v>
      </c>
      <c r="DE662" s="51"/>
      <c r="DF662" s="45">
        <f t="shared" si="1128"/>
        <v>50028.748105000006</v>
      </c>
      <c r="DG662" s="45">
        <f t="shared" si="1129"/>
        <v>5955.0673740000002</v>
      </c>
      <c r="DH662" s="51"/>
      <c r="DI662" s="45">
        <f t="shared" si="1130"/>
        <v>29758.426705000002</v>
      </c>
      <c r="DJ662" s="45">
        <f t="shared" si="1131"/>
        <v>5031.4479810000003</v>
      </c>
      <c r="DK662" s="51"/>
      <c r="DL662" s="45">
        <f t="shared" si="1132"/>
        <v>15271.56617</v>
      </c>
      <c r="DM662" s="45">
        <f t="shared" si="1133"/>
        <v>2674.0427290000002</v>
      </c>
      <c r="DN662" s="51"/>
      <c r="DO662" s="45">
        <f t="shared" si="1134"/>
        <v>4707.7374749999999</v>
      </c>
      <c r="DP662" s="45">
        <f t="shared" si="1135"/>
        <v>781.04590400000006</v>
      </c>
      <c r="DQ662" s="51"/>
      <c r="DR662" s="45">
        <f t="shared" si="1136"/>
        <v>69491.532460000002</v>
      </c>
      <c r="DS662" s="45">
        <f t="shared" si="1137"/>
        <v>19133.178784</v>
      </c>
      <c r="DT662" s="51"/>
      <c r="DU662" s="45">
        <f t="shared" si="1138"/>
        <v>35767.389105000002</v>
      </c>
      <c r="DV662" s="45">
        <f t="shared" si="1139"/>
        <v>6818.661188</v>
      </c>
      <c r="DW662" s="51"/>
      <c r="DX662" s="45">
        <f t="shared" si="1140"/>
        <v>6239.0963950000005</v>
      </c>
      <c r="DY662" s="45">
        <f t="shared" si="1141"/>
        <v>814.98226699999998</v>
      </c>
      <c r="DZ662" s="51"/>
      <c r="EA662" s="45">
        <f t="shared" si="1142"/>
        <v>14979.224855</v>
      </c>
      <c r="EB662" s="45">
        <f t="shared" si="1143"/>
        <v>1990.525652</v>
      </c>
      <c r="EC662" s="51"/>
      <c r="ED662" s="45">
        <f t="shared" si="1144"/>
        <v>8582.4593750000004</v>
      </c>
      <c r="EE662" s="45">
        <f t="shared" si="1145"/>
        <v>1222.5243560000001</v>
      </c>
      <c r="EF662" s="51"/>
      <c r="EG662" s="45">
        <f t="shared" si="1146"/>
        <v>5731.6765800000003</v>
      </c>
      <c r="EH662" s="45">
        <f t="shared" si="1147"/>
        <v>1041.53042</v>
      </c>
      <c r="EI662" s="51"/>
      <c r="EJ662" s="45">
        <f t="shared" si="1148"/>
        <v>9123.1336350000001</v>
      </c>
      <c r="EK662" s="45">
        <f t="shared" si="1149"/>
        <v>1333.505435</v>
      </c>
      <c r="EL662" s="51"/>
      <c r="EM662" s="45">
        <f t="shared" si="1150"/>
        <v>33528.587364999999</v>
      </c>
      <c r="EN662" s="45">
        <f t="shared" si="1151"/>
        <v>1159.033803</v>
      </c>
      <c r="EO662" s="51"/>
      <c r="EP662" s="45">
        <f t="shared" si="1152"/>
        <v>9666.9513500000012</v>
      </c>
      <c r="EQ662" s="45">
        <f t="shared" si="1153"/>
        <v>1184.817286</v>
      </c>
      <c r="ER662" s="51"/>
      <c r="ES662" s="45">
        <f t="shared" si="1154"/>
        <v>5681.7121900000002</v>
      </c>
      <c r="ET662" s="45">
        <f t="shared" si="1155"/>
        <v>943.49203799999998</v>
      </c>
      <c r="EU662" s="51"/>
      <c r="EV662" s="45">
        <f t="shared" si="1156"/>
        <v>2340.219525</v>
      </c>
      <c r="EW662" s="45">
        <f t="shared" si="1157"/>
        <v>205.758309</v>
      </c>
      <c r="EX662" s="51"/>
      <c r="EY662" s="45">
        <f t="shared" si="1158"/>
        <v>18528.185550000002</v>
      </c>
      <c r="EZ662" s="45">
        <f t="shared" si="1159"/>
        <v>2409.6855949999999</v>
      </c>
      <c r="FA662" s="51"/>
      <c r="FB662" s="45">
        <f t="shared" si="1160"/>
        <v>4862.263105</v>
      </c>
      <c r="FC662" s="45">
        <f t="shared" si="1161"/>
        <v>1269.6072380000001</v>
      </c>
      <c r="FD662" s="51"/>
      <c r="FE662" s="45">
        <f t="shared" si="1162"/>
        <v>1385.932765</v>
      </c>
      <c r="FF662" s="45">
        <f t="shared" si="1163"/>
        <v>739.97577100000001</v>
      </c>
      <c r="FG662" s="51"/>
      <c r="FH662" s="45">
        <f t="shared" si="1164"/>
        <v>5659.046225</v>
      </c>
      <c r="FI662" s="45">
        <f t="shared" si="1165"/>
        <v>2482.8576929999999</v>
      </c>
      <c r="FJ662" s="51"/>
      <c r="FK662" s="45">
        <f t="shared" si="1166"/>
        <v>3913.9323650000001</v>
      </c>
      <c r="FL662" s="45">
        <f t="shared" si="1167"/>
        <v>723.36427800000001</v>
      </c>
      <c r="FM662" s="51"/>
      <c r="FN662" s="45">
        <f t="shared" si="1168"/>
        <v>49757.583750000005</v>
      </c>
      <c r="FO662" s="45">
        <f t="shared" si="1169"/>
        <v>690.85466900000006</v>
      </c>
      <c r="FP662" s="51"/>
      <c r="FQ662" s="45">
        <f t="shared" si="1170"/>
        <v>18753.85253</v>
      </c>
      <c r="FR662" s="45">
        <f t="shared" si="1171"/>
        <v>5311.3974980000003</v>
      </c>
      <c r="FS662" s="51"/>
      <c r="FT662" s="45">
        <f t="shared" si="1172"/>
        <v>2896.1147250000004</v>
      </c>
      <c r="FU662" s="45">
        <f t="shared" si="1173"/>
        <v>617.07110499999999</v>
      </c>
      <c r="FV662" s="51"/>
      <c r="FW662" s="45">
        <f t="shared" si="1174"/>
        <v>2681.0362250000003</v>
      </c>
      <c r="FX662" s="45">
        <f t="shared" si="1175"/>
        <v>362.19169399999998</v>
      </c>
      <c r="FY662" s="51"/>
      <c r="FZ662" s="45">
        <f t="shared" si="1176"/>
        <v>18388.880860000001</v>
      </c>
      <c r="GA662" s="45">
        <f t="shared" si="1177"/>
        <v>22539.961603</v>
      </c>
      <c r="GB662" s="51"/>
      <c r="GC662" s="45">
        <f t="shared" si="1178"/>
        <v>294.49209999999999</v>
      </c>
      <c r="GD662" s="45">
        <f t="shared" si="1179"/>
        <v>35.363117000000003</v>
      </c>
      <c r="GE662" s="51"/>
      <c r="GF662" s="45">
        <f t="shared" si="1180"/>
        <v>7297.9443950000004</v>
      </c>
      <c r="GG662" s="45">
        <f t="shared" si="1181"/>
        <v>1793.939333</v>
      </c>
      <c r="GH662" s="51"/>
      <c r="GI662" s="45">
        <f t="shared" si="1182"/>
        <v>2170.4729550000002</v>
      </c>
      <c r="GJ662" s="45">
        <f t="shared" si="1183"/>
        <v>1643.7225189999999</v>
      </c>
      <c r="GK662" s="51"/>
    </row>
    <row r="663" spans="1:193" s="45" customFormat="1">
      <c r="A663" s="45" t="s">
        <v>19</v>
      </c>
      <c r="B663" s="46">
        <v>41492</v>
      </c>
      <c r="C663" s="56">
        <v>0.66565799999999997</v>
      </c>
      <c r="D663" s="56">
        <v>0.16741700000000001</v>
      </c>
      <c r="E663" s="56">
        <v>0.10083399999999999</v>
      </c>
      <c r="F663" s="58"/>
      <c r="G663" s="58">
        <v>138282</v>
      </c>
      <c r="H663" s="58">
        <v>25475</v>
      </c>
      <c r="I663" s="58"/>
      <c r="J663" s="59">
        <v>634042</v>
      </c>
      <c r="K663" s="59">
        <v>187326</v>
      </c>
      <c r="L663" s="58"/>
      <c r="M663" s="58">
        <v>161200</v>
      </c>
      <c r="N663" s="58">
        <v>19864</v>
      </c>
      <c r="O663" s="58"/>
      <c r="P663" s="58">
        <v>304807</v>
      </c>
      <c r="Q663" s="58">
        <v>58157</v>
      </c>
      <c r="R663" s="58"/>
      <c r="S663" s="58">
        <v>177713</v>
      </c>
      <c r="T663" s="58">
        <v>49949</v>
      </c>
      <c r="U663" s="58"/>
      <c r="V663" s="58">
        <v>93677</v>
      </c>
      <c r="W663" s="58">
        <v>24823</v>
      </c>
      <c r="X663" s="58"/>
      <c r="Y663" s="58">
        <v>28137</v>
      </c>
      <c r="Z663" s="58">
        <v>7299</v>
      </c>
      <c r="AA663" s="58"/>
      <c r="AB663" s="58">
        <v>421335</v>
      </c>
      <c r="AC663" s="58">
        <v>190079</v>
      </c>
      <c r="AD663" s="58"/>
      <c r="AE663" s="58">
        <v>167763</v>
      </c>
      <c r="AF663" s="58">
        <v>67877</v>
      </c>
      <c r="AG663" s="58"/>
      <c r="AH663" s="58">
        <v>36397</v>
      </c>
      <c r="AI663" s="58">
        <v>8401</v>
      </c>
      <c r="AJ663" s="58"/>
      <c r="AK663" s="58">
        <v>91117</v>
      </c>
      <c r="AL663" s="58">
        <v>20660</v>
      </c>
      <c r="AM663" s="58"/>
      <c r="AN663" s="58">
        <v>50439</v>
      </c>
      <c r="AO663" s="58">
        <v>12697</v>
      </c>
      <c r="AP663" s="58"/>
      <c r="AQ663" s="58">
        <v>37643</v>
      </c>
      <c r="AR663" s="58">
        <v>9861</v>
      </c>
      <c r="AS663" s="58"/>
      <c r="AT663" s="58">
        <v>56146</v>
      </c>
      <c r="AU663" s="58">
        <v>13026</v>
      </c>
      <c r="AV663" s="58"/>
      <c r="AW663" s="58">
        <v>203410</v>
      </c>
      <c r="AX663" s="58">
        <v>10617</v>
      </c>
      <c r="AY663" s="58"/>
      <c r="AZ663" s="58">
        <v>57663</v>
      </c>
      <c r="BA663" s="58">
        <v>11086</v>
      </c>
      <c r="BB663" s="58"/>
      <c r="BC663" s="58">
        <v>32424</v>
      </c>
      <c r="BD663" s="58">
        <v>9127</v>
      </c>
      <c r="BE663" s="58"/>
      <c r="BF663" s="58">
        <v>13899</v>
      </c>
      <c r="BG663" s="58">
        <v>2202</v>
      </c>
      <c r="BH663" s="50"/>
      <c r="BI663" s="50">
        <v>113096</v>
      </c>
      <c r="BJ663" s="50">
        <v>23626</v>
      </c>
      <c r="BK663" s="50"/>
      <c r="BL663" s="50">
        <v>29721</v>
      </c>
      <c r="BM663" s="50">
        <v>11430</v>
      </c>
      <c r="BN663" s="50"/>
      <c r="BO663" s="50">
        <v>8320</v>
      </c>
      <c r="BP663" s="50">
        <v>7339</v>
      </c>
      <c r="BQ663" s="50"/>
      <c r="BR663" s="50">
        <v>34497</v>
      </c>
      <c r="BS663" s="50">
        <v>24584</v>
      </c>
      <c r="BT663" s="50"/>
      <c r="BU663" s="50">
        <v>23571</v>
      </c>
      <c r="BV663" s="50">
        <v>6800</v>
      </c>
      <c r="BW663" s="50"/>
      <c r="BX663" s="50">
        <v>240378</v>
      </c>
      <c r="BY663" s="50">
        <v>4824</v>
      </c>
      <c r="BZ663" s="50"/>
      <c r="CA663" s="50">
        <v>116355</v>
      </c>
      <c r="CB663" s="50">
        <v>49561</v>
      </c>
      <c r="CC663" s="50"/>
      <c r="CD663" s="50">
        <v>15671</v>
      </c>
      <c r="CE663" s="50">
        <v>6384</v>
      </c>
      <c r="CF663" s="50"/>
      <c r="CG663" s="50">
        <v>15491</v>
      </c>
      <c r="CH663" s="50">
        <v>3378</v>
      </c>
      <c r="CI663" s="50"/>
      <c r="CJ663" s="50">
        <v>112135</v>
      </c>
      <c r="CK663" s="50">
        <v>225026</v>
      </c>
      <c r="CL663" s="50"/>
      <c r="CM663" s="50">
        <v>1541</v>
      </c>
      <c r="CN663" s="50">
        <v>421</v>
      </c>
      <c r="CO663" s="50"/>
      <c r="CP663" s="50">
        <v>44131</v>
      </c>
      <c r="CQ663" s="50">
        <v>17702</v>
      </c>
      <c r="CR663" s="50"/>
      <c r="CS663" s="50">
        <v>12472</v>
      </c>
      <c r="CT663" s="50">
        <v>14913</v>
      </c>
      <c r="CU663" s="51"/>
      <c r="CV663" s="51"/>
      <c r="CW663" s="45">
        <f t="shared" si="1122"/>
        <v>23150.757594000002</v>
      </c>
      <c r="CX663" s="45">
        <f t="shared" si="1123"/>
        <v>2568.7461499999999</v>
      </c>
      <c r="CY663" s="51"/>
      <c r="CZ663" s="45">
        <f t="shared" si="1124"/>
        <v>106149.40951400001</v>
      </c>
      <c r="DA663" s="45">
        <f t="shared" si="1125"/>
        <v>18888.829883999999</v>
      </c>
      <c r="DB663" s="51"/>
      <c r="DC663" s="45">
        <f t="shared" si="1126"/>
        <v>26987.620400000003</v>
      </c>
      <c r="DD663" s="45">
        <f t="shared" si="1127"/>
        <v>2002.9665759999998</v>
      </c>
      <c r="DE663" s="51"/>
      <c r="DF663" s="45">
        <f t="shared" si="1128"/>
        <v>51029.873519000001</v>
      </c>
      <c r="DG663" s="45">
        <f t="shared" si="1129"/>
        <v>5864.2029379999994</v>
      </c>
      <c r="DH663" s="51"/>
      <c r="DI663" s="45">
        <f t="shared" si="1130"/>
        <v>29752.177321000003</v>
      </c>
      <c r="DJ663" s="45">
        <f t="shared" si="1131"/>
        <v>5036.5574659999993</v>
      </c>
      <c r="DK663" s="51"/>
      <c r="DL663" s="45">
        <f t="shared" si="1132"/>
        <v>15683.122309</v>
      </c>
      <c r="DM663" s="45">
        <f t="shared" si="1133"/>
        <v>2503.0023819999997</v>
      </c>
      <c r="DN663" s="51"/>
      <c r="DO663" s="45">
        <f t="shared" si="1134"/>
        <v>4710.6121290000001</v>
      </c>
      <c r="DP663" s="45">
        <f t="shared" si="1135"/>
        <v>735.98736599999995</v>
      </c>
      <c r="DQ663" s="51"/>
      <c r="DR663" s="45">
        <f t="shared" si="1136"/>
        <v>70538.641694999998</v>
      </c>
      <c r="DS663" s="45">
        <f t="shared" si="1137"/>
        <v>19166.425885999997</v>
      </c>
      <c r="DT663" s="51"/>
      <c r="DU663" s="45">
        <f t="shared" si="1138"/>
        <v>28086.378171</v>
      </c>
      <c r="DV663" s="45">
        <f t="shared" si="1139"/>
        <v>6844.3094179999998</v>
      </c>
      <c r="DW663" s="51"/>
      <c r="DX663" s="45">
        <f t="shared" si="1140"/>
        <v>6093.476549</v>
      </c>
      <c r="DY663" s="45">
        <f t="shared" si="1141"/>
        <v>847.10643399999992</v>
      </c>
      <c r="DZ663" s="51"/>
      <c r="EA663" s="45">
        <f t="shared" si="1142"/>
        <v>15254.534789000001</v>
      </c>
      <c r="EB663" s="45">
        <f t="shared" si="1143"/>
        <v>2083.2304399999998</v>
      </c>
      <c r="EC663" s="51"/>
      <c r="ED663" s="45">
        <f t="shared" si="1144"/>
        <v>8444.3460630000009</v>
      </c>
      <c r="EE663" s="45">
        <f t="shared" si="1145"/>
        <v>1280.2892979999999</v>
      </c>
      <c r="EF663" s="51"/>
      <c r="EG663" s="45">
        <f t="shared" si="1146"/>
        <v>6302.0781310000002</v>
      </c>
      <c r="EH663" s="45">
        <f t="shared" si="1147"/>
        <v>994.32407399999988</v>
      </c>
      <c r="EI663" s="51"/>
      <c r="EJ663" s="45">
        <f t="shared" si="1148"/>
        <v>9399.7948820000001</v>
      </c>
      <c r="EK663" s="45">
        <f t="shared" si="1149"/>
        <v>1313.4636839999998</v>
      </c>
      <c r="EL663" s="51"/>
      <c r="EM663" s="45">
        <f t="shared" si="1150"/>
        <v>34054.291970000006</v>
      </c>
      <c r="EN663" s="45">
        <f t="shared" si="1151"/>
        <v>1070.554578</v>
      </c>
      <c r="EO663" s="51"/>
      <c r="EP663" s="45">
        <f t="shared" si="1152"/>
        <v>9653.7664710000008</v>
      </c>
      <c r="EQ663" s="45">
        <f t="shared" si="1153"/>
        <v>1117.845724</v>
      </c>
      <c r="ER663" s="51"/>
      <c r="ES663" s="45">
        <f t="shared" si="1154"/>
        <v>5428.3288080000002</v>
      </c>
      <c r="ET663" s="45">
        <f t="shared" si="1155"/>
        <v>920.31191799999999</v>
      </c>
      <c r="EU663" s="51"/>
      <c r="EV663" s="45">
        <f t="shared" si="1156"/>
        <v>2326.928883</v>
      </c>
      <c r="EW663" s="45">
        <f t="shared" si="1157"/>
        <v>222.03646799999999</v>
      </c>
      <c r="EX663" s="51"/>
      <c r="EY663" s="45">
        <f t="shared" si="1158"/>
        <v>18934.193032000003</v>
      </c>
      <c r="EZ663" s="45">
        <f t="shared" si="1159"/>
        <v>2382.3040839999999</v>
      </c>
      <c r="FA663" s="51"/>
      <c r="FB663" s="45">
        <f t="shared" si="1160"/>
        <v>4975.8006570000007</v>
      </c>
      <c r="FC663" s="45">
        <f t="shared" si="1161"/>
        <v>1152.53262</v>
      </c>
      <c r="FD663" s="51"/>
      <c r="FE663" s="45">
        <f t="shared" si="1162"/>
        <v>1392.9094400000001</v>
      </c>
      <c r="FF663" s="45">
        <f t="shared" si="1163"/>
        <v>740.02072599999997</v>
      </c>
      <c r="FG663" s="51"/>
      <c r="FH663" s="45">
        <f t="shared" si="1164"/>
        <v>5775.3842490000006</v>
      </c>
      <c r="FI663" s="45">
        <f t="shared" si="1165"/>
        <v>2478.9030559999997</v>
      </c>
      <c r="FJ663" s="51"/>
      <c r="FK663" s="45">
        <f t="shared" si="1166"/>
        <v>3946.1861070000004</v>
      </c>
      <c r="FL663" s="45">
        <f t="shared" si="1167"/>
        <v>685.6712</v>
      </c>
      <c r="FM663" s="51"/>
      <c r="FN663" s="45">
        <f t="shared" si="1168"/>
        <v>40243.363626000006</v>
      </c>
      <c r="FO663" s="45">
        <f t="shared" si="1169"/>
        <v>486.42321599999997</v>
      </c>
      <c r="FP663" s="51"/>
      <c r="FQ663" s="45">
        <f t="shared" si="1170"/>
        <v>19479.805035000001</v>
      </c>
      <c r="FR663" s="45">
        <f t="shared" si="1171"/>
        <v>4997.4338739999994</v>
      </c>
      <c r="FS663" s="51"/>
      <c r="FT663" s="45">
        <f t="shared" si="1172"/>
        <v>2623.5918070000002</v>
      </c>
      <c r="FU663" s="45">
        <f t="shared" si="1173"/>
        <v>643.72425599999997</v>
      </c>
      <c r="FV663" s="51"/>
      <c r="FW663" s="45">
        <f t="shared" si="1174"/>
        <v>2593.4567470000002</v>
      </c>
      <c r="FX663" s="45">
        <f t="shared" si="1175"/>
        <v>340.61725199999995</v>
      </c>
      <c r="FY663" s="51"/>
      <c r="FZ663" s="45">
        <f t="shared" si="1176"/>
        <v>18773.305295000002</v>
      </c>
      <c r="GA663" s="45">
        <f t="shared" si="1177"/>
        <v>22690.271683999999</v>
      </c>
      <c r="GB663" s="51"/>
      <c r="GC663" s="45">
        <f t="shared" si="1178"/>
        <v>257.989597</v>
      </c>
      <c r="GD663" s="45">
        <f t="shared" si="1179"/>
        <v>42.451113999999997</v>
      </c>
      <c r="GE663" s="51"/>
      <c r="GF663" s="45">
        <f t="shared" si="1180"/>
        <v>7388.2796270000008</v>
      </c>
      <c r="GG663" s="45">
        <f t="shared" si="1181"/>
        <v>1784.9634679999999</v>
      </c>
      <c r="GH663" s="51"/>
      <c r="GI663" s="45">
        <f t="shared" si="1182"/>
        <v>2088.0248240000001</v>
      </c>
      <c r="GJ663" s="45">
        <f t="shared" si="1183"/>
        <v>1503.7374419999999</v>
      </c>
      <c r="GK663" s="51"/>
    </row>
    <row r="664" spans="1:193" s="45" customFormat="1">
      <c r="A664" s="45" t="s">
        <v>19</v>
      </c>
      <c r="B664" s="46">
        <v>41491</v>
      </c>
      <c r="C664" s="56">
        <v>0.666489</v>
      </c>
      <c r="D664" s="56">
        <v>0.16824600000000001</v>
      </c>
      <c r="E664" s="56">
        <v>9.8312999999999998E-2</v>
      </c>
      <c r="F664" s="58"/>
      <c r="G664" s="58">
        <v>82528</v>
      </c>
      <c r="H664" s="58">
        <v>13476</v>
      </c>
      <c r="I664" s="58"/>
      <c r="J664" s="59">
        <v>652890</v>
      </c>
      <c r="K664" s="59">
        <v>182508</v>
      </c>
      <c r="L664" s="58"/>
      <c r="M664" s="58">
        <v>145487</v>
      </c>
      <c r="N664" s="58">
        <v>15960</v>
      </c>
      <c r="O664" s="58"/>
      <c r="P664" s="58">
        <v>275437</v>
      </c>
      <c r="Q664" s="58">
        <v>50006</v>
      </c>
      <c r="R664" s="58"/>
      <c r="S664" s="58">
        <v>150383</v>
      </c>
      <c r="T664" s="58">
        <v>41157</v>
      </c>
      <c r="U664" s="58"/>
      <c r="V664" s="58">
        <v>94200</v>
      </c>
      <c r="W664" s="58">
        <v>24388</v>
      </c>
      <c r="X664" s="58"/>
      <c r="Y664" s="58">
        <v>22209</v>
      </c>
      <c r="Z664" s="58">
        <v>5010</v>
      </c>
      <c r="AA664" s="58"/>
      <c r="AB664" s="58">
        <v>519370</v>
      </c>
      <c r="AC664" s="58">
        <v>222045</v>
      </c>
      <c r="AD664" s="58"/>
      <c r="AE664" s="58">
        <v>165979</v>
      </c>
      <c r="AF664" s="58">
        <v>77360</v>
      </c>
      <c r="AG664" s="58"/>
      <c r="AH664" s="58">
        <v>32079</v>
      </c>
      <c r="AI664" s="58">
        <v>6957</v>
      </c>
      <c r="AJ664" s="58"/>
      <c r="AK664" s="58">
        <v>58949</v>
      </c>
      <c r="AL664" s="58">
        <v>12977</v>
      </c>
      <c r="AM664" s="58"/>
      <c r="AN664" s="58">
        <v>37357</v>
      </c>
      <c r="AO664" s="58">
        <v>9044</v>
      </c>
      <c r="AP664" s="58"/>
      <c r="AQ664" s="58">
        <v>40697</v>
      </c>
      <c r="AR664" s="58">
        <v>10708</v>
      </c>
      <c r="AS664" s="58"/>
      <c r="AT664" s="58">
        <v>48064</v>
      </c>
      <c r="AU664" s="58">
        <v>13786</v>
      </c>
      <c r="AV664" s="58"/>
      <c r="AW664" s="58">
        <v>182252</v>
      </c>
      <c r="AX664" s="58">
        <v>10389</v>
      </c>
      <c r="AY664" s="58"/>
      <c r="AZ664" s="58">
        <v>57494</v>
      </c>
      <c r="BA664" s="58">
        <v>10151</v>
      </c>
      <c r="BB664" s="58"/>
      <c r="BC664" s="58">
        <v>24104</v>
      </c>
      <c r="BD664" s="58">
        <v>5705</v>
      </c>
      <c r="BE664" s="58"/>
      <c r="BF664" s="58">
        <v>11679</v>
      </c>
      <c r="BG664" s="58">
        <v>1654</v>
      </c>
      <c r="BH664" s="50"/>
      <c r="BI664" s="50">
        <v>92914</v>
      </c>
      <c r="BJ664" s="50">
        <v>17250</v>
      </c>
      <c r="BK664" s="50"/>
      <c r="BL664" s="50">
        <v>17946</v>
      </c>
      <c r="BM664" s="50">
        <v>6946</v>
      </c>
      <c r="BN664" s="50"/>
      <c r="BO664" s="50">
        <v>10225</v>
      </c>
      <c r="BP664" s="50">
        <v>8658</v>
      </c>
      <c r="BQ664" s="50"/>
      <c r="BR664" s="50">
        <v>37593</v>
      </c>
      <c r="BS664" s="50">
        <v>25091</v>
      </c>
      <c r="BT664" s="50"/>
      <c r="BU664" s="50">
        <v>25677</v>
      </c>
      <c r="BV664" s="50">
        <v>6499</v>
      </c>
      <c r="BW664" s="50"/>
      <c r="BX664" s="50">
        <v>239281</v>
      </c>
      <c r="BY664" s="50">
        <v>4223</v>
      </c>
      <c r="BZ664" s="50"/>
      <c r="CA664" s="50">
        <v>145749</v>
      </c>
      <c r="CB664" s="50">
        <v>54911</v>
      </c>
      <c r="CC664" s="50"/>
      <c r="CD664" s="50">
        <v>10343</v>
      </c>
      <c r="CE664" s="50">
        <v>3573</v>
      </c>
      <c r="CF664" s="50"/>
      <c r="CG664" s="50">
        <v>17414</v>
      </c>
      <c r="CH664" s="50">
        <v>3254</v>
      </c>
      <c r="CI664" s="50"/>
      <c r="CJ664" s="50">
        <v>137494</v>
      </c>
      <c r="CK664" s="50">
        <v>246276</v>
      </c>
      <c r="CL664" s="50"/>
      <c r="CM664" s="50">
        <v>1940</v>
      </c>
      <c r="CN664" s="50">
        <v>533</v>
      </c>
      <c r="CO664" s="50"/>
      <c r="CP664" s="50">
        <v>55024</v>
      </c>
      <c r="CQ664" s="50">
        <v>18912</v>
      </c>
      <c r="CR664" s="50"/>
      <c r="CS664" s="50">
        <v>15325</v>
      </c>
      <c r="CT664" s="50">
        <v>15861</v>
      </c>
      <c r="CU664" s="51"/>
      <c r="CV664" s="51"/>
      <c r="CW664" s="45">
        <f t="shared" si="1122"/>
        <v>13885.005888</v>
      </c>
      <c r="CX664" s="45">
        <f t="shared" si="1123"/>
        <v>1324.865988</v>
      </c>
      <c r="CY664" s="51"/>
      <c r="CZ664" s="45">
        <f t="shared" si="1124"/>
        <v>109846.13094</v>
      </c>
      <c r="DA664" s="45">
        <f t="shared" si="1125"/>
        <v>17942.909004000001</v>
      </c>
      <c r="DB664" s="51"/>
      <c r="DC664" s="45">
        <f t="shared" si="1126"/>
        <v>24477.605802000002</v>
      </c>
      <c r="DD664" s="45">
        <f t="shared" si="1127"/>
        <v>1569.07548</v>
      </c>
      <c r="DE664" s="51"/>
      <c r="DF664" s="45">
        <f t="shared" si="1128"/>
        <v>46341.173502000005</v>
      </c>
      <c r="DG664" s="45">
        <f t="shared" si="1129"/>
        <v>4916.2398780000003</v>
      </c>
      <c r="DH664" s="51"/>
      <c r="DI664" s="45">
        <f t="shared" si="1130"/>
        <v>25301.338218000001</v>
      </c>
      <c r="DJ664" s="45">
        <f t="shared" si="1131"/>
        <v>4046.268141</v>
      </c>
      <c r="DK664" s="51"/>
      <c r="DL664" s="45">
        <f t="shared" si="1132"/>
        <v>15848.773200000001</v>
      </c>
      <c r="DM664" s="45">
        <f t="shared" si="1133"/>
        <v>2397.6574439999999</v>
      </c>
      <c r="DN664" s="51"/>
      <c r="DO664" s="45">
        <f t="shared" si="1134"/>
        <v>3736.5754140000004</v>
      </c>
      <c r="DP664" s="45">
        <f t="shared" si="1135"/>
        <v>492.54813000000001</v>
      </c>
      <c r="DQ664" s="51"/>
      <c r="DR664" s="45">
        <f t="shared" si="1136"/>
        <v>87381.92502000001</v>
      </c>
      <c r="DS664" s="45">
        <f t="shared" si="1137"/>
        <v>21829.910085</v>
      </c>
      <c r="DT664" s="51"/>
      <c r="DU664" s="45">
        <f t="shared" si="1138"/>
        <v>27925.302834000002</v>
      </c>
      <c r="DV664" s="45">
        <f t="shared" si="1139"/>
        <v>7605.4936799999996</v>
      </c>
      <c r="DW664" s="51"/>
      <c r="DX664" s="45">
        <f t="shared" si="1140"/>
        <v>5397.1634340000001</v>
      </c>
      <c r="DY664" s="45">
        <f t="shared" si="1141"/>
        <v>683.96354099999996</v>
      </c>
      <c r="DZ664" s="51"/>
      <c r="EA664" s="45">
        <f t="shared" si="1142"/>
        <v>9917.933454</v>
      </c>
      <c r="EB664" s="45">
        <f t="shared" si="1143"/>
        <v>1275.8078009999999</v>
      </c>
      <c r="EC664" s="51"/>
      <c r="ED664" s="45">
        <f t="shared" si="1144"/>
        <v>6285.1658219999999</v>
      </c>
      <c r="EE664" s="45">
        <f t="shared" si="1145"/>
        <v>889.14277199999992</v>
      </c>
      <c r="EF664" s="51"/>
      <c r="EG664" s="45">
        <f t="shared" si="1146"/>
        <v>6847.1074619999999</v>
      </c>
      <c r="EH664" s="45">
        <f t="shared" si="1147"/>
        <v>1052.735604</v>
      </c>
      <c r="EI664" s="51"/>
      <c r="EJ664" s="45">
        <f t="shared" si="1148"/>
        <v>8086.5757440000007</v>
      </c>
      <c r="EK664" s="45">
        <f t="shared" si="1149"/>
        <v>1355.343018</v>
      </c>
      <c r="EL664" s="51"/>
      <c r="EM664" s="45">
        <f t="shared" si="1150"/>
        <v>30663.169992000003</v>
      </c>
      <c r="EN664" s="45">
        <f t="shared" si="1151"/>
        <v>1021.373757</v>
      </c>
      <c r="EO664" s="51"/>
      <c r="EP664" s="45">
        <f t="shared" si="1152"/>
        <v>9673.1355240000012</v>
      </c>
      <c r="EQ664" s="45">
        <f t="shared" si="1153"/>
        <v>997.97526299999993</v>
      </c>
      <c r="ER664" s="51"/>
      <c r="ES664" s="45">
        <f t="shared" si="1154"/>
        <v>4055.4015840000002</v>
      </c>
      <c r="ET664" s="45">
        <f t="shared" si="1155"/>
        <v>560.87566500000003</v>
      </c>
      <c r="EU664" s="51"/>
      <c r="EV664" s="45">
        <f t="shared" si="1156"/>
        <v>1964.9450340000001</v>
      </c>
      <c r="EW664" s="45">
        <f t="shared" si="1157"/>
        <v>162.609702</v>
      </c>
      <c r="EX664" s="51"/>
      <c r="EY664" s="45">
        <f t="shared" si="1158"/>
        <v>15632.408844000001</v>
      </c>
      <c r="EZ664" s="45">
        <f t="shared" si="1159"/>
        <v>1695.8992499999999</v>
      </c>
      <c r="FA664" s="51"/>
      <c r="FB664" s="45">
        <f t="shared" si="1160"/>
        <v>3019.3427160000001</v>
      </c>
      <c r="FC664" s="45">
        <f t="shared" si="1161"/>
        <v>682.88209799999993</v>
      </c>
      <c r="FD664" s="51"/>
      <c r="FE664" s="45">
        <f t="shared" si="1162"/>
        <v>1720.3153500000001</v>
      </c>
      <c r="FF664" s="45">
        <f t="shared" si="1163"/>
        <v>851.19395399999996</v>
      </c>
      <c r="FG664" s="51"/>
      <c r="FH664" s="45">
        <f t="shared" si="1164"/>
        <v>6324.8718779999999</v>
      </c>
      <c r="FI664" s="45">
        <f t="shared" si="1165"/>
        <v>2466.771483</v>
      </c>
      <c r="FJ664" s="51"/>
      <c r="FK664" s="45">
        <f t="shared" si="1166"/>
        <v>4320.0525420000004</v>
      </c>
      <c r="FL664" s="45">
        <f t="shared" si="1167"/>
        <v>638.93618700000002</v>
      </c>
      <c r="FM664" s="51"/>
      <c r="FN664" s="45">
        <f t="shared" si="1168"/>
        <v>40258.071126000003</v>
      </c>
      <c r="FO664" s="45">
        <f t="shared" si="1169"/>
        <v>415.17579899999998</v>
      </c>
      <c r="FP664" s="51"/>
      <c r="FQ664" s="45">
        <f t="shared" si="1170"/>
        <v>24521.686254</v>
      </c>
      <c r="FR664" s="45">
        <f t="shared" si="1171"/>
        <v>5398.4651429999994</v>
      </c>
      <c r="FS664" s="51"/>
      <c r="FT664" s="45">
        <f t="shared" si="1172"/>
        <v>1740.1683780000001</v>
      </c>
      <c r="FU664" s="45">
        <f t="shared" si="1173"/>
        <v>351.27234900000002</v>
      </c>
      <c r="FV664" s="51"/>
      <c r="FW664" s="45">
        <f t="shared" si="1174"/>
        <v>2929.8358440000002</v>
      </c>
      <c r="FX664" s="45">
        <f t="shared" si="1175"/>
        <v>319.91050200000001</v>
      </c>
      <c r="FY664" s="51"/>
      <c r="FZ664" s="45">
        <f t="shared" si="1176"/>
        <v>23132.815524000001</v>
      </c>
      <c r="GA664" s="45">
        <f t="shared" si="1177"/>
        <v>24212.132387999998</v>
      </c>
      <c r="GB664" s="51"/>
      <c r="GC664" s="45">
        <f t="shared" si="1178"/>
        <v>326.39724000000001</v>
      </c>
      <c r="GD664" s="45">
        <f t="shared" si="1179"/>
        <v>52.400829000000002</v>
      </c>
      <c r="GE664" s="51"/>
      <c r="GF664" s="45">
        <f t="shared" si="1180"/>
        <v>9257.5679039999995</v>
      </c>
      <c r="GG664" s="45">
        <f t="shared" si="1181"/>
        <v>1859.2954560000001</v>
      </c>
      <c r="GH664" s="51"/>
      <c r="GI664" s="45">
        <f t="shared" si="1182"/>
        <v>2578.3699500000002</v>
      </c>
      <c r="GJ664" s="45">
        <f t="shared" si="1183"/>
        <v>1559.3424929999999</v>
      </c>
      <c r="GK664" s="51"/>
    </row>
    <row r="665" spans="1:193" s="45" customFormat="1">
      <c r="A665" s="45" t="s">
        <v>19</v>
      </c>
      <c r="B665" s="46">
        <v>41490</v>
      </c>
      <c r="C665" s="56">
        <v>0.67033500000000001</v>
      </c>
      <c r="D665" s="56">
        <v>0.165493</v>
      </c>
      <c r="E665" s="56">
        <v>9.7404000000000004E-2</v>
      </c>
      <c r="F665" s="58"/>
      <c r="G665" s="58">
        <v>84937</v>
      </c>
      <c r="H665" s="58">
        <v>13594</v>
      </c>
      <c r="I665" s="58"/>
      <c r="J665" s="59">
        <v>655419</v>
      </c>
      <c r="K665" s="59">
        <v>181966</v>
      </c>
      <c r="L665" s="58"/>
      <c r="M665" s="58">
        <v>151975</v>
      </c>
      <c r="N665" s="58">
        <v>16579</v>
      </c>
      <c r="O665" s="58"/>
      <c r="P665" s="58">
        <v>273624</v>
      </c>
      <c r="Q665" s="58">
        <v>50657</v>
      </c>
      <c r="R665" s="58"/>
      <c r="S665" s="58">
        <v>149028</v>
      </c>
      <c r="T665" s="58">
        <v>42383</v>
      </c>
      <c r="U665" s="58"/>
      <c r="V665" s="58">
        <v>94472</v>
      </c>
      <c r="W665" s="58">
        <v>20938</v>
      </c>
      <c r="X665" s="58"/>
      <c r="Y665" s="58">
        <v>21992</v>
      </c>
      <c r="Z665" s="58">
        <v>4945</v>
      </c>
      <c r="AA665" s="58"/>
      <c r="AB665" s="58">
        <v>516470</v>
      </c>
      <c r="AC665" s="58">
        <v>208682</v>
      </c>
      <c r="AD665" s="58"/>
      <c r="AE665" s="58">
        <v>156840</v>
      </c>
      <c r="AF665" s="58">
        <v>75469</v>
      </c>
      <c r="AG665" s="58"/>
      <c r="AH665" s="58">
        <v>31901</v>
      </c>
      <c r="AI665" s="58">
        <v>7106</v>
      </c>
      <c r="AJ665" s="58"/>
      <c r="AK665" s="58">
        <v>61253</v>
      </c>
      <c r="AL665" s="58">
        <v>13484</v>
      </c>
      <c r="AM665" s="58"/>
      <c r="AN665" s="58">
        <v>37810</v>
      </c>
      <c r="AO665" s="58">
        <v>9243</v>
      </c>
      <c r="AP665" s="58"/>
      <c r="AQ665" s="58">
        <v>52989</v>
      </c>
      <c r="AR665" s="58">
        <v>11249</v>
      </c>
      <c r="AS665" s="58"/>
      <c r="AT665" s="58">
        <v>50393</v>
      </c>
      <c r="AU665" s="58">
        <v>11358</v>
      </c>
      <c r="AV665" s="58"/>
      <c r="AW665" s="58">
        <v>184165</v>
      </c>
      <c r="AX665" s="58">
        <v>10858</v>
      </c>
      <c r="AY665" s="58"/>
      <c r="AZ665" s="58">
        <v>65767</v>
      </c>
      <c r="BA665" s="58">
        <v>11329</v>
      </c>
      <c r="BB665" s="58"/>
      <c r="BC665" s="58">
        <v>28089</v>
      </c>
      <c r="BD665" s="58">
        <v>7364</v>
      </c>
      <c r="BE665" s="58"/>
      <c r="BF665" s="58">
        <v>11584</v>
      </c>
      <c r="BG665" s="58">
        <v>1827</v>
      </c>
      <c r="BH665" s="50"/>
      <c r="BI665" s="50">
        <v>96483</v>
      </c>
      <c r="BJ665" s="50">
        <v>17850</v>
      </c>
      <c r="BK665" s="50"/>
      <c r="BL665" s="50">
        <v>21867</v>
      </c>
      <c r="BM665" s="50">
        <v>9104</v>
      </c>
      <c r="BN665" s="50"/>
      <c r="BO665" s="50">
        <v>9877</v>
      </c>
      <c r="BP665" s="50">
        <v>8413</v>
      </c>
      <c r="BQ665" s="50"/>
      <c r="BR665" s="50">
        <v>37226</v>
      </c>
      <c r="BS665" s="50">
        <v>24287</v>
      </c>
      <c r="BT665" s="50"/>
      <c r="BU665" s="50">
        <v>24339</v>
      </c>
      <c r="BV665" s="50">
        <v>5726</v>
      </c>
      <c r="BW665" s="50"/>
      <c r="BX665" s="50">
        <v>240561</v>
      </c>
      <c r="BY665" s="50">
        <v>3613</v>
      </c>
      <c r="BZ665" s="50"/>
      <c r="CA665" s="50">
        <v>136102</v>
      </c>
      <c r="CB665" s="50">
        <v>50971</v>
      </c>
      <c r="CC665" s="50"/>
      <c r="CD665" s="50">
        <v>11117</v>
      </c>
      <c r="CE665" s="50">
        <v>3967</v>
      </c>
      <c r="CF665" s="50"/>
      <c r="CG665" s="50">
        <v>17377</v>
      </c>
      <c r="CH665" s="50">
        <v>3093</v>
      </c>
      <c r="CI665" s="50"/>
      <c r="CJ665" s="50">
        <v>135923</v>
      </c>
      <c r="CK665" s="50">
        <v>223590</v>
      </c>
      <c r="CL665" s="50"/>
      <c r="CM665" s="50">
        <v>1884</v>
      </c>
      <c r="CN665" s="50">
        <v>93</v>
      </c>
      <c r="CO665" s="50"/>
      <c r="CP665" s="50">
        <v>52849</v>
      </c>
      <c r="CQ665" s="50">
        <v>16617</v>
      </c>
      <c r="CR665" s="50"/>
      <c r="CS665" s="50">
        <v>14282</v>
      </c>
      <c r="CT665" s="50">
        <v>13053</v>
      </c>
      <c r="CU665" s="51"/>
      <c r="CV665" s="51"/>
      <c r="CW665" s="45">
        <f t="shared" si="1122"/>
        <v>14056.478940999999</v>
      </c>
      <c r="CX665" s="45">
        <f t="shared" si="1123"/>
        <v>1324.109976</v>
      </c>
      <c r="CY665" s="51"/>
      <c r="CZ665" s="45">
        <f t="shared" si="1124"/>
        <v>108467.256567</v>
      </c>
      <c r="DA665" s="45">
        <f t="shared" si="1125"/>
        <v>17724.216264000002</v>
      </c>
      <c r="DB665" s="51"/>
      <c r="DC665" s="45">
        <f t="shared" si="1126"/>
        <v>25150.798675000002</v>
      </c>
      <c r="DD665" s="45">
        <f t="shared" si="1127"/>
        <v>1614.8609160000001</v>
      </c>
      <c r="DE665" s="51"/>
      <c r="DF665" s="45">
        <f t="shared" si="1128"/>
        <v>45282.856632000003</v>
      </c>
      <c r="DG665" s="45">
        <f t="shared" si="1129"/>
        <v>4934.1944279999998</v>
      </c>
      <c r="DH665" s="51"/>
      <c r="DI665" s="45">
        <f t="shared" si="1130"/>
        <v>24663.090803999999</v>
      </c>
      <c r="DJ665" s="45">
        <f t="shared" si="1131"/>
        <v>4128.2737320000006</v>
      </c>
      <c r="DK665" s="51"/>
      <c r="DL665" s="45">
        <f t="shared" si="1132"/>
        <v>15634.454696000001</v>
      </c>
      <c r="DM665" s="45">
        <f t="shared" si="1133"/>
        <v>2039.4449520000001</v>
      </c>
      <c r="DN665" s="51"/>
      <c r="DO665" s="45">
        <f t="shared" si="1134"/>
        <v>3639.5220560000002</v>
      </c>
      <c r="DP665" s="45">
        <f t="shared" si="1135"/>
        <v>481.66278</v>
      </c>
      <c r="DQ665" s="51"/>
      <c r="DR665" s="45">
        <f t="shared" si="1136"/>
        <v>85472.169710000002</v>
      </c>
      <c r="DS665" s="45">
        <f t="shared" si="1137"/>
        <v>20326.461528</v>
      </c>
      <c r="DT665" s="51"/>
      <c r="DU665" s="45">
        <f t="shared" si="1138"/>
        <v>25955.922119999999</v>
      </c>
      <c r="DV665" s="45">
        <f t="shared" si="1139"/>
        <v>7350.9824760000001</v>
      </c>
      <c r="DW665" s="51"/>
      <c r="DX665" s="45">
        <f t="shared" si="1140"/>
        <v>5279.3921929999997</v>
      </c>
      <c r="DY665" s="45">
        <f t="shared" si="1141"/>
        <v>692.15282400000001</v>
      </c>
      <c r="DZ665" s="51"/>
      <c r="EA665" s="45">
        <f t="shared" si="1142"/>
        <v>10136.942729</v>
      </c>
      <c r="EB665" s="45">
        <f t="shared" si="1143"/>
        <v>1313.395536</v>
      </c>
      <c r="EC665" s="51"/>
      <c r="ED665" s="45">
        <f t="shared" si="1144"/>
        <v>6257.2903299999998</v>
      </c>
      <c r="EE665" s="45">
        <f t="shared" si="1145"/>
        <v>900.30517200000008</v>
      </c>
      <c r="EF665" s="51"/>
      <c r="EG665" s="45">
        <f t="shared" si="1146"/>
        <v>8769.3085769999998</v>
      </c>
      <c r="EH665" s="45">
        <f t="shared" si="1147"/>
        <v>1095.697596</v>
      </c>
      <c r="EI665" s="51"/>
      <c r="EJ665" s="45">
        <f t="shared" si="1148"/>
        <v>8339.6887490000008</v>
      </c>
      <c r="EK665" s="45">
        <f t="shared" si="1149"/>
        <v>1106.3146320000001</v>
      </c>
      <c r="EL665" s="51"/>
      <c r="EM665" s="45">
        <f t="shared" si="1150"/>
        <v>30478.018345</v>
      </c>
      <c r="EN665" s="45">
        <f t="shared" si="1151"/>
        <v>1057.6126320000001</v>
      </c>
      <c r="EO665" s="51"/>
      <c r="EP665" s="45">
        <f t="shared" si="1152"/>
        <v>10883.978131</v>
      </c>
      <c r="EQ665" s="45">
        <f t="shared" si="1153"/>
        <v>1103.489916</v>
      </c>
      <c r="ER665" s="51"/>
      <c r="ES665" s="45">
        <f t="shared" si="1154"/>
        <v>4648.5328769999996</v>
      </c>
      <c r="ET665" s="45">
        <f t="shared" si="1155"/>
        <v>717.28305599999999</v>
      </c>
      <c r="EU665" s="51"/>
      <c r="EV665" s="45">
        <f t="shared" si="1156"/>
        <v>1917.0709119999999</v>
      </c>
      <c r="EW665" s="45">
        <f t="shared" si="1157"/>
        <v>177.95710800000001</v>
      </c>
      <c r="EX665" s="51"/>
      <c r="EY665" s="45">
        <f t="shared" si="1158"/>
        <v>15967.261119000001</v>
      </c>
      <c r="EZ665" s="45">
        <f t="shared" si="1159"/>
        <v>1738.6614000000002</v>
      </c>
      <c r="FA665" s="51"/>
      <c r="FB665" s="45">
        <f t="shared" si="1160"/>
        <v>3618.835431</v>
      </c>
      <c r="FC665" s="45">
        <f t="shared" si="1161"/>
        <v>886.76601600000004</v>
      </c>
      <c r="FD665" s="51"/>
      <c r="FE665" s="45">
        <f t="shared" si="1162"/>
        <v>1634.574361</v>
      </c>
      <c r="FF665" s="45">
        <f t="shared" si="1163"/>
        <v>819.45985200000007</v>
      </c>
      <c r="FG665" s="51"/>
      <c r="FH665" s="45">
        <f t="shared" si="1164"/>
        <v>6160.6424180000004</v>
      </c>
      <c r="FI665" s="45">
        <f t="shared" si="1165"/>
        <v>2365.650948</v>
      </c>
      <c r="FJ665" s="51"/>
      <c r="FK665" s="45">
        <f t="shared" si="1166"/>
        <v>4027.934127</v>
      </c>
      <c r="FL665" s="45">
        <f t="shared" si="1167"/>
        <v>557.73530400000004</v>
      </c>
      <c r="FM665" s="51"/>
      <c r="FN665" s="45">
        <f t="shared" si="1168"/>
        <v>39811.161572999998</v>
      </c>
      <c r="FO665" s="45">
        <f t="shared" si="1169"/>
        <v>351.92065200000002</v>
      </c>
      <c r="FP665" s="51"/>
      <c r="FQ665" s="45">
        <f t="shared" si="1170"/>
        <v>22523.928285999998</v>
      </c>
      <c r="FR665" s="45">
        <f t="shared" si="1171"/>
        <v>4964.7792840000002</v>
      </c>
      <c r="FS665" s="51"/>
      <c r="FT665" s="45">
        <f t="shared" si="1172"/>
        <v>1839.7856810000001</v>
      </c>
      <c r="FU665" s="45">
        <f t="shared" si="1173"/>
        <v>386.40166800000003</v>
      </c>
      <c r="FV665" s="51"/>
      <c r="FW665" s="45">
        <f t="shared" si="1174"/>
        <v>2875.7718610000002</v>
      </c>
      <c r="FX665" s="45">
        <f t="shared" si="1175"/>
        <v>301.27057200000002</v>
      </c>
      <c r="FY665" s="51"/>
      <c r="FZ665" s="45">
        <f t="shared" si="1176"/>
        <v>22494.305038999999</v>
      </c>
      <c r="GA665" s="45">
        <f t="shared" si="1177"/>
        <v>21778.560359999999</v>
      </c>
      <c r="GB665" s="51"/>
      <c r="GC665" s="45">
        <f t="shared" si="1178"/>
        <v>311.78881200000001</v>
      </c>
      <c r="GD665" s="45">
        <f t="shared" si="1179"/>
        <v>9.0585719999999998</v>
      </c>
      <c r="GE665" s="51"/>
      <c r="GF665" s="45">
        <f t="shared" si="1180"/>
        <v>8746.1395570000004</v>
      </c>
      <c r="GG665" s="45">
        <f t="shared" si="1181"/>
        <v>1618.5622680000001</v>
      </c>
      <c r="GH665" s="51"/>
      <c r="GI665" s="45">
        <f t="shared" si="1182"/>
        <v>2363.5710260000001</v>
      </c>
      <c r="GJ665" s="45">
        <f t="shared" si="1183"/>
        <v>1271.4144120000001</v>
      </c>
      <c r="GK665" s="51"/>
    </row>
    <row r="666" spans="1:193" s="45" customFormat="1">
      <c r="A666" s="45" t="s">
        <v>19</v>
      </c>
      <c r="B666" s="46">
        <v>41489</v>
      </c>
      <c r="C666" s="56">
        <v>0.67121200000000003</v>
      </c>
      <c r="D666" s="56">
        <v>0.16469</v>
      </c>
      <c r="E666" s="56">
        <v>9.7345000000000001E-2</v>
      </c>
      <c r="F666" s="58"/>
      <c r="G666" s="58">
        <v>114074</v>
      </c>
      <c r="H666" s="58">
        <v>20244</v>
      </c>
      <c r="I666" s="58"/>
      <c r="J666" s="59">
        <v>628367</v>
      </c>
      <c r="K666" s="59">
        <v>178189</v>
      </c>
      <c r="L666" s="58"/>
      <c r="M666" s="58">
        <v>154488</v>
      </c>
      <c r="N666" s="58">
        <v>18382</v>
      </c>
      <c r="O666" s="58"/>
      <c r="P666" s="58">
        <v>286059</v>
      </c>
      <c r="Q666" s="58">
        <v>57969</v>
      </c>
      <c r="R666" s="58"/>
      <c r="S666" s="58">
        <v>154168</v>
      </c>
      <c r="T666" s="58">
        <v>45833</v>
      </c>
      <c r="U666" s="58"/>
      <c r="V666" s="58">
        <v>90265</v>
      </c>
      <c r="W666" s="58">
        <v>21924</v>
      </c>
      <c r="X666" s="58"/>
      <c r="Y666" s="58">
        <v>25448</v>
      </c>
      <c r="Z666" s="58">
        <v>6486</v>
      </c>
      <c r="AA666" s="58"/>
      <c r="AB666" s="58">
        <v>444763</v>
      </c>
      <c r="AC666" s="58">
        <v>195534</v>
      </c>
      <c r="AD666" s="58"/>
      <c r="AE666" s="58">
        <v>134567</v>
      </c>
      <c r="AF666" s="58">
        <v>68510</v>
      </c>
      <c r="AG666" s="58"/>
      <c r="AH666" s="58">
        <v>34589</v>
      </c>
      <c r="AI666" s="58">
        <v>7685</v>
      </c>
      <c r="AJ666" s="58"/>
      <c r="AK666" s="58">
        <v>86903</v>
      </c>
      <c r="AL666" s="58">
        <v>17713</v>
      </c>
      <c r="AM666" s="58"/>
      <c r="AN666" s="58">
        <v>47999</v>
      </c>
      <c r="AO666" s="58">
        <v>10288</v>
      </c>
      <c r="AP666" s="58"/>
      <c r="AQ666" s="58">
        <v>43257</v>
      </c>
      <c r="AR666" s="58">
        <v>11308</v>
      </c>
      <c r="AS666" s="58"/>
      <c r="AT666" s="58">
        <v>56164</v>
      </c>
      <c r="AU666" s="58">
        <v>12427</v>
      </c>
      <c r="AV666" s="58"/>
      <c r="AW666" s="58">
        <v>201023</v>
      </c>
      <c r="AX666" s="58">
        <v>13457</v>
      </c>
      <c r="AY666" s="58"/>
      <c r="AZ666" s="58">
        <v>69079</v>
      </c>
      <c r="BA666" s="58">
        <v>11892</v>
      </c>
      <c r="BB666" s="58"/>
      <c r="BC666" s="58">
        <v>37928</v>
      </c>
      <c r="BD666" s="58">
        <v>10890</v>
      </c>
      <c r="BE666" s="58"/>
      <c r="BF666" s="58">
        <v>13455</v>
      </c>
      <c r="BG666" s="58">
        <v>2027</v>
      </c>
      <c r="BH666" s="50"/>
      <c r="BI666" s="50">
        <v>111734</v>
      </c>
      <c r="BJ666" s="50">
        <v>22959</v>
      </c>
      <c r="BK666" s="50"/>
      <c r="BL666" s="50">
        <v>29282</v>
      </c>
      <c r="BM666" s="50">
        <v>12796</v>
      </c>
      <c r="BN666" s="50"/>
      <c r="BO666" s="50">
        <v>8485</v>
      </c>
      <c r="BP666" s="50">
        <v>8297</v>
      </c>
      <c r="BQ666" s="50"/>
      <c r="BR666" s="50">
        <v>35549</v>
      </c>
      <c r="BS666" s="50">
        <v>25007</v>
      </c>
      <c r="BT666" s="50"/>
      <c r="BU666" s="50">
        <v>21521</v>
      </c>
      <c r="BV666" s="50">
        <v>5770</v>
      </c>
      <c r="BW666" s="50"/>
      <c r="BX666" s="50">
        <v>294773</v>
      </c>
      <c r="BY666" s="50">
        <v>5384</v>
      </c>
      <c r="BZ666" s="50"/>
      <c r="CA666" s="50">
        <v>125899</v>
      </c>
      <c r="CB666" s="50">
        <v>51727</v>
      </c>
      <c r="CC666" s="50"/>
      <c r="CD666" s="50">
        <v>15552</v>
      </c>
      <c r="CE666" s="50">
        <v>5924</v>
      </c>
      <c r="CF666" s="50"/>
      <c r="CG666" s="50">
        <v>16124</v>
      </c>
      <c r="CH666" s="50">
        <v>3212</v>
      </c>
      <c r="CI666" s="50"/>
      <c r="CJ666" s="50">
        <v>117002</v>
      </c>
      <c r="CK666" s="50">
        <v>218224</v>
      </c>
      <c r="CL666" s="50"/>
      <c r="CM666" s="50">
        <v>668</v>
      </c>
      <c r="CN666" s="50">
        <v>117</v>
      </c>
      <c r="CO666" s="50"/>
      <c r="CP666" s="50">
        <v>46230</v>
      </c>
      <c r="CQ666" s="50">
        <v>16535</v>
      </c>
      <c r="CR666" s="50"/>
      <c r="CS666" s="50">
        <v>12503</v>
      </c>
      <c r="CT666" s="50">
        <v>12726</v>
      </c>
      <c r="CU666" s="51"/>
      <c r="CV666" s="51"/>
      <c r="CW666" s="45">
        <f t="shared" si="1122"/>
        <v>18786.84706</v>
      </c>
      <c r="CX666" s="45">
        <f t="shared" si="1123"/>
        <v>1970.65218</v>
      </c>
      <c r="CY666" s="51"/>
      <c r="CZ666" s="45">
        <f t="shared" si="1124"/>
        <v>103485.76123</v>
      </c>
      <c r="DA666" s="45">
        <f t="shared" si="1125"/>
        <v>17345.808205000001</v>
      </c>
      <c r="DB666" s="51"/>
      <c r="DC666" s="45">
        <f t="shared" si="1126"/>
        <v>25442.628720000001</v>
      </c>
      <c r="DD666" s="45">
        <f t="shared" si="1127"/>
        <v>1789.39579</v>
      </c>
      <c r="DE666" s="51"/>
      <c r="DF666" s="45">
        <f t="shared" si="1128"/>
        <v>47111.056710000004</v>
      </c>
      <c r="DG666" s="45">
        <f t="shared" si="1129"/>
        <v>5642.9923049999998</v>
      </c>
      <c r="DH666" s="51"/>
      <c r="DI666" s="45">
        <f t="shared" si="1130"/>
        <v>25389.927920000002</v>
      </c>
      <c r="DJ666" s="45">
        <f t="shared" si="1131"/>
        <v>4461.6133849999997</v>
      </c>
      <c r="DK666" s="51"/>
      <c r="DL666" s="45">
        <f t="shared" si="1132"/>
        <v>14865.742850000001</v>
      </c>
      <c r="DM666" s="45">
        <f t="shared" si="1133"/>
        <v>2134.1917800000001</v>
      </c>
      <c r="DN666" s="51"/>
      <c r="DO666" s="45">
        <f t="shared" si="1134"/>
        <v>4191.0311199999996</v>
      </c>
      <c r="DP666" s="45">
        <f t="shared" si="1135"/>
        <v>631.37967000000003</v>
      </c>
      <c r="DQ666" s="51"/>
      <c r="DR666" s="45">
        <f t="shared" si="1136"/>
        <v>73248.018469999995</v>
      </c>
      <c r="DS666" s="45">
        <f t="shared" si="1137"/>
        <v>19034.257229999999</v>
      </c>
      <c r="DT666" s="51"/>
      <c r="DU666" s="45">
        <f t="shared" si="1138"/>
        <v>22161.839230000001</v>
      </c>
      <c r="DV666" s="45">
        <f t="shared" si="1139"/>
        <v>6669.1059500000001</v>
      </c>
      <c r="DW666" s="51"/>
      <c r="DX666" s="45">
        <f t="shared" si="1140"/>
        <v>5696.4624100000001</v>
      </c>
      <c r="DY666" s="45">
        <f t="shared" si="1141"/>
        <v>748.09632499999998</v>
      </c>
      <c r="DZ666" s="51"/>
      <c r="EA666" s="45">
        <f t="shared" si="1142"/>
        <v>14312.05507</v>
      </c>
      <c r="EB666" s="45">
        <f t="shared" si="1143"/>
        <v>1724.2719850000001</v>
      </c>
      <c r="EC666" s="51"/>
      <c r="ED666" s="45">
        <f t="shared" si="1144"/>
        <v>7904.9553100000003</v>
      </c>
      <c r="EE666" s="45">
        <f t="shared" si="1145"/>
        <v>1001.48536</v>
      </c>
      <c r="EF666" s="51"/>
      <c r="EG666" s="45">
        <f t="shared" si="1146"/>
        <v>7123.9953299999997</v>
      </c>
      <c r="EH666" s="45">
        <f t="shared" si="1147"/>
        <v>1100.7772600000001</v>
      </c>
      <c r="EI666" s="51"/>
      <c r="EJ666" s="45">
        <f t="shared" si="1148"/>
        <v>9249.6491600000008</v>
      </c>
      <c r="EK666" s="45">
        <f t="shared" si="1149"/>
        <v>1209.7063149999999</v>
      </c>
      <c r="EL666" s="51"/>
      <c r="EM666" s="45">
        <f t="shared" si="1150"/>
        <v>33106.477870000002</v>
      </c>
      <c r="EN666" s="45">
        <f t="shared" si="1151"/>
        <v>1309.971665</v>
      </c>
      <c r="EO666" s="51"/>
      <c r="EP666" s="45">
        <f t="shared" si="1152"/>
        <v>11376.620510000001</v>
      </c>
      <c r="EQ666" s="45">
        <f t="shared" si="1153"/>
        <v>1157.6267399999999</v>
      </c>
      <c r="ER666" s="51"/>
      <c r="ES666" s="45">
        <f t="shared" si="1154"/>
        <v>6246.3623200000002</v>
      </c>
      <c r="ET666" s="45">
        <f t="shared" si="1155"/>
        <v>1060.0870500000001</v>
      </c>
      <c r="EU666" s="51"/>
      <c r="EV666" s="45">
        <f t="shared" si="1156"/>
        <v>2215.9039499999999</v>
      </c>
      <c r="EW666" s="45">
        <f t="shared" si="1157"/>
        <v>197.31831500000001</v>
      </c>
      <c r="EX666" s="51"/>
      <c r="EY666" s="45">
        <f t="shared" si="1158"/>
        <v>18401.472460000001</v>
      </c>
      <c r="EZ666" s="45">
        <f t="shared" si="1159"/>
        <v>2234.943855</v>
      </c>
      <c r="FA666" s="51"/>
      <c r="FB666" s="45">
        <f t="shared" si="1160"/>
        <v>4822.4525800000001</v>
      </c>
      <c r="FC666" s="45">
        <f t="shared" si="1161"/>
        <v>1245.62662</v>
      </c>
      <c r="FD666" s="51"/>
      <c r="FE666" s="45">
        <f t="shared" si="1162"/>
        <v>1397.39465</v>
      </c>
      <c r="FF666" s="45">
        <f t="shared" si="1163"/>
        <v>807.67146500000001</v>
      </c>
      <c r="FG666" s="51"/>
      <c r="FH666" s="45">
        <f t="shared" si="1164"/>
        <v>5854.5648099999999</v>
      </c>
      <c r="FI666" s="45">
        <f t="shared" si="1165"/>
        <v>2434.306415</v>
      </c>
      <c r="FJ666" s="51"/>
      <c r="FK666" s="45">
        <f t="shared" si="1166"/>
        <v>3544.29349</v>
      </c>
      <c r="FL666" s="45">
        <f t="shared" si="1167"/>
        <v>561.68065000000001</v>
      </c>
      <c r="FM666" s="51"/>
      <c r="FN666" s="45">
        <f t="shared" si="1168"/>
        <v>48546.165370000002</v>
      </c>
      <c r="FO666" s="45">
        <f t="shared" si="1169"/>
        <v>524.10548000000006</v>
      </c>
      <c r="FP666" s="51"/>
      <c r="FQ666" s="45">
        <f t="shared" si="1170"/>
        <v>20734.30631</v>
      </c>
      <c r="FR666" s="45">
        <f t="shared" si="1171"/>
        <v>5035.3648149999999</v>
      </c>
      <c r="FS666" s="51"/>
      <c r="FT666" s="45">
        <f t="shared" si="1172"/>
        <v>2561.2588799999999</v>
      </c>
      <c r="FU666" s="45">
        <f t="shared" si="1173"/>
        <v>576.67178000000001</v>
      </c>
      <c r="FV666" s="51"/>
      <c r="FW666" s="45">
        <f t="shared" si="1174"/>
        <v>2655.4615600000002</v>
      </c>
      <c r="FX666" s="45">
        <f t="shared" si="1175"/>
        <v>312.67214000000001</v>
      </c>
      <c r="FY666" s="51"/>
      <c r="FZ666" s="45">
        <f t="shared" si="1176"/>
        <v>19269.059379999999</v>
      </c>
      <c r="GA666" s="45">
        <f t="shared" si="1177"/>
        <v>21243.01528</v>
      </c>
      <c r="GB666" s="51"/>
      <c r="GC666" s="45">
        <f t="shared" si="1178"/>
        <v>110.01292000000001</v>
      </c>
      <c r="GD666" s="45">
        <f t="shared" si="1179"/>
        <v>11.389365</v>
      </c>
      <c r="GE666" s="51"/>
      <c r="GF666" s="45">
        <f t="shared" si="1180"/>
        <v>7613.6187</v>
      </c>
      <c r="GG666" s="45">
        <f t="shared" si="1181"/>
        <v>1609.599575</v>
      </c>
      <c r="GH666" s="51"/>
      <c r="GI666" s="45">
        <f t="shared" si="1182"/>
        <v>2059.1190700000002</v>
      </c>
      <c r="GJ666" s="45">
        <f t="shared" si="1183"/>
        <v>1238.8124700000001</v>
      </c>
      <c r="GK666" s="51"/>
    </row>
    <row r="667" spans="1:193" s="45" customFormat="1">
      <c r="A667" s="45" t="s">
        <v>19</v>
      </c>
      <c r="B667" s="46">
        <v>41488</v>
      </c>
      <c r="C667" s="56">
        <v>0.67022400000000004</v>
      </c>
      <c r="D667" s="56">
        <v>0.16586699999999999</v>
      </c>
      <c r="E667" s="56">
        <v>9.7280000000000005E-2</v>
      </c>
      <c r="F667" s="58"/>
      <c r="G667" s="58">
        <v>121638</v>
      </c>
      <c r="H667" s="58">
        <v>23029</v>
      </c>
      <c r="I667" s="58"/>
      <c r="J667" s="59">
        <v>661062</v>
      </c>
      <c r="K667" s="59">
        <v>185155</v>
      </c>
      <c r="L667" s="58"/>
      <c r="M667" s="58">
        <v>167823</v>
      </c>
      <c r="N667" s="58">
        <v>20491</v>
      </c>
      <c r="O667" s="58"/>
      <c r="P667" s="58">
        <v>282668</v>
      </c>
      <c r="Q667" s="58">
        <v>68525</v>
      </c>
      <c r="R667" s="58"/>
      <c r="S667" s="58">
        <v>171985</v>
      </c>
      <c r="T667" s="58">
        <v>50517</v>
      </c>
      <c r="U667" s="58"/>
      <c r="V667" s="58">
        <v>94351</v>
      </c>
      <c r="W667" s="58">
        <v>23332</v>
      </c>
      <c r="X667" s="58"/>
      <c r="Y667" s="58">
        <v>28695</v>
      </c>
      <c r="Z667" s="58">
        <v>7301</v>
      </c>
      <c r="AA667" s="58"/>
      <c r="AB667" s="58">
        <v>437578</v>
      </c>
      <c r="AC667" s="58">
        <v>200286</v>
      </c>
      <c r="AD667" s="58"/>
      <c r="AE667" s="58">
        <v>127873</v>
      </c>
      <c r="AF667" s="58">
        <v>69811</v>
      </c>
      <c r="AG667" s="58"/>
      <c r="AH667" s="58">
        <v>36961</v>
      </c>
      <c r="AI667" s="58">
        <v>11419</v>
      </c>
      <c r="AJ667" s="58"/>
      <c r="AK667" s="58">
        <v>87258</v>
      </c>
      <c r="AL667" s="58">
        <v>15289</v>
      </c>
      <c r="AM667" s="58"/>
      <c r="AN667" s="58">
        <v>48559</v>
      </c>
      <c r="AO667" s="58">
        <v>10868</v>
      </c>
      <c r="AP667" s="58"/>
      <c r="AQ667" s="58">
        <v>35652</v>
      </c>
      <c r="AR667" s="58">
        <v>9661</v>
      </c>
      <c r="AS667" s="58"/>
      <c r="AT667" s="58">
        <v>57440</v>
      </c>
      <c r="AU667" s="58">
        <v>13617</v>
      </c>
      <c r="AV667" s="58"/>
      <c r="AW667" s="58">
        <v>202797</v>
      </c>
      <c r="AX667" s="58">
        <v>14335</v>
      </c>
      <c r="AY667" s="58"/>
      <c r="AZ667" s="58">
        <v>64054</v>
      </c>
      <c r="BA667" s="58">
        <v>10421</v>
      </c>
      <c r="BB667" s="58"/>
      <c r="BC667" s="58">
        <v>35080</v>
      </c>
      <c r="BD667" s="58">
        <v>10062</v>
      </c>
      <c r="BE667" s="58"/>
      <c r="BF667" s="58">
        <v>14086</v>
      </c>
      <c r="BG667" s="58">
        <v>2078</v>
      </c>
      <c r="BH667" s="50"/>
      <c r="BI667" s="50">
        <v>115267</v>
      </c>
      <c r="BJ667" s="50">
        <v>23909</v>
      </c>
      <c r="BK667" s="50"/>
      <c r="BL667" s="50">
        <v>29174</v>
      </c>
      <c r="BM667" s="50">
        <v>13189</v>
      </c>
      <c r="BN667" s="50"/>
      <c r="BO667" s="50">
        <v>8223</v>
      </c>
      <c r="BP667" s="50">
        <v>7617</v>
      </c>
      <c r="BQ667" s="50"/>
      <c r="BR667" s="50">
        <v>36446</v>
      </c>
      <c r="BS667" s="50">
        <v>25154</v>
      </c>
      <c r="BT667" s="50"/>
      <c r="BU667" s="50">
        <v>23303</v>
      </c>
      <c r="BV667" s="50">
        <v>6127</v>
      </c>
      <c r="BW667" s="50"/>
      <c r="BX667" s="50">
        <v>287817</v>
      </c>
      <c r="BY667" s="50">
        <v>5608</v>
      </c>
      <c r="BZ667" s="50"/>
      <c r="CA667" s="50">
        <v>133207</v>
      </c>
      <c r="CB667" s="50">
        <v>64543</v>
      </c>
      <c r="CC667" s="50"/>
      <c r="CD667" s="50">
        <v>16553</v>
      </c>
      <c r="CE667" s="50">
        <v>6773</v>
      </c>
      <c r="CF667" s="50"/>
      <c r="CG667" s="50">
        <v>16975</v>
      </c>
      <c r="CH667" s="50">
        <v>3524</v>
      </c>
      <c r="CI667" s="50"/>
      <c r="CJ667" s="50">
        <v>118141</v>
      </c>
      <c r="CK667" s="50">
        <v>238159</v>
      </c>
      <c r="CL667" s="50"/>
      <c r="CM667" s="50">
        <v>818</v>
      </c>
      <c r="CN667" s="50">
        <v>330</v>
      </c>
      <c r="CO667" s="50"/>
      <c r="CP667" s="50">
        <v>45162</v>
      </c>
      <c r="CQ667" s="50">
        <v>16710</v>
      </c>
      <c r="CR667" s="50"/>
      <c r="CS667" s="50">
        <v>12921</v>
      </c>
      <c r="CT667" s="50">
        <v>14086</v>
      </c>
      <c r="CU667" s="51"/>
      <c r="CV667" s="51"/>
      <c r="CW667" s="45">
        <f t="shared" si="1122"/>
        <v>20175.730145999998</v>
      </c>
      <c r="CX667" s="45">
        <f t="shared" si="1123"/>
        <v>2240.2611200000001</v>
      </c>
      <c r="CY667" s="51"/>
      <c r="CZ667" s="45">
        <f t="shared" si="1124"/>
        <v>109648.37075399999</v>
      </c>
      <c r="DA667" s="45">
        <f t="shared" si="1125"/>
        <v>18011.878400000001</v>
      </c>
      <c r="DB667" s="51"/>
      <c r="DC667" s="45">
        <f t="shared" si="1126"/>
        <v>27836.297540999996</v>
      </c>
      <c r="DD667" s="45">
        <f t="shared" si="1127"/>
        <v>1993.3644800000002</v>
      </c>
      <c r="DE667" s="51"/>
      <c r="DF667" s="45">
        <f t="shared" si="1128"/>
        <v>46885.293156</v>
      </c>
      <c r="DG667" s="45">
        <f t="shared" si="1129"/>
        <v>6666.1120000000001</v>
      </c>
      <c r="DH667" s="51"/>
      <c r="DI667" s="45">
        <f t="shared" si="1130"/>
        <v>28526.635994999997</v>
      </c>
      <c r="DJ667" s="45">
        <f t="shared" si="1131"/>
        <v>4914.2937600000005</v>
      </c>
      <c r="DK667" s="51"/>
      <c r="DL667" s="45">
        <f t="shared" si="1132"/>
        <v>15649.717316999999</v>
      </c>
      <c r="DM667" s="45">
        <f t="shared" si="1133"/>
        <v>2269.7369600000002</v>
      </c>
      <c r="DN667" s="51"/>
      <c r="DO667" s="45">
        <f t="shared" si="1134"/>
        <v>4759.5535649999993</v>
      </c>
      <c r="DP667" s="45">
        <f t="shared" si="1135"/>
        <v>710.24128000000007</v>
      </c>
      <c r="DQ667" s="51"/>
      <c r="DR667" s="45">
        <f t="shared" si="1136"/>
        <v>72579.750125999999</v>
      </c>
      <c r="DS667" s="45">
        <f t="shared" si="1137"/>
        <v>19483.822080000002</v>
      </c>
      <c r="DT667" s="51"/>
      <c r="DU667" s="45">
        <f t="shared" si="1138"/>
        <v>21209.910891</v>
      </c>
      <c r="DV667" s="45">
        <f t="shared" si="1139"/>
        <v>6791.2140800000006</v>
      </c>
      <c r="DW667" s="51"/>
      <c r="DX667" s="45">
        <f t="shared" si="1140"/>
        <v>6130.6101869999993</v>
      </c>
      <c r="DY667" s="45">
        <f t="shared" si="1141"/>
        <v>1110.84032</v>
      </c>
      <c r="DZ667" s="51"/>
      <c r="EA667" s="45">
        <f t="shared" si="1142"/>
        <v>14473.222685999999</v>
      </c>
      <c r="EB667" s="45">
        <f t="shared" si="1143"/>
        <v>1487.3139200000001</v>
      </c>
      <c r="EC667" s="51"/>
      <c r="ED667" s="45">
        <f t="shared" si="1144"/>
        <v>8054.3356529999992</v>
      </c>
      <c r="EE667" s="45">
        <f t="shared" si="1145"/>
        <v>1057.2390400000002</v>
      </c>
      <c r="EF667" s="51"/>
      <c r="EG667" s="45">
        <f t="shared" si="1146"/>
        <v>5913.4902839999995</v>
      </c>
      <c r="EH667" s="45">
        <f t="shared" si="1147"/>
        <v>939.82208000000003</v>
      </c>
      <c r="EI667" s="51"/>
      <c r="EJ667" s="45">
        <f t="shared" si="1148"/>
        <v>9527.4004799999984</v>
      </c>
      <c r="EK667" s="45">
        <f t="shared" si="1149"/>
        <v>1324.6617600000002</v>
      </c>
      <c r="EL667" s="51"/>
      <c r="EM667" s="45">
        <f t="shared" si="1150"/>
        <v>33637.329998999994</v>
      </c>
      <c r="EN667" s="45">
        <f t="shared" si="1151"/>
        <v>1394.5088000000001</v>
      </c>
      <c r="EO667" s="51"/>
      <c r="EP667" s="45">
        <f t="shared" si="1152"/>
        <v>10624.444818</v>
      </c>
      <c r="EQ667" s="45">
        <f t="shared" si="1153"/>
        <v>1013.7548800000001</v>
      </c>
      <c r="ER667" s="51"/>
      <c r="ES667" s="45">
        <f t="shared" si="1154"/>
        <v>5818.6143599999996</v>
      </c>
      <c r="ET667" s="45">
        <f t="shared" si="1155"/>
        <v>978.83136000000002</v>
      </c>
      <c r="EU667" s="51"/>
      <c r="EV667" s="45">
        <f t="shared" si="1156"/>
        <v>2336.4025619999998</v>
      </c>
      <c r="EW667" s="45">
        <f t="shared" si="1157"/>
        <v>202.14784</v>
      </c>
      <c r="EX667" s="51"/>
      <c r="EY667" s="45">
        <f t="shared" si="1158"/>
        <v>19118.991489</v>
      </c>
      <c r="EZ667" s="45">
        <f t="shared" si="1159"/>
        <v>2325.8675200000002</v>
      </c>
      <c r="FA667" s="51"/>
      <c r="FB667" s="45">
        <f t="shared" si="1160"/>
        <v>4839.003858</v>
      </c>
      <c r="FC667" s="45">
        <f t="shared" si="1161"/>
        <v>1283.02592</v>
      </c>
      <c r="FD667" s="51"/>
      <c r="FE667" s="45">
        <f t="shared" si="1162"/>
        <v>1363.9243409999999</v>
      </c>
      <c r="FF667" s="45">
        <f t="shared" si="1163"/>
        <v>740.98176000000001</v>
      </c>
      <c r="FG667" s="51"/>
      <c r="FH667" s="45">
        <f t="shared" si="1164"/>
        <v>6045.1886819999991</v>
      </c>
      <c r="FI667" s="45">
        <f t="shared" si="1165"/>
        <v>2446.9811199999999</v>
      </c>
      <c r="FJ667" s="51"/>
      <c r="FK667" s="45">
        <f t="shared" si="1166"/>
        <v>3865.1987009999998</v>
      </c>
      <c r="FL667" s="45">
        <f t="shared" si="1167"/>
        <v>596.03456000000006</v>
      </c>
      <c r="FM667" s="51"/>
      <c r="FN667" s="45">
        <f t="shared" si="1168"/>
        <v>47739.342338999995</v>
      </c>
      <c r="FO667" s="45">
        <f t="shared" si="1169"/>
        <v>545.54624000000001</v>
      </c>
      <c r="FP667" s="51"/>
      <c r="FQ667" s="45">
        <f t="shared" si="1170"/>
        <v>22094.645468999999</v>
      </c>
      <c r="FR667" s="45">
        <f t="shared" si="1171"/>
        <v>6278.7430400000003</v>
      </c>
      <c r="FS667" s="51"/>
      <c r="FT667" s="45">
        <f t="shared" si="1172"/>
        <v>2745.5964509999999</v>
      </c>
      <c r="FU667" s="45">
        <f t="shared" si="1173"/>
        <v>658.87744000000009</v>
      </c>
      <c r="FV667" s="51"/>
      <c r="FW667" s="45">
        <f t="shared" si="1174"/>
        <v>2815.5923249999996</v>
      </c>
      <c r="FX667" s="45">
        <f t="shared" si="1175"/>
        <v>342.81472000000002</v>
      </c>
      <c r="FY667" s="51"/>
      <c r="FZ667" s="45">
        <f t="shared" si="1176"/>
        <v>19595.693246999999</v>
      </c>
      <c r="GA667" s="45">
        <f t="shared" si="1177"/>
        <v>23168.107520000001</v>
      </c>
      <c r="GB667" s="51"/>
      <c r="GC667" s="45">
        <f t="shared" si="1178"/>
        <v>135.67920599999999</v>
      </c>
      <c r="GD667" s="45">
        <f t="shared" si="1179"/>
        <v>32.102400000000003</v>
      </c>
      <c r="GE667" s="51"/>
      <c r="GF667" s="45">
        <f t="shared" si="1180"/>
        <v>7490.8854539999993</v>
      </c>
      <c r="GG667" s="45">
        <f t="shared" si="1181"/>
        <v>1625.5488</v>
      </c>
      <c r="GH667" s="51"/>
      <c r="GI667" s="45">
        <f t="shared" si="1182"/>
        <v>2143.1675069999997</v>
      </c>
      <c r="GJ667" s="45">
        <f t="shared" si="1183"/>
        <v>1370.2860800000001</v>
      </c>
      <c r="GK667" s="51"/>
    </row>
    <row r="668" spans="1:193" s="45" customFormat="1">
      <c r="A668" s="45" t="s">
        <v>19</v>
      </c>
      <c r="B668" s="46">
        <v>41487</v>
      </c>
      <c r="C668" s="56">
        <v>0.67099600000000004</v>
      </c>
      <c r="D668" s="56">
        <v>0.16547999999999999</v>
      </c>
      <c r="E668" s="56">
        <v>9.6781000000000006E-2</v>
      </c>
      <c r="F668" s="58"/>
      <c r="G668" s="58">
        <v>125551</v>
      </c>
      <c r="H668" s="58">
        <v>24088</v>
      </c>
      <c r="I668" s="58"/>
      <c r="J668" s="59">
        <v>735023</v>
      </c>
      <c r="K668" s="59">
        <v>179451</v>
      </c>
      <c r="L668" s="58"/>
      <c r="M668" s="58">
        <v>140586</v>
      </c>
      <c r="N668" s="58">
        <v>20542</v>
      </c>
      <c r="O668" s="58"/>
      <c r="P668" s="58">
        <v>295168</v>
      </c>
      <c r="Q668" s="58">
        <v>59179</v>
      </c>
      <c r="R668" s="58"/>
      <c r="S668" s="58">
        <v>170721</v>
      </c>
      <c r="T668" s="58">
        <v>50600</v>
      </c>
      <c r="U668" s="58"/>
      <c r="V668" s="58">
        <v>116649</v>
      </c>
      <c r="W668" s="58">
        <v>22993</v>
      </c>
      <c r="X668" s="58"/>
      <c r="Y668" s="58">
        <v>31012</v>
      </c>
      <c r="Z668" s="58">
        <v>7516</v>
      </c>
      <c r="AA668" s="58"/>
      <c r="AB668" s="58">
        <v>440733</v>
      </c>
      <c r="AC668" s="58">
        <v>190423</v>
      </c>
      <c r="AD668" s="58"/>
      <c r="AE668" s="58">
        <v>106444</v>
      </c>
      <c r="AF668" s="58">
        <v>68301</v>
      </c>
      <c r="AG668" s="58"/>
      <c r="AH668" s="58">
        <v>38229</v>
      </c>
      <c r="AI668" s="58">
        <v>7913</v>
      </c>
      <c r="AJ668" s="58"/>
      <c r="AK668" s="58">
        <v>71132</v>
      </c>
      <c r="AL668" s="58">
        <v>15616</v>
      </c>
      <c r="AM668" s="58"/>
      <c r="AN668" s="58">
        <v>45771</v>
      </c>
      <c r="AO668" s="58">
        <v>12802</v>
      </c>
      <c r="AP668" s="58"/>
      <c r="AQ668" s="58">
        <v>35318</v>
      </c>
      <c r="AR668" s="58">
        <v>9357</v>
      </c>
      <c r="AS668" s="58"/>
      <c r="AT668" s="58">
        <v>57251</v>
      </c>
      <c r="AU668" s="58">
        <v>13271</v>
      </c>
      <c r="AV668" s="58"/>
      <c r="AW668" s="58">
        <v>215267</v>
      </c>
      <c r="AX668" s="58">
        <v>13822</v>
      </c>
      <c r="AY668" s="58"/>
      <c r="AZ668" s="58">
        <v>68144</v>
      </c>
      <c r="BA668" s="58">
        <v>11037</v>
      </c>
      <c r="BB668" s="58"/>
      <c r="BC668" s="58">
        <v>35339</v>
      </c>
      <c r="BD668" s="58">
        <v>10100</v>
      </c>
      <c r="BE668" s="58"/>
      <c r="BF668" s="58">
        <v>13456</v>
      </c>
      <c r="BG668" s="58">
        <v>2029</v>
      </c>
      <c r="BH668" s="50"/>
      <c r="BI668" s="50">
        <v>114574</v>
      </c>
      <c r="BJ668" s="50">
        <v>23981</v>
      </c>
      <c r="BK668" s="50"/>
      <c r="BL668" s="50">
        <v>29213</v>
      </c>
      <c r="BM668" s="50">
        <v>13408</v>
      </c>
      <c r="BN668" s="50"/>
      <c r="BO668" s="50">
        <v>8633</v>
      </c>
      <c r="BP668" s="50">
        <v>8092</v>
      </c>
      <c r="BQ668" s="50"/>
      <c r="BR668" s="50">
        <v>40757</v>
      </c>
      <c r="BS668" s="50">
        <v>25450</v>
      </c>
      <c r="BT668" s="50"/>
      <c r="BU668" s="50">
        <v>39199</v>
      </c>
      <c r="BV668" s="50">
        <v>6486</v>
      </c>
      <c r="BW668" s="50"/>
      <c r="BX668" s="50">
        <v>289325</v>
      </c>
      <c r="BY668" s="50">
        <v>5253</v>
      </c>
      <c r="BZ668" s="50"/>
      <c r="CA668" s="50">
        <v>117910</v>
      </c>
      <c r="CB668" s="50">
        <v>49781</v>
      </c>
      <c r="CC668" s="50"/>
      <c r="CD668" s="50">
        <v>15106</v>
      </c>
      <c r="CE668" s="50">
        <v>7391</v>
      </c>
      <c r="CF668" s="50"/>
      <c r="CG668" s="50">
        <v>17634</v>
      </c>
      <c r="CH668" s="50">
        <v>3378</v>
      </c>
      <c r="CI668" s="50"/>
      <c r="CJ668" s="50">
        <v>82010</v>
      </c>
      <c r="CK668" s="50">
        <v>226255</v>
      </c>
      <c r="CL668" s="50"/>
      <c r="CM668" s="50">
        <v>1684</v>
      </c>
      <c r="CN668" s="50">
        <v>304</v>
      </c>
      <c r="CO668" s="50"/>
      <c r="CP668" s="50">
        <v>44872</v>
      </c>
      <c r="CQ668" s="50">
        <v>17565</v>
      </c>
      <c r="CR668" s="50"/>
      <c r="CS668" s="50">
        <v>11572</v>
      </c>
      <c r="CT668" s="50">
        <v>13569</v>
      </c>
      <c r="CU668" s="51"/>
      <c r="CV668" s="51"/>
      <c r="CW668" s="45">
        <f t="shared" si="1122"/>
        <v>20776.179479999999</v>
      </c>
      <c r="CX668" s="45">
        <f t="shared" si="1123"/>
        <v>2331.2607280000002</v>
      </c>
      <c r="CY668" s="51"/>
      <c r="CZ668" s="45">
        <f t="shared" si="1124"/>
        <v>121631.60603999998</v>
      </c>
      <c r="DA668" s="45">
        <f t="shared" si="1125"/>
        <v>17367.447231000002</v>
      </c>
      <c r="DB668" s="51"/>
      <c r="DC668" s="45">
        <f t="shared" si="1126"/>
        <v>23264.171279999999</v>
      </c>
      <c r="DD668" s="45">
        <f t="shared" si="1127"/>
        <v>1988.0753020000002</v>
      </c>
      <c r="DE668" s="51"/>
      <c r="DF668" s="45">
        <f t="shared" si="1128"/>
        <v>48844.40064</v>
      </c>
      <c r="DG668" s="45">
        <f t="shared" si="1129"/>
        <v>5727.4027990000004</v>
      </c>
      <c r="DH668" s="51"/>
      <c r="DI668" s="45">
        <f t="shared" si="1130"/>
        <v>28250.911079999998</v>
      </c>
      <c r="DJ668" s="45">
        <f t="shared" si="1131"/>
        <v>4897.1186000000007</v>
      </c>
      <c r="DK668" s="51"/>
      <c r="DL668" s="45">
        <f t="shared" si="1132"/>
        <v>19303.076519999999</v>
      </c>
      <c r="DM668" s="45">
        <f t="shared" si="1133"/>
        <v>2225.2855330000002</v>
      </c>
      <c r="DN668" s="51"/>
      <c r="DO668" s="45">
        <f t="shared" si="1134"/>
        <v>5131.8657599999997</v>
      </c>
      <c r="DP668" s="45">
        <f t="shared" si="1135"/>
        <v>727.40599600000007</v>
      </c>
      <c r="DQ668" s="51"/>
      <c r="DR668" s="45">
        <f t="shared" si="1136"/>
        <v>72932.496839999993</v>
      </c>
      <c r="DS668" s="45">
        <f t="shared" si="1137"/>
        <v>18429.328363000001</v>
      </c>
      <c r="DT668" s="51"/>
      <c r="DU668" s="45">
        <f t="shared" si="1138"/>
        <v>17614.35312</v>
      </c>
      <c r="DV668" s="45">
        <f t="shared" si="1139"/>
        <v>6610.2390810000006</v>
      </c>
      <c r="DW668" s="51"/>
      <c r="DX668" s="45">
        <f t="shared" si="1140"/>
        <v>6326.1349199999995</v>
      </c>
      <c r="DY668" s="45">
        <f t="shared" si="1141"/>
        <v>765.82805300000007</v>
      </c>
      <c r="DZ668" s="51"/>
      <c r="EA668" s="45">
        <f t="shared" si="1142"/>
        <v>11770.923359999999</v>
      </c>
      <c r="EB668" s="45">
        <f t="shared" si="1143"/>
        <v>1511.3320960000001</v>
      </c>
      <c r="EC668" s="51"/>
      <c r="ED668" s="45">
        <f t="shared" si="1144"/>
        <v>7574.1850799999993</v>
      </c>
      <c r="EE668" s="45">
        <f t="shared" si="1145"/>
        <v>1238.990362</v>
      </c>
      <c r="EF668" s="51"/>
      <c r="EG668" s="45">
        <f t="shared" si="1146"/>
        <v>5844.4226399999998</v>
      </c>
      <c r="EH668" s="45">
        <f t="shared" si="1147"/>
        <v>905.57981700000005</v>
      </c>
      <c r="EI668" s="51"/>
      <c r="EJ668" s="45">
        <f t="shared" si="1148"/>
        <v>9473.8954799999992</v>
      </c>
      <c r="EK668" s="45">
        <f t="shared" si="1149"/>
        <v>1284.3806510000002</v>
      </c>
      <c r="EL668" s="51"/>
      <c r="EM668" s="45">
        <f t="shared" si="1150"/>
        <v>35622.383159999998</v>
      </c>
      <c r="EN668" s="45">
        <f t="shared" si="1151"/>
        <v>1337.7069820000002</v>
      </c>
      <c r="EO668" s="51"/>
      <c r="EP668" s="45">
        <f t="shared" si="1152"/>
        <v>11276.46912</v>
      </c>
      <c r="EQ668" s="45">
        <f t="shared" si="1153"/>
        <v>1068.1718970000002</v>
      </c>
      <c r="ER668" s="51"/>
      <c r="ES668" s="45">
        <f t="shared" si="1154"/>
        <v>5847.8977199999999</v>
      </c>
      <c r="ET668" s="45">
        <f t="shared" si="1155"/>
        <v>977.48810000000003</v>
      </c>
      <c r="EU668" s="51"/>
      <c r="EV668" s="45">
        <f t="shared" si="1156"/>
        <v>2226.6988799999999</v>
      </c>
      <c r="EW668" s="45">
        <f t="shared" si="1157"/>
        <v>196.368649</v>
      </c>
      <c r="EX668" s="51"/>
      <c r="EY668" s="45">
        <f t="shared" si="1158"/>
        <v>18959.70552</v>
      </c>
      <c r="EZ668" s="45">
        <f t="shared" si="1159"/>
        <v>2320.9051610000001</v>
      </c>
      <c r="FA668" s="51"/>
      <c r="FB668" s="45">
        <f t="shared" si="1160"/>
        <v>4834.1672399999998</v>
      </c>
      <c r="FC668" s="45">
        <f t="shared" si="1161"/>
        <v>1297.6396480000001</v>
      </c>
      <c r="FD668" s="51"/>
      <c r="FE668" s="45">
        <f t="shared" si="1162"/>
        <v>1428.5888399999999</v>
      </c>
      <c r="FF668" s="45">
        <f t="shared" si="1163"/>
        <v>783.15185200000008</v>
      </c>
      <c r="FG668" s="51"/>
      <c r="FH668" s="45">
        <f t="shared" si="1164"/>
        <v>6744.4683599999998</v>
      </c>
      <c r="FI668" s="45">
        <f t="shared" si="1165"/>
        <v>2463.07645</v>
      </c>
      <c r="FJ668" s="51"/>
      <c r="FK668" s="45">
        <f t="shared" si="1166"/>
        <v>6486.6505199999992</v>
      </c>
      <c r="FL668" s="45">
        <f t="shared" si="1167"/>
        <v>627.72156600000005</v>
      </c>
      <c r="FM668" s="51"/>
      <c r="FN668" s="45">
        <f t="shared" si="1168"/>
        <v>47877.500999999997</v>
      </c>
      <c r="FO668" s="45">
        <f t="shared" si="1169"/>
        <v>508.39059300000002</v>
      </c>
      <c r="FP668" s="51"/>
      <c r="FQ668" s="45">
        <f t="shared" si="1170"/>
        <v>19511.746799999997</v>
      </c>
      <c r="FR668" s="45">
        <f t="shared" si="1171"/>
        <v>4817.854961</v>
      </c>
      <c r="FS668" s="51"/>
      <c r="FT668" s="45">
        <f t="shared" si="1172"/>
        <v>2499.7408799999998</v>
      </c>
      <c r="FU668" s="45">
        <f t="shared" si="1173"/>
        <v>715.30837100000008</v>
      </c>
      <c r="FV668" s="51"/>
      <c r="FW668" s="45">
        <f t="shared" si="1174"/>
        <v>2918.0743199999997</v>
      </c>
      <c r="FX668" s="45">
        <f t="shared" si="1175"/>
        <v>326.92621800000001</v>
      </c>
      <c r="FY668" s="51"/>
      <c r="FZ668" s="45">
        <f t="shared" si="1176"/>
        <v>13571.014799999999</v>
      </c>
      <c r="GA668" s="45">
        <f t="shared" si="1177"/>
        <v>21897.185155000003</v>
      </c>
      <c r="GB668" s="51"/>
      <c r="GC668" s="45">
        <f t="shared" si="1178"/>
        <v>278.66831999999999</v>
      </c>
      <c r="GD668" s="45">
        <f t="shared" si="1179"/>
        <v>29.421424000000002</v>
      </c>
      <c r="GE668" s="51"/>
      <c r="GF668" s="45">
        <f t="shared" si="1180"/>
        <v>7425.4185599999992</v>
      </c>
      <c r="GG668" s="45">
        <f t="shared" si="1181"/>
        <v>1699.9582650000002</v>
      </c>
      <c r="GH668" s="51"/>
      <c r="GI668" s="45">
        <f t="shared" si="1182"/>
        <v>1914.9345599999999</v>
      </c>
      <c r="GJ668" s="45">
        <f t="shared" si="1183"/>
        <v>1313.221389</v>
      </c>
      <c r="GK668" s="51"/>
    </row>
    <row r="669" spans="1:193" s="45" customFormat="1">
      <c r="A669" s="45" t="s">
        <v>19</v>
      </c>
      <c r="B669" s="46">
        <v>41486</v>
      </c>
      <c r="C669" s="56">
        <v>0.66768899999999998</v>
      </c>
      <c r="D669" s="56">
        <v>0.163469</v>
      </c>
      <c r="E669" s="56">
        <v>0.101343</v>
      </c>
      <c r="F669" s="58"/>
      <c r="G669" s="58">
        <v>129059</v>
      </c>
      <c r="H669" s="58">
        <v>25254</v>
      </c>
      <c r="I669" s="58"/>
      <c r="J669" s="59">
        <v>715536</v>
      </c>
      <c r="K669" s="59">
        <v>180585</v>
      </c>
      <c r="L669" s="58"/>
      <c r="M669" s="58">
        <v>145859</v>
      </c>
      <c r="N669" s="58">
        <v>20710</v>
      </c>
      <c r="O669" s="58"/>
      <c r="P669" s="58">
        <v>299602</v>
      </c>
      <c r="Q669" s="58">
        <v>60233</v>
      </c>
      <c r="R669" s="58"/>
      <c r="S669" s="58">
        <v>172308</v>
      </c>
      <c r="T669" s="58">
        <v>51138</v>
      </c>
      <c r="U669" s="58"/>
      <c r="V669" s="58">
        <v>110583</v>
      </c>
      <c r="W669" s="58">
        <v>23275</v>
      </c>
      <c r="X669" s="58"/>
      <c r="Y669" s="58">
        <v>30382</v>
      </c>
      <c r="Z669" s="58">
        <v>7535</v>
      </c>
      <c r="AA669" s="58"/>
      <c r="AB669" s="58">
        <v>440429</v>
      </c>
      <c r="AC669" s="58">
        <v>194071</v>
      </c>
      <c r="AD669" s="58"/>
      <c r="AE669" s="58">
        <v>116262</v>
      </c>
      <c r="AF669" s="58">
        <v>72429</v>
      </c>
      <c r="AG669" s="58"/>
      <c r="AH669" s="58">
        <v>37660</v>
      </c>
      <c r="AI669" s="58">
        <v>8177</v>
      </c>
      <c r="AJ669" s="58"/>
      <c r="AK669" s="58">
        <v>71922</v>
      </c>
      <c r="AL669" s="58">
        <v>15509</v>
      </c>
      <c r="AM669" s="58"/>
      <c r="AN669" s="58">
        <v>44396</v>
      </c>
      <c r="AO669" s="58">
        <v>11905</v>
      </c>
      <c r="AP669" s="58"/>
      <c r="AQ669" s="58">
        <v>36597</v>
      </c>
      <c r="AR669" s="58">
        <v>9570</v>
      </c>
      <c r="AS669" s="58"/>
      <c r="AT669" s="58">
        <v>56504</v>
      </c>
      <c r="AU669" s="58">
        <v>12712</v>
      </c>
      <c r="AV669" s="58"/>
      <c r="AW669" s="58">
        <v>208412</v>
      </c>
      <c r="AX669" s="58">
        <v>10712</v>
      </c>
      <c r="AY669" s="58"/>
      <c r="AZ669" s="58">
        <v>62732</v>
      </c>
      <c r="BA669" s="58">
        <v>10881</v>
      </c>
      <c r="BB669" s="58"/>
      <c r="BC669" s="58">
        <v>33045</v>
      </c>
      <c r="BD669" s="58">
        <v>9975</v>
      </c>
      <c r="BE669" s="58"/>
      <c r="BF669" s="58">
        <v>13116</v>
      </c>
      <c r="BG669" s="58">
        <v>1995</v>
      </c>
      <c r="BH669" s="50"/>
      <c r="BI669" s="50">
        <v>111876</v>
      </c>
      <c r="BJ669" s="50">
        <v>23837</v>
      </c>
      <c r="BK669" s="50"/>
      <c r="BL669" s="50">
        <v>28617</v>
      </c>
      <c r="BM669" s="50">
        <v>12680</v>
      </c>
      <c r="BN669" s="50"/>
      <c r="BO669" s="50">
        <v>9008</v>
      </c>
      <c r="BP669" s="50">
        <v>7579</v>
      </c>
      <c r="BQ669" s="50"/>
      <c r="BR669" s="50">
        <v>38028</v>
      </c>
      <c r="BS669" s="50">
        <v>24367</v>
      </c>
      <c r="BT669" s="50"/>
      <c r="BU669" s="50">
        <v>35387</v>
      </c>
      <c r="BV669" s="50">
        <v>6389</v>
      </c>
      <c r="BW669" s="50"/>
      <c r="BX669" s="50">
        <v>274050</v>
      </c>
      <c r="BY669" s="50">
        <v>4875</v>
      </c>
      <c r="BZ669" s="50"/>
      <c r="CA669" s="50">
        <v>113475</v>
      </c>
      <c r="CB669" s="50">
        <v>47900</v>
      </c>
      <c r="CC669" s="50"/>
      <c r="CD669" s="50">
        <v>16897</v>
      </c>
      <c r="CE669" s="50">
        <v>7926</v>
      </c>
      <c r="CF669" s="50"/>
      <c r="CG669" s="50">
        <v>17321</v>
      </c>
      <c r="CH669" s="50">
        <v>3522</v>
      </c>
      <c r="CI669" s="50"/>
      <c r="CJ669" s="50">
        <v>85990</v>
      </c>
      <c r="CK669" s="50">
        <v>223409</v>
      </c>
      <c r="CL669" s="50"/>
      <c r="CM669" s="50">
        <v>2016</v>
      </c>
      <c r="CN669" s="50">
        <v>353</v>
      </c>
      <c r="CO669" s="50"/>
      <c r="CP669" s="50">
        <v>45146</v>
      </c>
      <c r="CQ669" s="50">
        <v>16999</v>
      </c>
      <c r="CR669" s="50"/>
      <c r="CS669" s="50">
        <v>11656</v>
      </c>
      <c r="CT669" s="50">
        <v>13547</v>
      </c>
      <c r="CU669" s="51"/>
      <c r="CV669" s="51"/>
      <c r="CW669" s="45">
        <f t="shared" si="1122"/>
        <v>21097.145671000002</v>
      </c>
      <c r="CX669" s="45">
        <f t="shared" si="1123"/>
        <v>2559.3161220000002</v>
      </c>
      <c r="CY669" s="51"/>
      <c r="CZ669" s="45">
        <f t="shared" si="1124"/>
        <v>116967.954384</v>
      </c>
      <c r="DA669" s="45">
        <f t="shared" si="1125"/>
        <v>18301.025655000001</v>
      </c>
      <c r="DB669" s="51"/>
      <c r="DC669" s="45">
        <f t="shared" si="1126"/>
        <v>23843.424870999999</v>
      </c>
      <c r="DD669" s="45">
        <f t="shared" si="1127"/>
        <v>2098.8135299999999</v>
      </c>
      <c r="DE669" s="51"/>
      <c r="DF669" s="45">
        <f t="shared" si="1128"/>
        <v>48975.639338000001</v>
      </c>
      <c r="DG669" s="45">
        <f t="shared" si="1129"/>
        <v>6104.1929190000001</v>
      </c>
      <c r="DH669" s="51"/>
      <c r="DI669" s="45">
        <f t="shared" si="1130"/>
        <v>28167.016452</v>
      </c>
      <c r="DJ669" s="45">
        <f t="shared" si="1131"/>
        <v>5182.4783340000004</v>
      </c>
      <c r="DK669" s="51"/>
      <c r="DL669" s="45">
        <f t="shared" si="1132"/>
        <v>18076.892426999999</v>
      </c>
      <c r="DM669" s="45">
        <f t="shared" si="1133"/>
        <v>2358.7583250000002</v>
      </c>
      <c r="DN669" s="51"/>
      <c r="DO669" s="45">
        <f t="shared" si="1134"/>
        <v>4966.5151580000002</v>
      </c>
      <c r="DP669" s="45">
        <f t="shared" si="1135"/>
        <v>763.619505</v>
      </c>
      <c r="DQ669" s="51"/>
      <c r="DR669" s="45">
        <f t="shared" si="1136"/>
        <v>71996.488201</v>
      </c>
      <c r="DS669" s="45">
        <f t="shared" si="1137"/>
        <v>19667.737353</v>
      </c>
      <c r="DT669" s="51"/>
      <c r="DU669" s="45">
        <f t="shared" si="1138"/>
        <v>19005.232877999999</v>
      </c>
      <c r="DV669" s="45">
        <f t="shared" si="1139"/>
        <v>7340.1721470000002</v>
      </c>
      <c r="DW669" s="51"/>
      <c r="DX669" s="45">
        <f t="shared" si="1140"/>
        <v>6156.2425400000002</v>
      </c>
      <c r="DY669" s="45">
        <f t="shared" si="1141"/>
        <v>828.68171100000006</v>
      </c>
      <c r="DZ669" s="51"/>
      <c r="EA669" s="45">
        <f t="shared" si="1142"/>
        <v>11757.017417999999</v>
      </c>
      <c r="EB669" s="45">
        <f t="shared" si="1143"/>
        <v>1571.7285870000001</v>
      </c>
      <c r="EC669" s="51"/>
      <c r="ED669" s="45">
        <f t="shared" si="1144"/>
        <v>7257.3697240000001</v>
      </c>
      <c r="EE669" s="45">
        <f t="shared" si="1145"/>
        <v>1206.488415</v>
      </c>
      <c r="EF669" s="51"/>
      <c r="EG669" s="45">
        <f t="shared" si="1146"/>
        <v>5982.4749929999998</v>
      </c>
      <c r="EH669" s="45">
        <f t="shared" si="1147"/>
        <v>969.85251000000005</v>
      </c>
      <c r="EI669" s="51"/>
      <c r="EJ669" s="45">
        <f t="shared" si="1148"/>
        <v>9236.652376</v>
      </c>
      <c r="EK669" s="45">
        <f t="shared" si="1149"/>
        <v>1288.2722160000001</v>
      </c>
      <c r="EL669" s="51"/>
      <c r="EM669" s="45">
        <f t="shared" si="1150"/>
        <v>34068.901228000002</v>
      </c>
      <c r="EN669" s="45">
        <f t="shared" si="1151"/>
        <v>1085.5862159999999</v>
      </c>
      <c r="EO669" s="51"/>
      <c r="EP669" s="45">
        <f t="shared" si="1152"/>
        <v>10254.737308</v>
      </c>
      <c r="EQ669" s="45">
        <f t="shared" si="1153"/>
        <v>1102.7131830000001</v>
      </c>
      <c r="ER669" s="51"/>
      <c r="ES669" s="45">
        <f t="shared" si="1154"/>
        <v>5401.8331049999997</v>
      </c>
      <c r="ET669" s="45">
        <f t="shared" si="1155"/>
        <v>1010.896425</v>
      </c>
      <c r="EU669" s="51"/>
      <c r="EV669" s="45">
        <f t="shared" si="1156"/>
        <v>2144.0594040000001</v>
      </c>
      <c r="EW669" s="45">
        <f t="shared" si="1157"/>
        <v>202.17928499999999</v>
      </c>
      <c r="EX669" s="51"/>
      <c r="EY669" s="45">
        <f t="shared" si="1158"/>
        <v>18288.257844</v>
      </c>
      <c r="EZ669" s="45">
        <f t="shared" si="1159"/>
        <v>2415.7130910000001</v>
      </c>
      <c r="FA669" s="51"/>
      <c r="FB669" s="45">
        <f t="shared" si="1160"/>
        <v>4677.992373</v>
      </c>
      <c r="FC669" s="45">
        <f t="shared" si="1161"/>
        <v>1285.0292400000001</v>
      </c>
      <c r="FD669" s="51"/>
      <c r="FE669" s="45">
        <f t="shared" si="1162"/>
        <v>1472.5287519999999</v>
      </c>
      <c r="FF669" s="45">
        <f t="shared" si="1163"/>
        <v>768.07859700000006</v>
      </c>
      <c r="FG669" s="51"/>
      <c r="FH669" s="45">
        <f t="shared" si="1164"/>
        <v>6216.3991320000005</v>
      </c>
      <c r="FI669" s="45">
        <f t="shared" si="1165"/>
        <v>2469.4248809999999</v>
      </c>
      <c r="FJ669" s="51"/>
      <c r="FK669" s="45">
        <f t="shared" si="1166"/>
        <v>5784.6775029999999</v>
      </c>
      <c r="FL669" s="45">
        <f t="shared" si="1167"/>
        <v>647.48042699999996</v>
      </c>
      <c r="FM669" s="51"/>
      <c r="FN669" s="45">
        <f t="shared" si="1168"/>
        <v>44798.679450000003</v>
      </c>
      <c r="FO669" s="45">
        <f t="shared" si="1169"/>
        <v>494.04712499999999</v>
      </c>
      <c r="FP669" s="51"/>
      <c r="FQ669" s="45">
        <f t="shared" si="1170"/>
        <v>18549.644775000001</v>
      </c>
      <c r="FR669" s="45">
        <f t="shared" si="1171"/>
        <v>4854.3297000000002</v>
      </c>
      <c r="FS669" s="51"/>
      <c r="FT669" s="45">
        <f t="shared" si="1172"/>
        <v>2762.1356930000002</v>
      </c>
      <c r="FU669" s="45">
        <f t="shared" si="1173"/>
        <v>803.24461800000006</v>
      </c>
      <c r="FV669" s="51"/>
      <c r="FW669" s="45">
        <f t="shared" si="1174"/>
        <v>2831.4465490000002</v>
      </c>
      <c r="FX669" s="45">
        <f t="shared" si="1175"/>
        <v>356.930046</v>
      </c>
      <c r="FY669" s="51"/>
      <c r="FZ669" s="45">
        <f t="shared" si="1176"/>
        <v>14056.69931</v>
      </c>
      <c r="GA669" s="45">
        <f t="shared" si="1177"/>
        <v>22640.938287000001</v>
      </c>
      <c r="GB669" s="51"/>
      <c r="GC669" s="45">
        <f t="shared" si="1178"/>
        <v>329.55350400000003</v>
      </c>
      <c r="GD669" s="45">
        <f t="shared" si="1179"/>
        <v>35.774079</v>
      </c>
      <c r="GE669" s="51"/>
      <c r="GF669" s="45">
        <f t="shared" si="1180"/>
        <v>7379.9714739999999</v>
      </c>
      <c r="GG669" s="45">
        <f t="shared" si="1181"/>
        <v>1722.7296570000001</v>
      </c>
      <c r="GH669" s="51"/>
      <c r="GI669" s="45">
        <f t="shared" si="1182"/>
        <v>1905.3946640000001</v>
      </c>
      <c r="GJ669" s="45">
        <f t="shared" si="1183"/>
        <v>1372.8936209999999</v>
      </c>
      <c r="GK669" s="51"/>
    </row>
    <row r="670" spans="1:193" s="45" customFormat="1">
      <c r="A670" s="45" t="s">
        <v>19</v>
      </c>
      <c r="B670" s="46">
        <v>41485</v>
      </c>
      <c r="C670" s="56">
        <v>0.66714600000000002</v>
      </c>
      <c r="D670" s="56">
        <v>0.16389999999999999</v>
      </c>
      <c r="E670" s="56">
        <v>0.10144599999999999</v>
      </c>
      <c r="F670" s="58"/>
      <c r="G670" s="58">
        <v>134313</v>
      </c>
      <c r="H670" s="58">
        <v>28904</v>
      </c>
      <c r="I670" s="58"/>
      <c r="J670" s="59">
        <v>634786</v>
      </c>
      <c r="K670" s="59">
        <v>177929</v>
      </c>
      <c r="L670" s="58"/>
      <c r="M670" s="58">
        <v>167572</v>
      </c>
      <c r="N670" s="58">
        <v>20288</v>
      </c>
      <c r="O670" s="58"/>
      <c r="P670" s="58">
        <v>296860</v>
      </c>
      <c r="Q670" s="58">
        <v>60767</v>
      </c>
      <c r="R670" s="58"/>
      <c r="S670" s="58">
        <v>178658</v>
      </c>
      <c r="T670" s="58">
        <v>53722</v>
      </c>
      <c r="U670" s="58"/>
      <c r="V670" s="58">
        <v>93875</v>
      </c>
      <c r="W670" s="58">
        <v>23875</v>
      </c>
      <c r="X670" s="58"/>
      <c r="Y670" s="58">
        <v>29835</v>
      </c>
      <c r="Z670" s="58">
        <v>7645</v>
      </c>
      <c r="AA670" s="58"/>
      <c r="AB670" s="58">
        <v>439491</v>
      </c>
      <c r="AC670" s="58">
        <v>197776</v>
      </c>
      <c r="AD670" s="58"/>
      <c r="AE670" s="58">
        <v>137543</v>
      </c>
      <c r="AF670" s="58">
        <v>75711</v>
      </c>
      <c r="AG670" s="58"/>
      <c r="AH670" s="58">
        <v>37456</v>
      </c>
      <c r="AI670" s="58">
        <v>8580</v>
      </c>
      <c r="AJ670" s="58"/>
      <c r="AK670" s="58">
        <v>83554</v>
      </c>
      <c r="AL670" s="58">
        <v>14688</v>
      </c>
      <c r="AM670" s="58"/>
      <c r="AN670" s="58">
        <v>46043</v>
      </c>
      <c r="AO670" s="58">
        <v>13146</v>
      </c>
      <c r="AP670" s="58"/>
      <c r="AQ670" s="58">
        <v>36068</v>
      </c>
      <c r="AR670" s="58">
        <v>10360</v>
      </c>
      <c r="AS670" s="58"/>
      <c r="AT670" s="58">
        <v>57778</v>
      </c>
      <c r="AU670" s="58">
        <v>13045</v>
      </c>
      <c r="AV670" s="58"/>
      <c r="AW670" s="58">
        <v>201169</v>
      </c>
      <c r="AX670" s="58">
        <v>11447</v>
      </c>
      <c r="AY670" s="58"/>
      <c r="AZ670" s="58">
        <v>57123</v>
      </c>
      <c r="BA670" s="58">
        <v>10047</v>
      </c>
      <c r="BB670" s="58"/>
      <c r="BC670" s="58">
        <v>31671</v>
      </c>
      <c r="BD670" s="58">
        <v>8975</v>
      </c>
      <c r="BE670" s="58"/>
      <c r="BF670" s="58">
        <v>13785</v>
      </c>
      <c r="BG670" s="58">
        <v>2224</v>
      </c>
      <c r="BH670" s="50"/>
      <c r="BI670" s="50">
        <v>113134</v>
      </c>
      <c r="BJ670" s="50">
        <v>23358</v>
      </c>
      <c r="BK670" s="50"/>
      <c r="BL670" s="50">
        <v>28447</v>
      </c>
      <c r="BM670" s="50">
        <v>12156</v>
      </c>
      <c r="BN670" s="50"/>
      <c r="BO670" s="50">
        <v>8090</v>
      </c>
      <c r="BP670" s="50">
        <v>7096</v>
      </c>
      <c r="BQ670" s="50"/>
      <c r="BR670" s="50">
        <v>36468</v>
      </c>
      <c r="BS670" s="50">
        <v>24169</v>
      </c>
      <c r="BT670" s="50"/>
      <c r="BU670" s="50">
        <v>24347</v>
      </c>
      <c r="BV670" s="50">
        <v>6340</v>
      </c>
      <c r="BW670" s="50"/>
      <c r="BX670" s="50">
        <v>255324</v>
      </c>
      <c r="BY670" s="50">
        <v>5283</v>
      </c>
      <c r="BZ670" s="50"/>
      <c r="CA670" s="50">
        <v>116779</v>
      </c>
      <c r="CB670" s="50">
        <v>50057</v>
      </c>
      <c r="CC670" s="50"/>
      <c r="CD670" s="50">
        <v>18928</v>
      </c>
      <c r="CE670" s="50">
        <v>7999</v>
      </c>
      <c r="CF670" s="50"/>
      <c r="CG670" s="50">
        <v>15407</v>
      </c>
      <c r="CH670" s="50">
        <v>3064</v>
      </c>
      <c r="CI670" s="50"/>
      <c r="CJ670" s="50">
        <v>116682</v>
      </c>
      <c r="CK670" s="50">
        <v>230441</v>
      </c>
      <c r="CL670" s="50"/>
      <c r="CM670" s="50">
        <v>1515</v>
      </c>
      <c r="CN670" s="50">
        <v>271</v>
      </c>
      <c r="CO670" s="50"/>
      <c r="CP670" s="50">
        <v>44718</v>
      </c>
      <c r="CQ670" s="50">
        <v>16355</v>
      </c>
      <c r="CR670" s="50"/>
      <c r="CS670" s="50">
        <v>12708</v>
      </c>
      <c r="CT670" s="50">
        <v>13429</v>
      </c>
      <c r="CU670" s="51"/>
      <c r="CV670" s="51"/>
      <c r="CW670" s="45">
        <f t="shared" si="1122"/>
        <v>22013.900699999998</v>
      </c>
      <c r="CX670" s="45">
        <f t="shared" si="1123"/>
        <v>2932.1951839999997</v>
      </c>
      <c r="CY670" s="51"/>
      <c r="CZ670" s="45">
        <f t="shared" si="1124"/>
        <v>104041.42539999999</v>
      </c>
      <c r="DA670" s="45">
        <f t="shared" si="1125"/>
        <v>18050.185333999998</v>
      </c>
      <c r="DB670" s="51"/>
      <c r="DC670" s="45">
        <f t="shared" si="1126"/>
        <v>27465.050799999997</v>
      </c>
      <c r="DD670" s="45">
        <f t="shared" si="1127"/>
        <v>2058.1364479999997</v>
      </c>
      <c r="DE670" s="51"/>
      <c r="DF670" s="45">
        <f t="shared" si="1128"/>
        <v>48655.353999999999</v>
      </c>
      <c r="DG670" s="45">
        <f t="shared" si="1129"/>
        <v>6164.569082</v>
      </c>
      <c r="DH670" s="51"/>
      <c r="DI670" s="45">
        <f t="shared" si="1130"/>
        <v>29282.046199999997</v>
      </c>
      <c r="DJ670" s="45">
        <f t="shared" si="1131"/>
        <v>5449.882012</v>
      </c>
      <c r="DK670" s="51"/>
      <c r="DL670" s="45">
        <f t="shared" si="1132"/>
        <v>15386.112499999999</v>
      </c>
      <c r="DM670" s="45">
        <f t="shared" si="1133"/>
        <v>2422.0232499999997</v>
      </c>
      <c r="DN670" s="51"/>
      <c r="DO670" s="45">
        <f t="shared" si="1134"/>
        <v>4889.9564999999993</v>
      </c>
      <c r="DP670" s="45">
        <f t="shared" si="1135"/>
        <v>775.55466999999999</v>
      </c>
      <c r="DQ670" s="51"/>
      <c r="DR670" s="45">
        <f t="shared" si="1136"/>
        <v>72032.574899999992</v>
      </c>
      <c r="DS670" s="45">
        <f t="shared" si="1137"/>
        <v>20063.584095999999</v>
      </c>
      <c r="DT670" s="51"/>
      <c r="DU670" s="45">
        <f t="shared" si="1138"/>
        <v>22543.297699999999</v>
      </c>
      <c r="DV670" s="45">
        <f t="shared" si="1139"/>
        <v>7680.5781059999999</v>
      </c>
      <c r="DW670" s="51"/>
      <c r="DX670" s="45">
        <f t="shared" si="1140"/>
        <v>6139.0383999999995</v>
      </c>
      <c r="DY670" s="45">
        <f t="shared" si="1141"/>
        <v>870.40667999999994</v>
      </c>
      <c r="DZ670" s="51"/>
      <c r="EA670" s="45">
        <f t="shared" si="1142"/>
        <v>13694.500599999999</v>
      </c>
      <c r="EB670" s="45">
        <f t="shared" si="1143"/>
        <v>1490.0388479999999</v>
      </c>
      <c r="EC670" s="51"/>
      <c r="ED670" s="45">
        <f t="shared" si="1144"/>
        <v>7546.4476999999997</v>
      </c>
      <c r="EE670" s="45">
        <f t="shared" si="1145"/>
        <v>1333.6091159999999</v>
      </c>
      <c r="EF670" s="51"/>
      <c r="EG670" s="45">
        <f t="shared" si="1146"/>
        <v>5911.5451999999996</v>
      </c>
      <c r="EH670" s="45">
        <f t="shared" si="1147"/>
        <v>1050.98056</v>
      </c>
      <c r="EI670" s="51"/>
      <c r="EJ670" s="45">
        <f t="shared" si="1148"/>
        <v>9469.8141999999989</v>
      </c>
      <c r="EK670" s="45">
        <f t="shared" si="1149"/>
        <v>1323.3630699999999</v>
      </c>
      <c r="EL670" s="51"/>
      <c r="EM670" s="45">
        <f t="shared" si="1150"/>
        <v>32971.599099999999</v>
      </c>
      <c r="EN670" s="45">
        <f t="shared" si="1151"/>
        <v>1161.2523619999999</v>
      </c>
      <c r="EO670" s="51"/>
      <c r="EP670" s="45">
        <f t="shared" si="1152"/>
        <v>9362.4596999999994</v>
      </c>
      <c r="EQ670" s="45">
        <f t="shared" si="1153"/>
        <v>1019.2279619999999</v>
      </c>
      <c r="ER670" s="51"/>
      <c r="ES670" s="45">
        <f t="shared" si="1154"/>
        <v>5190.8768999999993</v>
      </c>
      <c r="ET670" s="45">
        <f t="shared" si="1155"/>
        <v>910.47784999999999</v>
      </c>
      <c r="EU670" s="51"/>
      <c r="EV670" s="45">
        <f t="shared" si="1156"/>
        <v>2259.3615</v>
      </c>
      <c r="EW670" s="45">
        <f t="shared" si="1157"/>
        <v>225.615904</v>
      </c>
      <c r="EX670" s="51"/>
      <c r="EY670" s="45">
        <f t="shared" si="1158"/>
        <v>18542.6626</v>
      </c>
      <c r="EZ670" s="45">
        <f t="shared" si="1159"/>
        <v>2369.575668</v>
      </c>
      <c r="FA670" s="51"/>
      <c r="FB670" s="45">
        <f t="shared" si="1160"/>
        <v>4662.4632999999994</v>
      </c>
      <c r="FC670" s="45">
        <f t="shared" si="1161"/>
        <v>1233.177576</v>
      </c>
      <c r="FD670" s="51"/>
      <c r="FE670" s="45">
        <f t="shared" si="1162"/>
        <v>1325.951</v>
      </c>
      <c r="FF670" s="45">
        <f t="shared" si="1163"/>
        <v>719.860816</v>
      </c>
      <c r="FG670" s="51"/>
      <c r="FH670" s="45">
        <f t="shared" si="1164"/>
        <v>5977.1052</v>
      </c>
      <c r="FI670" s="45">
        <f t="shared" si="1165"/>
        <v>2451.8483739999997</v>
      </c>
      <c r="FJ670" s="51"/>
      <c r="FK670" s="45">
        <f t="shared" si="1166"/>
        <v>3990.4732999999997</v>
      </c>
      <c r="FL670" s="45">
        <f t="shared" si="1167"/>
        <v>643.16764000000001</v>
      </c>
      <c r="FM670" s="51"/>
      <c r="FN670" s="45">
        <f t="shared" si="1168"/>
        <v>41847.603599999995</v>
      </c>
      <c r="FO670" s="45">
        <f t="shared" si="1169"/>
        <v>535.93921799999998</v>
      </c>
      <c r="FP670" s="51"/>
      <c r="FQ670" s="45">
        <f t="shared" si="1170"/>
        <v>19140.078099999999</v>
      </c>
      <c r="FR670" s="45">
        <f t="shared" si="1171"/>
        <v>5078.0824219999995</v>
      </c>
      <c r="FS670" s="51"/>
      <c r="FT670" s="45">
        <f t="shared" si="1172"/>
        <v>3102.2991999999999</v>
      </c>
      <c r="FU670" s="45">
        <f t="shared" si="1173"/>
        <v>811.46655399999997</v>
      </c>
      <c r="FV670" s="51"/>
      <c r="FW670" s="45">
        <f t="shared" si="1174"/>
        <v>2525.2073</v>
      </c>
      <c r="FX670" s="45">
        <f t="shared" si="1175"/>
        <v>310.83054399999997</v>
      </c>
      <c r="FY670" s="51"/>
      <c r="FZ670" s="45">
        <f t="shared" si="1176"/>
        <v>19124.179799999998</v>
      </c>
      <c r="GA670" s="45">
        <f t="shared" si="1177"/>
        <v>23377.317685999999</v>
      </c>
      <c r="GB670" s="51"/>
      <c r="GC670" s="45">
        <f t="shared" si="1178"/>
        <v>248.30849999999998</v>
      </c>
      <c r="GD670" s="45">
        <f t="shared" si="1179"/>
        <v>27.491865999999998</v>
      </c>
      <c r="GE670" s="51"/>
      <c r="GF670" s="45">
        <f t="shared" si="1180"/>
        <v>7329.2801999999992</v>
      </c>
      <c r="GG670" s="45">
        <f t="shared" si="1181"/>
        <v>1659.14933</v>
      </c>
      <c r="GH670" s="51"/>
      <c r="GI670" s="45">
        <f t="shared" si="1182"/>
        <v>2082.8411999999998</v>
      </c>
      <c r="GJ670" s="45">
        <f t="shared" si="1183"/>
        <v>1362.3183339999998</v>
      </c>
      <c r="GK670" s="51"/>
    </row>
    <row r="671" spans="1:193" s="45" customFormat="1">
      <c r="A671" s="45" t="s">
        <v>19</v>
      </c>
      <c r="B671" s="46">
        <v>41484</v>
      </c>
      <c r="C671" s="56">
        <v>0.67099799999999998</v>
      </c>
      <c r="D671" s="56">
        <v>0.16547999999999999</v>
      </c>
      <c r="E671" s="56">
        <v>9.6781000000000006E-2</v>
      </c>
      <c r="F671" s="58"/>
      <c r="G671" s="58">
        <v>82049</v>
      </c>
      <c r="H671" s="58">
        <v>13881</v>
      </c>
      <c r="I671" s="58"/>
      <c r="J671" s="59">
        <v>617946</v>
      </c>
      <c r="K671" s="59">
        <v>172717</v>
      </c>
      <c r="L671" s="58"/>
      <c r="M671" s="58">
        <v>153413</v>
      </c>
      <c r="N671" s="58">
        <v>17115</v>
      </c>
      <c r="O671" s="58"/>
      <c r="P671" s="58">
        <v>270067</v>
      </c>
      <c r="Q671" s="58">
        <v>51381</v>
      </c>
      <c r="R671" s="58"/>
      <c r="S671" s="58">
        <v>154470</v>
      </c>
      <c r="T671" s="58">
        <v>46876</v>
      </c>
      <c r="U671" s="58"/>
      <c r="V671" s="58">
        <v>91360</v>
      </c>
      <c r="W671" s="58">
        <v>22524</v>
      </c>
      <c r="X671" s="58"/>
      <c r="Y671" s="58">
        <v>23297</v>
      </c>
      <c r="Z671" s="58">
        <v>5443</v>
      </c>
      <c r="AA671" s="58"/>
      <c r="AB671" s="58">
        <v>540070</v>
      </c>
      <c r="AC671" s="58">
        <v>227996</v>
      </c>
      <c r="AD671" s="58"/>
      <c r="AE671" s="58">
        <v>167288</v>
      </c>
      <c r="AF671" s="58">
        <v>84857</v>
      </c>
      <c r="AG671" s="58"/>
      <c r="AH671" s="58">
        <v>32727</v>
      </c>
      <c r="AI671" s="58">
        <v>7039</v>
      </c>
      <c r="AJ671" s="58"/>
      <c r="AK671" s="58">
        <v>50347</v>
      </c>
      <c r="AL671" s="58">
        <v>7769</v>
      </c>
      <c r="AM671" s="58"/>
      <c r="AN671" s="58">
        <v>33013</v>
      </c>
      <c r="AO671" s="58">
        <v>8263</v>
      </c>
      <c r="AP671" s="58"/>
      <c r="AQ671" s="58">
        <v>42404</v>
      </c>
      <c r="AR671" s="58">
        <v>11525</v>
      </c>
      <c r="AS671" s="58"/>
      <c r="AT671" s="58">
        <v>52637</v>
      </c>
      <c r="AU671" s="58">
        <v>12726</v>
      </c>
      <c r="AV671" s="58"/>
      <c r="AW671" s="58">
        <v>188876</v>
      </c>
      <c r="AX671" s="58">
        <v>13955</v>
      </c>
      <c r="AY671" s="58"/>
      <c r="AZ671" s="58">
        <v>55874</v>
      </c>
      <c r="BA671" s="58">
        <v>9277</v>
      </c>
      <c r="BB671" s="58"/>
      <c r="BC671" s="58">
        <v>24386</v>
      </c>
      <c r="BD671" s="58">
        <v>6013</v>
      </c>
      <c r="BE671" s="58"/>
      <c r="BF671" s="58">
        <v>11410</v>
      </c>
      <c r="BG671" s="58">
        <v>1628</v>
      </c>
      <c r="BH671" s="50"/>
      <c r="BI671" s="50">
        <v>92871</v>
      </c>
      <c r="BJ671" s="50">
        <v>17789</v>
      </c>
      <c r="BK671" s="50"/>
      <c r="BL671" s="50">
        <v>18296</v>
      </c>
      <c r="BM671" s="50">
        <v>6885</v>
      </c>
      <c r="BN671" s="50"/>
      <c r="BO671" s="50">
        <v>10296</v>
      </c>
      <c r="BP671" s="50">
        <v>8418</v>
      </c>
      <c r="BQ671" s="50"/>
      <c r="BR671" s="50">
        <v>38333</v>
      </c>
      <c r="BS671" s="50">
        <v>24840</v>
      </c>
      <c r="BT671" s="50"/>
      <c r="BU671" s="50">
        <v>26318</v>
      </c>
      <c r="BV671" s="50">
        <v>6741</v>
      </c>
      <c r="BW671" s="50"/>
      <c r="BX671" s="50">
        <v>249115</v>
      </c>
      <c r="BY671" s="50">
        <v>4409</v>
      </c>
      <c r="BZ671" s="50"/>
      <c r="CA671" s="50">
        <v>135888</v>
      </c>
      <c r="CB671" s="50">
        <v>52424</v>
      </c>
      <c r="CC671" s="50"/>
      <c r="CD671" s="50">
        <v>11115</v>
      </c>
      <c r="CE671" s="50">
        <v>4136</v>
      </c>
      <c r="CF671" s="50"/>
      <c r="CG671" s="50">
        <v>17341</v>
      </c>
      <c r="CH671" s="50">
        <v>3161</v>
      </c>
      <c r="CI671" s="50"/>
      <c r="CJ671" s="50">
        <v>138353</v>
      </c>
      <c r="CK671" s="50">
        <v>251229</v>
      </c>
      <c r="CL671" s="50"/>
      <c r="CM671" s="50">
        <v>1848</v>
      </c>
      <c r="CN671" s="50">
        <v>321</v>
      </c>
      <c r="CO671" s="50"/>
      <c r="CP671" s="50">
        <v>54522</v>
      </c>
      <c r="CQ671" s="50">
        <v>18051</v>
      </c>
      <c r="CR671" s="50"/>
      <c r="CS671" s="50">
        <v>15226</v>
      </c>
      <c r="CT671" s="50">
        <v>14320</v>
      </c>
      <c r="CU671" s="51"/>
      <c r="CV671" s="51"/>
      <c r="CW671" s="45">
        <f t="shared" si="1122"/>
        <v>13577.468519999999</v>
      </c>
      <c r="CX671" s="45">
        <f t="shared" si="1123"/>
        <v>1343.4170610000001</v>
      </c>
      <c r="CY671" s="51"/>
      <c r="CZ671" s="45">
        <f t="shared" si="1124"/>
        <v>102257.70408</v>
      </c>
      <c r="DA671" s="45">
        <f t="shared" si="1125"/>
        <v>16715.723977000001</v>
      </c>
      <c r="DB671" s="51"/>
      <c r="DC671" s="45">
        <f t="shared" si="1126"/>
        <v>25386.783239999997</v>
      </c>
      <c r="DD671" s="45">
        <f t="shared" si="1127"/>
        <v>1656.4068150000001</v>
      </c>
      <c r="DE671" s="51"/>
      <c r="DF671" s="45">
        <f t="shared" si="1128"/>
        <v>44690.687159999994</v>
      </c>
      <c r="DG671" s="45">
        <f t="shared" si="1129"/>
        <v>4972.7045610000005</v>
      </c>
      <c r="DH671" s="51"/>
      <c r="DI671" s="45">
        <f t="shared" si="1130"/>
        <v>25561.695599999999</v>
      </c>
      <c r="DJ671" s="45">
        <f t="shared" si="1131"/>
        <v>4536.7061560000002</v>
      </c>
      <c r="DK671" s="51"/>
      <c r="DL671" s="45">
        <f t="shared" si="1132"/>
        <v>15118.252799999998</v>
      </c>
      <c r="DM671" s="45">
        <f t="shared" si="1133"/>
        <v>2179.8952440000003</v>
      </c>
      <c r="DN671" s="51"/>
      <c r="DO671" s="45">
        <f t="shared" si="1134"/>
        <v>3855.1875599999998</v>
      </c>
      <c r="DP671" s="45">
        <f t="shared" si="1135"/>
        <v>526.77898300000004</v>
      </c>
      <c r="DQ671" s="51"/>
      <c r="DR671" s="45">
        <f t="shared" si="1136"/>
        <v>89370.783599999995</v>
      </c>
      <c r="DS671" s="45">
        <f t="shared" si="1137"/>
        <v>22065.680876000002</v>
      </c>
      <c r="DT671" s="51"/>
      <c r="DU671" s="45">
        <f t="shared" si="1138"/>
        <v>27682.818239999997</v>
      </c>
      <c r="DV671" s="45">
        <f t="shared" si="1139"/>
        <v>8212.5453170000001</v>
      </c>
      <c r="DW671" s="51"/>
      <c r="DX671" s="45">
        <f t="shared" si="1140"/>
        <v>5415.6639599999999</v>
      </c>
      <c r="DY671" s="45">
        <f t="shared" si="1141"/>
        <v>681.24145900000008</v>
      </c>
      <c r="DZ671" s="51"/>
      <c r="EA671" s="45">
        <f t="shared" si="1142"/>
        <v>8331.4215599999989</v>
      </c>
      <c r="EB671" s="45">
        <f t="shared" si="1143"/>
        <v>751.89158900000007</v>
      </c>
      <c r="EC671" s="51"/>
      <c r="ED671" s="45">
        <f t="shared" si="1144"/>
        <v>5462.9912399999994</v>
      </c>
      <c r="EE671" s="45">
        <f t="shared" si="1145"/>
        <v>799.70140300000003</v>
      </c>
      <c r="EF671" s="51"/>
      <c r="EG671" s="45">
        <f t="shared" si="1146"/>
        <v>7017.0139199999994</v>
      </c>
      <c r="EH671" s="45">
        <f t="shared" si="1147"/>
        <v>1115.4010250000001</v>
      </c>
      <c r="EI671" s="51"/>
      <c r="EJ671" s="45">
        <f t="shared" si="1148"/>
        <v>8710.3707599999998</v>
      </c>
      <c r="EK671" s="45">
        <f t="shared" si="1149"/>
        <v>1231.635006</v>
      </c>
      <c r="EL671" s="51"/>
      <c r="EM671" s="45">
        <f t="shared" si="1150"/>
        <v>31255.20048</v>
      </c>
      <c r="EN671" s="45">
        <f t="shared" si="1151"/>
        <v>1350.578855</v>
      </c>
      <c r="EO671" s="51"/>
      <c r="EP671" s="45">
        <f t="shared" si="1152"/>
        <v>9246.02952</v>
      </c>
      <c r="EQ671" s="45">
        <f t="shared" si="1153"/>
        <v>897.83733700000005</v>
      </c>
      <c r="ER671" s="51"/>
      <c r="ES671" s="45">
        <f t="shared" si="1154"/>
        <v>4035.3952799999997</v>
      </c>
      <c r="ET671" s="45">
        <f t="shared" si="1155"/>
        <v>581.94415300000003</v>
      </c>
      <c r="EU671" s="51"/>
      <c r="EV671" s="45">
        <f t="shared" si="1156"/>
        <v>1888.1267999999998</v>
      </c>
      <c r="EW671" s="45">
        <f t="shared" si="1157"/>
        <v>157.55946800000001</v>
      </c>
      <c r="EX671" s="51"/>
      <c r="EY671" s="45">
        <f t="shared" si="1158"/>
        <v>15368.293079999999</v>
      </c>
      <c r="EZ671" s="45">
        <f t="shared" si="1159"/>
        <v>1721.6372090000002</v>
      </c>
      <c r="FA671" s="51"/>
      <c r="FB671" s="45">
        <f t="shared" si="1160"/>
        <v>3027.6220799999996</v>
      </c>
      <c r="FC671" s="45">
        <f t="shared" si="1161"/>
        <v>666.33718500000009</v>
      </c>
      <c r="FD671" s="51"/>
      <c r="FE671" s="45">
        <f t="shared" si="1162"/>
        <v>1703.78208</v>
      </c>
      <c r="FF671" s="45">
        <f t="shared" si="1163"/>
        <v>814.70245800000009</v>
      </c>
      <c r="FG671" s="51"/>
      <c r="FH671" s="45">
        <f t="shared" si="1164"/>
        <v>6343.3448399999997</v>
      </c>
      <c r="FI671" s="45">
        <f t="shared" si="1165"/>
        <v>2404.0400400000003</v>
      </c>
      <c r="FJ671" s="51"/>
      <c r="FK671" s="45">
        <f t="shared" si="1166"/>
        <v>4355.1026400000001</v>
      </c>
      <c r="FL671" s="45">
        <f t="shared" si="1167"/>
        <v>652.40072100000009</v>
      </c>
      <c r="FM671" s="51"/>
      <c r="FN671" s="45">
        <f t="shared" si="1168"/>
        <v>41223.550199999998</v>
      </c>
      <c r="FO671" s="45">
        <f t="shared" si="1169"/>
        <v>426.70742900000005</v>
      </c>
      <c r="FP671" s="51"/>
      <c r="FQ671" s="45">
        <f t="shared" si="1170"/>
        <v>22486.746239999997</v>
      </c>
      <c r="FR671" s="45">
        <f t="shared" si="1171"/>
        <v>5073.6471440000005</v>
      </c>
      <c r="FS671" s="51"/>
      <c r="FT671" s="45">
        <f t="shared" si="1172"/>
        <v>1839.3101999999999</v>
      </c>
      <c r="FU671" s="45">
        <f t="shared" si="1173"/>
        <v>400.28621600000002</v>
      </c>
      <c r="FV671" s="51"/>
      <c r="FW671" s="45">
        <f t="shared" si="1174"/>
        <v>2869.5886799999998</v>
      </c>
      <c r="FX671" s="45">
        <f t="shared" si="1175"/>
        <v>305.92474100000004</v>
      </c>
      <c r="FY671" s="51"/>
      <c r="FZ671" s="45">
        <f t="shared" si="1176"/>
        <v>22894.654439999998</v>
      </c>
      <c r="GA671" s="45">
        <f t="shared" si="1177"/>
        <v>24314.193849000003</v>
      </c>
      <c r="GB671" s="51"/>
      <c r="GC671" s="45">
        <f t="shared" si="1178"/>
        <v>305.80703999999997</v>
      </c>
      <c r="GD671" s="45">
        <f t="shared" si="1179"/>
        <v>31.066701000000002</v>
      </c>
      <c r="GE671" s="51"/>
      <c r="GF671" s="45">
        <f t="shared" si="1180"/>
        <v>9022.3005599999997</v>
      </c>
      <c r="GG671" s="45">
        <f t="shared" si="1181"/>
        <v>1746.993831</v>
      </c>
      <c r="GH671" s="51"/>
      <c r="GI671" s="45">
        <f t="shared" si="1182"/>
        <v>2519.5984799999997</v>
      </c>
      <c r="GJ671" s="45">
        <f t="shared" si="1183"/>
        <v>1385.9039200000002</v>
      </c>
      <c r="GK671" s="51"/>
    </row>
    <row r="672" spans="1:193" s="45" customFormat="1">
      <c r="A672" s="45" t="s">
        <v>19</v>
      </c>
      <c r="B672" s="46">
        <v>41483</v>
      </c>
      <c r="C672" s="56">
        <v>0.67402399999999996</v>
      </c>
      <c r="D672" s="56">
        <v>0.16205</v>
      </c>
      <c r="E672" s="56">
        <v>9.5339999999999994E-2</v>
      </c>
      <c r="F672" s="58"/>
      <c r="G672" s="58">
        <v>84536</v>
      </c>
      <c r="H672" s="58">
        <v>14964</v>
      </c>
      <c r="I672" s="58"/>
      <c r="J672" s="59">
        <v>610939</v>
      </c>
      <c r="K672" s="59">
        <v>167572</v>
      </c>
      <c r="L672" s="58"/>
      <c r="M672" s="58">
        <v>157493</v>
      </c>
      <c r="N672" s="58">
        <v>17639</v>
      </c>
      <c r="O672" s="58"/>
      <c r="P672" s="58">
        <v>278908</v>
      </c>
      <c r="Q672" s="58">
        <v>53523</v>
      </c>
      <c r="R672" s="58"/>
      <c r="S672" s="58">
        <v>157532</v>
      </c>
      <c r="T672" s="58">
        <v>44287</v>
      </c>
      <c r="U672" s="58"/>
      <c r="V672" s="58">
        <v>92209</v>
      </c>
      <c r="W672" s="58">
        <v>21732</v>
      </c>
      <c r="X672" s="58"/>
      <c r="Y672" s="58">
        <v>24437</v>
      </c>
      <c r="Z672" s="58">
        <v>5310</v>
      </c>
      <c r="AA672" s="58"/>
      <c r="AB672" s="58">
        <v>536184</v>
      </c>
      <c r="AC672" s="58">
        <v>216335</v>
      </c>
      <c r="AD672" s="58"/>
      <c r="AE672" s="58">
        <v>160276</v>
      </c>
      <c r="AF672" s="58">
        <v>80362</v>
      </c>
      <c r="AG672" s="58"/>
      <c r="AH672" s="58">
        <v>35195</v>
      </c>
      <c r="AI672" s="58">
        <v>7375</v>
      </c>
      <c r="AJ672" s="58"/>
      <c r="AK672" s="58">
        <v>55239</v>
      </c>
      <c r="AL672" s="58">
        <v>7611</v>
      </c>
      <c r="AM672" s="58"/>
      <c r="AN672" s="58">
        <v>34513</v>
      </c>
      <c r="AO672" s="58">
        <v>8274</v>
      </c>
      <c r="AP672" s="58"/>
      <c r="AQ672" s="58">
        <v>49945</v>
      </c>
      <c r="AR672" s="58">
        <v>12104</v>
      </c>
      <c r="AS672" s="58"/>
      <c r="AT672" s="58">
        <v>47906</v>
      </c>
      <c r="AU672" s="58">
        <v>11451</v>
      </c>
      <c r="AV672" s="58"/>
      <c r="AW672" s="58">
        <v>185473</v>
      </c>
      <c r="AX672" s="58">
        <v>13776</v>
      </c>
      <c r="AY672" s="58"/>
      <c r="AZ672" s="58">
        <v>68066</v>
      </c>
      <c r="BA672" s="58">
        <v>10803</v>
      </c>
      <c r="BB672" s="58"/>
      <c r="BC672" s="58">
        <v>29305</v>
      </c>
      <c r="BD672" s="58">
        <v>7415</v>
      </c>
      <c r="BE672" s="58"/>
      <c r="BF672" s="58">
        <v>12540</v>
      </c>
      <c r="BG672" s="58">
        <v>1550</v>
      </c>
      <c r="BH672" s="50"/>
      <c r="BI672" s="50">
        <v>99355</v>
      </c>
      <c r="BJ672" s="50">
        <v>18975</v>
      </c>
      <c r="BK672" s="50"/>
      <c r="BL672" s="50">
        <v>23143</v>
      </c>
      <c r="BM672" s="50">
        <v>9087</v>
      </c>
      <c r="BN672" s="50"/>
      <c r="BO672" s="50">
        <v>12083</v>
      </c>
      <c r="BP672" s="50">
        <v>9260</v>
      </c>
      <c r="BQ672" s="50"/>
      <c r="BR672" s="50">
        <v>39613</v>
      </c>
      <c r="BS672" s="50">
        <v>24924</v>
      </c>
      <c r="BT672" s="50"/>
      <c r="BU672" s="50">
        <v>27135</v>
      </c>
      <c r="BV672" s="50">
        <v>6296</v>
      </c>
      <c r="BW672" s="50"/>
      <c r="BX672" s="50">
        <v>252501</v>
      </c>
      <c r="BY672" s="50">
        <v>4383</v>
      </c>
      <c r="BZ672" s="50"/>
      <c r="CA672" s="50">
        <v>135373</v>
      </c>
      <c r="CB672" s="50">
        <v>53597</v>
      </c>
      <c r="CC672" s="50"/>
      <c r="CD672" s="50">
        <v>10750</v>
      </c>
      <c r="CE672" s="50">
        <v>3944</v>
      </c>
      <c r="CF672" s="50"/>
      <c r="CG672" s="50">
        <v>16989</v>
      </c>
      <c r="CH672" s="50">
        <v>3148</v>
      </c>
      <c r="CI672" s="50"/>
      <c r="CJ672" s="50">
        <v>136140</v>
      </c>
      <c r="CK672" s="50">
        <v>240270</v>
      </c>
      <c r="CL672" s="50"/>
      <c r="CM672" s="50">
        <v>2008</v>
      </c>
      <c r="CN672" s="50">
        <v>133</v>
      </c>
      <c r="CO672" s="50"/>
      <c r="CP672" s="50">
        <v>52317</v>
      </c>
      <c r="CQ672" s="50">
        <v>18034</v>
      </c>
      <c r="CR672" s="50"/>
      <c r="CS672" s="50">
        <v>15485</v>
      </c>
      <c r="CT672" s="50">
        <v>13685</v>
      </c>
      <c r="CU672" s="51"/>
      <c r="CV672" s="51"/>
      <c r="CW672" s="45">
        <f t="shared" si="1122"/>
        <v>13699.058800000001</v>
      </c>
      <c r="CX672" s="45">
        <f t="shared" si="1123"/>
        <v>1426.6677599999998</v>
      </c>
      <c r="CY672" s="51"/>
      <c r="CZ672" s="45">
        <f t="shared" si="1124"/>
        <v>99002.664950000006</v>
      </c>
      <c r="DA672" s="45">
        <f t="shared" si="1125"/>
        <v>15976.314479999999</v>
      </c>
      <c r="DB672" s="51"/>
      <c r="DC672" s="45">
        <f t="shared" si="1126"/>
        <v>25521.74065</v>
      </c>
      <c r="DD672" s="45">
        <f t="shared" si="1127"/>
        <v>1681.7022599999998</v>
      </c>
      <c r="DE672" s="51"/>
      <c r="DF672" s="45">
        <f t="shared" si="1128"/>
        <v>45197.041400000002</v>
      </c>
      <c r="DG672" s="45">
        <f t="shared" si="1129"/>
        <v>5102.8828199999998</v>
      </c>
      <c r="DH672" s="51"/>
      <c r="DI672" s="45">
        <f t="shared" si="1130"/>
        <v>25528.060600000001</v>
      </c>
      <c r="DJ672" s="45">
        <f t="shared" si="1131"/>
        <v>4222.32258</v>
      </c>
      <c r="DK672" s="51"/>
      <c r="DL672" s="45">
        <f t="shared" si="1132"/>
        <v>14942.46845</v>
      </c>
      <c r="DM672" s="45">
        <f t="shared" si="1133"/>
        <v>2071.9288799999999</v>
      </c>
      <c r="DN672" s="51"/>
      <c r="DO672" s="45">
        <f t="shared" si="1134"/>
        <v>3960.0158499999998</v>
      </c>
      <c r="DP672" s="45">
        <f t="shared" si="1135"/>
        <v>506.25539999999995</v>
      </c>
      <c r="DQ672" s="51"/>
      <c r="DR672" s="45">
        <f t="shared" si="1136"/>
        <v>86888.617199999993</v>
      </c>
      <c r="DS672" s="45">
        <f t="shared" si="1137"/>
        <v>20625.3789</v>
      </c>
      <c r="DT672" s="51"/>
      <c r="DU672" s="45">
        <f t="shared" si="1138"/>
        <v>25972.7258</v>
      </c>
      <c r="DV672" s="45">
        <f t="shared" si="1139"/>
        <v>7661.7130799999995</v>
      </c>
      <c r="DW672" s="51"/>
      <c r="DX672" s="45">
        <f t="shared" si="1140"/>
        <v>5703.3497500000003</v>
      </c>
      <c r="DY672" s="45">
        <f t="shared" si="1141"/>
        <v>703.13249999999994</v>
      </c>
      <c r="DZ672" s="51"/>
      <c r="EA672" s="45">
        <f t="shared" si="1142"/>
        <v>8951.4799500000008</v>
      </c>
      <c r="EB672" s="45">
        <f t="shared" si="1143"/>
        <v>725.63274000000001</v>
      </c>
      <c r="EC672" s="51"/>
      <c r="ED672" s="45">
        <f t="shared" si="1144"/>
        <v>5592.8316500000001</v>
      </c>
      <c r="EE672" s="45">
        <f t="shared" si="1145"/>
        <v>788.8431599999999</v>
      </c>
      <c r="EF672" s="51"/>
      <c r="EG672" s="45">
        <f t="shared" si="1146"/>
        <v>8093.5872499999996</v>
      </c>
      <c r="EH672" s="45">
        <f t="shared" si="1147"/>
        <v>1153.9953599999999</v>
      </c>
      <c r="EI672" s="51"/>
      <c r="EJ672" s="45">
        <f t="shared" si="1148"/>
        <v>7763.1673000000001</v>
      </c>
      <c r="EK672" s="45">
        <f t="shared" si="1149"/>
        <v>1091.7383399999999</v>
      </c>
      <c r="EL672" s="51"/>
      <c r="EM672" s="45">
        <f t="shared" si="1150"/>
        <v>30055.899649999999</v>
      </c>
      <c r="EN672" s="45">
        <f t="shared" si="1151"/>
        <v>1313.4038399999999</v>
      </c>
      <c r="EO672" s="51"/>
      <c r="EP672" s="45">
        <f t="shared" si="1152"/>
        <v>11030.095300000001</v>
      </c>
      <c r="EQ672" s="45">
        <f t="shared" si="1153"/>
        <v>1029.95802</v>
      </c>
      <c r="ER672" s="51"/>
      <c r="ES672" s="45">
        <f t="shared" si="1154"/>
        <v>4748.8752500000001</v>
      </c>
      <c r="ET672" s="45">
        <f t="shared" si="1155"/>
        <v>706.9461</v>
      </c>
      <c r="EU672" s="51"/>
      <c r="EV672" s="45">
        <f t="shared" si="1156"/>
        <v>2032.107</v>
      </c>
      <c r="EW672" s="45">
        <f t="shared" si="1157"/>
        <v>147.77699999999999</v>
      </c>
      <c r="EX672" s="51"/>
      <c r="EY672" s="45">
        <f t="shared" si="1158"/>
        <v>16100.47775</v>
      </c>
      <c r="EZ672" s="45">
        <f t="shared" si="1159"/>
        <v>1809.0764999999999</v>
      </c>
      <c r="FA672" s="51"/>
      <c r="FB672" s="45">
        <f t="shared" si="1160"/>
        <v>3750.3231500000002</v>
      </c>
      <c r="FC672" s="45">
        <f t="shared" si="1161"/>
        <v>866.35457999999994</v>
      </c>
      <c r="FD672" s="51"/>
      <c r="FE672" s="45">
        <f t="shared" si="1162"/>
        <v>1958.05015</v>
      </c>
      <c r="FF672" s="45">
        <f t="shared" si="1163"/>
        <v>882.84839999999997</v>
      </c>
      <c r="FG672" s="51"/>
      <c r="FH672" s="45">
        <f t="shared" si="1164"/>
        <v>6419.28665</v>
      </c>
      <c r="FI672" s="45">
        <f t="shared" si="1165"/>
        <v>2376.25416</v>
      </c>
      <c r="FJ672" s="51"/>
      <c r="FK672" s="45">
        <f t="shared" si="1166"/>
        <v>4397.2267499999998</v>
      </c>
      <c r="FL672" s="45">
        <f t="shared" si="1167"/>
        <v>600.26063999999997</v>
      </c>
      <c r="FM672" s="51"/>
      <c r="FN672" s="45">
        <f t="shared" si="1168"/>
        <v>40917.787049999999</v>
      </c>
      <c r="FO672" s="45">
        <f t="shared" si="1169"/>
        <v>417.87521999999996</v>
      </c>
      <c r="FP672" s="51"/>
      <c r="FQ672" s="45">
        <f t="shared" si="1170"/>
        <v>21937.194650000001</v>
      </c>
      <c r="FR672" s="45">
        <f t="shared" si="1171"/>
        <v>5109.9379799999997</v>
      </c>
      <c r="FS672" s="51"/>
      <c r="FT672" s="45">
        <f t="shared" si="1172"/>
        <v>1742.0374999999999</v>
      </c>
      <c r="FU672" s="45">
        <f t="shared" si="1173"/>
        <v>376.02096</v>
      </c>
      <c r="FV672" s="51"/>
      <c r="FW672" s="45">
        <f t="shared" si="1174"/>
        <v>2753.06745</v>
      </c>
      <c r="FX672" s="45">
        <f t="shared" si="1175"/>
        <v>300.13031999999998</v>
      </c>
      <c r="FY672" s="51"/>
      <c r="FZ672" s="45">
        <f t="shared" si="1176"/>
        <v>22061.487000000001</v>
      </c>
      <c r="GA672" s="45">
        <f t="shared" si="1177"/>
        <v>22907.341799999998</v>
      </c>
      <c r="GB672" s="51"/>
      <c r="GC672" s="45">
        <f t="shared" si="1178"/>
        <v>325.39639999999997</v>
      </c>
      <c r="GD672" s="45">
        <f t="shared" si="1179"/>
        <v>12.680219999999998</v>
      </c>
      <c r="GE672" s="51"/>
      <c r="GF672" s="45">
        <f t="shared" si="1180"/>
        <v>8477.9698499999995</v>
      </c>
      <c r="GG672" s="45">
        <f t="shared" si="1181"/>
        <v>1719.3615599999998</v>
      </c>
      <c r="GH672" s="51"/>
      <c r="GI672" s="45">
        <f t="shared" si="1182"/>
        <v>2509.3442500000001</v>
      </c>
      <c r="GJ672" s="45">
        <f t="shared" si="1183"/>
        <v>1304.7278999999999</v>
      </c>
      <c r="GK672" s="51"/>
    </row>
    <row r="673" spans="1:193" s="45" customFormat="1">
      <c r="A673" s="45" t="s">
        <v>19</v>
      </c>
      <c r="B673" s="46">
        <v>41482</v>
      </c>
      <c r="C673" s="56">
        <v>0.67462500000000003</v>
      </c>
      <c r="D673" s="56">
        <v>0.16105800000000001</v>
      </c>
      <c r="E673" s="56">
        <v>9.4123999999999999E-2</v>
      </c>
      <c r="F673" s="58"/>
      <c r="G673" s="58">
        <v>114960</v>
      </c>
      <c r="H673" s="58">
        <v>21859</v>
      </c>
      <c r="I673" s="58"/>
      <c r="J673" s="59">
        <v>600965</v>
      </c>
      <c r="K673" s="59">
        <v>171818</v>
      </c>
      <c r="L673" s="58"/>
      <c r="M673" s="58">
        <v>167213</v>
      </c>
      <c r="N673" s="58">
        <v>20210</v>
      </c>
      <c r="O673" s="58"/>
      <c r="P673" s="58">
        <v>283989</v>
      </c>
      <c r="Q673" s="58">
        <v>58136</v>
      </c>
      <c r="R673" s="58"/>
      <c r="S673" s="58">
        <v>164355</v>
      </c>
      <c r="T673" s="58">
        <v>47885</v>
      </c>
      <c r="U673" s="58"/>
      <c r="V673" s="58">
        <v>88635</v>
      </c>
      <c r="W673" s="58">
        <v>22828</v>
      </c>
      <c r="X673" s="58"/>
      <c r="Y673" s="58">
        <v>28960</v>
      </c>
      <c r="Z673" s="58">
        <v>7411</v>
      </c>
      <c r="AA673" s="58"/>
      <c r="AB673" s="58">
        <v>456982</v>
      </c>
      <c r="AC673" s="58">
        <v>198658</v>
      </c>
      <c r="AD673" s="58"/>
      <c r="AE673" s="58">
        <v>140047</v>
      </c>
      <c r="AF673" s="58">
        <v>76155</v>
      </c>
      <c r="AG673" s="58"/>
      <c r="AH673" s="58">
        <v>37028</v>
      </c>
      <c r="AI673" s="58">
        <v>7964</v>
      </c>
      <c r="AJ673" s="58"/>
      <c r="AK673" s="58">
        <v>79176</v>
      </c>
      <c r="AL673" s="58">
        <v>12988</v>
      </c>
      <c r="AM673" s="58"/>
      <c r="AN673" s="58">
        <v>43698</v>
      </c>
      <c r="AO673" s="58">
        <v>10968</v>
      </c>
      <c r="AP673" s="58"/>
      <c r="AQ673" s="58">
        <v>48226</v>
      </c>
      <c r="AR673" s="58">
        <v>11641</v>
      </c>
      <c r="AS673" s="58"/>
      <c r="AT673" s="58">
        <v>55661</v>
      </c>
      <c r="AU673" s="58">
        <v>13111</v>
      </c>
      <c r="AV673" s="58"/>
      <c r="AW673" s="58">
        <v>202677</v>
      </c>
      <c r="AX673" s="58">
        <v>11194</v>
      </c>
      <c r="AY673" s="58"/>
      <c r="AZ673" s="58">
        <v>67046</v>
      </c>
      <c r="BA673" s="58">
        <v>11780</v>
      </c>
      <c r="BB673" s="58"/>
      <c r="BC673" s="58">
        <v>38711</v>
      </c>
      <c r="BD673" s="58">
        <v>11067</v>
      </c>
      <c r="BE673" s="58"/>
      <c r="BF673" s="58">
        <v>13784</v>
      </c>
      <c r="BG673" s="58">
        <v>2281</v>
      </c>
      <c r="BH673" s="50"/>
      <c r="BI673" s="50">
        <v>113715</v>
      </c>
      <c r="BJ673" s="50">
        <v>24164</v>
      </c>
      <c r="BK673" s="50"/>
      <c r="BL673" s="50">
        <v>30428</v>
      </c>
      <c r="BM673" s="50">
        <v>13645</v>
      </c>
      <c r="BN673" s="50"/>
      <c r="BO673" s="50">
        <v>9730</v>
      </c>
      <c r="BP673" s="50">
        <v>7881</v>
      </c>
      <c r="BQ673" s="50"/>
      <c r="BR673" s="50">
        <v>37286</v>
      </c>
      <c r="BS673" s="50">
        <v>24088</v>
      </c>
      <c r="BT673" s="50"/>
      <c r="BU673" s="50">
        <v>24321</v>
      </c>
      <c r="BV673" s="50">
        <v>6218</v>
      </c>
      <c r="BW673" s="50"/>
      <c r="BX673" s="50">
        <v>242119</v>
      </c>
      <c r="BY673" s="50">
        <v>5677</v>
      </c>
      <c r="BZ673" s="50"/>
      <c r="CA673" s="50">
        <v>131102</v>
      </c>
      <c r="CB673" s="50">
        <v>55521</v>
      </c>
      <c r="CC673" s="50"/>
      <c r="CD673" s="50">
        <v>14417</v>
      </c>
      <c r="CE673" s="50">
        <v>6051</v>
      </c>
      <c r="CF673" s="50"/>
      <c r="CG673" s="50">
        <v>15356</v>
      </c>
      <c r="CH673" s="50">
        <v>3078</v>
      </c>
      <c r="CI673" s="50"/>
      <c r="CJ673" s="50">
        <v>118931</v>
      </c>
      <c r="CK673" s="50">
        <v>227469</v>
      </c>
      <c r="CL673" s="50"/>
      <c r="CM673" s="50">
        <v>739</v>
      </c>
      <c r="CN673" s="50">
        <v>159</v>
      </c>
      <c r="CO673" s="50"/>
      <c r="CP673" s="50">
        <v>46230</v>
      </c>
      <c r="CQ673" s="50">
        <v>15967</v>
      </c>
      <c r="CR673" s="50"/>
      <c r="CS673" s="50">
        <v>14035</v>
      </c>
      <c r="CT673" s="50">
        <v>13009</v>
      </c>
      <c r="CU673" s="51"/>
      <c r="CV673" s="51"/>
      <c r="CW673" s="45">
        <f t="shared" si="1122"/>
        <v>18515.22768</v>
      </c>
      <c r="CX673" s="45">
        <f t="shared" si="1123"/>
        <v>2057.4565160000002</v>
      </c>
      <c r="CY673" s="51"/>
      <c r="CZ673" s="45">
        <f t="shared" si="1124"/>
        <v>96790.220970000009</v>
      </c>
      <c r="DA673" s="45">
        <f t="shared" si="1125"/>
        <v>16172.197431999999</v>
      </c>
      <c r="DB673" s="51"/>
      <c r="DC673" s="45">
        <f t="shared" si="1126"/>
        <v>26930.991354000002</v>
      </c>
      <c r="DD673" s="45">
        <f t="shared" si="1127"/>
        <v>1902.24604</v>
      </c>
      <c r="DE673" s="51"/>
      <c r="DF673" s="45">
        <f t="shared" si="1128"/>
        <v>45738.700362000003</v>
      </c>
      <c r="DG673" s="45">
        <f t="shared" si="1129"/>
        <v>5471.9928639999998</v>
      </c>
      <c r="DH673" s="51"/>
      <c r="DI673" s="45">
        <f t="shared" si="1130"/>
        <v>26470.687590000001</v>
      </c>
      <c r="DJ673" s="45">
        <f t="shared" si="1131"/>
        <v>4507.1277399999999</v>
      </c>
      <c r="DK673" s="51"/>
      <c r="DL673" s="45">
        <f t="shared" si="1132"/>
        <v>14275.375830000001</v>
      </c>
      <c r="DM673" s="45">
        <f t="shared" si="1133"/>
        <v>2148.6626719999999</v>
      </c>
      <c r="DN673" s="51"/>
      <c r="DO673" s="45">
        <f t="shared" si="1134"/>
        <v>4664.2396800000006</v>
      </c>
      <c r="DP673" s="45">
        <f t="shared" si="1135"/>
        <v>697.55296399999997</v>
      </c>
      <c r="DQ673" s="51"/>
      <c r="DR673" s="45">
        <f t="shared" si="1136"/>
        <v>73600.606956000003</v>
      </c>
      <c r="DS673" s="45">
        <f t="shared" si="1137"/>
        <v>18698.485592000001</v>
      </c>
      <c r="DT673" s="51"/>
      <c r="DU673" s="45">
        <f t="shared" si="1138"/>
        <v>22555.689726000001</v>
      </c>
      <c r="DV673" s="45">
        <f t="shared" si="1139"/>
        <v>7168.0132199999998</v>
      </c>
      <c r="DW673" s="51"/>
      <c r="DX673" s="45">
        <f t="shared" si="1140"/>
        <v>5963.655624</v>
      </c>
      <c r="DY673" s="45">
        <f t="shared" si="1141"/>
        <v>749.60353599999996</v>
      </c>
      <c r="DZ673" s="51"/>
      <c r="EA673" s="45">
        <f t="shared" si="1142"/>
        <v>12751.928208000001</v>
      </c>
      <c r="EB673" s="45">
        <f t="shared" si="1143"/>
        <v>1222.482512</v>
      </c>
      <c r="EC673" s="51"/>
      <c r="ED673" s="45">
        <f t="shared" si="1144"/>
        <v>7037.9124840000004</v>
      </c>
      <c r="EE673" s="45">
        <f t="shared" si="1145"/>
        <v>1032.352032</v>
      </c>
      <c r="EF673" s="51"/>
      <c r="EG673" s="45">
        <f t="shared" si="1146"/>
        <v>7767.1831080000002</v>
      </c>
      <c r="EH673" s="45">
        <f t="shared" si="1147"/>
        <v>1095.697484</v>
      </c>
      <c r="EI673" s="51"/>
      <c r="EJ673" s="45">
        <f t="shared" si="1148"/>
        <v>8964.6493380000011</v>
      </c>
      <c r="EK673" s="45">
        <f t="shared" si="1149"/>
        <v>1234.0597640000001</v>
      </c>
      <c r="EL673" s="51"/>
      <c r="EM673" s="45">
        <f t="shared" si="1150"/>
        <v>32642.752266000003</v>
      </c>
      <c r="EN673" s="45">
        <f t="shared" si="1151"/>
        <v>1053.6240559999999</v>
      </c>
      <c r="EO673" s="51"/>
      <c r="EP673" s="45">
        <f t="shared" si="1152"/>
        <v>10798.294668</v>
      </c>
      <c r="EQ673" s="45">
        <f t="shared" si="1153"/>
        <v>1108.78072</v>
      </c>
      <c r="ER673" s="51"/>
      <c r="ES673" s="45">
        <f t="shared" si="1154"/>
        <v>6234.716238</v>
      </c>
      <c r="ET673" s="45">
        <f t="shared" si="1155"/>
        <v>1041.670308</v>
      </c>
      <c r="EU673" s="51"/>
      <c r="EV673" s="45">
        <f t="shared" si="1156"/>
        <v>2220.0234720000003</v>
      </c>
      <c r="EW673" s="45">
        <f t="shared" si="1157"/>
        <v>214.696844</v>
      </c>
      <c r="EX673" s="51"/>
      <c r="EY673" s="45">
        <f t="shared" si="1158"/>
        <v>18314.710470000002</v>
      </c>
      <c r="EZ673" s="45">
        <f t="shared" si="1159"/>
        <v>2274.4123359999999</v>
      </c>
      <c r="FA673" s="51"/>
      <c r="FB673" s="45">
        <f t="shared" si="1160"/>
        <v>4900.6728240000002</v>
      </c>
      <c r="FC673" s="45">
        <f t="shared" si="1161"/>
        <v>1284.3219799999999</v>
      </c>
      <c r="FD673" s="51"/>
      <c r="FE673" s="45">
        <f t="shared" si="1162"/>
        <v>1567.0943400000001</v>
      </c>
      <c r="FF673" s="45">
        <f t="shared" si="1163"/>
        <v>741.79124400000001</v>
      </c>
      <c r="FG673" s="51"/>
      <c r="FH673" s="45">
        <f t="shared" si="1164"/>
        <v>6005.2085880000004</v>
      </c>
      <c r="FI673" s="45">
        <f t="shared" si="1165"/>
        <v>2267.2589119999998</v>
      </c>
      <c r="FJ673" s="51"/>
      <c r="FK673" s="45">
        <f t="shared" si="1166"/>
        <v>3917.0916180000004</v>
      </c>
      <c r="FL673" s="45">
        <f t="shared" si="1167"/>
        <v>585.26303199999995</v>
      </c>
      <c r="FM673" s="51"/>
      <c r="FN673" s="45">
        <f t="shared" si="1168"/>
        <v>38995.201902000001</v>
      </c>
      <c r="FO673" s="45">
        <f t="shared" si="1169"/>
        <v>534.341948</v>
      </c>
      <c r="FP673" s="51"/>
      <c r="FQ673" s="45">
        <f t="shared" si="1170"/>
        <v>21115.025916000002</v>
      </c>
      <c r="FR673" s="45">
        <f t="shared" si="1171"/>
        <v>5225.858604</v>
      </c>
      <c r="FS673" s="51"/>
      <c r="FT673" s="45">
        <f t="shared" si="1172"/>
        <v>2321.9731860000002</v>
      </c>
      <c r="FU673" s="45">
        <f t="shared" si="1173"/>
        <v>569.54432399999996</v>
      </c>
      <c r="FV673" s="51"/>
      <c r="FW673" s="45">
        <f t="shared" si="1174"/>
        <v>2473.2066480000003</v>
      </c>
      <c r="FX673" s="45">
        <f t="shared" si="1175"/>
        <v>289.71367199999997</v>
      </c>
      <c r="FY673" s="51"/>
      <c r="FZ673" s="45">
        <f t="shared" si="1176"/>
        <v>19154.788998</v>
      </c>
      <c r="GA673" s="45">
        <f t="shared" si="1177"/>
        <v>21410.292156</v>
      </c>
      <c r="GB673" s="51"/>
      <c r="GC673" s="45">
        <f t="shared" si="1178"/>
        <v>119.021862</v>
      </c>
      <c r="GD673" s="45">
        <f t="shared" si="1179"/>
        <v>14.965716</v>
      </c>
      <c r="GE673" s="51"/>
      <c r="GF673" s="45">
        <f t="shared" si="1180"/>
        <v>7445.7113400000007</v>
      </c>
      <c r="GG673" s="45">
        <f t="shared" si="1181"/>
        <v>1502.8779079999999</v>
      </c>
      <c r="GH673" s="51"/>
      <c r="GI673" s="45">
        <f t="shared" si="1182"/>
        <v>2260.4490300000002</v>
      </c>
      <c r="GJ673" s="45">
        <f t="shared" si="1183"/>
        <v>1224.459116</v>
      </c>
      <c r="GK673" s="51"/>
    </row>
    <row r="674" spans="1:193" s="45" customFormat="1">
      <c r="A674" s="45" t="s">
        <v>19</v>
      </c>
      <c r="B674" s="46">
        <v>41481</v>
      </c>
      <c r="C674" s="56">
        <v>0.67462500000000003</v>
      </c>
      <c r="D674" s="56">
        <v>0.16105800000000001</v>
      </c>
      <c r="E674" s="56">
        <v>9.4123999999999999E-2</v>
      </c>
      <c r="F674" s="58"/>
      <c r="G674" s="58">
        <v>126004</v>
      </c>
      <c r="H674" s="58">
        <v>24595</v>
      </c>
      <c r="I674" s="58"/>
      <c r="J674" s="59">
        <v>609225</v>
      </c>
      <c r="K674" s="59">
        <v>174978</v>
      </c>
      <c r="L674" s="58"/>
      <c r="M674" s="58">
        <v>162821</v>
      </c>
      <c r="N674" s="58">
        <v>20748</v>
      </c>
      <c r="O674" s="58"/>
      <c r="P674" s="58">
        <v>295511</v>
      </c>
      <c r="Q674" s="58">
        <v>60190</v>
      </c>
      <c r="R674" s="58"/>
      <c r="S674" s="58">
        <v>168127</v>
      </c>
      <c r="T674" s="58">
        <v>49979</v>
      </c>
      <c r="U674" s="58"/>
      <c r="V674" s="58">
        <v>91479</v>
      </c>
      <c r="W674" s="58">
        <v>23193</v>
      </c>
      <c r="X674" s="58"/>
      <c r="Y674" s="58">
        <v>29946</v>
      </c>
      <c r="Z674" s="58">
        <v>7940</v>
      </c>
      <c r="AA674" s="58"/>
      <c r="AB674" s="58">
        <v>454935</v>
      </c>
      <c r="AC674" s="58">
        <v>196598</v>
      </c>
      <c r="AD674" s="58"/>
      <c r="AE674" s="58">
        <v>134584</v>
      </c>
      <c r="AF674" s="58">
        <v>74455</v>
      </c>
      <c r="AG674" s="58"/>
      <c r="AH674" s="58">
        <v>36267</v>
      </c>
      <c r="AI674" s="58">
        <v>8458</v>
      </c>
      <c r="AJ674" s="58"/>
      <c r="AK674" s="58">
        <v>81403</v>
      </c>
      <c r="AL674" s="58">
        <v>14126</v>
      </c>
      <c r="AM674" s="58"/>
      <c r="AN674" s="58">
        <v>44593</v>
      </c>
      <c r="AO674" s="58">
        <v>11162</v>
      </c>
      <c r="AP674" s="58"/>
      <c r="AQ674" s="58">
        <v>33735</v>
      </c>
      <c r="AR674" s="58">
        <v>9800</v>
      </c>
      <c r="AS674" s="58"/>
      <c r="AT674" s="58">
        <v>55445</v>
      </c>
      <c r="AU674" s="58">
        <v>13094</v>
      </c>
      <c r="AV674" s="58"/>
      <c r="AW674" s="58">
        <v>212144</v>
      </c>
      <c r="AX674" s="58">
        <v>11044</v>
      </c>
      <c r="AY674" s="58"/>
      <c r="AZ674" s="58">
        <v>58698</v>
      </c>
      <c r="BA674" s="58">
        <v>10594</v>
      </c>
      <c r="BB674" s="58"/>
      <c r="BC674" s="58">
        <v>33117</v>
      </c>
      <c r="BD674" s="58">
        <v>9910</v>
      </c>
      <c r="BE674" s="58"/>
      <c r="BF674" s="58">
        <v>12670</v>
      </c>
      <c r="BG674" s="58">
        <v>2198</v>
      </c>
      <c r="BH674" s="50"/>
      <c r="BI674" s="50">
        <v>116889</v>
      </c>
      <c r="BJ674" s="50">
        <v>23974</v>
      </c>
      <c r="BK674" s="50"/>
      <c r="BL674" s="50">
        <v>30653</v>
      </c>
      <c r="BM674" s="50">
        <v>14136</v>
      </c>
      <c r="BN674" s="50"/>
      <c r="BO674" s="50">
        <v>9609</v>
      </c>
      <c r="BP674" s="50">
        <v>7691</v>
      </c>
      <c r="BQ674" s="50"/>
      <c r="BR674" s="50">
        <v>35142</v>
      </c>
      <c r="BS674" s="50">
        <v>24523</v>
      </c>
      <c r="BT674" s="50"/>
      <c r="BU674" s="50">
        <v>24105</v>
      </c>
      <c r="BV674" s="50">
        <v>6442</v>
      </c>
      <c r="BW674" s="50"/>
      <c r="BX674" s="50">
        <v>228411</v>
      </c>
      <c r="BY674" s="50">
        <v>4767</v>
      </c>
      <c r="BZ674" s="50"/>
      <c r="CA674" s="50">
        <v>130767</v>
      </c>
      <c r="CB674" s="50">
        <v>55354</v>
      </c>
      <c r="CC674" s="50"/>
      <c r="CD674" s="50">
        <v>15264</v>
      </c>
      <c r="CE674" s="50">
        <v>6313</v>
      </c>
      <c r="CF674" s="50"/>
      <c r="CG674" s="50">
        <v>15621</v>
      </c>
      <c r="CH674" s="50">
        <v>2927</v>
      </c>
      <c r="CI674" s="50"/>
      <c r="CJ674" s="50">
        <v>116306</v>
      </c>
      <c r="CK674" s="50">
        <v>221201</v>
      </c>
      <c r="CL674" s="50"/>
      <c r="CM674" s="50">
        <v>658</v>
      </c>
      <c r="CN674" s="50">
        <v>296</v>
      </c>
      <c r="CO674" s="50"/>
      <c r="CP674" s="50">
        <v>45890</v>
      </c>
      <c r="CQ674" s="50">
        <v>16894</v>
      </c>
      <c r="CR674" s="50"/>
      <c r="CS674" s="50">
        <v>13384</v>
      </c>
      <c r="CT674" s="50">
        <v>13446</v>
      </c>
      <c r="CU674" s="51"/>
      <c r="CV674" s="51"/>
      <c r="CW674" s="45">
        <f t="shared" si="1122"/>
        <v>20293.952232</v>
      </c>
      <c r="CX674" s="45">
        <f t="shared" si="1123"/>
        <v>2314.9797800000001</v>
      </c>
      <c r="CY674" s="51"/>
      <c r="CZ674" s="45">
        <f t="shared" si="1124"/>
        <v>98120.56005</v>
      </c>
      <c r="DA674" s="45">
        <f t="shared" si="1125"/>
        <v>16469.629271999998</v>
      </c>
      <c r="DB674" s="51"/>
      <c r="DC674" s="45">
        <f t="shared" si="1126"/>
        <v>26223.624618000002</v>
      </c>
      <c r="DD674" s="45">
        <f t="shared" si="1127"/>
        <v>1952.8847519999999</v>
      </c>
      <c r="DE674" s="51"/>
      <c r="DF674" s="45">
        <f t="shared" si="1128"/>
        <v>47594.410638000001</v>
      </c>
      <c r="DG674" s="45">
        <f t="shared" si="1129"/>
        <v>5665.3235599999998</v>
      </c>
      <c r="DH674" s="51"/>
      <c r="DI674" s="45">
        <f t="shared" si="1130"/>
        <v>27078.198366000001</v>
      </c>
      <c r="DJ674" s="45">
        <f t="shared" si="1131"/>
        <v>4704.2233960000003</v>
      </c>
      <c r="DK674" s="51"/>
      <c r="DL674" s="45">
        <f t="shared" si="1132"/>
        <v>14733.424782</v>
      </c>
      <c r="DM674" s="45">
        <f t="shared" si="1133"/>
        <v>2183.0179320000002</v>
      </c>
      <c r="DN674" s="51"/>
      <c r="DO674" s="45">
        <f t="shared" si="1134"/>
        <v>4823.0428680000005</v>
      </c>
      <c r="DP674" s="45">
        <f t="shared" si="1135"/>
        <v>747.34456</v>
      </c>
      <c r="DQ674" s="51"/>
      <c r="DR674" s="45">
        <f t="shared" si="1136"/>
        <v>73270.921230000007</v>
      </c>
      <c r="DS674" s="45">
        <f t="shared" si="1137"/>
        <v>18504.590152000001</v>
      </c>
      <c r="DT674" s="51"/>
      <c r="DU674" s="45">
        <f t="shared" si="1138"/>
        <v>21675.829872000002</v>
      </c>
      <c r="DV674" s="45">
        <f t="shared" si="1139"/>
        <v>7008.0024199999998</v>
      </c>
      <c r="DW674" s="51"/>
      <c r="DX674" s="45">
        <f t="shared" si="1140"/>
        <v>5841.0904860000001</v>
      </c>
      <c r="DY674" s="45">
        <f t="shared" si="1141"/>
        <v>796.10079199999996</v>
      </c>
      <c r="DZ674" s="51"/>
      <c r="EA674" s="45">
        <f t="shared" si="1142"/>
        <v>13110.604374</v>
      </c>
      <c r="EB674" s="45">
        <f t="shared" si="1143"/>
        <v>1329.595624</v>
      </c>
      <c r="EC674" s="51"/>
      <c r="ED674" s="45">
        <f t="shared" si="1144"/>
        <v>7182.0593939999999</v>
      </c>
      <c r="EE674" s="45">
        <f t="shared" si="1145"/>
        <v>1050.6120880000001</v>
      </c>
      <c r="EF674" s="51"/>
      <c r="EG674" s="45">
        <f t="shared" si="1146"/>
        <v>5433.2916300000006</v>
      </c>
      <c r="EH674" s="45">
        <f t="shared" si="1147"/>
        <v>922.41520000000003</v>
      </c>
      <c r="EI674" s="51"/>
      <c r="EJ674" s="45">
        <f t="shared" si="1148"/>
        <v>8929.8608100000001</v>
      </c>
      <c r="EK674" s="45">
        <f t="shared" si="1149"/>
        <v>1232.459656</v>
      </c>
      <c r="EL674" s="51"/>
      <c r="EM674" s="45">
        <f t="shared" si="1150"/>
        <v>34167.488352</v>
      </c>
      <c r="EN674" s="45">
        <f t="shared" si="1151"/>
        <v>1039.5054560000001</v>
      </c>
      <c r="EO674" s="51"/>
      <c r="EP674" s="45">
        <f t="shared" si="1152"/>
        <v>9453.7824840000012</v>
      </c>
      <c r="EQ674" s="45">
        <f t="shared" si="1153"/>
        <v>997.14965599999994</v>
      </c>
      <c r="ER674" s="51"/>
      <c r="ES674" s="45">
        <f t="shared" si="1154"/>
        <v>5333.7577860000001</v>
      </c>
      <c r="ET674" s="45">
        <f t="shared" si="1155"/>
        <v>932.76883999999995</v>
      </c>
      <c r="EU674" s="51"/>
      <c r="EV674" s="45">
        <f t="shared" si="1156"/>
        <v>2040.6048600000001</v>
      </c>
      <c r="EW674" s="45">
        <f t="shared" si="1157"/>
        <v>206.88455199999999</v>
      </c>
      <c r="EX674" s="51"/>
      <c r="EY674" s="45">
        <f t="shared" si="1158"/>
        <v>18825.908562000001</v>
      </c>
      <c r="EZ674" s="45">
        <f t="shared" si="1159"/>
        <v>2256.5287760000001</v>
      </c>
      <c r="FA674" s="51"/>
      <c r="FB674" s="45">
        <f t="shared" si="1160"/>
        <v>4936.9108740000001</v>
      </c>
      <c r="FC674" s="45">
        <f t="shared" si="1161"/>
        <v>1330.5368639999999</v>
      </c>
      <c r="FD674" s="51"/>
      <c r="FE674" s="45">
        <f t="shared" si="1162"/>
        <v>1547.6063220000001</v>
      </c>
      <c r="FF674" s="45">
        <f t="shared" si="1163"/>
        <v>723.90768400000002</v>
      </c>
      <c r="FG674" s="51"/>
      <c r="FH674" s="45">
        <f t="shared" si="1164"/>
        <v>5659.9002360000004</v>
      </c>
      <c r="FI674" s="45">
        <f t="shared" si="1165"/>
        <v>2308.2028519999999</v>
      </c>
      <c r="FJ674" s="51"/>
      <c r="FK674" s="45">
        <f t="shared" si="1166"/>
        <v>3882.3030900000003</v>
      </c>
      <c r="FL674" s="45">
        <f t="shared" si="1167"/>
        <v>606.34680800000001</v>
      </c>
      <c r="FM674" s="51"/>
      <c r="FN674" s="45">
        <f t="shared" si="1168"/>
        <v>36787.418838000005</v>
      </c>
      <c r="FO674" s="45">
        <f t="shared" si="1169"/>
        <v>448.68910799999998</v>
      </c>
      <c r="FP674" s="51"/>
      <c r="FQ674" s="45">
        <f t="shared" si="1170"/>
        <v>21061.071486000001</v>
      </c>
      <c r="FR674" s="45">
        <f t="shared" si="1171"/>
        <v>5210.1398959999997</v>
      </c>
      <c r="FS674" s="51"/>
      <c r="FT674" s="45">
        <f t="shared" si="1172"/>
        <v>2458.3893120000002</v>
      </c>
      <c r="FU674" s="45">
        <f t="shared" si="1173"/>
        <v>594.20481199999995</v>
      </c>
      <c r="FV674" s="51"/>
      <c r="FW674" s="45">
        <f t="shared" si="1174"/>
        <v>2515.8870179999999</v>
      </c>
      <c r="FX674" s="45">
        <f t="shared" si="1175"/>
        <v>275.50094799999999</v>
      </c>
      <c r="FY674" s="51"/>
      <c r="FZ674" s="45">
        <f t="shared" si="1176"/>
        <v>18732.011748000001</v>
      </c>
      <c r="GA674" s="45">
        <f t="shared" si="1177"/>
        <v>20820.322924</v>
      </c>
      <c r="GB674" s="51"/>
      <c r="GC674" s="45">
        <f t="shared" si="1178"/>
        <v>105.97616400000001</v>
      </c>
      <c r="GD674" s="45">
        <f t="shared" si="1179"/>
        <v>27.860703999999998</v>
      </c>
      <c r="GE674" s="51"/>
      <c r="GF674" s="45">
        <f t="shared" si="1180"/>
        <v>7390.9516200000007</v>
      </c>
      <c r="GG674" s="45">
        <f t="shared" si="1181"/>
        <v>1590.130856</v>
      </c>
      <c r="GH674" s="51"/>
      <c r="GI674" s="45">
        <f t="shared" si="1182"/>
        <v>2155.6002720000001</v>
      </c>
      <c r="GJ674" s="45">
        <f t="shared" si="1183"/>
        <v>1265.591304</v>
      </c>
      <c r="GK674" s="51"/>
    </row>
    <row r="675" spans="1:193" s="45" customFormat="1">
      <c r="A675" s="45" t="s">
        <v>19</v>
      </c>
      <c r="B675" s="46">
        <v>41480</v>
      </c>
      <c r="C675" s="56">
        <v>0.67616299999999996</v>
      </c>
      <c r="D675" s="56">
        <v>0.159138</v>
      </c>
      <c r="E675" s="56">
        <v>9.4029000000000001E-2</v>
      </c>
      <c r="F675" s="58"/>
      <c r="G675" s="58">
        <v>133574</v>
      </c>
      <c r="H675" s="58">
        <v>26123</v>
      </c>
      <c r="I675" s="58"/>
      <c r="J675" s="59">
        <v>626547</v>
      </c>
      <c r="K675" s="59">
        <v>192470</v>
      </c>
      <c r="L675" s="58"/>
      <c r="M675" s="58">
        <v>162683</v>
      </c>
      <c r="N675" s="58">
        <v>20791</v>
      </c>
      <c r="O675" s="58"/>
      <c r="P675" s="58">
        <v>301087</v>
      </c>
      <c r="Q675" s="58">
        <v>62399</v>
      </c>
      <c r="R675" s="58"/>
      <c r="S675" s="58">
        <v>162012</v>
      </c>
      <c r="T675" s="58">
        <v>49622</v>
      </c>
      <c r="U675" s="58"/>
      <c r="V675" s="58">
        <v>91159</v>
      </c>
      <c r="W675" s="58">
        <v>25264</v>
      </c>
      <c r="X675" s="58"/>
      <c r="Y675" s="58">
        <v>29939</v>
      </c>
      <c r="Z675" s="58">
        <v>8209</v>
      </c>
      <c r="AA675" s="58"/>
      <c r="AB675" s="58">
        <v>438953</v>
      </c>
      <c r="AC675" s="58">
        <v>194941</v>
      </c>
      <c r="AD675" s="58"/>
      <c r="AE675" s="58">
        <v>133873</v>
      </c>
      <c r="AF675" s="58">
        <v>73478</v>
      </c>
      <c r="AG675" s="58"/>
      <c r="AH675" s="58">
        <v>35931</v>
      </c>
      <c r="AI675" s="58">
        <v>8703</v>
      </c>
      <c r="AJ675" s="58"/>
      <c r="AK675" s="58">
        <v>81514</v>
      </c>
      <c r="AL675" s="58">
        <v>14362</v>
      </c>
      <c r="AM675" s="58"/>
      <c r="AN675" s="58">
        <v>43869</v>
      </c>
      <c r="AO675" s="58">
        <v>11844</v>
      </c>
      <c r="AP675" s="58"/>
      <c r="AQ675" s="58">
        <v>33626</v>
      </c>
      <c r="AR675" s="58">
        <v>9758</v>
      </c>
      <c r="AS675" s="58"/>
      <c r="AT675" s="58">
        <v>58669</v>
      </c>
      <c r="AU675" s="58">
        <v>14356</v>
      </c>
      <c r="AV675" s="58"/>
      <c r="AW675" s="58">
        <v>213561</v>
      </c>
      <c r="AX675" s="58">
        <v>11356</v>
      </c>
      <c r="AY675" s="58"/>
      <c r="AZ675" s="58">
        <v>54358</v>
      </c>
      <c r="BA675" s="58">
        <v>10007</v>
      </c>
      <c r="BB675" s="58"/>
      <c r="BC675" s="58">
        <v>32503</v>
      </c>
      <c r="BD675" s="58">
        <v>10064</v>
      </c>
      <c r="BE675" s="58"/>
      <c r="BF675" s="58">
        <v>12276</v>
      </c>
      <c r="BG675" s="58">
        <v>2137</v>
      </c>
      <c r="BH675" s="50"/>
      <c r="BI675" s="50">
        <v>117910</v>
      </c>
      <c r="BJ675" s="50">
        <v>25095</v>
      </c>
      <c r="BK675" s="50"/>
      <c r="BL675" s="50">
        <v>30915</v>
      </c>
      <c r="BM675" s="50">
        <v>14164</v>
      </c>
      <c r="BN675" s="50"/>
      <c r="BO675" s="50">
        <v>9838</v>
      </c>
      <c r="BP675" s="50">
        <v>8569</v>
      </c>
      <c r="BQ675" s="50"/>
      <c r="BR675" s="50">
        <v>34875</v>
      </c>
      <c r="BS675" s="50">
        <v>24857</v>
      </c>
      <c r="BT675" s="50"/>
      <c r="BU675" s="50">
        <v>25468</v>
      </c>
      <c r="BV675" s="50">
        <v>6420</v>
      </c>
      <c r="BW675" s="50"/>
      <c r="BX675" s="50">
        <v>208539</v>
      </c>
      <c r="BY675" s="50">
        <v>3915</v>
      </c>
      <c r="BZ675" s="50"/>
      <c r="CA675" s="50">
        <v>165486</v>
      </c>
      <c r="CB675" s="50">
        <v>90466</v>
      </c>
      <c r="CC675" s="50"/>
      <c r="CD675" s="50">
        <v>13863</v>
      </c>
      <c r="CE675" s="50">
        <v>5920</v>
      </c>
      <c r="CF675" s="50"/>
      <c r="CG675" s="50">
        <v>15232</v>
      </c>
      <c r="CH675" s="50">
        <v>2926</v>
      </c>
      <c r="CI675" s="50"/>
      <c r="CJ675" s="50">
        <v>115286</v>
      </c>
      <c r="CK675" s="50">
        <v>227650</v>
      </c>
      <c r="CL675" s="50"/>
      <c r="CM675" s="50">
        <v>1641</v>
      </c>
      <c r="CN675" s="50">
        <v>338</v>
      </c>
      <c r="CO675" s="50"/>
      <c r="CP675" s="50">
        <v>45749</v>
      </c>
      <c r="CQ675" s="50">
        <v>17489</v>
      </c>
      <c r="CR675" s="50"/>
      <c r="CS675" s="50">
        <v>13757</v>
      </c>
      <c r="CT675" s="50">
        <v>13370</v>
      </c>
      <c r="CU675" s="51"/>
      <c r="CV675" s="51"/>
      <c r="CW675" s="45">
        <f t="shared" ref="CW675:CW738" si="1184">G675*$D675</f>
        <v>21256.699212</v>
      </c>
      <c r="CX675" s="45">
        <f t="shared" ref="CX675:CX738" si="1185">H675*$E675</f>
        <v>2456.319567</v>
      </c>
      <c r="CY675" s="51"/>
      <c r="CZ675" s="45">
        <f t="shared" si="1124"/>
        <v>99707.436486000006</v>
      </c>
      <c r="DA675" s="45">
        <f t="shared" si="1125"/>
        <v>18097.761630000001</v>
      </c>
      <c r="DB675" s="51"/>
      <c r="DC675" s="45">
        <f t="shared" si="1126"/>
        <v>25889.047254000001</v>
      </c>
      <c r="DD675" s="45">
        <f t="shared" si="1127"/>
        <v>1954.9569389999999</v>
      </c>
      <c r="DE675" s="51"/>
      <c r="DF675" s="45">
        <f t="shared" si="1128"/>
        <v>47914.383006000004</v>
      </c>
      <c r="DG675" s="45">
        <f t="shared" si="1129"/>
        <v>5867.3155710000001</v>
      </c>
      <c r="DH675" s="51"/>
      <c r="DI675" s="45">
        <f t="shared" si="1130"/>
        <v>25782.265656</v>
      </c>
      <c r="DJ675" s="45">
        <f t="shared" si="1131"/>
        <v>4665.9070380000003</v>
      </c>
      <c r="DK675" s="51"/>
      <c r="DL675" s="45">
        <f t="shared" si="1132"/>
        <v>14506.860941999999</v>
      </c>
      <c r="DM675" s="45">
        <f t="shared" si="1133"/>
        <v>2375.5486559999999</v>
      </c>
      <c r="DN675" s="51"/>
      <c r="DO675" s="45">
        <f t="shared" si="1134"/>
        <v>4764.4325820000004</v>
      </c>
      <c r="DP675" s="45">
        <f t="shared" si="1135"/>
        <v>771.88406099999997</v>
      </c>
      <c r="DQ675" s="51"/>
      <c r="DR675" s="45">
        <f t="shared" si="1136"/>
        <v>69854.102513999998</v>
      </c>
      <c r="DS675" s="45">
        <f t="shared" si="1137"/>
        <v>18330.107289</v>
      </c>
      <c r="DT675" s="51"/>
      <c r="DU675" s="45">
        <f t="shared" si="1138"/>
        <v>21304.281473999999</v>
      </c>
      <c r="DV675" s="45">
        <f t="shared" si="1139"/>
        <v>6909.0628619999998</v>
      </c>
      <c r="DW675" s="51"/>
      <c r="DX675" s="45">
        <f t="shared" si="1140"/>
        <v>5717.987478</v>
      </c>
      <c r="DY675" s="45">
        <f t="shared" si="1141"/>
        <v>818.33438699999999</v>
      </c>
      <c r="DZ675" s="51"/>
      <c r="EA675" s="45">
        <f t="shared" si="1142"/>
        <v>12971.974932000001</v>
      </c>
      <c r="EB675" s="45">
        <f t="shared" si="1143"/>
        <v>1350.4444980000001</v>
      </c>
      <c r="EC675" s="51"/>
      <c r="ED675" s="45">
        <f t="shared" si="1144"/>
        <v>6981.2249220000003</v>
      </c>
      <c r="EE675" s="45">
        <f t="shared" si="1145"/>
        <v>1113.679476</v>
      </c>
      <c r="EF675" s="51"/>
      <c r="EG675" s="45">
        <f t="shared" si="1146"/>
        <v>5351.1743880000004</v>
      </c>
      <c r="EH675" s="45">
        <f t="shared" si="1147"/>
        <v>917.53498200000001</v>
      </c>
      <c r="EI675" s="51"/>
      <c r="EJ675" s="45">
        <f t="shared" si="1148"/>
        <v>9336.4673220000004</v>
      </c>
      <c r="EK675" s="45">
        <f t="shared" si="1149"/>
        <v>1349.880324</v>
      </c>
      <c r="EL675" s="51"/>
      <c r="EM675" s="45">
        <f t="shared" si="1150"/>
        <v>33985.670418000002</v>
      </c>
      <c r="EN675" s="45">
        <f t="shared" si="1151"/>
        <v>1067.793324</v>
      </c>
      <c r="EO675" s="51"/>
      <c r="EP675" s="45">
        <f t="shared" si="1152"/>
        <v>8650.4234039999992</v>
      </c>
      <c r="EQ675" s="45">
        <f t="shared" si="1153"/>
        <v>940.94820300000003</v>
      </c>
      <c r="ER675" s="51"/>
      <c r="ES675" s="45">
        <f t="shared" si="1154"/>
        <v>5172.4624139999996</v>
      </c>
      <c r="ET675" s="45">
        <f t="shared" si="1155"/>
        <v>946.30785600000002</v>
      </c>
      <c r="EU675" s="51"/>
      <c r="EV675" s="45">
        <f t="shared" si="1156"/>
        <v>1953.578088</v>
      </c>
      <c r="EW675" s="45">
        <f t="shared" si="1157"/>
        <v>200.93997300000001</v>
      </c>
      <c r="EX675" s="51"/>
      <c r="EY675" s="45">
        <f t="shared" si="1158"/>
        <v>18763.961579999999</v>
      </c>
      <c r="EZ675" s="45">
        <f t="shared" si="1159"/>
        <v>2359.6577550000002</v>
      </c>
      <c r="FA675" s="51"/>
      <c r="FB675" s="45">
        <f t="shared" si="1160"/>
        <v>4919.7512699999997</v>
      </c>
      <c r="FC675" s="45">
        <f t="shared" si="1161"/>
        <v>1331.8267559999999</v>
      </c>
      <c r="FD675" s="51"/>
      <c r="FE675" s="45">
        <f t="shared" si="1162"/>
        <v>1565.5996440000001</v>
      </c>
      <c r="FF675" s="45">
        <f t="shared" si="1163"/>
        <v>805.73450100000002</v>
      </c>
      <c r="FG675" s="51"/>
      <c r="FH675" s="45">
        <f t="shared" si="1164"/>
        <v>5549.9377500000001</v>
      </c>
      <c r="FI675" s="45">
        <f t="shared" si="1165"/>
        <v>2337.2788530000003</v>
      </c>
      <c r="FJ675" s="51"/>
      <c r="FK675" s="45">
        <f t="shared" si="1166"/>
        <v>4052.9265839999998</v>
      </c>
      <c r="FL675" s="45">
        <f t="shared" si="1167"/>
        <v>603.66618000000005</v>
      </c>
      <c r="FM675" s="51"/>
      <c r="FN675" s="45">
        <f t="shared" si="1168"/>
        <v>33186.479381999998</v>
      </c>
      <c r="FO675" s="45">
        <f t="shared" si="1169"/>
        <v>368.123535</v>
      </c>
      <c r="FP675" s="51"/>
      <c r="FQ675" s="45">
        <f t="shared" si="1170"/>
        <v>26335.111068000002</v>
      </c>
      <c r="FR675" s="45">
        <f t="shared" si="1171"/>
        <v>8506.4275140000009</v>
      </c>
      <c r="FS675" s="51"/>
      <c r="FT675" s="45">
        <f t="shared" si="1172"/>
        <v>2206.1300940000001</v>
      </c>
      <c r="FU675" s="45">
        <f t="shared" si="1173"/>
        <v>556.65168000000006</v>
      </c>
      <c r="FV675" s="51"/>
      <c r="FW675" s="45">
        <f t="shared" si="1174"/>
        <v>2423.9900160000002</v>
      </c>
      <c r="FX675" s="45">
        <f t="shared" si="1175"/>
        <v>275.12885399999999</v>
      </c>
      <c r="FY675" s="51"/>
      <c r="FZ675" s="45">
        <f t="shared" si="1176"/>
        <v>18346.383468</v>
      </c>
      <c r="GA675" s="45">
        <f t="shared" si="1177"/>
        <v>21405.701850000001</v>
      </c>
      <c r="GB675" s="51"/>
      <c r="GC675" s="45">
        <f t="shared" si="1178"/>
        <v>261.14545800000002</v>
      </c>
      <c r="GD675" s="45">
        <f t="shared" si="1179"/>
        <v>31.781801999999999</v>
      </c>
      <c r="GE675" s="51"/>
      <c r="GF675" s="45">
        <f t="shared" si="1180"/>
        <v>7280.4043620000002</v>
      </c>
      <c r="GG675" s="45">
        <f t="shared" si="1181"/>
        <v>1644.4731810000001</v>
      </c>
      <c r="GH675" s="51"/>
      <c r="GI675" s="45">
        <f t="shared" si="1182"/>
        <v>2189.2614659999999</v>
      </c>
      <c r="GJ675" s="45">
        <f t="shared" si="1183"/>
        <v>1257.1677300000001</v>
      </c>
      <c r="GK675" s="51"/>
    </row>
    <row r="676" spans="1:193" s="45" customFormat="1">
      <c r="A676" s="45" t="s">
        <v>19</v>
      </c>
      <c r="B676" s="46">
        <v>41479</v>
      </c>
      <c r="C676" s="56">
        <v>0.67248399999999997</v>
      </c>
      <c r="D676" s="56">
        <v>0.15609500000000001</v>
      </c>
      <c r="E676" s="56">
        <v>0.100771</v>
      </c>
      <c r="F676" s="58"/>
      <c r="G676" s="58">
        <v>136609</v>
      </c>
      <c r="H676" s="58">
        <v>26330</v>
      </c>
      <c r="I676" s="58"/>
      <c r="J676" s="59">
        <v>616715</v>
      </c>
      <c r="K676" s="59">
        <v>176893</v>
      </c>
      <c r="L676" s="58"/>
      <c r="M676" s="58">
        <v>162190</v>
      </c>
      <c r="N676" s="58">
        <v>20955</v>
      </c>
      <c r="O676" s="58"/>
      <c r="P676" s="58">
        <v>301047</v>
      </c>
      <c r="Q676" s="58">
        <v>63256</v>
      </c>
      <c r="R676" s="58"/>
      <c r="S676" s="58">
        <v>172671</v>
      </c>
      <c r="T676" s="58">
        <v>49894</v>
      </c>
      <c r="U676" s="58"/>
      <c r="V676" s="58">
        <v>93177</v>
      </c>
      <c r="W676" s="58">
        <v>30141</v>
      </c>
      <c r="X676" s="58"/>
      <c r="Y676" s="58">
        <v>32054</v>
      </c>
      <c r="Z676" s="58">
        <v>8230</v>
      </c>
      <c r="AA676" s="58"/>
      <c r="AB676" s="58">
        <v>433372</v>
      </c>
      <c r="AC676" s="58">
        <v>186988</v>
      </c>
      <c r="AD676" s="58"/>
      <c r="AE676" s="58">
        <v>132252</v>
      </c>
      <c r="AF676" s="58">
        <v>72752</v>
      </c>
      <c r="AG676" s="58"/>
      <c r="AH676" s="58">
        <v>38791</v>
      </c>
      <c r="AI676" s="58">
        <v>9142</v>
      </c>
      <c r="AJ676" s="58"/>
      <c r="AK676" s="58">
        <v>84944</v>
      </c>
      <c r="AL676" s="58">
        <v>14687</v>
      </c>
      <c r="AM676" s="58"/>
      <c r="AN676" s="58">
        <v>47116</v>
      </c>
      <c r="AO676" s="58">
        <v>11713</v>
      </c>
      <c r="AP676" s="58"/>
      <c r="AQ676" s="58">
        <v>33524</v>
      </c>
      <c r="AR676" s="58">
        <v>9315</v>
      </c>
      <c r="AS676" s="58"/>
      <c r="AT676" s="58">
        <v>54604</v>
      </c>
      <c r="AU676" s="58">
        <v>12699</v>
      </c>
      <c r="AV676" s="58"/>
      <c r="AW676" s="58">
        <v>212767</v>
      </c>
      <c r="AX676" s="58">
        <v>10660</v>
      </c>
      <c r="AY676" s="58"/>
      <c r="AZ676" s="58">
        <v>55764</v>
      </c>
      <c r="BA676" s="58">
        <v>10104</v>
      </c>
      <c r="BB676" s="58"/>
      <c r="BC676" s="58">
        <v>32720</v>
      </c>
      <c r="BD676" s="58">
        <v>9519</v>
      </c>
      <c r="BE676" s="58"/>
      <c r="BF676" s="58">
        <v>12794</v>
      </c>
      <c r="BG676" s="58">
        <v>2067</v>
      </c>
      <c r="BH676" s="50"/>
      <c r="BI676" s="50">
        <v>117836</v>
      </c>
      <c r="BJ676" s="50">
        <v>24143</v>
      </c>
      <c r="BK676" s="50"/>
      <c r="BL676" s="50">
        <v>29760</v>
      </c>
      <c r="BM676" s="50">
        <v>13288</v>
      </c>
      <c r="BN676" s="50"/>
      <c r="BO676" s="50">
        <v>10585</v>
      </c>
      <c r="BP676" s="50">
        <v>8612</v>
      </c>
      <c r="BQ676" s="50"/>
      <c r="BR676" s="50">
        <v>37004</v>
      </c>
      <c r="BS676" s="50">
        <v>25442</v>
      </c>
      <c r="BT676" s="50"/>
      <c r="BU676" s="50">
        <v>25720</v>
      </c>
      <c r="BV676" s="50">
        <v>6537</v>
      </c>
      <c r="BW676" s="50"/>
      <c r="BX676" s="50">
        <v>210249</v>
      </c>
      <c r="BY676" s="50">
        <v>3684</v>
      </c>
      <c r="BZ676" s="50"/>
      <c r="CA676" s="50">
        <v>123492</v>
      </c>
      <c r="CB676" s="50">
        <v>50135</v>
      </c>
      <c r="CC676" s="50"/>
      <c r="CD676" s="50">
        <v>14198</v>
      </c>
      <c r="CE676" s="50">
        <v>5827</v>
      </c>
      <c r="CF676" s="50"/>
      <c r="CG676" s="50">
        <v>16155</v>
      </c>
      <c r="CH676" s="50">
        <v>2926</v>
      </c>
      <c r="CI676" s="50"/>
      <c r="CJ676" s="50">
        <v>117045</v>
      </c>
      <c r="CK676" s="50">
        <v>214426</v>
      </c>
      <c r="CL676" s="50"/>
      <c r="CM676" s="50">
        <v>1757</v>
      </c>
      <c r="CN676" s="50">
        <v>400</v>
      </c>
      <c r="CO676" s="50"/>
      <c r="CP676" s="50">
        <v>46740</v>
      </c>
      <c r="CQ676" s="50">
        <v>17075</v>
      </c>
      <c r="CR676" s="50"/>
      <c r="CS676" s="50">
        <v>14013</v>
      </c>
      <c r="CT676" s="50">
        <v>13887</v>
      </c>
      <c r="CU676" s="51"/>
      <c r="CV676" s="51"/>
      <c r="CW676" s="45">
        <f t="shared" si="1184"/>
        <v>21323.981855000002</v>
      </c>
      <c r="CX676" s="45">
        <f t="shared" si="1185"/>
        <v>2653.3004299999998</v>
      </c>
      <c r="CY676" s="51"/>
      <c r="CZ676" s="45">
        <f t="shared" si="1124"/>
        <v>96266.127925000008</v>
      </c>
      <c r="DA676" s="45">
        <f t="shared" si="1125"/>
        <v>17825.684503</v>
      </c>
      <c r="DB676" s="51"/>
      <c r="DC676" s="45">
        <f t="shared" si="1126"/>
        <v>25317.048050000001</v>
      </c>
      <c r="DD676" s="45">
        <f t="shared" si="1127"/>
        <v>2111.656305</v>
      </c>
      <c r="DE676" s="51"/>
      <c r="DF676" s="45">
        <f t="shared" si="1128"/>
        <v>46991.931465000001</v>
      </c>
      <c r="DG676" s="45">
        <f t="shared" si="1129"/>
        <v>6374.3703759999999</v>
      </c>
      <c r="DH676" s="51"/>
      <c r="DI676" s="45">
        <f t="shared" si="1130"/>
        <v>26953.079745000003</v>
      </c>
      <c r="DJ676" s="45">
        <f t="shared" si="1131"/>
        <v>5027.8682740000004</v>
      </c>
      <c r="DK676" s="51"/>
      <c r="DL676" s="45">
        <f t="shared" si="1132"/>
        <v>14544.463815000001</v>
      </c>
      <c r="DM676" s="45">
        <f t="shared" si="1133"/>
        <v>3037.3387109999999</v>
      </c>
      <c r="DN676" s="51"/>
      <c r="DO676" s="45">
        <f t="shared" si="1134"/>
        <v>5003.4691300000004</v>
      </c>
      <c r="DP676" s="45">
        <f t="shared" si="1135"/>
        <v>829.34532999999999</v>
      </c>
      <c r="DQ676" s="51"/>
      <c r="DR676" s="45">
        <f t="shared" si="1136"/>
        <v>67647.202340000003</v>
      </c>
      <c r="DS676" s="45">
        <f t="shared" si="1137"/>
        <v>18842.967747999999</v>
      </c>
      <c r="DT676" s="51"/>
      <c r="DU676" s="45">
        <f t="shared" si="1138"/>
        <v>20643.875940000002</v>
      </c>
      <c r="DV676" s="45">
        <f t="shared" si="1139"/>
        <v>7331.291792</v>
      </c>
      <c r="DW676" s="51"/>
      <c r="DX676" s="45">
        <f t="shared" si="1140"/>
        <v>6055.0811450000001</v>
      </c>
      <c r="DY676" s="45">
        <f t="shared" si="1141"/>
        <v>921.24848199999997</v>
      </c>
      <c r="DZ676" s="51"/>
      <c r="EA676" s="45">
        <f t="shared" si="1142"/>
        <v>13259.333680000002</v>
      </c>
      <c r="EB676" s="45">
        <f t="shared" si="1143"/>
        <v>1480.0236769999999</v>
      </c>
      <c r="EC676" s="51"/>
      <c r="ED676" s="45">
        <f t="shared" si="1144"/>
        <v>7354.5720200000005</v>
      </c>
      <c r="EE676" s="45">
        <f t="shared" si="1145"/>
        <v>1180.330723</v>
      </c>
      <c r="EF676" s="51"/>
      <c r="EG676" s="45">
        <f t="shared" si="1146"/>
        <v>5232.9287800000002</v>
      </c>
      <c r="EH676" s="45">
        <f t="shared" si="1147"/>
        <v>938.68186500000002</v>
      </c>
      <c r="EI676" s="51"/>
      <c r="EJ676" s="45">
        <f t="shared" si="1148"/>
        <v>8523.4113800000014</v>
      </c>
      <c r="EK676" s="45">
        <f t="shared" si="1149"/>
        <v>1279.6909290000001</v>
      </c>
      <c r="EL676" s="51"/>
      <c r="EM676" s="45">
        <f t="shared" si="1150"/>
        <v>33211.864865000003</v>
      </c>
      <c r="EN676" s="45">
        <f t="shared" si="1151"/>
        <v>1074.2188599999999</v>
      </c>
      <c r="EO676" s="51"/>
      <c r="EP676" s="45">
        <f t="shared" si="1152"/>
        <v>8704.4815800000015</v>
      </c>
      <c r="EQ676" s="45">
        <f t="shared" si="1153"/>
        <v>1018.190184</v>
      </c>
      <c r="ER676" s="51"/>
      <c r="ES676" s="45">
        <f t="shared" si="1154"/>
        <v>5107.4284000000007</v>
      </c>
      <c r="ET676" s="45">
        <f t="shared" si="1155"/>
        <v>959.239149</v>
      </c>
      <c r="EU676" s="51"/>
      <c r="EV676" s="45">
        <f t="shared" si="1156"/>
        <v>1997.0794300000002</v>
      </c>
      <c r="EW676" s="45">
        <f t="shared" si="1157"/>
        <v>208.293657</v>
      </c>
      <c r="EX676" s="51"/>
      <c r="EY676" s="45">
        <f t="shared" si="1158"/>
        <v>18393.610420000001</v>
      </c>
      <c r="EZ676" s="45">
        <f t="shared" si="1159"/>
        <v>2432.9142529999999</v>
      </c>
      <c r="FA676" s="51"/>
      <c r="FB676" s="45">
        <f t="shared" si="1160"/>
        <v>4645.3872000000001</v>
      </c>
      <c r="FC676" s="45">
        <f t="shared" si="1161"/>
        <v>1339.045048</v>
      </c>
      <c r="FD676" s="51"/>
      <c r="FE676" s="45">
        <f t="shared" si="1162"/>
        <v>1652.2655750000001</v>
      </c>
      <c r="FF676" s="45">
        <f t="shared" si="1163"/>
        <v>867.83985199999995</v>
      </c>
      <c r="FG676" s="51"/>
      <c r="FH676" s="45">
        <f t="shared" si="1164"/>
        <v>5776.1393800000005</v>
      </c>
      <c r="FI676" s="45">
        <f t="shared" si="1165"/>
        <v>2563.8157820000001</v>
      </c>
      <c r="FJ676" s="51"/>
      <c r="FK676" s="45">
        <f t="shared" si="1166"/>
        <v>4014.7634000000003</v>
      </c>
      <c r="FL676" s="45">
        <f t="shared" si="1167"/>
        <v>658.74002699999994</v>
      </c>
      <c r="FM676" s="51"/>
      <c r="FN676" s="45">
        <f t="shared" si="1168"/>
        <v>32818.817654999999</v>
      </c>
      <c r="FO676" s="45">
        <f t="shared" si="1169"/>
        <v>371.240364</v>
      </c>
      <c r="FP676" s="51"/>
      <c r="FQ676" s="45">
        <f t="shared" si="1170"/>
        <v>19276.48374</v>
      </c>
      <c r="FR676" s="45">
        <f t="shared" si="1171"/>
        <v>5052.1540850000001</v>
      </c>
      <c r="FS676" s="51"/>
      <c r="FT676" s="45">
        <f t="shared" si="1172"/>
        <v>2216.2368100000003</v>
      </c>
      <c r="FU676" s="45">
        <f t="shared" si="1173"/>
        <v>587.19261700000004</v>
      </c>
      <c r="FV676" s="51"/>
      <c r="FW676" s="45">
        <f t="shared" si="1174"/>
        <v>2521.7147250000003</v>
      </c>
      <c r="FX676" s="45">
        <f t="shared" si="1175"/>
        <v>294.85594600000002</v>
      </c>
      <c r="FY676" s="51"/>
      <c r="FZ676" s="45">
        <f t="shared" si="1176"/>
        <v>18270.139275000001</v>
      </c>
      <c r="GA676" s="45">
        <f t="shared" si="1177"/>
        <v>21607.922446</v>
      </c>
      <c r="GB676" s="51"/>
      <c r="GC676" s="45">
        <f t="shared" si="1178"/>
        <v>274.258915</v>
      </c>
      <c r="GD676" s="45">
        <f t="shared" si="1179"/>
        <v>40.308399999999999</v>
      </c>
      <c r="GE676" s="51"/>
      <c r="GF676" s="45">
        <f t="shared" si="1180"/>
        <v>7295.8803000000007</v>
      </c>
      <c r="GG676" s="45">
        <f t="shared" si="1181"/>
        <v>1720.6648250000001</v>
      </c>
      <c r="GH676" s="51"/>
      <c r="GI676" s="45">
        <f t="shared" si="1182"/>
        <v>2187.3592350000004</v>
      </c>
      <c r="GJ676" s="45">
        <f t="shared" si="1183"/>
        <v>1399.4068769999999</v>
      </c>
      <c r="GK676" s="51"/>
    </row>
    <row r="677" spans="1:193" s="45" customFormat="1">
      <c r="A677" s="45" t="s">
        <v>19</v>
      </c>
      <c r="B677" s="46">
        <v>41478</v>
      </c>
      <c r="C677" s="56">
        <v>0.672902</v>
      </c>
      <c r="D677" s="56">
        <v>0.15681400000000001</v>
      </c>
      <c r="E677" s="56">
        <v>9.9834999999999993E-2</v>
      </c>
      <c r="F677" s="58"/>
      <c r="G677" s="58">
        <v>138905</v>
      </c>
      <c r="H677" s="58">
        <v>27884</v>
      </c>
      <c r="I677" s="58"/>
      <c r="J677" s="59">
        <v>603913</v>
      </c>
      <c r="K677" s="59">
        <v>176510</v>
      </c>
      <c r="L677" s="58"/>
      <c r="M677" s="58">
        <v>172688</v>
      </c>
      <c r="N677" s="58">
        <v>22710</v>
      </c>
      <c r="O677" s="58"/>
      <c r="P677" s="58">
        <v>304092</v>
      </c>
      <c r="Q677" s="58">
        <v>62682</v>
      </c>
      <c r="R677" s="58"/>
      <c r="S677" s="58">
        <v>167652</v>
      </c>
      <c r="T677" s="58">
        <v>51170</v>
      </c>
      <c r="U677" s="58"/>
      <c r="V677" s="58">
        <v>91520</v>
      </c>
      <c r="W677" s="58">
        <v>34714</v>
      </c>
      <c r="X677" s="58"/>
      <c r="Y677" s="58">
        <v>31084</v>
      </c>
      <c r="Z677" s="58">
        <v>8848</v>
      </c>
      <c r="AA677" s="58"/>
      <c r="AB677" s="58">
        <v>433865</v>
      </c>
      <c r="AC677" s="58">
        <v>192667</v>
      </c>
      <c r="AD677" s="58"/>
      <c r="AE677" s="58">
        <v>138591</v>
      </c>
      <c r="AF677" s="58">
        <v>75317</v>
      </c>
      <c r="AG677" s="58"/>
      <c r="AH677" s="58">
        <v>38001</v>
      </c>
      <c r="AI677" s="58">
        <v>10212</v>
      </c>
      <c r="AJ677" s="58"/>
      <c r="AK677" s="58">
        <v>80994</v>
      </c>
      <c r="AL677" s="58">
        <v>15032</v>
      </c>
      <c r="AM677" s="58"/>
      <c r="AN677" s="58">
        <v>43634</v>
      </c>
      <c r="AO677" s="58">
        <v>11949</v>
      </c>
      <c r="AP677" s="58"/>
      <c r="AQ677" s="58">
        <v>34475</v>
      </c>
      <c r="AR677" s="58">
        <v>10094</v>
      </c>
      <c r="AS677" s="58"/>
      <c r="AT677" s="58">
        <v>56081</v>
      </c>
      <c r="AU677" s="58">
        <v>13256</v>
      </c>
      <c r="AV677" s="58"/>
      <c r="AW677" s="58">
        <v>231884</v>
      </c>
      <c r="AX677" s="58">
        <v>11363</v>
      </c>
      <c r="AY677" s="58"/>
      <c r="AZ677" s="58">
        <v>52760</v>
      </c>
      <c r="BA677" s="58">
        <v>9923</v>
      </c>
      <c r="BB677" s="58"/>
      <c r="BC677" s="58">
        <v>29376</v>
      </c>
      <c r="BD677" s="58">
        <v>8789</v>
      </c>
      <c r="BE677" s="58"/>
      <c r="BF677" s="58">
        <v>12511</v>
      </c>
      <c r="BG677" s="58">
        <v>2116</v>
      </c>
      <c r="BH677" s="50"/>
      <c r="BI677" s="50">
        <v>112348</v>
      </c>
      <c r="BJ677" s="50">
        <v>23845</v>
      </c>
      <c r="BK677" s="50"/>
      <c r="BL677" s="50">
        <v>27533</v>
      </c>
      <c r="BM677" s="50">
        <v>12488</v>
      </c>
      <c r="BN677" s="50"/>
      <c r="BO677" s="50">
        <v>10224</v>
      </c>
      <c r="BP677" s="50">
        <v>8570</v>
      </c>
      <c r="BQ677" s="50"/>
      <c r="BR677" s="50">
        <v>34032</v>
      </c>
      <c r="BS677" s="50">
        <v>27299</v>
      </c>
      <c r="BT677" s="50"/>
      <c r="BU677" s="50">
        <v>24598</v>
      </c>
      <c r="BV677" s="50">
        <v>6879</v>
      </c>
      <c r="BW677" s="50"/>
      <c r="BX677" s="50">
        <v>214793</v>
      </c>
      <c r="BY677" s="50">
        <v>3925</v>
      </c>
      <c r="BZ677" s="50"/>
      <c r="CA677" s="50">
        <v>127325</v>
      </c>
      <c r="CB677" s="50">
        <v>51092</v>
      </c>
      <c r="CC677" s="50"/>
      <c r="CD677" s="50">
        <v>13930</v>
      </c>
      <c r="CE677" s="50">
        <v>6209</v>
      </c>
      <c r="CF677" s="50"/>
      <c r="CG677" s="50">
        <v>15921</v>
      </c>
      <c r="CH677" s="50">
        <v>2981</v>
      </c>
      <c r="CI677" s="50"/>
      <c r="CJ677" s="50">
        <v>118084</v>
      </c>
      <c r="CK677" s="50">
        <v>221526</v>
      </c>
      <c r="CL677" s="50"/>
      <c r="CM677" s="50">
        <v>1826</v>
      </c>
      <c r="CN677" s="50">
        <v>364</v>
      </c>
      <c r="CO677" s="50"/>
      <c r="CP677" s="50">
        <v>46030</v>
      </c>
      <c r="CQ677" s="50">
        <v>17031</v>
      </c>
      <c r="CR677" s="50"/>
      <c r="CS677" s="50">
        <v>13326</v>
      </c>
      <c r="CT677" s="50">
        <v>14913</v>
      </c>
      <c r="CU677" s="51"/>
      <c r="CV677" s="51"/>
      <c r="CW677" s="45">
        <f t="shared" si="1184"/>
        <v>21782.248670000001</v>
      </c>
      <c r="CX677" s="45">
        <f t="shared" si="1185"/>
        <v>2783.7991399999996</v>
      </c>
      <c r="CY677" s="51"/>
      <c r="CZ677" s="45">
        <f t="shared" si="1124"/>
        <v>94702.01318200001</v>
      </c>
      <c r="DA677" s="45">
        <f t="shared" si="1125"/>
        <v>17621.87585</v>
      </c>
      <c r="DB677" s="51"/>
      <c r="DC677" s="45">
        <f t="shared" si="1126"/>
        <v>27079.896032000001</v>
      </c>
      <c r="DD677" s="45">
        <f t="shared" si="1127"/>
        <v>2267.2528499999999</v>
      </c>
      <c r="DE677" s="51"/>
      <c r="DF677" s="45">
        <f t="shared" si="1128"/>
        <v>47685.882888</v>
      </c>
      <c r="DG677" s="45">
        <f t="shared" si="1129"/>
        <v>6257.8574699999999</v>
      </c>
      <c r="DH677" s="51"/>
      <c r="DI677" s="45">
        <f t="shared" si="1130"/>
        <v>26290.180728000003</v>
      </c>
      <c r="DJ677" s="45">
        <f t="shared" si="1131"/>
        <v>5108.5569499999992</v>
      </c>
      <c r="DK677" s="51"/>
      <c r="DL677" s="45">
        <f t="shared" si="1132"/>
        <v>14351.61728</v>
      </c>
      <c r="DM677" s="45">
        <f t="shared" si="1133"/>
        <v>3465.6721899999998</v>
      </c>
      <c r="DN677" s="51"/>
      <c r="DO677" s="45">
        <f t="shared" si="1134"/>
        <v>4874.4063759999999</v>
      </c>
      <c r="DP677" s="45">
        <f t="shared" si="1135"/>
        <v>883.34007999999994</v>
      </c>
      <c r="DQ677" s="51"/>
      <c r="DR677" s="45">
        <f t="shared" si="1136"/>
        <v>68036.106110000008</v>
      </c>
      <c r="DS677" s="45">
        <f t="shared" si="1137"/>
        <v>19234.909944999999</v>
      </c>
      <c r="DT677" s="51"/>
      <c r="DU677" s="45">
        <f t="shared" si="1138"/>
        <v>21733.009074000001</v>
      </c>
      <c r="DV677" s="45">
        <f t="shared" si="1139"/>
        <v>7519.2726949999997</v>
      </c>
      <c r="DW677" s="51"/>
      <c r="DX677" s="45">
        <f t="shared" si="1140"/>
        <v>5959.0888140000006</v>
      </c>
      <c r="DY677" s="45">
        <f t="shared" si="1141"/>
        <v>1019.5150199999999</v>
      </c>
      <c r="DZ677" s="51"/>
      <c r="EA677" s="45">
        <f t="shared" si="1142"/>
        <v>12700.993116000001</v>
      </c>
      <c r="EB677" s="45">
        <f t="shared" si="1143"/>
        <v>1500.7197199999998</v>
      </c>
      <c r="EC677" s="51"/>
      <c r="ED677" s="45">
        <f t="shared" si="1144"/>
        <v>6842.4220760000007</v>
      </c>
      <c r="EE677" s="45">
        <f t="shared" si="1145"/>
        <v>1192.9284149999999</v>
      </c>
      <c r="EF677" s="51"/>
      <c r="EG677" s="45">
        <f t="shared" si="1146"/>
        <v>5406.1626500000002</v>
      </c>
      <c r="EH677" s="45">
        <f t="shared" si="1147"/>
        <v>1007.7344899999999</v>
      </c>
      <c r="EI677" s="51"/>
      <c r="EJ677" s="45">
        <f t="shared" si="1148"/>
        <v>8794.2859340000014</v>
      </c>
      <c r="EK677" s="45">
        <f t="shared" si="1149"/>
        <v>1323.4127599999999</v>
      </c>
      <c r="EL677" s="51"/>
      <c r="EM677" s="45">
        <f t="shared" si="1150"/>
        <v>36362.657576000005</v>
      </c>
      <c r="EN677" s="45">
        <f t="shared" si="1151"/>
        <v>1134.425105</v>
      </c>
      <c r="EO677" s="51"/>
      <c r="EP677" s="45">
        <f t="shared" si="1152"/>
        <v>8273.5066399999996</v>
      </c>
      <c r="EQ677" s="45">
        <f t="shared" si="1153"/>
        <v>990.66270499999996</v>
      </c>
      <c r="ER677" s="51"/>
      <c r="ES677" s="45">
        <f t="shared" si="1154"/>
        <v>4606.568064</v>
      </c>
      <c r="ET677" s="45">
        <f t="shared" si="1155"/>
        <v>877.44981499999994</v>
      </c>
      <c r="EU677" s="51"/>
      <c r="EV677" s="45">
        <f t="shared" si="1156"/>
        <v>1961.8999540000002</v>
      </c>
      <c r="EW677" s="45">
        <f t="shared" si="1157"/>
        <v>211.25085999999999</v>
      </c>
      <c r="EX677" s="51"/>
      <c r="EY677" s="45">
        <f t="shared" si="1158"/>
        <v>17617.739272000003</v>
      </c>
      <c r="EZ677" s="45">
        <f t="shared" si="1159"/>
        <v>2380.5655749999996</v>
      </c>
      <c r="FA677" s="51"/>
      <c r="FB677" s="45">
        <f t="shared" si="1160"/>
        <v>4317.5598620000001</v>
      </c>
      <c r="FC677" s="45">
        <f t="shared" si="1161"/>
        <v>1246.73948</v>
      </c>
      <c r="FD677" s="51"/>
      <c r="FE677" s="45">
        <f t="shared" si="1162"/>
        <v>1603.2663360000001</v>
      </c>
      <c r="FF677" s="45">
        <f t="shared" si="1163"/>
        <v>855.58594999999991</v>
      </c>
      <c r="FG677" s="51"/>
      <c r="FH677" s="45">
        <f t="shared" si="1164"/>
        <v>5336.6940480000003</v>
      </c>
      <c r="FI677" s="45">
        <f t="shared" si="1165"/>
        <v>2725.395665</v>
      </c>
      <c r="FJ677" s="51"/>
      <c r="FK677" s="45">
        <f t="shared" si="1166"/>
        <v>3857.3107720000003</v>
      </c>
      <c r="FL677" s="45">
        <f t="shared" si="1167"/>
        <v>686.76496499999996</v>
      </c>
      <c r="FM677" s="51"/>
      <c r="FN677" s="45">
        <f t="shared" si="1168"/>
        <v>33682.549502000002</v>
      </c>
      <c r="FO677" s="45">
        <f t="shared" si="1169"/>
        <v>391.85237499999999</v>
      </c>
      <c r="FP677" s="51"/>
      <c r="FQ677" s="45">
        <f t="shared" si="1170"/>
        <v>19966.342550000001</v>
      </c>
      <c r="FR677" s="45">
        <f t="shared" si="1171"/>
        <v>5100.7698199999995</v>
      </c>
      <c r="FS677" s="51"/>
      <c r="FT677" s="45">
        <f t="shared" si="1172"/>
        <v>2184.4190200000003</v>
      </c>
      <c r="FU677" s="45">
        <f t="shared" si="1173"/>
        <v>619.87551499999995</v>
      </c>
      <c r="FV677" s="51"/>
      <c r="FW677" s="45">
        <f t="shared" si="1174"/>
        <v>2496.6356940000001</v>
      </c>
      <c r="FX677" s="45">
        <f t="shared" si="1175"/>
        <v>297.608135</v>
      </c>
      <c r="FY677" s="51"/>
      <c r="FZ677" s="45">
        <f t="shared" si="1176"/>
        <v>18517.224376000002</v>
      </c>
      <c r="GA677" s="45">
        <f t="shared" si="1177"/>
        <v>22116.048209999997</v>
      </c>
      <c r="GB677" s="51"/>
      <c r="GC677" s="45">
        <f t="shared" si="1178"/>
        <v>286.34236400000003</v>
      </c>
      <c r="GD677" s="45">
        <f t="shared" si="1179"/>
        <v>36.339939999999999</v>
      </c>
      <c r="GE677" s="51"/>
      <c r="GF677" s="45">
        <f t="shared" si="1180"/>
        <v>7218.1484200000004</v>
      </c>
      <c r="GG677" s="45">
        <f t="shared" si="1181"/>
        <v>1700.2898849999999</v>
      </c>
      <c r="GH677" s="51"/>
      <c r="GI677" s="45">
        <f t="shared" si="1182"/>
        <v>2089.703364</v>
      </c>
      <c r="GJ677" s="45">
        <f t="shared" si="1183"/>
        <v>1488.8393549999998</v>
      </c>
      <c r="GK677" s="51"/>
    </row>
    <row r="678" spans="1:193" s="45" customFormat="1">
      <c r="A678" s="45" t="s">
        <v>19</v>
      </c>
      <c r="B678" s="46">
        <v>41477</v>
      </c>
      <c r="C678" s="56">
        <v>0.67342999999999997</v>
      </c>
      <c r="D678" s="56">
        <v>0.157279</v>
      </c>
      <c r="E678" s="56">
        <v>9.8221000000000003E-2</v>
      </c>
      <c r="F678" s="58"/>
      <c r="G678" s="58">
        <v>87964</v>
      </c>
      <c r="H678" s="58">
        <v>15471</v>
      </c>
      <c r="I678" s="58"/>
      <c r="J678" s="59">
        <v>607490</v>
      </c>
      <c r="K678" s="59">
        <v>174919</v>
      </c>
      <c r="L678" s="58"/>
      <c r="M678" s="58">
        <v>162412</v>
      </c>
      <c r="N678" s="58">
        <v>19134</v>
      </c>
      <c r="O678" s="58"/>
      <c r="P678" s="58">
        <v>276922</v>
      </c>
      <c r="Q678" s="58">
        <v>54058</v>
      </c>
      <c r="R678" s="58"/>
      <c r="S678" s="58">
        <v>147899</v>
      </c>
      <c r="T678" s="58">
        <v>44891</v>
      </c>
      <c r="U678" s="58"/>
      <c r="V678" s="58">
        <v>91060</v>
      </c>
      <c r="W678" s="58">
        <v>31638</v>
      </c>
      <c r="X678" s="58"/>
      <c r="Y678" s="58">
        <v>25720</v>
      </c>
      <c r="Z678" s="58">
        <v>6127</v>
      </c>
      <c r="AA678" s="58"/>
      <c r="AB678" s="58">
        <v>529226</v>
      </c>
      <c r="AC678" s="58">
        <v>225720</v>
      </c>
      <c r="AD678" s="58"/>
      <c r="AE678" s="58">
        <v>177233</v>
      </c>
      <c r="AF678" s="58">
        <v>94851</v>
      </c>
      <c r="AG678" s="58"/>
      <c r="AH678" s="58">
        <v>33007</v>
      </c>
      <c r="AI678" s="58">
        <v>7392</v>
      </c>
      <c r="AJ678" s="58"/>
      <c r="AK678" s="58">
        <v>48570</v>
      </c>
      <c r="AL678" s="58">
        <v>7138</v>
      </c>
      <c r="AM678" s="58"/>
      <c r="AN678" s="58">
        <v>31200</v>
      </c>
      <c r="AO678" s="58">
        <v>8504</v>
      </c>
      <c r="AP678" s="58"/>
      <c r="AQ678" s="58">
        <v>37362</v>
      </c>
      <c r="AR678" s="58">
        <v>11084</v>
      </c>
      <c r="AS678" s="58"/>
      <c r="AT678" s="58">
        <v>51283</v>
      </c>
      <c r="AU678" s="58">
        <v>12616</v>
      </c>
      <c r="AV678" s="58"/>
      <c r="AW678" s="58">
        <v>204708</v>
      </c>
      <c r="AX678" s="58">
        <v>11187</v>
      </c>
      <c r="AY678" s="58"/>
      <c r="AZ678" s="58">
        <v>51246</v>
      </c>
      <c r="BA678" s="58">
        <v>8892</v>
      </c>
      <c r="BB678" s="58"/>
      <c r="BC678" s="58">
        <v>22122</v>
      </c>
      <c r="BD678" s="58">
        <v>5986</v>
      </c>
      <c r="BE678" s="58"/>
      <c r="BF678" s="58">
        <v>10022</v>
      </c>
      <c r="BG678" s="58">
        <v>1506</v>
      </c>
      <c r="BH678" s="50"/>
      <c r="BI678" s="50">
        <v>93616</v>
      </c>
      <c r="BJ678" s="50">
        <v>18473</v>
      </c>
      <c r="BK678" s="50"/>
      <c r="BL678" s="50">
        <v>17744</v>
      </c>
      <c r="BM678" s="50">
        <v>7136</v>
      </c>
      <c r="BN678" s="50"/>
      <c r="BO678" s="50">
        <v>13043</v>
      </c>
      <c r="BP678" s="50">
        <v>10043</v>
      </c>
      <c r="BQ678" s="50"/>
      <c r="BR678" s="50">
        <v>37602</v>
      </c>
      <c r="BS678" s="50">
        <v>24434</v>
      </c>
      <c r="BT678" s="50"/>
      <c r="BU678" s="50">
        <v>27527</v>
      </c>
      <c r="BV678" s="50">
        <v>6583</v>
      </c>
      <c r="BW678" s="50"/>
      <c r="BX678" s="50">
        <v>227985</v>
      </c>
      <c r="BY678" s="50">
        <v>3387</v>
      </c>
      <c r="BZ678" s="50"/>
      <c r="CA678" s="50">
        <v>153604</v>
      </c>
      <c r="CB678" s="50">
        <v>54997</v>
      </c>
      <c r="CC678" s="50"/>
      <c r="CD678" s="50">
        <v>8905</v>
      </c>
      <c r="CE678" s="50">
        <v>3359</v>
      </c>
      <c r="CF678" s="50"/>
      <c r="CG678" s="50">
        <v>16979</v>
      </c>
      <c r="CH678" s="50">
        <v>2990</v>
      </c>
      <c r="CI678" s="50"/>
      <c r="CJ678" s="50">
        <v>142644</v>
      </c>
      <c r="CK678" s="50">
        <v>245905</v>
      </c>
      <c r="CL678" s="50"/>
      <c r="CM678" s="50">
        <v>2003</v>
      </c>
      <c r="CN678" s="50">
        <v>383</v>
      </c>
      <c r="CO678" s="50"/>
      <c r="CP678" s="50">
        <v>56816</v>
      </c>
      <c r="CQ678" s="50">
        <v>18722</v>
      </c>
      <c r="CR678" s="50"/>
      <c r="CS678" s="50">
        <v>15930</v>
      </c>
      <c r="CT678" s="50">
        <v>15466</v>
      </c>
      <c r="CU678" s="51"/>
      <c r="CV678" s="51"/>
      <c r="CW678" s="45">
        <f t="shared" si="1184"/>
        <v>13834.889956000001</v>
      </c>
      <c r="CX678" s="45">
        <f t="shared" si="1185"/>
        <v>1519.5770910000001</v>
      </c>
      <c r="CY678" s="51"/>
      <c r="CZ678" s="45">
        <f t="shared" si="1124"/>
        <v>95545.419710000002</v>
      </c>
      <c r="DA678" s="45">
        <f t="shared" si="1125"/>
        <v>17180.719099000002</v>
      </c>
      <c r="DB678" s="51"/>
      <c r="DC678" s="45">
        <f t="shared" si="1126"/>
        <v>25543.996948</v>
      </c>
      <c r="DD678" s="45">
        <f t="shared" si="1127"/>
        <v>1879.3606139999999</v>
      </c>
      <c r="DE678" s="51"/>
      <c r="DF678" s="45">
        <f t="shared" si="1128"/>
        <v>43554.015238</v>
      </c>
      <c r="DG678" s="45">
        <f t="shared" si="1129"/>
        <v>5309.6308180000005</v>
      </c>
      <c r="DH678" s="51"/>
      <c r="DI678" s="45">
        <f t="shared" si="1130"/>
        <v>23261.406821</v>
      </c>
      <c r="DJ678" s="45">
        <f t="shared" si="1131"/>
        <v>4409.2389110000004</v>
      </c>
      <c r="DK678" s="51"/>
      <c r="DL678" s="45">
        <f t="shared" si="1132"/>
        <v>14321.82574</v>
      </c>
      <c r="DM678" s="45">
        <f t="shared" si="1133"/>
        <v>3107.5159980000003</v>
      </c>
      <c r="DN678" s="51"/>
      <c r="DO678" s="45">
        <f t="shared" si="1134"/>
        <v>4045.2158800000002</v>
      </c>
      <c r="DP678" s="45">
        <f t="shared" si="1135"/>
        <v>601.80006700000001</v>
      </c>
      <c r="DQ678" s="51"/>
      <c r="DR678" s="45">
        <f t="shared" si="1136"/>
        <v>83236.136054000002</v>
      </c>
      <c r="DS678" s="45">
        <f t="shared" si="1137"/>
        <v>22170.44412</v>
      </c>
      <c r="DT678" s="51"/>
      <c r="DU678" s="45">
        <f t="shared" si="1138"/>
        <v>27875.029007000001</v>
      </c>
      <c r="DV678" s="45">
        <f t="shared" si="1139"/>
        <v>9316.360071000001</v>
      </c>
      <c r="DW678" s="51"/>
      <c r="DX678" s="45">
        <f t="shared" si="1140"/>
        <v>5191.3079530000005</v>
      </c>
      <c r="DY678" s="45">
        <f t="shared" si="1141"/>
        <v>726.04963199999997</v>
      </c>
      <c r="DZ678" s="51"/>
      <c r="EA678" s="45">
        <f t="shared" si="1142"/>
        <v>7639.0410300000003</v>
      </c>
      <c r="EB678" s="45">
        <f t="shared" si="1143"/>
        <v>701.10149799999999</v>
      </c>
      <c r="EC678" s="51"/>
      <c r="ED678" s="45">
        <f t="shared" si="1144"/>
        <v>4907.1048000000001</v>
      </c>
      <c r="EE678" s="45">
        <f t="shared" si="1145"/>
        <v>835.27138400000001</v>
      </c>
      <c r="EF678" s="51"/>
      <c r="EG678" s="45">
        <f t="shared" si="1146"/>
        <v>5876.257998</v>
      </c>
      <c r="EH678" s="45">
        <f t="shared" si="1147"/>
        <v>1088.681564</v>
      </c>
      <c r="EI678" s="51"/>
      <c r="EJ678" s="45">
        <f t="shared" si="1148"/>
        <v>8065.7389570000005</v>
      </c>
      <c r="EK678" s="45">
        <f t="shared" si="1149"/>
        <v>1239.1561360000001</v>
      </c>
      <c r="EL678" s="51"/>
      <c r="EM678" s="45">
        <f t="shared" si="1150"/>
        <v>32196.269532000002</v>
      </c>
      <c r="EN678" s="45">
        <f t="shared" si="1151"/>
        <v>1098.798327</v>
      </c>
      <c r="EO678" s="51"/>
      <c r="EP678" s="45">
        <f t="shared" si="1152"/>
        <v>8059.9196339999999</v>
      </c>
      <c r="EQ678" s="45">
        <f t="shared" si="1153"/>
        <v>873.38113199999998</v>
      </c>
      <c r="ER678" s="51"/>
      <c r="ES678" s="45">
        <f t="shared" si="1154"/>
        <v>3479.3260380000002</v>
      </c>
      <c r="ET678" s="45">
        <f t="shared" si="1155"/>
        <v>587.95090600000003</v>
      </c>
      <c r="EU678" s="51"/>
      <c r="EV678" s="45">
        <f t="shared" si="1156"/>
        <v>1576.2501380000001</v>
      </c>
      <c r="EW678" s="45">
        <f t="shared" si="1157"/>
        <v>147.92082600000001</v>
      </c>
      <c r="EX678" s="51"/>
      <c r="EY678" s="45">
        <f t="shared" si="1158"/>
        <v>14723.830864</v>
      </c>
      <c r="EZ678" s="45">
        <f t="shared" si="1159"/>
        <v>1814.4365330000001</v>
      </c>
      <c r="FA678" s="51"/>
      <c r="FB678" s="45">
        <f t="shared" si="1160"/>
        <v>2790.7585760000002</v>
      </c>
      <c r="FC678" s="45">
        <f t="shared" si="1161"/>
        <v>700.90505600000006</v>
      </c>
      <c r="FD678" s="51"/>
      <c r="FE678" s="45">
        <f t="shared" si="1162"/>
        <v>2051.3899970000002</v>
      </c>
      <c r="FF678" s="45">
        <f t="shared" si="1163"/>
        <v>986.43350299999997</v>
      </c>
      <c r="FG678" s="51"/>
      <c r="FH678" s="45">
        <f t="shared" si="1164"/>
        <v>5914.0049580000004</v>
      </c>
      <c r="FI678" s="45">
        <f t="shared" si="1165"/>
        <v>2399.9319140000002</v>
      </c>
      <c r="FJ678" s="51"/>
      <c r="FK678" s="45">
        <f t="shared" si="1166"/>
        <v>4329.4190330000001</v>
      </c>
      <c r="FL678" s="45">
        <f t="shared" si="1167"/>
        <v>646.588843</v>
      </c>
      <c r="FM678" s="51"/>
      <c r="FN678" s="45">
        <f t="shared" si="1168"/>
        <v>35857.252815</v>
      </c>
      <c r="FO678" s="45">
        <f t="shared" si="1169"/>
        <v>332.67452700000001</v>
      </c>
      <c r="FP678" s="51"/>
      <c r="FQ678" s="45">
        <f t="shared" si="1170"/>
        <v>24158.683516000001</v>
      </c>
      <c r="FR678" s="45">
        <f t="shared" si="1171"/>
        <v>5401.8603370000001</v>
      </c>
      <c r="FS678" s="51"/>
      <c r="FT678" s="45">
        <f t="shared" si="1172"/>
        <v>1400.569495</v>
      </c>
      <c r="FU678" s="45">
        <f t="shared" si="1173"/>
        <v>329.92433900000003</v>
      </c>
      <c r="FV678" s="51"/>
      <c r="FW678" s="45">
        <f t="shared" si="1174"/>
        <v>2670.440141</v>
      </c>
      <c r="FX678" s="45">
        <f t="shared" si="1175"/>
        <v>293.68079</v>
      </c>
      <c r="FY678" s="51"/>
      <c r="FZ678" s="45">
        <f t="shared" si="1176"/>
        <v>22434.905675999998</v>
      </c>
      <c r="GA678" s="45">
        <f t="shared" si="1177"/>
        <v>24153.035005000002</v>
      </c>
      <c r="GB678" s="51"/>
      <c r="GC678" s="45">
        <f t="shared" si="1178"/>
        <v>315.02983699999999</v>
      </c>
      <c r="GD678" s="45">
        <f t="shared" si="1179"/>
        <v>37.618642999999999</v>
      </c>
      <c r="GE678" s="51"/>
      <c r="GF678" s="45">
        <f t="shared" si="1180"/>
        <v>8935.9636640000008</v>
      </c>
      <c r="GG678" s="45">
        <f t="shared" si="1181"/>
        <v>1838.893562</v>
      </c>
      <c r="GH678" s="51"/>
      <c r="GI678" s="45">
        <f t="shared" si="1182"/>
        <v>2505.4544700000001</v>
      </c>
      <c r="GJ678" s="45">
        <f t="shared" si="1183"/>
        <v>1519.085986</v>
      </c>
      <c r="GK678" s="51"/>
    </row>
    <row r="679" spans="1:193" s="45" customFormat="1">
      <c r="A679" s="45" t="s">
        <v>19</v>
      </c>
      <c r="B679" s="46">
        <v>41476</v>
      </c>
      <c r="C679" s="56">
        <v>0.67307600000000001</v>
      </c>
      <c r="D679" s="56">
        <v>0.16019900000000001</v>
      </c>
      <c r="E679" s="56">
        <v>9.6838999999999995E-2</v>
      </c>
      <c r="F679" s="58"/>
      <c r="G679" s="58">
        <v>89029</v>
      </c>
      <c r="H679" s="58">
        <v>15665</v>
      </c>
      <c r="I679" s="58"/>
      <c r="J679" s="59">
        <v>603756</v>
      </c>
      <c r="K679" s="59">
        <v>169084</v>
      </c>
      <c r="L679" s="58"/>
      <c r="M679" s="58">
        <v>193296</v>
      </c>
      <c r="N679" s="58">
        <v>22418</v>
      </c>
      <c r="O679" s="58"/>
      <c r="P679" s="58">
        <v>284158</v>
      </c>
      <c r="Q679" s="58">
        <v>56906</v>
      </c>
      <c r="R679" s="58"/>
      <c r="S679" s="58">
        <v>147066</v>
      </c>
      <c r="T679" s="58">
        <v>42953</v>
      </c>
      <c r="U679" s="58"/>
      <c r="V679" s="58">
        <v>89230</v>
      </c>
      <c r="W679" s="58">
        <v>25422</v>
      </c>
      <c r="X679" s="58"/>
      <c r="Y679" s="58">
        <v>25196</v>
      </c>
      <c r="Z679" s="58">
        <v>6423</v>
      </c>
      <c r="AA679" s="58"/>
      <c r="AB679" s="58">
        <v>536709</v>
      </c>
      <c r="AC679" s="58">
        <v>217337</v>
      </c>
      <c r="AD679" s="58"/>
      <c r="AE679" s="58">
        <v>180315</v>
      </c>
      <c r="AF679" s="58">
        <v>86203</v>
      </c>
      <c r="AG679" s="58"/>
      <c r="AH679" s="58">
        <v>34295</v>
      </c>
      <c r="AI679" s="58">
        <v>7759</v>
      </c>
      <c r="AJ679" s="58"/>
      <c r="AK679" s="58">
        <v>53264</v>
      </c>
      <c r="AL679" s="58">
        <v>7611</v>
      </c>
      <c r="AM679" s="58"/>
      <c r="AN679" s="58">
        <v>32543</v>
      </c>
      <c r="AO679" s="58">
        <v>8470</v>
      </c>
      <c r="AP679" s="58"/>
      <c r="AQ679" s="58">
        <v>45902</v>
      </c>
      <c r="AR679" s="58">
        <v>11637</v>
      </c>
      <c r="AS679" s="58"/>
      <c r="AT679" s="58">
        <v>47661</v>
      </c>
      <c r="AU679" s="58">
        <v>11491</v>
      </c>
      <c r="AV679" s="58"/>
      <c r="AW679" s="58">
        <v>202543</v>
      </c>
      <c r="AX679" s="58">
        <v>10400</v>
      </c>
      <c r="AY679" s="58"/>
      <c r="AZ679" s="58">
        <v>59966</v>
      </c>
      <c r="BA679" s="58">
        <v>10343</v>
      </c>
      <c r="BB679" s="58"/>
      <c r="BC679" s="58">
        <v>26287</v>
      </c>
      <c r="BD679" s="58">
        <v>7128</v>
      </c>
      <c r="BE679" s="58"/>
      <c r="BF679" s="58">
        <v>10382</v>
      </c>
      <c r="BG679" s="58">
        <v>1613</v>
      </c>
      <c r="BH679" s="50"/>
      <c r="BI679" s="50">
        <v>99568</v>
      </c>
      <c r="BJ679" s="50">
        <v>18884</v>
      </c>
      <c r="BK679" s="50"/>
      <c r="BL679" s="50">
        <v>24157</v>
      </c>
      <c r="BM679" s="50">
        <v>9570</v>
      </c>
      <c r="BN679" s="50"/>
      <c r="BO679" s="50">
        <v>12913</v>
      </c>
      <c r="BP679" s="50">
        <v>9722</v>
      </c>
      <c r="BQ679" s="50"/>
      <c r="BR679" s="50">
        <v>37278</v>
      </c>
      <c r="BS679" s="50">
        <v>24612</v>
      </c>
      <c r="BT679" s="50"/>
      <c r="BU679" s="50">
        <v>25367</v>
      </c>
      <c r="BV679" s="50">
        <v>6100</v>
      </c>
      <c r="BW679" s="50"/>
      <c r="BX679" s="50">
        <v>221616</v>
      </c>
      <c r="BY679" s="50">
        <v>4037</v>
      </c>
      <c r="BZ679" s="50"/>
      <c r="CA679" s="50">
        <v>152477</v>
      </c>
      <c r="CB679" s="50">
        <v>54435</v>
      </c>
      <c r="CC679" s="50"/>
      <c r="CD679" s="50">
        <v>9952</v>
      </c>
      <c r="CE679" s="50">
        <v>4016</v>
      </c>
      <c r="CF679" s="50"/>
      <c r="CG679" s="50">
        <v>17129</v>
      </c>
      <c r="CH679" s="50">
        <v>3192</v>
      </c>
      <c r="CI679" s="50"/>
      <c r="CJ679" s="50">
        <v>139904</v>
      </c>
      <c r="CK679" s="50">
        <v>228640</v>
      </c>
      <c r="CL679" s="50"/>
      <c r="CM679" s="50">
        <v>1836</v>
      </c>
      <c r="CN679" s="50">
        <v>176</v>
      </c>
      <c r="CO679" s="50"/>
      <c r="CP679" s="50">
        <v>55981</v>
      </c>
      <c r="CQ679" s="50">
        <v>18407</v>
      </c>
      <c r="CR679" s="50"/>
      <c r="CS679" s="50">
        <v>15481</v>
      </c>
      <c r="CT679" s="50">
        <v>14246</v>
      </c>
      <c r="CU679" s="51"/>
      <c r="CV679" s="51"/>
      <c r="CW679" s="45">
        <f t="shared" si="1184"/>
        <v>14262.356771000001</v>
      </c>
      <c r="CX679" s="45">
        <f t="shared" si="1185"/>
        <v>1516.982935</v>
      </c>
      <c r="CY679" s="51"/>
      <c r="CZ679" s="45">
        <f t="shared" si="1124"/>
        <v>96721.107444000008</v>
      </c>
      <c r="DA679" s="45">
        <f t="shared" si="1125"/>
        <v>16373.925475999999</v>
      </c>
      <c r="DB679" s="51"/>
      <c r="DC679" s="45">
        <f t="shared" si="1126"/>
        <v>30965.825904000001</v>
      </c>
      <c r="DD679" s="45">
        <f t="shared" si="1127"/>
        <v>2170.936702</v>
      </c>
      <c r="DE679" s="51"/>
      <c r="DF679" s="45">
        <f t="shared" si="1128"/>
        <v>45521.827442000002</v>
      </c>
      <c r="DG679" s="45">
        <f t="shared" si="1129"/>
        <v>5510.7201339999992</v>
      </c>
      <c r="DH679" s="51"/>
      <c r="DI679" s="45">
        <f t="shared" si="1130"/>
        <v>23559.826134000003</v>
      </c>
      <c r="DJ679" s="45">
        <f t="shared" si="1131"/>
        <v>4159.5255669999997</v>
      </c>
      <c r="DK679" s="51"/>
      <c r="DL679" s="45">
        <f t="shared" si="1132"/>
        <v>14294.556770000001</v>
      </c>
      <c r="DM679" s="45">
        <f t="shared" si="1133"/>
        <v>2461.841058</v>
      </c>
      <c r="DN679" s="51"/>
      <c r="DO679" s="45">
        <f t="shared" si="1134"/>
        <v>4036.3740040000002</v>
      </c>
      <c r="DP679" s="45">
        <f t="shared" si="1135"/>
        <v>621.99689699999999</v>
      </c>
      <c r="DQ679" s="51"/>
      <c r="DR679" s="45">
        <f t="shared" si="1136"/>
        <v>85980.245091000004</v>
      </c>
      <c r="DS679" s="45">
        <f t="shared" si="1137"/>
        <v>21046.697743000001</v>
      </c>
      <c r="DT679" s="51"/>
      <c r="DU679" s="45">
        <f t="shared" si="1138"/>
        <v>28886.282685000002</v>
      </c>
      <c r="DV679" s="45">
        <f t="shared" si="1139"/>
        <v>8347.8123169999999</v>
      </c>
      <c r="DW679" s="51"/>
      <c r="DX679" s="45">
        <f t="shared" si="1140"/>
        <v>5494.0247050000007</v>
      </c>
      <c r="DY679" s="45">
        <f t="shared" si="1141"/>
        <v>751.37380099999996</v>
      </c>
      <c r="DZ679" s="51"/>
      <c r="EA679" s="45">
        <f t="shared" si="1142"/>
        <v>8532.8395360000013</v>
      </c>
      <c r="EB679" s="45">
        <f t="shared" si="1143"/>
        <v>737.04162899999994</v>
      </c>
      <c r="EC679" s="51"/>
      <c r="ED679" s="45">
        <f t="shared" si="1144"/>
        <v>5213.356057</v>
      </c>
      <c r="EE679" s="45">
        <f t="shared" si="1145"/>
        <v>820.22632999999996</v>
      </c>
      <c r="EF679" s="51"/>
      <c r="EG679" s="45">
        <f t="shared" si="1146"/>
        <v>7353.4544980000001</v>
      </c>
      <c r="EH679" s="45">
        <f t="shared" si="1147"/>
        <v>1126.9154429999999</v>
      </c>
      <c r="EI679" s="51"/>
      <c r="EJ679" s="45">
        <f t="shared" si="1148"/>
        <v>7635.2445390000003</v>
      </c>
      <c r="EK679" s="45">
        <f t="shared" si="1149"/>
        <v>1112.7769489999998</v>
      </c>
      <c r="EL679" s="51"/>
      <c r="EM679" s="45">
        <f t="shared" si="1150"/>
        <v>32447.186057000003</v>
      </c>
      <c r="EN679" s="45">
        <f t="shared" si="1151"/>
        <v>1007.1256</v>
      </c>
      <c r="EO679" s="51"/>
      <c r="EP679" s="45">
        <f t="shared" si="1152"/>
        <v>9606.4932339999996</v>
      </c>
      <c r="EQ679" s="45">
        <f t="shared" si="1153"/>
        <v>1001.605777</v>
      </c>
      <c r="ER679" s="51"/>
      <c r="ES679" s="45">
        <f t="shared" si="1154"/>
        <v>4211.1511129999999</v>
      </c>
      <c r="ET679" s="45">
        <f t="shared" si="1155"/>
        <v>690.26839199999995</v>
      </c>
      <c r="EU679" s="51"/>
      <c r="EV679" s="45">
        <f t="shared" si="1156"/>
        <v>1663.1860180000001</v>
      </c>
      <c r="EW679" s="45">
        <f t="shared" si="1157"/>
        <v>156.20130699999999</v>
      </c>
      <c r="EX679" s="51"/>
      <c r="EY679" s="45">
        <f t="shared" si="1158"/>
        <v>15950.694032000001</v>
      </c>
      <c r="EZ679" s="45">
        <f t="shared" si="1159"/>
        <v>1828.707676</v>
      </c>
      <c r="FA679" s="51"/>
      <c r="FB679" s="45">
        <f t="shared" si="1160"/>
        <v>3869.9272430000001</v>
      </c>
      <c r="FC679" s="45">
        <f t="shared" si="1161"/>
        <v>926.7492299999999</v>
      </c>
      <c r="FD679" s="51"/>
      <c r="FE679" s="45">
        <f t="shared" si="1162"/>
        <v>2068.6496870000001</v>
      </c>
      <c r="FF679" s="45">
        <f t="shared" si="1163"/>
        <v>941.46875799999998</v>
      </c>
      <c r="FG679" s="51"/>
      <c r="FH679" s="45">
        <f t="shared" si="1164"/>
        <v>5971.898322</v>
      </c>
      <c r="FI679" s="45">
        <f t="shared" si="1165"/>
        <v>2383.401468</v>
      </c>
      <c r="FJ679" s="51"/>
      <c r="FK679" s="45">
        <f t="shared" si="1166"/>
        <v>4063.7680330000003</v>
      </c>
      <c r="FL679" s="45">
        <f t="shared" si="1167"/>
        <v>590.71789999999999</v>
      </c>
      <c r="FM679" s="51"/>
      <c r="FN679" s="45">
        <f t="shared" si="1168"/>
        <v>35502.661584000001</v>
      </c>
      <c r="FO679" s="45">
        <f t="shared" si="1169"/>
        <v>390.93904299999997</v>
      </c>
      <c r="FP679" s="51"/>
      <c r="FQ679" s="45">
        <f t="shared" si="1170"/>
        <v>24426.662923</v>
      </c>
      <c r="FR679" s="45">
        <f t="shared" si="1171"/>
        <v>5271.4309649999996</v>
      </c>
      <c r="FS679" s="51"/>
      <c r="FT679" s="45">
        <f t="shared" si="1172"/>
        <v>1594.3004480000002</v>
      </c>
      <c r="FU679" s="45">
        <f t="shared" si="1173"/>
        <v>388.90542399999998</v>
      </c>
      <c r="FV679" s="51"/>
      <c r="FW679" s="45">
        <f t="shared" si="1174"/>
        <v>2744.048671</v>
      </c>
      <c r="FX679" s="45">
        <f t="shared" si="1175"/>
        <v>309.11008799999996</v>
      </c>
      <c r="FY679" s="51"/>
      <c r="FZ679" s="45">
        <f t="shared" si="1176"/>
        <v>22412.480896000001</v>
      </c>
      <c r="GA679" s="45">
        <f t="shared" si="1177"/>
        <v>22141.268959999998</v>
      </c>
      <c r="GB679" s="51"/>
      <c r="GC679" s="45">
        <f t="shared" si="1178"/>
        <v>294.12536399999999</v>
      </c>
      <c r="GD679" s="45">
        <f t="shared" si="1179"/>
        <v>17.043664</v>
      </c>
      <c r="GE679" s="51"/>
      <c r="GF679" s="45">
        <f t="shared" si="1180"/>
        <v>8968.1002189999999</v>
      </c>
      <c r="GG679" s="45">
        <f t="shared" si="1181"/>
        <v>1782.5154729999999</v>
      </c>
      <c r="GH679" s="51"/>
      <c r="GI679" s="45">
        <f t="shared" si="1182"/>
        <v>2480.0407190000001</v>
      </c>
      <c r="GJ679" s="45">
        <f t="shared" si="1183"/>
        <v>1379.5683939999999</v>
      </c>
      <c r="GK679" s="51"/>
    </row>
    <row r="680" spans="1:193" s="45" customFormat="1">
      <c r="A680" s="45" t="s">
        <v>19</v>
      </c>
      <c r="B680" s="46">
        <v>41475</v>
      </c>
      <c r="C680" s="56">
        <v>0.67528900000000003</v>
      </c>
      <c r="D680" s="56">
        <v>0.16061900000000001</v>
      </c>
      <c r="E680" s="56">
        <v>9.4631999999999994E-2</v>
      </c>
      <c r="F680" s="58"/>
      <c r="G680" s="58">
        <v>118248</v>
      </c>
      <c r="H680" s="58">
        <v>58694</v>
      </c>
      <c r="I680" s="58"/>
      <c r="J680" s="59">
        <v>599277</v>
      </c>
      <c r="K680" s="59">
        <v>183369</v>
      </c>
      <c r="L680" s="58"/>
      <c r="M680" s="58">
        <v>395845</v>
      </c>
      <c r="N680" s="58">
        <v>56724</v>
      </c>
      <c r="O680" s="58"/>
      <c r="P680" s="58">
        <v>295337</v>
      </c>
      <c r="Q680" s="58">
        <v>61611</v>
      </c>
      <c r="R680" s="58"/>
      <c r="S680" s="58">
        <v>159729</v>
      </c>
      <c r="T680" s="58">
        <v>47872</v>
      </c>
      <c r="U680" s="58"/>
      <c r="V680" s="58">
        <v>89120</v>
      </c>
      <c r="W680" s="58">
        <v>27004</v>
      </c>
      <c r="X680" s="58"/>
      <c r="Y680" s="58">
        <v>30983</v>
      </c>
      <c r="Z680" s="58">
        <v>8582</v>
      </c>
      <c r="AA680" s="58"/>
      <c r="AB680" s="58">
        <v>464171</v>
      </c>
      <c r="AC680" s="58">
        <v>198211</v>
      </c>
      <c r="AD680" s="58"/>
      <c r="AE680" s="58">
        <v>150771</v>
      </c>
      <c r="AF680" s="58">
        <v>74518</v>
      </c>
      <c r="AG680" s="58"/>
      <c r="AH680" s="58">
        <v>35930</v>
      </c>
      <c r="AI680" s="58">
        <v>8527</v>
      </c>
      <c r="AJ680" s="58"/>
      <c r="AK680" s="58">
        <v>74692</v>
      </c>
      <c r="AL680" s="58">
        <v>13039</v>
      </c>
      <c r="AM680" s="58"/>
      <c r="AN680" s="58">
        <v>41507</v>
      </c>
      <c r="AO680" s="58">
        <v>10465</v>
      </c>
      <c r="AP680" s="58"/>
      <c r="AQ680" s="58">
        <v>47753</v>
      </c>
      <c r="AR680" s="58">
        <v>11626</v>
      </c>
      <c r="AS680" s="58"/>
      <c r="AT680" s="58">
        <v>54936</v>
      </c>
      <c r="AU680" s="58">
        <v>13155</v>
      </c>
      <c r="AV680" s="58"/>
      <c r="AW680" s="58">
        <v>215650</v>
      </c>
      <c r="AX680" s="58">
        <v>10320</v>
      </c>
      <c r="AY680" s="58"/>
      <c r="AZ680" s="58">
        <v>60908</v>
      </c>
      <c r="BA680" s="58">
        <v>11398</v>
      </c>
      <c r="BB680" s="58"/>
      <c r="BC680" s="58">
        <v>35053</v>
      </c>
      <c r="BD680" s="58">
        <v>10668</v>
      </c>
      <c r="BE680" s="58"/>
      <c r="BF680" s="58">
        <v>11836</v>
      </c>
      <c r="BG680" s="58">
        <v>1939</v>
      </c>
      <c r="BH680" s="50"/>
      <c r="BI680" s="50">
        <v>110884</v>
      </c>
      <c r="BJ680" s="50">
        <v>23852</v>
      </c>
      <c r="BK680" s="50"/>
      <c r="BL680" s="50">
        <v>29617</v>
      </c>
      <c r="BM680" s="50">
        <v>13611</v>
      </c>
      <c r="BN680" s="50"/>
      <c r="BO680" s="50">
        <v>11407</v>
      </c>
      <c r="BP680" s="50">
        <v>8436</v>
      </c>
      <c r="BQ680" s="50"/>
      <c r="BR680" s="50">
        <v>34210</v>
      </c>
      <c r="BS680" s="50">
        <v>24738</v>
      </c>
      <c r="BT680" s="50"/>
      <c r="BU680" s="50">
        <v>24074</v>
      </c>
      <c r="BV680" s="50">
        <v>6176</v>
      </c>
      <c r="BW680" s="50"/>
      <c r="BX680" s="50">
        <v>291956</v>
      </c>
      <c r="BY680" s="50">
        <v>5025</v>
      </c>
      <c r="BZ680" s="50"/>
      <c r="CA680" s="50">
        <v>138560</v>
      </c>
      <c r="CB680" s="50">
        <v>53135</v>
      </c>
      <c r="CC680" s="50"/>
      <c r="CD680" s="50">
        <v>13991</v>
      </c>
      <c r="CE680" s="50">
        <v>5895</v>
      </c>
      <c r="CF680" s="50"/>
      <c r="CG680" s="50">
        <v>16843</v>
      </c>
      <c r="CH680" s="50">
        <v>3268</v>
      </c>
      <c r="CI680" s="50"/>
      <c r="CJ680" s="50">
        <v>128652</v>
      </c>
      <c r="CK680" s="50">
        <v>220567</v>
      </c>
      <c r="CL680" s="50"/>
      <c r="CM680" s="50">
        <v>772</v>
      </c>
      <c r="CN680" s="50">
        <v>182</v>
      </c>
      <c r="CO680" s="50"/>
      <c r="CP680" s="50">
        <v>48409</v>
      </c>
      <c r="CQ680" s="50">
        <v>17033</v>
      </c>
      <c r="CR680" s="50"/>
      <c r="CS680" s="50">
        <v>14018</v>
      </c>
      <c r="CT680" s="50">
        <v>14231</v>
      </c>
      <c r="CU680" s="51"/>
      <c r="CV680" s="51"/>
      <c r="CW680" s="45">
        <f t="shared" si="1184"/>
        <v>18992.875512000002</v>
      </c>
      <c r="CX680" s="45">
        <f t="shared" si="1185"/>
        <v>5554.3306079999993</v>
      </c>
      <c r="CY680" s="51"/>
      <c r="CZ680" s="45">
        <f t="shared" si="1124"/>
        <v>96255.272463000001</v>
      </c>
      <c r="DA680" s="45">
        <f t="shared" si="1125"/>
        <v>17352.575207999998</v>
      </c>
      <c r="DB680" s="51"/>
      <c r="DC680" s="45">
        <f t="shared" si="1126"/>
        <v>63580.228055000007</v>
      </c>
      <c r="DD680" s="45">
        <f t="shared" si="1127"/>
        <v>5367.9055679999992</v>
      </c>
      <c r="DE680" s="51"/>
      <c r="DF680" s="45">
        <f t="shared" si="1128"/>
        <v>47436.733603000001</v>
      </c>
      <c r="DG680" s="45">
        <f t="shared" si="1129"/>
        <v>5830.3721519999999</v>
      </c>
      <c r="DH680" s="51"/>
      <c r="DI680" s="45">
        <f t="shared" si="1130"/>
        <v>25655.512251</v>
      </c>
      <c r="DJ680" s="45">
        <f t="shared" si="1131"/>
        <v>4530.2231039999997</v>
      </c>
      <c r="DK680" s="51"/>
      <c r="DL680" s="45">
        <f t="shared" si="1132"/>
        <v>14314.365280000002</v>
      </c>
      <c r="DM680" s="45">
        <f t="shared" si="1133"/>
        <v>2555.442528</v>
      </c>
      <c r="DN680" s="51"/>
      <c r="DO680" s="45">
        <f t="shared" si="1134"/>
        <v>4976.4584770000001</v>
      </c>
      <c r="DP680" s="45">
        <f t="shared" si="1135"/>
        <v>812.13182399999994</v>
      </c>
      <c r="DQ680" s="51"/>
      <c r="DR680" s="45">
        <f t="shared" si="1136"/>
        <v>74554.681849000001</v>
      </c>
      <c r="DS680" s="45">
        <f t="shared" si="1137"/>
        <v>18757.103351999998</v>
      </c>
      <c r="DT680" s="51"/>
      <c r="DU680" s="45">
        <f t="shared" si="1138"/>
        <v>24216.687249000002</v>
      </c>
      <c r="DV680" s="45">
        <f t="shared" si="1139"/>
        <v>7051.7873759999993</v>
      </c>
      <c r="DW680" s="51"/>
      <c r="DX680" s="45">
        <f t="shared" si="1140"/>
        <v>5771.0406700000003</v>
      </c>
      <c r="DY680" s="45">
        <f t="shared" si="1141"/>
        <v>806.92706399999997</v>
      </c>
      <c r="DZ680" s="51"/>
      <c r="EA680" s="45">
        <f t="shared" si="1142"/>
        <v>11996.954348000001</v>
      </c>
      <c r="EB680" s="45">
        <f t="shared" si="1143"/>
        <v>1233.9066479999999</v>
      </c>
      <c r="EC680" s="51"/>
      <c r="ED680" s="45">
        <f t="shared" si="1144"/>
        <v>6666.8128330000009</v>
      </c>
      <c r="EE680" s="45">
        <f t="shared" si="1145"/>
        <v>990.32387999999992</v>
      </c>
      <c r="EF680" s="51"/>
      <c r="EG680" s="45">
        <f t="shared" si="1146"/>
        <v>7670.0391070000005</v>
      </c>
      <c r="EH680" s="45">
        <f t="shared" si="1147"/>
        <v>1100.191632</v>
      </c>
      <c r="EI680" s="51"/>
      <c r="EJ680" s="45">
        <f t="shared" si="1148"/>
        <v>8823.7653840000003</v>
      </c>
      <c r="EK680" s="45">
        <f t="shared" si="1149"/>
        <v>1244.8839599999999</v>
      </c>
      <c r="EL680" s="51"/>
      <c r="EM680" s="45">
        <f t="shared" si="1150"/>
        <v>34637.487350000003</v>
      </c>
      <c r="EN680" s="45">
        <f t="shared" si="1151"/>
        <v>976.60223999999994</v>
      </c>
      <c r="EO680" s="51"/>
      <c r="EP680" s="45">
        <f t="shared" si="1152"/>
        <v>9782.9820520000012</v>
      </c>
      <c r="EQ680" s="45">
        <f t="shared" si="1153"/>
        <v>1078.615536</v>
      </c>
      <c r="ER680" s="51"/>
      <c r="ES680" s="45">
        <f t="shared" si="1154"/>
        <v>5630.177807</v>
      </c>
      <c r="ET680" s="45">
        <f t="shared" si="1155"/>
        <v>1009.5341759999999</v>
      </c>
      <c r="EU680" s="51"/>
      <c r="EV680" s="45">
        <f t="shared" si="1156"/>
        <v>1901.0864840000002</v>
      </c>
      <c r="EW680" s="45">
        <f t="shared" si="1157"/>
        <v>183.49144799999999</v>
      </c>
      <c r="EX680" s="51"/>
      <c r="EY680" s="45">
        <f t="shared" si="1158"/>
        <v>17810.077196000002</v>
      </c>
      <c r="EZ680" s="45">
        <f t="shared" si="1159"/>
        <v>2257.162464</v>
      </c>
      <c r="FA680" s="51"/>
      <c r="FB680" s="45">
        <f t="shared" si="1160"/>
        <v>4757.0529230000002</v>
      </c>
      <c r="FC680" s="45">
        <f t="shared" si="1161"/>
        <v>1288.0361519999999</v>
      </c>
      <c r="FD680" s="51"/>
      <c r="FE680" s="45">
        <f t="shared" si="1162"/>
        <v>1832.1809330000001</v>
      </c>
      <c r="FF680" s="45">
        <f t="shared" si="1163"/>
        <v>798.31555199999991</v>
      </c>
      <c r="FG680" s="51"/>
      <c r="FH680" s="45">
        <f t="shared" si="1164"/>
        <v>5494.7759900000001</v>
      </c>
      <c r="FI680" s="45">
        <f t="shared" si="1165"/>
        <v>2341.0064159999997</v>
      </c>
      <c r="FJ680" s="51"/>
      <c r="FK680" s="45">
        <f t="shared" si="1166"/>
        <v>3866.7418060000005</v>
      </c>
      <c r="FL680" s="45">
        <f t="shared" si="1167"/>
        <v>584.44723199999999</v>
      </c>
      <c r="FM680" s="51"/>
      <c r="FN680" s="45">
        <f t="shared" si="1168"/>
        <v>46893.680764000004</v>
      </c>
      <c r="FO680" s="45">
        <f t="shared" si="1169"/>
        <v>475.52579999999995</v>
      </c>
      <c r="FP680" s="51"/>
      <c r="FQ680" s="45">
        <f t="shared" si="1170"/>
        <v>22255.368640000001</v>
      </c>
      <c r="FR680" s="45">
        <f t="shared" si="1171"/>
        <v>5028.2713199999998</v>
      </c>
      <c r="FS680" s="51"/>
      <c r="FT680" s="45">
        <f t="shared" si="1172"/>
        <v>2247.220429</v>
      </c>
      <c r="FU680" s="45">
        <f t="shared" si="1173"/>
        <v>557.85563999999999</v>
      </c>
      <c r="FV680" s="51"/>
      <c r="FW680" s="45">
        <f t="shared" si="1174"/>
        <v>2705.3058170000004</v>
      </c>
      <c r="FX680" s="45">
        <f t="shared" si="1175"/>
        <v>309.25737599999997</v>
      </c>
      <c r="FY680" s="51"/>
      <c r="FZ680" s="45">
        <f t="shared" si="1176"/>
        <v>20663.955588000001</v>
      </c>
      <c r="GA680" s="45">
        <f t="shared" si="1177"/>
        <v>20872.696344</v>
      </c>
      <c r="GB680" s="51"/>
      <c r="GC680" s="45">
        <f t="shared" si="1178"/>
        <v>123.99786800000001</v>
      </c>
      <c r="GD680" s="45">
        <f t="shared" si="1179"/>
        <v>17.223023999999999</v>
      </c>
      <c r="GE680" s="51"/>
      <c r="GF680" s="45">
        <f t="shared" si="1180"/>
        <v>7775.4051710000003</v>
      </c>
      <c r="GG680" s="45">
        <f t="shared" si="1181"/>
        <v>1611.8668559999999</v>
      </c>
      <c r="GH680" s="51"/>
      <c r="GI680" s="45">
        <f t="shared" si="1182"/>
        <v>2251.5571420000001</v>
      </c>
      <c r="GJ680" s="45">
        <f t="shared" si="1183"/>
        <v>1346.7079919999999</v>
      </c>
      <c r="GK680" s="51"/>
    </row>
    <row r="681" spans="1:193" s="45" customFormat="1">
      <c r="A681" s="45" t="s">
        <v>19</v>
      </c>
      <c r="B681" s="46">
        <v>41474</v>
      </c>
      <c r="C681" s="56">
        <v>0.67260699999999995</v>
      </c>
      <c r="D681" s="56">
        <v>0.16350100000000001</v>
      </c>
      <c r="E681" s="56">
        <v>9.4264000000000001E-2</v>
      </c>
      <c r="F681" s="58"/>
      <c r="G681" s="58">
        <v>133819</v>
      </c>
      <c r="H681" s="58">
        <v>26999</v>
      </c>
      <c r="I681" s="58"/>
      <c r="J681" s="59">
        <v>605575</v>
      </c>
      <c r="K681" s="59">
        <v>179709</v>
      </c>
      <c r="L681" s="58"/>
      <c r="M681" s="58">
        <v>182119</v>
      </c>
      <c r="N681" s="58">
        <v>24650</v>
      </c>
      <c r="O681" s="58"/>
      <c r="P681" s="58">
        <v>303220</v>
      </c>
      <c r="Q681" s="58">
        <v>65052</v>
      </c>
      <c r="R681" s="58"/>
      <c r="S681" s="58">
        <v>173360</v>
      </c>
      <c r="T681" s="58">
        <v>50874</v>
      </c>
      <c r="U681" s="58"/>
      <c r="V681" s="58">
        <v>90626</v>
      </c>
      <c r="W681" s="58">
        <v>27880</v>
      </c>
      <c r="X681" s="58"/>
      <c r="Y681" s="58">
        <v>33971</v>
      </c>
      <c r="Z681" s="58">
        <v>9524</v>
      </c>
      <c r="AA681" s="58"/>
      <c r="AB681" s="58">
        <v>445491</v>
      </c>
      <c r="AC681" s="58">
        <v>196384</v>
      </c>
      <c r="AD681" s="58"/>
      <c r="AE681" s="58">
        <v>141750</v>
      </c>
      <c r="AF681" s="58">
        <v>68468</v>
      </c>
      <c r="AG681" s="58"/>
      <c r="AH681" s="58">
        <v>38912</v>
      </c>
      <c r="AI681" s="58">
        <v>9133</v>
      </c>
      <c r="AJ681" s="58"/>
      <c r="AK681" s="58">
        <v>76945</v>
      </c>
      <c r="AL681" s="58">
        <v>14035</v>
      </c>
      <c r="AM681" s="58"/>
      <c r="AN681" s="58">
        <v>43243</v>
      </c>
      <c r="AO681" s="58">
        <v>10413</v>
      </c>
      <c r="AP681" s="58"/>
      <c r="AQ681" s="58">
        <v>34972</v>
      </c>
      <c r="AR681" s="58">
        <v>9927</v>
      </c>
      <c r="AS681" s="58"/>
      <c r="AT681" s="58">
        <v>53267</v>
      </c>
      <c r="AU681" s="58">
        <v>12948</v>
      </c>
      <c r="AV681" s="58"/>
      <c r="AW681" s="58">
        <v>209584</v>
      </c>
      <c r="AX681" s="58">
        <v>10919</v>
      </c>
      <c r="AY681" s="58"/>
      <c r="AZ681" s="58">
        <v>55821</v>
      </c>
      <c r="BA681" s="58">
        <v>10410</v>
      </c>
      <c r="BB681" s="58"/>
      <c r="BC681" s="58">
        <v>32899</v>
      </c>
      <c r="BD681" s="58">
        <v>9973</v>
      </c>
      <c r="BE681" s="58"/>
      <c r="BF681" s="58">
        <v>12282</v>
      </c>
      <c r="BG681" s="58">
        <v>2061</v>
      </c>
      <c r="BH681" s="50"/>
      <c r="BI681" s="50">
        <v>113817</v>
      </c>
      <c r="BJ681" s="50">
        <v>24561</v>
      </c>
      <c r="BK681" s="50"/>
      <c r="BL681" s="50">
        <v>30024</v>
      </c>
      <c r="BM681" s="50">
        <v>13756</v>
      </c>
      <c r="BN681" s="50"/>
      <c r="BO681" s="50">
        <v>9715</v>
      </c>
      <c r="BP681" s="50">
        <v>8930</v>
      </c>
      <c r="BQ681" s="50"/>
      <c r="BR681" s="50">
        <v>35177</v>
      </c>
      <c r="BS681" s="50">
        <v>25095</v>
      </c>
      <c r="BT681" s="50"/>
      <c r="BU681" s="50">
        <v>23993</v>
      </c>
      <c r="BV681" s="50">
        <v>6290</v>
      </c>
      <c r="BW681" s="50"/>
      <c r="BX681" s="50">
        <v>362988</v>
      </c>
      <c r="BY681" s="50">
        <v>5532</v>
      </c>
      <c r="BZ681" s="50"/>
      <c r="CA681" s="50">
        <v>132221</v>
      </c>
      <c r="CB681" s="50">
        <v>51862</v>
      </c>
      <c r="CC681" s="50"/>
      <c r="CD681" s="50">
        <v>13616</v>
      </c>
      <c r="CE681" s="50">
        <v>5692</v>
      </c>
      <c r="CF681" s="50"/>
      <c r="CG681" s="50">
        <v>15862</v>
      </c>
      <c r="CH681" s="50">
        <v>3032</v>
      </c>
      <c r="CI681" s="50"/>
      <c r="CJ681" s="50">
        <v>138163</v>
      </c>
      <c r="CK681" s="50">
        <v>224669</v>
      </c>
      <c r="CL681" s="50"/>
      <c r="CM681" s="50">
        <v>927</v>
      </c>
      <c r="CN681" s="50">
        <v>353</v>
      </c>
      <c r="CO681" s="50"/>
      <c r="CP681" s="50">
        <v>46766</v>
      </c>
      <c r="CQ681" s="50">
        <v>17219</v>
      </c>
      <c r="CR681" s="50"/>
      <c r="CS681" s="50">
        <v>14322</v>
      </c>
      <c r="CT681" s="50">
        <v>14728</v>
      </c>
      <c r="CU681" s="51"/>
      <c r="CV681" s="51"/>
      <c r="CW681" s="45">
        <f t="shared" si="1184"/>
        <v>21879.540319</v>
      </c>
      <c r="CX681" s="45">
        <f t="shared" si="1185"/>
        <v>2545.0337359999999</v>
      </c>
      <c r="CY681" s="51"/>
      <c r="CZ681" s="45">
        <f t="shared" si="1124"/>
        <v>99012.118075000006</v>
      </c>
      <c r="DA681" s="45">
        <f t="shared" si="1125"/>
        <v>16940.089176000001</v>
      </c>
      <c r="DB681" s="51"/>
      <c r="DC681" s="45">
        <f t="shared" si="1126"/>
        <v>29776.638619000001</v>
      </c>
      <c r="DD681" s="45">
        <f t="shared" si="1127"/>
        <v>2323.6075999999998</v>
      </c>
      <c r="DE681" s="51"/>
      <c r="DF681" s="45">
        <f t="shared" si="1128"/>
        <v>49576.773220000003</v>
      </c>
      <c r="DG681" s="45">
        <f t="shared" si="1129"/>
        <v>6132.0617279999997</v>
      </c>
      <c r="DH681" s="51"/>
      <c r="DI681" s="45">
        <f t="shared" si="1130"/>
        <v>28344.533360000001</v>
      </c>
      <c r="DJ681" s="45">
        <f t="shared" si="1131"/>
        <v>4795.5867360000002</v>
      </c>
      <c r="DK681" s="51"/>
      <c r="DL681" s="45">
        <f t="shared" si="1132"/>
        <v>14817.441626</v>
      </c>
      <c r="DM681" s="45">
        <f t="shared" si="1133"/>
        <v>2628.08032</v>
      </c>
      <c r="DN681" s="51"/>
      <c r="DO681" s="45">
        <f t="shared" si="1134"/>
        <v>5554.2924710000007</v>
      </c>
      <c r="DP681" s="45">
        <f t="shared" si="1135"/>
        <v>897.77033600000004</v>
      </c>
      <c r="DQ681" s="51"/>
      <c r="DR681" s="45">
        <f t="shared" si="1136"/>
        <v>72838.223991000006</v>
      </c>
      <c r="DS681" s="45">
        <f t="shared" si="1137"/>
        <v>18511.941375999999</v>
      </c>
      <c r="DT681" s="51"/>
      <c r="DU681" s="45">
        <f t="shared" si="1138"/>
        <v>23176.266750000003</v>
      </c>
      <c r="DV681" s="45">
        <f t="shared" si="1139"/>
        <v>6454.0675520000004</v>
      </c>
      <c r="DW681" s="51"/>
      <c r="DX681" s="45">
        <f t="shared" si="1140"/>
        <v>6362.1509120000001</v>
      </c>
      <c r="DY681" s="45">
        <f t="shared" si="1141"/>
        <v>860.91311199999996</v>
      </c>
      <c r="DZ681" s="51"/>
      <c r="EA681" s="45">
        <f t="shared" si="1142"/>
        <v>12580.584445</v>
      </c>
      <c r="EB681" s="45">
        <f t="shared" si="1143"/>
        <v>1322.99524</v>
      </c>
      <c r="EC681" s="51"/>
      <c r="ED681" s="45">
        <f t="shared" si="1144"/>
        <v>7070.2737430000006</v>
      </c>
      <c r="EE681" s="45">
        <f t="shared" si="1145"/>
        <v>981.57103200000006</v>
      </c>
      <c r="EF681" s="51"/>
      <c r="EG681" s="45">
        <f t="shared" si="1146"/>
        <v>5717.956972</v>
      </c>
      <c r="EH681" s="45">
        <f t="shared" si="1147"/>
        <v>935.75872800000002</v>
      </c>
      <c r="EI681" s="51"/>
      <c r="EJ681" s="45">
        <f t="shared" si="1148"/>
        <v>8709.2077669999999</v>
      </c>
      <c r="EK681" s="45">
        <f t="shared" si="1149"/>
        <v>1220.530272</v>
      </c>
      <c r="EL681" s="51"/>
      <c r="EM681" s="45">
        <f t="shared" si="1150"/>
        <v>34267.193584000001</v>
      </c>
      <c r="EN681" s="45">
        <f t="shared" si="1151"/>
        <v>1029.2686160000001</v>
      </c>
      <c r="EO681" s="51"/>
      <c r="EP681" s="45">
        <f t="shared" si="1152"/>
        <v>9126.7893210000002</v>
      </c>
      <c r="EQ681" s="45">
        <f t="shared" si="1153"/>
        <v>981.28823999999997</v>
      </c>
      <c r="ER681" s="51"/>
      <c r="ES681" s="45">
        <f t="shared" si="1154"/>
        <v>5379.0193989999998</v>
      </c>
      <c r="ET681" s="45">
        <f t="shared" si="1155"/>
        <v>940.09487200000001</v>
      </c>
      <c r="EU681" s="51"/>
      <c r="EV681" s="45">
        <f t="shared" si="1156"/>
        <v>2008.1192820000001</v>
      </c>
      <c r="EW681" s="45">
        <f t="shared" si="1157"/>
        <v>194.27810400000001</v>
      </c>
      <c r="EX681" s="51"/>
      <c r="EY681" s="45">
        <f t="shared" si="1158"/>
        <v>18609.193317000001</v>
      </c>
      <c r="EZ681" s="45">
        <f t="shared" si="1159"/>
        <v>2315.218104</v>
      </c>
      <c r="FA681" s="51"/>
      <c r="FB681" s="45">
        <f t="shared" si="1160"/>
        <v>4908.9540240000006</v>
      </c>
      <c r="FC681" s="45">
        <f t="shared" si="1161"/>
        <v>1296.6955840000001</v>
      </c>
      <c r="FD681" s="51"/>
      <c r="FE681" s="45">
        <f t="shared" si="1162"/>
        <v>1588.4122150000001</v>
      </c>
      <c r="FF681" s="45">
        <f t="shared" si="1163"/>
        <v>841.77751999999998</v>
      </c>
      <c r="FG681" s="51"/>
      <c r="FH681" s="45">
        <f t="shared" si="1164"/>
        <v>5751.4746770000002</v>
      </c>
      <c r="FI681" s="45">
        <f t="shared" si="1165"/>
        <v>2365.5550800000001</v>
      </c>
      <c r="FJ681" s="51"/>
      <c r="FK681" s="45">
        <f t="shared" si="1166"/>
        <v>3922.8794930000004</v>
      </c>
      <c r="FL681" s="45">
        <f t="shared" si="1167"/>
        <v>592.92056000000002</v>
      </c>
      <c r="FM681" s="51"/>
      <c r="FN681" s="45">
        <f t="shared" si="1168"/>
        <v>59348.900988000001</v>
      </c>
      <c r="FO681" s="45">
        <f t="shared" si="1169"/>
        <v>521.46844799999997</v>
      </c>
      <c r="FP681" s="51"/>
      <c r="FQ681" s="45">
        <f t="shared" si="1170"/>
        <v>21618.265721</v>
      </c>
      <c r="FR681" s="45">
        <f t="shared" si="1171"/>
        <v>4888.7195680000004</v>
      </c>
      <c r="FS681" s="51"/>
      <c r="FT681" s="45">
        <f t="shared" si="1172"/>
        <v>2226.2296160000001</v>
      </c>
      <c r="FU681" s="45">
        <f t="shared" si="1173"/>
        <v>536.55068800000004</v>
      </c>
      <c r="FV681" s="51"/>
      <c r="FW681" s="45">
        <f t="shared" si="1174"/>
        <v>2593.4528620000001</v>
      </c>
      <c r="FX681" s="45">
        <f t="shared" si="1175"/>
        <v>285.808448</v>
      </c>
      <c r="FY681" s="51"/>
      <c r="FZ681" s="45">
        <f t="shared" si="1176"/>
        <v>22589.788662999999</v>
      </c>
      <c r="GA681" s="45">
        <f t="shared" si="1177"/>
        <v>21178.198616000001</v>
      </c>
      <c r="GB681" s="51"/>
      <c r="GC681" s="45">
        <f t="shared" si="1178"/>
        <v>151.565427</v>
      </c>
      <c r="GD681" s="45">
        <f t="shared" si="1179"/>
        <v>33.275191999999997</v>
      </c>
      <c r="GE681" s="51"/>
      <c r="GF681" s="45">
        <f t="shared" si="1180"/>
        <v>7646.2877660000004</v>
      </c>
      <c r="GG681" s="45">
        <f t="shared" si="1181"/>
        <v>1623.1318160000001</v>
      </c>
      <c r="GH681" s="51"/>
      <c r="GI681" s="45">
        <f t="shared" si="1182"/>
        <v>2341.6613219999999</v>
      </c>
      <c r="GJ681" s="45">
        <f t="shared" si="1183"/>
        <v>1388.3201919999999</v>
      </c>
      <c r="GK681" s="51"/>
    </row>
    <row r="682" spans="1:193" s="45" customFormat="1">
      <c r="A682" s="45" t="s">
        <v>19</v>
      </c>
      <c r="B682" s="46">
        <v>41473</v>
      </c>
      <c r="C682" s="56">
        <v>0.67815899999999996</v>
      </c>
      <c r="D682" s="56">
        <v>0.16275899999999999</v>
      </c>
      <c r="E682" s="56">
        <v>8.9193999999999996E-2</v>
      </c>
      <c r="F682" s="58"/>
      <c r="G682" s="58">
        <v>137651</v>
      </c>
      <c r="H682" s="58">
        <v>26031</v>
      </c>
      <c r="I682" s="58"/>
      <c r="J682" s="59">
        <v>604124</v>
      </c>
      <c r="K682" s="59">
        <v>159683</v>
      </c>
      <c r="L682" s="58"/>
      <c r="M682" s="58">
        <v>149257</v>
      </c>
      <c r="N682" s="58">
        <v>18365</v>
      </c>
      <c r="O682" s="58"/>
      <c r="P682" s="58">
        <v>310133</v>
      </c>
      <c r="Q682" s="58">
        <v>60972</v>
      </c>
      <c r="R682" s="58"/>
      <c r="S682" s="58">
        <v>164575</v>
      </c>
      <c r="T682" s="58">
        <v>45288</v>
      </c>
      <c r="U682" s="58"/>
      <c r="V682" s="58">
        <v>89631</v>
      </c>
      <c r="W682" s="58">
        <v>24726</v>
      </c>
      <c r="X682" s="58"/>
      <c r="Y682" s="58">
        <v>33450</v>
      </c>
      <c r="Z682" s="58">
        <v>8928</v>
      </c>
      <c r="AA682" s="58"/>
      <c r="AB682" s="58">
        <v>431375</v>
      </c>
      <c r="AC682" s="58">
        <v>171722</v>
      </c>
      <c r="AD682" s="58"/>
      <c r="AE682" s="58">
        <v>134812</v>
      </c>
      <c r="AF682" s="58">
        <v>58628</v>
      </c>
      <c r="AG682" s="58"/>
      <c r="AH682" s="58">
        <v>36295</v>
      </c>
      <c r="AI682" s="58">
        <v>8814</v>
      </c>
      <c r="AJ682" s="58"/>
      <c r="AK682" s="58">
        <v>76004</v>
      </c>
      <c r="AL682" s="58">
        <v>13018</v>
      </c>
      <c r="AM682" s="58"/>
      <c r="AN682" s="58">
        <v>43128</v>
      </c>
      <c r="AO682" s="58">
        <v>10292</v>
      </c>
      <c r="AP682" s="58"/>
      <c r="AQ682" s="58">
        <v>33331</v>
      </c>
      <c r="AR682" s="58">
        <v>8675</v>
      </c>
      <c r="AS682" s="58"/>
      <c r="AT682" s="58">
        <v>51507</v>
      </c>
      <c r="AU682" s="58">
        <v>11457</v>
      </c>
      <c r="AV682" s="58"/>
      <c r="AW682" s="58">
        <v>209251</v>
      </c>
      <c r="AX682" s="58">
        <v>9536</v>
      </c>
      <c r="AY682" s="58"/>
      <c r="AZ682" s="58">
        <v>51776</v>
      </c>
      <c r="BA682" s="58">
        <v>9256</v>
      </c>
      <c r="BB682" s="58"/>
      <c r="BC682" s="58">
        <v>30854</v>
      </c>
      <c r="BD682" s="58">
        <v>9289</v>
      </c>
      <c r="BE682" s="58"/>
      <c r="BF682" s="58">
        <v>11287</v>
      </c>
      <c r="BG682" s="58">
        <v>1844</v>
      </c>
      <c r="BH682" s="50"/>
      <c r="BI682" s="50">
        <v>114833</v>
      </c>
      <c r="BJ682" s="50">
        <v>22741</v>
      </c>
      <c r="BK682" s="50"/>
      <c r="BL682" s="50">
        <v>31828</v>
      </c>
      <c r="BM682" s="50">
        <v>13296</v>
      </c>
      <c r="BN682" s="50"/>
      <c r="BO682" s="50">
        <v>10663</v>
      </c>
      <c r="BP682" s="50">
        <v>6914</v>
      </c>
      <c r="BQ682" s="50"/>
      <c r="BR682" s="50">
        <v>34373</v>
      </c>
      <c r="BS682" s="50">
        <v>22448</v>
      </c>
      <c r="BT682" s="50"/>
      <c r="BU682" s="50">
        <v>23760</v>
      </c>
      <c r="BV682" s="50">
        <v>5694</v>
      </c>
      <c r="BW682" s="50"/>
      <c r="BX682" s="50">
        <v>310133</v>
      </c>
      <c r="BY682" s="50">
        <v>3919</v>
      </c>
      <c r="BZ682" s="50"/>
      <c r="CA682" s="50">
        <v>129883</v>
      </c>
      <c r="CB682" s="50">
        <v>48552</v>
      </c>
      <c r="CC682" s="50"/>
      <c r="CD682" s="50">
        <v>13421</v>
      </c>
      <c r="CE682" s="50">
        <v>5561</v>
      </c>
      <c r="CF682" s="50"/>
      <c r="CG682" s="50">
        <v>16335</v>
      </c>
      <c r="CH682" s="50">
        <v>2699</v>
      </c>
      <c r="CI682" s="50"/>
      <c r="CJ682" s="50">
        <v>138425</v>
      </c>
      <c r="CK682" s="50">
        <v>193663</v>
      </c>
      <c r="CL682" s="50"/>
      <c r="CM682" s="50">
        <v>2021</v>
      </c>
      <c r="CN682" s="50">
        <v>433</v>
      </c>
      <c r="CO682" s="50"/>
      <c r="CP682" s="50">
        <v>46297</v>
      </c>
      <c r="CQ682" s="50">
        <v>15599</v>
      </c>
      <c r="CR682" s="50"/>
      <c r="CS682" s="50">
        <v>13795</v>
      </c>
      <c r="CT682" s="50">
        <v>12705</v>
      </c>
      <c r="CU682" s="51"/>
      <c r="CV682" s="51"/>
      <c r="CW682" s="45">
        <f t="shared" si="1184"/>
        <v>22403.939108999999</v>
      </c>
      <c r="CX682" s="45">
        <f t="shared" si="1185"/>
        <v>2321.8090139999999</v>
      </c>
      <c r="CY682" s="51"/>
      <c r="CZ682" s="45">
        <f t="shared" si="1124"/>
        <v>98326.618115999998</v>
      </c>
      <c r="DA682" s="45">
        <f t="shared" si="1125"/>
        <v>14242.765501999998</v>
      </c>
      <c r="DB682" s="51"/>
      <c r="DC682" s="45">
        <f t="shared" si="1126"/>
        <v>24292.920062999998</v>
      </c>
      <c r="DD682" s="45">
        <f t="shared" si="1127"/>
        <v>1638.04781</v>
      </c>
      <c r="DE682" s="51"/>
      <c r="DF682" s="45">
        <f t="shared" si="1128"/>
        <v>50476.936946999995</v>
      </c>
      <c r="DG682" s="45">
        <f t="shared" si="1129"/>
        <v>5438.3365679999997</v>
      </c>
      <c r="DH682" s="51"/>
      <c r="DI682" s="45">
        <f t="shared" si="1130"/>
        <v>26786.062424999996</v>
      </c>
      <c r="DJ682" s="45">
        <f t="shared" si="1131"/>
        <v>4039.417872</v>
      </c>
      <c r="DK682" s="51"/>
      <c r="DL682" s="45">
        <f t="shared" si="1132"/>
        <v>14588.251928999998</v>
      </c>
      <c r="DM682" s="45">
        <f t="shared" si="1133"/>
        <v>2205.410844</v>
      </c>
      <c r="DN682" s="51"/>
      <c r="DO682" s="45">
        <f t="shared" si="1134"/>
        <v>5444.2885499999993</v>
      </c>
      <c r="DP682" s="45">
        <f t="shared" si="1135"/>
        <v>796.32403199999999</v>
      </c>
      <c r="DQ682" s="51"/>
      <c r="DR682" s="45">
        <f t="shared" si="1136"/>
        <v>70210.163625000001</v>
      </c>
      <c r="DS682" s="45">
        <f t="shared" si="1137"/>
        <v>15316.572067999999</v>
      </c>
      <c r="DT682" s="51"/>
      <c r="DU682" s="45">
        <f t="shared" si="1138"/>
        <v>21941.866307999997</v>
      </c>
      <c r="DV682" s="45">
        <f t="shared" si="1139"/>
        <v>5229.265832</v>
      </c>
      <c r="DW682" s="51"/>
      <c r="DX682" s="45">
        <f t="shared" si="1140"/>
        <v>5907.3379049999994</v>
      </c>
      <c r="DY682" s="45">
        <f t="shared" si="1141"/>
        <v>786.15591599999993</v>
      </c>
      <c r="DZ682" s="51"/>
      <c r="EA682" s="45">
        <f t="shared" si="1142"/>
        <v>12370.335035999999</v>
      </c>
      <c r="EB682" s="45">
        <f t="shared" si="1143"/>
        <v>1161.1274919999998</v>
      </c>
      <c r="EC682" s="51"/>
      <c r="ED682" s="45">
        <f t="shared" si="1144"/>
        <v>7019.4701519999999</v>
      </c>
      <c r="EE682" s="45">
        <f t="shared" si="1145"/>
        <v>917.98464799999999</v>
      </c>
      <c r="EF682" s="51"/>
      <c r="EG682" s="45">
        <f t="shared" si="1146"/>
        <v>5424.9202289999994</v>
      </c>
      <c r="EH682" s="45">
        <f t="shared" si="1147"/>
        <v>773.75794999999994</v>
      </c>
      <c r="EI682" s="51"/>
      <c r="EJ682" s="45">
        <f t="shared" si="1148"/>
        <v>8383.2278129999995</v>
      </c>
      <c r="EK682" s="45">
        <f t="shared" si="1149"/>
        <v>1021.8956579999999</v>
      </c>
      <c r="EL682" s="51"/>
      <c r="EM682" s="45">
        <f t="shared" si="1150"/>
        <v>34057.483508999998</v>
      </c>
      <c r="EN682" s="45">
        <f t="shared" si="1151"/>
        <v>850.5539839999999</v>
      </c>
      <c r="EO682" s="51"/>
      <c r="EP682" s="45">
        <f t="shared" si="1152"/>
        <v>8427.0099839999984</v>
      </c>
      <c r="EQ682" s="45">
        <f t="shared" si="1153"/>
        <v>825.57966399999998</v>
      </c>
      <c r="ER682" s="51"/>
      <c r="ES682" s="45">
        <f t="shared" si="1154"/>
        <v>5021.7661859999998</v>
      </c>
      <c r="ET682" s="45">
        <f t="shared" si="1155"/>
        <v>828.52306599999997</v>
      </c>
      <c r="EU682" s="51"/>
      <c r="EV682" s="45">
        <f t="shared" si="1156"/>
        <v>1837.0608329999998</v>
      </c>
      <c r="EW682" s="45">
        <f t="shared" si="1157"/>
        <v>164.473736</v>
      </c>
      <c r="EX682" s="51"/>
      <c r="EY682" s="45">
        <f t="shared" si="1158"/>
        <v>18690.104246999999</v>
      </c>
      <c r="EZ682" s="45">
        <f t="shared" si="1159"/>
        <v>2028.3607539999998</v>
      </c>
      <c r="FA682" s="51"/>
      <c r="FB682" s="45">
        <f t="shared" si="1160"/>
        <v>5180.2934519999999</v>
      </c>
      <c r="FC682" s="45">
        <f t="shared" si="1161"/>
        <v>1185.9234239999998</v>
      </c>
      <c r="FD682" s="51"/>
      <c r="FE682" s="45">
        <f t="shared" si="1162"/>
        <v>1735.4992169999998</v>
      </c>
      <c r="FF682" s="45">
        <f t="shared" si="1163"/>
        <v>616.68731600000001</v>
      </c>
      <c r="FG682" s="51"/>
      <c r="FH682" s="45">
        <f t="shared" si="1164"/>
        <v>5594.5151069999993</v>
      </c>
      <c r="FI682" s="45">
        <f t="shared" si="1165"/>
        <v>2002.2269119999999</v>
      </c>
      <c r="FJ682" s="51"/>
      <c r="FK682" s="45">
        <f t="shared" si="1166"/>
        <v>3867.1538399999995</v>
      </c>
      <c r="FL682" s="45">
        <f t="shared" si="1167"/>
        <v>507.87063599999999</v>
      </c>
      <c r="FM682" s="51"/>
      <c r="FN682" s="45">
        <f t="shared" si="1168"/>
        <v>50476.936946999995</v>
      </c>
      <c r="FO682" s="45">
        <f t="shared" si="1169"/>
        <v>349.551286</v>
      </c>
      <c r="FP682" s="51"/>
      <c r="FQ682" s="45">
        <f t="shared" si="1170"/>
        <v>21139.627196999998</v>
      </c>
      <c r="FR682" s="45">
        <f t="shared" si="1171"/>
        <v>4330.5470879999993</v>
      </c>
      <c r="FS682" s="51"/>
      <c r="FT682" s="45">
        <f t="shared" si="1172"/>
        <v>2184.388539</v>
      </c>
      <c r="FU682" s="45">
        <f t="shared" si="1173"/>
        <v>496.007834</v>
      </c>
      <c r="FV682" s="51"/>
      <c r="FW682" s="45">
        <f t="shared" si="1174"/>
        <v>2658.6682649999998</v>
      </c>
      <c r="FX682" s="45">
        <f t="shared" si="1175"/>
        <v>240.73460599999999</v>
      </c>
      <c r="FY682" s="51"/>
      <c r="FZ682" s="45">
        <f t="shared" si="1176"/>
        <v>22529.914574999999</v>
      </c>
      <c r="GA682" s="45">
        <f t="shared" si="1177"/>
        <v>17273.577622000001</v>
      </c>
      <c r="GB682" s="51"/>
      <c r="GC682" s="45">
        <f t="shared" si="1178"/>
        <v>328.93593899999996</v>
      </c>
      <c r="GD682" s="45">
        <f t="shared" si="1179"/>
        <v>38.621001999999997</v>
      </c>
      <c r="GE682" s="51"/>
      <c r="GF682" s="45">
        <f t="shared" si="1180"/>
        <v>7535.2534229999992</v>
      </c>
      <c r="GG682" s="45">
        <f t="shared" si="1181"/>
        <v>1391.3372059999999</v>
      </c>
      <c r="GH682" s="51"/>
      <c r="GI682" s="45">
        <f t="shared" si="1182"/>
        <v>2245.260405</v>
      </c>
      <c r="GJ682" s="45">
        <f t="shared" si="1183"/>
        <v>1133.2097699999999</v>
      </c>
      <c r="GK682" s="51"/>
    </row>
    <row r="683" spans="1:193" s="45" customFormat="1">
      <c r="A683" s="45" t="s">
        <v>19</v>
      </c>
      <c r="B683" s="46">
        <v>41472</v>
      </c>
      <c r="C683" s="56">
        <v>0.66830699999999998</v>
      </c>
      <c r="D683" s="56">
        <v>0.16157099999999999</v>
      </c>
      <c r="E683" s="56">
        <v>0.100823</v>
      </c>
      <c r="F683" s="58"/>
      <c r="G683" s="58">
        <v>138856</v>
      </c>
      <c r="H683" s="58">
        <v>27603</v>
      </c>
      <c r="I683" s="58"/>
      <c r="J683" s="59">
        <v>625601</v>
      </c>
      <c r="K683" s="59">
        <v>183241</v>
      </c>
      <c r="L683" s="58"/>
      <c r="M683" s="58">
        <v>146087</v>
      </c>
      <c r="N683" s="58">
        <v>19201</v>
      </c>
      <c r="O683" s="58"/>
      <c r="P683" s="58">
        <v>308929</v>
      </c>
      <c r="Q683" s="58">
        <v>66443</v>
      </c>
      <c r="R683" s="58"/>
      <c r="S683" s="58">
        <v>169690</v>
      </c>
      <c r="T683" s="58">
        <v>50464</v>
      </c>
      <c r="U683" s="58"/>
      <c r="V683" s="58">
        <v>91097</v>
      </c>
      <c r="W683" s="58">
        <v>28332</v>
      </c>
      <c r="X683" s="58"/>
      <c r="Y683" s="58">
        <v>32287</v>
      </c>
      <c r="Z683" s="58">
        <v>8990</v>
      </c>
      <c r="AA683" s="58"/>
      <c r="AB683" s="58">
        <v>437801</v>
      </c>
      <c r="AC683" s="58">
        <v>193391</v>
      </c>
      <c r="AD683" s="58"/>
      <c r="AE683" s="58">
        <v>137138</v>
      </c>
      <c r="AF683" s="58">
        <v>65747</v>
      </c>
      <c r="AG683" s="58"/>
      <c r="AH683" s="58">
        <v>39222</v>
      </c>
      <c r="AI683" s="58">
        <v>9614</v>
      </c>
      <c r="AJ683" s="58"/>
      <c r="AK683" s="58">
        <v>76468</v>
      </c>
      <c r="AL683" s="58">
        <v>14120</v>
      </c>
      <c r="AM683" s="58"/>
      <c r="AN683" s="58">
        <v>42764</v>
      </c>
      <c r="AO683" s="58">
        <v>11094</v>
      </c>
      <c r="AP683" s="58"/>
      <c r="AQ683" s="58">
        <v>33457</v>
      </c>
      <c r="AR683" s="58">
        <v>9420</v>
      </c>
      <c r="AS683" s="58"/>
      <c r="AT683" s="58">
        <v>53370</v>
      </c>
      <c r="AU683" s="58">
        <v>12218</v>
      </c>
      <c r="AV683" s="58"/>
      <c r="AW683" s="58">
        <v>212165</v>
      </c>
      <c r="AX683" s="58">
        <v>10600</v>
      </c>
      <c r="AY683" s="58"/>
      <c r="AZ683" s="58">
        <v>51362</v>
      </c>
      <c r="BA683" s="58">
        <v>9828</v>
      </c>
      <c r="BB683" s="58"/>
      <c r="BC683" s="58">
        <v>31172</v>
      </c>
      <c r="BD683" s="58">
        <v>9574</v>
      </c>
      <c r="BE683" s="58"/>
      <c r="BF683" s="58">
        <v>12183</v>
      </c>
      <c r="BG683" s="58">
        <v>2038</v>
      </c>
      <c r="BH683" s="50"/>
      <c r="BI683" s="50">
        <v>113098</v>
      </c>
      <c r="BJ683" s="50">
        <v>24500</v>
      </c>
      <c r="BK683" s="50"/>
      <c r="BL683" s="50">
        <v>32447</v>
      </c>
      <c r="BM683" s="50">
        <v>13797</v>
      </c>
      <c r="BN683" s="50"/>
      <c r="BO683" s="50">
        <v>9756</v>
      </c>
      <c r="BP683" s="50">
        <v>7653</v>
      </c>
      <c r="BQ683" s="50"/>
      <c r="BR683" s="50">
        <v>34775</v>
      </c>
      <c r="BS683" s="50">
        <v>23968</v>
      </c>
      <c r="BT683" s="50"/>
      <c r="BU683" s="50">
        <v>24877</v>
      </c>
      <c r="BV683" s="50">
        <v>6893</v>
      </c>
      <c r="BW683" s="50"/>
      <c r="BX683" s="50">
        <v>279302</v>
      </c>
      <c r="BY683" s="50">
        <v>4301</v>
      </c>
      <c r="BZ683" s="50"/>
      <c r="CA683" s="50">
        <v>136818</v>
      </c>
      <c r="CB683" s="50">
        <v>52343</v>
      </c>
      <c r="CC683" s="50"/>
      <c r="CD683" s="50">
        <v>14591</v>
      </c>
      <c r="CE683" s="50">
        <v>6080</v>
      </c>
      <c r="CF683" s="50"/>
      <c r="CG683" s="50">
        <v>16562</v>
      </c>
      <c r="CH683" s="50">
        <v>2975</v>
      </c>
      <c r="CI683" s="50"/>
      <c r="CJ683" s="50">
        <v>142392</v>
      </c>
      <c r="CK683" s="50">
        <v>224798</v>
      </c>
      <c r="CL683" s="50"/>
      <c r="CM683" s="50">
        <v>1873</v>
      </c>
      <c r="CN683" s="50">
        <v>294</v>
      </c>
      <c r="CO683" s="50"/>
      <c r="CP683" s="50">
        <v>46540</v>
      </c>
      <c r="CQ683" s="50">
        <v>16834</v>
      </c>
      <c r="CR683" s="50"/>
      <c r="CS683" s="50">
        <v>14351</v>
      </c>
      <c r="CT683" s="50">
        <v>14073</v>
      </c>
      <c r="CU683" s="51"/>
      <c r="CV683" s="51"/>
      <c r="CW683" s="45">
        <f t="shared" si="1184"/>
        <v>22435.102776</v>
      </c>
      <c r="CX683" s="45">
        <f t="shared" si="1185"/>
        <v>2783.0172689999999</v>
      </c>
      <c r="CY683" s="51"/>
      <c r="CZ683" s="45">
        <f t="shared" si="1124"/>
        <v>101078.979171</v>
      </c>
      <c r="DA683" s="45">
        <f t="shared" si="1125"/>
        <v>18474.907342999999</v>
      </c>
      <c r="DB683" s="51"/>
      <c r="DC683" s="45">
        <f t="shared" si="1126"/>
        <v>23603.422676999999</v>
      </c>
      <c r="DD683" s="45">
        <f t="shared" si="1127"/>
        <v>1935.902423</v>
      </c>
      <c r="DE683" s="51"/>
      <c r="DF683" s="45">
        <f t="shared" si="1128"/>
        <v>49913.967459</v>
      </c>
      <c r="DG683" s="45">
        <f t="shared" si="1129"/>
        <v>6698.9825889999993</v>
      </c>
      <c r="DH683" s="51"/>
      <c r="DI683" s="45">
        <f t="shared" si="1130"/>
        <v>27416.98299</v>
      </c>
      <c r="DJ683" s="45">
        <f t="shared" si="1131"/>
        <v>5087.9318720000001</v>
      </c>
      <c r="DK683" s="51"/>
      <c r="DL683" s="45">
        <f t="shared" si="1132"/>
        <v>14718.633387</v>
      </c>
      <c r="DM683" s="45">
        <f t="shared" si="1133"/>
        <v>2856.5172359999997</v>
      </c>
      <c r="DN683" s="51"/>
      <c r="DO683" s="45">
        <f t="shared" si="1134"/>
        <v>5216.6428769999993</v>
      </c>
      <c r="DP683" s="45">
        <f t="shared" si="1135"/>
        <v>906.39877000000001</v>
      </c>
      <c r="DQ683" s="51"/>
      <c r="DR683" s="45">
        <f t="shared" si="1136"/>
        <v>70735.945370999994</v>
      </c>
      <c r="DS683" s="45">
        <f t="shared" si="1137"/>
        <v>19498.260792999998</v>
      </c>
      <c r="DT683" s="51"/>
      <c r="DU683" s="45">
        <f t="shared" si="1138"/>
        <v>22157.523797999998</v>
      </c>
      <c r="DV683" s="45">
        <f t="shared" si="1139"/>
        <v>6628.8097809999999</v>
      </c>
      <c r="DW683" s="51"/>
      <c r="DX683" s="45">
        <f t="shared" si="1140"/>
        <v>6337.1377619999994</v>
      </c>
      <c r="DY683" s="45">
        <f t="shared" si="1141"/>
        <v>969.31232199999999</v>
      </c>
      <c r="DZ683" s="51"/>
      <c r="EA683" s="45">
        <f t="shared" si="1142"/>
        <v>12355.011227999999</v>
      </c>
      <c r="EB683" s="45">
        <f t="shared" si="1143"/>
        <v>1423.62076</v>
      </c>
      <c r="EC683" s="51"/>
      <c r="ED683" s="45">
        <f t="shared" si="1144"/>
        <v>6909.4222439999994</v>
      </c>
      <c r="EE683" s="45">
        <f t="shared" si="1145"/>
        <v>1118.530362</v>
      </c>
      <c r="EF683" s="51"/>
      <c r="EG683" s="45">
        <f t="shared" si="1146"/>
        <v>5405.6809469999998</v>
      </c>
      <c r="EH683" s="45">
        <f t="shared" si="1147"/>
        <v>949.75265999999999</v>
      </c>
      <c r="EI683" s="51"/>
      <c r="EJ683" s="45">
        <f t="shared" si="1148"/>
        <v>8623.0442700000003</v>
      </c>
      <c r="EK683" s="45">
        <f t="shared" si="1149"/>
        <v>1231.8554139999999</v>
      </c>
      <c r="EL683" s="51"/>
      <c r="EM683" s="45">
        <f t="shared" si="1150"/>
        <v>34279.711214999996</v>
      </c>
      <c r="EN683" s="45">
        <f t="shared" si="1151"/>
        <v>1068.7238</v>
      </c>
      <c r="EO683" s="51"/>
      <c r="EP683" s="45">
        <f t="shared" si="1152"/>
        <v>8298.6097019999997</v>
      </c>
      <c r="EQ683" s="45">
        <f t="shared" si="1153"/>
        <v>990.88844399999994</v>
      </c>
      <c r="ER683" s="51"/>
      <c r="ES683" s="45">
        <f t="shared" si="1154"/>
        <v>5036.4912119999999</v>
      </c>
      <c r="ET683" s="45">
        <f t="shared" si="1155"/>
        <v>965.279402</v>
      </c>
      <c r="EU683" s="51"/>
      <c r="EV683" s="45">
        <f t="shared" si="1156"/>
        <v>1968.4194929999999</v>
      </c>
      <c r="EW683" s="45">
        <f t="shared" si="1157"/>
        <v>205.47727399999999</v>
      </c>
      <c r="EX683" s="51"/>
      <c r="EY683" s="45">
        <f t="shared" si="1158"/>
        <v>18273.356958</v>
      </c>
      <c r="EZ683" s="45">
        <f t="shared" si="1159"/>
        <v>2470.1635000000001</v>
      </c>
      <c r="FA683" s="51"/>
      <c r="FB683" s="45">
        <f t="shared" si="1160"/>
        <v>5242.4942369999999</v>
      </c>
      <c r="FC683" s="45">
        <f t="shared" si="1161"/>
        <v>1391.0549309999999</v>
      </c>
      <c r="FD683" s="51"/>
      <c r="FE683" s="45">
        <f t="shared" si="1162"/>
        <v>1576.2866759999999</v>
      </c>
      <c r="FF683" s="45">
        <f t="shared" si="1163"/>
        <v>771.59841899999992</v>
      </c>
      <c r="FG683" s="51"/>
      <c r="FH683" s="45">
        <f t="shared" si="1164"/>
        <v>5618.6315249999998</v>
      </c>
      <c r="FI683" s="45">
        <f t="shared" si="1165"/>
        <v>2416.5256639999998</v>
      </c>
      <c r="FJ683" s="51"/>
      <c r="FK683" s="45">
        <f t="shared" si="1166"/>
        <v>4019.4017669999998</v>
      </c>
      <c r="FL683" s="45">
        <f t="shared" si="1167"/>
        <v>694.972939</v>
      </c>
      <c r="FM683" s="51"/>
      <c r="FN683" s="45">
        <f t="shared" si="1168"/>
        <v>45127.103442</v>
      </c>
      <c r="FO683" s="45">
        <f t="shared" si="1169"/>
        <v>433.639723</v>
      </c>
      <c r="FP683" s="51"/>
      <c r="FQ683" s="45">
        <f t="shared" si="1170"/>
        <v>22105.821077999997</v>
      </c>
      <c r="FR683" s="45">
        <f t="shared" si="1171"/>
        <v>5277.3782890000002</v>
      </c>
      <c r="FS683" s="51"/>
      <c r="FT683" s="45">
        <f t="shared" si="1172"/>
        <v>2357.4824610000001</v>
      </c>
      <c r="FU683" s="45">
        <f t="shared" si="1173"/>
        <v>613.00383999999997</v>
      </c>
      <c r="FV683" s="51"/>
      <c r="FW683" s="45">
        <f t="shared" si="1174"/>
        <v>2675.9389019999999</v>
      </c>
      <c r="FX683" s="45">
        <f t="shared" si="1175"/>
        <v>299.94842499999999</v>
      </c>
      <c r="FY683" s="51"/>
      <c r="FZ683" s="45">
        <f t="shared" si="1176"/>
        <v>23006.417831999999</v>
      </c>
      <c r="GA683" s="45">
        <f t="shared" si="1177"/>
        <v>22664.808753999998</v>
      </c>
      <c r="GB683" s="51"/>
      <c r="GC683" s="45">
        <f t="shared" si="1178"/>
        <v>302.62248299999999</v>
      </c>
      <c r="GD683" s="45">
        <f t="shared" si="1179"/>
        <v>29.641961999999999</v>
      </c>
      <c r="GE683" s="51"/>
      <c r="GF683" s="45">
        <f t="shared" si="1180"/>
        <v>7519.5143399999997</v>
      </c>
      <c r="GG683" s="45">
        <f t="shared" si="1181"/>
        <v>1697.2543819999999</v>
      </c>
      <c r="GH683" s="51"/>
      <c r="GI683" s="45">
        <f t="shared" si="1182"/>
        <v>2318.7054210000001</v>
      </c>
      <c r="GJ683" s="45">
        <f t="shared" si="1183"/>
        <v>1418.882079</v>
      </c>
      <c r="GK683" s="51"/>
    </row>
    <row r="684" spans="1:193" s="45" customFormat="1">
      <c r="A684" s="45" t="s">
        <v>19</v>
      </c>
      <c r="B684" s="46">
        <v>41471</v>
      </c>
      <c r="C684" s="56">
        <v>0.66797600000000001</v>
      </c>
      <c r="D684" s="56">
        <v>0.16128600000000001</v>
      </c>
      <c r="E684" s="56">
        <v>0.100787</v>
      </c>
      <c r="F684" s="58"/>
      <c r="G684" s="58">
        <v>142714</v>
      </c>
      <c r="H684" s="58">
        <v>30669</v>
      </c>
      <c r="I684" s="58"/>
      <c r="J684" s="59">
        <v>635446</v>
      </c>
      <c r="K684" s="59">
        <v>179263</v>
      </c>
      <c r="L684" s="58"/>
      <c r="M684" s="58">
        <v>143954</v>
      </c>
      <c r="N684" s="58">
        <v>19072</v>
      </c>
      <c r="O684" s="58"/>
      <c r="P684" s="58">
        <v>314444</v>
      </c>
      <c r="Q684" s="58">
        <v>68451</v>
      </c>
      <c r="R684" s="58"/>
      <c r="S684" s="58">
        <v>180003</v>
      </c>
      <c r="T684" s="58">
        <v>52396</v>
      </c>
      <c r="U684" s="58"/>
      <c r="V684" s="58">
        <v>93402</v>
      </c>
      <c r="W684" s="58">
        <v>28281</v>
      </c>
      <c r="X684" s="58"/>
      <c r="Y684" s="58">
        <v>35017</v>
      </c>
      <c r="Z684" s="58">
        <v>9372</v>
      </c>
      <c r="AA684" s="58"/>
      <c r="AB684" s="58">
        <v>443823</v>
      </c>
      <c r="AC684" s="58">
        <v>195654</v>
      </c>
      <c r="AD684" s="58"/>
      <c r="AE684" s="58">
        <v>140858</v>
      </c>
      <c r="AF684" s="58">
        <v>70068</v>
      </c>
      <c r="AG684" s="58"/>
      <c r="AH684" s="58">
        <v>43138</v>
      </c>
      <c r="AI684" s="58">
        <v>10227</v>
      </c>
      <c r="AJ684" s="58"/>
      <c r="AK684" s="58">
        <v>80024</v>
      </c>
      <c r="AL684" s="58">
        <v>14276</v>
      </c>
      <c r="AM684" s="58"/>
      <c r="AN684" s="58">
        <v>43968</v>
      </c>
      <c r="AO684" s="58">
        <v>11818</v>
      </c>
      <c r="AP684" s="58"/>
      <c r="AQ684" s="58">
        <v>36556</v>
      </c>
      <c r="AR684" s="58">
        <v>10153</v>
      </c>
      <c r="AS684" s="58"/>
      <c r="AT684" s="58">
        <v>55472</v>
      </c>
      <c r="AU684" s="58">
        <v>12686</v>
      </c>
      <c r="AV684" s="58"/>
      <c r="AW684" s="58">
        <v>217048</v>
      </c>
      <c r="AX684" s="58">
        <v>10463</v>
      </c>
      <c r="AY684" s="58"/>
      <c r="AZ684" s="58">
        <v>52114</v>
      </c>
      <c r="BA684" s="58">
        <v>9786</v>
      </c>
      <c r="BB684" s="58"/>
      <c r="BC684" s="58">
        <v>30291</v>
      </c>
      <c r="BD684" s="58">
        <v>8994</v>
      </c>
      <c r="BE684" s="58"/>
      <c r="BF684" s="58">
        <v>13671</v>
      </c>
      <c r="BG684" s="58">
        <v>2185</v>
      </c>
      <c r="BH684" s="50"/>
      <c r="BI684" s="50">
        <v>114675</v>
      </c>
      <c r="BJ684" s="50">
        <v>24760</v>
      </c>
      <c r="BK684" s="50"/>
      <c r="BL684" s="50">
        <v>34004</v>
      </c>
      <c r="BM684" s="50">
        <v>12456</v>
      </c>
      <c r="BN684" s="50"/>
      <c r="BO684" s="50">
        <v>9714</v>
      </c>
      <c r="BP684" s="50">
        <v>7199</v>
      </c>
      <c r="BQ684" s="50"/>
      <c r="BR684" s="50">
        <v>36275</v>
      </c>
      <c r="BS684" s="50">
        <v>23653</v>
      </c>
      <c r="BT684" s="50"/>
      <c r="BU684" s="50">
        <v>26170</v>
      </c>
      <c r="BV684" s="50">
        <v>6879</v>
      </c>
      <c r="BW684" s="50"/>
      <c r="BX684" s="50">
        <v>334716</v>
      </c>
      <c r="BY684" s="50">
        <v>5660</v>
      </c>
      <c r="BZ684" s="50"/>
      <c r="CA684" s="50">
        <v>139295</v>
      </c>
      <c r="CB684" s="50">
        <v>51028</v>
      </c>
      <c r="CC684" s="50"/>
      <c r="CD684" s="50">
        <v>15106</v>
      </c>
      <c r="CE684" s="50">
        <v>6710</v>
      </c>
      <c r="CF684" s="50"/>
      <c r="CG684" s="50">
        <v>14886</v>
      </c>
      <c r="CH684" s="50">
        <v>2698</v>
      </c>
      <c r="CI684" s="50"/>
      <c r="CJ684" s="50">
        <v>146658</v>
      </c>
      <c r="CK684" s="50">
        <v>226259</v>
      </c>
      <c r="CL684" s="50"/>
      <c r="CM684" s="50">
        <v>1578</v>
      </c>
      <c r="CN684" s="50">
        <v>433</v>
      </c>
      <c r="CO684" s="50"/>
      <c r="CP684" s="50">
        <v>47620</v>
      </c>
      <c r="CQ684" s="50">
        <v>17928</v>
      </c>
      <c r="CR684" s="50"/>
      <c r="CS684" s="50">
        <v>15252</v>
      </c>
      <c r="CT684" s="50">
        <v>14890</v>
      </c>
      <c r="CU684" s="51"/>
      <c r="CV684" s="51"/>
      <c r="CW684" s="45">
        <f t="shared" si="1184"/>
        <v>23017.770204</v>
      </c>
      <c r="CX684" s="45">
        <f t="shared" si="1185"/>
        <v>3091.0365030000003</v>
      </c>
      <c r="CY684" s="51"/>
      <c r="CZ684" s="45">
        <f t="shared" si="1124"/>
        <v>102488.543556</v>
      </c>
      <c r="DA684" s="45">
        <f t="shared" si="1125"/>
        <v>18067.379981000002</v>
      </c>
      <c r="DB684" s="51"/>
      <c r="DC684" s="45">
        <f t="shared" si="1126"/>
        <v>23217.764844000001</v>
      </c>
      <c r="DD684" s="45">
        <f t="shared" si="1127"/>
        <v>1922.209664</v>
      </c>
      <c r="DE684" s="51"/>
      <c r="DF684" s="45">
        <f t="shared" si="1128"/>
        <v>50715.414984000003</v>
      </c>
      <c r="DG684" s="45">
        <f t="shared" si="1129"/>
        <v>6898.970937</v>
      </c>
      <c r="DH684" s="51"/>
      <c r="DI684" s="45">
        <f t="shared" si="1130"/>
        <v>29031.963858000003</v>
      </c>
      <c r="DJ684" s="45">
        <f t="shared" si="1131"/>
        <v>5280.8356519999998</v>
      </c>
      <c r="DK684" s="51"/>
      <c r="DL684" s="45">
        <f t="shared" si="1132"/>
        <v>15064.434972000001</v>
      </c>
      <c r="DM684" s="45">
        <f t="shared" si="1133"/>
        <v>2850.3571470000002</v>
      </c>
      <c r="DN684" s="51"/>
      <c r="DO684" s="45">
        <f t="shared" si="1134"/>
        <v>5647.7518620000001</v>
      </c>
      <c r="DP684" s="45">
        <f t="shared" si="1135"/>
        <v>944.57576400000005</v>
      </c>
      <c r="DQ684" s="51"/>
      <c r="DR684" s="45">
        <f t="shared" si="1136"/>
        <v>71582.436377999999</v>
      </c>
      <c r="DS684" s="45">
        <f t="shared" si="1137"/>
        <v>19719.379698000001</v>
      </c>
      <c r="DT684" s="51"/>
      <c r="DU684" s="45">
        <f t="shared" si="1138"/>
        <v>22718.423388000003</v>
      </c>
      <c r="DV684" s="45">
        <f t="shared" si="1139"/>
        <v>7061.9435160000003</v>
      </c>
      <c r="DW684" s="51"/>
      <c r="DX684" s="45">
        <f t="shared" si="1140"/>
        <v>6957.5554680000005</v>
      </c>
      <c r="DY684" s="45">
        <f t="shared" si="1141"/>
        <v>1030.7486490000001</v>
      </c>
      <c r="DZ684" s="51"/>
      <c r="EA684" s="45">
        <f t="shared" si="1142"/>
        <v>12906.750864000001</v>
      </c>
      <c r="EB684" s="45">
        <f t="shared" si="1143"/>
        <v>1438.835212</v>
      </c>
      <c r="EC684" s="51"/>
      <c r="ED684" s="45">
        <f t="shared" si="1144"/>
        <v>7091.4228480000002</v>
      </c>
      <c r="EE684" s="45">
        <f t="shared" si="1145"/>
        <v>1191.100766</v>
      </c>
      <c r="EF684" s="51"/>
      <c r="EG684" s="45">
        <f t="shared" si="1146"/>
        <v>5895.9710160000004</v>
      </c>
      <c r="EH684" s="45">
        <f t="shared" si="1147"/>
        <v>1023.2904110000001</v>
      </c>
      <c r="EI684" s="51"/>
      <c r="EJ684" s="45">
        <f t="shared" si="1148"/>
        <v>8946.8569920000009</v>
      </c>
      <c r="EK684" s="45">
        <f t="shared" si="1149"/>
        <v>1278.5838820000001</v>
      </c>
      <c r="EL684" s="51"/>
      <c r="EM684" s="45">
        <f t="shared" si="1150"/>
        <v>35006.803728000006</v>
      </c>
      <c r="EN684" s="45">
        <f t="shared" si="1151"/>
        <v>1054.5343809999999</v>
      </c>
      <c r="EO684" s="51"/>
      <c r="EP684" s="45">
        <f t="shared" si="1152"/>
        <v>8405.2586040000006</v>
      </c>
      <c r="EQ684" s="45">
        <f t="shared" si="1153"/>
        <v>986.30158200000005</v>
      </c>
      <c r="ER684" s="51"/>
      <c r="ES684" s="45">
        <f t="shared" si="1154"/>
        <v>4885.5142260000002</v>
      </c>
      <c r="ET684" s="45">
        <f t="shared" si="1155"/>
        <v>906.47827800000005</v>
      </c>
      <c r="EU684" s="51"/>
      <c r="EV684" s="45">
        <f t="shared" si="1156"/>
        <v>2204.9409060000003</v>
      </c>
      <c r="EW684" s="45">
        <f t="shared" si="1157"/>
        <v>220.219595</v>
      </c>
      <c r="EX684" s="51"/>
      <c r="EY684" s="45">
        <f t="shared" si="1158"/>
        <v>18495.47205</v>
      </c>
      <c r="EZ684" s="45">
        <f t="shared" si="1159"/>
        <v>2495.48612</v>
      </c>
      <c r="FA684" s="51"/>
      <c r="FB684" s="45">
        <f t="shared" si="1160"/>
        <v>5484.3691440000002</v>
      </c>
      <c r="FC684" s="45">
        <f t="shared" si="1161"/>
        <v>1255.4028720000001</v>
      </c>
      <c r="FD684" s="51"/>
      <c r="FE684" s="45">
        <f t="shared" si="1162"/>
        <v>1566.7322040000001</v>
      </c>
      <c r="FF684" s="45">
        <f t="shared" si="1163"/>
        <v>725.56561299999998</v>
      </c>
      <c r="FG684" s="51"/>
      <c r="FH684" s="45">
        <f t="shared" si="1164"/>
        <v>5850.6496500000003</v>
      </c>
      <c r="FI684" s="45">
        <f t="shared" si="1165"/>
        <v>2383.9149109999998</v>
      </c>
      <c r="FJ684" s="51"/>
      <c r="FK684" s="45">
        <f t="shared" si="1166"/>
        <v>4220.8546200000001</v>
      </c>
      <c r="FL684" s="45">
        <f t="shared" si="1167"/>
        <v>693.31377299999997</v>
      </c>
      <c r="FM684" s="51"/>
      <c r="FN684" s="45">
        <f t="shared" si="1168"/>
        <v>53985.004776000002</v>
      </c>
      <c r="FO684" s="45">
        <f t="shared" si="1169"/>
        <v>570.45442000000003</v>
      </c>
      <c r="FP684" s="51"/>
      <c r="FQ684" s="45">
        <f t="shared" si="1170"/>
        <v>22466.33337</v>
      </c>
      <c r="FR684" s="45">
        <f t="shared" si="1171"/>
        <v>5142.9590360000002</v>
      </c>
      <c r="FS684" s="51"/>
      <c r="FT684" s="45">
        <f t="shared" si="1172"/>
        <v>2436.3863160000001</v>
      </c>
      <c r="FU684" s="45">
        <f t="shared" si="1173"/>
        <v>676.28076999999996</v>
      </c>
      <c r="FV684" s="51"/>
      <c r="FW684" s="45">
        <f t="shared" si="1174"/>
        <v>2400.9033960000002</v>
      </c>
      <c r="FX684" s="45">
        <f t="shared" si="1175"/>
        <v>271.92332600000003</v>
      </c>
      <c r="FY684" s="51"/>
      <c r="FZ684" s="45">
        <f t="shared" si="1176"/>
        <v>23653.882188000003</v>
      </c>
      <c r="GA684" s="45">
        <f t="shared" si="1177"/>
        <v>22803.965833000002</v>
      </c>
      <c r="GB684" s="51"/>
      <c r="GC684" s="45">
        <f t="shared" si="1178"/>
        <v>254.50930800000003</v>
      </c>
      <c r="GD684" s="45">
        <f t="shared" si="1179"/>
        <v>43.640771000000001</v>
      </c>
      <c r="GE684" s="51"/>
      <c r="GF684" s="45">
        <f t="shared" si="1180"/>
        <v>7680.4393200000004</v>
      </c>
      <c r="GG684" s="45">
        <f t="shared" si="1181"/>
        <v>1806.9093359999999</v>
      </c>
      <c r="GH684" s="51"/>
      <c r="GI684" s="45">
        <f t="shared" si="1182"/>
        <v>2459.934072</v>
      </c>
      <c r="GJ684" s="45">
        <f t="shared" si="1183"/>
        <v>1500.7184300000001</v>
      </c>
      <c r="GK684" s="51"/>
    </row>
    <row r="685" spans="1:193" s="45" customFormat="1">
      <c r="A685" s="45" t="s">
        <v>19</v>
      </c>
      <c r="B685" s="46">
        <v>41470</v>
      </c>
      <c r="C685" s="56">
        <v>0.67341099999999998</v>
      </c>
      <c r="D685" s="56">
        <v>0.162748</v>
      </c>
      <c r="E685" s="56">
        <v>9.3892000000000003E-2</v>
      </c>
      <c r="F685" s="58"/>
      <c r="G685" s="58">
        <v>91562</v>
      </c>
      <c r="H685" s="58">
        <v>16186</v>
      </c>
      <c r="I685" s="58"/>
      <c r="J685" s="59">
        <v>639745</v>
      </c>
      <c r="K685" s="59">
        <v>173259</v>
      </c>
      <c r="L685" s="58"/>
      <c r="M685" s="58">
        <v>127841</v>
      </c>
      <c r="N685" s="58">
        <v>15334</v>
      </c>
      <c r="O685" s="58"/>
      <c r="P685" s="58">
        <v>287876</v>
      </c>
      <c r="Q685" s="58">
        <v>57324</v>
      </c>
      <c r="R685" s="58"/>
      <c r="S685" s="58">
        <v>163099</v>
      </c>
      <c r="T685" s="58">
        <v>43947</v>
      </c>
      <c r="U685" s="58"/>
      <c r="V685" s="58">
        <v>96438</v>
      </c>
      <c r="W685" s="58">
        <v>27470</v>
      </c>
      <c r="X685" s="58"/>
      <c r="Y685" s="58">
        <v>27852</v>
      </c>
      <c r="Z685" s="58">
        <v>6420</v>
      </c>
      <c r="AA685" s="58"/>
      <c r="AB685" s="58">
        <v>537057</v>
      </c>
      <c r="AC685" s="58">
        <v>230093</v>
      </c>
      <c r="AD685" s="58"/>
      <c r="AE685" s="58">
        <v>167158</v>
      </c>
      <c r="AF685" s="58">
        <v>78082</v>
      </c>
      <c r="AG685" s="58"/>
      <c r="AH685" s="58">
        <v>39781</v>
      </c>
      <c r="AI685" s="58">
        <v>8027</v>
      </c>
      <c r="AJ685" s="58"/>
      <c r="AK685" s="58">
        <v>49941</v>
      </c>
      <c r="AL685" s="58">
        <v>7284</v>
      </c>
      <c r="AM685" s="58"/>
      <c r="AN685" s="58">
        <v>32805</v>
      </c>
      <c r="AO685" s="58">
        <v>8088</v>
      </c>
      <c r="AP685" s="58"/>
      <c r="AQ685" s="58">
        <v>39711</v>
      </c>
      <c r="AR685" s="58">
        <v>10495</v>
      </c>
      <c r="AS685" s="58"/>
      <c r="AT685" s="58">
        <v>50371</v>
      </c>
      <c r="AU685" s="58">
        <v>11833</v>
      </c>
      <c r="AV685" s="58"/>
      <c r="AW685" s="58">
        <v>204755</v>
      </c>
      <c r="AX685" s="58">
        <v>10239</v>
      </c>
      <c r="AY685" s="58"/>
      <c r="AZ685" s="58">
        <v>52055</v>
      </c>
      <c r="BA685" s="58">
        <v>8759</v>
      </c>
      <c r="BB685" s="58"/>
      <c r="BC685" s="58">
        <v>24534</v>
      </c>
      <c r="BD685" s="58">
        <v>5966</v>
      </c>
      <c r="BE685" s="58"/>
      <c r="BF685" s="58">
        <v>11477</v>
      </c>
      <c r="BG685" s="58">
        <v>1679</v>
      </c>
      <c r="BH685" s="50"/>
      <c r="BI685" s="50">
        <v>95881</v>
      </c>
      <c r="BJ685" s="50">
        <v>18447</v>
      </c>
      <c r="BK685" s="50"/>
      <c r="BL685" s="50">
        <v>21581</v>
      </c>
      <c r="BM685" s="50">
        <v>7157</v>
      </c>
      <c r="BN685" s="50"/>
      <c r="BO685" s="50">
        <v>11062</v>
      </c>
      <c r="BP685" s="50">
        <v>7155</v>
      </c>
      <c r="BQ685" s="50"/>
      <c r="BR685" s="50">
        <v>40619</v>
      </c>
      <c r="BS685" s="50">
        <v>25070</v>
      </c>
      <c r="BT685" s="50"/>
      <c r="BU685" s="50">
        <v>27627</v>
      </c>
      <c r="BV685" s="50">
        <v>6864</v>
      </c>
      <c r="BW685" s="50"/>
      <c r="BX685" s="50">
        <v>368996</v>
      </c>
      <c r="BY685" s="50">
        <v>4913</v>
      </c>
      <c r="BZ685" s="50"/>
      <c r="CA685" s="50">
        <v>167144</v>
      </c>
      <c r="CB685" s="50">
        <v>56325</v>
      </c>
      <c r="CC685" s="50"/>
      <c r="CD685" s="50">
        <v>8976</v>
      </c>
      <c r="CE685" s="50">
        <v>3344</v>
      </c>
      <c r="CF685" s="50"/>
      <c r="CG685" s="50">
        <v>14521</v>
      </c>
      <c r="CH685" s="50">
        <v>2694</v>
      </c>
      <c r="CI685" s="50"/>
      <c r="CJ685" s="50">
        <v>170237</v>
      </c>
      <c r="CK685" s="50">
        <v>251628</v>
      </c>
      <c r="CL685" s="50"/>
      <c r="CM685" s="50">
        <v>2014</v>
      </c>
      <c r="CN685" s="50">
        <v>419</v>
      </c>
      <c r="CO685" s="50"/>
      <c r="CP685" s="50">
        <v>57509</v>
      </c>
      <c r="CQ685" s="50">
        <v>18654</v>
      </c>
      <c r="CR685" s="50"/>
      <c r="CS685" s="50">
        <v>17558</v>
      </c>
      <c r="CT685" s="50">
        <v>15720</v>
      </c>
      <c r="CU685" s="51"/>
      <c r="CV685" s="51"/>
      <c r="CW685" s="45">
        <f t="shared" si="1184"/>
        <v>14901.532376000001</v>
      </c>
      <c r="CX685" s="45">
        <f t="shared" si="1185"/>
        <v>1519.7359120000001</v>
      </c>
      <c r="CY685" s="51"/>
      <c r="CZ685" s="45">
        <f t="shared" si="1124"/>
        <v>104117.21926</v>
      </c>
      <c r="DA685" s="45">
        <f t="shared" si="1125"/>
        <v>16267.634028</v>
      </c>
      <c r="DB685" s="51"/>
      <c r="DC685" s="45">
        <f t="shared" si="1126"/>
        <v>20805.867068</v>
      </c>
      <c r="DD685" s="45">
        <f t="shared" si="1127"/>
        <v>1439.739928</v>
      </c>
      <c r="DE685" s="51"/>
      <c r="DF685" s="45">
        <f t="shared" si="1128"/>
        <v>46851.243247999999</v>
      </c>
      <c r="DG685" s="45">
        <f t="shared" si="1129"/>
        <v>5382.2650080000003</v>
      </c>
      <c r="DH685" s="51"/>
      <c r="DI685" s="45">
        <f t="shared" si="1130"/>
        <v>26544.036051999999</v>
      </c>
      <c r="DJ685" s="45">
        <f t="shared" si="1131"/>
        <v>4126.2717240000002</v>
      </c>
      <c r="DK685" s="51"/>
      <c r="DL685" s="45">
        <f t="shared" si="1132"/>
        <v>15695.091624000001</v>
      </c>
      <c r="DM685" s="45">
        <f t="shared" si="1133"/>
        <v>2579.21324</v>
      </c>
      <c r="DN685" s="51"/>
      <c r="DO685" s="45">
        <f t="shared" si="1134"/>
        <v>4532.8572960000001</v>
      </c>
      <c r="DP685" s="45">
        <f t="shared" si="1135"/>
        <v>602.78664000000003</v>
      </c>
      <c r="DQ685" s="51"/>
      <c r="DR685" s="45">
        <f t="shared" si="1136"/>
        <v>87404.952636000002</v>
      </c>
      <c r="DS685" s="45">
        <f t="shared" si="1137"/>
        <v>21603.891955999999</v>
      </c>
      <c r="DT685" s="51"/>
      <c r="DU685" s="45">
        <f t="shared" si="1138"/>
        <v>27204.630184000001</v>
      </c>
      <c r="DV685" s="45">
        <f t="shared" si="1139"/>
        <v>7331.2751440000002</v>
      </c>
      <c r="DW685" s="51"/>
      <c r="DX685" s="45">
        <f t="shared" si="1140"/>
        <v>6474.2781880000002</v>
      </c>
      <c r="DY685" s="45">
        <f t="shared" si="1141"/>
        <v>753.67108400000006</v>
      </c>
      <c r="DZ685" s="51"/>
      <c r="EA685" s="45">
        <f t="shared" si="1142"/>
        <v>8127.7978680000006</v>
      </c>
      <c r="EB685" s="45">
        <f t="shared" si="1143"/>
        <v>683.90932800000007</v>
      </c>
      <c r="EC685" s="51"/>
      <c r="ED685" s="45">
        <f t="shared" si="1144"/>
        <v>5338.9481400000004</v>
      </c>
      <c r="EE685" s="45">
        <f t="shared" si="1145"/>
        <v>759.39849600000002</v>
      </c>
      <c r="EF685" s="51"/>
      <c r="EG685" s="45">
        <f t="shared" si="1146"/>
        <v>6462.8858280000004</v>
      </c>
      <c r="EH685" s="45">
        <f t="shared" si="1147"/>
        <v>985.39654000000007</v>
      </c>
      <c r="EI685" s="51"/>
      <c r="EJ685" s="45">
        <f t="shared" si="1148"/>
        <v>8197.7795079999996</v>
      </c>
      <c r="EK685" s="45">
        <f t="shared" si="1149"/>
        <v>1111.024036</v>
      </c>
      <c r="EL685" s="51"/>
      <c r="EM685" s="45">
        <f t="shared" si="1150"/>
        <v>33323.466740000003</v>
      </c>
      <c r="EN685" s="45">
        <f t="shared" si="1151"/>
        <v>961.36018799999999</v>
      </c>
      <c r="EO685" s="51"/>
      <c r="EP685" s="45">
        <f t="shared" si="1152"/>
        <v>8471.8471399999999</v>
      </c>
      <c r="EQ685" s="45">
        <f t="shared" si="1153"/>
        <v>822.40002800000002</v>
      </c>
      <c r="ER685" s="51"/>
      <c r="ES685" s="45">
        <f t="shared" si="1154"/>
        <v>3992.8594320000002</v>
      </c>
      <c r="ET685" s="45">
        <f t="shared" si="1155"/>
        <v>560.159672</v>
      </c>
      <c r="EU685" s="51"/>
      <c r="EV685" s="45">
        <f t="shared" si="1156"/>
        <v>1867.858796</v>
      </c>
      <c r="EW685" s="45">
        <f t="shared" si="1157"/>
        <v>157.644668</v>
      </c>
      <c r="EX685" s="51"/>
      <c r="EY685" s="45">
        <f t="shared" si="1158"/>
        <v>15604.440988</v>
      </c>
      <c r="EZ685" s="45">
        <f t="shared" si="1159"/>
        <v>1732.0257240000001</v>
      </c>
      <c r="FA685" s="51"/>
      <c r="FB685" s="45">
        <f t="shared" si="1160"/>
        <v>3512.264588</v>
      </c>
      <c r="FC685" s="45">
        <f t="shared" si="1161"/>
        <v>671.98504400000002</v>
      </c>
      <c r="FD685" s="51"/>
      <c r="FE685" s="45">
        <f t="shared" si="1162"/>
        <v>1800.3183759999999</v>
      </c>
      <c r="FF685" s="45">
        <f t="shared" si="1163"/>
        <v>671.79726000000005</v>
      </c>
      <c r="FG685" s="51"/>
      <c r="FH685" s="45">
        <f t="shared" si="1164"/>
        <v>6610.6610120000005</v>
      </c>
      <c r="FI685" s="45">
        <f t="shared" si="1165"/>
        <v>2353.8724400000001</v>
      </c>
      <c r="FJ685" s="51"/>
      <c r="FK685" s="45">
        <f t="shared" si="1166"/>
        <v>4496.238996</v>
      </c>
      <c r="FL685" s="45">
        <f t="shared" si="1167"/>
        <v>644.47468800000001</v>
      </c>
      <c r="FM685" s="51"/>
      <c r="FN685" s="45">
        <f t="shared" si="1168"/>
        <v>60053.361008</v>
      </c>
      <c r="FO685" s="45">
        <f t="shared" si="1169"/>
        <v>461.29139600000002</v>
      </c>
      <c r="FP685" s="51"/>
      <c r="FQ685" s="45">
        <f t="shared" si="1170"/>
        <v>27202.351712</v>
      </c>
      <c r="FR685" s="45">
        <f t="shared" si="1171"/>
        <v>5288.4669000000004</v>
      </c>
      <c r="FS685" s="51"/>
      <c r="FT685" s="45">
        <f t="shared" si="1172"/>
        <v>1460.8260480000001</v>
      </c>
      <c r="FU685" s="45">
        <f t="shared" si="1173"/>
        <v>313.97484800000001</v>
      </c>
      <c r="FV685" s="51"/>
      <c r="FW685" s="45">
        <f t="shared" si="1174"/>
        <v>2363.263708</v>
      </c>
      <c r="FX685" s="45">
        <f t="shared" si="1175"/>
        <v>252.94504800000001</v>
      </c>
      <c r="FY685" s="51"/>
      <c r="FZ685" s="45">
        <f t="shared" si="1176"/>
        <v>27705.731276000002</v>
      </c>
      <c r="GA685" s="45">
        <f t="shared" si="1177"/>
        <v>23625.856176000001</v>
      </c>
      <c r="GB685" s="51"/>
      <c r="GC685" s="45">
        <f t="shared" si="1178"/>
        <v>327.774472</v>
      </c>
      <c r="GD685" s="45">
        <f t="shared" si="1179"/>
        <v>39.340747999999998</v>
      </c>
      <c r="GE685" s="51"/>
      <c r="GF685" s="45">
        <f t="shared" si="1180"/>
        <v>9359.4747320000006</v>
      </c>
      <c r="GG685" s="45">
        <f t="shared" si="1181"/>
        <v>1751.461368</v>
      </c>
      <c r="GH685" s="51"/>
      <c r="GI685" s="45">
        <f t="shared" si="1182"/>
        <v>2857.5293839999999</v>
      </c>
      <c r="GJ685" s="45">
        <f t="shared" si="1183"/>
        <v>1475.98224</v>
      </c>
      <c r="GK685" s="51"/>
    </row>
    <row r="686" spans="1:193" s="45" customFormat="1">
      <c r="A686" s="45" t="s">
        <v>19</v>
      </c>
      <c r="B686" s="46">
        <v>41469</v>
      </c>
      <c r="C686" s="56">
        <v>0.67287799999999998</v>
      </c>
      <c r="D686" s="56">
        <v>0.163995</v>
      </c>
      <c r="E686" s="56">
        <v>9.3923000000000006E-2</v>
      </c>
      <c r="F686" s="58"/>
      <c r="G686" s="58">
        <v>90211</v>
      </c>
      <c r="H686" s="58">
        <v>16406</v>
      </c>
      <c r="I686" s="58"/>
      <c r="J686" s="59">
        <v>617973</v>
      </c>
      <c r="K686" s="59">
        <v>169022</v>
      </c>
      <c r="L686" s="58"/>
      <c r="M686" s="58">
        <v>129759</v>
      </c>
      <c r="N686" s="58">
        <v>16060</v>
      </c>
      <c r="O686" s="58"/>
      <c r="P686" s="58">
        <v>292918</v>
      </c>
      <c r="Q686" s="58">
        <v>57471</v>
      </c>
      <c r="R686" s="58"/>
      <c r="S686" s="58">
        <v>151526</v>
      </c>
      <c r="T686" s="58">
        <v>42810</v>
      </c>
      <c r="U686" s="58"/>
      <c r="V686" s="58">
        <v>93920</v>
      </c>
      <c r="W686" s="58">
        <v>26347</v>
      </c>
      <c r="X686" s="58"/>
      <c r="Y686" s="58">
        <v>25891</v>
      </c>
      <c r="Z686" s="58">
        <v>6737</v>
      </c>
      <c r="AA686" s="58"/>
      <c r="AB686" s="58">
        <v>566737</v>
      </c>
      <c r="AC686" s="58">
        <v>239299</v>
      </c>
      <c r="AD686" s="58"/>
      <c r="AE686" s="58">
        <v>176063</v>
      </c>
      <c r="AF686" s="58">
        <v>79296</v>
      </c>
      <c r="AG686" s="58"/>
      <c r="AH686" s="58">
        <v>36798</v>
      </c>
      <c r="AI686" s="58">
        <v>8637</v>
      </c>
      <c r="AJ686" s="58"/>
      <c r="AK686" s="58">
        <v>50124</v>
      </c>
      <c r="AL686" s="58">
        <v>7512</v>
      </c>
      <c r="AM686" s="58"/>
      <c r="AN686" s="58">
        <v>32350</v>
      </c>
      <c r="AO686" s="58">
        <v>7643</v>
      </c>
      <c r="AP686" s="58"/>
      <c r="AQ686" s="58">
        <v>46787</v>
      </c>
      <c r="AR686" s="58">
        <v>11200</v>
      </c>
      <c r="AS686" s="58"/>
      <c r="AT686" s="58">
        <v>50048</v>
      </c>
      <c r="AU686" s="58">
        <v>11249</v>
      </c>
      <c r="AV686" s="58"/>
      <c r="AW686" s="58">
        <v>208855</v>
      </c>
      <c r="AX686" s="58">
        <v>10047</v>
      </c>
      <c r="AY686" s="58"/>
      <c r="AZ686" s="58">
        <v>58054</v>
      </c>
      <c r="BA686" s="58">
        <v>10398</v>
      </c>
      <c r="BB686" s="58"/>
      <c r="BC686" s="58">
        <v>25179</v>
      </c>
      <c r="BD686" s="58">
        <v>7043</v>
      </c>
      <c r="BE686" s="58"/>
      <c r="BF686" s="58">
        <v>10306</v>
      </c>
      <c r="BG686" s="58">
        <v>1639</v>
      </c>
      <c r="BH686" s="50"/>
      <c r="BI686" s="50">
        <v>97506</v>
      </c>
      <c r="BJ686" s="50">
        <v>18724</v>
      </c>
      <c r="BK686" s="50"/>
      <c r="BL686" s="50">
        <v>25725</v>
      </c>
      <c r="BM686" s="50">
        <v>9490</v>
      </c>
      <c r="BN686" s="50"/>
      <c r="BO686" s="50">
        <v>11626</v>
      </c>
      <c r="BP686" s="50">
        <v>7714</v>
      </c>
      <c r="BQ686" s="50"/>
      <c r="BR686" s="50">
        <v>38090</v>
      </c>
      <c r="BS686" s="50">
        <v>26125</v>
      </c>
      <c r="BT686" s="50"/>
      <c r="BU686" s="50">
        <v>25248</v>
      </c>
      <c r="BV686" s="50">
        <v>6290</v>
      </c>
      <c r="BW686" s="50"/>
      <c r="BX686" s="50">
        <v>436680</v>
      </c>
      <c r="BY686" s="50">
        <v>5515</v>
      </c>
      <c r="BZ686" s="50"/>
      <c r="CA686" s="50">
        <v>167097</v>
      </c>
      <c r="CB686" s="50">
        <v>60636</v>
      </c>
      <c r="CC686" s="50"/>
      <c r="CD686" s="50">
        <v>9450</v>
      </c>
      <c r="CE686" s="50">
        <v>3503</v>
      </c>
      <c r="CF686" s="50"/>
      <c r="CG686" s="50">
        <v>14230</v>
      </c>
      <c r="CH686" s="50">
        <v>2432</v>
      </c>
      <c r="CI686" s="50"/>
      <c r="CJ686" s="50">
        <v>173549</v>
      </c>
      <c r="CK686" s="50">
        <v>244404</v>
      </c>
      <c r="CL686" s="50"/>
      <c r="CM686" s="50">
        <v>2033</v>
      </c>
      <c r="CN686" s="50">
        <v>178</v>
      </c>
      <c r="CO686" s="50"/>
      <c r="CP686" s="50">
        <v>57633</v>
      </c>
      <c r="CQ686" s="50">
        <v>17932</v>
      </c>
      <c r="CR686" s="50"/>
      <c r="CS686" s="50">
        <v>16143</v>
      </c>
      <c r="CT686" s="50">
        <v>14181</v>
      </c>
      <c r="CU686" s="51"/>
      <c r="CV686" s="51"/>
      <c r="CW686" s="45">
        <f t="shared" si="1184"/>
        <v>14794.152945</v>
      </c>
      <c r="CX686" s="45">
        <f t="shared" si="1185"/>
        <v>1540.900738</v>
      </c>
      <c r="CY686" s="51"/>
      <c r="CZ686" s="45">
        <f t="shared" si="1124"/>
        <v>101344.482135</v>
      </c>
      <c r="DA686" s="45">
        <f t="shared" si="1125"/>
        <v>15875.053306000002</v>
      </c>
      <c r="DB686" s="51"/>
      <c r="DC686" s="45">
        <f t="shared" si="1126"/>
        <v>21279.827205000001</v>
      </c>
      <c r="DD686" s="45">
        <f t="shared" si="1127"/>
        <v>1508.4033800000002</v>
      </c>
      <c r="DE686" s="51"/>
      <c r="DF686" s="45">
        <f t="shared" si="1128"/>
        <v>48037.08741</v>
      </c>
      <c r="DG686" s="45">
        <f t="shared" si="1129"/>
        <v>5397.8487330000007</v>
      </c>
      <c r="DH686" s="51"/>
      <c r="DI686" s="45">
        <f t="shared" si="1130"/>
        <v>24849.506369999999</v>
      </c>
      <c r="DJ686" s="45">
        <f t="shared" si="1131"/>
        <v>4020.8436300000003</v>
      </c>
      <c r="DK686" s="51"/>
      <c r="DL686" s="45">
        <f t="shared" si="1132"/>
        <v>15402.410400000001</v>
      </c>
      <c r="DM686" s="45">
        <f t="shared" si="1133"/>
        <v>2474.589281</v>
      </c>
      <c r="DN686" s="51"/>
      <c r="DO686" s="45">
        <f t="shared" si="1134"/>
        <v>4245.9945450000005</v>
      </c>
      <c r="DP686" s="45">
        <f t="shared" si="1135"/>
        <v>632.75925100000006</v>
      </c>
      <c r="DQ686" s="51"/>
      <c r="DR686" s="45">
        <f t="shared" si="1136"/>
        <v>92942.034314999997</v>
      </c>
      <c r="DS686" s="45">
        <f t="shared" si="1137"/>
        <v>22475.679977</v>
      </c>
      <c r="DT686" s="51"/>
      <c r="DU686" s="45">
        <f t="shared" si="1138"/>
        <v>28873.451685</v>
      </c>
      <c r="DV686" s="45">
        <f t="shared" si="1139"/>
        <v>7447.7182080000002</v>
      </c>
      <c r="DW686" s="51"/>
      <c r="DX686" s="45">
        <f t="shared" si="1140"/>
        <v>6034.6880099999998</v>
      </c>
      <c r="DY686" s="45">
        <f t="shared" si="1141"/>
        <v>811.21295100000009</v>
      </c>
      <c r="DZ686" s="51"/>
      <c r="EA686" s="45">
        <f t="shared" si="1142"/>
        <v>8220.0853800000004</v>
      </c>
      <c r="EB686" s="45">
        <f t="shared" si="1143"/>
        <v>705.549576</v>
      </c>
      <c r="EC686" s="51"/>
      <c r="ED686" s="45">
        <f t="shared" si="1144"/>
        <v>5305.2382500000003</v>
      </c>
      <c r="EE686" s="45">
        <f t="shared" si="1145"/>
        <v>717.85348900000008</v>
      </c>
      <c r="EF686" s="51"/>
      <c r="EG686" s="45">
        <f t="shared" si="1146"/>
        <v>7672.834065</v>
      </c>
      <c r="EH686" s="45">
        <f t="shared" si="1147"/>
        <v>1051.9376</v>
      </c>
      <c r="EI686" s="51"/>
      <c r="EJ686" s="45">
        <f t="shared" si="1148"/>
        <v>8207.62176</v>
      </c>
      <c r="EK686" s="45">
        <f t="shared" si="1149"/>
        <v>1056.5398270000001</v>
      </c>
      <c r="EL686" s="51"/>
      <c r="EM686" s="45">
        <f t="shared" si="1150"/>
        <v>34251.175725000001</v>
      </c>
      <c r="EN686" s="45">
        <f t="shared" si="1151"/>
        <v>943.64438100000007</v>
      </c>
      <c r="EO686" s="51"/>
      <c r="EP686" s="45">
        <f t="shared" si="1152"/>
        <v>9520.5657300000003</v>
      </c>
      <c r="EQ686" s="45">
        <f t="shared" si="1153"/>
        <v>976.61135400000012</v>
      </c>
      <c r="ER686" s="51"/>
      <c r="ES686" s="45">
        <f t="shared" si="1154"/>
        <v>4129.2301049999996</v>
      </c>
      <c r="ET686" s="45">
        <f t="shared" si="1155"/>
        <v>661.49968899999999</v>
      </c>
      <c r="EU686" s="51"/>
      <c r="EV686" s="45">
        <f t="shared" si="1156"/>
        <v>1690.13247</v>
      </c>
      <c r="EW686" s="45">
        <f t="shared" si="1157"/>
        <v>153.939797</v>
      </c>
      <c r="EX686" s="51"/>
      <c r="EY686" s="45">
        <f t="shared" si="1158"/>
        <v>15990.49647</v>
      </c>
      <c r="EZ686" s="45">
        <f t="shared" si="1159"/>
        <v>1758.6142520000001</v>
      </c>
      <c r="FA686" s="51"/>
      <c r="FB686" s="45">
        <f t="shared" si="1160"/>
        <v>4218.7713750000003</v>
      </c>
      <c r="FC686" s="45">
        <f t="shared" si="1161"/>
        <v>891.32927000000007</v>
      </c>
      <c r="FD686" s="51"/>
      <c r="FE686" s="45">
        <f t="shared" si="1162"/>
        <v>1906.6058700000001</v>
      </c>
      <c r="FF686" s="45">
        <f t="shared" si="1163"/>
        <v>724.52202200000011</v>
      </c>
      <c r="FG686" s="51"/>
      <c r="FH686" s="45">
        <f t="shared" si="1164"/>
        <v>6246.5695500000002</v>
      </c>
      <c r="FI686" s="45">
        <f t="shared" si="1165"/>
        <v>2453.7383750000004</v>
      </c>
      <c r="FJ686" s="51"/>
      <c r="FK686" s="45">
        <f t="shared" si="1166"/>
        <v>4140.54576</v>
      </c>
      <c r="FL686" s="45">
        <f t="shared" si="1167"/>
        <v>590.77566999999999</v>
      </c>
      <c r="FM686" s="51"/>
      <c r="FN686" s="45">
        <f t="shared" si="1168"/>
        <v>71613.336599999995</v>
      </c>
      <c r="FO686" s="45">
        <f t="shared" si="1169"/>
        <v>517.98534500000005</v>
      </c>
      <c r="FP686" s="51"/>
      <c r="FQ686" s="45">
        <f t="shared" si="1170"/>
        <v>27403.072515</v>
      </c>
      <c r="FR686" s="45">
        <f t="shared" si="1171"/>
        <v>5695.1150280000002</v>
      </c>
      <c r="FS686" s="51"/>
      <c r="FT686" s="45">
        <f t="shared" si="1172"/>
        <v>1549.7527500000001</v>
      </c>
      <c r="FU686" s="45">
        <f t="shared" si="1173"/>
        <v>329.012269</v>
      </c>
      <c r="FV686" s="51"/>
      <c r="FW686" s="45">
        <f t="shared" si="1174"/>
        <v>2333.64885</v>
      </c>
      <c r="FX686" s="45">
        <f t="shared" si="1175"/>
        <v>228.42073600000001</v>
      </c>
      <c r="FY686" s="51"/>
      <c r="FZ686" s="45">
        <f t="shared" si="1176"/>
        <v>28461.168255</v>
      </c>
      <c r="GA686" s="45">
        <f t="shared" si="1177"/>
        <v>22955.156892000003</v>
      </c>
      <c r="GB686" s="51"/>
      <c r="GC686" s="45">
        <f t="shared" si="1178"/>
        <v>333.40183500000001</v>
      </c>
      <c r="GD686" s="45">
        <f t="shared" si="1179"/>
        <v>16.718294</v>
      </c>
      <c r="GE686" s="51"/>
      <c r="GF686" s="45">
        <f t="shared" si="1180"/>
        <v>9451.523835</v>
      </c>
      <c r="GG686" s="45">
        <f t="shared" si="1181"/>
        <v>1684.2272360000002</v>
      </c>
      <c r="GH686" s="51"/>
      <c r="GI686" s="45">
        <f t="shared" si="1182"/>
        <v>2647.3712850000002</v>
      </c>
      <c r="GJ686" s="45">
        <f t="shared" si="1183"/>
        <v>1331.922063</v>
      </c>
      <c r="GK686" s="51"/>
    </row>
    <row r="687" spans="1:193" s="45" customFormat="1">
      <c r="A687" s="45" t="s">
        <v>19</v>
      </c>
      <c r="B687" s="46">
        <v>41468</v>
      </c>
      <c r="C687" s="56">
        <v>0.67330500000000004</v>
      </c>
      <c r="D687" s="56">
        <v>0.16300100000000001</v>
      </c>
      <c r="E687" s="56">
        <v>9.3906000000000003E-2</v>
      </c>
      <c r="F687" s="58"/>
      <c r="G687" s="58">
        <v>121901</v>
      </c>
      <c r="H687" s="58">
        <v>24145</v>
      </c>
      <c r="I687" s="58"/>
      <c r="J687" s="59">
        <v>619100</v>
      </c>
      <c r="K687" s="59">
        <v>171860</v>
      </c>
      <c r="L687" s="58"/>
      <c r="M687" s="58">
        <v>136521</v>
      </c>
      <c r="N687" s="58">
        <v>18196</v>
      </c>
      <c r="O687" s="58"/>
      <c r="P687" s="58">
        <v>302717</v>
      </c>
      <c r="Q687" s="58">
        <v>64410</v>
      </c>
      <c r="R687" s="58"/>
      <c r="S687" s="58">
        <v>167131</v>
      </c>
      <c r="T687" s="58">
        <v>46829</v>
      </c>
      <c r="U687" s="58"/>
      <c r="V687" s="58">
        <v>89946</v>
      </c>
      <c r="W687" s="58">
        <v>28184</v>
      </c>
      <c r="X687" s="58"/>
      <c r="Y687" s="58">
        <v>31135</v>
      </c>
      <c r="Z687" s="58">
        <v>8764</v>
      </c>
      <c r="AA687" s="58"/>
      <c r="AB687" s="58">
        <v>458477</v>
      </c>
      <c r="AC687" s="58">
        <v>201054</v>
      </c>
      <c r="AD687" s="58"/>
      <c r="AE687" s="58">
        <v>143408</v>
      </c>
      <c r="AF687" s="58">
        <v>67465</v>
      </c>
      <c r="AG687" s="58"/>
      <c r="AH687" s="58">
        <v>41539</v>
      </c>
      <c r="AI687" s="58">
        <v>9881</v>
      </c>
      <c r="AJ687" s="58"/>
      <c r="AK687" s="58">
        <v>75672</v>
      </c>
      <c r="AL687" s="58">
        <v>12657</v>
      </c>
      <c r="AM687" s="58"/>
      <c r="AN687" s="58">
        <v>42051</v>
      </c>
      <c r="AO687" s="58">
        <v>10881</v>
      </c>
      <c r="AP687" s="58"/>
      <c r="AQ687" s="58">
        <v>48439</v>
      </c>
      <c r="AR687" s="58">
        <v>10873</v>
      </c>
      <c r="AS687" s="58"/>
      <c r="AT687" s="58">
        <v>56306</v>
      </c>
      <c r="AU687" s="58">
        <v>13271</v>
      </c>
      <c r="AV687" s="58"/>
      <c r="AW687" s="58">
        <v>224200</v>
      </c>
      <c r="AX687" s="58">
        <v>10377</v>
      </c>
      <c r="AY687" s="58"/>
      <c r="AZ687" s="58">
        <v>62802</v>
      </c>
      <c r="BA687" s="58">
        <v>11525</v>
      </c>
      <c r="BB687" s="58"/>
      <c r="BC687" s="58">
        <v>37490</v>
      </c>
      <c r="BD687" s="58">
        <v>10212</v>
      </c>
      <c r="BE687" s="58"/>
      <c r="BF687" s="58">
        <v>12274</v>
      </c>
      <c r="BG687" s="58">
        <v>2034</v>
      </c>
      <c r="BH687" s="50"/>
      <c r="BI687" s="50">
        <v>110684</v>
      </c>
      <c r="BJ687" s="50">
        <v>23022</v>
      </c>
      <c r="BK687" s="50"/>
      <c r="BL687" s="50">
        <v>34511</v>
      </c>
      <c r="BM687" s="50">
        <v>13799</v>
      </c>
      <c r="BN687" s="50"/>
      <c r="BO687" s="50">
        <v>10378</v>
      </c>
      <c r="BP687" s="50">
        <v>6988</v>
      </c>
      <c r="BQ687" s="50"/>
      <c r="BR687" s="50">
        <v>38035</v>
      </c>
      <c r="BS687" s="50">
        <v>27686</v>
      </c>
      <c r="BT687" s="50"/>
      <c r="BU687" s="50">
        <v>24043</v>
      </c>
      <c r="BV687" s="50">
        <v>6393</v>
      </c>
      <c r="BW687" s="50"/>
      <c r="BX687" s="50">
        <v>393810</v>
      </c>
      <c r="BY687" s="50">
        <v>5834</v>
      </c>
      <c r="BZ687" s="50"/>
      <c r="CA687" s="50">
        <v>150474</v>
      </c>
      <c r="CB687" s="50">
        <v>56156</v>
      </c>
      <c r="CC687" s="50"/>
      <c r="CD687" s="50">
        <v>14171</v>
      </c>
      <c r="CE687" s="50">
        <v>5722</v>
      </c>
      <c r="CF687" s="50"/>
      <c r="CG687" s="50">
        <v>14113</v>
      </c>
      <c r="CH687" s="50">
        <v>2694</v>
      </c>
      <c r="CI687" s="50"/>
      <c r="CJ687" s="50">
        <v>148885</v>
      </c>
      <c r="CK687" s="50">
        <v>225058</v>
      </c>
      <c r="CL687" s="50"/>
      <c r="CM687" s="50">
        <v>775</v>
      </c>
      <c r="CN687" s="50">
        <v>201</v>
      </c>
      <c r="CO687" s="50"/>
      <c r="CP687" s="50">
        <v>48035</v>
      </c>
      <c r="CQ687" s="50">
        <v>17143</v>
      </c>
      <c r="CR687" s="50"/>
      <c r="CS687" s="50">
        <v>15029</v>
      </c>
      <c r="CT687" s="50">
        <v>14529</v>
      </c>
      <c r="CU687" s="51"/>
      <c r="CV687" s="51"/>
      <c r="CW687" s="45">
        <f t="shared" si="1184"/>
        <v>19869.984901</v>
      </c>
      <c r="CX687" s="45">
        <f t="shared" si="1185"/>
        <v>2267.3603699999999</v>
      </c>
      <c r="CY687" s="51"/>
      <c r="CZ687" s="45">
        <f t="shared" si="1124"/>
        <v>100913.9191</v>
      </c>
      <c r="DA687" s="45">
        <f t="shared" si="1125"/>
        <v>16138.685160000001</v>
      </c>
      <c r="DB687" s="51"/>
      <c r="DC687" s="45">
        <f t="shared" si="1126"/>
        <v>22253.059520999999</v>
      </c>
      <c r="DD687" s="45">
        <f t="shared" si="1127"/>
        <v>1708.7135760000001</v>
      </c>
      <c r="DE687" s="51"/>
      <c r="DF687" s="45">
        <f t="shared" si="1128"/>
        <v>49343.173717000005</v>
      </c>
      <c r="DG687" s="45">
        <f t="shared" si="1129"/>
        <v>6048.4854599999999</v>
      </c>
      <c r="DH687" s="51"/>
      <c r="DI687" s="45">
        <f t="shared" si="1130"/>
        <v>27242.520131000001</v>
      </c>
      <c r="DJ687" s="45">
        <f t="shared" si="1131"/>
        <v>4397.5240739999999</v>
      </c>
      <c r="DK687" s="51"/>
      <c r="DL687" s="45">
        <f t="shared" si="1132"/>
        <v>14661.287946</v>
      </c>
      <c r="DM687" s="45">
        <f t="shared" si="1133"/>
        <v>2646.6467040000002</v>
      </c>
      <c r="DN687" s="51"/>
      <c r="DO687" s="45">
        <f t="shared" si="1134"/>
        <v>5075.0361350000003</v>
      </c>
      <c r="DP687" s="45">
        <f t="shared" si="1135"/>
        <v>822.99218400000007</v>
      </c>
      <c r="DQ687" s="51"/>
      <c r="DR687" s="45">
        <f t="shared" si="1136"/>
        <v>74732.209476999997</v>
      </c>
      <c r="DS687" s="45">
        <f t="shared" si="1137"/>
        <v>18880.176923999999</v>
      </c>
      <c r="DT687" s="51"/>
      <c r="DU687" s="45">
        <f t="shared" si="1138"/>
        <v>23375.647408000001</v>
      </c>
      <c r="DV687" s="45">
        <f t="shared" si="1139"/>
        <v>6335.3682900000003</v>
      </c>
      <c r="DW687" s="51"/>
      <c r="DX687" s="45">
        <f t="shared" si="1140"/>
        <v>6770.8985390000007</v>
      </c>
      <c r="DY687" s="45">
        <f t="shared" si="1141"/>
        <v>927.88518600000009</v>
      </c>
      <c r="DZ687" s="51"/>
      <c r="EA687" s="45">
        <f t="shared" si="1142"/>
        <v>12334.611672000001</v>
      </c>
      <c r="EB687" s="45">
        <f t="shared" si="1143"/>
        <v>1188.5682420000001</v>
      </c>
      <c r="EC687" s="51"/>
      <c r="ED687" s="45">
        <f t="shared" si="1144"/>
        <v>6854.3550510000005</v>
      </c>
      <c r="EE687" s="45">
        <f t="shared" si="1145"/>
        <v>1021.791186</v>
      </c>
      <c r="EF687" s="51"/>
      <c r="EG687" s="45">
        <f t="shared" si="1146"/>
        <v>7895.6054389999999</v>
      </c>
      <c r="EH687" s="45">
        <f t="shared" si="1147"/>
        <v>1021.039938</v>
      </c>
      <c r="EI687" s="51"/>
      <c r="EJ687" s="45">
        <f t="shared" si="1148"/>
        <v>9177.934306000001</v>
      </c>
      <c r="EK687" s="45">
        <f t="shared" si="1149"/>
        <v>1246.2265260000001</v>
      </c>
      <c r="EL687" s="51"/>
      <c r="EM687" s="45">
        <f t="shared" si="1150"/>
        <v>36544.824200000003</v>
      </c>
      <c r="EN687" s="45">
        <f t="shared" si="1151"/>
        <v>974.46256200000005</v>
      </c>
      <c r="EO687" s="51"/>
      <c r="EP687" s="45">
        <f t="shared" si="1152"/>
        <v>10236.788802000001</v>
      </c>
      <c r="EQ687" s="45">
        <f t="shared" si="1153"/>
        <v>1082.26665</v>
      </c>
      <c r="ER687" s="51"/>
      <c r="ES687" s="45">
        <f t="shared" si="1154"/>
        <v>6110.9074900000005</v>
      </c>
      <c r="ET687" s="45">
        <f t="shared" si="1155"/>
        <v>958.96807200000001</v>
      </c>
      <c r="EU687" s="51"/>
      <c r="EV687" s="45">
        <f t="shared" si="1156"/>
        <v>2000.6742740000002</v>
      </c>
      <c r="EW687" s="45">
        <f t="shared" si="1157"/>
        <v>191.00480400000001</v>
      </c>
      <c r="EX687" s="51"/>
      <c r="EY687" s="45">
        <f t="shared" si="1158"/>
        <v>18041.602684000001</v>
      </c>
      <c r="EZ687" s="45">
        <f t="shared" si="1159"/>
        <v>2161.9039320000002</v>
      </c>
      <c r="FA687" s="51"/>
      <c r="FB687" s="45">
        <f t="shared" si="1160"/>
        <v>5625.3275110000004</v>
      </c>
      <c r="FC687" s="45">
        <f t="shared" si="1161"/>
        <v>1295.808894</v>
      </c>
      <c r="FD687" s="51"/>
      <c r="FE687" s="45">
        <f t="shared" si="1162"/>
        <v>1691.624378</v>
      </c>
      <c r="FF687" s="45">
        <f t="shared" si="1163"/>
        <v>656.21512800000005</v>
      </c>
      <c r="FG687" s="51"/>
      <c r="FH687" s="45">
        <f t="shared" si="1164"/>
        <v>6199.7430350000004</v>
      </c>
      <c r="FI687" s="45">
        <f t="shared" si="1165"/>
        <v>2599.8815159999999</v>
      </c>
      <c r="FJ687" s="51"/>
      <c r="FK687" s="45">
        <f t="shared" si="1166"/>
        <v>3919.0330430000004</v>
      </c>
      <c r="FL687" s="45">
        <f t="shared" si="1167"/>
        <v>600.34105799999998</v>
      </c>
      <c r="FM687" s="51"/>
      <c r="FN687" s="45">
        <f t="shared" si="1168"/>
        <v>64191.42381</v>
      </c>
      <c r="FO687" s="45">
        <f t="shared" si="1169"/>
        <v>547.84760400000005</v>
      </c>
      <c r="FP687" s="51"/>
      <c r="FQ687" s="45">
        <f t="shared" si="1170"/>
        <v>24527.412474000001</v>
      </c>
      <c r="FR687" s="45">
        <f t="shared" si="1171"/>
        <v>5273.3853360000003</v>
      </c>
      <c r="FS687" s="51"/>
      <c r="FT687" s="45">
        <f t="shared" si="1172"/>
        <v>2309.8871710000003</v>
      </c>
      <c r="FU687" s="45">
        <f t="shared" si="1173"/>
        <v>537.33013200000005</v>
      </c>
      <c r="FV687" s="51"/>
      <c r="FW687" s="45">
        <f t="shared" si="1174"/>
        <v>2300.433113</v>
      </c>
      <c r="FX687" s="45">
        <f t="shared" si="1175"/>
        <v>252.982764</v>
      </c>
      <c r="FY687" s="51"/>
      <c r="FZ687" s="45">
        <f t="shared" si="1176"/>
        <v>24268.403885</v>
      </c>
      <c r="GA687" s="45">
        <f t="shared" si="1177"/>
        <v>21134.296548000002</v>
      </c>
      <c r="GB687" s="51"/>
      <c r="GC687" s="45">
        <f t="shared" si="1178"/>
        <v>126.32577500000001</v>
      </c>
      <c r="GD687" s="45">
        <f t="shared" si="1179"/>
        <v>18.875106000000002</v>
      </c>
      <c r="GE687" s="51"/>
      <c r="GF687" s="45">
        <f t="shared" si="1180"/>
        <v>7829.7530350000006</v>
      </c>
      <c r="GG687" s="45">
        <f t="shared" si="1181"/>
        <v>1609.8305580000001</v>
      </c>
      <c r="GH687" s="51"/>
      <c r="GI687" s="45">
        <f t="shared" si="1182"/>
        <v>2449.742029</v>
      </c>
      <c r="GJ687" s="45">
        <f t="shared" si="1183"/>
        <v>1364.3602740000001</v>
      </c>
      <c r="GK687" s="51"/>
    </row>
    <row r="688" spans="1:193" s="45" customFormat="1">
      <c r="A688" s="45" t="s">
        <v>19</v>
      </c>
      <c r="B688" s="46">
        <v>41467</v>
      </c>
      <c r="C688" s="56">
        <v>0.67283999999999999</v>
      </c>
      <c r="D688" s="56">
        <v>0.165351</v>
      </c>
      <c r="E688" s="56">
        <v>9.1625999999999999E-2</v>
      </c>
      <c r="F688" s="58"/>
      <c r="G688" s="58">
        <v>134604</v>
      </c>
      <c r="H688" s="58">
        <v>27413</v>
      </c>
      <c r="I688" s="58"/>
      <c r="J688" s="59">
        <v>606010</v>
      </c>
      <c r="K688" s="59">
        <v>182479</v>
      </c>
      <c r="L688" s="58"/>
      <c r="M688" s="58">
        <v>121657</v>
      </c>
      <c r="N688" s="58">
        <v>16853</v>
      </c>
      <c r="O688" s="58"/>
      <c r="P688" s="58">
        <v>311992</v>
      </c>
      <c r="Q688" s="58">
        <v>71379</v>
      </c>
      <c r="R688" s="58"/>
      <c r="S688" s="58">
        <v>162184</v>
      </c>
      <c r="T688" s="58">
        <v>49850</v>
      </c>
      <c r="U688" s="58"/>
      <c r="V688" s="58">
        <v>89600</v>
      </c>
      <c r="W688" s="58">
        <v>28992</v>
      </c>
      <c r="X688" s="58"/>
      <c r="Y688" s="58">
        <v>30871</v>
      </c>
      <c r="Z688" s="58">
        <v>9133</v>
      </c>
      <c r="AA688" s="58"/>
      <c r="AB688" s="58">
        <v>406063</v>
      </c>
      <c r="AC688" s="58">
        <v>196741</v>
      </c>
      <c r="AD688" s="58"/>
      <c r="AE688" s="58">
        <v>130397</v>
      </c>
      <c r="AF688" s="58">
        <v>65308</v>
      </c>
      <c r="AG688" s="58"/>
      <c r="AH688" s="58">
        <v>39279</v>
      </c>
      <c r="AI688" s="58">
        <v>9646</v>
      </c>
      <c r="AJ688" s="58"/>
      <c r="AK688" s="58">
        <v>74540</v>
      </c>
      <c r="AL688" s="58">
        <v>13427</v>
      </c>
      <c r="AM688" s="58"/>
      <c r="AN688" s="58">
        <v>41712</v>
      </c>
      <c r="AO688" s="58">
        <v>11415</v>
      </c>
      <c r="AP688" s="58"/>
      <c r="AQ688" s="58">
        <v>36044</v>
      </c>
      <c r="AR688" s="58">
        <v>9729</v>
      </c>
      <c r="AS688" s="58"/>
      <c r="AT688" s="58">
        <v>54815</v>
      </c>
      <c r="AU688" s="58">
        <v>13685</v>
      </c>
      <c r="AV688" s="58"/>
      <c r="AW688" s="58">
        <v>222104</v>
      </c>
      <c r="AX688" s="58">
        <v>10495</v>
      </c>
      <c r="AY688" s="58"/>
      <c r="AZ688" s="58">
        <v>53123</v>
      </c>
      <c r="BA688" s="58">
        <v>11236</v>
      </c>
      <c r="BB688" s="58"/>
      <c r="BC688" s="58">
        <v>32890</v>
      </c>
      <c r="BD688" s="58">
        <v>8874</v>
      </c>
      <c r="BE688" s="58"/>
      <c r="BF688" s="58">
        <v>11392</v>
      </c>
      <c r="BG688" s="58">
        <v>2027</v>
      </c>
      <c r="BH688" s="50"/>
      <c r="BI688" s="50">
        <v>110246</v>
      </c>
      <c r="BJ688" s="50">
        <v>23930</v>
      </c>
      <c r="BK688" s="50"/>
      <c r="BL688" s="50">
        <v>31248</v>
      </c>
      <c r="BM688" s="50">
        <v>13275</v>
      </c>
      <c r="BN688" s="50"/>
      <c r="BO688" s="50">
        <v>10081</v>
      </c>
      <c r="BP688" s="50">
        <v>6938</v>
      </c>
      <c r="BQ688" s="50"/>
      <c r="BR688" s="50">
        <v>33705</v>
      </c>
      <c r="BS688" s="50">
        <v>28230</v>
      </c>
      <c r="BT688" s="50"/>
      <c r="BU688" s="50">
        <v>23586</v>
      </c>
      <c r="BV688" s="50">
        <v>6460</v>
      </c>
      <c r="BW688" s="50"/>
      <c r="BX688" s="50">
        <v>350902</v>
      </c>
      <c r="BY688" s="50">
        <v>5483</v>
      </c>
      <c r="BZ688" s="50"/>
      <c r="CA688" s="50">
        <v>149225</v>
      </c>
      <c r="CB688" s="50">
        <v>70716</v>
      </c>
      <c r="CC688" s="50"/>
      <c r="CD688" s="50">
        <v>14031</v>
      </c>
      <c r="CE688" s="50">
        <v>6368</v>
      </c>
      <c r="CF688" s="50"/>
      <c r="CG688" s="50">
        <v>13203</v>
      </c>
      <c r="CH688" s="50">
        <v>2694</v>
      </c>
      <c r="CI688" s="50"/>
      <c r="CJ688" s="50">
        <v>150447</v>
      </c>
      <c r="CK688" s="50">
        <v>234469</v>
      </c>
      <c r="CL688" s="50"/>
      <c r="CM688" s="50">
        <v>780</v>
      </c>
      <c r="CN688" s="50">
        <v>562</v>
      </c>
      <c r="CO688" s="50"/>
      <c r="CP688" s="50">
        <v>46771</v>
      </c>
      <c r="CQ688" s="50">
        <v>17956</v>
      </c>
      <c r="CR688" s="50"/>
      <c r="CS688" s="50">
        <v>13586</v>
      </c>
      <c r="CT688" s="50">
        <v>14630</v>
      </c>
      <c r="CU688" s="51"/>
      <c r="CV688" s="51"/>
      <c r="CW688" s="45">
        <f t="shared" si="1184"/>
        <v>22256.906004</v>
      </c>
      <c r="CX688" s="45">
        <f t="shared" si="1185"/>
        <v>2511.7435380000002</v>
      </c>
      <c r="CY688" s="51"/>
      <c r="CZ688" s="45">
        <f t="shared" si="1124"/>
        <v>100204.35950999999</v>
      </c>
      <c r="DA688" s="45">
        <f t="shared" si="1125"/>
        <v>16719.820854000001</v>
      </c>
      <c r="DB688" s="51"/>
      <c r="DC688" s="45">
        <f t="shared" si="1126"/>
        <v>20116.106607000002</v>
      </c>
      <c r="DD688" s="45">
        <f t="shared" si="1127"/>
        <v>1544.1729780000001</v>
      </c>
      <c r="DE688" s="51"/>
      <c r="DF688" s="45">
        <f t="shared" si="1128"/>
        <v>51588.189191999998</v>
      </c>
      <c r="DG688" s="45">
        <f t="shared" si="1129"/>
        <v>6540.1722540000001</v>
      </c>
      <c r="DH688" s="51"/>
      <c r="DI688" s="45">
        <f t="shared" si="1130"/>
        <v>26817.286584000001</v>
      </c>
      <c r="DJ688" s="45">
        <f t="shared" si="1131"/>
        <v>4567.5560999999998</v>
      </c>
      <c r="DK688" s="51"/>
      <c r="DL688" s="45">
        <f t="shared" si="1132"/>
        <v>14815.4496</v>
      </c>
      <c r="DM688" s="45">
        <f t="shared" si="1133"/>
        <v>2656.4209919999998</v>
      </c>
      <c r="DN688" s="51"/>
      <c r="DO688" s="45">
        <f t="shared" si="1134"/>
        <v>5104.5507209999996</v>
      </c>
      <c r="DP688" s="45">
        <f t="shared" si="1135"/>
        <v>836.82025799999997</v>
      </c>
      <c r="DQ688" s="51"/>
      <c r="DR688" s="45">
        <f t="shared" si="1136"/>
        <v>67142.923112999997</v>
      </c>
      <c r="DS688" s="45">
        <f t="shared" si="1137"/>
        <v>18026.590865999999</v>
      </c>
      <c r="DT688" s="51"/>
      <c r="DU688" s="45">
        <f t="shared" si="1138"/>
        <v>21561.274346999999</v>
      </c>
      <c r="DV688" s="45">
        <f t="shared" si="1139"/>
        <v>5983.9108079999996</v>
      </c>
      <c r="DW688" s="51"/>
      <c r="DX688" s="45">
        <f t="shared" si="1140"/>
        <v>6494.8219289999997</v>
      </c>
      <c r="DY688" s="45">
        <f t="shared" si="1141"/>
        <v>883.82439599999998</v>
      </c>
      <c r="DZ688" s="51"/>
      <c r="EA688" s="45">
        <f t="shared" si="1142"/>
        <v>12325.26354</v>
      </c>
      <c r="EB688" s="45">
        <f t="shared" si="1143"/>
        <v>1230.2623020000001</v>
      </c>
      <c r="EC688" s="51"/>
      <c r="ED688" s="45">
        <f t="shared" si="1144"/>
        <v>6897.1209120000003</v>
      </c>
      <c r="EE688" s="45">
        <f t="shared" si="1145"/>
        <v>1045.9107899999999</v>
      </c>
      <c r="EF688" s="51"/>
      <c r="EG688" s="45">
        <f t="shared" si="1146"/>
        <v>5959.9114440000003</v>
      </c>
      <c r="EH688" s="45">
        <f t="shared" si="1147"/>
        <v>891.42935399999999</v>
      </c>
      <c r="EI688" s="51"/>
      <c r="EJ688" s="45">
        <f t="shared" si="1148"/>
        <v>9063.7150650000003</v>
      </c>
      <c r="EK688" s="45">
        <f t="shared" si="1149"/>
        <v>1253.9018100000001</v>
      </c>
      <c r="EL688" s="51"/>
      <c r="EM688" s="45">
        <f t="shared" si="1150"/>
        <v>36725.118503999998</v>
      </c>
      <c r="EN688" s="45">
        <f t="shared" si="1151"/>
        <v>961.61487</v>
      </c>
      <c r="EO688" s="51"/>
      <c r="EP688" s="45">
        <f t="shared" si="1152"/>
        <v>8783.9411729999993</v>
      </c>
      <c r="EQ688" s="45">
        <f t="shared" si="1153"/>
        <v>1029.509736</v>
      </c>
      <c r="ER688" s="51"/>
      <c r="ES688" s="45">
        <f t="shared" si="1154"/>
        <v>5438.3943900000004</v>
      </c>
      <c r="ET688" s="45">
        <f t="shared" si="1155"/>
        <v>813.08912399999997</v>
      </c>
      <c r="EU688" s="51"/>
      <c r="EV688" s="45">
        <f t="shared" si="1156"/>
        <v>1883.678592</v>
      </c>
      <c r="EW688" s="45">
        <f t="shared" si="1157"/>
        <v>185.72590199999999</v>
      </c>
      <c r="EX688" s="51"/>
      <c r="EY688" s="45">
        <f t="shared" si="1158"/>
        <v>18229.286346000001</v>
      </c>
      <c r="EZ688" s="45">
        <f t="shared" si="1159"/>
        <v>2192.6101800000001</v>
      </c>
      <c r="FA688" s="51"/>
      <c r="FB688" s="45">
        <f t="shared" si="1160"/>
        <v>5166.8880479999998</v>
      </c>
      <c r="FC688" s="45">
        <f t="shared" si="1161"/>
        <v>1216.3351499999999</v>
      </c>
      <c r="FD688" s="51"/>
      <c r="FE688" s="45">
        <f t="shared" si="1162"/>
        <v>1666.903431</v>
      </c>
      <c r="FF688" s="45">
        <f t="shared" si="1163"/>
        <v>635.701188</v>
      </c>
      <c r="FG688" s="51"/>
      <c r="FH688" s="45">
        <f t="shared" si="1164"/>
        <v>5573.1554550000001</v>
      </c>
      <c r="FI688" s="45">
        <f t="shared" si="1165"/>
        <v>2586.6019799999999</v>
      </c>
      <c r="FJ688" s="51"/>
      <c r="FK688" s="45">
        <f t="shared" si="1166"/>
        <v>3899.9686860000002</v>
      </c>
      <c r="FL688" s="45">
        <f t="shared" si="1167"/>
        <v>591.90395999999998</v>
      </c>
      <c r="FM688" s="51"/>
      <c r="FN688" s="45">
        <f t="shared" si="1168"/>
        <v>58021.996601999999</v>
      </c>
      <c r="FO688" s="45">
        <f t="shared" si="1169"/>
        <v>502.385358</v>
      </c>
      <c r="FP688" s="51"/>
      <c r="FQ688" s="45">
        <f t="shared" si="1170"/>
        <v>24674.502974999999</v>
      </c>
      <c r="FR688" s="45">
        <f t="shared" si="1171"/>
        <v>6479.4242160000003</v>
      </c>
      <c r="FS688" s="51"/>
      <c r="FT688" s="45">
        <f t="shared" si="1172"/>
        <v>2320.0398810000002</v>
      </c>
      <c r="FU688" s="45">
        <f t="shared" si="1173"/>
        <v>583.47436800000003</v>
      </c>
      <c r="FV688" s="51"/>
      <c r="FW688" s="45">
        <f t="shared" si="1174"/>
        <v>2183.1292530000001</v>
      </c>
      <c r="FX688" s="45">
        <f t="shared" si="1175"/>
        <v>246.84044399999999</v>
      </c>
      <c r="FY688" s="51"/>
      <c r="FZ688" s="45">
        <f t="shared" si="1176"/>
        <v>24876.561897</v>
      </c>
      <c r="GA688" s="45">
        <f t="shared" si="1177"/>
        <v>21483.456593999999</v>
      </c>
      <c r="GB688" s="51"/>
      <c r="GC688" s="45">
        <f t="shared" si="1178"/>
        <v>128.97378</v>
      </c>
      <c r="GD688" s="45">
        <f t="shared" si="1179"/>
        <v>51.493811999999998</v>
      </c>
      <c r="GE688" s="51"/>
      <c r="GF688" s="45">
        <f t="shared" si="1180"/>
        <v>7733.6316209999995</v>
      </c>
      <c r="GG688" s="45">
        <f t="shared" si="1181"/>
        <v>1645.2364560000001</v>
      </c>
      <c r="GH688" s="51"/>
      <c r="GI688" s="45">
        <f t="shared" si="1182"/>
        <v>2246.4586859999999</v>
      </c>
      <c r="GJ688" s="45">
        <f t="shared" si="1183"/>
        <v>1340.48838</v>
      </c>
      <c r="GK688" s="51"/>
    </row>
    <row r="689" spans="1:193" s="45" customFormat="1">
      <c r="A689" s="45" t="s">
        <v>19</v>
      </c>
      <c r="B689" s="46">
        <v>41466</v>
      </c>
      <c r="C689" s="56">
        <v>0.67093999999999998</v>
      </c>
      <c r="D689" s="56">
        <v>0.16078100000000001</v>
      </c>
      <c r="E689" s="56">
        <v>9.5537999999999998E-2</v>
      </c>
      <c r="F689" s="58"/>
      <c r="G689" s="58">
        <v>138584</v>
      </c>
      <c r="H689" s="58">
        <v>27827</v>
      </c>
      <c r="I689" s="58"/>
      <c r="J689" s="59">
        <v>581741</v>
      </c>
      <c r="K689" s="59">
        <v>170393</v>
      </c>
      <c r="L689" s="58"/>
      <c r="M689" s="58">
        <v>127513</v>
      </c>
      <c r="N689" s="58">
        <v>18306</v>
      </c>
      <c r="O689" s="58"/>
      <c r="P689" s="58">
        <v>312492</v>
      </c>
      <c r="Q689" s="58">
        <v>67486</v>
      </c>
      <c r="R689" s="58"/>
      <c r="S689" s="58">
        <v>166120</v>
      </c>
      <c r="T689" s="58">
        <v>50103</v>
      </c>
      <c r="U689" s="58"/>
      <c r="V689" s="58">
        <v>87665</v>
      </c>
      <c r="W689" s="58">
        <v>28942</v>
      </c>
      <c r="X689" s="58"/>
      <c r="Y689" s="58">
        <v>31107</v>
      </c>
      <c r="Z689" s="58">
        <v>9249</v>
      </c>
      <c r="AA689" s="58"/>
      <c r="AB689" s="58">
        <v>399989</v>
      </c>
      <c r="AC689" s="58">
        <v>192779</v>
      </c>
      <c r="AD689" s="58"/>
      <c r="AE689" s="58">
        <v>130608</v>
      </c>
      <c r="AF689" s="58">
        <v>63691</v>
      </c>
      <c r="AG689" s="58"/>
      <c r="AH689" s="58">
        <v>40136</v>
      </c>
      <c r="AI689" s="58">
        <v>9959</v>
      </c>
      <c r="AJ689" s="58"/>
      <c r="AK689" s="58">
        <v>76043</v>
      </c>
      <c r="AL689" s="58">
        <v>13387</v>
      </c>
      <c r="AM689" s="58"/>
      <c r="AN689" s="58">
        <v>43638</v>
      </c>
      <c r="AO689" s="58">
        <v>11099</v>
      </c>
      <c r="AP689" s="58"/>
      <c r="AQ689" s="58">
        <v>38375</v>
      </c>
      <c r="AR689" s="58">
        <v>10174</v>
      </c>
      <c r="AS689" s="58"/>
      <c r="AT689" s="58">
        <v>54477</v>
      </c>
      <c r="AU689" s="58">
        <v>13923</v>
      </c>
      <c r="AV689" s="58"/>
      <c r="AW689" s="58">
        <v>226926</v>
      </c>
      <c r="AX689" s="58">
        <v>10516</v>
      </c>
      <c r="AY689" s="58"/>
      <c r="AZ689" s="58">
        <v>50887</v>
      </c>
      <c r="BA689" s="58">
        <v>10493</v>
      </c>
      <c r="BB689" s="58"/>
      <c r="BC689" s="58">
        <v>30424</v>
      </c>
      <c r="BD689" s="58">
        <v>8692</v>
      </c>
      <c r="BE689" s="58"/>
      <c r="BF689" s="58">
        <v>11572</v>
      </c>
      <c r="BG689" s="58">
        <v>1938</v>
      </c>
      <c r="BH689" s="50"/>
      <c r="BI689" s="50">
        <v>112062</v>
      </c>
      <c r="BJ689" s="50">
        <v>23943</v>
      </c>
      <c r="BK689" s="50"/>
      <c r="BL689" s="50">
        <v>29948</v>
      </c>
      <c r="BM689" s="50">
        <v>13313</v>
      </c>
      <c r="BN689" s="50"/>
      <c r="BO689" s="50">
        <v>9899</v>
      </c>
      <c r="BP689" s="50">
        <v>7468</v>
      </c>
      <c r="BQ689" s="50"/>
      <c r="BR689" s="50">
        <v>35017</v>
      </c>
      <c r="BS689" s="50">
        <v>27114</v>
      </c>
      <c r="BT689" s="50"/>
      <c r="BU689" s="50">
        <v>23062</v>
      </c>
      <c r="BV689" s="50">
        <v>6252</v>
      </c>
      <c r="BW689" s="50"/>
      <c r="BX689" s="50">
        <v>333839</v>
      </c>
      <c r="BY689" s="50">
        <v>5981</v>
      </c>
      <c r="BZ689" s="50"/>
      <c r="CA689" s="50">
        <v>135282</v>
      </c>
      <c r="CB689" s="50">
        <v>53006</v>
      </c>
      <c r="CC689" s="50"/>
      <c r="CD689" s="50">
        <v>14955</v>
      </c>
      <c r="CE689" s="50">
        <v>6465</v>
      </c>
      <c r="CF689" s="50"/>
      <c r="CG689" s="50">
        <v>12781</v>
      </c>
      <c r="CH689" s="50">
        <v>2585</v>
      </c>
      <c r="CI689" s="50"/>
      <c r="CJ689" s="50">
        <v>152994</v>
      </c>
      <c r="CK689" s="50">
        <v>221882</v>
      </c>
      <c r="CL689" s="50"/>
      <c r="CM689" s="50">
        <v>2383</v>
      </c>
      <c r="CN689" s="50">
        <v>499</v>
      </c>
      <c r="CO689" s="50"/>
      <c r="CP689" s="50">
        <v>46263</v>
      </c>
      <c r="CQ689" s="50">
        <v>17293</v>
      </c>
      <c r="CR689" s="50"/>
      <c r="CS689" s="50">
        <v>14266</v>
      </c>
      <c r="CT689" s="50">
        <v>15745</v>
      </c>
      <c r="CU689" s="51"/>
      <c r="CV689" s="51"/>
      <c r="CW689" s="45">
        <f t="shared" si="1184"/>
        <v>22281.674104000002</v>
      </c>
      <c r="CX689" s="45">
        <f t="shared" si="1185"/>
        <v>2658.535926</v>
      </c>
      <c r="CY689" s="51"/>
      <c r="CZ689" s="45">
        <f t="shared" si="1124"/>
        <v>93532.899721000009</v>
      </c>
      <c r="DA689" s="45">
        <f t="shared" si="1125"/>
        <v>16279.006433999999</v>
      </c>
      <c r="DB689" s="51"/>
      <c r="DC689" s="45">
        <f t="shared" si="1126"/>
        <v>20501.667653</v>
      </c>
      <c r="DD689" s="45">
        <f t="shared" si="1127"/>
        <v>1748.9186279999999</v>
      </c>
      <c r="DE689" s="51"/>
      <c r="DF689" s="45">
        <f t="shared" si="1128"/>
        <v>50242.776252000003</v>
      </c>
      <c r="DG689" s="45">
        <f t="shared" si="1129"/>
        <v>6447.477468</v>
      </c>
      <c r="DH689" s="51"/>
      <c r="DI689" s="45">
        <f t="shared" si="1130"/>
        <v>26708.939720000002</v>
      </c>
      <c r="DJ689" s="45">
        <f t="shared" si="1131"/>
        <v>4786.7404139999999</v>
      </c>
      <c r="DK689" s="51"/>
      <c r="DL689" s="45">
        <f t="shared" si="1132"/>
        <v>14094.866365</v>
      </c>
      <c r="DM689" s="45">
        <f t="shared" si="1133"/>
        <v>2765.0607959999998</v>
      </c>
      <c r="DN689" s="51"/>
      <c r="DO689" s="45">
        <f t="shared" si="1134"/>
        <v>5001.4145669999998</v>
      </c>
      <c r="DP689" s="45">
        <f t="shared" si="1135"/>
        <v>883.63096199999995</v>
      </c>
      <c r="DQ689" s="51"/>
      <c r="DR689" s="45">
        <f t="shared" si="1136"/>
        <v>64310.631409000001</v>
      </c>
      <c r="DS689" s="45">
        <f t="shared" si="1137"/>
        <v>18417.720101999999</v>
      </c>
      <c r="DT689" s="51"/>
      <c r="DU689" s="45">
        <f t="shared" si="1138"/>
        <v>20999.284847999999</v>
      </c>
      <c r="DV689" s="45">
        <f t="shared" si="1139"/>
        <v>6084.910758</v>
      </c>
      <c r="DW689" s="51"/>
      <c r="DX689" s="45">
        <f t="shared" si="1140"/>
        <v>6453.1062160000001</v>
      </c>
      <c r="DY689" s="45">
        <f t="shared" si="1141"/>
        <v>951.462942</v>
      </c>
      <c r="DZ689" s="51"/>
      <c r="EA689" s="45">
        <f t="shared" si="1142"/>
        <v>12226.269583000001</v>
      </c>
      <c r="EB689" s="45">
        <f t="shared" si="1143"/>
        <v>1278.967206</v>
      </c>
      <c r="EC689" s="51"/>
      <c r="ED689" s="45">
        <f t="shared" si="1144"/>
        <v>7016.1612780000005</v>
      </c>
      <c r="EE689" s="45">
        <f t="shared" si="1145"/>
        <v>1060.376262</v>
      </c>
      <c r="EF689" s="51"/>
      <c r="EG689" s="45">
        <f t="shared" si="1146"/>
        <v>6169.970875</v>
      </c>
      <c r="EH689" s="45">
        <f t="shared" si="1147"/>
        <v>972.00361199999998</v>
      </c>
      <c r="EI689" s="51"/>
      <c r="EJ689" s="45">
        <f t="shared" si="1148"/>
        <v>8758.8665369999999</v>
      </c>
      <c r="EK689" s="45">
        <f t="shared" si="1149"/>
        <v>1330.1755739999999</v>
      </c>
      <c r="EL689" s="51"/>
      <c r="EM689" s="45">
        <f t="shared" si="1150"/>
        <v>36485.389206</v>
      </c>
      <c r="EN689" s="45">
        <f t="shared" si="1151"/>
        <v>1004.677608</v>
      </c>
      <c r="EO689" s="51"/>
      <c r="EP689" s="45">
        <f t="shared" si="1152"/>
        <v>8181.6627470000003</v>
      </c>
      <c r="EQ689" s="45">
        <f t="shared" si="1153"/>
        <v>1002.480234</v>
      </c>
      <c r="ER689" s="51"/>
      <c r="ES689" s="45">
        <f t="shared" si="1154"/>
        <v>4891.6011440000002</v>
      </c>
      <c r="ET689" s="45">
        <f t="shared" si="1155"/>
        <v>830.41629599999999</v>
      </c>
      <c r="EU689" s="51"/>
      <c r="EV689" s="45">
        <f t="shared" si="1156"/>
        <v>1860.557732</v>
      </c>
      <c r="EW689" s="45">
        <f t="shared" si="1157"/>
        <v>185.15264400000001</v>
      </c>
      <c r="EX689" s="51"/>
      <c r="EY689" s="45">
        <f t="shared" si="1158"/>
        <v>18017.440422</v>
      </c>
      <c r="EZ689" s="45">
        <f t="shared" si="1159"/>
        <v>2287.4663339999997</v>
      </c>
      <c r="FA689" s="51"/>
      <c r="FB689" s="45">
        <f t="shared" si="1160"/>
        <v>4815.0693879999999</v>
      </c>
      <c r="FC689" s="45">
        <f t="shared" si="1161"/>
        <v>1271.8973940000001</v>
      </c>
      <c r="FD689" s="51"/>
      <c r="FE689" s="45">
        <f t="shared" si="1162"/>
        <v>1591.5711190000002</v>
      </c>
      <c r="FF689" s="45">
        <f t="shared" si="1163"/>
        <v>713.47778399999993</v>
      </c>
      <c r="FG689" s="51"/>
      <c r="FH689" s="45">
        <f t="shared" si="1164"/>
        <v>5630.0682770000003</v>
      </c>
      <c r="FI689" s="45">
        <f t="shared" si="1165"/>
        <v>2590.417332</v>
      </c>
      <c r="FJ689" s="51"/>
      <c r="FK689" s="45">
        <f t="shared" si="1166"/>
        <v>3707.9314220000001</v>
      </c>
      <c r="FL689" s="45">
        <f t="shared" si="1167"/>
        <v>597.30357600000002</v>
      </c>
      <c r="FM689" s="51"/>
      <c r="FN689" s="45">
        <f t="shared" si="1168"/>
        <v>53674.968259000001</v>
      </c>
      <c r="FO689" s="45">
        <f t="shared" si="1169"/>
        <v>571.412778</v>
      </c>
      <c r="FP689" s="51"/>
      <c r="FQ689" s="45">
        <f t="shared" si="1170"/>
        <v>21750.775242</v>
      </c>
      <c r="FR689" s="45">
        <f t="shared" si="1171"/>
        <v>5064.0872280000003</v>
      </c>
      <c r="FS689" s="51"/>
      <c r="FT689" s="45">
        <f t="shared" si="1172"/>
        <v>2404.479855</v>
      </c>
      <c r="FU689" s="45">
        <f t="shared" si="1173"/>
        <v>617.65316999999993</v>
      </c>
      <c r="FV689" s="51"/>
      <c r="FW689" s="45">
        <f t="shared" si="1174"/>
        <v>2054.941961</v>
      </c>
      <c r="FX689" s="45">
        <f t="shared" si="1175"/>
        <v>246.96573000000001</v>
      </c>
      <c r="FY689" s="51"/>
      <c r="FZ689" s="45">
        <f t="shared" si="1176"/>
        <v>24598.528314000003</v>
      </c>
      <c r="GA689" s="45">
        <f t="shared" si="1177"/>
        <v>21198.162516</v>
      </c>
      <c r="GB689" s="51"/>
      <c r="GC689" s="45">
        <f t="shared" si="1178"/>
        <v>383.14112299999999</v>
      </c>
      <c r="GD689" s="45">
        <f t="shared" si="1179"/>
        <v>47.673462000000001</v>
      </c>
      <c r="GE689" s="51"/>
      <c r="GF689" s="45">
        <f t="shared" si="1180"/>
        <v>7438.2114030000002</v>
      </c>
      <c r="GG689" s="45">
        <f t="shared" si="1181"/>
        <v>1652.1386339999999</v>
      </c>
      <c r="GH689" s="51"/>
      <c r="GI689" s="45">
        <f t="shared" si="1182"/>
        <v>2293.7017460000002</v>
      </c>
      <c r="GJ689" s="45">
        <f t="shared" si="1183"/>
        <v>1504.2458099999999</v>
      </c>
      <c r="GK689" s="51"/>
    </row>
    <row r="690" spans="1:193" s="45" customFormat="1">
      <c r="A690" s="45" t="s">
        <v>19</v>
      </c>
      <c r="B690" s="46">
        <v>41465</v>
      </c>
      <c r="C690" s="56">
        <v>0.66510199999999997</v>
      </c>
      <c r="D690" s="56">
        <v>0.15818499999999999</v>
      </c>
      <c r="E690" s="56">
        <v>0.10609200000000001</v>
      </c>
      <c r="F690" s="58"/>
      <c r="G690" s="58">
        <v>143391</v>
      </c>
      <c r="H690" s="58">
        <v>28653</v>
      </c>
      <c r="I690" s="58"/>
      <c r="J690" s="59">
        <v>588864</v>
      </c>
      <c r="K690" s="59">
        <v>170420</v>
      </c>
      <c r="L690" s="58"/>
      <c r="M690" s="58">
        <v>120122</v>
      </c>
      <c r="N690" s="58">
        <v>17535</v>
      </c>
      <c r="O690" s="58"/>
      <c r="P690" s="58">
        <v>322500</v>
      </c>
      <c r="Q690" s="58">
        <v>69433</v>
      </c>
      <c r="R690" s="58"/>
      <c r="S690" s="58">
        <v>166635</v>
      </c>
      <c r="T690" s="58">
        <v>50984</v>
      </c>
      <c r="U690" s="58"/>
      <c r="V690" s="58">
        <v>89020</v>
      </c>
      <c r="W690" s="58">
        <v>28741</v>
      </c>
      <c r="X690" s="58"/>
      <c r="Y690" s="58">
        <v>32431</v>
      </c>
      <c r="Z690" s="58">
        <v>8992</v>
      </c>
      <c r="AA690" s="58"/>
      <c r="AB690" s="58">
        <v>399842</v>
      </c>
      <c r="AC690" s="58">
        <v>192285</v>
      </c>
      <c r="AD690" s="58"/>
      <c r="AE690" s="58">
        <v>130042</v>
      </c>
      <c r="AF690" s="58">
        <v>63119</v>
      </c>
      <c r="AG690" s="58"/>
      <c r="AH690" s="58">
        <v>39289</v>
      </c>
      <c r="AI690" s="58">
        <v>10406</v>
      </c>
      <c r="AJ690" s="58"/>
      <c r="AK690" s="58">
        <v>75310</v>
      </c>
      <c r="AL690" s="58">
        <v>13847</v>
      </c>
      <c r="AM690" s="58"/>
      <c r="AN690" s="58">
        <v>42276</v>
      </c>
      <c r="AO690" s="58">
        <v>11400</v>
      </c>
      <c r="AP690" s="58"/>
      <c r="AQ690" s="58">
        <v>31338</v>
      </c>
      <c r="AR690" s="58">
        <v>9110</v>
      </c>
      <c r="AS690" s="58"/>
      <c r="AT690" s="58">
        <v>54470</v>
      </c>
      <c r="AU690" s="58">
        <v>13338</v>
      </c>
      <c r="AV690" s="58"/>
      <c r="AW690" s="58">
        <v>224274</v>
      </c>
      <c r="AX690" s="58">
        <v>10009</v>
      </c>
      <c r="AY690" s="58"/>
      <c r="AZ690" s="58">
        <v>48687</v>
      </c>
      <c r="BA690" s="58">
        <v>10094</v>
      </c>
      <c r="BB690" s="58"/>
      <c r="BC690" s="58">
        <v>30058</v>
      </c>
      <c r="BD690" s="58">
        <v>9120</v>
      </c>
      <c r="BE690" s="58"/>
      <c r="BF690" s="58">
        <v>11181</v>
      </c>
      <c r="BG690" s="58">
        <v>2034</v>
      </c>
      <c r="BH690" s="50"/>
      <c r="BI690" s="50">
        <v>106928</v>
      </c>
      <c r="BJ690" s="50">
        <v>23839</v>
      </c>
      <c r="BK690" s="50"/>
      <c r="BL690" s="50">
        <v>29046</v>
      </c>
      <c r="BM690" s="50">
        <v>12813</v>
      </c>
      <c r="BN690" s="50"/>
      <c r="BO690" s="50">
        <v>10665</v>
      </c>
      <c r="BP690" s="50">
        <v>7565</v>
      </c>
      <c r="BQ690" s="50"/>
      <c r="BR690" s="50">
        <v>35158</v>
      </c>
      <c r="BS690" s="50">
        <v>26472</v>
      </c>
      <c r="BT690" s="50"/>
      <c r="BU690" s="50">
        <v>23051</v>
      </c>
      <c r="BV690" s="50">
        <v>6663</v>
      </c>
      <c r="BW690" s="50"/>
      <c r="BX690" s="50">
        <v>327922</v>
      </c>
      <c r="BY690" s="50">
        <v>6332</v>
      </c>
      <c r="BZ690" s="50"/>
      <c r="CA690" s="50">
        <v>130272</v>
      </c>
      <c r="CB690" s="50">
        <v>52774</v>
      </c>
      <c r="CC690" s="50"/>
      <c r="CD690" s="50">
        <v>13286</v>
      </c>
      <c r="CE690" s="50">
        <v>6249</v>
      </c>
      <c r="CF690" s="50"/>
      <c r="CG690" s="50">
        <v>12814</v>
      </c>
      <c r="CH690" s="50">
        <v>2538</v>
      </c>
      <c r="CI690" s="50"/>
      <c r="CJ690" s="50">
        <v>147248</v>
      </c>
      <c r="CK690" s="50">
        <v>219102</v>
      </c>
      <c r="CL690" s="50"/>
      <c r="CM690" s="50">
        <v>2476</v>
      </c>
      <c r="CN690" s="50">
        <v>423</v>
      </c>
      <c r="CO690" s="50"/>
      <c r="CP690" s="50">
        <v>49053</v>
      </c>
      <c r="CQ690" s="50">
        <v>16815</v>
      </c>
      <c r="CR690" s="50"/>
      <c r="CS690" s="50">
        <v>13908</v>
      </c>
      <c r="CT690" s="50">
        <v>15019</v>
      </c>
      <c r="CU690" s="51"/>
      <c r="CV690" s="51"/>
      <c r="CW690" s="45">
        <f t="shared" si="1184"/>
        <v>22682.305334999997</v>
      </c>
      <c r="CX690" s="45">
        <f t="shared" si="1185"/>
        <v>3039.8540760000001</v>
      </c>
      <c r="CY690" s="51"/>
      <c r="CZ690" s="45">
        <f t="shared" si="1124"/>
        <v>93149.451839999994</v>
      </c>
      <c r="DA690" s="45">
        <f t="shared" si="1125"/>
        <v>18080.198640000002</v>
      </c>
      <c r="DB690" s="51"/>
      <c r="DC690" s="45">
        <f t="shared" si="1126"/>
        <v>19001.49857</v>
      </c>
      <c r="DD690" s="45">
        <f t="shared" si="1127"/>
        <v>1860.32322</v>
      </c>
      <c r="DE690" s="51"/>
      <c r="DF690" s="45">
        <f t="shared" si="1128"/>
        <v>51014.662499999999</v>
      </c>
      <c r="DG690" s="45">
        <f t="shared" si="1129"/>
        <v>7366.285836</v>
      </c>
      <c r="DH690" s="51"/>
      <c r="DI690" s="45">
        <f t="shared" si="1130"/>
        <v>26359.157475</v>
      </c>
      <c r="DJ690" s="45">
        <f t="shared" si="1131"/>
        <v>5408.9945280000002</v>
      </c>
      <c r="DK690" s="51"/>
      <c r="DL690" s="45">
        <f t="shared" si="1132"/>
        <v>14081.628699999999</v>
      </c>
      <c r="DM690" s="45">
        <f t="shared" si="1133"/>
        <v>3049.1901720000001</v>
      </c>
      <c r="DN690" s="51"/>
      <c r="DO690" s="45">
        <f t="shared" si="1134"/>
        <v>5130.0977349999994</v>
      </c>
      <c r="DP690" s="45">
        <f t="shared" si="1135"/>
        <v>953.97926400000006</v>
      </c>
      <c r="DQ690" s="51"/>
      <c r="DR690" s="45">
        <f t="shared" si="1136"/>
        <v>63249.00677</v>
      </c>
      <c r="DS690" s="45">
        <f t="shared" si="1137"/>
        <v>20399.90022</v>
      </c>
      <c r="DT690" s="51"/>
      <c r="DU690" s="45">
        <f t="shared" si="1138"/>
        <v>20570.693769999998</v>
      </c>
      <c r="DV690" s="45">
        <f t="shared" si="1139"/>
        <v>6696.420948</v>
      </c>
      <c r="DW690" s="51"/>
      <c r="DX690" s="45">
        <f t="shared" si="1140"/>
        <v>6214.9304649999995</v>
      </c>
      <c r="DY690" s="45">
        <f t="shared" si="1141"/>
        <v>1103.993352</v>
      </c>
      <c r="DZ690" s="51"/>
      <c r="EA690" s="45">
        <f t="shared" si="1142"/>
        <v>11912.912349999999</v>
      </c>
      <c r="EB690" s="45">
        <f t="shared" si="1143"/>
        <v>1469.055924</v>
      </c>
      <c r="EC690" s="51"/>
      <c r="ED690" s="45">
        <f t="shared" si="1144"/>
        <v>6687.4290599999995</v>
      </c>
      <c r="EE690" s="45">
        <f t="shared" si="1145"/>
        <v>1209.4488000000001</v>
      </c>
      <c r="EF690" s="51"/>
      <c r="EG690" s="45">
        <f t="shared" si="1146"/>
        <v>4957.2015299999994</v>
      </c>
      <c r="EH690" s="45">
        <f t="shared" si="1147"/>
        <v>966.49812000000009</v>
      </c>
      <c r="EI690" s="51"/>
      <c r="EJ690" s="45">
        <f t="shared" si="1148"/>
        <v>8616.336949999999</v>
      </c>
      <c r="EK690" s="45">
        <f t="shared" si="1149"/>
        <v>1415.055096</v>
      </c>
      <c r="EL690" s="51"/>
      <c r="EM690" s="45">
        <f t="shared" si="1150"/>
        <v>35476.78269</v>
      </c>
      <c r="EN690" s="45">
        <f t="shared" si="1151"/>
        <v>1061.874828</v>
      </c>
      <c r="EO690" s="51"/>
      <c r="EP690" s="45">
        <f t="shared" si="1152"/>
        <v>7701.5530949999993</v>
      </c>
      <c r="EQ690" s="45">
        <f t="shared" si="1153"/>
        <v>1070.892648</v>
      </c>
      <c r="ER690" s="51"/>
      <c r="ES690" s="45">
        <f t="shared" si="1154"/>
        <v>4754.7247299999999</v>
      </c>
      <c r="ET690" s="45">
        <f t="shared" si="1155"/>
        <v>967.5590400000001</v>
      </c>
      <c r="EU690" s="51"/>
      <c r="EV690" s="45">
        <f t="shared" si="1156"/>
        <v>1768.666485</v>
      </c>
      <c r="EW690" s="45">
        <f t="shared" si="1157"/>
        <v>215.79112800000001</v>
      </c>
      <c r="EX690" s="51"/>
      <c r="EY690" s="45">
        <f t="shared" si="1158"/>
        <v>16914.40568</v>
      </c>
      <c r="EZ690" s="45">
        <f t="shared" si="1159"/>
        <v>2529.1271879999999</v>
      </c>
      <c r="FA690" s="51"/>
      <c r="FB690" s="45">
        <f t="shared" si="1160"/>
        <v>4594.6415099999995</v>
      </c>
      <c r="FC690" s="45">
        <f t="shared" si="1161"/>
        <v>1359.356796</v>
      </c>
      <c r="FD690" s="51"/>
      <c r="FE690" s="45">
        <f t="shared" si="1162"/>
        <v>1687.0430249999999</v>
      </c>
      <c r="FF690" s="45">
        <f t="shared" si="1163"/>
        <v>802.58598000000006</v>
      </c>
      <c r="FG690" s="51"/>
      <c r="FH690" s="45">
        <f t="shared" si="1164"/>
        <v>5561.4682299999995</v>
      </c>
      <c r="FI690" s="45">
        <f t="shared" si="1165"/>
        <v>2808.4674239999999</v>
      </c>
      <c r="FJ690" s="51"/>
      <c r="FK690" s="45">
        <f t="shared" si="1166"/>
        <v>3646.322435</v>
      </c>
      <c r="FL690" s="45">
        <f t="shared" si="1167"/>
        <v>706.89099600000009</v>
      </c>
      <c r="FM690" s="51"/>
      <c r="FN690" s="45">
        <f t="shared" si="1168"/>
        <v>51872.341569999997</v>
      </c>
      <c r="FO690" s="45">
        <f t="shared" si="1169"/>
        <v>671.77454399999999</v>
      </c>
      <c r="FP690" s="51"/>
      <c r="FQ690" s="45">
        <f t="shared" si="1170"/>
        <v>20607.07632</v>
      </c>
      <c r="FR690" s="45">
        <f t="shared" si="1171"/>
        <v>5598.8992080000007</v>
      </c>
      <c r="FS690" s="51"/>
      <c r="FT690" s="45">
        <f t="shared" si="1172"/>
        <v>2101.6459099999997</v>
      </c>
      <c r="FU690" s="45">
        <f t="shared" si="1173"/>
        <v>662.96890800000006</v>
      </c>
      <c r="FV690" s="51"/>
      <c r="FW690" s="45">
        <f t="shared" si="1174"/>
        <v>2026.9825899999998</v>
      </c>
      <c r="FX690" s="45">
        <f t="shared" si="1175"/>
        <v>269.26149600000002</v>
      </c>
      <c r="FY690" s="51"/>
      <c r="FZ690" s="45">
        <f t="shared" si="1176"/>
        <v>23292.424879999999</v>
      </c>
      <c r="GA690" s="45">
        <f t="shared" si="1177"/>
        <v>23244.969384</v>
      </c>
      <c r="GB690" s="51"/>
      <c r="GC690" s="45">
        <f t="shared" si="1178"/>
        <v>391.66605999999996</v>
      </c>
      <c r="GD690" s="45">
        <f t="shared" si="1179"/>
        <v>44.876916000000001</v>
      </c>
      <c r="GE690" s="51"/>
      <c r="GF690" s="45">
        <f t="shared" si="1180"/>
        <v>7759.448805</v>
      </c>
      <c r="GG690" s="45">
        <f t="shared" si="1181"/>
        <v>1783.9369800000002</v>
      </c>
      <c r="GH690" s="51"/>
      <c r="GI690" s="45">
        <f t="shared" si="1182"/>
        <v>2200.0369799999999</v>
      </c>
      <c r="GJ690" s="45">
        <f t="shared" si="1183"/>
        <v>1593.3957480000001</v>
      </c>
      <c r="GK690" s="51"/>
    </row>
    <row r="691" spans="1:193" s="45" customFormat="1">
      <c r="A691" s="45" t="s">
        <v>19</v>
      </c>
      <c r="B691" s="46">
        <v>41464</v>
      </c>
      <c r="C691" s="56">
        <v>0.66496900000000003</v>
      </c>
      <c r="D691" s="56">
        <v>0.159661</v>
      </c>
      <c r="E691" s="56">
        <v>0.10495400000000001</v>
      </c>
      <c r="F691" s="58"/>
      <c r="G691" s="58">
        <v>152591</v>
      </c>
      <c r="H691" s="58">
        <v>31277</v>
      </c>
      <c r="I691" s="58"/>
      <c r="J691" s="59">
        <v>593262</v>
      </c>
      <c r="K691" s="59">
        <v>170487</v>
      </c>
      <c r="L691" s="58"/>
      <c r="M691" s="58">
        <v>112165</v>
      </c>
      <c r="N691" s="58">
        <v>15471</v>
      </c>
      <c r="O691" s="58"/>
      <c r="P691" s="58">
        <v>328845</v>
      </c>
      <c r="Q691" s="58">
        <v>70687</v>
      </c>
      <c r="R691" s="58"/>
      <c r="S691" s="58">
        <v>174897</v>
      </c>
      <c r="T691" s="58">
        <v>50912</v>
      </c>
      <c r="U691" s="58"/>
      <c r="V691" s="58">
        <v>88736</v>
      </c>
      <c r="W691" s="58">
        <v>28454</v>
      </c>
      <c r="X691" s="58"/>
      <c r="Y691" s="58">
        <v>32511</v>
      </c>
      <c r="Z691" s="58">
        <v>9159</v>
      </c>
      <c r="AA691" s="58"/>
      <c r="AB691" s="58">
        <v>399745</v>
      </c>
      <c r="AC691" s="58">
        <v>191449</v>
      </c>
      <c r="AD691" s="58"/>
      <c r="AE691" s="58">
        <v>132432</v>
      </c>
      <c r="AF691" s="58">
        <v>63710</v>
      </c>
      <c r="AG691" s="58"/>
      <c r="AH691" s="58">
        <v>42282</v>
      </c>
      <c r="AI691" s="58">
        <v>13060</v>
      </c>
      <c r="AJ691" s="58"/>
      <c r="AK691" s="58">
        <v>81136</v>
      </c>
      <c r="AL691" s="58">
        <v>14048</v>
      </c>
      <c r="AM691" s="58"/>
      <c r="AN691" s="58">
        <v>45191</v>
      </c>
      <c r="AO691" s="58">
        <v>11540</v>
      </c>
      <c r="AP691" s="58"/>
      <c r="AQ691" s="58">
        <v>31905</v>
      </c>
      <c r="AR691" s="58">
        <v>9201</v>
      </c>
      <c r="AS691" s="58"/>
      <c r="AT691" s="58">
        <v>54350</v>
      </c>
      <c r="AU691" s="58">
        <v>13311</v>
      </c>
      <c r="AV691" s="58"/>
      <c r="AW691" s="58">
        <v>224885</v>
      </c>
      <c r="AX691" s="58">
        <v>10128</v>
      </c>
      <c r="AY691" s="58"/>
      <c r="AZ691" s="58">
        <v>48694</v>
      </c>
      <c r="BA691" s="58">
        <v>10077</v>
      </c>
      <c r="BB691" s="58"/>
      <c r="BC691" s="58">
        <v>30611</v>
      </c>
      <c r="BD691" s="58">
        <v>8456</v>
      </c>
      <c r="BE691" s="58"/>
      <c r="BF691" s="58">
        <v>12478</v>
      </c>
      <c r="BG691" s="58">
        <v>2128</v>
      </c>
      <c r="BH691" s="50"/>
      <c r="BI691" s="50">
        <v>109924</v>
      </c>
      <c r="BJ691" s="50">
        <v>23947</v>
      </c>
      <c r="BK691" s="50"/>
      <c r="BL691" s="50">
        <v>27234</v>
      </c>
      <c r="BM691" s="50">
        <v>11571</v>
      </c>
      <c r="BN691" s="50"/>
      <c r="BO691" s="50">
        <v>9738</v>
      </c>
      <c r="BP691" s="50">
        <v>6634</v>
      </c>
      <c r="BQ691" s="50"/>
      <c r="BR691" s="50">
        <v>36961</v>
      </c>
      <c r="BS691" s="50">
        <v>26421</v>
      </c>
      <c r="BT691" s="50"/>
      <c r="BU691" s="50">
        <v>24912</v>
      </c>
      <c r="BV691" s="50">
        <v>7239</v>
      </c>
      <c r="BW691" s="50"/>
      <c r="BX691" s="50">
        <v>317377</v>
      </c>
      <c r="BY691" s="50">
        <v>5496</v>
      </c>
      <c r="BZ691" s="50"/>
      <c r="CA691" s="50">
        <v>124744</v>
      </c>
      <c r="CB691" s="50">
        <v>52573</v>
      </c>
      <c r="CC691" s="50"/>
      <c r="CD691" s="50">
        <v>14056</v>
      </c>
      <c r="CE691" s="50">
        <v>6264</v>
      </c>
      <c r="CF691" s="50"/>
      <c r="CG691" s="50">
        <v>13071</v>
      </c>
      <c r="CH691" s="50">
        <v>2346</v>
      </c>
      <c r="CI691" s="50"/>
      <c r="CJ691" s="50">
        <v>147081</v>
      </c>
      <c r="CK691" s="50">
        <v>217287</v>
      </c>
      <c r="CL691" s="50"/>
      <c r="CM691" s="50">
        <v>2042</v>
      </c>
      <c r="CN691" s="50">
        <v>421</v>
      </c>
      <c r="CO691" s="50"/>
      <c r="CP691" s="50">
        <v>45261</v>
      </c>
      <c r="CQ691" s="50">
        <v>15659</v>
      </c>
      <c r="CR691" s="50"/>
      <c r="CS691" s="50">
        <v>13633</v>
      </c>
      <c r="CT691" s="50">
        <v>14409</v>
      </c>
      <c r="CU691" s="51"/>
      <c r="CV691" s="51"/>
      <c r="CW691" s="45">
        <f t="shared" si="1184"/>
        <v>24362.831651</v>
      </c>
      <c r="CX691" s="45">
        <f t="shared" si="1185"/>
        <v>3282.6462580000002</v>
      </c>
      <c r="CY691" s="51"/>
      <c r="CZ691" s="45">
        <f t="shared" si="1124"/>
        <v>94720.804181999993</v>
      </c>
      <c r="DA691" s="45">
        <f t="shared" si="1125"/>
        <v>17893.292598</v>
      </c>
      <c r="DB691" s="51"/>
      <c r="DC691" s="45">
        <f t="shared" si="1126"/>
        <v>17908.376065</v>
      </c>
      <c r="DD691" s="45">
        <f t="shared" si="1127"/>
        <v>1623.743334</v>
      </c>
      <c r="DE691" s="51"/>
      <c r="DF691" s="45">
        <f t="shared" si="1128"/>
        <v>52503.721545</v>
      </c>
      <c r="DG691" s="45">
        <f t="shared" si="1129"/>
        <v>7418.8833979999999</v>
      </c>
      <c r="DH691" s="51"/>
      <c r="DI691" s="45">
        <f t="shared" si="1130"/>
        <v>27924.229917000001</v>
      </c>
      <c r="DJ691" s="45">
        <f t="shared" si="1131"/>
        <v>5343.4180480000005</v>
      </c>
      <c r="DK691" s="51"/>
      <c r="DL691" s="45">
        <f t="shared" si="1132"/>
        <v>14167.678496</v>
      </c>
      <c r="DM691" s="45">
        <f t="shared" si="1133"/>
        <v>2986.361116</v>
      </c>
      <c r="DN691" s="51"/>
      <c r="DO691" s="45">
        <f t="shared" si="1134"/>
        <v>5190.7387710000003</v>
      </c>
      <c r="DP691" s="45">
        <f t="shared" si="1135"/>
        <v>961.273686</v>
      </c>
      <c r="DQ691" s="51"/>
      <c r="DR691" s="45">
        <f t="shared" si="1136"/>
        <v>63823.686444999999</v>
      </c>
      <c r="DS691" s="45">
        <f t="shared" si="1137"/>
        <v>20093.338346</v>
      </c>
      <c r="DT691" s="51"/>
      <c r="DU691" s="45">
        <f t="shared" si="1138"/>
        <v>21144.225552</v>
      </c>
      <c r="DV691" s="45">
        <f t="shared" si="1139"/>
        <v>6686.6193400000002</v>
      </c>
      <c r="DW691" s="51"/>
      <c r="DX691" s="45">
        <f t="shared" si="1140"/>
        <v>6750.7864019999997</v>
      </c>
      <c r="DY691" s="45">
        <f t="shared" si="1141"/>
        <v>1370.6992400000001</v>
      </c>
      <c r="DZ691" s="51"/>
      <c r="EA691" s="45">
        <f t="shared" si="1142"/>
        <v>12954.254896</v>
      </c>
      <c r="EB691" s="45">
        <f t="shared" si="1143"/>
        <v>1474.3937920000001</v>
      </c>
      <c r="EC691" s="51"/>
      <c r="ED691" s="45">
        <f t="shared" si="1144"/>
        <v>7215.2402510000002</v>
      </c>
      <c r="EE691" s="45">
        <f t="shared" si="1145"/>
        <v>1211.1691600000001</v>
      </c>
      <c r="EF691" s="51"/>
      <c r="EG691" s="45">
        <f t="shared" si="1146"/>
        <v>5093.9842049999997</v>
      </c>
      <c r="EH691" s="45">
        <f t="shared" si="1147"/>
        <v>965.68175400000007</v>
      </c>
      <c r="EI691" s="51"/>
      <c r="EJ691" s="45">
        <f t="shared" si="1148"/>
        <v>8677.5753499999992</v>
      </c>
      <c r="EK691" s="45">
        <f t="shared" si="1149"/>
        <v>1397.042694</v>
      </c>
      <c r="EL691" s="51"/>
      <c r="EM691" s="45">
        <f t="shared" si="1150"/>
        <v>35905.363984999996</v>
      </c>
      <c r="EN691" s="45">
        <f t="shared" si="1151"/>
        <v>1062.9741120000001</v>
      </c>
      <c r="EO691" s="51"/>
      <c r="EP691" s="45">
        <f t="shared" si="1152"/>
        <v>7774.5327339999994</v>
      </c>
      <c r="EQ691" s="45">
        <f t="shared" si="1153"/>
        <v>1057.6214580000001</v>
      </c>
      <c r="ER691" s="51"/>
      <c r="ES691" s="45">
        <f t="shared" si="1154"/>
        <v>4887.3828709999998</v>
      </c>
      <c r="ET691" s="45">
        <f t="shared" si="1155"/>
        <v>887.49102400000004</v>
      </c>
      <c r="EU691" s="51"/>
      <c r="EV691" s="45">
        <f t="shared" si="1156"/>
        <v>1992.2499579999999</v>
      </c>
      <c r="EW691" s="45">
        <f t="shared" si="1157"/>
        <v>223.34211200000001</v>
      </c>
      <c r="EX691" s="51"/>
      <c r="EY691" s="45">
        <f t="shared" si="1158"/>
        <v>17550.575764000001</v>
      </c>
      <c r="EZ691" s="45">
        <f t="shared" si="1159"/>
        <v>2513.3334380000001</v>
      </c>
      <c r="FA691" s="51"/>
      <c r="FB691" s="45">
        <f t="shared" si="1160"/>
        <v>4348.2076740000002</v>
      </c>
      <c r="FC691" s="45">
        <f t="shared" si="1161"/>
        <v>1214.422734</v>
      </c>
      <c r="FD691" s="51"/>
      <c r="FE691" s="45">
        <f t="shared" si="1162"/>
        <v>1554.778818</v>
      </c>
      <c r="FF691" s="45">
        <f t="shared" si="1163"/>
        <v>696.26483600000006</v>
      </c>
      <c r="FG691" s="51"/>
      <c r="FH691" s="45">
        <f t="shared" si="1164"/>
        <v>5901.2302209999998</v>
      </c>
      <c r="FI691" s="45">
        <f t="shared" si="1165"/>
        <v>2772.989634</v>
      </c>
      <c r="FJ691" s="51"/>
      <c r="FK691" s="45">
        <f t="shared" si="1166"/>
        <v>3977.4748319999999</v>
      </c>
      <c r="FL691" s="45">
        <f t="shared" si="1167"/>
        <v>759.76200600000004</v>
      </c>
      <c r="FM691" s="51"/>
      <c r="FN691" s="45">
        <f t="shared" si="1168"/>
        <v>50672.729197000001</v>
      </c>
      <c r="FO691" s="45">
        <f t="shared" si="1169"/>
        <v>576.82718399999999</v>
      </c>
      <c r="FP691" s="51"/>
      <c r="FQ691" s="45">
        <f t="shared" si="1170"/>
        <v>19916.751784</v>
      </c>
      <c r="FR691" s="45">
        <f t="shared" si="1171"/>
        <v>5517.7466420000001</v>
      </c>
      <c r="FS691" s="51"/>
      <c r="FT691" s="45">
        <f t="shared" si="1172"/>
        <v>2244.1950160000001</v>
      </c>
      <c r="FU691" s="45">
        <f t="shared" si="1173"/>
        <v>657.43185600000004</v>
      </c>
      <c r="FV691" s="51"/>
      <c r="FW691" s="45">
        <f t="shared" si="1174"/>
        <v>2086.9289309999999</v>
      </c>
      <c r="FX691" s="45">
        <f t="shared" si="1175"/>
        <v>246.22208400000002</v>
      </c>
      <c r="FY691" s="51"/>
      <c r="FZ691" s="45">
        <f t="shared" si="1176"/>
        <v>23483.099541</v>
      </c>
      <c r="GA691" s="45">
        <f t="shared" si="1177"/>
        <v>22805.139798</v>
      </c>
      <c r="GB691" s="51"/>
      <c r="GC691" s="45">
        <f t="shared" si="1178"/>
        <v>326.027762</v>
      </c>
      <c r="GD691" s="45">
        <f t="shared" si="1179"/>
        <v>44.185634</v>
      </c>
      <c r="GE691" s="51"/>
      <c r="GF691" s="45">
        <f t="shared" si="1180"/>
        <v>7226.4165210000001</v>
      </c>
      <c r="GG691" s="45">
        <f t="shared" si="1181"/>
        <v>1643.474686</v>
      </c>
      <c r="GH691" s="51"/>
      <c r="GI691" s="45">
        <f t="shared" si="1182"/>
        <v>2176.6584130000001</v>
      </c>
      <c r="GJ691" s="45">
        <f t="shared" si="1183"/>
        <v>1512.2821860000001</v>
      </c>
      <c r="GK691" s="51"/>
    </row>
    <row r="692" spans="1:193" s="45" customFormat="1">
      <c r="A692" s="45" t="s">
        <v>19</v>
      </c>
      <c r="B692" s="46">
        <v>41463</v>
      </c>
      <c r="C692" s="56">
        <v>0.67016500000000001</v>
      </c>
      <c r="D692" s="56">
        <v>0.16126499999999999</v>
      </c>
      <c r="E692" s="56">
        <v>9.8365999999999995E-2</v>
      </c>
      <c r="F692" s="58"/>
      <c r="G692" s="58">
        <v>96204</v>
      </c>
      <c r="H692" s="58">
        <v>17252</v>
      </c>
      <c r="I692" s="58"/>
      <c r="J692" s="59">
        <v>592839</v>
      </c>
      <c r="K692" s="59">
        <v>173017</v>
      </c>
      <c r="L692" s="58"/>
      <c r="M692" s="58">
        <v>102467</v>
      </c>
      <c r="N692" s="58">
        <v>13054</v>
      </c>
      <c r="O692" s="58"/>
      <c r="P692" s="58">
        <v>304506</v>
      </c>
      <c r="Q692" s="58">
        <v>59395</v>
      </c>
      <c r="R692" s="58"/>
      <c r="S692" s="58">
        <v>147692</v>
      </c>
      <c r="T692" s="58">
        <v>43804</v>
      </c>
      <c r="U692" s="58"/>
      <c r="V692" s="58">
        <v>88579</v>
      </c>
      <c r="W692" s="58">
        <v>27475</v>
      </c>
      <c r="X692" s="58"/>
      <c r="Y692" s="58">
        <v>24271</v>
      </c>
      <c r="Z692" s="58">
        <v>6243</v>
      </c>
      <c r="AA692" s="58"/>
      <c r="AB692" s="58">
        <v>486058</v>
      </c>
      <c r="AC692" s="58">
        <v>222676</v>
      </c>
      <c r="AD692" s="58"/>
      <c r="AE692" s="58">
        <v>159143</v>
      </c>
      <c r="AF692" s="58">
        <v>74924</v>
      </c>
      <c r="AG692" s="58"/>
      <c r="AH692" s="58">
        <v>36453</v>
      </c>
      <c r="AI692" s="58">
        <v>8677</v>
      </c>
      <c r="AJ692" s="58"/>
      <c r="AK692" s="58">
        <v>45511</v>
      </c>
      <c r="AL692" s="58">
        <v>7083</v>
      </c>
      <c r="AM692" s="58"/>
      <c r="AN692" s="58">
        <v>31114</v>
      </c>
      <c r="AO692" s="58">
        <v>8008</v>
      </c>
      <c r="AP692" s="58"/>
      <c r="AQ692" s="58">
        <v>32032</v>
      </c>
      <c r="AR692" s="58">
        <v>9184</v>
      </c>
      <c r="AS692" s="58"/>
      <c r="AT692" s="58">
        <v>49674</v>
      </c>
      <c r="AU692" s="58">
        <v>12699</v>
      </c>
      <c r="AV692" s="58"/>
      <c r="AW692" s="58">
        <v>217059</v>
      </c>
      <c r="AX692" s="58">
        <v>10653</v>
      </c>
      <c r="AY692" s="58"/>
      <c r="AZ692" s="58">
        <v>47274</v>
      </c>
      <c r="BA692" s="58">
        <v>9302</v>
      </c>
      <c r="BB692" s="58"/>
      <c r="BC692" s="58">
        <v>21627</v>
      </c>
      <c r="BD692" s="58">
        <v>5836</v>
      </c>
      <c r="BE692" s="58"/>
      <c r="BF692" s="58">
        <v>9265</v>
      </c>
      <c r="BG692" s="58">
        <v>1489</v>
      </c>
      <c r="BH692" s="50"/>
      <c r="BI692" s="50">
        <v>93652</v>
      </c>
      <c r="BJ692" s="50">
        <v>19245</v>
      </c>
      <c r="BK692" s="50"/>
      <c r="BL692" s="50">
        <v>17076</v>
      </c>
      <c r="BM692" s="50">
        <v>6775</v>
      </c>
      <c r="BN692" s="50"/>
      <c r="BO692" s="50">
        <v>12196</v>
      </c>
      <c r="BP692" s="50">
        <v>6427</v>
      </c>
      <c r="BQ692" s="50"/>
      <c r="BR692" s="50">
        <v>39162</v>
      </c>
      <c r="BS692" s="50">
        <v>27437</v>
      </c>
      <c r="BT692" s="50"/>
      <c r="BU692" s="50">
        <v>29545</v>
      </c>
      <c r="BV692" s="50">
        <v>7486</v>
      </c>
      <c r="BW692" s="50"/>
      <c r="BX692" s="50">
        <v>319720</v>
      </c>
      <c r="BY692" s="50">
        <v>4067</v>
      </c>
      <c r="BZ692" s="50"/>
      <c r="CA692" s="50">
        <v>146473</v>
      </c>
      <c r="CB692" s="50">
        <v>57036</v>
      </c>
      <c r="CC692" s="50"/>
      <c r="CD692" s="50">
        <v>8427</v>
      </c>
      <c r="CE692" s="50">
        <v>3716</v>
      </c>
      <c r="CF692" s="50"/>
      <c r="CG692" s="50">
        <v>14604</v>
      </c>
      <c r="CH692" s="50">
        <v>2544</v>
      </c>
      <c r="CI692" s="50"/>
      <c r="CJ692" s="50">
        <v>182146</v>
      </c>
      <c r="CK692" s="50">
        <v>239567</v>
      </c>
      <c r="CL692" s="50"/>
      <c r="CM692" s="50">
        <v>1875</v>
      </c>
      <c r="CN692" s="50">
        <v>467</v>
      </c>
      <c r="CO692" s="50"/>
      <c r="CP692" s="50">
        <v>57399</v>
      </c>
      <c r="CQ692" s="50">
        <v>18576</v>
      </c>
      <c r="CR692" s="50"/>
      <c r="CS692" s="50">
        <v>17134</v>
      </c>
      <c r="CT692" s="50">
        <v>16797</v>
      </c>
      <c r="CU692" s="51"/>
      <c r="CV692" s="51"/>
      <c r="CW692" s="45">
        <f t="shared" si="1184"/>
        <v>15514.33806</v>
      </c>
      <c r="CX692" s="45">
        <f t="shared" si="1185"/>
        <v>1697.0102319999999</v>
      </c>
      <c r="CY692" s="51"/>
      <c r="CZ692" s="45">
        <f t="shared" si="1124"/>
        <v>95604.181335000001</v>
      </c>
      <c r="DA692" s="45">
        <f t="shared" si="1125"/>
        <v>17018.990222</v>
      </c>
      <c r="DB692" s="51"/>
      <c r="DC692" s="45">
        <f t="shared" si="1126"/>
        <v>16524.340754999997</v>
      </c>
      <c r="DD692" s="45">
        <f t="shared" si="1127"/>
        <v>1284.0697639999999</v>
      </c>
      <c r="DE692" s="51"/>
      <c r="DF692" s="45">
        <f t="shared" si="1128"/>
        <v>49106.160089999998</v>
      </c>
      <c r="DG692" s="45">
        <f t="shared" si="1129"/>
        <v>5842.4485699999996</v>
      </c>
      <c r="DH692" s="51"/>
      <c r="DI692" s="45">
        <f t="shared" si="1130"/>
        <v>23817.550380000001</v>
      </c>
      <c r="DJ692" s="45">
        <f t="shared" si="1131"/>
        <v>4308.8242639999999</v>
      </c>
      <c r="DK692" s="51"/>
      <c r="DL692" s="45">
        <f t="shared" si="1132"/>
        <v>14284.692434999999</v>
      </c>
      <c r="DM692" s="45">
        <f t="shared" si="1133"/>
        <v>2702.6058499999999</v>
      </c>
      <c r="DN692" s="51"/>
      <c r="DO692" s="45">
        <f t="shared" si="1134"/>
        <v>3914.0628149999998</v>
      </c>
      <c r="DP692" s="45">
        <f t="shared" si="1135"/>
        <v>614.09893799999998</v>
      </c>
      <c r="DQ692" s="51"/>
      <c r="DR692" s="45">
        <f t="shared" si="1136"/>
        <v>78384.143369999991</v>
      </c>
      <c r="DS692" s="45">
        <f t="shared" si="1137"/>
        <v>21903.747415999998</v>
      </c>
      <c r="DT692" s="51"/>
      <c r="DU692" s="45">
        <f t="shared" si="1138"/>
        <v>25664.195894999997</v>
      </c>
      <c r="DV692" s="45">
        <f t="shared" si="1139"/>
        <v>7369.9741839999997</v>
      </c>
      <c r="DW692" s="51"/>
      <c r="DX692" s="45">
        <f t="shared" si="1140"/>
        <v>5878.5930449999996</v>
      </c>
      <c r="DY692" s="45">
        <f t="shared" si="1141"/>
        <v>853.52178199999992</v>
      </c>
      <c r="DZ692" s="51"/>
      <c r="EA692" s="45">
        <f t="shared" si="1142"/>
        <v>7339.3314149999997</v>
      </c>
      <c r="EB692" s="45">
        <f t="shared" si="1143"/>
        <v>696.72637799999995</v>
      </c>
      <c r="EC692" s="51"/>
      <c r="ED692" s="45">
        <f t="shared" si="1144"/>
        <v>5017.5992099999994</v>
      </c>
      <c r="EE692" s="45">
        <f t="shared" si="1145"/>
        <v>787.71492799999999</v>
      </c>
      <c r="EF692" s="51"/>
      <c r="EG692" s="45">
        <f t="shared" si="1146"/>
        <v>5165.64048</v>
      </c>
      <c r="EH692" s="45">
        <f t="shared" si="1147"/>
        <v>903.39334399999996</v>
      </c>
      <c r="EI692" s="51"/>
      <c r="EJ692" s="45">
        <f t="shared" si="1148"/>
        <v>8010.6776099999997</v>
      </c>
      <c r="EK692" s="45">
        <f t="shared" si="1149"/>
        <v>1249.1498339999998</v>
      </c>
      <c r="EL692" s="51"/>
      <c r="EM692" s="45">
        <f t="shared" si="1150"/>
        <v>35004.019634999997</v>
      </c>
      <c r="EN692" s="45">
        <f t="shared" si="1151"/>
        <v>1047.892998</v>
      </c>
      <c r="EO692" s="51"/>
      <c r="EP692" s="45">
        <f t="shared" si="1152"/>
        <v>7623.6416099999997</v>
      </c>
      <c r="EQ692" s="45">
        <f t="shared" si="1153"/>
        <v>915.00053199999991</v>
      </c>
      <c r="ER692" s="51"/>
      <c r="ES692" s="45">
        <f t="shared" si="1154"/>
        <v>3487.6781549999996</v>
      </c>
      <c r="ET692" s="45">
        <f t="shared" si="1155"/>
        <v>574.06397600000003</v>
      </c>
      <c r="EU692" s="51"/>
      <c r="EV692" s="45">
        <f t="shared" si="1156"/>
        <v>1494.1202249999999</v>
      </c>
      <c r="EW692" s="45">
        <f t="shared" si="1157"/>
        <v>146.46697399999999</v>
      </c>
      <c r="EX692" s="51"/>
      <c r="EY692" s="45">
        <f t="shared" si="1158"/>
        <v>15102.789779999999</v>
      </c>
      <c r="EZ692" s="45">
        <f t="shared" si="1159"/>
        <v>1893.05367</v>
      </c>
      <c r="FA692" s="51"/>
      <c r="FB692" s="45">
        <f t="shared" si="1160"/>
        <v>2753.7611400000001</v>
      </c>
      <c r="FC692" s="45">
        <f t="shared" si="1161"/>
        <v>666.42964999999992</v>
      </c>
      <c r="FD692" s="51"/>
      <c r="FE692" s="45">
        <f t="shared" si="1162"/>
        <v>1966.7879399999999</v>
      </c>
      <c r="FF692" s="45">
        <f t="shared" si="1163"/>
        <v>632.19828199999995</v>
      </c>
      <c r="FG692" s="51"/>
      <c r="FH692" s="45">
        <f t="shared" si="1164"/>
        <v>6315.45993</v>
      </c>
      <c r="FI692" s="45">
        <f t="shared" si="1165"/>
        <v>2698.8679419999999</v>
      </c>
      <c r="FJ692" s="51"/>
      <c r="FK692" s="45">
        <f t="shared" si="1166"/>
        <v>4764.5744249999998</v>
      </c>
      <c r="FL692" s="45">
        <f t="shared" si="1167"/>
        <v>736.36787599999991</v>
      </c>
      <c r="FM692" s="51"/>
      <c r="FN692" s="45">
        <f t="shared" si="1168"/>
        <v>51559.645799999998</v>
      </c>
      <c r="FO692" s="45">
        <f t="shared" si="1169"/>
        <v>400.05452199999996</v>
      </c>
      <c r="FP692" s="51"/>
      <c r="FQ692" s="45">
        <f t="shared" si="1170"/>
        <v>23620.968344999997</v>
      </c>
      <c r="FR692" s="45">
        <f t="shared" si="1171"/>
        <v>5610.4031759999998</v>
      </c>
      <c r="FS692" s="51"/>
      <c r="FT692" s="45">
        <f t="shared" si="1172"/>
        <v>1358.980155</v>
      </c>
      <c r="FU692" s="45">
        <f t="shared" si="1173"/>
        <v>365.52805599999999</v>
      </c>
      <c r="FV692" s="51"/>
      <c r="FW692" s="45">
        <f t="shared" si="1174"/>
        <v>2355.1140599999999</v>
      </c>
      <c r="FX692" s="45">
        <f t="shared" si="1175"/>
        <v>250.24310399999999</v>
      </c>
      <c r="FY692" s="51"/>
      <c r="FZ692" s="45">
        <f t="shared" si="1176"/>
        <v>29373.774689999998</v>
      </c>
      <c r="GA692" s="45">
        <f t="shared" si="1177"/>
        <v>23565.247521999998</v>
      </c>
      <c r="GB692" s="51"/>
      <c r="GC692" s="45">
        <f t="shared" si="1178"/>
        <v>302.37187499999999</v>
      </c>
      <c r="GD692" s="45">
        <f t="shared" si="1179"/>
        <v>45.936921999999996</v>
      </c>
      <c r="GE692" s="51"/>
      <c r="GF692" s="45">
        <f t="shared" si="1180"/>
        <v>9256.4497350000001</v>
      </c>
      <c r="GG692" s="45">
        <f t="shared" si="1181"/>
        <v>1827.2468159999999</v>
      </c>
      <c r="GH692" s="51"/>
      <c r="GI692" s="45">
        <f t="shared" si="1182"/>
        <v>2763.1145099999999</v>
      </c>
      <c r="GJ692" s="45">
        <f t="shared" si="1183"/>
        <v>1652.253702</v>
      </c>
      <c r="GK692" s="51"/>
    </row>
    <row r="693" spans="1:193" s="45" customFormat="1">
      <c r="A693" s="45" t="s">
        <v>19</v>
      </c>
      <c r="B693" s="46">
        <v>41462</v>
      </c>
      <c r="C693" s="56">
        <v>0.67679400000000001</v>
      </c>
      <c r="D693" s="56">
        <v>0.15736900000000001</v>
      </c>
      <c r="E693" s="56">
        <v>9.7032999999999994E-2</v>
      </c>
      <c r="F693" s="58"/>
      <c r="G693" s="58">
        <v>98491</v>
      </c>
      <c r="H693" s="58">
        <v>16959</v>
      </c>
      <c r="I693" s="58"/>
      <c r="J693" s="59">
        <v>607217</v>
      </c>
      <c r="K693" s="59">
        <v>166802</v>
      </c>
      <c r="L693" s="58"/>
      <c r="M693" s="58">
        <v>104064</v>
      </c>
      <c r="N693" s="58">
        <v>13146</v>
      </c>
      <c r="O693" s="58"/>
      <c r="P693" s="58">
        <v>306141</v>
      </c>
      <c r="Q693" s="58">
        <v>62971</v>
      </c>
      <c r="R693" s="58"/>
      <c r="S693" s="58">
        <v>154855</v>
      </c>
      <c r="T693" s="58">
        <v>42605</v>
      </c>
      <c r="U693" s="58"/>
      <c r="V693" s="58">
        <v>89215</v>
      </c>
      <c r="W693" s="58">
        <v>27441</v>
      </c>
      <c r="X693" s="58"/>
      <c r="Y693" s="58">
        <v>25832</v>
      </c>
      <c r="Z693" s="58">
        <v>6034</v>
      </c>
      <c r="AA693" s="58"/>
      <c r="AB693" s="58">
        <v>466703</v>
      </c>
      <c r="AC693" s="58">
        <v>206995</v>
      </c>
      <c r="AD693" s="58"/>
      <c r="AE693" s="58">
        <v>157105</v>
      </c>
      <c r="AF693" s="58">
        <v>72758</v>
      </c>
      <c r="AG693" s="58"/>
      <c r="AH693" s="58">
        <v>39412</v>
      </c>
      <c r="AI693" s="58">
        <v>8829</v>
      </c>
      <c r="AJ693" s="58"/>
      <c r="AK693" s="58">
        <v>51870</v>
      </c>
      <c r="AL693" s="58">
        <v>7501</v>
      </c>
      <c r="AM693" s="58"/>
      <c r="AN693" s="58">
        <v>32971</v>
      </c>
      <c r="AO693" s="58">
        <v>7476</v>
      </c>
      <c r="AP693" s="58"/>
      <c r="AQ693" s="58">
        <v>32513</v>
      </c>
      <c r="AR693" s="58">
        <v>8721</v>
      </c>
      <c r="AS693" s="58"/>
      <c r="AT693" s="58">
        <v>54028</v>
      </c>
      <c r="AU693" s="58">
        <v>13581</v>
      </c>
      <c r="AV693" s="58"/>
      <c r="AW693" s="58">
        <v>222999</v>
      </c>
      <c r="AX693" s="58">
        <v>10824</v>
      </c>
      <c r="AY693" s="58"/>
      <c r="AZ693" s="58">
        <v>58740</v>
      </c>
      <c r="BA693" s="58">
        <v>10657</v>
      </c>
      <c r="BB693" s="58"/>
      <c r="BC693" s="58">
        <v>27257</v>
      </c>
      <c r="BD693" s="58">
        <v>6847</v>
      </c>
      <c r="BE693" s="58"/>
      <c r="BF693" s="58">
        <v>10355</v>
      </c>
      <c r="BG693" s="58">
        <v>1558</v>
      </c>
      <c r="BH693" s="50"/>
      <c r="BI693" s="50">
        <v>97475</v>
      </c>
      <c r="BJ693" s="50">
        <v>19347</v>
      </c>
      <c r="BK693" s="50"/>
      <c r="BL693" s="50">
        <v>22679</v>
      </c>
      <c r="BM693" s="50">
        <v>8582</v>
      </c>
      <c r="BN693" s="50"/>
      <c r="BO693" s="50">
        <v>11667</v>
      </c>
      <c r="BP693" s="50">
        <v>7018</v>
      </c>
      <c r="BQ693" s="50"/>
      <c r="BR693" s="50">
        <v>40872</v>
      </c>
      <c r="BS693" s="50">
        <v>27886</v>
      </c>
      <c r="BT693" s="50"/>
      <c r="BU693" s="50">
        <v>25226</v>
      </c>
      <c r="BV693" s="50">
        <v>6754</v>
      </c>
      <c r="BW693" s="50"/>
      <c r="BX693" s="50">
        <v>267392</v>
      </c>
      <c r="BY693" s="50">
        <v>3801</v>
      </c>
      <c r="BZ693" s="50"/>
      <c r="CA693" s="50">
        <v>151250</v>
      </c>
      <c r="CB693" s="50">
        <v>58666</v>
      </c>
      <c r="CC693" s="50"/>
      <c r="CD693" s="50">
        <v>9995</v>
      </c>
      <c r="CE693" s="50">
        <v>4037</v>
      </c>
      <c r="CF693" s="50"/>
      <c r="CG693" s="50">
        <v>14454</v>
      </c>
      <c r="CH693" s="50">
        <v>2730</v>
      </c>
      <c r="CI693" s="50"/>
      <c r="CJ693" s="50">
        <v>179192</v>
      </c>
      <c r="CK693" s="50">
        <v>233956</v>
      </c>
      <c r="CL693" s="50"/>
      <c r="CM693" s="50">
        <v>2467</v>
      </c>
      <c r="CN693" s="50">
        <v>144</v>
      </c>
      <c r="CO693" s="50"/>
      <c r="CP693" s="50">
        <v>55340</v>
      </c>
      <c r="CQ693" s="50">
        <v>19397</v>
      </c>
      <c r="CR693" s="50"/>
      <c r="CS693" s="50">
        <v>16563</v>
      </c>
      <c r="CT693" s="50">
        <v>17250</v>
      </c>
      <c r="CU693" s="51"/>
      <c r="CV693" s="51"/>
      <c r="CW693" s="45">
        <f t="shared" si="1184"/>
        <v>15499.430179000001</v>
      </c>
      <c r="CX693" s="45">
        <f t="shared" si="1185"/>
        <v>1645.582647</v>
      </c>
      <c r="CY693" s="51"/>
      <c r="CZ693" s="45">
        <f t="shared" si="1124"/>
        <v>95557.132073000001</v>
      </c>
      <c r="DA693" s="45">
        <f t="shared" si="1125"/>
        <v>16185.298465999998</v>
      </c>
      <c r="DB693" s="51"/>
      <c r="DC693" s="45">
        <f t="shared" si="1126"/>
        <v>16376.447616000001</v>
      </c>
      <c r="DD693" s="45">
        <f t="shared" si="1127"/>
        <v>1275.595818</v>
      </c>
      <c r="DE693" s="51"/>
      <c r="DF693" s="45">
        <f t="shared" si="1128"/>
        <v>48177.103029000005</v>
      </c>
      <c r="DG693" s="45">
        <f t="shared" si="1129"/>
        <v>6110.2650429999994</v>
      </c>
      <c r="DH693" s="51"/>
      <c r="DI693" s="45">
        <f t="shared" si="1130"/>
        <v>24369.376495</v>
      </c>
      <c r="DJ693" s="45">
        <f t="shared" si="1131"/>
        <v>4134.0909649999994</v>
      </c>
      <c r="DK693" s="51"/>
      <c r="DL693" s="45">
        <f t="shared" si="1132"/>
        <v>14039.675335</v>
      </c>
      <c r="DM693" s="45">
        <f t="shared" si="1133"/>
        <v>2662.6825529999996</v>
      </c>
      <c r="DN693" s="51"/>
      <c r="DO693" s="45">
        <f t="shared" si="1134"/>
        <v>4065.1560080000004</v>
      </c>
      <c r="DP693" s="45">
        <f t="shared" si="1135"/>
        <v>585.49712199999999</v>
      </c>
      <c r="DQ693" s="51"/>
      <c r="DR693" s="45">
        <f t="shared" si="1136"/>
        <v>73444.584407000002</v>
      </c>
      <c r="DS693" s="45">
        <f t="shared" si="1137"/>
        <v>20085.345835</v>
      </c>
      <c r="DT693" s="51"/>
      <c r="DU693" s="45">
        <f t="shared" si="1138"/>
        <v>24723.456745000003</v>
      </c>
      <c r="DV693" s="45">
        <f t="shared" si="1139"/>
        <v>7059.9270139999999</v>
      </c>
      <c r="DW693" s="51"/>
      <c r="DX693" s="45">
        <f t="shared" si="1140"/>
        <v>6202.2270280000002</v>
      </c>
      <c r="DY693" s="45">
        <f t="shared" si="1141"/>
        <v>856.70435699999996</v>
      </c>
      <c r="DZ693" s="51"/>
      <c r="EA693" s="45">
        <f t="shared" si="1142"/>
        <v>8162.7300300000006</v>
      </c>
      <c r="EB693" s="45">
        <f t="shared" si="1143"/>
        <v>727.84453299999996</v>
      </c>
      <c r="EC693" s="51"/>
      <c r="ED693" s="45">
        <f t="shared" si="1144"/>
        <v>5188.6132990000006</v>
      </c>
      <c r="EE693" s="45">
        <f t="shared" si="1145"/>
        <v>725.41870799999992</v>
      </c>
      <c r="EF693" s="51"/>
      <c r="EG693" s="45">
        <f t="shared" si="1146"/>
        <v>5116.5382970000001</v>
      </c>
      <c r="EH693" s="45">
        <f t="shared" si="1147"/>
        <v>846.22479299999998</v>
      </c>
      <c r="EI693" s="51"/>
      <c r="EJ693" s="45">
        <f t="shared" si="1148"/>
        <v>8502.332332</v>
      </c>
      <c r="EK693" s="45">
        <f t="shared" si="1149"/>
        <v>1317.805173</v>
      </c>
      <c r="EL693" s="51"/>
      <c r="EM693" s="45">
        <f t="shared" si="1150"/>
        <v>35093.129631000003</v>
      </c>
      <c r="EN693" s="45">
        <f t="shared" si="1151"/>
        <v>1050.2851919999998</v>
      </c>
      <c r="EO693" s="51"/>
      <c r="EP693" s="45">
        <f t="shared" si="1152"/>
        <v>9243.8550599999999</v>
      </c>
      <c r="EQ693" s="45">
        <f t="shared" si="1153"/>
        <v>1034.0806809999999</v>
      </c>
      <c r="ER693" s="51"/>
      <c r="ES693" s="45">
        <f t="shared" si="1154"/>
        <v>4289.406833</v>
      </c>
      <c r="ET693" s="45">
        <f t="shared" si="1155"/>
        <v>664.384951</v>
      </c>
      <c r="EU693" s="51"/>
      <c r="EV693" s="45">
        <f t="shared" si="1156"/>
        <v>1629.5559950000002</v>
      </c>
      <c r="EW693" s="45">
        <f t="shared" si="1157"/>
        <v>151.177414</v>
      </c>
      <c r="EX693" s="51"/>
      <c r="EY693" s="45">
        <f t="shared" si="1158"/>
        <v>15339.543275</v>
      </c>
      <c r="EZ693" s="45">
        <f t="shared" si="1159"/>
        <v>1877.2974509999999</v>
      </c>
      <c r="FA693" s="51"/>
      <c r="FB693" s="45">
        <f t="shared" si="1160"/>
        <v>3568.9715510000001</v>
      </c>
      <c r="FC693" s="45">
        <f t="shared" si="1161"/>
        <v>832.7372059999999</v>
      </c>
      <c r="FD693" s="51"/>
      <c r="FE693" s="45">
        <f t="shared" si="1162"/>
        <v>1836.0241230000001</v>
      </c>
      <c r="FF693" s="45">
        <f t="shared" si="1163"/>
        <v>680.97759399999995</v>
      </c>
      <c r="FG693" s="51"/>
      <c r="FH693" s="45">
        <f t="shared" si="1164"/>
        <v>6431.9857680000005</v>
      </c>
      <c r="FI693" s="45">
        <f t="shared" si="1165"/>
        <v>2705.8622379999997</v>
      </c>
      <c r="FJ693" s="51"/>
      <c r="FK693" s="45">
        <f t="shared" si="1166"/>
        <v>3969.7903940000001</v>
      </c>
      <c r="FL693" s="45">
        <f t="shared" si="1167"/>
        <v>655.36088199999995</v>
      </c>
      <c r="FM693" s="51"/>
      <c r="FN693" s="45">
        <f t="shared" si="1168"/>
        <v>42079.211648000004</v>
      </c>
      <c r="FO693" s="45">
        <f t="shared" si="1169"/>
        <v>368.82243299999999</v>
      </c>
      <c r="FP693" s="51"/>
      <c r="FQ693" s="45">
        <f t="shared" si="1170"/>
        <v>23802.061250000002</v>
      </c>
      <c r="FR693" s="45">
        <f t="shared" si="1171"/>
        <v>5692.5379779999994</v>
      </c>
      <c r="FS693" s="51"/>
      <c r="FT693" s="45">
        <f t="shared" si="1172"/>
        <v>1572.9031550000002</v>
      </c>
      <c r="FU693" s="45">
        <f t="shared" si="1173"/>
        <v>391.72222099999999</v>
      </c>
      <c r="FV693" s="51"/>
      <c r="FW693" s="45">
        <f t="shared" si="1174"/>
        <v>2274.6115260000001</v>
      </c>
      <c r="FX693" s="45">
        <f t="shared" si="1175"/>
        <v>264.90008999999998</v>
      </c>
      <c r="FY693" s="51"/>
      <c r="FZ693" s="45">
        <f t="shared" si="1176"/>
        <v>28199.265848000003</v>
      </c>
      <c r="GA693" s="45">
        <f t="shared" si="1177"/>
        <v>22701.452547999997</v>
      </c>
      <c r="GB693" s="51"/>
      <c r="GC693" s="45">
        <f t="shared" si="1178"/>
        <v>388.22932300000002</v>
      </c>
      <c r="GD693" s="45">
        <f t="shared" si="1179"/>
        <v>13.972752</v>
      </c>
      <c r="GE693" s="51"/>
      <c r="GF693" s="45">
        <f t="shared" si="1180"/>
        <v>8708.8004600000004</v>
      </c>
      <c r="GG693" s="45">
        <f t="shared" si="1181"/>
        <v>1882.149101</v>
      </c>
      <c r="GH693" s="51"/>
      <c r="GI693" s="45">
        <f t="shared" si="1182"/>
        <v>2606.502747</v>
      </c>
      <c r="GJ693" s="45">
        <f t="shared" si="1183"/>
        <v>1673.81925</v>
      </c>
      <c r="GK693" s="51"/>
    </row>
    <row r="694" spans="1:193" s="45" customFormat="1">
      <c r="A694" s="45" t="s">
        <v>19</v>
      </c>
      <c r="B694" s="46">
        <v>41461</v>
      </c>
      <c r="C694" s="56">
        <v>0.682917</v>
      </c>
      <c r="D694" s="56">
        <v>0.156169</v>
      </c>
      <c r="E694" s="56">
        <v>9.5771999999999996E-2</v>
      </c>
      <c r="F694" s="58"/>
      <c r="G694" s="58">
        <v>129318</v>
      </c>
      <c r="H694" s="58">
        <v>25729</v>
      </c>
      <c r="I694" s="58"/>
      <c r="J694" s="59">
        <v>589315</v>
      </c>
      <c r="K694" s="59">
        <v>169063</v>
      </c>
      <c r="L694" s="58"/>
      <c r="M694" s="58">
        <v>112421</v>
      </c>
      <c r="N694" s="58">
        <v>14631</v>
      </c>
      <c r="O694" s="58"/>
      <c r="P694" s="58">
        <v>319325</v>
      </c>
      <c r="Q694" s="58">
        <v>68071</v>
      </c>
      <c r="R694" s="58"/>
      <c r="S694" s="58">
        <v>156654</v>
      </c>
      <c r="T694" s="58">
        <v>43052</v>
      </c>
      <c r="U694" s="58"/>
      <c r="V694" s="58">
        <v>86882</v>
      </c>
      <c r="W694" s="58">
        <v>27468</v>
      </c>
      <c r="X694" s="58"/>
      <c r="Y694" s="58">
        <v>28022</v>
      </c>
      <c r="Z694" s="58">
        <v>8196</v>
      </c>
      <c r="AA694" s="58"/>
      <c r="AB694" s="58">
        <v>402712</v>
      </c>
      <c r="AC694" s="58">
        <v>183275</v>
      </c>
      <c r="AD694" s="58"/>
      <c r="AE694" s="58">
        <v>135983</v>
      </c>
      <c r="AF694" s="58">
        <v>63484</v>
      </c>
      <c r="AG694" s="58"/>
      <c r="AH694" s="58">
        <v>37703</v>
      </c>
      <c r="AI694" s="58">
        <v>9809</v>
      </c>
      <c r="AJ694" s="58"/>
      <c r="AK694" s="58">
        <v>72430</v>
      </c>
      <c r="AL694" s="58">
        <v>12720</v>
      </c>
      <c r="AM694" s="58"/>
      <c r="AN694" s="58">
        <v>41541</v>
      </c>
      <c r="AO694" s="58">
        <v>10256</v>
      </c>
      <c r="AP694" s="58"/>
      <c r="AQ694" s="58">
        <v>30454</v>
      </c>
      <c r="AR694" s="58">
        <v>9469</v>
      </c>
      <c r="AS694" s="58"/>
      <c r="AT694" s="58">
        <v>55325</v>
      </c>
      <c r="AU694" s="58">
        <v>13860</v>
      </c>
      <c r="AV694" s="58"/>
      <c r="AW694" s="58">
        <v>227171</v>
      </c>
      <c r="AX694" s="58">
        <v>10271</v>
      </c>
      <c r="AY694" s="58"/>
      <c r="AZ694" s="58">
        <v>57763</v>
      </c>
      <c r="BA694" s="58">
        <v>11705</v>
      </c>
      <c r="BB694" s="58"/>
      <c r="BC694" s="58">
        <v>35848</v>
      </c>
      <c r="BD694" s="58">
        <v>9775</v>
      </c>
      <c r="BE694" s="58"/>
      <c r="BF694" s="58">
        <v>10672</v>
      </c>
      <c r="BG694" s="58">
        <v>2173</v>
      </c>
      <c r="BH694" s="50"/>
      <c r="BI694" s="50">
        <v>104784</v>
      </c>
      <c r="BJ694" s="50">
        <v>22868</v>
      </c>
      <c r="BK694" s="50"/>
      <c r="BL694" s="50">
        <v>29274</v>
      </c>
      <c r="BM694" s="50">
        <v>12545</v>
      </c>
      <c r="BN694" s="50"/>
      <c r="BO694" s="50">
        <v>9978</v>
      </c>
      <c r="BP694" s="50">
        <v>6467</v>
      </c>
      <c r="BQ694" s="50"/>
      <c r="BR694" s="50">
        <v>35368</v>
      </c>
      <c r="BS694" s="50">
        <v>27589</v>
      </c>
      <c r="BT694" s="50"/>
      <c r="BU694" s="50">
        <v>21195</v>
      </c>
      <c r="BV694" s="50">
        <v>6904</v>
      </c>
      <c r="BW694" s="50"/>
      <c r="BX694" s="50">
        <v>271403</v>
      </c>
      <c r="BY694" s="50">
        <v>4197</v>
      </c>
      <c r="BZ694" s="50"/>
      <c r="CA694" s="50">
        <v>134641</v>
      </c>
      <c r="CB694" s="50">
        <v>59302</v>
      </c>
      <c r="CC694" s="50"/>
      <c r="CD694" s="50">
        <v>13868</v>
      </c>
      <c r="CE694" s="50">
        <v>6258</v>
      </c>
      <c r="CF694" s="50"/>
      <c r="CG694" s="50">
        <v>12818</v>
      </c>
      <c r="CH694" s="50">
        <v>2580</v>
      </c>
      <c r="CI694" s="50"/>
      <c r="CJ694" s="50">
        <v>152361</v>
      </c>
      <c r="CK694" s="50">
        <v>207246</v>
      </c>
      <c r="CL694" s="50"/>
      <c r="CM694" s="50">
        <v>781</v>
      </c>
      <c r="CN694" s="50">
        <v>180</v>
      </c>
      <c r="CO694" s="50"/>
      <c r="CP694" s="50">
        <v>46871</v>
      </c>
      <c r="CQ694" s="50">
        <v>17246</v>
      </c>
      <c r="CR694" s="50"/>
      <c r="CS694" s="50">
        <v>14983</v>
      </c>
      <c r="CT694" s="50">
        <v>15336</v>
      </c>
      <c r="CU694" s="51"/>
      <c r="CV694" s="51"/>
      <c r="CW694" s="45">
        <f t="shared" si="1184"/>
        <v>20195.462742</v>
      </c>
      <c r="CX694" s="45">
        <f t="shared" si="1185"/>
        <v>2464.117788</v>
      </c>
      <c r="CY694" s="51"/>
      <c r="CZ694" s="45">
        <f t="shared" si="1124"/>
        <v>92032.734234999996</v>
      </c>
      <c r="DA694" s="45">
        <f t="shared" si="1125"/>
        <v>16191.501635999999</v>
      </c>
      <c r="DB694" s="51"/>
      <c r="DC694" s="45">
        <f t="shared" si="1126"/>
        <v>17556.675148999999</v>
      </c>
      <c r="DD694" s="45">
        <f t="shared" si="1127"/>
        <v>1401.2401319999999</v>
      </c>
      <c r="DE694" s="51"/>
      <c r="DF694" s="45">
        <f t="shared" si="1128"/>
        <v>49868.665925000001</v>
      </c>
      <c r="DG694" s="45">
        <f t="shared" si="1129"/>
        <v>6519.2958119999994</v>
      </c>
      <c r="DH694" s="51"/>
      <c r="DI694" s="45">
        <f t="shared" si="1130"/>
        <v>24464.498525999999</v>
      </c>
      <c r="DJ694" s="45">
        <f t="shared" si="1131"/>
        <v>4123.176144</v>
      </c>
      <c r="DK694" s="51"/>
      <c r="DL694" s="45">
        <f t="shared" si="1132"/>
        <v>13568.275058000001</v>
      </c>
      <c r="DM694" s="45">
        <f t="shared" si="1133"/>
        <v>2630.6652959999997</v>
      </c>
      <c r="DN694" s="51"/>
      <c r="DO694" s="45">
        <f t="shared" si="1134"/>
        <v>4376.1677179999997</v>
      </c>
      <c r="DP694" s="45">
        <f t="shared" si="1135"/>
        <v>784.94731200000001</v>
      </c>
      <c r="DQ694" s="51"/>
      <c r="DR694" s="45">
        <f t="shared" si="1136"/>
        <v>62891.130327999999</v>
      </c>
      <c r="DS694" s="45">
        <f t="shared" si="1137"/>
        <v>17552.613300000001</v>
      </c>
      <c r="DT694" s="51"/>
      <c r="DU694" s="45">
        <f t="shared" si="1138"/>
        <v>21236.329127000001</v>
      </c>
      <c r="DV694" s="45">
        <f t="shared" si="1139"/>
        <v>6079.9896479999998</v>
      </c>
      <c r="DW694" s="51"/>
      <c r="DX694" s="45">
        <f t="shared" si="1140"/>
        <v>5888.0398070000001</v>
      </c>
      <c r="DY694" s="45">
        <f t="shared" si="1141"/>
        <v>939.427548</v>
      </c>
      <c r="DZ694" s="51"/>
      <c r="EA694" s="45">
        <f t="shared" si="1142"/>
        <v>11311.320670000001</v>
      </c>
      <c r="EB694" s="45">
        <f t="shared" si="1143"/>
        <v>1218.21984</v>
      </c>
      <c r="EC694" s="51"/>
      <c r="ED694" s="45">
        <f t="shared" si="1144"/>
        <v>6487.4164289999999</v>
      </c>
      <c r="EE694" s="45">
        <f t="shared" si="1145"/>
        <v>982.23763199999996</v>
      </c>
      <c r="EF694" s="51"/>
      <c r="EG694" s="45">
        <f t="shared" si="1146"/>
        <v>4755.9707260000005</v>
      </c>
      <c r="EH694" s="45">
        <f t="shared" si="1147"/>
        <v>906.86506799999995</v>
      </c>
      <c r="EI694" s="51"/>
      <c r="EJ694" s="45">
        <f t="shared" si="1148"/>
        <v>8640.0499249999993</v>
      </c>
      <c r="EK694" s="45">
        <f t="shared" si="1149"/>
        <v>1327.3999199999998</v>
      </c>
      <c r="EL694" s="51"/>
      <c r="EM694" s="45">
        <f t="shared" si="1150"/>
        <v>35477.067899000001</v>
      </c>
      <c r="EN694" s="45">
        <f t="shared" si="1151"/>
        <v>983.67421200000001</v>
      </c>
      <c r="EO694" s="51"/>
      <c r="EP694" s="45">
        <f t="shared" si="1152"/>
        <v>9020.7899469999993</v>
      </c>
      <c r="EQ694" s="45">
        <f t="shared" si="1153"/>
        <v>1121.01126</v>
      </c>
      <c r="ER694" s="51"/>
      <c r="ES694" s="45">
        <f t="shared" si="1154"/>
        <v>5598.3463119999997</v>
      </c>
      <c r="ET694" s="45">
        <f t="shared" si="1155"/>
        <v>936.17129999999997</v>
      </c>
      <c r="EU694" s="51"/>
      <c r="EV694" s="45">
        <f t="shared" si="1156"/>
        <v>1666.6355679999999</v>
      </c>
      <c r="EW694" s="45">
        <f t="shared" si="1157"/>
        <v>208.11255599999998</v>
      </c>
      <c r="EX694" s="51"/>
      <c r="EY694" s="45">
        <f t="shared" si="1158"/>
        <v>16364.012495999999</v>
      </c>
      <c r="EZ694" s="45">
        <f t="shared" si="1159"/>
        <v>2190.1140959999998</v>
      </c>
      <c r="FA694" s="51"/>
      <c r="FB694" s="45">
        <f t="shared" si="1160"/>
        <v>4571.6913059999997</v>
      </c>
      <c r="FC694" s="45">
        <f t="shared" si="1161"/>
        <v>1201.45974</v>
      </c>
      <c r="FD694" s="51"/>
      <c r="FE694" s="45">
        <f t="shared" si="1162"/>
        <v>1558.2542820000001</v>
      </c>
      <c r="FF694" s="45">
        <f t="shared" si="1163"/>
        <v>619.35752400000001</v>
      </c>
      <c r="FG694" s="51"/>
      <c r="FH694" s="45">
        <f t="shared" si="1164"/>
        <v>5523.3851919999997</v>
      </c>
      <c r="FI694" s="45">
        <f t="shared" si="1165"/>
        <v>2642.2537079999997</v>
      </c>
      <c r="FJ694" s="51"/>
      <c r="FK694" s="45">
        <f t="shared" si="1166"/>
        <v>3310.0019550000002</v>
      </c>
      <c r="FL694" s="45">
        <f t="shared" si="1167"/>
        <v>661.20988799999998</v>
      </c>
      <c r="FM694" s="51"/>
      <c r="FN694" s="45">
        <f t="shared" si="1168"/>
        <v>42384.735107</v>
      </c>
      <c r="FO694" s="45">
        <f t="shared" si="1169"/>
        <v>401.955084</v>
      </c>
      <c r="FP694" s="51"/>
      <c r="FQ694" s="45">
        <f t="shared" si="1170"/>
        <v>21026.750328999999</v>
      </c>
      <c r="FR694" s="45">
        <f t="shared" si="1171"/>
        <v>5679.4711440000001</v>
      </c>
      <c r="FS694" s="51"/>
      <c r="FT694" s="45">
        <f t="shared" si="1172"/>
        <v>2165.7516919999998</v>
      </c>
      <c r="FU694" s="45">
        <f t="shared" si="1173"/>
        <v>599.34117600000002</v>
      </c>
      <c r="FV694" s="51"/>
      <c r="FW694" s="45">
        <f t="shared" si="1174"/>
        <v>2001.774242</v>
      </c>
      <c r="FX694" s="45">
        <f t="shared" si="1175"/>
        <v>247.09175999999999</v>
      </c>
      <c r="FY694" s="51"/>
      <c r="FZ694" s="45">
        <f t="shared" si="1176"/>
        <v>23794.065009000002</v>
      </c>
      <c r="GA694" s="45">
        <f t="shared" si="1177"/>
        <v>19848.363912000001</v>
      </c>
      <c r="GB694" s="51"/>
      <c r="GC694" s="45">
        <f t="shared" si="1178"/>
        <v>121.967989</v>
      </c>
      <c r="GD694" s="45">
        <f t="shared" si="1179"/>
        <v>17.238959999999999</v>
      </c>
      <c r="GE694" s="51"/>
      <c r="GF694" s="45">
        <f t="shared" si="1180"/>
        <v>7319.7971990000005</v>
      </c>
      <c r="GG694" s="45">
        <f t="shared" si="1181"/>
        <v>1651.683912</v>
      </c>
      <c r="GH694" s="51"/>
      <c r="GI694" s="45">
        <f t="shared" si="1182"/>
        <v>2339.8801269999999</v>
      </c>
      <c r="GJ694" s="45">
        <f t="shared" si="1183"/>
        <v>1468.7593919999999</v>
      </c>
      <c r="GK694" s="51"/>
    </row>
    <row r="695" spans="1:193" s="45" customFormat="1">
      <c r="A695" s="45" t="s">
        <v>19</v>
      </c>
      <c r="B695" s="46">
        <v>41460</v>
      </c>
      <c r="C695" s="56">
        <v>0.68310199999999999</v>
      </c>
      <c r="D695" s="56">
        <v>0.156169</v>
      </c>
      <c r="E695" s="56">
        <v>9.1939000000000007E-2</v>
      </c>
      <c r="F695" s="58"/>
      <c r="G695" s="58">
        <v>138106</v>
      </c>
      <c r="H695" s="58">
        <v>28057</v>
      </c>
      <c r="I695" s="58"/>
      <c r="J695" s="59">
        <v>594015</v>
      </c>
      <c r="K695" s="59">
        <v>171864</v>
      </c>
      <c r="L695" s="58"/>
      <c r="M695" s="58">
        <v>115031</v>
      </c>
      <c r="N695" s="58">
        <v>15885</v>
      </c>
      <c r="O695" s="58"/>
      <c r="P695" s="58">
        <v>323788</v>
      </c>
      <c r="Q695" s="58">
        <v>74402</v>
      </c>
      <c r="R695" s="58"/>
      <c r="S695" s="58">
        <v>161295</v>
      </c>
      <c r="T695" s="58">
        <v>42514</v>
      </c>
      <c r="U695" s="58"/>
      <c r="V695" s="58">
        <v>86130</v>
      </c>
      <c r="W695" s="58">
        <v>29100</v>
      </c>
      <c r="X695" s="58"/>
      <c r="Y695" s="58">
        <v>27334</v>
      </c>
      <c r="Z695" s="58">
        <v>8158</v>
      </c>
      <c r="AA695" s="58"/>
      <c r="AB695" s="58">
        <v>390415</v>
      </c>
      <c r="AC695" s="58">
        <v>184497</v>
      </c>
      <c r="AD695" s="58"/>
      <c r="AE695" s="58">
        <v>125040</v>
      </c>
      <c r="AF695" s="58">
        <v>61552</v>
      </c>
      <c r="AG695" s="58"/>
      <c r="AH695" s="58">
        <v>38394</v>
      </c>
      <c r="AI695" s="58">
        <v>9902</v>
      </c>
      <c r="AJ695" s="58"/>
      <c r="AK695" s="58">
        <v>75012</v>
      </c>
      <c r="AL695" s="58">
        <v>13047</v>
      </c>
      <c r="AM695" s="58"/>
      <c r="AN695" s="58">
        <v>43819</v>
      </c>
      <c r="AO695" s="58">
        <v>10603</v>
      </c>
      <c r="AP695" s="58"/>
      <c r="AQ695" s="58">
        <v>32632</v>
      </c>
      <c r="AR695" s="58">
        <v>9471</v>
      </c>
      <c r="AS695" s="58"/>
      <c r="AT695" s="58">
        <v>54905</v>
      </c>
      <c r="AU695" s="58">
        <v>13963</v>
      </c>
      <c r="AV695" s="58"/>
      <c r="AW695" s="58">
        <v>227929</v>
      </c>
      <c r="AX695" s="58">
        <v>10453</v>
      </c>
      <c r="AY695" s="58"/>
      <c r="AZ695" s="58">
        <v>52975</v>
      </c>
      <c r="BA695" s="58">
        <v>10472</v>
      </c>
      <c r="BB695" s="58"/>
      <c r="BC695" s="58">
        <v>32033</v>
      </c>
      <c r="BD695" s="58">
        <v>8580</v>
      </c>
      <c r="BE695" s="58"/>
      <c r="BF695" s="58">
        <v>10958</v>
      </c>
      <c r="BG695" s="58">
        <v>1989</v>
      </c>
      <c r="BH695" s="50"/>
      <c r="BI695" s="50">
        <v>107422</v>
      </c>
      <c r="BJ695" s="50">
        <v>23879</v>
      </c>
      <c r="BK695" s="50"/>
      <c r="BL695" s="50">
        <v>28780</v>
      </c>
      <c r="BM695" s="50">
        <v>12741</v>
      </c>
      <c r="BN695" s="50"/>
      <c r="BO695" s="50">
        <v>10518</v>
      </c>
      <c r="BP695" s="50">
        <v>6418</v>
      </c>
      <c r="BQ695" s="50"/>
      <c r="BR695" s="50">
        <v>37012</v>
      </c>
      <c r="BS695" s="50">
        <v>30852</v>
      </c>
      <c r="BT695" s="50"/>
      <c r="BU695" s="50">
        <v>21247</v>
      </c>
      <c r="BV695" s="50">
        <v>6579</v>
      </c>
      <c r="BW695" s="50"/>
      <c r="BX695" s="50">
        <v>345762</v>
      </c>
      <c r="BY695" s="50">
        <v>5475</v>
      </c>
      <c r="BZ695" s="50"/>
      <c r="CA695" s="50">
        <v>130376</v>
      </c>
      <c r="CB695" s="50">
        <v>57209</v>
      </c>
      <c r="CC695" s="50"/>
      <c r="CD695" s="50">
        <v>13422</v>
      </c>
      <c r="CE695" s="50">
        <v>5861</v>
      </c>
      <c r="CF695" s="50"/>
      <c r="CG695" s="50">
        <v>12530</v>
      </c>
      <c r="CH695" s="50">
        <v>2783</v>
      </c>
      <c r="CI695" s="50"/>
      <c r="CJ695" s="50">
        <v>145753</v>
      </c>
      <c r="CK695" s="50">
        <v>203353</v>
      </c>
      <c r="CL695" s="50"/>
      <c r="CM695" s="50">
        <v>1008</v>
      </c>
      <c r="CN695" s="50">
        <v>353</v>
      </c>
      <c r="CO695" s="50"/>
      <c r="CP695" s="50">
        <v>48843</v>
      </c>
      <c r="CQ695" s="50">
        <v>17848</v>
      </c>
      <c r="CR695" s="50"/>
      <c r="CS695" s="50">
        <v>14421</v>
      </c>
      <c r="CT695" s="50">
        <v>15950</v>
      </c>
      <c r="CU695" s="51"/>
      <c r="CV695" s="51"/>
      <c r="CW695" s="45">
        <f t="shared" si="1184"/>
        <v>21567.875914</v>
      </c>
      <c r="CX695" s="45">
        <f t="shared" si="1185"/>
        <v>2579.5325230000003</v>
      </c>
      <c r="CY695" s="51"/>
      <c r="CZ695" s="45">
        <f t="shared" si="1124"/>
        <v>92766.728535000002</v>
      </c>
      <c r="DA695" s="45">
        <f t="shared" si="1125"/>
        <v>15801.004296000001</v>
      </c>
      <c r="DB695" s="51"/>
      <c r="DC695" s="45">
        <f t="shared" si="1126"/>
        <v>17964.276238999999</v>
      </c>
      <c r="DD695" s="45">
        <f t="shared" si="1127"/>
        <v>1460.4510150000001</v>
      </c>
      <c r="DE695" s="51"/>
      <c r="DF695" s="45">
        <f t="shared" si="1128"/>
        <v>50565.648172000001</v>
      </c>
      <c r="DG695" s="45">
        <f t="shared" si="1129"/>
        <v>6840.4454780000005</v>
      </c>
      <c r="DH695" s="51"/>
      <c r="DI695" s="45">
        <f t="shared" si="1130"/>
        <v>25189.278855</v>
      </c>
      <c r="DJ695" s="45">
        <f t="shared" si="1131"/>
        <v>3908.6946460000004</v>
      </c>
      <c r="DK695" s="51"/>
      <c r="DL695" s="45">
        <f t="shared" si="1132"/>
        <v>13450.83597</v>
      </c>
      <c r="DM695" s="45">
        <f t="shared" si="1133"/>
        <v>2675.4249</v>
      </c>
      <c r="DN695" s="51"/>
      <c r="DO695" s="45">
        <f t="shared" si="1134"/>
        <v>4268.723446</v>
      </c>
      <c r="DP695" s="45">
        <f t="shared" si="1135"/>
        <v>750.03836200000001</v>
      </c>
      <c r="DQ695" s="51"/>
      <c r="DR695" s="45">
        <f t="shared" si="1136"/>
        <v>60970.720135000003</v>
      </c>
      <c r="DS695" s="45">
        <f t="shared" si="1137"/>
        <v>16962.469683000003</v>
      </c>
      <c r="DT695" s="51"/>
      <c r="DU695" s="45">
        <f t="shared" si="1138"/>
        <v>19527.371760000002</v>
      </c>
      <c r="DV695" s="45">
        <f t="shared" si="1139"/>
        <v>5659.0293280000005</v>
      </c>
      <c r="DW695" s="51"/>
      <c r="DX695" s="45">
        <f t="shared" si="1140"/>
        <v>5995.9525860000003</v>
      </c>
      <c r="DY695" s="45">
        <f t="shared" si="1141"/>
        <v>910.37997800000005</v>
      </c>
      <c r="DZ695" s="51"/>
      <c r="EA695" s="45">
        <f t="shared" si="1142"/>
        <v>11714.549027999999</v>
      </c>
      <c r="EB695" s="45">
        <f t="shared" si="1143"/>
        <v>1199.528133</v>
      </c>
      <c r="EC695" s="51"/>
      <c r="ED695" s="45">
        <f t="shared" si="1144"/>
        <v>6843.1694109999999</v>
      </c>
      <c r="EE695" s="45">
        <f t="shared" si="1145"/>
        <v>974.82921700000009</v>
      </c>
      <c r="EF695" s="51"/>
      <c r="EG695" s="45">
        <f t="shared" si="1146"/>
        <v>5096.1068080000005</v>
      </c>
      <c r="EH695" s="45">
        <f t="shared" si="1147"/>
        <v>870.75426900000002</v>
      </c>
      <c r="EI695" s="51"/>
      <c r="EJ695" s="45">
        <f t="shared" si="1148"/>
        <v>8574.4589450000003</v>
      </c>
      <c r="EK695" s="45">
        <f t="shared" si="1149"/>
        <v>1283.7442570000001</v>
      </c>
      <c r="EL695" s="51"/>
      <c r="EM695" s="45">
        <f t="shared" si="1150"/>
        <v>35595.444001000003</v>
      </c>
      <c r="EN695" s="45">
        <f t="shared" si="1151"/>
        <v>961.03836700000011</v>
      </c>
      <c r="EO695" s="51"/>
      <c r="EP695" s="45">
        <f t="shared" si="1152"/>
        <v>8273.0527750000001</v>
      </c>
      <c r="EQ695" s="45">
        <f t="shared" si="1153"/>
        <v>962.78520800000013</v>
      </c>
      <c r="ER695" s="51"/>
      <c r="ES695" s="45">
        <f t="shared" si="1154"/>
        <v>5002.5615770000004</v>
      </c>
      <c r="ET695" s="45">
        <f t="shared" si="1155"/>
        <v>788.83662000000004</v>
      </c>
      <c r="EU695" s="51"/>
      <c r="EV695" s="45">
        <f t="shared" si="1156"/>
        <v>1711.299902</v>
      </c>
      <c r="EW695" s="45">
        <f t="shared" si="1157"/>
        <v>182.86667100000003</v>
      </c>
      <c r="EX695" s="51"/>
      <c r="EY695" s="45">
        <f t="shared" si="1158"/>
        <v>16775.986317999999</v>
      </c>
      <c r="EZ695" s="45">
        <f t="shared" si="1159"/>
        <v>2195.4113810000003</v>
      </c>
      <c r="FA695" s="51"/>
      <c r="FB695" s="45">
        <f t="shared" si="1160"/>
        <v>4494.5438199999999</v>
      </c>
      <c r="FC695" s="45">
        <f t="shared" si="1161"/>
        <v>1171.3947990000001</v>
      </c>
      <c r="FD695" s="51"/>
      <c r="FE695" s="45">
        <f t="shared" si="1162"/>
        <v>1642.585542</v>
      </c>
      <c r="FF695" s="45">
        <f t="shared" si="1163"/>
        <v>590.06450200000006</v>
      </c>
      <c r="FG695" s="51"/>
      <c r="FH695" s="45">
        <f t="shared" si="1164"/>
        <v>5780.1270279999999</v>
      </c>
      <c r="FI695" s="45">
        <f t="shared" si="1165"/>
        <v>2836.5020280000003</v>
      </c>
      <c r="FJ695" s="51"/>
      <c r="FK695" s="45">
        <f t="shared" si="1166"/>
        <v>3318.1227429999999</v>
      </c>
      <c r="FL695" s="45">
        <f t="shared" si="1167"/>
        <v>604.86668100000009</v>
      </c>
      <c r="FM695" s="51"/>
      <c r="FN695" s="45">
        <f t="shared" si="1168"/>
        <v>53997.305778000002</v>
      </c>
      <c r="FO695" s="45">
        <f t="shared" si="1169"/>
        <v>503.36602500000004</v>
      </c>
      <c r="FP695" s="51"/>
      <c r="FQ695" s="45">
        <f t="shared" si="1170"/>
        <v>20360.689544000001</v>
      </c>
      <c r="FR695" s="45">
        <f t="shared" si="1171"/>
        <v>5259.7382510000007</v>
      </c>
      <c r="FS695" s="51"/>
      <c r="FT695" s="45">
        <f t="shared" si="1172"/>
        <v>2096.1003180000002</v>
      </c>
      <c r="FU695" s="45">
        <f t="shared" si="1173"/>
        <v>538.85447900000008</v>
      </c>
      <c r="FV695" s="51"/>
      <c r="FW695" s="45">
        <f t="shared" si="1174"/>
        <v>1956.79757</v>
      </c>
      <c r="FX695" s="45">
        <f t="shared" si="1175"/>
        <v>255.86623700000001</v>
      </c>
      <c r="FY695" s="51"/>
      <c r="FZ695" s="45">
        <f t="shared" si="1176"/>
        <v>22762.100257000002</v>
      </c>
      <c r="GA695" s="45">
        <f t="shared" si="1177"/>
        <v>18696.071467000002</v>
      </c>
      <c r="GB695" s="51"/>
      <c r="GC695" s="45">
        <f t="shared" si="1178"/>
        <v>157.418352</v>
      </c>
      <c r="GD695" s="45">
        <f t="shared" si="1179"/>
        <v>32.454467000000001</v>
      </c>
      <c r="GE695" s="51"/>
      <c r="GF695" s="45">
        <f t="shared" si="1180"/>
        <v>7627.7624670000005</v>
      </c>
      <c r="GG695" s="45">
        <f t="shared" si="1181"/>
        <v>1640.9272720000001</v>
      </c>
      <c r="GH695" s="51"/>
      <c r="GI695" s="45">
        <f t="shared" si="1182"/>
        <v>2252.1131490000002</v>
      </c>
      <c r="GJ695" s="45">
        <f t="shared" si="1183"/>
        <v>1466.42705</v>
      </c>
      <c r="GK695" s="51"/>
    </row>
    <row r="696" spans="1:193" s="45" customFormat="1">
      <c r="A696" s="45" t="s">
        <v>19</v>
      </c>
      <c r="B696" s="46">
        <v>41459</v>
      </c>
      <c r="C696" s="56">
        <v>0.67426200000000003</v>
      </c>
      <c r="D696" s="56">
        <v>0.156803</v>
      </c>
      <c r="E696" s="56">
        <v>9.2549999999999993E-2</v>
      </c>
      <c r="F696" s="58"/>
      <c r="G696" s="58">
        <v>146142</v>
      </c>
      <c r="H696" s="58">
        <v>28919</v>
      </c>
      <c r="I696" s="58"/>
      <c r="J696" s="59">
        <v>597265</v>
      </c>
      <c r="K696" s="59">
        <v>176747</v>
      </c>
      <c r="L696" s="58"/>
      <c r="M696" s="58">
        <v>115212</v>
      </c>
      <c r="N696" s="58">
        <v>16233</v>
      </c>
      <c r="O696" s="58"/>
      <c r="P696" s="58">
        <v>330972</v>
      </c>
      <c r="Q696" s="58">
        <v>72842</v>
      </c>
      <c r="R696" s="58"/>
      <c r="S696" s="58">
        <v>163518</v>
      </c>
      <c r="T696" s="58">
        <v>42339</v>
      </c>
      <c r="U696" s="58"/>
      <c r="V696" s="58">
        <v>86125</v>
      </c>
      <c r="W696" s="58">
        <v>29655</v>
      </c>
      <c r="X696" s="58"/>
      <c r="Y696" s="58">
        <v>29222</v>
      </c>
      <c r="Z696" s="58">
        <v>8358</v>
      </c>
      <c r="AA696" s="58"/>
      <c r="AB696" s="58">
        <v>401520</v>
      </c>
      <c r="AC696" s="58">
        <v>179510</v>
      </c>
      <c r="AD696" s="58"/>
      <c r="AE696" s="58">
        <v>121807</v>
      </c>
      <c r="AF696" s="58">
        <v>60123</v>
      </c>
      <c r="AG696" s="58"/>
      <c r="AH696" s="58">
        <v>37948</v>
      </c>
      <c r="AI696" s="58">
        <v>9995</v>
      </c>
      <c r="AJ696" s="58"/>
      <c r="AK696" s="58">
        <v>73963</v>
      </c>
      <c r="AL696" s="58">
        <v>12897</v>
      </c>
      <c r="AM696" s="58"/>
      <c r="AN696" s="58">
        <v>44003</v>
      </c>
      <c r="AO696" s="58">
        <v>10564</v>
      </c>
      <c r="AP696" s="58"/>
      <c r="AQ696" s="58">
        <v>33389</v>
      </c>
      <c r="AR696" s="58">
        <v>9743</v>
      </c>
      <c r="AS696" s="58"/>
      <c r="AT696" s="58">
        <v>53397</v>
      </c>
      <c r="AU696" s="58">
        <v>13894</v>
      </c>
      <c r="AV696" s="58"/>
      <c r="AW696" s="58">
        <v>228935</v>
      </c>
      <c r="AX696" s="58">
        <v>10258</v>
      </c>
      <c r="AY696" s="58"/>
      <c r="AZ696" s="58">
        <v>48543</v>
      </c>
      <c r="BA696" s="58">
        <v>10364</v>
      </c>
      <c r="BB696" s="58"/>
      <c r="BC696" s="58">
        <v>30140</v>
      </c>
      <c r="BD696" s="58">
        <v>8147</v>
      </c>
      <c r="BE696" s="58"/>
      <c r="BF696" s="58">
        <v>11480</v>
      </c>
      <c r="BG696" s="58">
        <v>2019</v>
      </c>
      <c r="BH696" s="50"/>
      <c r="BI696" s="50">
        <v>107552</v>
      </c>
      <c r="BJ696" s="50">
        <v>23991</v>
      </c>
      <c r="BK696" s="50"/>
      <c r="BL696" s="50">
        <v>29626</v>
      </c>
      <c r="BM696" s="50">
        <v>12762</v>
      </c>
      <c r="BN696" s="50"/>
      <c r="BO696" s="50">
        <v>9483</v>
      </c>
      <c r="BP696" s="50">
        <v>6175</v>
      </c>
      <c r="BQ696" s="50"/>
      <c r="BR696" s="50">
        <v>33151</v>
      </c>
      <c r="BS696" s="50">
        <v>29900</v>
      </c>
      <c r="BT696" s="50"/>
      <c r="BU696" s="50">
        <v>20431</v>
      </c>
      <c r="BV696" s="50">
        <v>6376</v>
      </c>
      <c r="BW696" s="50"/>
      <c r="BX696" s="50">
        <v>300029</v>
      </c>
      <c r="BY696" s="50">
        <v>4573</v>
      </c>
      <c r="BZ696" s="50"/>
      <c r="CA696" s="50">
        <v>124946</v>
      </c>
      <c r="CB696" s="50">
        <v>52973</v>
      </c>
      <c r="CC696" s="50"/>
      <c r="CD696" s="50">
        <v>14312</v>
      </c>
      <c r="CE696" s="50">
        <v>6275</v>
      </c>
      <c r="CF696" s="50"/>
      <c r="CG696" s="50">
        <v>12495</v>
      </c>
      <c r="CH696" s="50">
        <v>2641</v>
      </c>
      <c r="CI696" s="50"/>
      <c r="CJ696" s="50">
        <v>144107</v>
      </c>
      <c r="CK696" s="50">
        <v>194132</v>
      </c>
      <c r="CL696" s="50"/>
      <c r="CM696" s="50">
        <v>1912</v>
      </c>
      <c r="CN696" s="50">
        <v>414</v>
      </c>
      <c r="CO696" s="50"/>
      <c r="CP696" s="50">
        <v>46944</v>
      </c>
      <c r="CQ696" s="50">
        <v>17592</v>
      </c>
      <c r="CR696" s="50"/>
      <c r="CS696" s="50">
        <v>13946</v>
      </c>
      <c r="CT696" s="50">
        <v>15262</v>
      </c>
      <c r="CU696" s="51"/>
      <c r="CV696" s="51"/>
      <c r="CW696" s="45">
        <f t="shared" si="1184"/>
        <v>22915.504025999999</v>
      </c>
      <c r="CX696" s="45">
        <f t="shared" si="1185"/>
        <v>2676.45345</v>
      </c>
      <c r="CY696" s="51"/>
      <c r="CZ696" s="45">
        <f t="shared" si="1124"/>
        <v>93652.943794999999</v>
      </c>
      <c r="DA696" s="45">
        <f t="shared" si="1125"/>
        <v>16357.93485</v>
      </c>
      <c r="DB696" s="51"/>
      <c r="DC696" s="45">
        <f t="shared" si="1126"/>
        <v>18065.587235999999</v>
      </c>
      <c r="DD696" s="45">
        <f t="shared" si="1127"/>
        <v>1502.3641499999999</v>
      </c>
      <c r="DE696" s="51"/>
      <c r="DF696" s="45">
        <f t="shared" si="1128"/>
        <v>51897.402516000002</v>
      </c>
      <c r="DG696" s="45">
        <f t="shared" si="1129"/>
        <v>6741.5270999999993</v>
      </c>
      <c r="DH696" s="51"/>
      <c r="DI696" s="45">
        <f t="shared" si="1130"/>
        <v>25640.112954</v>
      </c>
      <c r="DJ696" s="45">
        <f t="shared" si="1131"/>
        <v>3918.4744499999997</v>
      </c>
      <c r="DK696" s="51"/>
      <c r="DL696" s="45">
        <f t="shared" si="1132"/>
        <v>13504.658374999999</v>
      </c>
      <c r="DM696" s="45">
        <f t="shared" si="1133"/>
        <v>2744.5702499999998</v>
      </c>
      <c r="DN696" s="51"/>
      <c r="DO696" s="45">
        <f t="shared" si="1134"/>
        <v>4582.0972659999998</v>
      </c>
      <c r="DP696" s="45">
        <f t="shared" si="1135"/>
        <v>773.53289999999993</v>
      </c>
      <c r="DQ696" s="51"/>
      <c r="DR696" s="45">
        <f t="shared" si="1136"/>
        <v>62959.540560000001</v>
      </c>
      <c r="DS696" s="45">
        <f t="shared" si="1137"/>
        <v>16613.6505</v>
      </c>
      <c r="DT696" s="51"/>
      <c r="DU696" s="45">
        <f t="shared" si="1138"/>
        <v>19099.703021000001</v>
      </c>
      <c r="DV696" s="45">
        <f t="shared" si="1139"/>
        <v>5564.3836499999998</v>
      </c>
      <c r="DW696" s="51"/>
      <c r="DX696" s="45">
        <f t="shared" si="1140"/>
        <v>5950.3602439999995</v>
      </c>
      <c r="DY696" s="45">
        <f t="shared" si="1141"/>
        <v>925.03724999999997</v>
      </c>
      <c r="DZ696" s="51"/>
      <c r="EA696" s="45">
        <f t="shared" si="1142"/>
        <v>11597.620289</v>
      </c>
      <c r="EB696" s="45">
        <f t="shared" si="1143"/>
        <v>1193.61735</v>
      </c>
      <c r="EC696" s="51"/>
      <c r="ED696" s="45">
        <f t="shared" si="1144"/>
        <v>6899.8024089999999</v>
      </c>
      <c r="EE696" s="45">
        <f t="shared" si="1145"/>
        <v>977.69819999999993</v>
      </c>
      <c r="EF696" s="51"/>
      <c r="EG696" s="45">
        <f t="shared" si="1146"/>
        <v>5235.4953669999995</v>
      </c>
      <c r="EH696" s="45">
        <f t="shared" si="1147"/>
        <v>901.71464999999989</v>
      </c>
      <c r="EI696" s="51"/>
      <c r="EJ696" s="45">
        <f t="shared" si="1148"/>
        <v>8372.8097909999997</v>
      </c>
      <c r="EK696" s="45">
        <f t="shared" si="1149"/>
        <v>1285.8896999999999</v>
      </c>
      <c r="EL696" s="51"/>
      <c r="EM696" s="45">
        <f t="shared" si="1150"/>
        <v>35897.694804999999</v>
      </c>
      <c r="EN696" s="45">
        <f t="shared" si="1151"/>
        <v>949.37789999999995</v>
      </c>
      <c r="EO696" s="51"/>
      <c r="EP696" s="45">
        <f t="shared" si="1152"/>
        <v>7611.6880289999999</v>
      </c>
      <c r="EQ696" s="45">
        <f t="shared" si="1153"/>
        <v>959.18819999999994</v>
      </c>
      <c r="ER696" s="51"/>
      <c r="ES696" s="45">
        <f t="shared" si="1154"/>
        <v>4726.0424199999998</v>
      </c>
      <c r="ET696" s="45">
        <f t="shared" si="1155"/>
        <v>754.00484999999992</v>
      </c>
      <c r="EU696" s="51"/>
      <c r="EV696" s="45">
        <f t="shared" si="1156"/>
        <v>1800.09844</v>
      </c>
      <c r="EW696" s="45">
        <f t="shared" si="1157"/>
        <v>186.85844999999998</v>
      </c>
      <c r="EX696" s="51"/>
      <c r="EY696" s="45">
        <f t="shared" si="1158"/>
        <v>16864.476255999998</v>
      </c>
      <c r="EZ696" s="45">
        <f t="shared" si="1159"/>
        <v>2220.3670499999998</v>
      </c>
      <c r="FA696" s="51"/>
      <c r="FB696" s="45">
        <f t="shared" si="1160"/>
        <v>4645.445678</v>
      </c>
      <c r="FC696" s="45">
        <f t="shared" si="1161"/>
        <v>1181.1231</v>
      </c>
      <c r="FD696" s="51"/>
      <c r="FE696" s="45">
        <f t="shared" si="1162"/>
        <v>1486.962849</v>
      </c>
      <c r="FF696" s="45">
        <f t="shared" si="1163"/>
        <v>571.49624999999992</v>
      </c>
      <c r="FG696" s="51"/>
      <c r="FH696" s="45">
        <f t="shared" si="1164"/>
        <v>5198.1762529999996</v>
      </c>
      <c r="FI696" s="45">
        <f t="shared" si="1165"/>
        <v>2767.2449999999999</v>
      </c>
      <c r="FJ696" s="51"/>
      <c r="FK696" s="45">
        <f t="shared" si="1166"/>
        <v>3203.6420929999999</v>
      </c>
      <c r="FL696" s="45">
        <f t="shared" si="1167"/>
        <v>590.09879999999998</v>
      </c>
      <c r="FM696" s="51"/>
      <c r="FN696" s="45">
        <f t="shared" si="1168"/>
        <v>47045.447287000003</v>
      </c>
      <c r="FO696" s="45">
        <f t="shared" si="1169"/>
        <v>423.23114999999996</v>
      </c>
      <c r="FP696" s="51"/>
      <c r="FQ696" s="45">
        <f t="shared" si="1170"/>
        <v>19591.907638000001</v>
      </c>
      <c r="FR696" s="45">
        <f t="shared" si="1171"/>
        <v>4902.6511499999997</v>
      </c>
      <c r="FS696" s="51"/>
      <c r="FT696" s="45">
        <f t="shared" si="1172"/>
        <v>2244.1645359999998</v>
      </c>
      <c r="FU696" s="45">
        <f t="shared" si="1173"/>
        <v>580.75124999999991</v>
      </c>
      <c r="FV696" s="51"/>
      <c r="FW696" s="45">
        <f t="shared" si="1174"/>
        <v>1959.253485</v>
      </c>
      <c r="FX696" s="45">
        <f t="shared" si="1175"/>
        <v>244.42454999999998</v>
      </c>
      <c r="FY696" s="51"/>
      <c r="FZ696" s="45">
        <f t="shared" si="1176"/>
        <v>22596.409920999999</v>
      </c>
      <c r="GA696" s="45">
        <f t="shared" si="1177"/>
        <v>17966.9166</v>
      </c>
      <c r="GB696" s="51"/>
      <c r="GC696" s="45">
        <f t="shared" si="1178"/>
        <v>299.80733600000002</v>
      </c>
      <c r="GD696" s="45">
        <f t="shared" si="1179"/>
        <v>38.3157</v>
      </c>
      <c r="GE696" s="51"/>
      <c r="GF696" s="45">
        <f t="shared" si="1180"/>
        <v>7360.960032</v>
      </c>
      <c r="GG696" s="45">
        <f t="shared" si="1181"/>
        <v>1628.1396</v>
      </c>
      <c r="GH696" s="51"/>
      <c r="GI696" s="45">
        <f t="shared" si="1182"/>
        <v>2186.7746379999999</v>
      </c>
      <c r="GJ696" s="45">
        <f t="shared" si="1183"/>
        <v>1412.4980999999998</v>
      </c>
      <c r="GK696" s="51"/>
    </row>
    <row r="697" spans="1:193" s="45" customFormat="1">
      <c r="A697" s="45" t="s">
        <v>19</v>
      </c>
      <c r="B697" s="46">
        <v>41458</v>
      </c>
      <c r="C697" s="56">
        <v>0.67329799999999995</v>
      </c>
      <c r="D697" s="56">
        <v>0.15772</v>
      </c>
      <c r="E697" s="56">
        <v>9.8447999999999994E-2</v>
      </c>
      <c r="F697" s="58"/>
      <c r="G697" s="58">
        <v>145090</v>
      </c>
      <c r="H697" s="58">
        <v>30618</v>
      </c>
      <c r="I697" s="58"/>
      <c r="J697" s="59">
        <v>597100</v>
      </c>
      <c r="K697" s="59">
        <v>161004</v>
      </c>
      <c r="L697" s="58"/>
      <c r="M697" s="58">
        <v>110390</v>
      </c>
      <c r="N697" s="58">
        <v>15724</v>
      </c>
      <c r="O697" s="58"/>
      <c r="P697" s="58">
        <v>327808</v>
      </c>
      <c r="Q697" s="58">
        <v>71130</v>
      </c>
      <c r="R697" s="58"/>
      <c r="S697" s="58">
        <v>159161</v>
      </c>
      <c r="T697" s="58">
        <v>42252</v>
      </c>
      <c r="U697" s="58"/>
      <c r="V697" s="58">
        <v>83103</v>
      </c>
      <c r="W697" s="58">
        <v>30115</v>
      </c>
      <c r="X697" s="58"/>
      <c r="Y697" s="58">
        <v>28643</v>
      </c>
      <c r="Z697" s="58">
        <v>8335</v>
      </c>
      <c r="AA697" s="58"/>
      <c r="AB697" s="58">
        <v>399026</v>
      </c>
      <c r="AC697" s="58">
        <v>175071</v>
      </c>
      <c r="AD697" s="58"/>
      <c r="AE697" s="58">
        <v>122447</v>
      </c>
      <c r="AF697" s="58">
        <v>59984</v>
      </c>
      <c r="AG697" s="58"/>
      <c r="AH697" s="58">
        <v>36955</v>
      </c>
      <c r="AI697" s="58">
        <v>9760</v>
      </c>
      <c r="AJ697" s="58"/>
      <c r="AK697" s="58">
        <v>72630</v>
      </c>
      <c r="AL697" s="58">
        <v>13433</v>
      </c>
      <c r="AM697" s="58"/>
      <c r="AN697" s="58">
        <v>44095</v>
      </c>
      <c r="AO697" s="58">
        <v>10942</v>
      </c>
      <c r="AP697" s="58"/>
      <c r="AQ697" s="58">
        <v>29707</v>
      </c>
      <c r="AR697" s="58">
        <v>9074</v>
      </c>
      <c r="AS697" s="58"/>
      <c r="AT697" s="58">
        <v>54745</v>
      </c>
      <c r="AU697" s="58">
        <v>14105</v>
      </c>
      <c r="AV697" s="58"/>
      <c r="AW697" s="58">
        <v>235340</v>
      </c>
      <c r="AX697" s="58">
        <v>10811</v>
      </c>
      <c r="AY697" s="58"/>
      <c r="AZ697" s="58">
        <v>46464</v>
      </c>
      <c r="BA697" s="58">
        <v>10013</v>
      </c>
      <c r="BB697" s="58"/>
      <c r="BC697" s="58">
        <v>28142</v>
      </c>
      <c r="BD697" s="58">
        <v>7970</v>
      </c>
      <c r="BE697" s="58"/>
      <c r="BF697" s="58">
        <v>10878</v>
      </c>
      <c r="BG697" s="58">
        <v>1936</v>
      </c>
      <c r="BH697" s="50"/>
      <c r="BI697" s="50">
        <v>105759</v>
      </c>
      <c r="BJ697" s="50">
        <v>24057</v>
      </c>
      <c r="BK697" s="50"/>
      <c r="BL697" s="50">
        <v>29206</v>
      </c>
      <c r="BM697" s="50">
        <v>12106</v>
      </c>
      <c r="BN697" s="50"/>
      <c r="BO697" s="50">
        <v>9870</v>
      </c>
      <c r="BP697" s="50">
        <v>5929</v>
      </c>
      <c r="BQ697" s="50"/>
      <c r="BR697" s="50">
        <v>30987</v>
      </c>
      <c r="BS697" s="50">
        <v>29508</v>
      </c>
      <c r="BT697" s="50"/>
      <c r="BU697" s="50">
        <v>20660</v>
      </c>
      <c r="BV697" s="50">
        <v>6581</v>
      </c>
      <c r="BW697" s="50"/>
      <c r="BX697" s="50">
        <v>315403</v>
      </c>
      <c r="BY697" s="50">
        <v>5063</v>
      </c>
      <c r="BZ697" s="50"/>
      <c r="CA697" s="50">
        <v>119589</v>
      </c>
      <c r="CB697" s="50">
        <v>51412</v>
      </c>
      <c r="CC697" s="50"/>
      <c r="CD697" s="50">
        <v>15477</v>
      </c>
      <c r="CE697" s="50">
        <v>6452</v>
      </c>
      <c r="CF697" s="50"/>
      <c r="CG697" s="50">
        <v>12595</v>
      </c>
      <c r="CH697" s="50">
        <v>2618</v>
      </c>
      <c r="CI697" s="50"/>
      <c r="CJ697" s="50">
        <v>139832</v>
      </c>
      <c r="CK697" s="50">
        <v>198401</v>
      </c>
      <c r="CL697" s="50"/>
      <c r="CM697" s="50">
        <v>2062</v>
      </c>
      <c r="CN697" s="50">
        <v>410</v>
      </c>
      <c r="CO697" s="50"/>
      <c r="CP697" s="50">
        <v>45090</v>
      </c>
      <c r="CQ697" s="50">
        <v>17510</v>
      </c>
      <c r="CR697" s="50"/>
      <c r="CS697" s="50">
        <v>13710</v>
      </c>
      <c r="CT697" s="50">
        <v>15882</v>
      </c>
      <c r="CU697" s="51"/>
      <c r="CV697" s="51"/>
      <c r="CW697" s="45">
        <f t="shared" si="1184"/>
        <v>22883.594799999999</v>
      </c>
      <c r="CX697" s="45">
        <f t="shared" si="1185"/>
        <v>3014.2808639999998</v>
      </c>
      <c r="CY697" s="51"/>
      <c r="CZ697" s="45">
        <f t="shared" si="1124"/>
        <v>94174.611999999994</v>
      </c>
      <c r="DA697" s="45">
        <f t="shared" si="1125"/>
        <v>15850.521792</v>
      </c>
      <c r="DB697" s="51"/>
      <c r="DC697" s="45">
        <f t="shared" si="1126"/>
        <v>17410.710800000001</v>
      </c>
      <c r="DD697" s="45">
        <f t="shared" si="1127"/>
        <v>1547.9963519999999</v>
      </c>
      <c r="DE697" s="51"/>
      <c r="DF697" s="45">
        <f t="shared" si="1128"/>
        <v>51701.877760000003</v>
      </c>
      <c r="DG697" s="45">
        <f t="shared" si="1129"/>
        <v>7002.6062399999992</v>
      </c>
      <c r="DH697" s="51"/>
      <c r="DI697" s="45">
        <f t="shared" si="1130"/>
        <v>25102.872920000002</v>
      </c>
      <c r="DJ697" s="45">
        <f t="shared" si="1131"/>
        <v>4159.6248959999994</v>
      </c>
      <c r="DK697" s="51"/>
      <c r="DL697" s="45">
        <f t="shared" si="1132"/>
        <v>13107.005160000001</v>
      </c>
      <c r="DM697" s="45">
        <f t="shared" si="1133"/>
        <v>2964.76152</v>
      </c>
      <c r="DN697" s="51"/>
      <c r="DO697" s="45">
        <f t="shared" si="1134"/>
        <v>4517.5739599999997</v>
      </c>
      <c r="DP697" s="45">
        <f t="shared" si="1135"/>
        <v>820.56407999999999</v>
      </c>
      <c r="DQ697" s="51"/>
      <c r="DR697" s="45">
        <f t="shared" si="1136"/>
        <v>62934.380720000001</v>
      </c>
      <c r="DS697" s="45">
        <f t="shared" si="1137"/>
        <v>17235.389808</v>
      </c>
      <c r="DT697" s="51"/>
      <c r="DU697" s="45">
        <f t="shared" si="1138"/>
        <v>19312.340840000001</v>
      </c>
      <c r="DV697" s="45">
        <f t="shared" si="1139"/>
        <v>5905.3048319999998</v>
      </c>
      <c r="DW697" s="51"/>
      <c r="DX697" s="45">
        <f t="shared" si="1140"/>
        <v>5828.5425999999998</v>
      </c>
      <c r="DY697" s="45">
        <f t="shared" si="1141"/>
        <v>960.8524799999999</v>
      </c>
      <c r="DZ697" s="51"/>
      <c r="EA697" s="45">
        <f t="shared" si="1142"/>
        <v>11455.203600000001</v>
      </c>
      <c r="EB697" s="45">
        <f t="shared" si="1143"/>
        <v>1322.4519839999998</v>
      </c>
      <c r="EC697" s="51"/>
      <c r="ED697" s="45">
        <f t="shared" si="1144"/>
        <v>6954.6634000000004</v>
      </c>
      <c r="EE697" s="45">
        <f t="shared" si="1145"/>
        <v>1077.218016</v>
      </c>
      <c r="EF697" s="51"/>
      <c r="EG697" s="45">
        <f t="shared" si="1146"/>
        <v>4685.3880399999998</v>
      </c>
      <c r="EH697" s="45">
        <f t="shared" si="1147"/>
        <v>893.31715199999996</v>
      </c>
      <c r="EI697" s="51"/>
      <c r="EJ697" s="45">
        <f t="shared" si="1148"/>
        <v>8634.3814000000002</v>
      </c>
      <c r="EK697" s="45">
        <f t="shared" si="1149"/>
        <v>1388.6090399999998</v>
      </c>
      <c r="EL697" s="51"/>
      <c r="EM697" s="45">
        <f t="shared" si="1150"/>
        <v>37117.824800000002</v>
      </c>
      <c r="EN697" s="45">
        <f t="shared" si="1151"/>
        <v>1064.321328</v>
      </c>
      <c r="EO697" s="51"/>
      <c r="EP697" s="45">
        <f t="shared" si="1152"/>
        <v>7328.3020800000004</v>
      </c>
      <c r="EQ697" s="45">
        <f t="shared" si="1153"/>
        <v>985.75982399999998</v>
      </c>
      <c r="ER697" s="51"/>
      <c r="ES697" s="45">
        <f t="shared" si="1154"/>
        <v>4438.5562399999999</v>
      </c>
      <c r="ET697" s="45">
        <f t="shared" si="1155"/>
        <v>784.63055999999995</v>
      </c>
      <c r="EU697" s="51"/>
      <c r="EV697" s="45">
        <f t="shared" si="1156"/>
        <v>1715.6781599999999</v>
      </c>
      <c r="EW697" s="45">
        <f t="shared" si="1157"/>
        <v>190.59532799999999</v>
      </c>
      <c r="EX697" s="51"/>
      <c r="EY697" s="45">
        <f t="shared" si="1158"/>
        <v>16680.30948</v>
      </c>
      <c r="EZ697" s="45">
        <f t="shared" si="1159"/>
        <v>2368.3635359999998</v>
      </c>
      <c r="FA697" s="51"/>
      <c r="FB697" s="45">
        <f t="shared" si="1160"/>
        <v>4606.37032</v>
      </c>
      <c r="FC697" s="45">
        <f t="shared" si="1161"/>
        <v>1191.8114879999998</v>
      </c>
      <c r="FD697" s="51"/>
      <c r="FE697" s="45">
        <f t="shared" si="1162"/>
        <v>1556.6964</v>
      </c>
      <c r="FF697" s="45">
        <f t="shared" si="1163"/>
        <v>583.69819199999995</v>
      </c>
      <c r="FG697" s="51"/>
      <c r="FH697" s="45">
        <f t="shared" si="1164"/>
        <v>4887.2696399999995</v>
      </c>
      <c r="FI697" s="45">
        <f t="shared" si="1165"/>
        <v>2905.0035839999996</v>
      </c>
      <c r="FJ697" s="51"/>
      <c r="FK697" s="45">
        <f t="shared" si="1166"/>
        <v>3258.4951999999998</v>
      </c>
      <c r="FL697" s="45">
        <f t="shared" si="1167"/>
        <v>647.88628799999992</v>
      </c>
      <c r="FM697" s="51"/>
      <c r="FN697" s="45">
        <f t="shared" si="1168"/>
        <v>49745.36116</v>
      </c>
      <c r="FO697" s="45">
        <f t="shared" si="1169"/>
        <v>498.44222399999995</v>
      </c>
      <c r="FP697" s="51"/>
      <c r="FQ697" s="45">
        <f t="shared" si="1170"/>
        <v>18861.577079999999</v>
      </c>
      <c r="FR697" s="45">
        <f t="shared" si="1171"/>
        <v>5061.4085759999998</v>
      </c>
      <c r="FS697" s="51"/>
      <c r="FT697" s="45">
        <f t="shared" si="1172"/>
        <v>2441.03244</v>
      </c>
      <c r="FU697" s="45">
        <f t="shared" si="1173"/>
        <v>635.18649599999992</v>
      </c>
      <c r="FV697" s="51"/>
      <c r="FW697" s="45">
        <f t="shared" si="1174"/>
        <v>1986.4834000000001</v>
      </c>
      <c r="FX697" s="45">
        <f t="shared" si="1175"/>
        <v>257.73686399999997</v>
      </c>
      <c r="FY697" s="51"/>
      <c r="FZ697" s="45">
        <f t="shared" si="1176"/>
        <v>22054.303039999999</v>
      </c>
      <c r="GA697" s="45">
        <f t="shared" si="1177"/>
        <v>19532.181647999998</v>
      </c>
      <c r="GB697" s="51"/>
      <c r="GC697" s="45">
        <f t="shared" si="1178"/>
        <v>325.21863999999999</v>
      </c>
      <c r="GD697" s="45">
        <f t="shared" si="1179"/>
        <v>40.363679999999995</v>
      </c>
      <c r="GE697" s="51"/>
      <c r="GF697" s="45">
        <f t="shared" si="1180"/>
        <v>7111.5947999999999</v>
      </c>
      <c r="GG697" s="45">
        <f t="shared" si="1181"/>
        <v>1723.82448</v>
      </c>
      <c r="GH697" s="51"/>
      <c r="GI697" s="45">
        <f t="shared" si="1182"/>
        <v>2162.3411999999998</v>
      </c>
      <c r="GJ697" s="45">
        <f t="shared" si="1183"/>
        <v>1563.5511359999998</v>
      </c>
      <c r="GK697" s="51"/>
    </row>
    <row r="698" spans="1:193" s="45" customFormat="1">
      <c r="A698" s="45" t="s">
        <v>19</v>
      </c>
      <c r="B698" s="46">
        <v>41457</v>
      </c>
      <c r="C698" s="56">
        <v>0.68226600000000004</v>
      </c>
      <c r="D698" s="56">
        <v>0.15698899999999999</v>
      </c>
      <c r="E698" s="56">
        <v>9.1373999999999997E-2</v>
      </c>
      <c r="F698" s="58"/>
      <c r="G698" s="58">
        <v>148868</v>
      </c>
      <c r="H698" s="58">
        <v>30666</v>
      </c>
      <c r="I698" s="58"/>
      <c r="J698" s="59">
        <v>598968</v>
      </c>
      <c r="K698" s="59">
        <v>142547</v>
      </c>
      <c r="L698" s="58"/>
      <c r="M698" s="58">
        <v>114092</v>
      </c>
      <c r="N698" s="58">
        <v>15741</v>
      </c>
      <c r="O698" s="58"/>
      <c r="P698" s="58">
        <v>328195</v>
      </c>
      <c r="Q698" s="58">
        <v>68914</v>
      </c>
      <c r="R698" s="58"/>
      <c r="S698" s="58">
        <v>180303</v>
      </c>
      <c r="T698" s="58">
        <v>44216</v>
      </c>
      <c r="U698" s="58"/>
      <c r="V698" s="58">
        <v>80603</v>
      </c>
      <c r="W698" s="58">
        <v>29925</v>
      </c>
      <c r="X698" s="58"/>
      <c r="Y698" s="58">
        <v>28423</v>
      </c>
      <c r="Z698" s="58">
        <v>8791</v>
      </c>
      <c r="AA698" s="58"/>
      <c r="AB698" s="58">
        <v>406738</v>
      </c>
      <c r="AC698" s="58">
        <v>167412</v>
      </c>
      <c r="AD698" s="58"/>
      <c r="AE698" s="58">
        <v>131515</v>
      </c>
      <c r="AF698" s="58">
        <v>62304</v>
      </c>
      <c r="AG698" s="58"/>
      <c r="AH698" s="58">
        <v>37242</v>
      </c>
      <c r="AI698" s="58">
        <v>9570</v>
      </c>
      <c r="AJ698" s="58"/>
      <c r="AK698" s="58">
        <v>80254</v>
      </c>
      <c r="AL698" s="58">
        <v>13148</v>
      </c>
      <c r="AM698" s="58"/>
      <c r="AN698" s="58">
        <v>44368</v>
      </c>
      <c r="AO698" s="58">
        <v>11363</v>
      </c>
      <c r="AP698" s="58"/>
      <c r="AQ698" s="58">
        <v>30033</v>
      </c>
      <c r="AR698" s="58">
        <v>9828</v>
      </c>
      <c r="AS698" s="58"/>
      <c r="AT698" s="58">
        <v>62622</v>
      </c>
      <c r="AU698" s="58">
        <v>15272</v>
      </c>
      <c r="AV698" s="58"/>
      <c r="AW698" s="58">
        <v>246856</v>
      </c>
      <c r="AX698" s="58">
        <v>11869</v>
      </c>
      <c r="AY698" s="58"/>
      <c r="AZ698" s="58">
        <v>50956</v>
      </c>
      <c r="BA698" s="58">
        <v>9754</v>
      </c>
      <c r="BB698" s="58"/>
      <c r="BC698" s="58">
        <v>26071</v>
      </c>
      <c r="BD698" s="58">
        <v>7533</v>
      </c>
      <c r="BE698" s="58"/>
      <c r="BF698" s="58">
        <v>11215</v>
      </c>
      <c r="BG698" s="58">
        <v>2059</v>
      </c>
      <c r="BH698" s="50"/>
      <c r="BI698" s="50">
        <v>104753</v>
      </c>
      <c r="BJ698" s="50">
        <v>23231</v>
      </c>
      <c r="BK698" s="50"/>
      <c r="BL698" s="50">
        <v>31181</v>
      </c>
      <c r="BM698" s="50">
        <v>11042</v>
      </c>
      <c r="BN698" s="50"/>
      <c r="BO698" s="50">
        <v>9808</v>
      </c>
      <c r="BP698" s="50">
        <v>6942</v>
      </c>
      <c r="BQ698" s="50"/>
      <c r="BR698" s="50">
        <v>28936</v>
      </c>
      <c r="BS698" s="50">
        <v>29182</v>
      </c>
      <c r="BT698" s="50"/>
      <c r="BU698" s="50">
        <v>21981</v>
      </c>
      <c r="BV698" s="50">
        <v>6735</v>
      </c>
      <c r="BW698" s="50"/>
      <c r="BX698" s="50">
        <v>388726</v>
      </c>
      <c r="BY698" s="50">
        <v>6359</v>
      </c>
      <c r="BZ698" s="50"/>
      <c r="CA698" s="50">
        <v>122265</v>
      </c>
      <c r="CB698" s="50">
        <v>52403</v>
      </c>
      <c r="CC698" s="50"/>
      <c r="CD698" s="50">
        <v>14265</v>
      </c>
      <c r="CE698" s="50">
        <v>7016</v>
      </c>
      <c r="CF698" s="50"/>
      <c r="CG698" s="50">
        <v>13054</v>
      </c>
      <c r="CH698" s="50">
        <v>2844</v>
      </c>
      <c r="CI698" s="50"/>
      <c r="CJ698" s="50">
        <v>149179</v>
      </c>
      <c r="CK698" s="50">
        <v>203890</v>
      </c>
      <c r="CL698" s="50"/>
      <c r="CM698" s="50">
        <v>2061</v>
      </c>
      <c r="CN698" s="50">
        <v>452</v>
      </c>
      <c r="CO698" s="50"/>
      <c r="CP698" s="50">
        <v>44762</v>
      </c>
      <c r="CQ698" s="50">
        <v>17633</v>
      </c>
      <c r="CR698" s="50"/>
      <c r="CS698" s="50">
        <v>14722</v>
      </c>
      <c r="CT698" s="50">
        <v>17204</v>
      </c>
      <c r="CU698" s="51"/>
      <c r="CV698" s="51"/>
      <c r="CW698" s="45">
        <f t="shared" si="1184"/>
        <v>23370.638451999999</v>
      </c>
      <c r="CX698" s="45">
        <f t="shared" si="1185"/>
        <v>2802.0750840000001</v>
      </c>
      <c r="CY698" s="51"/>
      <c r="CZ698" s="45">
        <f t="shared" si="1124"/>
        <v>94031.387351999991</v>
      </c>
      <c r="DA698" s="45">
        <f t="shared" si="1125"/>
        <v>13025.089577999999</v>
      </c>
      <c r="DB698" s="51"/>
      <c r="DC698" s="45">
        <f t="shared" si="1126"/>
        <v>17911.188987999998</v>
      </c>
      <c r="DD698" s="45">
        <f t="shared" si="1127"/>
        <v>1438.3181339999999</v>
      </c>
      <c r="DE698" s="51"/>
      <c r="DF698" s="45">
        <f t="shared" si="1128"/>
        <v>51523.004854999999</v>
      </c>
      <c r="DG698" s="45">
        <f t="shared" si="1129"/>
        <v>6296.9478359999994</v>
      </c>
      <c r="DH698" s="51"/>
      <c r="DI698" s="45">
        <f t="shared" si="1130"/>
        <v>28305.587667</v>
      </c>
      <c r="DJ698" s="45">
        <f t="shared" si="1131"/>
        <v>4040.1927839999998</v>
      </c>
      <c r="DK698" s="51"/>
      <c r="DL698" s="45">
        <f t="shared" si="1132"/>
        <v>12653.784366999998</v>
      </c>
      <c r="DM698" s="45">
        <f t="shared" si="1133"/>
        <v>2734.3669500000001</v>
      </c>
      <c r="DN698" s="51"/>
      <c r="DO698" s="45">
        <f t="shared" si="1134"/>
        <v>4462.0983470000001</v>
      </c>
      <c r="DP698" s="45">
        <f t="shared" si="1135"/>
        <v>803.26883399999997</v>
      </c>
      <c r="DQ698" s="51"/>
      <c r="DR698" s="45">
        <f t="shared" si="1136"/>
        <v>63853.391881999996</v>
      </c>
      <c r="DS698" s="45">
        <f t="shared" si="1137"/>
        <v>15297.104088</v>
      </c>
      <c r="DT698" s="51"/>
      <c r="DU698" s="45">
        <f t="shared" si="1138"/>
        <v>20646.408335</v>
      </c>
      <c r="DV698" s="45">
        <f t="shared" si="1139"/>
        <v>5692.9656960000002</v>
      </c>
      <c r="DW698" s="51"/>
      <c r="DX698" s="45">
        <f t="shared" si="1140"/>
        <v>5846.5843379999997</v>
      </c>
      <c r="DY698" s="45">
        <f t="shared" si="1141"/>
        <v>874.44917999999996</v>
      </c>
      <c r="DZ698" s="51"/>
      <c r="EA698" s="45">
        <f t="shared" si="1142"/>
        <v>12598.995206</v>
      </c>
      <c r="EB698" s="45">
        <f t="shared" si="1143"/>
        <v>1201.385352</v>
      </c>
      <c r="EC698" s="51"/>
      <c r="ED698" s="45">
        <f t="shared" si="1144"/>
        <v>6965.2879519999997</v>
      </c>
      <c r="EE698" s="45">
        <f t="shared" si="1145"/>
        <v>1038.282762</v>
      </c>
      <c r="EF698" s="51"/>
      <c r="EG698" s="45">
        <f t="shared" si="1146"/>
        <v>4714.8506369999996</v>
      </c>
      <c r="EH698" s="45">
        <f t="shared" si="1147"/>
        <v>898.02367199999992</v>
      </c>
      <c r="EI698" s="51"/>
      <c r="EJ698" s="45">
        <f t="shared" si="1148"/>
        <v>9830.9651579999991</v>
      </c>
      <c r="EK698" s="45">
        <f t="shared" si="1149"/>
        <v>1395.4637279999999</v>
      </c>
      <c r="EL698" s="51"/>
      <c r="EM698" s="45">
        <f t="shared" si="1150"/>
        <v>38753.676584000001</v>
      </c>
      <c r="EN698" s="45">
        <f t="shared" si="1151"/>
        <v>1084.518006</v>
      </c>
      <c r="EO698" s="51"/>
      <c r="EP698" s="45">
        <f t="shared" si="1152"/>
        <v>7999.5314839999992</v>
      </c>
      <c r="EQ698" s="45">
        <f t="shared" si="1153"/>
        <v>891.26199599999995</v>
      </c>
      <c r="ER698" s="51"/>
      <c r="ES698" s="45">
        <f t="shared" si="1154"/>
        <v>4092.8602189999997</v>
      </c>
      <c r="ET698" s="45">
        <f t="shared" si="1155"/>
        <v>688.32034199999998</v>
      </c>
      <c r="EU698" s="51"/>
      <c r="EV698" s="45">
        <f t="shared" si="1156"/>
        <v>1760.631635</v>
      </c>
      <c r="EW698" s="45">
        <f t="shared" si="1157"/>
        <v>188.13906599999999</v>
      </c>
      <c r="EX698" s="51"/>
      <c r="EY698" s="45">
        <f t="shared" si="1158"/>
        <v>16445.068716999998</v>
      </c>
      <c r="EZ698" s="45">
        <f t="shared" si="1159"/>
        <v>2122.709394</v>
      </c>
      <c r="FA698" s="51"/>
      <c r="FB698" s="45">
        <f t="shared" si="1160"/>
        <v>4895.0740089999999</v>
      </c>
      <c r="FC698" s="45">
        <f t="shared" si="1161"/>
        <v>1008.9517079999999</v>
      </c>
      <c r="FD698" s="51"/>
      <c r="FE698" s="45">
        <f t="shared" si="1162"/>
        <v>1539.748112</v>
      </c>
      <c r="FF698" s="45">
        <f t="shared" si="1163"/>
        <v>634.318308</v>
      </c>
      <c r="FG698" s="51"/>
      <c r="FH698" s="45">
        <f t="shared" si="1164"/>
        <v>4542.6337039999999</v>
      </c>
      <c r="FI698" s="45">
        <f t="shared" si="1165"/>
        <v>2666.4760679999999</v>
      </c>
      <c r="FJ698" s="51"/>
      <c r="FK698" s="45">
        <f t="shared" si="1166"/>
        <v>3450.7752089999999</v>
      </c>
      <c r="FL698" s="45">
        <f t="shared" si="1167"/>
        <v>615.40388999999993</v>
      </c>
      <c r="FM698" s="51"/>
      <c r="FN698" s="45">
        <f t="shared" si="1168"/>
        <v>61025.706013999996</v>
      </c>
      <c r="FO698" s="45">
        <f t="shared" si="1169"/>
        <v>581.04726600000004</v>
      </c>
      <c r="FP698" s="51"/>
      <c r="FQ698" s="45">
        <f t="shared" si="1170"/>
        <v>19194.260084999998</v>
      </c>
      <c r="FR698" s="45">
        <f t="shared" si="1171"/>
        <v>4788.2717219999995</v>
      </c>
      <c r="FS698" s="51"/>
      <c r="FT698" s="45">
        <f t="shared" si="1172"/>
        <v>2239.448085</v>
      </c>
      <c r="FU698" s="45">
        <f t="shared" si="1173"/>
        <v>641.07998399999997</v>
      </c>
      <c r="FV698" s="51"/>
      <c r="FW698" s="45">
        <f t="shared" si="1174"/>
        <v>2049.3344059999999</v>
      </c>
      <c r="FX698" s="45">
        <f t="shared" si="1175"/>
        <v>259.86765600000001</v>
      </c>
      <c r="FY698" s="51"/>
      <c r="FZ698" s="45">
        <f t="shared" si="1176"/>
        <v>23419.462030999999</v>
      </c>
      <c r="GA698" s="45">
        <f t="shared" si="1177"/>
        <v>18630.244859999999</v>
      </c>
      <c r="GB698" s="51"/>
      <c r="GC698" s="45">
        <f t="shared" si="1178"/>
        <v>323.554329</v>
      </c>
      <c r="GD698" s="45">
        <f t="shared" si="1179"/>
        <v>41.301048000000002</v>
      </c>
      <c r="GE698" s="51"/>
      <c r="GF698" s="45">
        <f t="shared" si="1180"/>
        <v>7027.1416179999997</v>
      </c>
      <c r="GG698" s="45">
        <f t="shared" si="1181"/>
        <v>1611.1977419999998</v>
      </c>
      <c r="GH698" s="51"/>
      <c r="GI698" s="45">
        <f t="shared" si="1182"/>
        <v>2311.1920579999996</v>
      </c>
      <c r="GJ698" s="45">
        <f t="shared" si="1183"/>
        <v>1571.998296</v>
      </c>
      <c r="GK698" s="51"/>
    </row>
    <row r="699" spans="1:193" s="45" customFormat="1">
      <c r="A699" s="45" t="s">
        <v>19</v>
      </c>
      <c r="B699" s="46">
        <v>41456</v>
      </c>
      <c r="C699" s="56">
        <v>0.68759899999999996</v>
      </c>
      <c r="D699" s="56">
        <v>0.15617500000000001</v>
      </c>
      <c r="E699" s="56">
        <v>8.7359000000000006E-2</v>
      </c>
      <c r="F699" s="58"/>
      <c r="G699" s="58">
        <v>93036</v>
      </c>
      <c r="H699" s="58">
        <v>17525</v>
      </c>
      <c r="I699" s="58"/>
      <c r="J699" s="59">
        <v>569593</v>
      </c>
      <c r="K699" s="59">
        <v>140284</v>
      </c>
      <c r="L699" s="58"/>
      <c r="M699" s="58">
        <v>101016</v>
      </c>
      <c r="N699" s="58">
        <v>13415</v>
      </c>
      <c r="O699" s="58"/>
      <c r="P699" s="58">
        <v>283865</v>
      </c>
      <c r="Q699" s="58">
        <v>57722</v>
      </c>
      <c r="R699" s="58"/>
      <c r="S699" s="58">
        <v>168283</v>
      </c>
      <c r="T699" s="58">
        <v>36953</v>
      </c>
      <c r="U699" s="58"/>
      <c r="V699" s="58">
        <v>87434</v>
      </c>
      <c r="W699" s="58">
        <v>30363</v>
      </c>
      <c r="X699" s="58"/>
      <c r="Y699" s="58">
        <v>22078</v>
      </c>
      <c r="Z699" s="58">
        <v>6256</v>
      </c>
      <c r="AA699" s="58"/>
      <c r="AB699" s="58">
        <v>470426</v>
      </c>
      <c r="AC699" s="58">
        <v>198280</v>
      </c>
      <c r="AD699" s="58"/>
      <c r="AE699" s="58">
        <v>153760</v>
      </c>
      <c r="AF699" s="58">
        <v>71740</v>
      </c>
      <c r="AG699" s="58"/>
      <c r="AH699" s="58">
        <v>31223</v>
      </c>
      <c r="AI699" s="58">
        <v>8002</v>
      </c>
      <c r="AJ699" s="58"/>
      <c r="AK699" s="58">
        <v>46340</v>
      </c>
      <c r="AL699" s="58">
        <v>6788</v>
      </c>
      <c r="AM699" s="58"/>
      <c r="AN699" s="58">
        <v>30832</v>
      </c>
      <c r="AO699" s="58">
        <v>7218</v>
      </c>
      <c r="AP699" s="58"/>
      <c r="AQ699" s="58">
        <v>30107</v>
      </c>
      <c r="AR699" s="58">
        <v>9443</v>
      </c>
      <c r="AS699" s="58"/>
      <c r="AT699" s="58">
        <v>52360</v>
      </c>
      <c r="AU699" s="58">
        <v>13890</v>
      </c>
      <c r="AV699" s="58"/>
      <c r="AW699" s="58">
        <v>209343</v>
      </c>
      <c r="AX699" s="58">
        <v>11033</v>
      </c>
      <c r="AY699" s="58"/>
      <c r="AZ699" s="58">
        <v>49716</v>
      </c>
      <c r="BA699" s="58">
        <v>9577</v>
      </c>
      <c r="BB699" s="58"/>
      <c r="BC699" s="58">
        <v>21192</v>
      </c>
      <c r="BD699" s="58">
        <v>5179</v>
      </c>
      <c r="BE699" s="58"/>
      <c r="BF699" s="58">
        <v>8817</v>
      </c>
      <c r="BG699" s="58">
        <v>1527</v>
      </c>
      <c r="BH699" s="50"/>
      <c r="BI699" s="50">
        <v>92938</v>
      </c>
      <c r="BJ699" s="50">
        <v>20052</v>
      </c>
      <c r="BK699" s="50"/>
      <c r="BL699" s="50">
        <v>21136</v>
      </c>
      <c r="BM699" s="50">
        <v>6845</v>
      </c>
      <c r="BN699" s="50"/>
      <c r="BO699" s="50">
        <v>12486</v>
      </c>
      <c r="BP699" s="50">
        <v>7465</v>
      </c>
      <c r="BQ699" s="50"/>
      <c r="BR699" s="50">
        <v>35123</v>
      </c>
      <c r="BS699" s="50">
        <v>29894</v>
      </c>
      <c r="BT699" s="50"/>
      <c r="BU699" s="50">
        <v>23480</v>
      </c>
      <c r="BV699" s="50">
        <v>7073</v>
      </c>
      <c r="BW699" s="50"/>
      <c r="BX699" s="50">
        <v>338813</v>
      </c>
      <c r="BY699" s="50">
        <v>4603</v>
      </c>
      <c r="BZ699" s="50"/>
      <c r="CA699" s="50">
        <v>143540</v>
      </c>
      <c r="CB699" s="50">
        <v>59749</v>
      </c>
      <c r="CC699" s="50"/>
      <c r="CD699" s="50">
        <v>9626</v>
      </c>
      <c r="CE699" s="50">
        <v>4202</v>
      </c>
      <c r="CF699" s="50"/>
      <c r="CG699" s="50">
        <v>14258</v>
      </c>
      <c r="CH699" s="50">
        <v>3053</v>
      </c>
      <c r="CI699" s="50"/>
      <c r="CJ699" s="50">
        <v>164614</v>
      </c>
      <c r="CK699" s="50">
        <v>225712</v>
      </c>
      <c r="CL699" s="50"/>
      <c r="CM699" s="50">
        <v>2306</v>
      </c>
      <c r="CN699" s="50">
        <v>889</v>
      </c>
      <c r="CO699" s="50"/>
      <c r="CP699" s="50">
        <v>56399</v>
      </c>
      <c r="CQ699" s="50">
        <v>20976</v>
      </c>
      <c r="CR699" s="50"/>
      <c r="CS699" s="50">
        <v>16825</v>
      </c>
      <c r="CT699" s="50">
        <v>19013</v>
      </c>
      <c r="CU699" s="51"/>
      <c r="CV699" s="51"/>
      <c r="CW699" s="45">
        <f t="shared" si="1184"/>
        <v>14529.897300000001</v>
      </c>
      <c r="CX699" s="45">
        <f t="shared" si="1185"/>
        <v>1530.9664750000002</v>
      </c>
      <c r="CY699" s="51"/>
      <c r="CZ699" s="45">
        <f t="shared" si="1124"/>
        <v>88956.186775000009</v>
      </c>
      <c r="DA699" s="45">
        <f t="shared" si="1125"/>
        <v>12255.069956000001</v>
      </c>
      <c r="DB699" s="51"/>
      <c r="DC699" s="45">
        <f t="shared" si="1126"/>
        <v>15776.1738</v>
      </c>
      <c r="DD699" s="45">
        <f t="shared" si="1127"/>
        <v>1171.920985</v>
      </c>
      <c r="DE699" s="51"/>
      <c r="DF699" s="45">
        <f t="shared" si="1128"/>
        <v>44332.616375000005</v>
      </c>
      <c r="DG699" s="45">
        <f t="shared" si="1129"/>
        <v>5042.5361980000007</v>
      </c>
      <c r="DH699" s="51"/>
      <c r="DI699" s="45">
        <f t="shared" si="1130"/>
        <v>26281.597525000001</v>
      </c>
      <c r="DJ699" s="45">
        <f t="shared" si="1131"/>
        <v>3228.1771270000004</v>
      </c>
      <c r="DK699" s="51"/>
      <c r="DL699" s="45">
        <f t="shared" si="1132"/>
        <v>13655.00495</v>
      </c>
      <c r="DM699" s="45">
        <f t="shared" si="1133"/>
        <v>2652.4813170000002</v>
      </c>
      <c r="DN699" s="51"/>
      <c r="DO699" s="45">
        <f t="shared" si="1134"/>
        <v>3448.0316500000004</v>
      </c>
      <c r="DP699" s="45">
        <f t="shared" si="1135"/>
        <v>546.51790400000004</v>
      </c>
      <c r="DQ699" s="51"/>
      <c r="DR699" s="45">
        <f t="shared" si="1136"/>
        <v>73468.78055000001</v>
      </c>
      <c r="DS699" s="45">
        <f t="shared" si="1137"/>
        <v>17321.542520000003</v>
      </c>
      <c r="DT699" s="51"/>
      <c r="DU699" s="45">
        <f t="shared" si="1138"/>
        <v>24013.468000000001</v>
      </c>
      <c r="DV699" s="45">
        <f t="shared" si="1139"/>
        <v>6267.1346600000006</v>
      </c>
      <c r="DW699" s="51"/>
      <c r="DX699" s="45">
        <f t="shared" si="1140"/>
        <v>4876.2520250000007</v>
      </c>
      <c r="DY699" s="45">
        <f t="shared" si="1141"/>
        <v>699.04671800000006</v>
      </c>
      <c r="DZ699" s="51"/>
      <c r="EA699" s="45">
        <f t="shared" si="1142"/>
        <v>7237.1495000000004</v>
      </c>
      <c r="EB699" s="45">
        <f t="shared" si="1143"/>
        <v>592.9928920000001</v>
      </c>
      <c r="EC699" s="51"/>
      <c r="ED699" s="45">
        <f t="shared" si="1144"/>
        <v>4815.1876000000002</v>
      </c>
      <c r="EE699" s="45">
        <f t="shared" si="1145"/>
        <v>630.55726200000004</v>
      </c>
      <c r="EF699" s="51"/>
      <c r="EG699" s="45">
        <f t="shared" si="1146"/>
        <v>4701.9607249999999</v>
      </c>
      <c r="EH699" s="45">
        <f t="shared" si="1147"/>
        <v>824.93103700000006</v>
      </c>
      <c r="EI699" s="51"/>
      <c r="EJ699" s="45">
        <f t="shared" si="1148"/>
        <v>8177.3230000000003</v>
      </c>
      <c r="EK699" s="45">
        <f t="shared" si="1149"/>
        <v>1213.41651</v>
      </c>
      <c r="EL699" s="51"/>
      <c r="EM699" s="45">
        <f t="shared" si="1150"/>
        <v>32694.143025000001</v>
      </c>
      <c r="EN699" s="45">
        <f t="shared" si="1151"/>
        <v>963.83184700000004</v>
      </c>
      <c r="EO699" s="51"/>
      <c r="EP699" s="45">
        <f t="shared" si="1152"/>
        <v>7764.3963000000003</v>
      </c>
      <c r="EQ699" s="45">
        <f t="shared" si="1153"/>
        <v>836.63714300000004</v>
      </c>
      <c r="ER699" s="51"/>
      <c r="ES699" s="45">
        <f t="shared" si="1154"/>
        <v>3309.6606000000002</v>
      </c>
      <c r="ET699" s="45">
        <f t="shared" si="1155"/>
        <v>452.43226100000004</v>
      </c>
      <c r="EU699" s="51"/>
      <c r="EV699" s="45">
        <f t="shared" si="1156"/>
        <v>1376.9949750000001</v>
      </c>
      <c r="EW699" s="45">
        <f t="shared" si="1157"/>
        <v>133.39719300000002</v>
      </c>
      <c r="EX699" s="51"/>
      <c r="EY699" s="45">
        <f t="shared" si="1158"/>
        <v>14514.59215</v>
      </c>
      <c r="EZ699" s="45">
        <f t="shared" si="1159"/>
        <v>1751.7226680000001</v>
      </c>
      <c r="FA699" s="51"/>
      <c r="FB699" s="45">
        <f t="shared" si="1160"/>
        <v>3300.9148</v>
      </c>
      <c r="FC699" s="45">
        <f t="shared" si="1161"/>
        <v>597.97235499999999</v>
      </c>
      <c r="FD699" s="51"/>
      <c r="FE699" s="45">
        <f t="shared" si="1162"/>
        <v>1950.0010500000001</v>
      </c>
      <c r="FF699" s="45">
        <f t="shared" si="1163"/>
        <v>652.13493500000004</v>
      </c>
      <c r="FG699" s="51"/>
      <c r="FH699" s="45">
        <f t="shared" si="1164"/>
        <v>5485.3345250000002</v>
      </c>
      <c r="FI699" s="45">
        <f t="shared" si="1165"/>
        <v>2611.5099460000001</v>
      </c>
      <c r="FJ699" s="51"/>
      <c r="FK699" s="45">
        <f t="shared" si="1166"/>
        <v>3666.989</v>
      </c>
      <c r="FL699" s="45">
        <f t="shared" si="1167"/>
        <v>617.89020700000003</v>
      </c>
      <c r="FM699" s="51"/>
      <c r="FN699" s="45">
        <f t="shared" si="1168"/>
        <v>52914.120275000001</v>
      </c>
      <c r="FO699" s="45">
        <f t="shared" si="1169"/>
        <v>402.11347700000005</v>
      </c>
      <c r="FP699" s="51"/>
      <c r="FQ699" s="45">
        <f t="shared" si="1170"/>
        <v>22417.359500000002</v>
      </c>
      <c r="FR699" s="45">
        <f t="shared" si="1171"/>
        <v>5219.6128910000007</v>
      </c>
      <c r="FS699" s="51"/>
      <c r="FT699" s="45">
        <f t="shared" si="1172"/>
        <v>1503.3405500000001</v>
      </c>
      <c r="FU699" s="45">
        <f t="shared" si="1173"/>
        <v>367.08251800000005</v>
      </c>
      <c r="FV699" s="51"/>
      <c r="FW699" s="45">
        <f t="shared" si="1174"/>
        <v>2226.7431500000002</v>
      </c>
      <c r="FX699" s="45">
        <f t="shared" si="1175"/>
        <v>266.70702700000004</v>
      </c>
      <c r="FY699" s="51"/>
      <c r="FZ699" s="45">
        <f t="shared" si="1176"/>
        <v>25708.59145</v>
      </c>
      <c r="GA699" s="45">
        <f t="shared" si="1177"/>
        <v>19717.974608</v>
      </c>
      <c r="GB699" s="51"/>
      <c r="GC699" s="45">
        <f t="shared" si="1178"/>
        <v>360.13955000000004</v>
      </c>
      <c r="GD699" s="45">
        <f t="shared" si="1179"/>
        <v>77.662151000000009</v>
      </c>
      <c r="GE699" s="51"/>
      <c r="GF699" s="45">
        <f t="shared" si="1180"/>
        <v>8808.1138250000004</v>
      </c>
      <c r="GG699" s="45">
        <f t="shared" si="1181"/>
        <v>1832.4423840000002</v>
      </c>
      <c r="GH699" s="51"/>
      <c r="GI699" s="45">
        <f t="shared" si="1182"/>
        <v>2627.6443750000003</v>
      </c>
      <c r="GJ699" s="45">
        <f t="shared" si="1183"/>
        <v>1660.9566670000002</v>
      </c>
      <c r="GK699" s="51"/>
    </row>
    <row r="700" spans="1:193" s="45" customFormat="1">
      <c r="A700" s="45" t="s">
        <v>19</v>
      </c>
      <c r="B700" s="46">
        <v>41455</v>
      </c>
      <c r="C700" s="56">
        <v>0.69198800000000005</v>
      </c>
      <c r="D700" s="56">
        <v>0.15178800000000001</v>
      </c>
      <c r="E700" s="56">
        <v>8.6858000000000005E-2</v>
      </c>
      <c r="F700" s="58"/>
      <c r="G700" s="58">
        <v>89408</v>
      </c>
      <c r="H700" s="58">
        <v>17592</v>
      </c>
      <c r="I700" s="58"/>
      <c r="J700" s="59">
        <v>553271</v>
      </c>
      <c r="K700" s="59">
        <v>134622</v>
      </c>
      <c r="L700" s="58"/>
      <c r="M700" s="58">
        <v>105073</v>
      </c>
      <c r="N700" s="58">
        <v>14441</v>
      </c>
      <c r="O700" s="58"/>
      <c r="P700" s="58">
        <v>283228</v>
      </c>
      <c r="Q700" s="58">
        <v>59025</v>
      </c>
      <c r="R700" s="58"/>
      <c r="S700" s="58">
        <v>160119</v>
      </c>
      <c r="T700" s="58">
        <v>36436</v>
      </c>
      <c r="U700" s="58"/>
      <c r="V700" s="58">
        <v>85119</v>
      </c>
      <c r="W700" s="58">
        <v>29790</v>
      </c>
      <c r="X700" s="58"/>
      <c r="Y700" s="58">
        <v>21602</v>
      </c>
      <c r="Z700" s="58">
        <v>6121</v>
      </c>
      <c r="AA700" s="58"/>
      <c r="AB700" s="58">
        <v>451865</v>
      </c>
      <c r="AC700" s="58">
        <v>188962</v>
      </c>
      <c r="AD700" s="58"/>
      <c r="AE700" s="58">
        <v>152999</v>
      </c>
      <c r="AF700" s="58">
        <v>70311</v>
      </c>
      <c r="AG700" s="58"/>
      <c r="AH700" s="58">
        <v>31106</v>
      </c>
      <c r="AI700" s="58">
        <v>7841</v>
      </c>
      <c r="AJ700" s="58"/>
      <c r="AK700" s="58">
        <v>47365</v>
      </c>
      <c r="AL700" s="58">
        <v>7324</v>
      </c>
      <c r="AM700" s="58"/>
      <c r="AN700" s="58">
        <v>31086</v>
      </c>
      <c r="AO700" s="58">
        <v>7508</v>
      </c>
      <c r="AP700" s="58"/>
      <c r="AQ700" s="58">
        <v>28701</v>
      </c>
      <c r="AR700" s="58">
        <v>9471</v>
      </c>
      <c r="AS700" s="58"/>
      <c r="AT700" s="58">
        <v>54012</v>
      </c>
      <c r="AU700" s="58">
        <v>14392</v>
      </c>
      <c r="AV700" s="58"/>
      <c r="AW700" s="58">
        <v>203702</v>
      </c>
      <c r="AX700" s="58">
        <v>10976</v>
      </c>
      <c r="AY700" s="58"/>
      <c r="AZ700" s="58">
        <v>62192</v>
      </c>
      <c r="BA700" s="58">
        <v>11420</v>
      </c>
      <c r="BB700" s="58"/>
      <c r="BC700" s="58">
        <v>24655</v>
      </c>
      <c r="BD700" s="58">
        <v>6336</v>
      </c>
      <c r="BE700" s="58"/>
      <c r="BF700" s="58">
        <v>8234</v>
      </c>
      <c r="BG700" s="58">
        <v>1616</v>
      </c>
      <c r="BH700" s="50"/>
      <c r="BI700" s="50">
        <v>94549</v>
      </c>
      <c r="BJ700" s="50">
        <v>20683</v>
      </c>
      <c r="BK700" s="50"/>
      <c r="BL700" s="50">
        <v>25884</v>
      </c>
      <c r="BM700" s="50">
        <v>8968</v>
      </c>
      <c r="BN700" s="50"/>
      <c r="BO700" s="50">
        <v>11321</v>
      </c>
      <c r="BP700" s="50">
        <v>7406</v>
      </c>
      <c r="BQ700" s="50"/>
      <c r="BR700" s="50">
        <v>35173</v>
      </c>
      <c r="BS700" s="50">
        <v>30071</v>
      </c>
      <c r="BT700" s="50"/>
      <c r="BU700" s="50">
        <v>23291</v>
      </c>
      <c r="BV700" s="50">
        <v>7037</v>
      </c>
      <c r="BW700" s="50"/>
      <c r="BX700" s="50">
        <v>293050</v>
      </c>
      <c r="BY700" s="50">
        <v>4048</v>
      </c>
      <c r="BZ700" s="50"/>
      <c r="CA700" s="50">
        <v>151425</v>
      </c>
      <c r="CB700" s="50">
        <v>65850</v>
      </c>
      <c r="CC700" s="50"/>
      <c r="CD700" s="50">
        <v>10490</v>
      </c>
      <c r="CE700" s="50">
        <v>4438</v>
      </c>
      <c r="CF700" s="50"/>
      <c r="CG700" s="50">
        <v>13543</v>
      </c>
      <c r="CH700" s="50">
        <v>2914</v>
      </c>
      <c r="CI700" s="50"/>
      <c r="CJ700" s="50">
        <v>168590</v>
      </c>
      <c r="CK700" s="50">
        <v>223101</v>
      </c>
      <c r="CL700" s="50"/>
      <c r="CM700" s="50">
        <v>2377</v>
      </c>
      <c r="CN700" s="50">
        <v>264</v>
      </c>
      <c r="CO700" s="50"/>
      <c r="CP700" s="50">
        <v>55701</v>
      </c>
      <c r="CQ700" s="50">
        <v>21350</v>
      </c>
      <c r="CR700" s="50"/>
      <c r="CS700" s="50">
        <v>16286</v>
      </c>
      <c r="CT700" s="50">
        <v>19528</v>
      </c>
      <c r="CU700" s="51"/>
      <c r="CV700" s="51"/>
      <c r="CW700" s="45">
        <f t="shared" si="1184"/>
        <v>13571.061504000001</v>
      </c>
      <c r="CX700" s="45">
        <f t="shared" si="1185"/>
        <v>1528.005936</v>
      </c>
      <c r="CY700" s="51"/>
      <c r="CZ700" s="45">
        <f t="shared" si="1124"/>
        <v>83979.898547999997</v>
      </c>
      <c r="DA700" s="45">
        <f t="shared" si="1125"/>
        <v>11692.997676000001</v>
      </c>
      <c r="DB700" s="51"/>
      <c r="DC700" s="45">
        <f t="shared" si="1126"/>
        <v>15948.820524000001</v>
      </c>
      <c r="DD700" s="45">
        <f t="shared" si="1127"/>
        <v>1254.316378</v>
      </c>
      <c r="DE700" s="51"/>
      <c r="DF700" s="45">
        <f t="shared" si="1128"/>
        <v>42990.611664000004</v>
      </c>
      <c r="DG700" s="45">
        <f t="shared" si="1129"/>
        <v>5126.7934500000001</v>
      </c>
      <c r="DH700" s="51"/>
      <c r="DI700" s="45">
        <f t="shared" si="1130"/>
        <v>24304.142771999999</v>
      </c>
      <c r="DJ700" s="45">
        <f t="shared" si="1131"/>
        <v>3164.758088</v>
      </c>
      <c r="DK700" s="51"/>
      <c r="DL700" s="45">
        <f t="shared" si="1132"/>
        <v>12920.042772000001</v>
      </c>
      <c r="DM700" s="45">
        <f t="shared" si="1133"/>
        <v>2587.49982</v>
      </c>
      <c r="DN700" s="51"/>
      <c r="DO700" s="45">
        <f t="shared" si="1134"/>
        <v>3278.9243759999999</v>
      </c>
      <c r="DP700" s="45">
        <f t="shared" si="1135"/>
        <v>531.65781800000002</v>
      </c>
      <c r="DQ700" s="51"/>
      <c r="DR700" s="45">
        <f t="shared" si="1136"/>
        <v>68587.68462</v>
      </c>
      <c r="DS700" s="45">
        <f t="shared" si="1137"/>
        <v>16412.861396</v>
      </c>
      <c r="DT700" s="51"/>
      <c r="DU700" s="45">
        <f t="shared" si="1138"/>
        <v>23223.412211999999</v>
      </c>
      <c r="DV700" s="45">
        <f t="shared" si="1139"/>
        <v>6107.072838</v>
      </c>
      <c r="DW700" s="51"/>
      <c r="DX700" s="45">
        <f t="shared" si="1140"/>
        <v>4721.5175280000003</v>
      </c>
      <c r="DY700" s="45">
        <f t="shared" si="1141"/>
        <v>681.05357800000002</v>
      </c>
      <c r="DZ700" s="51"/>
      <c r="EA700" s="45">
        <f t="shared" si="1142"/>
        <v>7189.4386199999999</v>
      </c>
      <c r="EB700" s="45">
        <f t="shared" si="1143"/>
        <v>636.14799200000004</v>
      </c>
      <c r="EC700" s="51"/>
      <c r="ED700" s="45">
        <f t="shared" si="1144"/>
        <v>4718.4817680000006</v>
      </c>
      <c r="EE700" s="45">
        <f t="shared" si="1145"/>
        <v>652.129864</v>
      </c>
      <c r="EF700" s="51"/>
      <c r="EG700" s="45">
        <f t="shared" si="1146"/>
        <v>4356.467388</v>
      </c>
      <c r="EH700" s="45">
        <f t="shared" si="1147"/>
        <v>822.63211799999999</v>
      </c>
      <c r="EI700" s="51"/>
      <c r="EJ700" s="45">
        <f t="shared" si="1148"/>
        <v>8198.3734560000012</v>
      </c>
      <c r="EK700" s="45">
        <f t="shared" si="1149"/>
        <v>1250.060336</v>
      </c>
      <c r="EL700" s="51"/>
      <c r="EM700" s="45">
        <f t="shared" si="1150"/>
        <v>30919.519176000002</v>
      </c>
      <c r="EN700" s="45">
        <f t="shared" si="1151"/>
        <v>953.35340800000006</v>
      </c>
      <c r="EO700" s="51"/>
      <c r="EP700" s="45">
        <f t="shared" si="1152"/>
        <v>9439.999296</v>
      </c>
      <c r="EQ700" s="45">
        <f t="shared" si="1153"/>
        <v>991.91836000000001</v>
      </c>
      <c r="ER700" s="51"/>
      <c r="ES700" s="45">
        <f t="shared" si="1154"/>
        <v>3742.3331400000002</v>
      </c>
      <c r="ET700" s="45">
        <f t="shared" si="1155"/>
        <v>550.33228800000006</v>
      </c>
      <c r="EU700" s="51"/>
      <c r="EV700" s="45">
        <f t="shared" si="1156"/>
        <v>1249.822392</v>
      </c>
      <c r="EW700" s="45">
        <f t="shared" si="1157"/>
        <v>140.362528</v>
      </c>
      <c r="EX700" s="51"/>
      <c r="EY700" s="45">
        <f t="shared" si="1158"/>
        <v>14351.403612</v>
      </c>
      <c r="EZ700" s="45">
        <f t="shared" si="1159"/>
        <v>1796.4840140000001</v>
      </c>
      <c r="FA700" s="51"/>
      <c r="FB700" s="45">
        <f t="shared" si="1160"/>
        <v>3928.880592</v>
      </c>
      <c r="FC700" s="45">
        <f t="shared" si="1161"/>
        <v>778.942544</v>
      </c>
      <c r="FD700" s="51"/>
      <c r="FE700" s="45">
        <f t="shared" si="1162"/>
        <v>1718.3919480000002</v>
      </c>
      <c r="FF700" s="45">
        <f t="shared" si="1163"/>
        <v>643.27034800000001</v>
      </c>
      <c r="FG700" s="51"/>
      <c r="FH700" s="45">
        <f t="shared" si="1164"/>
        <v>5338.8393240000005</v>
      </c>
      <c r="FI700" s="45">
        <f t="shared" si="1165"/>
        <v>2611.9069180000001</v>
      </c>
      <c r="FJ700" s="51"/>
      <c r="FK700" s="45">
        <f t="shared" si="1166"/>
        <v>3535.294308</v>
      </c>
      <c r="FL700" s="45">
        <f t="shared" si="1167"/>
        <v>611.21974599999999</v>
      </c>
      <c r="FM700" s="51"/>
      <c r="FN700" s="45">
        <f t="shared" si="1168"/>
        <v>44481.473400000003</v>
      </c>
      <c r="FO700" s="45">
        <f t="shared" si="1169"/>
        <v>351.60118400000005</v>
      </c>
      <c r="FP700" s="51"/>
      <c r="FQ700" s="45">
        <f t="shared" si="1170"/>
        <v>22984.497900000002</v>
      </c>
      <c r="FR700" s="45">
        <f t="shared" si="1171"/>
        <v>5719.5992999999999</v>
      </c>
      <c r="FS700" s="51"/>
      <c r="FT700" s="45">
        <f t="shared" si="1172"/>
        <v>1592.25612</v>
      </c>
      <c r="FU700" s="45">
        <f t="shared" si="1173"/>
        <v>385.47580400000004</v>
      </c>
      <c r="FV700" s="51"/>
      <c r="FW700" s="45">
        <f t="shared" si="1174"/>
        <v>2055.6648840000003</v>
      </c>
      <c r="FX700" s="45">
        <f t="shared" si="1175"/>
        <v>253.10421200000002</v>
      </c>
      <c r="FY700" s="51"/>
      <c r="FZ700" s="45">
        <f t="shared" si="1176"/>
        <v>25589.938920000001</v>
      </c>
      <c r="GA700" s="45">
        <f t="shared" si="1177"/>
        <v>19378.106658000001</v>
      </c>
      <c r="GB700" s="51"/>
      <c r="GC700" s="45">
        <f t="shared" si="1178"/>
        <v>360.80007599999999</v>
      </c>
      <c r="GD700" s="45">
        <f t="shared" si="1179"/>
        <v>22.930512</v>
      </c>
      <c r="GE700" s="51"/>
      <c r="GF700" s="45">
        <f t="shared" si="1180"/>
        <v>8454.7433880000008</v>
      </c>
      <c r="GG700" s="45">
        <f t="shared" si="1181"/>
        <v>1854.4183</v>
      </c>
      <c r="GH700" s="51"/>
      <c r="GI700" s="45">
        <f t="shared" si="1182"/>
        <v>2472.0193680000002</v>
      </c>
      <c r="GJ700" s="45">
        <f t="shared" si="1183"/>
        <v>1696.1630240000002</v>
      </c>
      <c r="GK700" s="51"/>
    </row>
    <row r="701" spans="1:193" s="45" customFormat="1">
      <c r="A701" s="45" t="s">
        <v>19</v>
      </c>
      <c r="B701" s="46">
        <v>41454</v>
      </c>
      <c r="C701" s="56">
        <v>0.69272</v>
      </c>
      <c r="D701" s="56">
        <v>0.151004</v>
      </c>
      <c r="E701" s="56">
        <v>8.6374999999999993E-2</v>
      </c>
      <c r="F701" s="58"/>
      <c r="G701" s="58">
        <v>119539</v>
      </c>
      <c r="H701" s="58">
        <v>24196</v>
      </c>
      <c r="I701" s="58"/>
      <c r="J701" s="59">
        <v>546408</v>
      </c>
      <c r="K701" s="59">
        <v>135851</v>
      </c>
      <c r="L701" s="58"/>
      <c r="M701" s="58">
        <v>112350</v>
      </c>
      <c r="N701" s="58">
        <v>16142</v>
      </c>
      <c r="O701" s="58"/>
      <c r="P701" s="58">
        <v>294177</v>
      </c>
      <c r="Q701" s="58">
        <v>62086</v>
      </c>
      <c r="R701" s="58"/>
      <c r="S701" s="58">
        <v>166138</v>
      </c>
      <c r="T701" s="58">
        <v>40304</v>
      </c>
      <c r="U701" s="58"/>
      <c r="V701" s="58">
        <v>93153</v>
      </c>
      <c r="W701" s="58">
        <v>33516</v>
      </c>
      <c r="X701" s="58"/>
      <c r="Y701" s="58">
        <v>26021</v>
      </c>
      <c r="Z701" s="58">
        <v>7771</v>
      </c>
      <c r="AA701" s="58"/>
      <c r="AB701" s="58">
        <v>394085</v>
      </c>
      <c r="AC701" s="58">
        <v>166937</v>
      </c>
      <c r="AD701" s="58"/>
      <c r="AE701" s="58">
        <v>126236</v>
      </c>
      <c r="AF701" s="58">
        <v>59449</v>
      </c>
      <c r="AG701" s="58"/>
      <c r="AH701" s="58">
        <v>32929</v>
      </c>
      <c r="AI701" s="58">
        <v>9142</v>
      </c>
      <c r="AJ701" s="58"/>
      <c r="AK701" s="58">
        <v>67777</v>
      </c>
      <c r="AL701" s="58">
        <v>11867</v>
      </c>
      <c r="AM701" s="58"/>
      <c r="AN701" s="58">
        <v>40956</v>
      </c>
      <c r="AO701" s="58">
        <v>10028</v>
      </c>
      <c r="AP701" s="58"/>
      <c r="AQ701" s="58">
        <v>34220</v>
      </c>
      <c r="AR701" s="58">
        <v>9479</v>
      </c>
      <c r="AS701" s="58"/>
      <c r="AT701" s="58">
        <v>64313</v>
      </c>
      <c r="AU701" s="58">
        <v>17063</v>
      </c>
      <c r="AV701" s="58"/>
      <c r="AW701" s="58">
        <v>225205</v>
      </c>
      <c r="AX701" s="58">
        <v>11394</v>
      </c>
      <c r="AY701" s="58"/>
      <c r="AZ701" s="58">
        <v>60166</v>
      </c>
      <c r="BA701" s="58">
        <v>12619</v>
      </c>
      <c r="BB701" s="58"/>
      <c r="BC701" s="58">
        <v>32917</v>
      </c>
      <c r="BD701" s="58">
        <v>8977</v>
      </c>
      <c r="BE701" s="58"/>
      <c r="BF701" s="58">
        <v>10045</v>
      </c>
      <c r="BG701" s="58">
        <v>1993</v>
      </c>
      <c r="BH701" s="50"/>
      <c r="BI701" s="50">
        <v>97256</v>
      </c>
      <c r="BJ701" s="50">
        <v>22931</v>
      </c>
      <c r="BK701" s="50"/>
      <c r="BL701" s="50">
        <v>36764</v>
      </c>
      <c r="BM701" s="50">
        <v>13429</v>
      </c>
      <c r="BN701" s="50"/>
      <c r="BO701" s="50">
        <v>10211</v>
      </c>
      <c r="BP701" s="50">
        <v>6505</v>
      </c>
      <c r="BQ701" s="50"/>
      <c r="BR701" s="50">
        <v>29606</v>
      </c>
      <c r="BS701" s="50">
        <v>25313</v>
      </c>
      <c r="BT701" s="50"/>
      <c r="BU701" s="50">
        <v>21963</v>
      </c>
      <c r="BV701" s="50">
        <v>6361</v>
      </c>
      <c r="BW701" s="50"/>
      <c r="BX701" s="50">
        <v>290822</v>
      </c>
      <c r="BY701" s="50">
        <v>5109</v>
      </c>
      <c r="BZ701" s="50"/>
      <c r="CA701" s="50">
        <v>133822</v>
      </c>
      <c r="CB701" s="50">
        <v>59086</v>
      </c>
      <c r="CC701" s="50"/>
      <c r="CD701" s="50">
        <v>14378</v>
      </c>
      <c r="CE701" s="50">
        <v>7544</v>
      </c>
      <c r="CF701" s="50"/>
      <c r="CG701" s="50">
        <v>13209</v>
      </c>
      <c r="CH701" s="50">
        <v>3017</v>
      </c>
      <c r="CI701" s="50"/>
      <c r="CJ701" s="50">
        <v>151268</v>
      </c>
      <c r="CK701" s="50">
        <v>211597</v>
      </c>
      <c r="CL701" s="50"/>
      <c r="CM701" s="50">
        <v>1269</v>
      </c>
      <c r="CN701" s="50">
        <v>305</v>
      </c>
      <c r="CO701" s="50"/>
      <c r="CP701" s="50">
        <v>42752</v>
      </c>
      <c r="CQ701" s="50">
        <v>16940</v>
      </c>
      <c r="CR701" s="50"/>
      <c r="CS701" s="50">
        <v>13669</v>
      </c>
      <c r="CT701" s="50">
        <v>17090</v>
      </c>
      <c r="CU701" s="51"/>
      <c r="CV701" s="51"/>
      <c r="CW701" s="45">
        <f t="shared" si="1184"/>
        <v>18050.867156</v>
      </c>
      <c r="CX701" s="45">
        <f t="shared" si="1185"/>
        <v>2089.9294999999997</v>
      </c>
      <c r="CY701" s="51"/>
      <c r="CZ701" s="45">
        <f t="shared" si="1124"/>
        <v>82509.793632000001</v>
      </c>
      <c r="DA701" s="45">
        <f t="shared" si="1125"/>
        <v>11734.130125</v>
      </c>
      <c r="DB701" s="51"/>
      <c r="DC701" s="45">
        <f t="shared" si="1126"/>
        <v>16965.2994</v>
      </c>
      <c r="DD701" s="45">
        <f t="shared" si="1127"/>
        <v>1394.2652499999999</v>
      </c>
      <c r="DE701" s="51"/>
      <c r="DF701" s="45">
        <f t="shared" si="1128"/>
        <v>44421.903707999998</v>
      </c>
      <c r="DG701" s="45">
        <f t="shared" si="1129"/>
        <v>5362.6782499999999</v>
      </c>
      <c r="DH701" s="51"/>
      <c r="DI701" s="45">
        <f t="shared" si="1130"/>
        <v>25087.502551999998</v>
      </c>
      <c r="DJ701" s="45">
        <f t="shared" si="1131"/>
        <v>3481.2579999999998</v>
      </c>
      <c r="DK701" s="51"/>
      <c r="DL701" s="45">
        <f t="shared" si="1132"/>
        <v>14066.475612</v>
      </c>
      <c r="DM701" s="45">
        <f t="shared" si="1133"/>
        <v>2894.9444999999996</v>
      </c>
      <c r="DN701" s="51"/>
      <c r="DO701" s="45">
        <f t="shared" si="1134"/>
        <v>3929.2750839999999</v>
      </c>
      <c r="DP701" s="45">
        <f t="shared" si="1135"/>
        <v>671.22012499999994</v>
      </c>
      <c r="DQ701" s="51"/>
      <c r="DR701" s="45">
        <f t="shared" si="1136"/>
        <v>59508.411339999999</v>
      </c>
      <c r="DS701" s="45">
        <f t="shared" si="1137"/>
        <v>14419.183374999999</v>
      </c>
      <c r="DT701" s="51"/>
      <c r="DU701" s="45">
        <f t="shared" si="1138"/>
        <v>19062.140943999999</v>
      </c>
      <c r="DV701" s="45">
        <f t="shared" si="1139"/>
        <v>5134.9073749999998</v>
      </c>
      <c r="DW701" s="51"/>
      <c r="DX701" s="45">
        <f t="shared" si="1140"/>
        <v>4972.4107160000003</v>
      </c>
      <c r="DY701" s="45">
        <f t="shared" si="1141"/>
        <v>789.64024999999992</v>
      </c>
      <c r="DZ701" s="51"/>
      <c r="EA701" s="45">
        <f t="shared" si="1142"/>
        <v>10234.598108</v>
      </c>
      <c r="EB701" s="45">
        <f t="shared" si="1143"/>
        <v>1025.012125</v>
      </c>
      <c r="EC701" s="51"/>
      <c r="ED701" s="45">
        <f t="shared" si="1144"/>
        <v>6184.519824</v>
      </c>
      <c r="EE701" s="45">
        <f t="shared" si="1145"/>
        <v>866.16849999999988</v>
      </c>
      <c r="EF701" s="51"/>
      <c r="EG701" s="45">
        <f t="shared" si="1146"/>
        <v>5167.3568800000003</v>
      </c>
      <c r="EH701" s="45">
        <f t="shared" si="1147"/>
        <v>818.74862499999995</v>
      </c>
      <c r="EI701" s="51"/>
      <c r="EJ701" s="45">
        <f t="shared" si="1148"/>
        <v>9711.5202520000003</v>
      </c>
      <c r="EK701" s="45">
        <f t="shared" si="1149"/>
        <v>1473.8166249999999</v>
      </c>
      <c r="EL701" s="51"/>
      <c r="EM701" s="45">
        <f t="shared" si="1150"/>
        <v>34006.855819999997</v>
      </c>
      <c r="EN701" s="45">
        <f t="shared" si="1151"/>
        <v>984.15674999999987</v>
      </c>
      <c r="EO701" s="51"/>
      <c r="EP701" s="45">
        <f t="shared" si="1152"/>
        <v>9085.3066639999997</v>
      </c>
      <c r="EQ701" s="45">
        <f t="shared" si="1153"/>
        <v>1089.9661249999999</v>
      </c>
      <c r="ER701" s="51"/>
      <c r="ES701" s="45">
        <f t="shared" si="1154"/>
        <v>4970.5986679999996</v>
      </c>
      <c r="ET701" s="45">
        <f t="shared" si="1155"/>
        <v>775.388375</v>
      </c>
      <c r="EU701" s="51"/>
      <c r="EV701" s="45">
        <f t="shared" si="1156"/>
        <v>1516.83518</v>
      </c>
      <c r="EW701" s="45">
        <f t="shared" si="1157"/>
        <v>172.14537499999997</v>
      </c>
      <c r="EX701" s="51"/>
      <c r="EY701" s="45">
        <f t="shared" si="1158"/>
        <v>14686.045023999999</v>
      </c>
      <c r="EZ701" s="45">
        <f t="shared" si="1159"/>
        <v>1980.6651249999998</v>
      </c>
      <c r="FA701" s="51"/>
      <c r="FB701" s="45">
        <f t="shared" si="1160"/>
        <v>5551.5110560000003</v>
      </c>
      <c r="FC701" s="45">
        <f t="shared" si="1161"/>
        <v>1159.9298749999998</v>
      </c>
      <c r="FD701" s="51"/>
      <c r="FE701" s="45">
        <f t="shared" si="1162"/>
        <v>1541.901844</v>
      </c>
      <c r="FF701" s="45">
        <f t="shared" si="1163"/>
        <v>561.86937499999999</v>
      </c>
      <c r="FG701" s="51"/>
      <c r="FH701" s="45">
        <f t="shared" si="1164"/>
        <v>4470.6244239999996</v>
      </c>
      <c r="FI701" s="45">
        <f t="shared" si="1165"/>
        <v>2186.4103749999999</v>
      </c>
      <c r="FJ701" s="51"/>
      <c r="FK701" s="45">
        <f t="shared" si="1166"/>
        <v>3316.5008520000001</v>
      </c>
      <c r="FL701" s="45">
        <f t="shared" si="1167"/>
        <v>549.431375</v>
      </c>
      <c r="FM701" s="51"/>
      <c r="FN701" s="45">
        <f t="shared" si="1168"/>
        <v>43915.285287999999</v>
      </c>
      <c r="FO701" s="45">
        <f t="shared" si="1169"/>
        <v>441.28987499999994</v>
      </c>
      <c r="FP701" s="51"/>
      <c r="FQ701" s="45">
        <f t="shared" si="1170"/>
        <v>20207.657287999999</v>
      </c>
      <c r="FR701" s="45">
        <f t="shared" si="1171"/>
        <v>5103.5532499999999</v>
      </c>
      <c r="FS701" s="51"/>
      <c r="FT701" s="45">
        <f t="shared" si="1172"/>
        <v>2171.1355119999998</v>
      </c>
      <c r="FU701" s="45">
        <f t="shared" si="1173"/>
        <v>651.61299999999994</v>
      </c>
      <c r="FV701" s="51"/>
      <c r="FW701" s="45">
        <f t="shared" si="1174"/>
        <v>1994.611836</v>
      </c>
      <c r="FX701" s="45">
        <f t="shared" si="1175"/>
        <v>260.59337499999998</v>
      </c>
      <c r="FY701" s="51"/>
      <c r="FZ701" s="45">
        <f t="shared" si="1176"/>
        <v>22842.073071999999</v>
      </c>
      <c r="GA701" s="45">
        <f t="shared" si="1177"/>
        <v>18276.690875</v>
      </c>
      <c r="GB701" s="51"/>
      <c r="GC701" s="45">
        <f t="shared" si="1178"/>
        <v>191.624076</v>
      </c>
      <c r="GD701" s="45">
        <f t="shared" si="1179"/>
        <v>26.344374999999999</v>
      </c>
      <c r="GE701" s="51"/>
      <c r="GF701" s="45">
        <f t="shared" si="1180"/>
        <v>6455.7230079999999</v>
      </c>
      <c r="GG701" s="45">
        <f t="shared" si="1181"/>
        <v>1463.1924999999999</v>
      </c>
      <c r="GH701" s="51"/>
      <c r="GI701" s="45">
        <f t="shared" si="1182"/>
        <v>2064.073676</v>
      </c>
      <c r="GJ701" s="45">
        <f t="shared" si="1183"/>
        <v>1476.1487499999998</v>
      </c>
      <c r="GK701" s="51"/>
    </row>
    <row r="702" spans="1:193" s="45" customFormat="1">
      <c r="A702" s="45" t="s">
        <v>19</v>
      </c>
      <c r="B702" s="46">
        <v>41453</v>
      </c>
      <c r="C702" s="56">
        <v>0.69211999999999996</v>
      </c>
      <c r="D702" s="56">
        <v>0.14788100000000001</v>
      </c>
      <c r="E702" s="56">
        <v>9.1042999999999999E-2</v>
      </c>
      <c r="F702" s="58"/>
      <c r="G702" s="58">
        <v>129186</v>
      </c>
      <c r="H702" s="58">
        <v>27181</v>
      </c>
      <c r="I702" s="58"/>
      <c r="J702" s="59">
        <v>547280</v>
      </c>
      <c r="K702" s="59">
        <v>135217</v>
      </c>
      <c r="L702" s="58"/>
      <c r="M702" s="58">
        <v>110873</v>
      </c>
      <c r="N702" s="58">
        <v>16372</v>
      </c>
      <c r="O702" s="58"/>
      <c r="P702" s="58">
        <v>297581</v>
      </c>
      <c r="Q702" s="58">
        <v>65183</v>
      </c>
      <c r="R702" s="58"/>
      <c r="S702" s="58">
        <v>165440</v>
      </c>
      <c r="T702" s="58">
        <v>41982</v>
      </c>
      <c r="U702" s="58"/>
      <c r="V702" s="58">
        <v>94179</v>
      </c>
      <c r="W702" s="58">
        <v>33381</v>
      </c>
      <c r="X702" s="58"/>
      <c r="Y702" s="58">
        <v>26601</v>
      </c>
      <c r="Z702" s="58">
        <v>8103</v>
      </c>
      <c r="AA702" s="58"/>
      <c r="AB702" s="58">
        <v>374792</v>
      </c>
      <c r="AC702" s="58">
        <v>163115</v>
      </c>
      <c r="AD702" s="58"/>
      <c r="AE702" s="58">
        <v>112574</v>
      </c>
      <c r="AF702" s="58">
        <v>56563</v>
      </c>
      <c r="AG702" s="58"/>
      <c r="AH702" s="58">
        <v>33979</v>
      </c>
      <c r="AI702" s="58">
        <v>8817</v>
      </c>
      <c r="AJ702" s="58"/>
      <c r="AK702" s="58">
        <v>69503</v>
      </c>
      <c r="AL702" s="58">
        <v>12230</v>
      </c>
      <c r="AM702" s="58"/>
      <c r="AN702" s="58">
        <v>39637</v>
      </c>
      <c r="AO702" s="58">
        <v>10024</v>
      </c>
      <c r="AP702" s="58"/>
      <c r="AQ702" s="58">
        <v>32446</v>
      </c>
      <c r="AR702" s="58">
        <v>9509</v>
      </c>
      <c r="AS702" s="58"/>
      <c r="AT702" s="58">
        <v>59726</v>
      </c>
      <c r="AU702" s="58">
        <v>16340</v>
      </c>
      <c r="AV702" s="58"/>
      <c r="AW702" s="58">
        <v>225534</v>
      </c>
      <c r="AX702" s="58">
        <v>11014</v>
      </c>
      <c r="AY702" s="58"/>
      <c r="AZ702" s="58">
        <v>56156</v>
      </c>
      <c r="BA702" s="58">
        <v>11704</v>
      </c>
      <c r="BB702" s="58"/>
      <c r="BC702" s="58">
        <v>29966</v>
      </c>
      <c r="BD702" s="58">
        <v>8654</v>
      </c>
      <c r="BE702" s="58"/>
      <c r="BF702" s="58">
        <v>10537</v>
      </c>
      <c r="BG702" s="58">
        <v>2080</v>
      </c>
      <c r="BH702" s="50"/>
      <c r="BI702" s="50">
        <v>99488</v>
      </c>
      <c r="BJ702" s="50">
        <v>23793</v>
      </c>
      <c r="BK702" s="50"/>
      <c r="BL702" s="50">
        <v>34234</v>
      </c>
      <c r="BM702" s="50">
        <v>14105</v>
      </c>
      <c r="BN702" s="50"/>
      <c r="BO702" s="50">
        <v>9540</v>
      </c>
      <c r="BP702" s="50">
        <v>6289</v>
      </c>
      <c r="BQ702" s="50"/>
      <c r="BR702" s="50">
        <v>27261</v>
      </c>
      <c r="BS702" s="50">
        <v>24732</v>
      </c>
      <c r="BT702" s="50"/>
      <c r="BU702" s="50">
        <v>21566</v>
      </c>
      <c r="BV702" s="50">
        <v>6159</v>
      </c>
      <c r="BW702" s="50"/>
      <c r="BX702" s="50">
        <v>278288</v>
      </c>
      <c r="BY702" s="50">
        <v>4459</v>
      </c>
      <c r="BZ702" s="50"/>
      <c r="CA702" s="50">
        <v>121136</v>
      </c>
      <c r="CB702" s="50">
        <v>57870</v>
      </c>
      <c r="CC702" s="50"/>
      <c r="CD702" s="50">
        <v>13908</v>
      </c>
      <c r="CE702" s="50">
        <v>6612</v>
      </c>
      <c r="CF702" s="50"/>
      <c r="CG702" s="50">
        <v>14151</v>
      </c>
      <c r="CH702" s="50">
        <v>3233</v>
      </c>
      <c r="CI702" s="50"/>
      <c r="CJ702" s="50">
        <v>136602</v>
      </c>
      <c r="CK702" s="50">
        <v>218433</v>
      </c>
      <c r="CL702" s="50"/>
      <c r="CM702" s="50">
        <v>1499</v>
      </c>
      <c r="CN702" s="50">
        <v>670</v>
      </c>
      <c r="CO702" s="50"/>
      <c r="CP702" s="50">
        <v>38820</v>
      </c>
      <c r="CQ702" s="50">
        <v>15359</v>
      </c>
      <c r="CR702" s="50"/>
      <c r="CS702" s="50">
        <v>13316</v>
      </c>
      <c r="CT702" s="50">
        <v>16957</v>
      </c>
      <c r="CU702" s="51"/>
      <c r="CV702" s="51"/>
      <c r="CW702" s="45">
        <f t="shared" si="1184"/>
        <v>19104.154866000001</v>
      </c>
      <c r="CX702" s="45">
        <f t="shared" si="1185"/>
        <v>2474.6397830000001</v>
      </c>
      <c r="CY702" s="51"/>
      <c r="CZ702" s="45">
        <f t="shared" si="1124"/>
        <v>80932.313680000007</v>
      </c>
      <c r="DA702" s="45">
        <f t="shared" si="1125"/>
        <v>12310.561330999999</v>
      </c>
      <c r="DB702" s="51"/>
      <c r="DC702" s="45">
        <f t="shared" si="1126"/>
        <v>16396.010113</v>
      </c>
      <c r="DD702" s="45">
        <f t="shared" si="1127"/>
        <v>1490.5559960000001</v>
      </c>
      <c r="DE702" s="51"/>
      <c r="DF702" s="45">
        <f t="shared" si="1128"/>
        <v>44006.575861000005</v>
      </c>
      <c r="DG702" s="45">
        <f t="shared" si="1129"/>
        <v>5934.4558690000003</v>
      </c>
      <c r="DH702" s="51"/>
      <c r="DI702" s="45">
        <f t="shared" si="1130"/>
        <v>24465.432640000003</v>
      </c>
      <c r="DJ702" s="45">
        <f t="shared" si="1131"/>
        <v>3822.167226</v>
      </c>
      <c r="DK702" s="51"/>
      <c r="DL702" s="45">
        <f t="shared" si="1132"/>
        <v>13927.284699000002</v>
      </c>
      <c r="DM702" s="45">
        <f t="shared" si="1133"/>
        <v>3039.1063829999998</v>
      </c>
      <c r="DN702" s="51"/>
      <c r="DO702" s="45">
        <f t="shared" si="1134"/>
        <v>3933.7824810000002</v>
      </c>
      <c r="DP702" s="45">
        <f t="shared" si="1135"/>
        <v>737.72142899999994</v>
      </c>
      <c r="DQ702" s="51"/>
      <c r="DR702" s="45">
        <f t="shared" si="1136"/>
        <v>55424.615752000005</v>
      </c>
      <c r="DS702" s="45">
        <f t="shared" si="1137"/>
        <v>14850.478944999999</v>
      </c>
      <c r="DT702" s="51"/>
      <c r="DU702" s="45">
        <f t="shared" si="1138"/>
        <v>16647.555694000002</v>
      </c>
      <c r="DV702" s="45">
        <f t="shared" si="1139"/>
        <v>5149.6652089999998</v>
      </c>
      <c r="DW702" s="51"/>
      <c r="DX702" s="45">
        <f t="shared" si="1140"/>
        <v>5024.8484990000006</v>
      </c>
      <c r="DY702" s="45">
        <f t="shared" si="1141"/>
        <v>802.72613100000001</v>
      </c>
      <c r="DZ702" s="51"/>
      <c r="EA702" s="45">
        <f t="shared" si="1142"/>
        <v>10278.173143</v>
      </c>
      <c r="EB702" s="45">
        <f t="shared" si="1143"/>
        <v>1113.45589</v>
      </c>
      <c r="EC702" s="51"/>
      <c r="ED702" s="45">
        <f t="shared" si="1144"/>
        <v>5861.5591970000005</v>
      </c>
      <c r="EE702" s="45">
        <f t="shared" si="1145"/>
        <v>912.61503200000004</v>
      </c>
      <c r="EF702" s="51"/>
      <c r="EG702" s="45">
        <f t="shared" si="1146"/>
        <v>4798.1469260000003</v>
      </c>
      <c r="EH702" s="45">
        <f t="shared" si="1147"/>
        <v>865.72788700000001</v>
      </c>
      <c r="EI702" s="51"/>
      <c r="EJ702" s="45">
        <f t="shared" si="1148"/>
        <v>8832.3406060000016</v>
      </c>
      <c r="EK702" s="45">
        <f t="shared" si="1149"/>
        <v>1487.6426200000001</v>
      </c>
      <c r="EL702" s="51"/>
      <c r="EM702" s="45">
        <f t="shared" si="1150"/>
        <v>33352.193454</v>
      </c>
      <c r="EN702" s="45">
        <f t="shared" si="1151"/>
        <v>1002.747602</v>
      </c>
      <c r="EO702" s="51"/>
      <c r="EP702" s="45">
        <f t="shared" si="1152"/>
        <v>8304.4054360000009</v>
      </c>
      <c r="EQ702" s="45">
        <f t="shared" si="1153"/>
        <v>1065.567272</v>
      </c>
      <c r="ER702" s="51"/>
      <c r="ES702" s="45">
        <f t="shared" si="1154"/>
        <v>4431.4020460000002</v>
      </c>
      <c r="ET702" s="45">
        <f t="shared" si="1155"/>
        <v>787.886122</v>
      </c>
      <c r="EU702" s="51"/>
      <c r="EV702" s="45">
        <f t="shared" si="1156"/>
        <v>1558.2220970000001</v>
      </c>
      <c r="EW702" s="45">
        <f t="shared" si="1157"/>
        <v>189.36944</v>
      </c>
      <c r="EX702" s="51"/>
      <c r="EY702" s="45">
        <f t="shared" si="1158"/>
        <v>14712.384928000001</v>
      </c>
      <c r="EZ702" s="45">
        <f t="shared" si="1159"/>
        <v>2166.186099</v>
      </c>
      <c r="FA702" s="51"/>
      <c r="FB702" s="45">
        <f t="shared" si="1160"/>
        <v>5062.5581540000003</v>
      </c>
      <c r="FC702" s="45">
        <f t="shared" si="1161"/>
        <v>1284.161515</v>
      </c>
      <c r="FD702" s="51"/>
      <c r="FE702" s="45">
        <f t="shared" si="1162"/>
        <v>1410.7847400000001</v>
      </c>
      <c r="FF702" s="45">
        <f t="shared" si="1163"/>
        <v>572.56942700000002</v>
      </c>
      <c r="FG702" s="51"/>
      <c r="FH702" s="45">
        <f t="shared" si="1164"/>
        <v>4031.3839410000005</v>
      </c>
      <c r="FI702" s="45">
        <f t="shared" si="1165"/>
        <v>2251.6754759999999</v>
      </c>
      <c r="FJ702" s="51"/>
      <c r="FK702" s="45">
        <f t="shared" si="1166"/>
        <v>3189.2016460000004</v>
      </c>
      <c r="FL702" s="45">
        <f t="shared" si="1167"/>
        <v>560.73383699999999</v>
      </c>
      <c r="FM702" s="51"/>
      <c r="FN702" s="45">
        <f t="shared" si="1168"/>
        <v>41153.507728000004</v>
      </c>
      <c r="FO702" s="45">
        <f t="shared" si="1169"/>
        <v>405.96073699999999</v>
      </c>
      <c r="FP702" s="51"/>
      <c r="FQ702" s="45">
        <f t="shared" si="1170"/>
        <v>17913.712816000003</v>
      </c>
      <c r="FR702" s="45">
        <f t="shared" si="1171"/>
        <v>5268.65841</v>
      </c>
      <c r="FS702" s="51"/>
      <c r="FT702" s="45">
        <f t="shared" si="1172"/>
        <v>2056.7289479999999</v>
      </c>
      <c r="FU702" s="45">
        <f t="shared" si="1173"/>
        <v>601.976316</v>
      </c>
      <c r="FV702" s="51"/>
      <c r="FW702" s="45">
        <f t="shared" si="1174"/>
        <v>2092.6640310000003</v>
      </c>
      <c r="FX702" s="45">
        <f t="shared" si="1175"/>
        <v>294.34201899999999</v>
      </c>
      <c r="FY702" s="51"/>
      <c r="FZ702" s="45">
        <f t="shared" si="1176"/>
        <v>20200.840362000003</v>
      </c>
      <c r="GA702" s="45">
        <f t="shared" si="1177"/>
        <v>19886.795619</v>
      </c>
      <c r="GB702" s="51"/>
      <c r="GC702" s="45">
        <f t="shared" si="1178"/>
        <v>221.67361900000003</v>
      </c>
      <c r="GD702" s="45">
        <f t="shared" si="1179"/>
        <v>60.998809999999999</v>
      </c>
      <c r="GE702" s="51"/>
      <c r="GF702" s="45">
        <f t="shared" si="1180"/>
        <v>5740.7404200000001</v>
      </c>
      <c r="GG702" s="45">
        <f t="shared" si="1181"/>
        <v>1398.3294369999999</v>
      </c>
      <c r="GH702" s="51"/>
      <c r="GI702" s="45">
        <f t="shared" si="1182"/>
        <v>1969.1833960000001</v>
      </c>
      <c r="GJ702" s="45">
        <f t="shared" si="1183"/>
        <v>1543.816151</v>
      </c>
      <c r="GK702" s="51"/>
    </row>
    <row r="703" spans="1:193" s="45" customFormat="1">
      <c r="A703" s="45" t="s">
        <v>19</v>
      </c>
      <c r="B703" s="46">
        <v>41452</v>
      </c>
      <c r="C703" s="56">
        <v>0.68321699999999996</v>
      </c>
      <c r="D703" s="56">
        <v>0.15285699999999999</v>
      </c>
      <c r="E703" s="56">
        <v>9.3759999999999996E-2</v>
      </c>
      <c r="F703" s="58"/>
      <c r="G703" s="58">
        <v>135886</v>
      </c>
      <c r="H703" s="58">
        <v>28469</v>
      </c>
      <c r="I703" s="58"/>
      <c r="J703" s="59">
        <v>554411</v>
      </c>
      <c r="K703" s="59">
        <v>135711</v>
      </c>
      <c r="L703" s="58"/>
      <c r="M703" s="58">
        <v>122449</v>
      </c>
      <c r="N703" s="58">
        <v>17497</v>
      </c>
      <c r="O703" s="58"/>
      <c r="P703" s="58">
        <v>302052</v>
      </c>
      <c r="Q703" s="58">
        <v>64136</v>
      </c>
      <c r="R703" s="58"/>
      <c r="S703" s="58">
        <v>158232</v>
      </c>
      <c r="T703" s="58">
        <v>41982</v>
      </c>
      <c r="U703" s="58"/>
      <c r="V703" s="58">
        <v>103387</v>
      </c>
      <c r="W703" s="58">
        <v>36846</v>
      </c>
      <c r="X703" s="58"/>
      <c r="Y703" s="58">
        <v>27227</v>
      </c>
      <c r="Z703" s="58">
        <v>8667</v>
      </c>
      <c r="AA703" s="58"/>
      <c r="AB703" s="58">
        <v>368328</v>
      </c>
      <c r="AC703" s="58">
        <v>161042</v>
      </c>
      <c r="AD703" s="58"/>
      <c r="AE703" s="58">
        <v>109797</v>
      </c>
      <c r="AF703" s="58">
        <v>53264</v>
      </c>
      <c r="AG703" s="58"/>
      <c r="AH703" s="58">
        <v>34110</v>
      </c>
      <c r="AI703" s="58">
        <v>9203</v>
      </c>
      <c r="AJ703" s="58"/>
      <c r="AK703" s="58">
        <v>67918</v>
      </c>
      <c r="AL703" s="58">
        <v>12038</v>
      </c>
      <c r="AM703" s="58"/>
      <c r="AN703" s="58">
        <v>40508</v>
      </c>
      <c r="AO703" s="58">
        <v>10168</v>
      </c>
      <c r="AP703" s="58"/>
      <c r="AQ703" s="58">
        <v>32958</v>
      </c>
      <c r="AR703" s="58">
        <v>10581</v>
      </c>
      <c r="AS703" s="58"/>
      <c r="AT703" s="58">
        <v>61790</v>
      </c>
      <c r="AU703" s="58">
        <v>16693</v>
      </c>
      <c r="AV703" s="58"/>
      <c r="AW703" s="58">
        <v>222218</v>
      </c>
      <c r="AX703" s="58">
        <v>10491</v>
      </c>
      <c r="AY703" s="58"/>
      <c r="AZ703" s="58">
        <v>49900</v>
      </c>
      <c r="BA703" s="58">
        <v>10180</v>
      </c>
      <c r="BB703" s="58"/>
      <c r="BC703" s="58">
        <v>27825</v>
      </c>
      <c r="BD703" s="58">
        <v>7645</v>
      </c>
      <c r="BE703" s="58"/>
      <c r="BF703" s="58">
        <v>10197</v>
      </c>
      <c r="BG703" s="58">
        <v>1945</v>
      </c>
      <c r="BH703" s="50"/>
      <c r="BI703" s="50">
        <v>101298</v>
      </c>
      <c r="BJ703" s="50">
        <v>23913</v>
      </c>
      <c r="BK703" s="50"/>
      <c r="BL703" s="50">
        <v>33197</v>
      </c>
      <c r="BM703" s="50">
        <v>13225</v>
      </c>
      <c r="BN703" s="50"/>
      <c r="BO703" s="50">
        <v>9241</v>
      </c>
      <c r="BP703" s="50">
        <v>6733</v>
      </c>
      <c r="BQ703" s="50"/>
      <c r="BR703" s="50">
        <v>24730</v>
      </c>
      <c r="BS703" s="50">
        <v>22999</v>
      </c>
      <c r="BT703" s="50"/>
      <c r="BU703" s="50">
        <v>20924</v>
      </c>
      <c r="BV703" s="50">
        <v>6154</v>
      </c>
      <c r="BW703" s="50"/>
      <c r="BX703" s="50">
        <v>255492</v>
      </c>
      <c r="BY703" s="50">
        <v>4195</v>
      </c>
      <c r="BZ703" s="50"/>
      <c r="CA703" s="50">
        <v>105997</v>
      </c>
      <c r="CB703" s="50">
        <v>49115</v>
      </c>
      <c r="CC703" s="50"/>
      <c r="CD703" s="50">
        <v>14419</v>
      </c>
      <c r="CE703" s="50">
        <v>6642</v>
      </c>
      <c r="CF703" s="50"/>
      <c r="CG703" s="50">
        <v>14135</v>
      </c>
      <c r="CH703" s="50">
        <v>3275</v>
      </c>
      <c r="CI703" s="50"/>
      <c r="CJ703" s="50">
        <v>130765</v>
      </c>
      <c r="CK703" s="50">
        <v>211623</v>
      </c>
      <c r="CL703" s="50"/>
      <c r="CM703" s="50">
        <v>3150</v>
      </c>
      <c r="CN703" s="50">
        <v>889</v>
      </c>
      <c r="CO703" s="50"/>
      <c r="CP703" s="50">
        <v>35374</v>
      </c>
      <c r="CQ703" s="50">
        <v>13577</v>
      </c>
      <c r="CR703" s="50"/>
      <c r="CS703" s="50">
        <v>12588</v>
      </c>
      <c r="CT703" s="50">
        <v>15971</v>
      </c>
      <c r="CU703" s="51"/>
      <c r="CV703" s="51"/>
      <c r="CW703" s="45">
        <f t="shared" si="1184"/>
        <v>20771.126302000001</v>
      </c>
      <c r="CX703" s="45">
        <f t="shared" si="1185"/>
        <v>2669.25344</v>
      </c>
      <c r="CY703" s="51"/>
      <c r="CZ703" s="45">
        <f t="shared" si="1124"/>
        <v>84745.602226999996</v>
      </c>
      <c r="DA703" s="45">
        <f t="shared" si="1125"/>
        <v>12724.263359999999</v>
      </c>
      <c r="DB703" s="51"/>
      <c r="DC703" s="45">
        <f t="shared" si="1126"/>
        <v>18717.186793000001</v>
      </c>
      <c r="DD703" s="45">
        <f t="shared" si="1127"/>
        <v>1640.51872</v>
      </c>
      <c r="DE703" s="51"/>
      <c r="DF703" s="45">
        <f t="shared" si="1128"/>
        <v>46170.762563999997</v>
      </c>
      <c r="DG703" s="45">
        <f t="shared" si="1129"/>
        <v>6013.3913599999996</v>
      </c>
      <c r="DH703" s="51"/>
      <c r="DI703" s="45">
        <f t="shared" si="1130"/>
        <v>24186.868823999997</v>
      </c>
      <c r="DJ703" s="45">
        <f t="shared" si="1131"/>
        <v>3936.2323199999996</v>
      </c>
      <c r="DK703" s="51"/>
      <c r="DL703" s="45">
        <f t="shared" si="1132"/>
        <v>15803.426658999999</v>
      </c>
      <c r="DM703" s="45">
        <f t="shared" si="1133"/>
        <v>3454.6809599999997</v>
      </c>
      <c r="DN703" s="51"/>
      <c r="DO703" s="45">
        <f t="shared" si="1134"/>
        <v>4161.8375390000001</v>
      </c>
      <c r="DP703" s="45">
        <f t="shared" si="1135"/>
        <v>812.61791999999991</v>
      </c>
      <c r="DQ703" s="51"/>
      <c r="DR703" s="45">
        <f t="shared" si="1136"/>
        <v>56301.513095999995</v>
      </c>
      <c r="DS703" s="45">
        <f t="shared" si="1137"/>
        <v>15099.297919999999</v>
      </c>
      <c r="DT703" s="51"/>
      <c r="DU703" s="45">
        <f t="shared" si="1138"/>
        <v>16783.240029000001</v>
      </c>
      <c r="DV703" s="45">
        <f t="shared" si="1139"/>
        <v>4994.0326399999994</v>
      </c>
      <c r="DW703" s="51"/>
      <c r="DX703" s="45">
        <f t="shared" si="1140"/>
        <v>5213.9522699999998</v>
      </c>
      <c r="DY703" s="45">
        <f t="shared" si="1141"/>
        <v>862.87327999999991</v>
      </c>
      <c r="DZ703" s="51"/>
      <c r="EA703" s="45">
        <f t="shared" si="1142"/>
        <v>10381.741726</v>
      </c>
      <c r="EB703" s="45">
        <f t="shared" si="1143"/>
        <v>1128.6828799999998</v>
      </c>
      <c r="EC703" s="51"/>
      <c r="ED703" s="45">
        <f t="shared" si="1144"/>
        <v>6191.9313560000001</v>
      </c>
      <c r="EE703" s="45">
        <f t="shared" si="1145"/>
        <v>953.35167999999999</v>
      </c>
      <c r="EF703" s="51"/>
      <c r="EG703" s="45">
        <f t="shared" si="1146"/>
        <v>5037.8610060000001</v>
      </c>
      <c r="EH703" s="45">
        <f t="shared" si="1147"/>
        <v>992.07455999999991</v>
      </c>
      <c r="EI703" s="51"/>
      <c r="EJ703" s="45">
        <f t="shared" si="1148"/>
        <v>9445.0340299999989</v>
      </c>
      <c r="EK703" s="45">
        <f t="shared" si="1149"/>
        <v>1565.1356799999999</v>
      </c>
      <c r="EL703" s="51"/>
      <c r="EM703" s="45">
        <f t="shared" si="1150"/>
        <v>33967.576825999997</v>
      </c>
      <c r="EN703" s="45">
        <f t="shared" si="1151"/>
        <v>983.6361599999999</v>
      </c>
      <c r="EO703" s="51"/>
      <c r="EP703" s="45">
        <f t="shared" si="1152"/>
        <v>7627.5643</v>
      </c>
      <c r="EQ703" s="45">
        <f t="shared" si="1153"/>
        <v>954.47679999999991</v>
      </c>
      <c r="ER703" s="51"/>
      <c r="ES703" s="45">
        <f t="shared" si="1154"/>
        <v>4253.2460249999995</v>
      </c>
      <c r="ET703" s="45">
        <f t="shared" si="1155"/>
        <v>716.79520000000002</v>
      </c>
      <c r="EU703" s="51"/>
      <c r="EV703" s="45">
        <f t="shared" si="1156"/>
        <v>1558.6828289999999</v>
      </c>
      <c r="EW703" s="45">
        <f t="shared" si="1157"/>
        <v>182.36320000000001</v>
      </c>
      <c r="EX703" s="51"/>
      <c r="EY703" s="45">
        <f t="shared" si="1158"/>
        <v>15484.108386</v>
      </c>
      <c r="EZ703" s="45">
        <f t="shared" si="1159"/>
        <v>2242.0828799999999</v>
      </c>
      <c r="FA703" s="51"/>
      <c r="FB703" s="45">
        <f t="shared" si="1160"/>
        <v>5074.3938289999996</v>
      </c>
      <c r="FC703" s="45">
        <f t="shared" si="1161"/>
        <v>1239.9759999999999</v>
      </c>
      <c r="FD703" s="51"/>
      <c r="FE703" s="45">
        <f t="shared" si="1162"/>
        <v>1412.5515369999998</v>
      </c>
      <c r="FF703" s="45">
        <f t="shared" si="1163"/>
        <v>631.28607999999997</v>
      </c>
      <c r="FG703" s="51"/>
      <c r="FH703" s="45">
        <f t="shared" si="1164"/>
        <v>3780.1536099999998</v>
      </c>
      <c r="FI703" s="45">
        <f t="shared" si="1165"/>
        <v>2156.3862399999998</v>
      </c>
      <c r="FJ703" s="51"/>
      <c r="FK703" s="45">
        <f t="shared" si="1166"/>
        <v>3198.379868</v>
      </c>
      <c r="FL703" s="45">
        <f t="shared" si="1167"/>
        <v>576.99903999999992</v>
      </c>
      <c r="FM703" s="51"/>
      <c r="FN703" s="45">
        <f t="shared" si="1168"/>
        <v>39053.740643999998</v>
      </c>
      <c r="FO703" s="45">
        <f t="shared" si="1169"/>
        <v>393.32319999999999</v>
      </c>
      <c r="FP703" s="51"/>
      <c r="FQ703" s="45">
        <f t="shared" si="1170"/>
        <v>16202.383429</v>
      </c>
      <c r="FR703" s="45">
        <f t="shared" si="1171"/>
        <v>4605.0223999999998</v>
      </c>
      <c r="FS703" s="51"/>
      <c r="FT703" s="45">
        <f t="shared" si="1172"/>
        <v>2204.045083</v>
      </c>
      <c r="FU703" s="45">
        <f t="shared" si="1173"/>
        <v>622.75391999999999</v>
      </c>
      <c r="FV703" s="51"/>
      <c r="FW703" s="45">
        <f t="shared" si="1174"/>
        <v>2160.633695</v>
      </c>
      <c r="FX703" s="45">
        <f t="shared" si="1175"/>
        <v>307.06399999999996</v>
      </c>
      <c r="FY703" s="51"/>
      <c r="FZ703" s="45">
        <f t="shared" si="1176"/>
        <v>19988.345604999999</v>
      </c>
      <c r="GA703" s="45">
        <f t="shared" si="1177"/>
        <v>19841.77248</v>
      </c>
      <c r="GB703" s="51"/>
      <c r="GC703" s="45">
        <f t="shared" si="1178"/>
        <v>481.49955</v>
      </c>
      <c r="GD703" s="45">
        <f t="shared" si="1179"/>
        <v>83.352639999999994</v>
      </c>
      <c r="GE703" s="51"/>
      <c r="GF703" s="45">
        <f t="shared" si="1180"/>
        <v>5407.1635179999994</v>
      </c>
      <c r="GG703" s="45">
        <f t="shared" si="1181"/>
        <v>1272.9795199999999</v>
      </c>
      <c r="GH703" s="51"/>
      <c r="GI703" s="45">
        <f t="shared" si="1182"/>
        <v>1924.163916</v>
      </c>
      <c r="GJ703" s="45">
        <f t="shared" si="1183"/>
        <v>1497.4409599999999</v>
      </c>
      <c r="GK703" s="51"/>
    </row>
    <row r="704" spans="1:193" s="45" customFormat="1">
      <c r="A704" s="45" t="s">
        <v>19</v>
      </c>
      <c r="B704" s="46">
        <v>41451</v>
      </c>
      <c r="C704" s="56">
        <v>0.685531</v>
      </c>
      <c r="D704" s="56">
        <v>0.15298700000000001</v>
      </c>
      <c r="E704" s="56">
        <v>9.1000999999999999E-2</v>
      </c>
      <c r="F704" s="58"/>
      <c r="G704" s="58">
        <v>133674</v>
      </c>
      <c r="H704" s="58">
        <v>29634</v>
      </c>
      <c r="I704" s="58"/>
      <c r="J704" s="59">
        <v>534355</v>
      </c>
      <c r="K704" s="59">
        <v>140609</v>
      </c>
      <c r="L704" s="58"/>
      <c r="M704" s="58">
        <v>110891</v>
      </c>
      <c r="N704" s="58">
        <v>16729</v>
      </c>
      <c r="O704" s="58"/>
      <c r="P704" s="58">
        <v>297665</v>
      </c>
      <c r="Q704" s="58">
        <v>64955</v>
      </c>
      <c r="R704" s="58"/>
      <c r="S704" s="58">
        <v>167880</v>
      </c>
      <c r="T704" s="58">
        <v>42603</v>
      </c>
      <c r="U704" s="58"/>
      <c r="V704" s="58">
        <v>94623</v>
      </c>
      <c r="W704" s="58">
        <v>34912</v>
      </c>
      <c r="X704" s="58"/>
      <c r="Y704" s="58">
        <v>29249</v>
      </c>
      <c r="Z704" s="58">
        <v>8580</v>
      </c>
      <c r="AA704" s="58"/>
      <c r="AB704" s="58">
        <v>354449</v>
      </c>
      <c r="AC704" s="58">
        <v>161636</v>
      </c>
      <c r="AD704" s="58"/>
      <c r="AE704" s="58">
        <v>110195</v>
      </c>
      <c r="AF704" s="58">
        <v>60589</v>
      </c>
      <c r="AG704" s="58"/>
      <c r="AH704" s="58">
        <v>33721</v>
      </c>
      <c r="AI704" s="58">
        <v>9395</v>
      </c>
      <c r="AJ704" s="58"/>
      <c r="AK704" s="58">
        <v>70877</v>
      </c>
      <c r="AL704" s="58">
        <v>12293</v>
      </c>
      <c r="AM704" s="58"/>
      <c r="AN704" s="58">
        <v>40566</v>
      </c>
      <c r="AO704" s="58">
        <v>10368</v>
      </c>
      <c r="AP704" s="58"/>
      <c r="AQ704" s="58">
        <v>31721</v>
      </c>
      <c r="AR704" s="58">
        <v>9330</v>
      </c>
      <c r="AS704" s="58"/>
      <c r="AT704" s="58">
        <v>64305</v>
      </c>
      <c r="AU704" s="58">
        <v>17164</v>
      </c>
      <c r="AV704" s="58"/>
      <c r="AW704" s="58">
        <v>214135</v>
      </c>
      <c r="AX704" s="58">
        <v>10510</v>
      </c>
      <c r="AY704" s="58"/>
      <c r="AZ704" s="58">
        <v>42435</v>
      </c>
      <c r="BA704" s="58">
        <v>9374</v>
      </c>
      <c r="BB704" s="58"/>
      <c r="BC704" s="58">
        <v>27578</v>
      </c>
      <c r="BD704" s="58">
        <v>7356</v>
      </c>
      <c r="BE704" s="58"/>
      <c r="BF704" s="58">
        <v>10801</v>
      </c>
      <c r="BG704" s="58">
        <v>1934</v>
      </c>
      <c r="BH704" s="50"/>
      <c r="BI704" s="50">
        <v>100704</v>
      </c>
      <c r="BJ704" s="50">
        <v>24207</v>
      </c>
      <c r="BK704" s="50"/>
      <c r="BL704" s="50">
        <v>33174</v>
      </c>
      <c r="BM704" s="50">
        <v>12291</v>
      </c>
      <c r="BN704" s="50"/>
      <c r="BO704" s="50">
        <v>9608</v>
      </c>
      <c r="BP704" s="50">
        <v>6410</v>
      </c>
      <c r="BQ704" s="50"/>
      <c r="BR704" s="50">
        <v>23509</v>
      </c>
      <c r="BS704" s="50">
        <v>22503</v>
      </c>
      <c r="BT704" s="50"/>
      <c r="BU704" s="50">
        <v>20398</v>
      </c>
      <c r="BV704" s="50">
        <v>6365</v>
      </c>
      <c r="BW704" s="50"/>
      <c r="BX704" s="50">
        <v>284466</v>
      </c>
      <c r="BY704" s="50">
        <v>5086</v>
      </c>
      <c r="BZ704" s="50"/>
      <c r="CA704" s="50">
        <v>96257</v>
      </c>
      <c r="CB704" s="50">
        <v>44055</v>
      </c>
      <c r="CC704" s="50"/>
      <c r="CD704" s="50">
        <v>16503</v>
      </c>
      <c r="CE704" s="50">
        <v>7144</v>
      </c>
      <c r="CF704" s="50"/>
      <c r="CG704" s="50">
        <v>13671</v>
      </c>
      <c r="CH704" s="50">
        <v>3053</v>
      </c>
      <c r="CI704" s="50"/>
      <c r="CJ704" s="50">
        <v>130375</v>
      </c>
      <c r="CK704" s="50">
        <v>219959</v>
      </c>
      <c r="CL704" s="50"/>
      <c r="CM704" s="50">
        <v>4324</v>
      </c>
      <c r="CN704" s="50">
        <v>1559</v>
      </c>
      <c r="CO704" s="50"/>
      <c r="CP704" s="50">
        <v>32398</v>
      </c>
      <c r="CQ704" s="50">
        <v>13598</v>
      </c>
      <c r="CR704" s="50"/>
      <c r="CS704" s="50">
        <v>12497</v>
      </c>
      <c r="CT704" s="50">
        <v>16398</v>
      </c>
      <c r="CU704" s="51"/>
      <c r="CV704" s="51"/>
      <c r="CW704" s="45">
        <f t="shared" si="1184"/>
        <v>20450.384238000002</v>
      </c>
      <c r="CX704" s="45">
        <f t="shared" si="1185"/>
        <v>2696.7236339999999</v>
      </c>
      <c r="CY704" s="51"/>
      <c r="CZ704" s="45">
        <f t="shared" ref="CZ704:CZ767" si="1186">J704*$D704</f>
        <v>81749.368385000009</v>
      </c>
      <c r="DA704" s="45">
        <f t="shared" ref="DA704:DA767" si="1187">K704*$E704</f>
        <v>12795.559609</v>
      </c>
      <c r="DB704" s="51"/>
      <c r="DC704" s="45">
        <f t="shared" ref="DC704:DC767" si="1188">M704*$D704</f>
        <v>16964.881417000001</v>
      </c>
      <c r="DD704" s="45">
        <f t="shared" ref="DD704:DD767" si="1189">N704*$E704</f>
        <v>1522.3557289999999</v>
      </c>
      <c r="DE704" s="51"/>
      <c r="DF704" s="45">
        <f t="shared" ref="DF704:DF767" si="1190">P704*$D704</f>
        <v>45538.875355000004</v>
      </c>
      <c r="DG704" s="45">
        <f t="shared" ref="DG704:DG767" si="1191">Q704*$E704</f>
        <v>5910.9699549999996</v>
      </c>
      <c r="DH704" s="51"/>
      <c r="DI704" s="45">
        <f t="shared" ref="DI704:DI767" si="1192">S704*$D704</f>
        <v>25683.457560000003</v>
      </c>
      <c r="DJ704" s="45">
        <f t="shared" ref="DJ704:DJ767" si="1193">T704*$E704</f>
        <v>3876.9156029999999</v>
      </c>
      <c r="DK704" s="51"/>
      <c r="DL704" s="45">
        <f t="shared" ref="DL704:DL767" si="1194">V704*$D704</f>
        <v>14476.088901000001</v>
      </c>
      <c r="DM704" s="45">
        <f t="shared" ref="DM704:DM767" si="1195">W704*$E704</f>
        <v>3177.0269119999998</v>
      </c>
      <c r="DN704" s="51"/>
      <c r="DO704" s="45">
        <f t="shared" ref="DO704:DO767" si="1196">Y704*$D704</f>
        <v>4474.7167630000004</v>
      </c>
      <c r="DP704" s="45">
        <f t="shared" ref="DP704:DP767" si="1197">Z704*$E704</f>
        <v>780.78858000000002</v>
      </c>
      <c r="DQ704" s="51"/>
      <c r="DR704" s="45">
        <f t="shared" ref="DR704:DR767" si="1198">AB704*$D704</f>
        <v>54226.089163000004</v>
      </c>
      <c r="DS704" s="45">
        <f t="shared" ref="DS704:DS767" si="1199">AC704*$E704</f>
        <v>14709.037635999999</v>
      </c>
      <c r="DT704" s="51"/>
      <c r="DU704" s="45">
        <f t="shared" ref="DU704:DU767" si="1200">AE704*$D704</f>
        <v>16858.402465000003</v>
      </c>
      <c r="DV704" s="45">
        <f t="shared" ref="DV704:DV767" si="1201">AF704*$E704</f>
        <v>5513.6595889999999</v>
      </c>
      <c r="DW704" s="51"/>
      <c r="DX704" s="45">
        <f t="shared" ref="DX704:DX767" si="1202">AH704*$D704</f>
        <v>5158.8746270000001</v>
      </c>
      <c r="DY704" s="45">
        <f t="shared" ref="DY704:DY767" si="1203">AI704*$E704</f>
        <v>854.95439499999998</v>
      </c>
      <c r="DZ704" s="51"/>
      <c r="EA704" s="45">
        <f t="shared" ref="EA704:EA767" si="1204">AK704*$D704</f>
        <v>10843.259599000001</v>
      </c>
      <c r="EB704" s="45">
        <f t="shared" ref="EB704:EB767" si="1205">AL704*$E704</f>
        <v>1118.675293</v>
      </c>
      <c r="EC704" s="51"/>
      <c r="ED704" s="45">
        <f t="shared" ref="ED704:ED767" si="1206">AN704*$D704</f>
        <v>6206.0706420000006</v>
      </c>
      <c r="EE704" s="45">
        <f t="shared" ref="EE704:EE767" si="1207">AO704*$E704</f>
        <v>943.49836800000003</v>
      </c>
      <c r="EF704" s="51"/>
      <c r="EG704" s="45">
        <f t="shared" ref="EG704:EG767" si="1208">AQ704*$D704</f>
        <v>4852.900627</v>
      </c>
      <c r="EH704" s="45">
        <f t="shared" ref="EH704:EH767" si="1209">AR704*$E704</f>
        <v>849.03932999999995</v>
      </c>
      <c r="EI704" s="51"/>
      <c r="EJ704" s="45">
        <f t="shared" ref="EJ704:EJ767" si="1210">AT704*$D704</f>
        <v>9837.8290350000007</v>
      </c>
      <c r="EK704" s="45">
        <f t="shared" ref="EK704:EK767" si="1211">AU704*$E704</f>
        <v>1561.9411640000001</v>
      </c>
      <c r="EL704" s="51"/>
      <c r="EM704" s="45">
        <f t="shared" ref="EM704:EM767" si="1212">AW704*$D704</f>
        <v>32759.871245000002</v>
      </c>
      <c r="EN704" s="45">
        <f t="shared" ref="EN704:EN767" si="1213">AX704*$E704</f>
        <v>956.42051000000004</v>
      </c>
      <c r="EO704" s="51"/>
      <c r="EP704" s="45">
        <f t="shared" ref="EP704:EP767" si="1214">AZ704*$D704</f>
        <v>6492.0033450000001</v>
      </c>
      <c r="EQ704" s="45">
        <f t="shared" ref="EQ704:EQ767" si="1215">BA704*$E704</f>
        <v>853.04337399999997</v>
      </c>
      <c r="ER704" s="51"/>
      <c r="ES704" s="45">
        <f t="shared" ref="ES704:ES767" si="1216">BC704*$D704</f>
        <v>4219.0754860000006</v>
      </c>
      <c r="ET704" s="45">
        <f t="shared" ref="ET704:ET767" si="1217">BD704*$E704</f>
        <v>669.40335600000003</v>
      </c>
      <c r="EU704" s="51"/>
      <c r="EV704" s="45">
        <f t="shared" ref="EV704:EV767" si="1218">BF704*$D704</f>
        <v>1652.412587</v>
      </c>
      <c r="EW704" s="45">
        <f t="shared" ref="EW704:EW767" si="1219">BG704*$E704</f>
        <v>175.99593400000001</v>
      </c>
      <c r="EX704" s="51"/>
      <c r="EY704" s="45">
        <f t="shared" ref="EY704:EY767" si="1220">BI704*$D704</f>
        <v>15406.402848000002</v>
      </c>
      <c r="EZ704" s="45">
        <f t="shared" ref="EZ704:EZ767" si="1221">BJ704*$E704</f>
        <v>2202.8612069999999</v>
      </c>
      <c r="FA704" s="51"/>
      <c r="FB704" s="45">
        <f t="shared" ref="FB704:FB767" si="1222">BL704*$D704</f>
        <v>5075.1907380000002</v>
      </c>
      <c r="FC704" s="45">
        <f t="shared" ref="FC704:FC767" si="1223">BM704*$E704</f>
        <v>1118.493291</v>
      </c>
      <c r="FD704" s="51"/>
      <c r="FE704" s="45">
        <f t="shared" ref="FE704:FE767" si="1224">BO704*$D704</f>
        <v>1469.8990960000001</v>
      </c>
      <c r="FF704" s="45">
        <f t="shared" ref="FF704:FF767" si="1225">BP704*$E704</f>
        <v>583.31641000000002</v>
      </c>
      <c r="FG704" s="51"/>
      <c r="FH704" s="45">
        <f t="shared" ref="FH704:FH767" si="1226">BR704*$D704</f>
        <v>3596.5713830000004</v>
      </c>
      <c r="FI704" s="45">
        <f t="shared" ref="FI704:FI767" si="1227">BS704*$E704</f>
        <v>2047.7955030000001</v>
      </c>
      <c r="FJ704" s="51"/>
      <c r="FK704" s="45">
        <f t="shared" ref="FK704:FK767" si="1228">BU704*$D704</f>
        <v>3120.6288260000001</v>
      </c>
      <c r="FL704" s="45">
        <f t="shared" ref="FL704:FL767" si="1229">BV704*$E704</f>
        <v>579.22136499999999</v>
      </c>
      <c r="FM704" s="51"/>
      <c r="FN704" s="45">
        <f t="shared" ref="FN704:FN767" si="1230">BX704*$D704</f>
        <v>43519.599942000001</v>
      </c>
      <c r="FO704" s="45">
        <f t="shared" ref="FO704:FO767" si="1231">BY704*$E704</f>
        <v>462.83108599999997</v>
      </c>
      <c r="FP704" s="51"/>
      <c r="FQ704" s="45">
        <f t="shared" ref="FQ704:FQ767" si="1232">CA704*$D704</f>
        <v>14726.069659000001</v>
      </c>
      <c r="FR704" s="45">
        <f t="shared" ref="FR704:FR767" si="1233">CB704*$E704</f>
        <v>4009.049055</v>
      </c>
      <c r="FS704" s="51"/>
      <c r="FT704" s="45">
        <f t="shared" ref="FT704:FT767" si="1234">CD704*$D704</f>
        <v>2524.7444610000002</v>
      </c>
      <c r="FU704" s="45">
        <f t="shared" ref="FU704:FU767" si="1235">CE704*$E704</f>
        <v>650.11114399999997</v>
      </c>
      <c r="FV704" s="51"/>
      <c r="FW704" s="45">
        <f t="shared" ref="FW704:FW767" si="1236">CG704*$D704</f>
        <v>2091.4852770000002</v>
      </c>
      <c r="FX704" s="45">
        <f t="shared" ref="FX704:FX767" si="1237">CH704*$E704</f>
        <v>277.826053</v>
      </c>
      <c r="FY704" s="51"/>
      <c r="FZ704" s="45">
        <f t="shared" ref="FZ704:FZ767" si="1238">CJ704*$D704</f>
        <v>19945.680125000003</v>
      </c>
      <c r="GA704" s="45">
        <f t="shared" ref="GA704:GA767" si="1239">CK704*$E704</f>
        <v>20016.488958999998</v>
      </c>
      <c r="GB704" s="51"/>
      <c r="GC704" s="45">
        <f t="shared" ref="GC704:GC767" si="1240">CM704*$D704</f>
        <v>661.51578800000004</v>
      </c>
      <c r="GD704" s="45">
        <f t="shared" ref="GD704:GD767" si="1241">CN704*$E704</f>
        <v>141.87055899999999</v>
      </c>
      <c r="GE704" s="51"/>
      <c r="GF704" s="45">
        <f t="shared" ref="GF704:GF767" si="1242">CP704*$D704</f>
        <v>4956.4728260000002</v>
      </c>
      <c r="GG704" s="45">
        <f t="shared" ref="GG704:GG767" si="1243">CQ704*$E704</f>
        <v>1237.4315979999999</v>
      </c>
      <c r="GH704" s="51"/>
      <c r="GI704" s="45">
        <f t="shared" ref="GI704:GI767" si="1244">CS704*$D704</f>
        <v>1911.878539</v>
      </c>
      <c r="GJ704" s="45">
        <f t="shared" ref="GJ704:GJ767" si="1245">CT704*$E704</f>
        <v>1492.2343980000001</v>
      </c>
      <c r="GK704" s="51"/>
    </row>
    <row r="705" spans="1:193" s="45" customFormat="1">
      <c r="A705" s="45" t="s">
        <v>19</v>
      </c>
      <c r="B705" s="46">
        <v>41450</v>
      </c>
      <c r="C705" s="56">
        <v>0.69302600000000003</v>
      </c>
      <c r="D705" s="56">
        <v>0.14769199999999999</v>
      </c>
      <c r="E705" s="56">
        <v>9.0292999999999998E-2</v>
      </c>
      <c r="F705" s="58"/>
      <c r="G705" s="58">
        <v>143479</v>
      </c>
      <c r="H705" s="58">
        <v>29776</v>
      </c>
      <c r="I705" s="58"/>
      <c r="J705" s="59">
        <v>561418</v>
      </c>
      <c r="K705" s="59">
        <v>140079</v>
      </c>
      <c r="L705" s="58"/>
      <c r="M705" s="58">
        <v>115144</v>
      </c>
      <c r="N705" s="58">
        <v>17214</v>
      </c>
      <c r="O705" s="58"/>
      <c r="P705" s="58">
        <v>312535</v>
      </c>
      <c r="Q705" s="58">
        <v>66135</v>
      </c>
      <c r="R705" s="58"/>
      <c r="S705" s="58">
        <v>168524</v>
      </c>
      <c r="T705" s="58">
        <v>44241</v>
      </c>
      <c r="U705" s="58"/>
      <c r="V705" s="58">
        <v>94532</v>
      </c>
      <c r="W705" s="58">
        <v>32607</v>
      </c>
      <c r="X705" s="58"/>
      <c r="Y705" s="58">
        <v>32910</v>
      </c>
      <c r="Z705" s="58">
        <v>8848</v>
      </c>
      <c r="AA705" s="58"/>
      <c r="AB705" s="58">
        <v>364507</v>
      </c>
      <c r="AC705" s="58">
        <v>162334</v>
      </c>
      <c r="AD705" s="58"/>
      <c r="AE705" s="58">
        <v>119401</v>
      </c>
      <c r="AF705" s="58">
        <v>56238</v>
      </c>
      <c r="AG705" s="58"/>
      <c r="AH705" s="58">
        <v>34734</v>
      </c>
      <c r="AI705" s="58">
        <v>9076</v>
      </c>
      <c r="AJ705" s="58"/>
      <c r="AK705" s="58">
        <v>73582</v>
      </c>
      <c r="AL705" s="58">
        <v>12585</v>
      </c>
      <c r="AM705" s="58"/>
      <c r="AN705" s="58">
        <v>42690</v>
      </c>
      <c r="AO705" s="58">
        <v>10271</v>
      </c>
      <c r="AP705" s="58"/>
      <c r="AQ705" s="58">
        <v>34422</v>
      </c>
      <c r="AR705" s="58">
        <v>9399</v>
      </c>
      <c r="AS705" s="58"/>
      <c r="AT705" s="58">
        <v>63153</v>
      </c>
      <c r="AU705" s="58">
        <v>16193</v>
      </c>
      <c r="AV705" s="58"/>
      <c r="AW705" s="58">
        <v>219216</v>
      </c>
      <c r="AX705" s="58">
        <v>10299</v>
      </c>
      <c r="AY705" s="58"/>
      <c r="AZ705" s="58">
        <v>42080</v>
      </c>
      <c r="BA705" s="58">
        <v>9061</v>
      </c>
      <c r="BB705" s="58"/>
      <c r="BC705" s="58">
        <v>27750</v>
      </c>
      <c r="BD705" s="58">
        <v>7315</v>
      </c>
      <c r="BE705" s="58"/>
      <c r="BF705" s="58">
        <v>11922</v>
      </c>
      <c r="BG705" s="58">
        <v>2219</v>
      </c>
      <c r="BH705" s="50"/>
      <c r="BI705" s="50">
        <v>104513</v>
      </c>
      <c r="BJ705" s="50">
        <v>24491</v>
      </c>
      <c r="BK705" s="50"/>
      <c r="BL705" s="50">
        <v>33403</v>
      </c>
      <c r="BM705" s="50">
        <v>11175</v>
      </c>
      <c r="BN705" s="50"/>
      <c r="BO705" s="50">
        <v>9916</v>
      </c>
      <c r="BP705" s="50">
        <v>6294</v>
      </c>
      <c r="BQ705" s="50"/>
      <c r="BR705" s="50">
        <v>24992</v>
      </c>
      <c r="BS705" s="50">
        <v>21147</v>
      </c>
      <c r="BT705" s="50"/>
      <c r="BU705" s="50">
        <v>21877</v>
      </c>
      <c r="BV705" s="50">
        <v>6330</v>
      </c>
      <c r="BW705" s="50"/>
      <c r="BX705" s="50">
        <v>294649</v>
      </c>
      <c r="BY705" s="50">
        <v>4693</v>
      </c>
      <c r="BZ705" s="50"/>
      <c r="CA705" s="50">
        <v>102463</v>
      </c>
      <c r="CB705" s="50">
        <v>46580</v>
      </c>
      <c r="CC705" s="50"/>
      <c r="CD705" s="50">
        <v>18431</v>
      </c>
      <c r="CE705" s="50">
        <v>7774</v>
      </c>
      <c r="CF705" s="50"/>
      <c r="CG705" s="50">
        <v>14686</v>
      </c>
      <c r="CH705" s="50">
        <v>3363</v>
      </c>
      <c r="CI705" s="50"/>
      <c r="CJ705" s="50">
        <v>146373</v>
      </c>
      <c r="CK705" s="50">
        <v>222199</v>
      </c>
      <c r="CL705" s="50"/>
      <c r="CM705" s="50">
        <v>6712</v>
      </c>
      <c r="CN705" s="50">
        <v>2561</v>
      </c>
      <c r="CO705" s="50"/>
      <c r="CP705" s="50">
        <v>31664</v>
      </c>
      <c r="CQ705" s="50">
        <v>13178</v>
      </c>
      <c r="CR705" s="50"/>
      <c r="CS705" s="50">
        <v>11941</v>
      </c>
      <c r="CT705" s="50">
        <v>15914</v>
      </c>
      <c r="CU705" s="51"/>
      <c r="CV705" s="51"/>
      <c r="CW705" s="45">
        <f t="shared" si="1184"/>
        <v>21190.700467999999</v>
      </c>
      <c r="CX705" s="45">
        <f t="shared" si="1185"/>
        <v>2688.5643679999998</v>
      </c>
      <c r="CY705" s="51"/>
      <c r="CZ705" s="45">
        <f t="shared" si="1186"/>
        <v>82916.947255999999</v>
      </c>
      <c r="DA705" s="45">
        <f t="shared" si="1187"/>
        <v>12648.153146999999</v>
      </c>
      <c r="DB705" s="51"/>
      <c r="DC705" s="45">
        <f t="shared" si="1188"/>
        <v>17005.847647999999</v>
      </c>
      <c r="DD705" s="45">
        <f t="shared" si="1189"/>
        <v>1554.3037019999999</v>
      </c>
      <c r="DE705" s="51"/>
      <c r="DF705" s="45">
        <f t="shared" si="1190"/>
        <v>46158.919219999996</v>
      </c>
      <c r="DG705" s="45">
        <f t="shared" si="1191"/>
        <v>5971.5275549999997</v>
      </c>
      <c r="DH705" s="51"/>
      <c r="DI705" s="45">
        <f t="shared" si="1192"/>
        <v>24889.646607999999</v>
      </c>
      <c r="DJ705" s="45">
        <f t="shared" si="1193"/>
        <v>3994.6526129999997</v>
      </c>
      <c r="DK705" s="51"/>
      <c r="DL705" s="45">
        <f t="shared" si="1194"/>
        <v>13961.620143999999</v>
      </c>
      <c r="DM705" s="45">
        <f t="shared" si="1195"/>
        <v>2944.1838509999998</v>
      </c>
      <c r="DN705" s="51"/>
      <c r="DO705" s="45">
        <f t="shared" si="1196"/>
        <v>4860.5437199999997</v>
      </c>
      <c r="DP705" s="45">
        <f t="shared" si="1197"/>
        <v>798.912464</v>
      </c>
      <c r="DQ705" s="51"/>
      <c r="DR705" s="45">
        <f t="shared" si="1198"/>
        <v>53834.767843999995</v>
      </c>
      <c r="DS705" s="45">
        <f t="shared" si="1199"/>
        <v>14657.623862</v>
      </c>
      <c r="DT705" s="51"/>
      <c r="DU705" s="45">
        <f t="shared" si="1200"/>
        <v>17634.572491999999</v>
      </c>
      <c r="DV705" s="45">
        <f t="shared" si="1201"/>
        <v>5077.8977340000001</v>
      </c>
      <c r="DW705" s="51"/>
      <c r="DX705" s="45">
        <f t="shared" si="1202"/>
        <v>5129.9339279999995</v>
      </c>
      <c r="DY705" s="45">
        <f t="shared" si="1203"/>
        <v>819.49926800000003</v>
      </c>
      <c r="DZ705" s="51"/>
      <c r="EA705" s="45">
        <f t="shared" si="1204"/>
        <v>10867.472743999999</v>
      </c>
      <c r="EB705" s="45">
        <f t="shared" si="1205"/>
        <v>1136.337405</v>
      </c>
      <c r="EC705" s="51"/>
      <c r="ED705" s="45">
        <f t="shared" si="1206"/>
        <v>6304.9714799999992</v>
      </c>
      <c r="EE705" s="45">
        <f t="shared" si="1207"/>
        <v>927.39940300000001</v>
      </c>
      <c r="EF705" s="51"/>
      <c r="EG705" s="45">
        <f t="shared" si="1208"/>
        <v>5083.8540239999993</v>
      </c>
      <c r="EH705" s="45">
        <f t="shared" si="1209"/>
        <v>848.66390699999999</v>
      </c>
      <c r="EI705" s="51"/>
      <c r="EJ705" s="45">
        <f t="shared" si="1210"/>
        <v>9327.1928759999992</v>
      </c>
      <c r="EK705" s="45">
        <f t="shared" si="1211"/>
        <v>1462.1145489999999</v>
      </c>
      <c r="EL705" s="51"/>
      <c r="EM705" s="45">
        <f t="shared" si="1212"/>
        <v>32376.449471999997</v>
      </c>
      <c r="EN705" s="45">
        <f t="shared" si="1213"/>
        <v>929.92760699999997</v>
      </c>
      <c r="EO705" s="51"/>
      <c r="EP705" s="45">
        <f t="shared" si="1214"/>
        <v>6214.8793599999999</v>
      </c>
      <c r="EQ705" s="45">
        <f t="shared" si="1215"/>
        <v>818.14487299999996</v>
      </c>
      <c r="ER705" s="51"/>
      <c r="ES705" s="45">
        <f t="shared" si="1216"/>
        <v>4098.4529999999995</v>
      </c>
      <c r="ET705" s="45">
        <f t="shared" si="1217"/>
        <v>660.49329499999999</v>
      </c>
      <c r="EU705" s="51"/>
      <c r="EV705" s="45">
        <f t="shared" si="1218"/>
        <v>1760.7840239999998</v>
      </c>
      <c r="EW705" s="45">
        <f t="shared" si="1219"/>
        <v>200.36016699999999</v>
      </c>
      <c r="EX705" s="51"/>
      <c r="EY705" s="45">
        <f t="shared" si="1220"/>
        <v>15435.733995999999</v>
      </c>
      <c r="EZ705" s="45">
        <f t="shared" si="1221"/>
        <v>2211.365863</v>
      </c>
      <c r="FA705" s="51"/>
      <c r="FB705" s="45">
        <f t="shared" si="1222"/>
        <v>4933.3558759999996</v>
      </c>
      <c r="FC705" s="45">
        <f t="shared" si="1223"/>
        <v>1009.024275</v>
      </c>
      <c r="FD705" s="51"/>
      <c r="FE705" s="45">
        <f t="shared" si="1224"/>
        <v>1464.513872</v>
      </c>
      <c r="FF705" s="45">
        <f t="shared" si="1225"/>
        <v>568.30414199999996</v>
      </c>
      <c r="FG705" s="51"/>
      <c r="FH705" s="45">
        <f t="shared" si="1226"/>
        <v>3691.1184639999997</v>
      </c>
      <c r="FI705" s="45">
        <f t="shared" si="1227"/>
        <v>1909.4260709999999</v>
      </c>
      <c r="FJ705" s="51"/>
      <c r="FK705" s="45">
        <f t="shared" si="1228"/>
        <v>3231.0578839999998</v>
      </c>
      <c r="FL705" s="45">
        <f t="shared" si="1229"/>
        <v>571.55468999999994</v>
      </c>
      <c r="FM705" s="51"/>
      <c r="FN705" s="45">
        <f t="shared" si="1230"/>
        <v>43517.300107999996</v>
      </c>
      <c r="FO705" s="45">
        <f t="shared" si="1231"/>
        <v>423.74504899999999</v>
      </c>
      <c r="FP705" s="51"/>
      <c r="FQ705" s="45">
        <f t="shared" si="1232"/>
        <v>15132.965396</v>
      </c>
      <c r="FR705" s="45">
        <f t="shared" si="1233"/>
        <v>4205.8479399999997</v>
      </c>
      <c r="FS705" s="51"/>
      <c r="FT705" s="45">
        <f t="shared" si="1234"/>
        <v>2722.1112519999997</v>
      </c>
      <c r="FU705" s="45">
        <f t="shared" si="1235"/>
        <v>701.93778199999997</v>
      </c>
      <c r="FV705" s="51"/>
      <c r="FW705" s="45">
        <f t="shared" si="1236"/>
        <v>2169.0047119999999</v>
      </c>
      <c r="FX705" s="45">
        <f t="shared" si="1237"/>
        <v>303.65535899999998</v>
      </c>
      <c r="FY705" s="51"/>
      <c r="FZ705" s="45">
        <f t="shared" si="1238"/>
        <v>21618.121115999998</v>
      </c>
      <c r="GA705" s="45">
        <f t="shared" si="1239"/>
        <v>20063.014307000001</v>
      </c>
      <c r="GB705" s="51"/>
      <c r="GC705" s="45">
        <f t="shared" si="1240"/>
        <v>991.30870399999992</v>
      </c>
      <c r="GD705" s="45">
        <f t="shared" si="1241"/>
        <v>231.24037300000001</v>
      </c>
      <c r="GE705" s="51"/>
      <c r="GF705" s="45">
        <f t="shared" si="1242"/>
        <v>4676.5194879999999</v>
      </c>
      <c r="GG705" s="45">
        <f t="shared" si="1243"/>
        <v>1189.8811539999999</v>
      </c>
      <c r="GH705" s="51"/>
      <c r="GI705" s="45">
        <f t="shared" si="1244"/>
        <v>1763.5901719999999</v>
      </c>
      <c r="GJ705" s="45">
        <f t="shared" si="1245"/>
        <v>1436.922802</v>
      </c>
      <c r="GK705" s="51"/>
    </row>
    <row r="706" spans="1:193" s="45" customFormat="1">
      <c r="A706" s="45" t="s">
        <v>19</v>
      </c>
      <c r="B706" s="46">
        <v>41449</v>
      </c>
      <c r="C706" s="56">
        <v>0.700735</v>
      </c>
      <c r="D706" s="56">
        <v>0.14720900000000001</v>
      </c>
      <c r="E706" s="56">
        <v>8.4513000000000005E-2</v>
      </c>
      <c r="F706" s="58"/>
      <c r="G706" s="58">
        <v>83938</v>
      </c>
      <c r="H706" s="58">
        <v>16554</v>
      </c>
      <c r="I706" s="58"/>
      <c r="J706" s="59">
        <v>547668</v>
      </c>
      <c r="K706" s="59">
        <v>142011</v>
      </c>
      <c r="L706" s="58"/>
      <c r="M706" s="58">
        <v>99308</v>
      </c>
      <c r="N706" s="58">
        <v>14611</v>
      </c>
      <c r="O706" s="58"/>
      <c r="P706" s="58">
        <v>259319</v>
      </c>
      <c r="Q706" s="58">
        <v>55806</v>
      </c>
      <c r="R706" s="58"/>
      <c r="S706" s="58">
        <v>139906</v>
      </c>
      <c r="T706" s="58">
        <v>37359</v>
      </c>
      <c r="U706" s="58"/>
      <c r="V706" s="58">
        <v>86127</v>
      </c>
      <c r="W706" s="58">
        <v>30696</v>
      </c>
      <c r="X706" s="58"/>
      <c r="Y706" s="58">
        <v>24919</v>
      </c>
      <c r="Z706" s="58">
        <v>6030</v>
      </c>
      <c r="AA706" s="58"/>
      <c r="AB706" s="58">
        <v>427921</v>
      </c>
      <c r="AC706" s="58">
        <v>198776</v>
      </c>
      <c r="AD706" s="58"/>
      <c r="AE706" s="58">
        <v>148976</v>
      </c>
      <c r="AF706" s="58">
        <v>70875</v>
      </c>
      <c r="AG706" s="58"/>
      <c r="AH706" s="58">
        <v>29051</v>
      </c>
      <c r="AI706" s="58">
        <v>7761</v>
      </c>
      <c r="AJ706" s="58"/>
      <c r="AK706" s="58">
        <v>40077</v>
      </c>
      <c r="AL706" s="58">
        <v>6328</v>
      </c>
      <c r="AM706" s="58"/>
      <c r="AN706" s="58">
        <v>28948</v>
      </c>
      <c r="AO706" s="58">
        <v>7096</v>
      </c>
      <c r="AP706" s="58"/>
      <c r="AQ706" s="58">
        <v>33812</v>
      </c>
      <c r="AR706" s="58">
        <v>9511</v>
      </c>
      <c r="AS706" s="58"/>
      <c r="AT706" s="58">
        <v>53621</v>
      </c>
      <c r="AU706" s="58">
        <v>14975</v>
      </c>
      <c r="AV706" s="58"/>
      <c r="AW706" s="58">
        <v>200464</v>
      </c>
      <c r="AX706" s="58">
        <v>11599</v>
      </c>
      <c r="AY706" s="58"/>
      <c r="AZ706" s="58">
        <v>39024</v>
      </c>
      <c r="BA706" s="58">
        <v>8639</v>
      </c>
      <c r="BB706" s="58"/>
      <c r="BC706" s="58">
        <v>20391</v>
      </c>
      <c r="BD706" s="58">
        <v>4896</v>
      </c>
      <c r="BE706" s="58"/>
      <c r="BF706" s="58">
        <v>9241</v>
      </c>
      <c r="BG706" s="58">
        <v>1590</v>
      </c>
      <c r="BH706" s="50"/>
      <c r="BI706" s="50">
        <v>98747</v>
      </c>
      <c r="BJ706" s="50">
        <v>22450</v>
      </c>
      <c r="BK706" s="50"/>
      <c r="BL706" s="50">
        <v>21095</v>
      </c>
      <c r="BM706" s="50">
        <v>6840</v>
      </c>
      <c r="BN706" s="50"/>
      <c r="BO706" s="50">
        <v>12955</v>
      </c>
      <c r="BP706" s="50">
        <v>7573</v>
      </c>
      <c r="BQ706" s="50"/>
      <c r="BR706" s="50">
        <v>35070</v>
      </c>
      <c r="BS706" s="50">
        <v>30128</v>
      </c>
      <c r="BT706" s="50"/>
      <c r="BU706" s="50">
        <v>21554</v>
      </c>
      <c r="BV706" s="50">
        <v>7028</v>
      </c>
      <c r="BW706" s="50"/>
      <c r="BX706" s="50">
        <v>268923</v>
      </c>
      <c r="BY706" s="50">
        <v>3984</v>
      </c>
      <c r="BZ706" s="50"/>
      <c r="CA706" s="50">
        <v>136602</v>
      </c>
      <c r="CB706" s="50">
        <v>59088</v>
      </c>
      <c r="CC706" s="50"/>
      <c r="CD706" s="50">
        <v>14371</v>
      </c>
      <c r="CE706" s="50">
        <v>6205</v>
      </c>
      <c r="CF706" s="50"/>
      <c r="CG706" s="50">
        <v>13195</v>
      </c>
      <c r="CH706" s="50">
        <v>2965</v>
      </c>
      <c r="CI706" s="50"/>
      <c r="CJ706" s="50">
        <v>186332</v>
      </c>
      <c r="CK706" s="50">
        <v>263552</v>
      </c>
      <c r="CL706" s="50"/>
      <c r="CM706" s="50">
        <v>16801</v>
      </c>
      <c r="CN706" s="50">
        <v>1768</v>
      </c>
      <c r="CO706" s="50"/>
      <c r="CP706" s="50">
        <v>47834</v>
      </c>
      <c r="CQ706" s="50">
        <v>19769</v>
      </c>
      <c r="CR706" s="50"/>
      <c r="CS706" s="50">
        <v>14741</v>
      </c>
      <c r="CT706" s="50">
        <v>20464</v>
      </c>
      <c r="CU706" s="51"/>
      <c r="CV706" s="51"/>
      <c r="CW706" s="45">
        <f t="shared" si="1184"/>
        <v>12356.429042</v>
      </c>
      <c r="CX706" s="45">
        <f t="shared" si="1185"/>
        <v>1399.0282020000002</v>
      </c>
      <c r="CY706" s="51"/>
      <c r="CZ706" s="45">
        <f t="shared" si="1186"/>
        <v>80621.658611999999</v>
      </c>
      <c r="DA706" s="45">
        <f t="shared" si="1187"/>
        <v>12001.775643000001</v>
      </c>
      <c r="DB706" s="51"/>
      <c r="DC706" s="45">
        <f t="shared" si="1188"/>
        <v>14619.031372000001</v>
      </c>
      <c r="DD706" s="45">
        <f t="shared" si="1189"/>
        <v>1234.8194430000001</v>
      </c>
      <c r="DE706" s="51"/>
      <c r="DF706" s="45">
        <f t="shared" si="1190"/>
        <v>38174.090670999998</v>
      </c>
      <c r="DG706" s="45">
        <f t="shared" si="1191"/>
        <v>4716.3324780000003</v>
      </c>
      <c r="DH706" s="51"/>
      <c r="DI706" s="45">
        <f t="shared" si="1192"/>
        <v>20595.422354000002</v>
      </c>
      <c r="DJ706" s="45">
        <f t="shared" si="1193"/>
        <v>3157.3211670000001</v>
      </c>
      <c r="DK706" s="51"/>
      <c r="DL706" s="45">
        <f t="shared" si="1194"/>
        <v>12678.669543</v>
      </c>
      <c r="DM706" s="45">
        <f t="shared" si="1195"/>
        <v>2594.2110480000001</v>
      </c>
      <c r="DN706" s="51"/>
      <c r="DO706" s="45">
        <f t="shared" si="1196"/>
        <v>3668.3010710000003</v>
      </c>
      <c r="DP706" s="45">
        <f t="shared" si="1197"/>
        <v>509.61339000000004</v>
      </c>
      <c r="DQ706" s="51"/>
      <c r="DR706" s="45">
        <f t="shared" si="1198"/>
        <v>62993.822489000006</v>
      </c>
      <c r="DS706" s="45">
        <f t="shared" si="1199"/>
        <v>16799.156088</v>
      </c>
      <c r="DT706" s="51"/>
      <c r="DU706" s="45">
        <f t="shared" si="1200"/>
        <v>21930.607984000002</v>
      </c>
      <c r="DV706" s="45">
        <f t="shared" si="1201"/>
        <v>5989.8588749999999</v>
      </c>
      <c r="DW706" s="51"/>
      <c r="DX706" s="45">
        <f t="shared" si="1202"/>
        <v>4276.5686590000005</v>
      </c>
      <c r="DY706" s="45">
        <f t="shared" si="1203"/>
        <v>655.905393</v>
      </c>
      <c r="DZ706" s="51"/>
      <c r="EA706" s="45">
        <f t="shared" si="1204"/>
        <v>5899.6950930000003</v>
      </c>
      <c r="EB706" s="45">
        <f t="shared" si="1205"/>
        <v>534.79826400000002</v>
      </c>
      <c r="EC706" s="51"/>
      <c r="ED706" s="45">
        <f t="shared" si="1206"/>
        <v>4261.4061320000001</v>
      </c>
      <c r="EE706" s="45">
        <f t="shared" si="1207"/>
        <v>599.70424800000001</v>
      </c>
      <c r="EF706" s="51"/>
      <c r="EG706" s="45">
        <f t="shared" si="1208"/>
        <v>4977.4307079999999</v>
      </c>
      <c r="EH706" s="45">
        <f t="shared" si="1209"/>
        <v>803.80314300000009</v>
      </c>
      <c r="EI706" s="51"/>
      <c r="EJ706" s="45">
        <f t="shared" si="1210"/>
        <v>7893.4937890000001</v>
      </c>
      <c r="EK706" s="45">
        <f t="shared" si="1211"/>
        <v>1265.582175</v>
      </c>
      <c r="EL706" s="51"/>
      <c r="EM706" s="45">
        <f t="shared" si="1212"/>
        <v>29510.104976000002</v>
      </c>
      <c r="EN706" s="45">
        <f t="shared" si="1213"/>
        <v>980.26628700000003</v>
      </c>
      <c r="EO706" s="51"/>
      <c r="EP706" s="45">
        <f t="shared" si="1214"/>
        <v>5744.6840160000002</v>
      </c>
      <c r="EQ706" s="45">
        <f t="shared" si="1215"/>
        <v>730.10780700000009</v>
      </c>
      <c r="ER706" s="51"/>
      <c r="ES706" s="45">
        <f t="shared" si="1216"/>
        <v>3001.7387189999999</v>
      </c>
      <c r="ET706" s="45">
        <f t="shared" si="1217"/>
        <v>413.77564800000005</v>
      </c>
      <c r="EU706" s="51"/>
      <c r="EV706" s="45">
        <f t="shared" si="1218"/>
        <v>1360.358369</v>
      </c>
      <c r="EW706" s="45">
        <f t="shared" si="1219"/>
        <v>134.37567000000001</v>
      </c>
      <c r="EX706" s="51"/>
      <c r="EY706" s="45">
        <f t="shared" si="1220"/>
        <v>14536.447123</v>
      </c>
      <c r="EZ706" s="45">
        <f t="shared" si="1221"/>
        <v>1897.3168500000002</v>
      </c>
      <c r="FA706" s="51"/>
      <c r="FB706" s="45">
        <f t="shared" si="1222"/>
        <v>3105.3738550000003</v>
      </c>
      <c r="FC706" s="45">
        <f t="shared" si="1223"/>
        <v>578.06892000000005</v>
      </c>
      <c r="FD706" s="51"/>
      <c r="FE706" s="45">
        <f t="shared" si="1224"/>
        <v>1907.0925950000001</v>
      </c>
      <c r="FF706" s="45">
        <f t="shared" si="1225"/>
        <v>640.01694900000007</v>
      </c>
      <c r="FG706" s="51"/>
      <c r="FH706" s="45">
        <f t="shared" si="1226"/>
        <v>5162.6196300000001</v>
      </c>
      <c r="FI706" s="45">
        <f t="shared" si="1227"/>
        <v>2546.207664</v>
      </c>
      <c r="FJ706" s="51"/>
      <c r="FK706" s="45">
        <f t="shared" si="1228"/>
        <v>3172.9427860000001</v>
      </c>
      <c r="FL706" s="45">
        <f t="shared" si="1229"/>
        <v>593.95736399999998</v>
      </c>
      <c r="FM706" s="51"/>
      <c r="FN706" s="45">
        <f t="shared" si="1230"/>
        <v>39587.885907000003</v>
      </c>
      <c r="FO706" s="45">
        <f t="shared" si="1231"/>
        <v>336.699792</v>
      </c>
      <c r="FP706" s="51"/>
      <c r="FQ706" s="45">
        <f t="shared" si="1232"/>
        <v>20109.043818000002</v>
      </c>
      <c r="FR706" s="45">
        <f t="shared" si="1233"/>
        <v>4993.7041440000003</v>
      </c>
      <c r="FS706" s="51"/>
      <c r="FT706" s="45">
        <f t="shared" si="1234"/>
        <v>2115.5405390000001</v>
      </c>
      <c r="FU706" s="45">
        <f t="shared" si="1235"/>
        <v>524.40316500000006</v>
      </c>
      <c r="FV706" s="51"/>
      <c r="FW706" s="45">
        <f t="shared" si="1236"/>
        <v>1942.4227550000001</v>
      </c>
      <c r="FX706" s="45">
        <f t="shared" si="1237"/>
        <v>250.58104500000002</v>
      </c>
      <c r="FY706" s="51"/>
      <c r="FZ706" s="45">
        <f t="shared" si="1238"/>
        <v>27429.747388</v>
      </c>
      <c r="GA706" s="45">
        <f t="shared" si="1239"/>
        <v>22273.570176000001</v>
      </c>
      <c r="GB706" s="51"/>
      <c r="GC706" s="45">
        <f t="shared" si="1240"/>
        <v>2473.258409</v>
      </c>
      <c r="GD706" s="45">
        <f t="shared" si="1241"/>
        <v>149.41898399999999</v>
      </c>
      <c r="GE706" s="51"/>
      <c r="GF706" s="45">
        <f t="shared" si="1242"/>
        <v>7041.5953060000002</v>
      </c>
      <c r="GG706" s="45">
        <f t="shared" si="1243"/>
        <v>1670.7374970000001</v>
      </c>
      <c r="GH706" s="51"/>
      <c r="GI706" s="45">
        <f t="shared" si="1244"/>
        <v>2170.007869</v>
      </c>
      <c r="GJ706" s="45">
        <f t="shared" si="1245"/>
        <v>1729.4740320000001</v>
      </c>
      <c r="GK706" s="51"/>
    </row>
    <row r="707" spans="1:193" s="45" customFormat="1">
      <c r="A707" s="45" t="s">
        <v>19</v>
      </c>
      <c r="B707" s="46">
        <v>41448</v>
      </c>
      <c r="C707" s="56">
        <v>0.68878099999999998</v>
      </c>
      <c r="D707" s="56">
        <v>0.15303800000000001</v>
      </c>
      <c r="E707" s="56">
        <v>8.6667999999999995E-2</v>
      </c>
      <c r="F707" s="58"/>
      <c r="G707" s="58">
        <v>83727</v>
      </c>
      <c r="H707" s="58">
        <v>16072</v>
      </c>
      <c r="I707" s="58"/>
      <c r="J707" s="59">
        <v>572312</v>
      </c>
      <c r="K707" s="59">
        <v>179160</v>
      </c>
      <c r="L707" s="58"/>
      <c r="M707" s="58">
        <v>105744</v>
      </c>
      <c r="N707" s="58">
        <v>15410</v>
      </c>
      <c r="O707" s="58"/>
      <c r="P707" s="58">
        <v>272108</v>
      </c>
      <c r="Q707" s="58">
        <v>57406</v>
      </c>
      <c r="R707" s="58"/>
      <c r="S707" s="58">
        <v>148803</v>
      </c>
      <c r="T707" s="58">
        <v>38676</v>
      </c>
      <c r="U707" s="58"/>
      <c r="V707" s="58">
        <v>92065</v>
      </c>
      <c r="W707" s="58">
        <v>31093</v>
      </c>
      <c r="X707" s="58"/>
      <c r="Y707" s="58">
        <v>25052</v>
      </c>
      <c r="Z707" s="58">
        <v>6471</v>
      </c>
      <c r="AA707" s="58"/>
      <c r="AB707" s="58">
        <v>426289</v>
      </c>
      <c r="AC707" s="58">
        <v>195565</v>
      </c>
      <c r="AD707" s="58"/>
      <c r="AE707" s="58">
        <v>154929</v>
      </c>
      <c r="AF707" s="58">
        <v>71544</v>
      </c>
      <c r="AG707" s="58"/>
      <c r="AH707" s="58">
        <v>31899</v>
      </c>
      <c r="AI707" s="58">
        <v>7727</v>
      </c>
      <c r="AJ707" s="58"/>
      <c r="AK707" s="58">
        <v>41946</v>
      </c>
      <c r="AL707" s="58">
        <v>6714</v>
      </c>
      <c r="AM707" s="58"/>
      <c r="AN707" s="58">
        <v>30017</v>
      </c>
      <c r="AO707" s="58">
        <v>7261</v>
      </c>
      <c r="AP707" s="58"/>
      <c r="AQ707" s="58">
        <v>33870</v>
      </c>
      <c r="AR707" s="58">
        <v>9021</v>
      </c>
      <c r="AS707" s="58"/>
      <c r="AT707" s="58">
        <v>55928</v>
      </c>
      <c r="AU707" s="58">
        <v>15872</v>
      </c>
      <c r="AV707" s="58"/>
      <c r="AW707" s="58">
        <v>206112</v>
      </c>
      <c r="AX707" s="58">
        <v>11945</v>
      </c>
      <c r="AY707" s="58"/>
      <c r="AZ707" s="58">
        <v>48861</v>
      </c>
      <c r="BA707" s="58">
        <v>10417</v>
      </c>
      <c r="BB707" s="58"/>
      <c r="BC707" s="58">
        <v>24393</v>
      </c>
      <c r="BD707" s="58">
        <v>5570</v>
      </c>
      <c r="BE707" s="58"/>
      <c r="BF707" s="58">
        <v>9195</v>
      </c>
      <c r="BG707" s="58">
        <v>1672</v>
      </c>
      <c r="BH707" s="50"/>
      <c r="BI707" s="50">
        <v>101164</v>
      </c>
      <c r="BJ707" s="50">
        <v>21865</v>
      </c>
      <c r="BK707" s="50"/>
      <c r="BL707" s="50">
        <v>27991</v>
      </c>
      <c r="BM707" s="50">
        <v>9110</v>
      </c>
      <c r="BN707" s="50"/>
      <c r="BO707" s="50">
        <v>13178</v>
      </c>
      <c r="BP707" s="50">
        <v>7970</v>
      </c>
      <c r="BQ707" s="50"/>
      <c r="BR707" s="50">
        <v>36830</v>
      </c>
      <c r="BS707" s="50">
        <v>36521</v>
      </c>
      <c r="BT707" s="50"/>
      <c r="BU707" s="50">
        <v>23246</v>
      </c>
      <c r="BV707" s="50">
        <v>6955</v>
      </c>
      <c r="BW707" s="50"/>
      <c r="BX707" s="50">
        <v>306707</v>
      </c>
      <c r="BY707" s="50">
        <v>4974</v>
      </c>
      <c r="BZ707" s="50"/>
      <c r="CA707" s="50">
        <v>156131</v>
      </c>
      <c r="CB707" s="50">
        <v>63729</v>
      </c>
      <c r="CC707" s="50"/>
      <c r="CD707" s="50">
        <v>11056</v>
      </c>
      <c r="CE707" s="50">
        <v>4119</v>
      </c>
      <c r="CF707" s="50"/>
      <c r="CG707" s="50">
        <v>14037</v>
      </c>
      <c r="CH707" s="50">
        <v>3226</v>
      </c>
      <c r="CI707" s="50"/>
      <c r="CJ707" s="50">
        <v>201964</v>
      </c>
      <c r="CK707" s="50">
        <v>262340</v>
      </c>
      <c r="CL707" s="50"/>
      <c r="CM707" s="50">
        <v>11668</v>
      </c>
      <c r="CN707" s="50">
        <v>171</v>
      </c>
      <c r="CO707" s="50"/>
      <c r="CP707" s="50">
        <v>51732</v>
      </c>
      <c r="CQ707" s="50">
        <v>21521</v>
      </c>
      <c r="CR707" s="50"/>
      <c r="CS707" s="50">
        <v>15788</v>
      </c>
      <c r="CT707" s="50">
        <v>20653</v>
      </c>
      <c r="CU707" s="51"/>
      <c r="CV707" s="51"/>
      <c r="CW707" s="45">
        <f t="shared" si="1184"/>
        <v>12813.412626000001</v>
      </c>
      <c r="CX707" s="45">
        <f t="shared" si="1185"/>
        <v>1392.9280959999999</v>
      </c>
      <c r="CY707" s="51"/>
      <c r="CZ707" s="45">
        <f t="shared" si="1186"/>
        <v>87585.483856000006</v>
      </c>
      <c r="DA707" s="45">
        <f t="shared" si="1187"/>
        <v>15527.43888</v>
      </c>
      <c r="DB707" s="51"/>
      <c r="DC707" s="45">
        <f t="shared" si="1188"/>
        <v>16182.850272000001</v>
      </c>
      <c r="DD707" s="45">
        <f t="shared" si="1189"/>
        <v>1335.5538799999999</v>
      </c>
      <c r="DE707" s="51"/>
      <c r="DF707" s="45">
        <f t="shared" si="1190"/>
        <v>41642.864104</v>
      </c>
      <c r="DG707" s="45">
        <f t="shared" si="1191"/>
        <v>4975.2632079999994</v>
      </c>
      <c r="DH707" s="51"/>
      <c r="DI707" s="45">
        <f t="shared" si="1192"/>
        <v>22772.513514000002</v>
      </c>
      <c r="DJ707" s="45">
        <f t="shared" si="1193"/>
        <v>3351.9715679999999</v>
      </c>
      <c r="DK707" s="51"/>
      <c r="DL707" s="45">
        <f t="shared" si="1194"/>
        <v>14089.44347</v>
      </c>
      <c r="DM707" s="45">
        <f t="shared" si="1195"/>
        <v>2694.7681239999997</v>
      </c>
      <c r="DN707" s="51"/>
      <c r="DO707" s="45">
        <f t="shared" si="1196"/>
        <v>3833.907976</v>
      </c>
      <c r="DP707" s="45">
        <f t="shared" si="1197"/>
        <v>560.82862799999998</v>
      </c>
      <c r="DQ707" s="51"/>
      <c r="DR707" s="45">
        <f t="shared" si="1198"/>
        <v>65238.415982000006</v>
      </c>
      <c r="DS707" s="45">
        <f t="shared" si="1199"/>
        <v>16949.227419999999</v>
      </c>
      <c r="DT707" s="51"/>
      <c r="DU707" s="45">
        <f t="shared" si="1200"/>
        <v>23710.024302000002</v>
      </c>
      <c r="DV707" s="45">
        <f t="shared" si="1201"/>
        <v>6200.5753919999997</v>
      </c>
      <c r="DW707" s="51"/>
      <c r="DX707" s="45">
        <f t="shared" si="1202"/>
        <v>4881.7591620000003</v>
      </c>
      <c r="DY707" s="45">
        <f t="shared" si="1203"/>
        <v>669.68363599999998</v>
      </c>
      <c r="DZ707" s="51"/>
      <c r="EA707" s="45">
        <f t="shared" si="1204"/>
        <v>6419.331948</v>
      </c>
      <c r="EB707" s="45">
        <f t="shared" si="1205"/>
        <v>581.88895200000002</v>
      </c>
      <c r="EC707" s="51"/>
      <c r="ED707" s="45">
        <f t="shared" si="1206"/>
        <v>4593.7416460000004</v>
      </c>
      <c r="EE707" s="45">
        <f t="shared" si="1207"/>
        <v>629.29634799999997</v>
      </c>
      <c r="EF707" s="51"/>
      <c r="EG707" s="45">
        <f t="shared" si="1208"/>
        <v>5183.3970600000002</v>
      </c>
      <c r="EH707" s="45">
        <f t="shared" si="1209"/>
        <v>781.83202799999992</v>
      </c>
      <c r="EI707" s="51"/>
      <c r="EJ707" s="45">
        <f t="shared" si="1210"/>
        <v>8559.1092640000006</v>
      </c>
      <c r="EK707" s="45">
        <f t="shared" si="1211"/>
        <v>1375.5944959999999</v>
      </c>
      <c r="EL707" s="51"/>
      <c r="EM707" s="45">
        <f t="shared" si="1212"/>
        <v>31542.968256</v>
      </c>
      <c r="EN707" s="45">
        <f t="shared" si="1213"/>
        <v>1035.24926</v>
      </c>
      <c r="EO707" s="51"/>
      <c r="EP707" s="45">
        <f t="shared" si="1214"/>
        <v>7477.5897180000002</v>
      </c>
      <c r="EQ707" s="45">
        <f t="shared" si="1215"/>
        <v>902.8205559999999</v>
      </c>
      <c r="ER707" s="51"/>
      <c r="ES707" s="45">
        <f t="shared" si="1216"/>
        <v>3733.055934</v>
      </c>
      <c r="ET707" s="45">
        <f t="shared" si="1217"/>
        <v>482.74075999999997</v>
      </c>
      <c r="EU707" s="51"/>
      <c r="EV707" s="45">
        <f t="shared" si="1218"/>
        <v>1407.1844100000001</v>
      </c>
      <c r="EW707" s="45">
        <f t="shared" si="1219"/>
        <v>144.908896</v>
      </c>
      <c r="EX707" s="51"/>
      <c r="EY707" s="45">
        <f t="shared" si="1220"/>
        <v>15481.936232</v>
      </c>
      <c r="EZ707" s="45">
        <f t="shared" si="1221"/>
        <v>1894.9958199999999</v>
      </c>
      <c r="FA707" s="51"/>
      <c r="FB707" s="45">
        <f t="shared" si="1222"/>
        <v>4283.6866580000005</v>
      </c>
      <c r="FC707" s="45">
        <f t="shared" si="1223"/>
        <v>789.54548</v>
      </c>
      <c r="FD707" s="51"/>
      <c r="FE707" s="45">
        <f t="shared" si="1224"/>
        <v>2016.734764</v>
      </c>
      <c r="FF707" s="45">
        <f t="shared" si="1225"/>
        <v>690.74396000000002</v>
      </c>
      <c r="FG707" s="51"/>
      <c r="FH707" s="45">
        <f t="shared" si="1226"/>
        <v>5636.3895400000001</v>
      </c>
      <c r="FI707" s="45">
        <f t="shared" si="1227"/>
        <v>3165.2020279999997</v>
      </c>
      <c r="FJ707" s="51"/>
      <c r="FK707" s="45">
        <f t="shared" si="1228"/>
        <v>3557.5213480000002</v>
      </c>
      <c r="FL707" s="45">
        <f t="shared" si="1229"/>
        <v>602.77593999999999</v>
      </c>
      <c r="FM707" s="51"/>
      <c r="FN707" s="45">
        <f t="shared" si="1230"/>
        <v>46937.825865999999</v>
      </c>
      <c r="FO707" s="45">
        <f t="shared" si="1231"/>
        <v>431.08663199999995</v>
      </c>
      <c r="FP707" s="51"/>
      <c r="FQ707" s="45">
        <f t="shared" si="1232"/>
        <v>23893.975978000002</v>
      </c>
      <c r="FR707" s="45">
        <f t="shared" si="1233"/>
        <v>5523.2649719999999</v>
      </c>
      <c r="FS707" s="51"/>
      <c r="FT707" s="45">
        <f t="shared" si="1234"/>
        <v>1691.9881280000002</v>
      </c>
      <c r="FU707" s="45">
        <f t="shared" si="1235"/>
        <v>356.98549199999997</v>
      </c>
      <c r="FV707" s="51"/>
      <c r="FW707" s="45">
        <f t="shared" si="1236"/>
        <v>2148.1944060000001</v>
      </c>
      <c r="FX707" s="45">
        <f t="shared" si="1237"/>
        <v>279.59096799999998</v>
      </c>
      <c r="FY707" s="51"/>
      <c r="FZ707" s="45">
        <f t="shared" si="1238"/>
        <v>30908.166632</v>
      </c>
      <c r="GA707" s="45">
        <f t="shared" si="1239"/>
        <v>22736.483119999997</v>
      </c>
      <c r="GB707" s="51"/>
      <c r="GC707" s="45">
        <f t="shared" si="1240"/>
        <v>1785.6473840000001</v>
      </c>
      <c r="GD707" s="45">
        <f t="shared" si="1241"/>
        <v>14.820227999999998</v>
      </c>
      <c r="GE707" s="51"/>
      <c r="GF707" s="45">
        <f t="shared" si="1242"/>
        <v>7916.961816</v>
      </c>
      <c r="GG707" s="45">
        <f t="shared" si="1243"/>
        <v>1865.1820279999999</v>
      </c>
      <c r="GH707" s="51"/>
      <c r="GI707" s="45">
        <f t="shared" si="1244"/>
        <v>2416.1639439999999</v>
      </c>
      <c r="GJ707" s="45">
        <f t="shared" si="1245"/>
        <v>1789.9542039999999</v>
      </c>
      <c r="GK707" s="51"/>
    </row>
    <row r="708" spans="1:193" s="45" customFormat="1">
      <c r="A708" s="45" t="s">
        <v>19</v>
      </c>
      <c r="B708" s="46">
        <v>41447</v>
      </c>
      <c r="C708" s="56">
        <v>0.68878099999999998</v>
      </c>
      <c r="D708" s="56">
        <v>0.15303800000000001</v>
      </c>
      <c r="E708" s="56">
        <v>8.4945999999999994E-2</v>
      </c>
      <c r="F708" s="58"/>
      <c r="G708" s="58">
        <v>120650</v>
      </c>
      <c r="H708" s="58">
        <v>24722</v>
      </c>
      <c r="I708" s="58"/>
      <c r="J708" s="59">
        <v>604431</v>
      </c>
      <c r="K708" s="59">
        <v>167179</v>
      </c>
      <c r="L708" s="58"/>
      <c r="M708" s="58">
        <v>127914</v>
      </c>
      <c r="N708" s="58">
        <v>18259</v>
      </c>
      <c r="O708" s="58"/>
      <c r="P708" s="58">
        <v>318747</v>
      </c>
      <c r="Q708" s="58">
        <v>67873</v>
      </c>
      <c r="R708" s="58"/>
      <c r="S708" s="58">
        <v>179527</v>
      </c>
      <c r="T708" s="58">
        <v>45117</v>
      </c>
      <c r="U708" s="58"/>
      <c r="V708" s="58">
        <v>96323</v>
      </c>
      <c r="W708" s="58">
        <v>30791</v>
      </c>
      <c r="X708" s="58"/>
      <c r="Y708" s="58">
        <v>31528</v>
      </c>
      <c r="Z708" s="58">
        <v>8576</v>
      </c>
      <c r="AA708" s="58"/>
      <c r="AB708" s="58">
        <v>377638</v>
      </c>
      <c r="AC708" s="58">
        <v>139091</v>
      </c>
      <c r="AD708" s="58"/>
      <c r="AE708" s="58">
        <v>129506</v>
      </c>
      <c r="AF708" s="58">
        <v>56063</v>
      </c>
      <c r="AG708" s="58"/>
      <c r="AH708" s="58">
        <v>35945</v>
      </c>
      <c r="AI708" s="58">
        <v>8335</v>
      </c>
      <c r="AJ708" s="58"/>
      <c r="AK708" s="58">
        <v>70782</v>
      </c>
      <c r="AL708" s="58">
        <v>11299</v>
      </c>
      <c r="AM708" s="58"/>
      <c r="AN708" s="58">
        <v>40907</v>
      </c>
      <c r="AO708" s="58">
        <v>9703</v>
      </c>
      <c r="AP708" s="58"/>
      <c r="AQ708" s="58">
        <v>38590</v>
      </c>
      <c r="AR708" s="58">
        <v>10896</v>
      </c>
      <c r="AS708" s="58"/>
      <c r="AT708" s="58">
        <v>111006</v>
      </c>
      <c r="AU708" s="58">
        <v>40350</v>
      </c>
      <c r="AV708" s="58"/>
      <c r="AW708" s="58">
        <v>272068</v>
      </c>
      <c r="AX708" s="58">
        <v>13841</v>
      </c>
      <c r="AY708" s="58"/>
      <c r="AZ708" s="58">
        <v>54585</v>
      </c>
      <c r="BA708" s="58">
        <v>11244</v>
      </c>
      <c r="BB708" s="58"/>
      <c r="BC708" s="58">
        <v>35904</v>
      </c>
      <c r="BD708" s="58">
        <v>11084</v>
      </c>
      <c r="BE708" s="58"/>
      <c r="BF708" s="58">
        <v>11409</v>
      </c>
      <c r="BG708" s="58">
        <v>3133</v>
      </c>
      <c r="BH708" s="50"/>
      <c r="BI708" s="50">
        <v>110475</v>
      </c>
      <c r="BJ708" s="50">
        <v>23375</v>
      </c>
      <c r="BK708" s="50"/>
      <c r="BL708" s="50">
        <v>39288</v>
      </c>
      <c r="BM708" s="50">
        <v>12416</v>
      </c>
      <c r="BN708" s="50"/>
      <c r="BO708" s="50">
        <v>12323</v>
      </c>
      <c r="BP708" s="50">
        <v>7455</v>
      </c>
      <c r="BQ708" s="50"/>
      <c r="BR708" s="50">
        <v>29693</v>
      </c>
      <c r="BS708" s="50">
        <v>22857</v>
      </c>
      <c r="BT708" s="50"/>
      <c r="BU708" s="50">
        <v>22533</v>
      </c>
      <c r="BV708" s="50">
        <v>6490</v>
      </c>
      <c r="BW708" s="50"/>
      <c r="BX708" s="50">
        <v>341490</v>
      </c>
      <c r="BY708" s="50">
        <v>6199</v>
      </c>
      <c r="BZ708" s="50"/>
      <c r="CA708" s="50">
        <v>144042</v>
      </c>
      <c r="CB708" s="50">
        <v>57501</v>
      </c>
      <c r="CC708" s="50"/>
      <c r="CD708" s="50">
        <v>15659</v>
      </c>
      <c r="CE708" s="50">
        <v>6146</v>
      </c>
      <c r="CF708" s="50"/>
      <c r="CG708" s="50">
        <v>13621</v>
      </c>
      <c r="CH708" s="50">
        <v>2962</v>
      </c>
      <c r="CI708" s="50"/>
      <c r="CJ708" s="50">
        <v>179408</v>
      </c>
      <c r="CK708" s="50">
        <v>231948</v>
      </c>
      <c r="CL708" s="50"/>
      <c r="CM708" s="50">
        <v>985</v>
      </c>
      <c r="CN708" s="50">
        <v>247</v>
      </c>
      <c r="CO708" s="50"/>
      <c r="CP708" s="50">
        <v>36957</v>
      </c>
      <c r="CQ708" s="50">
        <v>15141</v>
      </c>
      <c r="CR708" s="50"/>
      <c r="CS708" s="50">
        <v>14236</v>
      </c>
      <c r="CT708" s="50">
        <v>16089</v>
      </c>
      <c r="CU708" s="51"/>
      <c r="CV708" s="51"/>
      <c r="CW708" s="45">
        <f t="shared" si="1184"/>
        <v>18464.0347</v>
      </c>
      <c r="CX708" s="45">
        <f t="shared" si="1185"/>
        <v>2100.0350119999998</v>
      </c>
      <c r="CY708" s="51"/>
      <c r="CZ708" s="45">
        <f t="shared" si="1186"/>
        <v>92500.911378000004</v>
      </c>
      <c r="DA708" s="45">
        <f t="shared" si="1187"/>
        <v>14201.187333999998</v>
      </c>
      <c r="DB708" s="51"/>
      <c r="DC708" s="45">
        <f t="shared" si="1188"/>
        <v>19575.702732000002</v>
      </c>
      <c r="DD708" s="45">
        <f t="shared" si="1189"/>
        <v>1551.029014</v>
      </c>
      <c r="DE708" s="51"/>
      <c r="DF708" s="45">
        <f t="shared" si="1190"/>
        <v>48780.403386000005</v>
      </c>
      <c r="DG708" s="45">
        <f t="shared" si="1191"/>
        <v>5765.5398579999992</v>
      </c>
      <c r="DH708" s="51"/>
      <c r="DI708" s="45">
        <f t="shared" si="1192"/>
        <v>27474.453026000003</v>
      </c>
      <c r="DJ708" s="45">
        <f t="shared" si="1193"/>
        <v>3832.5086819999997</v>
      </c>
      <c r="DK708" s="51"/>
      <c r="DL708" s="45">
        <f t="shared" si="1194"/>
        <v>14741.079274000002</v>
      </c>
      <c r="DM708" s="45">
        <f t="shared" si="1195"/>
        <v>2615.5722859999996</v>
      </c>
      <c r="DN708" s="51"/>
      <c r="DO708" s="45">
        <f t="shared" si="1196"/>
        <v>4824.9820639999998</v>
      </c>
      <c r="DP708" s="45">
        <f t="shared" si="1197"/>
        <v>728.49689599999999</v>
      </c>
      <c r="DQ708" s="51"/>
      <c r="DR708" s="45">
        <f t="shared" si="1198"/>
        <v>57792.964244000003</v>
      </c>
      <c r="DS708" s="45">
        <f t="shared" si="1199"/>
        <v>11815.224085999998</v>
      </c>
      <c r="DT708" s="51"/>
      <c r="DU708" s="45">
        <f t="shared" si="1200"/>
        <v>19819.339228000001</v>
      </c>
      <c r="DV708" s="45">
        <f t="shared" si="1201"/>
        <v>4762.3275979999999</v>
      </c>
      <c r="DW708" s="51"/>
      <c r="DX708" s="45">
        <f t="shared" si="1202"/>
        <v>5500.9509100000005</v>
      </c>
      <c r="DY708" s="45">
        <f t="shared" si="1203"/>
        <v>708.02490999999998</v>
      </c>
      <c r="DZ708" s="51"/>
      <c r="EA708" s="45">
        <f t="shared" si="1204"/>
        <v>10832.335716000001</v>
      </c>
      <c r="EB708" s="45">
        <f t="shared" si="1205"/>
        <v>959.80485399999998</v>
      </c>
      <c r="EC708" s="51"/>
      <c r="ED708" s="45">
        <f t="shared" si="1206"/>
        <v>6260.3254660000002</v>
      </c>
      <c r="EE708" s="45">
        <f t="shared" si="1207"/>
        <v>824.2310379999999</v>
      </c>
      <c r="EF708" s="51"/>
      <c r="EG708" s="45">
        <f t="shared" si="1208"/>
        <v>5905.7364200000002</v>
      </c>
      <c r="EH708" s="45">
        <f t="shared" si="1209"/>
        <v>925.57161599999995</v>
      </c>
      <c r="EI708" s="51"/>
      <c r="EJ708" s="45">
        <f t="shared" si="1210"/>
        <v>16988.136227999999</v>
      </c>
      <c r="EK708" s="45">
        <f t="shared" si="1211"/>
        <v>3427.5710999999997</v>
      </c>
      <c r="EL708" s="51"/>
      <c r="EM708" s="45">
        <f t="shared" si="1212"/>
        <v>41636.742584</v>
      </c>
      <c r="EN708" s="45">
        <f t="shared" si="1213"/>
        <v>1175.737586</v>
      </c>
      <c r="EO708" s="51"/>
      <c r="EP708" s="45">
        <f t="shared" si="1214"/>
        <v>8353.5792300000012</v>
      </c>
      <c r="EQ708" s="45">
        <f t="shared" si="1215"/>
        <v>955.13282399999991</v>
      </c>
      <c r="ER708" s="51"/>
      <c r="ES708" s="45">
        <f t="shared" si="1216"/>
        <v>5494.6763520000004</v>
      </c>
      <c r="ET708" s="45">
        <f t="shared" si="1217"/>
        <v>941.54146399999991</v>
      </c>
      <c r="EU708" s="51"/>
      <c r="EV708" s="45">
        <f t="shared" si="1218"/>
        <v>1746.010542</v>
      </c>
      <c r="EW708" s="45">
        <f t="shared" si="1219"/>
        <v>266.13581799999997</v>
      </c>
      <c r="EX708" s="51"/>
      <c r="EY708" s="45">
        <f t="shared" si="1220"/>
        <v>16906.873050000002</v>
      </c>
      <c r="EZ708" s="45">
        <f t="shared" si="1221"/>
        <v>1985.6127499999998</v>
      </c>
      <c r="FA708" s="51"/>
      <c r="FB708" s="45">
        <f t="shared" si="1222"/>
        <v>6012.5569439999999</v>
      </c>
      <c r="FC708" s="45">
        <f t="shared" si="1223"/>
        <v>1054.6895359999999</v>
      </c>
      <c r="FD708" s="51"/>
      <c r="FE708" s="45">
        <f t="shared" si="1224"/>
        <v>1885.8872740000002</v>
      </c>
      <c r="FF708" s="45">
        <f t="shared" si="1225"/>
        <v>633.27242999999999</v>
      </c>
      <c r="FG708" s="51"/>
      <c r="FH708" s="45">
        <f t="shared" si="1226"/>
        <v>4544.1573340000004</v>
      </c>
      <c r="FI708" s="45">
        <f t="shared" si="1227"/>
        <v>1941.6107219999999</v>
      </c>
      <c r="FJ708" s="51"/>
      <c r="FK708" s="45">
        <f t="shared" si="1228"/>
        <v>3448.4052540000002</v>
      </c>
      <c r="FL708" s="45">
        <f t="shared" si="1229"/>
        <v>551.29953999999998</v>
      </c>
      <c r="FM708" s="51"/>
      <c r="FN708" s="45">
        <f t="shared" si="1230"/>
        <v>52260.946620000002</v>
      </c>
      <c r="FO708" s="45">
        <f t="shared" si="1231"/>
        <v>526.58025399999997</v>
      </c>
      <c r="FP708" s="51"/>
      <c r="FQ708" s="45">
        <f t="shared" si="1232"/>
        <v>22043.899595999999</v>
      </c>
      <c r="FR708" s="45">
        <f t="shared" si="1233"/>
        <v>4884.4799459999995</v>
      </c>
      <c r="FS708" s="51"/>
      <c r="FT708" s="45">
        <f t="shared" si="1234"/>
        <v>2396.4220420000001</v>
      </c>
      <c r="FU708" s="45">
        <f t="shared" si="1235"/>
        <v>522.07811599999991</v>
      </c>
      <c r="FV708" s="51"/>
      <c r="FW708" s="45">
        <f t="shared" si="1236"/>
        <v>2084.5305980000003</v>
      </c>
      <c r="FX708" s="45">
        <f t="shared" si="1237"/>
        <v>251.61005199999997</v>
      </c>
      <c r="FY708" s="51"/>
      <c r="FZ708" s="45">
        <f t="shared" si="1238"/>
        <v>27456.241504000001</v>
      </c>
      <c r="GA708" s="45">
        <f t="shared" si="1239"/>
        <v>19703.054807999997</v>
      </c>
      <c r="GB708" s="51"/>
      <c r="GC708" s="45">
        <f t="shared" si="1240"/>
        <v>150.74243000000001</v>
      </c>
      <c r="GD708" s="45">
        <f t="shared" si="1241"/>
        <v>20.981662</v>
      </c>
      <c r="GE708" s="51"/>
      <c r="GF708" s="45">
        <f t="shared" si="1242"/>
        <v>5655.825366</v>
      </c>
      <c r="GG708" s="45">
        <f t="shared" si="1243"/>
        <v>1286.1673859999999</v>
      </c>
      <c r="GH708" s="51"/>
      <c r="GI708" s="45">
        <f t="shared" si="1244"/>
        <v>2178.648968</v>
      </c>
      <c r="GJ708" s="45">
        <f t="shared" si="1245"/>
        <v>1366.6961939999999</v>
      </c>
      <c r="GK708" s="51"/>
    </row>
    <row r="709" spans="1:193" s="45" customFormat="1">
      <c r="A709" s="45" t="s">
        <v>19</v>
      </c>
      <c r="B709" s="46">
        <v>41446</v>
      </c>
      <c r="C709" s="56">
        <v>0.68657400000000002</v>
      </c>
      <c r="D709" s="56">
        <v>0.15576100000000001</v>
      </c>
      <c r="E709" s="56">
        <v>8.4683999999999995E-2</v>
      </c>
      <c r="F709" s="58"/>
      <c r="G709" s="58">
        <v>134045</v>
      </c>
      <c r="H709" s="58">
        <v>29453</v>
      </c>
      <c r="I709" s="58"/>
      <c r="J709" s="59">
        <v>602767</v>
      </c>
      <c r="K709" s="59">
        <v>141722</v>
      </c>
      <c r="L709" s="58"/>
      <c r="M709" s="58">
        <v>133083</v>
      </c>
      <c r="N709" s="58">
        <v>19112</v>
      </c>
      <c r="O709" s="58"/>
      <c r="P709" s="58">
        <v>320323</v>
      </c>
      <c r="Q709" s="58">
        <v>65352</v>
      </c>
      <c r="R709" s="58"/>
      <c r="S709" s="58">
        <v>203116</v>
      </c>
      <c r="T709" s="58">
        <v>43445</v>
      </c>
      <c r="U709" s="58"/>
      <c r="V709" s="58">
        <v>101990</v>
      </c>
      <c r="W709" s="58">
        <v>31494</v>
      </c>
      <c r="X709" s="58"/>
      <c r="Y709" s="58">
        <v>37605</v>
      </c>
      <c r="Z709" s="58">
        <v>10180</v>
      </c>
      <c r="AA709" s="58"/>
      <c r="AB709" s="58">
        <v>337809</v>
      </c>
      <c r="AC709" s="58">
        <v>106405</v>
      </c>
      <c r="AD709" s="58"/>
      <c r="AE709" s="58">
        <v>118337</v>
      </c>
      <c r="AF709" s="58">
        <v>53363</v>
      </c>
      <c r="AG709" s="58"/>
      <c r="AH709" s="58">
        <v>38244</v>
      </c>
      <c r="AI709" s="58">
        <v>8876</v>
      </c>
      <c r="AJ709" s="58"/>
      <c r="AK709" s="58">
        <v>73517</v>
      </c>
      <c r="AL709" s="58">
        <v>10070</v>
      </c>
      <c r="AM709" s="58"/>
      <c r="AN709" s="58">
        <v>43464</v>
      </c>
      <c r="AO709" s="58">
        <v>7467</v>
      </c>
      <c r="AP709" s="58"/>
      <c r="AQ709" s="58">
        <v>39087</v>
      </c>
      <c r="AR709" s="58">
        <v>11859</v>
      </c>
      <c r="AS709" s="58"/>
      <c r="AT709" s="58">
        <v>66766</v>
      </c>
      <c r="AU709" s="58">
        <v>21604</v>
      </c>
      <c r="AV709" s="58"/>
      <c r="AW709" s="58">
        <v>264818</v>
      </c>
      <c r="AX709" s="58">
        <v>11369</v>
      </c>
      <c r="AY709" s="58"/>
      <c r="AZ709" s="58">
        <v>48964</v>
      </c>
      <c r="BA709" s="58">
        <v>9256</v>
      </c>
      <c r="BB709" s="58"/>
      <c r="BC709" s="58">
        <v>33699</v>
      </c>
      <c r="BD709" s="58">
        <v>6127</v>
      </c>
      <c r="BE709" s="58"/>
      <c r="BF709" s="58">
        <v>11528</v>
      </c>
      <c r="BG709" s="58">
        <v>3642</v>
      </c>
      <c r="BH709" s="50"/>
      <c r="BI709" s="50">
        <v>116237</v>
      </c>
      <c r="BJ709" s="50">
        <v>24679</v>
      </c>
      <c r="BK709" s="50"/>
      <c r="BL709" s="50">
        <v>39452</v>
      </c>
      <c r="BM709" s="50">
        <v>11126</v>
      </c>
      <c r="BN709" s="50"/>
      <c r="BO709" s="50">
        <v>12771</v>
      </c>
      <c r="BP709" s="50">
        <v>7250</v>
      </c>
      <c r="BQ709" s="50"/>
      <c r="BR709" s="50">
        <v>28578</v>
      </c>
      <c r="BS709" s="50">
        <v>20862</v>
      </c>
      <c r="BT709" s="50"/>
      <c r="BU709" s="50">
        <v>22655</v>
      </c>
      <c r="BV709" s="50">
        <v>5473</v>
      </c>
      <c r="BW709" s="50"/>
      <c r="BX709" s="50">
        <v>341483</v>
      </c>
      <c r="BY709" s="50">
        <v>6254</v>
      </c>
      <c r="BZ709" s="50"/>
      <c r="CA709" s="50">
        <v>160270</v>
      </c>
      <c r="CB709" s="50">
        <v>86493</v>
      </c>
      <c r="CC709" s="50"/>
      <c r="CD709" s="50">
        <v>16073</v>
      </c>
      <c r="CE709" s="50">
        <v>6294</v>
      </c>
      <c r="CF709" s="50"/>
      <c r="CG709" s="50">
        <v>13720</v>
      </c>
      <c r="CH709" s="50">
        <v>2850</v>
      </c>
      <c r="CI709" s="50"/>
      <c r="CJ709" s="50">
        <v>172866</v>
      </c>
      <c r="CK709" s="50">
        <v>232250</v>
      </c>
      <c r="CL709" s="50"/>
      <c r="CM709" s="50">
        <v>1091</v>
      </c>
      <c r="CN709" s="50">
        <v>488</v>
      </c>
      <c r="CO709" s="50"/>
      <c r="CP709" s="50">
        <v>33256</v>
      </c>
      <c r="CQ709" s="50">
        <v>14179</v>
      </c>
      <c r="CR709" s="50"/>
      <c r="CS709" s="50">
        <v>13417</v>
      </c>
      <c r="CT709" s="50">
        <v>14105</v>
      </c>
      <c r="CU709" s="51"/>
      <c r="CV709" s="51"/>
      <c r="CW709" s="45">
        <f t="shared" si="1184"/>
        <v>20878.983245000003</v>
      </c>
      <c r="CX709" s="45">
        <f t="shared" si="1185"/>
        <v>2494.1978519999998</v>
      </c>
      <c r="CY709" s="51"/>
      <c r="CZ709" s="45">
        <f t="shared" si="1186"/>
        <v>93887.590687000004</v>
      </c>
      <c r="DA709" s="45">
        <f t="shared" si="1187"/>
        <v>12001.585847999999</v>
      </c>
      <c r="DB709" s="51"/>
      <c r="DC709" s="45">
        <f t="shared" si="1188"/>
        <v>20729.141163</v>
      </c>
      <c r="DD709" s="45">
        <f t="shared" si="1189"/>
        <v>1618.4806079999998</v>
      </c>
      <c r="DE709" s="51"/>
      <c r="DF709" s="45">
        <f t="shared" si="1190"/>
        <v>49893.830803000004</v>
      </c>
      <c r="DG709" s="45">
        <f t="shared" si="1191"/>
        <v>5534.2687679999999</v>
      </c>
      <c r="DH709" s="51"/>
      <c r="DI709" s="45">
        <f t="shared" si="1192"/>
        <v>31637.551276000002</v>
      </c>
      <c r="DJ709" s="45">
        <f t="shared" si="1193"/>
        <v>3679.09638</v>
      </c>
      <c r="DK709" s="51"/>
      <c r="DL709" s="45">
        <f t="shared" si="1194"/>
        <v>15886.064390000001</v>
      </c>
      <c r="DM709" s="45">
        <f t="shared" si="1195"/>
        <v>2667.0378959999998</v>
      </c>
      <c r="DN709" s="51"/>
      <c r="DO709" s="45">
        <f t="shared" si="1196"/>
        <v>5857.3924050000005</v>
      </c>
      <c r="DP709" s="45">
        <f t="shared" si="1197"/>
        <v>862.08312000000001</v>
      </c>
      <c r="DQ709" s="51"/>
      <c r="DR709" s="45">
        <f t="shared" si="1198"/>
        <v>52617.467649000006</v>
      </c>
      <c r="DS709" s="45">
        <f t="shared" si="1199"/>
        <v>9010.801019999999</v>
      </c>
      <c r="DT709" s="51"/>
      <c r="DU709" s="45">
        <f t="shared" si="1200"/>
        <v>18432.289457000003</v>
      </c>
      <c r="DV709" s="45">
        <f t="shared" si="1201"/>
        <v>4518.9922919999999</v>
      </c>
      <c r="DW709" s="51"/>
      <c r="DX709" s="45">
        <f t="shared" si="1202"/>
        <v>5956.9236840000003</v>
      </c>
      <c r="DY709" s="45">
        <f t="shared" si="1203"/>
        <v>751.65518399999996</v>
      </c>
      <c r="DZ709" s="51"/>
      <c r="EA709" s="45">
        <f t="shared" si="1204"/>
        <v>11451.081437000001</v>
      </c>
      <c r="EB709" s="45">
        <f t="shared" si="1205"/>
        <v>852.76787999999999</v>
      </c>
      <c r="EC709" s="51"/>
      <c r="ED709" s="45">
        <f t="shared" si="1206"/>
        <v>6769.9961040000007</v>
      </c>
      <c r="EE709" s="45">
        <f t="shared" si="1207"/>
        <v>632.33542799999998</v>
      </c>
      <c r="EF709" s="51"/>
      <c r="EG709" s="45">
        <f t="shared" si="1208"/>
        <v>6088.2302070000005</v>
      </c>
      <c r="EH709" s="45">
        <f t="shared" si="1209"/>
        <v>1004.2675559999999</v>
      </c>
      <c r="EI709" s="51"/>
      <c r="EJ709" s="45">
        <f t="shared" si="1210"/>
        <v>10399.538926000001</v>
      </c>
      <c r="EK709" s="45">
        <f t="shared" si="1211"/>
        <v>1829.5131359999998</v>
      </c>
      <c r="EL709" s="51"/>
      <c r="EM709" s="45">
        <f t="shared" si="1212"/>
        <v>41248.316498</v>
      </c>
      <c r="EN709" s="45">
        <f t="shared" si="1213"/>
        <v>962.77239599999996</v>
      </c>
      <c r="EO709" s="51"/>
      <c r="EP709" s="45">
        <f t="shared" si="1214"/>
        <v>7626.6816040000003</v>
      </c>
      <c r="EQ709" s="45">
        <f t="shared" si="1215"/>
        <v>783.835104</v>
      </c>
      <c r="ER709" s="51"/>
      <c r="ES709" s="45">
        <f t="shared" si="1216"/>
        <v>5248.989939</v>
      </c>
      <c r="ET709" s="45">
        <f t="shared" si="1217"/>
        <v>518.85886799999992</v>
      </c>
      <c r="EU709" s="51"/>
      <c r="EV709" s="45">
        <f t="shared" si="1218"/>
        <v>1795.6128080000001</v>
      </c>
      <c r="EW709" s="45">
        <f t="shared" si="1219"/>
        <v>308.419128</v>
      </c>
      <c r="EX709" s="51"/>
      <c r="EY709" s="45">
        <f t="shared" si="1220"/>
        <v>18105.191357</v>
      </c>
      <c r="EZ709" s="45">
        <f t="shared" si="1221"/>
        <v>2089.916436</v>
      </c>
      <c r="FA709" s="51"/>
      <c r="FB709" s="45">
        <f t="shared" si="1222"/>
        <v>6145.0829720000002</v>
      </c>
      <c r="FC709" s="45">
        <f t="shared" si="1223"/>
        <v>942.19418399999995</v>
      </c>
      <c r="FD709" s="51"/>
      <c r="FE709" s="45">
        <f t="shared" si="1224"/>
        <v>1989.223731</v>
      </c>
      <c r="FF709" s="45">
        <f t="shared" si="1225"/>
        <v>613.95899999999995</v>
      </c>
      <c r="FG709" s="51"/>
      <c r="FH709" s="45">
        <f t="shared" si="1226"/>
        <v>4451.3378579999999</v>
      </c>
      <c r="FI709" s="45">
        <f t="shared" si="1227"/>
        <v>1766.677608</v>
      </c>
      <c r="FJ709" s="51"/>
      <c r="FK709" s="45">
        <f t="shared" si="1228"/>
        <v>3528.7654550000002</v>
      </c>
      <c r="FL709" s="45">
        <f t="shared" si="1229"/>
        <v>463.47553199999999</v>
      </c>
      <c r="FM709" s="51"/>
      <c r="FN709" s="45">
        <f t="shared" si="1230"/>
        <v>53189.733563000002</v>
      </c>
      <c r="FO709" s="45">
        <f t="shared" si="1231"/>
        <v>529.61373600000002</v>
      </c>
      <c r="FP709" s="51"/>
      <c r="FQ709" s="45">
        <f t="shared" si="1232"/>
        <v>24963.815470000001</v>
      </c>
      <c r="FR709" s="45">
        <f t="shared" si="1233"/>
        <v>7324.5732119999993</v>
      </c>
      <c r="FS709" s="51"/>
      <c r="FT709" s="45">
        <f t="shared" si="1234"/>
        <v>2503.5465530000001</v>
      </c>
      <c r="FU709" s="45">
        <f t="shared" si="1235"/>
        <v>533.00109599999996</v>
      </c>
      <c r="FV709" s="51"/>
      <c r="FW709" s="45">
        <f t="shared" si="1236"/>
        <v>2137.0409200000004</v>
      </c>
      <c r="FX709" s="45">
        <f t="shared" si="1237"/>
        <v>241.34939999999997</v>
      </c>
      <c r="FY709" s="51"/>
      <c r="FZ709" s="45">
        <f t="shared" si="1238"/>
        <v>26925.781026000001</v>
      </c>
      <c r="GA709" s="45">
        <f t="shared" si="1239"/>
        <v>19667.859</v>
      </c>
      <c r="GB709" s="51"/>
      <c r="GC709" s="45">
        <f t="shared" si="1240"/>
        <v>169.93525100000002</v>
      </c>
      <c r="GD709" s="45">
        <f t="shared" si="1241"/>
        <v>41.325792</v>
      </c>
      <c r="GE709" s="51"/>
      <c r="GF709" s="45">
        <f t="shared" si="1242"/>
        <v>5179.9878160000007</v>
      </c>
      <c r="GG709" s="45">
        <f t="shared" si="1243"/>
        <v>1200.734436</v>
      </c>
      <c r="GH709" s="51"/>
      <c r="GI709" s="45">
        <f t="shared" si="1244"/>
        <v>2089.8453370000002</v>
      </c>
      <c r="GJ709" s="45">
        <f t="shared" si="1245"/>
        <v>1194.4678199999998</v>
      </c>
      <c r="GK709" s="51"/>
    </row>
    <row r="710" spans="1:193" s="45" customFormat="1">
      <c r="A710" s="45" t="s">
        <v>19</v>
      </c>
      <c r="B710" s="46">
        <v>41445</v>
      </c>
      <c r="C710" s="56">
        <v>0.68790499999999999</v>
      </c>
      <c r="D710" s="56">
        <v>0.155835</v>
      </c>
      <c r="E710" s="56">
        <v>8.5143999999999997E-2</v>
      </c>
      <c r="F710" s="58"/>
      <c r="G710" s="58">
        <v>145241</v>
      </c>
      <c r="H710" s="58">
        <v>28697</v>
      </c>
      <c r="I710" s="58"/>
      <c r="J710" s="59">
        <v>626539</v>
      </c>
      <c r="K710" s="59">
        <v>147928</v>
      </c>
      <c r="L710" s="58"/>
      <c r="M710" s="58">
        <v>139443</v>
      </c>
      <c r="N710" s="58">
        <v>19146</v>
      </c>
      <c r="O710" s="58"/>
      <c r="P710" s="58">
        <v>334344</v>
      </c>
      <c r="Q710" s="58">
        <v>61480</v>
      </c>
      <c r="R710" s="58"/>
      <c r="S710" s="58">
        <v>238922</v>
      </c>
      <c r="T710" s="58">
        <v>56810</v>
      </c>
      <c r="U710" s="58"/>
      <c r="V710" s="58">
        <v>118372</v>
      </c>
      <c r="W710" s="58">
        <v>36001</v>
      </c>
      <c r="X710" s="58"/>
      <c r="Y710" s="58">
        <v>39338</v>
      </c>
      <c r="Z710" s="58">
        <v>12465</v>
      </c>
      <c r="AA710" s="58"/>
      <c r="AB710" s="58">
        <v>224290</v>
      </c>
      <c r="AC710" s="58">
        <v>107063</v>
      </c>
      <c r="AD710" s="58"/>
      <c r="AE710" s="58">
        <v>119501</v>
      </c>
      <c r="AF710" s="58">
        <v>48554</v>
      </c>
      <c r="AG710" s="58"/>
      <c r="AH710" s="58">
        <v>38020</v>
      </c>
      <c r="AI710" s="58">
        <v>11827</v>
      </c>
      <c r="AJ710" s="58"/>
      <c r="AK710" s="58">
        <v>77132</v>
      </c>
      <c r="AL710" s="58">
        <v>12536</v>
      </c>
      <c r="AM710" s="58"/>
      <c r="AN710" s="58">
        <v>43992</v>
      </c>
      <c r="AO710" s="58">
        <v>7924</v>
      </c>
      <c r="AP710" s="58"/>
      <c r="AQ710" s="58">
        <v>40387</v>
      </c>
      <c r="AR710" s="58">
        <v>11578</v>
      </c>
      <c r="AS710" s="58"/>
      <c r="AT710" s="58">
        <v>100345</v>
      </c>
      <c r="AU710" s="58">
        <v>35723</v>
      </c>
      <c r="AV710" s="58"/>
      <c r="AW710" s="58">
        <v>258697</v>
      </c>
      <c r="AX710" s="58">
        <v>10127</v>
      </c>
      <c r="AY710" s="58"/>
      <c r="AZ710" s="58">
        <v>46724</v>
      </c>
      <c r="BA710" s="58">
        <v>8909</v>
      </c>
      <c r="BB710" s="58"/>
      <c r="BC710" s="58">
        <v>33650</v>
      </c>
      <c r="BD710" s="58">
        <v>7130</v>
      </c>
      <c r="BE710" s="58"/>
      <c r="BF710" s="58">
        <v>11792</v>
      </c>
      <c r="BG710" s="58">
        <v>3952</v>
      </c>
      <c r="BH710" s="50"/>
      <c r="BI710" s="50">
        <v>119880</v>
      </c>
      <c r="BJ710" s="50">
        <v>25625</v>
      </c>
      <c r="BK710" s="50"/>
      <c r="BL710" s="50">
        <v>39557</v>
      </c>
      <c r="BM710" s="50">
        <v>13277</v>
      </c>
      <c r="BN710" s="50"/>
      <c r="BO710" s="50">
        <v>10918</v>
      </c>
      <c r="BP710" s="50">
        <v>7153</v>
      </c>
      <c r="BQ710" s="50"/>
      <c r="BR710" s="50">
        <v>26956</v>
      </c>
      <c r="BS710" s="50">
        <v>20647</v>
      </c>
      <c r="BT710" s="50"/>
      <c r="BU710" s="50">
        <v>22935</v>
      </c>
      <c r="BV710" s="50">
        <v>5781</v>
      </c>
      <c r="BW710" s="50"/>
      <c r="BX710" s="50">
        <v>342779</v>
      </c>
      <c r="BY710" s="50">
        <v>6171</v>
      </c>
      <c r="BZ710" s="50"/>
      <c r="CA710" s="50">
        <v>115379</v>
      </c>
      <c r="CB710" s="50">
        <v>45195</v>
      </c>
      <c r="CC710" s="50"/>
      <c r="CD710" s="50">
        <v>15426</v>
      </c>
      <c r="CE710" s="50">
        <v>6463</v>
      </c>
      <c r="CF710" s="50"/>
      <c r="CG710" s="50">
        <v>14348</v>
      </c>
      <c r="CH710" s="50">
        <v>3249</v>
      </c>
      <c r="CI710" s="50"/>
      <c r="CJ710" s="50">
        <v>171171</v>
      </c>
      <c r="CK710" s="50">
        <v>206229</v>
      </c>
      <c r="CL710" s="50"/>
      <c r="CM710" s="50">
        <v>2986</v>
      </c>
      <c r="CN710" s="50">
        <v>507</v>
      </c>
      <c r="CO710" s="50"/>
      <c r="CP710" s="50">
        <v>31705</v>
      </c>
      <c r="CQ710" s="50">
        <v>12302</v>
      </c>
      <c r="CR710" s="50"/>
      <c r="CS710" s="50">
        <v>13001</v>
      </c>
      <c r="CT710" s="50">
        <v>14466</v>
      </c>
      <c r="CU710" s="51"/>
      <c r="CV710" s="51"/>
      <c r="CW710" s="45">
        <f t="shared" si="1184"/>
        <v>22633.631235000001</v>
      </c>
      <c r="CX710" s="45">
        <f t="shared" si="1185"/>
        <v>2443.3773679999999</v>
      </c>
      <c r="CY710" s="51"/>
      <c r="CZ710" s="45">
        <f t="shared" si="1186"/>
        <v>97636.705065000002</v>
      </c>
      <c r="DA710" s="45">
        <f t="shared" si="1187"/>
        <v>12595.181632</v>
      </c>
      <c r="DB710" s="51"/>
      <c r="DC710" s="45">
        <f t="shared" si="1188"/>
        <v>21730.099904999999</v>
      </c>
      <c r="DD710" s="45">
        <f t="shared" si="1189"/>
        <v>1630.1670239999999</v>
      </c>
      <c r="DE710" s="51"/>
      <c r="DF710" s="45">
        <f t="shared" si="1190"/>
        <v>52102.497239999997</v>
      </c>
      <c r="DG710" s="45">
        <f t="shared" si="1191"/>
        <v>5234.6531199999999</v>
      </c>
      <c r="DH710" s="51"/>
      <c r="DI710" s="45">
        <f t="shared" si="1192"/>
        <v>37232.409870000003</v>
      </c>
      <c r="DJ710" s="45">
        <f t="shared" si="1193"/>
        <v>4837.0306399999999</v>
      </c>
      <c r="DK710" s="51"/>
      <c r="DL710" s="45">
        <f t="shared" si="1194"/>
        <v>18446.500619999999</v>
      </c>
      <c r="DM710" s="45">
        <f t="shared" si="1195"/>
        <v>3065.2691439999999</v>
      </c>
      <c r="DN710" s="51"/>
      <c r="DO710" s="45">
        <f t="shared" si="1196"/>
        <v>6130.2372299999997</v>
      </c>
      <c r="DP710" s="45">
        <f t="shared" si="1197"/>
        <v>1061.31996</v>
      </c>
      <c r="DQ710" s="51"/>
      <c r="DR710" s="45">
        <f t="shared" si="1198"/>
        <v>34952.232150000003</v>
      </c>
      <c r="DS710" s="45">
        <f t="shared" si="1199"/>
        <v>9115.7720719999998</v>
      </c>
      <c r="DT710" s="51"/>
      <c r="DU710" s="45">
        <f t="shared" si="1200"/>
        <v>18622.438334999999</v>
      </c>
      <c r="DV710" s="45">
        <f t="shared" si="1201"/>
        <v>4134.081776</v>
      </c>
      <c r="DW710" s="51"/>
      <c r="DX710" s="45">
        <f t="shared" si="1202"/>
        <v>5924.8467000000001</v>
      </c>
      <c r="DY710" s="45">
        <f t="shared" si="1203"/>
        <v>1006.9980879999999</v>
      </c>
      <c r="DZ710" s="51"/>
      <c r="EA710" s="45">
        <f t="shared" si="1204"/>
        <v>12019.86522</v>
      </c>
      <c r="EB710" s="45">
        <f t="shared" si="1205"/>
        <v>1067.365184</v>
      </c>
      <c r="EC710" s="51"/>
      <c r="ED710" s="45">
        <f t="shared" si="1206"/>
        <v>6855.4933200000005</v>
      </c>
      <c r="EE710" s="45">
        <f t="shared" si="1207"/>
        <v>674.68105600000001</v>
      </c>
      <c r="EF710" s="51"/>
      <c r="EG710" s="45">
        <f t="shared" si="1208"/>
        <v>6293.7081449999996</v>
      </c>
      <c r="EH710" s="45">
        <f t="shared" si="1209"/>
        <v>985.79723200000001</v>
      </c>
      <c r="EI710" s="51"/>
      <c r="EJ710" s="45">
        <f t="shared" si="1210"/>
        <v>15637.263075000001</v>
      </c>
      <c r="EK710" s="45">
        <f t="shared" si="1211"/>
        <v>3041.5991119999999</v>
      </c>
      <c r="EL710" s="51"/>
      <c r="EM710" s="45">
        <f t="shared" si="1212"/>
        <v>40314.046994999997</v>
      </c>
      <c r="EN710" s="45">
        <f t="shared" si="1213"/>
        <v>862.253288</v>
      </c>
      <c r="EO710" s="51"/>
      <c r="EP710" s="45">
        <f t="shared" si="1214"/>
        <v>7281.2345400000004</v>
      </c>
      <c r="EQ710" s="45">
        <f t="shared" si="1215"/>
        <v>758.54789599999992</v>
      </c>
      <c r="ER710" s="51"/>
      <c r="ES710" s="45">
        <f t="shared" si="1216"/>
        <v>5243.8477499999999</v>
      </c>
      <c r="ET710" s="45">
        <f t="shared" si="1217"/>
        <v>607.07672000000002</v>
      </c>
      <c r="EU710" s="51"/>
      <c r="EV710" s="45">
        <f t="shared" si="1218"/>
        <v>1837.6063200000001</v>
      </c>
      <c r="EW710" s="45">
        <f t="shared" si="1219"/>
        <v>336.48908799999998</v>
      </c>
      <c r="EX710" s="51"/>
      <c r="EY710" s="45">
        <f t="shared" si="1220"/>
        <v>18681.499800000001</v>
      </c>
      <c r="EZ710" s="45">
        <f t="shared" si="1221"/>
        <v>2181.8150000000001</v>
      </c>
      <c r="FA710" s="51"/>
      <c r="FB710" s="45">
        <f t="shared" si="1222"/>
        <v>6164.3650950000001</v>
      </c>
      <c r="FC710" s="45">
        <f t="shared" si="1223"/>
        <v>1130.4568879999999</v>
      </c>
      <c r="FD710" s="51"/>
      <c r="FE710" s="45">
        <f t="shared" si="1224"/>
        <v>1701.40653</v>
      </c>
      <c r="FF710" s="45">
        <f t="shared" si="1225"/>
        <v>609.035032</v>
      </c>
      <c r="FG710" s="51"/>
      <c r="FH710" s="45">
        <f t="shared" si="1226"/>
        <v>4200.6882599999999</v>
      </c>
      <c r="FI710" s="45">
        <f t="shared" si="1227"/>
        <v>1757.9681679999999</v>
      </c>
      <c r="FJ710" s="51"/>
      <c r="FK710" s="45">
        <f t="shared" si="1228"/>
        <v>3574.0757250000001</v>
      </c>
      <c r="FL710" s="45">
        <f t="shared" si="1229"/>
        <v>492.21746400000001</v>
      </c>
      <c r="FM710" s="51"/>
      <c r="FN710" s="45">
        <f t="shared" si="1230"/>
        <v>53416.965465000001</v>
      </c>
      <c r="FO710" s="45">
        <f t="shared" si="1231"/>
        <v>525.42362400000002</v>
      </c>
      <c r="FP710" s="51"/>
      <c r="FQ710" s="45">
        <f t="shared" si="1232"/>
        <v>17980.086465</v>
      </c>
      <c r="FR710" s="45">
        <f t="shared" si="1233"/>
        <v>3848.0830799999999</v>
      </c>
      <c r="FS710" s="51"/>
      <c r="FT710" s="45">
        <f t="shared" si="1234"/>
        <v>2403.9107100000001</v>
      </c>
      <c r="FU710" s="45">
        <f t="shared" si="1235"/>
        <v>550.28567199999998</v>
      </c>
      <c r="FV710" s="51"/>
      <c r="FW710" s="45">
        <f t="shared" si="1236"/>
        <v>2235.92058</v>
      </c>
      <c r="FX710" s="45">
        <f t="shared" si="1237"/>
        <v>276.632856</v>
      </c>
      <c r="FY710" s="51"/>
      <c r="FZ710" s="45">
        <f t="shared" si="1238"/>
        <v>26674.432785000001</v>
      </c>
      <c r="GA710" s="45">
        <f t="shared" si="1239"/>
        <v>17559.161975999999</v>
      </c>
      <c r="GB710" s="51"/>
      <c r="GC710" s="45">
        <f t="shared" si="1240"/>
        <v>465.32330999999999</v>
      </c>
      <c r="GD710" s="45">
        <f t="shared" si="1241"/>
        <v>43.168008</v>
      </c>
      <c r="GE710" s="51"/>
      <c r="GF710" s="45">
        <f t="shared" si="1242"/>
        <v>4940.7486749999998</v>
      </c>
      <c r="GG710" s="45">
        <f t="shared" si="1243"/>
        <v>1047.4414879999999</v>
      </c>
      <c r="GH710" s="51"/>
      <c r="GI710" s="45">
        <f t="shared" si="1244"/>
        <v>2026.010835</v>
      </c>
      <c r="GJ710" s="45">
        <f t="shared" si="1245"/>
        <v>1231.6931039999999</v>
      </c>
      <c r="GK710" s="51"/>
    </row>
    <row r="711" spans="1:193" s="45" customFormat="1">
      <c r="A711" s="45" t="s">
        <v>19</v>
      </c>
      <c r="B711" s="46">
        <v>41444</v>
      </c>
      <c r="C711" s="56">
        <v>0.69529799999999997</v>
      </c>
      <c r="D711" s="56">
        <v>0.151534</v>
      </c>
      <c r="E711" s="56">
        <v>7.9284999999999994E-2</v>
      </c>
      <c r="F711" s="58"/>
      <c r="G711" s="58">
        <v>149017</v>
      </c>
      <c r="H711" s="58">
        <v>27493</v>
      </c>
      <c r="I711" s="58"/>
      <c r="J711" s="59">
        <v>651620</v>
      </c>
      <c r="K711" s="59">
        <v>154321</v>
      </c>
      <c r="L711" s="58"/>
      <c r="M711" s="58">
        <v>149910</v>
      </c>
      <c r="N711" s="58">
        <v>18895</v>
      </c>
      <c r="O711" s="58"/>
      <c r="P711" s="58">
        <v>337898</v>
      </c>
      <c r="Q711" s="58">
        <v>62282</v>
      </c>
      <c r="R711" s="58"/>
      <c r="S711" s="58">
        <v>328479</v>
      </c>
      <c r="T711" s="58">
        <v>58711</v>
      </c>
      <c r="U711" s="58"/>
      <c r="V711" s="58">
        <v>153023</v>
      </c>
      <c r="W711" s="58">
        <v>37880</v>
      </c>
      <c r="X711" s="58"/>
      <c r="Y711" s="58">
        <v>45056</v>
      </c>
      <c r="Z711" s="58">
        <v>10947</v>
      </c>
      <c r="AA711" s="58"/>
      <c r="AB711" s="58">
        <v>213547</v>
      </c>
      <c r="AC711" s="58">
        <v>132707</v>
      </c>
      <c r="AD711" s="58"/>
      <c r="AE711" s="58">
        <v>121055</v>
      </c>
      <c r="AF711" s="58">
        <v>49622</v>
      </c>
      <c r="AG711" s="58"/>
      <c r="AH711" s="58">
        <v>40083</v>
      </c>
      <c r="AI711" s="58">
        <v>8669</v>
      </c>
      <c r="AJ711" s="58"/>
      <c r="AK711" s="58">
        <v>77588</v>
      </c>
      <c r="AL711" s="58">
        <v>9215</v>
      </c>
      <c r="AM711" s="58"/>
      <c r="AN711" s="58">
        <v>44484</v>
      </c>
      <c r="AO711" s="58">
        <v>5682</v>
      </c>
      <c r="AP711" s="58"/>
      <c r="AQ711" s="58">
        <v>32913</v>
      </c>
      <c r="AR711" s="58">
        <v>8654</v>
      </c>
      <c r="AS711" s="58"/>
      <c r="AT711" s="58">
        <v>59879</v>
      </c>
      <c r="AU711" s="58">
        <v>16100</v>
      </c>
      <c r="AV711" s="58"/>
      <c r="AW711" s="58">
        <v>231454</v>
      </c>
      <c r="AX711" s="58">
        <v>8247</v>
      </c>
      <c r="AY711" s="58"/>
      <c r="AZ711" s="58">
        <v>44975</v>
      </c>
      <c r="BA711" s="58">
        <v>6482</v>
      </c>
      <c r="BB711" s="58"/>
      <c r="BC711" s="58">
        <v>34150</v>
      </c>
      <c r="BD711" s="58">
        <v>4896</v>
      </c>
      <c r="BE711" s="58"/>
      <c r="BF711" s="58">
        <v>12802</v>
      </c>
      <c r="BG711" s="58">
        <v>2546</v>
      </c>
      <c r="BH711" s="50"/>
      <c r="BI711" s="50">
        <v>120776</v>
      </c>
      <c r="BJ711" s="50">
        <v>23611</v>
      </c>
      <c r="BK711" s="50"/>
      <c r="BL711" s="50">
        <v>37073</v>
      </c>
      <c r="BM711" s="50">
        <v>8762</v>
      </c>
      <c r="BN711" s="50"/>
      <c r="BO711" s="50">
        <v>11776</v>
      </c>
      <c r="BP711" s="50">
        <v>6271</v>
      </c>
      <c r="BQ711" s="50"/>
      <c r="BR711" s="50">
        <v>26072</v>
      </c>
      <c r="BS711" s="50">
        <v>19541</v>
      </c>
      <c r="BT711" s="50"/>
      <c r="BU711" s="50">
        <v>24402</v>
      </c>
      <c r="BV711" s="50">
        <v>5152</v>
      </c>
      <c r="BW711" s="50"/>
      <c r="BX711" s="50">
        <v>346357</v>
      </c>
      <c r="BY711" s="50">
        <v>4974</v>
      </c>
      <c r="BZ711" s="50"/>
      <c r="CA711" s="50">
        <v>111211</v>
      </c>
      <c r="CB711" s="50">
        <v>44781</v>
      </c>
      <c r="CC711" s="50"/>
      <c r="CD711" s="50">
        <v>16478</v>
      </c>
      <c r="CE711" s="50">
        <v>5688</v>
      </c>
      <c r="CF711" s="50"/>
      <c r="CG711" s="50">
        <v>14896</v>
      </c>
      <c r="CH711" s="50">
        <v>3211</v>
      </c>
      <c r="CI711" s="50"/>
      <c r="CJ711" s="50">
        <v>150101</v>
      </c>
      <c r="CK711" s="50">
        <v>196085</v>
      </c>
      <c r="CL711" s="50"/>
      <c r="CM711" s="50">
        <v>2634</v>
      </c>
      <c r="CN711" s="50">
        <v>414</v>
      </c>
      <c r="CO711" s="50"/>
      <c r="CP711" s="50">
        <v>30862</v>
      </c>
      <c r="CQ711" s="50">
        <v>11035</v>
      </c>
      <c r="CR711" s="50"/>
      <c r="CS711" s="50">
        <v>13300</v>
      </c>
      <c r="CT711" s="50">
        <v>14128</v>
      </c>
      <c r="CU711" s="51"/>
      <c r="CV711" s="51"/>
      <c r="CW711" s="45">
        <f t="shared" si="1184"/>
        <v>22581.142078000001</v>
      </c>
      <c r="CX711" s="45">
        <f t="shared" si="1185"/>
        <v>2179.7825049999997</v>
      </c>
      <c r="CY711" s="51"/>
      <c r="CZ711" s="45">
        <f t="shared" si="1186"/>
        <v>98742.585080000004</v>
      </c>
      <c r="DA711" s="45">
        <f t="shared" si="1187"/>
        <v>12235.340484999999</v>
      </c>
      <c r="DB711" s="51"/>
      <c r="DC711" s="45">
        <f t="shared" si="1188"/>
        <v>22716.461940000001</v>
      </c>
      <c r="DD711" s="45">
        <f t="shared" si="1189"/>
        <v>1498.0900749999998</v>
      </c>
      <c r="DE711" s="51"/>
      <c r="DF711" s="45">
        <f t="shared" si="1190"/>
        <v>51203.035532000002</v>
      </c>
      <c r="DG711" s="45">
        <f t="shared" si="1191"/>
        <v>4938.02837</v>
      </c>
      <c r="DH711" s="51"/>
      <c r="DI711" s="45">
        <f t="shared" si="1192"/>
        <v>49775.736786000001</v>
      </c>
      <c r="DJ711" s="45">
        <f t="shared" si="1193"/>
        <v>4654.9016349999993</v>
      </c>
      <c r="DK711" s="51"/>
      <c r="DL711" s="45">
        <f t="shared" si="1194"/>
        <v>23188.187281999999</v>
      </c>
      <c r="DM711" s="45">
        <f t="shared" si="1195"/>
        <v>3003.3157999999999</v>
      </c>
      <c r="DN711" s="51"/>
      <c r="DO711" s="45">
        <f t="shared" si="1196"/>
        <v>6827.5159039999999</v>
      </c>
      <c r="DP711" s="45">
        <f t="shared" si="1197"/>
        <v>867.93289499999992</v>
      </c>
      <c r="DQ711" s="51"/>
      <c r="DR711" s="45">
        <f t="shared" si="1198"/>
        <v>32359.631098000002</v>
      </c>
      <c r="DS711" s="45">
        <f t="shared" si="1199"/>
        <v>10521.674494999999</v>
      </c>
      <c r="DT711" s="51"/>
      <c r="DU711" s="45">
        <f t="shared" si="1200"/>
        <v>18343.948370000002</v>
      </c>
      <c r="DV711" s="45">
        <f t="shared" si="1201"/>
        <v>3934.2802699999997</v>
      </c>
      <c r="DW711" s="51"/>
      <c r="DX711" s="45">
        <f t="shared" si="1202"/>
        <v>6073.9373219999998</v>
      </c>
      <c r="DY711" s="45">
        <f t="shared" si="1203"/>
        <v>687.32166499999994</v>
      </c>
      <c r="DZ711" s="51"/>
      <c r="EA711" s="45">
        <f t="shared" si="1204"/>
        <v>11757.219992</v>
      </c>
      <c r="EB711" s="45">
        <f t="shared" si="1205"/>
        <v>730.61127499999998</v>
      </c>
      <c r="EC711" s="51"/>
      <c r="ED711" s="45">
        <f t="shared" si="1206"/>
        <v>6740.8384560000004</v>
      </c>
      <c r="EE711" s="45">
        <f t="shared" si="1207"/>
        <v>450.49736999999999</v>
      </c>
      <c r="EF711" s="51"/>
      <c r="EG711" s="45">
        <f t="shared" si="1208"/>
        <v>4987.4385419999999</v>
      </c>
      <c r="EH711" s="45">
        <f t="shared" si="1209"/>
        <v>686.13238999999999</v>
      </c>
      <c r="EI711" s="51"/>
      <c r="EJ711" s="45">
        <f t="shared" si="1210"/>
        <v>9073.7043859999994</v>
      </c>
      <c r="EK711" s="45">
        <f t="shared" si="1211"/>
        <v>1276.4884999999999</v>
      </c>
      <c r="EL711" s="51"/>
      <c r="EM711" s="45">
        <f t="shared" si="1212"/>
        <v>35073.150436000004</v>
      </c>
      <c r="EN711" s="45">
        <f t="shared" si="1213"/>
        <v>653.86339499999997</v>
      </c>
      <c r="EO711" s="51"/>
      <c r="EP711" s="45">
        <f t="shared" si="1214"/>
        <v>6815.2416499999999</v>
      </c>
      <c r="EQ711" s="45">
        <f t="shared" si="1215"/>
        <v>513.92536999999993</v>
      </c>
      <c r="ER711" s="51"/>
      <c r="ES711" s="45">
        <f t="shared" si="1216"/>
        <v>5174.8860999999997</v>
      </c>
      <c r="ET711" s="45">
        <f t="shared" si="1217"/>
        <v>388.17935999999997</v>
      </c>
      <c r="EU711" s="51"/>
      <c r="EV711" s="45">
        <f t="shared" si="1218"/>
        <v>1939.9382680000001</v>
      </c>
      <c r="EW711" s="45">
        <f t="shared" si="1219"/>
        <v>201.85960999999998</v>
      </c>
      <c r="EX711" s="51"/>
      <c r="EY711" s="45">
        <f t="shared" si="1220"/>
        <v>18301.670384000001</v>
      </c>
      <c r="EZ711" s="45">
        <f t="shared" si="1221"/>
        <v>1871.9981349999998</v>
      </c>
      <c r="FA711" s="51"/>
      <c r="FB711" s="45">
        <f t="shared" si="1222"/>
        <v>5617.819982</v>
      </c>
      <c r="FC711" s="45">
        <f t="shared" si="1223"/>
        <v>694.69516999999996</v>
      </c>
      <c r="FD711" s="51"/>
      <c r="FE711" s="45">
        <f t="shared" si="1224"/>
        <v>1784.4643840000001</v>
      </c>
      <c r="FF711" s="45">
        <f t="shared" si="1225"/>
        <v>497.19623499999994</v>
      </c>
      <c r="FG711" s="51"/>
      <c r="FH711" s="45">
        <f t="shared" si="1226"/>
        <v>3950.7944480000001</v>
      </c>
      <c r="FI711" s="45">
        <f t="shared" si="1227"/>
        <v>1549.3081849999999</v>
      </c>
      <c r="FJ711" s="51"/>
      <c r="FK711" s="45">
        <f t="shared" si="1228"/>
        <v>3697.7326680000001</v>
      </c>
      <c r="FL711" s="45">
        <f t="shared" si="1229"/>
        <v>408.47631999999999</v>
      </c>
      <c r="FM711" s="51"/>
      <c r="FN711" s="45">
        <f t="shared" si="1230"/>
        <v>52484.861638000002</v>
      </c>
      <c r="FO711" s="45">
        <f t="shared" si="1231"/>
        <v>394.36358999999999</v>
      </c>
      <c r="FP711" s="51"/>
      <c r="FQ711" s="45">
        <f t="shared" si="1232"/>
        <v>16852.247674000002</v>
      </c>
      <c r="FR711" s="45">
        <f t="shared" si="1233"/>
        <v>3550.4615849999996</v>
      </c>
      <c r="FS711" s="51"/>
      <c r="FT711" s="45">
        <f t="shared" si="1234"/>
        <v>2496.9772520000001</v>
      </c>
      <c r="FU711" s="45">
        <f t="shared" si="1235"/>
        <v>450.97307999999998</v>
      </c>
      <c r="FV711" s="51"/>
      <c r="FW711" s="45">
        <f t="shared" si="1236"/>
        <v>2257.2504640000002</v>
      </c>
      <c r="FX711" s="45">
        <f t="shared" si="1237"/>
        <v>254.58413499999997</v>
      </c>
      <c r="FY711" s="51"/>
      <c r="FZ711" s="45">
        <f t="shared" si="1238"/>
        <v>22745.404934000002</v>
      </c>
      <c r="GA711" s="45">
        <f t="shared" si="1239"/>
        <v>15546.599224999998</v>
      </c>
      <c r="GB711" s="51"/>
      <c r="GC711" s="45">
        <f t="shared" si="1240"/>
        <v>399.140556</v>
      </c>
      <c r="GD711" s="45">
        <f t="shared" si="1241"/>
        <v>32.823989999999995</v>
      </c>
      <c r="GE711" s="51"/>
      <c r="GF711" s="45">
        <f t="shared" si="1242"/>
        <v>4676.6423080000004</v>
      </c>
      <c r="GG711" s="45">
        <f t="shared" si="1243"/>
        <v>874.90997499999992</v>
      </c>
      <c r="GH711" s="51"/>
      <c r="GI711" s="45">
        <f t="shared" si="1244"/>
        <v>2015.4022</v>
      </c>
      <c r="GJ711" s="45">
        <f t="shared" si="1245"/>
        <v>1120.1384799999998</v>
      </c>
      <c r="GK711" s="51"/>
    </row>
    <row r="712" spans="1:193" s="45" customFormat="1">
      <c r="A712" s="45" t="s">
        <v>19</v>
      </c>
      <c r="B712" s="46">
        <v>41443</v>
      </c>
      <c r="C712" s="56">
        <v>0.698546</v>
      </c>
      <c r="D712" s="56">
        <v>0.15241299999999999</v>
      </c>
      <c r="E712" s="56">
        <v>7.6925999999999994E-2</v>
      </c>
      <c r="F712" s="58"/>
      <c r="G712" s="58">
        <v>158150</v>
      </c>
      <c r="H712" s="58">
        <v>29968</v>
      </c>
      <c r="I712" s="58"/>
      <c r="J712" s="59">
        <v>656054</v>
      </c>
      <c r="K712" s="59">
        <v>170593</v>
      </c>
      <c r="L712" s="58"/>
      <c r="M712" s="58">
        <v>153596</v>
      </c>
      <c r="N712" s="58">
        <v>19982</v>
      </c>
      <c r="O712" s="58"/>
      <c r="P712" s="58">
        <v>348359</v>
      </c>
      <c r="Q712" s="58">
        <v>67729</v>
      </c>
      <c r="R712" s="58"/>
      <c r="S712" s="58">
        <v>243562</v>
      </c>
      <c r="T712" s="58">
        <v>43709</v>
      </c>
      <c r="U712" s="58"/>
      <c r="V712" s="58">
        <v>130166</v>
      </c>
      <c r="W712" s="58">
        <v>36455</v>
      </c>
      <c r="X712" s="58"/>
      <c r="Y712" s="58">
        <v>40289</v>
      </c>
      <c r="Z712" s="58">
        <v>10486</v>
      </c>
      <c r="AA712" s="58"/>
      <c r="AB712" s="58">
        <v>221826</v>
      </c>
      <c r="AC712" s="58">
        <v>176688</v>
      </c>
      <c r="AD712" s="58"/>
      <c r="AE712" s="58">
        <v>126047</v>
      </c>
      <c r="AF712" s="58">
        <v>52692</v>
      </c>
      <c r="AG712" s="58"/>
      <c r="AH712" s="58">
        <v>40016</v>
      </c>
      <c r="AI712" s="58">
        <v>9644</v>
      </c>
      <c r="AJ712" s="58"/>
      <c r="AK712" s="58">
        <v>77181</v>
      </c>
      <c r="AL712" s="58">
        <v>9883</v>
      </c>
      <c r="AM712" s="58"/>
      <c r="AN712" s="58">
        <v>45866</v>
      </c>
      <c r="AO712" s="58">
        <v>6503</v>
      </c>
      <c r="AP712" s="58"/>
      <c r="AQ712" s="58">
        <v>30570</v>
      </c>
      <c r="AR712" s="58">
        <v>7978</v>
      </c>
      <c r="AS712" s="58"/>
      <c r="AT712" s="58">
        <v>76621</v>
      </c>
      <c r="AU712" s="58">
        <v>22777</v>
      </c>
      <c r="AV712" s="58"/>
      <c r="AW712" s="58">
        <v>256021</v>
      </c>
      <c r="AX712" s="58">
        <v>9653</v>
      </c>
      <c r="AY712" s="58"/>
      <c r="AZ712" s="58">
        <v>44304</v>
      </c>
      <c r="BA712" s="58">
        <v>6499</v>
      </c>
      <c r="BB712" s="58"/>
      <c r="BC712" s="58">
        <v>30202</v>
      </c>
      <c r="BD712" s="58">
        <v>4615</v>
      </c>
      <c r="BE712" s="58"/>
      <c r="BF712" s="58">
        <v>12547</v>
      </c>
      <c r="BG712" s="58">
        <v>2236</v>
      </c>
      <c r="BH712" s="50"/>
      <c r="BI712" s="50">
        <v>119813</v>
      </c>
      <c r="BJ712" s="50">
        <v>24979</v>
      </c>
      <c r="BK712" s="50"/>
      <c r="BL712" s="50">
        <v>30548</v>
      </c>
      <c r="BM712" s="50">
        <v>8874</v>
      </c>
      <c r="BN712" s="50"/>
      <c r="BO712" s="50">
        <v>11030</v>
      </c>
      <c r="BP712" s="50">
        <v>7351</v>
      </c>
      <c r="BQ712" s="50"/>
      <c r="BR712" s="50">
        <v>25493</v>
      </c>
      <c r="BS712" s="50">
        <v>21198</v>
      </c>
      <c r="BT712" s="50"/>
      <c r="BU712" s="50">
        <v>24057</v>
      </c>
      <c r="BV712" s="50">
        <v>4924</v>
      </c>
      <c r="BW712" s="50"/>
      <c r="BX712" s="50">
        <v>363074</v>
      </c>
      <c r="BY712" s="50">
        <v>5409</v>
      </c>
      <c r="BZ712" s="50"/>
      <c r="CA712" s="50">
        <v>109299</v>
      </c>
      <c r="CB712" s="50">
        <v>47988</v>
      </c>
      <c r="CC712" s="50"/>
      <c r="CD712" s="50">
        <v>17175</v>
      </c>
      <c r="CE712" s="50">
        <v>6247</v>
      </c>
      <c r="CF712" s="50"/>
      <c r="CG712" s="50">
        <v>14367</v>
      </c>
      <c r="CH712" s="50">
        <v>2859</v>
      </c>
      <c r="CI712" s="50"/>
      <c r="CJ712" s="50">
        <v>141387</v>
      </c>
      <c r="CK712" s="50">
        <v>207286</v>
      </c>
      <c r="CL712" s="50"/>
      <c r="CM712" s="50">
        <v>1835</v>
      </c>
      <c r="CN712" s="50">
        <v>304</v>
      </c>
      <c r="CO712" s="50"/>
      <c r="CP712" s="50">
        <v>30555</v>
      </c>
      <c r="CQ712" s="50">
        <v>11633</v>
      </c>
      <c r="CR712" s="50"/>
      <c r="CS712" s="50">
        <v>12474</v>
      </c>
      <c r="CT712" s="50">
        <v>15118</v>
      </c>
      <c r="CU712" s="51"/>
      <c r="CV712" s="51"/>
      <c r="CW712" s="45">
        <f t="shared" si="1184"/>
        <v>24104.115949999999</v>
      </c>
      <c r="CX712" s="45">
        <f t="shared" si="1185"/>
        <v>2305.3183679999997</v>
      </c>
      <c r="CY712" s="51"/>
      <c r="CZ712" s="45">
        <f t="shared" si="1186"/>
        <v>99991.158301999996</v>
      </c>
      <c r="DA712" s="45">
        <f t="shared" si="1187"/>
        <v>13123.037117999998</v>
      </c>
      <c r="DB712" s="51"/>
      <c r="DC712" s="45">
        <f t="shared" si="1188"/>
        <v>23410.027147999997</v>
      </c>
      <c r="DD712" s="45">
        <f t="shared" si="1189"/>
        <v>1537.1353319999998</v>
      </c>
      <c r="DE712" s="51"/>
      <c r="DF712" s="45">
        <f t="shared" si="1190"/>
        <v>53094.440266999998</v>
      </c>
      <c r="DG712" s="45">
        <f t="shared" si="1191"/>
        <v>5210.1210539999993</v>
      </c>
      <c r="DH712" s="51"/>
      <c r="DI712" s="45">
        <f t="shared" si="1192"/>
        <v>37122.015105999999</v>
      </c>
      <c r="DJ712" s="45">
        <f t="shared" si="1193"/>
        <v>3362.358534</v>
      </c>
      <c r="DK712" s="51"/>
      <c r="DL712" s="45">
        <f t="shared" si="1194"/>
        <v>19838.990557999998</v>
      </c>
      <c r="DM712" s="45">
        <f t="shared" si="1195"/>
        <v>2804.3373299999998</v>
      </c>
      <c r="DN712" s="51"/>
      <c r="DO712" s="45">
        <f t="shared" si="1196"/>
        <v>6140.5673569999999</v>
      </c>
      <c r="DP712" s="45">
        <f t="shared" si="1197"/>
        <v>806.64603599999998</v>
      </c>
      <c r="DQ712" s="51"/>
      <c r="DR712" s="45">
        <f t="shared" si="1198"/>
        <v>33809.166138000001</v>
      </c>
      <c r="DS712" s="45">
        <f t="shared" si="1199"/>
        <v>13591.901087999999</v>
      </c>
      <c r="DT712" s="51"/>
      <c r="DU712" s="45">
        <f t="shared" si="1200"/>
        <v>19211.201410999998</v>
      </c>
      <c r="DV712" s="45">
        <f t="shared" si="1201"/>
        <v>4053.3847919999998</v>
      </c>
      <c r="DW712" s="51"/>
      <c r="DX712" s="45">
        <f t="shared" si="1202"/>
        <v>6098.9586079999999</v>
      </c>
      <c r="DY712" s="45">
        <f t="shared" si="1203"/>
        <v>741.87434399999995</v>
      </c>
      <c r="DZ712" s="51"/>
      <c r="EA712" s="45">
        <f t="shared" si="1204"/>
        <v>11763.387752999999</v>
      </c>
      <c r="EB712" s="45">
        <f t="shared" si="1205"/>
        <v>760.25965799999994</v>
      </c>
      <c r="EC712" s="51"/>
      <c r="ED712" s="45">
        <f t="shared" si="1206"/>
        <v>6990.5746579999995</v>
      </c>
      <c r="EE712" s="45">
        <f t="shared" si="1207"/>
        <v>500.24977799999994</v>
      </c>
      <c r="EF712" s="51"/>
      <c r="EG712" s="45">
        <f t="shared" si="1208"/>
        <v>4659.26541</v>
      </c>
      <c r="EH712" s="45">
        <f t="shared" si="1209"/>
        <v>613.71562799999992</v>
      </c>
      <c r="EI712" s="51"/>
      <c r="EJ712" s="45">
        <f t="shared" si="1210"/>
        <v>11678.036473</v>
      </c>
      <c r="EK712" s="45">
        <f t="shared" si="1211"/>
        <v>1752.1435019999999</v>
      </c>
      <c r="EL712" s="51"/>
      <c r="EM712" s="45">
        <f t="shared" si="1212"/>
        <v>39020.928672999995</v>
      </c>
      <c r="EN712" s="45">
        <f t="shared" si="1213"/>
        <v>742.56667799999991</v>
      </c>
      <c r="EO712" s="51"/>
      <c r="EP712" s="45">
        <f t="shared" si="1214"/>
        <v>6752.5055519999996</v>
      </c>
      <c r="EQ712" s="45">
        <f t="shared" si="1215"/>
        <v>499.94207399999999</v>
      </c>
      <c r="ER712" s="51"/>
      <c r="ES712" s="45">
        <f t="shared" si="1216"/>
        <v>4603.1774260000002</v>
      </c>
      <c r="ET712" s="45">
        <f t="shared" si="1217"/>
        <v>355.01348999999999</v>
      </c>
      <c r="EU712" s="51"/>
      <c r="EV712" s="45">
        <f t="shared" si="1218"/>
        <v>1912.3259109999999</v>
      </c>
      <c r="EW712" s="45">
        <f t="shared" si="1219"/>
        <v>172.00653599999998</v>
      </c>
      <c r="EX712" s="51"/>
      <c r="EY712" s="45">
        <f t="shared" si="1220"/>
        <v>18261.058768999999</v>
      </c>
      <c r="EZ712" s="45">
        <f t="shared" si="1221"/>
        <v>1921.5345539999998</v>
      </c>
      <c r="FA712" s="51"/>
      <c r="FB712" s="45">
        <f t="shared" si="1222"/>
        <v>4655.9123239999999</v>
      </c>
      <c r="FC712" s="45">
        <f t="shared" si="1223"/>
        <v>682.64132399999994</v>
      </c>
      <c r="FD712" s="51"/>
      <c r="FE712" s="45">
        <f t="shared" si="1224"/>
        <v>1681.1153899999999</v>
      </c>
      <c r="FF712" s="45">
        <f t="shared" si="1225"/>
        <v>565.483026</v>
      </c>
      <c r="FG712" s="51"/>
      <c r="FH712" s="45">
        <f t="shared" si="1226"/>
        <v>3885.4646089999997</v>
      </c>
      <c r="FI712" s="45">
        <f t="shared" si="1227"/>
        <v>1630.6773479999999</v>
      </c>
      <c r="FJ712" s="51"/>
      <c r="FK712" s="45">
        <f t="shared" si="1228"/>
        <v>3666.599541</v>
      </c>
      <c r="FL712" s="45">
        <f t="shared" si="1229"/>
        <v>378.78362399999997</v>
      </c>
      <c r="FM712" s="51"/>
      <c r="FN712" s="45">
        <f t="shared" si="1230"/>
        <v>55337.197561999994</v>
      </c>
      <c r="FO712" s="45">
        <f t="shared" si="1231"/>
        <v>416.09273399999995</v>
      </c>
      <c r="FP712" s="51"/>
      <c r="FQ712" s="45">
        <f t="shared" si="1232"/>
        <v>16658.588487000001</v>
      </c>
      <c r="FR712" s="45">
        <f t="shared" si="1233"/>
        <v>3691.5248879999999</v>
      </c>
      <c r="FS712" s="51"/>
      <c r="FT712" s="45">
        <f t="shared" si="1234"/>
        <v>2617.6932750000001</v>
      </c>
      <c r="FU712" s="45">
        <f t="shared" si="1235"/>
        <v>480.55672199999998</v>
      </c>
      <c r="FV712" s="51"/>
      <c r="FW712" s="45">
        <f t="shared" si="1236"/>
        <v>2189.7175709999997</v>
      </c>
      <c r="FX712" s="45">
        <f t="shared" si="1237"/>
        <v>219.931434</v>
      </c>
      <c r="FY712" s="51"/>
      <c r="FZ712" s="45">
        <f t="shared" si="1238"/>
        <v>21549.216830999998</v>
      </c>
      <c r="GA712" s="45">
        <f t="shared" si="1239"/>
        <v>15945.682835999998</v>
      </c>
      <c r="GB712" s="51"/>
      <c r="GC712" s="45">
        <f t="shared" si="1240"/>
        <v>279.67785499999997</v>
      </c>
      <c r="GD712" s="45">
        <f t="shared" si="1241"/>
        <v>23.385503999999997</v>
      </c>
      <c r="GE712" s="51"/>
      <c r="GF712" s="45">
        <f t="shared" si="1242"/>
        <v>4656.9792149999994</v>
      </c>
      <c r="GG712" s="45">
        <f t="shared" si="1243"/>
        <v>894.88015799999994</v>
      </c>
      <c r="GH712" s="51"/>
      <c r="GI712" s="45">
        <f t="shared" si="1244"/>
        <v>1901.199762</v>
      </c>
      <c r="GJ712" s="45">
        <f t="shared" si="1245"/>
        <v>1162.9672679999999</v>
      </c>
      <c r="GK712" s="51"/>
    </row>
    <row r="713" spans="1:193" s="45" customFormat="1">
      <c r="A713" s="45" t="s">
        <v>19</v>
      </c>
      <c r="B713" s="46">
        <v>41442</v>
      </c>
      <c r="C713" s="56">
        <v>0.70294599999999996</v>
      </c>
      <c r="D713" s="56">
        <v>0.15013899999999999</v>
      </c>
      <c r="E713" s="56">
        <v>7.5741000000000003E-2</v>
      </c>
      <c r="F713" s="58"/>
      <c r="G713" s="58">
        <v>91213</v>
      </c>
      <c r="H713" s="58">
        <v>17177</v>
      </c>
      <c r="I713" s="58"/>
      <c r="J713" s="59">
        <v>608622</v>
      </c>
      <c r="K713" s="59">
        <v>172514</v>
      </c>
      <c r="L713" s="58"/>
      <c r="M713" s="58">
        <v>123196</v>
      </c>
      <c r="N713" s="58">
        <v>17172</v>
      </c>
      <c r="O713" s="58"/>
      <c r="P713" s="58">
        <v>275352</v>
      </c>
      <c r="Q713" s="58">
        <v>57176</v>
      </c>
      <c r="R713" s="58"/>
      <c r="S713" s="58">
        <v>162090</v>
      </c>
      <c r="T713" s="58">
        <v>29710</v>
      </c>
      <c r="U713" s="58"/>
      <c r="V713" s="58">
        <v>109249</v>
      </c>
      <c r="W713" s="58">
        <v>33744</v>
      </c>
      <c r="X713" s="58"/>
      <c r="Y713" s="58">
        <v>28325</v>
      </c>
      <c r="Z713" s="58">
        <v>7518</v>
      </c>
      <c r="AA713" s="58"/>
      <c r="AB713" s="58">
        <v>259111</v>
      </c>
      <c r="AC713" s="58">
        <v>217145</v>
      </c>
      <c r="AD713" s="58"/>
      <c r="AE713" s="58">
        <v>156500</v>
      </c>
      <c r="AF713" s="58">
        <v>66921</v>
      </c>
      <c r="AG713" s="58"/>
      <c r="AH713" s="58">
        <v>31259</v>
      </c>
      <c r="AI713" s="58">
        <v>7679</v>
      </c>
      <c r="AJ713" s="58"/>
      <c r="AK713" s="58">
        <v>41812</v>
      </c>
      <c r="AL713" s="58">
        <v>4953</v>
      </c>
      <c r="AM713" s="58"/>
      <c r="AN713" s="58">
        <v>31478</v>
      </c>
      <c r="AO713" s="58">
        <v>4107</v>
      </c>
      <c r="AP713" s="58"/>
      <c r="AQ713" s="58">
        <v>28604</v>
      </c>
      <c r="AR713" s="58">
        <v>7476</v>
      </c>
      <c r="AS713" s="58"/>
      <c r="AT713" s="58">
        <v>54522</v>
      </c>
      <c r="AU713" s="58">
        <v>14620</v>
      </c>
      <c r="AV713" s="58"/>
      <c r="AW713" s="58">
        <v>211747</v>
      </c>
      <c r="AX713" s="58">
        <v>9277</v>
      </c>
      <c r="AY713" s="58"/>
      <c r="AZ713" s="58">
        <v>41435</v>
      </c>
      <c r="BA713" s="58">
        <v>6243</v>
      </c>
      <c r="BB713" s="58"/>
      <c r="BC713" s="58">
        <v>19876</v>
      </c>
      <c r="BD713" s="58">
        <v>2622</v>
      </c>
      <c r="BE713" s="58"/>
      <c r="BF713" s="58">
        <v>9934</v>
      </c>
      <c r="BG713" s="58">
        <v>1786</v>
      </c>
      <c r="BH713" s="50"/>
      <c r="BI713" s="50">
        <v>116249</v>
      </c>
      <c r="BJ713" s="50">
        <v>24344</v>
      </c>
      <c r="BK713" s="50"/>
      <c r="BL713" s="50">
        <v>18812</v>
      </c>
      <c r="BM713" s="50">
        <v>4955</v>
      </c>
      <c r="BN713" s="50"/>
      <c r="BO713" s="50">
        <v>14196</v>
      </c>
      <c r="BP713" s="50">
        <v>9279</v>
      </c>
      <c r="BQ713" s="50"/>
      <c r="BR713" s="50">
        <v>34578</v>
      </c>
      <c r="BS713" s="50">
        <v>28509</v>
      </c>
      <c r="BT713" s="50"/>
      <c r="BU713" s="50">
        <v>25051</v>
      </c>
      <c r="BV713" s="50">
        <v>5344</v>
      </c>
      <c r="BW713" s="50"/>
      <c r="BX713" s="50">
        <v>337335</v>
      </c>
      <c r="BY713" s="50">
        <v>5257</v>
      </c>
      <c r="BZ713" s="50"/>
      <c r="CA713" s="50">
        <v>145049</v>
      </c>
      <c r="CB713" s="50">
        <v>60066</v>
      </c>
      <c r="CC713" s="50"/>
      <c r="CD713" s="50">
        <v>9866</v>
      </c>
      <c r="CE713" s="50">
        <v>3790</v>
      </c>
      <c r="CF713" s="50"/>
      <c r="CG713" s="50">
        <v>15508</v>
      </c>
      <c r="CH713" s="50">
        <v>3214</v>
      </c>
      <c r="CI713" s="50"/>
      <c r="CJ713" s="50">
        <v>162233</v>
      </c>
      <c r="CK713" s="50">
        <v>241199</v>
      </c>
      <c r="CL713" s="50"/>
      <c r="CM713" s="50">
        <v>1977</v>
      </c>
      <c r="CN713" s="50">
        <v>338</v>
      </c>
      <c r="CO713" s="50"/>
      <c r="CP713" s="50">
        <v>49355</v>
      </c>
      <c r="CQ713" s="50">
        <v>17808</v>
      </c>
      <c r="CR713" s="50"/>
      <c r="CS713" s="50">
        <v>15524</v>
      </c>
      <c r="CT713" s="50">
        <v>18084</v>
      </c>
      <c r="CU713" s="51"/>
      <c r="CV713" s="51"/>
      <c r="CW713" s="45">
        <f t="shared" si="1184"/>
        <v>13694.628606999999</v>
      </c>
      <c r="CX713" s="45">
        <f t="shared" si="1185"/>
        <v>1301.0031570000001</v>
      </c>
      <c r="CY713" s="51"/>
      <c r="CZ713" s="45">
        <f t="shared" si="1186"/>
        <v>91377.898457999996</v>
      </c>
      <c r="DA713" s="45">
        <f t="shared" si="1187"/>
        <v>13066.382874000001</v>
      </c>
      <c r="DB713" s="51"/>
      <c r="DC713" s="45">
        <f t="shared" si="1188"/>
        <v>18496.524244</v>
      </c>
      <c r="DD713" s="45">
        <f t="shared" si="1189"/>
        <v>1300.624452</v>
      </c>
      <c r="DE713" s="51"/>
      <c r="DF713" s="45">
        <f t="shared" si="1190"/>
        <v>41341.073927999998</v>
      </c>
      <c r="DG713" s="45">
        <f t="shared" si="1191"/>
        <v>4330.5674159999999</v>
      </c>
      <c r="DH713" s="51"/>
      <c r="DI713" s="45">
        <f t="shared" si="1192"/>
        <v>24336.030510000001</v>
      </c>
      <c r="DJ713" s="45">
        <f t="shared" si="1193"/>
        <v>2250.2651100000003</v>
      </c>
      <c r="DK713" s="51"/>
      <c r="DL713" s="45">
        <f t="shared" si="1194"/>
        <v>16402.535610999999</v>
      </c>
      <c r="DM713" s="45">
        <f t="shared" si="1195"/>
        <v>2555.8043040000002</v>
      </c>
      <c r="DN713" s="51"/>
      <c r="DO713" s="45">
        <f t="shared" si="1196"/>
        <v>4252.687175</v>
      </c>
      <c r="DP713" s="45">
        <f t="shared" si="1197"/>
        <v>569.420838</v>
      </c>
      <c r="DQ713" s="51"/>
      <c r="DR713" s="45">
        <f t="shared" si="1198"/>
        <v>38902.666428999997</v>
      </c>
      <c r="DS713" s="45">
        <f t="shared" si="1199"/>
        <v>16446.779445</v>
      </c>
      <c r="DT713" s="51"/>
      <c r="DU713" s="45">
        <f t="shared" si="1200"/>
        <v>23496.753499999999</v>
      </c>
      <c r="DV713" s="45">
        <f t="shared" si="1201"/>
        <v>5068.6634610000001</v>
      </c>
      <c r="DW713" s="51"/>
      <c r="DX713" s="45">
        <f t="shared" si="1202"/>
        <v>4693.195001</v>
      </c>
      <c r="DY713" s="45">
        <f t="shared" si="1203"/>
        <v>581.615139</v>
      </c>
      <c r="DZ713" s="51"/>
      <c r="EA713" s="45">
        <f t="shared" si="1204"/>
        <v>6277.611868</v>
      </c>
      <c r="EB713" s="45">
        <f t="shared" si="1205"/>
        <v>375.145173</v>
      </c>
      <c r="EC713" s="51"/>
      <c r="ED713" s="45">
        <f t="shared" si="1206"/>
        <v>4726.0754419999994</v>
      </c>
      <c r="EE713" s="45">
        <f t="shared" si="1207"/>
        <v>311.068287</v>
      </c>
      <c r="EF713" s="51"/>
      <c r="EG713" s="45">
        <f t="shared" si="1208"/>
        <v>4294.5759559999997</v>
      </c>
      <c r="EH713" s="45">
        <f t="shared" si="1209"/>
        <v>566.23971600000004</v>
      </c>
      <c r="EI713" s="51"/>
      <c r="EJ713" s="45">
        <f t="shared" si="1210"/>
        <v>8185.8785579999994</v>
      </c>
      <c r="EK713" s="45">
        <f t="shared" si="1211"/>
        <v>1107.3334199999999</v>
      </c>
      <c r="EL713" s="51"/>
      <c r="EM713" s="45">
        <f t="shared" si="1212"/>
        <v>31791.482832999998</v>
      </c>
      <c r="EN713" s="45">
        <f t="shared" si="1213"/>
        <v>702.64925700000003</v>
      </c>
      <c r="EO713" s="51"/>
      <c r="EP713" s="45">
        <f t="shared" si="1214"/>
        <v>6221.0094650000001</v>
      </c>
      <c r="EQ713" s="45">
        <f t="shared" si="1215"/>
        <v>472.85106300000001</v>
      </c>
      <c r="ER713" s="51"/>
      <c r="ES713" s="45">
        <f t="shared" si="1216"/>
        <v>2984.1627639999997</v>
      </c>
      <c r="ET713" s="45">
        <f t="shared" si="1217"/>
        <v>198.59290200000001</v>
      </c>
      <c r="EU713" s="51"/>
      <c r="EV713" s="45">
        <f t="shared" si="1218"/>
        <v>1491.480826</v>
      </c>
      <c r="EW713" s="45">
        <f t="shared" si="1219"/>
        <v>135.273426</v>
      </c>
      <c r="EX713" s="51"/>
      <c r="EY713" s="45">
        <f t="shared" si="1220"/>
        <v>17453.508611000001</v>
      </c>
      <c r="EZ713" s="45">
        <f t="shared" si="1221"/>
        <v>1843.838904</v>
      </c>
      <c r="FA713" s="51"/>
      <c r="FB713" s="45">
        <f t="shared" si="1222"/>
        <v>2824.4148679999998</v>
      </c>
      <c r="FC713" s="45">
        <f t="shared" si="1223"/>
        <v>375.29665499999999</v>
      </c>
      <c r="FD713" s="51"/>
      <c r="FE713" s="45">
        <f t="shared" si="1224"/>
        <v>2131.3732439999999</v>
      </c>
      <c r="FF713" s="45">
        <f t="shared" si="1225"/>
        <v>702.80073900000002</v>
      </c>
      <c r="FG713" s="51"/>
      <c r="FH713" s="45">
        <f t="shared" si="1226"/>
        <v>5191.5063419999997</v>
      </c>
      <c r="FI713" s="45">
        <f t="shared" si="1227"/>
        <v>2159.3001690000001</v>
      </c>
      <c r="FJ713" s="51"/>
      <c r="FK713" s="45">
        <f t="shared" si="1228"/>
        <v>3761.1320889999997</v>
      </c>
      <c r="FL713" s="45">
        <f t="shared" si="1229"/>
        <v>404.75990400000001</v>
      </c>
      <c r="FM713" s="51"/>
      <c r="FN713" s="45">
        <f t="shared" si="1230"/>
        <v>50647.139564999998</v>
      </c>
      <c r="FO713" s="45">
        <f t="shared" si="1231"/>
        <v>398.17043699999999</v>
      </c>
      <c r="FP713" s="51"/>
      <c r="FQ713" s="45">
        <f t="shared" si="1232"/>
        <v>21777.511811</v>
      </c>
      <c r="FR713" s="45">
        <f t="shared" si="1233"/>
        <v>4549.4589059999998</v>
      </c>
      <c r="FS713" s="51"/>
      <c r="FT713" s="45">
        <f t="shared" si="1234"/>
        <v>1481.2713739999999</v>
      </c>
      <c r="FU713" s="45">
        <f t="shared" si="1235"/>
        <v>287.05839000000003</v>
      </c>
      <c r="FV713" s="51"/>
      <c r="FW713" s="45">
        <f t="shared" si="1236"/>
        <v>2328.3556119999998</v>
      </c>
      <c r="FX713" s="45">
        <f t="shared" si="1237"/>
        <v>243.43157400000001</v>
      </c>
      <c r="FY713" s="51"/>
      <c r="FZ713" s="45">
        <f t="shared" si="1238"/>
        <v>24357.500387</v>
      </c>
      <c r="GA713" s="45">
        <f t="shared" si="1239"/>
        <v>18268.653459000001</v>
      </c>
      <c r="GB713" s="51"/>
      <c r="GC713" s="45">
        <f t="shared" si="1240"/>
        <v>296.82480299999997</v>
      </c>
      <c r="GD713" s="45">
        <f t="shared" si="1241"/>
        <v>25.600458</v>
      </c>
      <c r="GE713" s="51"/>
      <c r="GF713" s="45">
        <f t="shared" si="1242"/>
        <v>7410.1103450000001</v>
      </c>
      <c r="GG713" s="45">
        <f t="shared" si="1243"/>
        <v>1348.7957280000001</v>
      </c>
      <c r="GH713" s="51"/>
      <c r="GI713" s="45">
        <f t="shared" si="1244"/>
        <v>2330.7578359999998</v>
      </c>
      <c r="GJ713" s="45">
        <f t="shared" si="1245"/>
        <v>1369.7002440000001</v>
      </c>
      <c r="GK713" s="51"/>
    </row>
    <row r="714" spans="1:193" s="45" customFormat="1">
      <c r="A714" s="45" t="s">
        <v>19</v>
      </c>
      <c r="B714" s="46">
        <v>41441</v>
      </c>
      <c r="C714" s="56">
        <v>0.70873399999999998</v>
      </c>
      <c r="D714" s="56">
        <v>0.14388400000000001</v>
      </c>
      <c r="E714" s="56">
        <v>7.5248999999999996E-2</v>
      </c>
      <c r="F714" s="58"/>
      <c r="G714" s="58">
        <v>92253</v>
      </c>
      <c r="H714" s="58">
        <v>16944</v>
      </c>
      <c r="I714" s="58"/>
      <c r="J714" s="59">
        <v>604715</v>
      </c>
      <c r="K714" s="59">
        <v>174129</v>
      </c>
      <c r="L714" s="58"/>
      <c r="M714" s="58">
        <v>119040</v>
      </c>
      <c r="N714" s="58">
        <v>16710</v>
      </c>
      <c r="O714" s="58"/>
      <c r="P714" s="58">
        <v>283126</v>
      </c>
      <c r="Q714" s="58">
        <v>58417</v>
      </c>
      <c r="R714" s="58"/>
      <c r="S714" s="58">
        <v>156044</v>
      </c>
      <c r="T714" s="58">
        <v>27612</v>
      </c>
      <c r="U714" s="58"/>
      <c r="V714" s="58">
        <v>108133</v>
      </c>
      <c r="W714" s="58">
        <v>33897</v>
      </c>
      <c r="X714" s="58"/>
      <c r="Y714" s="58">
        <v>26113</v>
      </c>
      <c r="Z714" s="58">
        <v>9532</v>
      </c>
      <c r="AA714" s="58"/>
      <c r="AB714" s="58">
        <v>257790</v>
      </c>
      <c r="AC714" s="58">
        <v>204094</v>
      </c>
      <c r="AD714" s="58"/>
      <c r="AE714" s="58">
        <v>167631</v>
      </c>
      <c r="AF714" s="58">
        <v>66334</v>
      </c>
      <c r="AG714" s="58"/>
      <c r="AH714" s="58">
        <v>32830</v>
      </c>
      <c r="AI714" s="58">
        <v>7744</v>
      </c>
      <c r="AJ714" s="58"/>
      <c r="AK714" s="58">
        <v>47469</v>
      </c>
      <c r="AL714" s="58">
        <v>5253</v>
      </c>
      <c r="AM714" s="58"/>
      <c r="AN714" s="58">
        <v>31708</v>
      </c>
      <c r="AO714" s="58">
        <v>3993</v>
      </c>
      <c r="AP714" s="58"/>
      <c r="AQ714" s="58">
        <v>28192</v>
      </c>
      <c r="AR714" s="58">
        <v>9194</v>
      </c>
      <c r="AS714" s="58"/>
      <c r="AT714" s="58">
        <v>54194</v>
      </c>
      <c r="AU714" s="58">
        <v>15317</v>
      </c>
      <c r="AV714" s="58"/>
      <c r="AW714" s="58">
        <v>216612</v>
      </c>
      <c r="AX714" s="58">
        <v>8105</v>
      </c>
      <c r="AY714" s="58"/>
      <c r="AZ714" s="58">
        <v>49743</v>
      </c>
      <c r="BA714" s="58">
        <v>7345</v>
      </c>
      <c r="BB714" s="58"/>
      <c r="BC714" s="58">
        <v>23996</v>
      </c>
      <c r="BD714" s="58">
        <v>3228</v>
      </c>
      <c r="BE714" s="58"/>
      <c r="BF714" s="58">
        <v>9454</v>
      </c>
      <c r="BG714" s="58">
        <v>1786</v>
      </c>
      <c r="BH714" s="50"/>
      <c r="BI714" s="50">
        <v>113848</v>
      </c>
      <c r="BJ714" s="50">
        <v>23339</v>
      </c>
      <c r="BK714" s="50"/>
      <c r="BL714" s="50">
        <v>24018</v>
      </c>
      <c r="BM714" s="50">
        <v>6393</v>
      </c>
      <c r="BN714" s="50"/>
      <c r="BO714" s="50">
        <v>12933</v>
      </c>
      <c r="BP714" s="50">
        <v>8468</v>
      </c>
      <c r="BQ714" s="50"/>
      <c r="BR714" s="50">
        <v>36219</v>
      </c>
      <c r="BS714" s="50">
        <v>27270</v>
      </c>
      <c r="BT714" s="50"/>
      <c r="BU714" s="50">
        <v>24931</v>
      </c>
      <c r="BV714" s="50">
        <v>5295</v>
      </c>
      <c r="BW714" s="50"/>
      <c r="BX714" s="50">
        <v>296283</v>
      </c>
      <c r="BY714" s="50">
        <v>3767</v>
      </c>
      <c r="BZ714" s="50"/>
      <c r="CA714" s="50">
        <v>150599</v>
      </c>
      <c r="CB714" s="50">
        <v>63239</v>
      </c>
      <c r="CC714" s="50"/>
      <c r="CD714" s="50">
        <v>11422</v>
      </c>
      <c r="CE714" s="50">
        <v>4455</v>
      </c>
      <c r="CF714" s="50"/>
      <c r="CG714" s="50">
        <v>15641</v>
      </c>
      <c r="CH714" s="50">
        <v>2948</v>
      </c>
      <c r="CI714" s="50"/>
      <c r="CJ714" s="50">
        <v>171678</v>
      </c>
      <c r="CK714" s="50">
        <v>242202</v>
      </c>
      <c r="CL714" s="50"/>
      <c r="CM714" s="50">
        <v>2026</v>
      </c>
      <c r="CN714" s="50">
        <v>150</v>
      </c>
      <c r="CO714" s="50"/>
      <c r="CP714" s="50">
        <v>52735</v>
      </c>
      <c r="CQ714" s="50">
        <v>18821</v>
      </c>
      <c r="CR714" s="50"/>
      <c r="CS714" s="50">
        <v>15431</v>
      </c>
      <c r="CT714" s="50">
        <v>16691</v>
      </c>
      <c r="CU714" s="51"/>
      <c r="CV714" s="51"/>
      <c r="CW714" s="45">
        <f t="shared" si="1184"/>
        <v>13273.730652</v>
      </c>
      <c r="CX714" s="45">
        <f t="shared" si="1185"/>
        <v>1275.0190559999999</v>
      </c>
      <c r="CY714" s="51"/>
      <c r="CZ714" s="45">
        <f t="shared" si="1186"/>
        <v>87008.81306</v>
      </c>
      <c r="DA714" s="45">
        <f t="shared" si="1187"/>
        <v>13103.033120999999</v>
      </c>
      <c r="DB714" s="51"/>
      <c r="DC714" s="45">
        <f t="shared" si="1188"/>
        <v>17127.951360000003</v>
      </c>
      <c r="DD714" s="45">
        <f t="shared" si="1189"/>
        <v>1257.4107899999999</v>
      </c>
      <c r="DE714" s="51"/>
      <c r="DF714" s="45">
        <f t="shared" si="1190"/>
        <v>40737.301384000006</v>
      </c>
      <c r="DG714" s="45">
        <f t="shared" si="1191"/>
        <v>4395.8208329999998</v>
      </c>
      <c r="DH714" s="51"/>
      <c r="DI714" s="45">
        <f t="shared" si="1192"/>
        <v>22452.234896000002</v>
      </c>
      <c r="DJ714" s="45">
        <f t="shared" si="1193"/>
        <v>2077.775388</v>
      </c>
      <c r="DK714" s="51"/>
      <c r="DL714" s="45">
        <f t="shared" si="1194"/>
        <v>15558.608572000001</v>
      </c>
      <c r="DM714" s="45">
        <f t="shared" si="1195"/>
        <v>2550.7153530000001</v>
      </c>
      <c r="DN714" s="51"/>
      <c r="DO714" s="45">
        <f t="shared" si="1196"/>
        <v>3757.2428920000002</v>
      </c>
      <c r="DP714" s="45">
        <f t="shared" si="1197"/>
        <v>717.27346799999998</v>
      </c>
      <c r="DQ714" s="51"/>
      <c r="DR714" s="45">
        <f t="shared" si="1198"/>
        <v>37091.856360000005</v>
      </c>
      <c r="DS714" s="45">
        <f t="shared" si="1199"/>
        <v>15357.869406</v>
      </c>
      <c r="DT714" s="51"/>
      <c r="DU714" s="45">
        <f t="shared" si="1200"/>
        <v>24119.418804000001</v>
      </c>
      <c r="DV714" s="45">
        <f t="shared" si="1201"/>
        <v>4991.5671659999998</v>
      </c>
      <c r="DW714" s="51"/>
      <c r="DX714" s="45">
        <f t="shared" si="1202"/>
        <v>4723.7117200000002</v>
      </c>
      <c r="DY714" s="45">
        <f t="shared" si="1203"/>
        <v>582.72825599999999</v>
      </c>
      <c r="DZ714" s="51"/>
      <c r="EA714" s="45">
        <f t="shared" si="1204"/>
        <v>6830.0295960000003</v>
      </c>
      <c r="EB714" s="45">
        <f t="shared" si="1205"/>
        <v>395.28299699999997</v>
      </c>
      <c r="EC714" s="51"/>
      <c r="ED714" s="45">
        <f t="shared" si="1206"/>
        <v>4562.2738720000007</v>
      </c>
      <c r="EE714" s="45">
        <f t="shared" si="1207"/>
        <v>300.46925699999997</v>
      </c>
      <c r="EF714" s="51"/>
      <c r="EG714" s="45">
        <f t="shared" si="1208"/>
        <v>4056.3777280000004</v>
      </c>
      <c r="EH714" s="45">
        <f t="shared" si="1209"/>
        <v>691.83930599999997</v>
      </c>
      <c r="EI714" s="51"/>
      <c r="EJ714" s="45">
        <f t="shared" si="1210"/>
        <v>7797.6494960000009</v>
      </c>
      <c r="EK714" s="45">
        <f t="shared" si="1211"/>
        <v>1152.588933</v>
      </c>
      <c r="EL714" s="51"/>
      <c r="EM714" s="45">
        <f t="shared" si="1212"/>
        <v>31167.001008000003</v>
      </c>
      <c r="EN714" s="45">
        <f t="shared" si="1213"/>
        <v>609.893145</v>
      </c>
      <c r="EO714" s="51"/>
      <c r="EP714" s="45">
        <f t="shared" si="1214"/>
        <v>7157.2218120000007</v>
      </c>
      <c r="EQ714" s="45">
        <f t="shared" si="1215"/>
        <v>552.70390499999996</v>
      </c>
      <c r="ER714" s="51"/>
      <c r="ES714" s="45">
        <f t="shared" si="1216"/>
        <v>3452.6404640000001</v>
      </c>
      <c r="ET714" s="45">
        <f t="shared" si="1217"/>
        <v>242.90377199999998</v>
      </c>
      <c r="EU714" s="51"/>
      <c r="EV714" s="45">
        <f t="shared" si="1218"/>
        <v>1360.2793360000001</v>
      </c>
      <c r="EW714" s="45">
        <f t="shared" si="1219"/>
        <v>134.39471399999999</v>
      </c>
      <c r="EX714" s="51"/>
      <c r="EY714" s="45">
        <f t="shared" si="1220"/>
        <v>16380.905632000002</v>
      </c>
      <c r="EZ714" s="45">
        <f t="shared" si="1221"/>
        <v>1756.2364109999999</v>
      </c>
      <c r="FA714" s="51"/>
      <c r="FB714" s="45">
        <f t="shared" si="1222"/>
        <v>3455.8059120000003</v>
      </c>
      <c r="FC714" s="45">
        <f t="shared" si="1223"/>
        <v>481.06685699999997</v>
      </c>
      <c r="FD714" s="51"/>
      <c r="FE714" s="45">
        <f t="shared" si="1224"/>
        <v>1860.8517720000002</v>
      </c>
      <c r="FF714" s="45">
        <f t="shared" si="1225"/>
        <v>637.20853199999999</v>
      </c>
      <c r="FG714" s="51"/>
      <c r="FH714" s="45">
        <f t="shared" si="1226"/>
        <v>5211.3345960000006</v>
      </c>
      <c r="FI714" s="45">
        <f t="shared" si="1227"/>
        <v>2052.0402300000001</v>
      </c>
      <c r="FJ714" s="51"/>
      <c r="FK714" s="45">
        <f t="shared" si="1228"/>
        <v>3587.1720040000005</v>
      </c>
      <c r="FL714" s="45">
        <f t="shared" si="1229"/>
        <v>398.44345499999997</v>
      </c>
      <c r="FM714" s="51"/>
      <c r="FN714" s="45">
        <f t="shared" si="1230"/>
        <v>42630.383172000002</v>
      </c>
      <c r="FO714" s="45">
        <f t="shared" si="1231"/>
        <v>283.46298300000001</v>
      </c>
      <c r="FP714" s="51"/>
      <c r="FQ714" s="45">
        <f t="shared" si="1232"/>
        <v>21668.786516</v>
      </c>
      <c r="FR714" s="45">
        <f t="shared" si="1233"/>
        <v>4758.6715109999996</v>
      </c>
      <c r="FS714" s="51"/>
      <c r="FT714" s="45">
        <f t="shared" si="1234"/>
        <v>1643.4430480000001</v>
      </c>
      <c r="FU714" s="45">
        <f t="shared" si="1235"/>
        <v>335.23429499999997</v>
      </c>
      <c r="FV714" s="51"/>
      <c r="FW714" s="45">
        <f t="shared" si="1236"/>
        <v>2250.4896440000002</v>
      </c>
      <c r="FX714" s="45">
        <f t="shared" si="1237"/>
        <v>221.83405199999999</v>
      </c>
      <c r="FY714" s="51"/>
      <c r="FZ714" s="45">
        <f t="shared" si="1238"/>
        <v>24701.717352000003</v>
      </c>
      <c r="GA714" s="45">
        <f t="shared" si="1239"/>
        <v>18225.458297999998</v>
      </c>
      <c r="GB714" s="51"/>
      <c r="GC714" s="45">
        <f t="shared" si="1240"/>
        <v>291.508984</v>
      </c>
      <c r="GD714" s="45">
        <f t="shared" si="1241"/>
        <v>11.28735</v>
      </c>
      <c r="GE714" s="51"/>
      <c r="GF714" s="45">
        <f t="shared" si="1242"/>
        <v>7587.7227400000011</v>
      </c>
      <c r="GG714" s="45">
        <f t="shared" si="1243"/>
        <v>1416.2614289999999</v>
      </c>
      <c r="GH714" s="51"/>
      <c r="GI714" s="45">
        <f t="shared" si="1244"/>
        <v>2220.2740040000003</v>
      </c>
      <c r="GJ714" s="45">
        <f t="shared" si="1245"/>
        <v>1255.981059</v>
      </c>
      <c r="GK714" s="51"/>
    </row>
    <row r="715" spans="1:193" s="45" customFormat="1">
      <c r="A715" s="45" t="s">
        <v>19</v>
      </c>
      <c r="B715" s="46">
        <v>41440</v>
      </c>
      <c r="C715" s="56">
        <v>0.70616500000000004</v>
      </c>
      <c r="D715" s="56">
        <v>0.14671699999999999</v>
      </c>
      <c r="E715" s="56">
        <v>7.4307999999999999E-2</v>
      </c>
      <c r="F715" s="58"/>
      <c r="G715" s="58">
        <v>130816</v>
      </c>
      <c r="H715" s="58">
        <v>24228</v>
      </c>
      <c r="I715" s="58"/>
      <c r="J715" s="59">
        <v>621426</v>
      </c>
      <c r="K715" s="59">
        <v>179475</v>
      </c>
      <c r="L715" s="58"/>
      <c r="M715" s="58">
        <v>138045</v>
      </c>
      <c r="N715" s="58">
        <v>18525</v>
      </c>
      <c r="O715" s="58"/>
      <c r="P715" s="58">
        <v>313955</v>
      </c>
      <c r="Q715" s="58">
        <v>59880</v>
      </c>
      <c r="R715" s="58"/>
      <c r="S715" s="58">
        <v>180045</v>
      </c>
      <c r="T715" s="58">
        <v>33291</v>
      </c>
      <c r="U715" s="58"/>
      <c r="V715" s="58">
        <v>108146</v>
      </c>
      <c r="W715" s="58">
        <v>32535</v>
      </c>
      <c r="X715" s="58"/>
      <c r="Y715" s="58">
        <v>32044</v>
      </c>
      <c r="Z715" s="58">
        <v>8320</v>
      </c>
      <c r="AA715" s="58"/>
      <c r="AB715" s="58">
        <v>240736</v>
      </c>
      <c r="AC715" s="58">
        <v>176196</v>
      </c>
      <c r="AD715" s="58"/>
      <c r="AE715" s="58">
        <v>138209</v>
      </c>
      <c r="AF715" s="58">
        <v>53331</v>
      </c>
      <c r="AG715" s="58"/>
      <c r="AH715" s="58">
        <v>35517</v>
      </c>
      <c r="AI715" s="58">
        <v>8721</v>
      </c>
      <c r="AJ715" s="58"/>
      <c r="AK715" s="58">
        <v>73784</v>
      </c>
      <c r="AL715" s="58">
        <v>9579</v>
      </c>
      <c r="AM715" s="58"/>
      <c r="AN715" s="58">
        <v>43163</v>
      </c>
      <c r="AO715" s="58">
        <v>5941</v>
      </c>
      <c r="AP715" s="58"/>
      <c r="AQ715" s="58">
        <v>31634</v>
      </c>
      <c r="AR715" s="58">
        <v>8380</v>
      </c>
      <c r="AS715" s="58"/>
      <c r="AT715" s="58">
        <v>81609</v>
      </c>
      <c r="AU715" s="58">
        <v>23921</v>
      </c>
      <c r="AV715" s="58"/>
      <c r="AW715" s="58">
        <v>260544</v>
      </c>
      <c r="AX715" s="58">
        <v>7752</v>
      </c>
      <c r="AY715" s="58"/>
      <c r="AZ715" s="58">
        <v>51181</v>
      </c>
      <c r="BA715" s="58">
        <v>7790</v>
      </c>
      <c r="BB715" s="58"/>
      <c r="BC715" s="58">
        <v>34235</v>
      </c>
      <c r="BD715" s="58">
        <v>5014</v>
      </c>
      <c r="BE715" s="58"/>
      <c r="BF715" s="58">
        <v>12542</v>
      </c>
      <c r="BG715" s="58">
        <v>2076</v>
      </c>
      <c r="BH715" s="50"/>
      <c r="BI715" s="50">
        <v>118386</v>
      </c>
      <c r="BJ715" s="50">
        <v>24633</v>
      </c>
      <c r="BK715" s="50"/>
      <c r="BL715" s="50">
        <v>30025</v>
      </c>
      <c r="BM715" s="50">
        <v>8869</v>
      </c>
      <c r="BN715" s="50"/>
      <c r="BO715" s="50">
        <v>11826</v>
      </c>
      <c r="BP715" s="50">
        <v>7676</v>
      </c>
      <c r="BQ715" s="50"/>
      <c r="BR715" s="50">
        <v>27625</v>
      </c>
      <c r="BS715" s="50">
        <v>21200</v>
      </c>
      <c r="BT715" s="50"/>
      <c r="BU715" s="50">
        <v>25516</v>
      </c>
      <c r="BV715" s="50">
        <v>5080</v>
      </c>
      <c r="BW715" s="50"/>
      <c r="BX715" s="50">
        <v>281590</v>
      </c>
      <c r="BY715" s="50">
        <v>3313</v>
      </c>
      <c r="BZ715" s="50"/>
      <c r="CA715" s="50">
        <v>129922</v>
      </c>
      <c r="CB715" s="50">
        <v>55713</v>
      </c>
      <c r="CC715" s="50"/>
      <c r="CD715" s="50">
        <v>17140</v>
      </c>
      <c r="CE715" s="50">
        <v>5724</v>
      </c>
      <c r="CF715" s="50"/>
      <c r="CG715" s="50">
        <v>15992</v>
      </c>
      <c r="CH715" s="50">
        <v>3083</v>
      </c>
      <c r="CI715" s="50"/>
      <c r="CJ715" s="50">
        <v>163628</v>
      </c>
      <c r="CK715" s="50">
        <v>212630</v>
      </c>
      <c r="CL715" s="50"/>
      <c r="CM715" s="50">
        <v>890</v>
      </c>
      <c r="CN715" s="50">
        <v>180</v>
      </c>
      <c r="CO715" s="50"/>
      <c r="CP715" s="50">
        <v>33743</v>
      </c>
      <c r="CQ715" s="50">
        <v>13550</v>
      </c>
      <c r="CR715" s="50"/>
      <c r="CS715" s="50">
        <v>14203</v>
      </c>
      <c r="CT715" s="50">
        <v>14968</v>
      </c>
      <c r="CU715" s="51"/>
      <c r="CV715" s="51"/>
      <c r="CW715" s="45">
        <f t="shared" si="1184"/>
        <v>19192.931071999999</v>
      </c>
      <c r="CX715" s="45">
        <f t="shared" si="1185"/>
        <v>1800.3342239999999</v>
      </c>
      <c r="CY715" s="51"/>
      <c r="CZ715" s="45">
        <f t="shared" si="1186"/>
        <v>91173.758441999991</v>
      </c>
      <c r="DA715" s="45">
        <f t="shared" si="1187"/>
        <v>13336.4283</v>
      </c>
      <c r="DB715" s="51"/>
      <c r="DC715" s="45">
        <f t="shared" si="1188"/>
        <v>20253.548264999998</v>
      </c>
      <c r="DD715" s="45">
        <f t="shared" si="1189"/>
        <v>1376.5556999999999</v>
      </c>
      <c r="DE715" s="51"/>
      <c r="DF715" s="45">
        <f t="shared" si="1190"/>
        <v>46062.535734999998</v>
      </c>
      <c r="DG715" s="45">
        <f t="shared" si="1191"/>
        <v>4449.56304</v>
      </c>
      <c r="DH715" s="51"/>
      <c r="DI715" s="45">
        <f t="shared" si="1192"/>
        <v>26415.662264999999</v>
      </c>
      <c r="DJ715" s="45">
        <f t="shared" si="1193"/>
        <v>2473.787628</v>
      </c>
      <c r="DK715" s="51"/>
      <c r="DL715" s="45">
        <f t="shared" si="1194"/>
        <v>15866.856681999998</v>
      </c>
      <c r="DM715" s="45">
        <f t="shared" si="1195"/>
        <v>2417.61078</v>
      </c>
      <c r="DN715" s="51"/>
      <c r="DO715" s="45">
        <f t="shared" si="1196"/>
        <v>4701.3995479999994</v>
      </c>
      <c r="DP715" s="45">
        <f t="shared" si="1197"/>
        <v>618.24256000000003</v>
      </c>
      <c r="DQ715" s="51"/>
      <c r="DR715" s="45">
        <f t="shared" si="1198"/>
        <v>35320.063711999996</v>
      </c>
      <c r="DS715" s="45">
        <f t="shared" si="1199"/>
        <v>13092.772368</v>
      </c>
      <c r="DT715" s="51"/>
      <c r="DU715" s="45">
        <f t="shared" si="1200"/>
        <v>20277.609852999998</v>
      </c>
      <c r="DV715" s="45">
        <f t="shared" si="1201"/>
        <v>3962.9199479999997</v>
      </c>
      <c r="DW715" s="51"/>
      <c r="DX715" s="45">
        <f t="shared" si="1202"/>
        <v>5210.9476889999996</v>
      </c>
      <c r="DY715" s="45">
        <f t="shared" si="1203"/>
        <v>648.04006800000002</v>
      </c>
      <c r="DZ715" s="51"/>
      <c r="EA715" s="45">
        <f t="shared" si="1204"/>
        <v>10825.367128</v>
      </c>
      <c r="EB715" s="45">
        <f t="shared" si="1205"/>
        <v>711.79633200000001</v>
      </c>
      <c r="EC715" s="51"/>
      <c r="ED715" s="45">
        <f t="shared" si="1206"/>
        <v>6332.7458709999992</v>
      </c>
      <c r="EE715" s="45">
        <f t="shared" si="1207"/>
        <v>441.46382799999998</v>
      </c>
      <c r="EF715" s="51"/>
      <c r="EG715" s="45">
        <f t="shared" si="1208"/>
        <v>4641.2455779999991</v>
      </c>
      <c r="EH715" s="45">
        <f t="shared" si="1209"/>
        <v>622.70104000000003</v>
      </c>
      <c r="EI715" s="51"/>
      <c r="EJ715" s="45">
        <f t="shared" si="1210"/>
        <v>11973.427652999999</v>
      </c>
      <c r="EK715" s="45">
        <f t="shared" si="1211"/>
        <v>1777.5216680000001</v>
      </c>
      <c r="EL715" s="51"/>
      <c r="EM715" s="45">
        <f t="shared" si="1212"/>
        <v>38226.234047999998</v>
      </c>
      <c r="EN715" s="45">
        <f t="shared" si="1213"/>
        <v>576.035616</v>
      </c>
      <c r="EO715" s="51"/>
      <c r="EP715" s="45">
        <f t="shared" si="1214"/>
        <v>7509.1227769999996</v>
      </c>
      <c r="EQ715" s="45">
        <f t="shared" si="1215"/>
        <v>578.85932000000003</v>
      </c>
      <c r="ER715" s="51"/>
      <c r="ES715" s="45">
        <f t="shared" si="1216"/>
        <v>5022.8564949999991</v>
      </c>
      <c r="ET715" s="45">
        <f t="shared" si="1217"/>
        <v>372.58031199999999</v>
      </c>
      <c r="EU715" s="51"/>
      <c r="EV715" s="45">
        <f t="shared" si="1218"/>
        <v>1840.1246139999998</v>
      </c>
      <c r="EW715" s="45">
        <f t="shared" si="1219"/>
        <v>154.263408</v>
      </c>
      <c r="EX715" s="51"/>
      <c r="EY715" s="45">
        <f t="shared" si="1220"/>
        <v>17369.238761999997</v>
      </c>
      <c r="EZ715" s="45">
        <f t="shared" si="1221"/>
        <v>1830.428964</v>
      </c>
      <c r="FA715" s="51"/>
      <c r="FB715" s="45">
        <f t="shared" si="1222"/>
        <v>4405.177925</v>
      </c>
      <c r="FC715" s="45">
        <f t="shared" si="1223"/>
        <v>659.03765199999998</v>
      </c>
      <c r="FD715" s="51"/>
      <c r="FE715" s="45">
        <f t="shared" si="1224"/>
        <v>1735.0752419999999</v>
      </c>
      <c r="FF715" s="45">
        <f t="shared" si="1225"/>
        <v>570.38820799999996</v>
      </c>
      <c r="FG715" s="51"/>
      <c r="FH715" s="45">
        <f t="shared" si="1226"/>
        <v>4053.0571249999998</v>
      </c>
      <c r="FI715" s="45">
        <f t="shared" si="1227"/>
        <v>1575.3296</v>
      </c>
      <c r="FJ715" s="51"/>
      <c r="FK715" s="45">
        <f t="shared" si="1228"/>
        <v>3743.6309719999995</v>
      </c>
      <c r="FL715" s="45">
        <f t="shared" si="1229"/>
        <v>377.48464000000001</v>
      </c>
      <c r="FM715" s="51"/>
      <c r="FN715" s="45">
        <f t="shared" si="1230"/>
        <v>41314.040029999996</v>
      </c>
      <c r="FO715" s="45">
        <f t="shared" si="1231"/>
        <v>246.18240399999999</v>
      </c>
      <c r="FP715" s="51"/>
      <c r="FQ715" s="45">
        <f t="shared" si="1232"/>
        <v>19061.766073999999</v>
      </c>
      <c r="FR715" s="45">
        <f t="shared" si="1233"/>
        <v>4139.9216040000001</v>
      </c>
      <c r="FS715" s="51"/>
      <c r="FT715" s="45">
        <f t="shared" si="1234"/>
        <v>2514.7293799999998</v>
      </c>
      <c r="FU715" s="45">
        <f t="shared" si="1235"/>
        <v>425.33899200000002</v>
      </c>
      <c r="FV715" s="51"/>
      <c r="FW715" s="45">
        <f t="shared" si="1236"/>
        <v>2346.2982639999996</v>
      </c>
      <c r="FX715" s="45">
        <f t="shared" si="1237"/>
        <v>229.09156400000001</v>
      </c>
      <c r="FY715" s="51"/>
      <c r="FZ715" s="45">
        <f t="shared" si="1238"/>
        <v>24007.009275999997</v>
      </c>
      <c r="GA715" s="45">
        <f t="shared" si="1239"/>
        <v>15800.11004</v>
      </c>
      <c r="GB715" s="51"/>
      <c r="GC715" s="45">
        <f t="shared" si="1240"/>
        <v>130.57812999999999</v>
      </c>
      <c r="GD715" s="45">
        <f t="shared" si="1241"/>
        <v>13.375439999999999</v>
      </c>
      <c r="GE715" s="51"/>
      <c r="GF715" s="45">
        <f t="shared" si="1242"/>
        <v>4950.6717309999995</v>
      </c>
      <c r="GG715" s="45">
        <f t="shared" si="1243"/>
        <v>1006.8733999999999</v>
      </c>
      <c r="GH715" s="51"/>
      <c r="GI715" s="45">
        <f t="shared" si="1244"/>
        <v>2083.821551</v>
      </c>
      <c r="GJ715" s="45">
        <f t="shared" si="1245"/>
        <v>1112.2421440000001</v>
      </c>
      <c r="GK715" s="51"/>
    </row>
    <row r="716" spans="1:193" s="45" customFormat="1">
      <c r="A716" s="45" t="s">
        <v>19</v>
      </c>
      <c r="B716" s="46">
        <v>41439</v>
      </c>
      <c r="C716" s="56">
        <v>0.70952199999999999</v>
      </c>
      <c r="D716" s="56">
        <v>0.14413799999999999</v>
      </c>
      <c r="E716" s="56">
        <v>7.4191000000000007E-2</v>
      </c>
      <c r="F716" s="58"/>
      <c r="G716" s="58">
        <v>145445</v>
      </c>
      <c r="H716" s="58">
        <v>26924</v>
      </c>
      <c r="I716" s="58"/>
      <c r="J716" s="59">
        <v>629777</v>
      </c>
      <c r="K716" s="59">
        <v>179472</v>
      </c>
      <c r="L716" s="58"/>
      <c r="M716" s="58">
        <v>137284</v>
      </c>
      <c r="N716" s="58">
        <v>18515</v>
      </c>
      <c r="O716" s="58"/>
      <c r="P716" s="58">
        <v>325977</v>
      </c>
      <c r="Q716" s="58">
        <v>60845</v>
      </c>
      <c r="R716" s="58"/>
      <c r="S716" s="58">
        <v>193003</v>
      </c>
      <c r="T716" s="58">
        <v>36594</v>
      </c>
      <c r="U716" s="58"/>
      <c r="V716" s="58">
        <v>103587</v>
      </c>
      <c r="W716" s="58">
        <v>30265</v>
      </c>
      <c r="X716" s="58"/>
      <c r="Y716" s="58">
        <v>36305</v>
      </c>
      <c r="Z716" s="58">
        <v>8899</v>
      </c>
      <c r="AA716" s="58"/>
      <c r="AB716" s="58">
        <v>232103</v>
      </c>
      <c r="AC716" s="58">
        <v>174967</v>
      </c>
      <c r="AD716" s="58"/>
      <c r="AE716" s="58">
        <v>123751</v>
      </c>
      <c r="AF716" s="58">
        <v>49040</v>
      </c>
      <c r="AG716" s="58"/>
      <c r="AH716" s="58">
        <v>37085</v>
      </c>
      <c r="AI716" s="58">
        <v>8804</v>
      </c>
      <c r="AJ716" s="58"/>
      <c r="AK716" s="58">
        <v>77144</v>
      </c>
      <c r="AL716" s="58">
        <v>9859</v>
      </c>
      <c r="AM716" s="58"/>
      <c r="AN716" s="58">
        <v>46487</v>
      </c>
      <c r="AO716" s="58">
        <v>6308</v>
      </c>
      <c r="AP716" s="58"/>
      <c r="AQ716" s="58">
        <v>31170</v>
      </c>
      <c r="AR716" s="58">
        <v>8291</v>
      </c>
      <c r="AS716" s="58"/>
      <c r="AT716" s="58">
        <v>60192</v>
      </c>
      <c r="AU716" s="58">
        <v>15249</v>
      </c>
      <c r="AV716" s="58"/>
      <c r="AW716" s="58">
        <v>244774</v>
      </c>
      <c r="AX716" s="58">
        <v>9310</v>
      </c>
      <c r="AY716" s="58"/>
      <c r="AZ716" s="58">
        <v>46762</v>
      </c>
      <c r="BA716" s="58">
        <v>6999</v>
      </c>
      <c r="BB716" s="58"/>
      <c r="BC716" s="58">
        <v>31132</v>
      </c>
      <c r="BD716" s="58">
        <v>4662</v>
      </c>
      <c r="BE716" s="58"/>
      <c r="BF716" s="58">
        <v>12850</v>
      </c>
      <c r="BG716" s="58">
        <v>2272</v>
      </c>
      <c r="BH716" s="50"/>
      <c r="BI716" s="50">
        <v>119968</v>
      </c>
      <c r="BJ716" s="50">
        <v>25517</v>
      </c>
      <c r="BK716" s="50"/>
      <c r="BL716" s="50">
        <v>28353</v>
      </c>
      <c r="BM716" s="50">
        <v>8094</v>
      </c>
      <c r="BN716" s="50"/>
      <c r="BO716" s="50">
        <v>12575</v>
      </c>
      <c r="BP716" s="50">
        <v>7413</v>
      </c>
      <c r="BQ716" s="50"/>
      <c r="BR716" s="50">
        <v>24889</v>
      </c>
      <c r="BS716" s="50">
        <v>20879</v>
      </c>
      <c r="BT716" s="50"/>
      <c r="BU716" s="50">
        <v>26814</v>
      </c>
      <c r="BV716" s="50">
        <v>5320</v>
      </c>
      <c r="BW716" s="50"/>
      <c r="BX716" s="50">
        <v>250831</v>
      </c>
      <c r="BY716" s="50">
        <v>3315</v>
      </c>
      <c r="BZ716" s="50"/>
      <c r="CA716" s="50">
        <v>117954</v>
      </c>
      <c r="CB716" s="50">
        <v>57974</v>
      </c>
      <c r="CC716" s="50"/>
      <c r="CD716" s="50">
        <v>17294</v>
      </c>
      <c r="CE716" s="50">
        <v>5996</v>
      </c>
      <c r="CF716" s="50"/>
      <c r="CG716" s="50">
        <v>18386</v>
      </c>
      <c r="CH716" s="50">
        <v>3813</v>
      </c>
      <c r="CI716" s="50"/>
      <c r="CJ716" s="50">
        <v>163661</v>
      </c>
      <c r="CK716" s="50">
        <v>207447</v>
      </c>
      <c r="CL716" s="50"/>
      <c r="CM716" s="50">
        <v>875</v>
      </c>
      <c r="CN716" s="50">
        <v>425</v>
      </c>
      <c r="CO716" s="50"/>
      <c r="CP716" s="50">
        <v>29074</v>
      </c>
      <c r="CQ716" s="50">
        <v>12502</v>
      </c>
      <c r="CR716" s="50"/>
      <c r="CS716" s="50">
        <v>13660</v>
      </c>
      <c r="CT716" s="50">
        <v>15059</v>
      </c>
      <c r="CU716" s="51"/>
      <c r="CV716" s="51"/>
      <c r="CW716" s="45">
        <f t="shared" si="1184"/>
        <v>20964.151409999999</v>
      </c>
      <c r="CX716" s="45">
        <f t="shared" si="1185"/>
        <v>1997.5184840000002</v>
      </c>
      <c r="CY716" s="51"/>
      <c r="CZ716" s="45">
        <f t="shared" si="1186"/>
        <v>90774.797225999995</v>
      </c>
      <c r="DA716" s="45">
        <f t="shared" si="1187"/>
        <v>13315.207152000001</v>
      </c>
      <c r="DB716" s="51"/>
      <c r="DC716" s="45">
        <f t="shared" si="1188"/>
        <v>19787.841192</v>
      </c>
      <c r="DD716" s="45">
        <f t="shared" si="1189"/>
        <v>1373.6463650000001</v>
      </c>
      <c r="DE716" s="51"/>
      <c r="DF716" s="45">
        <f t="shared" si="1190"/>
        <v>46985.672825999995</v>
      </c>
      <c r="DG716" s="45">
        <f t="shared" si="1191"/>
        <v>4514.1513950000008</v>
      </c>
      <c r="DH716" s="51"/>
      <c r="DI716" s="45">
        <f t="shared" si="1192"/>
        <v>27819.066413999997</v>
      </c>
      <c r="DJ716" s="45">
        <f t="shared" si="1193"/>
        <v>2714.9454540000002</v>
      </c>
      <c r="DK716" s="51"/>
      <c r="DL716" s="45">
        <f t="shared" si="1194"/>
        <v>14930.823005999999</v>
      </c>
      <c r="DM716" s="45">
        <f t="shared" si="1195"/>
        <v>2245.3906150000003</v>
      </c>
      <c r="DN716" s="51"/>
      <c r="DO716" s="45">
        <f t="shared" si="1196"/>
        <v>5232.9300899999998</v>
      </c>
      <c r="DP716" s="45">
        <f t="shared" si="1197"/>
        <v>660.22570900000005</v>
      </c>
      <c r="DQ716" s="51"/>
      <c r="DR716" s="45">
        <f t="shared" si="1198"/>
        <v>33454.862214000001</v>
      </c>
      <c r="DS716" s="45">
        <f t="shared" si="1199"/>
        <v>12980.976697000002</v>
      </c>
      <c r="DT716" s="51"/>
      <c r="DU716" s="45">
        <f t="shared" si="1200"/>
        <v>17837.221637999999</v>
      </c>
      <c r="DV716" s="45">
        <f t="shared" si="1201"/>
        <v>3638.3266400000002</v>
      </c>
      <c r="DW716" s="51"/>
      <c r="DX716" s="45">
        <f t="shared" si="1202"/>
        <v>5345.3577299999997</v>
      </c>
      <c r="DY716" s="45">
        <f t="shared" si="1203"/>
        <v>653.17756400000007</v>
      </c>
      <c r="DZ716" s="51"/>
      <c r="EA716" s="45">
        <f t="shared" si="1204"/>
        <v>11119.381872</v>
      </c>
      <c r="EB716" s="45">
        <f t="shared" si="1205"/>
        <v>731.44906900000012</v>
      </c>
      <c r="EC716" s="51"/>
      <c r="ED716" s="45">
        <f t="shared" si="1206"/>
        <v>6700.5432059999994</v>
      </c>
      <c r="EE716" s="45">
        <f t="shared" si="1207"/>
        <v>467.99682800000005</v>
      </c>
      <c r="EF716" s="51"/>
      <c r="EG716" s="45">
        <f t="shared" si="1208"/>
        <v>4492.7814599999992</v>
      </c>
      <c r="EH716" s="45">
        <f t="shared" si="1209"/>
        <v>615.11758100000009</v>
      </c>
      <c r="EI716" s="51"/>
      <c r="EJ716" s="45">
        <f t="shared" si="1210"/>
        <v>8675.9544959999985</v>
      </c>
      <c r="EK716" s="45">
        <f t="shared" si="1211"/>
        <v>1131.338559</v>
      </c>
      <c r="EL716" s="51"/>
      <c r="EM716" s="45">
        <f t="shared" si="1212"/>
        <v>35281.234811999995</v>
      </c>
      <c r="EN716" s="45">
        <f t="shared" si="1213"/>
        <v>690.71821000000011</v>
      </c>
      <c r="EO716" s="51"/>
      <c r="EP716" s="45">
        <f t="shared" si="1214"/>
        <v>6740.1811559999996</v>
      </c>
      <c r="EQ716" s="45">
        <f t="shared" si="1215"/>
        <v>519.26280900000006</v>
      </c>
      <c r="ER716" s="51"/>
      <c r="ES716" s="45">
        <f t="shared" si="1216"/>
        <v>4487.3042159999995</v>
      </c>
      <c r="ET716" s="45">
        <f t="shared" si="1217"/>
        <v>345.87844200000001</v>
      </c>
      <c r="EU716" s="51"/>
      <c r="EV716" s="45">
        <f t="shared" si="1218"/>
        <v>1852.1732999999999</v>
      </c>
      <c r="EW716" s="45">
        <f t="shared" si="1219"/>
        <v>168.56195200000002</v>
      </c>
      <c r="EX716" s="51"/>
      <c r="EY716" s="45">
        <f t="shared" si="1220"/>
        <v>17291.947583999998</v>
      </c>
      <c r="EZ716" s="45">
        <f t="shared" si="1221"/>
        <v>1893.1317470000001</v>
      </c>
      <c r="FA716" s="51"/>
      <c r="FB716" s="45">
        <f t="shared" si="1222"/>
        <v>4086.7447139999995</v>
      </c>
      <c r="FC716" s="45">
        <f t="shared" si="1223"/>
        <v>600.50195400000007</v>
      </c>
      <c r="FD716" s="51"/>
      <c r="FE716" s="45">
        <f t="shared" si="1224"/>
        <v>1812.5353499999999</v>
      </c>
      <c r="FF716" s="45">
        <f t="shared" si="1225"/>
        <v>549.97788300000002</v>
      </c>
      <c r="FG716" s="51"/>
      <c r="FH716" s="45">
        <f t="shared" si="1226"/>
        <v>3587.4506819999997</v>
      </c>
      <c r="FI716" s="45">
        <f t="shared" si="1227"/>
        <v>1549.033889</v>
      </c>
      <c r="FJ716" s="51"/>
      <c r="FK716" s="45">
        <f t="shared" si="1228"/>
        <v>3864.9163319999998</v>
      </c>
      <c r="FL716" s="45">
        <f t="shared" si="1229"/>
        <v>394.69612000000006</v>
      </c>
      <c r="FM716" s="51"/>
      <c r="FN716" s="45">
        <f t="shared" si="1230"/>
        <v>36154.278677999995</v>
      </c>
      <c r="FO716" s="45">
        <f t="shared" si="1231"/>
        <v>245.94316500000002</v>
      </c>
      <c r="FP716" s="51"/>
      <c r="FQ716" s="45">
        <f t="shared" si="1232"/>
        <v>17001.653651999997</v>
      </c>
      <c r="FR716" s="45">
        <f t="shared" si="1233"/>
        <v>4301.149034</v>
      </c>
      <c r="FS716" s="51"/>
      <c r="FT716" s="45">
        <f t="shared" si="1234"/>
        <v>2492.7225719999997</v>
      </c>
      <c r="FU716" s="45">
        <f t="shared" si="1235"/>
        <v>444.84923600000002</v>
      </c>
      <c r="FV716" s="51"/>
      <c r="FW716" s="45">
        <f t="shared" si="1236"/>
        <v>2650.1212679999999</v>
      </c>
      <c r="FX716" s="45">
        <f t="shared" si="1237"/>
        <v>282.89028300000001</v>
      </c>
      <c r="FY716" s="51"/>
      <c r="FZ716" s="45">
        <f t="shared" si="1238"/>
        <v>23589.769217999998</v>
      </c>
      <c r="GA716" s="45">
        <f t="shared" si="1239"/>
        <v>15390.700377000001</v>
      </c>
      <c r="GB716" s="51"/>
      <c r="GC716" s="45">
        <f t="shared" si="1240"/>
        <v>126.12074999999999</v>
      </c>
      <c r="GD716" s="45">
        <f t="shared" si="1241"/>
        <v>31.531175000000005</v>
      </c>
      <c r="GE716" s="51"/>
      <c r="GF716" s="45">
        <f t="shared" si="1242"/>
        <v>4190.6682119999996</v>
      </c>
      <c r="GG716" s="45">
        <f t="shared" si="1243"/>
        <v>927.53588200000013</v>
      </c>
      <c r="GH716" s="51"/>
      <c r="GI716" s="45">
        <f t="shared" si="1244"/>
        <v>1968.9250799999998</v>
      </c>
      <c r="GJ716" s="45">
        <f t="shared" si="1245"/>
        <v>1117.2422690000001</v>
      </c>
      <c r="GK716" s="51"/>
    </row>
    <row r="717" spans="1:193" s="45" customFormat="1">
      <c r="A717" s="45" t="s">
        <v>19</v>
      </c>
      <c r="B717" s="46">
        <v>41438</v>
      </c>
      <c r="C717" s="56">
        <v>0.71107100000000001</v>
      </c>
      <c r="D717" s="56">
        <v>0.14176900000000001</v>
      </c>
      <c r="E717" s="56">
        <v>8.0651E-2</v>
      </c>
      <c r="F717" s="58"/>
      <c r="G717" s="58">
        <v>68112</v>
      </c>
      <c r="H717" s="58">
        <v>11764</v>
      </c>
      <c r="I717" s="58"/>
      <c r="J717" s="59">
        <v>625398</v>
      </c>
      <c r="K717" s="59">
        <v>180612</v>
      </c>
      <c r="L717" s="58"/>
      <c r="M717" s="58">
        <v>115883</v>
      </c>
      <c r="N717" s="58">
        <v>14455</v>
      </c>
      <c r="O717" s="58"/>
      <c r="P717" s="58">
        <v>226796</v>
      </c>
      <c r="Q717" s="58">
        <v>43114</v>
      </c>
      <c r="R717" s="58"/>
      <c r="S717" s="58">
        <v>152981</v>
      </c>
      <c r="T717" s="58">
        <v>28021</v>
      </c>
      <c r="U717" s="58"/>
      <c r="V717" s="58">
        <v>91556</v>
      </c>
      <c r="W717" s="58">
        <v>26565</v>
      </c>
      <c r="X717" s="58"/>
      <c r="Y717" s="58">
        <v>23905</v>
      </c>
      <c r="Z717" s="58">
        <v>6216</v>
      </c>
      <c r="AA717" s="58"/>
      <c r="AB717" s="58">
        <v>292563</v>
      </c>
      <c r="AC717" s="58">
        <v>222666</v>
      </c>
      <c r="AD717" s="58"/>
      <c r="AE717" s="58">
        <v>160687</v>
      </c>
      <c r="AF717" s="58">
        <v>62855</v>
      </c>
      <c r="AG717" s="58"/>
      <c r="AH717" s="58">
        <v>23936</v>
      </c>
      <c r="AI717" s="58">
        <v>5601</v>
      </c>
      <c r="AJ717" s="58"/>
      <c r="AK717" s="58">
        <v>39897</v>
      </c>
      <c r="AL717" s="58">
        <v>4480</v>
      </c>
      <c r="AM717" s="58"/>
      <c r="AN717" s="58">
        <v>29066</v>
      </c>
      <c r="AO717" s="58">
        <v>3786</v>
      </c>
      <c r="AP717" s="58"/>
      <c r="AQ717" s="58">
        <v>31587</v>
      </c>
      <c r="AR717" s="58">
        <v>7858</v>
      </c>
      <c r="AS717" s="58"/>
      <c r="AT717" s="58">
        <v>73520</v>
      </c>
      <c r="AU717" s="58">
        <v>20227</v>
      </c>
      <c r="AV717" s="58"/>
      <c r="AW717" s="58">
        <v>242629</v>
      </c>
      <c r="AX717" s="58">
        <v>11310</v>
      </c>
      <c r="AY717" s="58"/>
      <c r="AZ717" s="58">
        <v>42235</v>
      </c>
      <c r="BA717" s="58">
        <v>6526</v>
      </c>
      <c r="BB717" s="58"/>
      <c r="BC717" s="58">
        <v>20151</v>
      </c>
      <c r="BD717" s="58">
        <v>2870</v>
      </c>
      <c r="BE717" s="58"/>
      <c r="BF717" s="58">
        <v>8286</v>
      </c>
      <c r="BG717" s="58">
        <v>1506</v>
      </c>
      <c r="BH717" s="50"/>
      <c r="BI717" s="50">
        <v>110618</v>
      </c>
      <c r="BJ717" s="50">
        <v>22596</v>
      </c>
      <c r="BK717" s="50"/>
      <c r="BL717" s="50">
        <v>16119</v>
      </c>
      <c r="BM717" s="50">
        <v>3936</v>
      </c>
      <c r="BN717" s="50"/>
      <c r="BO717" s="50">
        <v>14735</v>
      </c>
      <c r="BP717" s="50">
        <v>8721</v>
      </c>
      <c r="BQ717" s="50"/>
      <c r="BR717" s="50">
        <v>36215</v>
      </c>
      <c r="BS717" s="50">
        <v>27884</v>
      </c>
      <c r="BT717" s="50"/>
      <c r="BU717" s="50">
        <v>33440</v>
      </c>
      <c r="BV717" s="50">
        <v>6245</v>
      </c>
      <c r="BW717" s="50"/>
      <c r="BX717" s="50">
        <v>204434</v>
      </c>
      <c r="BY717" s="50">
        <v>2739</v>
      </c>
      <c r="BZ717" s="50"/>
      <c r="CA717" s="50">
        <v>172878</v>
      </c>
      <c r="CB717" s="50">
        <v>70503</v>
      </c>
      <c r="CC717" s="50"/>
      <c r="CD717" s="50">
        <v>9169</v>
      </c>
      <c r="CE717" s="50">
        <v>3269</v>
      </c>
      <c r="CF717" s="50"/>
      <c r="CG717" s="50">
        <v>18258</v>
      </c>
      <c r="CH717" s="50">
        <v>3290</v>
      </c>
      <c r="CI717" s="50"/>
      <c r="CJ717" s="50">
        <v>202255</v>
      </c>
      <c r="CK717" s="50">
        <v>251672</v>
      </c>
      <c r="CL717" s="50"/>
      <c r="CM717" s="50">
        <v>2414</v>
      </c>
      <c r="CN717" s="50">
        <v>684</v>
      </c>
      <c r="CO717" s="50"/>
      <c r="CP717" s="50">
        <v>55317</v>
      </c>
      <c r="CQ717" s="50">
        <v>19881</v>
      </c>
      <c r="CR717" s="50"/>
      <c r="CS717" s="50">
        <v>17193</v>
      </c>
      <c r="CT717" s="50">
        <v>20493</v>
      </c>
      <c r="CU717" s="51"/>
      <c r="CV717" s="51"/>
      <c r="CW717" s="45">
        <f t="shared" si="1184"/>
        <v>9656.1701279999997</v>
      </c>
      <c r="CX717" s="45">
        <f t="shared" si="1185"/>
        <v>948.77836400000001</v>
      </c>
      <c r="CY717" s="51"/>
      <c r="CZ717" s="45">
        <f t="shared" si="1186"/>
        <v>88662.049062000006</v>
      </c>
      <c r="DA717" s="45">
        <f t="shared" si="1187"/>
        <v>14566.538412</v>
      </c>
      <c r="DB717" s="51"/>
      <c r="DC717" s="45">
        <f t="shared" si="1188"/>
        <v>16428.617027</v>
      </c>
      <c r="DD717" s="45">
        <f t="shared" si="1189"/>
        <v>1165.810205</v>
      </c>
      <c r="DE717" s="51"/>
      <c r="DF717" s="45">
        <f t="shared" si="1190"/>
        <v>32152.642124000002</v>
      </c>
      <c r="DG717" s="45">
        <f t="shared" si="1191"/>
        <v>3477.187214</v>
      </c>
      <c r="DH717" s="51"/>
      <c r="DI717" s="45">
        <f t="shared" si="1192"/>
        <v>21687.963389</v>
      </c>
      <c r="DJ717" s="45">
        <f t="shared" si="1193"/>
        <v>2259.9216710000001</v>
      </c>
      <c r="DK717" s="51"/>
      <c r="DL717" s="45">
        <f t="shared" si="1194"/>
        <v>12979.802564000001</v>
      </c>
      <c r="DM717" s="45">
        <f t="shared" si="1195"/>
        <v>2142.4938149999998</v>
      </c>
      <c r="DN717" s="51"/>
      <c r="DO717" s="45">
        <f t="shared" si="1196"/>
        <v>3388.9879450000003</v>
      </c>
      <c r="DP717" s="45">
        <f t="shared" si="1197"/>
        <v>501.326616</v>
      </c>
      <c r="DQ717" s="51"/>
      <c r="DR717" s="45">
        <f t="shared" si="1198"/>
        <v>41476.363947000005</v>
      </c>
      <c r="DS717" s="45">
        <f t="shared" si="1199"/>
        <v>17958.235565999999</v>
      </c>
      <c r="DT717" s="51"/>
      <c r="DU717" s="45">
        <f t="shared" si="1200"/>
        <v>22780.435303000002</v>
      </c>
      <c r="DV717" s="45">
        <f t="shared" si="1201"/>
        <v>5069.3186050000004</v>
      </c>
      <c r="DW717" s="51"/>
      <c r="DX717" s="45">
        <f t="shared" si="1202"/>
        <v>3393.3827840000004</v>
      </c>
      <c r="DY717" s="45">
        <f t="shared" si="1203"/>
        <v>451.72625099999999</v>
      </c>
      <c r="DZ717" s="51"/>
      <c r="EA717" s="45">
        <f t="shared" si="1204"/>
        <v>5656.1577930000003</v>
      </c>
      <c r="EB717" s="45">
        <f t="shared" si="1205"/>
        <v>361.31648000000001</v>
      </c>
      <c r="EC717" s="51"/>
      <c r="ED717" s="45">
        <f t="shared" si="1206"/>
        <v>4120.6577539999998</v>
      </c>
      <c r="EE717" s="45">
        <f t="shared" si="1207"/>
        <v>305.34468600000002</v>
      </c>
      <c r="EF717" s="51"/>
      <c r="EG717" s="45">
        <f t="shared" si="1208"/>
        <v>4478.0574029999998</v>
      </c>
      <c r="EH717" s="45">
        <f t="shared" si="1209"/>
        <v>633.75555799999995</v>
      </c>
      <c r="EI717" s="51"/>
      <c r="EJ717" s="45">
        <f t="shared" si="1210"/>
        <v>10422.856880000001</v>
      </c>
      <c r="EK717" s="45">
        <f t="shared" si="1211"/>
        <v>1631.327777</v>
      </c>
      <c r="EL717" s="51"/>
      <c r="EM717" s="45">
        <f t="shared" si="1212"/>
        <v>34397.270701000001</v>
      </c>
      <c r="EN717" s="45">
        <f t="shared" si="1213"/>
        <v>912.16281000000004</v>
      </c>
      <c r="EO717" s="51"/>
      <c r="EP717" s="45">
        <f t="shared" si="1214"/>
        <v>5987.6137150000004</v>
      </c>
      <c r="EQ717" s="45">
        <f t="shared" si="1215"/>
        <v>526.32842600000004</v>
      </c>
      <c r="ER717" s="51"/>
      <c r="ES717" s="45">
        <f t="shared" si="1216"/>
        <v>2856.7871190000001</v>
      </c>
      <c r="ET717" s="45">
        <f t="shared" si="1217"/>
        <v>231.46836999999999</v>
      </c>
      <c r="EU717" s="51"/>
      <c r="EV717" s="45">
        <f t="shared" si="1218"/>
        <v>1174.697934</v>
      </c>
      <c r="EW717" s="45">
        <f t="shared" si="1219"/>
        <v>121.46040600000001</v>
      </c>
      <c r="EX717" s="51"/>
      <c r="EY717" s="45">
        <f t="shared" si="1220"/>
        <v>15682.203242000001</v>
      </c>
      <c r="EZ717" s="45">
        <f t="shared" si="1221"/>
        <v>1822.3899960000001</v>
      </c>
      <c r="FA717" s="51"/>
      <c r="FB717" s="45">
        <f t="shared" si="1222"/>
        <v>2285.1745110000002</v>
      </c>
      <c r="FC717" s="45">
        <f t="shared" si="1223"/>
        <v>317.44233600000001</v>
      </c>
      <c r="FD717" s="51"/>
      <c r="FE717" s="45">
        <f t="shared" si="1224"/>
        <v>2088.9662149999999</v>
      </c>
      <c r="FF717" s="45">
        <f t="shared" si="1225"/>
        <v>703.35737100000006</v>
      </c>
      <c r="FG717" s="51"/>
      <c r="FH717" s="45">
        <f t="shared" si="1226"/>
        <v>5134.1643350000004</v>
      </c>
      <c r="FI717" s="45">
        <f t="shared" si="1227"/>
        <v>2248.872484</v>
      </c>
      <c r="FJ717" s="51"/>
      <c r="FK717" s="45">
        <f t="shared" si="1228"/>
        <v>4740.7553600000001</v>
      </c>
      <c r="FL717" s="45">
        <f t="shared" si="1229"/>
        <v>503.66549500000002</v>
      </c>
      <c r="FM717" s="51"/>
      <c r="FN717" s="45">
        <f t="shared" si="1230"/>
        <v>28982.403746</v>
      </c>
      <c r="FO717" s="45">
        <f t="shared" si="1231"/>
        <v>220.90308899999999</v>
      </c>
      <c r="FP717" s="51"/>
      <c r="FQ717" s="45">
        <f t="shared" si="1232"/>
        <v>24508.741182000002</v>
      </c>
      <c r="FR717" s="45">
        <f t="shared" si="1233"/>
        <v>5686.1374530000003</v>
      </c>
      <c r="FS717" s="51"/>
      <c r="FT717" s="45">
        <f t="shared" si="1234"/>
        <v>1299.8799610000001</v>
      </c>
      <c r="FU717" s="45">
        <f t="shared" si="1235"/>
        <v>263.64811900000001</v>
      </c>
      <c r="FV717" s="51"/>
      <c r="FW717" s="45">
        <f t="shared" si="1236"/>
        <v>2588.4184020000002</v>
      </c>
      <c r="FX717" s="45">
        <f t="shared" si="1237"/>
        <v>265.34179</v>
      </c>
      <c r="FY717" s="51"/>
      <c r="FZ717" s="45">
        <f t="shared" si="1238"/>
        <v>28673.489095000001</v>
      </c>
      <c r="GA717" s="45">
        <f t="shared" si="1239"/>
        <v>20297.598472000001</v>
      </c>
      <c r="GB717" s="51"/>
      <c r="GC717" s="45">
        <f t="shared" si="1240"/>
        <v>342.230366</v>
      </c>
      <c r="GD717" s="45">
        <f t="shared" si="1241"/>
        <v>55.165284</v>
      </c>
      <c r="GE717" s="51"/>
      <c r="GF717" s="45">
        <f t="shared" si="1242"/>
        <v>7842.2357730000003</v>
      </c>
      <c r="GG717" s="45">
        <f t="shared" si="1243"/>
        <v>1603.4225309999999</v>
      </c>
      <c r="GH717" s="51"/>
      <c r="GI717" s="45">
        <f t="shared" si="1244"/>
        <v>2437.4344169999999</v>
      </c>
      <c r="GJ717" s="45">
        <f t="shared" si="1245"/>
        <v>1652.780943</v>
      </c>
      <c r="GK717" s="51"/>
    </row>
    <row r="718" spans="1:193" s="45" customFormat="1">
      <c r="A718" s="45" t="s">
        <v>19</v>
      </c>
      <c r="B718" s="46">
        <v>41437</v>
      </c>
      <c r="C718" s="56">
        <v>0.69827300000000003</v>
      </c>
      <c r="D718" s="56">
        <v>0.14841399999999999</v>
      </c>
      <c r="E718" s="56">
        <v>8.2719000000000001E-2</v>
      </c>
      <c r="F718" s="58"/>
      <c r="G718" s="58">
        <v>65542</v>
      </c>
      <c r="H718" s="58">
        <v>11426</v>
      </c>
      <c r="I718" s="58"/>
      <c r="J718" s="59">
        <v>589689</v>
      </c>
      <c r="K718" s="59">
        <v>186086</v>
      </c>
      <c r="L718" s="58"/>
      <c r="M718" s="58">
        <v>110127</v>
      </c>
      <c r="N718" s="58">
        <v>15063</v>
      </c>
      <c r="O718" s="58"/>
      <c r="P718" s="58">
        <v>225872</v>
      </c>
      <c r="Q718" s="58">
        <v>49090</v>
      </c>
      <c r="R718" s="58"/>
      <c r="S718" s="58">
        <v>149088</v>
      </c>
      <c r="T718" s="58">
        <v>28880</v>
      </c>
      <c r="U718" s="58"/>
      <c r="V718" s="58">
        <v>88379</v>
      </c>
      <c r="W718" s="58">
        <v>26894</v>
      </c>
      <c r="X718" s="58"/>
      <c r="Y718" s="58">
        <v>23858</v>
      </c>
      <c r="Z718" s="58">
        <v>6543</v>
      </c>
      <c r="AA718" s="58"/>
      <c r="AB718" s="58">
        <v>270275</v>
      </c>
      <c r="AC718" s="58">
        <v>216848</v>
      </c>
      <c r="AD718" s="58"/>
      <c r="AE718" s="58">
        <v>155599</v>
      </c>
      <c r="AF718" s="58">
        <v>63083</v>
      </c>
      <c r="AG718" s="58"/>
      <c r="AH718" s="58">
        <v>25013</v>
      </c>
      <c r="AI718" s="58">
        <v>6232</v>
      </c>
      <c r="AJ718" s="58"/>
      <c r="AK718" s="58">
        <v>40310</v>
      </c>
      <c r="AL718" s="58">
        <v>4755</v>
      </c>
      <c r="AM718" s="58"/>
      <c r="AN718" s="58">
        <v>26867</v>
      </c>
      <c r="AO718" s="58">
        <v>3860</v>
      </c>
      <c r="AP718" s="58"/>
      <c r="AQ718" s="58">
        <v>28758</v>
      </c>
      <c r="AR718" s="58">
        <v>7790</v>
      </c>
      <c r="AS718" s="58"/>
      <c r="AT718" s="58">
        <v>57158</v>
      </c>
      <c r="AU718" s="58">
        <v>14664</v>
      </c>
      <c r="AV718" s="58"/>
      <c r="AW718" s="58">
        <v>212125</v>
      </c>
      <c r="AX718" s="58">
        <v>9213</v>
      </c>
      <c r="AY718" s="58"/>
      <c r="AZ718" s="58">
        <v>49150</v>
      </c>
      <c r="BA718" s="58">
        <v>8141</v>
      </c>
      <c r="BB718" s="58"/>
      <c r="BC718" s="58">
        <v>23359</v>
      </c>
      <c r="BD718" s="58">
        <v>3353</v>
      </c>
      <c r="BE718" s="58"/>
      <c r="BF718" s="58">
        <v>7916</v>
      </c>
      <c r="BG718" s="58">
        <v>1613</v>
      </c>
      <c r="BH718" s="50"/>
      <c r="BI718" s="50">
        <v>94896</v>
      </c>
      <c r="BJ718" s="50">
        <v>21715</v>
      </c>
      <c r="BK718" s="50"/>
      <c r="BL718" s="50">
        <v>18702</v>
      </c>
      <c r="BM718" s="50">
        <v>5185</v>
      </c>
      <c r="BN718" s="50"/>
      <c r="BO718" s="50">
        <v>14744</v>
      </c>
      <c r="BP718" s="50">
        <v>8683</v>
      </c>
      <c r="BQ718" s="50"/>
      <c r="BR718" s="50">
        <v>36230</v>
      </c>
      <c r="BS718" s="50">
        <v>28657</v>
      </c>
      <c r="BT718" s="50"/>
      <c r="BU718" s="50">
        <v>42961</v>
      </c>
      <c r="BV718" s="50">
        <v>8238</v>
      </c>
      <c r="BW718" s="50"/>
      <c r="BX718" s="50">
        <v>236281</v>
      </c>
      <c r="BY718" s="50">
        <v>4204</v>
      </c>
      <c r="BZ718" s="50"/>
      <c r="CA718" s="50">
        <v>164653</v>
      </c>
      <c r="CB718" s="50">
        <v>68018</v>
      </c>
      <c r="CC718" s="50"/>
      <c r="CD718" s="50">
        <v>9959</v>
      </c>
      <c r="CE718" s="50">
        <v>3541</v>
      </c>
      <c r="CF718" s="50"/>
      <c r="CG718" s="50">
        <v>17321</v>
      </c>
      <c r="CH718" s="50">
        <v>3420</v>
      </c>
      <c r="CI718" s="50"/>
      <c r="CJ718" s="50">
        <v>198628</v>
      </c>
      <c r="CK718" s="50">
        <v>241577</v>
      </c>
      <c r="CL718" s="50"/>
      <c r="CM718" s="50">
        <v>4087</v>
      </c>
      <c r="CN718" s="50">
        <v>184</v>
      </c>
      <c r="CO718" s="50"/>
      <c r="CP718" s="50">
        <v>51965</v>
      </c>
      <c r="CQ718" s="50">
        <v>20464</v>
      </c>
      <c r="CR718" s="50"/>
      <c r="CS718" s="50">
        <v>16464</v>
      </c>
      <c r="CT718" s="50">
        <v>18764</v>
      </c>
      <c r="CU718" s="51"/>
      <c r="CV718" s="51"/>
      <c r="CW718" s="45">
        <f t="shared" si="1184"/>
        <v>9727.3503879999989</v>
      </c>
      <c r="CX718" s="45">
        <f t="shared" si="1185"/>
        <v>945.14729399999999</v>
      </c>
      <c r="CY718" s="51"/>
      <c r="CZ718" s="45">
        <f t="shared" si="1186"/>
        <v>87518.103245999999</v>
      </c>
      <c r="DA718" s="45">
        <f t="shared" si="1187"/>
        <v>15392.847834</v>
      </c>
      <c r="DB718" s="51"/>
      <c r="DC718" s="45">
        <f t="shared" si="1188"/>
        <v>16344.388577999998</v>
      </c>
      <c r="DD718" s="45">
        <f t="shared" si="1189"/>
        <v>1245.9962969999999</v>
      </c>
      <c r="DE718" s="51"/>
      <c r="DF718" s="45">
        <f t="shared" si="1190"/>
        <v>33522.567007999998</v>
      </c>
      <c r="DG718" s="45">
        <f t="shared" si="1191"/>
        <v>4060.67571</v>
      </c>
      <c r="DH718" s="51"/>
      <c r="DI718" s="45">
        <f t="shared" si="1192"/>
        <v>22126.746432</v>
      </c>
      <c r="DJ718" s="45">
        <f t="shared" si="1193"/>
        <v>2388.92472</v>
      </c>
      <c r="DK718" s="51"/>
      <c r="DL718" s="45">
        <f t="shared" si="1194"/>
        <v>13116.680906</v>
      </c>
      <c r="DM718" s="45">
        <f t="shared" si="1195"/>
        <v>2224.6447859999998</v>
      </c>
      <c r="DN718" s="51"/>
      <c r="DO718" s="45">
        <f t="shared" si="1196"/>
        <v>3540.8612119999998</v>
      </c>
      <c r="DP718" s="45">
        <f t="shared" si="1197"/>
        <v>541.23041699999999</v>
      </c>
      <c r="DQ718" s="51"/>
      <c r="DR718" s="45">
        <f t="shared" si="1198"/>
        <v>40112.593849999997</v>
      </c>
      <c r="DS718" s="45">
        <f t="shared" si="1199"/>
        <v>17937.449712000001</v>
      </c>
      <c r="DT718" s="51"/>
      <c r="DU718" s="45">
        <f t="shared" si="1200"/>
        <v>23093.069985999999</v>
      </c>
      <c r="DV718" s="45">
        <f t="shared" si="1201"/>
        <v>5218.1626770000003</v>
      </c>
      <c r="DW718" s="51"/>
      <c r="DX718" s="45">
        <f t="shared" si="1202"/>
        <v>3712.2793819999997</v>
      </c>
      <c r="DY718" s="45">
        <f t="shared" si="1203"/>
        <v>515.50480800000003</v>
      </c>
      <c r="DZ718" s="51"/>
      <c r="EA718" s="45">
        <f t="shared" si="1204"/>
        <v>5982.5683399999998</v>
      </c>
      <c r="EB718" s="45">
        <f t="shared" si="1205"/>
        <v>393.328845</v>
      </c>
      <c r="EC718" s="51"/>
      <c r="ED718" s="45">
        <f t="shared" si="1206"/>
        <v>3987.4389379999998</v>
      </c>
      <c r="EE718" s="45">
        <f t="shared" si="1207"/>
        <v>319.29534000000001</v>
      </c>
      <c r="EF718" s="51"/>
      <c r="EG718" s="45">
        <f t="shared" si="1208"/>
        <v>4268.0898120000002</v>
      </c>
      <c r="EH718" s="45">
        <f t="shared" si="1209"/>
        <v>644.38101000000006</v>
      </c>
      <c r="EI718" s="51"/>
      <c r="EJ718" s="45">
        <f t="shared" si="1210"/>
        <v>8483.0474119999999</v>
      </c>
      <c r="EK718" s="45">
        <f t="shared" si="1211"/>
        <v>1212.9914160000001</v>
      </c>
      <c r="EL718" s="51"/>
      <c r="EM718" s="45">
        <f t="shared" si="1212"/>
        <v>31482.319749999999</v>
      </c>
      <c r="EN718" s="45">
        <f t="shared" si="1213"/>
        <v>762.090147</v>
      </c>
      <c r="EO718" s="51"/>
      <c r="EP718" s="45">
        <f t="shared" si="1214"/>
        <v>7294.5481</v>
      </c>
      <c r="EQ718" s="45">
        <f t="shared" si="1215"/>
        <v>673.41537900000003</v>
      </c>
      <c r="ER718" s="51"/>
      <c r="ES718" s="45">
        <f t="shared" si="1216"/>
        <v>3466.8026259999997</v>
      </c>
      <c r="ET718" s="45">
        <f t="shared" si="1217"/>
        <v>277.356807</v>
      </c>
      <c r="EU718" s="51"/>
      <c r="EV718" s="45">
        <f t="shared" si="1218"/>
        <v>1174.8452239999999</v>
      </c>
      <c r="EW718" s="45">
        <f t="shared" si="1219"/>
        <v>133.425747</v>
      </c>
      <c r="EX718" s="51"/>
      <c r="EY718" s="45">
        <f t="shared" si="1220"/>
        <v>14083.894944</v>
      </c>
      <c r="EZ718" s="45">
        <f t="shared" si="1221"/>
        <v>1796.2430850000001</v>
      </c>
      <c r="FA718" s="51"/>
      <c r="FB718" s="45">
        <f t="shared" si="1222"/>
        <v>2775.6386279999997</v>
      </c>
      <c r="FC718" s="45">
        <f t="shared" si="1223"/>
        <v>428.89801499999999</v>
      </c>
      <c r="FD718" s="51"/>
      <c r="FE718" s="45">
        <f t="shared" si="1224"/>
        <v>2188.2160159999999</v>
      </c>
      <c r="FF718" s="45">
        <f t="shared" si="1225"/>
        <v>718.24907700000006</v>
      </c>
      <c r="FG718" s="51"/>
      <c r="FH718" s="45">
        <f t="shared" si="1226"/>
        <v>5377.0392199999997</v>
      </c>
      <c r="FI718" s="45">
        <f t="shared" si="1227"/>
        <v>2370.4783830000001</v>
      </c>
      <c r="FJ718" s="51"/>
      <c r="FK718" s="45">
        <f t="shared" si="1228"/>
        <v>6376.0138539999998</v>
      </c>
      <c r="FL718" s="45">
        <f t="shared" si="1229"/>
        <v>681.439122</v>
      </c>
      <c r="FM718" s="51"/>
      <c r="FN718" s="45">
        <f t="shared" si="1230"/>
        <v>35067.408334</v>
      </c>
      <c r="FO718" s="45">
        <f t="shared" si="1231"/>
        <v>347.750676</v>
      </c>
      <c r="FP718" s="51"/>
      <c r="FQ718" s="45">
        <f t="shared" si="1232"/>
        <v>24436.810341999997</v>
      </c>
      <c r="FR718" s="45">
        <f t="shared" si="1233"/>
        <v>5626.3809419999998</v>
      </c>
      <c r="FS718" s="51"/>
      <c r="FT718" s="45">
        <f t="shared" si="1234"/>
        <v>1478.055026</v>
      </c>
      <c r="FU718" s="45">
        <f t="shared" si="1235"/>
        <v>292.90797900000001</v>
      </c>
      <c r="FV718" s="51"/>
      <c r="FW718" s="45">
        <f t="shared" si="1236"/>
        <v>2570.6788939999997</v>
      </c>
      <c r="FX718" s="45">
        <f t="shared" si="1237"/>
        <v>282.89897999999999</v>
      </c>
      <c r="FY718" s="51"/>
      <c r="FZ718" s="45">
        <f t="shared" si="1238"/>
        <v>29479.175991999997</v>
      </c>
      <c r="GA718" s="45">
        <f t="shared" si="1239"/>
        <v>19983.007862999999</v>
      </c>
      <c r="GB718" s="51"/>
      <c r="GC718" s="45">
        <f t="shared" si="1240"/>
        <v>606.56801799999994</v>
      </c>
      <c r="GD718" s="45">
        <f t="shared" si="1241"/>
        <v>15.220295999999999</v>
      </c>
      <c r="GE718" s="51"/>
      <c r="GF718" s="45">
        <f t="shared" si="1242"/>
        <v>7712.3335099999995</v>
      </c>
      <c r="GG718" s="45">
        <f t="shared" si="1243"/>
        <v>1692.761616</v>
      </c>
      <c r="GH718" s="51"/>
      <c r="GI718" s="45">
        <f t="shared" si="1244"/>
        <v>2443.488096</v>
      </c>
      <c r="GJ718" s="45">
        <f t="shared" si="1245"/>
        <v>1552.139316</v>
      </c>
      <c r="GK718" s="51"/>
    </row>
    <row r="719" spans="1:193" s="45" customFormat="1">
      <c r="A719" s="45" t="s">
        <v>19</v>
      </c>
      <c r="B719" s="46">
        <v>41436</v>
      </c>
      <c r="C719" s="56">
        <v>0.69504299999999997</v>
      </c>
      <c r="D719" s="56">
        <v>0.14815999999999999</v>
      </c>
      <c r="E719" s="56">
        <v>7.7352000000000004E-2</v>
      </c>
      <c r="F719" s="58"/>
      <c r="G719" s="58">
        <v>69425</v>
      </c>
      <c r="H719" s="58">
        <v>13349</v>
      </c>
      <c r="I719" s="58"/>
      <c r="J719" s="59">
        <v>614292</v>
      </c>
      <c r="K719" s="59">
        <v>186409</v>
      </c>
      <c r="L719" s="58"/>
      <c r="M719" s="58">
        <v>119402</v>
      </c>
      <c r="N719" s="58">
        <v>16117</v>
      </c>
      <c r="O719" s="58"/>
      <c r="P719" s="58">
        <v>238387</v>
      </c>
      <c r="Q719" s="58">
        <v>49200</v>
      </c>
      <c r="R719" s="58"/>
      <c r="S719" s="58">
        <v>156779</v>
      </c>
      <c r="T719" s="58">
        <v>30495</v>
      </c>
      <c r="U719" s="58"/>
      <c r="V719" s="58">
        <v>93403</v>
      </c>
      <c r="W719" s="58">
        <v>28733</v>
      </c>
      <c r="X719" s="58"/>
      <c r="Y719" s="58">
        <v>26518</v>
      </c>
      <c r="Z719" s="58">
        <v>7233</v>
      </c>
      <c r="AA719" s="58"/>
      <c r="AB719" s="58">
        <v>280433</v>
      </c>
      <c r="AC719" s="58">
        <v>216005</v>
      </c>
      <c r="AD719" s="58"/>
      <c r="AE719" s="58">
        <v>168567</v>
      </c>
      <c r="AF719" s="58">
        <v>65105</v>
      </c>
      <c r="AG719" s="58"/>
      <c r="AH719" s="58">
        <v>26487</v>
      </c>
      <c r="AI719" s="58">
        <v>6562</v>
      </c>
      <c r="AJ719" s="58"/>
      <c r="AK719" s="58">
        <v>47235</v>
      </c>
      <c r="AL719" s="58">
        <v>5667</v>
      </c>
      <c r="AM719" s="58"/>
      <c r="AN719" s="58">
        <v>32210</v>
      </c>
      <c r="AO719" s="58">
        <v>4267</v>
      </c>
      <c r="AP719" s="58"/>
      <c r="AQ719" s="58">
        <v>30050</v>
      </c>
      <c r="AR719" s="58">
        <v>8211</v>
      </c>
      <c r="AS719" s="58"/>
      <c r="AT719" s="58">
        <v>70075</v>
      </c>
      <c r="AU719" s="58">
        <v>20613</v>
      </c>
      <c r="AV719" s="58"/>
      <c r="AW719" s="58">
        <v>226645</v>
      </c>
      <c r="AX719" s="58">
        <v>7138</v>
      </c>
      <c r="AY719" s="58"/>
      <c r="AZ719" s="58">
        <v>53966</v>
      </c>
      <c r="BA719" s="58">
        <v>9545</v>
      </c>
      <c r="BB719" s="58"/>
      <c r="BC719" s="58">
        <v>24528</v>
      </c>
      <c r="BD719" s="58">
        <v>3944</v>
      </c>
      <c r="BE719" s="58"/>
      <c r="BF719" s="58">
        <v>8774</v>
      </c>
      <c r="BG719" s="58">
        <v>1635</v>
      </c>
      <c r="BH719" s="50"/>
      <c r="BI719" s="50">
        <v>100745</v>
      </c>
      <c r="BJ719" s="50">
        <v>21040</v>
      </c>
      <c r="BK719" s="50"/>
      <c r="BL719" s="50">
        <v>21917</v>
      </c>
      <c r="BM719" s="50">
        <v>5859</v>
      </c>
      <c r="BN719" s="50"/>
      <c r="BO719" s="50">
        <v>15381</v>
      </c>
      <c r="BP719" s="50">
        <v>8954</v>
      </c>
      <c r="BQ719" s="50"/>
      <c r="BR719" s="50">
        <v>38786</v>
      </c>
      <c r="BS719" s="50">
        <v>29619</v>
      </c>
      <c r="BT719" s="50"/>
      <c r="BU719" s="50">
        <v>28880</v>
      </c>
      <c r="BV719" s="50">
        <v>5929</v>
      </c>
      <c r="BW719" s="50"/>
      <c r="BX719" s="50">
        <v>266446</v>
      </c>
      <c r="BY719" s="50">
        <v>5086</v>
      </c>
      <c r="BZ719" s="50"/>
      <c r="CA719" s="50">
        <v>182260</v>
      </c>
      <c r="CB719" s="50">
        <v>71763</v>
      </c>
      <c r="CC719" s="50"/>
      <c r="CD719" s="50">
        <v>11330</v>
      </c>
      <c r="CE719" s="50">
        <v>4254</v>
      </c>
      <c r="CF719" s="50"/>
      <c r="CG719" s="50">
        <v>17666</v>
      </c>
      <c r="CH719" s="50">
        <v>3212</v>
      </c>
      <c r="CI719" s="50"/>
      <c r="CJ719" s="50">
        <v>211605</v>
      </c>
      <c r="CK719" s="50">
        <v>270510</v>
      </c>
      <c r="CL719" s="50"/>
      <c r="CM719" s="50">
        <v>898</v>
      </c>
      <c r="CN719" s="50">
        <v>182</v>
      </c>
      <c r="CO719" s="50"/>
      <c r="CP719" s="50">
        <v>53702</v>
      </c>
      <c r="CQ719" s="50">
        <v>21842</v>
      </c>
      <c r="CR719" s="50"/>
      <c r="CS719" s="50">
        <v>18022</v>
      </c>
      <c r="CT719" s="50">
        <v>19286</v>
      </c>
      <c r="CU719" s="51"/>
      <c r="CV719" s="51"/>
      <c r="CW719" s="45">
        <f t="shared" si="1184"/>
        <v>10286.008</v>
      </c>
      <c r="CX719" s="45">
        <f t="shared" si="1185"/>
        <v>1032.571848</v>
      </c>
      <c r="CY719" s="51"/>
      <c r="CZ719" s="45">
        <f t="shared" si="1186"/>
        <v>91013.502719999989</v>
      </c>
      <c r="DA719" s="45">
        <f t="shared" si="1187"/>
        <v>14419.108968</v>
      </c>
      <c r="DB719" s="51"/>
      <c r="DC719" s="45">
        <f t="shared" si="1188"/>
        <v>17690.600319999998</v>
      </c>
      <c r="DD719" s="45">
        <f t="shared" si="1189"/>
        <v>1246.682184</v>
      </c>
      <c r="DE719" s="51"/>
      <c r="DF719" s="45">
        <f t="shared" si="1190"/>
        <v>35319.41792</v>
      </c>
      <c r="DG719" s="45">
        <f t="shared" si="1191"/>
        <v>3805.7184000000002</v>
      </c>
      <c r="DH719" s="51"/>
      <c r="DI719" s="45">
        <f t="shared" si="1192"/>
        <v>23228.376639999999</v>
      </c>
      <c r="DJ719" s="45">
        <f t="shared" si="1193"/>
        <v>2358.84924</v>
      </c>
      <c r="DK719" s="51"/>
      <c r="DL719" s="45">
        <f t="shared" si="1194"/>
        <v>13838.588479999999</v>
      </c>
      <c r="DM719" s="45">
        <f t="shared" si="1195"/>
        <v>2222.5550160000003</v>
      </c>
      <c r="DN719" s="51"/>
      <c r="DO719" s="45">
        <f t="shared" si="1196"/>
        <v>3928.9068799999995</v>
      </c>
      <c r="DP719" s="45">
        <f t="shared" si="1197"/>
        <v>559.48701600000004</v>
      </c>
      <c r="DQ719" s="51"/>
      <c r="DR719" s="45">
        <f t="shared" si="1198"/>
        <v>41548.953279999994</v>
      </c>
      <c r="DS719" s="45">
        <f t="shared" si="1199"/>
        <v>16708.41876</v>
      </c>
      <c r="DT719" s="51"/>
      <c r="DU719" s="45">
        <f t="shared" si="1200"/>
        <v>24974.886719999999</v>
      </c>
      <c r="DV719" s="45">
        <f t="shared" si="1201"/>
        <v>5036.0019600000005</v>
      </c>
      <c r="DW719" s="51"/>
      <c r="DX719" s="45">
        <f t="shared" si="1202"/>
        <v>3924.3139199999996</v>
      </c>
      <c r="DY719" s="45">
        <f t="shared" si="1203"/>
        <v>507.58382400000005</v>
      </c>
      <c r="DZ719" s="51"/>
      <c r="EA719" s="45">
        <f t="shared" si="1204"/>
        <v>6998.3375999999989</v>
      </c>
      <c r="EB719" s="45">
        <f t="shared" si="1205"/>
        <v>438.35378400000002</v>
      </c>
      <c r="EC719" s="51"/>
      <c r="ED719" s="45">
        <f t="shared" si="1206"/>
        <v>4772.2335999999996</v>
      </c>
      <c r="EE719" s="45">
        <f t="shared" si="1207"/>
        <v>330.06098400000002</v>
      </c>
      <c r="EF719" s="51"/>
      <c r="EG719" s="45">
        <f t="shared" si="1208"/>
        <v>4452.2079999999996</v>
      </c>
      <c r="EH719" s="45">
        <f t="shared" si="1209"/>
        <v>635.13727200000005</v>
      </c>
      <c r="EI719" s="51"/>
      <c r="EJ719" s="45">
        <f t="shared" si="1210"/>
        <v>10382.312</v>
      </c>
      <c r="EK719" s="45">
        <f t="shared" si="1211"/>
        <v>1594.456776</v>
      </c>
      <c r="EL719" s="51"/>
      <c r="EM719" s="45">
        <f t="shared" si="1212"/>
        <v>33579.7232</v>
      </c>
      <c r="EN719" s="45">
        <f t="shared" si="1213"/>
        <v>552.13857600000006</v>
      </c>
      <c r="EO719" s="51"/>
      <c r="EP719" s="45">
        <f t="shared" si="1214"/>
        <v>7995.6025599999994</v>
      </c>
      <c r="EQ719" s="45">
        <f t="shared" si="1215"/>
        <v>738.32483999999999</v>
      </c>
      <c r="ER719" s="51"/>
      <c r="ES719" s="45">
        <f t="shared" si="1216"/>
        <v>3634.0684799999995</v>
      </c>
      <c r="ET719" s="45">
        <f t="shared" si="1217"/>
        <v>305.07628800000003</v>
      </c>
      <c r="EU719" s="51"/>
      <c r="EV719" s="45">
        <f t="shared" si="1218"/>
        <v>1299.9558399999999</v>
      </c>
      <c r="EW719" s="45">
        <f t="shared" si="1219"/>
        <v>126.47052000000001</v>
      </c>
      <c r="EX719" s="51"/>
      <c r="EY719" s="45">
        <f t="shared" si="1220"/>
        <v>14926.379199999999</v>
      </c>
      <c r="EZ719" s="45">
        <f t="shared" si="1221"/>
        <v>1627.4860800000001</v>
      </c>
      <c r="FA719" s="51"/>
      <c r="FB719" s="45">
        <f t="shared" si="1222"/>
        <v>3247.2227199999998</v>
      </c>
      <c r="FC719" s="45">
        <f t="shared" si="1223"/>
        <v>453.20536800000002</v>
      </c>
      <c r="FD719" s="51"/>
      <c r="FE719" s="45">
        <f t="shared" si="1224"/>
        <v>2278.8489599999998</v>
      </c>
      <c r="FF719" s="45">
        <f t="shared" si="1225"/>
        <v>692.60980800000004</v>
      </c>
      <c r="FG719" s="51"/>
      <c r="FH719" s="45">
        <f t="shared" si="1226"/>
        <v>5746.5337599999993</v>
      </c>
      <c r="FI719" s="45">
        <f t="shared" si="1227"/>
        <v>2291.0888880000002</v>
      </c>
      <c r="FJ719" s="51"/>
      <c r="FK719" s="45">
        <f t="shared" si="1228"/>
        <v>4278.8607999999995</v>
      </c>
      <c r="FL719" s="45">
        <f t="shared" si="1229"/>
        <v>458.62000800000004</v>
      </c>
      <c r="FM719" s="51"/>
      <c r="FN719" s="45">
        <f t="shared" si="1230"/>
        <v>39476.639359999994</v>
      </c>
      <c r="FO719" s="45">
        <f t="shared" si="1231"/>
        <v>393.41227200000003</v>
      </c>
      <c r="FP719" s="51"/>
      <c r="FQ719" s="45">
        <f t="shared" si="1232"/>
        <v>27003.641599999999</v>
      </c>
      <c r="FR719" s="45">
        <f t="shared" si="1233"/>
        <v>5551.0115759999999</v>
      </c>
      <c r="FS719" s="51"/>
      <c r="FT719" s="45">
        <f t="shared" si="1234"/>
        <v>1678.6527999999998</v>
      </c>
      <c r="FU719" s="45">
        <f t="shared" si="1235"/>
        <v>329.055408</v>
      </c>
      <c r="FV719" s="51"/>
      <c r="FW719" s="45">
        <f t="shared" si="1236"/>
        <v>2617.3945599999997</v>
      </c>
      <c r="FX719" s="45">
        <f t="shared" si="1237"/>
        <v>248.45462400000002</v>
      </c>
      <c r="FY719" s="51"/>
      <c r="FZ719" s="45">
        <f t="shared" si="1238"/>
        <v>31351.396799999999</v>
      </c>
      <c r="GA719" s="45">
        <f t="shared" si="1239"/>
        <v>20924.489520000003</v>
      </c>
      <c r="GB719" s="51"/>
      <c r="GC719" s="45">
        <f t="shared" si="1240"/>
        <v>133.04767999999999</v>
      </c>
      <c r="GD719" s="45">
        <f t="shared" si="1241"/>
        <v>14.078064000000001</v>
      </c>
      <c r="GE719" s="51"/>
      <c r="GF719" s="45">
        <f t="shared" si="1242"/>
        <v>7956.4883199999995</v>
      </c>
      <c r="GG719" s="45">
        <f t="shared" si="1243"/>
        <v>1689.5223840000001</v>
      </c>
      <c r="GH719" s="51"/>
      <c r="GI719" s="45">
        <f t="shared" si="1244"/>
        <v>2670.1395199999997</v>
      </c>
      <c r="GJ719" s="45">
        <f t="shared" si="1245"/>
        <v>1491.8106720000001</v>
      </c>
      <c r="GK719" s="51"/>
    </row>
    <row r="720" spans="1:193" s="45" customFormat="1">
      <c r="A720" s="45" t="s">
        <v>19</v>
      </c>
      <c r="B720" s="46">
        <v>41435</v>
      </c>
      <c r="C720" s="56">
        <v>0.70720499999999997</v>
      </c>
      <c r="D720" s="56">
        <v>0.14230599999999999</v>
      </c>
      <c r="E720" s="56">
        <v>7.5076000000000004E-2</v>
      </c>
      <c r="F720" s="58"/>
      <c r="G720" s="58">
        <v>95520</v>
      </c>
      <c r="H720" s="58">
        <v>16592</v>
      </c>
      <c r="I720" s="58"/>
      <c r="J720" s="59">
        <v>618720</v>
      </c>
      <c r="K720" s="59">
        <v>211483</v>
      </c>
      <c r="L720" s="58"/>
      <c r="M720" s="58">
        <v>137974</v>
      </c>
      <c r="N720" s="58">
        <v>19201</v>
      </c>
      <c r="O720" s="58"/>
      <c r="P720" s="58">
        <v>263990</v>
      </c>
      <c r="Q720" s="58">
        <v>54239</v>
      </c>
      <c r="R720" s="58"/>
      <c r="S720" s="58">
        <v>185660</v>
      </c>
      <c r="T720" s="58">
        <v>37557</v>
      </c>
      <c r="U720" s="58"/>
      <c r="V720" s="58">
        <v>96789</v>
      </c>
      <c r="W720" s="58">
        <v>31705</v>
      </c>
      <c r="X720" s="58"/>
      <c r="Y720" s="58">
        <v>34746</v>
      </c>
      <c r="Z720" s="58">
        <v>10296</v>
      </c>
      <c r="AA720" s="58"/>
      <c r="AB720" s="58">
        <v>258330</v>
      </c>
      <c r="AC720" s="58">
        <v>223924</v>
      </c>
      <c r="AD720" s="58"/>
      <c r="AE720" s="58">
        <v>149722</v>
      </c>
      <c r="AF720" s="58">
        <v>64071</v>
      </c>
      <c r="AG720" s="58"/>
      <c r="AH720" s="58">
        <v>29911</v>
      </c>
      <c r="AI720" s="58">
        <v>7524</v>
      </c>
      <c r="AJ720" s="58"/>
      <c r="AK720" s="58">
        <v>72950</v>
      </c>
      <c r="AL720" s="58">
        <v>10060</v>
      </c>
      <c r="AM720" s="58"/>
      <c r="AN720" s="58">
        <v>43489</v>
      </c>
      <c r="AO720" s="58">
        <v>6304</v>
      </c>
      <c r="AP720" s="58"/>
      <c r="AQ720" s="58">
        <v>31912</v>
      </c>
      <c r="AR720" s="58">
        <v>9258</v>
      </c>
      <c r="AS720" s="58"/>
      <c r="AT720" s="58">
        <v>64596</v>
      </c>
      <c r="AU720" s="58">
        <v>18203</v>
      </c>
      <c r="AV720" s="58"/>
      <c r="AW720" s="58">
        <v>240649</v>
      </c>
      <c r="AX720" s="58">
        <v>8206</v>
      </c>
      <c r="AY720" s="58"/>
      <c r="AZ720" s="58">
        <v>59878</v>
      </c>
      <c r="BA720" s="58">
        <v>10058</v>
      </c>
      <c r="BB720" s="58"/>
      <c r="BC720" s="58">
        <v>33033</v>
      </c>
      <c r="BD720" s="58">
        <v>5549</v>
      </c>
      <c r="BE720" s="58"/>
      <c r="BF720" s="58">
        <v>10136</v>
      </c>
      <c r="BG720" s="58">
        <v>2213</v>
      </c>
      <c r="BH720" s="50"/>
      <c r="BI720" s="50">
        <v>96983</v>
      </c>
      <c r="BJ720" s="50">
        <v>21857</v>
      </c>
      <c r="BK720" s="50"/>
      <c r="BL720" s="50">
        <v>31009</v>
      </c>
      <c r="BM720" s="50">
        <v>9321</v>
      </c>
      <c r="BN720" s="50"/>
      <c r="BO720" s="50">
        <v>13344</v>
      </c>
      <c r="BP720" s="50">
        <v>8861</v>
      </c>
      <c r="BQ720" s="50"/>
      <c r="BR720" s="50">
        <v>30269</v>
      </c>
      <c r="BS720" s="50">
        <v>25507</v>
      </c>
      <c r="BT720" s="50"/>
      <c r="BU720" s="50">
        <v>24594</v>
      </c>
      <c r="BV720" s="50">
        <v>5861</v>
      </c>
      <c r="BW720" s="50"/>
      <c r="BX720" s="50">
        <v>351429</v>
      </c>
      <c r="BY720" s="50">
        <v>7522</v>
      </c>
      <c r="BZ720" s="50"/>
      <c r="CA720" s="50">
        <v>146709</v>
      </c>
      <c r="CB720" s="50">
        <v>64001</v>
      </c>
      <c r="CC720" s="50"/>
      <c r="CD720" s="50">
        <v>14979</v>
      </c>
      <c r="CE720" s="50">
        <v>5768</v>
      </c>
      <c r="CF720" s="50"/>
      <c r="CG720" s="50">
        <v>17252</v>
      </c>
      <c r="CH720" s="50">
        <v>3663</v>
      </c>
      <c r="CI720" s="50"/>
      <c r="CJ720" s="50">
        <v>181619</v>
      </c>
      <c r="CK720" s="50">
        <v>272214</v>
      </c>
      <c r="CL720" s="50"/>
      <c r="CM720" s="50">
        <v>820</v>
      </c>
      <c r="CN720" s="50">
        <v>419</v>
      </c>
      <c r="CO720" s="50"/>
      <c r="CP720" s="50">
        <v>39760</v>
      </c>
      <c r="CQ720" s="50">
        <v>17989</v>
      </c>
      <c r="CR720" s="50"/>
      <c r="CS720" s="50">
        <v>15921</v>
      </c>
      <c r="CT720" s="50">
        <v>20696</v>
      </c>
      <c r="CU720" s="51"/>
      <c r="CV720" s="51"/>
      <c r="CW720" s="45">
        <f t="shared" si="1184"/>
        <v>13593.069119999998</v>
      </c>
      <c r="CX720" s="45">
        <f t="shared" si="1185"/>
        <v>1245.6609920000001</v>
      </c>
      <c r="CY720" s="51"/>
      <c r="CZ720" s="45">
        <f t="shared" si="1186"/>
        <v>88047.568319999991</v>
      </c>
      <c r="DA720" s="45">
        <f t="shared" si="1187"/>
        <v>15877.297708</v>
      </c>
      <c r="DB720" s="51"/>
      <c r="DC720" s="45">
        <f t="shared" si="1188"/>
        <v>19634.528043999999</v>
      </c>
      <c r="DD720" s="45">
        <f t="shared" si="1189"/>
        <v>1441.5342760000001</v>
      </c>
      <c r="DE720" s="51"/>
      <c r="DF720" s="45">
        <f t="shared" si="1190"/>
        <v>37567.360939999999</v>
      </c>
      <c r="DG720" s="45">
        <f t="shared" si="1191"/>
        <v>4072.0471640000001</v>
      </c>
      <c r="DH720" s="51"/>
      <c r="DI720" s="45">
        <f t="shared" si="1192"/>
        <v>26420.531959999997</v>
      </c>
      <c r="DJ720" s="45">
        <f t="shared" si="1193"/>
        <v>2819.629332</v>
      </c>
      <c r="DK720" s="51"/>
      <c r="DL720" s="45">
        <f t="shared" si="1194"/>
        <v>13773.655433999998</v>
      </c>
      <c r="DM720" s="45">
        <f t="shared" si="1195"/>
        <v>2380.28458</v>
      </c>
      <c r="DN720" s="51"/>
      <c r="DO720" s="45">
        <f t="shared" si="1196"/>
        <v>4944.5642759999992</v>
      </c>
      <c r="DP720" s="45">
        <f t="shared" si="1197"/>
        <v>772.98249600000008</v>
      </c>
      <c r="DQ720" s="51"/>
      <c r="DR720" s="45">
        <f t="shared" si="1198"/>
        <v>36761.90898</v>
      </c>
      <c r="DS720" s="45">
        <f t="shared" si="1199"/>
        <v>16811.318224000002</v>
      </c>
      <c r="DT720" s="51"/>
      <c r="DU720" s="45">
        <f t="shared" si="1200"/>
        <v>21306.338931999999</v>
      </c>
      <c r="DV720" s="45">
        <f t="shared" si="1201"/>
        <v>4810.1943959999999</v>
      </c>
      <c r="DW720" s="51"/>
      <c r="DX720" s="45">
        <f t="shared" si="1202"/>
        <v>4256.5147659999993</v>
      </c>
      <c r="DY720" s="45">
        <f t="shared" si="1203"/>
        <v>564.87182400000006</v>
      </c>
      <c r="DZ720" s="51"/>
      <c r="EA720" s="45">
        <f t="shared" si="1204"/>
        <v>10381.222699999998</v>
      </c>
      <c r="EB720" s="45">
        <f t="shared" si="1205"/>
        <v>755.26456000000007</v>
      </c>
      <c r="EC720" s="51"/>
      <c r="ED720" s="45">
        <f t="shared" si="1206"/>
        <v>6188.7456339999999</v>
      </c>
      <c r="EE720" s="45">
        <f t="shared" si="1207"/>
        <v>473.27910400000002</v>
      </c>
      <c r="EF720" s="51"/>
      <c r="EG720" s="45">
        <f t="shared" si="1208"/>
        <v>4541.2690720000001</v>
      </c>
      <c r="EH720" s="45">
        <f t="shared" si="1209"/>
        <v>695.05360800000005</v>
      </c>
      <c r="EI720" s="51"/>
      <c r="EJ720" s="45">
        <f t="shared" si="1210"/>
        <v>9192.3983759999992</v>
      </c>
      <c r="EK720" s="45">
        <f t="shared" si="1211"/>
        <v>1366.608428</v>
      </c>
      <c r="EL720" s="51"/>
      <c r="EM720" s="45">
        <f t="shared" si="1212"/>
        <v>34245.796593999999</v>
      </c>
      <c r="EN720" s="45">
        <f t="shared" si="1213"/>
        <v>616.07365600000003</v>
      </c>
      <c r="EO720" s="51"/>
      <c r="EP720" s="45">
        <f t="shared" si="1214"/>
        <v>8520.9986680000002</v>
      </c>
      <c r="EQ720" s="45">
        <f t="shared" si="1215"/>
        <v>755.11440800000003</v>
      </c>
      <c r="ER720" s="51"/>
      <c r="ES720" s="45">
        <f t="shared" si="1216"/>
        <v>4700.7940979999994</v>
      </c>
      <c r="ET720" s="45">
        <f t="shared" si="1217"/>
        <v>416.59672399999999</v>
      </c>
      <c r="EU720" s="51"/>
      <c r="EV720" s="45">
        <f t="shared" si="1218"/>
        <v>1442.4136159999998</v>
      </c>
      <c r="EW720" s="45">
        <f t="shared" si="1219"/>
        <v>166.14318800000001</v>
      </c>
      <c r="EX720" s="51"/>
      <c r="EY720" s="45">
        <f t="shared" si="1220"/>
        <v>13801.262798</v>
      </c>
      <c r="EZ720" s="45">
        <f t="shared" si="1221"/>
        <v>1640.936132</v>
      </c>
      <c r="FA720" s="51"/>
      <c r="FB720" s="45">
        <f t="shared" si="1222"/>
        <v>4412.7667539999993</v>
      </c>
      <c r="FC720" s="45">
        <f t="shared" si="1223"/>
        <v>699.78339600000004</v>
      </c>
      <c r="FD720" s="51"/>
      <c r="FE720" s="45">
        <f t="shared" si="1224"/>
        <v>1898.9312639999998</v>
      </c>
      <c r="FF720" s="45">
        <f t="shared" si="1225"/>
        <v>665.24843600000008</v>
      </c>
      <c r="FG720" s="51"/>
      <c r="FH720" s="45">
        <f t="shared" si="1226"/>
        <v>4307.4603139999999</v>
      </c>
      <c r="FI720" s="45">
        <f t="shared" si="1227"/>
        <v>1914.963532</v>
      </c>
      <c r="FJ720" s="51"/>
      <c r="FK720" s="45">
        <f t="shared" si="1228"/>
        <v>3499.8737639999995</v>
      </c>
      <c r="FL720" s="45">
        <f t="shared" si="1229"/>
        <v>440.02043600000002</v>
      </c>
      <c r="FM720" s="51"/>
      <c r="FN720" s="45">
        <f t="shared" si="1230"/>
        <v>50010.455273999993</v>
      </c>
      <c r="FO720" s="45">
        <f t="shared" si="1231"/>
        <v>564.72167200000001</v>
      </c>
      <c r="FP720" s="51"/>
      <c r="FQ720" s="45">
        <f t="shared" si="1232"/>
        <v>20877.570953999999</v>
      </c>
      <c r="FR720" s="45">
        <f t="shared" si="1233"/>
        <v>4804.9390760000006</v>
      </c>
      <c r="FS720" s="51"/>
      <c r="FT720" s="45">
        <f t="shared" si="1234"/>
        <v>2131.6015739999998</v>
      </c>
      <c r="FU720" s="45">
        <f t="shared" si="1235"/>
        <v>433.03836800000005</v>
      </c>
      <c r="FV720" s="51"/>
      <c r="FW720" s="45">
        <f t="shared" si="1236"/>
        <v>2455.0631119999998</v>
      </c>
      <c r="FX720" s="45">
        <f t="shared" si="1237"/>
        <v>275.00338800000003</v>
      </c>
      <c r="FY720" s="51"/>
      <c r="FZ720" s="45">
        <f t="shared" si="1238"/>
        <v>25845.473413999996</v>
      </c>
      <c r="GA720" s="45">
        <f t="shared" si="1239"/>
        <v>20436.738264</v>
      </c>
      <c r="GB720" s="51"/>
      <c r="GC720" s="45">
        <f t="shared" si="1240"/>
        <v>116.69091999999999</v>
      </c>
      <c r="GD720" s="45">
        <f t="shared" si="1241"/>
        <v>31.456844</v>
      </c>
      <c r="GE720" s="51"/>
      <c r="GF720" s="45">
        <f t="shared" si="1242"/>
        <v>5658.0865599999997</v>
      </c>
      <c r="GG720" s="45">
        <f t="shared" si="1243"/>
        <v>1350.542164</v>
      </c>
      <c r="GH720" s="51"/>
      <c r="GI720" s="45">
        <f t="shared" si="1244"/>
        <v>2265.6538259999998</v>
      </c>
      <c r="GJ720" s="45">
        <f t="shared" si="1245"/>
        <v>1553.7728960000002</v>
      </c>
      <c r="GK720" s="51"/>
    </row>
    <row r="721" spans="1:193" s="45" customFormat="1">
      <c r="A721" s="45" t="s">
        <v>19</v>
      </c>
      <c r="B721" s="46">
        <v>41434</v>
      </c>
      <c r="C721" s="56">
        <v>0.71433100000000005</v>
      </c>
      <c r="D721" s="56">
        <v>0.139936</v>
      </c>
      <c r="E721" s="56">
        <v>7.5567999999999996E-2</v>
      </c>
      <c r="F721" s="58"/>
      <c r="G721" s="58">
        <v>109465</v>
      </c>
      <c r="H721" s="58">
        <v>20117</v>
      </c>
      <c r="I721" s="58"/>
      <c r="J721" s="59">
        <v>609143</v>
      </c>
      <c r="K721" s="59">
        <v>179692</v>
      </c>
      <c r="L721" s="58"/>
      <c r="M721" s="58">
        <v>144105</v>
      </c>
      <c r="N721" s="58">
        <v>20054</v>
      </c>
      <c r="O721" s="58"/>
      <c r="P721" s="58">
        <v>280021</v>
      </c>
      <c r="Q721" s="58">
        <v>55326</v>
      </c>
      <c r="R721" s="58"/>
      <c r="S721" s="58">
        <v>196324</v>
      </c>
      <c r="T721" s="58">
        <v>39822</v>
      </c>
      <c r="U721" s="58"/>
      <c r="V721" s="58">
        <v>104101</v>
      </c>
      <c r="W721" s="58">
        <v>30816</v>
      </c>
      <c r="X721" s="58"/>
      <c r="Y721" s="58">
        <v>38540</v>
      </c>
      <c r="Z721" s="58">
        <v>20286</v>
      </c>
      <c r="AA721" s="58"/>
      <c r="AB721" s="58">
        <v>238633</v>
      </c>
      <c r="AC721" s="58">
        <v>189513</v>
      </c>
      <c r="AD721" s="58"/>
      <c r="AE721" s="58">
        <v>141419</v>
      </c>
      <c r="AF721" s="58">
        <v>57036</v>
      </c>
      <c r="AG721" s="58"/>
      <c r="AH721" s="58">
        <v>30694</v>
      </c>
      <c r="AI721" s="58">
        <v>7698</v>
      </c>
      <c r="AJ721" s="58"/>
      <c r="AK721" s="58">
        <v>71811</v>
      </c>
      <c r="AL721" s="58">
        <v>9834</v>
      </c>
      <c r="AM721" s="58"/>
      <c r="AN721" s="58">
        <v>43743</v>
      </c>
      <c r="AO721" s="58">
        <v>6648</v>
      </c>
      <c r="AP721" s="58"/>
      <c r="AQ721" s="58">
        <v>31199</v>
      </c>
      <c r="AR721" s="58">
        <v>8073</v>
      </c>
      <c r="AS721" s="58"/>
      <c r="AT721" s="58">
        <v>60613</v>
      </c>
      <c r="AU721" s="58">
        <v>15751</v>
      </c>
      <c r="AV721" s="58"/>
      <c r="AW721" s="58">
        <v>240105</v>
      </c>
      <c r="AX721" s="58">
        <v>11268</v>
      </c>
      <c r="AY721" s="58"/>
      <c r="AZ721" s="58">
        <v>50916</v>
      </c>
      <c r="BA721" s="58">
        <v>8527</v>
      </c>
      <c r="BB721" s="58"/>
      <c r="BC721" s="58">
        <v>29377</v>
      </c>
      <c r="BD721" s="58">
        <v>5012</v>
      </c>
      <c r="BE721" s="58"/>
      <c r="BF721" s="58">
        <v>10795</v>
      </c>
      <c r="BG721" s="58">
        <v>2278</v>
      </c>
      <c r="BH721" s="50"/>
      <c r="BI721" s="50">
        <v>113037</v>
      </c>
      <c r="BJ721" s="50">
        <v>25247</v>
      </c>
      <c r="BK721" s="50"/>
      <c r="BL721" s="50">
        <v>32612</v>
      </c>
      <c r="BM721" s="50">
        <v>9853</v>
      </c>
      <c r="BN721" s="50"/>
      <c r="BO721" s="50">
        <v>12749</v>
      </c>
      <c r="BP721" s="50">
        <v>8158</v>
      </c>
      <c r="BQ721" s="50"/>
      <c r="BR721" s="50">
        <v>27767</v>
      </c>
      <c r="BS721" s="50">
        <v>24234</v>
      </c>
      <c r="BT721" s="50"/>
      <c r="BU721" s="50">
        <v>23024</v>
      </c>
      <c r="BV721" s="50">
        <v>5135</v>
      </c>
      <c r="BW721" s="50"/>
      <c r="BX721" s="50">
        <v>313314</v>
      </c>
      <c r="BY721" s="50">
        <v>6137</v>
      </c>
      <c r="BZ721" s="50"/>
      <c r="CA721" s="50">
        <v>118416</v>
      </c>
      <c r="CB721" s="50">
        <v>53931</v>
      </c>
      <c r="CC721" s="50"/>
      <c r="CD721" s="50">
        <v>14622</v>
      </c>
      <c r="CE721" s="50">
        <v>5470</v>
      </c>
      <c r="CF721" s="50"/>
      <c r="CG721" s="50">
        <v>15164</v>
      </c>
      <c r="CH721" s="50">
        <v>2899</v>
      </c>
      <c r="CI721" s="50"/>
      <c r="CJ721" s="50">
        <v>166039</v>
      </c>
      <c r="CK721" s="50">
        <v>225045</v>
      </c>
      <c r="CL721" s="50"/>
      <c r="CM721" s="50">
        <v>1409</v>
      </c>
      <c r="CN721" s="50">
        <v>226</v>
      </c>
      <c r="CO721" s="50"/>
      <c r="CP721" s="50">
        <v>31814</v>
      </c>
      <c r="CQ721" s="50">
        <v>14645</v>
      </c>
      <c r="CR721" s="50"/>
      <c r="CS721" s="50">
        <v>14381</v>
      </c>
      <c r="CT721" s="50">
        <v>17487</v>
      </c>
      <c r="CU721" s="51"/>
      <c r="CV721" s="51"/>
      <c r="CW721" s="45">
        <f t="shared" si="1184"/>
        <v>15318.09424</v>
      </c>
      <c r="CX721" s="45">
        <f t="shared" si="1185"/>
        <v>1520.201456</v>
      </c>
      <c r="CY721" s="51"/>
      <c r="CZ721" s="45">
        <f t="shared" si="1186"/>
        <v>85241.034847999996</v>
      </c>
      <c r="DA721" s="45">
        <f t="shared" si="1187"/>
        <v>13578.965055999999</v>
      </c>
      <c r="DB721" s="51"/>
      <c r="DC721" s="45">
        <f t="shared" si="1188"/>
        <v>20165.477279999999</v>
      </c>
      <c r="DD721" s="45">
        <f t="shared" si="1189"/>
        <v>1515.4406719999999</v>
      </c>
      <c r="DE721" s="51"/>
      <c r="DF721" s="45">
        <f t="shared" si="1190"/>
        <v>39185.018656</v>
      </c>
      <c r="DG721" s="45">
        <f t="shared" si="1191"/>
        <v>4180.8751679999996</v>
      </c>
      <c r="DH721" s="51"/>
      <c r="DI721" s="45">
        <f t="shared" si="1192"/>
        <v>27472.795264</v>
      </c>
      <c r="DJ721" s="45">
        <f t="shared" si="1193"/>
        <v>3009.268896</v>
      </c>
      <c r="DK721" s="51"/>
      <c r="DL721" s="45">
        <f t="shared" si="1194"/>
        <v>14567.477536</v>
      </c>
      <c r="DM721" s="45">
        <f t="shared" si="1195"/>
        <v>2328.7034880000001</v>
      </c>
      <c r="DN721" s="51"/>
      <c r="DO721" s="45">
        <f t="shared" si="1196"/>
        <v>5393.1334400000005</v>
      </c>
      <c r="DP721" s="45">
        <f t="shared" si="1197"/>
        <v>1532.972448</v>
      </c>
      <c r="DQ721" s="51"/>
      <c r="DR721" s="45">
        <f t="shared" si="1198"/>
        <v>33393.347487999999</v>
      </c>
      <c r="DS721" s="45">
        <f t="shared" si="1199"/>
        <v>14321.118383999999</v>
      </c>
      <c r="DT721" s="51"/>
      <c r="DU721" s="45">
        <f t="shared" si="1200"/>
        <v>19789.609184000001</v>
      </c>
      <c r="DV721" s="45">
        <f t="shared" si="1201"/>
        <v>4310.0964480000002</v>
      </c>
      <c r="DW721" s="51"/>
      <c r="DX721" s="45">
        <f t="shared" si="1202"/>
        <v>4295.1955840000001</v>
      </c>
      <c r="DY721" s="45">
        <f t="shared" si="1203"/>
        <v>581.72246399999995</v>
      </c>
      <c r="DZ721" s="51"/>
      <c r="EA721" s="45">
        <f t="shared" si="1204"/>
        <v>10048.944096000001</v>
      </c>
      <c r="EB721" s="45">
        <f t="shared" si="1205"/>
        <v>743.13571200000001</v>
      </c>
      <c r="EC721" s="51"/>
      <c r="ED721" s="45">
        <f t="shared" si="1206"/>
        <v>6121.220448</v>
      </c>
      <c r="EE721" s="45">
        <f t="shared" si="1207"/>
        <v>502.37606399999999</v>
      </c>
      <c r="EF721" s="51"/>
      <c r="EG721" s="45">
        <f t="shared" si="1208"/>
        <v>4365.8632640000005</v>
      </c>
      <c r="EH721" s="45">
        <f t="shared" si="1209"/>
        <v>610.06046400000002</v>
      </c>
      <c r="EI721" s="51"/>
      <c r="EJ721" s="45">
        <f t="shared" si="1210"/>
        <v>8481.9407680000004</v>
      </c>
      <c r="EK721" s="45">
        <f t="shared" si="1211"/>
        <v>1190.2715679999999</v>
      </c>
      <c r="EL721" s="51"/>
      <c r="EM721" s="45">
        <f t="shared" si="1212"/>
        <v>33599.333279999999</v>
      </c>
      <c r="EN721" s="45">
        <f t="shared" si="1213"/>
        <v>851.500224</v>
      </c>
      <c r="EO721" s="51"/>
      <c r="EP721" s="45">
        <f t="shared" si="1214"/>
        <v>7124.9813760000006</v>
      </c>
      <c r="EQ721" s="45">
        <f t="shared" si="1215"/>
        <v>644.368336</v>
      </c>
      <c r="ER721" s="51"/>
      <c r="ES721" s="45">
        <f t="shared" si="1216"/>
        <v>4110.899872</v>
      </c>
      <c r="ET721" s="45">
        <f t="shared" si="1217"/>
        <v>378.74681599999997</v>
      </c>
      <c r="EU721" s="51"/>
      <c r="EV721" s="45">
        <f t="shared" si="1218"/>
        <v>1510.6091200000001</v>
      </c>
      <c r="EW721" s="45">
        <f t="shared" si="1219"/>
        <v>172.14390399999999</v>
      </c>
      <c r="EX721" s="51"/>
      <c r="EY721" s="45">
        <f t="shared" si="1220"/>
        <v>15817.945632000001</v>
      </c>
      <c r="EZ721" s="45">
        <f t="shared" si="1221"/>
        <v>1907.8652959999999</v>
      </c>
      <c r="FA721" s="51"/>
      <c r="FB721" s="45">
        <f t="shared" si="1222"/>
        <v>4563.5928320000003</v>
      </c>
      <c r="FC721" s="45">
        <f t="shared" si="1223"/>
        <v>744.571504</v>
      </c>
      <c r="FD721" s="51"/>
      <c r="FE721" s="45">
        <f t="shared" si="1224"/>
        <v>1784.0440640000002</v>
      </c>
      <c r="FF721" s="45">
        <f t="shared" si="1225"/>
        <v>616.483744</v>
      </c>
      <c r="FG721" s="51"/>
      <c r="FH721" s="45">
        <f t="shared" si="1226"/>
        <v>3885.6029120000003</v>
      </c>
      <c r="FI721" s="45">
        <f t="shared" si="1227"/>
        <v>1831.3149119999998</v>
      </c>
      <c r="FJ721" s="51"/>
      <c r="FK721" s="45">
        <f t="shared" si="1228"/>
        <v>3221.8864640000002</v>
      </c>
      <c r="FL721" s="45">
        <f t="shared" si="1229"/>
        <v>388.04167999999999</v>
      </c>
      <c r="FM721" s="51"/>
      <c r="FN721" s="45">
        <f t="shared" si="1230"/>
        <v>43843.907904</v>
      </c>
      <c r="FO721" s="45">
        <f t="shared" si="1231"/>
        <v>463.76081599999998</v>
      </c>
      <c r="FP721" s="51"/>
      <c r="FQ721" s="45">
        <f t="shared" si="1232"/>
        <v>16570.661376</v>
      </c>
      <c r="FR721" s="45">
        <f t="shared" si="1233"/>
        <v>4075.4578079999997</v>
      </c>
      <c r="FS721" s="51"/>
      <c r="FT721" s="45">
        <f t="shared" si="1234"/>
        <v>2046.144192</v>
      </c>
      <c r="FU721" s="45">
        <f t="shared" si="1235"/>
        <v>413.35695999999996</v>
      </c>
      <c r="FV721" s="51"/>
      <c r="FW721" s="45">
        <f t="shared" si="1236"/>
        <v>2121.9895040000001</v>
      </c>
      <c r="FX721" s="45">
        <f t="shared" si="1237"/>
        <v>219.07163199999999</v>
      </c>
      <c r="FY721" s="51"/>
      <c r="FZ721" s="45">
        <f t="shared" si="1238"/>
        <v>23234.833504000002</v>
      </c>
      <c r="GA721" s="45">
        <f t="shared" si="1239"/>
        <v>17006.200559999997</v>
      </c>
      <c r="GB721" s="51"/>
      <c r="GC721" s="45">
        <f t="shared" si="1240"/>
        <v>197.16982400000001</v>
      </c>
      <c r="GD721" s="45">
        <f t="shared" si="1241"/>
        <v>17.078367999999998</v>
      </c>
      <c r="GE721" s="51"/>
      <c r="GF721" s="45">
        <f t="shared" si="1242"/>
        <v>4451.9239040000002</v>
      </c>
      <c r="GG721" s="45">
        <f t="shared" si="1243"/>
        <v>1106.69336</v>
      </c>
      <c r="GH721" s="51"/>
      <c r="GI721" s="45">
        <f t="shared" si="1244"/>
        <v>2012.4196160000001</v>
      </c>
      <c r="GJ721" s="45">
        <f t="shared" si="1245"/>
        <v>1321.4576159999999</v>
      </c>
      <c r="GK721" s="51"/>
    </row>
    <row r="722" spans="1:193" s="45" customFormat="1">
      <c r="A722" s="45" t="s">
        <v>19</v>
      </c>
      <c r="B722" s="46">
        <v>41433</v>
      </c>
      <c r="C722" s="56">
        <v>0.71511199999999997</v>
      </c>
      <c r="D722" s="56">
        <v>0.141651</v>
      </c>
      <c r="E722" s="56">
        <v>7.2814000000000004E-2</v>
      </c>
      <c r="F722" s="58"/>
      <c r="G722" s="58">
        <v>117806</v>
      </c>
      <c r="H722" s="58">
        <v>22731</v>
      </c>
      <c r="I722" s="58"/>
      <c r="J722" s="59">
        <v>603029</v>
      </c>
      <c r="K722" s="59">
        <v>181358</v>
      </c>
      <c r="L722" s="58"/>
      <c r="M722" s="58">
        <v>142105</v>
      </c>
      <c r="N722" s="58">
        <v>20083</v>
      </c>
      <c r="O722" s="58"/>
      <c r="P722" s="58">
        <v>278757</v>
      </c>
      <c r="Q722" s="58">
        <v>55320</v>
      </c>
      <c r="R722" s="58"/>
      <c r="S722" s="58">
        <v>209906</v>
      </c>
      <c r="T722" s="58">
        <v>43143</v>
      </c>
      <c r="U722" s="58"/>
      <c r="V722" s="58">
        <v>103775</v>
      </c>
      <c r="W722" s="58">
        <v>30181</v>
      </c>
      <c r="X722" s="58"/>
      <c r="Y722" s="58">
        <v>34622</v>
      </c>
      <c r="Z722" s="58">
        <v>20360</v>
      </c>
      <c r="AA722" s="58"/>
      <c r="AB722" s="58">
        <v>230376</v>
      </c>
      <c r="AC722" s="58">
        <v>180830</v>
      </c>
      <c r="AD722" s="58"/>
      <c r="AE722" s="58">
        <v>130358</v>
      </c>
      <c r="AF722" s="58">
        <v>52426</v>
      </c>
      <c r="AG722" s="58"/>
      <c r="AH722" s="58">
        <v>31361</v>
      </c>
      <c r="AI722" s="58">
        <v>7883</v>
      </c>
      <c r="AJ722" s="58"/>
      <c r="AK722" s="58">
        <v>73355</v>
      </c>
      <c r="AL722" s="58">
        <v>10634</v>
      </c>
      <c r="AM722" s="58"/>
      <c r="AN722" s="58">
        <v>45062</v>
      </c>
      <c r="AO722" s="58">
        <v>6729</v>
      </c>
      <c r="AP722" s="58"/>
      <c r="AQ722" s="58">
        <v>30786</v>
      </c>
      <c r="AR722" s="58">
        <v>8477</v>
      </c>
      <c r="AS722" s="58"/>
      <c r="AT722" s="58">
        <v>82975</v>
      </c>
      <c r="AU722" s="58">
        <v>23356</v>
      </c>
      <c r="AV722" s="58"/>
      <c r="AW722" s="58">
        <v>268325</v>
      </c>
      <c r="AX722" s="58">
        <v>14162</v>
      </c>
      <c r="AY722" s="58"/>
      <c r="AZ722" s="58">
        <v>46693</v>
      </c>
      <c r="BA722" s="58">
        <v>8065</v>
      </c>
      <c r="BB722" s="58"/>
      <c r="BC722" s="58">
        <v>29126</v>
      </c>
      <c r="BD722" s="58">
        <v>4755</v>
      </c>
      <c r="BE722" s="58"/>
      <c r="BF722" s="58">
        <v>10482</v>
      </c>
      <c r="BG722" s="58">
        <v>2293</v>
      </c>
      <c r="BH722" s="50"/>
      <c r="BI722" s="50">
        <v>117497</v>
      </c>
      <c r="BJ722" s="50">
        <v>26410</v>
      </c>
      <c r="BK722" s="50"/>
      <c r="BL722" s="50">
        <v>32747</v>
      </c>
      <c r="BM722" s="50">
        <v>10567</v>
      </c>
      <c r="BN722" s="50"/>
      <c r="BO722" s="50">
        <v>12127</v>
      </c>
      <c r="BP722" s="50">
        <v>7940</v>
      </c>
      <c r="BQ722" s="50"/>
      <c r="BR722" s="50">
        <v>28206</v>
      </c>
      <c r="BS722" s="50">
        <v>24348</v>
      </c>
      <c r="BT722" s="50"/>
      <c r="BU722" s="50">
        <v>21949</v>
      </c>
      <c r="BV722" s="50">
        <v>5162</v>
      </c>
      <c r="BW722" s="50"/>
      <c r="BX722" s="50">
        <v>341594</v>
      </c>
      <c r="BY722" s="50">
        <v>6857</v>
      </c>
      <c r="BZ722" s="50"/>
      <c r="CA722" s="50">
        <v>114817</v>
      </c>
      <c r="CB722" s="50">
        <v>52713</v>
      </c>
      <c r="CC722" s="50"/>
      <c r="CD722" s="50">
        <v>14750</v>
      </c>
      <c r="CE722" s="50">
        <v>5614</v>
      </c>
      <c r="CF722" s="50"/>
      <c r="CG722" s="50">
        <v>13830</v>
      </c>
      <c r="CH722" s="50">
        <v>2988</v>
      </c>
      <c r="CI722" s="50"/>
      <c r="CJ722" s="50">
        <v>168120</v>
      </c>
      <c r="CK722" s="50">
        <v>216392</v>
      </c>
      <c r="CL722" s="50"/>
      <c r="CM722" s="50">
        <v>1082</v>
      </c>
      <c r="CN722" s="50">
        <v>277</v>
      </c>
      <c r="CO722" s="50"/>
      <c r="CP722" s="50">
        <v>30894</v>
      </c>
      <c r="CQ722" s="50">
        <v>12813</v>
      </c>
      <c r="CR722" s="50"/>
      <c r="CS722" s="50">
        <v>14520</v>
      </c>
      <c r="CT722" s="50">
        <v>15716</v>
      </c>
      <c r="CU722" s="51"/>
      <c r="CV722" s="51"/>
      <c r="CW722" s="45">
        <f t="shared" si="1184"/>
        <v>16687.337705999998</v>
      </c>
      <c r="CX722" s="45">
        <f t="shared" si="1185"/>
        <v>1655.1350340000001</v>
      </c>
      <c r="CY722" s="51"/>
      <c r="CZ722" s="45">
        <f t="shared" si="1186"/>
        <v>85419.660879000003</v>
      </c>
      <c r="DA722" s="45">
        <f t="shared" si="1187"/>
        <v>13205.401412000001</v>
      </c>
      <c r="DB722" s="51"/>
      <c r="DC722" s="45">
        <f t="shared" si="1188"/>
        <v>20129.315354999999</v>
      </c>
      <c r="DD722" s="45">
        <f t="shared" si="1189"/>
        <v>1462.323562</v>
      </c>
      <c r="DE722" s="51"/>
      <c r="DF722" s="45">
        <f t="shared" si="1190"/>
        <v>39486.207806999999</v>
      </c>
      <c r="DG722" s="45">
        <f t="shared" si="1191"/>
        <v>4028.0704800000003</v>
      </c>
      <c r="DH722" s="51"/>
      <c r="DI722" s="45">
        <f t="shared" si="1192"/>
        <v>29733.394806</v>
      </c>
      <c r="DJ722" s="45">
        <f t="shared" si="1193"/>
        <v>3141.4144020000003</v>
      </c>
      <c r="DK722" s="51"/>
      <c r="DL722" s="45">
        <f t="shared" si="1194"/>
        <v>14699.832525</v>
      </c>
      <c r="DM722" s="45">
        <f t="shared" si="1195"/>
        <v>2197.599334</v>
      </c>
      <c r="DN722" s="51"/>
      <c r="DO722" s="45">
        <f t="shared" si="1196"/>
        <v>4904.240922</v>
      </c>
      <c r="DP722" s="45">
        <f t="shared" si="1197"/>
        <v>1482.4930400000001</v>
      </c>
      <c r="DQ722" s="51"/>
      <c r="DR722" s="45">
        <f t="shared" si="1198"/>
        <v>32632.990775999999</v>
      </c>
      <c r="DS722" s="45">
        <f t="shared" si="1199"/>
        <v>13166.955620000001</v>
      </c>
      <c r="DT722" s="51"/>
      <c r="DU722" s="45">
        <f t="shared" si="1200"/>
        <v>18465.341057999998</v>
      </c>
      <c r="DV722" s="45">
        <f t="shared" si="1201"/>
        <v>3817.3467640000003</v>
      </c>
      <c r="DW722" s="51"/>
      <c r="DX722" s="45">
        <f t="shared" si="1202"/>
        <v>4442.3170110000001</v>
      </c>
      <c r="DY722" s="45">
        <f t="shared" si="1203"/>
        <v>573.99276200000008</v>
      </c>
      <c r="DZ722" s="51"/>
      <c r="EA722" s="45">
        <f t="shared" si="1204"/>
        <v>10390.809105</v>
      </c>
      <c r="EB722" s="45">
        <f t="shared" si="1205"/>
        <v>774.30407600000001</v>
      </c>
      <c r="EC722" s="51"/>
      <c r="ED722" s="45">
        <f t="shared" si="1206"/>
        <v>6383.077362</v>
      </c>
      <c r="EE722" s="45">
        <f t="shared" si="1207"/>
        <v>489.96540600000003</v>
      </c>
      <c r="EF722" s="51"/>
      <c r="EG722" s="45">
        <f t="shared" si="1208"/>
        <v>4360.8676859999996</v>
      </c>
      <c r="EH722" s="45">
        <f t="shared" si="1209"/>
        <v>617.24427800000001</v>
      </c>
      <c r="EI722" s="51"/>
      <c r="EJ722" s="45">
        <f t="shared" si="1210"/>
        <v>11753.491725</v>
      </c>
      <c r="EK722" s="45">
        <f t="shared" si="1211"/>
        <v>1700.6437840000001</v>
      </c>
      <c r="EL722" s="51"/>
      <c r="EM722" s="45">
        <f t="shared" si="1212"/>
        <v>38008.504574999999</v>
      </c>
      <c r="EN722" s="45">
        <f t="shared" si="1213"/>
        <v>1031.1918680000001</v>
      </c>
      <c r="EO722" s="51"/>
      <c r="EP722" s="45">
        <f t="shared" si="1214"/>
        <v>6614.1101429999999</v>
      </c>
      <c r="EQ722" s="45">
        <f t="shared" si="1215"/>
        <v>587.24491</v>
      </c>
      <c r="ER722" s="51"/>
      <c r="ES722" s="45">
        <f t="shared" si="1216"/>
        <v>4125.7270259999996</v>
      </c>
      <c r="ET722" s="45">
        <f t="shared" si="1217"/>
        <v>346.23057</v>
      </c>
      <c r="EU722" s="51"/>
      <c r="EV722" s="45">
        <f t="shared" si="1218"/>
        <v>1484.7857819999999</v>
      </c>
      <c r="EW722" s="45">
        <f t="shared" si="1219"/>
        <v>166.962502</v>
      </c>
      <c r="EX722" s="51"/>
      <c r="EY722" s="45">
        <f t="shared" si="1220"/>
        <v>16643.567546999999</v>
      </c>
      <c r="EZ722" s="45">
        <f t="shared" si="1221"/>
        <v>1923.01774</v>
      </c>
      <c r="FA722" s="51"/>
      <c r="FB722" s="45">
        <f t="shared" si="1222"/>
        <v>4638.645297</v>
      </c>
      <c r="FC722" s="45">
        <f t="shared" si="1223"/>
        <v>769.42553800000007</v>
      </c>
      <c r="FD722" s="51"/>
      <c r="FE722" s="45">
        <f t="shared" si="1224"/>
        <v>1717.8016769999999</v>
      </c>
      <c r="FF722" s="45">
        <f t="shared" si="1225"/>
        <v>578.14316000000008</v>
      </c>
      <c r="FG722" s="51"/>
      <c r="FH722" s="45">
        <f t="shared" si="1226"/>
        <v>3995.4081059999999</v>
      </c>
      <c r="FI722" s="45">
        <f t="shared" si="1227"/>
        <v>1772.875272</v>
      </c>
      <c r="FJ722" s="51"/>
      <c r="FK722" s="45">
        <f t="shared" si="1228"/>
        <v>3109.0977990000001</v>
      </c>
      <c r="FL722" s="45">
        <f t="shared" si="1229"/>
        <v>375.86586800000003</v>
      </c>
      <c r="FM722" s="51"/>
      <c r="FN722" s="45">
        <f t="shared" si="1230"/>
        <v>48387.131694000003</v>
      </c>
      <c r="FO722" s="45">
        <f t="shared" si="1231"/>
        <v>499.28559800000005</v>
      </c>
      <c r="FP722" s="51"/>
      <c r="FQ722" s="45">
        <f t="shared" si="1232"/>
        <v>16263.942867</v>
      </c>
      <c r="FR722" s="45">
        <f t="shared" si="1233"/>
        <v>3838.2443820000003</v>
      </c>
      <c r="FS722" s="51"/>
      <c r="FT722" s="45">
        <f t="shared" si="1234"/>
        <v>2089.3522499999999</v>
      </c>
      <c r="FU722" s="45">
        <f t="shared" si="1235"/>
        <v>408.77779600000002</v>
      </c>
      <c r="FV722" s="51"/>
      <c r="FW722" s="45">
        <f t="shared" si="1236"/>
        <v>1959.03333</v>
      </c>
      <c r="FX722" s="45">
        <f t="shared" si="1237"/>
        <v>217.56823200000002</v>
      </c>
      <c r="FY722" s="51"/>
      <c r="FZ722" s="45">
        <f t="shared" si="1238"/>
        <v>23814.366119999999</v>
      </c>
      <c r="GA722" s="45">
        <f t="shared" si="1239"/>
        <v>15756.367088000001</v>
      </c>
      <c r="GB722" s="51"/>
      <c r="GC722" s="45">
        <f t="shared" si="1240"/>
        <v>153.26638199999999</v>
      </c>
      <c r="GD722" s="45">
        <f t="shared" si="1241"/>
        <v>20.169478000000002</v>
      </c>
      <c r="GE722" s="51"/>
      <c r="GF722" s="45">
        <f t="shared" si="1242"/>
        <v>4376.165994</v>
      </c>
      <c r="GG722" s="45">
        <f t="shared" si="1243"/>
        <v>932.9657820000001</v>
      </c>
      <c r="GH722" s="51"/>
      <c r="GI722" s="45">
        <f t="shared" si="1244"/>
        <v>2056.77252</v>
      </c>
      <c r="GJ722" s="45">
        <f t="shared" si="1245"/>
        <v>1144.344824</v>
      </c>
      <c r="GK722" s="51"/>
    </row>
    <row r="723" spans="1:193" s="45" customFormat="1">
      <c r="A723" s="45" t="s">
        <v>19</v>
      </c>
      <c r="B723" s="46">
        <v>41432</v>
      </c>
      <c r="C723" s="56">
        <v>0.70392100000000002</v>
      </c>
      <c r="D723" s="56">
        <v>0.145117</v>
      </c>
      <c r="E723" s="56">
        <v>7.8780000000000003E-2</v>
      </c>
      <c r="F723" s="58"/>
      <c r="G723" s="58">
        <v>132053</v>
      </c>
      <c r="H723" s="58">
        <v>24363</v>
      </c>
      <c r="I723" s="58"/>
      <c r="J723" s="59">
        <v>638881</v>
      </c>
      <c r="K723" s="59">
        <v>183097</v>
      </c>
      <c r="L723" s="58"/>
      <c r="M723" s="58">
        <v>148051</v>
      </c>
      <c r="N723" s="58">
        <v>18589</v>
      </c>
      <c r="O723" s="58"/>
      <c r="P723" s="58">
        <v>300820</v>
      </c>
      <c r="Q723" s="58">
        <v>56397</v>
      </c>
      <c r="R723" s="58"/>
      <c r="S723" s="58">
        <v>195580</v>
      </c>
      <c r="T723" s="58">
        <v>39164</v>
      </c>
      <c r="U723" s="58"/>
      <c r="V723" s="58">
        <v>106903</v>
      </c>
      <c r="W723" s="58">
        <v>30749</v>
      </c>
      <c r="X723" s="58"/>
      <c r="Y723" s="58">
        <v>34698</v>
      </c>
      <c r="Z723" s="58">
        <v>17404</v>
      </c>
      <c r="AA723" s="58"/>
      <c r="AB723" s="58">
        <v>234912</v>
      </c>
      <c r="AC723" s="58">
        <v>176760</v>
      </c>
      <c r="AD723" s="58"/>
      <c r="AE723" s="58">
        <v>126665</v>
      </c>
      <c r="AF723" s="58">
        <v>48993</v>
      </c>
      <c r="AG723" s="58"/>
      <c r="AH723" s="58">
        <v>34385</v>
      </c>
      <c r="AI723" s="58">
        <v>8736</v>
      </c>
      <c r="AJ723" s="58"/>
      <c r="AK723" s="58">
        <v>76357</v>
      </c>
      <c r="AL723" s="58">
        <v>10809</v>
      </c>
      <c r="AM723" s="58"/>
      <c r="AN723" s="58">
        <v>45956</v>
      </c>
      <c r="AO723" s="58">
        <v>6999</v>
      </c>
      <c r="AP723" s="58"/>
      <c r="AQ723" s="58">
        <v>31706</v>
      </c>
      <c r="AR723" s="58">
        <v>8209</v>
      </c>
      <c r="AS723" s="58"/>
      <c r="AT723" s="58">
        <v>60344</v>
      </c>
      <c r="AU723" s="58">
        <v>15975</v>
      </c>
      <c r="AV723" s="58"/>
      <c r="AW723" s="58">
        <v>253268</v>
      </c>
      <c r="AX723" s="58">
        <v>11329</v>
      </c>
      <c r="AY723" s="58"/>
      <c r="AZ723" s="58">
        <v>47376</v>
      </c>
      <c r="BA723" s="58">
        <v>7449</v>
      </c>
      <c r="BB723" s="58"/>
      <c r="BC723" s="58">
        <v>30095</v>
      </c>
      <c r="BD723" s="58">
        <v>5027</v>
      </c>
      <c r="BE723" s="58"/>
      <c r="BF723" s="58">
        <v>11235</v>
      </c>
      <c r="BG723" s="58">
        <v>2188</v>
      </c>
      <c r="BH723" s="50"/>
      <c r="BI723" s="50">
        <v>125008</v>
      </c>
      <c r="BJ723" s="50">
        <v>26742</v>
      </c>
      <c r="BK723" s="50"/>
      <c r="BL723" s="50">
        <v>34446</v>
      </c>
      <c r="BM723" s="50">
        <v>10345</v>
      </c>
      <c r="BN723" s="50"/>
      <c r="BO723" s="50">
        <v>12685</v>
      </c>
      <c r="BP723" s="50">
        <v>7419</v>
      </c>
      <c r="BQ723" s="50"/>
      <c r="BR723" s="50">
        <v>29630</v>
      </c>
      <c r="BS723" s="50">
        <v>27962</v>
      </c>
      <c r="BT723" s="50"/>
      <c r="BU723" s="50">
        <v>21936</v>
      </c>
      <c r="BV723" s="50">
        <v>5190</v>
      </c>
      <c r="BW723" s="50"/>
      <c r="BX723" s="50">
        <v>386292</v>
      </c>
      <c r="BY723" s="50">
        <v>5871</v>
      </c>
      <c r="BZ723" s="50"/>
      <c r="CA723" s="50">
        <v>118925</v>
      </c>
      <c r="CB723" s="50">
        <v>53266</v>
      </c>
      <c r="CC723" s="50"/>
      <c r="CD723" s="50">
        <v>14937</v>
      </c>
      <c r="CE723" s="50">
        <v>5745</v>
      </c>
      <c r="CF723" s="50"/>
      <c r="CG723" s="50">
        <v>15097</v>
      </c>
      <c r="CH723" s="50">
        <v>2926</v>
      </c>
      <c r="CI723" s="50"/>
      <c r="CJ723" s="50">
        <v>189070</v>
      </c>
      <c r="CK723" s="50">
        <v>224146</v>
      </c>
      <c r="CL723" s="50"/>
      <c r="CM723" s="50">
        <v>1207</v>
      </c>
      <c r="CN723" s="50">
        <v>456</v>
      </c>
      <c r="CO723" s="50"/>
      <c r="CP723" s="50">
        <v>31629</v>
      </c>
      <c r="CQ723" s="50">
        <v>13208</v>
      </c>
      <c r="CR723" s="50"/>
      <c r="CS723" s="50">
        <v>14983</v>
      </c>
      <c r="CT723" s="50">
        <v>15768</v>
      </c>
      <c r="CU723" s="51"/>
      <c r="CV723" s="51"/>
      <c r="CW723" s="45">
        <f t="shared" si="1184"/>
        <v>19163.135201000001</v>
      </c>
      <c r="CX723" s="45">
        <f t="shared" si="1185"/>
        <v>1919.3171400000001</v>
      </c>
      <c r="CY723" s="51"/>
      <c r="CZ723" s="45">
        <f t="shared" si="1186"/>
        <v>92712.494076999996</v>
      </c>
      <c r="DA723" s="45">
        <f t="shared" si="1187"/>
        <v>14424.381660000001</v>
      </c>
      <c r="DB723" s="51"/>
      <c r="DC723" s="45">
        <f t="shared" si="1188"/>
        <v>21484.716967</v>
      </c>
      <c r="DD723" s="45">
        <f t="shared" si="1189"/>
        <v>1464.4414200000001</v>
      </c>
      <c r="DE723" s="51"/>
      <c r="DF723" s="45">
        <f t="shared" si="1190"/>
        <v>43654.095939999999</v>
      </c>
      <c r="DG723" s="45">
        <f t="shared" si="1191"/>
        <v>4442.9556600000005</v>
      </c>
      <c r="DH723" s="51"/>
      <c r="DI723" s="45">
        <f t="shared" si="1192"/>
        <v>28381.98286</v>
      </c>
      <c r="DJ723" s="45">
        <f t="shared" si="1193"/>
        <v>3085.3399199999999</v>
      </c>
      <c r="DK723" s="51"/>
      <c r="DL723" s="45">
        <f t="shared" si="1194"/>
        <v>15513.442650999999</v>
      </c>
      <c r="DM723" s="45">
        <f t="shared" si="1195"/>
        <v>2422.4062200000003</v>
      </c>
      <c r="DN723" s="51"/>
      <c r="DO723" s="45">
        <f t="shared" si="1196"/>
        <v>5035.2696660000001</v>
      </c>
      <c r="DP723" s="45">
        <f t="shared" si="1197"/>
        <v>1371.0871200000001</v>
      </c>
      <c r="DQ723" s="51"/>
      <c r="DR723" s="45">
        <f t="shared" si="1198"/>
        <v>34089.724704</v>
      </c>
      <c r="DS723" s="45">
        <f t="shared" si="1199"/>
        <v>13925.1528</v>
      </c>
      <c r="DT723" s="51"/>
      <c r="DU723" s="45">
        <f t="shared" si="1200"/>
        <v>18381.244804999998</v>
      </c>
      <c r="DV723" s="45">
        <f t="shared" si="1201"/>
        <v>3859.6685400000001</v>
      </c>
      <c r="DW723" s="51"/>
      <c r="DX723" s="45">
        <f t="shared" si="1202"/>
        <v>4989.8480449999997</v>
      </c>
      <c r="DY723" s="45">
        <f t="shared" si="1203"/>
        <v>688.22208000000001</v>
      </c>
      <c r="DZ723" s="51"/>
      <c r="EA723" s="45">
        <f t="shared" si="1204"/>
        <v>11080.698769000001</v>
      </c>
      <c r="EB723" s="45">
        <f t="shared" si="1205"/>
        <v>851.53302000000008</v>
      </c>
      <c r="EC723" s="51"/>
      <c r="ED723" s="45">
        <f t="shared" si="1206"/>
        <v>6668.9968520000002</v>
      </c>
      <c r="EE723" s="45">
        <f t="shared" si="1207"/>
        <v>551.38121999999998</v>
      </c>
      <c r="EF723" s="51"/>
      <c r="EG723" s="45">
        <f t="shared" si="1208"/>
        <v>4601.0796019999998</v>
      </c>
      <c r="EH723" s="45">
        <f t="shared" si="1209"/>
        <v>646.70501999999999</v>
      </c>
      <c r="EI723" s="51"/>
      <c r="EJ723" s="45">
        <f t="shared" si="1210"/>
        <v>8756.940247999999</v>
      </c>
      <c r="EK723" s="45">
        <f t="shared" si="1211"/>
        <v>1258.5105000000001</v>
      </c>
      <c r="EL723" s="51"/>
      <c r="EM723" s="45">
        <f t="shared" si="1212"/>
        <v>36753.492356000002</v>
      </c>
      <c r="EN723" s="45">
        <f t="shared" si="1213"/>
        <v>892.49862000000007</v>
      </c>
      <c r="EO723" s="51"/>
      <c r="EP723" s="45">
        <f t="shared" si="1214"/>
        <v>6875.0629920000001</v>
      </c>
      <c r="EQ723" s="45">
        <f t="shared" si="1215"/>
        <v>586.83222000000001</v>
      </c>
      <c r="ER723" s="51"/>
      <c r="ES723" s="45">
        <f t="shared" si="1216"/>
        <v>4367.2961150000001</v>
      </c>
      <c r="ET723" s="45">
        <f t="shared" si="1217"/>
        <v>396.02706000000001</v>
      </c>
      <c r="EU723" s="51"/>
      <c r="EV723" s="45">
        <f t="shared" si="1218"/>
        <v>1630.3894949999999</v>
      </c>
      <c r="EW723" s="45">
        <f t="shared" si="1219"/>
        <v>172.37064000000001</v>
      </c>
      <c r="EX723" s="51"/>
      <c r="EY723" s="45">
        <f t="shared" si="1220"/>
        <v>18140.785936</v>
      </c>
      <c r="EZ723" s="45">
        <f t="shared" si="1221"/>
        <v>2106.7347600000003</v>
      </c>
      <c r="FA723" s="51"/>
      <c r="FB723" s="45">
        <f t="shared" si="1222"/>
        <v>4998.7001819999996</v>
      </c>
      <c r="FC723" s="45">
        <f t="shared" si="1223"/>
        <v>814.97910000000002</v>
      </c>
      <c r="FD723" s="51"/>
      <c r="FE723" s="45">
        <f t="shared" si="1224"/>
        <v>1840.8091449999999</v>
      </c>
      <c r="FF723" s="45">
        <f t="shared" si="1225"/>
        <v>584.46882000000005</v>
      </c>
      <c r="FG723" s="51"/>
      <c r="FH723" s="45">
        <f t="shared" si="1226"/>
        <v>4299.8167100000001</v>
      </c>
      <c r="FI723" s="45">
        <f t="shared" si="1227"/>
        <v>2202.84636</v>
      </c>
      <c r="FJ723" s="51"/>
      <c r="FK723" s="45">
        <f t="shared" si="1228"/>
        <v>3183.2865120000001</v>
      </c>
      <c r="FL723" s="45">
        <f t="shared" si="1229"/>
        <v>408.8682</v>
      </c>
      <c r="FM723" s="51"/>
      <c r="FN723" s="45">
        <f t="shared" si="1230"/>
        <v>56057.536163999997</v>
      </c>
      <c r="FO723" s="45">
        <f t="shared" si="1231"/>
        <v>462.51738</v>
      </c>
      <c r="FP723" s="51"/>
      <c r="FQ723" s="45">
        <f t="shared" si="1232"/>
        <v>17258.039225</v>
      </c>
      <c r="FR723" s="45">
        <f t="shared" si="1233"/>
        <v>4196.2954799999998</v>
      </c>
      <c r="FS723" s="51"/>
      <c r="FT723" s="45">
        <f t="shared" si="1234"/>
        <v>2167.6126289999997</v>
      </c>
      <c r="FU723" s="45">
        <f t="shared" si="1235"/>
        <v>452.59110000000004</v>
      </c>
      <c r="FV723" s="51"/>
      <c r="FW723" s="45">
        <f t="shared" si="1236"/>
        <v>2190.831349</v>
      </c>
      <c r="FX723" s="45">
        <f t="shared" si="1237"/>
        <v>230.51027999999999</v>
      </c>
      <c r="FY723" s="51"/>
      <c r="FZ723" s="45">
        <f t="shared" si="1238"/>
        <v>27437.271189999999</v>
      </c>
      <c r="GA723" s="45">
        <f t="shared" si="1239"/>
        <v>17658.221880000001</v>
      </c>
      <c r="GB723" s="51"/>
      <c r="GC723" s="45">
        <f t="shared" si="1240"/>
        <v>175.15621899999999</v>
      </c>
      <c r="GD723" s="45">
        <f t="shared" si="1241"/>
        <v>35.923680000000004</v>
      </c>
      <c r="GE723" s="51"/>
      <c r="GF723" s="45">
        <f t="shared" si="1242"/>
        <v>4589.9055929999995</v>
      </c>
      <c r="GG723" s="45">
        <f t="shared" si="1243"/>
        <v>1040.5262400000001</v>
      </c>
      <c r="GH723" s="51"/>
      <c r="GI723" s="45">
        <f t="shared" si="1244"/>
        <v>2174.2880110000001</v>
      </c>
      <c r="GJ723" s="45">
        <f t="shared" si="1245"/>
        <v>1242.2030400000001</v>
      </c>
      <c r="GK723" s="51"/>
    </row>
    <row r="724" spans="1:193" s="45" customFormat="1">
      <c r="A724" s="45" t="s">
        <v>19</v>
      </c>
      <c r="B724" s="46">
        <v>41431</v>
      </c>
      <c r="C724" s="56">
        <v>0.70104200000000005</v>
      </c>
      <c r="D724" s="56">
        <v>0.146922</v>
      </c>
      <c r="E724" s="56">
        <v>7.8590999999999994E-2</v>
      </c>
      <c r="F724" s="58"/>
      <c r="G724" s="58">
        <v>137384</v>
      </c>
      <c r="H724" s="58">
        <v>26064</v>
      </c>
      <c r="I724" s="58"/>
      <c r="J724" s="59">
        <v>642933</v>
      </c>
      <c r="K724" s="59">
        <v>187693</v>
      </c>
      <c r="L724" s="58"/>
      <c r="M724" s="58">
        <v>151471</v>
      </c>
      <c r="N724" s="58">
        <v>19053</v>
      </c>
      <c r="O724" s="58"/>
      <c r="P724" s="58">
        <v>311486</v>
      </c>
      <c r="Q724" s="58">
        <v>57499</v>
      </c>
      <c r="R724" s="58"/>
      <c r="S724" s="58">
        <v>200606</v>
      </c>
      <c r="T724" s="58">
        <v>40173</v>
      </c>
      <c r="U724" s="58"/>
      <c r="V724" s="58">
        <v>103735</v>
      </c>
      <c r="W724" s="58">
        <v>30648</v>
      </c>
      <c r="X724" s="58"/>
      <c r="Y724" s="58">
        <v>36148</v>
      </c>
      <c r="Z724" s="58">
        <v>17491</v>
      </c>
      <c r="AA724" s="58"/>
      <c r="AB724" s="58">
        <v>231350</v>
      </c>
      <c r="AC724" s="58">
        <v>179493</v>
      </c>
      <c r="AD724" s="58"/>
      <c r="AE724" s="58">
        <v>126248</v>
      </c>
      <c r="AF724" s="58">
        <v>48605</v>
      </c>
      <c r="AG724" s="58"/>
      <c r="AH724" s="58">
        <v>35070</v>
      </c>
      <c r="AI724" s="58">
        <v>8361</v>
      </c>
      <c r="AJ724" s="58"/>
      <c r="AK724" s="58">
        <v>80589</v>
      </c>
      <c r="AL724" s="58">
        <v>10934</v>
      </c>
      <c r="AM724" s="58"/>
      <c r="AN724" s="58">
        <v>46752</v>
      </c>
      <c r="AO724" s="58">
        <v>7634</v>
      </c>
      <c r="AP724" s="58"/>
      <c r="AQ724" s="58">
        <v>32134</v>
      </c>
      <c r="AR724" s="58">
        <v>8076</v>
      </c>
      <c r="AS724" s="58"/>
      <c r="AT724" s="58">
        <v>58606</v>
      </c>
      <c r="AU724" s="58">
        <v>15659</v>
      </c>
      <c r="AV724" s="58"/>
      <c r="AW724" s="58">
        <v>247054</v>
      </c>
      <c r="AX724" s="58">
        <v>11457</v>
      </c>
      <c r="AY724" s="58"/>
      <c r="AZ724" s="58">
        <v>45050</v>
      </c>
      <c r="BA724" s="58">
        <v>7429</v>
      </c>
      <c r="BB724" s="58"/>
      <c r="BC724" s="58">
        <v>30010</v>
      </c>
      <c r="BD724" s="58">
        <v>4744</v>
      </c>
      <c r="BE724" s="58"/>
      <c r="BF724" s="58">
        <v>11393</v>
      </c>
      <c r="BG724" s="58">
        <v>2367</v>
      </c>
      <c r="BH724" s="50"/>
      <c r="BI724" s="50">
        <v>126178</v>
      </c>
      <c r="BJ724" s="50">
        <v>26734</v>
      </c>
      <c r="BK724" s="50"/>
      <c r="BL724" s="50">
        <v>34430</v>
      </c>
      <c r="BM724" s="50">
        <v>10347</v>
      </c>
      <c r="BN724" s="50"/>
      <c r="BO724" s="50">
        <v>12525</v>
      </c>
      <c r="BP724" s="50">
        <v>7214</v>
      </c>
      <c r="BQ724" s="50"/>
      <c r="BR724" s="50">
        <v>26433</v>
      </c>
      <c r="BS724" s="50">
        <v>27316</v>
      </c>
      <c r="BT724" s="50"/>
      <c r="BU724" s="50">
        <v>23021</v>
      </c>
      <c r="BV724" s="50">
        <v>5183</v>
      </c>
      <c r="BW724" s="50"/>
      <c r="BX724" s="50">
        <v>379409</v>
      </c>
      <c r="BY724" s="50">
        <v>6102</v>
      </c>
      <c r="BZ724" s="50"/>
      <c r="CA724" s="50">
        <v>124569</v>
      </c>
      <c r="CB724" s="50">
        <v>76157</v>
      </c>
      <c r="CC724" s="50"/>
      <c r="CD724" s="50">
        <v>15500</v>
      </c>
      <c r="CE724" s="50">
        <v>5791</v>
      </c>
      <c r="CF724" s="50"/>
      <c r="CG724" s="50">
        <v>14290</v>
      </c>
      <c r="CH724" s="50">
        <v>2914</v>
      </c>
      <c r="CI724" s="50"/>
      <c r="CJ724" s="50">
        <v>182067</v>
      </c>
      <c r="CK724" s="50">
        <v>239774</v>
      </c>
      <c r="CL724" s="50"/>
      <c r="CM724" s="50">
        <v>2320</v>
      </c>
      <c r="CN724" s="50">
        <v>400</v>
      </c>
      <c r="CO724" s="50"/>
      <c r="CP724" s="50">
        <v>30470</v>
      </c>
      <c r="CQ724" s="50">
        <v>12454</v>
      </c>
      <c r="CR724" s="50"/>
      <c r="CS724" s="50">
        <v>14165</v>
      </c>
      <c r="CT724" s="50">
        <v>15255</v>
      </c>
      <c r="CU724" s="51"/>
      <c r="CV724" s="51"/>
      <c r="CW724" s="45">
        <f t="shared" si="1184"/>
        <v>20184.732047999998</v>
      </c>
      <c r="CX724" s="45">
        <f t="shared" si="1185"/>
        <v>2048.3958239999997</v>
      </c>
      <c r="CY724" s="51"/>
      <c r="CZ724" s="45">
        <f t="shared" si="1186"/>
        <v>94461.002225999997</v>
      </c>
      <c r="DA724" s="45">
        <f t="shared" si="1187"/>
        <v>14750.980562999999</v>
      </c>
      <c r="DB724" s="51"/>
      <c r="DC724" s="45">
        <f t="shared" si="1188"/>
        <v>22254.422262</v>
      </c>
      <c r="DD724" s="45">
        <f t="shared" si="1189"/>
        <v>1497.394323</v>
      </c>
      <c r="DE724" s="51"/>
      <c r="DF724" s="45">
        <f t="shared" si="1190"/>
        <v>45764.146092000003</v>
      </c>
      <c r="DG724" s="45">
        <f t="shared" si="1191"/>
        <v>4518.9039089999997</v>
      </c>
      <c r="DH724" s="51"/>
      <c r="DI724" s="45">
        <f t="shared" si="1192"/>
        <v>29473.434731999998</v>
      </c>
      <c r="DJ724" s="45">
        <f t="shared" si="1193"/>
        <v>3157.2362429999998</v>
      </c>
      <c r="DK724" s="51"/>
      <c r="DL724" s="45">
        <f t="shared" si="1194"/>
        <v>15240.953669999999</v>
      </c>
      <c r="DM724" s="45">
        <f t="shared" si="1195"/>
        <v>2408.6569679999998</v>
      </c>
      <c r="DN724" s="51"/>
      <c r="DO724" s="45">
        <f t="shared" si="1196"/>
        <v>5310.9364559999995</v>
      </c>
      <c r="DP724" s="45">
        <f t="shared" si="1197"/>
        <v>1374.6351809999999</v>
      </c>
      <c r="DQ724" s="51"/>
      <c r="DR724" s="45">
        <f t="shared" si="1198"/>
        <v>33990.404699999999</v>
      </c>
      <c r="DS724" s="45">
        <f t="shared" si="1199"/>
        <v>14106.534362999999</v>
      </c>
      <c r="DT724" s="51"/>
      <c r="DU724" s="45">
        <f t="shared" si="1200"/>
        <v>18548.608656</v>
      </c>
      <c r="DV724" s="45">
        <f t="shared" si="1201"/>
        <v>3819.9155549999996</v>
      </c>
      <c r="DW724" s="51"/>
      <c r="DX724" s="45">
        <f t="shared" si="1202"/>
        <v>5152.5545400000001</v>
      </c>
      <c r="DY724" s="45">
        <f t="shared" si="1203"/>
        <v>657.09935099999996</v>
      </c>
      <c r="DZ724" s="51"/>
      <c r="EA724" s="45">
        <f t="shared" si="1204"/>
        <v>11840.297058</v>
      </c>
      <c r="EB724" s="45">
        <f t="shared" si="1205"/>
        <v>859.31399399999998</v>
      </c>
      <c r="EC724" s="51"/>
      <c r="ED724" s="45">
        <f t="shared" si="1206"/>
        <v>6868.897344</v>
      </c>
      <c r="EE724" s="45">
        <f t="shared" si="1207"/>
        <v>599.96369399999992</v>
      </c>
      <c r="EF724" s="51"/>
      <c r="EG724" s="45">
        <f t="shared" si="1208"/>
        <v>4721.1915479999998</v>
      </c>
      <c r="EH724" s="45">
        <f t="shared" si="1209"/>
        <v>634.70091600000001</v>
      </c>
      <c r="EI724" s="51"/>
      <c r="EJ724" s="45">
        <f t="shared" si="1210"/>
        <v>8610.5107320000006</v>
      </c>
      <c r="EK724" s="45">
        <f t="shared" si="1211"/>
        <v>1230.656469</v>
      </c>
      <c r="EL724" s="51"/>
      <c r="EM724" s="45">
        <f t="shared" si="1212"/>
        <v>36297.667787999999</v>
      </c>
      <c r="EN724" s="45">
        <f t="shared" si="1213"/>
        <v>900.41708699999992</v>
      </c>
      <c r="EO724" s="51"/>
      <c r="EP724" s="45">
        <f t="shared" si="1214"/>
        <v>6618.8360999999995</v>
      </c>
      <c r="EQ724" s="45">
        <f t="shared" si="1215"/>
        <v>583.85253899999998</v>
      </c>
      <c r="ER724" s="51"/>
      <c r="ES724" s="45">
        <f t="shared" si="1216"/>
        <v>4409.1292199999998</v>
      </c>
      <c r="ET724" s="45">
        <f t="shared" si="1217"/>
        <v>372.83570399999996</v>
      </c>
      <c r="EU724" s="51"/>
      <c r="EV724" s="45">
        <f t="shared" si="1218"/>
        <v>1673.8823459999999</v>
      </c>
      <c r="EW724" s="45">
        <f t="shared" si="1219"/>
        <v>186.02489699999998</v>
      </c>
      <c r="EX724" s="51"/>
      <c r="EY724" s="45">
        <f t="shared" si="1220"/>
        <v>18538.324116</v>
      </c>
      <c r="EZ724" s="45">
        <f t="shared" si="1221"/>
        <v>2101.051794</v>
      </c>
      <c r="FA724" s="51"/>
      <c r="FB724" s="45">
        <f t="shared" si="1222"/>
        <v>5058.5244599999996</v>
      </c>
      <c r="FC724" s="45">
        <f t="shared" si="1223"/>
        <v>813.18107699999996</v>
      </c>
      <c r="FD724" s="51"/>
      <c r="FE724" s="45">
        <f t="shared" si="1224"/>
        <v>1840.19805</v>
      </c>
      <c r="FF724" s="45">
        <f t="shared" si="1225"/>
        <v>566.95547399999998</v>
      </c>
      <c r="FG724" s="51"/>
      <c r="FH724" s="45">
        <f t="shared" si="1226"/>
        <v>3883.5892260000001</v>
      </c>
      <c r="FI724" s="45">
        <f t="shared" si="1227"/>
        <v>2146.7917559999996</v>
      </c>
      <c r="FJ724" s="51"/>
      <c r="FK724" s="45">
        <f t="shared" si="1228"/>
        <v>3382.2913619999999</v>
      </c>
      <c r="FL724" s="45">
        <f t="shared" si="1229"/>
        <v>407.33715299999994</v>
      </c>
      <c r="FM724" s="51"/>
      <c r="FN724" s="45">
        <f t="shared" si="1230"/>
        <v>55743.529097999999</v>
      </c>
      <c r="FO724" s="45">
        <f t="shared" si="1231"/>
        <v>479.56228199999998</v>
      </c>
      <c r="FP724" s="51"/>
      <c r="FQ724" s="45">
        <f t="shared" si="1232"/>
        <v>18301.926618000001</v>
      </c>
      <c r="FR724" s="45">
        <f t="shared" si="1233"/>
        <v>5985.2547869999999</v>
      </c>
      <c r="FS724" s="51"/>
      <c r="FT724" s="45">
        <f t="shared" si="1234"/>
        <v>2277.2910000000002</v>
      </c>
      <c r="FU724" s="45">
        <f t="shared" si="1235"/>
        <v>455.12048099999998</v>
      </c>
      <c r="FV724" s="51"/>
      <c r="FW724" s="45">
        <f t="shared" si="1236"/>
        <v>2099.5153799999998</v>
      </c>
      <c r="FX724" s="45">
        <f t="shared" si="1237"/>
        <v>229.014174</v>
      </c>
      <c r="FY724" s="51"/>
      <c r="FZ724" s="45">
        <f t="shared" si="1238"/>
        <v>26749.647774000001</v>
      </c>
      <c r="GA724" s="45">
        <f t="shared" si="1239"/>
        <v>18844.078433999999</v>
      </c>
      <c r="GB724" s="51"/>
      <c r="GC724" s="45">
        <f t="shared" si="1240"/>
        <v>340.85903999999999</v>
      </c>
      <c r="GD724" s="45">
        <f t="shared" si="1241"/>
        <v>31.436399999999999</v>
      </c>
      <c r="GE724" s="51"/>
      <c r="GF724" s="45">
        <f t="shared" si="1242"/>
        <v>4476.7133400000002</v>
      </c>
      <c r="GG724" s="45">
        <f t="shared" si="1243"/>
        <v>978.77231399999994</v>
      </c>
      <c r="GH724" s="51"/>
      <c r="GI724" s="45">
        <f t="shared" si="1244"/>
        <v>2081.15013</v>
      </c>
      <c r="GJ724" s="45">
        <f t="shared" si="1245"/>
        <v>1198.9057049999999</v>
      </c>
      <c r="GK724" s="51"/>
    </row>
    <row r="725" spans="1:193" s="45" customFormat="1">
      <c r="A725" s="45" t="s">
        <v>19</v>
      </c>
      <c r="B725" s="46">
        <v>41430</v>
      </c>
      <c r="C725" s="56">
        <v>0.71295200000000003</v>
      </c>
      <c r="D725" s="56">
        <v>0.14099200000000001</v>
      </c>
      <c r="E725" s="56">
        <v>7.3566000000000006E-2</v>
      </c>
      <c r="F725" s="58"/>
      <c r="G725" s="58">
        <v>143872</v>
      </c>
      <c r="H725" s="58">
        <v>26809</v>
      </c>
      <c r="I725" s="58"/>
      <c r="J725" s="59">
        <v>641507</v>
      </c>
      <c r="K725" s="59">
        <v>180800</v>
      </c>
      <c r="L725" s="58"/>
      <c r="M725" s="58">
        <v>155187</v>
      </c>
      <c r="N725" s="58">
        <v>18954</v>
      </c>
      <c r="O725" s="58"/>
      <c r="P725" s="58">
        <v>325524</v>
      </c>
      <c r="Q725" s="58">
        <v>59027</v>
      </c>
      <c r="R725" s="58"/>
      <c r="S725" s="58">
        <v>191283</v>
      </c>
      <c r="T725" s="58">
        <v>37758</v>
      </c>
      <c r="U725" s="58"/>
      <c r="V725" s="58">
        <v>101575</v>
      </c>
      <c r="W725" s="58">
        <v>29070</v>
      </c>
      <c r="X725" s="58"/>
      <c r="Y725" s="58">
        <v>39696</v>
      </c>
      <c r="Z725" s="58">
        <v>18521</v>
      </c>
      <c r="AA725" s="58"/>
      <c r="AB725" s="58">
        <v>229436</v>
      </c>
      <c r="AC725" s="58">
        <v>172016</v>
      </c>
      <c r="AD725" s="58"/>
      <c r="AE725" s="58">
        <v>126584</v>
      </c>
      <c r="AF725" s="58">
        <v>46238</v>
      </c>
      <c r="AG725" s="58"/>
      <c r="AH725" s="58">
        <v>35852</v>
      </c>
      <c r="AI725" s="58">
        <v>8692</v>
      </c>
      <c r="AJ725" s="58"/>
      <c r="AK725" s="58">
        <v>78434</v>
      </c>
      <c r="AL725" s="58">
        <v>10634</v>
      </c>
      <c r="AM725" s="58"/>
      <c r="AN725" s="58">
        <v>47613</v>
      </c>
      <c r="AO725" s="58">
        <v>7014</v>
      </c>
      <c r="AP725" s="58"/>
      <c r="AQ725" s="58">
        <v>27813</v>
      </c>
      <c r="AR725" s="58">
        <v>7539</v>
      </c>
      <c r="AS725" s="58"/>
      <c r="AT725" s="58">
        <v>77662</v>
      </c>
      <c r="AU725" s="58">
        <v>24420</v>
      </c>
      <c r="AV725" s="58"/>
      <c r="AW725" s="58">
        <v>269612</v>
      </c>
      <c r="AX725" s="58">
        <v>12027</v>
      </c>
      <c r="AY725" s="58"/>
      <c r="AZ725" s="58">
        <v>44110</v>
      </c>
      <c r="BA725" s="58">
        <v>7330</v>
      </c>
      <c r="BB725" s="58"/>
      <c r="BC725" s="58">
        <v>29959</v>
      </c>
      <c r="BD725" s="58">
        <v>5202</v>
      </c>
      <c r="BE725" s="58"/>
      <c r="BF725" s="58">
        <v>12655</v>
      </c>
      <c r="BG725" s="58">
        <v>2276</v>
      </c>
      <c r="BH725" s="50"/>
      <c r="BI725" s="50">
        <v>126040</v>
      </c>
      <c r="BJ725" s="50">
        <v>26871</v>
      </c>
      <c r="BK725" s="50"/>
      <c r="BL725" s="50">
        <v>33869</v>
      </c>
      <c r="BM725" s="50">
        <v>9830</v>
      </c>
      <c r="BN725" s="50"/>
      <c r="BO725" s="50">
        <v>11289</v>
      </c>
      <c r="BP725" s="50">
        <v>6931</v>
      </c>
      <c r="BQ725" s="50"/>
      <c r="BR725" s="50">
        <v>24050</v>
      </c>
      <c r="BS725" s="50">
        <v>23723</v>
      </c>
      <c r="BT725" s="50"/>
      <c r="BU725" s="50">
        <v>22392</v>
      </c>
      <c r="BV725" s="50">
        <v>5086</v>
      </c>
      <c r="BW725" s="50"/>
      <c r="BX725" s="50">
        <v>350640</v>
      </c>
      <c r="BY725" s="50">
        <v>6900</v>
      </c>
      <c r="BZ725" s="50"/>
      <c r="CA725" s="50">
        <v>97462</v>
      </c>
      <c r="CB725" s="50">
        <v>47961</v>
      </c>
      <c r="CC725" s="50"/>
      <c r="CD725" s="50">
        <v>16743</v>
      </c>
      <c r="CE725" s="50">
        <v>5962</v>
      </c>
      <c r="CF725" s="50"/>
      <c r="CG725" s="50">
        <v>13061</v>
      </c>
      <c r="CH725" s="50">
        <v>2701</v>
      </c>
      <c r="CI725" s="50"/>
      <c r="CJ725" s="50">
        <v>149538</v>
      </c>
      <c r="CK725" s="50">
        <v>208158</v>
      </c>
      <c r="CL725" s="50"/>
      <c r="CM725" s="50">
        <v>2121</v>
      </c>
      <c r="CN725" s="50">
        <v>355</v>
      </c>
      <c r="CO725" s="50"/>
      <c r="CP725" s="50">
        <v>26212</v>
      </c>
      <c r="CQ725" s="50">
        <v>11320</v>
      </c>
      <c r="CR725" s="50"/>
      <c r="CS725" s="50">
        <v>14727</v>
      </c>
      <c r="CT725" s="50">
        <v>14886</v>
      </c>
      <c r="CU725" s="51"/>
      <c r="CV725" s="51"/>
      <c r="CW725" s="45">
        <f t="shared" si="1184"/>
        <v>20284.801024</v>
      </c>
      <c r="CX725" s="45">
        <f t="shared" si="1185"/>
        <v>1972.2308940000003</v>
      </c>
      <c r="CY725" s="51"/>
      <c r="CZ725" s="45">
        <f t="shared" si="1186"/>
        <v>90447.354944000006</v>
      </c>
      <c r="DA725" s="45">
        <f t="shared" si="1187"/>
        <v>13300.732800000002</v>
      </c>
      <c r="DB725" s="51"/>
      <c r="DC725" s="45">
        <f t="shared" si="1188"/>
        <v>21880.125504</v>
      </c>
      <c r="DD725" s="45">
        <f t="shared" si="1189"/>
        <v>1394.3699640000002</v>
      </c>
      <c r="DE725" s="51"/>
      <c r="DF725" s="45">
        <f t="shared" si="1190"/>
        <v>45896.279807999999</v>
      </c>
      <c r="DG725" s="45">
        <f t="shared" si="1191"/>
        <v>4342.3802820000001</v>
      </c>
      <c r="DH725" s="51"/>
      <c r="DI725" s="45">
        <f t="shared" si="1192"/>
        <v>26969.372736000001</v>
      </c>
      <c r="DJ725" s="45">
        <f t="shared" si="1193"/>
        <v>2777.7050280000003</v>
      </c>
      <c r="DK725" s="51"/>
      <c r="DL725" s="45">
        <f t="shared" si="1194"/>
        <v>14321.262400000001</v>
      </c>
      <c r="DM725" s="45">
        <f t="shared" si="1195"/>
        <v>2138.5636200000004</v>
      </c>
      <c r="DN725" s="51"/>
      <c r="DO725" s="45">
        <f t="shared" si="1196"/>
        <v>5596.818432</v>
      </c>
      <c r="DP725" s="45">
        <f t="shared" si="1197"/>
        <v>1362.5158860000001</v>
      </c>
      <c r="DQ725" s="51"/>
      <c r="DR725" s="45">
        <f t="shared" si="1198"/>
        <v>32348.640512000002</v>
      </c>
      <c r="DS725" s="45">
        <f t="shared" si="1199"/>
        <v>12654.529056000001</v>
      </c>
      <c r="DT725" s="51"/>
      <c r="DU725" s="45">
        <f t="shared" si="1200"/>
        <v>17847.331328</v>
      </c>
      <c r="DV725" s="45">
        <f t="shared" si="1201"/>
        <v>3401.5447080000004</v>
      </c>
      <c r="DW725" s="51"/>
      <c r="DX725" s="45">
        <f t="shared" si="1202"/>
        <v>5054.8451839999998</v>
      </c>
      <c r="DY725" s="45">
        <f t="shared" si="1203"/>
        <v>639.43567200000007</v>
      </c>
      <c r="DZ725" s="51"/>
      <c r="EA725" s="45">
        <f t="shared" si="1204"/>
        <v>11058.566528000001</v>
      </c>
      <c r="EB725" s="45">
        <f t="shared" si="1205"/>
        <v>782.3008440000001</v>
      </c>
      <c r="EC725" s="51"/>
      <c r="ED725" s="45">
        <f t="shared" si="1206"/>
        <v>6713.0520960000003</v>
      </c>
      <c r="EE725" s="45">
        <f t="shared" si="1207"/>
        <v>515.99192400000004</v>
      </c>
      <c r="EF725" s="51"/>
      <c r="EG725" s="45">
        <f t="shared" si="1208"/>
        <v>3921.410496</v>
      </c>
      <c r="EH725" s="45">
        <f t="shared" si="1209"/>
        <v>554.61407400000007</v>
      </c>
      <c r="EI725" s="51"/>
      <c r="EJ725" s="45">
        <f t="shared" si="1210"/>
        <v>10949.720704000001</v>
      </c>
      <c r="EK725" s="45">
        <f t="shared" si="1211"/>
        <v>1796.4817200000002</v>
      </c>
      <c r="EL725" s="51"/>
      <c r="EM725" s="45">
        <f t="shared" si="1212"/>
        <v>38013.135104000001</v>
      </c>
      <c r="EN725" s="45">
        <f t="shared" si="1213"/>
        <v>884.7782820000001</v>
      </c>
      <c r="EO725" s="51"/>
      <c r="EP725" s="45">
        <f t="shared" si="1214"/>
        <v>6219.1571199999998</v>
      </c>
      <c r="EQ725" s="45">
        <f t="shared" si="1215"/>
        <v>539.23878000000002</v>
      </c>
      <c r="ER725" s="51"/>
      <c r="ES725" s="45">
        <f t="shared" si="1216"/>
        <v>4223.9793280000004</v>
      </c>
      <c r="ET725" s="45">
        <f t="shared" si="1217"/>
        <v>382.69033200000001</v>
      </c>
      <c r="EU725" s="51"/>
      <c r="EV725" s="45">
        <f t="shared" si="1218"/>
        <v>1784.2537600000001</v>
      </c>
      <c r="EW725" s="45">
        <f t="shared" si="1219"/>
        <v>167.436216</v>
      </c>
      <c r="EX725" s="51"/>
      <c r="EY725" s="45">
        <f t="shared" si="1220"/>
        <v>17770.631680000002</v>
      </c>
      <c r="EZ725" s="45">
        <f t="shared" si="1221"/>
        <v>1976.7919860000002</v>
      </c>
      <c r="FA725" s="51"/>
      <c r="FB725" s="45">
        <f t="shared" si="1222"/>
        <v>4775.2580480000006</v>
      </c>
      <c r="FC725" s="45">
        <f t="shared" si="1223"/>
        <v>723.1537800000001</v>
      </c>
      <c r="FD725" s="51"/>
      <c r="FE725" s="45">
        <f t="shared" si="1224"/>
        <v>1591.658688</v>
      </c>
      <c r="FF725" s="45">
        <f t="shared" si="1225"/>
        <v>509.88594600000005</v>
      </c>
      <c r="FG725" s="51"/>
      <c r="FH725" s="45">
        <f t="shared" si="1226"/>
        <v>3390.8576000000003</v>
      </c>
      <c r="FI725" s="45">
        <f t="shared" si="1227"/>
        <v>1745.2062180000003</v>
      </c>
      <c r="FJ725" s="51"/>
      <c r="FK725" s="45">
        <f t="shared" si="1228"/>
        <v>3157.0928640000002</v>
      </c>
      <c r="FL725" s="45">
        <f t="shared" si="1229"/>
        <v>374.156676</v>
      </c>
      <c r="FM725" s="51"/>
      <c r="FN725" s="45">
        <f t="shared" si="1230"/>
        <v>49437.434880000001</v>
      </c>
      <c r="FO725" s="45">
        <f t="shared" si="1231"/>
        <v>507.60540000000003</v>
      </c>
      <c r="FP725" s="51"/>
      <c r="FQ725" s="45">
        <f t="shared" si="1232"/>
        <v>13741.362304</v>
      </c>
      <c r="FR725" s="45">
        <f t="shared" si="1233"/>
        <v>3528.2989260000004</v>
      </c>
      <c r="FS725" s="51"/>
      <c r="FT725" s="45">
        <f t="shared" si="1234"/>
        <v>2360.6290560000002</v>
      </c>
      <c r="FU725" s="45">
        <f t="shared" si="1235"/>
        <v>438.60049200000003</v>
      </c>
      <c r="FV725" s="51"/>
      <c r="FW725" s="45">
        <f t="shared" si="1236"/>
        <v>1841.4965120000002</v>
      </c>
      <c r="FX725" s="45">
        <f t="shared" si="1237"/>
        <v>198.70176600000002</v>
      </c>
      <c r="FY725" s="51"/>
      <c r="FZ725" s="45">
        <f t="shared" si="1238"/>
        <v>21083.661695999999</v>
      </c>
      <c r="GA725" s="45">
        <f t="shared" si="1239"/>
        <v>15313.351428000002</v>
      </c>
      <c r="GB725" s="51"/>
      <c r="GC725" s="45">
        <f t="shared" si="1240"/>
        <v>299.04403200000002</v>
      </c>
      <c r="GD725" s="45">
        <f t="shared" si="1241"/>
        <v>26.115930000000002</v>
      </c>
      <c r="GE725" s="51"/>
      <c r="GF725" s="45">
        <f t="shared" si="1242"/>
        <v>3695.6823040000004</v>
      </c>
      <c r="GG725" s="45">
        <f t="shared" si="1243"/>
        <v>832.76712000000009</v>
      </c>
      <c r="GH725" s="51"/>
      <c r="GI725" s="45">
        <f t="shared" si="1244"/>
        <v>2076.3891840000001</v>
      </c>
      <c r="GJ725" s="45">
        <f t="shared" si="1245"/>
        <v>1095.103476</v>
      </c>
      <c r="GK725" s="51"/>
    </row>
    <row r="726" spans="1:193" s="45" customFormat="1">
      <c r="A726" s="45" t="s">
        <v>19</v>
      </c>
      <c r="B726" s="46">
        <v>41429</v>
      </c>
      <c r="C726" s="56">
        <v>0.71582599999999996</v>
      </c>
      <c r="D726" s="56">
        <v>0.14069499999999999</v>
      </c>
      <c r="E726" s="56">
        <v>7.1710999999999997E-2</v>
      </c>
      <c r="F726" s="58"/>
      <c r="G726" s="58">
        <v>153590</v>
      </c>
      <c r="H726" s="58">
        <v>27654</v>
      </c>
      <c r="I726" s="58"/>
      <c r="J726" s="59">
        <v>670596</v>
      </c>
      <c r="K726" s="59">
        <v>184560</v>
      </c>
      <c r="L726" s="58"/>
      <c r="M726" s="58">
        <v>167353</v>
      </c>
      <c r="N726" s="58">
        <v>19815</v>
      </c>
      <c r="O726" s="58"/>
      <c r="P726" s="58">
        <v>339531</v>
      </c>
      <c r="Q726" s="58">
        <v>60507</v>
      </c>
      <c r="R726" s="58"/>
      <c r="S726" s="58">
        <v>195290</v>
      </c>
      <c r="T726" s="58">
        <v>38410</v>
      </c>
      <c r="U726" s="58"/>
      <c r="V726" s="58">
        <v>104690</v>
      </c>
      <c r="W726" s="58">
        <v>28724</v>
      </c>
      <c r="X726" s="58"/>
      <c r="Y726" s="58">
        <v>38687</v>
      </c>
      <c r="Z726" s="58">
        <v>18933</v>
      </c>
      <c r="AA726" s="58"/>
      <c r="AB726" s="58">
        <v>232332</v>
      </c>
      <c r="AC726" s="58">
        <v>167707</v>
      </c>
      <c r="AD726" s="58"/>
      <c r="AE726" s="58">
        <v>132643</v>
      </c>
      <c r="AF726" s="58">
        <v>46688</v>
      </c>
      <c r="AG726" s="58"/>
      <c r="AH726" s="58">
        <v>38502</v>
      </c>
      <c r="AI726" s="58">
        <v>9178</v>
      </c>
      <c r="AJ726" s="58"/>
      <c r="AK726" s="58">
        <v>82627</v>
      </c>
      <c r="AL726" s="58">
        <v>10748</v>
      </c>
      <c r="AM726" s="58"/>
      <c r="AN726" s="58">
        <v>50209</v>
      </c>
      <c r="AO726" s="58">
        <v>7647</v>
      </c>
      <c r="AP726" s="58"/>
      <c r="AQ726" s="58">
        <v>28171</v>
      </c>
      <c r="AR726" s="58">
        <v>7332</v>
      </c>
      <c r="AS726" s="58"/>
      <c r="AT726" s="58">
        <v>58668</v>
      </c>
      <c r="AU726" s="58">
        <v>14590</v>
      </c>
      <c r="AV726" s="58"/>
      <c r="AW726" s="58">
        <v>252506</v>
      </c>
      <c r="AX726" s="58">
        <v>10716</v>
      </c>
      <c r="AY726" s="58"/>
      <c r="AZ726" s="58">
        <v>45585</v>
      </c>
      <c r="BA726" s="58">
        <v>7297</v>
      </c>
      <c r="BB726" s="58"/>
      <c r="BC726" s="58">
        <v>28566</v>
      </c>
      <c r="BD726" s="58">
        <v>4561</v>
      </c>
      <c r="BE726" s="58"/>
      <c r="BF726" s="58">
        <v>13099</v>
      </c>
      <c r="BG726" s="58">
        <v>2403</v>
      </c>
      <c r="BH726" s="50"/>
      <c r="BI726" s="50">
        <v>124067</v>
      </c>
      <c r="BJ726" s="50">
        <v>25916</v>
      </c>
      <c r="BK726" s="50"/>
      <c r="BL726" s="50">
        <v>31713</v>
      </c>
      <c r="BM726" s="50">
        <v>8622</v>
      </c>
      <c r="BN726" s="50"/>
      <c r="BO726" s="50">
        <v>11312</v>
      </c>
      <c r="BP726" s="50">
        <v>6722</v>
      </c>
      <c r="BQ726" s="50"/>
      <c r="BR726" s="50">
        <v>22289</v>
      </c>
      <c r="BS726" s="50">
        <v>18411</v>
      </c>
      <c r="BT726" s="50"/>
      <c r="BU726" s="50">
        <v>23103</v>
      </c>
      <c r="BV726" s="50">
        <v>4881</v>
      </c>
      <c r="BW726" s="50"/>
      <c r="BX726" s="50">
        <v>299434</v>
      </c>
      <c r="BY726" s="50">
        <v>4928</v>
      </c>
      <c r="BZ726" s="50"/>
      <c r="CA726" s="50">
        <v>95450</v>
      </c>
      <c r="CB726" s="50">
        <v>44729</v>
      </c>
      <c r="CC726" s="50"/>
      <c r="CD726" s="50">
        <v>18109</v>
      </c>
      <c r="CE726" s="50">
        <v>6642</v>
      </c>
      <c r="CF726" s="50"/>
      <c r="CG726" s="50">
        <v>12160</v>
      </c>
      <c r="CH726" s="50">
        <v>2243</v>
      </c>
      <c r="CI726" s="50"/>
      <c r="CJ726" s="50">
        <v>212325</v>
      </c>
      <c r="CK726" s="50">
        <v>200394</v>
      </c>
      <c r="CL726" s="50"/>
      <c r="CM726" s="50">
        <v>2155</v>
      </c>
      <c r="CN726" s="50">
        <v>328</v>
      </c>
      <c r="CO726" s="50"/>
      <c r="CP726" s="50">
        <v>26418</v>
      </c>
      <c r="CQ726" s="50">
        <v>11063</v>
      </c>
      <c r="CR726" s="50"/>
      <c r="CS726" s="50">
        <v>13821</v>
      </c>
      <c r="CT726" s="50">
        <v>14441</v>
      </c>
      <c r="CU726" s="51"/>
      <c r="CV726" s="51"/>
      <c r="CW726" s="45">
        <f t="shared" si="1184"/>
        <v>21609.345049999996</v>
      </c>
      <c r="CX726" s="45">
        <f t="shared" si="1185"/>
        <v>1983.095994</v>
      </c>
      <c r="CY726" s="51"/>
      <c r="CZ726" s="45">
        <f t="shared" si="1186"/>
        <v>94349.504219999988</v>
      </c>
      <c r="DA726" s="45">
        <f t="shared" si="1187"/>
        <v>13234.98216</v>
      </c>
      <c r="DB726" s="51"/>
      <c r="DC726" s="45">
        <f t="shared" si="1188"/>
        <v>23545.730334999997</v>
      </c>
      <c r="DD726" s="45">
        <f t="shared" si="1189"/>
        <v>1420.9534650000001</v>
      </c>
      <c r="DE726" s="51"/>
      <c r="DF726" s="45">
        <f t="shared" si="1190"/>
        <v>47770.314044999992</v>
      </c>
      <c r="DG726" s="45">
        <f t="shared" si="1191"/>
        <v>4339.0174769999994</v>
      </c>
      <c r="DH726" s="51"/>
      <c r="DI726" s="45">
        <f t="shared" si="1192"/>
        <v>27476.326549999998</v>
      </c>
      <c r="DJ726" s="45">
        <f t="shared" si="1193"/>
        <v>2754.4195099999997</v>
      </c>
      <c r="DK726" s="51"/>
      <c r="DL726" s="45">
        <f t="shared" si="1194"/>
        <v>14729.359549999999</v>
      </c>
      <c r="DM726" s="45">
        <f t="shared" si="1195"/>
        <v>2059.8267639999999</v>
      </c>
      <c r="DN726" s="51"/>
      <c r="DO726" s="45">
        <f t="shared" si="1196"/>
        <v>5443.0674649999992</v>
      </c>
      <c r="DP726" s="45">
        <f t="shared" si="1197"/>
        <v>1357.7043629999998</v>
      </c>
      <c r="DQ726" s="51"/>
      <c r="DR726" s="45">
        <f t="shared" si="1198"/>
        <v>32687.950739999997</v>
      </c>
      <c r="DS726" s="45">
        <f t="shared" si="1199"/>
        <v>12026.436677</v>
      </c>
      <c r="DT726" s="51"/>
      <c r="DU726" s="45">
        <f t="shared" si="1200"/>
        <v>18662.206885</v>
      </c>
      <c r="DV726" s="45">
        <f t="shared" si="1201"/>
        <v>3348.0431679999997</v>
      </c>
      <c r="DW726" s="51"/>
      <c r="DX726" s="45">
        <f t="shared" si="1202"/>
        <v>5417.0388899999998</v>
      </c>
      <c r="DY726" s="45">
        <f t="shared" si="1203"/>
        <v>658.16355799999997</v>
      </c>
      <c r="DZ726" s="51"/>
      <c r="EA726" s="45">
        <f t="shared" si="1204"/>
        <v>11625.205764999999</v>
      </c>
      <c r="EB726" s="45">
        <f t="shared" si="1205"/>
        <v>770.74982799999998</v>
      </c>
      <c r="EC726" s="51"/>
      <c r="ED726" s="45">
        <f t="shared" si="1206"/>
        <v>7064.1552549999997</v>
      </c>
      <c r="EE726" s="45">
        <f t="shared" si="1207"/>
        <v>548.37401699999998</v>
      </c>
      <c r="EF726" s="51"/>
      <c r="EG726" s="45">
        <f t="shared" si="1208"/>
        <v>3963.5188449999996</v>
      </c>
      <c r="EH726" s="45">
        <f t="shared" si="1209"/>
        <v>525.78505199999995</v>
      </c>
      <c r="EI726" s="51"/>
      <c r="EJ726" s="45">
        <f t="shared" si="1210"/>
        <v>8254.2942599999988</v>
      </c>
      <c r="EK726" s="45">
        <f t="shared" si="1211"/>
        <v>1046.26349</v>
      </c>
      <c r="EL726" s="51"/>
      <c r="EM726" s="45">
        <f t="shared" si="1212"/>
        <v>35526.33167</v>
      </c>
      <c r="EN726" s="45">
        <f t="shared" si="1213"/>
        <v>768.45507599999996</v>
      </c>
      <c r="EO726" s="51"/>
      <c r="EP726" s="45">
        <f t="shared" si="1214"/>
        <v>6413.5815749999992</v>
      </c>
      <c r="EQ726" s="45">
        <f t="shared" si="1215"/>
        <v>523.27516700000001</v>
      </c>
      <c r="ER726" s="51"/>
      <c r="ES726" s="45">
        <f t="shared" si="1216"/>
        <v>4019.0933699999996</v>
      </c>
      <c r="ET726" s="45">
        <f t="shared" si="1217"/>
        <v>327.073871</v>
      </c>
      <c r="EU726" s="51"/>
      <c r="EV726" s="45">
        <f t="shared" si="1218"/>
        <v>1842.9638049999999</v>
      </c>
      <c r="EW726" s="45">
        <f t="shared" si="1219"/>
        <v>172.32153299999999</v>
      </c>
      <c r="EX726" s="51"/>
      <c r="EY726" s="45">
        <f t="shared" si="1220"/>
        <v>17455.606564999998</v>
      </c>
      <c r="EZ726" s="45">
        <f t="shared" si="1221"/>
        <v>1858.462276</v>
      </c>
      <c r="FA726" s="51"/>
      <c r="FB726" s="45">
        <f t="shared" si="1222"/>
        <v>4461.8605349999998</v>
      </c>
      <c r="FC726" s="45">
        <f t="shared" si="1223"/>
        <v>618.29224199999999</v>
      </c>
      <c r="FD726" s="51"/>
      <c r="FE726" s="45">
        <f t="shared" si="1224"/>
        <v>1591.5418399999999</v>
      </c>
      <c r="FF726" s="45">
        <f t="shared" si="1225"/>
        <v>482.04134199999999</v>
      </c>
      <c r="FG726" s="51"/>
      <c r="FH726" s="45">
        <f t="shared" si="1226"/>
        <v>3135.9508549999996</v>
      </c>
      <c r="FI726" s="45">
        <f t="shared" si="1227"/>
        <v>1320.271221</v>
      </c>
      <c r="FJ726" s="51"/>
      <c r="FK726" s="45">
        <f t="shared" si="1228"/>
        <v>3250.4765849999999</v>
      </c>
      <c r="FL726" s="45">
        <f t="shared" si="1229"/>
        <v>350.02139099999999</v>
      </c>
      <c r="FM726" s="51"/>
      <c r="FN726" s="45">
        <f t="shared" si="1230"/>
        <v>42128.866629999997</v>
      </c>
      <c r="FO726" s="45">
        <f t="shared" si="1231"/>
        <v>353.39180799999997</v>
      </c>
      <c r="FP726" s="51"/>
      <c r="FQ726" s="45">
        <f t="shared" si="1232"/>
        <v>13429.337749999999</v>
      </c>
      <c r="FR726" s="45">
        <f t="shared" si="1233"/>
        <v>3207.5613189999999</v>
      </c>
      <c r="FS726" s="51"/>
      <c r="FT726" s="45">
        <f t="shared" si="1234"/>
        <v>2547.8457549999998</v>
      </c>
      <c r="FU726" s="45">
        <f t="shared" si="1235"/>
        <v>476.304462</v>
      </c>
      <c r="FV726" s="51"/>
      <c r="FW726" s="45">
        <f t="shared" si="1236"/>
        <v>1710.8511999999998</v>
      </c>
      <c r="FX726" s="45">
        <f t="shared" si="1237"/>
        <v>160.84777299999999</v>
      </c>
      <c r="FY726" s="51"/>
      <c r="FZ726" s="45">
        <f t="shared" si="1238"/>
        <v>29873.065874999997</v>
      </c>
      <c r="GA726" s="45">
        <f t="shared" si="1239"/>
        <v>14370.454134</v>
      </c>
      <c r="GB726" s="51"/>
      <c r="GC726" s="45">
        <f t="shared" si="1240"/>
        <v>303.19772499999999</v>
      </c>
      <c r="GD726" s="45">
        <f t="shared" si="1241"/>
        <v>23.521207999999998</v>
      </c>
      <c r="GE726" s="51"/>
      <c r="GF726" s="45">
        <f t="shared" si="1242"/>
        <v>3716.8805099999995</v>
      </c>
      <c r="GG726" s="45">
        <f t="shared" si="1243"/>
        <v>793.33879300000001</v>
      </c>
      <c r="GH726" s="51"/>
      <c r="GI726" s="45">
        <f t="shared" si="1244"/>
        <v>1944.5455949999998</v>
      </c>
      <c r="GJ726" s="45">
        <f t="shared" si="1245"/>
        <v>1035.5785510000001</v>
      </c>
      <c r="GK726" s="51"/>
    </row>
    <row r="727" spans="1:193" s="45" customFormat="1">
      <c r="A727" s="45" t="s">
        <v>19</v>
      </c>
      <c r="B727" s="46">
        <v>41428</v>
      </c>
      <c r="C727" s="56">
        <v>0.71868399999999999</v>
      </c>
      <c r="D727" s="56">
        <v>0.139297</v>
      </c>
      <c r="E727" s="56">
        <v>7.059E-2</v>
      </c>
      <c r="F727" s="58"/>
      <c r="G727" s="58">
        <v>81391</v>
      </c>
      <c r="H727" s="58">
        <v>14696</v>
      </c>
      <c r="I727" s="58"/>
      <c r="J727" s="59">
        <v>653336</v>
      </c>
      <c r="K727" s="59">
        <v>214850</v>
      </c>
      <c r="L727" s="58"/>
      <c r="M727" s="58">
        <v>132050</v>
      </c>
      <c r="N727" s="58">
        <v>16379</v>
      </c>
      <c r="O727" s="58"/>
      <c r="P727" s="58">
        <v>264854</v>
      </c>
      <c r="Q727" s="58">
        <v>49719</v>
      </c>
      <c r="R727" s="58"/>
      <c r="S727" s="58">
        <v>148358</v>
      </c>
      <c r="T727" s="58">
        <v>28881</v>
      </c>
      <c r="U727" s="58"/>
      <c r="V727" s="58">
        <v>99642</v>
      </c>
      <c r="W727" s="58">
        <v>29828</v>
      </c>
      <c r="X727" s="58"/>
      <c r="Y727" s="58">
        <v>26430</v>
      </c>
      <c r="Z727" s="58">
        <v>13847</v>
      </c>
      <c r="AA727" s="58"/>
      <c r="AB727" s="58">
        <v>275210</v>
      </c>
      <c r="AC727" s="58">
        <v>229890</v>
      </c>
      <c r="AD727" s="58"/>
      <c r="AE727" s="58">
        <v>174161</v>
      </c>
      <c r="AF727" s="58">
        <v>64088</v>
      </c>
      <c r="AG727" s="58"/>
      <c r="AH727" s="58">
        <v>28665</v>
      </c>
      <c r="AI727" s="58">
        <v>7288</v>
      </c>
      <c r="AJ727" s="58"/>
      <c r="AK727" s="58">
        <v>42018</v>
      </c>
      <c r="AL727" s="58">
        <v>4936</v>
      </c>
      <c r="AM727" s="58"/>
      <c r="AN727" s="58">
        <v>29862</v>
      </c>
      <c r="AO727" s="58">
        <v>4330</v>
      </c>
      <c r="AP727" s="58"/>
      <c r="AQ727" s="58">
        <v>28807</v>
      </c>
      <c r="AR727" s="58">
        <v>7999</v>
      </c>
      <c r="AS727" s="58"/>
      <c r="AT727" s="58">
        <v>62580</v>
      </c>
      <c r="AU727" s="58">
        <v>18916</v>
      </c>
      <c r="AV727" s="58"/>
      <c r="AW727" s="58">
        <v>227967</v>
      </c>
      <c r="AX727" s="58">
        <v>12281</v>
      </c>
      <c r="AY727" s="58"/>
      <c r="AZ727" s="58">
        <v>40695</v>
      </c>
      <c r="BA727" s="58">
        <v>7199</v>
      </c>
      <c r="BB727" s="58"/>
      <c r="BC727" s="58">
        <v>19347</v>
      </c>
      <c r="BD727" s="58">
        <v>2907</v>
      </c>
      <c r="BE727" s="58"/>
      <c r="BF727" s="58">
        <v>9225</v>
      </c>
      <c r="BG727" s="58">
        <v>1768</v>
      </c>
      <c r="BH727" s="50"/>
      <c r="BI727" s="50">
        <v>112267</v>
      </c>
      <c r="BJ727" s="50">
        <v>25456</v>
      </c>
      <c r="BK727" s="50"/>
      <c r="BL727" s="50">
        <v>19104</v>
      </c>
      <c r="BM727" s="50">
        <v>5055</v>
      </c>
      <c r="BN727" s="50"/>
      <c r="BO727" s="50">
        <v>13169</v>
      </c>
      <c r="BP727" s="50">
        <v>8171</v>
      </c>
      <c r="BQ727" s="50"/>
      <c r="BR727" s="50">
        <v>36442</v>
      </c>
      <c r="BS727" s="50">
        <v>30344</v>
      </c>
      <c r="BT727" s="50"/>
      <c r="BU727" s="50">
        <v>23424</v>
      </c>
      <c r="BV727" s="50">
        <v>5633</v>
      </c>
      <c r="BW727" s="50"/>
      <c r="BX727" s="50">
        <v>284402</v>
      </c>
      <c r="BY727" s="50">
        <v>5342</v>
      </c>
      <c r="BZ727" s="50"/>
      <c r="CA727" s="50">
        <v>134838</v>
      </c>
      <c r="CB727" s="50">
        <v>63140</v>
      </c>
      <c r="CC727" s="50"/>
      <c r="CD727" s="50">
        <v>11276</v>
      </c>
      <c r="CE727" s="50">
        <v>4085</v>
      </c>
      <c r="CF727" s="50"/>
      <c r="CG727" s="50">
        <v>13102</v>
      </c>
      <c r="CH727" s="50">
        <v>2595</v>
      </c>
      <c r="CI727" s="50"/>
      <c r="CJ727" s="50">
        <v>162984</v>
      </c>
      <c r="CK727" s="50">
        <v>251134</v>
      </c>
      <c r="CL727" s="50"/>
      <c r="CM727" s="50">
        <v>2430</v>
      </c>
      <c r="CN727" s="50">
        <v>383</v>
      </c>
      <c r="CO727" s="50"/>
      <c r="CP727" s="50">
        <v>53597</v>
      </c>
      <c r="CQ727" s="50">
        <v>19571</v>
      </c>
      <c r="CR727" s="50"/>
      <c r="CS727" s="50">
        <v>16743</v>
      </c>
      <c r="CT727" s="50">
        <v>18781</v>
      </c>
      <c r="CU727" s="51"/>
      <c r="CV727" s="51"/>
      <c r="CW727" s="45">
        <f t="shared" si="1184"/>
        <v>11337.522127</v>
      </c>
      <c r="CX727" s="45">
        <f t="shared" si="1185"/>
        <v>1037.3906400000001</v>
      </c>
      <c r="CY727" s="51"/>
      <c r="CZ727" s="45">
        <f t="shared" si="1186"/>
        <v>91007.744791999998</v>
      </c>
      <c r="DA727" s="45">
        <f t="shared" si="1187"/>
        <v>15166.261500000001</v>
      </c>
      <c r="DB727" s="51"/>
      <c r="DC727" s="45">
        <f t="shared" si="1188"/>
        <v>18394.168850000002</v>
      </c>
      <c r="DD727" s="45">
        <f t="shared" si="1189"/>
        <v>1156.19361</v>
      </c>
      <c r="DE727" s="51"/>
      <c r="DF727" s="45">
        <f t="shared" si="1190"/>
        <v>36893.367638000003</v>
      </c>
      <c r="DG727" s="45">
        <f t="shared" si="1191"/>
        <v>3509.6642099999999</v>
      </c>
      <c r="DH727" s="51"/>
      <c r="DI727" s="45">
        <f t="shared" si="1192"/>
        <v>20665.824326000002</v>
      </c>
      <c r="DJ727" s="45">
        <f t="shared" si="1193"/>
        <v>2038.7097900000001</v>
      </c>
      <c r="DK727" s="51"/>
      <c r="DL727" s="45">
        <f t="shared" si="1194"/>
        <v>13879.831674000001</v>
      </c>
      <c r="DM727" s="45">
        <f t="shared" si="1195"/>
        <v>2105.55852</v>
      </c>
      <c r="DN727" s="51"/>
      <c r="DO727" s="45">
        <f t="shared" si="1196"/>
        <v>3681.6197099999999</v>
      </c>
      <c r="DP727" s="45">
        <f t="shared" si="1197"/>
        <v>977.45973000000004</v>
      </c>
      <c r="DQ727" s="51"/>
      <c r="DR727" s="45">
        <f t="shared" si="1198"/>
        <v>38335.927369999998</v>
      </c>
      <c r="DS727" s="45">
        <f t="shared" si="1199"/>
        <v>16227.935100000001</v>
      </c>
      <c r="DT727" s="51"/>
      <c r="DU727" s="45">
        <f t="shared" si="1200"/>
        <v>24260.104816999999</v>
      </c>
      <c r="DV727" s="45">
        <f t="shared" si="1201"/>
        <v>4523.97192</v>
      </c>
      <c r="DW727" s="51"/>
      <c r="DX727" s="45">
        <f t="shared" si="1202"/>
        <v>3992.9485050000003</v>
      </c>
      <c r="DY727" s="45">
        <f t="shared" si="1203"/>
        <v>514.45992000000001</v>
      </c>
      <c r="DZ727" s="51"/>
      <c r="EA727" s="45">
        <f t="shared" si="1204"/>
        <v>5852.9813460000005</v>
      </c>
      <c r="EB727" s="45">
        <f t="shared" si="1205"/>
        <v>348.43223999999998</v>
      </c>
      <c r="EC727" s="51"/>
      <c r="ED727" s="45">
        <f t="shared" si="1206"/>
        <v>4159.6870140000001</v>
      </c>
      <c r="EE727" s="45">
        <f t="shared" si="1207"/>
        <v>305.65469999999999</v>
      </c>
      <c r="EF727" s="51"/>
      <c r="EG727" s="45">
        <f t="shared" si="1208"/>
        <v>4012.7286790000003</v>
      </c>
      <c r="EH727" s="45">
        <f t="shared" si="1209"/>
        <v>564.64940999999999</v>
      </c>
      <c r="EI727" s="51"/>
      <c r="EJ727" s="45">
        <f t="shared" si="1210"/>
        <v>8717.2062600000008</v>
      </c>
      <c r="EK727" s="45">
        <f t="shared" si="1211"/>
        <v>1335.28044</v>
      </c>
      <c r="EL727" s="51"/>
      <c r="EM727" s="45">
        <f t="shared" si="1212"/>
        <v>31755.119199000001</v>
      </c>
      <c r="EN727" s="45">
        <f t="shared" si="1213"/>
        <v>866.91579000000002</v>
      </c>
      <c r="EO727" s="51"/>
      <c r="EP727" s="45">
        <f t="shared" si="1214"/>
        <v>5668.6914150000002</v>
      </c>
      <c r="EQ727" s="45">
        <f t="shared" si="1215"/>
        <v>508.17741000000001</v>
      </c>
      <c r="ER727" s="51"/>
      <c r="ES727" s="45">
        <f t="shared" si="1216"/>
        <v>2694.9790590000002</v>
      </c>
      <c r="ET727" s="45">
        <f t="shared" si="1217"/>
        <v>205.20513</v>
      </c>
      <c r="EU727" s="51"/>
      <c r="EV727" s="45">
        <f t="shared" si="1218"/>
        <v>1285.014825</v>
      </c>
      <c r="EW727" s="45">
        <f t="shared" si="1219"/>
        <v>124.80312000000001</v>
      </c>
      <c r="EX727" s="51"/>
      <c r="EY727" s="45">
        <f t="shared" si="1220"/>
        <v>15638.456299000001</v>
      </c>
      <c r="EZ727" s="45">
        <f t="shared" si="1221"/>
        <v>1796.93904</v>
      </c>
      <c r="FA727" s="51"/>
      <c r="FB727" s="45">
        <f t="shared" si="1222"/>
        <v>2661.1298879999999</v>
      </c>
      <c r="FC727" s="45">
        <f t="shared" si="1223"/>
        <v>356.83244999999999</v>
      </c>
      <c r="FD727" s="51"/>
      <c r="FE727" s="45">
        <f t="shared" si="1224"/>
        <v>1834.4021930000001</v>
      </c>
      <c r="FF727" s="45">
        <f t="shared" si="1225"/>
        <v>576.79088999999999</v>
      </c>
      <c r="FG727" s="51"/>
      <c r="FH727" s="45">
        <f t="shared" si="1226"/>
        <v>5076.2612740000004</v>
      </c>
      <c r="FI727" s="45">
        <f t="shared" si="1227"/>
        <v>2141.9829599999998</v>
      </c>
      <c r="FJ727" s="51"/>
      <c r="FK727" s="45">
        <f t="shared" si="1228"/>
        <v>3262.8929280000002</v>
      </c>
      <c r="FL727" s="45">
        <f t="shared" si="1229"/>
        <v>397.63346999999999</v>
      </c>
      <c r="FM727" s="51"/>
      <c r="FN727" s="45">
        <f t="shared" si="1230"/>
        <v>39616.345394000004</v>
      </c>
      <c r="FO727" s="45">
        <f t="shared" si="1231"/>
        <v>377.09177999999997</v>
      </c>
      <c r="FP727" s="51"/>
      <c r="FQ727" s="45">
        <f t="shared" si="1232"/>
        <v>18782.528886</v>
      </c>
      <c r="FR727" s="45">
        <f t="shared" si="1233"/>
        <v>4457.0526</v>
      </c>
      <c r="FS727" s="51"/>
      <c r="FT727" s="45">
        <f t="shared" si="1234"/>
        <v>1570.712972</v>
      </c>
      <c r="FU727" s="45">
        <f t="shared" si="1235"/>
        <v>288.36014999999998</v>
      </c>
      <c r="FV727" s="51"/>
      <c r="FW727" s="45">
        <f t="shared" si="1236"/>
        <v>1825.0692940000001</v>
      </c>
      <c r="FX727" s="45">
        <f t="shared" si="1237"/>
        <v>183.18105</v>
      </c>
      <c r="FY727" s="51"/>
      <c r="FZ727" s="45">
        <f t="shared" si="1238"/>
        <v>22703.182248000001</v>
      </c>
      <c r="GA727" s="45">
        <f t="shared" si="1239"/>
        <v>17727.549060000001</v>
      </c>
      <c r="GB727" s="51"/>
      <c r="GC727" s="45">
        <f t="shared" si="1240"/>
        <v>338.49171000000001</v>
      </c>
      <c r="GD727" s="45">
        <f t="shared" si="1241"/>
        <v>27.035969999999999</v>
      </c>
      <c r="GE727" s="51"/>
      <c r="GF727" s="45">
        <f t="shared" si="1242"/>
        <v>7465.9013089999999</v>
      </c>
      <c r="GG727" s="45">
        <f t="shared" si="1243"/>
        <v>1381.5168900000001</v>
      </c>
      <c r="GH727" s="51"/>
      <c r="GI727" s="45">
        <f t="shared" si="1244"/>
        <v>2332.249671</v>
      </c>
      <c r="GJ727" s="45">
        <f t="shared" si="1245"/>
        <v>1325.7507900000001</v>
      </c>
      <c r="GK727" s="51"/>
    </row>
    <row r="728" spans="1:193" s="45" customFormat="1">
      <c r="A728" s="45" t="s">
        <v>19</v>
      </c>
      <c r="B728" s="46">
        <v>41427</v>
      </c>
      <c r="C728" s="56">
        <v>0.71828099999999995</v>
      </c>
      <c r="D728" s="56">
        <v>0.13903299999999999</v>
      </c>
      <c r="E728" s="56">
        <v>7.0641999999999996E-2</v>
      </c>
      <c r="F728" s="58"/>
      <c r="G728" s="58">
        <v>77766</v>
      </c>
      <c r="H728" s="58">
        <v>14118</v>
      </c>
      <c r="I728" s="58"/>
      <c r="J728" s="59">
        <v>717780</v>
      </c>
      <c r="K728" s="59">
        <v>205334</v>
      </c>
      <c r="L728" s="58"/>
      <c r="M728" s="58">
        <v>130190</v>
      </c>
      <c r="N728" s="58">
        <v>17253</v>
      </c>
      <c r="O728" s="58"/>
      <c r="P728" s="58">
        <v>250869</v>
      </c>
      <c r="Q728" s="58">
        <v>49466</v>
      </c>
      <c r="R728" s="58"/>
      <c r="S728" s="58">
        <v>150924</v>
      </c>
      <c r="T728" s="58">
        <v>29020</v>
      </c>
      <c r="U728" s="58"/>
      <c r="V728" s="58">
        <v>103355</v>
      </c>
      <c r="W728" s="58">
        <v>30907</v>
      </c>
      <c r="X728" s="58"/>
      <c r="Y728" s="58">
        <v>28280</v>
      </c>
      <c r="Z728" s="58">
        <v>12367</v>
      </c>
      <c r="AA728" s="58"/>
      <c r="AB728" s="58">
        <v>284005</v>
      </c>
      <c r="AC728" s="58">
        <v>224065</v>
      </c>
      <c r="AD728" s="58"/>
      <c r="AE728" s="58">
        <v>182698</v>
      </c>
      <c r="AF728" s="58">
        <v>66952</v>
      </c>
      <c r="AG728" s="58"/>
      <c r="AH728" s="58">
        <v>28280</v>
      </c>
      <c r="AI728" s="58">
        <v>7047</v>
      </c>
      <c r="AJ728" s="58"/>
      <c r="AK728" s="58">
        <v>39279</v>
      </c>
      <c r="AL728" s="58">
        <v>4949</v>
      </c>
      <c r="AM728" s="58"/>
      <c r="AN728" s="58">
        <v>28156</v>
      </c>
      <c r="AO728" s="58">
        <v>4016</v>
      </c>
      <c r="AP728" s="58"/>
      <c r="AQ728" s="58">
        <v>29957</v>
      </c>
      <c r="AR728" s="58">
        <v>7687</v>
      </c>
      <c r="AS728" s="58"/>
      <c r="AT728" s="58">
        <v>55034</v>
      </c>
      <c r="AU728" s="58">
        <v>15203</v>
      </c>
      <c r="AV728" s="58"/>
      <c r="AW728" s="58">
        <v>219393</v>
      </c>
      <c r="AX728" s="58">
        <v>11181</v>
      </c>
      <c r="AY728" s="58"/>
      <c r="AZ728" s="58">
        <v>57156</v>
      </c>
      <c r="BA728" s="58">
        <v>9862</v>
      </c>
      <c r="BB728" s="58"/>
      <c r="BC728" s="58">
        <v>24300</v>
      </c>
      <c r="BD728" s="58">
        <v>4216</v>
      </c>
      <c r="BE728" s="58"/>
      <c r="BF728" s="58">
        <v>8818</v>
      </c>
      <c r="BG728" s="58">
        <v>1730</v>
      </c>
      <c r="BH728" s="50"/>
      <c r="BI728" s="50">
        <v>106302</v>
      </c>
      <c r="BJ728" s="50">
        <v>23256</v>
      </c>
      <c r="BK728" s="50"/>
      <c r="BL728" s="50">
        <v>22525</v>
      </c>
      <c r="BM728" s="50">
        <v>6623</v>
      </c>
      <c r="BN728" s="50"/>
      <c r="BO728" s="50">
        <v>13112</v>
      </c>
      <c r="BP728" s="50">
        <v>7877</v>
      </c>
      <c r="BQ728" s="50"/>
      <c r="BR728" s="50">
        <v>38635</v>
      </c>
      <c r="BS728" s="50">
        <v>27187</v>
      </c>
      <c r="BT728" s="50"/>
      <c r="BU728" s="50">
        <v>23235</v>
      </c>
      <c r="BV728" s="50">
        <v>5420</v>
      </c>
      <c r="BW728" s="50"/>
      <c r="BX728" s="50">
        <v>262578</v>
      </c>
      <c r="BY728" s="50">
        <v>5095</v>
      </c>
      <c r="BZ728" s="50"/>
      <c r="CA728" s="50">
        <v>162782</v>
      </c>
      <c r="CB728" s="50">
        <v>72124</v>
      </c>
      <c r="CC728" s="50"/>
      <c r="CD728" s="50">
        <v>11939</v>
      </c>
      <c r="CE728" s="50">
        <v>4345</v>
      </c>
      <c r="CF728" s="50"/>
      <c r="CG728" s="50">
        <v>13401</v>
      </c>
      <c r="CH728" s="50">
        <v>2794</v>
      </c>
      <c r="CI728" s="50"/>
      <c r="CJ728" s="50">
        <v>176307</v>
      </c>
      <c r="CK728" s="50">
        <v>266475</v>
      </c>
      <c r="CL728" s="50"/>
      <c r="CM728" s="50">
        <v>2039</v>
      </c>
      <c r="CN728" s="50">
        <v>193</v>
      </c>
      <c r="CO728" s="50"/>
      <c r="CP728" s="50">
        <v>62118</v>
      </c>
      <c r="CQ728" s="50">
        <v>23886</v>
      </c>
      <c r="CR728" s="50"/>
      <c r="CS728" s="50">
        <v>17711</v>
      </c>
      <c r="CT728" s="50">
        <v>20624</v>
      </c>
      <c r="CU728" s="51"/>
      <c r="CV728" s="51"/>
      <c r="CW728" s="45">
        <f t="shared" si="1184"/>
        <v>10812.040277999999</v>
      </c>
      <c r="CX728" s="45">
        <f t="shared" si="1185"/>
        <v>997.323756</v>
      </c>
      <c r="CY728" s="51"/>
      <c r="CZ728" s="45">
        <f t="shared" si="1186"/>
        <v>99795.106739999988</v>
      </c>
      <c r="DA728" s="45">
        <f t="shared" si="1187"/>
        <v>14505.204427999999</v>
      </c>
      <c r="DB728" s="51"/>
      <c r="DC728" s="45">
        <f t="shared" si="1188"/>
        <v>18100.706269999999</v>
      </c>
      <c r="DD728" s="45">
        <f t="shared" si="1189"/>
        <v>1218.7864259999999</v>
      </c>
      <c r="DE728" s="51"/>
      <c r="DF728" s="45">
        <f t="shared" si="1190"/>
        <v>34879.069677</v>
      </c>
      <c r="DG728" s="45">
        <f t="shared" si="1191"/>
        <v>3494.377172</v>
      </c>
      <c r="DH728" s="51"/>
      <c r="DI728" s="45">
        <f t="shared" si="1192"/>
        <v>20983.416492</v>
      </c>
      <c r="DJ728" s="45">
        <f t="shared" si="1193"/>
        <v>2050.0308399999999</v>
      </c>
      <c r="DK728" s="51"/>
      <c r="DL728" s="45">
        <f t="shared" si="1194"/>
        <v>14369.755714999999</v>
      </c>
      <c r="DM728" s="45">
        <f t="shared" si="1195"/>
        <v>2183.3322939999998</v>
      </c>
      <c r="DN728" s="51"/>
      <c r="DO728" s="45">
        <f t="shared" si="1196"/>
        <v>3931.8532399999999</v>
      </c>
      <c r="DP728" s="45">
        <f t="shared" si="1197"/>
        <v>873.62961399999995</v>
      </c>
      <c r="DQ728" s="51"/>
      <c r="DR728" s="45">
        <f t="shared" si="1198"/>
        <v>39486.067165</v>
      </c>
      <c r="DS728" s="45">
        <f t="shared" si="1199"/>
        <v>15828.399729999999</v>
      </c>
      <c r="DT728" s="51"/>
      <c r="DU728" s="45">
        <f t="shared" si="1200"/>
        <v>25401.051033999996</v>
      </c>
      <c r="DV728" s="45">
        <f t="shared" si="1201"/>
        <v>4729.623184</v>
      </c>
      <c r="DW728" s="51"/>
      <c r="DX728" s="45">
        <f t="shared" si="1202"/>
        <v>3931.8532399999999</v>
      </c>
      <c r="DY728" s="45">
        <f t="shared" si="1203"/>
        <v>497.81417399999998</v>
      </c>
      <c r="DZ728" s="51"/>
      <c r="EA728" s="45">
        <f t="shared" si="1204"/>
        <v>5461.0772069999994</v>
      </c>
      <c r="EB728" s="45">
        <f t="shared" si="1205"/>
        <v>349.607258</v>
      </c>
      <c r="EC728" s="51"/>
      <c r="ED728" s="45">
        <f t="shared" si="1206"/>
        <v>3914.6131479999999</v>
      </c>
      <c r="EE728" s="45">
        <f t="shared" si="1207"/>
        <v>283.69827199999997</v>
      </c>
      <c r="EF728" s="51"/>
      <c r="EG728" s="45">
        <f t="shared" si="1208"/>
        <v>4165.0115809999998</v>
      </c>
      <c r="EH728" s="45">
        <f t="shared" si="1209"/>
        <v>543.02505399999995</v>
      </c>
      <c r="EI728" s="51"/>
      <c r="EJ728" s="45">
        <f t="shared" si="1210"/>
        <v>7651.5421219999998</v>
      </c>
      <c r="EK728" s="45">
        <f t="shared" si="1211"/>
        <v>1073.9703259999999</v>
      </c>
      <c r="EL728" s="51"/>
      <c r="EM728" s="45">
        <f t="shared" si="1212"/>
        <v>30502.866968999999</v>
      </c>
      <c r="EN728" s="45">
        <f t="shared" si="1213"/>
        <v>789.84820200000001</v>
      </c>
      <c r="EO728" s="51"/>
      <c r="EP728" s="45">
        <f t="shared" si="1214"/>
        <v>7946.5701479999998</v>
      </c>
      <c r="EQ728" s="45">
        <f t="shared" si="1215"/>
        <v>696.67140399999994</v>
      </c>
      <c r="ER728" s="51"/>
      <c r="ES728" s="45">
        <f t="shared" si="1216"/>
        <v>3378.5018999999998</v>
      </c>
      <c r="ET728" s="45">
        <f t="shared" si="1217"/>
        <v>297.82667199999997</v>
      </c>
      <c r="EU728" s="51"/>
      <c r="EV728" s="45">
        <f t="shared" si="1218"/>
        <v>1225.992994</v>
      </c>
      <c r="EW728" s="45">
        <f t="shared" si="1219"/>
        <v>122.21065999999999</v>
      </c>
      <c r="EX728" s="51"/>
      <c r="EY728" s="45">
        <f t="shared" si="1220"/>
        <v>14779.485965999998</v>
      </c>
      <c r="EZ728" s="45">
        <f t="shared" si="1221"/>
        <v>1642.8503519999999</v>
      </c>
      <c r="FA728" s="51"/>
      <c r="FB728" s="45">
        <f t="shared" si="1222"/>
        <v>3131.7183249999998</v>
      </c>
      <c r="FC728" s="45">
        <f t="shared" si="1223"/>
        <v>467.861966</v>
      </c>
      <c r="FD728" s="51"/>
      <c r="FE728" s="45">
        <f t="shared" si="1224"/>
        <v>1823.0006959999998</v>
      </c>
      <c r="FF728" s="45">
        <f t="shared" si="1225"/>
        <v>556.44703399999992</v>
      </c>
      <c r="FG728" s="51"/>
      <c r="FH728" s="45">
        <f t="shared" si="1226"/>
        <v>5371.5399549999993</v>
      </c>
      <c r="FI728" s="45">
        <f t="shared" si="1227"/>
        <v>1920.544054</v>
      </c>
      <c r="FJ728" s="51"/>
      <c r="FK728" s="45">
        <f t="shared" si="1228"/>
        <v>3230.4317549999996</v>
      </c>
      <c r="FL728" s="45">
        <f t="shared" si="1229"/>
        <v>382.87963999999999</v>
      </c>
      <c r="FM728" s="51"/>
      <c r="FN728" s="45">
        <f t="shared" si="1230"/>
        <v>36507.007073999994</v>
      </c>
      <c r="FO728" s="45">
        <f t="shared" si="1231"/>
        <v>359.92098999999996</v>
      </c>
      <c r="FP728" s="51"/>
      <c r="FQ728" s="45">
        <f t="shared" si="1232"/>
        <v>22632.069806</v>
      </c>
      <c r="FR728" s="45">
        <f t="shared" si="1233"/>
        <v>5094.9836079999995</v>
      </c>
      <c r="FS728" s="51"/>
      <c r="FT728" s="45">
        <f t="shared" si="1234"/>
        <v>1659.9149869999999</v>
      </c>
      <c r="FU728" s="45">
        <f t="shared" si="1235"/>
        <v>306.93948999999998</v>
      </c>
      <c r="FV728" s="51"/>
      <c r="FW728" s="45">
        <f t="shared" si="1236"/>
        <v>1863.1812329999998</v>
      </c>
      <c r="FX728" s="45">
        <f t="shared" si="1237"/>
        <v>197.37374799999998</v>
      </c>
      <c r="FY728" s="51"/>
      <c r="FZ728" s="45">
        <f t="shared" si="1238"/>
        <v>24512.491130999999</v>
      </c>
      <c r="GA728" s="45">
        <f t="shared" si="1239"/>
        <v>18824.326949999999</v>
      </c>
      <c r="GB728" s="51"/>
      <c r="GC728" s="45">
        <f t="shared" si="1240"/>
        <v>283.48828699999996</v>
      </c>
      <c r="GD728" s="45">
        <f t="shared" si="1241"/>
        <v>13.633906</v>
      </c>
      <c r="GE728" s="51"/>
      <c r="GF728" s="45">
        <f t="shared" si="1242"/>
        <v>8636.4518939999998</v>
      </c>
      <c r="GG728" s="45">
        <f t="shared" si="1243"/>
        <v>1687.3548119999998</v>
      </c>
      <c r="GH728" s="51"/>
      <c r="GI728" s="45">
        <f t="shared" si="1244"/>
        <v>2462.4134629999999</v>
      </c>
      <c r="GJ728" s="45">
        <f t="shared" si="1245"/>
        <v>1456.9206079999999</v>
      </c>
      <c r="GK728" s="51"/>
    </row>
    <row r="729" spans="1:193" s="45" customFormat="1">
      <c r="A729" s="45" t="s">
        <v>19</v>
      </c>
      <c r="B729" s="46">
        <v>41426</v>
      </c>
      <c r="C729" s="56">
        <v>0.71653299999999998</v>
      </c>
      <c r="D729" s="56">
        <v>0.140182</v>
      </c>
      <c r="E729" s="56">
        <v>7.1285000000000001E-2</v>
      </c>
      <c r="F729" s="58"/>
      <c r="G729" s="58">
        <v>119099</v>
      </c>
      <c r="H729" s="58">
        <v>21454</v>
      </c>
      <c r="I729" s="58"/>
      <c r="J729" s="59">
        <v>712423</v>
      </c>
      <c r="K729" s="59">
        <v>189802</v>
      </c>
      <c r="L729" s="58"/>
      <c r="M729" s="58">
        <v>166057</v>
      </c>
      <c r="N729" s="58">
        <v>19571</v>
      </c>
      <c r="O729" s="58"/>
      <c r="P729" s="58">
        <v>298174</v>
      </c>
      <c r="Q729" s="58">
        <v>53754</v>
      </c>
      <c r="R729" s="58"/>
      <c r="S729" s="58">
        <v>171074</v>
      </c>
      <c r="T729" s="58">
        <v>31977</v>
      </c>
      <c r="U729" s="58"/>
      <c r="V729" s="58">
        <v>104333</v>
      </c>
      <c r="W729" s="58">
        <v>29157</v>
      </c>
      <c r="X729" s="58"/>
      <c r="Y729" s="58">
        <v>38916</v>
      </c>
      <c r="Z729" s="58">
        <v>13051</v>
      </c>
      <c r="AA729" s="58"/>
      <c r="AB729" s="58">
        <v>250266</v>
      </c>
      <c r="AC729" s="58">
        <v>185529</v>
      </c>
      <c r="AD729" s="58"/>
      <c r="AE729" s="58">
        <v>153474</v>
      </c>
      <c r="AF729" s="58">
        <v>55804</v>
      </c>
      <c r="AG729" s="58"/>
      <c r="AH729" s="58">
        <v>36383</v>
      </c>
      <c r="AI729" s="58">
        <v>8806</v>
      </c>
      <c r="AJ729" s="58"/>
      <c r="AK729" s="58">
        <v>69458</v>
      </c>
      <c r="AL729" s="58">
        <v>8844</v>
      </c>
      <c r="AM729" s="58"/>
      <c r="AN729" s="58">
        <v>41699</v>
      </c>
      <c r="AO729" s="58">
        <v>6169</v>
      </c>
      <c r="AP729" s="58"/>
      <c r="AQ729" s="58">
        <v>31774</v>
      </c>
      <c r="AR729" s="58">
        <v>7843</v>
      </c>
      <c r="AS729" s="58"/>
      <c r="AT729" s="58">
        <v>72733</v>
      </c>
      <c r="AU729" s="58">
        <v>21333</v>
      </c>
      <c r="AV729" s="58"/>
      <c r="AW729" s="58">
        <v>262124</v>
      </c>
      <c r="AX729" s="58">
        <v>12065</v>
      </c>
      <c r="AY729" s="58"/>
      <c r="AZ729" s="58">
        <v>66024</v>
      </c>
      <c r="BA729" s="58">
        <v>10461</v>
      </c>
      <c r="BB729" s="58"/>
      <c r="BC729" s="58">
        <v>37833</v>
      </c>
      <c r="BD729" s="58">
        <v>6511</v>
      </c>
      <c r="BE729" s="58"/>
      <c r="BF729" s="58">
        <v>10966</v>
      </c>
      <c r="BG729" s="58">
        <v>2034</v>
      </c>
      <c r="BH729" s="50"/>
      <c r="BI729" s="50">
        <v>113749</v>
      </c>
      <c r="BJ729" s="50">
        <v>23560</v>
      </c>
      <c r="BK729" s="50"/>
      <c r="BL729" s="50">
        <v>34883</v>
      </c>
      <c r="BM729" s="50">
        <v>10624</v>
      </c>
      <c r="BN729" s="50"/>
      <c r="BO729" s="50">
        <v>11249</v>
      </c>
      <c r="BP729" s="50">
        <v>7311</v>
      </c>
      <c r="BQ729" s="50"/>
      <c r="BR729" s="50">
        <v>28958</v>
      </c>
      <c r="BS729" s="50">
        <v>19568</v>
      </c>
      <c r="BT729" s="50"/>
      <c r="BU729" s="50">
        <v>22074</v>
      </c>
      <c r="BV729" s="50">
        <v>4957</v>
      </c>
      <c r="BW729" s="50"/>
      <c r="BX729" s="50">
        <v>340265</v>
      </c>
      <c r="BY729" s="50">
        <v>5382</v>
      </c>
      <c r="BZ729" s="50"/>
      <c r="CA729" s="50">
        <v>137658</v>
      </c>
      <c r="CB729" s="50">
        <v>65177</v>
      </c>
      <c r="CC729" s="50"/>
      <c r="CD729" s="50">
        <v>16999</v>
      </c>
      <c r="CE729" s="50">
        <v>6201</v>
      </c>
      <c r="CF729" s="50"/>
      <c r="CG729" s="50">
        <v>13141</v>
      </c>
      <c r="CH729" s="50">
        <v>2498</v>
      </c>
      <c r="CI729" s="50"/>
      <c r="CJ729" s="50">
        <v>143449</v>
      </c>
      <c r="CK729" s="50">
        <v>217394</v>
      </c>
      <c r="CL729" s="50"/>
      <c r="CM729" s="50">
        <v>636</v>
      </c>
      <c r="CN729" s="50">
        <v>127</v>
      </c>
      <c r="CO729" s="50"/>
      <c r="CP729" s="50">
        <v>42516</v>
      </c>
      <c r="CQ729" s="50">
        <v>15181</v>
      </c>
      <c r="CR729" s="50"/>
      <c r="CS729" s="50">
        <v>16108</v>
      </c>
      <c r="CT729" s="50">
        <v>16894</v>
      </c>
      <c r="CU729" s="51"/>
      <c r="CV729" s="51"/>
      <c r="CW729" s="45">
        <f t="shared" si="1184"/>
        <v>16695.536017999999</v>
      </c>
      <c r="CX729" s="45">
        <f t="shared" si="1185"/>
        <v>1529.3483900000001</v>
      </c>
      <c r="CY729" s="51"/>
      <c r="CZ729" s="45">
        <f t="shared" si="1186"/>
        <v>99868.880986000004</v>
      </c>
      <c r="DA729" s="45">
        <f t="shared" si="1187"/>
        <v>13530.03557</v>
      </c>
      <c r="DB729" s="51"/>
      <c r="DC729" s="45">
        <f t="shared" si="1188"/>
        <v>23278.202374</v>
      </c>
      <c r="DD729" s="45">
        <f t="shared" si="1189"/>
        <v>1395.118735</v>
      </c>
      <c r="DE729" s="51"/>
      <c r="DF729" s="45">
        <f t="shared" si="1190"/>
        <v>41798.627668000001</v>
      </c>
      <c r="DG729" s="45">
        <f t="shared" si="1191"/>
        <v>3831.8538899999999</v>
      </c>
      <c r="DH729" s="51"/>
      <c r="DI729" s="45">
        <f t="shared" si="1192"/>
        <v>23981.495468000001</v>
      </c>
      <c r="DJ729" s="45">
        <f t="shared" si="1193"/>
        <v>2279.4804450000001</v>
      </c>
      <c r="DK729" s="51"/>
      <c r="DL729" s="45">
        <f t="shared" si="1194"/>
        <v>14625.608606</v>
      </c>
      <c r="DM729" s="45">
        <f t="shared" si="1195"/>
        <v>2078.456745</v>
      </c>
      <c r="DN729" s="51"/>
      <c r="DO729" s="45">
        <f t="shared" si="1196"/>
        <v>5455.3227120000001</v>
      </c>
      <c r="DP729" s="45">
        <f t="shared" si="1197"/>
        <v>930.34053500000005</v>
      </c>
      <c r="DQ729" s="51"/>
      <c r="DR729" s="45">
        <f t="shared" si="1198"/>
        <v>35082.788412000002</v>
      </c>
      <c r="DS729" s="45">
        <f t="shared" si="1199"/>
        <v>13225.434765</v>
      </c>
      <c r="DT729" s="51"/>
      <c r="DU729" s="45">
        <f t="shared" si="1200"/>
        <v>21514.292268000001</v>
      </c>
      <c r="DV729" s="45">
        <f t="shared" si="1201"/>
        <v>3977.9881399999999</v>
      </c>
      <c r="DW729" s="51"/>
      <c r="DX729" s="45">
        <f t="shared" si="1202"/>
        <v>5100.2417059999998</v>
      </c>
      <c r="DY729" s="45">
        <f t="shared" si="1203"/>
        <v>627.73571000000004</v>
      </c>
      <c r="DZ729" s="51"/>
      <c r="EA729" s="45">
        <f t="shared" si="1204"/>
        <v>9736.7613560000009</v>
      </c>
      <c r="EB729" s="45">
        <f t="shared" si="1205"/>
        <v>630.44453999999996</v>
      </c>
      <c r="EC729" s="51"/>
      <c r="ED729" s="45">
        <f t="shared" si="1206"/>
        <v>5845.4492179999997</v>
      </c>
      <c r="EE729" s="45">
        <f t="shared" si="1207"/>
        <v>439.75716499999999</v>
      </c>
      <c r="EF729" s="51"/>
      <c r="EG729" s="45">
        <f t="shared" si="1208"/>
        <v>4454.1428679999999</v>
      </c>
      <c r="EH729" s="45">
        <f t="shared" si="1209"/>
        <v>559.088255</v>
      </c>
      <c r="EI729" s="51"/>
      <c r="EJ729" s="45">
        <f t="shared" si="1210"/>
        <v>10195.857405999999</v>
      </c>
      <c r="EK729" s="45">
        <f t="shared" si="1211"/>
        <v>1520.7229050000001</v>
      </c>
      <c r="EL729" s="51"/>
      <c r="EM729" s="45">
        <f t="shared" si="1212"/>
        <v>36745.066568000002</v>
      </c>
      <c r="EN729" s="45">
        <f t="shared" si="1213"/>
        <v>860.05352500000004</v>
      </c>
      <c r="EO729" s="51"/>
      <c r="EP729" s="45">
        <f t="shared" si="1214"/>
        <v>9255.3763679999993</v>
      </c>
      <c r="EQ729" s="45">
        <f t="shared" si="1215"/>
        <v>745.71238500000004</v>
      </c>
      <c r="ER729" s="51"/>
      <c r="ES729" s="45">
        <f t="shared" si="1216"/>
        <v>5303.5056059999997</v>
      </c>
      <c r="ET729" s="45">
        <f t="shared" si="1217"/>
        <v>464.13663500000001</v>
      </c>
      <c r="EU729" s="51"/>
      <c r="EV729" s="45">
        <f t="shared" si="1218"/>
        <v>1537.2358120000001</v>
      </c>
      <c r="EW729" s="45">
        <f t="shared" si="1219"/>
        <v>144.99369000000002</v>
      </c>
      <c r="EX729" s="51"/>
      <c r="EY729" s="45">
        <f t="shared" si="1220"/>
        <v>15945.562318</v>
      </c>
      <c r="EZ729" s="45">
        <f t="shared" si="1221"/>
        <v>1679.4746</v>
      </c>
      <c r="FA729" s="51"/>
      <c r="FB729" s="45">
        <f t="shared" si="1222"/>
        <v>4889.9687059999997</v>
      </c>
      <c r="FC729" s="45">
        <f t="shared" si="1223"/>
        <v>757.33184000000006</v>
      </c>
      <c r="FD729" s="51"/>
      <c r="FE729" s="45">
        <f t="shared" si="1224"/>
        <v>1576.907318</v>
      </c>
      <c r="FF729" s="45">
        <f t="shared" si="1225"/>
        <v>521.16463499999998</v>
      </c>
      <c r="FG729" s="51"/>
      <c r="FH729" s="45">
        <f t="shared" si="1226"/>
        <v>4059.3903559999999</v>
      </c>
      <c r="FI729" s="45">
        <f t="shared" si="1227"/>
        <v>1394.90488</v>
      </c>
      <c r="FJ729" s="51"/>
      <c r="FK729" s="45">
        <f t="shared" si="1228"/>
        <v>3094.3774680000001</v>
      </c>
      <c r="FL729" s="45">
        <f t="shared" si="1229"/>
        <v>353.35974500000003</v>
      </c>
      <c r="FM729" s="51"/>
      <c r="FN729" s="45">
        <f t="shared" si="1230"/>
        <v>47699.028230000004</v>
      </c>
      <c r="FO729" s="45">
        <f t="shared" si="1231"/>
        <v>383.65586999999999</v>
      </c>
      <c r="FP729" s="51"/>
      <c r="FQ729" s="45">
        <f t="shared" si="1232"/>
        <v>19297.173756</v>
      </c>
      <c r="FR729" s="45">
        <f t="shared" si="1233"/>
        <v>4646.1424450000004</v>
      </c>
      <c r="FS729" s="51"/>
      <c r="FT729" s="45">
        <f t="shared" si="1234"/>
        <v>2382.953818</v>
      </c>
      <c r="FU729" s="45">
        <f t="shared" si="1235"/>
        <v>442.03828500000003</v>
      </c>
      <c r="FV729" s="51"/>
      <c r="FW729" s="45">
        <f t="shared" si="1236"/>
        <v>1842.131662</v>
      </c>
      <c r="FX729" s="45">
        <f t="shared" si="1237"/>
        <v>178.06993</v>
      </c>
      <c r="FY729" s="51"/>
      <c r="FZ729" s="45">
        <f t="shared" si="1238"/>
        <v>20108.967718</v>
      </c>
      <c r="GA729" s="45">
        <f t="shared" si="1239"/>
        <v>15496.93129</v>
      </c>
      <c r="GB729" s="51"/>
      <c r="GC729" s="45">
        <f t="shared" si="1240"/>
        <v>89.155752000000007</v>
      </c>
      <c r="GD729" s="45">
        <f t="shared" si="1241"/>
        <v>9.0531950000000005</v>
      </c>
      <c r="GE729" s="51"/>
      <c r="GF729" s="45">
        <f t="shared" si="1242"/>
        <v>5959.9779120000003</v>
      </c>
      <c r="GG729" s="45">
        <f t="shared" si="1243"/>
        <v>1082.1775849999999</v>
      </c>
      <c r="GH729" s="51"/>
      <c r="GI729" s="45">
        <f t="shared" si="1244"/>
        <v>2258.0516560000001</v>
      </c>
      <c r="GJ729" s="45">
        <f t="shared" si="1245"/>
        <v>1204.2887900000001</v>
      </c>
      <c r="GK729" s="51"/>
    </row>
    <row r="730" spans="1:193" s="45" customFormat="1">
      <c r="A730" s="45" t="s">
        <v>18</v>
      </c>
      <c r="B730" s="46">
        <v>41425</v>
      </c>
      <c r="C730" s="56">
        <v>0.7143439229769587</v>
      </c>
      <c r="D730" s="56">
        <v>0.1425149134714995</v>
      </c>
      <c r="E730" s="56">
        <v>8.2726999999999995E-2</v>
      </c>
      <c r="F730" s="58"/>
      <c r="G730" s="58">
        <v>136968</v>
      </c>
      <c r="H730" s="58">
        <v>24865</v>
      </c>
      <c r="I730" s="58"/>
      <c r="J730" s="59">
        <v>645874</v>
      </c>
      <c r="K730" s="59">
        <v>178677</v>
      </c>
      <c r="L730" s="58"/>
      <c r="M730" s="58">
        <v>177578</v>
      </c>
      <c r="N730" s="58">
        <v>19592</v>
      </c>
      <c r="O730" s="58"/>
      <c r="P730" s="58">
        <v>313018</v>
      </c>
      <c r="Q730" s="58">
        <v>56057</v>
      </c>
      <c r="R730" s="58"/>
      <c r="S730" s="58">
        <v>173754</v>
      </c>
      <c r="T730" s="58">
        <v>31834</v>
      </c>
      <c r="U730" s="58"/>
      <c r="V730" s="58">
        <v>102861</v>
      </c>
      <c r="W730" s="58">
        <v>27274</v>
      </c>
      <c r="X730" s="58"/>
      <c r="Y730" s="58">
        <v>42714</v>
      </c>
      <c r="Z730" s="58">
        <v>11506</v>
      </c>
      <c r="AA730" s="58"/>
      <c r="AB730" s="58">
        <v>233375</v>
      </c>
      <c r="AC730" s="58">
        <v>167441</v>
      </c>
      <c r="AD730" s="58"/>
      <c r="AE730" s="58">
        <v>138671</v>
      </c>
      <c r="AF730" s="58">
        <v>48843</v>
      </c>
      <c r="AG730" s="58"/>
      <c r="AH730" s="58">
        <v>35876</v>
      </c>
      <c r="AI730" s="58">
        <v>8318</v>
      </c>
      <c r="AJ730" s="58"/>
      <c r="AK730" s="58">
        <v>75534</v>
      </c>
      <c r="AL730" s="58">
        <v>9954</v>
      </c>
      <c r="AM730" s="58"/>
      <c r="AN730" s="58">
        <v>45519</v>
      </c>
      <c r="AO730" s="58">
        <v>7349</v>
      </c>
      <c r="AP730" s="58"/>
      <c r="AQ730" s="58">
        <v>28821</v>
      </c>
      <c r="AR730" s="58">
        <v>7886</v>
      </c>
      <c r="AS730" s="58"/>
      <c r="AT730" s="58">
        <v>57575</v>
      </c>
      <c r="AU730" s="58">
        <v>15935</v>
      </c>
      <c r="AV730" s="58"/>
      <c r="AW730" s="58">
        <v>254190</v>
      </c>
      <c r="AX730" s="58">
        <v>10383</v>
      </c>
      <c r="AY730" s="58"/>
      <c r="AZ730" s="58">
        <v>53417</v>
      </c>
      <c r="BA730" s="58">
        <v>8265</v>
      </c>
      <c r="BB730" s="58"/>
      <c r="BC730" s="58">
        <v>32904</v>
      </c>
      <c r="BD730" s="58">
        <v>5551</v>
      </c>
      <c r="BE730" s="58"/>
      <c r="BF730" s="58">
        <v>12072</v>
      </c>
      <c r="BG730" s="58">
        <v>2171</v>
      </c>
      <c r="BH730" s="50"/>
      <c r="BI730" s="50">
        <v>119994</v>
      </c>
      <c r="BJ730" s="50">
        <v>25300</v>
      </c>
      <c r="BK730" s="50"/>
      <c r="BL730" s="50">
        <v>35817</v>
      </c>
      <c r="BM730" s="50">
        <v>11156</v>
      </c>
      <c r="BN730" s="50"/>
      <c r="BO730" s="50">
        <v>10211</v>
      </c>
      <c r="BP730" s="50">
        <v>7856</v>
      </c>
      <c r="BQ730" s="50"/>
      <c r="BR730" s="50">
        <v>22726</v>
      </c>
      <c r="BS730" s="50">
        <v>16847</v>
      </c>
      <c r="BT730" s="50"/>
      <c r="BU730" s="50">
        <v>21824</v>
      </c>
      <c r="BV730" s="50">
        <v>4841</v>
      </c>
      <c r="BW730" s="50"/>
      <c r="BX730" s="50">
        <v>328364</v>
      </c>
      <c r="BY730" s="50">
        <v>4143</v>
      </c>
      <c r="BZ730" s="50"/>
      <c r="CA730" s="50">
        <v>98086</v>
      </c>
      <c r="CB730" s="50">
        <v>50604</v>
      </c>
      <c r="CC730" s="50"/>
      <c r="CD730" s="50">
        <v>16848</v>
      </c>
      <c r="CE730" s="50">
        <v>5660</v>
      </c>
      <c r="CF730" s="50"/>
      <c r="CG730" s="50">
        <v>12348</v>
      </c>
      <c r="CH730" s="50">
        <v>2407</v>
      </c>
      <c r="CI730" s="50"/>
      <c r="CJ730" s="50">
        <v>121655</v>
      </c>
      <c r="CK730" s="50">
        <v>182033</v>
      </c>
      <c r="CL730" s="50"/>
      <c r="CM730" s="50">
        <v>759</v>
      </c>
      <c r="CN730" s="50">
        <v>321</v>
      </c>
      <c r="CO730" s="50"/>
      <c r="CP730" s="50">
        <v>28345</v>
      </c>
      <c r="CQ730" s="50">
        <v>12253</v>
      </c>
      <c r="CR730" s="50"/>
      <c r="CS730" s="50">
        <v>14736</v>
      </c>
      <c r="CT730" s="50">
        <v>15561</v>
      </c>
      <c r="CU730" s="51"/>
      <c r="CV730" s="51"/>
      <c r="CW730" s="45">
        <f t="shared" si="1184"/>
        <v>19519.982668364344</v>
      </c>
      <c r="CX730" s="45">
        <f t="shared" si="1185"/>
        <v>2057.0068550000001</v>
      </c>
      <c r="CY730" s="51"/>
      <c r="CZ730" s="45">
        <f t="shared" si="1186"/>
        <v>92046.677223491264</v>
      </c>
      <c r="DA730" s="45">
        <f t="shared" si="1187"/>
        <v>14781.412178999999</v>
      </c>
      <c r="DB730" s="51"/>
      <c r="DC730" s="45">
        <f t="shared" si="1188"/>
        <v>25307.513304441938</v>
      </c>
      <c r="DD730" s="45">
        <f t="shared" si="1189"/>
        <v>1620.787384</v>
      </c>
      <c r="DE730" s="51"/>
      <c r="DF730" s="45">
        <f t="shared" si="1190"/>
        <v>44609.733185021832</v>
      </c>
      <c r="DG730" s="45">
        <f t="shared" si="1191"/>
        <v>4637.427439</v>
      </c>
      <c r="DH730" s="51"/>
      <c r="DI730" s="45">
        <f t="shared" si="1192"/>
        <v>24762.536275326926</v>
      </c>
      <c r="DJ730" s="45">
        <f t="shared" si="1193"/>
        <v>2633.5313179999998</v>
      </c>
      <c r="DK730" s="51"/>
      <c r="DL730" s="45">
        <f t="shared" si="1194"/>
        <v>14659.22651459191</v>
      </c>
      <c r="DM730" s="45">
        <f t="shared" si="1195"/>
        <v>2256.296198</v>
      </c>
      <c r="DN730" s="51"/>
      <c r="DO730" s="45">
        <f t="shared" si="1196"/>
        <v>6087.3820140216294</v>
      </c>
      <c r="DP730" s="45">
        <f t="shared" si="1197"/>
        <v>951.85686199999998</v>
      </c>
      <c r="DQ730" s="51"/>
      <c r="DR730" s="45">
        <f t="shared" si="1198"/>
        <v>33259.417931411197</v>
      </c>
      <c r="DS730" s="45">
        <f t="shared" si="1199"/>
        <v>13851.891607</v>
      </c>
      <c r="DT730" s="51"/>
      <c r="DU730" s="45">
        <f t="shared" si="1200"/>
        <v>19762.685566006308</v>
      </c>
      <c r="DV730" s="45">
        <f t="shared" si="1201"/>
        <v>4040.6348609999995</v>
      </c>
      <c r="DW730" s="51"/>
      <c r="DX730" s="45">
        <f t="shared" si="1202"/>
        <v>5112.8650357035158</v>
      </c>
      <c r="DY730" s="45">
        <f t="shared" si="1203"/>
        <v>688.12318599999992</v>
      </c>
      <c r="DZ730" s="51"/>
      <c r="EA730" s="45">
        <f t="shared" si="1204"/>
        <v>10764.721474156244</v>
      </c>
      <c r="EB730" s="45">
        <f t="shared" si="1205"/>
        <v>823.4645579999999</v>
      </c>
      <c r="EC730" s="51"/>
      <c r="ED730" s="45">
        <f t="shared" si="1206"/>
        <v>6487.1363463091857</v>
      </c>
      <c r="EE730" s="45">
        <f t="shared" si="1207"/>
        <v>607.96072299999992</v>
      </c>
      <c r="EF730" s="51"/>
      <c r="EG730" s="45">
        <f t="shared" si="1208"/>
        <v>4107.4223211620874</v>
      </c>
      <c r="EH730" s="45">
        <f t="shared" si="1209"/>
        <v>652.38512199999991</v>
      </c>
      <c r="EI730" s="51"/>
      <c r="EJ730" s="45">
        <f t="shared" si="1210"/>
        <v>8205.2961431215845</v>
      </c>
      <c r="EK730" s="45">
        <f t="shared" si="1211"/>
        <v>1318.254745</v>
      </c>
      <c r="EL730" s="51"/>
      <c r="EM730" s="45">
        <f t="shared" si="1212"/>
        <v>36225.865855320459</v>
      </c>
      <c r="EN730" s="45">
        <f t="shared" si="1213"/>
        <v>858.95444099999997</v>
      </c>
      <c r="EO730" s="51"/>
      <c r="EP730" s="45">
        <f t="shared" si="1214"/>
        <v>7612.7191329070884</v>
      </c>
      <c r="EQ730" s="45">
        <f t="shared" si="1215"/>
        <v>683.73865499999999</v>
      </c>
      <c r="ER730" s="51"/>
      <c r="ES730" s="45">
        <f t="shared" si="1216"/>
        <v>4689.3107128662195</v>
      </c>
      <c r="ET730" s="45">
        <f t="shared" si="1217"/>
        <v>459.21757699999995</v>
      </c>
      <c r="EU730" s="51"/>
      <c r="EV730" s="45">
        <f t="shared" si="1218"/>
        <v>1720.4400354279419</v>
      </c>
      <c r="EW730" s="45">
        <f t="shared" si="1219"/>
        <v>179.60031699999999</v>
      </c>
      <c r="EX730" s="51"/>
      <c r="EY730" s="45">
        <f t="shared" si="1220"/>
        <v>17100.934527099111</v>
      </c>
      <c r="EZ730" s="45">
        <f t="shared" si="1221"/>
        <v>2092.9930999999997</v>
      </c>
      <c r="FA730" s="51"/>
      <c r="FB730" s="45">
        <f t="shared" si="1222"/>
        <v>5104.4566558086972</v>
      </c>
      <c r="FC730" s="45">
        <f t="shared" si="1223"/>
        <v>922.90241199999991</v>
      </c>
      <c r="FD730" s="51"/>
      <c r="FE730" s="45">
        <f t="shared" si="1224"/>
        <v>1455.2197814574813</v>
      </c>
      <c r="FF730" s="45">
        <f t="shared" si="1225"/>
        <v>649.90331199999991</v>
      </c>
      <c r="FG730" s="51"/>
      <c r="FH730" s="45">
        <f t="shared" si="1226"/>
        <v>3238.7939235532976</v>
      </c>
      <c r="FI730" s="45">
        <f t="shared" si="1227"/>
        <v>1393.701769</v>
      </c>
      <c r="FJ730" s="51"/>
      <c r="FK730" s="45">
        <f t="shared" si="1228"/>
        <v>3110.2454716020052</v>
      </c>
      <c r="FL730" s="45">
        <f t="shared" si="1229"/>
        <v>400.48140699999999</v>
      </c>
      <c r="FM730" s="51"/>
      <c r="FN730" s="45">
        <f t="shared" si="1230"/>
        <v>46796.767047155459</v>
      </c>
      <c r="FO730" s="45">
        <f t="shared" si="1231"/>
        <v>342.73796099999998</v>
      </c>
      <c r="FP730" s="51"/>
      <c r="FQ730" s="45">
        <f t="shared" si="1232"/>
        <v>13978.717802765499</v>
      </c>
      <c r="FR730" s="45">
        <f t="shared" si="1233"/>
        <v>4186.3171080000002</v>
      </c>
      <c r="FS730" s="51"/>
      <c r="FT730" s="45">
        <f t="shared" si="1234"/>
        <v>2401.0912621678235</v>
      </c>
      <c r="FU730" s="45">
        <f t="shared" si="1235"/>
        <v>468.23481999999996</v>
      </c>
      <c r="FV730" s="51"/>
      <c r="FW730" s="45">
        <f t="shared" si="1236"/>
        <v>1759.7741515460759</v>
      </c>
      <c r="FX730" s="45">
        <f t="shared" si="1237"/>
        <v>199.12388899999999</v>
      </c>
      <c r="FY730" s="51"/>
      <c r="FZ730" s="45">
        <f t="shared" si="1238"/>
        <v>17337.651798375271</v>
      </c>
      <c r="GA730" s="45">
        <f t="shared" si="1239"/>
        <v>15059.043990999999</v>
      </c>
      <c r="GB730" s="51"/>
      <c r="GC730" s="45">
        <f t="shared" si="1240"/>
        <v>108.16881932486812</v>
      </c>
      <c r="GD730" s="45">
        <f t="shared" si="1241"/>
        <v>26.555366999999997</v>
      </c>
      <c r="GE730" s="51"/>
      <c r="GF730" s="45">
        <f t="shared" si="1242"/>
        <v>4039.5852223496531</v>
      </c>
      <c r="GG730" s="45">
        <f t="shared" si="1243"/>
        <v>1013.6539309999999</v>
      </c>
      <c r="GH730" s="51"/>
      <c r="GI730" s="45">
        <f t="shared" si="1244"/>
        <v>2100.0997649160167</v>
      </c>
      <c r="GJ730" s="45">
        <f t="shared" si="1245"/>
        <v>1287.3148469999999</v>
      </c>
      <c r="GK730" s="51"/>
    </row>
    <row r="731" spans="1:193" s="45" customFormat="1">
      <c r="A731" s="45" t="s">
        <v>18</v>
      </c>
      <c r="B731" s="46">
        <v>41424</v>
      </c>
      <c r="C731" s="56">
        <v>0.7143439229769587</v>
      </c>
      <c r="D731" s="56">
        <v>0.1425149134714995</v>
      </c>
      <c r="E731" s="56">
        <v>8.3507999999999999E-2</v>
      </c>
      <c r="F731" s="58"/>
      <c r="G731" s="58">
        <v>138335</v>
      </c>
      <c r="H731" s="58">
        <v>25631</v>
      </c>
      <c r="I731" s="58"/>
      <c r="J731" s="59">
        <v>653385</v>
      </c>
      <c r="K731" s="59">
        <v>184144</v>
      </c>
      <c r="L731" s="58"/>
      <c r="M731" s="58">
        <v>213193</v>
      </c>
      <c r="N731" s="58">
        <v>23837</v>
      </c>
      <c r="O731" s="58"/>
      <c r="P731" s="58">
        <v>318994</v>
      </c>
      <c r="Q731" s="58">
        <v>56306</v>
      </c>
      <c r="R731" s="58"/>
      <c r="S731" s="58">
        <v>171834</v>
      </c>
      <c r="T731" s="58">
        <v>32883</v>
      </c>
      <c r="U731" s="58"/>
      <c r="V731" s="58">
        <v>101275</v>
      </c>
      <c r="W731" s="58">
        <v>28583</v>
      </c>
      <c r="X731" s="58"/>
      <c r="Y731" s="58">
        <v>43631</v>
      </c>
      <c r="Z731" s="58">
        <v>9695</v>
      </c>
      <c r="AA731" s="58"/>
      <c r="AB731" s="58">
        <v>234422</v>
      </c>
      <c r="AC731" s="58">
        <v>167891</v>
      </c>
      <c r="AD731" s="58"/>
      <c r="AE731" s="58">
        <v>142542</v>
      </c>
      <c r="AF731" s="58">
        <v>48617</v>
      </c>
      <c r="AG731" s="58"/>
      <c r="AH731" s="58">
        <v>36029</v>
      </c>
      <c r="AI731" s="58">
        <v>8399</v>
      </c>
      <c r="AJ731" s="58"/>
      <c r="AK731" s="58">
        <v>74104</v>
      </c>
      <c r="AL731" s="58">
        <v>9365</v>
      </c>
      <c r="AM731" s="58"/>
      <c r="AN731" s="58">
        <v>43362</v>
      </c>
      <c r="AO731" s="58">
        <v>7662</v>
      </c>
      <c r="AP731" s="58"/>
      <c r="AQ731" s="58">
        <v>30003</v>
      </c>
      <c r="AR731" s="58">
        <v>7936</v>
      </c>
      <c r="AS731" s="58"/>
      <c r="AT731" s="58">
        <v>65848</v>
      </c>
      <c r="AU731" s="58">
        <v>20814</v>
      </c>
      <c r="AV731" s="58"/>
      <c r="AW731" s="58">
        <v>269966</v>
      </c>
      <c r="AX731" s="58">
        <v>10738</v>
      </c>
      <c r="AY731" s="58"/>
      <c r="AZ731" s="58">
        <v>48098</v>
      </c>
      <c r="BA731" s="58">
        <v>7343</v>
      </c>
      <c r="BB731" s="58"/>
      <c r="BC731" s="58">
        <v>34663</v>
      </c>
      <c r="BD731" s="58">
        <v>5090</v>
      </c>
      <c r="BE731" s="58"/>
      <c r="BF731" s="58">
        <v>11507</v>
      </c>
      <c r="BG731" s="58">
        <v>2185</v>
      </c>
      <c r="BH731" s="50"/>
      <c r="BI731" s="50">
        <v>123090</v>
      </c>
      <c r="BJ731" s="50">
        <v>25695</v>
      </c>
      <c r="BK731" s="50"/>
      <c r="BL731" s="50">
        <v>37588</v>
      </c>
      <c r="BM731" s="50">
        <v>10849</v>
      </c>
      <c r="BN731" s="50"/>
      <c r="BO731" s="50">
        <v>10476</v>
      </c>
      <c r="BP731" s="50">
        <v>8464</v>
      </c>
      <c r="BQ731" s="50"/>
      <c r="BR731" s="50">
        <v>21999</v>
      </c>
      <c r="BS731" s="50">
        <v>18479</v>
      </c>
      <c r="BT731" s="50"/>
      <c r="BU731" s="50">
        <v>21505</v>
      </c>
      <c r="BV731" s="50">
        <v>4615</v>
      </c>
      <c r="BW731" s="50"/>
      <c r="BX731" s="50">
        <v>352350</v>
      </c>
      <c r="BY731" s="50">
        <v>4624</v>
      </c>
      <c r="BZ731" s="50"/>
      <c r="CA731" s="50">
        <v>97168</v>
      </c>
      <c r="CB731" s="50">
        <v>47615</v>
      </c>
      <c r="CC731" s="50"/>
      <c r="CD731" s="50">
        <v>16854</v>
      </c>
      <c r="CE731" s="50">
        <v>5935</v>
      </c>
      <c r="CF731" s="50"/>
      <c r="CG731" s="50">
        <v>12797</v>
      </c>
      <c r="CH731" s="50">
        <v>2468</v>
      </c>
      <c r="CI731" s="50"/>
      <c r="CJ731" s="50">
        <v>127641</v>
      </c>
      <c r="CK731" s="50">
        <v>175970</v>
      </c>
      <c r="CL731" s="50"/>
      <c r="CM731" s="50">
        <v>1824</v>
      </c>
      <c r="CN731" s="50">
        <v>336</v>
      </c>
      <c r="CO731" s="50"/>
      <c r="CP731" s="50">
        <v>27631</v>
      </c>
      <c r="CQ731" s="50">
        <v>11901</v>
      </c>
      <c r="CR731" s="50"/>
      <c r="CS731" s="50">
        <v>14255</v>
      </c>
      <c r="CT731" s="50">
        <v>16473</v>
      </c>
      <c r="CU731" s="51"/>
      <c r="CV731" s="51"/>
      <c r="CW731" s="45">
        <f t="shared" si="1184"/>
        <v>19714.800555079884</v>
      </c>
      <c r="CX731" s="45">
        <f t="shared" si="1185"/>
        <v>2140.393548</v>
      </c>
      <c r="CY731" s="51"/>
      <c r="CZ731" s="45">
        <f t="shared" si="1186"/>
        <v>93117.106738575705</v>
      </c>
      <c r="DA731" s="45">
        <f t="shared" si="1187"/>
        <v>15377.497152</v>
      </c>
      <c r="DB731" s="51"/>
      <c r="DC731" s="45">
        <f t="shared" si="1188"/>
        <v>30383.181947729394</v>
      </c>
      <c r="DD731" s="45">
        <f t="shared" si="1189"/>
        <v>1990.5801959999999</v>
      </c>
      <c r="DE731" s="51"/>
      <c r="DF731" s="45">
        <f t="shared" si="1190"/>
        <v>45461.402307927514</v>
      </c>
      <c r="DG731" s="45">
        <f t="shared" si="1191"/>
        <v>4702.001448</v>
      </c>
      <c r="DH731" s="51"/>
      <c r="DI731" s="45">
        <f t="shared" si="1192"/>
        <v>24488.907641461647</v>
      </c>
      <c r="DJ731" s="45">
        <f t="shared" si="1193"/>
        <v>2745.9935639999999</v>
      </c>
      <c r="DK731" s="51"/>
      <c r="DL731" s="45">
        <f t="shared" si="1194"/>
        <v>14433.197861826111</v>
      </c>
      <c r="DM731" s="45">
        <f t="shared" si="1195"/>
        <v>2386.9091640000001</v>
      </c>
      <c r="DN731" s="51"/>
      <c r="DO731" s="45">
        <f t="shared" si="1196"/>
        <v>6218.0681896749948</v>
      </c>
      <c r="DP731" s="45">
        <f t="shared" si="1197"/>
        <v>809.61005999999998</v>
      </c>
      <c r="DQ731" s="51"/>
      <c r="DR731" s="45">
        <f t="shared" si="1198"/>
        <v>33408.631045815855</v>
      </c>
      <c r="DS731" s="45">
        <f t="shared" si="1199"/>
        <v>14020.241628</v>
      </c>
      <c r="DT731" s="51"/>
      <c r="DU731" s="45">
        <f t="shared" si="1200"/>
        <v>20314.360796054483</v>
      </c>
      <c r="DV731" s="45">
        <f t="shared" si="1201"/>
        <v>4059.9084360000002</v>
      </c>
      <c r="DW731" s="51"/>
      <c r="DX731" s="45">
        <f t="shared" si="1202"/>
        <v>5134.6698174646554</v>
      </c>
      <c r="DY731" s="45">
        <f t="shared" si="1203"/>
        <v>701.383692</v>
      </c>
      <c r="DZ731" s="51"/>
      <c r="EA731" s="45">
        <f t="shared" si="1204"/>
        <v>10560.925147892</v>
      </c>
      <c r="EB731" s="45">
        <f t="shared" si="1205"/>
        <v>782.05241999999998</v>
      </c>
      <c r="EC731" s="51"/>
      <c r="ED731" s="45">
        <f t="shared" si="1206"/>
        <v>6179.7316779511611</v>
      </c>
      <c r="EE731" s="45">
        <f t="shared" si="1207"/>
        <v>639.83829600000001</v>
      </c>
      <c r="EF731" s="51"/>
      <c r="EG731" s="45">
        <f t="shared" si="1208"/>
        <v>4275.8749488853991</v>
      </c>
      <c r="EH731" s="45">
        <f t="shared" si="1209"/>
        <v>662.71948799999996</v>
      </c>
      <c r="EI731" s="51"/>
      <c r="EJ731" s="45">
        <f t="shared" si="1210"/>
        <v>9384.3220222712989</v>
      </c>
      <c r="EK731" s="45">
        <f t="shared" si="1211"/>
        <v>1738.1355120000001</v>
      </c>
      <c r="EL731" s="51"/>
      <c r="EM731" s="45">
        <f t="shared" si="1212"/>
        <v>38474.181130246834</v>
      </c>
      <c r="EN731" s="45">
        <f t="shared" si="1213"/>
        <v>896.70890399999996</v>
      </c>
      <c r="EO731" s="51"/>
      <c r="EP731" s="45">
        <f t="shared" si="1214"/>
        <v>6854.6823081521825</v>
      </c>
      <c r="EQ731" s="45">
        <f t="shared" si="1215"/>
        <v>613.19924400000002</v>
      </c>
      <c r="ER731" s="51"/>
      <c r="ES731" s="45">
        <f t="shared" si="1216"/>
        <v>4939.9944456625872</v>
      </c>
      <c r="ET731" s="45">
        <f t="shared" si="1217"/>
        <v>425.05572000000001</v>
      </c>
      <c r="EU731" s="51"/>
      <c r="EV731" s="45">
        <f t="shared" si="1218"/>
        <v>1639.9191093165448</v>
      </c>
      <c r="EW731" s="45">
        <f t="shared" si="1219"/>
        <v>182.46498</v>
      </c>
      <c r="EX731" s="51"/>
      <c r="EY731" s="45">
        <f t="shared" si="1220"/>
        <v>17542.160699206874</v>
      </c>
      <c r="EZ731" s="45">
        <f t="shared" si="1221"/>
        <v>2145.7380600000001</v>
      </c>
      <c r="FA731" s="51"/>
      <c r="FB731" s="45">
        <f t="shared" si="1222"/>
        <v>5356.8505675667229</v>
      </c>
      <c r="FC731" s="45">
        <f t="shared" si="1223"/>
        <v>905.97829200000001</v>
      </c>
      <c r="FD731" s="51"/>
      <c r="FE731" s="45">
        <f t="shared" si="1224"/>
        <v>1492.9862335274288</v>
      </c>
      <c r="FF731" s="45">
        <f t="shared" si="1225"/>
        <v>706.81171199999994</v>
      </c>
      <c r="FG731" s="51"/>
      <c r="FH731" s="45">
        <f t="shared" si="1226"/>
        <v>3135.1855814595174</v>
      </c>
      <c r="FI731" s="45">
        <f t="shared" si="1227"/>
        <v>1543.1443320000001</v>
      </c>
      <c r="FJ731" s="51"/>
      <c r="FK731" s="45">
        <f t="shared" si="1228"/>
        <v>3064.7832142045968</v>
      </c>
      <c r="FL731" s="45">
        <f t="shared" si="1229"/>
        <v>385.38941999999997</v>
      </c>
      <c r="FM731" s="51"/>
      <c r="FN731" s="45">
        <f t="shared" si="1230"/>
        <v>50215.129761682845</v>
      </c>
      <c r="FO731" s="45">
        <f t="shared" si="1231"/>
        <v>386.14099199999998</v>
      </c>
      <c r="FP731" s="51"/>
      <c r="FQ731" s="45">
        <f t="shared" si="1232"/>
        <v>13847.889112198663</v>
      </c>
      <c r="FR731" s="45">
        <f t="shared" si="1233"/>
        <v>3976.23342</v>
      </c>
      <c r="FS731" s="51"/>
      <c r="FT731" s="45">
        <f t="shared" si="1234"/>
        <v>2401.9463516486526</v>
      </c>
      <c r="FU731" s="45">
        <f t="shared" si="1235"/>
        <v>495.61998</v>
      </c>
      <c r="FV731" s="51"/>
      <c r="FW731" s="45">
        <f t="shared" si="1236"/>
        <v>1823.763347694779</v>
      </c>
      <c r="FX731" s="45">
        <f t="shared" si="1237"/>
        <v>206.09774400000001</v>
      </c>
      <c r="FY731" s="51"/>
      <c r="FZ731" s="45">
        <f t="shared" si="1238"/>
        <v>18190.746070415669</v>
      </c>
      <c r="GA731" s="45">
        <f t="shared" si="1239"/>
        <v>14694.902759999999</v>
      </c>
      <c r="GB731" s="51"/>
      <c r="GC731" s="45">
        <f t="shared" si="1240"/>
        <v>259.94720217201507</v>
      </c>
      <c r="GD731" s="45">
        <f t="shared" si="1241"/>
        <v>28.058688</v>
      </c>
      <c r="GE731" s="51"/>
      <c r="GF731" s="45">
        <f t="shared" si="1242"/>
        <v>3937.8295741310026</v>
      </c>
      <c r="GG731" s="45">
        <f t="shared" si="1243"/>
        <v>993.82870800000001</v>
      </c>
      <c r="GH731" s="51"/>
      <c r="GI731" s="45">
        <f t="shared" si="1244"/>
        <v>2031.5500915362254</v>
      </c>
      <c r="GJ731" s="45">
        <f t="shared" si="1245"/>
        <v>1375.6272839999999</v>
      </c>
      <c r="GK731" s="51"/>
    </row>
    <row r="732" spans="1:193" s="45" customFormat="1">
      <c r="A732" s="45" t="s">
        <v>18</v>
      </c>
      <c r="B732" s="46">
        <v>41423</v>
      </c>
      <c r="C732" s="56">
        <v>0.7143439229769587</v>
      </c>
      <c r="D732" s="56">
        <v>0.1425149134714995</v>
      </c>
      <c r="E732" s="56">
        <v>7.4555999999999997E-2</v>
      </c>
      <c r="F732" s="58"/>
      <c r="G732" s="58">
        <v>141993</v>
      </c>
      <c r="H732" s="58">
        <v>26305</v>
      </c>
      <c r="I732" s="58"/>
      <c r="J732" s="59">
        <v>664848</v>
      </c>
      <c r="K732" s="59">
        <v>185616</v>
      </c>
      <c r="L732" s="58"/>
      <c r="M732" s="58">
        <v>188757</v>
      </c>
      <c r="N732" s="58">
        <v>21215</v>
      </c>
      <c r="O732" s="58"/>
      <c r="P732" s="58">
        <v>318206</v>
      </c>
      <c r="Q732" s="58">
        <v>54056</v>
      </c>
      <c r="R732" s="58"/>
      <c r="S732" s="58">
        <v>172407</v>
      </c>
      <c r="T732" s="58">
        <v>33886</v>
      </c>
      <c r="U732" s="58"/>
      <c r="V732" s="58">
        <v>102958</v>
      </c>
      <c r="W732" s="58">
        <v>28547</v>
      </c>
      <c r="X732" s="58"/>
      <c r="Y732" s="58">
        <v>45127</v>
      </c>
      <c r="Z732" s="58">
        <v>10193</v>
      </c>
      <c r="AA732" s="58"/>
      <c r="AB732" s="58">
        <v>230020</v>
      </c>
      <c r="AC732" s="58">
        <v>168003</v>
      </c>
      <c r="AD732" s="58"/>
      <c r="AE732" s="58">
        <v>137244</v>
      </c>
      <c r="AF732" s="58">
        <v>48932</v>
      </c>
      <c r="AG732" s="58"/>
      <c r="AH732" s="58">
        <v>37165</v>
      </c>
      <c r="AI732" s="58">
        <v>8398</v>
      </c>
      <c r="AJ732" s="58"/>
      <c r="AK732" s="58">
        <v>74214</v>
      </c>
      <c r="AL732" s="58">
        <v>9507</v>
      </c>
      <c r="AM732" s="58"/>
      <c r="AN732" s="58">
        <v>43141</v>
      </c>
      <c r="AO732" s="58">
        <v>7297</v>
      </c>
      <c r="AP732" s="58"/>
      <c r="AQ732" s="58">
        <v>28702</v>
      </c>
      <c r="AR732" s="58">
        <v>7630</v>
      </c>
      <c r="AS732" s="58"/>
      <c r="AT732" s="58">
        <v>62604</v>
      </c>
      <c r="AU732" s="58">
        <v>17603</v>
      </c>
      <c r="AV732" s="58"/>
      <c r="AW732" s="58">
        <v>236764</v>
      </c>
      <c r="AX732" s="58">
        <v>10459</v>
      </c>
      <c r="AY732" s="58"/>
      <c r="AZ732" s="58">
        <v>45862</v>
      </c>
      <c r="BA732" s="58">
        <v>7677</v>
      </c>
      <c r="BB732" s="58"/>
      <c r="BC732" s="58">
        <v>29094</v>
      </c>
      <c r="BD732" s="58">
        <v>4867</v>
      </c>
      <c r="BE732" s="58"/>
      <c r="BF732" s="58">
        <v>11751</v>
      </c>
      <c r="BG732" s="58">
        <v>2192</v>
      </c>
      <c r="BH732" s="50"/>
      <c r="BI732" s="50">
        <v>121595</v>
      </c>
      <c r="BJ732" s="50">
        <v>26413</v>
      </c>
      <c r="BK732" s="50"/>
      <c r="BL732" s="50">
        <v>34194</v>
      </c>
      <c r="BM732" s="50">
        <v>9686</v>
      </c>
      <c r="BN732" s="50"/>
      <c r="BO732" s="50">
        <v>10399</v>
      </c>
      <c r="BP732" s="50">
        <v>7685</v>
      </c>
      <c r="BQ732" s="50"/>
      <c r="BR732" s="50">
        <v>22584</v>
      </c>
      <c r="BS732" s="50">
        <v>19378</v>
      </c>
      <c r="BT732" s="50"/>
      <c r="BU732" s="50">
        <v>20982</v>
      </c>
      <c r="BV732" s="50">
        <v>4584</v>
      </c>
      <c r="BW732" s="50"/>
      <c r="BX732" s="50">
        <v>367624</v>
      </c>
      <c r="BY732" s="50">
        <v>4588</v>
      </c>
      <c r="BZ732" s="50"/>
      <c r="CA732" s="50">
        <v>97883</v>
      </c>
      <c r="CB732" s="50">
        <v>49863</v>
      </c>
      <c r="CC732" s="50"/>
      <c r="CD732" s="50">
        <v>17693</v>
      </c>
      <c r="CE732" s="50">
        <v>6355</v>
      </c>
      <c r="CF732" s="50"/>
      <c r="CG732" s="50">
        <v>13045</v>
      </c>
      <c r="CH732" s="50">
        <v>2373</v>
      </c>
      <c r="CI732" s="50"/>
      <c r="CJ732" s="50">
        <v>125935</v>
      </c>
      <c r="CK732" s="50">
        <v>176886</v>
      </c>
      <c r="CL732" s="50"/>
      <c r="CM732" s="50">
        <v>1962</v>
      </c>
      <c r="CN732" s="50">
        <v>328</v>
      </c>
      <c r="CO732" s="50"/>
      <c r="CP732" s="50">
        <v>26657</v>
      </c>
      <c r="CQ732" s="50">
        <v>11420</v>
      </c>
      <c r="CR732" s="50"/>
      <c r="CS732" s="50">
        <v>13295</v>
      </c>
      <c r="CT732" s="50">
        <v>16782</v>
      </c>
      <c r="CU732" s="51"/>
      <c r="CV732" s="51"/>
      <c r="CW732" s="45">
        <f t="shared" si="1184"/>
        <v>20236.120108558629</v>
      </c>
      <c r="CX732" s="45">
        <f t="shared" si="1185"/>
        <v>1961.1955799999998</v>
      </c>
      <c r="CY732" s="51"/>
      <c r="CZ732" s="45">
        <f t="shared" si="1186"/>
        <v>94750.7551916995</v>
      </c>
      <c r="DA732" s="45">
        <f t="shared" si="1187"/>
        <v>13838.786495999999</v>
      </c>
      <c r="DB732" s="51"/>
      <c r="DC732" s="45">
        <f t="shared" si="1188"/>
        <v>26900.68752213983</v>
      </c>
      <c r="DD732" s="45">
        <f t="shared" si="1189"/>
        <v>1581.7055399999999</v>
      </c>
      <c r="DE732" s="51"/>
      <c r="DF732" s="45">
        <f t="shared" si="1190"/>
        <v>45349.100556111967</v>
      </c>
      <c r="DG732" s="45">
        <f t="shared" si="1191"/>
        <v>4030.1991359999997</v>
      </c>
      <c r="DH732" s="51"/>
      <c r="DI732" s="45">
        <f t="shared" si="1192"/>
        <v>24570.568686880815</v>
      </c>
      <c r="DJ732" s="45">
        <f t="shared" si="1193"/>
        <v>2526.4046159999998</v>
      </c>
      <c r="DK732" s="51"/>
      <c r="DL732" s="45">
        <f t="shared" si="1194"/>
        <v>14673.050461198645</v>
      </c>
      <c r="DM732" s="45">
        <f t="shared" si="1195"/>
        <v>2128.350132</v>
      </c>
      <c r="DN732" s="51"/>
      <c r="DO732" s="45">
        <f t="shared" si="1196"/>
        <v>6431.2705002283583</v>
      </c>
      <c r="DP732" s="45">
        <f t="shared" si="1197"/>
        <v>759.94930799999997</v>
      </c>
      <c r="DQ732" s="51"/>
      <c r="DR732" s="45">
        <f t="shared" si="1198"/>
        <v>32781.280396714312</v>
      </c>
      <c r="DS732" s="45">
        <f t="shared" si="1199"/>
        <v>12525.631668</v>
      </c>
      <c r="DT732" s="51"/>
      <c r="DU732" s="45">
        <f t="shared" si="1200"/>
        <v>19559.316784482478</v>
      </c>
      <c r="DV732" s="45">
        <f t="shared" si="1201"/>
        <v>3648.1741919999999</v>
      </c>
      <c r="DW732" s="51"/>
      <c r="DX732" s="45">
        <f t="shared" si="1202"/>
        <v>5296.5667591682786</v>
      </c>
      <c r="DY732" s="45">
        <f t="shared" si="1203"/>
        <v>626.12128799999994</v>
      </c>
      <c r="DZ732" s="51"/>
      <c r="EA732" s="45">
        <f t="shared" si="1204"/>
        <v>10576.601788373864</v>
      </c>
      <c r="EB732" s="45">
        <f t="shared" si="1205"/>
        <v>708.80389200000002</v>
      </c>
      <c r="EC732" s="51"/>
      <c r="ED732" s="45">
        <f t="shared" si="1206"/>
        <v>6148.2358820739601</v>
      </c>
      <c r="EE732" s="45">
        <f t="shared" si="1207"/>
        <v>544.03513199999998</v>
      </c>
      <c r="EF732" s="51"/>
      <c r="EG732" s="45">
        <f t="shared" si="1208"/>
        <v>4090.4630464589786</v>
      </c>
      <c r="EH732" s="45">
        <f t="shared" si="1209"/>
        <v>568.86227999999994</v>
      </c>
      <c r="EI732" s="51"/>
      <c r="EJ732" s="45">
        <f t="shared" si="1210"/>
        <v>8922.0036429697539</v>
      </c>
      <c r="EK732" s="45">
        <f t="shared" si="1211"/>
        <v>1312.4092679999999</v>
      </c>
      <c r="EL732" s="51"/>
      <c r="EM732" s="45">
        <f t="shared" si="1212"/>
        <v>33742.400973166106</v>
      </c>
      <c r="EN732" s="45">
        <f t="shared" si="1213"/>
        <v>779.781204</v>
      </c>
      <c r="EO732" s="51"/>
      <c r="EP732" s="45">
        <f t="shared" si="1214"/>
        <v>6536.0189616299103</v>
      </c>
      <c r="EQ732" s="45">
        <f t="shared" si="1215"/>
        <v>572.36641199999997</v>
      </c>
      <c r="ER732" s="51"/>
      <c r="ES732" s="45">
        <f t="shared" si="1216"/>
        <v>4146.3288925398065</v>
      </c>
      <c r="ET732" s="45">
        <f t="shared" si="1217"/>
        <v>362.86405200000002</v>
      </c>
      <c r="EU732" s="51"/>
      <c r="EV732" s="45">
        <f t="shared" si="1218"/>
        <v>1674.6927482035906</v>
      </c>
      <c r="EW732" s="45">
        <f t="shared" si="1219"/>
        <v>163.42675199999999</v>
      </c>
      <c r="EX732" s="51"/>
      <c r="EY732" s="45">
        <f t="shared" si="1220"/>
        <v>17329.100903566981</v>
      </c>
      <c r="EZ732" s="45">
        <f t="shared" si="1221"/>
        <v>1969.2476279999998</v>
      </c>
      <c r="FA732" s="51"/>
      <c r="FB732" s="45">
        <f t="shared" si="1222"/>
        <v>4873.1549512444535</v>
      </c>
      <c r="FC732" s="45">
        <f t="shared" si="1223"/>
        <v>722.14941599999997</v>
      </c>
      <c r="FD732" s="51"/>
      <c r="FE732" s="45">
        <f t="shared" si="1224"/>
        <v>1482.0125851901232</v>
      </c>
      <c r="FF732" s="45">
        <f t="shared" si="1225"/>
        <v>572.96285999999998</v>
      </c>
      <c r="FG732" s="51"/>
      <c r="FH732" s="45">
        <f t="shared" si="1226"/>
        <v>3218.5568058403446</v>
      </c>
      <c r="FI732" s="45">
        <f t="shared" si="1227"/>
        <v>1444.7461679999999</v>
      </c>
      <c r="FJ732" s="51"/>
      <c r="FK732" s="45">
        <f t="shared" si="1228"/>
        <v>2990.2479144590025</v>
      </c>
      <c r="FL732" s="45">
        <f t="shared" si="1229"/>
        <v>341.76470399999999</v>
      </c>
      <c r="FM732" s="51"/>
      <c r="FN732" s="45">
        <f t="shared" si="1230"/>
        <v>52391.902550046529</v>
      </c>
      <c r="FO732" s="45">
        <f t="shared" si="1231"/>
        <v>342.062928</v>
      </c>
      <c r="FP732" s="51"/>
      <c r="FQ732" s="45">
        <f t="shared" si="1232"/>
        <v>13949.787275330786</v>
      </c>
      <c r="FR732" s="45">
        <f t="shared" si="1233"/>
        <v>3717.5858279999998</v>
      </c>
      <c r="FS732" s="51"/>
      <c r="FT732" s="45">
        <f t="shared" si="1234"/>
        <v>2521.5163640512405</v>
      </c>
      <c r="FU732" s="45">
        <f t="shared" si="1235"/>
        <v>473.80338</v>
      </c>
      <c r="FV732" s="51"/>
      <c r="FW732" s="45">
        <f t="shared" si="1236"/>
        <v>1859.1070462357109</v>
      </c>
      <c r="FX732" s="45">
        <f t="shared" si="1237"/>
        <v>176.92138800000001</v>
      </c>
      <c r="FY732" s="51"/>
      <c r="FZ732" s="45">
        <f t="shared" si="1238"/>
        <v>17947.615628033291</v>
      </c>
      <c r="GA732" s="45">
        <f t="shared" si="1239"/>
        <v>13187.912616</v>
      </c>
      <c r="GB732" s="51"/>
      <c r="GC732" s="45">
        <f t="shared" si="1240"/>
        <v>279.61426023108203</v>
      </c>
      <c r="GD732" s="45">
        <f t="shared" si="1241"/>
        <v>24.454367999999999</v>
      </c>
      <c r="GE732" s="51"/>
      <c r="GF732" s="45">
        <f t="shared" si="1242"/>
        <v>3799.0200484097622</v>
      </c>
      <c r="GG732" s="45">
        <f t="shared" si="1243"/>
        <v>851.42952000000002</v>
      </c>
      <c r="GH732" s="51"/>
      <c r="GI732" s="45">
        <f t="shared" si="1244"/>
        <v>1894.7357746035859</v>
      </c>
      <c r="GJ732" s="45">
        <f t="shared" si="1245"/>
        <v>1251.1987919999999</v>
      </c>
      <c r="GK732" s="51"/>
    </row>
    <row r="733" spans="1:193" s="45" customFormat="1">
      <c r="A733" s="45" t="s">
        <v>18</v>
      </c>
      <c r="B733" s="46">
        <v>41422</v>
      </c>
      <c r="C733" s="56">
        <v>0.72063942170085604</v>
      </c>
      <c r="D733" s="56">
        <v>0.13961702144474117</v>
      </c>
      <c r="E733" s="56">
        <v>7.1845999999999993E-2</v>
      </c>
      <c r="F733" s="58"/>
      <c r="G733" s="58">
        <v>147593</v>
      </c>
      <c r="H733" s="58">
        <v>27608</v>
      </c>
      <c r="I733" s="58"/>
      <c r="J733" s="59">
        <v>832311</v>
      </c>
      <c r="K733" s="59">
        <v>189821</v>
      </c>
      <c r="L733" s="58"/>
      <c r="M733" s="58">
        <v>185314</v>
      </c>
      <c r="N733" s="58">
        <v>21996</v>
      </c>
      <c r="O733" s="58"/>
      <c r="P733" s="58">
        <v>365563</v>
      </c>
      <c r="Q733" s="58">
        <v>20119</v>
      </c>
      <c r="R733" s="58"/>
      <c r="S733" s="58">
        <v>210417</v>
      </c>
      <c r="T733" s="58">
        <v>33037</v>
      </c>
      <c r="U733" s="58"/>
      <c r="V733" s="58">
        <v>121516</v>
      </c>
      <c r="W733" s="58">
        <v>28209</v>
      </c>
      <c r="X733" s="58"/>
      <c r="Y733" s="58">
        <v>55038</v>
      </c>
      <c r="Z733" s="58">
        <v>9997</v>
      </c>
      <c r="AA733" s="58"/>
      <c r="AB733" s="58">
        <v>257010</v>
      </c>
      <c r="AC733" s="58">
        <v>174085</v>
      </c>
      <c r="AD733" s="58"/>
      <c r="AE733" s="58">
        <v>157237</v>
      </c>
      <c r="AF733" s="58">
        <v>51695</v>
      </c>
      <c r="AG733" s="58"/>
      <c r="AH733" s="58">
        <v>43486</v>
      </c>
      <c r="AI733" s="58">
        <v>8840</v>
      </c>
      <c r="AJ733" s="58"/>
      <c r="AK733" s="58">
        <v>23864</v>
      </c>
      <c r="AL733" s="58">
        <v>9940</v>
      </c>
      <c r="AM733" s="58"/>
      <c r="AN733" s="58">
        <v>19936</v>
      </c>
      <c r="AO733" s="58">
        <v>6446</v>
      </c>
      <c r="AP733" s="58"/>
      <c r="AQ733" s="58">
        <v>32807</v>
      </c>
      <c r="AR733" s="58">
        <v>7909</v>
      </c>
      <c r="AS733" s="58"/>
      <c r="AT733" s="58">
        <v>71979</v>
      </c>
      <c r="AU733" s="58">
        <v>19817</v>
      </c>
      <c r="AV733" s="58"/>
      <c r="AW733" s="58">
        <v>290721</v>
      </c>
      <c r="AX733" s="58">
        <v>11002</v>
      </c>
      <c r="AY733" s="58"/>
      <c r="AZ733" s="58">
        <v>54063</v>
      </c>
      <c r="BA733" s="58">
        <v>6948</v>
      </c>
      <c r="BB733" s="58"/>
      <c r="BC733" s="58">
        <v>28919</v>
      </c>
      <c r="BD733" s="58">
        <v>4833</v>
      </c>
      <c r="BE733" s="58"/>
      <c r="BF733" s="58">
        <v>14647</v>
      </c>
      <c r="BG733" s="58">
        <v>2449</v>
      </c>
      <c r="BH733" s="50"/>
      <c r="BI733" s="50">
        <v>145462</v>
      </c>
      <c r="BJ733" s="50">
        <v>25813</v>
      </c>
      <c r="BK733" s="50"/>
      <c r="BL733" s="50">
        <v>35071</v>
      </c>
      <c r="BM733" s="50">
        <v>9034</v>
      </c>
      <c r="BN733" s="50"/>
      <c r="BO733" s="50">
        <v>11440</v>
      </c>
      <c r="BP733" s="50">
        <v>7603</v>
      </c>
      <c r="BQ733" s="50"/>
      <c r="BR733" s="50">
        <v>19266</v>
      </c>
      <c r="BS733" s="50">
        <v>19153</v>
      </c>
      <c r="BT733" s="50"/>
      <c r="BU733" s="50">
        <v>17561</v>
      </c>
      <c r="BV733" s="50">
        <v>5069</v>
      </c>
      <c r="BW733" s="50"/>
      <c r="BX733" s="50">
        <v>387276</v>
      </c>
      <c r="BY733" s="50">
        <v>5350</v>
      </c>
      <c r="BZ733" s="50"/>
      <c r="CA733" s="50">
        <v>95631</v>
      </c>
      <c r="CB733" s="50">
        <v>52816</v>
      </c>
      <c r="CC733" s="50"/>
      <c r="CD733" s="50">
        <v>19804</v>
      </c>
      <c r="CE733" s="50">
        <v>6488</v>
      </c>
      <c r="CF733" s="50"/>
      <c r="CG733" s="50">
        <v>12607</v>
      </c>
      <c r="CH733" s="50">
        <v>2365</v>
      </c>
      <c r="CI733" s="50"/>
      <c r="CJ733" s="50">
        <v>131596</v>
      </c>
      <c r="CK733" s="50">
        <v>185153</v>
      </c>
      <c r="CL733" s="50"/>
      <c r="CM733" s="50">
        <v>2086</v>
      </c>
      <c r="CN733" s="50">
        <v>351</v>
      </c>
      <c r="CO733" s="50"/>
      <c r="CP733" s="50">
        <v>18576</v>
      </c>
      <c r="CQ733" s="50">
        <v>12068</v>
      </c>
      <c r="CR733" s="50"/>
      <c r="CS733" s="50">
        <v>12343</v>
      </c>
      <c r="CT733" s="50">
        <v>18416</v>
      </c>
      <c r="CU733" s="51"/>
      <c r="CV733" s="51"/>
      <c r="CW733" s="45">
        <f t="shared" si="1184"/>
        <v>20606.495046093682</v>
      </c>
      <c r="CX733" s="45">
        <f t="shared" si="1185"/>
        <v>1983.5243679999999</v>
      </c>
      <c r="CY733" s="51"/>
      <c r="CZ733" s="45">
        <f t="shared" si="1186"/>
        <v>116204.78273569397</v>
      </c>
      <c r="DA733" s="45">
        <f t="shared" si="1187"/>
        <v>13637.879566</v>
      </c>
      <c r="DB733" s="51"/>
      <c r="DC733" s="45">
        <f t="shared" si="1188"/>
        <v>25872.988712010763</v>
      </c>
      <c r="DD733" s="45">
        <f t="shared" si="1189"/>
        <v>1580.3246159999999</v>
      </c>
      <c r="DE733" s="51"/>
      <c r="DF733" s="45">
        <f t="shared" si="1190"/>
        <v>51038.817210403919</v>
      </c>
      <c r="DG733" s="45">
        <f t="shared" si="1191"/>
        <v>1445.4696739999999</v>
      </c>
      <c r="DH733" s="51"/>
      <c r="DI733" s="45">
        <f t="shared" si="1192"/>
        <v>29377.794801338103</v>
      </c>
      <c r="DJ733" s="45">
        <f t="shared" si="1193"/>
        <v>2373.5763019999999</v>
      </c>
      <c r="DK733" s="51"/>
      <c r="DL733" s="45">
        <f t="shared" si="1194"/>
        <v>16965.701977879169</v>
      </c>
      <c r="DM733" s="45">
        <f t="shared" si="1195"/>
        <v>2026.7038139999997</v>
      </c>
      <c r="DN733" s="51"/>
      <c r="DO733" s="45">
        <f t="shared" si="1196"/>
        <v>7684.2416262756642</v>
      </c>
      <c r="DP733" s="45">
        <f t="shared" si="1197"/>
        <v>718.24446199999988</v>
      </c>
      <c r="DQ733" s="51"/>
      <c r="DR733" s="45">
        <f t="shared" si="1198"/>
        <v>35882.970681512925</v>
      </c>
      <c r="DS733" s="45">
        <f t="shared" si="1199"/>
        <v>12507.310909999998</v>
      </c>
      <c r="DT733" s="51"/>
      <c r="DU733" s="45">
        <f t="shared" si="1200"/>
        <v>21952.961600906769</v>
      </c>
      <c r="DV733" s="45">
        <f t="shared" si="1201"/>
        <v>3714.0789699999996</v>
      </c>
      <c r="DW733" s="51"/>
      <c r="DX733" s="45">
        <f t="shared" si="1202"/>
        <v>6071.385794546014</v>
      </c>
      <c r="DY733" s="45">
        <f t="shared" si="1203"/>
        <v>635.11863999999991</v>
      </c>
      <c r="DZ733" s="51"/>
      <c r="EA733" s="45">
        <f t="shared" si="1204"/>
        <v>3331.8205997573032</v>
      </c>
      <c r="EB733" s="45">
        <f t="shared" si="1205"/>
        <v>714.14923999999996</v>
      </c>
      <c r="EC733" s="51"/>
      <c r="ED733" s="45">
        <f t="shared" si="1206"/>
        <v>2783.4049395223601</v>
      </c>
      <c r="EE733" s="45">
        <f t="shared" si="1207"/>
        <v>463.11931599999997</v>
      </c>
      <c r="EF733" s="51"/>
      <c r="EG733" s="45">
        <f t="shared" si="1208"/>
        <v>4580.4156225376237</v>
      </c>
      <c r="EH733" s="45">
        <f t="shared" si="1209"/>
        <v>568.23001399999998</v>
      </c>
      <c r="EI733" s="51"/>
      <c r="EJ733" s="45">
        <f t="shared" si="1210"/>
        <v>10049.493586571025</v>
      </c>
      <c r="EK733" s="45">
        <f t="shared" si="1211"/>
        <v>1423.7721819999999</v>
      </c>
      <c r="EL733" s="51"/>
      <c r="EM733" s="45">
        <f t="shared" si="1212"/>
        <v>40589.600091436594</v>
      </c>
      <c r="EN733" s="45">
        <f t="shared" si="1213"/>
        <v>790.44969199999991</v>
      </c>
      <c r="EO733" s="51"/>
      <c r="EP733" s="45">
        <f t="shared" si="1214"/>
        <v>7548.115030367042</v>
      </c>
      <c r="EQ733" s="45">
        <f t="shared" si="1215"/>
        <v>499.18600799999996</v>
      </c>
      <c r="ER733" s="51"/>
      <c r="ES733" s="45">
        <f t="shared" si="1216"/>
        <v>4037.58464316047</v>
      </c>
      <c r="ET733" s="45">
        <f t="shared" si="1217"/>
        <v>347.23171799999994</v>
      </c>
      <c r="EU733" s="51"/>
      <c r="EV733" s="45">
        <f t="shared" si="1218"/>
        <v>2044.970513101124</v>
      </c>
      <c r="EW733" s="45">
        <f t="shared" si="1219"/>
        <v>175.95085399999999</v>
      </c>
      <c r="EX733" s="51"/>
      <c r="EY733" s="45">
        <f t="shared" si="1220"/>
        <v>20308.971173394941</v>
      </c>
      <c r="EZ733" s="45">
        <f t="shared" si="1221"/>
        <v>1854.5607979999997</v>
      </c>
      <c r="FA733" s="51"/>
      <c r="FB733" s="45">
        <f t="shared" si="1222"/>
        <v>4896.5085590885174</v>
      </c>
      <c r="FC733" s="45">
        <f t="shared" si="1223"/>
        <v>649.05676399999993</v>
      </c>
      <c r="FD733" s="51"/>
      <c r="FE733" s="45">
        <f t="shared" si="1224"/>
        <v>1597.2187253278389</v>
      </c>
      <c r="FF733" s="45">
        <f t="shared" si="1225"/>
        <v>546.245138</v>
      </c>
      <c r="FG733" s="51"/>
      <c r="FH733" s="45">
        <f t="shared" si="1226"/>
        <v>2689.8615351543835</v>
      </c>
      <c r="FI733" s="45">
        <f t="shared" si="1227"/>
        <v>1376.0664379999998</v>
      </c>
      <c r="FJ733" s="51"/>
      <c r="FK733" s="45">
        <f t="shared" si="1228"/>
        <v>2451.8145135910995</v>
      </c>
      <c r="FL733" s="45">
        <f t="shared" si="1229"/>
        <v>364.18737399999998</v>
      </c>
      <c r="FM733" s="51"/>
      <c r="FN733" s="45">
        <f t="shared" si="1230"/>
        <v>54070.32159703358</v>
      </c>
      <c r="FO733" s="45">
        <f t="shared" si="1231"/>
        <v>384.37609999999995</v>
      </c>
      <c r="FP733" s="51"/>
      <c r="FQ733" s="45">
        <f t="shared" si="1232"/>
        <v>13351.715377782042</v>
      </c>
      <c r="FR733" s="45">
        <f t="shared" si="1233"/>
        <v>3794.6183359999995</v>
      </c>
      <c r="FS733" s="51"/>
      <c r="FT733" s="45">
        <f t="shared" si="1234"/>
        <v>2764.9754926916539</v>
      </c>
      <c r="FU733" s="45">
        <f t="shared" si="1235"/>
        <v>466.13684799999993</v>
      </c>
      <c r="FV733" s="51"/>
      <c r="FW733" s="45">
        <f t="shared" si="1236"/>
        <v>1760.1517893538519</v>
      </c>
      <c r="FX733" s="45">
        <f t="shared" si="1237"/>
        <v>169.91578999999999</v>
      </c>
      <c r="FY733" s="51"/>
      <c r="FZ733" s="45">
        <f t="shared" si="1238"/>
        <v>18373.04155404216</v>
      </c>
      <c r="GA733" s="45">
        <f t="shared" si="1239"/>
        <v>13302.502438</v>
      </c>
      <c r="GB733" s="51"/>
      <c r="GC733" s="45">
        <f t="shared" si="1240"/>
        <v>291.24110673373008</v>
      </c>
      <c r="GD733" s="45">
        <f t="shared" si="1241"/>
        <v>25.217945999999998</v>
      </c>
      <c r="GE733" s="51"/>
      <c r="GF733" s="45">
        <f t="shared" si="1242"/>
        <v>2593.5257903575121</v>
      </c>
      <c r="GG733" s="45">
        <f t="shared" si="1243"/>
        <v>867.03752799999995</v>
      </c>
      <c r="GH733" s="51"/>
      <c r="GI733" s="45">
        <f t="shared" si="1244"/>
        <v>1723.2928956924402</v>
      </c>
      <c r="GJ733" s="45">
        <f t="shared" si="1245"/>
        <v>1323.1159359999999</v>
      </c>
      <c r="GK733" s="51"/>
    </row>
    <row r="734" spans="1:193" s="45" customFormat="1">
      <c r="A734" s="45" t="s">
        <v>18</v>
      </c>
      <c r="B734" s="46">
        <v>41421</v>
      </c>
      <c r="C734" s="56">
        <v>0.71006707563271998</v>
      </c>
      <c r="D734" s="56">
        <v>0.14528663778723383</v>
      </c>
      <c r="E734" s="56">
        <v>7.5951000000000005E-2</v>
      </c>
      <c r="F734" s="58"/>
      <c r="G734" s="58">
        <v>73525</v>
      </c>
      <c r="H734" s="58">
        <v>14348</v>
      </c>
      <c r="I734" s="58"/>
      <c r="J734" s="59">
        <v>878971</v>
      </c>
      <c r="K734" s="59">
        <v>221610</v>
      </c>
      <c r="L734" s="58"/>
      <c r="M734" s="58">
        <v>137307</v>
      </c>
      <c r="N734" s="58">
        <v>18840</v>
      </c>
      <c r="O734" s="58"/>
      <c r="P734" s="58">
        <v>286271</v>
      </c>
      <c r="Q734" s="58">
        <v>17635</v>
      </c>
      <c r="R734" s="58"/>
      <c r="S734" s="58">
        <v>175861</v>
      </c>
      <c r="T734" s="58">
        <v>28589</v>
      </c>
      <c r="U734" s="58"/>
      <c r="V734" s="58">
        <v>130017</v>
      </c>
      <c r="W734" s="58">
        <v>32395</v>
      </c>
      <c r="X734" s="58"/>
      <c r="Y734" s="58">
        <v>38523</v>
      </c>
      <c r="Z734" s="58">
        <v>6993</v>
      </c>
      <c r="AA734" s="58"/>
      <c r="AB734" s="58">
        <v>316589</v>
      </c>
      <c r="AC734" s="58">
        <v>242175</v>
      </c>
      <c r="AD734" s="58"/>
      <c r="AE734" s="58">
        <v>203308</v>
      </c>
      <c r="AF734" s="58">
        <v>71293</v>
      </c>
      <c r="AG734" s="58"/>
      <c r="AH734" s="58">
        <v>35500</v>
      </c>
      <c r="AI734" s="58">
        <v>7134</v>
      </c>
      <c r="AJ734" s="58"/>
      <c r="AK734" s="58">
        <v>5945</v>
      </c>
      <c r="AL734" s="58">
        <v>4862</v>
      </c>
      <c r="AM734" s="58"/>
      <c r="AN734" s="58">
        <v>6810</v>
      </c>
      <c r="AO734" s="58">
        <v>3731</v>
      </c>
      <c r="AP734" s="58"/>
      <c r="AQ734" s="58">
        <v>33229</v>
      </c>
      <c r="AR734" s="58">
        <v>8335</v>
      </c>
      <c r="AS734" s="58"/>
      <c r="AT734" s="58">
        <v>66561</v>
      </c>
      <c r="AU734" s="58">
        <v>21323</v>
      </c>
      <c r="AV734" s="58"/>
      <c r="AW734" s="58">
        <v>248215</v>
      </c>
      <c r="AX734" s="58">
        <v>13279</v>
      </c>
      <c r="AY734" s="58"/>
      <c r="AZ734" s="58">
        <v>47676</v>
      </c>
      <c r="BA734" s="58">
        <v>6475</v>
      </c>
      <c r="BB734" s="58"/>
      <c r="BC734" s="58">
        <v>18009</v>
      </c>
      <c r="BD734" s="58">
        <v>3281</v>
      </c>
      <c r="BE734" s="58"/>
      <c r="BF734" s="58">
        <v>10150</v>
      </c>
      <c r="BG734" s="58">
        <v>1662</v>
      </c>
      <c r="BH734" s="50"/>
      <c r="BI734" s="50">
        <v>143273</v>
      </c>
      <c r="BJ734" s="50">
        <v>26028</v>
      </c>
      <c r="BK734" s="50"/>
      <c r="BL734" s="50">
        <v>21267</v>
      </c>
      <c r="BM734" s="50">
        <v>5149</v>
      </c>
      <c r="BN734" s="50"/>
      <c r="BO734" s="50">
        <v>13499</v>
      </c>
      <c r="BP734" s="50">
        <v>9061</v>
      </c>
      <c r="BQ734" s="50"/>
      <c r="BR734" s="50">
        <v>28404</v>
      </c>
      <c r="BS734" s="50">
        <v>29575</v>
      </c>
      <c r="BT734" s="50"/>
      <c r="BU734" s="50">
        <v>16564</v>
      </c>
      <c r="BV734" s="50">
        <v>5964</v>
      </c>
      <c r="BW734" s="50"/>
      <c r="BX734" s="50">
        <v>378498</v>
      </c>
      <c r="BY734" s="50">
        <v>6302</v>
      </c>
      <c r="BZ734" s="50"/>
      <c r="CA734" s="50">
        <v>134853</v>
      </c>
      <c r="CB734" s="50">
        <v>81437</v>
      </c>
      <c r="CC734" s="50"/>
      <c r="CD734" s="50">
        <v>10964</v>
      </c>
      <c r="CE734" s="50">
        <v>3839</v>
      </c>
      <c r="CF734" s="50"/>
      <c r="CG734" s="50">
        <v>12634</v>
      </c>
      <c r="CH734" s="50">
        <v>3085</v>
      </c>
      <c r="CI734" s="50"/>
      <c r="CJ734" s="50">
        <v>170170</v>
      </c>
      <c r="CK734" s="50">
        <v>242130</v>
      </c>
      <c r="CL734" s="50"/>
      <c r="CM734" s="50">
        <v>2086</v>
      </c>
      <c r="CN734" s="50">
        <v>399</v>
      </c>
      <c r="CO734" s="50"/>
      <c r="CP734" s="50">
        <v>27630</v>
      </c>
      <c r="CQ734" s="50">
        <v>21272</v>
      </c>
      <c r="CR734" s="50"/>
      <c r="CS734" s="50">
        <v>17205</v>
      </c>
      <c r="CT734" s="50">
        <v>25129</v>
      </c>
      <c r="CU734" s="51"/>
      <c r="CV734" s="51"/>
      <c r="CW734" s="45">
        <f t="shared" si="1184"/>
        <v>10682.200043306368</v>
      </c>
      <c r="CX734" s="45">
        <f t="shared" si="1185"/>
        <v>1089.744948</v>
      </c>
      <c r="CY734" s="51"/>
      <c r="CZ734" s="45">
        <f t="shared" si="1186"/>
        <v>127702.74130248271</v>
      </c>
      <c r="DA734" s="45">
        <f t="shared" si="1187"/>
        <v>16831.501110000001</v>
      </c>
      <c r="DB734" s="51"/>
      <c r="DC734" s="45">
        <f t="shared" si="1188"/>
        <v>19948.872374651717</v>
      </c>
      <c r="DD734" s="45">
        <f t="shared" si="1189"/>
        <v>1430.9168400000001</v>
      </c>
      <c r="DE734" s="51"/>
      <c r="DF734" s="45">
        <f t="shared" si="1190"/>
        <v>41591.351085989212</v>
      </c>
      <c r="DG734" s="45">
        <f t="shared" si="1191"/>
        <v>1339.3958850000001</v>
      </c>
      <c r="DH734" s="51"/>
      <c r="DI734" s="45">
        <f t="shared" si="1192"/>
        <v>25550.253407900727</v>
      </c>
      <c r="DJ734" s="45">
        <f t="shared" si="1193"/>
        <v>2171.363139</v>
      </c>
      <c r="DK734" s="51"/>
      <c r="DL734" s="45">
        <f t="shared" si="1194"/>
        <v>18889.732785182779</v>
      </c>
      <c r="DM734" s="45">
        <f t="shared" si="1195"/>
        <v>2460.4326450000003</v>
      </c>
      <c r="DN734" s="51"/>
      <c r="DO734" s="45">
        <f t="shared" si="1196"/>
        <v>5596.8771474776086</v>
      </c>
      <c r="DP734" s="45">
        <f t="shared" si="1197"/>
        <v>531.12534300000004</v>
      </c>
      <c r="DQ734" s="51"/>
      <c r="DR734" s="45">
        <f t="shared" si="1198"/>
        <v>45996.151370422573</v>
      </c>
      <c r="DS734" s="45">
        <f t="shared" si="1199"/>
        <v>18393.433425000003</v>
      </c>
      <c r="DT734" s="51"/>
      <c r="DU734" s="45">
        <f t="shared" si="1200"/>
        <v>29537.935755246934</v>
      </c>
      <c r="DV734" s="45">
        <f t="shared" si="1201"/>
        <v>5414.7746430000007</v>
      </c>
      <c r="DW734" s="51"/>
      <c r="DX734" s="45">
        <f t="shared" si="1202"/>
        <v>5157.6756414468009</v>
      </c>
      <c r="DY734" s="45">
        <f t="shared" si="1203"/>
        <v>541.83443399999999</v>
      </c>
      <c r="DZ734" s="51"/>
      <c r="EA734" s="45">
        <f t="shared" si="1204"/>
        <v>863.72906164510516</v>
      </c>
      <c r="EB734" s="45">
        <f t="shared" si="1205"/>
        <v>369.27376200000003</v>
      </c>
      <c r="EC734" s="51"/>
      <c r="ED734" s="45">
        <f t="shared" si="1206"/>
        <v>989.40200333106236</v>
      </c>
      <c r="EE734" s="45">
        <f t="shared" si="1207"/>
        <v>283.37318100000005</v>
      </c>
      <c r="EF734" s="51"/>
      <c r="EG734" s="45">
        <f t="shared" si="1208"/>
        <v>4827.7296870319933</v>
      </c>
      <c r="EH734" s="45">
        <f t="shared" si="1209"/>
        <v>633.05158500000005</v>
      </c>
      <c r="EI734" s="51"/>
      <c r="EJ734" s="45">
        <f t="shared" si="1210"/>
        <v>9670.4238977560708</v>
      </c>
      <c r="EK734" s="45">
        <f t="shared" si="1211"/>
        <v>1619.5031730000001</v>
      </c>
      <c r="EL734" s="51"/>
      <c r="EM734" s="45">
        <f t="shared" si="1212"/>
        <v>36062.322798358247</v>
      </c>
      <c r="EN734" s="45">
        <f t="shared" si="1213"/>
        <v>1008.5533290000001</v>
      </c>
      <c r="EO734" s="51"/>
      <c r="EP734" s="45">
        <f t="shared" si="1214"/>
        <v>6926.6857431441604</v>
      </c>
      <c r="EQ734" s="45">
        <f t="shared" si="1215"/>
        <v>491.78272500000003</v>
      </c>
      <c r="ER734" s="51"/>
      <c r="ES734" s="45">
        <f t="shared" si="1216"/>
        <v>2616.4670599102942</v>
      </c>
      <c r="ET734" s="45">
        <f t="shared" si="1217"/>
        <v>249.19523100000001</v>
      </c>
      <c r="EU734" s="51"/>
      <c r="EV734" s="45">
        <f t="shared" si="1218"/>
        <v>1474.6593735404233</v>
      </c>
      <c r="EW734" s="45">
        <f t="shared" si="1219"/>
        <v>126.23056200000001</v>
      </c>
      <c r="EX734" s="51"/>
      <c r="EY734" s="45">
        <f t="shared" si="1220"/>
        <v>20815.652455690353</v>
      </c>
      <c r="EZ734" s="45">
        <f t="shared" si="1221"/>
        <v>1976.8526280000001</v>
      </c>
      <c r="FA734" s="51"/>
      <c r="FB734" s="45">
        <f t="shared" si="1222"/>
        <v>3089.810925821102</v>
      </c>
      <c r="FC734" s="45">
        <f t="shared" si="1223"/>
        <v>391.07169900000002</v>
      </c>
      <c r="FD734" s="51"/>
      <c r="FE734" s="45">
        <f t="shared" si="1224"/>
        <v>1961.2243234898694</v>
      </c>
      <c r="FF734" s="45">
        <f t="shared" si="1225"/>
        <v>688.19201100000009</v>
      </c>
      <c r="FG734" s="51"/>
      <c r="FH734" s="45">
        <f t="shared" si="1226"/>
        <v>4126.7216597085899</v>
      </c>
      <c r="FI734" s="45">
        <f t="shared" si="1227"/>
        <v>2246.2508250000001</v>
      </c>
      <c r="FJ734" s="51"/>
      <c r="FK734" s="45">
        <f t="shared" si="1228"/>
        <v>2406.5278683077413</v>
      </c>
      <c r="FL734" s="45">
        <f t="shared" si="1229"/>
        <v>452.97176400000001</v>
      </c>
      <c r="FM734" s="51"/>
      <c r="FN734" s="45">
        <f t="shared" si="1230"/>
        <v>54990.701829192432</v>
      </c>
      <c r="FO734" s="45">
        <f t="shared" si="1231"/>
        <v>478.64320200000003</v>
      </c>
      <c r="FP734" s="51"/>
      <c r="FQ734" s="45">
        <f t="shared" si="1232"/>
        <v>19592.338965521845</v>
      </c>
      <c r="FR734" s="45">
        <f t="shared" si="1233"/>
        <v>6185.221587</v>
      </c>
      <c r="FS734" s="51"/>
      <c r="FT734" s="45">
        <f t="shared" si="1234"/>
        <v>1592.9226966992317</v>
      </c>
      <c r="FU734" s="45">
        <f t="shared" si="1235"/>
        <v>291.57588900000002</v>
      </c>
      <c r="FV734" s="51"/>
      <c r="FW734" s="45">
        <f t="shared" si="1236"/>
        <v>1835.5513818039121</v>
      </c>
      <c r="FX734" s="45">
        <f t="shared" si="1237"/>
        <v>234.30883500000002</v>
      </c>
      <c r="FY734" s="51"/>
      <c r="FZ734" s="45">
        <f t="shared" si="1238"/>
        <v>24723.427152253582</v>
      </c>
      <c r="GA734" s="45">
        <f t="shared" si="1239"/>
        <v>18390.015630000002</v>
      </c>
      <c r="GB734" s="51"/>
      <c r="GC734" s="45">
        <f t="shared" si="1240"/>
        <v>303.06792642416974</v>
      </c>
      <c r="GD734" s="45">
        <f t="shared" si="1241"/>
        <v>30.304449000000002</v>
      </c>
      <c r="GE734" s="51"/>
      <c r="GF734" s="45">
        <f t="shared" si="1242"/>
        <v>4014.2698020612706</v>
      </c>
      <c r="GG734" s="45">
        <f t="shared" si="1243"/>
        <v>1615.629672</v>
      </c>
      <c r="GH734" s="51"/>
      <c r="GI734" s="45">
        <f t="shared" si="1244"/>
        <v>2499.6566031293582</v>
      </c>
      <c r="GJ734" s="45">
        <f t="shared" si="1245"/>
        <v>1908.5726790000001</v>
      </c>
      <c r="GK734" s="51"/>
    </row>
    <row r="735" spans="1:193" s="45" customFormat="1">
      <c r="A735" s="45" t="s">
        <v>18</v>
      </c>
      <c r="B735" s="46">
        <v>41420</v>
      </c>
      <c r="C735" s="56">
        <v>0.71197098287682836</v>
      </c>
      <c r="D735" s="56">
        <v>0.13923905846060003</v>
      </c>
      <c r="E735" s="56">
        <v>7.9437999999999995E-2</v>
      </c>
      <c r="F735" s="58"/>
      <c r="G735" s="58">
        <v>71243</v>
      </c>
      <c r="H735" s="58">
        <v>14607</v>
      </c>
      <c r="I735" s="58"/>
      <c r="J735" s="59">
        <v>918094</v>
      </c>
      <c r="K735" s="59">
        <v>215910</v>
      </c>
      <c r="L735" s="58"/>
      <c r="M735" s="58">
        <v>146498</v>
      </c>
      <c r="N735" s="58">
        <v>19627</v>
      </c>
      <c r="O735" s="58"/>
      <c r="P735" s="58">
        <v>290370</v>
      </c>
      <c r="Q735" s="58">
        <v>17461</v>
      </c>
      <c r="R735" s="58"/>
      <c r="S735" s="58">
        <v>165943</v>
      </c>
      <c r="T735" s="58">
        <v>27907</v>
      </c>
      <c r="U735" s="58"/>
      <c r="V735" s="58">
        <v>142935</v>
      </c>
      <c r="W735" s="58">
        <v>32881</v>
      </c>
      <c r="X735" s="58"/>
      <c r="Y735" s="58">
        <v>37861</v>
      </c>
      <c r="Z735" s="58">
        <v>6908</v>
      </c>
      <c r="AA735" s="58"/>
      <c r="AB735" s="58">
        <v>313205</v>
      </c>
      <c r="AC735" s="58">
        <v>225159</v>
      </c>
      <c r="AD735" s="58"/>
      <c r="AE735" s="58">
        <v>208854</v>
      </c>
      <c r="AF735" s="58">
        <v>70586</v>
      </c>
      <c r="AG735" s="58"/>
      <c r="AH735" s="58">
        <v>35458</v>
      </c>
      <c r="AI735" s="58">
        <v>7695</v>
      </c>
      <c r="AJ735" s="58"/>
      <c r="AK735" s="58">
        <v>5344</v>
      </c>
      <c r="AL735" s="58">
        <v>5040</v>
      </c>
      <c r="AM735" s="58"/>
      <c r="AN735" s="58">
        <v>7533</v>
      </c>
      <c r="AO735" s="58">
        <v>3978</v>
      </c>
      <c r="AP735" s="58"/>
      <c r="AQ735" s="58">
        <v>34664</v>
      </c>
      <c r="AR735" s="58">
        <v>7634</v>
      </c>
      <c r="AS735" s="58"/>
      <c r="AT735" s="58">
        <v>76680</v>
      </c>
      <c r="AU735" s="58">
        <v>22767</v>
      </c>
      <c r="AV735" s="58"/>
      <c r="AW735" s="58">
        <v>257955</v>
      </c>
      <c r="AX735" s="58">
        <v>13452</v>
      </c>
      <c r="AY735" s="58"/>
      <c r="AZ735" s="58">
        <v>58925</v>
      </c>
      <c r="BA735" s="58">
        <v>8046</v>
      </c>
      <c r="BB735" s="58"/>
      <c r="BC735" s="58">
        <v>20625</v>
      </c>
      <c r="BD735" s="58">
        <v>3693</v>
      </c>
      <c r="BE735" s="58"/>
      <c r="BF735" s="58">
        <v>10078</v>
      </c>
      <c r="BG735" s="58">
        <v>1632</v>
      </c>
      <c r="BH735" s="50"/>
      <c r="BI735" s="50">
        <v>140166</v>
      </c>
      <c r="BJ735" s="50">
        <v>25055</v>
      </c>
      <c r="BK735" s="50"/>
      <c r="BL735" s="50">
        <v>25308</v>
      </c>
      <c r="BM735" s="50">
        <v>7041</v>
      </c>
      <c r="BN735" s="50"/>
      <c r="BO735" s="50">
        <v>13407</v>
      </c>
      <c r="BP735" s="50">
        <v>8608</v>
      </c>
      <c r="BQ735" s="50"/>
      <c r="BR735" s="50">
        <v>32078</v>
      </c>
      <c r="BS735" s="50">
        <v>30297</v>
      </c>
      <c r="BT735" s="50"/>
      <c r="BU735" s="50">
        <v>15535</v>
      </c>
      <c r="BV735" s="50">
        <v>5447</v>
      </c>
      <c r="BW735" s="50"/>
      <c r="BX735" s="50">
        <v>335765</v>
      </c>
      <c r="BY735" s="50">
        <v>5473</v>
      </c>
      <c r="BZ735" s="50"/>
      <c r="CA735" s="50">
        <v>163561</v>
      </c>
      <c r="CB735" s="50">
        <v>87006</v>
      </c>
      <c r="CC735" s="50"/>
      <c r="CD735" s="50">
        <v>12226</v>
      </c>
      <c r="CE735" s="50">
        <v>4256</v>
      </c>
      <c r="CF735" s="50"/>
      <c r="CG735" s="50">
        <v>12695</v>
      </c>
      <c r="CH735" s="50">
        <v>3043</v>
      </c>
      <c r="CI735" s="50"/>
      <c r="CJ735" s="50">
        <v>177192</v>
      </c>
      <c r="CK735" s="50">
        <v>246686</v>
      </c>
      <c r="CL735" s="50"/>
      <c r="CM735" s="50">
        <v>1938</v>
      </c>
      <c r="CN735" s="50">
        <v>174</v>
      </c>
      <c r="CO735" s="50"/>
      <c r="CP735" s="50">
        <v>31651</v>
      </c>
      <c r="CQ735" s="50">
        <v>24377</v>
      </c>
      <c r="CR735" s="50"/>
      <c r="CS735" s="50">
        <v>15963</v>
      </c>
      <c r="CT735" s="50">
        <v>23852</v>
      </c>
      <c r="CU735" s="51"/>
      <c r="CV735" s="51"/>
      <c r="CW735" s="45">
        <f t="shared" si="1184"/>
        <v>9919.8082419085276</v>
      </c>
      <c r="CX735" s="45">
        <f t="shared" si="1185"/>
        <v>1160.350866</v>
      </c>
      <c r="CY735" s="51"/>
      <c r="CZ735" s="45">
        <f t="shared" si="1186"/>
        <v>127834.54413832612</v>
      </c>
      <c r="DA735" s="45">
        <f t="shared" si="1187"/>
        <v>17151.458579999999</v>
      </c>
      <c r="DB735" s="51"/>
      <c r="DC735" s="45">
        <f t="shared" si="1188"/>
        <v>20398.243586360983</v>
      </c>
      <c r="DD735" s="45">
        <f t="shared" si="1189"/>
        <v>1559.1296259999999</v>
      </c>
      <c r="DE735" s="51"/>
      <c r="DF735" s="45">
        <f t="shared" si="1190"/>
        <v>40430.845405204433</v>
      </c>
      <c r="DG735" s="45">
        <f t="shared" si="1191"/>
        <v>1387.066918</v>
      </c>
      <c r="DH735" s="51"/>
      <c r="DI735" s="45">
        <f t="shared" si="1192"/>
        <v>23105.747078127351</v>
      </c>
      <c r="DJ735" s="45">
        <f t="shared" si="1193"/>
        <v>2216.8762659999998</v>
      </c>
      <c r="DK735" s="51"/>
      <c r="DL735" s="45">
        <f t="shared" si="1194"/>
        <v>19902.134821065865</v>
      </c>
      <c r="DM735" s="45">
        <f t="shared" si="1195"/>
        <v>2612.0008779999998</v>
      </c>
      <c r="DN735" s="51"/>
      <c r="DO735" s="45">
        <f t="shared" si="1196"/>
        <v>5271.7299923767778</v>
      </c>
      <c r="DP735" s="45">
        <f t="shared" si="1197"/>
        <v>548.75770399999999</v>
      </c>
      <c r="DQ735" s="51"/>
      <c r="DR735" s="45">
        <f t="shared" si="1198"/>
        <v>43610.369305152235</v>
      </c>
      <c r="DS735" s="45">
        <f t="shared" si="1199"/>
        <v>17886.180641999999</v>
      </c>
      <c r="DT735" s="51"/>
      <c r="DU735" s="45">
        <f t="shared" si="1200"/>
        <v>29080.63431573016</v>
      </c>
      <c r="DV735" s="45">
        <f t="shared" si="1201"/>
        <v>5607.2106679999997</v>
      </c>
      <c r="DW735" s="51"/>
      <c r="DX735" s="45">
        <f t="shared" si="1202"/>
        <v>4937.1385348959557</v>
      </c>
      <c r="DY735" s="45">
        <f t="shared" si="1203"/>
        <v>611.27540999999997</v>
      </c>
      <c r="DZ735" s="51"/>
      <c r="EA735" s="45">
        <f t="shared" si="1204"/>
        <v>744.09352841344651</v>
      </c>
      <c r="EB735" s="45">
        <f t="shared" si="1205"/>
        <v>400.36751999999996</v>
      </c>
      <c r="EC735" s="51"/>
      <c r="ED735" s="45">
        <f t="shared" si="1206"/>
        <v>1048.8878273836999</v>
      </c>
      <c r="EE735" s="45">
        <f t="shared" si="1207"/>
        <v>316.00436399999995</v>
      </c>
      <c r="EF735" s="51"/>
      <c r="EG735" s="45">
        <f t="shared" si="1208"/>
        <v>4826.5827224782397</v>
      </c>
      <c r="EH735" s="45">
        <f t="shared" si="1209"/>
        <v>606.42969199999993</v>
      </c>
      <c r="EI735" s="51"/>
      <c r="EJ735" s="45">
        <f t="shared" si="1210"/>
        <v>10676.851002758811</v>
      </c>
      <c r="EK735" s="45">
        <f t="shared" si="1211"/>
        <v>1808.564946</v>
      </c>
      <c r="EL735" s="51"/>
      <c r="EM735" s="45">
        <f t="shared" si="1212"/>
        <v>35917.411325204077</v>
      </c>
      <c r="EN735" s="45">
        <f t="shared" si="1213"/>
        <v>1068.599976</v>
      </c>
      <c r="EO735" s="51"/>
      <c r="EP735" s="45">
        <f t="shared" si="1214"/>
        <v>8204.6615197908559</v>
      </c>
      <c r="EQ735" s="45">
        <f t="shared" si="1215"/>
        <v>639.15814799999998</v>
      </c>
      <c r="ER735" s="51"/>
      <c r="ES735" s="45">
        <f t="shared" si="1216"/>
        <v>2871.8055807498754</v>
      </c>
      <c r="ET735" s="45">
        <f t="shared" si="1217"/>
        <v>293.36453399999999</v>
      </c>
      <c r="EU735" s="51"/>
      <c r="EV735" s="45">
        <f t="shared" si="1218"/>
        <v>1403.251231165927</v>
      </c>
      <c r="EW735" s="45">
        <f t="shared" si="1219"/>
        <v>129.64281599999998</v>
      </c>
      <c r="EX735" s="51"/>
      <c r="EY735" s="45">
        <f t="shared" si="1220"/>
        <v>19516.581868188463</v>
      </c>
      <c r="EZ735" s="45">
        <f t="shared" si="1221"/>
        <v>1990.31909</v>
      </c>
      <c r="FA735" s="51"/>
      <c r="FB735" s="45">
        <f t="shared" si="1222"/>
        <v>3523.8620915208658</v>
      </c>
      <c r="FC735" s="45">
        <f t="shared" si="1223"/>
        <v>559.32295799999997</v>
      </c>
      <c r="FD735" s="51"/>
      <c r="FE735" s="45">
        <f t="shared" si="1224"/>
        <v>1866.7780567812647</v>
      </c>
      <c r="FF735" s="45">
        <f t="shared" si="1225"/>
        <v>683.80230399999994</v>
      </c>
      <c r="FG735" s="51"/>
      <c r="FH735" s="45">
        <f t="shared" si="1226"/>
        <v>4466.510517299128</v>
      </c>
      <c r="FI735" s="45">
        <f t="shared" si="1227"/>
        <v>2406.7330859999997</v>
      </c>
      <c r="FJ735" s="51"/>
      <c r="FK735" s="45">
        <f t="shared" si="1228"/>
        <v>2163.0787731854216</v>
      </c>
      <c r="FL735" s="45">
        <f t="shared" si="1229"/>
        <v>432.69878599999998</v>
      </c>
      <c r="FM735" s="51"/>
      <c r="FN735" s="45">
        <f t="shared" si="1230"/>
        <v>46751.602464023366</v>
      </c>
      <c r="FO735" s="45">
        <f t="shared" si="1231"/>
        <v>434.76417399999997</v>
      </c>
      <c r="FP735" s="51"/>
      <c r="FQ735" s="45">
        <f t="shared" si="1232"/>
        <v>22774.079640874203</v>
      </c>
      <c r="FR735" s="45">
        <f t="shared" si="1233"/>
        <v>6911.5826279999992</v>
      </c>
      <c r="FS735" s="51"/>
      <c r="FT735" s="45">
        <f t="shared" si="1234"/>
        <v>1702.3367287392959</v>
      </c>
      <c r="FU735" s="45">
        <f t="shared" si="1235"/>
        <v>338.08812799999998</v>
      </c>
      <c r="FV735" s="51"/>
      <c r="FW735" s="45">
        <f t="shared" si="1236"/>
        <v>1767.6398471573173</v>
      </c>
      <c r="FX735" s="45">
        <f t="shared" si="1237"/>
        <v>241.72983399999998</v>
      </c>
      <c r="FY735" s="51"/>
      <c r="FZ735" s="45">
        <f t="shared" si="1238"/>
        <v>24672.047246750641</v>
      </c>
      <c r="GA735" s="45">
        <f t="shared" si="1239"/>
        <v>19596.242468</v>
      </c>
      <c r="GB735" s="51"/>
      <c r="GC735" s="45">
        <f t="shared" si="1240"/>
        <v>269.84529529664286</v>
      </c>
      <c r="GD735" s="45">
        <f t="shared" si="1241"/>
        <v>13.822211999999999</v>
      </c>
      <c r="GE735" s="51"/>
      <c r="GF735" s="45">
        <f t="shared" si="1242"/>
        <v>4407.0554393364519</v>
      </c>
      <c r="GG735" s="45">
        <f t="shared" si="1243"/>
        <v>1936.4601259999999</v>
      </c>
      <c r="GH735" s="51"/>
      <c r="GI735" s="45">
        <f t="shared" si="1244"/>
        <v>2222.6730902065583</v>
      </c>
      <c r="GJ735" s="45">
        <f t="shared" si="1245"/>
        <v>1894.7551759999999</v>
      </c>
      <c r="GK735" s="51"/>
    </row>
    <row r="736" spans="1:193" s="45" customFormat="1">
      <c r="A736" s="45" t="s">
        <v>18</v>
      </c>
      <c r="B736" s="46">
        <v>41419</v>
      </c>
      <c r="C736" s="56">
        <v>0.71096199999999998</v>
      </c>
      <c r="D736" s="56">
        <v>0.13675200000000001</v>
      </c>
      <c r="E736" s="56">
        <v>7.9765000000000003E-2</v>
      </c>
      <c r="F736" s="58"/>
      <c r="G736" s="58">
        <v>120224</v>
      </c>
      <c r="H736" s="58">
        <v>22068</v>
      </c>
      <c r="I736" s="58"/>
      <c r="J736" s="59">
        <v>947537</v>
      </c>
      <c r="K736" s="59">
        <v>197723</v>
      </c>
      <c r="L736" s="58"/>
      <c r="M736" s="58">
        <v>204009</v>
      </c>
      <c r="N736" s="58">
        <v>20803</v>
      </c>
      <c r="O736" s="58"/>
      <c r="P736" s="58">
        <v>354972</v>
      </c>
      <c r="Q736" s="58">
        <v>18891</v>
      </c>
      <c r="R736" s="58"/>
      <c r="S736" s="58">
        <v>206499</v>
      </c>
      <c r="T736" s="58">
        <v>32115</v>
      </c>
      <c r="U736" s="58"/>
      <c r="V736" s="58">
        <v>143180</v>
      </c>
      <c r="W736" s="58">
        <v>29830</v>
      </c>
      <c r="X736" s="58"/>
      <c r="Y736" s="58">
        <v>50396</v>
      </c>
      <c r="Z736" s="58">
        <v>9165</v>
      </c>
      <c r="AA736" s="58"/>
      <c r="AB736" s="58">
        <v>285100</v>
      </c>
      <c r="AC736" s="58">
        <v>178860</v>
      </c>
      <c r="AD736" s="58"/>
      <c r="AE736" s="58">
        <v>181797</v>
      </c>
      <c r="AF736" s="58">
        <v>56684</v>
      </c>
      <c r="AG736" s="58"/>
      <c r="AH736" s="58">
        <v>41149</v>
      </c>
      <c r="AI736" s="58">
        <v>8721</v>
      </c>
      <c r="AJ736" s="58"/>
      <c r="AK736" s="58">
        <v>11661</v>
      </c>
      <c r="AL736" s="58">
        <v>9712</v>
      </c>
      <c r="AM736" s="58"/>
      <c r="AN736" s="58">
        <v>11241</v>
      </c>
      <c r="AO736" s="58">
        <v>5614</v>
      </c>
      <c r="AP736" s="58"/>
      <c r="AQ736" s="58">
        <v>36169</v>
      </c>
      <c r="AR736" s="58">
        <v>7275</v>
      </c>
      <c r="AS736" s="58"/>
      <c r="AT736" s="58">
        <v>66401</v>
      </c>
      <c r="AU736" s="58">
        <v>17402</v>
      </c>
      <c r="AV736" s="58"/>
      <c r="AW736" s="58">
        <v>310967</v>
      </c>
      <c r="AX736" s="58">
        <v>11795</v>
      </c>
      <c r="AY736" s="58"/>
      <c r="AZ736" s="58">
        <v>72522</v>
      </c>
      <c r="BA736" s="58">
        <v>8880</v>
      </c>
      <c r="BB736" s="58"/>
      <c r="BC736" s="58">
        <v>37764</v>
      </c>
      <c r="BD736" s="58">
        <v>5749</v>
      </c>
      <c r="BE736" s="58"/>
      <c r="BF736" s="58">
        <v>13687</v>
      </c>
      <c r="BG736" s="58">
        <v>2185</v>
      </c>
      <c r="BH736" s="50"/>
      <c r="BI736" s="50">
        <v>143277</v>
      </c>
      <c r="BJ736" s="50">
        <v>23805</v>
      </c>
      <c r="BK736" s="50"/>
      <c r="BL736" s="50">
        <v>35760</v>
      </c>
      <c r="BM736" s="50">
        <v>10176</v>
      </c>
      <c r="BN736" s="50"/>
      <c r="BO736" s="50">
        <v>10659</v>
      </c>
      <c r="BP736" s="50">
        <v>8128</v>
      </c>
      <c r="BQ736" s="50"/>
      <c r="BR736" s="50">
        <v>21081</v>
      </c>
      <c r="BS736" s="50">
        <v>20491</v>
      </c>
      <c r="BT736" s="50"/>
      <c r="BU736" s="50">
        <v>16996</v>
      </c>
      <c r="BV736" s="50">
        <v>4864</v>
      </c>
      <c r="BW736" s="50"/>
      <c r="BX736" s="50">
        <v>397716</v>
      </c>
      <c r="BY736" s="50">
        <v>5722</v>
      </c>
      <c r="BZ736" s="50"/>
      <c r="CA736" s="50">
        <v>134030</v>
      </c>
      <c r="CB736" s="50">
        <v>68419</v>
      </c>
      <c r="CC736" s="50"/>
      <c r="CD736" s="50">
        <v>18559</v>
      </c>
      <c r="CE736" s="50">
        <v>6097</v>
      </c>
      <c r="CF736" s="50"/>
      <c r="CG736" s="50">
        <v>12706</v>
      </c>
      <c r="CH736" s="50">
        <v>2867</v>
      </c>
      <c r="CI736" s="50"/>
      <c r="CJ736" s="50">
        <v>145476</v>
      </c>
      <c r="CK736" s="50">
        <v>196382</v>
      </c>
      <c r="CL736" s="50"/>
      <c r="CM736" s="50">
        <v>722</v>
      </c>
      <c r="CN736" s="50">
        <v>205</v>
      </c>
      <c r="CO736" s="50"/>
      <c r="CP736" s="50">
        <v>20919</v>
      </c>
      <c r="CQ736" s="50">
        <v>14041</v>
      </c>
      <c r="CR736" s="50"/>
      <c r="CS736" s="50">
        <v>14528</v>
      </c>
      <c r="CT736" s="50">
        <v>17913</v>
      </c>
      <c r="CU736" s="51"/>
      <c r="CV736" s="51"/>
      <c r="CW736" s="45">
        <f t="shared" si="1184"/>
        <v>16440.872448000002</v>
      </c>
      <c r="CX736" s="45">
        <f t="shared" si="1185"/>
        <v>1760.2540200000001</v>
      </c>
      <c r="CY736" s="51"/>
      <c r="CZ736" s="45">
        <f t="shared" si="1186"/>
        <v>129577.57982400001</v>
      </c>
      <c r="DA736" s="45">
        <f t="shared" si="1187"/>
        <v>15771.375095000001</v>
      </c>
      <c r="DB736" s="51"/>
      <c r="DC736" s="45">
        <f t="shared" si="1188"/>
        <v>27898.638768000004</v>
      </c>
      <c r="DD736" s="45">
        <f t="shared" si="1189"/>
        <v>1659.3512950000002</v>
      </c>
      <c r="DE736" s="51"/>
      <c r="DF736" s="45">
        <f t="shared" si="1190"/>
        <v>48543.130944000004</v>
      </c>
      <c r="DG736" s="45">
        <f t="shared" si="1191"/>
        <v>1506.8406150000001</v>
      </c>
      <c r="DH736" s="51"/>
      <c r="DI736" s="45">
        <f t="shared" si="1192"/>
        <v>28239.151248000002</v>
      </c>
      <c r="DJ736" s="45">
        <f t="shared" si="1193"/>
        <v>2561.652975</v>
      </c>
      <c r="DK736" s="51"/>
      <c r="DL736" s="45">
        <f t="shared" si="1194"/>
        <v>19580.151360000003</v>
      </c>
      <c r="DM736" s="45">
        <f t="shared" si="1195"/>
        <v>2379.3899500000002</v>
      </c>
      <c r="DN736" s="51"/>
      <c r="DO736" s="45">
        <f t="shared" si="1196"/>
        <v>6891.7537920000004</v>
      </c>
      <c r="DP736" s="45">
        <f t="shared" si="1197"/>
        <v>731.04622500000005</v>
      </c>
      <c r="DQ736" s="51"/>
      <c r="DR736" s="45">
        <f t="shared" si="1198"/>
        <v>38987.995200000005</v>
      </c>
      <c r="DS736" s="45">
        <f t="shared" si="1199"/>
        <v>14266.767900000001</v>
      </c>
      <c r="DT736" s="51"/>
      <c r="DU736" s="45">
        <f t="shared" si="1200"/>
        <v>24861.103344000003</v>
      </c>
      <c r="DV736" s="45">
        <f t="shared" si="1201"/>
        <v>4521.3992600000001</v>
      </c>
      <c r="DW736" s="51"/>
      <c r="DX736" s="45">
        <f t="shared" si="1202"/>
        <v>5627.2080480000004</v>
      </c>
      <c r="DY736" s="45">
        <f t="shared" si="1203"/>
        <v>695.63056500000005</v>
      </c>
      <c r="DZ736" s="51"/>
      <c r="EA736" s="45">
        <f t="shared" si="1204"/>
        <v>1594.6650720000002</v>
      </c>
      <c r="EB736" s="45">
        <f t="shared" si="1205"/>
        <v>774.67768000000001</v>
      </c>
      <c r="EC736" s="51"/>
      <c r="ED736" s="45">
        <f t="shared" si="1206"/>
        <v>1537.2292320000001</v>
      </c>
      <c r="EE736" s="45">
        <f t="shared" si="1207"/>
        <v>447.80071000000004</v>
      </c>
      <c r="EF736" s="51"/>
      <c r="EG736" s="45">
        <f t="shared" si="1208"/>
        <v>4946.1830880000007</v>
      </c>
      <c r="EH736" s="45">
        <f t="shared" si="1209"/>
        <v>580.29037500000004</v>
      </c>
      <c r="EI736" s="51"/>
      <c r="EJ736" s="45">
        <f t="shared" si="1210"/>
        <v>9080.4695520000005</v>
      </c>
      <c r="EK736" s="45">
        <f t="shared" si="1211"/>
        <v>1388.07053</v>
      </c>
      <c r="EL736" s="51"/>
      <c r="EM736" s="45">
        <f t="shared" si="1212"/>
        <v>42525.359184000001</v>
      </c>
      <c r="EN736" s="45">
        <f t="shared" si="1213"/>
        <v>940.82817499999999</v>
      </c>
      <c r="EO736" s="51"/>
      <c r="EP736" s="45">
        <f t="shared" si="1214"/>
        <v>9917.5285440000007</v>
      </c>
      <c r="EQ736" s="45">
        <f t="shared" si="1215"/>
        <v>708.31320000000005</v>
      </c>
      <c r="ER736" s="51"/>
      <c r="ES736" s="45">
        <f t="shared" si="1216"/>
        <v>5164.3025280000002</v>
      </c>
      <c r="ET736" s="45">
        <f t="shared" si="1217"/>
        <v>458.568985</v>
      </c>
      <c r="EU736" s="51"/>
      <c r="EV736" s="45">
        <f t="shared" si="1218"/>
        <v>1871.7246240000002</v>
      </c>
      <c r="EW736" s="45">
        <f t="shared" si="1219"/>
        <v>174.28652500000001</v>
      </c>
      <c r="EX736" s="51"/>
      <c r="EY736" s="45">
        <f t="shared" si="1220"/>
        <v>19593.416304000002</v>
      </c>
      <c r="EZ736" s="45">
        <f t="shared" si="1221"/>
        <v>1898.8058250000001</v>
      </c>
      <c r="FA736" s="51"/>
      <c r="FB736" s="45">
        <f t="shared" si="1222"/>
        <v>4890.2515200000007</v>
      </c>
      <c r="FC736" s="45">
        <f t="shared" si="1223"/>
        <v>811.68864000000008</v>
      </c>
      <c r="FD736" s="51"/>
      <c r="FE736" s="45">
        <f t="shared" si="1224"/>
        <v>1457.6395680000001</v>
      </c>
      <c r="FF736" s="45">
        <f t="shared" si="1225"/>
        <v>648.32992000000002</v>
      </c>
      <c r="FG736" s="51"/>
      <c r="FH736" s="45">
        <f t="shared" si="1226"/>
        <v>2882.8689120000004</v>
      </c>
      <c r="FI736" s="45">
        <f t="shared" si="1227"/>
        <v>1634.4646150000001</v>
      </c>
      <c r="FJ736" s="51"/>
      <c r="FK736" s="45">
        <f t="shared" si="1228"/>
        <v>2324.2369920000001</v>
      </c>
      <c r="FL736" s="45">
        <f t="shared" si="1229"/>
        <v>387.97696000000002</v>
      </c>
      <c r="FM736" s="51"/>
      <c r="FN736" s="45">
        <f t="shared" si="1230"/>
        <v>54388.458432000007</v>
      </c>
      <c r="FO736" s="45">
        <f t="shared" si="1231"/>
        <v>456.41533000000004</v>
      </c>
      <c r="FP736" s="51"/>
      <c r="FQ736" s="45">
        <f t="shared" si="1232"/>
        <v>18328.870560000003</v>
      </c>
      <c r="FR736" s="45">
        <f t="shared" si="1233"/>
        <v>5457.4415349999999</v>
      </c>
      <c r="FS736" s="51"/>
      <c r="FT736" s="45">
        <f t="shared" si="1234"/>
        <v>2537.9803680000005</v>
      </c>
      <c r="FU736" s="45">
        <f t="shared" si="1235"/>
        <v>486.32720499999999</v>
      </c>
      <c r="FV736" s="51"/>
      <c r="FW736" s="45">
        <f t="shared" si="1236"/>
        <v>1737.5709120000001</v>
      </c>
      <c r="FX736" s="45">
        <f t="shared" si="1237"/>
        <v>228.68625500000002</v>
      </c>
      <c r="FY736" s="51"/>
      <c r="FZ736" s="45">
        <f t="shared" si="1238"/>
        <v>19894.133952</v>
      </c>
      <c r="GA736" s="45">
        <f t="shared" si="1239"/>
        <v>15664.410230000001</v>
      </c>
      <c r="GB736" s="51"/>
      <c r="GC736" s="45">
        <f t="shared" si="1240"/>
        <v>98.734944000000013</v>
      </c>
      <c r="GD736" s="45">
        <f t="shared" si="1241"/>
        <v>16.351825000000002</v>
      </c>
      <c r="GE736" s="51"/>
      <c r="GF736" s="45">
        <f t="shared" si="1242"/>
        <v>2860.7150880000004</v>
      </c>
      <c r="GG736" s="45">
        <f t="shared" si="1243"/>
        <v>1119.9803650000001</v>
      </c>
      <c r="GH736" s="51"/>
      <c r="GI736" s="45">
        <f t="shared" si="1244"/>
        <v>1986.7330560000003</v>
      </c>
      <c r="GJ736" s="45">
        <f t="shared" si="1245"/>
        <v>1428.8304450000001</v>
      </c>
      <c r="GK736" s="51"/>
    </row>
    <row r="737" spans="1:193" s="45" customFormat="1">
      <c r="A737" s="45" t="s">
        <v>18</v>
      </c>
      <c r="B737" s="46">
        <v>41418</v>
      </c>
      <c r="C737" s="56">
        <v>0.69824600000000003</v>
      </c>
      <c r="D737" s="56">
        <v>0.14168900000000001</v>
      </c>
      <c r="E737" s="56">
        <v>8.7902999999999995E-2</v>
      </c>
      <c r="F737" s="58"/>
      <c r="G737" s="58">
        <v>134109</v>
      </c>
      <c r="H737" s="58">
        <v>26626</v>
      </c>
      <c r="I737" s="58"/>
      <c r="J737" s="59">
        <v>920790</v>
      </c>
      <c r="K737" s="59">
        <v>195149</v>
      </c>
      <c r="L737" s="58"/>
      <c r="M737" s="58">
        <v>184370</v>
      </c>
      <c r="N737" s="58">
        <v>21487</v>
      </c>
      <c r="O737" s="58"/>
      <c r="P737" s="58">
        <v>375411</v>
      </c>
      <c r="Q737" s="58">
        <v>21145</v>
      </c>
      <c r="R737" s="58"/>
      <c r="S737" s="58">
        <v>219549</v>
      </c>
      <c r="T737" s="58">
        <v>33926</v>
      </c>
      <c r="U737" s="58"/>
      <c r="V737" s="58">
        <v>147141</v>
      </c>
      <c r="W737" s="58">
        <v>29679</v>
      </c>
      <c r="X737" s="58"/>
      <c r="Y737" s="58">
        <v>54177</v>
      </c>
      <c r="Z737" s="58">
        <v>9659</v>
      </c>
      <c r="AA737" s="58"/>
      <c r="AB737" s="58">
        <v>260618</v>
      </c>
      <c r="AC737" s="58">
        <v>170948</v>
      </c>
      <c r="AD737" s="58"/>
      <c r="AE737" s="58">
        <v>157803</v>
      </c>
      <c r="AF737" s="58">
        <v>50950</v>
      </c>
      <c r="AG737" s="58"/>
      <c r="AH737" s="58">
        <v>44831</v>
      </c>
      <c r="AI737" s="58">
        <v>9376</v>
      </c>
      <c r="AJ737" s="58"/>
      <c r="AK737" s="58">
        <v>10058</v>
      </c>
      <c r="AL737" s="58">
        <v>9433</v>
      </c>
      <c r="AM737" s="58"/>
      <c r="AN737" s="58">
        <v>11890</v>
      </c>
      <c r="AO737" s="58">
        <v>5929</v>
      </c>
      <c r="AP737" s="58"/>
      <c r="AQ737" s="58">
        <v>34947</v>
      </c>
      <c r="AR737" s="58">
        <v>7841</v>
      </c>
      <c r="AS737" s="58"/>
      <c r="AT737" s="58">
        <v>82060</v>
      </c>
      <c r="AU737" s="58">
        <v>21760</v>
      </c>
      <c r="AV737" s="58"/>
      <c r="AW737" s="58">
        <v>399400</v>
      </c>
      <c r="AX737" s="58">
        <v>12133</v>
      </c>
      <c r="AY737" s="58"/>
      <c r="AZ737" s="58">
        <v>62184</v>
      </c>
      <c r="BA737" s="58">
        <v>7968</v>
      </c>
      <c r="BB737" s="58"/>
      <c r="BC737" s="58">
        <v>33467</v>
      </c>
      <c r="BD737" s="58">
        <v>5259</v>
      </c>
      <c r="BE737" s="58"/>
      <c r="BF737" s="58">
        <v>13755</v>
      </c>
      <c r="BG737" s="58">
        <v>2255</v>
      </c>
      <c r="BH737" s="50"/>
      <c r="BI737" s="50">
        <v>154282</v>
      </c>
      <c r="BJ737" s="50">
        <v>25224</v>
      </c>
      <c r="BK737" s="50"/>
      <c r="BL737" s="50">
        <v>38633</v>
      </c>
      <c r="BM737" s="50">
        <v>10647</v>
      </c>
      <c r="BN737" s="50"/>
      <c r="BO737" s="50">
        <v>10969</v>
      </c>
      <c r="BP737" s="50">
        <v>7573</v>
      </c>
      <c r="BQ737" s="50"/>
      <c r="BR737" s="50">
        <v>19623</v>
      </c>
      <c r="BS737" s="50">
        <v>18013</v>
      </c>
      <c r="BT737" s="50"/>
      <c r="BU737" s="50">
        <v>16004</v>
      </c>
      <c r="BV737" s="50">
        <v>4902</v>
      </c>
      <c r="BW737" s="50"/>
      <c r="BX737" s="50">
        <v>352902</v>
      </c>
      <c r="BY737" s="50">
        <v>4947</v>
      </c>
      <c r="BZ737" s="50"/>
      <c r="CA737" s="50">
        <v>75358</v>
      </c>
      <c r="CB737" s="50">
        <v>47386</v>
      </c>
      <c r="CC737" s="50"/>
      <c r="CD737" s="50">
        <v>19722</v>
      </c>
      <c r="CE737" s="50">
        <v>5800</v>
      </c>
      <c r="CF737" s="50"/>
      <c r="CG737" s="50">
        <v>12208</v>
      </c>
      <c r="CH737" s="50">
        <v>2665</v>
      </c>
      <c r="CI737" s="50"/>
      <c r="CJ737" s="50">
        <v>125564</v>
      </c>
      <c r="CK737" s="50">
        <v>185875</v>
      </c>
      <c r="CL737" s="50"/>
      <c r="CM737" s="50">
        <v>600</v>
      </c>
      <c r="CN737" s="50">
        <v>313</v>
      </c>
      <c r="CO737" s="50"/>
      <c r="CP737" s="50">
        <v>16574</v>
      </c>
      <c r="CQ737" s="50">
        <v>11457</v>
      </c>
      <c r="CR737" s="50"/>
      <c r="CS737" s="50">
        <v>13152</v>
      </c>
      <c r="CT737" s="50">
        <v>16229</v>
      </c>
      <c r="CU737" s="51"/>
      <c r="CV737" s="51"/>
      <c r="CW737" s="45">
        <f t="shared" si="1184"/>
        <v>19001.770101000002</v>
      </c>
      <c r="CX737" s="45">
        <f t="shared" si="1185"/>
        <v>2340.5052780000001</v>
      </c>
      <c r="CY737" s="51"/>
      <c r="CZ737" s="45">
        <f t="shared" si="1186"/>
        <v>130465.81431</v>
      </c>
      <c r="DA737" s="45">
        <f t="shared" si="1187"/>
        <v>17154.182547</v>
      </c>
      <c r="DB737" s="51"/>
      <c r="DC737" s="45">
        <f t="shared" si="1188"/>
        <v>26123.200930000003</v>
      </c>
      <c r="DD737" s="45">
        <f t="shared" si="1189"/>
        <v>1888.771761</v>
      </c>
      <c r="DE737" s="51"/>
      <c r="DF737" s="45">
        <f t="shared" si="1190"/>
        <v>53191.609179000006</v>
      </c>
      <c r="DG737" s="45">
        <f t="shared" si="1191"/>
        <v>1858.7089349999999</v>
      </c>
      <c r="DH737" s="51"/>
      <c r="DI737" s="45">
        <f t="shared" si="1192"/>
        <v>31107.678261000001</v>
      </c>
      <c r="DJ737" s="45">
        <f t="shared" si="1193"/>
        <v>2982.1971779999999</v>
      </c>
      <c r="DK737" s="51"/>
      <c r="DL737" s="45">
        <f t="shared" si="1194"/>
        <v>20848.261149000002</v>
      </c>
      <c r="DM737" s="45">
        <f t="shared" si="1195"/>
        <v>2608.873137</v>
      </c>
      <c r="DN737" s="51"/>
      <c r="DO737" s="45">
        <f t="shared" si="1196"/>
        <v>7676.2849530000003</v>
      </c>
      <c r="DP737" s="45">
        <f t="shared" si="1197"/>
        <v>849.05507699999998</v>
      </c>
      <c r="DQ737" s="51"/>
      <c r="DR737" s="45">
        <f t="shared" si="1198"/>
        <v>36926.703802000004</v>
      </c>
      <c r="DS737" s="45">
        <f t="shared" si="1199"/>
        <v>15026.842043999999</v>
      </c>
      <c r="DT737" s="51"/>
      <c r="DU737" s="45">
        <f t="shared" si="1200"/>
        <v>22358.949267</v>
      </c>
      <c r="DV737" s="45">
        <f t="shared" si="1201"/>
        <v>4478.6578499999996</v>
      </c>
      <c r="DW737" s="51"/>
      <c r="DX737" s="45">
        <f t="shared" si="1202"/>
        <v>6352.0595590000003</v>
      </c>
      <c r="DY737" s="45">
        <f t="shared" si="1203"/>
        <v>824.17852799999991</v>
      </c>
      <c r="DZ737" s="51"/>
      <c r="EA737" s="45">
        <f t="shared" si="1204"/>
        <v>1425.107962</v>
      </c>
      <c r="EB737" s="45">
        <f t="shared" si="1205"/>
        <v>829.18899899999997</v>
      </c>
      <c r="EC737" s="51"/>
      <c r="ED737" s="45">
        <f t="shared" si="1206"/>
        <v>1684.6822100000002</v>
      </c>
      <c r="EE737" s="45">
        <f t="shared" si="1207"/>
        <v>521.17688699999997</v>
      </c>
      <c r="EF737" s="51"/>
      <c r="EG737" s="45">
        <f t="shared" si="1208"/>
        <v>4951.6054830000003</v>
      </c>
      <c r="EH737" s="45">
        <f t="shared" si="1209"/>
        <v>689.24742299999991</v>
      </c>
      <c r="EI737" s="51"/>
      <c r="EJ737" s="45">
        <f t="shared" si="1210"/>
        <v>11626.99934</v>
      </c>
      <c r="EK737" s="45">
        <f t="shared" si="1211"/>
        <v>1912.76928</v>
      </c>
      <c r="EL737" s="51"/>
      <c r="EM737" s="45">
        <f t="shared" si="1212"/>
        <v>56590.586600000002</v>
      </c>
      <c r="EN737" s="45">
        <f t="shared" si="1213"/>
        <v>1066.5270989999999</v>
      </c>
      <c r="EO737" s="51"/>
      <c r="EP737" s="45">
        <f t="shared" si="1214"/>
        <v>8810.7887760000012</v>
      </c>
      <c r="EQ737" s="45">
        <f t="shared" si="1215"/>
        <v>700.41110399999991</v>
      </c>
      <c r="ER737" s="51"/>
      <c r="ES737" s="45">
        <f t="shared" si="1216"/>
        <v>4741.9057630000007</v>
      </c>
      <c r="ET737" s="45">
        <f t="shared" si="1217"/>
        <v>462.28187699999995</v>
      </c>
      <c r="EU737" s="51"/>
      <c r="EV737" s="45">
        <f t="shared" si="1218"/>
        <v>1948.9321950000001</v>
      </c>
      <c r="EW737" s="45">
        <f t="shared" si="1219"/>
        <v>198.22126499999999</v>
      </c>
      <c r="EX737" s="51"/>
      <c r="EY737" s="45">
        <f t="shared" si="1220"/>
        <v>21860.062298000001</v>
      </c>
      <c r="EZ737" s="45">
        <f t="shared" si="1221"/>
        <v>2217.2652720000001</v>
      </c>
      <c r="FA737" s="51"/>
      <c r="FB737" s="45">
        <f t="shared" si="1222"/>
        <v>5473.8711370000001</v>
      </c>
      <c r="FC737" s="45">
        <f t="shared" si="1223"/>
        <v>935.90324099999998</v>
      </c>
      <c r="FD737" s="51"/>
      <c r="FE737" s="45">
        <f t="shared" si="1224"/>
        <v>1554.186641</v>
      </c>
      <c r="FF737" s="45">
        <f t="shared" si="1225"/>
        <v>665.68941899999993</v>
      </c>
      <c r="FG737" s="51"/>
      <c r="FH737" s="45">
        <f t="shared" si="1226"/>
        <v>2780.3632470000002</v>
      </c>
      <c r="FI737" s="45">
        <f t="shared" si="1227"/>
        <v>1583.3967389999998</v>
      </c>
      <c r="FJ737" s="51"/>
      <c r="FK737" s="45">
        <f t="shared" si="1228"/>
        <v>2267.5907560000001</v>
      </c>
      <c r="FL737" s="45">
        <f t="shared" si="1229"/>
        <v>430.90050599999995</v>
      </c>
      <c r="FM737" s="51"/>
      <c r="FN737" s="45">
        <f t="shared" si="1230"/>
        <v>50002.331478</v>
      </c>
      <c r="FO737" s="45">
        <f t="shared" si="1231"/>
        <v>434.85614099999998</v>
      </c>
      <c r="FP737" s="51"/>
      <c r="FQ737" s="45">
        <f t="shared" si="1232"/>
        <v>10677.399662</v>
      </c>
      <c r="FR737" s="45">
        <f t="shared" si="1233"/>
        <v>4165.3715579999998</v>
      </c>
      <c r="FS737" s="51"/>
      <c r="FT737" s="45">
        <f t="shared" si="1234"/>
        <v>2794.3904580000003</v>
      </c>
      <c r="FU737" s="45">
        <f t="shared" si="1235"/>
        <v>509.83739999999995</v>
      </c>
      <c r="FV737" s="51"/>
      <c r="FW737" s="45">
        <f t="shared" si="1236"/>
        <v>1729.7393120000002</v>
      </c>
      <c r="FX737" s="45">
        <f t="shared" si="1237"/>
        <v>234.261495</v>
      </c>
      <c r="FY737" s="51"/>
      <c r="FZ737" s="45">
        <f t="shared" si="1238"/>
        <v>17791.037596000002</v>
      </c>
      <c r="GA737" s="45">
        <f t="shared" si="1239"/>
        <v>16338.970125</v>
      </c>
      <c r="GB737" s="51"/>
      <c r="GC737" s="45">
        <f t="shared" si="1240"/>
        <v>85.013400000000004</v>
      </c>
      <c r="GD737" s="45">
        <f t="shared" si="1241"/>
        <v>27.513638999999998</v>
      </c>
      <c r="GE737" s="51"/>
      <c r="GF737" s="45">
        <f t="shared" si="1242"/>
        <v>2348.353486</v>
      </c>
      <c r="GG737" s="45">
        <f t="shared" si="1243"/>
        <v>1007.1046709999999</v>
      </c>
      <c r="GH737" s="51"/>
      <c r="GI737" s="45">
        <f t="shared" si="1244"/>
        <v>1863.4937280000001</v>
      </c>
      <c r="GJ737" s="45">
        <f t="shared" si="1245"/>
        <v>1426.5777869999999</v>
      </c>
      <c r="GK737" s="51"/>
    </row>
    <row r="738" spans="1:193" s="45" customFormat="1">
      <c r="A738" s="45" t="s">
        <v>18</v>
      </c>
      <c r="B738" s="46">
        <v>41417</v>
      </c>
      <c r="C738" s="56">
        <v>0.696106</v>
      </c>
      <c r="D738" s="56">
        <v>0.14615800000000001</v>
      </c>
      <c r="E738" s="56">
        <v>8.6098999999999995E-2</v>
      </c>
      <c r="F738" s="58"/>
      <c r="G738" s="58">
        <v>139289</v>
      </c>
      <c r="H738" s="58">
        <v>26664</v>
      </c>
      <c r="I738" s="58"/>
      <c r="J738" s="59">
        <v>948307</v>
      </c>
      <c r="K738" s="59">
        <v>193991</v>
      </c>
      <c r="L738" s="58"/>
      <c r="M738" s="58">
        <v>201525</v>
      </c>
      <c r="N738" s="58">
        <v>24295</v>
      </c>
      <c r="O738" s="58"/>
      <c r="P738" s="58">
        <v>381503</v>
      </c>
      <c r="Q738" s="58">
        <v>20151</v>
      </c>
      <c r="R738" s="58"/>
      <c r="S738" s="58">
        <v>229883</v>
      </c>
      <c r="T738" s="58">
        <v>34656</v>
      </c>
      <c r="U738" s="58"/>
      <c r="V738" s="58">
        <v>174730</v>
      </c>
      <c r="W738" s="58">
        <v>28642</v>
      </c>
      <c r="X738" s="58"/>
      <c r="Y738" s="58">
        <v>57198</v>
      </c>
      <c r="Z738" s="58">
        <v>10056</v>
      </c>
      <c r="AA738" s="58"/>
      <c r="AB738" s="58">
        <v>267271</v>
      </c>
      <c r="AC738" s="58">
        <v>164897</v>
      </c>
      <c r="AD738" s="58"/>
      <c r="AE738" s="58">
        <v>160738</v>
      </c>
      <c r="AF738" s="58">
        <v>48698</v>
      </c>
      <c r="AG738" s="58"/>
      <c r="AH738" s="58">
        <v>45230</v>
      </c>
      <c r="AI738" s="58">
        <v>9023</v>
      </c>
      <c r="AJ738" s="58"/>
      <c r="AK738" s="58">
        <v>10405</v>
      </c>
      <c r="AL738" s="58">
        <v>9720</v>
      </c>
      <c r="AM738" s="58"/>
      <c r="AN738" s="58">
        <v>11142</v>
      </c>
      <c r="AO738" s="58">
        <v>5732</v>
      </c>
      <c r="AP738" s="58"/>
      <c r="AQ738" s="58">
        <v>34561</v>
      </c>
      <c r="AR738" s="58">
        <v>7451</v>
      </c>
      <c r="AS738" s="58"/>
      <c r="AT738" s="58">
        <v>71432</v>
      </c>
      <c r="AU738" s="58">
        <v>20939</v>
      </c>
      <c r="AV738" s="58"/>
      <c r="AW738" s="58">
        <v>184421</v>
      </c>
      <c r="AX738" s="58">
        <v>10526</v>
      </c>
      <c r="AY738" s="58"/>
      <c r="AZ738" s="58">
        <v>60443</v>
      </c>
      <c r="BA738" s="58">
        <v>7581</v>
      </c>
      <c r="BB738" s="58"/>
      <c r="BC738" s="58">
        <v>31701</v>
      </c>
      <c r="BD738" s="58">
        <v>4938</v>
      </c>
      <c r="BE738" s="58"/>
      <c r="BF738" s="58">
        <v>14090</v>
      </c>
      <c r="BG738" s="58">
        <v>2120</v>
      </c>
      <c r="BH738" s="50"/>
      <c r="BI738" s="50">
        <v>156547</v>
      </c>
      <c r="BJ738" s="50">
        <v>26054</v>
      </c>
      <c r="BK738" s="50"/>
      <c r="BL738" s="50">
        <v>39301</v>
      </c>
      <c r="BM738" s="50">
        <v>10885</v>
      </c>
      <c r="BN738" s="50"/>
      <c r="BO738" s="50">
        <v>10042</v>
      </c>
      <c r="BP738" s="50">
        <v>7487</v>
      </c>
      <c r="BQ738" s="50"/>
      <c r="BR738" s="50">
        <v>18666</v>
      </c>
      <c r="BS738" s="50">
        <v>18177</v>
      </c>
      <c r="BT738" s="50"/>
      <c r="BU738" s="50">
        <v>15619</v>
      </c>
      <c r="BV738" s="50">
        <v>5035</v>
      </c>
      <c r="BW738" s="50"/>
      <c r="BX738" s="50">
        <v>317902</v>
      </c>
      <c r="BY738" s="50">
        <v>3931</v>
      </c>
      <c r="BZ738" s="50"/>
      <c r="CA738" s="50">
        <v>71971</v>
      </c>
      <c r="CB738" s="50">
        <v>47481</v>
      </c>
      <c r="CC738" s="50"/>
      <c r="CD738" s="50">
        <v>19491</v>
      </c>
      <c r="CE738" s="50">
        <v>5966</v>
      </c>
      <c r="CF738" s="50"/>
      <c r="CG738" s="50">
        <v>12924</v>
      </c>
      <c r="CH738" s="50">
        <v>2323</v>
      </c>
      <c r="CI738" s="50"/>
      <c r="CJ738" s="50">
        <v>126375</v>
      </c>
      <c r="CK738" s="50">
        <v>180372</v>
      </c>
      <c r="CL738" s="50"/>
      <c r="CM738" s="50">
        <v>1810</v>
      </c>
      <c r="CN738" s="50">
        <v>361</v>
      </c>
      <c r="CO738" s="50"/>
      <c r="CP738" s="50">
        <v>19051</v>
      </c>
      <c r="CQ738" s="50">
        <v>11168</v>
      </c>
      <c r="CR738" s="50"/>
      <c r="CS738" s="50">
        <v>13584</v>
      </c>
      <c r="CT738" s="50">
        <v>16125</v>
      </c>
      <c r="CU738" s="51"/>
      <c r="CV738" s="51"/>
      <c r="CW738" s="45">
        <f t="shared" si="1184"/>
        <v>20358.201662000003</v>
      </c>
      <c r="CX738" s="45">
        <f t="shared" si="1185"/>
        <v>2295.7437359999999</v>
      </c>
      <c r="CY738" s="51"/>
      <c r="CZ738" s="45">
        <f t="shared" si="1186"/>
        <v>138602.65450600002</v>
      </c>
      <c r="DA738" s="45">
        <f t="shared" si="1187"/>
        <v>16702.431108999997</v>
      </c>
      <c r="DB738" s="51"/>
      <c r="DC738" s="45">
        <f t="shared" si="1188"/>
        <v>29454.490950000003</v>
      </c>
      <c r="DD738" s="45">
        <f t="shared" si="1189"/>
        <v>2091.7752049999999</v>
      </c>
      <c r="DE738" s="51"/>
      <c r="DF738" s="45">
        <f t="shared" si="1190"/>
        <v>55759.715474000004</v>
      </c>
      <c r="DG738" s="45">
        <f t="shared" si="1191"/>
        <v>1734.980949</v>
      </c>
      <c r="DH738" s="51"/>
      <c r="DI738" s="45">
        <f t="shared" si="1192"/>
        <v>33599.239514000001</v>
      </c>
      <c r="DJ738" s="45">
        <f t="shared" si="1193"/>
        <v>2983.8469439999999</v>
      </c>
      <c r="DK738" s="51"/>
      <c r="DL738" s="45">
        <f t="shared" si="1194"/>
        <v>25538.18734</v>
      </c>
      <c r="DM738" s="45">
        <f t="shared" si="1195"/>
        <v>2466.0475579999998</v>
      </c>
      <c r="DN738" s="51"/>
      <c r="DO738" s="45">
        <f t="shared" si="1196"/>
        <v>8359.9452840000013</v>
      </c>
      <c r="DP738" s="45">
        <f t="shared" si="1197"/>
        <v>865.81154399999991</v>
      </c>
      <c r="DQ738" s="51"/>
      <c r="DR738" s="45">
        <f t="shared" si="1198"/>
        <v>39063.794818000002</v>
      </c>
      <c r="DS738" s="45">
        <f t="shared" si="1199"/>
        <v>14197.466802999999</v>
      </c>
      <c r="DT738" s="51"/>
      <c r="DU738" s="45">
        <f t="shared" si="1200"/>
        <v>23493.144604000001</v>
      </c>
      <c r="DV738" s="45">
        <f t="shared" si="1201"/>
        <v>4192.8491020000001</v>
      </c>
      <c r="DW738" s="51"/>
      <c r="DX738" s="45">
        <f t="shared" si="1202"/>
        <v>6610.7263400000002</v>
      </c>
      <c r="DY738" s="45">
        <f t="shared" si="1203"/>
        <v>776.87127699999996</v>
      </c>
      <c r="DZ738" s="51"/>
      <c r="EA738" s="45">
        <f t="shared" si="1204"/>
        <v>1520.7739900000001</v>
      </c>
      <c r="EB738" s="45">
        <f t="shared" si="1205"/>
        <v>836.88227999999992</v>
      </c>
      <c r="EC738" s="51"/>
      <c r="ED738" s="45">
        <f t="shared" si="1206"/>
        <v>1628.4924360000002</v>
      </c>
      <c r="EE738" s="45">
        <f t="shared" si="1207"/>
        <v>493.51946799999996</v>
      </c>
      <c r="EF738" s="51"/>
      <c r="EG738" s="45">
        <f t="shared" si="1208"/>
        <v>5051.3666380000004</v>
      </c>
      <c r="EH738" s="45">
        <f t="shared" si="1209"/>
        <v>641.52364899999998</v>
      </c>
      <c r="EI738" s="51"/>
      <c r="EJ738" s="45">
        <f t="shared" si="1210"/>
        <v>10440.358256000001</v>
      </c>
      <c r="EK738" s="45">
        <f t="shared" si="1211"/>
        <v>1802.826961</v>
      </c>
      <c r="EL738" s="51"/>
      <c r="EM738" s="45">
        <f t="shared" si="1212"/>
        <v>26954.604518</v>
      </c>
      <c r="EN738" s="45">
        <f t="shared" si="1213"/>
        <v>906.27807399999995</v>
      </c>
      <c r="EO738" s="51"/>
      <c r="EP738" s="45">
        <f t="shared" si="1214"/>
        <v>8834.2279940000008</v>
      </c>
      <c r="EQ738" s="45">
        <f t="shared" si="1215"/>
        <v>652.71651899999995</v>
      </c>
      <c r="ER738" s="51"/>
      <c r="ES738" s="45">
        <f t="shared" si="1216"/>
        <v>4633.3547580000004</v>
      </c>
      <c r="ET738" s="45">
        <f t="shared" si="1217"/>
        <v>425.15686199999999</v>
      </c>
      <c r="EU738" s="51"/>
      <c r="EV738" s="45">
        <f t="shared" si="1218"/>
        <v>2059.3662200000003</v>
      </c>
      <c r="EW738" s="45">
        <f t="shared" si="1219"/>
        <v>182.52987999999999</v>
      </c>
      <c r="EX738" s="51"/>
      <c r="EY738" s="45">
        <f t="shared" si="1220"/>
        <v>22880.596426</v>
      </c>
      <c r="EZ738" s="45">
        <f t="shared" si="1221"/>
        <v>2243.2233459999998</v>
      </c>
      <c r="FA738" s="51"/>
      <c r="FB738" s="45">
        <f t="shared" si="1222"/>
        <v>5744.1555580000004</v>
      </c>
      <c r="FC738" s="45">
        <f t="shared" si="1223"/>
        <v>937.18761499999994</v>
      </c>
      <c r="FD738" s="51"/>
      <c r="FE738" s="45">
        <f t="shared" si="1224"/>
        <v>1467.7186360000001</v>
      </c>
      <c r="FF738" s="45">
        <f t="shared" si="1225"/>
        <v>644.62321299999996</v>
      </c>
      <c r="FG738" s="51"/>
      <c r="FH738" s="45">
        <f t="shared" si="1226"/>
        <v>2728.1852280000003</v>
      </c>
      <c r="FI738" s="45">
        <f t="shared" si="1227"/>
        <v>1565.0215229999999</v>
      </c>
      <c r="FJ738" s="51"/>
      <c r="FK738" s="45">
        <f t="shared" si="1228"/>
        <v>2282.8418020000004</v>
      </c>
      <c r="FL738" s="45">
        <f t="shared" si="1229"/>
        <v>433.508465</v>
      </c>
      <c r="FM738" s="51"/>
      <c r="FN738" s="45">
        <f t="shared" si="1230"/>
        <v>46463.920516000006</v>
      </c>
      <c r="FO738" s="45">
        <f t="shared" si="1231"/>
        <v>338.45516899999996</v>
      </c>
      <c r="FP738" s="51"/>
      <c r="FQ738" s="45">
        <f t="shared" si="1232"/>
        <v>10519.137418</v>
      </c>
      <c r="FR738" s="45">
        <f t="shared" si="1233"/>
        <v>4088.0666189999997</v>
      </c>
      <c r="FS738" s="51"/>
      <c r="FT738" s="45">
        <f t="shared" si="1234"/>
        <v>2848.765578</v>
      </c>
      <c r="FU738" s="45">
        <f t="shared" si="1235"/>
        <v>513.66663399999993</v>
      </c>
      <c r="FV738" s="51"/>
      <c r="FW738" s="45">
        <f t="shared" si="1236"/>
        <v>1888.9459920000002</v>
      </c>
      <c r="FX738" s="45">
        <f t="shared" si="1237"/>
        <v>200.00797699999998</v>
      </c>
      <c r="FY738" s="51"/>
      <c r="FZ738" s="45">
        <f t="shared" si="1238"/>
        <v>18470.717250000002</v>
      </c>
      <c r="GA738" s="45">
        <f t="shared" si="1239"/>
        <v>15529.848827999998</v>
      </c>
      <c r="GB738" s="51"/>
      <c r="GC738" s="45">
        <f t="shared" si="1240"/>
        <v>264.54598000000004</v>
      </c>
      <c r="GD738" s="45">
        <f t="shared" si="1241"/>
        <v>31.081738999999999</v>
      </c>
      <c r="GE738" s="51"/>
      <c r="GF738" s="45">
        <f t="shared" si="1242"/>
        <v>2784.4560580000002</v>
      </c>
      <c r="GG738" s="45">
        <f t="shared" si="1243"/>
        <v>961.55363199999999</v>
      </c>
      <c r="GH738" s="51"/>
      <c r="GI738" s="45">
        <f t="shared" si="1244"/>
        <v>1985.4102720000001</v>
      </c>
      <c r="GJ738" s="45">
        <f t="shared" si="1245"/>
        <v>1388.3463749999999</v>
      </c>
      <c r="GK738" s="51"/>
    </row>
    <row r="739" spans="1:193" s="45" customFormat="1">
      <c r="A739" s="45" t="s">
        <v>18</v>
      </c>
      <c r="B739" s="46">
        <v>41416</v>
      </c>
      <c r="C739" s="56">
        <v>0.70386700000000002</v>
      </c>
      <c r="D739" s="56">
        <v>0.143563</v>
      </c>
      <c r="E739" s="56">
        <v>8.1116999999999995E-2</v>
      </c>
      <c r="F739" s="58"/>
      <c r="G739" s="58">
        <v>141100</v>
      </c>
      <c r="H739" s="58">
        <v>28321</v>
      </c>
      <c r="I739" s="58"/>
      <c r="J739" s="59">
        <v>892982</v>
      </c>
      <c r="K739" s="59">
        <v>193186</v>
      </c>
      <c r="L739" s="58"/>
      <c r="M739" s="58">
        <v>186015</v>
      </c>
      <c r="N739" s="58">
        <v>22401</v>
      </c>
      <c r="O739" s="58"/>
      <c r="P739" s="58">
        <v>384535</v>
      </c>
      <c r="Q739" s="58">
        <v>22505</v>
      </c>
      <c r="R739" s="58"/>
      <c r="S739" s="58">
        <v>247712</v>
      </c>
      <c r="T739" s="58">
        <v>37956</v>
      </c>
      <c r="U739" s="58"/>
      <c r="V739" s="58">
        <v>191899</v>
      </c>
      <c r="W739" s="58">
        <v>30023</v>
      </c>
      <c r="X739" s="58"/>
      <c r="Y739" s="58">
        <v>64270</v>
      </c>
      <c r="Z739" s="58">
        <v>11001</v>
      </c>
      <c r="AA739" s="58"/>
      <c r="AB739" s="58">
        <v>267101</v>
      </c>
      <c r="AC739" s="58">
        <v>163267</v>
      </c>
      <c r="AD739" s="58"/>
      <c r="AE739" s="58">
        <v>156563</v>
      </c>
      <c r="AF739" s="58">
        <v>48480</v>
      </c>
      <c r="AG739" s="58"/>
      <c r="AH739" s="58">
        <v>46223</v>
      </c>
      <c r="AI739" s="58">
        <v>8895</v>
      </c>
      <c r="AJ739" s="58"/>
      <c r="AK739" s="58">
        <v>9930</v>
      </c>
      <c r="AL739" s="58">
        <v>10147</v>
      </c>
      <c r="AM739" s="58"/>
      <c r="AN739" s="58">
        <v>13087</v>
      </c>
      <c r="AO739" s="58">
        <v>5914</v>
      </c>
      <c r="AP739" s="58"/>
      <c r="AQ739" s="58">
        <v>34510</v>
      </c>
      <c r="AR739" s="58">
        <v>7449</v>
      </c>
      <c r="AS739" s="58"/>
      <c r="AT739" s="58">
        <v>63665</v>
      </c>
      <c r="AU739" s="58">
        <v>16613</v>
      </c>
      <c r="AV739" s="58"/>
      <c r="AW739" s="58">
        <v>57991</v>
      </c>
      <c r="AX739" s="58">
        <v>10206</v>
      </c>
      <c r="AY739" s="58"/>
      <c r="AZ739" s="58">
        <v>60773</v>
      </c>
      <c r="BA739" s="58">
        <v>7343</v>
      </c>
      <c r="BB739" s="58"/>
      <c r="BC739" s="58">
        <v>31563</v>
      </c>
      <c r="BD739" s="58">
        <v>5012</v>
      </c>
      <c r="BE739" s="58"/>
      <c r="BF739" s="58">
        <v>14912</v>
      </c>
      <c r="BG739" s="58">
        <v>2110</v>
      </c>
      <c r="BH739" s="50"/>
      <c r="BI739" s="50">
        <v>159225</v>
      </c>
      <c r="BJ739" s="50">
        <v>26383</v>
      </c>
      <c r="BK739" s="50"/>
      <c r="BL739" s="50">
        <v>36248</v>
      </c>
      <c r="BM739" s="50">
        <v>9408</v>
      </c>
      <c r="BN739" s="50"/>
      <c r="BO739" s="50">
        <v>9447</v>
      </c>
      <c r="BP739" s="50">
        <v>6822</v>
      </c>
      <c r="BQ739" s="50"/>
      <c r="BR739" s="50">
        <v>18663</v>
      </c>
      <c r="BS739" s="50">
        <v>17234</v>
      </c>
      <c r="BT739" s="50"/>
      <c r="BU739" s="50">
        <v>15165</v>
      </c>
      <c r="BV739" s="50">
        <v>5130</v>
      </c>
      <c r="BW739" s="50"/>
      <c r="BX739" s="50">
        <v>288921</v>
      </c>
      <c r="BY739" s="50">
        <v>3490</v>
      </c>
      <c r="BZ739" s="50"/>
      <c r="CA739" s="50">
        <v>72475</v>
      </c>
      <c r="CB739" s="50">
        <v>53169</v>
      </c>
      <c r="CC739" s="50"/>
      <c r="CD739" s="50">
        <v>20774</v>
      </c>
      <c r="CE739" s="50">
        <v>6226</v>
      </c>
      <c r="CF739" s="50"/>
      <c r="CG739" s="50">
        <v>14549</v>
      </c>
      <c r="CH739" s="50">
        <v>2964</v>
      </c>
      <c r="CI739" s="50"/>
      <c r="CJ739" s="50">
        <v>126770</v>
      </c>
      <c r="CK739" s="50">
        <v>174779</v>
      </c>
      <c r="CL739" s="50"/>
      <c r="CM739" s="50">
        <v>2062</v>
      </c>
      <c r="CN739" s="50">
        <v>564</v>
      </c>
      <c r="CO739" s="50"/>
      <c r="CP739" s="50">
        <v>18443</v>
      </c>
      <c r="CQ739" s="50">
        <v>10619</v>
      </c>
      <c r="CR739" s="50"/>
      <c r="CS739" s="50">
        <v>13417</v>
      </c>
      <c r="CT739" s="50">
        <v>15093</v>
      </c>
      <c r="CU739" s="51"/>
      <c r="CV739" s="51"/>
      <c r="CW739" s="45">
        <f t="shared" ref="CW739:CW802" si="1246">G739*$D739</f>
        <v>20256.739300000001</v>
      </c>
      <c r="CX739" s="45">
        <f t="shared" ref="CX739:CX802" si="1247">H739*$E739</f>
        <v>2297.3145569999997</v>
      </c>
      <c r="CY739" s="51"/>
      <c r="CZ739" s="45">
        <f t="shared" si="1186"/>
        <v>128199.174866</v>
      </c>
      <c r="DA739" s="45">
        <f t="shared" si="1187"/>
        <v>15670.668761999999</v>
      </c>
      <c r="DB739" s="51"/>
      <c r="DC739" s="45">
        <f t="shared" si="1188"/>
        <v>26704.871445000001</v>
      </c>
      <c r="DD739" s="45">
        <f t="shared" si="1189"/>
        <v>1817.101917</v>
      </c>
      <c r="DE739" s="51"/>
      <c r="DF739" s="45">
        <f t="shared" si="1190"/>
        <v>55204.998204999996</v>
      </c>
      <c r="DG739" s="45">
        <f t="shared" si="1191"/>
        <v>1825.5380849999999</v>
      </c>
      <c r="DH739" s="51"/>
      <c r="DI739" s="45">
        <f t="shared" si="1192"/>
        <v>35562.277856000001</v>
      </c>
      <c r="DJ739" s="45">
        <f t="shared" si="1193"/>
        <v>3078.8768519999999</v>
      </c>
      <c r="DK739" s="51"/>
      <c r="DL739" s="45">
        <f t="shared" si="1194"/>
        <v>27549.596137</v>
      </c>
      <c r="DM739" s="45">
        <f t="shared" si="1195"/>
        <v>2435.3756909999997</v>
      </c>
      <c r="DN739" s="51"/>
      <c r="DO739" s="45">
        <f t="shared" si="1196"/>
        <v>9226.7940099999996</v>
      </c>
      <c r="DP739" s="45">
        <f t="shared" si="1197"/>
        <v>892.36811699999998</v>
      </c>
      <c r="DQ739" s="51"/>
      <c r="DR739" s="45">
        <f t="shared" si="1198"/>
        <v>38345.820863000001</v>
      </c>
      <c r="DS739" s="45">
        <f t="shared" si="1199"/>
        <v>13243.729238999998</v>
      </c>
      <c r="DT739" s="51"/>
      <c r="DU739" s="45">
        <f t="shared" si="1200"/>
        <v>22476.653968999999</v>
      </c>
      <c r="DV739" s="45">
        <f t="shared" si="1201"/>
        <v>3932.5521599999997</v>
      </c>
      <c r="DW739" s="51"/>
      <c r="DX739" s="45">
        <f t="shared" si="1202"/>
        <v>6635.9125489999997</v>
      </c>
      <c r="DY739" s="45">
        <f t="shared" si="1203"/>
        <v>721.53571499999998</v>
      </c>
      <c r="DZ739" s="51"/>
      <c r="EA739" s="45">
        <f t="shared" si="1204"/>
        <v>1425.58059</v>
      </c>
      <c r="EB739" s="45">
        <f t="shared" si="1205"/>
        <v>823.09419899999989</v>
      </c>
      <c r="EC739" s="51"/>
      <c r="ED739" s="45">
        <f t="shared" si="1206"/>
        <v>1878.8089809999999</v>
      </c>
      <c r="EE739" s="45">
        <f t="shared" si="1207"/>
        <v>479.72593799999999</v>
      </c>
      <c r="EF739" s="51"/>
      <c r="EG739" s="45">
        <f t="shared" si="1208"/>
        <v>4954.3591299999998</v>
      </c>
      <c r="EH739" s="45">
        <f t="shared" si="1209"/>
        <v>604.24053299999991</v>
      </c>
      <c r="EI739" s="51"/>
      <c r="EJ739" s="45">
        <f t="shared" si="1210"/>
        <v>9139.9383949999992</v>
      </c>
      <c r="EK739" s="45">
        <f t="shared" si="1211"/>
        <v>1347.5967209999999</v>
      </c>
      <c r="EL739" s="51"/>
      <c r="EM739" s="45">
        <f t="shared" si="1212"/>
        <v>8325.3619330000001</v>
      </c>
      <c r="EN739" s="45">
        <f t="shared" si="1213"/>
        <v>827.88010199999997</v>
      </c>
      <c r="EO739" s="51"/>
      <c r="EP739" s="45">
        <f t="shared" si="1214"/>
        <v>8724.7541989999991</v>
      </c>
      <c r="EQ739" s="45">
        <f t="shared" si="1215"/>
        <v>595.64213099999995</v>
      </c>
      <c r="ER739" s="51"/>
      <c r="ES739" s="45">
        <f t="shared" si="1216"/>
        <v>4531.278969</v>
      </c>
      <c r="ET739" s="45">
        <f t="shared" si="1217"/>
        <v>406.558404</v>
      </c>
      <c r="EU739" s="51"/>
      <c r="EV739" s="45">
        <f t="shared" si="1218"/>
        <v>2140.8114559999999</v>
      </c>
      <c r="EW739" s="45">
        <f t="shared" si="1219"/>
        <v>171.15687</v>
      </c>
      <c r="EX739" s="51"/>
      <c r="EY739" s="45">
        <f t="shared" si="1220"/>
        <v>22858.818674999999</v>
      </c>
      <c r="EZ739" s="45">
        <f t="shared" si="1221"/>
        <v>2140.1098109999998</v>
      </c>
      <c r="FA739" s="51"/>
      <c r="FB739" s="45">
        <f t="shared" si="1222"/>
        <v>5203.8716239999994</v>
      </c>
      <c r="FC739" s="45">
        <f t="shared" si="1223"/>
        <v>763.14873599999999</v>
      </c>
      <c r="FD739" s="51"/>
      <c r="FE739" s="45">
        <f t="shared" si="1224"/>
        <v>1356.2396610000001</v>
      </c>
      <c r="FF739" s="45">
        <f t="shared" si="1225"/>
        <v>553.38017400000001</v>
      </c>
      <c r="FG739" s="51"/>
      <c r="FH739" s="45">
        <f t="shared" si="1226"/>
        <v>2679.3162689999999</v>
      </c>
      <c r="FI739" s="45">
        <f t="shared" si="1227"/>
        <v>1397.970378</v>
      </c>
      <c r="FJ739" s="51"/>
      <c r="FK739" s="45">
        <f t="shared" si="1228"/>
        <v>2177.1328949999997</v>
      </c>
      <c r="FL739" s="45">
        <f t="shared" si="1229"/>
        <v>416.13020999999998</v>
      </c>
      <c r="FM739" s="51"/>
      <c r="FN739" s="45">
        <f t="shared" si="1230"/>
        <v>41478.365523</v>
      </c>
      <c r="FO739" s="45">
        <f t="shared" si="1231"/>
        <v>283.09832999999998</v>
      </c>
      <c r="FP739" s="51"/>
      <c r="FQ739" s="45">
        <f t="shared" si="1232"/>
        <v>10404.728424999999</v>
      </c>
      <c r="FR739" s="45">
        <f t="shared" si="1233"/>
        <v>4312.9097729999994</v>
      </c>
      <c r="FS739" s="51"/>
      <c r="FT739" s="45">
        <f t="shared" si="1234"/>
        <v>2982.3777620000001</v>
      </c>
      <c r="FU739" s="45">
        <f t="shared" si="1235"/>
        <v>505.03444199999996</v>
      </c>
      <c r="FV739" s="51"/>
      <c r="FW739" s="45">
        <f t="shared" si="1236"/>
        <v>2088.6980869999998</v>
      </c>
      <c r="FX739" s="45">
        <f t="shared" si="1237"/>
        <v>240.43078799999998</v>
      </c>
      <c r="FY739" s="51"/>
      <c r="FZ739" s="45">
        <f t="shared" si="1238"/>
        <v>18199.481509999998</v>
      </c>
      <c r="GA739" s="45">
        <f t="shared" si="1239"/>
        <v>14177.548142999998</v>
      </c>
      <c r="GB739" s="51"/>
      <c r="GC739" s="45">
        <f t="shared" si="1240"/>
        <v>296.026906</v>
      </c>
      <c r="GD739" s="45">
        <f t="shared" si="1241"/>
        <v>45.749987999999995</v>
      </c>
      <c r="GE739" s="51"/>
      <c r="GF739" s="45">
        <f t="shared" si="1242"/>
        <v>2647.7324089999997</v>
      </c>
      <c r="GG739" s="45">
        <f t="shared" si="1243"/>
        <v>861.38142299999993</v>
      </c>
      <c r="GH739" s="51"/>
      <c r="GI739" s="45">
        <f t="shared" si="1244"/>
        <v>1926.184771</v>
      </c>
      <c r="GJ739" s="45">
        <f t="shared" si="1245"/>
        <v>1224.2988809999999</v>
      </c>
      <c r="GK739" s="51"/>
    </row>
    <row r="740" spans="1:193" s="45" customFormat="1">
      <c r="A740" s="45" t="s">
        <v>18</v>
      </c>
      <c r="B740" s="46">
        <v>41415</v>
      </c>
      <c r="C740" s="56">
        <v>0.70799699999999999</v>
      </c>
      <c r="D740" s="56">
        <v>0.14183100000000001</v>
      </c>
      <c r="E740" s="56">
        <v>7.9659999999999995E-2</v>
      </c>
      <c r="F740" s="58"/>
      <c r="G740" s="58">
        <v>136898</v>
      </c>
      <c r="H740" s="58">
        <v>27880</v>
      </c>
      <c r="I740" s="58"/>
      <c r="J740" s="59">
        <v>845704</v>
      </c>
      <c r="K740" s="59">
        <v>193355</v>
      </c>
      <c r="L740" s="58"/>
      <c r="M740" s="58">
        <v>191063</v>
      </c>
      <c r="N740" s="58">
        <v>23466</v>
      </c>
      <c r="O740" s="58"/>
      <c r="P740" s="58">
        <v>386237</v>
      </c>
      <c r="Q740" s="58">
        <v>19855</v>
      </c>
      <c r="R740" s="58"/>
      <c r="S740" s="58">
        <v>230352</v>
      </c>
      <c r="T740" s="58">
        <v>34179</v>
      </c>
      <c r="U740" s="58"/>
      <c r="V740" s="58">
        <v>196829</v>
      </c>
      <c r="W740" s="58">
        <v>30211</v>
      </c>
      <c r="X740" s="58"/>
      <c r="Y740" s="58">
        <v>54494</v>
      </c>
      <c r="Z740" s="58">
        <v>9287</v>
      </c>
      <c r="AA740" s="58"/>
      <c r="AB740" s="58">
        <v>267120</v>
      </c>
      <c r="AC740" s="58">
        <v>166605</v>
      </c>
      <c r="AD740" s="58"/>
      <c r="AE740" s="58">
        <v>158231</v>
      </c>
      <c r="AF740" s="58">
        <v>53895</v>
      </c>
      <c r="AG740" s="58"/>
      <c r="AH740" s="58">
        <v>45746</v>
      </c>
      <c r="AI740" s="58">
        <v>8441</v>
      </c>
      <c r="AJ740" s="58"/>
      <c r="AK740" s="58">
        <v>10436</v>
      </c>
      <c r="AL740" s="58">
        <v>9805</v>
      </c>
      <c r="AM740" s="58"/>
      <c r="AN740" s="58">
        <v>11927</v>
      </c>
      <c r="AO740" s="58">
        <v>5954</v>
      </c>
      <c r="AP740" s="58"/>
      <c r="AQ740" s="58">
        <v>33906</v>
      </c>
      <c r="AR740" s="58">
        <v>7516</v>
      </c>
      <c r="AS740" s="58"/>
      <c r="AT740" s="58">
        <v>62781</v>
      </c>
      <c r="AU740" s="58">
        <v>16511</v>
      </c>
      <c r="AV740" s="58"/>
      <c r="AW740" s="58">
        <v>54011</v>
      </c>
      <c r="AX740" s="58">
        <v>10041</v>
      </c>
      <c r="AY740" s="58"/>
      <c r="AZ740" s="58">
        <v>62825</v>
      </c>
      <c r="BA740" s="58">
        <v>8025</v>
      </c>
      <c r="BB740" s="58"/>
      <c r="BC740" s="58">
        <v>30683</v>
      </c>
      <c r="BD740" s="58">
        <v>5112</v>
      </c>
      <c r="BE740" s="58"/>
      <c r="BF740" s="58">
        <v>15062</v>
      </c>
      <c r="BG740" s="58">
        <v>2384</v>
      </c>
      <c r="BH740" s="50"/>
      <c r="BI740" s="50">
        <v>158527</v>
      </c>
      <c r="BJ740" s="50">
        <v>26788</v>
      </c>
      <c r="BK740" s="50"/>
      <c r="BL740" s="50">
        <v>33928</v>
      </c>
      <c r="BM740" s="50">
        <v>8656</v>
      </c>
      <c r="BN740" s="50"/>
      <c r="BO740" s="50">
        <v>9833</v>
      </c>
      <c r="BP740" s="50">
        <v>7698</v>
      </c>
      <c r="BQ740" s="50"/>
      <c r="BR740" s="50">
        <v>17901</v>
      </c>
      <c r="BS740" s="50">
        <v>17046</v>
      </c>
      <c r="BT740" s="50"/>
      <c r="BU740" s="50">
        <v>16640</v>
      </c>
      <c r="BV740" s="50">
        <v>4953</v>
      </c>
      <c r="BW740" s="50"/>
      <c r="BX740" s="50">
        <v>259106</v>
      </c>
      <c r="BY740" s="50">
        <v>3060</v>
      </c>
      <c r="BZ740" s="50"/>
      <c r="CA740" s="50">
        <v>70619</v>
      </c>
      <c r="CB740" s="50">
        <v>44623</v>
      </c>
      <c r="CC740" s="50"/>
      <c r="CD740" s="50">
        <v>21201</v>
      </c>
      <c r="CE740" s="50">
        <v>6661</v>
      </c>
      <c r="CF740" s="50"/>
      <c r="CG740" s="50">
        <v>12595</v>
      </c>
      <c r="CH740" s="50">
        <v>2492</v>
      </c>
      <c r="CI740" s="50"/>
      <c r="CJ740" s="50">
        <v>124423</v>
      </c>
      <c r="CK740" s="50">
        <v>186401</v>
      </c>
      <c r="CL740" s="50"/>
      <c r="CM740" s="50">
        <v>2078</v>
      </c>
      <c r="CN740" s="50">
        <v>264</v>
      </c>
      <c r="CO740" s="50"/>
      <c r="CP740" s="50">
        <v>18241</v>
      </c>
      <c r="CQ740" s="50">
        <v>11234</v>
      </c>
      <c r="CR740" s="50"/>
      <c r="CS740" s="50">
        <v>12124</v>
      </c>
      <c r="CT740" s="50">
        <v>15336</v>
      </c>
      <c r="CU740" s="51"/>
      <c r="CV740" s="51"/>
      <c r="CW740" s="45">
        <f t="shared" si="1246"/>
        <v>19416.380238000002</v>
      </c>
      <c r="CX740" s="45">
        <f t="shared" si="1247"/>
        <v>2220.9207999999999</v>
      </c>
      <c r="CY740" s="51"/>
      <c r="CZ740" s="45">
        <f t="shared" si="1186"/>
        <v>119947.04402400002</v>
      </c>
      <c r="DA740" s="45">
        <f t="shared" si="1187"/>
        <v>15402.659299999999</v>
      </c>
      <c r="DB740" s="51"/>
      <c r="DC740" s="45">
        <f t="shared" si="1188"/>
        <v>27098.656353000002</v>
      </c>
      <c r="DD740" s="45">
        <f t="shared" si="1189"/>
        <v>1869.3015599999999</v>
      </c>
      <c r="DE740" s="51"/>
      <c r="DF740" s="45">
        <f t="shared" si="1190"/>
        <v>54780.379947000001</v>
      </c>
      <c r="DG740" s="45">
        <f t="shared" si="1191"/>
        <v>1581.6492999999998</v>
      </c>
      <c r="DH740" s="51"/>
      <c r="DI740" s="45">
        <f t="shared" si="1192"/>
        <v>32671.054512000002</v>
      </c>
      <c r="DJ740" s="45">
        <f t="shared" si="1193"/>
        <v>2722.6991399999997</v>
      </c>
      <c r="DK740" s="51"/>
      <c r="DL740" s="45">
        <f t="shared" si="1194"/>
        <v>27916.453899000004</v>
      </c>
      <c r="DM740" s="45">
        <f t="shared" si="1195"/>
        <v>2406.60826</v>
      </c>
      <c r="DN740" s="51"/>
      <c r="DO740" s="45">
        <f t="shared" si="1196"/>
        <v>7728.9385140000004</v>
      </c>
      <c r="DP740" s="45">
        <f t="shared" si="1197"/>
        <v>739.80241999999998</v>
      </c>
      <c r="DQ740" s="51"/>
      <c r="DR740" s="45">
        <f t="shared" si="1198"/>
        <v>37885.896720000004</v>
      </c>
      <c r="DS740" s="45">
        <f t="shared" si="1199"/>
        <v>13271.754299999999</v>
      </c>
      <c r="DT740" s="51"/>
      <c r="DU740" s="45">
        <f t="shared" si="1200"/>
        <v>22442.060961000003</v>
      </c>
      <c r="DV740" s="45">
        <f t="shared" si="1201"/>
        <v>4293.2757000000001</v>
      </c>
      <c r="DW740" s="51"/>
      <c r="DX740" s="45">
        <f t="shared" si="1202"/>
        <v>6488.2009260000004</v>
      </c>
      <c r="DY740" s="45">
        <f t="shared" si="1203"/>
        <v>672.41005999999993</v>
      </c>
      <c r="DZ740" s="51"/>
      <c r="EA740" s="45">
        <f t="shared" si="1204"/>
        <v>1480.148316</v>
      </c>
      <c r="EB740" s="45">
        <f t="shared" si="1205"/>
        <v>781.06629999999996</v>
      </c>
      <c r="EC740" s="51"/>
      <c r="ED740" s="45">
        <f t="shared" si="1206"/>
        <v>1691.6183370000001</v>
      </c>
      <c r="EE740" s="45">
        <f t="shared" si="1207"/>
        <v>474.29563999999999</v>
      </c>
      <c r="EF740" s="51"/>
      <c r="EG740" s="45">
        <f t="shared" si="1208"/>
        <v>4808.9218860000001</v>
      </c>
      <c r="EH740" s="45">
        <f t="shared" si="1209"/>
        <v>598.72456</v>
      </c>
      <c r="EI740" s="51"/>
      <c r="EJ740" s="45">
        <f t="shared" si="1210"/>
        <v>8904.2920110000014</v>
      </c>
      <c r="EK740" s="45">
        <f t="shared" si="1211"/>
        <v>1315.2662599999999</v>
      </c>
      <c r="EL740" s="51"/>
      <c r="EM740" s="45">
        <f t="shared" si="1212"/>
        <v>7660.4341410000006</v>
      </c>
      <c r="EN740" s="45">
        <f t="shared" si="1213"/>
        <v>799.86605999999995</v>
      </c>
      <c r="EO740" s="51"/>
      <c r="EP740" s="45">
        <f t="shared" si="1214"/>
        <v>8910.5325750000011</v>
      </c>
      <c r="EQ740" s="45">
        <f t="shared" si="1215"/>
        <v>639.27149999999995</v>
      </c>
      <c r="ER740" s="51"/>
      <c r="ES740" s="45">
        <f t="shared" si="1216"/>
        <v>4351.8005730000004</v>
      </c>
      <c r="ET740" s="45">
        <f t="shared" si="1217"/>
        <v>407.22191999999995</v>
      </c>
      <c r="EU740" s="51"/>
      <c r="EV740" s="45">
        <f t="shared" si="1218"/>
        <v>2136.2585220000001</v>
      </c>
      <c r="EW740" s="45">
        <f t="shared" si="1219"/>
        <v>189.90943999999999</v>
      </c>
      <c r="EX740" s="51"/>
      <c r="EY740" s="45">
        <f t="shared" si="1220"/>
        <v>22484.042937000002</v>
      </c>
      <c r="EZ740" s="45">
        <f t="shared" si="1221"/>
        <v>2133.93208</v>
      </c>
      <c r="FA740" s="51"/>
      <c r="FB740" s="45">
        <f t="shared" si="1222"/>
        <v>4812.0421680000009</v>
      </c>
      <c r="FC740" s="45">
        <f t="shared" si="1223"/>
        <v>689.53695999999991</v>
      </c>
      <c r="FD740" s="51"/>
      <c r="FE740" s="45">
        <f t="shared" si="1224"/>
        <v>1394.624223</v>
      </c>
      <c r="FF740" s="45">
        <f t="shared" si="1225"/>
        <v>613.22267999999997</v>
      </c>
      <c r="FG740" s="51"/>
      <c r="FH740" s="45">
        <f t="shared" si="1226"/>
        <v>2538.9167310000003</v>
      </c>
      <c r="FI740" s="45">
        <f t="shared" si="1227"/>
        <v>1357.88436</v>
      </c>
      <c r="FJ740" s="51"/>
      <c r="FK740" s="45">
        <f t="shared" si="1228"/>
        <v>2360.0678400000002</v>
      </c>
      <c r="FL740" s="45">
        <f t="shared" si="1229"/>
        <v>394.55597999999998</v>
      </c>
      <c r="FM740" s="51"/>
      <c r="FN740" s="45">
        <f t="shared" si="1230"/>
        <v>36749.263086000006</v>
      </c>
      <c r="FO740" s="45">
        <f t="shared" si="1231"/>
        <v>243.75959999999998</v>
      </c>
      <c r="FP740" s="51"/>
      <c r="FQ740" s="45">
        <f t="shared" si="1232"/>
        <v>10015.963389</v>
      </c>
      <c r="FR740" s="45">
        <f t="shared" si="1233"/>
        <v>3554.6681799999997</v>
      </c>
      <c r="FS740" s="51"/>
      <c r="FT740" s="45">
        <f t="shared" si="1234"/>
        <v>3006.9590310000003</v>
      </c>
      <c r="FU740" s="45">
        <f t="shared" si="1235"/>
        <v>530.61525999999992</v>
      </c>
      <c r="FV740" s="51"/>
      <c r="FW740" s="45">
        <f t="shared" si="1236"/>
        <v>1786.3614450000002</v>
      </c>
      <c r="FX740" s="45">
        <f t="shared" si="1237"/>
        <v>198.51271999999997</v>
      </c>
      <c r="FY740" s="51"/>
      <c r="FZ740" s="45">
        <f t="shared" si="1238"/>
        <v>17647.038513000003</v>
      </c>
      <c r="GA740" s="45">
        <f t="shared" si="1239"/>
        <v>14848.703659999999</v>
      </c>
      <c r="GB740" s="51"/>
      <c r="GC740" s="45">
        <f t="shared" si="1240"/>
        <v>294.72481800000003</v>
      </c>
      <c r="GD740" s="45">
        <f t="shared" si="1241"/>
        <v>21.030239999999999</v>
      </c>
      <c r="GE740" s="51"/>
      <c r="GF740" s="45">
        <f t="shared" si="1242"/>
        <v>2587.139271</v>
      </c>
      <c r="GG740" s="45">
        <f t="shared" si="1243"/>
        <v>894.90043999999989</v>
      </c>
      <c r="GH740" s="51"/>
      <c r="GI740" s="45">
        <f t="shared" si="1244"/>
        <v>1719.5590440000001</v>
      </c>
      <c r="GJ740" s="45">
        <f t="shared" si="1245"/>
        <v>1221.6657599999999</v>
      </c>
      <c r="GK740" s="51"/>
    </row>
    <row r="741" spans="1:193" s="45" customFormat="1">
      <c r="A741" s="45" t="s">
        <v>18</v>
      </c>
      <c r="B741" s="46">
        <v>41414</v>
      </c>
      <c r="C741" s="56">
        <v>0.70898700000000003</v>
      </c>
      <c r="D741" s="56">
        <v>0.14111899999999999</v>
      </c>
      <c r="E741" s="56">
        <v>8.0729999999999996E-2</v>
      </c>
      <c r="F741" s="58"/>
      <c r="G741" s="58">
        <v>72818</v>
      </c>
      <c r="H741" s="58">
        <v>14801</v>
      </c>
      <c r="I741" s="58"/>
      <c r="J741" s="59">
        <v>801407</v>
      </c>
      <c r="K741" s="59">
        <v>223588</v>
      </c>
      <c r="L741" s="58"/>
      <c r="M741" s="58">
        <v>139721</v>
      </c>
      <c r="N741" s="58">
        <v>18851</v>
      </c>
      <c r="O741" s="58"/>
      <c r="P741" s="58">
        <v>295431</v>
      </c>
      <c r="Q741" s="58">
        <v>16917</v>
      </c>
      <c r="R741" s="58"/>
      <c r="S741" s="58">
        <v>164843</v>
      </c>
      <c r="T741" s="58">
        <v>31921</v>
      </c>
      <c r="U741" s="58"/>
      <c r="V741" s="58">
        <v>189998</v>
      </c>
      <c r="W741" s="58">
        <v>32205</v>
      </c>
      <c r="X741" s="58"/>
      <c r="Y741" s="58">
        <v>35356</v>
      </c>
      <c r="Z741" s="58">
        <v>6767</v>
      </c>
      <c r="AA741" s="58"/>
      <c r="AB741" s="58">
        <v>318179</v>
      </c>
      <c r="AC741" s="58">
        <v>231418</v>
      </c>
      <c r="AD741" s="58"/>
      <c r="AE741" s="58">
        <v>199228</v>
      </c>
      <c r="AF741" s="58">
        <v>67009</v>
      </c>
      <c r="AG741" s="58"/>
      <c r="AH741" s="58">
        <v>33532</v>
      </c>
      <c r="AI741" s="58">
        <v>7541</v>
      </c>
      <c r="AJ741" s="58"/>
      <c r="AK741" s="58">
        <v>5613</v>
      </c>
      <c r="AL741" s="58">
        <v>5815</v>
      </c>
      <c r="AM741" s="58"/>
      <c r="AN741" s="58">
        <v>7492</v>
      </c>
      <c r="AO741" s="58">
        <v>5160</v>
      </c>
      <c r="AP741" s="58"/>
      <c r="AQ741" s="58">
        <v>32463</v>
      </c>
      <c r="AR741" s="58">
        <v>7522</v>
      </c>
      <c r="AS741" s="58"/>
      <c r="AT741" s="58">
        <v>51086</v>
      </c>
      <c r="AU741" s="58">
        <v>17248</v>
      </c>
      <c r="AV741" s="58"/>
      <c r="AW741" s="58">
        <v>50827</v>
      </c>
      <c r="AX741" s="58">
        <v>11899</v>
      </c>
      <c r="AY741" s="58"/>
      <c r="AZ741" s="58">
        <v>50665</v>
      </c>
      <c r="BA741" s="58">
        <v>8187</v>
      </c>
      <c r="BB741" s="58"/>
      <c r="BC741" s="58">
        <v>17262</v>
      </c>
      <c r="BD741" s="58">
        <v>4451</v>
      </c>
      <c r="BE741" s="58"/>
      <c r="BF741" s="58">
        <v>10957</v>
      </c>
      <c r="BG741" s="58">
        <v>1753</v>
      </c>
      <c r="BH741" s="50"/>
      <c r="BI741" s="50">
        <v>149416</v>
      </c>
      <c r="BJ741" s="50">
        <v>25334</v>
      </c>
      <c r="BK741" s="50"/>
      <c r="BL741" s="50">
        <v>20631</v>
      </c>
      <c r="BM741" s="50">
        <v>6087</v>
      </c>
      <c r="BN741" s="50"/>
      <c r="BO741" s="50">
        <v>11443</v>
      </c>
      <c r="BP741" s="50">
        <v>8817</v>
      </c>
      <c r="BQ741" s="50"/>
      <c r="BR741" s="50">
        <v>28123</v>
      </c>
      <c r="BS741" s="50">
        <v>27213</v>
      </c>
      <c r="BT741" s="50"/>
      <c r="BU741" s="50">
        <v>16355</v>
      </c>
      <c r="BV741" s="50">
        <v>6300</v>
      </c>
      <c r="BW741" s="50"/>
      <c r="BX741" s="50">
        <v>243773</v>
      </c>
      <c r="BY741" s="50">
        <v>3691</v>
      </c>
      <c r="BZ741" s="50"/>
      <c r="CA741" s="50">
        <v>106383</v>
      </c>
      <c r="CB741" s="50">
        <v>64261</v>
      </c>
      <c r="CC741" s="50"/>
      <c r="CD741" s="50">
        <v>11292</v>
      </c>
      <c r="CE741" s="50">
        <v>3788</v>
      </c>
      <c r="CF741" s="50"/>
      <c r="CG741" s="50">
        <v>13117</v>
      </c>
      <c r="CH741" s="50">
        <v>3309</v>
      </c>
      <c r="CI741" s="50"/>
      <c r="CJ741" s="50">
        <v>160741</v>
      </c>
      <c r="CK741" s="50">
        <v>242656</v>
      </c>
      <c r="CL741" s="50"/>
      <c r="CM741" s="50">
        <v>2474</v>
      </c>
      <c r="CN741" s="50">
        <v>330</v>
      </c>
      <c r="CO741" s="50"/>
      <c r="CP741" s="50">
        <v>37105</v>
      </c>
      <c r="CQ741" s="50">
        <v>23168</v>
      </c>
      <c r="CR741" s="50"/>
      <c r="CS741" s="50">
        <v>14704</v>
      </c>
      <c r="CT741" s="50">
        <v>22097</v>
      </c>
      <c r="CU741" s="51"/>
      <c r="CV741" s="51"/>
      <c r="CW741" s="45">
        <f t="shared" si="1246"/>
        <v>10276.003342</v>
      </c>
      <c r="CX741" s="45">
        <f t="shared" si="1247"/>
        <v>1194.88473</v>
      </c>
      <c r="CY741" s="51"/>
      <c r="CZ741" s="45">
        <f t="shared" si="1186"/>
        <v>113093.75443299999</v>
      </c>
      <c r="DA741" s="45">
        <f t="shared" si="1187"/>
        <v>18050.259239999999</v>
      </c>
      <c r="DB741" s="51"/>
      <c r="DC741" s="45">
        <f t="shared" si="1188"/>
        <v>19717.287798999998</v>
      </c>
      <c r="DD741" s="45">
        <f t="shared" si="1189"/>
        <v>1521.84123</v>
      </c>
      <c r="DE741" s="51"/>
      <c r="DF741" s="45">
        <f t="shared" si="1190"/>
        <v>41690.927288999999</v>
      </c>
      <c r="DG741" s="45">
        <f t="shared" si="1191"/>
        <v>1365.7094099999999</v>
      </c>
      <c r="DH741" s="51"/>
      <c r="DI741" s="45">
        <f t="shared" si="1192"/>
        <v>23262.479316999998</v>
      </c>
      <c r="DJ741" s="45">
        <f t="shared" si="1193"/>
        <v>2576.9823299999998</v>
      </c>
      <c r="DK741" s="51"/>
      <c r="DL741" s="45">
        <f t="shared" si="1194"/>
        <v>26812.327761999997</v>
      </c>
      <c r="DM741" s="45">
        <f t="shared" si="1195"/>
        <v>2599.9096500000001</v>
      </c>
      <c r="DN741" s="51"/>
      <c r="DO741" s="45">
        <f t="shared" si="1196"/>
        <v>4989.4033639999998</v>
      </c>
      <c r="DP741" s="45">
        <f t="shared" si="1197"/>
        <v>546.29990999999995</v>
      </c>
      <c r="DQ741" s="51"/>
      <c r="DR741" s="45">
        <f t="shared" si="1198"/>
        <v>44901.102300999999</v>
      </c>
      <c r="DS741" s="45">
        <f t="shared" si="1199"/>
        <v>18682.37514</v>
      </c>
      <c r="DT741" s="51"/>
      <c r="DU741" s="45">
        <f t="shared" si="1200"/>
        <v>28114.856131999997</v>
      </c>
      <c r="DV741" s="45">
        <f t="shared" si="1201"/>
        <v>5409.6365699999997</v>
      </c>
      <c r="DW741" s="51"/>
      <c r="DX741" s="45">
        <f t="shared" si="1202"/>
        <v>4732.0023080000001</v>
      </c>
      <c r="DY741" s="45">
        <f t="shared" si="1203"/>
        <v>608.78492999999992</v>
      </c>
      <c r="DZ741" s="51"/>
      <c r="EA741" s="45">
        <f t="shared" si="1204"/>
        <v>792.10094700000002</v>
      </c>
      <c r="EB741" s="45">
        <f t="shared" si="1205"/>
        <v>469.44495000000001</v>
      </c>
      <c r="EC741" s="51"/>
      <c r="ED741" s="45">
        <f t="shared" si="1206"/>
        <v>1057.2635479999999</v>
      </c>
      <c r="EE741" s="45">
        <f t="shared" si="1207"/>
        <v>416.5668</v>
      </c>
      <c r="EF741" s="51"/>
      <c r="EG741" s="45">
        <f t="shared" si="1208"/>
        <v>4581.1460969999998</v>
      </c>
      <c r="EH741" s="45">
        <f t="shared" si="1209"/>
        <v>607.25105999999994</v>
      </c>
      <c r="EI741" s="51"/>
      <c r="EJ741" s="45">
        <f t="shared" si="1210"/>
        <v>7209.205234</v>
      </c>
      <c r="EK741" s="45">
        <f t="shared" si="1211"/>
        <v>1392.4310399999999</v>
      </c>
      <c r="EL741" s="51"/>
      <c r="EM741" s="45">
        <f t="shared" si="1212"/>
        <v>7172.6554129999995</v>
      </c>
      <c r="EN741" s="45">
        <f t="shared" si="1213"/>
        <v>960.60626999999999</v>
      </c>
      <c r="EO741" s="51"/>
      <c r="EP741" s="45">
        <f t="shared" si="1214"/>
        <v>7149.7941350000001</v>
      </c>
      <c r="EQ741" s="45">
        <f t="shared" si="1215"/>
        <v>660.93651</v>
      </c>
      <c r="ER741" s="51"/>
      <c r="ES741" s="45">
        <f t="shared" si="1216"/>
        <v>2435.9961779999999</v>
      </c>
      <c r="ET741" s="45">
        <f t="shared" si="1217"/>
        <v>359.32923</v>
      </c>
      <c r="EU741" s="51"/>
      <c r="EV741" s="45">
        <f t="shared" si="1218"/>
        <v>1546.2408829999999</v>
      </c>
      <c r="EW741" s="45">
        <f t="shared" si="1219"/>
        <v>141.51969</v>
      </c>
      <c r="EX741" s="51"/>
      <c r="EY741" s="45">
        <f t="shared" si="1220"/>
        <v>21085.436503999998</v>
      </c>
      <c r="EZ741" s="45">
        <f t="shared" si="1221"/>
        <v>2045.2138199999999</v>
      </c>
      <c r="FA741" s="51"/>
      <c r="FB741" s="45">
        <f t="shared" si="1222"/>
        <v>2911.426089</v>
      </c>
      <c r="FC741" s="45">
        <f t="shared" si="1223"/>
        <v>491.40350999999998</v>
      </c>
      <c r="FD741" s="51"/>
      <c r="FE741" s="45">
        <f t="shared" si="1224"/>
        <v>1614.824717</v>
      </c>
      <c r="FF741" s="45">
        <f t="shared" si="1225"/>
        <v>711.79640999999992</v>
      </c>
      <c r="FG741" s="51"/>
      <c r="FH741" s="45">
        <f t="shared" si="1226"/>
        <v>3968.6896369999999</v>
      </c>
      <c r="FI741" s="45">
        <f t="shared" si="1227"/>
        <v>2196.9054900000001</v>
      </c>
      <c r="FJ741" s="51"/>
      <c r="FK741" s="45">
        <f t="shared" si="1228"/>
        <v>2308.0012449999999</v>
      </c>
      <c r="FL741" s="45">
        <f t="shared" si="1229"/>
        <v>508.59899999999999</v>
      </c>
      <c r="FM741" s="51"/>
      <c r="FN741" s="45">
        <f t="shared" si="1230"/>
        <v>34401.001986999996</v>
      </c>
      <c r="FO741" s="45">
        <f t="shared" si="1231"/>
        <v>297.97442999999998</v>
      </c>
      <c r="FP741" s="51"/>
      <c r="FQ741" s="45">
        <f t="shared" si="1232"/>
        <v>15012.662576999999</v>
      </c>
      <c r="FR741" s="45">
        <f t="shared" si="1233"/>
        <v>5187.7905299999993</v>
      </c>
      <c r="FS741" s="51"/>
      <c r="FT741" s="45">
        <f t="shared" si="1234"/>
        <v>1593.515748</v>
      </c>
      <c r="FU741" s="45">
        <f t="shared" si="1235"/>
        <v>305.80523999999997</v>
      </c>
      <c r="FV741" s="51"/>
      <c r="FW741" s="45">
        <f t="shared" si="1236"/>
        <v>1851.0579229999998</v>
      </c>
      <c r="FX741" s="45">
        <f t="shared" si="1237"/>
        <v>267.13556999999997</v>
      </c>
      <c r="FY741" s="51"/>
      <c r="FZ741" s="45">
        <f t="shared" si="1238"/>
        <v>22683.609178999999</v>
      </c>
      <c r="GA741" s="45">
        <f t="shared" si="1239"/>
        <v>19589.618879999998</v>
      </c>
      <c r="GB741" s="51"/>
      <c r="GC741" s="45">
        <f t="shared" si="1240"/>
        <v>349.12840599999998</v>
      </c>
      <c r="GD741" s="45">
        <f t="shared" si="1241"/>
        <v>26.640899999999998</v>
      </c>
      <c r="GE741" s="51"/>
      <c r="GF741" s="45">
        <f t="shared" si="1242"/>
        <v>5236.2204949999996</v>
      </c>
      <c r="GG741" s="45">
        <f t="shared" si="1243"/>
        <v>1870.3526399999998</v>
      </c>
      <c r="GH741" s="51"/>
      <c r="GI741" s="45">
        <f t="shared" si="1244"/>
        <v>2075.0137759999998</v>
      </c>
      <c r="GJ741" s="45">
        <f t="shared" si="1245"/>
        <v>1783.8908099999999</v>
      </c>
      <c r="GK741" s="51"/>
    </row>
    <row r="742" spans="1:193" s="45" customFormat="1">
      <c r="A742" s="45" t="s">
        <v>18</v>
      </c>
      <c r="B742" s="46">
        <v>41413</v>
      </c>
      <c r="C742" s="56">
        <v>0.71038400000000002</v>
      </c>
      <c r="D742" s="56">
        <v>0.13803199999999999</v>
      </c>
      <c r="E742" s="56">
        <v>8.1170000000000006E-2</v>
      </c>
      <c r="F742" s="58"/>
      <c r="G742" s="58">
        <v>71669</v>
      </c>
      <c r="H742" s="58">
        <v>15243</v>
      </c>
      <c r="I742" s="58"/>
      <c r="J742" s="59">
        <v>807682</v>
      </c>
      <c r="K742" s="59">
        <v>227773</v>
      </c>
      <c r="L742" s="58"/>
      <c r="M742" s="58">
        <v>134641</v>
      </c>
      <c r="N742" s="58">
        <v>20360</v>
      </c>
      <c r="O742" s="58"/>
      <c r="P742" s="58">
        <v>289815</v>
      </c>
      <c r="Q742" s="58">
        <v>17255</v>
      </c>
      <c r="R742" s="58"/>
      <c r="S742" s="58">
        <v>163175</v>
      </c>
      <c r="T742" s="58">
        <v>34806</v>
      </c>
      <c r="U742" s="58"/>
      <c r="V742" s="58">
        <v>189938</v>
      </c>
      <c r="W742" s="58">
        <v>33778</v>
      </c>
      <c r="X742" s="58"/>
      <c r="Y742" s="58">
        <v>35963</v>
      </c>
      <c r="Z742" s="58">
        <v>6680</v>
      </c>
      <c r="AA742" s="58"/>
      <c r="AB742" s="58">
        <v>318196</v>
      </c>
      <c r="AC742" s="58">
        <v>230057</v>
      </c>
      <c r="AD742" s="58"/>
      <c r="AE742" s="58">
        <v>208329</v>
      </c>
      <c r="AF742" s="58">
        <v>70129</v>
      </c>
      <c r="AG742" s="58"/>
      <c r="AH742" s="58">
        <v>34426</v>
      </c>
      <c r="AI742" s="58">
        <v>7335</v>
      </c>
      <c r="AJ742" s="58"/>
      <c r="AK742" s="58">
        <v>5840</v>
      </c>
      <c r="AL742" s="58">
        <v>6764</v>
      </c>
      <c r="AM742" s="58"/>
      <c r="AN742" s="58">
        <v>6403</v>
      </c>
      <c r="AO742" s="58">
        <v>5728</v>
      </c>
      <c r="AP742" s="58"/>
      <c r="AQ742" s="58">
        <v>34118</v>
      </c>
      <c r="AR742" s="58">
        <v>8747</v>
      </c>
      <c r="AS742" s="58"/>
      <c r="AT742" s="58">
        <v>53053</v>
      </c>
      <c r="AU742" s="58">
        <v>17734</v>
      </c>
      <c r="AV742" s="58"/>
      <c r="AW742" s="58">
        <v>53534</v>
      </c>
      <c r="AX742" s="58">
        <v>12610</v>
      </c>
      <c r="AY742" s="58"/>
      <c r="AZ742" s="58">
        <v>61198</v>
      </c>
      <c r="BA742" s="58">
        <v>10698</v>
      </c>
      <c r="BB742" s="58"/>
      <c r="BC742" s="58">
        <v>20624</v>
      </c>
      <c r="BD742" s="58">
        <v>5382</v>
      </c>
      <c r="BE742" s="58"/>
      <c r="BF742" s="58">
        <v>10245</v>
      </c>
      <c r="BG742" s="58">
        <v>1694</v>
      </c>
      <c r="BH742" s="50"/>
      <c r="BI742" s="50">
        <v>141167</v>
      </c>
      <c r="BJ742" s="50">
        <v>24973</v>
      </c>
      <c r="BK742" s="50"/>
      <c r="BL742" s="50">
        <v>25471</v>
      </c>
      <c r="BM742" s="50">
        <v>8173</v>
      </c>
      <c r="BN742" s="50"/>
      <c r="BO742" s="50">
        <v>11711</v>
      </c>
      <c r="BP742" s="50">
        <v>8943</v>
      </c>
      <c r="BQ742" s="50"/>
      <c r="BR742" s="50">
        <v>30973</v>
      </c>
      <c r="BS742" s="50">
        <v>28885</v>
      </c>
      <c r="BT742" s="50"/>
      <c r="BU742" s="50">
        <v>16793</v>
      </c>
      <c r="BV742" s="50">
        <v>6235</v>
      </c>
      <c r="BW742" s="50"/>
      <c r="BX742" s="50">
        <v>259640</v>
      </c>
      <c r="BY742" s="50">
        <v>4390</v>
      </c>
      <c r="BZ742" s="50"/>
      <c r="CA742" s="50">
        <v>136178</v>
      </c>
      <c r="CB742" s="50">
        <v>88161</v>
      </c>
      <c r="CC742" s="50"/>
      <c r="CD742" s="50">
        <v>11854</v>
      </c>
      <c r="CE742" s="50">
        <v>4337</v>
      </c>
      <c r="CF742" s="50"/>
      <c r="CG742" s="50">
        <v>12448</v>
      </c>
      <c r="CH742" s="50">
        <v>2994</v>
      </c>
      <c r="CI742" s="50"/>
      <c r="CJ742" s="50">
        <v>173237</v>
      </c>
      <c r="CK742" s="50">
        <v>241322</v>
      </c>
      <c r="CL742" s="50"/>
      <c r="CM742" s="50">
        <v>2203</v>
      </c>
      <c r="CN742" s="50">
        <v>186</v>
      </c>
      <c r="CO742" s="50"/>
      <c r="CP742" s="50">
        <v>42182</v>
      </c>
      <c r="CQ742" s="50">
        <v>26548</v>
      </c>
      <c r="CR742" s="50"/>
      <c r="CS742" s="50">
        <v>14733</v>
      </c>
      <c r="CT742" s="50">
        <v>24639</v>
      </c>
      <c r="CU742" s="51"/>
      <c r="CV742" s="51"/>
      <c r="CW742" s="45">
        <f t="shared" si="1246"/>
        <v>9892.6154079999997</v>
      </c>
      <c r="CX742" s="45">
        <f t="shared" si="1247"/>
        <v>1237.27431</v>
      </c>
      <c r="CY742" s="51"/>
      <c r="CZ742" s="45">
        <f t="shared" si="1186"/>
        <v>111485.96182399998</v>
      </c>
      <c r="DA742" s="45">
        <f t="shared" si="1187"/>
        <v>18488.334410000003</v>
      </c>
      <c r="DB742" s="51"/>
      <c r="DC742" s="45">
        <f t="shared" si="1188"/>
        <v>18584.766511999998</v>
      </c>
      <c r="DD742" s="45">
        <f t="shared" si="1189"/>
        <v>1652.6212</v>
      </c>
      <c r="DE742" s="51"/>
      <c r="DF742" s="45">
        <f t="shared" si="1190"/>
        <v>40003.744079999997</v>
      </c>
      <c r="DG742" s="45">
        <f t="shared" si="1191"/>
        <v>1400.58835</v>
      </c>
      <c r="DH742" s="51"/>
      <c r="DI742" s="45">
        <f t="shared" si="1192"/>
        <v>22523.371599999999</v>
      </c>
      <c r="DJ742" s="45">
        <f t="shared" si="1193"/>
        <v>2825.2030200000004</v>
      </c>
      <c r="DK742" s="51"/>
      <c r="DL742" s="45">
        <f t="shared" si="1194"/>
        <v>26217.522015999999</v>
      </c>
      <c r="DM742" s="45">
        <f t="shared" si="1195"/>
        <v>2741.76026</v>
      </c>
      <c r="DN742" s="51"/>
      <c r="DO742" s="45">
        <f t="shared" si="1196"/>
        <v>4964.0448159999996</v>
      </c>
      <c r="DP742" s="45">
        <f t="shared" si="1197"/>
        <v>542.21559999999999</v>
      </c>
      <c r="DQ742" s="51"/>
      <c r="DR742" s="45">
        <f t="shared" si="1198"/>
        <v>43921.230271999993</v>
      </c>
      <c r="DS742" s="45">
        <f t="shared" si="1199"/>
        <v>18673.726690000003</v>
      </c>
      <c r="DT742" s="51"/>
      <c r="DU742" s="45">
        <f t="shared" si="1200"/>
        <v>28756.068527999996</v>
      </c>
      <c r="DV742" s="45">
        <f t="shared" si="1201"/>
        <v>5692.37093</v>
      </c>
      <c r="DW742" s="51"/>
      <c r="DX742" s="45">
        <f t="shared" si="1202"/>
        <v>4751.8896319999994</v>
      </c>
      <c r="DY742" s="45">
        <f t="shared" si="1203"/>
        <v>595.38195000000007</v>
      </c>
      <c r="DZ742" s="51"/>
      <c r="EA742" s="45">
        <f t="shared" si="1204"/>
        <v>806.10687999999993</v>
      </c>
      <c r="EB742" s="45">
        <f t="shared" si="1205"/>
        <v>549.03388000000007</v>
      </c>
      <c r="EC742" s="51"/>
      <c r="ED742" s="45">
        <f t="shared" si="1206"/>
        <v>883.81889599999988</v>
      </c>
      <c r="EE742" s="45">
        <f t="shared" si="1207"/>
        <v>464.94176000000004</v>
      </c>
      <c r="EF742" s="51"/>
      <c r="EG742" s="45">
        <f t="shared" si="1208"/>
        <v>4709.3757759999999</v>
      </c>
      <c r="EH742" s="45">
        <f t="shared" si="1209"/>
        <v>709.99399000000005</v>
      </c>
      <c r="EI742" s="51"/>
      <c r="EJ742" s="45">
        <f t="shared" si="1210"/>
        <v>7323.0116959999996</v>
      </c>
      <c r="EK742" s="45">
        <f t="shared" si="1211"/>
        <v>1439.4687800000002</v>
      </c>
      <c r="EL742" s="51"/>
      <c r="EM742" s="45">
        <f t="shared" si="1212"/>
        <v>7389.4050879999995</v>
      </c>
      <c r="EN742" s="45">
        <f t="shared" si="1213"/>
        <v>1023.5537</v>
      </c>
      <c r="EO742" s="51"/>
      <c r="EP742" s="45">
        <f t="shared" si="1214"/>
        <v>8447.2823359999984</v>
      </c>
      <c r="EQ742" s="45">
        <f t="shared" si="1215"/>
        <v>868.35666000000003</v>
      </c>
      <c r="ER742" s="51"/>
      <c r="ES742" s="45">
        <f t="shared" si="1216"/>
        <v>2846.7719679999996</v>
      </c>
      <c r="ET742" s="45">
        <f t="shared" si="1217"/>
        <v>436.85694000000001</v>
      </c>
      <c r="EU742" s="51"/>
      <c r="EV742" s="45">
        <f t="shared" si="1218"/>
        <v>1414.1378399999999</v>
      </c>
      <c r="EW742" s="45">
        <f t="shared" si="1219"/>
        <v>137.50198</v>
      </c>
      <c r="EX742" s="51"/>
      <c r="EY742" s="45">
        <f t="shared" si="1220"/>
        <v>19485.563343999998</v>
      </c>
      <c r="EZ742" s="45">
        <f t="shared" si="1221"/>
        <v>2027.0584100000001</v>
      </c>
      <c r="FA742" s="51"/>
      <c r="FB742" s="45">
        <f t="shared" si="1222"/>
        <v>3515.8130719999999</v>
      </c>
      <c r="FC742" s="45">
        <f t="shared" si="1223"/>
        <v>663.40241000000003</v>
      </c>
      <c r="FD742" s="51"/>
      <c r="FE742" s="45">
        <f t="shared" si="1224"/>
        <v>1616.4927519999999</v>
      </c>
      <c r="FF742" s="45">
        <f t="shared" si="1225"/>
        <v>725.90331000000003</v>
      </c>
      <c r="FG742" s="51"/>
      <c r="FH742" s="45">
        <f t="shared" si="1226"/>
        <v>4275.265136</v>
      </c>
      <c r="FI742" s="45">
        <f t="shared" si="1227"/>
        <v>2344.5954500000003</v>
      </c>
      <c r="FJ742" s="51"/>
      <c r="FK742" s="45">
        <f t="shared" si="1228"/>
        <v>2317.971376</v>
      </c>
      <c r="FL742" s="45">
        <f t="shared" si="1229"/>
        <v>506.09495000000004</v>
      </c>
      <c r="FM742" s="51"/>
      <c r="FN742" s="45">
        <f t="shared" si="1230"/>
        <v>35838.628479999999</v>
      </c>
      <c r="FO742" s="45">
        <f t="shared" si="1231"/>
        <v>356.33630000000005</v>
      </c>
      <c r="FP742" s="51"/>
      <c r="FQ742" s="45">
        <f t="shared" si="1232"/>
        <v>18796.921695999998</v>
      </c>
      <c r="FR742" s="45">
        <f t="shared" si="1233"/>
        <v>7156.0283700000009</v>
      </c>
      <c r="FS742" s="51"/>
      <c r="FT742" s="45">
        <f t="shared" si="1234"/>
        <v>1636.2313279999998</v>
      </c>
      <c r="FU742" s="45">
        <f t="shared" si="1235"/>
        <v>352.03429</v>
      </c>
      <c r="FV742" s="51"/>
      <c r="FW742" s="45">
        <f t="shared" si="1236"/>
        <v>1718.2223359999998</v>
      </c>
      <c r="FX742" s="45">
        <f t="shared" si="1237"/>
        <v>243.02298000000002</v>
      </c>
      <c r="FY742" s="51"/>
      <c r="FZ742" s="45">
        <f t="shared" si="1238"/>
        <v>23912.249583999997</v>
      </c>
      <c r="GA742" s="45">
        <f t="shared" si="1239"/>
        <v>19588.106740000003</v>
      </c>
      <c r="GB742" s="51"/>
      <c r="GC742" s="45">
        <f t="shared" si="1240"/>
        <v>304.084496</v>
      </c>
      <c r="GD742" s="45">
        <f t="shared" si="1241"/>
        <v>15.097620000000001</v>
      </c>
      <c r="GE742" s="51"/>
      <c r="GF742" s="45">
        <f t="shared" si="1242"/>
        <v>5822.4658239999999</v>
      </c>
      <c r="GG742" s="45">
        <f t="shared" si="1243"/>
        <v>2154.9011600000003</v>
      </c>
      <c r="GH742" s="51"/>
      <c r="GI742" s="45">
        <f t="shared" si="1244"/>
        <v>2033.6254559999998</v>
      </c>
      <c r="GJ742" s="45">
        <f t="shared" si="1245"/>
        <v>1999.9476300000001</v>
      </c>
      <c r="GK742" s="51"/>
    </row>
    <row r="743" spans="1:193" s="45" customFormat="1">
      <c r="A743" s="45" t="s">
        <v>18</v>
      </c>
      <c r="B743" s="46">
        <v>41412</v>
      </c>
      <c r="C743" s="56">
        <v>0.71264300000000003</v>
      </c>
      <c r="D743" s="56">
        <v>0.13892299999999999</v>
      </c>
      <c r="E743" s="56">
        <v>7.9429E-2</v>
      </c>
      <c r="F743" s="58"/>
      <c r="G743" s="58">
        <v>106996</v>
      </c>
      <c r="H743" s="58">
        <v>22173</v>
      </c>
      <c r="I743" s="58"/>
      <c r="J743" s="59">
        <v>781944</v>
      </c>
      <c r="K743" s="59">
        <v>201278</v>
      </c>
      <c r="L743" s="58"/>
      <c r="M743" s="58">
        <v>130665</v>
      </c>
      <c r="N743" s="58">
        <v>24000</v>
      </c>
      <c r="O743" s="58"/>
      <c r="P743" s="58">
        <v>329866</v>
      </c>
      <c r="Q743" s="58">
        <v>19239</v>
      </c>
      <c r="R743" s="58"/>
      <c r="S743" s="58">
        <v>188578</v>
      </c>
      <c r="T743" s="58">
        <v>32985</v>
      </c>
      <c r="U743" s="58"/>
      <c r="V743" s="58">
        <v>178340</v>
      </c>
      <c r="W743" s="58">
        <v>30356</v>
      </c>
      <c r="X743" s="58"/>
      <c r="Y743" s="58">
        <v>44791</v>
      </c>
      <c r="Z743" s="58">
        <v>8417</v>
      </c>
      <c r="AA743" s="58"/>
      <c r="AB743" s="58">
        <v>270854</v>
      </c>
      <c r="AC743" s="58">
        <v>183845</v>
      </c>
      <c r="AD743" s="58"/>
      <c r="AE743" s="58">
        <v>174480</v>
      </c>
      <c r="AF743" s="58">
        <v>56515</v>
      </c>
      <c r="AG743" s="58"/>
      <c r="AH743" s="58">
        <v>38724</v>
      </c>
      <c r="AI743" s="58">
        <v>8411</v>
      </c>
      <c r="AJ743" s="58"/>
      <c r="AK743" s="58">
        <v>10256</v>
      </c>
      <c r="AL743" s="58">
        <v>8992</v>
      </c>
      <c r="AM743" s="58"/>
      <c r="AN743" s="58">
        <v>11308</v>
      </c>
      <c r="AO743" s="58">
        <v>5872</v>
      </c>
      <c r="AP743" s="58"/>
      <c r="AQ743" s="58">
        <v>35230</v>
      </c>
      <c r="AR743" s="58">
        <v>8198</v>
      </c>
      <c r="AS743" s="58"/>
      <c r="AT743" s="58">
        <v>63604</v>
      </c>
      <c r="AU743" s="58">
        <v>19026</v>
      </c>
      <c r="AV743" s="58"/>
      <c r="AW743" s="58">
        <v>54634</v>
      </c>
      <c r="AX743" s="58">
        <v>11388</v>
      </c>
      <c r="AY743" s="58"/>
      <c r="AZ743" s="58">
        <v>68469</v>
      </c>
      <c r="BA743" s="58">
        <v>9418</v>
      </c>
      <c r="BB743" s="58"/>
      <c r="BC743" s="58">
        <v>32722</v>
      </c>
      <c r="BD743" s="58">
        <v>5711</v>
      </c>
      <c r="BE743" s="58"/>
      <c r="BF743" s="58">
        <v>11655</v>
      </c>
      <c r="BG743" s="58">
        <v>2053</v>
      </c>
      <c r="BH743" s="50"/>
      <c r="BI743" s="50">
        <v>137080</v>
      </c>
      <c r="BJ743" s="50">
        <v>24454</v>
      </c>
      <c r="BK743" s="50"/>
      <c r="BL743" s="50">
        <v>41936</v>
      </c>
      <c r="BM743" s="50">
        <v>10866</v>
      </c>
      <c r="BN743" s="50"/>
      <c r="BO743" s="50">
        <v>10622</v>
      </c>
      <c r="BP743" s="50">
        <v>8534</v>
      </c>
      <c r="BQ743" s="50"/>
      <c r="BR743" s="50">
        <v>22353</v>
      </c>
      <c r="BS743" s="50">
        <v>20799</v>
      </c>
      <c r="BT743" s="50"/>
      <c r="BU743" s="50">
        <v>16765</v>
      </c>
      <c r="BV743" s="50">
        <v>5126</v>
      </c>
      <c r="BW743" s="50"/>
      <c r="BX743" s="50">
        <v>355375</v>
      </c>
      <c r="BY743" s="50">
        <v>5416</v>
      </c>
      <c r="BZ743" s="50"/>
      <c r="CA743" s="50">
        <v>101971</v>
      </c>
      <c r="CB743" s="50">
        <v>60773</v>
      </c>
      <c r="CC743" s="50"/>
      <c r="CD743" s="50">
        <v>18352</v>
      </c>
      <c r="CE743" s="50">
        <v>6021</v>
      </c>
      <c r="CF743" s="50"/>
      <c r="CG743" s="50">
        <v>11984</v>
      </c>
      <c r="CH743" s="50">
        <v>2760</v>
      </c>
      <c r="CI743" s="50"/>
      <c r="CJ743" s="50">
        <v>139484</v>
      </c>
      <c r="CK743" s="50">
        <v>199893</v>
      </c>
      <c r="CL743" s="50"/>
      <c r="CM743" s="50">
        <v>647</v>
      </c>
      <c r="CN743" s="50">
        <v>184</v>
      </c>
      <c r="CO743" s="50"/>
      <c r="CP743" s="50">
        <v>24983</v>
      </c>
      <c r="CQ743" s="50">
        <v>15395</v>
      </c>
      <c r="CR743" s="50"/>
      <c r="CS743" s="50">
        <v>13816</v>
      </c>
      <c r="CT743" s="50">
        <v>18255</v>
      </c>
      <c r="CU743" s="51"/>
      <c r="CV743" s="51"/>
      <c r="CW743" s="45">
        <f t="shared" si="1246"/>
        <v>14864.205307999999</v>
      </c>
      <c r="CX743" s="45">
        <f t="shared" si="1247"/>
        <v>1761.1792169999999</v>
      </c>
      <c r="CY743" s="51"/>
      <c r="CZ743" s="45">
        <f t="shared" si="1186"/>
        <v>108630.006312</v>
      </c>
      <c r="DA743" s="45">
        <f t="shared" si="1187"/>
        <v>15987.310261999999</v>
      </c>
      <c r="DB743" s="51"/>
      <c r="DC743" s="45">
        <f t="shared" si="1188"/>
        <v>18152.373795</v>
      </c>
      <c r="DD743" s="45">
        <f t="shared" si="1189"/>
        <v>1906.296</v>
      </c>
      <c r="DE743" s="51"/>
      <c r="DF743" s="45">
        <f t="shared" si="1190"/>
        <v>45825.974318</v>
      </c>
      <c r="DG743" s="45">
        <f t="shared" si="1191"/>
        <v>1528.1345309999999</v>
      </c>
      <c r="DH743" s="51"/>
      <c r="DI743" s="45">
        <f t="shared" si="1192"/>
        <v>26197.821494</v>
      </c>
      <c r="DJ743" s="45">
        <f t="shared" si="1193"/>
        <v>2619.965565</v>
      </c>
      <c r="DK743" s="51"/>
      <c r="DL743" s="45">
        <f t="shared" si="1194"/>
        <v>24775.527819999999</v>
      </c>
      <c r="DM743" s="45">
        <f t="shared" si="1195"/>
        <v>2411.1467240000002</v>
      </c>
      <c r="DN743" s="51"/>
      <c r="DO743" s="45">
        <f t="shared" si="1196"/>
        <v>6222.5000929999997</v>
      </c>
      <c r="DP743" s="45">
        <f t="shared" si="1197"/>
        <v>668.55389300000002</v>
      </c>
      <c r="DQ743" s="51"/>
      <c r="DR743" s="45">
        <f t="shared" si="1198"/>
        <v>37627.850242</v>
      </c>
      <c r="DS743" s="45">
        <f t="shared" si="1199"/>
        <v>14602.624505</v>
      </c>
      <c r="DT743" s="51"/>
      <c r="DU743" s="45">
        <f t="shared" si="1200"/>
        <v>24239.285039999999</v>
      </c>
      <c r="DV743" s="45">
        <f t="shared" si="1201"/>
        <v>4488.9299350000001</v>
      </c>
      <c r="DW743" s="51"/>
      <c r="DX743" s="45">
        <f t="shared" si="1202"/>
        <v>5379.6542519999994</v>
      </c>
      <c r="DY743" s="45">
        <f t="shared" si="1203"/>
        <v>668.07731899999999</v>
      </c>
      <c r="DZ743" s="51"/>
      <c r="EA743" s="45">
        <f t="shared" si="1204"/>
        <v>1424.7942879999998</v>
      </c>
      <c r="EB743" s="45">
        <f t="shared" si="1205"/>
        <v>714.22556799999995</v>
      </c>
      <c r="EC743" s="51"/>
      <c r="ED743" s="45">
        <f t="shared" si="1206"/>
        <v>1570.941284</v>
      </c>
      <c r="EE743" s="45">
        <f t="shared" si="1207"/>
        <v>466.40708799999999</v>
      </c>
      <c r="EF743" s="51"/>
      <c r="EG743" s="45">
        <f t="shared" si="1208"/>
        <v>4894.2572899999996</v>
      </c>
      <c r="EH743" s="45">
        <f t="shared" si="1209"/>
        <v>651.15894200000002</v>
      </c>
      <c r="EI743" s="51"/>
      <c r="EJ743" s="45">
        <f t="shared" si="1210"/>
        <v>8836.0584920000001</v>
      </c>
      <c r="EK743" s="45">
        <f t="shared" si="1211"/>
        <v>1511.216154</v>
      </c>
      <c r="EL743" s="51"/>
      <c r="EM743" s="45">
        <f t="shared" si="1212"/>
        <v>7589.9191819999996</v>
      </c>
      <c r="EN743" s="45">
        <f t="shared" si="1213"/>
        <v>904.53745200000003</v>
      </c>
      <c r="EO743" s="51"/>
      <c r="EP743" s="45">
        <f t="shared" si="1214"/>
        <v>9511.9188869999998</v>
      </c>
      <c r="EQ743" s="45">
        <f t="shared" si="1215"/>
        <v>748.06232199999999</v>
      </c>
      <c r="ER743" s="51"/>
      <c r="ES743" s="45">
        <f t="shared" si="1216"/>
        <v>4545.8384059999998</v>
      </c>
      <c r="ET743" s="45">
        <f t="shared" si="1217"/>
        <v>453.61901899999998</v>
      </c>
      <c r="EU743" s="51"/>
      <c r="EV743" s="45">
        <f t="shared" si="1218"/>
        <v>1619.147565</v>
      </c>
      <c r="EW743" s="45">
        <f t="shared" si="1219"/>
        <v>163.06773699999999</v>
      </c>
      <c r="EX743" s="51"/>
      <c r="EY743" s="45">
        <f t="shared" si="1220"/>
        <v>19043.564839999999</v>
      </c>
      <c r="EZ743" s="45">
        <f t="shared" si="1221"/>
        <v>1942.3567659999999</v>
      </c>
      <c r="FA743" s="51"/>
      <c r="FB743" s="45">
        <f t="shared" si="1222"/>
        <v>5825.8749279999993</v>
      </c>
      <c r="FC743" s="45">
        <f t="shared" si="1223"/>
        <v>863.075514</v>
      </c>
      <c r="FD743" s="51"/>
      <c r="FE743" s="45">
        <f t="shared" si="1224"/>
        <v>1475.6401059999998</v>
      </c>
      <c r="FF743" s="45">
        <f t="shared" si="1225"/>
        <v>677.84708599999999</v>
      </c>
      <c r="FG743" s="51"/>
      <c r="FH743" s="45">
        <f t="shared" si="1226"/>
        <v>3105.3458189999997</v>
      </c>
      <c r="FI743" s="45">
        <f t="shared" si="1227"/>
        <v>1652.0437709999999</v>
      </c>
      <c r="FJ743" s="51"/>
      <c r="FK743" s="45">
        <f t="shared" si="1228"/>
        <v>2329.0440949999997</v>
      </c>
      <c r="FL743" s="45">
        <f t="shared" si="1229"/>
        <v>407.153054</v>
      </c>
      <c r="FM743" s="51"/>
      <c r="FN743" s="45">
        <f t="shared" si="1230"/>
        <v>49369.761124999997</v>
      </c>
      <c r="FO743" s="45">
        <f t="shared" si="1231"/>
        <v>430.18746399999998</v>
      </c>
      <c r="FP743" s="51"/>
      <c r="FQ743" s="45">
        <f t="shared" si="1232"/>
        <v>14166.117232999999</v>
      </c>
      <c r="FR743" s="45">
        <f t="shared" si="1233"/>
        <v>4827.1386169999996</v>
      </c>
      <c r="FS743" s="51"/>
      <c r="FT743" s="45">
        <f t="shared" si="1234"/>
        <v>2549.5148959999997</v>
      </c>
      <c r="FU743" s="45">
        <f t="shared" si="1235"/>
        <v>478.242009</v>
      </c>
      <c r="FV743" s="51"/>
      <c r="FW743" s="45">
        <f t="shared" si="1236"/>
        <v>1664.8532319999999</v>
      </c>
      <c r="FX743" s="45">
        <f t="shared" si="1237"/>
        <v>219.22404</v>
      </c>
      <c r="FY743" s="51"/>
      <c r="FZ743" s="45">
        <f t="shared" si="1238"/>
        <v>19377.535732</v>
      </c>
      <c r="GA743" s="45">
        <f t="shared" si="1239"/>
        <v>15877.301097</v>
      </c>
      <c r="GB743" s="51"/>
      <c r="GC743" s="45">
        <f t="shared" si="1240"/>
        <v>89.883180999999993</v>
      </c>
      <c r="GD743" s="45">
        <f t="shared" si="1241"/>
        <v>14.614936</v>
      </c>
      <c r="GE743" s="51"/>
      <c r="GF743" s="45">
        <f t="shared" si="1242"/>
        <v>3470.7133089999998</v>
      </c>
      <c r="GG743" s="45">
        <f t="shared" si="1243"/>
        <v>1222.8094550000001</v>
      </c>
      <c r="GH743" s="51"/>
      <c r="GI743" s="45">
        <f t="shared" si="1244"/>
        <v>1919.3601679999999</v>
      </c>
      <c r="GJ743" s="45">
        <f t="shared" si="1245"/>
        <v>1449.9763949999999</v>
      </c>
      <c r="GK743" s="51"/>
    </row>
    <row r="744" spans="1:193" s="45" customFormat="1">
      <c r="A744" s="45" t="s">
        <v>18</v>
      </c>
      <c r="B744" s="46">
        <v>41411</v>
      </c>
      <c r="C744" s="56">
        <v>0.70200099999999999</v>
      </c>
      <c r="D744" s="56">
        <v>0.14024600000000001</v>
      </c>
      <c r="E744" s="56">
        <v>8.7139999999999995E-2</v>
      </c>
      <c r="F744" s="58"/>
      <c r="G744" s="58">
        <v>123050</v>
      </c>
      <c r="H744" s="58">
        <v>25024</v>
      </c>
      <c r="I744" s="58"/>
      <c r="J744" s="59">
        <v>755710</v>
      </c>
      <c r="K744" s="59">
        <v>193480</v>
      </c>
      <c r="L744" s="58"/>
      <c r="M744" s="58">
        <v>101720</v>
      </c>
      <c r="N744" s="58">
        <v>20862</v>
      </c>
      <c r="O744" s="58"/>
      <c r="P744" s="58">
        <v>340657</v>
      </c>
      <c r="Q744" s="58">
        <v>19212</v>
      </c>
      <c r="R744" s="58"/>
      <c r="S744" s="58">
        <v>187226</v>
      </c>
      <c r="T744" s="58">
        <v>31807</v>
      </c>
      <c r="U744" s="58"/>
      <c r="V744" s="58">
        <v>181485</v>
      </c>
      <c r="W744" s="58">
        <v>26525</v>
      </c>
      <c r="X744" s="58"/>
      <c r="Y744" s="58">
        <v>43910</v>
      </c>
      <c r="Z744" s="58">
        <v>8608</v>
      </c>
      <c r="AA744" s="58"/>
      <c r="AB744" s="58">
        <v>247154</v>
      </c>
      <c r="AC744" s="58">
        <v>175446</v>
      </c>
      <c r="AD744" s="58"/>
      <c r="AE744" s="58">
        <v>155931</v>
      </c>
      <c r="AF744" s="58">
        <v>49088</v>
      </c>
      <c r="AG744" s="58"/>
      <c r="AH744" s="58">
        <v>39477</v>
      </c>
      <c r="AI744" s="58">
        <v>8246</v>
      </c>
      <c r="AJ744" s="58"/>
      <c r="AK744" s="58">
        <v>10207</v>
      </c>
      <c r="AL744" s="58">
        <v>9553</v>
      </c>
      <c r="AM744" s="58"/>
      <c r="AN744" s="58">
        <v>11654</v>
      </c>
      <c r="AO744" s="58">
        <v>6243</v>
      </c>
      <c r="AP744" s="58"/>
      <c r="AQ744" s="58">
        <v>33239</v>
      </c>
      <c r="AR744" s="58">
        <v>8105</v>
      </c>
      <c r="AS744" s="58"/>
      <c r="AT744" s="58">
        <v>65228</v>
      </c>
      <c r="AU744" s="58">
        <v>19670</v>
      </c>
      <c r="AV744" s="58"/>
      <c r="AW744" s="58">
        <v>54002</v>
      </c>
      <c r="AX744" s="58">
        <v>11489</v>
      </c>
      <c r="AY744" s="58"/>
      <c r="AZ744" s="58">
        <v>57891</v>
      </c>
      <c r="BA744" s="58">
        <v>7820</v>
      </c>
      <c r="BB744" s="58"/>
      <c r="BC744" s="58">
        <v>27788</v>
      </c>
      <c r="BD744" s="58">
        <v>5131</v>
      </c>
      <c r="BE744" s="58"/>
      <c r="BF744" s="58">
        <v>13390</v>
      </c>
      <c r="BG744" s="58">
        <v>2046</v>
      </c>
      <c r="BH744" s="50"/>
      <c r="BI744" s="50">
        <v>139670</v>
      </c>
      <c r="BJ744" s="50">
        <v>26233</v>
      </c>
      <c r="BK744" s="50"/>
      <c r="BL744" s="50">
        <v>40820</v>
      </c>
      <c r="BM744" s="50">
        <v>10565</v>
      </c>
      <c r="BN744" s="50"/>
      <c r="BO744" s="50">
        <v>10173</v>
      </c>
      <c r="BP744" s="50">
        <v>9243</v>
      </c>
      <c r="BQ744" s="50"/>
      <c r="BR744" s="50">
        <v>19108</v>
      </c>
      <c r="BS744" s="50">
        <v>18734</v>
      </c>
      <c r="BT744" s="50"/>
      <c r="BU744" s="50">
        <v>15288</v>
      </c>
      <c r="BV744" s="50">
        <v>4936</v>
      </c>
      <c r="BW744" s="50"/>
      <c r="BX744" s="50">
        <v>335113</v>
      </c>
      <c r="BY744" s="50">
        <v>4499</v>
      </c>
      <c r="BZ744" s="50"/>
      <c r="CA744" s="50">
        <v>95320</v>
      </c>
      <c r="CB744" s="50">
        <v>79872</v>
      </c>
      <c r="CC744" s="50"/>
      <c r="CD744" s="50">
        <v>17464</v>
      </c>
      <c r="CE744" s="50">
        <v>6175</v>
      </c>
      <c r="CF744" s="50"/>
      <c r="CG744" s="50">
        <v>11029</v>
      </c>
      <c r="CH744" s="50">
        <v>2242</v>
      </c>
      <c r="CI744" s="50"/>
      <c r="CJ744" s="50">
        <v>125110</v>
      </c>
      <c r="CK744" s="50">
        <v>197505</v>
      </c>
      <c r="CL744" s="50"/>
      <c r="CM744" s="50">
        <v>819</v>
      </c>
      <c r="CN744" s="50">
        <v>273</v>
      </c>
      <c r="CO744" s="50"/>
      <c r="CP744" s="50">
        <v>18980</v>
      </c>
      <c r="CQ744" s="50">
        <v>11751</v>
      </c>
      <c r="CR744" s="50"/>
      <c r="CS744" s="50">
        <v>13355</v>
      </c>
      <c r="CT744" s="50">
        <v>16045</v>
      </c>
      <c r="CU744" s="51"/>
      <c r="CV744" s="51"/>
      <c r="CW744" s="45">
        <f t="shared" si="1246"/>
        <v>17257.2703</v>
      </c>
      <c r="CX744" s="45">
        <f t="shared" si="1247"/>
        <v>2180.5913599999999</v>
      </c>
      <c r="CY744" s="51"/>
      <c r="CZ744" s="45">
        <f t="shared" si="1186"/>
        <v>105985.30466000001</v>
      </c>
      <c r="DA744" s="45">
        <f t="shared" si="1187"/>
        <v>16859.8472</v>
      </c>
      <c r="DB744" s="51"/>
      <c r="DC744" s="45">
        <f t="shared" si="1188"/>
        <v>14265.823120000001</v>
      </c>
      <c r="DD744" s="45">
        <f t="shared" si="1189"/>
        <v>1817.9146799999999</v>
      </c>
      <c r="DE744" s="51"/>
      <c r="DF744" s="45">
        <f t="shared" si="1190"/>
        <v>47775.781622000002</v>
      </c>
      <c r="DG744" s="45">
        <f t="shared" si="1191"/>
        <v>1674.1336799999999</v>
      </c>
      <c r="DH744" s="51"/>
      <c r="DI744" s="45">
        <f t="shared" si="1192"/>
        <v>26257.697596000002</v>
      </c>
      <c r="DJ744" s="45">
        <f t="shared" si="1193"/>
        <v>2771.6619799999999</v>
      </c>
      <c r="DK744" s="51"/>
      <c r="DL744" s="45">
        <f t="shared" si="1194"/>
        <v>25452.545310000001</v>
      </c>
      <c r="DM744" s="45">
        <f t="shared" si="1195"/>
        <v>2311.3885</v>
      </c>
      <c r="DN744" s="51"/>
      <c r="DO744" s="45">
        <f t="shared" si="1196"/>
        <v>6158.2018600000001</v>
      </c>
      <c r="DP744" s="45">
        <f t="shared" si="1197"/>
        <v>750.10111999999992</v>
      </c>
      <c r="DQ744" s="51"/>
      <c r="DR744" s="45">
        <f t="shared" si="1198"/>
        <v>34662.359884000005</v>
      </c>
      <c r="DS744" s="45">
        <f t="shared" si="1199"/>
        <v>15288.364439999999</v>
      </c>
      <c r="DT744" s="51"/>
      <c r="DU744" s="45">
        <f t="shared" si="1200"/>
        <v>21868.699026000002</v>
      </c>
      <c r="DV744" s="45">
        <f t="shared" si="1201"/>
        <v>4277.5283199999994</v>
      </c>
      <c r="DW744" s="51"/>
      <c r="DX744" s="45">
        <f t="shared" si="1202"/>
        <v>5536.4913420000003</v>
      </c>
      <c r="DY744" s="45">
        <f t="shared" si="1203"/>
        <v>718.55643999999995</v>
      </c>
      <c r="DZ744" s="51"/>
      <c r="EA744" s="45">
        <f t="shared" si="1204"/>
        <v>1431.4909220000002</v>
      </c>
      <c r="EB744" s="45">
        <f t="shared" si="1205"/>
        <v>832.44841999999994</v>
      </c>
      <c r="EC744" s="51"/>
      <c r="ED744" s="45">
        <f t="shared" si="1206"/>
        <v>1634.4268840000002</v>
      </c>
      <c r="EE744" s="45">
        <f t="shared" si="1207"/>
        <v>544.01501999999994</v>
      </c>
      <c r="EF744" s="51"/>
      <c r="EG744" s="45">
        <f t="shared" si="1208"/>
        <v>4661.636794</v>
      </c>
      <c r="EH744" s="45">
        <f t="shared" si="1209"/>
        <v>706.26969999999994</v>
      </c>
      <c r="EI744" s="51"/>
      <c r="EJ744" s="45">
        <f t="shared" si="1210"/>
        <v>9147.966088000001</v>
      </c>
      <c r="EK744" s="45">
        <f t="shared" si="1211"/>
        <v>1714.0437999999999</v>
      </c>
      <c r="EL744" s="51"/>
      <c r="EM744" s="45">
        <f t="shared" si="1212"/>
        <v>7573.5644920000004</v>
      </c>
      <c r="EN744" s="45">
        <f t="shared" si="1213"/>
        <v>1001.1514599999999</v>
      </c>
      <c r="EO744" s="51"/>
      <c r="EP744" s="45">
        <f t="shared" si="1214"/>
        <v>8118.9811860000009</v>
      </c>
      <c r="EQ744" s="45">
        <f t="shared" si="1215"/>
        <v>681.4348</v>
      </c>
      <c r="ER744" s="51"/>
      <c r="ES744" s="45">
        <f t="shared" si="1216"/>
        <v>3897.1558480000003</v>
      </c>
      <c r="ET744" s="45">
        <f t="shared" si="1217"/>
        <v>447.11534</v>
      </c>
      <c r="EU744" s="51"/>
      <c r="EV744" s="45">
        <f t="shared" si="1218"/>
        <v>1877.8939400000002</v>
      </c>
      <c r="EW744" s="45">
        <f t="shared" si="1219"/>
        <v>178.28843999999998</v>
      </c>
      <c r="EX744" s="51"/>
      <c r="EY744" s="45">
        <f t="shared" si="1220"/>
        <v>19588.158820000001</v>
      </c>
      <c r="EZ744" s="45">
        <f t="shared" si="1221"/>
        <v>2285.94362</v>
      </c>
      <c r="FA744" s="51"/>
      <c r="FB744" s="45">
        <f t="shared" si="1222"/>
        <v>5724.8417200000004</v>
      </c>
      <c r="FC744" s="45">
        <f t="shared" si="1223"/>
        <v>920.63409999999999</v>
      </c>
      <c r="FD744" s="51"/>
      <c r="FE744" s="45">
        <f t="shared" si="1224"/>
        <v>1426.7225580000002</v>
      </c>
      <c r="FF744" s="45">
        <f t="shared" si="1225"/>
        <v>805.43502000000001</v>
      </c>
      <c r="FG744" s="51"/>
      <c r="FH744" s="45">
        <f t="shared" si="1226"/>
        <v>2679.8205680000001</v>
      </c>
      <c r="FI744" s="45">
        <f t="shared" si="1227"/>
        <v>1632.4807599999999</v>
      </c>
      <c r="FJ744" s="51"/>
      <c r="FK744" s="45">
        <f t="shared" si="1228"/>
        <v>2144.0808480000001</v>
      </c>
      <c r="FL744" s="45">
        <f t="shared" si="1229"/>
        <v>430.12304</v>
      </c>
      <c r="FM744" s="51"/>
      <c r="FN744" s="45">
        <f t="shared" si="1230"/>
        <v>46998.257798000006</v>
      </c>
      <c r="FO744" s="45">
        <f t="shared" si="1231"/>
        <v>392.04285999999996</v>
      </c>
      <c r="FP744" s="51"/>
      <c r="FQ744" s="45">
        <f t="shared" si="1232"/>
        <v>13368.248720000001</v>
      </c>
      <c r="FR744" s="45">
        <f t="shared" si="1233"/>
        <v>6960.0460800000001</v>
      </c>
      <c r="FS744" s="51"/>
      <c r="FT744" s="45">
        <f t="shared" si="1234"/>
        <v>2449.2561439999999</v>
      </c>
      <c r="FU744" s="45">
        <f t="shared" si="1235"/>
        <v>538.08949999999993</v>
      </c>
      <c r="FV744" s="51"/>
      <c r="FW744" s="45">
        <f t="shared" si="1236"/>
        <v>1546.773134</v>
      </c>
      <c r="FX744" s="45">
        <f t="shared" si="1237"/>
        <v>195.36787999999999</v>
      </c>
      <c r="FY744" s="51"/>
      <c r="FZ744" s="45">
        <f t="shared" si="1238"/>
        <v>17546.177060000002</v>
      </c>
      <c r="GA744" s="45">
        <f t="shared" si="1239"/>
        <v>17210.5857</v>
      </c>
      <c r="GB744" s="51"/>
      <c r="GC744" s="45">
        <f t="shared" si="1240"/>
        <v>114.861474</v>
      </c>
      <c r="GD744" s="45">
        <f t="shared" si="1241"/>
        <v>23.78922</v>
      </c>
      <c r="GE744" s="51"/>
      <c r="GF744" s="45">
        <f t="shared" si="1242"/>
        <v>2661.8690800000004</v>
      </c>
      <c r="GG744" s="45">
        <f t="shared" si="1243"/>
        <v>1023.98214</v>
      </c>
      <c r="GH744" s="51"/>
      <c r="GI744" s="45">
        <f t="shared" si="1244"/>
        <v>1872.9853300000002</v>
      </c>
      <c r="GJ744" s="45">
        <f t="shared" si="1245"/>
        <v>1398.1613</v>
      </c>
      <c r="GK744" s="51"/>
    </row>
    <row r="745" spans="1:193" s="45" customFormat="1">
      <c r="A745" s="45" t="s">
        <v>18</v>
      </c>
      <c r="B745" s="46">
        <v>41410</v>
      </c>
      <c r="C745" s="56">
        <v>0.702075</v>
      </c>
      <c r="D745" s="56">
        <v>0.14058999999999999</v>
      </c>
      <c r="E745" s="56">
        <v>8.7171999999999999E-2</v>
      </c>
      <c r="F745" s="58"/>
      <c r="G745" s="58">
        <v>130985</v>
      </c>
      <c r="H745" s="58">
        <v>26389</v>
      </c>
      <c r="I745" s="58"/>
      <c r="J745" s="59">
        <v>765727</v>
      </c>
      <c r="K745" s="59">
        <v>185698</v>
      </c>
      <c r="L745" s="58"/>
      <c r="M745" s="58">
        <v>103837</v>
      </c>
      <c r="N745" s="58">
        <v>19524</v>
      </c>
      <c r="O745" s="58"/>
      <c r="P745" s="58">
        <v>358333</v>
      </c>
      <c r="Q745" s="58">
        <v>20510</v>
      </c>
      <c r="R745" s="58"/>
      <c r="S745" s="58">
        <v>201956</v>
      </c>
      <c r="T745" s="58">
        <v>32393</v>
      </c>
      <c r="U745" s="58"/>
      <c r="V745" s="58">
        <v>180350</v>
      </c>
      <c r="W745" s="58">
        <v>26932</v>
      </c>
      <c r="X745" s="58"/>
      <c r="Y745" s="58">
        <v>48321</v>
      </c>
      <c r="Z745" s="58">
        <v>8493</v>
      </c>
      <c r="AA745" s="58"/>
      <c r="AB745" s="58">
        <v>248508</v>
      </c>
      <c r="AC745" s="58">
        <v>155241</v>
      </c>
      <c r="AD745" s="58"/>
      <c r="AE745" s="58">
        <v>152979</v>
      </c>
      <c r="AF745" s="58">
        <v>44099</v>
      </c>
      <c r="AG745" s="58"/>
      <c r="AH745" s="58">
        <v>43447</v>
      </c>
      <c r="AI745" s="58">
        <v>7987</v>
      </c>
      <c r="AJ745" s="58"/>
      <c r="AK745" s="58">
        <v>10533</v>
      </c>
      <c r="AL745" s="58">
        <v>9144</v>
      </c>
      <c r="AM745" s="58"/>
      <c r="AN745" s="58">
        <v>15185</v>
      </c>
      <c r="AO745" s="58">
        <v>5947</v>
      </c>
      <c r="AP745" s="58"/>
      <c r="AQ745" s="58">
        <v>34014</v>
      </c>
      <c r="AR745" s="58">
        <v>7708</v>
      </c>
      <c r="AS745" s="58"/>
      <c r="AT745" s="58">
        <v>64397</v>
      </c>
      <c r="AU745" s="58">
        <v>18291</v>
      </c>
      <c r="AV745" s="58"/>
      <c r="AW745" s="58">
        <v>50676</v>
      </c>
      <c r="AX745" s="58">
        <v>10339</v>
      </c>
      <c r="AY745" s="58"/>
      <c r="AZ745" s="58">
        <v>53582</v>
      </c>
      <c r="BA745" s="58">
        <v>7007</v>
      </c>
      <c r="BB745" s="58"/>
      <c r="BC745" s="58">
        <v>27839</v>
      </c>
      <c r="BD745" s="58">
        <v>4845</v>
      </c>
      <c r="BE745" s="58"/>
      <c r="BF745" s="58">
        <v>13334</v>
      </c>
      <c r="BG745" s="58">
        <v>2088</v>
      </c>
      <c r="BH745" s="50"/>
      <c r="BI745" s="50">
        <v>150237</v>
      </c>
      <c r="BJ745" s="50">
        <v>25218</v>
      </c>
      <c r="BK745" s="50"/>
      <c r="BL745" s="50">
        <v>41466</v>
      </c>
      <c r="BM745" s="50">
        <v>9646</v>
      </c>
      <c r="BN745" s="50"/>
      <c r="BO745" s="50">
        <v>10029</v>
      </c>
      <c r="BP745" s="50">
        <v>7514</v>
      </c>
      <c r="BQ745" s="50"/>
      <c r="BR745" s="50">
        <v>19040</v>
      </c>
      <c r="BS745" s="50">
        <v>16526</v>
      </c>
      <c r="BT745" s="50"/>
      <c r="BU745" s="50">
        <v>16029</v>
      </c>
      <c r="BV745" s="50">
        <v>4400</v>
      </c>
      <c r="BW745" s="50"/>
      <c r="BX745" s="50">
        <v>333352</v>
      </c>
      <c r="BY745" s="50">
        <v>4098</v>
      </c>
      <c r="BZ745" s="50"/>
      <c r="CA745" s="50">
        <v>89483</v>
      </c>
      <c r="CB745" s="50">
        <v>44773</v>
      </c>
      <c r="CC745" s="50"/>
      <c r="CD745" s="50">
        <v>19790</v>
      </c>
      <c r="CE745" s="50">
        <v>6262</v>
      </c>
      <c r="CF745" s="50"/>
      <c r="CG745" s="50">
        <v>11998</v>
      </c>
      <c r="CH745" s="50">
        <v>2213</v>
      </c>
      <c r="CI745" s="50"/>
      <c r="CJ745" s="50">
        <v>122174</v>
      </c>
      <c r="CK745" s="50">
        <v>168269</v>
      </c>
      <c r="CL745" s="50"/>
      <c r="CM745" s="50">
        <v>1850</v>
      </c>
      <c r="CN745" s="50">
        <v>277</v>
      </c>
      <c r="CO745" s="50"/>
      <c r="CP745" s="50">
        <v>16486</v>
      </c>
      <c r="CQ745" s="50">
        <v>10887</v>
      </c>
      <c r="CR745" s="50"/>
      <c r="CS745" s="50">
        <v>12513</v>
      </c>
      <c r="CT745" s="50">
        <v>15789</v>
      </c>
      <c r="CU745" s="51"/>
      <c r="CV745" s="51"/>
      <c r="CW745" s="45">
        <f t="shared" si="1246"/>
        <v>18415.18115</v>
      </c>
      <c r="CX745" s="45">
        <f t="shared" si="1247"/>
        <v>2300.3819079999998</v>
      </c>
      <c r="CY745" s="51"/>
      <c r="CZ745" s="45">
        <f t="shared" si="1186"/>
        <v>107653.55893</v>
      </c>
      <c r="DA745" s="45">
        <f t="shared" si="1187"/>
        <v>16187.666056</v>
      </c>
      <c r="DB745" s="51"/>
      <c r="DC745" s="45">
        <f t="shared" si="1188"/>
        <v>14598.443829999998</v>
      </c>
      <c r="DD745" s="45">
        <f t="shared" si="1189"/>
        <v>1701.946128</v>
      </c>
      <c r="DE745" s="51"/>
      <c r="DF745" s="45">
        <f t="shared" si="1190"/>
        <v>50378.036469999999</v>
      </c>
      <c r="DG745" s="45">
        <f t="shared" si="1191"/>
        <v>1787.8977199999999</v>
      </c>
      <c r="DH745" s="51"/>
      <c r="DI745" s="45">
        <f t="shared" si="1192"/>
        <v>28392.994039999998</v>
      </c>
      <c r="DJ745" s="45">
        <f t="shared" si="1193"/>
        <v>2823.762596</v>
      </c>
      <c r="DK745" s="51"/>
      <c r="DL745" s="45">
        <f t="shared" si="1194"/>
        <v>25355.406499999997</v>
      </c>
      <c r="DM745" s="45">
        <f t="shared" si="1195"/>
        <v>2347.716304</v>
      </c>
      <c r="DN745" s="51"/>
      <c r="DO745" s="45">
        <f t="shared" si="1196"/>
        <v>6793.4493899999998</v>
      </c>
      <c r="DP745" s="45">
        <f t="shared" si="1197"/>
        <v>740.35179600000004</v>
      </c>
      <c r="DQ745" s="51"/>
      <c r="DR745" s="45">
        <f t="shared" si="1198"/>
        <v>34937.739719999998</v>
      </c>
      <c r="DS745" s="45">
        <f t="shared" si="1199"/>
        <v>13532.668452</v>
      </c>
      <c r="DT745" s="51"/>
      <c r="DU745" s="45">
        <f t="shared" si="1200"/>
        <v>21507.317609999998</v>
      </c>
      <c r="DV745" s="45">
        <f t="shared" si="1201"/>
        <v>3844.1980279999998</v>
      </c>
      <c r="DW745" s="51"/>
      <c r="DX745" s="45">
        <f t="shared" si="1202"/>
        <v>6108.2137299999995</v>
      </c>
      <c r="DY745" s="45">
        <f t="shared" si="1203"/>
        <v>696.24276399999997</v>
      </c>
      <c r="DZ745" s="51"/>
      <c r="EA745" s="45">
        <f t="shared" si="1204"/>
        <v>1480.83447</v>
      </c>
      <c r="EB745" s="45">
        <f t="shared" si="1205"/>
        <v>797.10076800000002</v>
      </c>
      <c r="EC745" s="51"/>
      <c r="ED745" s="45">
        <f t="shared" si="1206"/>
        <v>2134.8591499999998</v>
      </c>
      <c r="EE745" s="45">
        <f t="shared" si="1207"/>
        <v>518.41188399999999</v>
      </c>
      <c r="EF745" s="51"/>
      <c r="EG745" s="45">
        <f t="shared" si="1208"/>
        <v>4782.02826</v>
      </c>
      <c r="EH745" s="45">
        <f t="shared" si="1209"/>
        <v>671.92177600000002</v>
      </c>
      <c r="EI745" s="51"/>
      <c r="EJ745" s="45">
        <f t="shared" si="1210"/>
        <v>9053.5742300000002</v>
      </c>
      <c r="EK745" s="45">
        <f t="shared" si="1211"/>
        <v>1594.4630520000001</v>
      </c>
      <c r="EL745" s="51"/>
      <c r="EM745" s="45">
        <f t="shared" si="1212"/>
        <v>7124.5388399999993</v>
      </c>
      <c r="EN745" s="45">
        <f t="shared" si="1213"/>
        <v>901.27130799999998</v>
      </c>
      <c r="EO745" s="51"/>
      <c r="EP745" s="45">
        <f t="shared" si="1214"/>
        <v>7533.0933799999993</v>
      </c>
      <c r="EQ745" s="45">
        <f t="shared" si="1215"/>
        <v>610.81420400000002</v>
      </c>
      <c r="ER745" s="51"/>
      <c r="ES745" s="45">
        <f t="shared" si="1216"/>
        <v>3913.88501</v>
      </c>
      <c r="ET745" s="45">
        <f t="shared" si="1217"/>
        <v>422.34834000000001</v>
      </c>
      <c r="EU745" s="51"/>
      <c r="EV745" s="45">
        <f t="shared" si="1218"/>
        <v>1874.6270599999998</v>
      </c>
      <c r="EW745" s="45">
        <f t="shared" si="1219"/>
        <v>182.01513600000001</v>
      </c>
      <c r="EX745" s="51"/>
      <c r="EY745" s="45">
        <f t="shared" si="1220"/>
        <v>21121.81983</v>
      </c>
      <c r="EZ745" s="45">
        <f t="shared" si="1221"/>
        <v>2198.303496</v>
      </c>
      <c r="FA745" s="51"/>
      <c r="FB745" s="45">
        <f t="shared" si="1222"/>
        <v>5829.7049399999996</v>
      </c>
      <c r="FC745" s="45">
        <f t="shared" si="1223"/>
        <v>840.86111200000005</v>
      </c>
      <c r="FD745" s="51"/>
      <c r="FE745" s="45">
        <f t="shared" si="1224"/>
        <v>1409.97711</v>
      </c>
      <c r="FF745" s="45">
        <f t="shared" si="1225"/>
        <v>655.01040799999998</v>
      </c>
      <c r="FG745" s="51"/>
      <c r="FH745" s="45">
        <f t="shared" si="1226"/>
        <v>2676.8335999999999</v>
      </c>
      <c r="FI745" s="45">
        <f t="shared" si="1227"/>
        <v>1440.604472</v>
      </c>
      <c r="FJ745" s="51"/>
      <c r="FK745" s="45">
        <f t="shared" si="1228"/>
        <v>2253.5171099999998</v>
      </c>
      <c r="FL745" s="45">
        <f t="shared" si="1229"/>
        <v>383.55680000000001</v>
      </c>
      <c r="FM745" s="51"/>
      <c r="FN745" s="45">
        <f t="shared" si="1230"/>
        <v>46865.95768</v>
      </c>
      <c r="FO745" s="45">
        <f t="shared" si="1231"/>
        <v>357.23085600000002</v>
      </c>
      <c r="FP745" s="51"/>
      <c r="FQ745" s="45">
        <f t="shared" si="1232"/>
        <v>12580.41497</v>
      </c>
      <c r="FR745" s="45">
        <f t="shared" si="1233"/>
        <v>3902.9519559999999</v>
      </c>
      <c r="FS745" s="51"/>
      <c r="FT745" s="45">
        <f t="shared" si="1234"/>
        <v>2782.2761</v>
      </c>
      <c r="FU745" s="45">
        <f t="shared" si="1235"/>
        <v>545.87106400000005</v>
      </c>
      <c r="FV745" s="51"/>
      <c r="FW745" s="45">
        <f t="shared" si="1236"/>
        <v>1686.79882</v>
      </c>
      <c r="FX745" s="45">
        <f t="shared" si="1237"/>
        <v>192.91163599999999</v>
      </c>
      <c r="FY745" s="51"/>
      <c r="FZ745" s="45">
        <f t="shared" si="1238"/>
        <v>17176.442660000001</v>
      </c>
      <c r="GA745" s="45">
        <f t="shared" si="1239"/>
        <v>14668.345267999999</v>
      </c>
      <c r="GB745" s="51"/>
      <c r="GC745" s="45">
        <f t="shared" si="1240"/>
        <v>260.0915</v>
      </c>
      <c r="GD745" s="45">
        <f t="shared" si="1241"/>
        <v>24.146643999999998</v>
      </c>
      <c r="GE745" s="51"/>
      <c r="GF745" s="45">
        <f t="shared" si="1242"/>
        <v>2317.76674</v>
      </c>
      <c r="GG745" s="45">
        <f t="shared" si="1243"/>
        <v>949.04156399999999</v>
      </c>
      <c r="GH745" s="51"/>
      <c r="GI745" s="45">
        <f t="shared" si="1244"/>
        <v>1759.2026699999999</v>
      </c>
      <c r="GJ745" s="45">
        <f t="shared" si="1245"/>
        <v>1376.358708</v>
      </c>
      <c r="GK745" s="51"/>
    </row>
    <row r="746" spans="1:193" s="45" customFormat="1">
      <c r="A746" s="45" t="s">
        <v>18</v>
      </c>
      <c r="B746" s="46">
        <v>41409</v>
      </c>
      <c r="C746" s="56">
        <v>0.70705399999999996</v>
      </c>
      <c r="D746" s="56">
        <v>0.139678</v>
      </c>
      <c r="E746" s="56">
        <v>8.3680000000000004E-2</v>
      </c>
      <c r="F746" s="58"/>
      <c r="G746" s="58">
        <v>139325</v>
      </c>
      <c r="H746" s="58">
        <v>26752</v>
      </c>
      <c r="I746" s="58"/>
      <c r="J746" s="59">
        <v>819076</v>
      </c>
      <c r="K746" s="59">
        <v>195025</v>
      </c>
      <c r="L746" s="58"/>
      <c r="M746" s="58">
        <v>108097</v>
      </c>
      <c r="N746" s="58">
        <v>19807</v>
      </c>
      <c r="O746" s="58"/>
      <c r="P746" s="58">
        <v>381677</v>
      </c>
      <c r="Q746" s="58">
        <v>19378</v>
      </c>
      <c r="R746" s="58"/>
      <c r="S746" s="58">
        <v>210393</v>
      </c>
      <c r="T746" s="58">
        <v>37086</v>
      </c>
      <c r="U746" s="58"/>
      <c r="V746" s="58">
        <v>188783</v>
      </c>
      <c r="W746" s="58">
        <v>29904</v>
      </c>
      <c r="X746" s="58"/>
      <c r="Y746" s="58">
        <v>49214</v>
      </c>
      <c r="Z746" s="58">
        <v>8878</v>
      </c>
      <c r="AA746" s="58"/>
      <c r="AB746" s="58">
        <v>253466</v>
      </c>
      <c r="AC746" s="58">
        <v>163567</v>
      </c>
      <c r="AD746" s="58"/>
      <c r="AE746" s="58">
        <v>156241</v>
      </c>
      <c r="AF746" s="58">
        <v>45491</v>
      </c>
      <c r="AG746" s="58"/>
      <c r="AH746" s="58">
        <v>42331</v>
      </c>
      <c r="AI746" s="58">
        <v>9669</v>
      </c>
      <c r="AJ746" s="58"/>
      <c r="AK746" s="58">
        <v>10604</v>
      </c>
      <c r="AL746" s="58">
        <v>11331</v>
      </c>
      <c r="AM746" s="58"/>
      <c r="AN746" s="58">
        <v>21621</v>
      </c>
      <c r="AO746" s="58">
        <v>7733</v>
      </c>
      <c r="AP746" s="58"/>
      <c r="AQ746" s="58">
        <v>28687</v>
      </c>
      <c r="AR746" s="58">
        <v>7866</v>
      </c>
      <c r="AS746" s="58"/>
      <c r="AT746" s="58">
        <v>68842</v>
      </c>
      <c r="AU746" s="58">
        <v>20620</v>
      </c>
      <c r="AV746" s="58"/>
      <c r="AW746" s="58">
        <v>38245</v>
      </c>
      <c r="AX746" s="58">
        <v>10985</v>
      </c>
      <c r="AY746" s="58"/>
      <c r="AZ746" s="58">
        <v>53665</v>
      </c>
      <c r="BA746" s="58">
        <v>7421</v>
      </c>
      <c r="BB746" s="58"/>
      <c r="BC746" s="58">
        <v>28079</v>
      </c>
      <c r="BD746" s="58">
        <v>4883</v>
      </c>
      <c r="BE746" s="58"/>
      <c r="BF746" s="58">
        <v>13948</v>
      </c>
      <c r="BG746" s="58">
        <v>2112</v>
      </c>
      <c r="BH746" s="50"/>
      <c r="BI746" s="50">
        <v>151377</v>
      </c>
      <c r="BJ746" s="50">
        <v>25304</v>
      </c>
      <c r="BK746" s="50"/>
      <c r="BL746" s="50">
        <v>43462</v>
      </c>
      <c r="BM746" s="50">
        <v>10780</v>
      </c>
      <c r="BN746" s="50"/>
      <c r="BO746" s="50">
        <v>9728</v>
      </c>
      <c r="BP746" s="50">
        <v>8369</v>
      </c>
      <c r="BQ746" s="50"/>
      <c r="BR746" s="50">
        <v>18520</v>
      </c>
      <c r="BS746" s="50">
        <v>18340</v>
      </c>
      <c r="BT746" s="50"/>
      <c r="BU746" s="50">
        <v>15371</v>
      </c>
      <c r="BV746" s="50">
        <v>4919</v>
      </c>
      <c r="BW746" s="50"/>
      <c r="BX746" s="50">
        <v>333022</v>
      </c>
      <c r="BY746" s="50">
        <v>4263</v>
      </c>
      <c r="BZ746" s="50"/>
      <c r="CA746" s="50">
        <v>86159</v>
      </c>
      <c r="CB746" s="50">
        <v>45795</v>
      </c>
      <c r="CC746" s="50"/>
      <c r="CD746" s="50">
        <v>19445</v>
      </c>
      <c r="CE746" s="50">
        <v>5895</v>
      </c>
      <c r="CF746" s="50"/>
      <c r="CG746" s="50">
        <v>12562</v>
      </c>
      <c r="CH746" s="50">
        <v>2563</v>
      </c>
      <c r="CI746" s="50"/>
      <c r="CJ746" s="50">
        <v>122349</v>
      </c>
      <c r="CK746" s="50">
        <v>175615</v>
      </c>
      <c r="CL746" s="50"/>
      <c r="CM746" s="50">
        <v>1840</v>
      </c>
      <c r="CN746" s="50">
        <v>300</v>
      </c>
      <c r="CO746" s="50"/>
      <c r="CP746" s="50">
        <v>16854</v>
      </c>
      <c r="CQ746" s="50">
        <v>11445</v>
      </c>
      <c r="CR746" s="50"/>
      <c r="CS746" s="50">
        <v>12562</v>
      </c>
      <c r="CT746" s="50">
        <v>17221</v>
      </c>
      <c r="CU746" s="51"/>
      <c r="CV746" s="51"/>
      <c r="CW746" s="45">
        <f t="shared" si="1246"/>
        <v>19460.637350000001</v>
      </c>
      <c r="CX746" s="45">
        <f t="shared" si="1247"/>
        <v>2238.60736</v>
      </c>
      <c r="CY746" s="51"/>
      <c r="CZ746" s="45">
        <f t="shared" si="1186"/>
        <v>114406.897528</v>
      </c>
      <c r="DA746" s="45">
        <f t="shared" si="1187"/>
        <v>16319.692000000001</v>
      </c>
      <c r="DB746" s="51"/>
      <c r="DC746" s="45">
        <f t="shared" si="1188"/>
        <v>15098.772766</v>
      </c>
      <c r="DD746" s="45">
        <f t="shared" si="1189"/>
        <v>1657.4497600000002</v>
      </c>
      <c r="DE746" s="51"/>
      <c r="DF746" s="45">
        <f t="shared" si="1190"/>
        <v>53311.880005999999</v>
      </c>
      <c r="DG746" s="45">
        <f t="shared" si="1191"/>
        <v>1621.5510400000001</v>
      </c>
      <c r="DH746" s="51"/>
      <c r="DI746" s="45">
        <f t="shared" si="1192"/>
        <v>29387.273453999998</v>
      </c>
      <c r="DJ746" s="45">
        <f t="shared" si="1193"/>
        <v>3103.3564800000004</v>
      </c>
      <c r="DK746" s="51"/>
      <c r="DL746" s="45">
        <f t="shared" si="1194"/>
        <v>26368.831874</v>
      </c>
      <c r="DM746" s="45">
        <f t="shared" si="1195"/>
        <v>2502.36672</v>
      </c>
      <c r="DN746" s="51"/>
      <c r="DO746" s="45">
        <f t="shared" si="1196"/>
        <v>6874.1130919999996</v>
      </c>
      <c r="DP746" s="45">
        <f t="shared" si="1197"/>
        <v>742.91104000000007</v>
      </c>
      <c r="DQ746" s="51"/>
      <c r="DR746" s="45">
        <f t="shared" si="1198"/>
        <v>35403.623948</v>
      </c>
      <c r="DS746" s="45">
        <f t="shared" si="1199"/>
        <v>13687.28656</v>
      </c>
      <c r="DT746" s="51"/>
      <c r="DU746" s="45">
        <f t="shared" si="1200"/>
        <v>21823.430398</v>
      </c>
      <c r="DV746" s="45">
        <f t="shared" si="1201"/>
        <v>3806.6868800000002</v>
      </c>
      <c r="DW746" s="51"/>
      <c r="DX746" s="45">
        <f t="shared" si="1202"/>
        <v>5912.7094179999995</v>
      </c>
      <c r="DY746" s="45">
        <f t="shared" si="1203"/>
        <v>809.10192000000006</v>
      </c>
      <c r="DZ746" s="51"/>
      <c r="EA746" s="45">
        <f t="shared" si="1204"/>
        <v>1481.1455120000001</v>
      </c>
      <c r="EB746" s="45">
        <f t="shared" si="1205"/>
        <v>948.17808000000002</v>
      </c>
      <c r="EC746" s="51"/>
      <c r="ED746" s="45">
        <f t="shared" si="1206"/>
        <v>3019.9780379999997</v>
      </c>
      <c r="EE746" s="45">
        <f t="shared" si="1207"/>
        <v>647.09744000000001</v>
      </c>
      <c r="EF746" s="51"/>
      <c r="EG746" s="45">
        <f t="shared" si="1208"/>
        <v>4006.9427860000001</v>
      </c>
      <c r="EH746" s="45">
        <f t="shared" si="1209"/>
        <v>658.22688000000005</v>
      </c>
      <c r="EI746" s="51"/>
      <c r="EJ746" s="45">
        <f t="shared" si="1210"/>
        <v>9615.7128759999996</v>
      </c>
      <c r="EK746" s="45">
        <f t="shared" si="1211"/>
        <v>1725.4816000000001</v>
      </c>
      <c r="EL746" s="51"/>
      <c r="EM746" s="45">
        <f t="shared" si="1212"/>
        <v>5341.9851099999996</v>
      </c>
      <c r="EN746" s="45">
        <f t="shared" si="1213"/>
        <v>919.22480000000007</v>
      </c>
      <c r="EO746" s="51"/>
      <c r="EP746" s="45">
        <f t="shared" si="1214"/>
        <v>7495.8198700000003</v>
      </c>
      <c r="EQ746" s="45">
        <f t="shared" si="1215"/>
        <v>620.98928000000001</v>
      </c>
      <c r="ER746" s="51"/>
      <c r="ES746" s="45">
        <f t="shared" si="1216"/>
        <v>3922.0185619999997</v>
      </c>
      <c r="ET746" s="45">
        <f t="shared" si="1217"/>
        <v>408.60944000000001</v>
      </c>
      <c r="EU746" s="51"/>
      <c r="EV746" s="45">
        <f t="shared" si="1218"/>
        <v>1948.228744</v>
      </c>
      <c r="EW746" s="45">
        <f t="shared" si="1219"/>
        <v>176.73216000000002</v>
      </c>
      <c r="EX746" s="51"/>
      <c r="EY746" s="45">
        <f t="shared" si="1220"/>
        <v>21144.036605999998</v>
      </c>
      <c r="EZ746" s="45">
        <f t="shared" si="1221"/>
        <v>2117.4387200000001</v>
      </c>
      <c r="FA746" s="51"/>
      <c r="FB746" s="45">
        <f t="shared" si="1222"/>
        <v>6070.6852360000003</v>
      </c>
      <c r="FC746" s="45">
        <f t="shared" si="1223"/>
        <v>902.07040000000006</v>
      </c>
      <c r="FD746" s="51"/>
      <c r="FE746" s="45">
        <f t="shared" si="1224"/>
        <v>1358.7875839999999</v>
      </c>
      <c r="FF746" s="45">
        <f t="shared" si="1225"/>
        <v>700.31792000000007</v>
      </c>
      <c r="FG746" s="51"/>
      <c r="FH746" s="45">
        <f t="shared" si="1226"/>
        <v>2586.8365599999997</v>
      </c>
      <c r="FI746" s="45">
        <f t="shared" si="1227"/>
        <v>1534.6912</v>
      </c>
      <c r="FJ746" s="51"/>
      <c r="FK746" s="45">
        <f t="shared" si="1228"/>
        <v>2146.990538</v>
      </c>
      <c r="FL746" s="45">
        <f t="shared" si="1229"/>
        <v>411.62192000000005</v>
      </c>
      <c r="FM746" s="51"/>
      <c r="FN746" s="45">
        <f t="shared" si="1230"/>
        <v>46515.846916000002</v>
      </c>
      <c r="FO746" s="45">
        <f t="shared" si="1231"/>
        <v>356.72784000000001</v>
      </c>
      <c r="FP746" s="51"/>
      <c r="FQ746" s="45">
        <f t="shared" si="1232"/>
        <v>12034.516802</v>
      </c>
      <c r="FR746" s="45">
        <f t="shared" si="1233"/>
        <v>3832.1256000000003</v>
      </c>
      <c r="FS746" s="51"/>
      <c r="FT746" s="45">
        <f t="shared" si="1234"/>
        <v>2716.0387099999998</v>
      </c>
      <c r="FU746" s="45">
        <f t="shared" si="1235"/>
        <v>493.29360000000003</v>
      </c>
      <c r="FV746" s="51"/>
      <c r="FW746" s="45">
        <f t="shared" si="1236"/>
        <v>1754.6350359999999</v>
      </c>
      <c r="FX746" s="45">
        <f t="shared" si="1237"/>
        <v>214.47184000000001</v>
      </c>
      <c r="FY746" s="51"/>
      <c r="FZ746" s="45">
        <f t="shared" si="1238"/>
        <v>17089.463621999999</v>
      </c>
      <c r="GA746" s="45">
        <f t="shared" si="1239"/>
        <v>14695.4632</v>
      </c>
      <c r="GB746" s="51"/>
      <c r="GC746" s="45">
        <f t="shared" si="1240"/>
        <v>257.00752</v>
      </c>
      <c r="GD746" s="45">
        <f t="shared" si="1241"/>
        <v>25.104000000000003</v>
      </c>
      <c r="GE746" s="51"/>
      <c r="GF746" s="45">
        <f t="shared" si="1242"/>
        <v>2354.1330119999998</v>
      </c>
      <c r="GG746" s="45">
        <f t="shared" si="1243"/>
        <v>957.71760000000006</v>
      </c>
      <c r="GH746" s="51"/>
      <c r="GI746" s="45">
        <f t="shared" si="1244"/>
        <v>1754.6350359999999</v>
      </c>
      <c r="GJ746" s="45">
        <f t="shared" si="1245"/>
        <v>1441.0532800000001</v>
      </c>
      <c r="GK746" s="51"/>
    </row>
    <row r="747" spans="1:193" s="45" customFormat="1">
      <c r="A747" s="45" t="s">
        <v>18</v>
      </c>
      <c r="B747" s="46">
        <v>41408</v>
      </c>
      <c r="C747" s="56">
        <v>0.71032600000000001</v>
      </c>
      <c r="D747" s="56">
        <v>0.13883899999999999</v>
      </c>
      <c r="E747" s="56">
        <v>8.2113000000000005E-2</v>
      </c>
      <c r="F747" s="58"/>
      <c r="G747" s="58">
        <v>141587</v>
      </c>
      <c r="H747" s="58">
        <v>28880</v>
      </c>
      <c r="I747" s="58"/>
      <c r="J747" s="59">
        <v>851869</v>
      </c>
      <c r="K747" s="59">
        <v>206391</v>
      </c>
      <c r="L747" s="58"/>
      <c r="M747" s="58">
        <v>110766</v>
      </c>
      <c r="N747" s="58">
        <v>20305</v>
      </c>
      <c r="O747" s="58"/>
      <c r="P747" s="58">
        <v>396545</v>
      </c>
      <c r="Q747" s="58">
        <v>19218</v>
      </c>
      <c r="R747" s="58"/>
      <c r="S747" s="58">
        <v>219509</v>
      </c>
      <c r="T747" s="58">
        <v>42466</v>
      </c>
      <c r="U747" s="58"/>
      <c r="V747" s="58">
        <v>197612</v>
      </c>
      <c r="W747" s="58">
        <v>31686</v>
      </c>
      <c r="X747" s="58"/>
      <c r="Y747" s="58">
        <v>49372</v>
      </c>
      <c r="Z747" s="58">
        <v>8884</v>
      </c>
      <c r="AA747" s="58"/>
      <c r="AB747" s="58">
        <v>264758</v>
      </c>
      <c r="AC747" s="58">
        <v>161824</v>
      </c>
      <c r="AD747" s="58"/>
      <c r="AE747" s="58">
        <v>161780</v>
      </c>
      <c r="AF747" s="58">
        <v>50697</v>
      </c>
      <c r="AG747" s="58"/>
      <c r="AH747" s="58">
        <v>44558</v>
      </c>
      <c r="AI747" s="58">
        <v>8821</v>
      </c>
      <c r="AJ747" s="58"/>
      <c r="AK747" s="58">
        <v>10466</v>
      </c>
      <c r="AL747" s="58">
        <v>14953</v>
      </c>
      <c r="AM747" s="58"/>
      <c r="AN747" s="58">
        <v>87697</v>
      </c>
      <c r="AO747" s="58">
        <v>10051</v>
      </c>
      <c r="AP747" s="58"/>
      <c r="AQ747" s="58">
        <v>29413</v>
      </c>
      <c r="AR747" s="58">
        <v>8012</v>
      </c>
      <c r="AS747" s="58"/>
      <c r="AT747" s="58">
        <v>61098</v>
      </c>
      <c r="AU747" s="58">
        <v>17350</v>
      </c>
      <c r="AV747" s="58"/>
      <c r="AW747" s="58">
        <v>37313</v>
      </c>
      <c r="AX747" s="58">
        <v>10294</v>
      </c>
      <c r="AY747" s="58"/>
      <c r="AZ747" s="58">
        <v>55148</v>
      </c>
      <c r="BA747" s="58">
        <v>8675</v>
      </c>
      <c r="BB747" s="58"/>
      <c r="BC747" s="58">
        <v>27759</v>
      </c>
      <c r="BD747" s="58">
        <v>5734</v>
      </c>
      <c r="BE747" s="58"/>
      <c r="BF747" s="58">
        <v>15256</v>
      </c>
      <c r="BG747" s="58">
        <v>2219</v>
      </c>
      <c r="BH747" s="50"/>
      <c r="BI747" s="50">
        <v>154769</v>
      </c>
      <c r="BJ747" s="50">
        <v>25532</v>
      </c>
      <c r="BK747" s="50"/>
      <c r="BL747" s="50">
        <v>44595</v>
      </c>
      <c r="BM747" s="50">
        <v>12479</v>
      </c>
      <c r="BN747" s="50"/>
      <c r="BO747" s="50">
        <v>9627</v>
      </c>
      <c r="BP747" s="50">
        <v>7525</v>
      </c>
      <c r="BQ747" s="50"/>
      <c r="BR747" s="50">
        <v>17156</v>
      </c>
      <c r="BS747" s="50">
        <v>18703</v>
      </c>
      <c r="BT747" s="50"/>
      <c r="BU747" s="50">
        <v>16033</v>
      </c>
      <c r="BV747" s="50">
        <v>5836</v>
      </c>
      <c r="BW747" s="50"/>
      <c r="BX747" s="50">
        <v>331473</v>
      </c>
      <c r="BY747" s="50">
        <v>4227</v>
      </c>
      <c r="BZ747" s="50"/>
      <c r="CA747" s="50">
        <v>90993</v>
      </c>
      <c r="CB747" s="50">
        <v>47123</v>
      </c>
      <c r="CC747" s="50"/>
      <c r="CD747" s="50">
        <v>20538</v>
      </c>
      <c r="CE747" s="50">
        <v>6441</v>
      </c>
      <c r="CF747" s="50"/>
      <c r="CG747" s="50">
        <v>12577</v>
      </c>
      <c r="CH747" s="50">
        <v>2511</v>
      </c>
      <c r="CI747" s="50"/>
      <c r="CJ747" s="50">
        <v>124529</v>
      </c>
      <c r="CK747" s="50">
        <v>191350</v>
      </c>
      <c r="CL747" s="50"/>
      <c r="CM747" s="50">
        <v>1804</v>
      </c>
      <c r="CN747" s="50">
        <v>292</v>
      </c>
      <c r="CO747" s="50"/>
      <c r="CP747" s="50">
        <v>17329</v>
      </c>
      <c r="CQ747" s="50">
        <v>12213</v>
      </c>
      <c r="CR747" s="50"/>
      <c r="CS747" s="50">
        <v>12009</v>
      </c>
      <c r="CT747" s="50">
        <v>17415</v>
      </c>
      <c r="CU747" s="51"/>
      <c r="CV747" s="51"/>
      <c r="CW747" s="45">
        <f t="shared" si="1246"/>
        <v>19657.797492999998</v>
      </c>
      <c r="CX747" s="45">
        <f t="shared" si="1247"/>
        <v>2371.42344</v>
      </c>
      <c r="CY747" s="51"/>
      <c r="CZ747" s="45">
        <f t="shared" si="1186"/>
        <v>118272.64009099999</v>
      </c>
      <c r="DA747" s="45">
        <f t="shared" si="1187"/>
        <v>16947.384183000002</v>
      </c>
      <c r="DB747" s="51"/>
      <c r="DC747" s="45">
        <f t="shared" si="1188"/>
        <v>15378.640673999998</v>
      </c>
      <c r="DD747" s="45">
        <f t="shared" si="1189"/>
        <v>1667.3044650000002</v>
      </c>
      <c r="DE747" s="51"/>
      <c r="DF747" s="45">
        <f t="shared" si="1190"/>
        <v>55055.911254999999</v>
      </c>
      <c r="DG747" s="45">
        <f t="shared" si="1191"/>
        <v>1578.047634</v>
      </c>
      <c r="DH747" s="51"/>
      <c r="DI747" s="45">
        <f t="shared" si="1192"/>
        <v>30476.410050999999</v>
      </c>
      <c r="DJ747" s="45">
        <f t="shared" si="1193"/>
        <v>3487.0106580000001</v>
      </c>
      <c r="DK747" s="51"/>
      <c r="DL747" s="45">
        <f t="shared" si="1194"/>
        <v>27436.252467999999</v>
      </c>
      <c r="DM747" s="45">
        <f t="shared" si="1195"/>
        <v>2601.8325180000002</v>
      </c>
      <c r="DN747" s="51"/>
      <c r="DO747" s="45">
        <f t="shared" si="1196"/>
        <v>6854.7591079999993</v>
      </c>
      <c r="DP747" s="45">
        <f t="shared" si="1197"/>
        <v>729.49189200000001</v>
      </c>
      <c r="DQ747" s="51"/>
      <c r="DR747" s="45">
        <f t="shared" si="1198"/>
        <v>36758.735961999999</v>
      </c>
      <c r="DS747" s="45">
        <f t="shared" si="1199"/>
        <v>13287.854112000001</v>
      </c>
      <c r="DT747" s="51"/>
      <c r="DU747" s="45">
        <f t="shared" si="1200"/>
        <v>22461.37342</v>
      </c>
      <c r="DV747" s="45">
        <f t="shared" si="1201"/>
        <v>4162.8827609999998</v>
      </c>
      <c r="DW747" s="51"/>
      <c r="DX747" s="45">
        <f t="shared" si="1202"/>
        <v>6186.3881619999993</v>
      </c>
      <c r="DY747" s="45">
        <f t="shared" si="1203"/>
        <v>724.31877300000008</v>
      </c>
      <c r="DZ747" s="51"/>
      <c r="EA747" s="45">
        <f t="shared" si="1204"/>
        <v>1453.088974</v>
      </c>
      <c r="EB747" s="45">
        <f t="shared" si="1205"/>
        <v>1227.835689</v>
      </c>
      <c r="EC747" s="51"/>
      <c r="ED747" s="45">
        <f t="shared" si="1206"/>
        <v>12175.763782999999</v>
      </c>
      <c r="EE747" s="45">
        <f t="shared" si="1207"/>
        <v>825.31776300000001</v>
      </c>
      <c r="EF747" s="51"/>
      <c r="EG747" s="45">
        <f t="shared" si="1208"/>
        <v>4083.6715069999996</v>
      </c>
      <c r="EH747" s="45">
        <f t="shared" si="1209"/>
        <v>657.88935600000002</v>
      </c>
      <c r="EI747" s="51"/>
      <c r="EJ747" s="45">
        <f t="shared" si="1210"/>
        <v>8482.7852219999986</v>
      </c>
      <c r="EK747" s="45">
        <f t="shared" si="1211"/>
        <v>1424.6605500000001</v>
      </c>
      <c r="EL747" s="51"/>
      <c r="EM747" s="45">
        <f t="shared" si="1212"/>
        <v>5180.4996069999997</v>
      </c>
      <c r="EN747" s="45">
        <f t="shared" si="1213"/>
        <v>845.27122200000008</v>
      </c>
      <c r="EO747" s="51"/>
      <c r="EP747" s="45">
        <f t="shared" si="1214"/>
        <v>7656.6931719999993</v>
      </c>
      <c r="EQ747" s="45">
        <f t="shared" si="1215"/>
        <v>712.33027500000003</v>
      </c>
      <c r="ER747" s="51"/>
      <c r="ES747" s="45">
        <f t="shared" si="1216"/>
        <v>3854.0318009999996</v>
      </c>
      <c r="ET747" s="45">
        <f t="shared" si="1217"/>
        <v>470.83594200000005</v>
      </c>
      <c r="EU747" s="51"/>
      <c r="EV747" s="45">
        <f t="shared" si="1218"/>
        <v>2118.1277839999998</v>
      </c>
      <c r="EW747" s="45">
        <f t="shared" si="1219"/>
        <v>182.20874700000002</v>
      </c>
      <c r="EX747" s="51"/>
      <c r="EY747" s="45">
        <f t="shared" si="1220"/>
        <v>21487.973190999997</v>
      </c>
      <c r="EZ747" s="45">
        <f t="shared" si="1221"/>
        <v>2096.5091160000002</v>
      </c>
      <c r="FA747" s="51"/>
      <c r="FB747" s="45">
        <f t="shared" si="1222"/>
        <v>6191.5252049999999</v>
      </c>
      <c r="FC747" s="45">
        <f t="shared" si="1223"/>
        <v>1024.6881270000001</v>
      </c>
      <c r="FD747" s="51"/>
      <c r="FE747" s="45">
        <f t="shared" si="1224"/>
        <v>1336.6030529999998</v>
      </c>
      <c r="FF747" s="45">
        <f t="shared" si="1225"/>
        <v>617.90032500000007</v>
      </c>
      <c r="FG747" s="51"/>
      <c r="FH747" s="45">
        <f t="shared" si="1226"/>
        <v>2381.9218839999999</v>
      </c>
      <c r="FI747" s="45">
        <f t="shared" si="1227"/>
        <v>1535.7594390000002</v>
      </c>
      <c r="FJ747" s="51"/>
      <c r="FK747" s="45">
        <f t="shared" si="1228"/>
        <v>2226.0056869999999</v>
      </c>
      <c r="FL747" s="45">
        <f t="shared" si="1229"/>
        <v>479.21146800000002</v>
      </c>
      <c r="FM747" s="51"/>
      <c r="FN747" s="45">
        <f t="shared" si="1230"/>
        <v>46021.379846999997</v>
      </c>
      <c r="FO747" s="45">
        <f t="shared" si="1231"/>
        <v>347.09165100000001</v>
      </c>
      <c r="FP747" s="51"/>
      <c r="FQ747" s="45">
        <f t="shared" si="1232"/>
        <v>12633.377127</v>
      </c>
      <c r="FR747" s="45">
        <f t="shared" si="1233"/>
        <v>3869.4108990000004</v>
      </c>
      <c r="FS747" s="51"/>
      <c r="FT747" s="45">
        <f t="shared" si="1234"/>
        <v>2851.4753819999996</v>
      </c>
      <c r="FU747" s="45">
        <f t="shared" si="1235"/>
        <v>528.88983300000007</v>
      </c>
      <c r="FV747" s="51"/>
      <c r="FW747" s="45">
        <f t="shared" si="1236"/>
        <v>1746.178103</v>
      </c>
      <c r="FX747" s="45">
        <f t="shared" si="1237"/>
        <v>206.185743</v>
      </c>
      <c r="FY747" s="51"/>
      <c r="FZ747" s="45">
        <f t="shared" si="1238"/>
        <v>17289.481830999997</v>
      </c>
      <c r="GA747" s="45">
        <f t="shared" si="1239"/>
        <v>15712.322550000001</v>
      </c>
      <c r="GB747" s="51"/>
      <c r="GC747" s="45">
        <f t="shared" si="1240"/>
        <v>250.46555599999999</v>
      </c>
      <c r="GD747" s="45">
        <f t="shared" si="1241"/>
        <v>23.976996000000003</v>
      </c>
      <c r="GE747" s="51"/>
      <c r="GF747" s="45">
        <f t="shared" si="1242"/>
        <v>2405.9410309999998</v>
      </c>
      <c r="GG747" s="45">
        <f t="shared" si="1243"/>
        <v>1002.8460690000001</v>
      </c>
      <c r="GH747" s="51"/>
      <c r="GI747" s="45">
        <f t="shared" si="1244"/>
        <v>1667.3175509999999</v>
      </c>
      <c r="GJ747" s="45">
        <f t="shared" si="1245"/>
        <v>1429.9978950000002</v>
      </c>
      <c r="GK747" s="51"/>
    </row>
    <row r="748" spans="1:193" s="45" customFormat="1">
      <c r="A748" s="45" t="s">
        <v>18</v>
      </c>
      <c r="B748" s="46">
        <v>41407</v>
      </c>
      <c r="C748" s="56">
        <v>0.69730499999999995</v>
      </c>
      <c r="D748" s="56">
        <v>0.14044400000000001</v>
      </c>
      <c r="E748" s="56">
        <v>8.9093000000000006E-2</v>
      </c>
      <c r="F748" s="58"/>
      <c r="G748" s="58">
        <v>70272</v>
      </c>
      <c r="H748" s="58">
        <v>14821</v>
      </c>
      <c r="I748" s="58"/>
      <c r="J748" s="59">
        <v>820866</v>
      </c>
      <c r="K748" s="59">
        <v>238011</v>
      </c>
      <c r="L748" s="58"/>
      <c r="M748" s="58">
        <v>86185</v>
      </c>
      <c r="N748" s="58">
        <v>18848</v>
      </c>
      <c r="O748" s="58"/>
      <c r="P748" s="58">
        <v>297397</v>
      </c>
      <c r="Q748" s="58">
        <v>15851</v>
      </c>
      <c r="R748" s="58"/>
      <c r="S748" s="58">
        <v>162959</v>
      </c>
      <c r="T748" s="58">
        <v>36595</v>
      </c>
      <c r="U748" s="58"/>
      <c r="V748" s="58">
        <v>182715</v>
      </c>
      <c r="W748" s="58">
        <v>37108</v>
      </c>
      <c r="X748" s="58"/>
      <c r="Y748" s="58">
        <v>35130</v>
      </c>
      <c r="Z748" s="58">
        <v>6594</v>
      </c>
      <c r="AA748" s="58"/>
      <c r="AB748" s="58">
        <v>321069</v>
      </c>
      <c r="AC748" s="58">
        <v>233255</v>
      </c>
      <c r="AD748" s="58"/>
      <c r="AE748" s="58">
        <v>197646</v>
      </c>
      <c r="AF748" s="58">
        <v>70946</v>
      </c>
      <c r="AG748" s="58"/>
      <c r="AH748" s="58">
        <v>33753</v>
      </c>
      <c r="AI748" s="58">
        <v>7106</v>
      </c>
      <c r="AJ748" s="58"/>
      <c r="AK748" s="58">
        <v>5052</v>
      </c>
      <c r="AL748" s="58">
        <v>6866</v>
      </c>
      <c r="AM748" s="58"/>
      <c r="AN748" s="58">
        <v>53449</v>
      </c>
      <c r="AO748" s="58">
        <v>6222</v>
      </c>
      <c r="AP748" s="58"/>
      <c r="AQ748" s="58">
        <v>33010</v>
      </c>
      <c r="AR748" s="58">
        <v>9068</v>
      </c>
      <c r="AS748" s="58"/>
      <c r="AT748" s="58">
        <v>54647</v>
      </c>
      <c r="AU748" s="58">
        <v>19131</v>
      </c>
      <c r="AV748" s="58"/>
      <c r="AW748" s="58">
        <v>50887</v>
      </c>
      <c r="AX748" s="58">
        <v>12752</v>
      </c>
      <c r="AY748" s="58"/>
      <c r="AZ748" s="58">
        <v>52467</v>
      </c>
      <c r="BA748" s="58">
        <v>9967</v>
      </c>
      <c r="BB748" s="58"/>
      <c r="BC748" s="58">
        <v>19097</v>
      </c>
      <c r="BD748" s="58">
        <v>5795</v>
      </c>
      <c r="BE748" s="58"/>
      <c r="BF748" s="58">
        <v>10285</v>
      </c>
      <c r="BG748" s="58">
        <v>1518</v>
      </c>
      <c r="BH748" s="50"/>
      <c r="BI748" s="50">
        <v>146914</v>
      </c>
      <c r="BJ748" s="50">
        <v>25940</v>
      </c>
      <c r="BK748" s="50"/>
      <c r="BL748" s="50">
        <v>27395</v>
      </c>
      <c r="BM748" s="50">
        <v>7907</v>
      </c>
      <c r="BN748" s="50"/>
      <c r="BO748" s="50">
        <v>11614</v>
      </c>
      <c r="BP748" s="50">
        <v>8238</v>
      </c>
      <c r="BQ748" s="50"/>
      <c r="BR748" s="50">
        <v>27431</v>
      </c>
      <c r="BS748" s="50">
        <v>27798</v>
      </c>
      <c r="BT748" s="50"/>
      <c r="BU748" s="50">
        <v>15302</v>
      </c>
      <c r="BV748" s="50">
        <v>7237</v>
      </c>
      <c r="BW748" s="50"/>
      <c r="BX748" s="50">
        <v>237973</v>
      </c>
      <c r="BY748" s="50">
        <v>3484</v>
      </c>
      <c r="BZ748" s="50"/>
      <c r="CA748" s="50">
        <v>132067</v>
      </c>
      <c r="CB748" s="50">
        <v>72500</v>
      </c>
      <c r="CC748" s="50"/>
      <c r="CD748" s="50">
        <v>11422</v>
      </c>
      <c r="CE748" s="50">
        <v>3782</v>
      </c>
      <c r="CF748" s="50"/>
      <c r="CG748" s="50">
        <v>12476</v>
      </c>
      <c r="CH748" s="50">
        <v>2798</v>
      </c>
      <c r="CI748" s="50"/>
      <c r="CJ748" s="50">
        <v>158517</v>
      </c>
      <c r="CK748" s="50">
        <v>243819</v>
      </c>
      <c r="CL748" s="50"/>
      <c r="CM748" s="50">
        <v>1666</v>
      </c>
      <c r="CN748" s="50">
        <v>351</v>
      </c>
      <c r="CO748" s="50"/>
      <c r="CP748" s="50">
        <v>36602</v>
      </c>
      <c r="CQ748" s="50">
        <v>23041</v>
      </c>
      <c r="CR748" s="50"/>
      <c r="CS748" s="50">
        <v>16655</v>
      </c>
      <c r="CT748" s="50">
        <v>25463</v>
      </c>
      <c r="CU748" s="51"/>
      <c r="CV748" s="51"/>
      <c r="CW748" s="45">
        <f t="shared" si="1246"/>
        <v>9869.2807680000005</v>
      </c>
      <c r="CX748" s="45">
        <f t="shared" si="1247"/>
        <v>1320.447353</v>
      </c>
      <c r="CY748" s="51"/>
      <c r="CZ748" s="45">
        <f t="shared" si="1186"/>
        <v>115285.70450400001</v>
      </c>
      <c r="DA748" s="45">
        <f t="shared" si="1187"/>
        <v>21205.114023000002</v>
      </c>
      <c r="DB748" s="51"/>
      <c r="DC748" s="45">
        <f t="shared" si="1188"/>
        <v>12104.166140000001</v>
      </c>
      <c r="DD748" s="45">
        <f t="shared" si="1189"/>
        <v>1679.224864</v>
      </c>
      <c r="DE748" s="51"/>
      <c r="DF748" s="45">
        <f t="shared" si="1190"/>
        <v>41767.624268000007</v>
      </c>
      <c r="DG748" s="45">
        <f t="shared" si="1191"/>
        <v>1412.2131430000002</v>
      </c>
      <c r="DH748" s="51"/>
      <c r="DI748" s="45">
        <f t="shared" si="1192"/>
        <v>22886.613796000001</v>
      </c>
      <c r="DJ748" s="45">
        <f t="shared" si="1193"/>
        <v>3260.3583350000004</v>
      </c>
      <c r="DK748" s="51"/>
      <c r="DL748" s="45">
        <f t="shared" si="1194"/>
        <v>25661.225460000001</v>
      </c>
      <c r="DM748" s="45">
        <f t="shared" si="1195"/>
        <v>3306.063044</v>
      </c>
      <c r="DN748" s="51"/>
      <c r="DO748" s="45">
        <f t="shared" si="1196"/>
        <v>4933.7977200000005</v>
      </c>
      <c r="DP748" s="45">
        <f t="shared" si="1197"/>
        <v>587.479242</v>
      </c>
      <c r="DQ748" s="51"/>
      <c r="DR748" s="45">
        <f t="shared" si="1198"/>
        <v>45092.214636000004</v>
      </c>
      <c r="DS748" s="45">
        <f t="shared" si="1199"/>
        <v>20781.387715000001</v>
      </c>
      <c r="DT748" s="51"/>
      <c r="DU748" s="45">
        <f t="shared" si="1200"/>
        <v>27758.194824000002</v>
      </c>
      <c r="DV748" s="45">
        <f t="shared" si="1201"/>
        <v>6320.7919780000002</v>
      </c>
      <c r="DW748" s="51"/>
      <c r="DX748" s="45">
        <f t="shared" si="1202"/>
        <v>4740.4063320000005</v>
      </c>
      <c r="DY748" s="45">
        <f t="shared" si="1203"/>
        <v>633.09485800000004</v>
      </c>
      <c r="DZ748" s="51"/>
      <c r="EA748" s="45">
        <f t="shared" si="1204"/>
        <v>709.52308800000003</v>
      </c>
      <c r="EB748" s="45">
        <f t="shared" si="1205"/>
        <v>611.712538</v>
      </c>
      <c r="EC748" s="51"/>
      <c r="ED748" s="45">
        <f t="shared" si="1206"/>
        <v>7506.5913560000008</v>
      </c>
      <c r="EE748" s="45">
        <f t="shared" si="1207"/>
        <v>554.33664600000009</v>
      </c>
      <c r="EF748" s="51"/>
      <c r="EG748" s="45">
        <f t="shared" si="1208"/>
        <v>4636.0564400000003</v>
      </c>
      <c r="EH748" s="45">
        <f t="shared" si="1209"/>
        <v>807.89532400000007</v>
      </c>
      <c r="EI748" s="51"/>
      <c r="EJ748" s="45">
        <f t="shared" si="1210"/>
        <v>7674.8432680000005</v>
      </c>
      <c r="EK748" s="45">
        <f t="shared" si="1211"/>
        <v>1704.4381830000002</v>
      </c>
      <c r="EL748" s="51"/>
      <c r="EM748" s="45">
        <f t="shared" si="1212"/>
        <v>7146.7738280000003</v>
      </c>
      <c r="EN748" s="45">
        <f t="shared" si="1213"/>
        <v>1136.113936</v>
      </c>
      <c r="EO748" s="51"/>
      <c r="EP748" s="45">
        <f t="shared" si="1214"/>
        <v>7368.6753480000007</v>
      </c>
      <c r="EQ748" s="45">
        <f t="shared" si="1215"/>
        <v>887.98993100000007</v>
      </c>
      <c r="ER748" s="51"/>
      <c r="ES748" s="45">
        <f t="shared" si="1216"/>
        <v>2682.0590680000005</v>
      </c>
      <c r="ET748" s="45">
        <f t="shared" si="1217"/>
        <v>516.29393500000003</v>
      </c>
      <c r="EU748" s="51"/>
      <c r="EV748" s="45">
        <f t="shared" si="1218"/>
        <v>1444.4665400000001</v>
      </c>
      <c r="EW748" s="45">
        <f t="shared" si="1219"/>
        <v>135.24317400000001</v>
      </c>
      <c r="EX748" s="51"/>
      <c r="EY748" s="45">
        <f t="shared" si="1220"/>
        <v>20633.189816000002</v>
      </c>
      <c r="EZ748" s="45">
        <f t="shared" si="1221"/>
        <v>2311.07242</v>
      </c>
      <c r="FA748" s="51"/>
      <c r="FB748" s="45">
        <f t="shared" si="1222"/>
        <v>3847.4633800000001</v>
      </c>
      <c r="FC748" s="45">
        <f t="shared" si="1223"/>
        <v>704.45835099999999</v>
      </c>
      <c r="FD748" s="51"/>
      <c r="FE748" s="45">
        <f t="shared" si="1224"/>
        <v>1631.1166160000002</v>
      </c>
      <c r="FF748" s="45">
        <f t="shared" si="1225"/>
        <v>733.9481340000001</v>
      </c>
      <c r="FG748" s="51"/>
      <c r="FH748" s="45">
        <f t="shared" si="1226"/>
        <v>3852.5193640000002</v>
      </c>
      <c r="FI748" s="45">
        <f t="shared" si="1227"/>
        <v>2476.6072140000001</v>
      </c>
      <c r="FJ748" s="51"/>
      <c r="FK748" s="45">
        <f t="shared" si="1228"/>
        <v>2149.0740880000003</v>
      </c>
      <c r="FL748" s="45">
        <f t="shared" si="1229"/>
        <v>644.76604100000009</v>
      </c>
      <c r="FM748" s="51"/>
      <c r="FN748" s="45">
        <f t="shared" si="1230"/>
        <v>33421.880012000001</v>
      </c>
      <c r="FO748" s="45">
        <f t="shared" si="1231"/>
        <v>310.400012</v>
      </c>
      <c r="FP748" s="51"/>
      <c r="FQ748" s="45">
        <f t="shared" si="1232"/>
        <v>18548.017748000002</v>
      </c>
      <c r="FR748" s="45">
        <f t="shared" si="1233"/>
        <v>6459.2425000000003</v>
      </c>
      <c r="FS748" s="51"/>
      <c r="FT748" s="45">
        <f t="shared" si="1234"/>
        <v>1604.151368</v>
      </c>
      <c r="FU748" s="45">
        <f t="shared" si="1235"/>
        <v>336.949726</v>
      </c>
      <c r="FV748" s="51"/>
      <c r="FW748" s="45">
        <f t="shared" si="1236"/>
        <v>1752.1793440000001</v>
      </c>
      <c r="FX748" s="45">
        <f t="shared" si="1237"/>
        <v>249.28221400000001</v>
      </c>
      <c r="FY748" s="51"/>
      <c r="FZ748" s="45">
        <f t="shared" si="1238"/>
        <v>22262.761548000002</v>
      </c>
      <c r="GA748" s="45">
        <f t="shared" si="1239"/>
        <v>21722.566167000001</v>
      </c>
      <c r="GB748" s="51"/>
      <c r="GC748" s="45">
        <f t="shared" si="1240"/>
        <v>233.97970400000003</v>
      </c>
      <c r="GD748" s="45">
        <f t="shared" si="1241"/>
        <v>31.271643000000001</v>
      </c>
      <c r="GE748" s="51"/>
      <c r="GF748" s="45">
        <f t="shared" si="1242"/>
        <v>5140.5312880000001</v>
      </c>
      <c r="GG748" s="45">
        <f t="shared" si="1243"/>
        <v>2052.7918130000003</v>
      </c>
      <c r="GH748" s="51"/>
      <c r="GI748" s="45">
        <f t="shared" si="1244"/>
        <v>2339.0948200000003</v>
      </c>
      <c r="GJ748" s="45">
        <f t="shared" si="1245"/>
        <v>2268.5750590000002</v>
      </c>
      <c r="GK748" s="51"/>
    </row>
    <row r="749" spans="1:193" s="45" customFormat="1">
      <c r="A749" s="45" t="s">
        <v>18</v>
      </c>
      <c r="B749" s="46">
        <v>41406</v>
      </c>
      <c r="C749" s="56">
        <v>0.69512200000000002</v>
      </c>
      <c r="D749" s="56">
        <v>0.14388100000000001</v>
      </c>
      <c r="E749" s="56">
        <v>8.8463E-2</v>
      </c>
      <c r="F749" s="58"/>
      <c r="G749" s="58">
        <v>72120</v>
      </c>
      <c r="H749" s="58">
        <v>15190</v>
      </c>
      <c r="I749" s="58"/>
      <c r="J749" s="59">
        <v>817775</v>
      </c>
      <c r="K749" s="59">
        <v>236221</v>
      </c>
      <c r="L749" s="58"/>
      <c r="M749" s="58">
        <v>88255</v>
      </c>
      <c r="N749" s="58">
        <v>18988</v>
      </c>
      <c r="O749" s="58"/>
      <c r="P749" s="58">
        <v>292661</v>
      </c>
      <c r="Q749" s="58">
        <v>16391</v>
      </c>
      <c r="R749" s="58"/>
      <c r="S749" s="58">
        <v>160028</v>
      </c>
      <c r="T749" s="58">
        <v>35509</v>
      </c>
      <c r="U749" s="58"/>
      <c r="V749" s="58">
        <v>194991</v>
      </c>
      <c r="W749" s="58">
        <v>36787</v>
      </c>
      <c r="X749" s="58"/>
      <c r="Y749" s="58">
        <v>34255</v>
      </c>
      <c r="Z749" s="58">
        <v>6859</v>
      </c>
      <c r="AA749" s="58"/>
      <c r="AB749" s="58">
        <v>316539</v>
      </c>
      <c r="AC749" s="58">
        <v>226041</v>
      </c>
      <c r="AD749" s="58"/>
      <c r="AE749" s="58">
        <v>202188</v>
      </c>
      <c r="AF749" s="58">
        <v>64512</v>
      </c>
      <c r="AG749" s="58"/>
      <c r="AH749" s="58">
        <v>34324</v>
      </c>
      <c r="AI749" s="58">
        <v>7596</v>
      </c>
      <c r="AJ749" s="58"/>
      <c r="AK749" s="58">
        <v>5548</v>
      </c>
      <c r="AL749" s="58">
        <v>7708</v>
      </c>
      <c r="AM749" s="58"/>
      <c r="AN749" s="58">
        <v>54778</v>
      </c>
      <c r="AO749" s="58">
        <v>6587</v>
      </c>
      <c r="AP749" s="58"/>
      <c r="AQ749" s="58">
        <v>32839</v>
      </c>
      <c r="AR749" s="58">
        <v>9386</v>
      </c>
      <c r="AS749" s="58"/>
      <c r="AT749" s="58">
        <v>61522</v>
      </c>
      <c r="AU749" s="58">
        <v>22860</v>
      </c>
      <c r="AV749" s="58"/>
      <c r="AW749" s="58">
        <v>56809</v>
      </c>
      <c r="AX749" s="58">
        <v>16940</v>
      </c>
      <c r="AY749" s="58"/>
      <c r="AZ749" s="58">
        <v>64668</v>
      </c>
      <c r="BA749" s="58">
        <v>11481</v>
      </c>
      <c r="BB749" s="58"/>
      <c r="BC749" s="58">
        <v>22136</v>
      </c>
      <c r="BD749" s="58">
        <v>6315</v>
      </c>
      <c r="BE749" s="58"/>
      <c r="BF749" s="58">
        <v>9924</v>
      </c>
      <c r="BG749" s="58">
        <v>1580</v>
      </c>
      <c r="BH749" s="50"/>
      <c r="BI749" s="50">
        <v>138124</v>
      </c>
      <c r="BJ749" s="50">
        <v>24983</v>
      </c>
      <c r="BK749" s="50"/>
      <c r="BL749" s="50">
        <v>31620</v>
      </c>
      <c r="BM749" s="50">
        <v>9444</v>
      </c>
      <c r="BN749" s="50"/>
      <c r="BO749" s="50">
        <v>10934</v>
      </c>
      <c r="BP749" s="50">
        <v>7985</v>
      </c>
      <c r="BQ749" s="50"/>
      <c r="BR749" s="50">
        <v>30250</v>
      </c>
      <c r="BS749" s="50">
        <v>28921</v>
      </c>
      <c r="BT749" s="50"/>
      <c r="BU749" s="50">
        <v>16170</v>
      </c>
      <c r="BV749" s="50">
        <v>7472</v>
      </c>
      <c r="BW749" s="50"/>
      <c r="BX749" s="50">
        <v>188828</v>
      </c>
      <c r="BY749" s="50">
        <v>2920</v>
      </c>
      <c r="BZ749" s="50"/>
      <c r="CA749" s="50">
        <v>166331</v>
      </c>
      <c r="CB749" s="50">
        <v>88743</v>
      </c>
      <c r="CC749" s="50"/>
      <c r="CD749" s="50">
        <v>11944</v>
      </c>
      <c r="CE749" s="50">
        <v>4052</v>
      </c>
      <c r="CF749" s="50"/>
      <c r="CG749" s="50">
        <v>11875</v>
      </c>
      <c r="CH749" s="50">
        <v>2669</v>
      </c>
      <c r="CI749" s="50"/>
      <c r="CJ749" s="50">
        <v>166134</v>
      </c>
      <c r="CK749" s="50">
        <v>240528</v>
      </c>
      <c r="CL749" s="50"/>
      <c r="CM749" s="50">
        <v>1703</v>
      </c>
      <c r="CN749" s="50">
        <v>180</v>
      </c>
      <c r="CO749" s="50"/>
      <c r="CP749" s="50">
        <v>39153</v>
      </c>
      <c r="CQ749" s="50">
        <v>26995</v>
      </c>
      <c r="CR749" s="50"/>
      <c r="CS749" s="50">
        <v>16228</v>
      </c>
      <c r="CT749" s="50">
        <v>25480</v>
      </c>
      <c r="CU749" s="51"/>
      <c r="CV749" s="51"/>
      <c r="CW749" s="45">
        <f t="shared" si="1246"/>
        <v>10376.69772</v>
      </c>
      <c r="CX749" s="45">
        <f t="shared" si="1247"/>
        <v>1343.75297</v>
      </c>
      <c r="CY749" s="51"/>
      <c r="CZ749" s="45">
        <f t="shared" si="1186"/>
        <v>117662.28477500001</v>
      </c>
      <c r="DA749" s="45">
        <f t="shared" si="1187"/>
        <v>20896.818323</v>
      </c>
      <c r="DB749" s="51"/>
      <c r="DC749" s="45">
        <f t="shared" si="1188"/>
        <v>12698.217655</v>
      </c>
      <c r="DD749" s="45">
        <f t="shared" si="1189"/>
        <v>1679.7354439999999</v>
      </c>
      <c r="DE749" s="51"/>
      <c r="DF749" s="45">
        <f t="shared" si="1190"/>
        <v>42108.357341000003</v>
      </c>
      <c r="DG749" s="45">
        <f t="shared" si="1191"/>
        <v>1449.9970330000001</v>
      </c>
      <c r="DH749" s="51"/>
      <c r="DI749" s="45">
        <f t="shared" si="1192"/>
        <v>23024.988668000002</v>
      </c>
      <c r="DJ749" s="45">
        <f t="shared" si="1193"/>
        <v>3141.2326670000002</v>
      </c>
      <c r="DK749" s="51"/>
      <c r="DL749" s="45">
        <f t="shared" si="1194"/>
        <v>28055.500071000002</v>
      </c>
      <c r="DM749" s="45">
        <f t="shared" si="1195"/>
        <v>3254.2883809999998</v>
      </c>
      <c r="DN749" s="51"/>
      <c r="DO749" s="45">
        <f t="shared" si="1196"/>
        <v>4928.6436549999999</v>
      </c>
      <c r="DP749" s="45">
        <f t="shared" si="1197"/>
        <v>606.76771699999995</v>
      </c>
      <c r="DQ749" s="51"/>
      <c r="DR749" s="45">
        <f t="shared" si="1198"/>
        <v>45543.947859</v>
      </c>
      <c r="DS749" s="45">
        <f t="shared" si="1199"/>
        <v>19996.264983000001</v>
      </c>
      <c r="DT749" s="51"/>
      <c r="DU749" s="45">
        <f t="shared" si="1200"/>
        <v>29091.011628</v>
      </c>
      <c r="DV749" s="45">
        <f t="shared" si="1201"/>
        <v>5706.925056</v>
      </c>
      <c r="DW749" s="51"/>
      <c r="DX749" s="45">
        <f t="shared" si="1202"/>
        <v>4938.5714440000002</v>
      </c>
      <c r="DY749" s="45">
        <f t="shared" si="1203"/>
        <v>671.96494800000005</v>
      </c>
      <c r="DZ749" s="51"/>
      <c r="EA749" s="45">
        <f t="shared" si="1204"/>
        <v>798.25178800000003</v>
      </c>
      <c r="EB749" s="45">
        <f t="shared" si="1205"/>
        <v>681.87280399999997</v>
      </c>
      <c r="EC749" s="51"/>
      <c r="ED749" s="45">
        <f t="shared" si="1206"/>
        <v>7881.5134180000005</v>
      </c>
      <c r="EE749" s="45">
        <f t="shared" si="1207"/>
        <v>582.705781</v>
      </c>
      <c r="EF749" s="51"/>
      <c r="EG749" s="45">
        <f t="shared" si="1208"/>
        <v>4724.9081590000005</v>
      </c>
      <c r="EH749" s="45">
        <f t="shared" si="1209"/>
        <v>830.31371799999999</v>
      </c>
      <c r="EI749" s="51"/>
      <c r="EJ749" s="45">
        <f t="shared" si="1210"/>
        <v>8851.8468819999998</v>
      </c>
      <c r="EK749" s="45">
        <f t="shared" si="1211"/>
        <v>2022.2641799999999</v>
      </c>
      <c r="EL749" s="51"/>
      <c r="EM749" s="45">
        <f t="shared" si="1212"/>
        <v>8173.7357290000009</v>
      </c>
      <c r="EN749" s="45">
        <f t="shared" si="1213"/>
        <v>1498.56322</v>
      </c>
      <c r="EO749" s="51"/>
      <c r="EP749" s="45">
        <f t="shared" si="1214"/>
        <v>9304.4965080000002</v>
      </c>
      <c r="EQ749" s="45">
        <f t="shared" si="1215"/>
        <v>1015.643703</v>
      </c>
      <c r="ER749" s="51"/>
      <c r="ES749" s="45">
        <f t="shared" si="1216"/>
        <v>3184.9498160000003</v>
      </c>
      <c r="ET749" s="45">
        <f t="shared" si="1217"/>
        <v>558.64384500000006</v>
      </c>
      <c r="EU749" s="51"/>
      <c r="EV749" s="45">
        <f t="shared" si="1218"/>
        <v>1427.8750440000001</v>
      </c>
      <c r="EW749" s="45">
        <f t="shared" si="1219"/>
        <v>139.77153999999999</v>
      </c>
      <c r="EX749" s="51"/>
      <c r="EY749" s="45">
        <f t="shared" si="1220"/>
        <v>19873.419244000001</v>
      </c>
      <c r="EZ749" s="45">
        <f t="shared" si="1221"/>
        <v>2210.0711289999999</v>
      </c>
      <c r="FA749" s="51"/>
      <c r="FB749" s="45">
        <f t="shared" si="1222"/>
        <v>4549.5172200000006</v>
      </c>
      <c r="FC749" s="45">
        <f t="shared" si="1223"/>
        <v>835.44457199999999</v>
      </c>
      <c r="FD749" s="51"/>
      <c r="FE749" s="45">
        <f t="shared" si="1224"/>
        <v>1573.1948540000001</v>
      </c>
      <c r="FF749" s="45">
        <f t="shared" si="1225"/>
        <v>706.37705500000004</v>
      </c>
      <c r="FG749" s="51"/>
      <c r="FH749" s="45">
        <f t="shared" si="1226"/>
        <v>4352.4002500000006</v>
      </c>
      <c r="FI749" s="45">
        <f t="shared" si="1227"/>
        <v>2558.4384230000001</v>
      </c>
      <c r="FJ749" s="51"/>
      <c r="FK749" s="45">
        <f t="shared" si="1228"/>
        <v>2326.5557699999999</v>
      </c>
      <c r="FL749" s="45">
        <f t="shared" si="1229"/>
        <v>660.99553600000002</v>
      </c>
      <c r="FM749" s="51"/>
      <c r="FN749" s="45">
        <f t="shared" si="1230"/>
        <v>27168.761468000001</v>
      </c>
      <c r="FO749" s="45">
        <f t="shared" si="1231"/>
        <v>258.31196</v>
      </c>
      <c r="FP749" s="51"/>
      <c r="FQ749" s="45">
        <f t="shared" si="1232"/>
        <v>23931.870611000002</v>
      </c>
      <c r="FR749" s="45">
        <f t="shared" si="1233"/>
        <v>7850.4720090000001</v>
      </c>
      <c r="FS749" s="51"/>
      <c r="FT749" s="45">
        <f t="shared" si="1234"/>
        <v>1718.514664</v>
      </c>
      <c r="FU749" s="45">
        <f t="shared" si="1235"/>
        <v>358.45207599999998</v>
      </c>
      <c r="FV749" s="51"/>
      <c r="FW749" s="45">
        <f t="shared" si="1236"/>
        <v>1708.5868750000002</v>
      </c>
      <c r="FX749" s="45">
        <f t="shared" si="1237"/>
        <v>236.10774699999999</v>
      </c>
      <c r="FY749" s="51"/>
      <c r="FZ749" s="45">
        <f t="shared" si="1238"/>
        <v>23903.526054000002</v>
      </c>
      <c r="GA749" s="45">
        <f t="shared" si="1239"/>
        <v>21277.828463999998</v>
      </c>
      <c r="GB749" s="51"/>
      <c r="GC749" s="45">
        <f t="shared" si="1240"/>
        <v>245.02934300000001</v>
      </c>
      <c r="GD749" s="45">
        <f t="shared" si="1241"/>
        <v>15.92334</v>
      </c>
      <c r="GE749" s="51"/>
      <c r="GF749" s="45">
        <f t="shared" si="1242"/>
        <v>5633.3727930000005</v>
      </c>
      <c r="GG749" s="45">
        <f t="shared" si="1243"/>
        <v>2388.058685</v>
      </c>
      <c r="GH749" s="51"/>
      <c r="GI749" s="45">
        <f t="shared" si="1244"/>
        <v>2334.9008680000002</v>
      </c>
      <c r="GJ749" s="45">
        <f t="shared" si="1245"/>
        <v>2254.0372400000001</v>
      </c>
      <c r="GK749" s="51"/>
    </row>
    <row r="750" spans="1:193" s="45" customFormat="1">
      <c r="A750" s="45" t="s">
        <v>18</v>
      </c>
      <c r="B750" s="46">
        <v>41405</v>
      </c>
      <c r="C750" s="56">
        <v>0.69630400000000003</v>
      </c>
      <c r="D750" s="56">
        <v>0.14316899999999999</v>
      </c>
      <c r="E750" s="56">
        <v>8.8120000000000004E-2</v>
      </c>
      <c r="F750" s="58"/>
      <c r="G750" s="58">
        <v>111257</v>
      </c>
      <c r="H750" s="58">
        <v>22285</v>
      </c>
      <c r="I750" s="58"/>
      <c r="J750" s="59">
        <v>824335</v>
      </c>
      <c r="K750" s="59">
        <v>209182</v>
      </c>
      <c r="L750" s="58"/>
      <c r="M750" s="58">
        <v>112864</v>
      </c>
      <c r="N750" s="58">
        <v>21325</v>
      </c>
      <c r="O750" s="58"/>
      <c r="P750" s="58">
        <v>342253</v>
      </c>
      <c r="Q750" s="58">
        <v>18808</v>
      </c>
      <c r="R750" s="58"/>
      <c r="S750" s="58">
        <v>191949</v>
      </c>
      <c r="T750" s="58">
        <v>36926</v>
      </c>
      <c r="U750" s="58"/>
      <c r="V750" s="58">
        <v>197110</v>
      </c>
      <c r="W750" s="58">
        <v>31741</v>
      </c>
      <c r="X750" s="58"/>
      <c r="Y750" s="58">
        <v>44432</v>
      </c>
      <c r="Z750" s="58">
        <v>8342</v>
      </c>
      <c r="AA750" s="58"/>
      <c r="AB750" s="58">
        <v>290947</v>
      </c>
      <c r="AC750" s="58">
        <v>186207</v>
      </c>
      <c r="AD750" s="58"/>
      <c r="AE750" s="58">
        <v>177540</v>
      </c>
      <c r="AF750" s="58">
        <v>55092</v>
      </c>
      <c r="AG750" s="58"/>
      <c r="AH750" s="58">
        <v>39341</v>
      </c>
      <c r="AI750" s="58">
        <v>8037</v>
      </c>
      <c r="AJ750" s="58"/>
      <c r="AK750" s="58">
        <v>10110</v>
      </c>
      <c r="AL750" s="58">
        <v>11643</v>
      </c>
      <c r="AM750" s="58"/>
      <c r="AN750" s="58">
        <v>76534</v>
      </c>
      <c r="AO750" s="58">
        <v>8006</v>
      </c>
      <c r="AP750" s="58"/>
      <c r="AQ750" s="58">
        <v>36519</v>
      </c>
      <c r="AR750" s="58">
        <v>14983</v>
      </c>
      <c r="AS750" s="58"/>
      <c r="AT750" s="58">
        <v>63494</v>
      </c>
      <c r="AU750" s="58">
        <v>18397</v>
      </c>
      <c r="AV750" s="58"/>
      <c r="AW750" s="58">
        <v>53857</v>
      </c>
      <c r="AX750" s="58">
        <v>11253</v>
      </c>
      <c r="AY750" s="58"/>
      <c r="AZ750" s="58">
        <v>73900</v>
      </c>
      <c r="BA750" s="58">
        <v>11145</v>
      </c>
      <c r="BB750" s="58"/>
      <c r="BC750" s="58">
        <v>35219</v>
      </c>
      <c r="BD750" s="58">
        <v>8031</v>
      </c>
      <c r="BE750" s="58"/>
      <c r="BF750" s="58">
        <v>13145</v>
      </c>
      <c r="BG750" s="58">
        <v>2091</v>
      </c>
      <c r="BH750" s="50"/>
      <c r="BI750" s="50">
        <v>137336</v>
      </c>
      <c r="BJ750" s="50">
        <v>24688</v>
      </c>
      <c r="BK750" s="50"/>
      <c r="BL750" s="50">
        <v>44940</v>
      </c>
      <c r="BM750" s="50">
        <v>11686</v>
      </c>
      <c r="BN750" s="50"/>
      <c r="BO750" s="50">
        <v>9921</v>
      </c>
      <c r="BP750" s="50">
        <v>7320</v>
      </c>
      <c r="BQ750" s="50"/>
      <c r="BR750" s="50">
        <v>21023</v>
      </c>
      <c r="BS750" s="50">
        <v>21253</v>
      </c>
      <c r="BT750" s="50"/>
      <c r="BU750" s="50">
        <v>16062</v>
      </c>
      <c r="BV750" s="50">
        <v>6220</v>
      </c>
      <c r="BW750" s="50"/>
      <c r="BX750" s="50">
        <v>249904</v>
      </c>
      <c r="BY750" s="50">
        <v>3836</v>
      </c>
      <c r="BZ750" s="50"/>
      <c r="CA750" s="50">
        <v>140347</v>
      </c>
      <c r="CB750" s="50">
        <v>75692</v>
      </c>
      <c r="CC750" s="50"/>
      <c r="CD750" s="50">
        <v>20846</v>
      </c>
      <c r="CE750" s="50">
        <v>6042</v>
      </c>
      <c r="CF750" s="50"/>
      <c r="CG750" s="50">
        <v>11775</v>
      </c>
      <c r="CH750" s="50">
        <v>2578</v>
      </c>
      <c r="CI750" s="50"/>
      <c r="CJ750" s="50">
        <v>144139</v>
      </c>
      <c r="CK750" s="50">
        <v>198238</v>
      </c>
      <c r="CL750" s="50"/>
      <c r="CM750" s="50">
        <v>610</v>
      </c>
      <c r="CN750" s="50">
        <v>172</v>
      </c>
      <c r="CO750" s="50"/>
      <c r="CP750" s="50">
        <v>24613</v>
      </c>
      <c r="CQ750" s="50">
        <v>16119</v>
      </c>
      <c r="CR750" s="50"/>
      <c r="CS750" s="50">
        <v>14302</v>
      </c>
      <c r="CT750" s="50">
        <v>19340</v>
      </c>
      <c r="CU750" s="51"/>
      <c r="CV750" s="51"/>
      <c r="CW750" s="45">
        <f t="shared" si="1246"/>
        <v>15928.553432999999</v>
      </c>
      <c r="CX750" s="45">
        <f t="shared" si="1247"/>
        <v>1963.7542000000001</v>
      </c>
      <c r="CY750" s="51"/>
      <c r="CZ750" s="45">
        <f t="shared" si="1186"/>
        <v>118019.21761499999</v>
      </c>
      <c r="DA750" s="45">
        <f t="shared" si="1187"/>
        <v>18433.117840000003</v>
      </c>
      <c r="DB750" s="51"/>
      <c r="DC750" s="45">
        <f t="shared" si="1188"/>
        <v>16158.626015999998</v>
      </c>
      <c r="DD750" s="45">
        <f t="shared" si="1189"/>
        <v>1879.1590000000001</v>
      </c>
      <c r="DE750" s="51"/>
      <c r="DF750" s="45">
        <f t="shared" si="1190"/>
        <v>49000.019756999995</v>
      </c>
      <c r="DG750" s="45">
        <f t="shared" si="1191"/>
        <v>1657.36096</v>
      </c>
      <c r="DH750" s="51"/>
      <c r="DI750" s="45">
        <f t="shared" si="1192"/>
        <v>27481.146380999999</v>
      </c>
      <c r="DJ750" s="45">
        <f t="shared" si="1193"/>
        <v>3253.91912</v>
      </c>
      <c r="DK750" s="51"/>
      <c r="DL750" s="45">
        <f t="shared" si="1194"/>
        <v>28220.041589999997</v>
      </c>
      <c r="DM750" s="45">
        <f t="shared" si="1195"/>
        <v>2797.01692</v>
      </c>
      <c r="DN750" s="51"/>
      <c r="DO750" s="45">
        <f t="shared" si="1196"/>
        <v>6361.2850079999998</v>
      </c>
      <c r="DP750" s="45">
        <f t="shared" si="1197"/>
        <v>735.09703999999999</v>
      </c>
      <c r="DQ750" s="51"/>
      <c r="DR750" s="45">
        <f t="shared" si="1198"/>
        <v>41654.591043</v>
      </c>
      <c r="DS750" s="45">
        <f t="shared" si="1199"/>
        <v>16408.560840000002</v>
      </c>
      <c r="DT750" s="51"/>
      <c r="DU750" s="45">
        <f t="shared" si="1200"/>
        <v>25418.224259999999</v>
      </c>
      <c r="DV750" s="45">
        <f t="shared" si="1201"/>
        <v>4854.7070400000002</v>
      </c>
      <c r="DW750" s="51"/>
      <c r="DX750" s="45">
        <f t="shared" si="1202"/>
        <v>5632.4116289999993</v>
      </c>
      <c r="DY750" s="45">
        <f t="shared" si="1203"/>
        <v>708.22044000000005</v>
      </c>
      <c r="DZ750" s="51"/>
      <c r="EA750" s="45">
        <f t="shared" si="1204"/>
        <v>1447.43859</v>
      </c>
      <c r="EB750" s="45">
        <f t="shared" si="1205"/>
        <v>1025.98116</v>
      </c>
      <c r="EC750" s="51"/>
      <c r="ED750" s="45">
        <f t="shared" si="1206"/>
        <v>10957.296246</v>
      </c>
      <c r="EE750" s="45">
        <f t="shared" si="1207"/>
        <v>705.48872000000006</v>
      </c>
      <c r="EF750" s="51"/>
      <c r="EG750" s="45">
        <f t="shared" si="1208"/>
        <v>5228.3887109999996</v>
      </c>
      <c r="EH750" s="45">
        <f t="shared" si="1209"/>
        <v>1320.30196</v>
      </c>
      <c r="EI750" s="51"/>
      <c r="EJ750" s="45">
        <f t="shared" si="1210"/>
        <v>9090.3724860000002</v>
      </c>
      <c r="EK750" s="45">
        <f t="shared" si="1211"/>
        <v>1621.14364</v>
      </c>
      <c r="EL750" s="51"/>
      <c r="EM750" s="45">
        <f t="shared" si="1212"/>
        <v>7710.6528329999992</v>
      </c>
      <c r="EN750" s="45">
        <f t="shared" si="1213"/>
        <v>991.61436000000003</v>
      </c>
      <c r="EO750" s="51"/>
      <c r="EP750" s="45">
        <f t="shared" si="1214"/>
        <v>10580.1891</v>
      </c>
      <c r="EQ750" s="45">
        <f t="shared" si="1215"/>
        <v>982.09739999999999</v>
      </c>
      <c r="ER750" s="51"/>
      <c r="ES750" s="45">
        <f t="shared" si="1216"/>
        <v>5042.2690109999994</v>
      </c>
      <c r="ET750" s="45">
        <f t="shared" si="1217"/>
        <v>707.69172000000003</v>
      </c>
      <c r="EU750" s="51"/>
      <c r="EV750" s="45">
        <f t="shared" si="1218"/>
        <v>1881.9565049999999</v>
      </c>
      <c r="EW750" s="45">
        <f t="shared" si="1219"/>
        <v>184.25892000000002</v>
      </c>
      <c r="EX750" s="51"/>
      <c r="EY750" s="45">
        <f t="shared" si="1220"/>
        <v>19662.257783999998</v>
      </c>
      <c r="EZ750" s="45">
        <f t="shared" si="1221"/>
        <v>2175.5065600000003</v>
      </c>
      <c r="FA750" s="51"/>
      <c r="FB750" s="45">
        <f t="shared" si="1222"/>
        <v>6434.0148599999993</v>
      </c>
      <c r="FC750" s="45">
        <f t="shared" si="1223"/>
        <v>1029.7703200000001</v>
      </c>
      <c r="FD750" s="51"/>
      <c r="FE750" s="45">
        <f t="shared" si="1224"/>
        <v>1420.379649</v>
      </c>
      <c r="FF750" s="45">
        <f t="shared" si="1225"/>
        <v>645.03840000000002</v>
      </c>
      <c r="FG750" s="51"/>
      <c r="FH750" s="45">
        <f t="shared" si="1226"/>
        <v>3009.8418869999996</v>
      </c>
      <c r="FI750" s="45">
        <f t="shared" si="1227"/>
        <v>1872.8143600000001</v>
      </c>
      <c r="FJ750" s="51"/>
      <c r="FK750" s="45">
        <f t="shared" si="1228"/>
        <v>2299.5804779999999</v>
      </c>
      <c r="FL750" s="45">
        <f t="shared" si="1229"/>
        <v>548.10640000000001</v>
      </c>
      <c r="FM750" s="51"/>
      <c r="FN750" s="45">
        <f t="shared" si="1230"/>
        <v>35778.505775999998</v>
      </c>
      <c r="FO750" s="45">
        <f t="shared" si="1231"/>
        <v>338.02832000000001</v>
      </c>
      <c r="FP750" s="51"/>
      <c r="FQ750" s="45">
        <f t="shared" si="1232"/>
        <v>20093.339642999999</v>
      </c>
      <c r="FR750" s="45">
        <f t="shared" si="1233"/>
        <v>6669.9790400000002</v>
      </c>
      <c r="FS750" s="51"/>
      <c r="FT750" s="45">
        <f t="shared" si="1234"/>
        <v>2984.5009739999996</v>
      </c>
      <c r="FU750" s="45">
        <f t="shared" si="1235"/>
        <v>532.42104000000006</v>
      </c>
      <c r="FV750" s="51"/>
      <c r="FW750" s="45">
        <f t="shared" si="1236"/>
        <v>1685.814975</v>
      </c>
      <c r="FX750" s="45">
        <f t="shared" si="1237"/>
        <v>227.17336</v>
      </c>
      <c r="FY750" s="51"/>
      <c r="FZ750" s="45">
        <f t="shared" si="1238"/>
        <v>20636.236491</v>
      </c>
      <c r="GA750" s="45">
        <f t="shared" si="1239"/>
        <v>17468.73256</v>
      </c>
      <c r="GB750" s="51"/>
      <c r="GC750" s="45">
        <f t="shared" si="1240"/>
        <v>87.333089999999999</v>
      </c>
      <c r="GD750" s="45">
        <f t="shared" si="1241"/>
        <v>15.156640000000001</v>
      </c>
      <c r="GE750" s="51"/>
      <c r="GF750" s="45">
        <f t="shared" si="1242"/>
        <v>3523.818597</v>
      </c>
      <c r="GG750" s="45">
        <f t="shared" si="1243"/>
        <v>1420.4062800000002</v>
      </c>
      <c r="GH750" s="51"/>
      <c r="GI750" s="45">
        <f t="shared" si="1244"/>
        <v>2047.603038</v>
      </c>
      <c r="GJ750" s="45">
        <f t="shared" si="1245"/>
        <v>1704.2408</v>
      </c>
      <c r="GK750" s="51"/>
    </row>
    <row r="751" spans="1:193" s="45" customFormat="1">
      <c r="A751" s="45" t="s">
        <v>18</v>
      </c>
      <c r="B751" s="46">
        <v>41404</v>
      </c>
      <c r="C751" s="56">
        <v>0.70191999999999999</v>
      </c>
      <c r="D751" s="56">
        <v>0.14257800000000001</v>
      </c>
      <c r="E751" s="56">
        <v>8.5972999999999994E-2</v>
      </c>
      <c r="F751" s="58"/>
      <c r="G751" s="58">
        <v>126885</v>
      </c>
      <c r="H751" s="58">
        <v>25085</v>
      </c>
      <c r="I751" s="58"/>
      <c r="J751" s="59">
        <v>787308</v>
      </c>
      <c r="K751" s="59">
        <v>188029</v>
      </c>
      <c r="L751" s="58"/>
      <c r="M751" s="58">
        <v>102521</v>
      </c>
      <c r="N751" s="58">
        <v>18933</v>
      </c>
      <c r="O751" s="58"/>
      <c r="P751" s="58">
        <v>351588</v>
      </c>
      <c r="Q751" s="58">
        <v>20480</v>
      </c>
      <c r="R751" s="58"/>
      <c r="S751" s="58">
        <v>194212</v>
      </c>
      <c r="T751" s="58">
        <v>31612</v>
      </c>
      <c r="U751" s="58"/>
      <c r="V751" s="58">
        <v>190718</v>
      </c>
      <c r="W751" s="58">
        <v>26928</v>
      </c>
      <c r="X751" s="58"/>
      <c r="Y751" s="58">
        <v>48005</v>
      </c>
      <c r="Z751" s="58">
        <v>9294</v>
      </c>
      <c r="AA751" s="58"/>
      <c r="AB751" s="58">
        <v>275759</v>
      </c>
      <c r="AC751" s="58">
        <v>165890</v>
      </c>
      <c r="AD751" s="58"/>
      <c r="AE751" s="58">
        <v>155686</v>
      </c>
      <c r="AF751" s="58">
        <v>47167</v>
      </c>
      <c r="AG751" s="58"/>
      <c r="AH751" s="58">
        <v>43126</v>
      </c>
      <c r="AI751" s="58">
        <v>8356</v>
      </c>
      <c r="AJ751" s="58"/>
      <c r="AK751" s="58">
        <v>11390</v>
      </c>
      <c r="AL751" s="58">
        <v>9289</v>
      </c>
      <c r="AM751" s="58"/>
      <c r="AN751" s="58">
        <v>71053</v>
      </c>
      <c r="AO751" s="58">
        <v>6562</v>
      </c>
      <c r="AP751" s="58"/>
      <c r="AQ751" s="58">
        <v>34426</v>
      </c>
      <c r="AR751" s="58">
        <v>8228</v>
      </c>
      <c r="AS751" s="58"/>
      <c r="AT751" s="58">
        <v>68945</v>
      </c>
      <c r="AU751" s="58">
        <v>20440</v>
      </c>
      <c r="AV751" s="58"/>
      <c r="AW751" s="58">
        <v>58254</v>
      </c>
      <c r="AX751" s="58">
        <v>11669</v>
      </c>
      <c r="AY751" s="58"/>
      <c r="AZ751" s="58">
        <v>65183</v>
      </c>
      <c r="BA751" s="58">
        <v>8272</v>
      </c>
      <c r="BB751" s="58"/>
      <c r="BC751" s="58">
        <v>30419</v>
      </c>
      <c r="BD751" s="58">
        <v>5225</v>
      </c>
      <c r="BE751" s="58"/>
      <c r="BF751" s="58">
        <v>14487</v>
      </c>
      <c r="BG751" s="58">
        <v>2204</v>
      </c>
      <c r="BH751" s="50"/>
      <c r="BI751" s="50">
        <v>151226</v>
      </c>
      <c r="BJ751" s="50">
        <v>25241</v>
      </c>
      <c r="BK751" s="50"/>
      <c r="BL751" s="50">
        <v>46911</v>
      </c>
      <c r="BM751" s="50">
        <v>11137</v>
      </c>
      <c r="BN751" s="50"/>
      <c r="BO751" s="50">
        <v>9328</v>
      </c>
      <c r="BP751" s="50">
        <v>7691</v>
      </c>
      <c r="BQ751" s="50"/>
      <c r="BR751" s="50">
        <v>18272</v>
      </c>
      <c r="BS751" s="50">
        <v>19877</v>
      </c>
      <c r="BT751" s="50"/>
      <c r="BU751" s="50">
        <v>17026</v>
      </c>
      <c r="BV751" s="50">
        <v>4949</v>
      </c>
      <c r="BW751" s="50"/>
      <c r="BX751" s="50">
        <v>316428</v>
      </c>
      <c r="BY751" s="50">
        <v>4826</v>
      </c>
      <c r="BZ751" s="50"/>
      <c r="CA751" s="50">
        <v>101578</v>
      </c>
      <c r="CB751" s="50">
        <v>57533</v>
      </c>
      <c r="CC751" s="50"/>
      <c r="CD751" s="50">
        <v>19402</v>
      </c>
      <c r="CE751" s="50">
        <v>5779</v>
      </c>
      <c r="CF751" s="50"/>
      <c r="CG751" s="50">
        <v>12158</v>
      </c>
      <c r="CH751" s="50">
        <v>2378</v>
      </c>
      <c r="CI751" s="50"/>
      <c r="CJ751" s="50">
        <v>128702</v>
      </c>
      <c r="CK751" s="50">
        <v>180593</v>
      </c>
      <c r="CL751" s="50"/>
      <c r="CM751" s="50">
        <v>441</v>
      </c>
      <c r="CN751" s="50">
        <v>319</v>
      </c>
      <c r="CO751" s="50"/>
      <c r="CP751" s="50">
        <v>18494</v>
      </c>
      <c r="CQ751" s="50">
        <v>13653</v>
      </c>
      <c r="CR751" s="50"/>
      <c r="CS751" s="50">
        <v>12752</v>
      </c>
      <c r="CT751" s="50">
        <v>19959</v>
      </c>
      <c r="CU751" s="51"/>
      <c r="CV751" s="51"/>
      <c r="CW751" s="45">
        <f t="shared" si="1246"/>
        <v>18091.009530000003</v>
      </c>
      <c r="CX751" s="45">
        <f t="shared" si="1247"/>
        <v>2156.632705</v>
      </c>
      <c r="CY751" s="51"/>
      <c r="CZ751" s="45">
        <f t="shared" si="1186"/>
        <v>112252.80002400001</v>
      </c>
      <c r="DA751" s="45">
        <f t="shared" si="1187"/>
        <v>16165.417216999998</v>
      </c>
      <c r="DB751" s="51"/>
      <c r="DC751" s="45">
        <f t="shared" si="1188"/>
        <v>14617.239138000001</v>
      </c>
      <c r="DD751" s="45">
        <f t="shared" si="1189"/>
        <v>1627.7268089999998</v>
      </c>
      <c r="DE751" s="51"/>
      <c r="DF751" s="45">
        <f t="shared" si="1190"/>
        <v>50128.713864000005</v>
      </c>
      <c r="DG751" s="45">
        <f t="shared" si="1191"/>
        <v>1760.7270399999998</v>
      </c>
      <c r="DH751" s="51"/>
      <c r="DI751" s="45">
        <f t="shared" si="1192"/>
        <v>27690.358536000003</v>
      </c>
      <c r="DJ751" s="45">
        <f t="shared" si="1193"/>
        <v>2717.778476</v>
      </c>
      <c r="DK751" s="51"/>
      <c r="DL751" s="45">
        <f t="shared" si="1194"/>
        <v>27192.191004</v>
      </c>
      <c r="DM751" s="45">
        <f t="shared" si="1195"/>
        <v>2315.0809439999998</v>
      </c>
      <c r="DN751" s="51"/>
      <c r="DO751" s="45">
        <f t="shared" si="1196"/>
        <v>6844.4568900000004</v>
      </c>
      <c r="DP751" s="45">
        <f t="shared" si="1197"/>
        <v>799.03306199999997</v>
      </c>
      <c r="DQ751" s="51"/>
      <c r="DR751" s="45">
        <f t="shared" si="1198"/>
        <v>39317.166702000002</v>
      </c>
      <c r="DS751" s="45">
        <f t="shared" si="1199"/>
        <v>14262.060969999999</v>
      </c>
      <c r="DT751" s="51"/>
      <c r="DU751" s="45">
        <f t="shared" si="1200"/>
        <v>22197.398508000002</v>
      </c>
      <c r="DV751" s="45">
        <f t="shared" si="1201"/>
        <v>4055.0884909999995</v>
      </c>
      <c r="DW751" s="51"/>
      <c r="DX751" s="45">
        <f t="shared" si="1202"/>
        <v>6148.8188280000004</v>
      </c>
      <c r="DY751" s="45">
        <f t="shared" si="1203"/>
        <v>718.39038799999992</v>
      </c>
      <c r="DZ751" s="51"/>
      <c r="EA751" s="45">
        <f t="shared" si="1204"/>
        <v>1623.96342</v>
      </c>
      <c r="EB751" s="45">
        <f t="shared" si="1205"/>
        <v>798.60319699999991</v>
      </c>
      <c r="EC751" s="51"/>
      <c r="ED751" s="45">
        <f t="shared" si="1206"/>
        <v>10130.594634000001</v>
      </c>
      <c r="EE751" s="45">
        <f t="shared" si="1207"/>
        <v>564.15482599999996</v>
      </c>
      <c r="EF751" s="51"/>
      <c r="EG751" s="45">
        <f t="shared" si="1208"/>
        <v>4908.3902280000002</v>
      </c>
      <c r="EH751" s="45">
        <f t="shared" si="1209"/>
        <v>707.38584399999991</v>
      </c>
      <c r="EI751" s="51"/>
      <c r="EJ751" s="45">
        <f t="shared" si="1210"/>
        <v>9830.040210000001</v>
      </c>
      <c r="EK751" s="45">
        <f t="shared" si="1211"/>
        <v>1757.2881199999999</v>
      </c>
      <c r="EL751" s="51"/>
      <c r="EM751" s="45">
        <f t="shared" si="1212"/>
        <v>8305.7388120000014</v>
      </c>
      <c r="EN751" s="45">
        <f t="shared" si="1213"/>
        <v>1003.218937</v>
      </c>
      <c r="EO751" s="51"/>
      <c r="EP751" s="45">
        <f t="shared" si="1214"/>
        <v>9293.6617740000002</v>
      </c>
      <c r="EQ751" s="45">
        <f t="shared" si="1215"/>
        <v>711.16865599999994</v>
      </c>
      <c r="ER751" s="51"/>
      <c r="ES751" s="45">
        <f t="shared" si="1216"/>
        <v>4337.0801820000006</v>
      </c>
      <c r="ET751" s="45">
        <f t="shared" si="1217"/>
        <v>449.20892499999997</v>
      </c>
      <c r="EU751" s="51"/>
      <c r="EV751" s="45">
        <f t="shared" si="1218"/>
        <v>2065.527486</v>
      </c>
      <c r="EW751" s="45">
        <f t="shared" si="1219"/>
        <v>189.48449199999999</v>
      </c>
      <c r="EX751" s="51"/>
      <c r="EY751" s="45">
        <f t="shared" si="1220"/>
        <v>21561.500628000002</v>
      </c>
      <c r="EZ751" s="45">
        <f t="shared" si="1221"/>
        <v>2170.0444929999999</v>
      </c>
      <c r="FA751" s="51"/>
      <c r="FB751" s="45">
        <f t="shared" si="1222"/>
        <v>6688.4765580000003</v>
      </c>
      <c r="FC751" s="45">
        <f t="shared" si="1223"/>
        <v>957.48130099999992</v>
      </c>
      <c r="FD751" s="51"/>
      <c r="FE751" s="45">
        <f t="shared" si="1224"/>
        <v>1329.967584</v>
      </c>
      <c r="FF751" s="45">
        <f t="shared" si="1225"/>
        <v>661.218343</v>
      </c>
      <c r="FG751" s="51"/>
      <c r="FH751" s="45">
        <f t="shared" si="1226"/>
        <v>2605.1852160000003</v>
      </c>
      <c r="FI751" s="45">
        <f t="shared" si="1227"/>
        <v>1708.885321</v>
      </c>
      <c r="FJ751" s="51"/>
      <c r="FK751" s="45">
        <f t="shared" si="1228"/>
        <v>2427.5330280000003</v>
      </c>
      <c r="FL751" s="45">
        <f t="shared" si="1229"/>
        <v>425.48037699999998</v>
      </c>
      <c r="FM751" s="51"/>
      <c r="FN751" s="45">
        <f t="shared" si="1230"/>
        <v>45115.671384000001</v>
      </c>
      <c r="FO751" s="45">
        <f t="shared" si="1231"/>
        <v>414.90569799999997</v>
      </c>
      <c r="FP751" s="51"/>
      <c r="FQ751" s="45">
        <f t="shared" si="1232"/>
        <v>14482.788084000002</v>
      </c>
      <c r="FR751" s="45">
        <f t="shared" si="1233"/>
        <v>4946.2846089999994</v>
      </c>
      <c r="FS751" s="51"/>
      <c r="FT751" s="45">
        <f t="shared" si="1234"/>
        <v>2766.2983560000002</v>
      </c>
      <c r="FU751" s="45">
        <f t="shared" si="1235"/>
        <v>496.83796699999999</v>
      </c>
      <c r="FV751" s="51"/>
      <c r="FW751" s="45">
        <f t="shared" si="1236"/>
        <v>1733.4633240000001</v>
      </c>
      <c r="FX751" s="45">
        <f t="shared" si="1237"/>
        <v>204.443794</v>
      </c>
      <c r="FY751" s="51"/>
      <c r="FZ751" s="45">
        <f t="shared" si="1238"/>
        <v>18350.073756000002</v>
      </c>
      <c r="GA751" s="45">
        <f t="shared" si="1239"/>
        <v>15526.121988999999</v>
      </c>
      <c r="GB751" s="51"/>
      <c r="GC751" s="45">
        <f t="shared" si="1240"/>
        <v>62.876898000000004</v>
      </c>
      <c r="GD751" s="45">
        <f t="shared" si="1241"/>
        <v>27.425386999999997</v>
      </c>
      <c r="GE751" s="51"/>
      <c r="GF751" s="45">
        <f t="shared" si="1242"/>
        <v>2636.837532</v>
      </c>
      <c r="GG751" s="45">
        <f t="shared" si="1243"/>
        <v>1173.7893689999999</v>
      </c>
      <c r="GH751" s="51"/>
      <c r="GI751" s="45">
        <f t="shared" si="1244"/>
        <v>1818.1546560000002</v>
      </c>
      <c r="GJ751" s="45">
        <f t="shared" si="1245"/>
        <v>1715.9351069999998</v>
      </c>
      <c r="GK751" s="51"/>
    </row>
    <row r="752" spans="1:193" s="45" customFormat="1">
      <c r="A752" s="45" t="s">
        <v>18</v>
      </c>
      <c r="B752" s="46">
        <v>41403</v>
      </c>
      <c r="C752" s="56">
        <v>0.70840199999999998</v>
      </c>
      <c r="D752" s="56">
        <v>0.14099999999999999</v>
      </c>
      <c r="E752" s="56">
        <v>8.2036999999999999E-2</v>
      </c>
      <c r="F752" s="58"/>
      <c r="G752" s="58">
        <v>131018</v>
      </c>
      <c r="H752" s="58">
        <v>26343</v>
      </c>
      <c r="I752" s="58"/>
      <c r="J752" s="59">
        <v>796527</v>
      </c>
      <c r="K752" s="59">
        <v>195648</v>
      </c>
      <c r="L752" s="58"/>
      <c r="M752" s="58">
        <v>103266</v>
      </c>
      <c r="N752" s="58">
        <v>19266</v>
      </c>
      <c r="O752" s="58"/>
      <c r="P752" s="58">
        <v>358444</v>
      </c>
      <c r="Q752" s="58">
        <v>20649</v>
      </c>
      <c r="R752" s="58"/>
      <c r="S752" s="58">
        <v>202086</v>
      </c>
      <c r="T752" s="58">
        <v>32322</v>
      </c>
      <c r="U752" s="58"/>
      <c r="V752" s="58">
        <v>186280</v>
      </c>
      <c r="W752" s="58">
        <v>28334</v>
      </c>
      <c r="X752" s="58"/>
      <c r="Y752" s="58">
        <v>49898</v>
      </c>
      <c r="Z752" s="58">
        <v>9302</v>
      </c>
      <c r="AA752" s="58"/>
      <c r="AB752" s="58">
        <v>277715</v>
      </c>
      <c r="AC752" s="58">
        <v>170587</v>
      </c>
      <c r="AD752" s="58"/>
      <c r="AE752" s="58">
        <v>155232</v>
      </c>
      <c r="AF752" s="58">
        <v>47133</v>
      </c>
      <c r="AG752" s="58"/>
      <c r="AH752" s="58">
        <v>43890</v>
      </c>
      <c r="AI752" s="58">
        <v>8580</v>
      </c>
      <c r="AJ752" s="58"/>
      <c r="AK752" s="58">
        <v>10717</v>
      </c>
      <c r="AL752" s="58">
        <v>9629</v>
      </c>
      <c r="AM752" s="58"/>
      <c r="AN752" s="58">
        <v>72561</v>
      </c>
      <c r="AO752" s="58">
        <v>6524</v>
      </c>
      <c r="AP752" s="58"/>
      <c r="AQ752" s="58">
        <v>32415</v>
      </c>
      <c r="AR752" s="58">
        <v>8394</v>
      </c>
      <c r="AS752" s="58"/>
      <c r="AT752" s="58">
        <v>65003</v>
      </c>
      <c r="AU752" s="58">
        <v>19359</v>
      </c>
      <c r="AV752" s="58"/>
      <c r="AW752" s="58">
        <v>54504</v>
      </c>
      <c r="AX752" s="58">
        <v>13328</v>
      </c>
      <c r="AY752" s="58"/>
      <c r="AZ752" s="58">
        <v>58927</v>
      </c>
      <c r="BA752" s="58">
        <v>8029</v>
      </c>
      <c r="BB752" s="58"/>
      <c r="BC752" s="58">
        <v>28831</v>
      </c>
      <c r="BD752" s="58">
        <v>5046</v>
      </c>
      <c r="BE752" s="58"/>
      <c r="BF752" s="58">
        <v>15242</v>
      </c>
      <c r="BG752" s="58">
        <v>2078</v>
      </c>
      <c r="BH752" s="50"/>
      <c r="BI752" s="50">
        <v>151636</v>
      </c>
      <c r="BJ752" s="50">
        <v>26109</v>
      </c>
      <c r="BK752" s="50"/>
      <c r="BL752" s="50">
        <v>54206</v>
      </c>
      <c r="BM752" s="50">
        <v>10993</v>
      </c>
      <c r="BN752" s="50"/>
      <c r="BO752" s="50">
        <v>10705</v>
      </c>
      <c r="BP752" s="50">
        <v>8417</v>
      </c>
      <c r="BQ752" s="50"/>
      <c r="BR752" s="50">
        <v>19159</v>
      </c>
      <c r="BS752" s="50">
        <v>21574</v>
      </c>
      <c r="BT752" s="50"/>
      <c r="BU752" s="50">
        <v>17689</v>
      </c>
      <c r="BV752" s="50">
        <v>5006</v>
      </c>
      <c r="BW752" s="50"/>
      <c r="BX752" s="50">
        <v>366784</v>
      </c>
      <c r="BY752" s="50">
        <v>5270</v>
      </c>
      <c r="BZ752" s="50"/>
      <c r="CA752" s="50">
        <v>98671</v>
      </c>
      <c r="CB752" s="50">
        <v>76589</v>
      </c>
      <c r="CC752" s="50"/>
      <c r="CD752" s="50">
        <v>20572</v>
      </c>
      <c r="CE752" s="50">
        <v>6030</v>
      </c>
      <c r="CF752" s="50"/>
      <c r="CG752" s="50">
        <v>12669</v>
      </c>
      <c r="CH752" s="50">
        <v>2346</v>
      </c>
      <c r="CI752" s="50"/>
      <c r="CJ752" s="50">
        <v>129972</v>
      </c>
      <c r="CK752" s="50">
        <v>189336</v>
      </c>
      <c r="CL752" s="50"/>
      <c r="CM752" s="50">
        <v>1322</v>
      </c>
      <c r="CN752" s="50">
        <v>383</v>
      </c>
      <c r="CO752" s="50"/>
      <c r="CP752" s="50">
        <v>18941</v>
      </c>
      <c r="CQ752" s="50">
        <v>15454</v>
      </c>
      <c r="CR752" s="50"/>
      <c r="CS752" s="50">
        <v>13003</v>
      </c>
      <c r="CT752" s="50">
        <v>20377</v>
      </c>
      <c r="CU752" s="51"/>
      <c r="CV752" s="51"/>
      <c r="CW752" s="45">
        <f t="shared" si="1246"/>
        <v>18473.537999999997</v>
      </c>
      <c r="CX752" s="45">
        <f t="shared" si="1247"/>
        <v>2161.1006910000001</v>
      </c>
      <c r="CY752" s="51"/>
      <c r="CZ752" s="45">
        <f t="shared" si="1186"/>
        <v>112310.30699999999</v>
      </c>
      <c r="DA752" s="45">
        <f t="shared" si="1187"/>
        <v>16050.374975999999</v>
      </c>
      <c r="DB752" s="51"/>
      <c r="DC752" s="45">
        <f t="shared" si="1188"/>
        <v>14560.505999999999</v>
      </c>
      <c r="DD752" s="45">
        <f t="shared" si="1189"/>
        <v>1580.524842</v>
      </c>
      <c r="DE752" s="51"/>
      <c r="DF752" s="45">
        <f t="shared" si="1190"/>
        <v>50540.603999999992</v>
      </c>
      <c r="DG752" s="45">
        <f t="shared" si="1191"/>
        <v>1693.9820130000001</v>
      </c>
      <c r="DH752" s="51"/>
      <c r="DI752" s="45">
        <f t="shared" si="1192"/>
        <v>28494.125999999997</v>
      </c>
      <c r="DJ752" s="45">
        <f t="shared" si="1193"/>
        <v>2651.5999139999999</v>
      </c>
      <c r="DK752" s="51"/>
      <c r="DL752" s="45">
        <f t="shared" si="1194"/>
        <v>26265.479999999996</v>
      </c>
      <c r="DM752" s="45">
        <f t="shared" si="1195"/>
        <v>2324.4363579999999</v>
      </c>
      <c r="DN752" s="51"/>
      <c r="DO752" s="45">
        <f t="shared" si="1196"/>
        <v>7035.6179999999995</v>
      </c>
      <c r="DP752" s="45">
        <f t="shared" si="1197"/>
        <v>763.10817399999996</v>
      </c>
      <c r="DQ752" s="51"/>
      <c r="DR752" s="45">
        <f t="shared" si="1198"/>
        <v>39157.814999999995</v>
      </c>
      <c r="DS752" s="45">
        <f t="shared" si="1199"/>
        <v>13994.445718999999</v>
      </c>
      <c r="DT752" s="51"/>
      <c r="DU752" s="45">
        <f t="shared" si="1200"/>
        <v>21887.712</v>
      </c>
      <c r="DV752" s="45">
        <f t="shared" si="1201"/>
        <v>3866.6499209999997</v>
      </c>
      <c r="DW752" s="51"/>
      <c r="DX752" s="45">
        <f t="shared" si="1202"/>
        <v>6188.49</v>
      </c>
      <c r="DY752" s="45">
        <f t="shared" si="1203"/>
        <v>703.87746000000004</v>
      </c>
      <c r="DZ752" s="51"/>
      <c r="EA752" s="45">
        <f t="shared" si="1204"/>
        <v>1511.0969999999998</v>
      </c>
      <c r="EB752" s="45">
        <f t="shared" si="1205"/>
        <v>789.93427299999996</v>
      </c>
      <c r="EC752" s="51"/>
      <c r="ED752" s="45">
        <f t="shared" si="1206"/>
        <v>10231.100999999999</v>
      </c>
      <c r="EE752" s="45">
        <f t="shared" si="1207"/>
        <v>535.20938799999999</v>
      </c>
      <c r="EF752" s="51"/>
      <c r="EG752" s="45">
        <f t="shared" si="1208"/>
        <v>4570.5149999999994</v>
      </c>
      <c r="EH752" s="45">
        <f t="shared" si="1209"/>
        <v>688.61857799999996</v>
      </c>
      <c r="EI752" s="51"/>
      <c r="EJ752" s="45">
        <f t="shared" si="1210"/>
        <v>9165.4229999999989</v>
      </c>
      <c r="EK752" s="45">
        <f t="shared" si="1211"/>
        <v>1588.1542830000001</v>
      </c>
      <c r="EL752" s="51"/>
      <c r="EM752" s="45">
        <f t="shared" si="1212"/>
        <v>7685.0639999999994</v>
      </c>
      <c r="EN752" s="45">
        <f t="shared" si="1213"/>
        <v>1093.389136</v>
      </c>
      <c r="EO752" s="51"/>
      <c r="EP752" s="45">
        <f t="shared" si="1214"/>
        <v>8308.7069999999985</v>
      </c>
      <c r="EQ752" s="45">
        <f t="shared" si="1215"/>
        <v>658.675073</v>
      </c>
      <c r="ER752" s="51"/>
      <c r="ES752" s="45">
        <f t="shared" si="1216"/>
        <v>4065.1709999999998</v>
      </c>
      <c r="ET752" s="45">
        <f t="shared" si="1217"/>
        <v>413.95870200000002</v>
      </c>
      <c r="EU752" s="51"/>
      <c r="EV752" s="45">
        <f t="shared" si="1218"/>
        <v>2149.1219999999998</v>
      </c>
      <c r="EW752" s="45">
        <f t="shared" si="1219"/>
        <v>170.47288599999999</v>
      </c>
      <c r="EX752" s="51"/>
      <c r="EY752" s="45">
        <f t="shared" si="1220"/>
        <v>21380.675999999999</v>
      </c>
      <c r="EZ752" s="45">
        <f t="shared" si="1221"/>
        <v>2141.9040329999998</v>
      </c>
      <c r="FA752" s="51"/>
      <c r="FB752" s="45">
        <f t="shared" si="1222"/>
        <v>7643.0459999999994</v>
      </c>
      <c r="FC752" s="45">
        <f t="shared" si="1223"/>
        <v>901.83274099999994</v>
      </c>
      <c r="FD752" s="51"/>
      <c r="FE752" s="45">
        <f t="shared" si="1224"/>
        <v>1509.4049999999997</v>
      </c>
      <c r="FF752" s="45">
        <f t="shared" si="1225"/>
        <v>690.50542899999994</v>
      </c>
      <c r="FG752" s="51"/>
      <c r="FH752" s="45">
        <f t="shared" si="1226"/>
        <v>2701.4189999999999</v>
      </c>
      <c r="FI752" s="45">
        <f t="shared" si="1227"/>
        <v>1769.8662380000001</v>
      </c>
      <c r="FJ752" s="51"/>
      <c r="FK752" s="45">
        <f t="shared" si="1228"/>
        <v>2494.1489999999999</v>
      </c>
      <c r="FL752" s="45">
        <f t="shared" si="1229"/>
        <v>410.67722199999997</v>
      </c>
      <c r="FM752" s="51"/>
      <c r="FN752" s="45">
        <f t="shared" si="1230"/>
        <v>51716.543999999994</v>
      </c>
      <c r="FO752" s="45">
        <f t="shared" si="1231"/>
        <v>432.33499</v>
      </c>
      <c r="FP752" s="51"/>
      <c r="FQ752" s="45">
        <f t="shared" si="1232"/>
        <v>13912.610999999999</v>
      </c>
      <c r="FR752" s="45">
        <f t="shared" si="1233"/>
        <v>6283.1317929999996</v>
      </c>
      <c r="FS752" s="51"/>
      <c r="FT752" s="45">
        <f t="shared" si="1234"/>
        <v>2900.6519999999996</v>
      </c>
      <c r="FU752" s="45">
        <f t="shared" si="1235"/>
        <v>494.68311</v>
      </c>
      <c r="FV752" s="51"/>
      <c r="FW752" s="45">
        <f t="shared" si="1236"/>
        <v>1786.3289999999997</v>
      </c>
      <c r="FX752" s="45">
        <f t="shared" si="1237"/>
        <v>192.45880199999999</v>
      </c>
      <c r="FY752" s="51"/>
      <c r="FZ752" s="45">
        <f t="shared" si="1238"/>
        <v>18326.052</v>
      </c>
      <c r="GA752" s="45">
        <f t="shared" si="1239"/>
        <v>15532.557432</v>
      </c>
      <c r="GB752" s="51"/>
      <c r="GC752" s="45">
        <f t="shared" si="1240"/>
        <v>186.40199999999999</v>
      </c>
      <c r="GD752" s="45">
        <f t="shared" si="1241"/>
        <v>31.420171</v>
      </c>
      <c r="GE752" s="51"/>
      <c r="GF752" s="45">
        <f t="shared" si="1242"/>
        <v>2670.6809999999996</v>
      </c>
      <c r="GG752" s="45">
        <f t="shared" si="1243"/>
        <v>1267.799798</v>
      </c>
      <c r="GH752" s="51"/>
      <c r="GI752" s="45">
        <f t="shared" si="1244"/>
        <v>1833.4229999999998</v>
      </c>
      <c r="GJ752" s="45">
        <f t="shared" si="1245"/>
        <v>1671.6679489999999</v>
      </c>
      <c r="GK752" s="51"/>
    </row>
    <row r="753" spans="1:193" s="45" customFormat="1">
      <c r="A753" s="45" t="s">
        <v>18</v>
      </c>
      <c r="B753" s="46">
        <v>41402</v>
      </c>
      <c r="C753" s="56">
        <v>0.71133900000000005</v>
      </c>
      <c r="D753" s="56">
        <v>0.137462</v>
      </c>
      <c r="E753" s="56">
        <v>8.2328999999999999E-2</v>
      </c>
      <c r="F753" s="58"/>
      <c r="G753" s="58">
        <v>130918</v>
      </c>
      <c r="H753" s="58">
        <v>28196</v>
      </c>
      <c r="I753" s="58"/>
      <c r="J753" s="59">
        <v>869018</v>
      </c>
      <c r="K753" s="59">
        <v>198496</v>
      </c>
      <c r="L753" s="58"/>
      <c r="M753" s="58">
        <v>108120</v>
      </c>
      <c r="N753" s="58">
        <v>19285</v>
      </c>
      <c r="O753" s="58"/>
      <c r="P753" s="58">
        <v>341016</v>
      </c>
      <c r="Q753" s="58">
        <v>21553</v>
      </c>
      <c r="R753" s="58"/>
      <c r="S753" s="58">
        <v>260178</v>
      </c>
      <c r="T753" s="58">
        <v>32571</v>
      </c>
      <c r="U753" s="58"/>
      <c r="V753" s="58">
        <v>213931</v>
      </c>
      <c r="W753" s="58">
        <v>27584</v>
      </c>
      <c r="X753" s="58"/>
      <c r="Y753" s="58">
        <v>68922</v>
      </c>
      <c r="Z753" s="58">
        <v>9652</v>
      </c>
      <c r="AA753" s="58"/>
      <c r="AB753" s="58">
        <v>279782</v>
      </c>
      <c r="AC753" s="58">
        <v>174357</v>
      </c>
      <c r="AD753" s="58"/>
      <c r="AE753" s="58">
        <v>149693</v>
      </c>
      <c r="AF753" s="58">
        <v>45560</v>
      </c>
      <c r="AG753" s="58"/>
      <c r="AH753" s="58">
        <v>61222</v>
      </c>
      <c r="AI753" s="58">
        <v>8671</v>
      </c>
      <c r="AJ753" s="58"/>
      <c r="AK753" s="58">
        <v>12710</v>
      </c>
      <c r="AL753" s="58">
        <v>9452</v>
      </c>
      <c r="AM753" s="58"/>
      <c r="AN753" s="58">
        <v>76881</v>
      </c>
      <c r="AO753" s="58">
        <v>6353</v>
      </c>
      <c r="AP753" s="58"/>
      <c r="AQ753" s="58">
        <v>33267</v>
      </c>
      <c r="AR753" s="58">
        <v>7951</v>
      </c>
      <c r="AS753" s="58"/>
      <c r="AT753" s="58">
        <v>71747</v>
      </c>
      <c r="AU753" s="58">
        <v>20470</v>
      </c>
      <c r="AV753" s="58"/>
      <c r="AW753" s="58">
        <v>61031</v>
      </c>
      <c r="AX753" s="58">
        <v>10888</v>
      </c>
      <c r="AY753" s="58"/>
      <c r="AZ753" s="58">
        <v>73462</v>
      </c>
      <c r="BA753" s="58">
        <v>7605</v>
      </c>
      <c r="BB753" s="58"/>
      <c r="BC753" s="58">
        <v>35184</v>
      </c>
      <c r="BD753" s="58">
        <v>4626</v>
      </c>
      <c r="BE753" s="58"/>
      <c r="BF753" s="58">
        <v>18617</v>
      </c>
      <c r="BG753" s="58">
        <v>2167</v>
      </c>
      <c r="BH753" s="50"/>
      <c r="BI753" s="50">
        <v>153280</v>
      </c>
      <c r="BJ753" s="50">
        <v>26100</v>
      </c>
      <c r="BK753" s="50"/>
      <c r="BL753" s="50">
        <v>48444</v>
      </c>
      <c r="BM753" s="50">
        <v>10066</v>
      </c>
      <c r="BN753" s="50"/>
      <c r="BO753" s="50">
        <v>10861</v>
      </c>
      <c r="BP753" s="50">
        <v>7461</v>
      </c>
      <c r="BQ753" s="50"/>
      <c r="BR753" s="50">
        <v>21812</v>
      </c>
      <c r="BS753" s="50">
        <v>20005</v>
      </c>
      <c r="BT753" s="50"/>
      <c r="BU753" s="50">
        <v>23605</v>
      </c>
      <c r="BV753" s="50">
        <v>5156</v>
      </c>
      <c r="BW753" s="50"/>
      <c r="BX753" s="50">
        <v>365036</v>
      </c>
      <c r="BY753" s="50">
        <v>4383</v>
      </c>
      <c r="BZ753" s="50"/>
      <c r="CA753" s="50">
        <v>133530</v>
      </c>
      <c r="CB753" s="50">
        <v>83178</v>
      </c>
      <c r="CC753" s="50"/>
      <c r="CD753" s="50">
        <v>24782</v>
      </c>
      <c r="CE753" s="50">
        <v>5842</v>
      </c>
      <c r="CF753" s="50"/>
      <c r="CG753" s="50">
        <v>14750</v>
      </c>
      <c r="CH753" s="50">
        <v>2749</v>
      </c>
      <c r="CI753" s="50"/>
      <c r="CJ753" s="50">
        <v>131165</v>
      </c>
      <c r="CK753" s="50">
        <v>192935</v>
      </c>
      <c r="CL753" s="50"/>
      <c r="CM753" s="50">
        <v>1688</v>
      </c>
      <c r="CN753" s="50">
        <v>328</v>
      </c>
      <c r="CO753" s="50"/>
      <c r="CP753" s="50">
        <v>17642</v>
      </c>
      <c r="CQ753" s="50">
        <v>13368</v>
      </c>
      <c r="CR753" s="50"/>
      <c r="CS753" s="50">
        <v>12004</v>
      </c>
      <c r="CT753" s="50">
        <v>18027</v>
      </c>
      <c r="CU753" s="51"/>
      <c r="CV753" s="51"/>
      <c r="CW753" s="45">
        <f t="shared" si="1246"/>
        <v>17996.250115999999</v>
      </c>
      <c r="CX753" s="45">
        <f t="shared" si="1247"/>
        <v>2321.3484840000001</v>
      </c>
      <c r="CY753" s="51"/>
      <c r="CZ753" s="45">
        <f t="shared" si="1186"/>
        <v>119456.952316</v>
      </c>
      <c r="DA753" s="45">
        <f t="shared" si="1187"/>
        <v>16341.977183999999</v>
      </c>
      <c r="DB753" s="51"/>
      <c r="DC753" s="45">
        <f t="shared" si="1188"/>
        <v>14862.391439999999</v>
      </c>
      <c r="DD753" s="45">
        <f t="shared" si="1189"/>
        <v>1587.7147649999999</v>
      </c>
      <c r="DE753" s="51"/>
      <c r="DF753" s="45">
        <f t="shared" si="1190"/>
        <v>46876.741392000004</v>
      </c>
      <c r="DG753" s="45">
        <f t="shared" si="1191"/>
        <v>1774.4369369999999</v>
      </c>
      <c r="DH753" s="51"/>
      <c r="DI753" s="45">
        <f t="shared" si="1192"/>
        <v>35764.588236000003</v>
      </c>
      <c r="DJ753" s="45">
        <f t="shared" si="1193"/>
        <v>2681.537859</v>
      </c>
      <c r="DK753" s="51"/>
      <c r="DL753" s="45">
        <f t="shared" si="1194"/>
        <v>29407.383121999999</v>
      </c>
      <c r="DM753" s="45">
        <f t="shared" si="1195"/>
        <v>2270.9631359999998</v>
      </c>
      <c r="DN753" s="51"/>
      <c r="DO753" s="45">
        <f t="shared" si="1196"/>
        <v>9474.1559639999996</v>
      </c>
      <c r="DP753" s="45">
        <f t="shared" si="1197"/>
        <v>794.63950799999998</v>
      </c>
      <c r="DQ753" s="51"/>
      <c r="DR753" s="45">
        <f t="shared" si="1198"/>
        <v>38459.393283999998</v>
      </c>
      <c r="DS753" s="45">
        <f t="shared" si="1199"/>
        <v>14354.637452999999</v>
      </c>
      <c r="DT753" s="51"/>
      <c r="DU753" s="45">
        <f t="shared" si="1200"/>
        <v>20577.099166</v>
      </c>
      <c r="DV753" s="45">
        <f t="shared" si="1201"/>
        <v>3750.90924</v>
      </c>
      <c r="DW753" s="51"/>
      <c r="DX753" s="45">
        <f t="shared" si="1202"/>
        <v>8415.6985640000003</v>
      </c>
      <c r="DY753" s="45">
        <f t="shared" si="1203"/>
        <v>713.87475900000004</v>
      </c>
      <c r="DZ753" s="51"/>
      <c r="EA753" s="45">
        <f t="shared" si="1204"/>
        <v>1747.14202</v>
      </c>
      <c r="EB753" s="45">
        <f t="shared" si="1205"/>
        <v>778.17370800000003</v>
      </c>
      <c r="EC753" s="51"/>
      <c r="ED753" s="45">
        <f t="shared" si="1206"/>
        <v>10568.216022000001</v>
      </c>
      <c r="EE753" s="45">
        <f t="shared" si="1207"/>
        <v>523.03613699999994</v>
      </c>
      <c r="EF753" s="51"/>
      <c r="EG753" s="45">
        <f t="shared" si="1208"/>
        <v>4572.9483540000001</v>
      </c>
      <c r="EH753" s="45">
        <f t="shared" si="1209"/>
        <v>654.59787900000003</v>
      </c>
      <c r="EI753" s="51"/>
      <c r="EJ753" s="45">
        <f t="shared" si="1210"/>
        <v>9862.4861139999994</v>
      </c>
      <c r="EK753" s="45">
        <f t="shared" si="1211"/>
        <v>1685.2746299999999</v>
      </c>
      <c r="EL753" s="51"/>
      <c r="EM753" s="45">
        <f t="shared" si="1212"/>
        <v>8389.4433219999992</v>
      </c>
      <c r="EN753" s="45">
        <f t="shared" si="1213"/>
        <v>896.39815199999998</v>
      </c>
      <c r="EO753" s="51"/>
      <c r="EP753" s="45">
        <f t="shared" si="1214"/>
        <v>10098.233444</v>
      </c>
      <c r="EQ753" s="45">
        <f t="shared" si="1215"/>
        <v>626.11204499999997</v>
      </c>
      <c r="ER753" s="51"/>
      <c r="ES753" s="45">
        <f t="shared" si="1216"/>
        <v>4836.4630079999997</v>
      </c>
      <c r="ET753" s="45">
        <f t="shared" si="1217"/>
        <v>380.85395399999999</v>
      </c>
      <c r="EU753" s="51"/>
      <c r="EV753" s="45">
        <f t="shared" si="1218"/>
        <v>2559.1300540000002</v>
      </c>
      <c r="EW753" s="45">
        <f t="shared" si="1219"/>
        <v>178.40694300000001</v>
      </c>
      <c r="EX753" s="51"/>
      <c r="EY753" s="45">
        <f t="shared" si="1220"/>
        <v>21070.175360000001</v>
      </c>
      <c r="EZ753" s="45">
        <f t="shared" si="1221"/>
        <v>2148.7869000000001</v>
      </c>
      <c r="FA753" s="51"/>
      <c r="FB753" s="45">
        <f t="shared" si="1222"/>
        <v>6659.2091280000004</v>
      </c>
      <c r="FC753" s="45">
        <f t="shared" si="1223"/>
        <v>828.72371399999997</v>
      </c>
      <c r="FD753" s="51"/>
      <c r="FE753" s="45">
        <f t="shared" si="1224"/>
        <v>1492.974782</v>
      </c>
      <c r="FF753" s="45">
        <f t="shared" si="1225"/>
        <v>614.25666899999999</v>
      </c>
      <c r="FG753" s="51"/>
      <c r="FH753" s="45">
        <f t="shared" si="1226"/>
        <v>2998.321144</v>
      </c>
      <c r="FI753" s="45">
        <f t="shared" si="1227"/>
        <v>1646.9916450000001</v>
      </c>
      <c r="FJ753" s="51"/>
      <c r="FK753" s="45">
        <f t="shared" si="1228"/>
        <v>3244.7905099999998</v>
      </c>
      <c r="FL753" s="45">
        <f t="shared" si="1229"/>
        <v>424.48832399999998</v>
      </c>
      <c r="FM753" s="51"/>
      <c r="FN753" s="45">
        <f t="shared" si="1230"/>
        <v>50178.578631999997</v>
      </c>
      <c r="FO753" s="45">
        <f t="shared" si="1231"/>
        <v>360.848007</v>
      </c>
      <c r="FP753" s="51"/>
      <c r="FQ753" s="45">
        <f t="shared" si="1232"/>
        <v>18355.300859999999</v>
      </c>
      <c r="FR753" s="45">
        <f t="shared" si="1233"/>
        <v>6847.9615619999995</v>
      </c>
      <c r="FS753" s="51"/>
      <c r="FT753" s="45">
        <f t="shared" si="1234"/>
        <v>3406.5832839999998</v>
      </c>
      <c r="FU753" s="45">
        <f t="shared" si="1235"/>
        <v>480.96601800000002</v>
      </c>
      <c r="FV753" s="51"/>
      <c r="FW753" s="45">
        <f t="shared" si="1236"/>
        <v>2027.5645</v>
      </c>
      <c r="FX753" s="45">
        <f t="shared" si="1237"/>
        <v>226.32242099999999</v>
      </c>
      <c r="FY753" s="51"/>
      <c r="FZ753" s="45">
        <f t="shared" si="1238"/>
        <v>18030.203229999999</v>
      </c>
      <c r="GA753" s="45">
        <f t="shared" si="1239"/>
        <v>15884.145614999999</v>
      </c>
      <c r="GB753" s="51"/>
      <c r="GC753" s="45">
        <f t="shared" si="1240"/>
        <v>232.035856</v>
      </c>
      <c r="GD753" s="45">
        <f t="shared" si="1241"/>
        <v>27.003912</v>
      </c>
      <c r="GE753" s="51"/>
      <c r="GF753" s="45">
        <f t="shared" si="1242"/>
        <v>2425.1046040000001</v>
      </c>
      <c r="GG753" s="45">
        <f t="shared" si="1243"/>
        <v>1100.5740719999999</v>
      </c>
      <c r="GH753" s="51"/>
      <c r="GI753" s="45">
        <f t="shared" si="1244"/>
        <v>1650.093848</v>
      </c>
      <c r="GJ753" s="45">
        <f t="shared" si="1245"/>
        <v>1484.1448829999999</v>
      </c>
      <c r="GK753" s="51"/>
    </row>
    <row r="754" spans="1:193" s="45" customFormat="1">
      <c r="A754" s="45" t="s">
        <v>18</v>
      </c>
      <c r="B754" s="46">
        <v>41401</v>
      </c>
      <c r="C754" s="56">
        <v>0.71225300000000002</v>
      </c>
      <c r="D754" s="56">
        <v>0.13795499999999999</v>
      </c>
      <c r="E754" s="56">
        <v>8.0891000000000005E-2</v>
      </c>
      <c r="F754" s="58"/>
      <c r="G754" s="58">
        <v>100806</v>
      </c>
      <c r="H754" s="58">
        <v>28595</v>
      </c>
      <c r="I754" s="58"/>
      <c r="J754" s="59">
        <v>836943</v>
      </c>
      <c r="K754" s="59">
        <v>198787</v>
      </c>
      <c r="L754" s="58"/>
      <c r="M754" s="58">
        <v>96148</v>
      </c>
      <c r="N754" s="58">
        <v>22558</v>
      </c>
      <c r="O754" s="58"/>
      <c r="P754" s="58">
        <v>261116</v>
      </c>
      <c r="Q754" s="58">
        <v>20856</v>
      </c>
      <c r="R754" s="58"/>
      <c r="S754" s="58">
        <v>272511</v>
      </c>
      <c r="T754" s="58">
        <v>39278</v>
      </c>
      <c r="U754" s="58"/>
      <c r="V754" s="58">
        <v>232649</v>
      </c>
      <c r="W754" s="58">
        <v>27574</v>
      </c>
      <c r="X754" s="58"/>
      <c r="Y754" s="58">
        <v>66943</v>
      </c>
      <c r="Z754" s="58">
        <v>8654</v>
      </c>
      <c r="AA754" s="58"/>
      <c r="AB754" s="58">
        <v>265898</v>
      </c>
      <c r="AC754" s="58">
        <v>163726</v>
      </c>
      <c r="AD754" s="58"/>
      <c r="AE754" s="58">
        <v>144977</v>
      </c>
      <c r="AF754" s="58">
        <v>43074</v>
      </c>
      <c r="AG754" s="58"/>
      <c r="AH754" s="58">
        <v>64149</v>
      </c>
      <c r="AI754" s="58">
        <v>8496</v>
      </c>
      <c r="AJ754" s="58"/>
      <c r="AK754" s="58">
        <v>11958</v>
      </c>
      <c r="AL754" s="58">
        <v>9792</v>
      </c>
      <c r="AM754" s="58"/>
      <c r="AN754" s="58">
        <v>68182</v>
      </c>
      <c r="AO754" s="58">
        <v>6775</v>
      </c>
      <c r="AP754" s="58"/>
      <c r="AQ754" s="58">
        <v>29351</v>
      </c>
      <c r="AR754" s="58">
        <v>8084</v>
      </c>
      <c r="AS754" s="58"/>
      <c r="AT754" s="58">
        <v>59604</v>
      </c>
      <c r="AU754" s="58">
        <v>16638</v>
      </c>
      <c r="AV754" s="58"/>
      <c r="AW754" s="58">
        <v>57587</v>
      </c>
      <c r="AX754" s="58">
        <v>9617</v>
      </c>
      <c r="AY754" s="58"/>
      <c r="AZ754" s="58">
        <v>87271</v>
      </c>
      <c r="BA754" s="58">
        <v>7630</v>
      </c>
      <c r="BB754" s="58"/>
      <c r="BC754" s="58">
        <v>32618</v>
      </c>
      <c r="BD754" s="58">
        <v>4580</v>
      </c>
      <c r="BE754" s="58"/>
      <c r="BF754" s="58">
        <v>18931</v>
      </c>
      <c r="BG754" s="58">
        <v>2318</v>
      </c>
      <c r="BH754" s="50"/>
      <c r="BI754" s="50">
        <v>134354</v>
      </c>
      <c r="BJ754" s="50">
        <v>25311</v>
      </c>
      <c r="BK754" s="50"/>
      <c r="BL754" s="50">
        <v>39219</v>
      </c>
      <c r="BM754" s="50">
        <v>8768</v>
      </c>
      <c r="BN754" s="50"/>
      <c r="BO754" s="50">
        <v>11203</v>
      </c>
      <c r="BP754" s="50">
        <v>7527</v>
      </c>
      <c r="BQ754" s="50"/>
      <c r="BR754" s="50">
        <v>26287</v>
      </c>
      <c r="BS754" s="50">
        <v>18627</v>
      </c>
      <c r="BT754" s="50"/>
      <c r="BU754" s="50">
        <v>28258</v>
      </c>
      <c r="BV754" s="50">
        <v>5188</v>
      </c>
      <c r="BW754" s="50"/>
      <c r="BX754" s="50">
        <v>287820</v>
      </c>
      <c r="BY754" s="50">
        <v>4592</v>
      </c>
      <c r="BZ754" s="50"/>
      <c r="CA754" s="50">
        <v>119664</v>
      </c>
      <c r="CB754" s="50">
        <v>45957</v>
      </c>
      <c r="CC754" s="50"/>
      <c r="CD754" s="50">
        <v>23076</v>
      </c>
      <c r="CE754" s="50">
        <v>6380</v>
      </c>
      <c r="CF754" s="50"/>
      <c r="CG754" s="50">
        <v>14543</v>
      </c>
      <c r="CH754" s="50">
        <v>2471</v>
      </c>
      <c r="CI754" s="50"/>
      <c r="CJ754" s="50">
        <v>140668</v>
      </c>
      <c r="CK754" s="50">
        <v>176546</v>
      </c>
      <c r="CL754" s="50"/>
      <c r="CM754" s="50">
        <v>2010</v>
      </c>
      <c r="CN754" s="50">
        <v>361</v>
      </c>
      <c r="CO754" s="50"/>
      <c r="CP754" s="50">
        <v>23944</v>
      </c>
      <c r="CQ754" s="50">
        <v>12125</v>
      </c>
      <c r="CR754" s="50"/>
      <c r="CS754" s="50">
        <v>11851</v>
      </c>
      <c r="CT754" s="50">
        <v>18435</v>
      </c>
      <c r="CU754" s="51"/>
      <c r="CV754" s="51"/>
      <c r="CW754" s="45">
        <f t="shared" si="1246"/>
        <v>13906.691729999999</v>
      </c>
      <c r="CX754" s="45">
        <f t="shared" si="1247"/>
        <v>2313.0781449999999</v>
      </c>
      <c r="CY754" s="51"/>
      <c r="CZ754" s="45">
        <f t="shared" si="1186"/>
        <v>115460.471565</v>
      </c>
      <c r="DA754" s="45">
        <f t="shared" si="1187"/>
        <v>16080.079217</v>
      </c>
      <c r="DB754" s="51"/>
      <c r="DC754" s="45">
        <f t="shared" si="1188"/>
        <v>13264.09734</v>
      </c>
      <c r="DD754" s="45">
        <f t="shared" si="1189"/>
        <v>1824.739178</v>
      </c>
      <c r="DE754" s="51"/>
      <c r="DF754" s="45">
        <f t="shared" si="1190"/>
        <v>36022.25778</v>
      </c>
      <c r="DG754" s="45">
        <f t="shared" si="1191"/>
        <v>1687.0626960000002</v>
      </c>
      <c r="DH754" s="51"/>
      <c r="DI754" s="45">
        <f t="shared" si="1192"/>
        <v>37594.255004999999</v>
      </c>
      <c r="DJ754" s="45">
        <f t="shared" si="1193"/>
        <v>3177.2366980000002</v>
      </c>
      <c r="DK754" s="51"/>
      <c r="DL754" s="45">
        <f t="shared" si="1194"/>
        <v>32095.092795</v>
      </c>
      <c r="DM754" s="45">
        <f t="shared" si="1195"/>
        <v>2230.4884340000003</v>
      </c>
      <c r="DN754" s="51"/>
      <c r="DO754" s="45">
        <f t="shared" si="1196"/>
        <v>9235.1215649999995</v>
      </c>
      <c r="DP754" s="45">
        <f t="shared" si="1197"/>
        <v>700.03071399999999</v>
      </c>
      <c r="DQ754" s="51"/>
      <c r="DR754" s="45">
        <f t="shared" si="1198"/>
        <v>36681.958590000002</v>
      </c>
      <c r="DS754" s="45">
        <f t="shared" si="1199"/>
        <v>13243.959866000001</v>
      </c>
      <c r="DT754" s="51"/>
      <c r="DU754" s="45">
        <f t="shared" si="1200"/>
        <v>20000.302035000001</v>
      </c>
      <c r="DV754" s="45">
        <f t="shared" si="1201"/>
        <v>3484.2989340000004</v>
      </c>
      <c r="DW754" s="51"/>
      <c r="DX754" s="45">
        <f t="shared" si="1202"/>
        <v>8849.6752949999991</v>
      </c>
      <c r="DY754" s="45">
        <f t="shared" si="1203"/>
        <v>687.24993600000005</v>
      </c>
      <c r="DZ754" s="51"/>
      <c r="EA754" s="45">
        <f t="shared" si="1204"/>
        <v>1649.66589</v>
      </c>
      <c r="EB754" s="45">
        <f t="shared" si="1205"/>
        <v>792.08467200000007</v>
      </c>
      <c r="EC754" s="51"/>
      <c r="ED754" s="45">
        <f t="shared" si="1206"/>
        <v>9406.04781</v>
      </c>
      <c r="EE754" s="45">
        <f t="shared" si="1207"/>
        <v>548.03652499999998</v>
      </c>
      <c r="EF754" s="51"/>
      <c r="EG754" s="45">
        <f t="shared" si="1208"/>
        <v>4049.117205</v>
      </c>
      <c r="EH754" s="45">
        <f t="shared" si="1209"/>
        <v>653.92284400000005</v>
      </c>
      <c r="EI754" s="51"/>
      <c r="EJ754" s="45">
        <f t="shared" si="1210"/>
        <v>8222.6698199999992</v>
      </c>
      <c r="EK754" s="45">
        <f t="shared" si="1211"/>
        <v>1345.864458</v>
      </c>
      <c r="EL754" s="51"/>
      <c r="EM754" s="45">
        <f t="shared" si="1212"/>
        <v>7944.4145849999995</v>
      </c>
      <c r="EN754" s="45">
        <f t="shared" si="1213"/>
        <v>777.92874700000004</v>
      </c>
      <c r="EO754" s="51"/>
      <c r="EP754" s="45">
        <f t="shared" si="1214"/>
        <v>12039.470804999999</v>
      </c>
      <c r="EQ754" s="45">
        <f t="shared" si="1215"/>
        <v>617.19833000000006</v>
      </c>
      <c r="ER754" s="51"/>
      <c r="ES754" s="45">
        <f t="shared" si="1216"/>
        <v>4499.8161899999996</v>
      </c>
      <c r="ET754" s="45">
        <f t="shared" si="1217"/>
        <v>370.48078000000004</v>
      </c>
      <c r="EU754" s="51"/>
      <c r="EV754" s="45">
        <f t="shared" si="1218"/>
        <v>2611.6261049999998</v>
      </c>
      <c r="EW754" s="45">
        <f t="shared" si="1219"/>
        <v>187.50533800000002</v>
      </c>
      <c r="EX754" s="51"/>
      <c r="EY754" s="45">
        <f t="shared" si="1220"/>
        <v>18534.806069999999</v>
      </c>
      <c r="EZ754" s="45">
        <f t="shared" si="1221"/>
        <v>2047.4321010000001</v>
      </c>
      <c r="FA754" s="51"/>
      <c r="FB754" s="45">
        <f t="shared" si="1222"/>
        <v>5410.4571449999994</v>
      </c>
      <c r="FC754" s="45">
        <f t="shared" si="1223"/>
        <v>709.25228800000002</v>
      </c>
      <c r="FD754" s="51"/>
      <c r="FE754" s="45">
        <f t="shared" si="1224"/>
        <v>1545.509865</v>
      </c>
      <c r="FF754" s="45">
        <f t="shared" si="1225"/>
        <v>608.86655700000006</v>
      </c>
      <c r="FG754" s="51"/>
      <c r="FH754" s="45">
        <f t="shared" si="1226"/>
        <v>3626.4230849999999</v>
      </c>
      <c r="FI754" s="45">
        <f t="shared" si="1227"/>
        <v>1506.7566570000001</v>
      </c>
      <c r="FJ754" s="51"/>
      <c r="FK754" s="45">
        <f t="shared" si="1228"/>
        <v>3898.33239</v>
      </c>
      <c r="FL754" s="45">
        <f t="shared" si="1229"/>
        <v>419.662508</v>
      </c>
      <c r="FM754" s="51"/>
      <c r="FN754" s="45">
        <f t="shared" si="1230"/>
        <v>39706.208099999996</v>
      </c>
      <c r="FO754" s="45">
        <f t="shared" si="1231"/>
        <v>371.45147200000002</v>
      </c>
      <c r="FP754" s="51"/>
      <c r="FQ754" s="45">
        <f t="shared" si="1232"/>
        <v>16508.24712</v>
      </c>
      <c r="FR754" s="45">
        <f t="shared" si="1233"/>
        <v>3717.5076870000003</v>
      </c>
      <c r="FS754" s="51"/>
      <c r="FT754" s="45">
        <f t="shared" si="1234"/>
        <v>3183.44958</v>
      </c>
      <c r="FU754" s="45">
        <f t="shared" si="1235"/>
        <v>516.08458000000007</v>
      </c>
      <c r="FV754" s="51"/>
      <c r="FW754" s="45">
        <f t="shared" si="1236"/>
        <v>2006.2795649999998</v>
      </c>
      <c r="FX754" s="45">
        <f t="shared" si="1237"/>
        <v>199.88166100000001</v>
      </c>
      <c r="FY754" s="51"/>
      <c r="FZ754" s="45">
        <f t="shared" si="1238"/>
        <v>19405.853940000001</v>
      </c>
      <c r="GA754" s="45">
        <f t="shared" si="1239"/>
        <v>14280.982486000001</v>
      </c>
      <c r="GB754" s="51"/>
      <c r="GC754" s="45">
        <f t="shared" si="1240"/>
        <v>277.28954999999996</v>
      </c>
      <c r="GD754" s="45">
        <f t="shared" si="1241"/>
        <v>29.201651000000002</v>
      </c>
      <c r="GE754" s="51"/>
      <c r="GF754" s="45">
        <f t="shared" si="1242"/>
        <v>3303.19452</v>
      </c>
      <c r="GG754" s="45">
        <f t="shared" si="1243"/>
        <v>980.80337500000007</v>
      </c>
      <c r="GH754" s="51"/>
      <c r="GI754" s="45">
        <f t="shared" si="1244"/>
        <v>1634.9047049999999</v>
      </c>
      <c r="GJ754" s="45">
        <f t="shared" si="1245"/>
        <v>1491.2255850000001</v>
      </c>
      <c r="GK754" s="51"/>
    </row>
    <row r="755" spans="1:193" s="45" customFormat="1">
      <c r="A755" s="45" t="s">
        <v>18</v>
      </c>
      <c r="B755" s="46">
        <v>41400</v>
      </c>
      <c r="C755" s="56">
        <v>0.71224500000000002</v>
      </c>
      <c r="D755" s="56">
        <v>0.13974500000000001</v>
      </c>
      <c r="E755" s="56">
        <v>8.0343999999999999E-2</v>
      </c>
      <c r="F755" s="58"/>
      <c r="G755" s="58">
        <v>69659</v>
      </c>
      <c r="H755" s="58">
        <v>16402</v>
      </c>
      <c r="I755" s="58"/>
      <c r="J755" s="59">
        <v>858844</v>
      </c>
      <c r="K755" s="59">
        <v>217536</v>
      </c>
      <c r="L755" s="58"/>
      <c r="M755" s="58">
        <v>90882</v>
      </c>
      <c r="N755" s="58">
        <v>22744</v>
      </c>
      <c r="O755" s="58"/>
      <c r="P755" s="58">
        <v>229497</v>
      </c>
      <c r="Q755" s="58">
        <v>18348</v>
      </c>
      <c r="R755" s="58"/>
      <c r="S755" s="58">
        <v>240518</v>
      </c>
      <c r="T755" s="58">
        <v>36179</v>
      </c>
      <c r="U755" s="58"/>
      <c r="V755" s="58">
        <v>240534</v>
      </c>
      <c r="W755" s="58">
        <v>30451</v>
      </c>
      <c r="X755" s="58"/>
      <c r="Y755" s="58">
        <v>57313</v>
      </c>
      <c r="Z755" s="58">
        <v>6750</v>
      </c>
      <c r="AA755" s="58"/>
      <c r="AB755" s="58">
        <v>294932</v>
      </c>
      <c r="AC755" s="58">
        <v>213064</v>
      </c>
      <c r="AD755" s="58"/>
      <c r="AE755" s="58">
        <v>174362</v>
      </c>
      <c r="AF755" s="58">
        <v>58719</v>
      </c>
      <c r="AG755" s="58"/>
      <c r="AH755" s="58">
        <v>59851</v>
      </c>
      <c r="AI755" s="58">
        <v>7383</v>
      </c>
      <c r="AJ755" s="58"/>
      <c r="AK755" s="58">
        <v>8384</v>
      </c>
      <c r="AL755" s="58">
        <v>4508</v>
      </c>
      <c r="AM755" s="58"/>
      <c r="AN755" s="58">
        <v>53121</v>
      </c>
      <c r="AO755" s="58">
        <v>4117</v>
      </c>
      <c r="AP755" s="58"/>
      <c r="AQ755" s="58">
        <v>28607</v>
      </c>
      <c r="AR755" s="58">
        <v>7911</v>
      </c>
      <c r="AS755" s="58"/>
      <c r="AT755" s="58">
        <v>56723</v>
      </c>
      <c r="AU755" s="58">
        <v>15990</v>
      </c>
      <c r="AV755" s="58"/>
      <c r="AW755" s="58">
        <v>56576</v>
      </c>
      <c r="AX755" s="58">
        <v>11206</v>
      </c>
      <c r="AY755" s="58"/>
      <c r="AZ755" s="58">
        <v>81089</v>
      </c>
      <c r="BA755" s="58">
        <v>7233</v>
      </c>
      <c r="BB755" s="58"/>
      <c r="BC755" s="58">
        <v>23367</v>
      </c>
      <c r="BD755" s="58">
        <v>2907</v>
      </c>
      <c r="BE755" s="58"/>
      <c r="BF755" s="58">
        <v>15147</v>
      </c>
      <c r="BG755" s="58">
        <v>1715</v>
      </c>
      <c r="BH755" s="50"/>
      <c r="BI755" s="50">
        <v>139467</v>
      </c>
      <c r="BJ755" s="50">
        <v>24453</v>
      </c>
      <c r="BK755" s="50"/>
      <c r="BL755" s="50">
        <v>28803</v>
      </c>
      <c r="BM755" s="50">
        <v>5396</v>
      </c>
      <c r="BN755" s="50"/>
      <c r="BO755" s="50">
        <v>11036</v>
      </c>
      <c r="BP755" s="50">
        <v>8671</v>
      </c>
      <c r="BQ755" s="50"/>
      <c r="BR755" s="50">
        <v>30146</v>
      </c>
      <c r="BS755" s="50">
        <v>28720</v>
      </c>
      <c r="BT755" s="50"/>
      <c r="BU755" s="50">
        <v>28640</v>
      </c>
      <c r="BV755" s="50">
        <v>5017</v>
      </c>
      <c r="BW755" s="50"/>
      <c r="BX755" s="50">
        <v>281701</v>
      </c>
      <c r="BY755" s="50">
        <v>4105</v>
      </c>
      <c r="BZ755" s="50"/>
      <c r="CA755" s="50">
        <v>127316</v>
      </c>
      <c r="CB755" s="50">
        <v>63097</v>
      </c>
      <c r="CC755" s="50"/>
      <c r="CD755" s="50">
        <v>16162</v>
      </c>
      <c r="CE755" s="50">
        <v>3775</v>
      </c>
      <c r="CF755" s="50"/>
      <c r="CG755" s="50">
        <v>14017</v>
      </c>
      <c r="CH755" s="50">
        <v>2409</v>
      </c>
      <c r="CI755" s="50"/>
      <c r="CJ755" s="50">
        <v>149963</v>
      </c>
      <c r="CK755" s="50">
        <v>209461</v>
      </c>
      <c r="CL755" s="50"/>
      <c r="CM755" s="50">
        <v>1927</v>
      </c>
      <c r="CN755" s="50">
        <v>307</v>
      </c>
      <c r="CO755" s="50"/>
      <c r="CP755" s="50">
        <v>32848</v>
      </c>
      <c r="CQ755" s="50">
        <v>20685</v>
      </c>
      <c r="CR755" s="50"/>
      <c r="CS755" s="50">
        <v>12788</v>
      </c>
      <c r="CT755" s="50">
        <v>24321</v>
      </c>
      <c r="CU755" s="51"/>
      <c r="CV755" s="51"/>
      <c r="CW755" s="45">
        <f t="shared" si="1246"/>
        <v>9734.4969550000005</v>
      </c>
      <c r="CX755" s="45">
        <f t="shared" si="1247"/>
        <v>1317.8022880000001</v>
      </c>
      <c r="CY755" s="51"/>
      <c r="CZ755" s="45">
        <f t="shared" si="1186"/>
        <v>120019.15478000001</v>
      </c>
      <c r="DA755" s="45">
        <f t="shared" si="1187"/>
        <v>17477.712383999999</v>
      </c>
      <c r="DB755" s="51"/>
      <c r="DC755" s="45">
        <f t="shared" si="1188"/>
        <v>12700.30509</v>
      </c>
      <c r="DD755" s="45">
        <f t="shared" si="1189"/>
        <v>1827.343936</v>
      </c>
      <c r="DE755" s="51"/>
      <c r="DF755" s="45">
        <f t="shared" si="1190"/>
        <v>32071.058265000003</v>
      </c>
      <c r="DG755" s="45">
        <f t="shared" si="1191"/>
        <v>1474.1517120000001</v>
      </c>
      <c r="DH755" s="51"/>
      <c r="DI755" s="45">
        <f t="shared" si="1192"/>
        <v>33611.187910000001</v>
      </c>
      <c r="DJ755" s="45">
        <f t="shared" si="1193"/>
        <v>2906.7655759999998</v>
      </c>
      <c r="DK755" s="51"/>
      <c r="DL755" s="45">
        <f t="shared" si="1194"/>
        <v>33613.42383</v>
      </c>
      <c r="DM755" s="45">
        <f t="shared" si="1195"/>
        <v>2446.5551439999999</v>
      </c>
      <c r="DN755" s="51"/>
      <c r="DO755" s="45">
        <f t="shared" si="1196"/>
        <v>8009.2051850000007</v>
      </c>
      <c r="DP755" s="45">
        <f t="shared" si="1197"/>
        <v>542.322</v>
      </c>
      <c r="DQ755" s="51"/>
      <c r="DR755" s="45">
        <f t="shared" si="1198"/>
        <v>41215.272340000003</v>
      </c>
      <c r="DS755" s="45">
        <f t="shared" si="1199"/>
        <v>17118.414015999999</v>
      </c>
      <c r="DT755" s="51"/>
      <c r="DU755" s="45">
        <f t="shared" si="1200"/>
        <v>24366.217690000001</v>
      </c>
      <c r="DV755" s="45">
        <f t="shared" si="1201"/>
        <v>4717.7193360000001</v>
      </c>
      <c r="DW755" s="51"/>
      <c r="DX755" s="45">
        <f t="shared" si="1202"/>
        <v>8363.8779950000007</v>
      </c>
      <c r="DY755" s="45">
        <f t="shared" si="1203"/>
        <v>593.17975200000001</v>
      </c>
      <c r="DZ755" s="51"/>
      <c r="EA755" s="45">
        <f t="shared" si="1204"/>
        <v>1171.6220800000001</v>
      </c>
      <c r="EB755" s="45">
        <f t="shared" si="1205"/>
        <v>362.19075199999997</v>
      </c>
      <c r="EC755" s="51"/>
      <c r="ED755" s="45">
        <f t="shared" si="1206"/>
        <v>7423.3941450000002</v>
      </c>
      <c r="EE755" s="45">
        <f t="shared" si="1207"/>
        <v>330.77624800000001</v>
      </c>
      <c r="EF755" s="51"/>
      <c r="EG755" s="45">
        <f t="shared" si="1208"/>
        <v>3997.6852150000004</v>
      </c>
      <c r="EH755" s="45">
        <f t="shared" si="1209"/>
        <v>635.60138399999994</v>
      </c>
      <c r="EI755" s="51"/>
      <c r="EJ755" s="45">
        <f t="shared" si="1210"/>
        <v>7926.7556350000004</v>
      </c>
      <c r="EK755" s="45">
        <f t="shared" si="1211"/>
        <v>1284.70056</v>
      </c>
      <c r="EL755" s="51"/>
      <c r="EM755" s="45">
        <f t="shared" si="1212"/>
        <v>7906.2131200000003</v>
      </c>
      <c r="EN755" s="45">
        <f t="shared" si="1213"/>
        <v>900.33486400000004</v>
      </c>
      <c r="EO755" s="51"/>
      <c r="EP755" s="45">
        <f t="shared" si="1214"/>
        <v>11331.782305000001</v>
      </c>
      <c r="EQ755" s="45">
        <f t="shared" si="1215"/>
        <v>581.128152</v>
      </c>
      <c r="ER755" s="51"/>
      <c r="ES755" s="45">
        <f t="shared" si="1216"/>
        <v>3265.4214150000003</v>
      </c>
      <c r="ET755" s="45">
        <f t="shared" si="1217"/>
        <v>233.56000800000001</v>
      </c>
      <c r="EU755" s="51"/>
      <c r="EV755" s="45">
        <f t="shared" si="1218"/>
        <v>2116.7175150000003</v>
      </c>
      <c r="EW755" s="45">
        <f t="shared" si="1219"/>
        <v>137.78996000000001</v>
      </c>
      <c r="EX755" s="51"/>
      <c r="EY755" s="45">
        <f t="shared" si="1220"/>
        <v>19489.815915000003</v>
      </c>
      <c r="EZ755" s="45">
        <f t="shared" si="1221"/>
        <v>1964.651832</v>
      </c>
      <c r="FA755" s="51"/>
      <c r="FB755" s="45">
        <f t="shared" si="1222"/>
        <v>4025.0752350000002</v>
      </c>
      <c r="FC755" s="45">
        <f t="shared" si="1223"/>
        <v>433.536224</v>
      </c>
      <c r="FD755" s="51"/>
      <c r="FE755" s="45">
        <f t="shared" si="1224"/>
        <v>1542.2258200000001</v>
      </c>
      <c r="FF755" s="45">
        <f t="shared" si="1225"/>
        <v>696.662824</v>
      </c>
      <c r="FG755" s="51"/>
      <c r="FH755" s="45">
        <f t="shared" si="1226"/>
        <v>4212.7527700000001</v>
      </c>
      <c r="FI755" s="45">
        <f t="shared" si="1227"/>
        <v>2307.4796799999999</v>
      </c>
      <c r="FJ755" s="51"/>
      <c r="FK755" s="45">
        <f t="shared" si="1228"/>
        <v>4002.2968000000001</v>
      </c>
      <c r="FL755" s="45">
        <f t="shared" si="1229"/>
        <v>403.085848</v>
      </c>
      <c r="FM755" s="51"/>
      <c r="FN755" s="45">
        <f t="shared" si="1230"/>
        <v>39366.306245</v>
      </c>
      <c r="FO755" s="45">
        <f t="shared" si="1231"/>
        <v>329.81211999999999</v>
      </c>
      <c r="FP755" s="51"/>
      <c r="FQ755" s="45">
        <f t="shared" si="1232"/>
        <v>17791.774420000002</v>
      </c>
      <c r="FR755" s="45">
        <f t="shared" si="1233"/>
        <v>5069.4653680000001</v>
      </c>
      <c r="FS755" s="51"/>
      <c r="FT755" s="45">
        <f t="shared" si="1234"/>
        <v>2258.5586900000003</v>
      </c>
      <c r="FU755" s="45">
        <f t="shared" si="1235"/>
        <v>303.29860000000002</v>
      </c>
      <c r="FV755" s="51"/>
      <c r="FW755" s="45">
        <f t="shared" si="1236"/>
        <v>1958.8056650000001</v>
      </c>
      <c r="FX755" s="45">
        <f t="shared" si="1237"/>
        <v>193.54869600000001</v>
      </c>
      <c r="FY755" s="51"/>
      <c r="FZ755" s="45">
        <f t="shared" si="1238"/>
        <v>20956.579435</v>
      </c>
      <c r="GA755" s="45">
        <f t="shared" si="1239"/>
        <v>16828.934583999999</v>
      </c>
      <c r="GB755" s="51"/>
      <c r="GC755" s="45">
        <f t="shared" si="1240"/>
        <v>269.28861499999999</v>
      </c>
      <c r="GD755" s="45">
        <f t="shared" si="1241"/>
        <v>24.665607999999999</v>
      </c>
      <c r="GE755" s="51"/>
      <c r="GF755" s="45">
        <f t="shared" si="1242"/>
        <v>4590.3437600000007</v>
      </c>
      <c r="GG755" s="45">
        <f t="shared" si="1243"/>
        <v>1661.9156399999999</v>
      </c>
      <c r="GH755" s="51"/>
      <c r="GI755" s="45">
        <f t="shared" si="1244"/>
        <v>1787.05906</v>
      </c>
      <c r="GJ755" s="45">
        <f t="shared" si="1245"/>
        <v>1954.0464239999999</v>
      </c>
      <c r="GK755" s="51"/>
    </row>
    <row r="756" spans="1:193" s="45" customFormat="1">
      <c r="A756" s="45" t="s">
        <v>18</v>
      </c>
      <c r="B756" s="46">
        <v>41399</v>
      </c>
      <c r="C756" s="56">
        <v>0.71170199999999995</v>
      </c>
      <c r="D756" s="56">
        <v>0.13745499999999999</v>
      </c>
      <c r="E756" s="56">
        <v>8.1060999999999994E-2</v>
      </c>
      <c r="F756" s="58"/>
      <c r="G756" s="58">
        <v>71892</v>
      </c>
      <c r="H756" s="58">
        <v>8396</v>
      </c>
      <c r="I756" s="58"/>
      <c r="J756" s="59">
        <v>853281</v>
      </c>
      <c r="K756" s="59">
        <v>90573</v>
      </c>
      <c r="L756" s="58"/>
      <c r="M756" s="58">
        <v>89359</v>
      </c>
      <c r="N756" s="58">
        <v>10497</v>
      </c>
      <c r="O756" s="58"/>
      <c r="P756" s="58">
        <v>225901</v>
      </c>
      <c r="Q756" s="58">
        <v>8646</v>
      </c>
      <c r="R756" s="58"/>
      <c r="S756" s="58">
        <v>242435</v>
      </c>
      <c r="T756" s="58">
        <v>17613</v>
      </c>
      <c r="U756" s="58"/>
      <c r="V756" s="58">
        <v>237636</v>
      </c>
      <c r="W756" s="58">
        <v>12933</v>
      </c>
      <c r="X756" s="58"/>
      <c r="Y756" s="58">
        <v>57862</v>
      </c>
      <c r="Z756" s="58">
        <v>2665</v>
      </c>
      <c r="AA756" s="58"/>
      <c r="AB756" s="58">
        <v>320514</v>
      </c>
      <c r="AC756" s="58">
        <v>83543</v>
      </c>
      <c r="AD756" s="58"/>
      <c r="AE756" s="58">
        <v>181553</v>
      </c>
      <c r="AF756" s="58">
        <v>23763</v>
      </c>
      <c r="AG756" s="58"/>
      <c r="AH756" s="58">
        <v>56941</v>
      </c>
      <c r="AI756" s="58">
        <v>3566</v>
      </c>
      <c r="AJ756" s="58"/>
      <c r="AK756" s="58">
        <v>8825</v>
      </c>
      <c r="AL756" s="58">
        <v>3820</v>
      </c>
      <c r="AM756" s="58"/>
      <c r="AN756" s="58">
        <v>60268</v>
      </c>
      <c r="AO756" s="58">
        <v>3041</v>
      </c>
      <c r="AP756" s="58"/>
      <c r="AQ756" s="58">
        <v>29999</v>
      </c>
      <c r="AR756" s="58">
        <v>3733</v>
      </c>
      <c r="AS756" s="58"/>
      <c r="AT756" s="58">
        <v>59875</v>
      </c>
      <c r="AU756" s="58">
        <v>10845</v>
      </c>
      <c r="AV756" s="58"/>
      <c r="AW756" s="58">
        <v>60391</v>
      </c>
      <c r="AX756" s="58">
        <v>6944</v>
      </c>
      <c r="AY756" s="58"/>
      <c r="AZ756" s="58">
        <v>99927</v>
      </c>
      <c r="BA756" s="58">
        <v>4780</v>
      </c>
      <c r="BB756" s="58"/>
      <c r="BC756" s="58">
        <v>29360</v>
      </c>
      <c r="BD756" s="58">
        <v>1637</v>
      </c>
      <c r="BE756" s="58"/>
      <c r="BF756" s="58">
        <v>14901</v>
      </c>
      <c r="BG756" s="58">
        <v>803</v>
      </c>
      <c r="BH756" s="50"/>
      <c r="BI756" s="50">
        <v>133253</v>
      </c>
      <c r="BJ756" s="50">
        <v>9904</v>
      </c>
      <c r="BK756" s="50"/>
      <c r="BL756" s="50">
        <v>32478</v>
      </c>
      <c r="BM756" s="50">
        <v>4941</v>
      </c>
      <c r="BN756" s="50"/>
      <c r="BO756" s="50">
        <v>12667</v>
      </c>
      <c r="BP756" s="50">
        <v>3809</v>
      </c>
      <c r="BQ756" s="50"/>
      <c r="BR756" s="50">
        <v>31238</v>
      </c>
      <c r="BS756" s="50">
        <v>14785</v>
      </c>
      <c r="BT756" s="50"/>
      <c r="BU756" s="50">
        <v>26832</v>
      </c>
      <c r="BV756" s="50">
        <v>2644</v>
      </c>
      <c r="BW756" s="50"/>
      <c r="BX756" s="50">
        <v>238397</v>
      </c>
      <c r="BY756" s="50">
        <v>1259</v>
      </c>
      <c r="BZ756" s="50"/>
      <c r="CA756" s="50">
        <v>155249</v>
      </c>
      <c r="CB756" s="50">
        <v>30751</v>
      </c>
      <c r="CC756" s="50"/>
      <c r="CD756" s="50">
        <v>18583</v>
      </c>
      <c r="CE756" s="50">
        <v>2040</v>
      </c>
      <c r="CF756" s="50"/>
      <c r="CG756" s="50">
        <v>14741</v>
      </c>
      <c r="CH756" s="50">
        <v>1088</v>
      </c>
      <c r="CI756" s="50"/>
      <c r="CJ756" s="50">
        <v>164786</v>
      </c>
      <c r="CK756" s="50">
        <v>114243</v>
      </c>
      <c r="CL756" s="50"/>
      <c r="CM756" s="50">
        <v>1098</v>
      </c>
      <c r="CN756" s="50">
        <v>152</v>
      </c>
      <c r="CO756" s="50"/>
      <c r="CP756" s="50">
        <v>32515</v>
      </c>
      <c r="CQ756" s="50">
        <v>12534</v>
      </c>
      <c r="CR756" s="50"/>
      <c r="CS756" s="50">
        <v>13330</v>
      </c>
      <c r="CT756" s="50">
        <v>10795</v>
      </c>
      <c r="CU756" s="51"/>
      <c r="CV756" s="51"/>
      <c r="CW756" s="45">
        <f t="shared" si="1246"/>
        <v>9881.914859999999</v>
      </c>
      <c r="CX756" s="45">
        <f t="shared" si="1247"/>
        <v>680.58815599999991</v>
      </c>
      <c r="CY756" s="51"/>
      <c r="CZ756" s="45">
        <f t="shared" si="1186"/>
        <v>117287.73985499999</v>
      </c>
      <c r="DA756" s="45">
        <f t="shared" si="1187"/>
        <v>7341.9379529999997</v>
      </c>
      <c r="DB756" s="51"/>
      <c r="DC756" s="45">
        <f t="shared" si="1188"/>
        <v>12282.841344999999</v>
      </c>
      <c r="DD756" s="45">
        <f t="shared" si="1189"/>
        <v>850.89731699999993</v>
      </c>
      <c r="DE756" s="51"/>
      <c r="DF756" s="45">
        <f t="shared" si="1190"/>
        <v>31051.221954999997</v>
      </c>
      <c r="DG756" s="45">
        <f t="shared" si="1191"/>
        <v>700.85340599999995</v>
      </c>
      <c r="DH756" s="51"/>
      <c r="DI756" s="45">
        <f t="shared" si="1192"/>
        <v>33323.902925000002</v>
      </c>
      <c r="DJ756" s="45">
        <f t="shared" si="1193"/>
        <v>1427.7273929999999</v>
      </c>
      <c r="DK756" s="51"/>
      <c r="DL756" s="45">
        <f t="shared" si="1194"/>
        <v>32664.256379999999</v>
      </c>
      <c r="DM756" s="45">
        <f t="shared" si="1195"/>
        <v>1048.361913</v>
      </c>
      <c r="DN756" s="51"/>
      <c r="DO756" s="45">
        <f t="shared" si="1196"/>
        <v>7953.4212099999995</v>
      </c>
      <c r="DP756" s="45">
        <f t="shared" si="1197"/>
        <v>216.02756499999998</v>
      </c>
      <c r="DQ756" s="51"/>
      <c r="DR756" s="45">
        <f t="shared" si="1198"/>
        <v>44056.25187</v>
      </c>
      <c r="DS756" s="45">
        <f t="shared" si="1199"/>
        <v>6772.0791229999995</v>
      </c>
      <c r="DT756" s="51"/>
      <c r="DU756" s="45">
        <f t="shared" si="1200"/>
        <v>24955.367614999999</v>
      </c>
      <c r="DV756" s="45">
        <f t="shared" si="1201"/>
        <v>1926.2525429999998</v>
      </c>
      <c r="DW756" s="51"/>
      <c r="DX756" s="45">
        <f t="shared" si="1202"/>
        <v>7826.8251549999995</v>
      </c>
      <c r="DY756" s="45">
        <f t="shared" si="1203"/>
        <v>289.06352599999997</v>
      </c>
      <c r="DZ756" s="51"/>
      <c r="EA756" s="45">
        <f t="shared" si="1204"/>
        <v>1213.040375</v>
      </c>
      <c r="EB756" s="45">
        <f t="shared" si="1205"/>
        <v>309.65301999999997</v>
      </c>
      <c r="EC756" s="51"/>
      <c r="ED756" s="45">
        <f t="shared" si="1206"/>
        <v>8284.1379400000005</v>
      </c>
      <c r="EE756" s="45">
        <f t="shared" si="1207"/>
        <v>246.50650099999999</v>
      </c>
      <c r="EF756" s="51"/>
      <c r="EG756" s="45">
        <f t="shared" si="1208"/>
        <v>4123.5125449999996</v>
      </c>
      <c r="EH756" s="45">
        <f t="shared" si="1209"/>
        <v>302.60071299999998</v>
      </c>
      <c r="EI756" s="51"/>
      <c r="EJ756" s="45">
        <f t="shared" si="1210"/>
        <v>8230.1181249999991</v>
      </c>
      <c r="EK756" s="45">
        <f t="shared" si="1211"/>
        <v>879.10654499999998</v>
      </c>
      <c r="EL756" s="51"/>
      <c r="EM756" s="45">
        <f t="shared" si="1212"/>
        <v>8301.0449049999988</v>
      </c>
      <c r="EN756" s="45">
        <f t="shared" si="1213"/>
        <v>562.88758399999995</v>
      </c>
      <c r="EO756" s="51"/>
      <c r="EP756" s="45">
        <f t="shared" si="1214"/>
        <v>13735.465784999999</v>
      </c>
      <c r="EQ756" s="45">
        <f t="shared" si="1215"/>
        <v>387.47157999999996</v>
      </c>
      <c r="ER756" s="51"/>
      <c r="ES756" s="45">
        <f t="shared" si="1216"/>
        <v>4035.6787999999997</v>
      </c>
      <c r="ET756" s="45">
        <f t="shared" si="1217"/>
        <v>132.69685699999999</v>
      </c>
      <c r="EU756" s="51"/>
      <c r="EV756" s="45">
        <f t="shared" si="1218"/>
        <v>2048.2169549999999</v>
      </c>
      <c r="EW756" s="45">
        <f t="shared" si="1219"/>
        <v>65.091982999999999</v>
      </c>
      <c r="EX756" s="51"/>
      <c r="EY756" s="45">
        <f t="shared" si="1220"/>
        <v>18316.291115</v>
      </c>
      <c r="EZ756" s="45">
        <f t="shared" si="1221"/>
        <v>802.82814399999995</v>
      </c>
      <c r="FA756" s="51"/>
      <c r="FB756" s="45">
        <f t="shared" si="1222"/>
        <v>4464.2634899999994</v>
      </c>
      <c r="FC756" s="45">
        <f t="shared" si="1223"/>
        <v>400.52240099999995</v>
      </c>
      <c r="FD756" s="51"/>
      <c r="FE756" s="45">
        <f t="shared" si="1224"/>
        <v>1741.1424849999999</v>
      </c>
      <c r="FF756" s="45">
        <f t="shared" si="1225"/>
        <v>308.761349</v>
      </c>
      <c r="FG756" s="51"/>
      <c r="FH756" s="45">
        <f t="shared" si="1226"/>
        <v>4293.8192899999995</v>
      </c>
      <c r="FI756" s="45">
        <f t="shared" si="1227"/>
        <v>1198.4868849999998</v>
      </c>
      <c r="FJ756" s="51"/>
      <c r="FK756" s="45">
        <f t="shared" si="1228"/>
        <v>3688.19256</v>
      </c>
      <c r="FL756" s="45">
        <f t="shared" si="1229"/>
        <v>214.32528399999998</v>
      </c>
      <c r="FM756" s="51"/>
      <c r="FN756" s="45">
        <f t="shared" si="1230"/>
        <v>32768.859635000001</v>
      </c>
      <c r="FO756" s="45">
        <f t="shared" si="1231"/>
        <v>102.05579899999999</v>
      </c>
      <c r="FP756" s="51"/>
      <c r="FQ756" s="45">
        <f t="shared" si="1232"/>
        <v>21339.751294999998</v>
      </c>
      <c r="FR756" s="45">
        <f t="shared" si="1233"/>
        <v>2492.706811</v>
      </c>
      <c r="FS756" s="51"/>
      <c r="FT756" s="45">
        <f t="shared" si="1234"/>
        <v>2554.3262649999997</v>
      </c>
      <c r="FU756" s="45">
        <f t="shared" si="1235"/>
        <v>165.36444</v>
      </c>
      <c r="FV756" s="51"/>
      <c r="FW756" s="45">
        <f t="shared" si="1236"/>
        <v>2026.2241549999999</v>
      </c>
      <c r="FX756" s="45">
        <f t="shared" si="1237"/>
        <v>88.194367999999997</v>
      </c>
      <c r="FY756" s="51"/>
      <c r="FZ756" s="45">
        <f t="shared" si="1238"/>
        <v>22650.659629999998</v>
      </c>
      <c r="GA756" s="45">
        <f t="shared" si="1239"/>
        <v>9260.6518230000001</v>
      </c>
      <c r="GB756" s="51"/>
      <c r="GC756" s="45">
        <f t="shared" si="1240"/>
        <v>150.92559</v>
      </c>
      <c r="GD756" s="45">
        <f t="shared" si="1241"/>
        <v>12.321271999999999</v>
      </c>
      <c r="GE756" s="51"/>
      <c r="GF756" s="45">
        <f t="shared" si="1242"/>
        <v>4469.3493250000001</v>
      </c>
      <c r="GG756" s="45">
        <f t="shared" si="1243"/>
        <v>1016.0185739999999</v>
      </c>
      <c r="GH756" s="51"/>
      <c r="GI756" s="45">
        <f t="shared" si="1244"/>
        <v>1832.2751499999999</v>
      </c>
      <c r="GJ756" s="45">
        <f t="shared" si="1245"/>
        <v>875.05349499999988</v>
      </c>
      <c r="GK756" s="51"/>
    </row>
    <row r="757" spans="1:193" s="45" customFormat="1">
      <c r="A757" s="45" t="s">
        <v>18</v>
      </c>
      <c r="B757" s="46">
        <v>41398</v>
      </c>
      <c r="C757" s="56">
        <v>0.71335300000000001</v>
      </c>
      <c r="D757" s="56">
        <v>0.13796900000000001</v>
      </c>
      <c r="E757" s="56">
        <v>8.0577999999999997E-2</v>
      </c>
      <c r="F757" s="58"/>
      <c r="G757" s="58">
        <v>129084</v>
      </c>
      <c r="H757" s="58">
        <v>23425</v>
      </c>
      <c r="I757" s="58"/>
      <c r="J757" s="59">
        <v>936259</v>
      </c>
      <c r="K757" s="59">
        <v>214240</v>
      </c>
      <c r="L757" s="58"/>
      <c r="M757" s="58">
        <v>162108</v>
      </c>
      <c r="N757" s="58">
        <v>24462</v>
      </c>
      <c r="O757" s="58"/>
      <c r="P757" s="58">
        <v>311984</v>
      </c>
      <c r="Q757" s="58">
        <v>19011</v>
      </c>
      <c r="R757" s="58"/>
      <c r="S757" s="58">
        <v>322737</v>
      </c>
      <c r="T757" s="58">
        <v>42924</v>
      </c>
      <c r="U757" s="58"/>
      <c r="V757" s="58">
        <v>246072</v>
      </c>
      <c r="W757" s="58">
        <v>32564</v>
      </c>
      <c r="X757" s="58"/>
      <c r="Y757" s="58">
        <v>80373</v>
      </c>
      <c r="Z757" s="58">
        <v>7810</v>
      </c>
      <c r="AA757" s="58"/>
      <c r="AB757" s="58">
        <v>321971</v>
      </c>
      <c r="AC757" s="58">
        <v>170517</v>
      </c>
      <c r="AD757" s="58"/>
      <c r="AE757" s="58">
        <v>138340</v>
      </c>
      <c r="AF757" s="58">
        <v>46601</v>
      </c>
      <c r="AG757" s="58"/>
      <c r="AH757" s="58">
        <v>85648</v>
      </c>
      <c r="AI757" s="58">
        <v>7924</v>
      </c>
      <c r="AJ757" s="58"/>
      <c r="AK757" s="58">
        <v>17558</v>
      </c>
      <c r="AL757" s="58">
        <v>13989</v>
      </c>
      <c r="AM757" s="58"/>
      <c r="AN757" s="58">
        <v>95550</v>
      </c>
      <c r="AO757" s="58">
        <v>7372</v>
      </c>
      <c r="AP757" s="58"/>
      <c r="AQ757" s="58">
        <v>35508</v>
      </c>
      <c r="AR757" s="58">
        <v>8185</v>
      </c>
      <c r="AS757" s="58"/>
      <c r="AT757" s="58">
        <v>80441</v>
      </c>
      <c r="AU757" s="58">
        <v>19015</v>
      </c>
      <c r="AV757" s="58"/>
      <c r="AW757" s="58">
        <v>68566</v>
      </c>
      <c r="AX757" s="58">
        <v>13319</v>
      </c>
      <c r="AY757" s="58"/>
      <c r="AZ757" s="58">
        <v>135413</v>
      </c>
      <c r="BA757" s="58">
        <v>11132</v>
      </c>
      <c r="BB757" s="58"/>
      <c r="BC757" s="58">
        <v>56486</v>
      </c>
      <c r="BD757" s="58">
        <v>5639</v>
      </c>
      <c r="BE757" s="58"/>
      <c r="BF757" s="58">
        <v>25214</v>
      </c>
      <c r="BG757" s="58">
        <v>1881</v>
      </c>
      <c r="BH757" s="50"/>
      <c r="BI757" s="50">
        <v>139480</v>
      </c>
      <c r="BJ757" s="50">
        <v>22300</v>
      </c>
      <c r="BK757" s="50"/>
      <c r="BL757" s="50">
        <v>62049</v>
      </c>
      <c r="BM757" s="50">
        <v>11620</v>
      </c>
      <c r="BN757" s="50"/>
      <c r="BO757" s="50">
        <v>9136</v>
      </c>
      <c r="BP757" s="50">
        <v>7398</v>
      </c>
      <c r="BQ757" s="50"/>
      <c r="BR757" s="50">
        <v>21675</v>
      </c>
      <c r="BS757" s="50">
        <v>21565</v>
      </c>
      <c r="BT757" s="50"/>
      <c r="BU757" s="50">
        <v>27970</v>
      </c>
      <c r="BV757" s="50">
        <v>5287</v>
      </c>
      <c r="BW757" s="50"/>
      <c r="BX757" s="50">
        <v>290819</v>
      </c>
      <c r="BY757" s="50">
        <v>3570</v>
      </c>
      <c r="BZ757" s="50"/>
      <c r="CA757" s="50">
        <v>123776</v>
      </c>
      <c r="CB757" s="50">
        <v>57003</v>
      </c>
      <c r="CC757" s="50"/>
      <c r="CD757" s="50">
        <v>36239</v>
      </c>
      <c r="CE757" s="50">
        <v>6064</v>
      </c>
      <c r="CF757" s="50"/>
      <c r="CG757" s="50">
        <v>15261</v>
      </c>
      <c r="CH757" s="50">
        <v>2536</v>
      </c>
      <c r="CI757" s="50"/>
      <c r="CJ757" s="50">
        <v>135379</v>
      </c>
      <c r="CK757" s="50">
        <v>181900</v>
      </c>
      <c r="CL757" s="50"/>
      <c r="CM757" s="50">
        <v>605</v>
      </c>
      <c r="CN757" s="50">
        <v>76</v>
      </c>
      <c r="CO757" s="50"/>
      <c r="CP757" s="50">
        <v>20791</v>
      </c>
      <c r="CQ757" s="50">
        <v>16786</v>
      </c>
      <c r="CR757" s="50"/>
      <c r="CS757" s="50">
        <v>12130</v>
      </c>
      <c r="CT757" s="50">
        <v>23449</v>
      </c>
      <c r="CU757" s="51"/>
      <c r="CV757" s="51"/>
      <c r="CW757" s="45">
        <f t="shared" si="1246"/>
        <v>17809.590396</v>
      </c>
      <c r="CX757" s="45">
        <f t="shared" si="1247"/>
        <v>1887.5396499999999</v>
      </c>
      <c r="CY757" s="51"/>
      <c r="CZ757" s="45">
        <f t="shared" si="1186"/>
        <v>129174.71797100001</v>
      </c>
      <c r="DA757" s="45">
        <f t="shared" si="1187"/>
        <v>17263.030719999999</v>
      </c>
      <c r="DB757" s="51"/>
      <c r="DC757" s="45">
        <f t="shared" si="1188"/>
        <v>22365.878652000003</v>
      </c>
      <c r="DD757" s="45">
        <f t="shared" si="1189"/>
        <v>1971.0990359999998</v>
      </c>
      <c r="DE757" s="51"/>
      <c r="DF757" s="45">
        <f t="shared" si="1190"/>
        <v>43044.120496000003</v>
      </c>
      <c r="DG757" s="45">
        <f t="shared" si="1191"/>
        <v>1531.8683579999999</v>
      </c>
      <c r="DH757" s="51"/>
      <c r="DI757" s="45">
        <f t="shared" si="1192"/>
        <v>44527.701153000002</v>
      </c>
      <c r="DJ757" s="45">
        <f t="shared" si="1193"/>
        <v>3458.7300719999998</v>
      </c>
      <c r="DK757" s="51"/>
      <c r="DL757" s="45">
        <f t="shared" si="1194"/>
        <v>33950.307767999999</v>
      </c>
      <c r="DM757" s="45">
        <f t="shared" si="1195"/>
        <v>2623.941992</v>
      </c>
      <c r="DN757" s="51"/>
      <c r="DO757" s="45">
        <f t="shared" si="1196"/>
        <v>11088.982437000001</v>
      </c>
      <c r="DP757" s="45">
        <f t="shared" si="1197"/>
        <v>629.31417999999996</v>
      </c>
      <c r="DQ757" s="51"/>
      <c r="DR757" s="45">
        <f t="shared" si="1198"/>
        <v>44422.016899000002</v>
      </c>
      <c r="DS757" s="45">
        <f t="shared" si="1199"/>
        <v>13739.918825999999</v>
      </c>
      <c r="DT757" s="51"/>
      <c r="DU757" s="45">
        <f t="shared" si="1200"/>
        <v>19086.631460000001</v>
      </c>
      <c r="DV757" s="45">
        <f t="shared" si="1201"/>
        <v>3755.0153780000001</v>
      </c>
      <c r="DW757" s="51"/>
      <c r="DX757" s="45">
        <f t="shared" si="1202"/>
        <v>11816.768912000001</v>
      </c>
      <c r="DY757" s="45">
        <f t="shared" si="1203"/>
        <v>638.50007199999993</v>
      </c>
      <c r="DZ757" s="51"/>
      <c r="EA757" s="45">
        <f t="shared" si="1204"/>
        <v>2422.4597020000001</v>
      </c>
      <c r="EB757" s="45">
        <f t="shared" si="1205"/>
        <v>1127.2056419999999</v>
      </c>
      <c r="EC757" s="51"/>
      <c r="ED757" s="45">
        <f t="shared" si="1206"/>
        <v>13182.937950000001</v>
      </c>
      <c r="EE757" s="45">
        <f t="shared" si="1207"/>
        <v>594.02101600000003</v>
      </c>
      <c r="EF757" s="51"/>
      <c r="EG757" s="45">
        <f t="shared" si="1208"/>
        <v>4899.0032520000004</v>
      </c>
      <c r="EH757" s="45">
        <f t="shared" si="1209"/>
        <v>659.53093000000001</v>
      </c>
      <c r="EI757" s="51"/>
      <c r="EJ757" s="45">
        <f t="shared" si="1210"/>
        <v>11098.364329</v>
      </c>
      <c r="EK757" s="45">
        <f t="shared" si="1211"/>
        <v>1532.19067</v>
      </c>
      <c r="EL757" s="51"/>
      <c r="EM757" s="45">
        <f t="shared" si="1212"/>
        <v>9459.9824540000009</v>
      </c>
      <c r="EN757" s="45">
        <f t="shared" si="1213"/>
        <v>1073.218382</v>
      </c>
      <c r="EO757" s="51"/>
      <c r="EP757" s="45">
        <f t="shared" si="1214"/>
        <v>18682.796197</v>
      </c>
      <c r="EQ757" s="45">
        <f t="shared" si="1215"/>
        <v>896.99429599999996</v>
      </c>
      <c r="ER757" s="51"/>
      <c r="ES757" s="45">
        <f t="shared" si="1216"/>
        <v>7793.3169340000004</v>
      </c>
      <c r="ET757" s="45">
        <f t="shared" si="1217"/>
        <v>454.37934200000001</v>
      </c>
      <c r="EU757" s="51"/>
      <c r="EV757" s="45">
        <f t="shared" si="1218"/>
        <v>3478.7503660000002</v>
      </c>
      <c r="EW757" s="45">
        <f t="shared" si="1219"/>
        <v>151.567218</v>
      </c>
      <c r="EX757" s="51"/>
      <c r="EY757" s="45">
        <f t="shared" si="1220"/>
        <v>19243.916120000002</v>
      </c>
      <c r="EZ757" s="45">
        <f t="shared" si="1221"/>
        <v>1796.8894</v>
      </c>
      <c r="FA757" s="51"/>
      <c r="FB757" s="45">
        <f t="shared" si="1222"/>
        <v>8560.8384810000007</v>
      </c>
      <c r="FC757" s="45">
        <f t="shared" si="1223"/>
        <v>936.31635999999992</v>
      </c>
      <c r="FD757" s="51"/>
      <c r="FE757" s="45">
        <f t="shared" si="1224"/>
        <v>1260.484784</v>
      </c>
      <c r="FF757" s="45">
        <f t="shared" si="1225"/>
        <v>596.11604399999999</v>
      </c>
      <c r="FG757" s="51"/>
      <c r="FH757" s="45">
        <f t="shared" si="1226"/>
        <v>2990.478075</v>
      </c>
      <c r="FI757" s="45">
        <f t="shared" si="1227"/>
        <v>1737.6645699999999</v>
      </c>
      <c r="FJ757" s="51"/>
      <c r="FK757" s="45">
        <f t="shared" si="1228"/>
        <v>3858.9929300000003</v>
      </c>
      <c r="FL757" s="45">
        <f t="shared" si="1229"/>
        <v>426.01588599999997</v>
      </c>
      <c r="FM757" s="51"/>
      <c r="FN757" s="45">
        <f t="shared" si="1230"/>
        <v>40124.006611000004</v>
      </c>
      <c r="FO757" s="45">
        <f t="shared" si="1231"/>
        <v>287.66345999999999</v>
      </c>
      <c r="FP757" s="51"/>
      <c r="FQ757" s="45">
        <f t="shared" si="1232"/>
        <v>17077.250943999999</v>
      </c>
      <c r="FR757" s="45">
        <f t="shared" si="1233"/>
        <v>4593.1877340000001</v>
      </c>
      <c r="FS757" s="51"/>
      <c r="FT757" s="45">
        <f t="shared" si="1234"/>
        <v>4999.8585910000002</v>
      </c>
      <c r="FU757" s="45">
        <f t="shared" si="1235"/>
        <v>488.62499199999996</v>
      </c>
      <c r="FV757" s="51"/>
      <c r="FW757" s="45">
        <f t="shared" si="1236"/>
        <v>2105.5449090000002</v>
      </c>
      <c r="FX757" s="45">
        <f t="shared" si="1237"/>
        <v>204.34580800000001</v>
      </c>
      <c r="FY757" s="51"/>
      <c r="FZ757" s="45">
        <f t="shared" si="1238"/>
        <v>18678.105251000001</v>
      </c>
      <c r="GA757" s="45">
        <f t="shared" si="1239"/>
        <v>14657.138199999999</v>
      </c>
      <c r="GB757" s="51"/>
      <c r="GC757" s="45">
        <f t="shared" si="1240"/>
        <v>83.47124500000001</v>
      </c>
      <c r="GD757" s="45">
        <f t="shared" si="1241"/>
        <v>6.1239279999999994</v>
      </c>
      <c r="GE757" s="51"/>
      <c r="GF757" s="45">
        <f t="shared" si="1242"/>
        <v>2868.5134790000002</v>
      </c>
      <c r="GG757" s="45">
        <f t="shared" si="1243"/>
        <v>1352.582308</v>
      </c>
      <c r="GH757" s="51"/>
      <c r="GI757" s="45">
        <f t="shared" si="1244"/>
        <v>1673.5639700000002</v>
      </c>
      <c r="GJ757" s="45">
        <f t="shared" si="1245"/>
        <v>1889.473522</v>
      </c>
      <c r="GK757" s="51"/>
    </row>
    <row r="758" spans="1:193" s="45" customFormat="1">
      <c r="A758" s="45" t="s">
        <v>18</v>
      </c>
      <c r="B758" s="46">
        <v>41397</v>
      </c>
      <c r="C758" s="56">
        <v>0.69772800000000001</v>
      </c>
      <c r="D758" s="56">
        <v>0.13996900000000001</v>
      </c>
      <c r="E758" s="56">
        <v>8.9506000000000002E-2</v>
      </c>
      <c r="F758" s="58"/>
      <c r="G758" s="58">
        <v>118291</v>
      </c>
      <c r="H758" s="58">
        <v>25762</v>
      </c>
      <c r="I758" s="58"/>
      <c r="J758" s="59">
        <v>965621</v>
      </c>
      <c r="K758" s="59">
        <v>229922</v>
      </c>
      <c r="L758" s="58"/>
      <c r="M758" s="58">
        <v>159150</v>
      </c>
      <c r="N758" s="58">
        <v>24833</v>
      </c>
      <c r="O758" s="58"/>
      <c r="P758" s="58">
        <v>285418</v>
      </c>
      <c r="Q758" s="58">
        <v>20349</v>
      </c>
      <c r="R758" s="58"/>
      <c r="S758" s="58">
        <v>336211</v>
      </c>
      <c r="T758" s="58">
        <v>44437</v>
      </c>
      <c r="U758" s="58"/>
      <c r="V758" s="58">
        <v>244791</v>
      </c>
      <c r="W758" s="58">
        <v>33337</v>
      </c>
      <c r="X758" s="58"/>
      <c r="Y758" s="58">
        <v>79818</v>
      </c>
      <c r="Z758" s="58">
        <v>8643</v>
      </c>
      <c r="AA758" s="58"/>
      <c r="AB758" s="58">
        <v>446027</v>
      </c>
      <c r="AC758" s="58">
        <v>183032</v>
      </c>
      <c r="AD758" s="58"/>
      <c r="AE758" s="58">
        <v>141887</v>
      </c>
      <c r="AF758" s="58">
        <v>46046</v>
      </c>
      <c r="AG758" s="58"/>
      <c r="AH758" s="58">
        <v>75337</v>
      </c>
      <c r="AI758" s="58">
        <v>8033</v>
      </c>
      <c r="AJ758" s="58"/>
      <c r="AK758" s="58">
        <v>13360</v>
      </c>
      <c r="AL758" s="58">
        <v>13184</v>
      </c>
      <c r="AM758" s="58"/>
      <c r="AN758" s="58">
        <v>87042</v>
      </c>
      <c r="AO758" s="58">
        <v>7636</v>
      </c>
      <c r="AP758" s="58"/>
      <c r="AQ758" s="58">
        <v>33471</v>
      </c>
      <c r="AR758" s="58">
        <v>8251</v>
      </c>
      <c r="AS758" s="58"/>
      <c r="AT758" s="58">
        <v>80501</v>
      </c>
      <c r="AU758" s="58">
        <v>20865</v>
      </c>
      <c r="AV758" s="58"/>
      <c r="AW758" s="58">
        <v>69351</v>
      </c>
      <c r="AX758" s="58">
        <v>14263</v>
      </c>
      <c r="AY758" s="58"/>
      <c r="AZ758" s="58">
        <v>113996</v>
      </c>
      <c r="BA758" s="58">
        <v>9429</v>
      </c>
      <c r="BB758" s="58"/>
      <c r="BC758" s="58">
        <v>44598</v>
      </c>
      <c r="BD758" s="58">
        <v>4962</v>
      </c>
      <c r="BE758" s="58"/>
      <c r="BF758" s="58">
        <v>22669</v>
      </c>
      <c r="BG758" s="58">
        <v>2356</v>
      </c>
      <c r="BH758" s="50"/>
      <c r="BI758" s="50">
        <v>140822</v>
      </c>
      <c r="BJ758" s="50">
        <v>24114</v>
      </c>
      <c r="BK758" s="50"/>
      <c r="BL758" s="50">
        <v>46080</v>
      </c>
      <c r="BM758" s="50">
        <v>9378</v>
      </c>
      <c r="BN758" s="50"/>
      <c r="BO758" s="50">
        <v>9783</v>
      </c>
      <c r="BP758" s="50">
        <v>9004</v>
      </c>
      <c r="BQ758" s="50"/>
      <c r="BR758" s="50">
        <v>22820</v>
      </c>
      <c r="BS758" s="50">
        <v>22857</v>
      </c>
      <c r="BT758" s="50"/>
      <c r="BU758" s="50">
        <v>29778</v>
      </c>
      <c r="BV758" s="50">
        <v>5587</v>
      </c>
      <c r="BW758" s="50"/>
      <c r="BX758" s="50">
        <v>213716</v>
      </c>
      <c r="BY758" s="50">
        <v>4092</v>
      </c>
      <c r="BZ758" s="50"/>
      <c r="CA758" s="50">
        <v>116415</v>
      </c>
      <c r="CB758" s="50">
        <v>54077</v>
      </c>
      <c r="CC758" s="50"/>
      <c r="CD758" s="50">
        <v>31978</v>
      </c>
      <c r="CE758" s="50">
        <v>6634</v>
      </c>
      <c r="CF758" s="50"/>
      <c r="CG758" s="50">
        <v>16035</v>
      </c>
      <c r="CH758" s="50">
        <v>2435</v>
      </c>
      <c r="CI758" s="50"/>
      <c r="CJ758" s="50">
        <v>157749</v>
      </c>
      <c r="CK758" s="50">
        <v>209418</v>
      </c>
      <c r="CL758" s="50"/>
      <c r="CM758" s="50">
        <v>626</v>
      </c>
      <c r="CN758" s="50">
        <v>283</v>
      </c>
      <c r="CO758" s="50"/>
      <c r="CP758" s="50">
        <v>21766</v>
      </c>
      <c r="CQ758" s="50">
        <v>17054</v>
      </c>
      <c r="CR758" s="50"/>
      <c r="CS758" s="50">
        <v>12434</v>
      </c>
      <c r="CT758" s="50">
        <v>22822</v>
      </c>
      <c r="CU758" s="51"/>
      <c r="CV758" s="51"/>
      <c r="CW758" s="45">
        <f t="shared" si="1246"/>
        <v>16557.072979</v>
      </c>
      <c r="CX758" s="45">
        <f t="shared" si="1247"/>
        <v>2305.853572</v>
      </c>
      <c r="CY758" s="51"/>
      <c r="CZ758" s="45">
        <f t="shared" si="1186"/>
        <v>135157.005749</v>
      </c>
      <c r="DA758" s="45">
        <f t="shared" si="1187"/>
        <v>20579.398531999999</v>
      </c>
      <c r="DB758" s="51"/>
      <c r="DC758" s="45">
        <f t="shared" si="1188"/>
        <v>22276.066350000001</v>
      </c>
      <c r="DD758" s="45">
        <f t="shared" si="1189"/>
        <v>2222.7024980000001</v>
      </c>
      <c r="DE758" s="51"/>
      <c r="DF758" s="45">
        <f t="shared" si="1190"/>
        <v>39949.672042000006</v>
      </c>
      <c r="DG758" s="45">
        <f t="shared" si="1191"/>
        <v>1821.3575940000001</v>
      </c>
      <c r="DH758" s="51"/>
      <c r="DI758" s="45">
        <f t="shared" si="1192"/>
        <v>47059.117459000001</v>
      </c>
      <c r="DJ758" s="45">
        <f t="shared" si="1193"/>
        <v>3977.3781220000001</v>
      </c>
      <c r="DK758" s="51"/>
      <c r="DL758" s="45">
        <f t="shared" si="1194"/>
        <v>34263.151479</v>
      </c>
      <c r="DM758" s="45">
        <f t="shared" si="1195"/>
        <v>2983.8615220000002</v>
      </c>
      <c r="DN758" s="51"/>
      <c r="DO758" s="45">
        <f t="shared" si="1196"/>
        <v>11172.045642000001</v>
      </c>
      <c r="DP758" s="45">
        <f t="shared" si="1197"/>
        <v>773.60035800000003</v>
      </c>
      <c r="DQ758" s="51"/>
      <c r="DR758" s="45">
        <f t="shared" si="1198"/>
        <v>62429.953163000006</v>
      </c>
      <c r="DS758" s="45">
        <f t="shared" si="1199"/>
        <v>16382.462192000001</v>
      </c>
      <c r="DT758" s="51"/>
      <c r="DU758" s="45">
        <f t="shared" si="1200"/>
        <v>19859.781503000002</v>
      </c>
      <c r="DV758" s="45">
        <f t="shared" si="1201"/>
        <v>4121.3932759999998</v>
      </c>
      <c r="DW758" s="51"/>
      <c r="DX758" s="45">
        <f t="shared" si="1202"/>
        <v>10544.844553000001</v>
      </c>
      <c r="DY758" s="45">
        <f t="shared" si="1203"/>
        <v>719.00169800000003</v>
      </c>
      <c r="DZ758" s="51"/>
      <c r="EA758" s="45">
        <f t="shared" si="1204"/>
        <v>1869.9858400000001</v>
      </c>
      <c r="EB758" s="45">
        <f t="shared" si="1205"/>
        <v>1180.047104</v>
      </c>
      <c r="EC758" s="51"/>
      <c r="ED758" s="45">
        <f t="shared" si="1206"/>
        <v>12183.181698</v>
      </c>
      <c r="EE758" s="45">
        <f t="shared" si="1207"/>
        <v>683.46781599999997</v>
      </c>
      <c r="EF758" s="51"/>
      <c r="EG758" s="45">
        <f t="shared" si="1208"/>
        <v>4684.9023990000005</v>
      </c>
      <c r="EH758" s="45">
        <f t="shared" si="1209"/>
        <v>738.51400599999999</v>
      </c>
      <c r="EI758" s="51"/>
      <c r="EJ758" s="45">
        <f t="shared" si="1210"/>
        <v>11267.644469000001</v>
      </c>
      <c r="EK758" s="45">
        <f t="shared" si="1211"/>
        <v>1867.54269</v>
      </c>
      <c r="EL758" s="51"/>
      <c r="EM758" s="45">
        <f t="shared" si="1212"/>
        <v>9706.990119</v>
      </c>
      <c r="EN758" s="45">
        <f t="shared" si="1213"/>
        <v>1276.6240780000001</v>
      </c>
      <c r="EO758" s="51"/>
      <c r="EP758" s="45">
        <f t="shared" si="1214"/>
        <v>15955.906124000001</v>
      </c>
      <c r="EQ758" s="45">
        <f t="shared" si="1215"/>
        <v>843.95207400000004</v>
      </c>
      <c r="ER758" s="51"/>
      <c r="ES758" s="45">
        <f t="shared" si="1216"/>
        <v>6242.3374620000004</v>
      </c>
      <c r="ET758" s="45">
        <f t="shared" si="1217"/>
        <v>444.12877200000003</v>
      </c>
      <c r="EU758" s="51"/>
      <c r="EV758" s="45">
        <f t="shared" si="1218"/>
        <v>3172.957261</v>
      </c>
      <c r="EW758" s="45">
        <f t="shared" si="1219"/>
        <v>210.876136</v>
      </c>
      <c r="EX758" s="51"/>
      <c r="EY758" s="45">
        <f t="shared" si="1220"/>
        <v>19710.714518000001</v>
      </c>
      <c r="EZ758" s="45">
        <f t="shared" si="1221"/>
        <v>2158.3476839999998</v>
      </c>
      <c r="FA758" s="51"/>
      <c r="FB758" s="45">
        <f t="shared" si="1222"/>
        <v>6449.7715200000002</v>
      </c>
      <c r="FC758" s="45">
        <f t="shared" si="1223"/>
        <v>839.38726800000006</v>
      </c>
      <c r="FD758" s="51"/>
      <c r="FE758" s="45">
        <f t="shared" si="1224"/>
        <v>1369.3167270000001</v>
      </c>
      <c r="FF758" s="45">
        <f t="shared" si="1225"/>
        <v>805.91202399999997</v>
      </c>
      <c r="FG758" s="51"/>
      <c r="FH758" s="45">
        <f t="shared" si="1226"/>
        <v>3194.0925800000005</v>
      </c>
      <c r="FI758" s="45">
        <f t="shared" si="1227"/>
        <v>2045.8386420000002</v>
      </c>
      <c r="FJ758" s="51"/>
      <c r="FK758" s="45">
        <f t="shared" si="1228"/>
        <v>4167.9968820000004</v>
      </c>
      <c r="FL758" s="45">
        <f t="shared" si="1229"/>
        <v>500.07002199999999</v>
      </c>
      <c r="FM758" s="51"/>
      <c r="FN758" s="45">
        <f t="shared" si="1230"/>
        <v>29913.614804000001</v>
      </c>
      <c r="FO758" s="45">
        <f t="shared" si="1231"/>
        <v>366.25855200000001</v>
      </c>
      <c r="FP758" s="51"/>
      <c r="FQ758" s="45">
        <f t="shared" si="1232"/>
        <v>16294.491135000002</v>
      </c>
      <c r="FR758" s="45">
        <f t="shared" si="1233"/>
        <v>4840.2159620000002</v>
      </c>
      <c r="FS758" s="51"/>
      <c r="FT758" s="45">
        <f t="shared" si="1234"/>
        <v>4475.9286820000007</v>
      </c>
      <c r="FU758" s="45">
        <f t="shared" si="1235"/>
        <v>593.78280400000006</v>
      </c>
      <c r="FV758" s="51"/>
      <c r="FW758" s="45">
        <f t="shared" si="1236"/>
        <v>2244.4029150000001</v>
      </c>
      <c r="FX758" s="45">
        <f t="shared" si="1237"/>
        <v>217.94711000000001</v>
      </c>
      <c r="FY758" s="51"/>
      <c r="FZ758" s="45">
        <f t="shared" si="1238"/>
        <v>22079.969781</v>
      </c>
      <c r="GA758" s="45">
        <f t="shared" si="1239"/>
        <v>18744.167508000002</v>
      </c>
      <c r="GB758" s="51"/>
      <c r="GC758" s="45">
        <f t="shared" si="1240"/>
        <v>87.620594000000011</v>
      </c>
      <c r="GD758" s="45">
        <f t="shared" si="1241"/>
        <v>25.330197999999999</v>
      </c>
      <c r="GE758" s="51"/>
      <c r="GF758" s="45">
        <f t="shared" si="1242"/>
        <v>3046.5652540000001</v>
      </c>
      <c r="GG758" s="45">
        <f t="shared" si="1243"/>
        <v>1526.435324</v>
      </c>
      <c r="GH758" s="51"/>
      <c r="GI758" s="45">
        <f t="shared" si="1244"/>
        <v>1740.3745460000002</v>
      </c>
      <c r="GJ758" s="45">
        <f t="shared" si="1245"/>
        <v>2042.7059320000001</v>
      </c>
      <c r="GK758" s="51"/>
    </row>
    <row r="759" spans="1:193" s="45" customFormat="1">
      <c r="A759" s="45" t="s">
        <v>18</v>
      </c>
      <c r="B759" s="46">
        <v>41396</v>
      </c>
      <c r="C759" s="56">
        <v>0.69635000000000002</v>
      </c>
      <c r="D759" s="56">
        <v>0.14283799999999999</v>
      </c>
      <c r="E759" s="56">
        <v>8.9165999999999995E-2</v>
      </c>
      <c r="F759" s="58"/>
      <c r="G759" s="58">
        <v>49851</v>
      </c>
      <c r="H759" s="58">
        <v>11107</v>
      </c>
      <c r="I759" s="58"/>
      <c r="J759" s="59">
        <v>955529</v>
      </c>
      <c r="K759" s="59">
        <v>235957</v>
      </c>
      <c r="L759" s="58"/>
      <c r="M759" s="58">
        <v>128692</v>
      </c>
      <c r="N759" s="58">
        <v>22406</v>
      </c>
      <c r="O759" s="58"/>
      <c r="P759" s="58">
        <v>195908</v>
      </c>
      <c r="Q759" s="58">
        <v>15023</v>
      </c>
      <c r="R759" s="58"/>
      <c r="S759" s="58">
        <v>290240</v>
      </c>
      <c r="T759" s="58">
        <v>38843</v>
      </c>
      <c r="U759" s="58"/>
      <c r="V759" s="58">
        <v>265583</v>
      </c>
      <c r="W759" s="58">
        <v>31498</v>
      </c>
      <c r="X759" s="58"/>
      <c r="Y759" s="58">
        <v>59757</v>
      </c>
      <c r="Z759" s="58">
        <v>6420</v>
      </c>
      <c r="AA759" s="58"/>
      <c r="AB759" s="58">
        <v>542456</v>
      </c>
      <c r="AC759" s="58">
        <v>232945</v>
      </c>
      <c r="AD759" s="58"/>
      <c r="AE759" s="58">
        <v>172945</v>
      </c>
      <c r="AF759" s="58">
        <v>57070</v>
      </c>
      <c r="AG759" s="58"/>
      <c r="AH759" s="58">
        <v>51343</v>
      </c>
      <c r="AI759" s="58">
        <v>5789</v>
      </c>
      <c r="AJ759" s="58"/>
      <c r="AK759" s="58">
        <v>6289</v>
      </c>
      <c r="AL759" s="58">
        <v>4174</v>
      </c>
      <c r="AM759" s="58"/>
      <c r="AN759" s="58">
        <v>55078</v>
      </c>
      <c r="AO759" s="58">
        <v>3885</v>
      </c>
      <c r="AP759" s="58"/>
      <c r="AQ759" s="58">
        <v>32104</v>
      </c>
      <c r="AR759" s="58">
        <v>8534</v>
      </c>
      <c r="AS759" s="58"/>
      <c r="AT759" s="58">
        <v>68648</v>
      </c>
      <c r="AU759" s="58">
        <v>18665</v>
      </c>
      <c r="AV759" s="58"/>
      <c r="AW759" s="58">
        <v>67836</v>
      </c>
      <c r="AX759" s="58">
        <v>16227</v>
      </c>
      <c r="AY759" s="58"/>
      <c r="AZ759" s="58">
        <v>96301</v>
      </c>
      <c r="BA759" s="58">
        <v>8257</v>
      </c>
      <c r="BB759" s="58"/>
      <c r="BC759" s="58">
        <v>26972</v>
      </c>
      <c r="BD759" s="58">
        <v>3036</v>
      </c>
      <c r="BE759" s="58"/>
      <c r="BF759" s="58">
        <v>15395</v>
      </c>
      <c r="BG759" s="58">
        <v>1634</v>
      </c>
      <c r="BH759" s="50"/>
      <c r="BI759" s="50">
        <v>130685</v>
      </c>
      <c r="BJ759" s="50">
        <v>22817</v>
      </c>
      <c r="BK759" s="50"/>
      <c r="BL759" s="50">
        <v>26268</v>
      </c>
      <c r="BM759" s="50">
        <v>4565</v>
      </c>
      <c r="BN759" s="50"/>
      <c r="BO759" s="50">
        <v>11696</v>
      </c>
      <c r="BP759" s="50">
        <v>9674</v>
      </c>
      <c r="BQ759" s="50"/>
      <c r="BR759" s="50">
        <v>35386</v>
      </c>
      <c r="BS759" s="50">
        <v>33155</v>
      </c>
      <c r="BT759" s="50"/>
      <c r="BU759" s="50">
        <v>30075</v>
      </c>
      <c r="BV759" s="50">
        <v>6192</v>
      </c>
      <c r="BW759" s="50"/>
      <c r="BX759" s="50">
        <v>91646</v>
      </c>
      <c r="BY759" s="50">
        <v>3617</v>
      </c>
      <c r="BZ759" s="50"/>
      <c r="CA759" s="50">
        <v>154578</v>
      </c>
      <c r="CB759" s="50">
        <v>73835</v>
      </c>
      <c r="CC759" s="50"/>
      <c r="CD759" s="50">
        <v>18307</v>
      </c>
      <c r="CE759" s="50">
        <v>3864</v>
      </c>
      <c r="CF759" s="50"/>
      <c r="CG759" s="50">
        <v>16625</v>
      </c>
      <c r="CH759" s="50">
        <v>2392</v>
      </c>
      <c r="CI759" s="50"/>
      <c r="CJ759" s="50">
        <v>191647</v>
      </c>
      <c r="CK759" s="50">
        <v>254803</v>
      </c>
      <c r="CL759" s="50"/>
      <c r="CM759" s="50">
        <v>1616</v>
      </c>
      <c r="CN759" s="50">
        <v>456</v>
      </c>
      <c r="CO759" s="50"/>
      <c r="CP759" s="50">
        <v>40948</v>
      </c>
      <c r="CQ759" s="50">
        <v>25241</v>
      </c>
      <c r="CR759" s="50"/>
      <c r="CS759" s="50">
        <v>14190</v>
      </c>
      <c r="CT759" s="50">
        <v>27392</v>
      </c>
      <c r="CU759" s="51"/>
      <c r="CV759" s="51"/>
      <c r="CW759" s="45">
        <f t="shared" si="1246"/>
        <v>7120.6171379999996</v>
      </c>
      <c r="CX759" s="45">
        <f t="shared" si="1247"/>
        <v>990.36676199999999</v>
      </c>
      <c r="CY759" s="51"/>
      <c r="CZ759" s="45">
        <f t="shared" si="1186"/>
        <v>136485.851302</v>
      </c>
      <c r="DA759" s="45">
        <f t="shared" si="1187"/>
        <v>21039.341861999997</v>
      </c>
      <c r="DB759" s="51"/>
      <c r="DC759" s="45">
        <f t="shared" si="1188"/>
        <v>18382.107895999998</v>
      </c>
      <c r="DD759" s="45">
        <f t="shared" si="1189"/>
        <v>1997.853396</v>
      </c>
      <c r="DE759" s="51"/>
      <c r="DF759" s="45">
        <f t="shared" si="1190"/>
        <v>27983.106904</v>
      </c>
      <c r="DG759" s="45">
        <f t="shared" si="1191"/>
        <v>1339.5408179999999</v>
      </c>
      <c r="DH759" s="51"/>
      <c r="DI759" s="45">
        <f t="shared" si="1192"/>
        <v>41457.301119999996</v>
      </c>
      <c r="DJ759" s="45">
        <f t="shared" si="1193"/>
        <v>3463.4749379999998</v>
      </c>
      <c r="DK759" s="51"/>
      <c r="DL759" s="45">
        <f t="shared" si="1194"/>
        <v>37935.344553999996</v>
      </c>
      <c r="DM759" s="45">
        <f t="shared" si="1195"/>
        <v>2808.5506679999999</v>
      </c>
      <c r="DN759" s="51"/>
      <c r="DO759" s="45">
        <f t="shared" si="1196"/>
        <v>8535.5703659999999</v>
      </c>
      <c r="DP759" s="45">
        <f t="shared" si="1197"/>
        <v>572.44571999999994</v>
      </c>
      <c r="DQ759" s="51"/>
      <c r="DR759" s="45">
        <f t="shared" si="1198"/>
        <v>77483.330128000001</v>
      </c>
      <c r="DS759" s="45">
        <f t="shared" si="1199"/>
        <v>20770.773869999997</v>
      </c>
      <c r="DT759" s="51"/>
      <c r="DU759" s="45">
        <f t="shared" si="1200"/>
        <v>24703.117909999997</v>
      </c>
      <c r="DV759" s="45">
        <f t="shared" si="1201"/>
        <v>5088.7036199999993</v>
      </c>
      <c r="DW759" s="51"/>
      <c r="DX759" s="45">
        <f t="shared" si="1202"/>
        <v>7333.7314339999994</v>
      </c>
      <c r="DY759" s="45">
        <f t="shared" si="1203"/>
        <v>516.18197399999997</v>
      </c>
      <c r="DZ759" s="51"/>
      <c r="EA759" s="45">
        <f t="shared" si="1204"/>
        <v>898.30818199999999</v>
      </c>
      <c r="EB759" s="45">
        <f t="shared" si="1205"/>
        <v>372.17888399999998</v>
      </c>
      <c r="EC759" s="51"/>
      <c r="ED759" s="45">
        <f t="shared" si="1206"/>
        <v>7867.2313639999993</v>
      </c>
      <c r="EE759" s="45">
        <f t="shared" si="1207"/>
        <v>346.40990999999997</v>
      </c>
      <c r="EF759" s="51"/>
      <c r="EG759" s="45">
        <f t="shared" si="1208"/>
        <v>4585.6711519999999</v>
      </c>
      <c r="EH759" s="45">
        <f t="shared" si="1209"/>
        <v>760.94264399999997</v>
      </c>
      <c r="EI759" s="51"/>
      <c r="EJ759" s="45">
        <f t="shared" si="1210"/>
        <v>9805.5430239999987</v>
      </c>
      <c r="EK759" s="45">
        <f t="shared" si="1211"/>
        <v>1664.2833899999998</v>
      </c>
      <c r="EL759" s="51"/>
      <c r="EM759" s="45">
        <f t="shared" si="1212"/>
        <v>9689.5585680000004</v>
      </c>
      <c r="EN759" s="45">
        <f t="shared" si="1213"/>
        <v>1446.8966819999998</v>
      </c>
      <c r="EO759" s="51"/>
      <c r="EP759" s="45">
        <f t="shared" si="1214"/>
        <v>13755.442238</v>
      </c>
      <c r="EQ759" s="45">
        <f t="shared" si="1215"/>
        <v>736.24366199999997</v>
      </c>
      <c r="ER759" s="51"/>
      <c r="ES759" s="45">
        <f t="shared" si="1216"/>
        <v>3852.6265359999998</v>
      </c>
      <c r="ET759" s="45">
        <f t="shared" si="1217"/>
        <v>270.70797599999997</v>
      </c>
      <c r="EU759" s="51"/>
      <c r="EV759" s="45">
        <f t="shared" si="1218"/>
        <v>2198.9910099999997</v>
      </c>
      <c r="EW759" s="45">
        <f t="shared" si="1219"/>
        <v>145.69724399999998</v>
      </c>
      <c r="EX759" s="51"/>
      <c r="EY759" s="45">
        <f t="shared" si="1220"/>
        <v>18666.784029999999</v>
      </c>
      <c r="EZ759" s="45">
        <f t="shared" si="1221"/>
        <v>2034.5006219999998</v>
      </c>
      <c r="FA759" s="51"/>
      <c r="FB759" s="45">
        <f t="shared" si="1222"/>
        <v>3752.0685839999996</v>
      </c>
      <c r="FC759" s="45">
        <f t="shared" si="1223"/>
        <v>407.04278999999997</v>
      </c>
      <c r="FD759" s="51"/>
      <c r="FE759" s="45">
        <f t="shared" si="1224"/>
        <v>1670.6332479999999</v>
      </c>
      <c r="FF759" s="45">
        <f t="shared" si="1225"/>
        <v>862.59188399999994</v>
      </c>
      <c r="FG759" s="51"/>
      <c r="FH759" s="45">
        <f t="shared" si="1226"/>
        <v>5054.4654679999994</v>
      </c>
      <c r="FI759" s="45">
        <f t="shared" si="1227"/>
        <v>2956.29873</v>
      </c>
      <c r="FJ759" s="51"/>
      <c r="FK759" s="45">
        <f t="shared" si="1228"/>
        <v>4295.8528500000002</v>
      </c>
      <c r="FL759" s="45">
        <f t="shared" si="1229"/>
        <v>552.11587199999997</v>
      </c>
      <c r="FM759" s="51"/>
      <c r="FN759" s="45">
        <f t="shared" si="1230"/>
        <v>13090.531347999999</v>
      </c>
      <c r="FO759" s="45">
        <f t="shared" si="1231"/>
        <v>322.51342199999999</v>
      </c>
      <c r="FP759" s="51"/>
      <c r="FQ759" s="45">
        <f t="shared" si="1232"/>
        <v>22079.612364000001</v>
      </c>
      <c r="FR759" s="45">
        <f t="shared" si="1233"/>
        <v>6583.57161</v>
      </c>
      <c r="FS759" s="51"/>
      <c r="FT759" s="45">
        <f t="shared" si="1234"/>
        <v>2614.935266</v>
      </c>
      <c r="FU759" s="45">
        <f t="shared" si="1235"/>
        <v>344.53742399999999</v>
      </c>
      <c r="FV759" s="51"/>
      <c r="FW759" s="45">
        <f t="shared" si="1236"/>
        <v>2374.6817499999997</v>
      </c>
      <c r="FX759" s="45">
        <f t="shared" si="1237"/>
        <v>213.28507199999999</v>
      </c>
      <c r="FY759" s="51"/>
      <c r="FZ759" s="45">
        <f t="shared" si="1238"/>
        <v>27374.474185999999</v>
      </c>
      <c r="GA759" s="45">
        <f t="shared" si="1239"/>
        <v>22719.764297999998</v>
      </c>
      <c r="GB759" s="51"/>
      <c r="GC759" s="45">
        <f t="shared" si="1240"/>
        <v>230.82620799999998</v>
      </c>
      <c r="GD759" s="45">
        <f t="shared" si="1241"/>
        <v>40.659695999999997</v>
      </c>
      <c r="GE759" s="51"/>
      <c r="GF759" s="45">
        <f t="shared" si="1242"/>
        <v>5848.9304240000001</v>
      </c>
      <c r="GG759" s="45">
        <f t="shared" si="1243"/>
        <v>2250.6390059999999</v>
      </c>
      <c r="GH759" s="51"/>
      <c r="GI759" s="45">
        <f t="shared" si="1244"/>
        <v>2026.87122</v>
      </c>
      <c r="GJ759" s="45">
        <f t="shared" si="1245"/>
        <v>2442.4350719999998</v>
      </c>
      <c r="GK759" s="51"/>
    </row>
    <row r="760" spans="1:193" s="45" customFormat="1">
      <c r="A760" s="45" t="s">
        <v>18</v>
      </c>
      <c r="B760" s="46">
        <v>41395</v>
      </c>
      <c r="C760" s="56">
        <v>0.70822600000000002</v>
      </c>
      <c r="D760" s="56">
        <v>0.13952999999999999</v>
      </c>
      <c r="E760" s="56">
        <v>8.3418000000000006E-2</v>
      </c>
      <c r="F760" s="58"/>
      <c r="G760" s="58">
        <v>41280</v>
      </c>
      <c r="H760" s="58">
        <v>9783</v>
      </c>
      <c r="I760" s="58"/>
      <c r="J760" s="59">
        <v>1016023</v>
      </c>
      <c r="K760" s="59">
        <v>222505</v>
      </c>
      <c r="L760" s="58"/>
      <c r="M760" s="58">
        <v>120539</v>
      </c>
      <c r="N760" s="58">
        <v>21774</v>
      </c>
      <c r="O760" s="58"/>
      <c r="P760" s="58">
        <v>196473</v>
      </c>
      <c r="Q760" s="58">
        <v>16490</v>
      </c>
      <c r="R760" s="58"/>
      <c r="S760" s="58">
        <v>282088</v>
      </c>
      <c r="T760" s="58">
        <v>36928</v>
      </c>
      <c r="U760" s="58"/>
      <c r="V760" s="58">
        <v>255957</v>
      </c>
      <c r="W760" s="58">
        <v>30783</v>
      </c>
      <c r="X760" s="58"/>
      <c r="Y760" s="58">
        <v>57405</v>
      </c>
      <c r="Z760" s="58">
        <v>5781</v>
      </c>
      <c r="AA760" s="58"/>
      <c r="AB760" s="58">
        <v>578655</v>
      </c>
      <c r="AC760" s="58">
        <v>228184</v>
      </c>
      <c r="AD760" s="58"/>
      <c r="AE760" s="58">
        <v>199830</v>
      </c>
      <c r="AF760" s="58">
        <v>59196</v>
      </c>
      <c r="AG760" s="58"/>
      <c r="AH760" s="58">
        <v>51655</v>
      </c>
      <c r="AI760" s="58">
        <v>5568</v>
      </c>
      <c r="AJ760" s="58"/>
      <c r="AK760" s="58">
        <v>8208</v>
      </c>
      <c r="AL760" s="58">
        <v>4552</v>
      </c>
      <c r="AM760" s="58"/>
      <c r="AN760" s="58">
        <v>49099</v>
      </c>
      <c r="AO760" s="58">
        <v>3638</v>
      </c>
      <c r="AP760" s="58"/>
      <c r="AQ760" s="58">
        <v>36331</v>
      </c>
      <c r="AR760" s="58">
        <v>8075</v>
      </c>
      <c r="AS760" s="58"/>
      <c r="AT760" s="58">
        <v>78717</v>
      </c>
      <c r="AU760" s="58">
        <v>17597</v>
      </c>
      <c r="AV760" s="58"/>
      <c r="AW760" s="58">
        <v>73248</v>
      </c>
      <c r="AX760" s="58">
        <v>16828</v>
      </c>
      <c r="AY760" s="58"/>
      <c r="AZ760" s="58">
        <v>112298</v>
      </c>
      <c r="BA760" s="58">
        <v>10322</v>
      </c>
      <c r="BB760" s="58"/>
      <c r="BC760" s="58">
        <v>32043</v>
      </c>
      <c r="BD760" s="58">
        <v>3591</v>
      </c>
      <c r="BE760" s="58"/>
      <c r="BF760" s="58">
        <v>14240</v>
      </c>
      <c r="BG760" s="58">
        <v>1540</v>
      </c>
      <c r="BH760" s="50"/>
      <c r="BI760" s="50">
        <v>122369</v>
      </c>
      <c r="BJ760" s="50">
        <v>21310</v>
      </c>
      <c r="BK760" s="50"/>
      <c r="BL760" s="50">
        <v>29520</v>
      </c>
      <c r="BM760" s="50">
        <v>5616</v>
      </c>
      <c r="BN760" s="50"/>
      <c r="BO760" s="50">
        <v>12410</v>
      </c>
      <c r="BP760" s="50">
        <v>9931</v>
      </c>
      <c r="BQ760" s="50"/>
      <c r="BR760" s="50">
        <v>36180</v>
      </c>
      <c r="BS760" s="50">
        <v>32767</v>
      </c>
      <c r="BT760" s="50"/>
      <c r="BU760" s="50">
        <v>27668</v>
      </c>
      <c r="BV760" s="50">
        <v>5988</v>
      </c>
      <c r="BW760" s="50"/>
      <c r="BX760" s="50">
        <v>94506</v>
      </c>
      <c r="BY760" s="50">
        <v>3712</v>
      </c>
      <c r="BZ760" s="50"/>
      <c r="CA760" s="50">
        <v>211038</v>
      </c>
      <c r="CB760" s="50">
        <v>86731</v>
      </c>
      <c r="CC760" s="50"/>
      <c r="CD760" s="50">
        <v>17554</v>
      </c>
      <c r="CE760" s="50">
        <v>4020</v>
      </c>
      <c r="CF760" s="50"/>
      <c r="CG760" s="50">
        <v>16915</v>
      </c>
      <c r="CH760" s="50">
        <v>2566</v>
      </c>
      <c r="CI760" s="50"/>
      <c r="CJ760" s="50">
        <v>203035</v>
      </c>
      <c r="CK760" s="50">
        <v>265449</v>
      </c>
      <c r="CL760" s="50"/>
      <c r="CM760" s="50">
        <v>1389</v>
      </c>
      <c r="CN760" s="50">
        <v>258</v>
      </c>
      <c r="CO760" s="50"/>
      <c r="CP760" s="50">
        <v>45980</v>
      </c>
      <c r="CQ760" s="50">
        <v>27240</v>
      </c>
      <c r="CR760" s="50"/>
      <c r="CS760" s="50">
        <v>15529</v>
      </c>
      <c r="CT760" s="50">
        <v>26824</v>
      </c>
      <c r="CU760" s="51"/>
      <c r="CV760" s="51"/>
      <c r="CW760" s="45">
        <f t="shared" si="1246"/>
        <v>5759.7983999999997</v>
      </c>
      <c r="CX760" s="45">
        <f t="shared" si="1247"/>
        <v>816.07829400000003</v>
      </c>
      <c r="CY760" s="51"/>
      <c r="CZ760" s="45">
        <f t="shared" si="1186"/>
        <v>141765.68918999998</v>
      </c>
      <c r="DA760" s="45">
        <f t="shared" si="1187"/>
        <v>18560.92209</v>
      </c>
      <c r="DB760" s="51"/>
      <c r="DC760" s="45">
        <f t="shared" si="1188"/>
        <v>16818.806669999998</v>
      </c>
      <c r="DD760" s="45">
        <f t="shared" si="1189"/>
        <v>1816.3435320000001</v>
      </c>
      <c r="DE760" s="51"/>
      <c r="DF760" s="45">
        <f t="shared" si="1190"/>
        <v>27413.877689999998</v>
      </c>
      <c r="DG760" s="45">
        <f t="shared" si="1191"/>
        <v>1375.5628200000001</v>
      </c>
      <c r="DH760" s="51"/>
      <c r="DI760" s="45">
        <f t="shared" si="1192"/>
        <v>39359.738639999996</v>
      </c>
      <c r="DJ760" s="45">
        <f t="shared" si="1193"/>
        <v>3080.4599040000003</v>
      </c>
      <c r="DK760" s="51"/>
      <c r="DL760" s="45">
        <f t="shared" si="1194"/>
        <v>35713.680209999999</v>
      </c>
      <c r="DM760" s="45">
        <f t="shared" si="1195"/>
        <v>2567.8562940000002</v>
      </c>
      <c r="DN760" s="51"/>
      <c r="DO760" s="45">
        <f t="shared" si="1196"/>
        <v>8009.7196499999991</v>
      </c>
      <c r="DP760" s="45">
        <f t="shared" si="1197"/>
        <v>482.23945800000001</v>
      </c>
      <c r="DQ760" s="51"/>
      <c r="DR760" s="45">
        <f t="shared" si="1198"/>
        <v>80739.732149999996</v>
      </c>
      <c r="DS760" s="45">
        <f t="shared" si="1199"/>
        <v>19034.652912000001</v>
      </c>
      <c r="DT760" s="51"/>
      <c r="DU760" s="45">
        <f t="shared" si="1200"/>
        <v>27882.279899999998</v>
      </c>
      <c r="DV760" s="45">
        <f t="shared" si="1201"/>
        <v>4938.0119280000008</v>
      </c>
      <c r="DW760" s="51"/>
      <c r="DX760" s="45">
        <f t="shared" si="1202"/>
        <v>7207.4221499999994</v>
      </c>
      <c r="DY760" s="45">
        <f t="shared" si="1203"/>
        <v>464.47142400000001</v>
      </c>
      <c r="DZ760" s="51"/>
      <c r="EA760" s="45">
        <f t="shared" si="1204"/>
        <v>1145.2622399999998</v>
      </c>
      <c r="EB760" s="45">
        <f t="shared" si="1205"/>
        <v>379.71873600000004</v>
      </c>
      <c r="EC760" s="51"/>
      <c r="ED760" s="45">
        <f t="shared" si="1206"/>
        <v>6850.7834699999994</v>
      </c>
      <c r="EE760" s="45">
        <f t="shared" si="1207"/>
        <v>303.47468400000002</v>
      </c>
      <c r="EF760" s="51"/>
      <c r="EG760" s="45">
        <f t="shared" si="1208"/>
        <v>5069.2644299999993</v>
      </c>
      <c r="EH760" s="45">
        <f t="shared" si="1209"/>
        <v>673.60035000000005</v>
      </c>
      <c r="EI760" s="51"/>
      <c r="EJ760" s="45">
        <f t="shared" si="1210"/>
        <v>10983.38301</v>
      </c>
      <c r="EK760" s="45">
        <f t="shared" si="1211"/>
        <v>1467.9065460000002</v>
      </c>
      <c r="EL760" s="51"/>
      <c r="EM760" s="45">
        <f t="shared" si="1212"/>
        <v>10220.293439999999</v>
      </c>
      <c r="EN760" s="45">
        <f t="shared" si="1213"/>
        <v>1403.758104</v>
      </c>
      <c r="EO760" s="51"/>
      <c r="EP760" s="45">
        <f t="shared" si="1214"/>
        <v>15668.939939999998</v>
      </c>
      <c r="EQ760" s="45">
        <f t="shared" si="1215"/>
        <v>861.04059600000005</v>
      </c>
      <c r="ER760" s="51"/>
      <c r="ES760" s="45">
        <f t="shared" si="1216"/>
        <v>4470.9597899999999</v>
      </c>
      <c r="ET760" s="45">
        <f t="shared" si="1217"/>
        <v>299.55403800000005</v>
      </c>
      <c r="EU760" s="51"/>
      <c r="EV760" s="45">
        <f t="shared" si="1218"/>
        <v>1986.9071999999999</v>
      </c>
      <c r="EW760" s="45">
        <f t="shared" si="1219"/>
        <v>128.46372000000002</v>
      </c>
      <c r="EX760" s="51"/>
      <c r="EY760" s="45">
        <f t="shared" si="1220"/>
        <v>17074.146569999997</v>
      </c>
      <c r="EZ760" s="45">
        <f t="shared" si="1221"/>
        <v>1777.6375800000001</v>
      </c>
      <c r="FA760" s="51"/>
      <c r="FB760" s="45">
        <f t="shared" si="1222"/>
        <v>4118.9255999999996</v>
      </c>
      <c r="FC760" s="45">
        <f t="shared" si="1223"/>
        <v>468.47548800000004</v>
      </c>
      <c r="FD760" s="51"/>
      <c r="FE760" s="45">
        <f t="shared" si="1224"/>
        <v>1731.5672999999999</v>
      </c>
      <c r="FF760" s="45">
        <f t="shared" si="1225"/>
        <v>828.42415800000003</v>
      </c>
      <c r="FG760" s="51"/>
      <c r="FH760" s="45">
        <f t="shared" si="1226"/>
        <v>5048.1953999999996</v>
      </c>
      <c r="FI760" s="45">
        <f t="shared" si="1227"/>
        <v>2733.357606</v>
      </c>
      <c r="FJ760" s="51"/>
      <c r="FK760" s="45">
        <f t="shared" si="1228"/>
        <v>3860.5160399999995</v>
      </c>
      <c r="FL760" s="45">
        <f t="shared" si="1229"/>
        <v>499.50698400000005</v>
      </c>
      <c r="FM760" s="51"/>
      <c r="FN760" s="45">
        <f t="shared" si="1230"/>
        <v>13186.42218</v>
      </c>
      <c r="FO760" s="45">
        <f t="shared" si="1231"/>
        <v>309.64761600000003</v>
      </c>
      <c r="FP760" s="51"/>
      <c r="FQ760" s="45">
        <f t="shared" si="1232"/>
        <v>29446.132139999998</v>
      </c>
      <c r="FR760" s="45">
        <f t="shared" si="1233"/>
        <v>7234.9265580000001</v>
      </c>
      <c r="FS760" s="51"/>
      <c r="FT760" s="45">
        <f t="shared" si="1234"/>
        <v>2449.30962</v>
      </c>
      <c r="FU760" s="45">
        <f t="shared" si="1235"/>
        <v>335.34036000000003</v>
      </c>
      <c r="FV760" s="51"/>
      <c r="FW760" s="45">
        <f t="shared" si="1236"/>
        <v>2360.14995</v>
      </c>
      <c r="FX760" s="45">
        <f t="shared" si="1237"/>
        <v>214.050588</v>
      </c>
      <c r="FY760" s="51"/>
      <c r="FZ760" s="45">
        <f t="shared" si="1238"/>
        <v>28329.473549999999</v>
      </c>
      <c r="GA760" s="45">
        <f t="shared" si="1239"/>
        <v>22143.224682</v>
      </c>
      <c r="GB760" s="51"/>
      <c r="GC760" s="45">
        <f t="shared" si="1240"/>
        <v>193.80716999999999</v>
      </c>
      <c r="GD760" s="45">
        <f t="shared" si="1241"/>
        <v>21.521844000000002</v>
      </c>
      <c r="GE760" s="51"/>
      <c r="GF760" s="45">
        <f t="shared" si="1242"/>
        <v>6415.5893999999998</v>
      </c>
      <c r="GG760" s="45">
        <f t="shared" si="1243"/>
        <v>2272.3063200000001</v>
      </c>
      <c r="GH760" s="51"/>
      <c r="GI760" s="45">
        <f t="shared" si="1244"/>
        <v>2166.7613699999997</v>
      </c>
      <c r="GJ760" s="45">
        <f t="shared" si="1245"/>
        <v>2237.6044320000001</v>
      </c>
      <c r="GK760" s="51"/>
    </row>
    <row r="761" spans="1:193" s="45" customFormat="1">
      <c r="A761" s="45" t="s">
        <v>18</v>
      </c>
      <c r="B761" s="46">
        <v>41394</v>
      </c>
      <c r="C761" s="56">
        <v>0.709978</v>
      </c>
      <c r="D761" s="56">
        <v>0.13929</v>
      </c>
      <c r="E761" s="56">
        <v>8.1374000000000002E-2</v>
      </c>
      <c r="F761" s="58"/>
      <c r="G761" s="58">
        <v>61655</v>
      </c>
      <c r="H761" s="58">
        <v>11020</v>
      </c>
      <c r="I761" s="58"/>
      <c r="J761" s="59">
        <v>882005</v>
      </c>
      <c r="K761" s="59">
        <v>225866</v>
      </c>
      <c r="L761" s="58"/>
      <c r="M761" s="58">
        <v>136562</v>
      </c>
      <c r="N761" s="58">
        <v>22526</v>
      </c>
      <c r="O761" s="58"/>
      <c r="P761" s="58">
        <v>229782</v>
      </c>
      <c r="Q761" s="58">
        <v>33417</v>
      </c>
      <c r="R761" s="58"/>
      <c r="S761" s="58">
        <v>259641</v>
      </c>
      <c r="T761" s="58">
        <v>38602</v>
      </c>
      <c r="U761" s="58"/>
      <c r="V761" s="58">
        <v>223521</v>
      </c>
      <c r="W761" s="58">
        <v>31408</v>
      </c>
      <c r="X761" s="58"/>
      <c r="Y761" s="58">
        <v>56903</v>
      </c>
      <c r="Z761" s="58">
        <v>10366</v>
      </c>
      <c r="AA761" s="58"/>
      <c r="AB761" s="58">
        <v>506879</v>
      </c>
      <c r="AC761" s="58">
        <v>236854</v>
      </c>
      <c r="AD761" s="58"/>
      <c r="AE761" s="58">
        <v>179919</v>
      </c>
      <c r="AF761" s="58">
        <v>60731</v>
      </c>
      <c r="AG761" s="58"/>
      <c r="AH761" s="58">
        <v>50165</v>
      </c>
      <c r="AI761" s="58">
        <v>6081</v>
      </c>
      <c r="AJ761" s="58"/>
      <c r="AK761" s="58">
        <v>11602</v>
      </c>
      <c r="AL761" s="58">
        <v>5789</v>
      </c>
      <c r="AM761" s="58"/>
      <c r="AN761" s="58">
        <v>80550</v>
      </c>
      <c r="AO761" s="58">
        <v>4689</v>
      </c>
      <c r="AP761" s="58"/>
      <c r="AQ761" s="58">
        <v>29143</v>
      </c>
      <c r="AR761" s="58">
        <v>8274</v>
      </c>
      <c r="AS761" s="58"/>
      <c r="AT761" s="58">
        <v>62771</v>
      </c>
      <c r="AU761" s="58">
        <v>17882</v>
      </c>
      <c r="AV761" s="58"/>
      <c r="AW761" s="58">
        <v>63831</v>
      </c>
      <c r="AX761" s="58">
        <v>15209</v>
      </c>
      <c r="AY761" s="58"/>
      <c r="AZ761" s="58">
        <v>116480</v>
      </c>
      <c r="BA761" s="58">
        <v>11099</v>
      </c>
      <c r="BB761" s="58"/>
      <c r="BC761" s="58">
        <v>36470</v>
      </c>
      <c r="BD761" s="58">
        <v>4210</v>
      </c>
      <c r="BE761" s="58"/>
      <c r="BF761" s="58">
        <v>14501</v>
      </c>
      <c r="BG761" s="58">
        <v>1537</v>
      </c>
      <c r="BH761" s="50"/>
      <c r="BI761" s="50">
        <v>119365</v>
      </c>
      <c r="BJ761" s="50">
        <v>20400</v>
      </c>
      <c r="BK761" s="50"/>
      <c r="BL761" s="50">
        <v>43714</v>
      </c>
      <c r="BM761" s="50">
        <v>7362</v>
      </c>
      <c r="BN761" s="50"/>
      <c r="BO761" s="50">
        <v>11806</v>
      </c>
      <c r="BP761" s="50">
        <v>9285</v>
      </c>
      <c r="BQ761" s="50"/>
      <c r="BR761" s="50">
        <v>33635</v>
      </c>
      <c r="BS761" s="50">
        <v>32676</v>
      </c>
      <c r="BT761" s="50"/>
      <c r="BU761" s="50">
        <v>30097</v>
      </c>
      <c r="BV761" s="50">
        <v>6083</v>
      </c>
      <c r="BW761" s="50"/>
      <c r="BX761" s="50">
        <v>119527</v>
      </c>
      <c r="BY761" s="50">
        <v>5185</v>
      </c>
      <c r="BZ761" s="50"/>
      <c r="CA761" s="50">
        <v>208191</v>
      </c>
      <c r="CB761" s="50">
        <v>88369</v>
      </c>
      <c r="CC761" s="50"/>
      <c r="CD761" s="50">
        <v>19779</v>
      </c>
      <c r="CE761" s="50">
        <v>4155</v>
      </c>
      <c r="CF761" s="50"/>
      <c r="CG761" s="50">
        <v>16340</v>
      </c>
      <c r="CH761" s="50">
        <v>2661</v>
      </c>
      <c r="CI761" s="50"/>
      <c r="CJ761" s="50">
        <v>179294</v>
      </c>
      <c r="CK761" s="50">
        <v>254182</v>
      </c>
      <c r="CL761" s="50"/>
      <c r="CM761" s="50">
        <v>513</v>
      </c>
      <c r="CN761" s="50">
        <v>264</v>
      </c>
      <c r="CO761" s="50"/>
      <c r="CP761" s="50">
        <v>36863</v>
      </c>
      <c r="CQ761" s="50">
        <v>28332</v>
      </c>
      <c r="CR761" s="50"/>
      <c r="CS761" s="50">
        <v>14585</v>
      </c>
      <c r="CT761" s="50">
        <v>27076</v>
      </c>
      <c r="CU761" s="51"/>
      <c r="CV761" s="51"/>
      <c r="CW761" s="45">
        <f t="shared" si="1246"/>
        <v>8587.9249500000005</v>
      </c>
      <c r="CX761" s="45">
        <f t="shared" si="1247"/>
        <v>896.74148000000002</v>
      </c>
      <c r="CY761" s="51"/>
      <c r="CZ761" s="45">
        <f t="shared" si="1186"/>
        <v>122854.47645</v>
      </c>
      <c r="DA761" s="45">
        <f t="shared" si="1187"/>
        <v>18379.619884</v>
      </c>
      <c r="DB761" s="51"/>
      <c r="DC761" s="45">
        <f t="shared" si="1188"/>
        <v>19021.720979999998</v>
      </c>
      <c r="DD761" s="45">
        <f t="shared" si="1189"/>
        <v>1833.030724</v>
      </c>
      <c r="DE761" s="51"/>
      <c r="DF761" s="45">
        <f t="shared" si="1190"/>
        <v>32006.334780000001</v>
      </c>
      <c r="DG761" s="45">
        <f t="shared" si="1191"/>
        <v>2719.274958</v>
      </c>
      <c r="DH761" s="51"/>
      <c r="DI761" s="45">
        <f t="shared" si="1192"/>
        <v>36165.394889999996</v>
      </c>
      <c r="DJ761" s="45">
        <f t="shared" si="1193"/>
        <v>3141.1991480000002</v>
      </c>
      <c r="DK761" s="51"/>
      <c r="DL761" s="45">
        <f t="shared" si="1194"/>
        <v>31134.240089999999</v>
      </c>
      <c r="DM761" s="45">
        <f t="shared" si="1195"/>
        <v>2555.7945920000002</v>
      </c>
      <c r="DN761" s="51"/>
      <c r="DO761" s="45">
        <f t="shared" si="1196"/>
        <v>7926.0188699999999</v>
      </c>
      <c r="DP761" s="45">
        <f t="shared" si="1197"/>
        <v>843.52288399999998</v>
      </c>
      <c r="DQ761" s="51"/>
      <c r="DR761" s="45">
        <f t="shared" si="1198"/>
        <v>70603.175910000005</v>
      </c>
      <c r="DS761" s="45">
        <f t="shared" si="1199"/>
        <v>19273.757396000001</v>
      </c>
      <c r="DT761" s="51"/>
      <c r="DU761" s="45">
        <f t="shared" si="1200"/>
        <v>25060.917509999999</v>
      </c>
      <c r="DV761" s="45">
        <f t="shared" si="1201"/>
        <v>4941.9243939999997</v>
      </c>
      <c r="DW761" s="51"/>
      <c r="DX761" s="45">
        <f t="shared" si="1202"/>
        <v>6987.4828499999994</v>
      </c>
      <c r="DY761" s="45">
        <f t="shared" si="1203"/>
        <v>494.83529400000003</v>
      </c>
      <c r="DZ761" s="51"/>
      <c r="EA761" s="45">
        <f t="shared" si="1204"/>
        <v>1616.04258</v>
      </c>
      <c r="EB761" s="45">
        <f t="shared" si="1205"/>
        <v>471.07408600000002</v>
      </c>
      <c r="EC761" s="51"/>
      <c r="ED761" s="45">
        <f t="shared" si="1206"/>
        <v>11219.809499999999</v>
      </c>
      <c r="EE761" s="45">
        <f t="shared" si="1207"/>
        <v>381.56268599999999</v>
      </c>
      <c r="EF761" s="51"/>
      <c r="EG761" s="45">
        <f t="shared" si="1208"/>
        <v>4059.3284699999999</v>
      </c>
      <c r="EH761" s="45">
        <f t="shared" si="1209"/>
        <v>673.28847600000006</v>
      </c>
      <c r="EI761" s="51"/>
      <c r="EJ761" s="45">
        <f t="shared" si="1210"/>
        <v>8743.372589999999</v>
      </c>
      <c r="EK761" s="45">
        <f t="shared" si="1211"/>
        <v>1455.129868</v>
      </c>
      <c r="EL761" s="51"/>
      <c r="EM761" s="45">
        <f t="shared" si="1212"/>
        <v>8891.0199900000007</v>
      </c>
      <c r="EN761" s="45">
        <f t="shared" si="1213"/>
        <v>1237.617166</v>
      </c>
      <c r="EO761" s="51"/>
      <c r="EP761" s="45">
        <f t="shared" si="1214"/>
        <v>16224.4992</v>
      </c>
      <c r="EQ761" s="45">
        <f t="shared" si="1215"/>
        <v>903.17002600000001</v>
      </c>
      <c r="ER761" s="51"/>
      <c r="ES761" s="45">
        <f t="shared" si="1216"/>
        <v>5079.9062999999996</v>
      </c>
      <c r="ET761" s="45">
        <f t="shared" si="1217"/>
        <v>342.58454</v>
      </c>
      <c r="EU761" s="51"/>
      <c r="EV761" s="45">
        <f t="shared" si="1218"/>
        <v>2019.84429</v>
      </c>
      <c r="EW761" s="45">
        <f t="shared" si="1219"/>
        <v>125.071838</v>
      </c>
      <c r="EX761" s="51"/>
      <c r="EY761" s="45">
        <f t="shared" si="1220"/>
        <v>16626.350849999999</v>
      </c>
      <c r="EZ761" s="45">
        <f t="shared" si="1221"/>
        <v>1660.0296000000001</v>
      </c>
      <c r="FA761" s="51"/>
      <c r="FB761" s="45">
        <f t="shared" si="1222"/>
        <v>6088.9230600000001</v>
      </c>
      <c r="FC761" s="45">
        <f t="shared" si="1223"/>
        <v>599.07538799999998</v>
      </c>
      <c r="FD761" s="51"/>
      <c r="FE761" s="45">
        <f t="shared" si="1224"/>
        <v>1644.4577400000001</v>
      </c>
      <c r="FF761" s="45">
        <f t="shared" si="1225"/>
        <v>755.55759</v>
      </c>
      <c r="FG761" s="51"/>
      <c r="FH761" s="45">
        <f t="shared" si="1226"/>
        <v>4685.0191500000001</v>
      </c>
      <c r="FI761" s="45">
        <f t="shared" si="1227"/>
        <v>2658.9768239999999</v>
      </c>
      <c r="FJ761" s="51"/>
      <c r="FK761" s="45">
        <f t="shared" si="1228"/>
        <v>4192.2111299999997</v>
      </c>
      <c r="FL761" s="45">
        <f t="shared" si="1229"/>
        <v>494.998042</v>
      </c>
      <c r="FM761" s="51"/>
      <c r="FN761" s="45">
        <f t="shared" si="1230"/>
        <v>16648.915829999998</v>
      </c>
      <c r="FO761" s="45">
        <f t="shared" si="1231"/>
        <v>421.92419000000001</v>
      </c>
      <c r="FP761" s="51"/>
      <c r="FQ761" s="45">
        <f t="shared" si="1232"/>
        <v>28998.92439</v>
      </c>
      <c r="FR761" s="45">
        <f t="shared" si="1233"/>
        <v>7190.9390060000005</v>
      </c>
      <c r="FS761" s="51"/>
      <c r="FT761" s="45">
        <f t="shared" si="1234"/>
        <v>2755.0169099999998</v>
      </c>
      <c r="FU761" s="45">
        <f t="shared" si="1235"/>
        <v>338.10897</v>
      </c>
      <c r="FV761" s="51"/>
      <c r="FW761" s="45">
        <f t="shared" si="1236"/>
        <v>2275.9985999999999</v>
      </c>
      <c r="FX761" s="45">
        <f t="shared" si="1237"/>
        <v>216.536214</v>
      </c>
      <c r="FY761" s="51"/>
      <c r="FZ761" s="45">
        <f t="shared" si="1238"/>
        <v>24973.861259999998</v>
      </c>
      <c r="GA761" s="45">
        <f t="shared" si="1239"/>
        <v>20683.806068000002</v>
      </c>
      <c r="GB761" s="51"/>
      <c r="GC761" s="45">
        <f t="shared" si="1240"/>
        <v>71.455770000000001</v>
      </c>
      <c r="GD761" s="45">
        <f t="shared" si="1241"/>
        <v>21.482735999999999</v>
      </c>
      <c r="GE761" s="51"/>
      <c r="GF761" s="45">
        <f t="shared" si="1242"/>
        <v>5134.6472699999995</v>
      </c>
      <c r="GG761" s="45">
        <f t="shared" si="1243"/>
        <v>2305.4881679999999</v>
      </c>
      <c r="GH761" s="51"/>
      <c r="GI761" s="45">
        <f t="shared" si="1244"/>
        <v>2031.54465</v>
      </c>
      <c r="GJ761" s="45">
        <f t="shared" si="1245"/>
        <v>2203.282424</v>
      </c>
      <c r="GK761" s="51"/>
    </row>
    <row r="762" spans="1:193" s="45" customFormat="1">
      <c r="A762" s="45" t="s">
        <v>18</v>
      </c>
      <c r="B762" s="46">
        <v>41393</v>
      </c>
      <c r="C762" s="56">
        <v>0.71235499999999996</v>
      </c>
      <c r="D762" s="56">
        <v>0.137849</v>
      </c>
      <c r="E762" s="56">
        <v>8.2075999999999996E-2</v>
      </c>
      <c r="F762" s="58"/>
      <c r="G762" s="58">
        <v>78553</v>
      </c>
      <c r="H762" s="58">
        <v>10716</v>
      </c>
      <c r="I762" s="58"/>
      <c r="J762" s="59">
        <v>854475</v>
      </c>
      <c r="K762" s="59">
        <v>166476</v>
      </c>
      <c r="L762" s="58"/>
      <c r="M762" s="58">
        <v>148534</v>
      </c>
      <c r="N762" s="58">
        <v>16714</v>
      </c>
      <c r="O762" s="58"/>
      <c r="P762" s="58">
        <v>245672</v>
      </c>
      <c r="Q762" s="58">
        <v>40696</v>
      </c>
      <c r="R762" s="58"/>
      <c r="S762" s="58">
        <v>275222</v>
      </c>
      <c r="T762" s="58">
        <v>30249</v>
      </c>
      <c r="U762" s="58"/>
      <c r="V762" s="58">
        <v>213045</v>
      </c>
      <c r="W762" s="58">
        <v>23020</v>
      </c>
      <c r="X762" s="58"/>
      <c r="Y762" s="58">
        <v>67140</v>
      </c>
      <c r="Z762" s="58">
        <v>12285</v>
      </c>
      <c r="AA762" s="58"/>
      <c r="AB762" s="58">
        <v>479757</v>
      </c>
      <c r="AC762" s="58">
        <v>154530</v>
      </c>
      <c r="AD762" s="58"/>
      <c r="AE762" s="58">
        <v>171001</v>
      </c>
      <c r="AF762" s="58">
        <v>39700</v>
      </c>
      <c r="AG762" s="58"/>
      <c r="AH762" s="58">
        <v>57228</v>
      </c>
      <c r="AI762" s="58">
        <v>4932</v>
      </c>
      <c r="AJ762" s="58"/>
      <c r="AK762" s="58">
        <v>12976</v>
      </c>
      <c r="AL762" s="58">
        <v>6412</v>
      </c>
      <c r="AM762" s="58"/>
      <c r="AN762" s="58">
        <v>85935</v>
      </c>
      <c r="AO762" s="58">
        <v>5000</v>
      </c>
      <c r="AP762" s="58"/>
      <c r="AQ762" s="58">
        <v>31361</v>
      </c>
      <c r="AR762" s="58">
        <v>6574</v>
      </c>
      <c r="AS762" s="58"/>
      <c r="AT762" s="58">
        <v>63282</v>
      </c>
      <c r="AU762" s="58">
        <v>13072</v>
      </c>
      <c r="AV762" s="58"/>
      <c r="AW762" s="58">
        <v>60974</v>
      </c>
      <c r="AX762" s="58">
        <v>10056</v>
      </c>
      <c r="AY762" s="58"/>
      <c r="AZ762" s="58">
        <v>124728</v>
      </c>
      <c r="BA762" s="58">
        <v>10180</v>
      </c>
      <c r="BB762" s="58"/>
      <c r="BC762" s="58">
        <v>43494</v>
      </c>
      <c r="BD762" s="58">
        <v>4242</v>
      </c>
      <c r="BE762" s="58"/>
      <c r="BF762" s="58">
        <v>17107</v>
      </c>
      <c r="BG762" s="58">
        <v>1316</v>
      </c>
      <c r="BH762" s="50"/>
      <c r="BI762" s="50">
        <v>112582</v>
      </c>
      <c r="BJ762" s="50">
        <v>14360</v>
      </c>
      <c r="BK762" s="50"/>
      <c r="BL762" s="50">
        <v>49499</v>
      </c>
      <c r="BM762" s="50">
        <v>6477</v>
      </c>
      <c r="BN762" s="50"/>
      <c r="BO762" s="50">
        <v>11326</v>
      </c>
      <c r="BP762" s="50">
        <v>6205</v>
      </c>
      <c r="BQ762" s="50"/>
      <c r="BR762" s="50">
        <v>29513</v>
      </c>
      <c r="BS762" s="50">
        <v>19913</v>
      </c>
      <c r="BT762" s="50"/>
      <c r="BU762" s="50">
        <v>29575</v>
      </c>
      <c r="BV762" s="50">
        <v>4136</v>
      </c>
      <c r="BW762" s="50"/>
      <c r="BX762" s="50">
        <v>154973</v>
      </c>
      <c r="BY762" s="50">
        <v>4459</v>
      </c>
      <c r="BZ762" s="50"/>
      <c r="CA762" s="50">
        <v>173594</v>
      </c>
      <c r="CB762" s="50">
        <v>59880</v>
      </c>
      <c r="CC762" s="50"/>
      <c r="CD762" s="50">
        <v>25555</v>
      </c>
      <c r="CE762" s="50">
        <v>4081</v>
      </c>
      <c r="CF762" s="50"/>
      <c r="CG762" s="50">
        <v>16189</v>
      </c>
      <c r="CH762" s="50">
        <v>1932</v>
      </c>
      <c r="CI762" s="50"/>
      <c r="CJ762" s="50">
        <v>157851</v>
      </c>
      <c r="CK762" s="50">
        <v>131841</v>
      </c>
      <c r="CL762" s="50"/>
      <c r="CM762" s="50">
        <v>476</v>
      </c>
      <c r="CN762" s="50">
        <v>391</v>
      </c>
      <c r="CO762" s="50"/>
      <c r="CP762" s="50">
        <v>28893</v>
      </c>
      <c r="CQ762" s="50">
        <v>15213</v>
      </c>
      <c r="CR762" s="50"/>
      <c r="CS762" s="50">
        <v>13199</v>
      </c>
      <c r="CT762" s="50">
        <v>17041</v>
      </c>
      <c r="CU762" s="51"/>
      <c r="CV762" s="51"/>
      <c r="CW762" s="45">
        <f t="shared" si="1246"/>
        <v>10828.452497</v>
      </c>
      <c r="CX762" s="45">
        <f t="shared" si="1247"/>
        <v>879.52641599999993</v>
      </c>
      <c r="CY762" s="51"/>
      <c r="CZ762" s="45">
        <f t="shared" si="1186"/>
        <v>117788.524275</v>
      </c>
      <c r="DA762" s="45">
        <f t="shared" si="1187"/>
        <v>13663.684175999999</v>
      </c>
      <c r="DB762" s="51"/>
      <c r="DC762" s="45">
        <f t="shared" si="1188"/>
        <v>20475.263365999999</v>
      </c>
      <c r="DD762" s="45">
        <f t="shared" si="1189"/>
        <v>1371.818264</v>
      </c>
      <c r="DE762" s="51"/>
      <c r="DF762" s="45">
        <f t="shared" si="1190"/>
        <v>33865.639528</v>
      </c>
      <c r="DG762" s="45">
        <f t="shared" si="1191"/>
        <v>3340.1648959999998</v>
      </c>
      <c r="DH762" s="51"/>
      <c r="DI762" s="45">
        <f t="shared" si="1192"/>
        <v>37939.077477999999</v>
      </c>
      <c r="DJ762" s="45">
        <f t="shared" si="1193"/>
        <v>2482.7169239999998</v>
      </c>
      <c r="DK762" s="51"/>
      <c r="DL762" s="45">
        <f t="shared" si="1194"/>
        <v>29368.040205000001</v>
      </c>
      <c r="DM762" s="45">
        <f t="shared" si="1195"/>
        <v>1889.3895199999999</v>
      </c>
      <c r="DN762" s="51"/>
      <c r="DO762" s="45">
        <f t="shared" si="1196"/>
        <v>9255.1818600000006</v>
      </c>
      <c r="DP762" s="45">
        <f t="shared" si="1197"/>
        <v>1008.3036599999999</v>
      </c>
      <c r="DQ762" s="51"/>
      <c r="DR762" s="45">
        <f t="shared" si="1198"/>
        <v>66134.022693000006</v>
      </c>
      <c r="DS762" s="45">
        <f t="shared" si="1199"/>
        <v>12683.20428</v>
      </c>
      <c r="DT762" s="51"/>
      <c r="DU762" s="45">
        <f t="shared" si="1200"/>
        <v>23572.316848999999</v>
      </c>
      <c r="DV762" s="45">
        <f t="shared" si="1201"/>
        <v>3258.4171999999999</v>
      </c>
      <c r="DW762" s="51"/>
      <c r="DX762" s="45">
        <f t="shared" si="1202"/>
        <v>7888.822572</v>
      </c>
      <c r="DY762" s="45">
        <f t="shared" si="1203"/>
        <v>404.798832</v>
      </c>
      <c r="DZ762" s="51"/>
      <c r="EA762" s="45">
        <f t="shared" si="1204"/>
        <v>1788.7286240000001</v>
      </c>
      <c r="EB762" s="45">
        <f t="shared" si="1205"/>
        <v>526.27131199999997</v>
      </c>
      <c r="EC762" s="51"/>
      <c r="ED762" s="45">
        <f t="shared" si="1206"/>
        <v>11846.053814999999</v>
      </c>
      <c r="EE762" s="45">
        <f t="shared" si="1207"/>
        <v>410.38</v>
      </c>
      <c r="EF762" s="51"/>
      <c r="EG762" s="45">
        <f t="shared" si="1208"/>
        <v>4323.0824890000004</v>
      </c>
      <c r="EH762" s="45">
        <f t="shared" si="1209"/>
        <v>539.56762400000002</v>
      </c>
      <c r="EI762" s="51"/>
      <c r="EJ762" s="45">
        <f t="shared" si="1210"/>
        <v>8723.3604180000002</v>
      </c>
      <c r="EK762" s="45">
        <f t="shared" si="1211"/>
        <v>1072.8974719999999</v>
      </c>
      <c r="EL762" s="51"/>
      <c r="EM762" s="45">
        <f t="shared" si="1212"/>
        <v>8405.2049260000003</v>
      </c>
      <c r="EN762" s="45">
        <f t="shared" si="1213"/>
        <v>825.35625599999992</v>
      </c>
      <c r="EO762" s="51"/>
      <c r="EP762" s="45">
        <f t="shared" si="1214"/>
        <v>17193.630072</v>
      </c>
      <c r="EQ762" s="45">
        <f t="shared" si="1215"/>
        <v>835.53368</v>
      </c>
      <c r="ER762" s="51"/>
      <c r="ES762" s="45">
        <f t="shared" si="1216"/>
        <v>5995.6044060000004</v>
      </c>
      <c r="ET762" s="45">
        <f t="shared" si="1217"/>
        <v>348.16639199999997</v>
      </c>
      <c r="EU762" s="51"/>
      <c r="EV762" s="45">
        <f t="shared" si="1218"/>
        <v>2358.182843</v>
      </c>
      <c r="EW762" s="45">
        <f t="shared" si="1219"/>
        <v>108.01201599999999</v>
      </c>
      <c r="EX762" s="51"/>
      <c r="EY762" s="45">
        <f t="shared" si="1220"/>
        <v>15519.316118000001</v>
      </c>
      <c r="EZ762" s="45">
        <f t="shared" si="1221"/>
        <v>1178.6113599999999</v>
      </c>
      <c r="FA762" s="51"/>
      <c r="FB762" s="45">
        <f t="shared" si="1222"/>
        <v>6823.387651</v>
      </c>
      <c r="FC762" s="45">
        <f t="shared" si="1223"/>
        <v>531.60625199999993</v>
      </c>
      <c r="FD762" s="51"/>
      <c r="FE762" s="45">
        <f t="shared" si="1224"/>
        <v>1561.2777739999999</v>
      </c>
      <c r="FF762" s="45">
        <f t="shared" si="1225"/>
        <v>509.28157999999996</v>
      </c>
      <c r="FG762" s="51"/>
      <c r="FH762" s="45">
        <f t="shared" si="1226"/>
        <v>4068.3375369999999</v>
      </c>
      <c r="FI762" s="45">
        <f t="shared" si="1227"/>
        <v>1634.3793879999998</v>
      </c>
      <c r="FJ762" s="51"/>
      <c r="FK762" s="45">
        <f t="shared" si="1228"/>
        <v>4076.8841750000001</v>
      </c>
      <c r="FL762" s="45">
        <f t="shared" si="1229"/>
        <v>339.46633600000001</v>
      </c>
      <c r="FM762" s="51"/>
      <c r="FN762" s="45">
        <f t="shared" si="1230"/>
        <v>21362.873077</v>
      </c>
      <c r="FO762" s="45">
        <f t="shared" si="1231"/>
        <v>365.97688399999998</v>
      </c>
      <c r="FP762" s="51"/>
      <c r="FQ762" s="45">
        <f t="shared" si="1232"/>
        <v>23929.759306</v>
      </c>
      <c r="FR762" s="45">
        <f t="shared" si="1233"/>
        <v>4914.7108799999996</v>
      </c>
      <c r="FS762" s="51"/>
      <c r="FT762" s="45">
        <f t="shared" si="1234"/>
        <v>3522.7311949999998</v>
      </c>
      <c r="FU762" s="45">
        <f t="shared" si="1235"/>
        <v>334.952156</v>
      </c>
      <c r="FV762" s="51"/>
      <c r="FW762" s="45">
        <f t="shared" si="1236"/>
        <v>2231.6374609999998</v>
      </c>
      <c r="FX762" s="45">
        <f t="shared" si="1237"/>
        <v>158.570832</v>
      </c>
      <c r="FY762" s="51"/>
      <c r="FZ762" s="45">
        <f t="shared" si="1238"/>
        <v>21759.602499000001</v>
      </c>
      <c r="GA762" s="45">
        <f t="shared" si="1239"/>
        <v>10820.981915999999</v>
      </c>
      <c r="GB762" s="51"/>
      <c r="GC762" s="45">
        <f t="shared" si="1240"/>
        <v>65.616123999999999</v>
      </c>
      <c r="GD762" s="45">
        <f t="shared" si="1241"/>
        <v>32.091715999999998</v>
      </c>
      <c r="GE762" s="51"/>
      <c r="GF762" s="45">
        <f t="shared" si="1242"/>
        <v>3982.871157</v>
      </c>
      <c r="GG762" s="45">
        <f t="shared" si="1243"/>
        <v>1248.6221880000001</v>
      </c>
      <c r="GH762" s="51"/>
      <c r="GI762" s="45">
        <f t="shared" si="1244"/>
        <v>1819.4689510000001</v>
      </c>
      <c r="GJ762" s="45">
        <f t="shared" si="1245"/>
        <v>1398.6571159999999</v>
      </c>
      <c r="GK762" s="51"/>
    </row>
    <row r="763" spans="1:193" s="45" customFormat="1">
      <c r="A763" s="45" t="s">
        <v>18</v>
      </c>
      <c r="B763" s="46">
        <v>41392</v>
      </c>
      <c r="C763" s="56">
        <v>0.71199800000000002</v>
      </c>
      <c r="D763" s="56">
        <v>0.139128</v>
      </c>
      <c r="E763" s="56">
        <v>8.1906000000000007E-2</v>
      </c>
      <c r="F763" s="58"/>
      <c r="G763" s="58">
        <v>124286</v>
      </c>
      <c r="H763" s="58">
        <f>AVERAGE(H762,H764)</f>
        <v>15910.5</v>
      </c>
      <c r="I763" s="58"/>
      <c r="J763" s="59">
        <v>654474</v>
      </c>
      <c r="K763" s="58">
        <f>AVERAGE(K762,K764)</f>
        <v>166950</v>
      </c>
      <c r="L763" s="58"/>
      <c r="M763" s="58">
        <v>162816</v>
      </c>
      <c r="N763" s="58">
        <f>AVERAGE(N762,N764)</f>
        <v>19131.5</v>
      </c>
      <c r="O763" s="58"/>
      <c r="P763" s="58">
        <v>340452</v>
      </c>
      <c r="Q763" s="58">
        <f>AVERAGE(Q762,Q764)</f>
        <v>48565.5</v>
      </c>
      <c r="R763" s="58"/>
      <c r="S763" s="58">
        <v>220826</v>
      </c>
      <c r="T763" s="58">
        <f>AVERAGE(T762,T764)</f>
        <v>32985</v>
      </c>
      <c r="U763" s="58"/>
      <c r="V763" s="58">
        <v>149708</v>
      </c>
      <c r="W763" s="58">
        <f>AVERAGE(W762,W764)</f>
        <v>22137.5</v>
      </c>
      <c r="X763" s="58"/>
      <c r="Y763" s="58">
        <v>50413</v>
      </c>
      <c r="Z763" s="58">
        <f>AVERAGE(Z762,Z764)</f>
        <v>9651.5</v>
      </c>
      <c r="AA763" s="58"/>
      <c r="AB763" s="58">
        <v>479831</v>
      </c>
      <c r="AC763" s="58">
        <f>AVERAGE(AC762,AC764)</f>
        <v>150764.5</v>
      </c>
      <c r="AD763" s="58"/>
      <c r="AE763" s="58">
        <v>156602</v>
      </c>
      <c r="AF763" s="58">
        <f>AVERAGE(AF762,AF764)</f>
        <v>38902</v>
      </c>
      <c r="AG763" s="58"/>
      <c r="AH763" s="58">
        <v>45401</v>
      </c>
      <c r="AI763" s="58">
        <f>AVERAGE(AI762,AI764)</f>
        <v>10128.5</v>
      </c>
      <c r="AJ763" s="58"/>
      <c r="AK763" s="58">
        <v>11826</v>
      </c>
      <c r="AL763" s="58">
        <f>AVERAGE(AL762,AL764)</f>
        <v>8348</v>
      </c>
      <c r="AM763" s="58"/>
      <c r="AN763" s="58">
        <v>142916</v>
      </c>
      <c r="AO763" s="58">
        <f>AVERAGE(AO762,AO764)</f>
        <v>5476</v>
      </c>
      <c r="AP763" s="58"/>
      <c r="AQ763" s="58">
        <v>25002</v>
      </c>
      <c r="AR763" s="58">
        <f>AVERAGE(AR762,AR764)</f>
        <v>6791.5</v>
      </c>
      <c r="AS763" s="58"/>
      <c r="AT763" s="58">
        <v>49925</v>
      </c>
      <c r="AU763" s="58">
        <f>AVERAGE(AU762,AU764)</f>
        <v>14406.5</v>
      </c>
      <c r="AV763" s="58"/>
      <c r="AW763" s="58">
        <v>46228</v>
      </c>
      <c r="AX763" s="58">
        <f>AVERAGE(AX762,AX764)</f>
        <v>10743</v>
      </c>
      <c r="AY763" s="58"/>
      <c r="AZ763" s="58">
        <v>87003</v>
      </c>
      <c r="BA763" s="58">
        <f>AVERAGE(BA762,BA764)</f>
        <v>9071</v>
      </c>
      <c r="BB763" s="58"/>
      <c r="BC763" s="58">
        <v>35933</v>
      </c>
      <c r="BD763" s="58">
        <f>AVERAGE(BD762,BD764)</f>
        <v>4400</v>
      </c>
      <c r="BE763" s="58"/>
      <c r="BF763" s="58">
        <v>13527</v>
      </c>
      <c r="BG763" s="58">
        <f>AVERAGE(BG762,BG764)</f>
        <v>1585</v>
      </c>
      <c r="BH763" s="50"/>
      <c r="BI763" s="50">
        <v>123470</v>
      </c>
      <c r="BJ763" s="49">
        <f>AVERAGE(BJ762,BJ764)</f>
        <v>17060.5</v>
      </c>
      <c r="BK763" s="50"/>
      <c r="BL763" s="50">
        <v>46852</v>
      </c>
      <c r="BM763" s="49">
        <f>AVERAGE(BM762,BM764)</f>
        <v>8942</v>
      </c>
      <c r="BN763" s="50"/>
      <c r="BO763" s="50">
        <v>9683</v>
      </c>
      <c r="BP763" s="49">
        <f>AVERAGE(BP762,BP764)</f>
        <v>6034</v>
      </c>
      <c r="BQ763" s="50"/>
      <c r="BR763" s="50">
        <v>22938</v>
      </c>
      <c r="BS763" s="49">
        <f>AVERAGE(BS762,BS764)</f>
        <v>19374.5</v>
      </c>
      <c r="BT763" s="50"/>
      <c r="BU763" s="50">
        <v>40740</v>
      </c>
      <c r="BV763" s="49">
        <f>AVERAGE(BV762,BV764)</f>
        <v>4126.5</v>
      </c>
      <c r="BW763" s="50"/>
      <c r="BX763" s="50">
        <v>147089</v>
      </c>
      <c r="BY763" s="49">
        <f>AVERAGE(BY762,BY764)</f>
        <v>3666.5</v>
      </c>
      <c r="BZ763" s="50"/>
      <c r="CA763" s="50">
        <v>136385</v>
      </c>
      <c r="CB763" s="49">
        <f>AVERAGE(CB762,CB764)</f>
        <v>52384.5</v>
      </c>
      <c r="CC763" s="50"/>
      <c r="CD763" s="50">
        <v>21011</v>
      </c>
      <c r="CE763" s="49">
        <f>AVERAGE(CE762,CE764)</f>
        <v>4909.5</v>
      </c>
      <c r="CF763" s="50"/>
      <c r="CG763" s="50">
        <v>15602</v>
      </c>
      <c r="CH763" s="49">
        <f>AVERAGE(CH762,CH764)</f>
        <v>1896</v>
      </c>
      <c r="CI763" s="50"/>
      <c r="CJ763" s="50">
        <v>122256</v>
      </c>
      <c r="CK763" s="49">
        <f>AVERAGE(CK762,CK764)</f>
        <v>144744.5</v>
      </c>
      <c r="CL763" s="50"/>
      <c r="CM763" s="50">
        <v>687</v>
      </c>
      <c r="CN763" s="49">
        <v>152</v>
      </c>
      <c r="CO763" s="50"/>
      <c r="CP763" s="50">
        <v>20172</v>
      </c>
      <c r="CQ763" s="49">
        <f>AVERAGE(CQ762,CQ764)</f>
        <v>13729</v>
      </c>
      <c r="CR763" s="50"/>
      <c r="CS763" s="50">
        <v>13867</v>
      </c>
      <c r="CT763" s="49">
        <f>AVERAGE(CT762,CT764)</f>
        <v>16545</v>
      </c>
      <c r="CU763" s="51"/>
      <c r="CV763" s="51"/>
      <c r="CW763" s="45">
        <f t="shared" si="1246"/>
        <v>17291.662607999999</v>
      </c>
      <c r="CX763" s="45">
        <f t="shared" si="1247"/>
        <v>1303.1654130000002</v>
      </c>
      <c r="CY763" s="51"/>
      <c r="CZ763" s="45">
        <f t="shared" si="1186"/>
        <v>91055.658672000005</v>
      </c>
      <c r="DA763" s="45">
        <f t="shared" si="1187"/>
        <v>13674.206700000001</v>
      </c>
      <c r="DB763" s="51"/>
      <c r="DC763" s="45">
        <f t="shared" si="1188"/>
        <v>22652.264448000002</v>
      </c>
      <c r="DD763" s="45">
        <f t="shared" si="1189"/>
        <v>1566.984639</v>
      </c>
      <c r="DE763" s="51"/>
      <c r="DF763" s="45">
        <f t="shared" si="1190"/>
        <v>47366.405855999998</v>
      </c>
      <c r="DG763" s="45">
        <f t="shared" si="1191"/>
        <v>3977.8058430000001</v>
      </c>
      <c r="DH763" s="51"/>
      <c r="DI763" s="45">
        <f t="shared" si="1192"/>
        <v>30723.079728000001</v>
      </c>
      <c r="DJ763" s="45">
        <f t="shared" si="1193"/>
        <v>2701.6694100000004</v>
      </c>
      <c r="DK763" s="51"/>
      <c r="DL763" s="45">
        <f t="shared" si="1194"/>
        <v>20828.574624000001</v>
      </c>
      <c r="DM763" s="45">
        <f t="shared" si="1195"/>
        <v>1813.1940750000001</v>
      </c>
      <c r="DN763" s="51"/>
      <c r="DO763" s="45">
        <f t="shared" si="1196"/>
        <v>7013.859864</v>
      </c>
      <c r="DP763" s="45">
        <f t="shared" si="1197"/>
        <v>790.51575900000012</v>
      </c>
      <c r="DQ763" s="51"/>
      <c r="DR763" s="45">
        <f t="shared" si="1198"/>
        <v>66757.927368000004</v>
      </c>
      <c r="DS763" s="45">
        <f t="shared" si="1199"/>
        <v>12348.517137000001</v>
      </c>
      <c r="DT763" s="51"/>
      <c r="DU763" s="45">
        <f t="shared" si="1200"/>
        <v>21787.723055999999</v>
      </c>
      <c r="DV763" s="45">
        <f t="shared" si="1201"/>
        <v>3186.3072120000002</v>
      </c>
      <c r="DW763" s="51"/>
      <c r="DX763" s="45">
        <f t="shared" si="1202"/>
        <v>6316.5503280000003</v>
      </c>
      <c r="DY763" s="45">
        <f t="shared" si="1203"/>
        <v>829.58492100000012</v>
      </c>
      <c r="DZ763" s="51"/>
      <c r="EA763" s="45">
        <f t="shared" si="1204"/>
        <v>1645.327728</v>
      </c>
      <c r="EB763" s="45">
        <f t="shared" si="1205"/>
        <v>683.75128800000005</v>
      </c>
      <c r="EC763" s="51"/>
      <c r="ED763" s="45">
        <f t="shared" si="1206"/>
        <v>19883.617247999999</v>
      </c>
      <c r="EE763" s="45">
        <f t="shared" si="1207"/>
        <v>448.51725600000003</v>
      </c>
      <c r="EF763" s="51"/>
      <c r="EG763" s="45">
        <f t="shared" si="1208"/>
        <v>3478.4782559999999</v>
      </c>
      <c r="EH763" s="45">
        <f t="shared" si="1209"/>
        <v>556.26459900000009</v>
      </c>
      <c r="EI763" s="51"/>
      <c r="EJ763" s="45">
        <f t="shared" si="1210"/>
        <v>6945.9654</v>
      </c>
      <c r="EK763" s="45">
        <f t="shared" si="1211"/>
        <v>1179.978789</v>
      </c>
      <c r="EL763" s="51"/>
      <c r="EM763" s="45">
        <f t="shared" si="1212"/>
        <v>6431.6091839999999</v>
      </c>
      <c r="EN763" s="45">
        <f t="shared" si="1213"/>
        <v>879.91615800000011</v>
      </c>
      <c r="EO763" s="51"/>
      <c r="EP763" s="45">
        <f t="shared" si="1214"/>
        <v>12104.553384000001</v>
      </c>
      <c r="EQ763" s="45">
        <f t="shared" si="1215"/>
        <v>742.96932600000002</v>
      </c>
      <c r="ER763" s="51"/>
      <c r="ES763" s="45">
        <f t="shared" si="1216"/>
        <v>4999.2864239999999</v>
      </c>
      <c r="ET763" s="45">
        <f t="shared" si="1217"/>
        <v>360.38640000000004</v>
      </c>
      <c r="EU763" s="51"/>
      <c r="EV763" s="45">
        <f t="shared" si="1218"/>
        <v>1881.9844559999999</v>
      </c>
      <c r="EW763" s="45">
        <f t="shared" si="1219"/>
        <v>129.82101</v>
      </c>
      <c r="EX763" s="51"/>
      <c r="EY763" s="45">
        <f t="shared" si="1220"/>
        <v>17178.134160000001</v>
      </c>
      <c r="EZ763" s="45">
        <f t="shared" si="1221"/>
        <v>1397.3573130000002</v>
      </c>
      <c r="FA763" s="51"/>
      <c r="FB763" s="45">
        <f t="shared" si="1222"/>
        <v>6518.425056</v>
      </c>
      <c r="FC763" s="45">
        <f t="shared" si="1223"/>
        <v>732.40345200000002</v>
      </c>
      <c r="FD763" s="51"/>
      <c r="FE763" s="45">
        <f t="shared" si="1224"/>
        <v>1347.176424</v>
      </c>
      <c r="FF763" s="45">
        <f t="shared" si="1225"/>
        <v>494.22080400000004</v>
      </c>
      <c r="FG763" s="51"/>
      <c r="FH763" s="45">
        <f t="shared" si="1226"/>
        <v>3191.318064</v>
      </c>
      <c r="FI763" s="45">
        <f t="shared" si="1227"/>
        <v>1586.8877970000001</v>
      </c>
      <c r="FJ763" s="51"/>
      <c r="FK763" s="45">
        <f t="shared" si="1228"/>
        <v>5668.0747199999996</v>
      </c>
      <c r="FL763" s="45">
        <f t="shared" si="1229"/>
        <v>337.98510900000002</v>
      </c>
      <c r="FM763" s="51"/>
      <c r="FN763" s="45">
        <f t="shared" si="1230"/>
        <v>20464.198392000002</v>
      </c>
      <c r="FO763" s="45">
        <f t="shared" si="1231"/>
        <v>300.30834900000002</v>
      </c>
      <c r="FP763" s="51"/>
      <c r="FQ763" s="45">
        <f t="shared" si="1232"/>
        <v>18974.972280000002</v>
      </c>
      <c r="FR763" s="45">
        <f t="shared" si="1233"/>
        <v>4290.6048570000003</v>
      </c>
      <c r="FS763" s="51"/>
      <c r="FT763" s="45">
        <f t="shared" si="1234"/>
        <v>2923.2184080000002</v>
      </c>
      <c r="FU763" s="45">
        <f t="shared" si="1235"/>
        <v>402.11750700000005</v>
      </c>
      <c r="FV763" s="51"/>
      <c r="FW763" s="45">
        <f t="shared" si="1236"/>
        <v>2170.675056</v>
      </c>
      <c r="FX763" s="45">
        <f t="shared" si="1237"/>
        <v>155.29377600000001</v>
      </c>
      <c r="FY763" s="51"/>
      <c r="FZ763" s="45">
        <f t="shared" si="1238"/>
        <v>17009.232768000002</v>
      </c>
      <c r="GA763" s="45">
        <f t="shared" si="1239"/>
        <v>11855.443017000001</v>
      </c>
      <c r="GB763" s="51"/>
      <c r="GC763" s="45">
        <f t="shared" si="1240"/>
        <v>95.580935999999994</v>
      </c>
      <c r="GD763" s="45">
        <f t="shared" si="1241"/>
        <v>12.449712000000002</v>
      </c>
      <c r="GE763" s="51"/>
      <c r="GF763" s="45">
        <f t="shared" si="1242"/>
        <v>2806.4900160000002</v>
      </c>
      <c r="GG763" s="45">
        <f t="shared" si="1243"/>
        <v>1124.487474</v>
      </c>
      <c r="GH763" s="51"/>
      <c r="GI763" s="45">
        <f t="shared" si="1244"/>
        <v>1929.2879760000001</v>
      </c>
      <c r="GJ763" s="45">
        <f t="shared" si="1245"/>
        <v>1355.1347700000001</v>
      </c>
      <c r="GK763" s="51"/>
    </row>
    <row r="764" spans="1:193" s="45" customFormat="1">
      <c r="A764" s="45" t="s">
        <v>18</v>
      </c>
      <c r="B764" s="46">
        <v>41391</v>
      </c>
      <c r="C764" s="56">
        <v>0.71157599999999999</v>
      </c>
      <c r="D764" s="56">
        <v>0.13825899999999999</v>
      </c>
      <c r="E764" s="56">
        <v>8.1517000000000006E-2</v>
      </c>
      <c r="F764" s="58"/>
      <c r="G764" s="58">
        <v>111086</v>
      </c>
      <c r="H764" s="58">
        <v>21105</v>
      </c>
      <c r="I764" s="58"/>
      <c r="J764" s="59">
        <v>537273</v>
      </c>
      <c r="K764" s="59">
        <v>167424</v>
      </c>
      <c r="L764" s="58"/>
      <c r="M764" s="58">
        <v>133059</v>
      </c>
      <c r="N764" s="58">
        <v>21549</v>
      </c>
      <c r="O764" s="58"/>
      <c r="P764" s="58">
        <v>330436</v>
      </c>
      <c r="Q764" s="58">
        <v>56435</v>
      </c>
      <c r="R764" s="58"/>
      <c r="S764" s="58">
        <v>186147</v>
      </c>
      <c r="T764" s="58">
        <v>35721</v>
      </c>
      <c r="U764" s="58"/>
      <c r="V764" s="58">
        <v>127704</v>
      </c>
      <c r="W764" s="58">
        <v>21255</v>
      </c>
      <c r="X764" s="58"/>
      <c r="Y764" s="58">
        <v>42566</v>
      </c>
      <c r="Z764" s="58">
        <v>7018</v>
      </c>
      <c r="AA764" s="58"/>
      <c r="AB764" s="58">
        <v>424286</v>
      </c>
      <c r="AC764" s="58">
        <v>146999</v>
      </c>
      <c r="AD764" s="58"/>
      <c r="AE764" s="58">
        <v>132046</v>
      </c>
      <c r="AF764" s="58">
        <v>38104</v>
      </c>
      <c r="AG764" s="58"/>
      <c r="AH764" s="58">
        <v>37218</v>
      </c>
      <c r="AI764" s="58">
        <v>15325</v>
      </c>
      <c r="AJ764" s="58"/>
      <c r="AK764" s="58">
        <v>12061</v>
      </c>
      <c r="AL764" s="58">
        <v>10284</v>
      </c>
      <c r="AM764" s="58"/>
      <c r="AN764" s="58">
        <v>103269</v>
      </c>
      <c r="AO764" s="58">
        <v>5952</v>
      </c>
      <c r="AP764" s="58"/>
      <c r="AQ764" s="58">
        <v>26703</v>
      </c>
      <c r="AR764" s="58">
        <v>7009</v>
      </c>
      <c r="AS764" s="58"/>
      <c r="AT764" s="58">
        <v>51055</v>
      </c>
      <c r="AU764" s="58">
        <v>15741</v>
      </c>
      <c r="AV764" s="58"/>
      <c r="AW764" s="58">
        <v>31600</v>
      </c>
      <c r="AX764" s="58">
        <v>11430</v>
      </c>
      <c r="AY764" s="58"/>
      <c r="AZ764" s="58">
        <v>64421</v>
      </c>
      <c r="BA764" s="58">
        <v>7962</v>
      </c>
      <c r="BB764" s="58"/>
      <c r="BC764" s="58">
        <v>27938</v>
      </c>
      <c r="BD764" s="58">
        <v>4558</v>
      </c>
      <c r="BE764" s="58"/>
      <c r="BF764" s="58">
        <v>11534</v>
      </c>
      <c r="BG764" s="58">
        <v>1854</v>
      </c>
      <c r="BH764" s="50"/>
      <c r="BI764" s="50">
        <v>128447</v>
      </c>
      <c r="BJ764" s="50">
        <v>19761</v>
      </c>
      <c r="BK764" s="50"/>
      <c r="BL764" s="50">
        <v>37794</v>
      </c>
      <c r="BM764" s="50">
        <v>11407</v>
      </c>
      <c r="BN764" s="50"/>
      <c r="BO764" s="50">
        <v>10237</v>
      </c>
      <c r="BP764" s="50">
        <v>5863</v>
      </c>
      <c r="BQ764" s="50"/>
      <c r="BR764" s="50">
        <v>21598</v>
      </c>
      <c r="BS764" s="50">
        <v>18836</v>
      </c>
      <c r="BT764" s="50"/>
      <c r="BU764" s="50">
        <v>31066</v>
      </c>
      <c r="BV764" s="50">
        <v>4117</v>
      </c>
      <c r="BW764" s="50"/>
      <c r="BX764" s="50">
        <v>130118</v>
      </c>
      <c r="BY764" s="50">
        <v>2874</v>
      </c>
      <c r="BZ764" s="50"/>
      <c r="CA764" s="50">
        <v>102728</v>
      </c>
      <c r="CB764" s="50">
        <v>44889</v>
      </c>
      <c r="CC764" s="50"/>
      <c r="CD764" s="50">
        <v>19656</v>
      </c>
      <c r="CE764" s="50">
        <v>5738</v>
      </c>
      <c r="CF764" s="50"/>
      <c r="CG764" s="50">
        <v>16563</v>
      </c>
      <c r="CH764" s="50">
        <v>1860</v>
      </c>
      <c r="CI764" s="50"/>
      <c r="CJ764" s="50">
        <v>126511</v>
      </c>
      <c r="CK764" s="50">
        <v>157648</v>
      </c>
      <c r="CL764" s="50"/>
      <c r="CM764" s="50">
        <v>620</v>
      </c>
      <c r="CN764" s="50">
        <v>0</v>
      </c>
      <c r="CO764" s="50"/>
      <c r="CP764" s="50">
        <v>20100</v>
      </c>
      <c r="CQ764" s="50">
        <v>12245</v>
      </c>
      <c r="CR764" s="50"/>
      <c r="CS764" s="50">
        <v>13421</v>
      </c>
      <c r="CT764" s="50">
        <v>16049</v>
      </c>
      <c r="CU764" s="51"/>
      <c r="CV764" s="51"/>
      <c r="CW764" s="45">
        <f t="shared" si="1246"/>
        <v>15358.639273999999</v>
      </c>
      <c r="CX764" s="45">
        <f t="shared" si="1247"/>
        <v>1720.416285</v>
      </c>
      <c r="CY764" s="51"/>
      <c r="CZ764" s="45">
        <f t="shared" si="1186"/>
        <v>74282.827706999989</v>
      </c>
      <c r="DA764" s="45">
        <f t="shared" si="1187"/>
        <v>13647.902208000001</v>
      </c>
      <c r="DB764" s="51"/>
      <c r="DC764" s="45">
        <f t="shared" si="1188"/>
        <v>18396.604281</v>
      </c>
      <c r="DD764" s="45">
        <f t="shared" si="1189"/>
        <v>1756.6098330000002</v>
      </c>
      <c r="DE764" s="51"/>
      <c r="DF764" s="45">
        <f t="shared" si="1190"/>
        <v>45685.750924</v>
      </c>
      <c r="DG764" s="45">
        <f t="shared" si="1191"/>
        <v>4600.4118950000002</v>
      </c>
      <c r="DH764" s="51"/>
      <c r="DI764" s="45">
        <f t="shared" si="1192"/>
        <v>25736.498072999999</v>
      </c>
      <c r="DJ764" s="45">
        <f t="shared" si="1193"/>
        <v>2911.8687570000002</v>
      </c>
      <c r="DK764" s="51"/>
      <c r="DL764" s="45">
        <f t="shared" si="1194"/>
        <v>17656.227336</v>
      </c>
      <c r="DM764" s="45">
        <f t="shared" si="1195"/>
        <v>1732.6438350000001</v>
      </c>
      <c r="DN764" s="51"/>
      <c r="DO764" s="45">
        <f t="shared" si="1196"/>
        <v>5885.1325939999997</v>
      </c>
      <c r="DP764" s="45">
        <f t="shared" si="1197"/>
        <v>572.08630600000004</v>
      </c>
      <c r="DQ764" s="51"/>
      <c r="DR764" s="45">
        <f t="shared" si="1198"/>
        <v>58661.358073999996</v>
      </c>
      <c r="DS764" s="45">
        <f t="shared" si="1199"/>
        <v>11982.917483000001</v>
      </c>
      <c r="DT764" s="51"/>
      <c r="DU764" s="45">
        <f t="shared" si="1200"/>
        <v>18256.547913999999</v>
      </c>
      <c r="DV764" s="45">
        <f t="shared" si="1201"/>
        <v>3106.1237680000004</v>
      </c>
      <c r="DW764" s="51"/>
      <c r="DX764" s="45">
        <f t="shared" si="1202"/>
        <v>5145.7234619999999</v>
      </c>
      <c r="DY764" s="45">
        <f t="shared" si="1203"/>
        <v>1249.2480250000001</v>
      </c>
      <c r="DZ764" s="51"/>
      <c r="EA764" s="45">
        <f t="shared" si="1204"/>
        <v>1667.5417989999999</v>
      </c>
      <c r="EB764" s="45">
        <f t="shared" si="1205"/>
        <v>838.32082800000012</v>
      </c>
      <c r="EC764" s="51"/>
      <c r="ED764" s="45">
        <f t="shared" si="1206"/>
        <v>14277.868671</v>
      </c>
      <c r="EE764" s="45">
        <f t="shared" si="1207"/>
        <v>485.18918400000001</v>
      </c>
      <c r="EF764" s="51"/>
      <c r="EG764" s="45">
        <f t="shared" si="1208"/>
        <v>3691.930077</v>
      </c>
      <c r="EH764" s="45">
        <f t="shared" si="1209"/>
        <v>571.35265300000003</v>
      </c>
      <c r="EI764" s="51"/>
      <c r="EJ764" s="45">
        <f t="shared" si="1210"/>
        <v>7058.8132449999994</v>
      </c>
      <c r="EK764" s="45">
        <f t="shared" si="1211"/>
        <v>1283.1590970000002</v>
      </c>
      <c r="EL764" s="51"/>
      <c r="EM764" s="45">
        <f t="shared" si="1212"/>
        <v>4368.9843999999994</v>
      </c>
      <c r="EN764" s="45">
        <f t="shared" si="1213"/>
        <v>931.73931000000005</v>
      </c>
      <c r="EO764" s="51"/>
      <c r="EP764" s="45">
        <f t="shared" si="1214"/>
        <v>8906.7830389999999</v>
      </c>
      <c r="EQ764" s="45">
        <f t="shared" si="1215"/>
        <v>649.03835400000003</v>
      </c>
      <c r="ER764" s="51"/>
      <c r="ES764" s="45">
        <f t="shared" si="1216"/>
        <v>3862.6799419999998</v>
      </c>
      <c r="ET764" s="45">
        <f t="shared" si="1217"/>
        <v>371.55448600000005</v>
      </c>
      <c r="EU764" s="51"/>
      <c r="EV764" s="45">
        <f t="shared" si="1218"/>
        <v>1594.679306</v>
      </c>
      <c r="EW764" s="45">
        <f t="shared" si="1219"/>
        <v>151.132518</v>
      </c>
      <c r="EX764" s="51"/>
      <c r="EY764" s="45">
        <f t="shared" si="1220"/>
        <v>17758.953772999997</v>
      </c>
      <c r="EZ764" s="45">
        <f t="shared" si="1221"/>
        <v>1610.8574370000001</v>
      </c>
      <c r="FA764" s="51"/>
      <c r="FB764" s="45">
        <f t="shared" si="1222"/>
        <v>5225.3606460000001</v>
      </c>
      <c r="FC764" s="45">
        <f t="shared" si="1223"/>
        <v>929.86441900000011</v>
      </c>
      <c r="FD764" s="51"/>
      <c r="FE764" s="45">
        <f t="shared" si="1224"/>
        <v>1415.357383</v>
      </c>
      <c r="FF764" s="45">
        <f t="shared" si="1225"/>
        <v>477.93417100000005</v>
      </c>
      <c r="FG764" s="51"/>
      <c r="FH764" s="45">
        <f t="shared" si="1226"/>
        <v>2986.117882</v>
      </c>
      <c r="FI764" s="45">
        <f t="shared" si="1227"/>
        <v>1535.4542120000001</v>
      </c>
      <c r="FJ764" s="51"/>
      <c r="FK764" s="45">
        <f t="shared" si="1228"/>
        <v>4295.1540939999995</v>
      </c>
      <c r="FL764" s="45">
        <f t="shared" si="1229"/>
        <v>335.60548900000003</v>
      </c>
      <c r="FM764" s="51"/>
      <c r="FN764" s="45">
        <f t="shared" si="1230"/>
        <v>17989.984561999998</v>
      </c>
      <c r="FO764" s="45">
        <f t="shared" si="1231"/>
        <v>234.27985800000002</v>
      </c>
      <c r="FP764" s="51"/>
      <c r="FQ764" s="45">
        <f t="shared" si="1232"/>
        <v>14203.070551999999</v>
      </c>
      <c r="FR764" s="45">
        <f t="shared" si="1233"/>
        <v>3659.2166130000001</v>
      </c>
      <c r="FS764" s="51"/>
      <c r="FT764" s="45">
        <f t="shared" si="1234"/>
        <v>2717.6189039999999</v>
      </c>
      <c r="FU764" s="45">
        <f t="shared" si="1235"/>
        <v>467.74454600000001</v>
      </c>
      <c r="FV764" s="51"/>
      <c r="FW764" s="45">
        <f t="shared" si="1236"/>
        <v>2289.9838169999998</v>
      </c>
      <c r="FX764" s="45">
        <f t="shared" si="1237"/>
        <v>151.62162000000001</v>
      </c>
      <c r="FY764" s="51"/>
      <c r="FZ764" s="45">
        <f t="shared" si="1238"/>
        <v>17491.284348999998</v>
      </c>
      <c r="GA764" s="45">
        <f t="shared" si="1239"/>
        <v>12850.992016</v>
      </c>
      <c r="GB764" s="51"/>
      <c r="GC764" s="45">
        <f t="shared" si="1240"/>
        <v>85.720579999999998</v>
      </c>
      <c r="GD764" s="45">
        <f t="shared" si="1241"/>
        <v>0</v>
      </c>
      <c r="GE764" s="51"/>
      <c r="GF764" s="45">
        <f t="shared" si="1242"/>
        <v>2779.0058999999997</v>
      </c>
      <c r="GG764" s="45">
        <f t="shared" si="1243"/>
        <v>998.17566500000009</v>
      </c>
      <c r="GH764" s="51"/>
      <c r="GI764" s="45">
        <f t="shared" si="1244"/>
        <v>1855.5740389999999</v>
      </c>
      <c r="GJ764" s="45">
        <f t="shared" si="1245"/>
        <v>1308.266333</v>
      </c>
      <c r="GK764" s="51"/>
    </row>
    <row r="765" spans="1:193" s="45" customFormat="1">
      <c r="A765" s="45" t="s">
        <v>18</v>
      </c>
      <c r="B765" s="46">
        <v>41390</v>
      </c>
      <c r="C765" s="56">
        <v>0.69911299999999998</v>
      </c>
      <c r="D765" s="56">
        <v>0.13858100000000001</v>
      </c>
      <c r="E765" s="56">
        <v>8.9196999999999999E-2</v>
      </c>
      <c r="F765" s="58"/>
      <c r="G765" s="58">
        <v>121283</v>
      </c>
      <c r="H765" s="58">
        <v>24986</v>
      </c>
      <c r="I765" s="58"/>
      <c r="J765" s="59">
        <v>507761</v>
      </c>
      <c r="K765" s="59">
        <v>199292</v>
      </c>
      <c r="L765" s="58"/>
      <c r="M765" s="58">
        <v>146950</v>
      </c>
      <c r="N765" s="58">
        <v>26533</v>
      </c>
      <c r="O765" s="58"/>
      <c r="P765" s="58">
        <v>306309</v>
      </c>
      <c r="Q765" s="58">
        <v>66515</v>
      </c>
      <c r="R765" s="58"/>
      <c r="S765" s="58">
        <v>167008</v>
      </c>
      <c r="T765" s="58">
        <v>42917</v>
      </c>
      <c r="U765" s="58"/>
      <c r="V765" s="58">
        <v>121623</v>
      </c>
      <c r="W765" s="58">
        <v>25948</v>
      </c>
      <c r="X765" s="58"/>
      <c r="Y765" s="58">
        <v>41199</v>
      </c>
      <c r="Z765" s="58">
        <v>9125</v>
      </c>
      <c r="AA765" s="58"/>
      <c r="AB765" s="58">
        <v>385713</v>
      </c>
      <c r="AC765" s="58">
        <v>171674</v>
      </c>
      <c r="AD765" s="58"/>
      <c r="AE765" s="58">
        <v>131630</v>
      </c>
      <c r="AF765" s="58">
        <v>41097</v>
      </c>
      <c r="AG765" s="58"/>
      <c r="AH765" s="58">
        <v>35505</v>
      </c>
      <c r="AI765" s="58">
        <v>8135</v>
      </c>
      <c r="AJ765" s="58"/>
      <c r="AK765" s="58">
        <v>10283</v>
      </c>
      <c r="AL765" s="58">
        <v>11550</v>
      </c>
      <c r="AM765" s="58"/>
      <c r="AN765" s="58">
        <v>102329</v>
      </c>
      <c r="AO765" s="58">
        <v>7191</v>
      </c>
      <c r="AP765" s="58"/>
      <c r="AQ765" s="58">
        <v>25327</v>
      </c>
      <c r="AR765" s="58">
        <v>8181</v>
      </c>
      <c r="AS765" s="58"/>
      <c r="AT765" s="58">
        <v>55074</v>
      </c>
      <c r="AU765" s="58">
        <v>20050</v>
      </c>
      <c r="AV765" s="58"/>
      <c r="AW765" s="58">
        <v>32615</v>
      </c>
      <c r="AX765" s="58">
        <v>13543</v>
      </c>
      <c r="AY765" s="58"/>
      <c r="AZ765" s="58">
        <v>51568</v>
      </c>
      <c r="BA765" s="58">
        <v>8692</v>
      </c>
      <c r="BB765" s="58"/>
      <c r="BC765" s="58">
        <v>23287</v>
      </c>
      <c r="BD765" s="58">
        <v>5035</v>
      </c>
      <c r="BE765" s="58"/>
      <c r="BF765" s="58">
        <v>10135</v>
      </c>
      <c r="BG765" s="58">
        <v>2156</v>
      </c>
      <c r="BH765" s="50"/>
      <c r="BI765" s="50">
        <v>129782</v>
      </c>
      <c r="BJ765" s="50">
        <v>24200</v>
      </c>
      <c r="BK765" s="50"/>
      <c r="BL765" s="50">
        <v>34591</v>
      </c>
      <c r="BM765" s="50">
        <v>11580</v>
      </c>
      <c r="BN765" s="50"/>
      <c r="BO765" s="50">
        <v>10283</v>
      </c>
      <c r="BP765" s="50">
        <v>7009</v>
      </c>
      <c r="BQ765" s="50"/>
      <c r="BR765" s="50">
        <v>21545</v>
      </c>
      <c r="BS765" s="50">
        <v>19617</v>
      </c>
      <c r="BT765" s="50"/>
      <c r="BU765" s="50">
        <v>28408</v>
      </c>
      <c r="BV765" s="50">
        <v>5071</v>
      </c>
      <c r="BW765" s="50"/>
      <c r="BX765" s="50">
        <v>104051</v>
      </c>
      <c r="BY765" s="50">
        <v>3484</v>
      </c>
      <c r="BZ765" s="50"/>
      <c r="CA765" s="50">
        <v>86202</v>
      </c>
      <c r="CB765" s="50">
        <v>49998</v>
      </c>
      <c r="CC765" s="50"/>
      <c r="CD765" s="50">
        <v>18910</v>
      </c>
      <c r="CE765" s="50">
        <v>6764</v>
      </c>
      <c r="CF765" s="50"/>
      <c r="CG765" s="50">
        <v>15638</v>
      </c>
      <c r="CH765" s="50">
        <v>2167</v>
      </c>
      <c r="CI765" s="50"/>
      <c r="CJ765" s="50">
        <v>118308</v>
      </c>
      <c r="CK765" s="50">
        <v>187062</v>
      </c>
      <c r="CL765" s="50"/>
      <c r="CM765" s="50">
        <v>918</v>
      </c>
      <c r="CN765" s="50">
        <v>431</v>
      </c>
      <c r="CO765" s="50"/>
      <c r="CP765" s="50">
        <v>16318</v>
      </c>
      <c r="CQ765" s="50">
        <v>13746</v>
      </c>
      <c r="CR765" s="50"/>
      <c r="CS765" s="50">
        <v>12260</v>
      </c>
      <c r="CT765" s="50">
        <v>17001</v>
      </c>
      <c r="CU765" s="51"/>
      <c r="CV765" s="51"/>
      <c r="CW765" s="45">
        <f t="shared" si="1246"/>
        <v>16807.519423000002</v>
      </c>
      <c r="CX765" s="45">
        <f t="shared" si="1247"/>
        <v>2228.676242</v>
      </c>
      <c r="CY765" s="51"/>
      <c r="CZ765" s="45">
        <f t="shared" si="1186"/>
        <v>70366.027140999999</v>
      </c>
      <c r="DA765" s="45">
        <f t="shared" si="1187"/>
        <v>17776.248523999999</v>
      </c>
      <c r="DB765" s="51"/>
      <c r="DC765" s="45">
        <f t="shared" si="1188"/>
        <v>20364.47795</v>
      </c>
      <c r="DD765" s="45">
        <f t="shared" si="1189"/>
        <v>2366.6640010000001</v>
      </c>
      <c r="DE765" s="51"/>
      <c r="DF765" s="45">
        <f t="shared" si="1190"/>
        <v>42448.607529000001</v>
      </c>
      <c r="DG765" s="45">
        <f t="shared" si="1191"/>
        <v>5932.9384549999995</v>
      </c>
      <c r="DH765" s="51"/>
      <c r="DI765" s="45">
        <f t="shared" si="1192"/>
        <v>23144.135648000003</v>
      </c>
      <c r="DJ765" s="45">
        <f t="shared" si="1193"/>
        <v>3828.0676490000001</v>
      </c>
      <c r="DK765" s="51"/>
      <c r="DL765" s="45">
        <f t="shared" si="1194"/>
        <v>16854.636963000001</v>
      </c>
      <c r="DM765" s="45">
        <f t="shared" si="1195"/>
        <v>2314.4837560000001</v>
      </c>
      <c r="DN765" s="51"/>
      <c r="DO765" s="45">
        <f t="shared" si="1196"/>
        <v>5709.3986190000005</v>
      </c>
      <c r="DP765" s="45">
        <f t="shared" si="1197"/>
        <v>813.92262500000004</v>
      </c>
      <c r="DQ765" s="51"/>
      <c r="DR765" s="45">
        <f t="shared" si="1198"/>
        <v>53452.493253000001</v>
      </c>
      <c r="DS765" s="45">
        <f t="shared" si="1199"/>
        <v>15312.805778</v>
      </c>
      <c r="DT765" s="51"/>
      <c r="DU765" s="45">
        <f t="shared" si="1200"/>
        <v>18241.417030000001</v>
      </c>
      <c r="DV765" s="45">
        <f t="shared" si="1201"/>
        <v>3665.7291089999999</v>
      </c>
      <c r="DW765" s="51"/>
      <c r="DX765" s="45">
        <f t="shared" si="1202"/>
        <v>4920.318405</v>
      </c>
      <c r="DY765" s="45">
        <f t="shared" si="1203"/>
        <v>725.61759499999994</v>
      </c>
      <c r="DZ765" s="51"/>
      <c r="EA765" s="45">
        <f t="shared" si="1204"/>
        <v>1425.0284230000002</v>
      </c>
      <c r="EB765" s="45">
        <f t="shared" si="1205"/>
        <v>1030.2253499999999</v>
      </c>
      <c r="EC765" s="51"/>
      <c r="ED765" s="45">
        <f t="shared" si="1206"/>
        <v>14180.855149000001</v>
      </c>
      <c r="EE765" s="45">
        <f t="shared" si="1207"/>
        <v>641.41562699999997</v>
      </c>
      <c r="EF765" s="51"/>
      <c r="EG765" s="45">
        <f t="shared" si="1208"/>
        <v>3509.840987</v>
      </c>
      <c r="EH765" s="45">
        <f t="shared" si="1209"/>
        <v>729.72065699999996</v>
      </c>
      <c r="EI765" s="51"/>
      <c r="EJ765" s="45">
        <f t="shared" si="1210"/>
        <v>7632.2099940000007</v>
      </c>
      <c r="EK765" s="45">
        <f t="shared" si="1211"/>
        <v>1788.39985</v>
      </c>
      <c r="EL765" s="51"/>
      <c r="EM765" s="45">
        <f t="shared" si="1212"/>
        <v>4519.8193150000006</v>
      </c>
      <c r="EN765" s="45">
        <f t="shared" si="1213"/>
        <v>1207.9949710000001</v>
      </c>
      <c r="EO765" s="51"/>
      <c r="EP765" s="45">
        <f t="shared" si="1214"/>
        <v>7146.3450080000002</v>
      </c>
      <c r="EQ765" s="45">
        <f t="shared" si="1215"/>
        <v>775.30032399999993</v>
      </c>
      <c r="ER765" s="51"/>
      <c r="ES765" s="45">
        <f t="shared" si="1216"/>
        <v>3227.1357470000003</v>
      </c>
      <c r="ET765" s="45">
        <f t="shared" si="1217"/>
        <v>449.10689500000001</v>
      </c>
      <c r="EU765" s="51"/>
      <c r="EV765" s="45">
        <f t="shared" si="1218"/>
        <v>1404.5184350000002</v>
      </c>
      <c r="EW765" s="45">
        <f t="shared" si="1219"/>
        <v>192.30873199999999</v>
      </c>
      <c r="EX765" s="51"/>
      <c r="EY765" s="45">
        <f t="shared" si="1220"/>
        <v>17985.319342000003</v>
      </c>
      <c r="EZ765" s="45">
        <f t="shared" si="1221"/>
        <v>2158.5673999999999</v>
      </c>
      <c r="FA765" s="51"/>
      <c r="FB765" s="45">
        <f t="shared" si="1222"/>
        <v>4793.6553710000007</v>
      </c>
      <c r="FC765" s="45">
        <f t="shared" si="1223"/>
        <v>1032.9012600000001</v>
      </c>
      <c r="FD765" s="51"/>
      <c r="FE765" s="45">
        <f t="shared" si="1224"/>
        <v>1425.0284230000002</v>
      </c>
      <c r="FF765" s="45">
        <f t="shared" si="1225"/>
        <v>625.18177300000002</v>
      </c>
      <c r="FG765" s="51"/>
      <c r="FH765" s="45">
        <f t="shared" si="1226"/>
        <v>2985.7276450000004</v>
      </c>
      <c r="FI765" s="45">
        <f t="shared" si="1227"/>
        <v>1749.7775489999999</v>
      </c>
      <c r="FJ765" s="51"/>
      <c r="FK765" s="45">
        <f t="shared" si="1228"/>
        <v>3936.8090480000001</v>
      </c>
      <c r="FL765" s="45">
        <f t="shared" si="1229"/>
        <v>452.31798700000002</v>
      </c>
      <c r="FM765" s="51"/>
      <c r="FN765" s="45">
        <f t="shared" si="1230"/>
        <v>14419.491631000001</v>
      </c>
      <c r="FO765" s="45">
        <f t="shared" si="1231"/>
        <v>310.76234799999997</v>
      </c>
      <c r="FP765" s="51"/>
      <c r="FQ765" s="45">
        <f t="shared" si="1232"/>
        <v>11945.959362000001</v>
      </c>
      <c r="FR765" s="45">
        <f t="shared" si="1233"/>
        <v>4459.6716059999999</v>
      </c>
      <c r="FS765" s="51"/>
      <c r="FT765" s="45">
        <f t="shared" si="1234"/>
        <v>2620.5667100000001</v>
      </c>
      <c r="FU765" s="45">
        <f t="shared" si="1235"/>
        <v>603.32850799999994</v>
      </c>
      <c r="FV765" s="51"/>
      <c r="FW765" s="45">
        <f t="shared" si="1236"/>
        <v>2167.1296780000002</v>
      </c>
      <c r="FX765" s="45">
        <f t="shared" si="1237"/>
        <v>193.28989899999999</v>
      </c>
      <c r="FY765" s="51"/>
      <c r="FZ765" s="45">
        <f t="shared" si="1238"/>
        <v>16395.240948000002</v>
      </c>
      <c r="GA765" s="45">
        <f t="shared" si="1239"/>
        <v>16685.369213999998</v>
      </c>
      <c r="GB765" s="51"/>
      <c r="GC765" s="45">
        <f t="shared" si="1240"/>
        <v>127.217358</v>
      </c>
      <c r="GD765" s="45">
        <f t="shared" si="1241"/>
        <v>38.443906999999996</v>
      </c>
      <c r="GE765" s="51"/>
      <c r="GF765" s="45">
        <f t="shared" si="1242"/>
        <v>2261.3647580000002</v>
      </c>
      <c r="GG765" s="45">
        <f t="shared" si="1243"/>
        <v>1226.101962</v>
      </c>
      <c r="GH765" s="51"/>
      <c r="GI765" s="45">
        <f t="shared" si="1244"/>
        <v>1699.0030600000002</v>
      </c>
      <c r="GJ765" s="45">
        <f t="shared" si="1245"/>
        <v>1516.4381969999999</v>
      </c>
      <c r="GK765" s="51"/>
    </row>
    <row r="766" spans="1:193" s="45" customFormat="1">
      <c r="A766" s="45" t="s">
        <v>18</v>
      </c>
      <c r="B766" s="46">
        <v>41389</v>
      </c>
      <c r="C766" s="56">
        <v>0.69744799999999996</v>
      </c>
      <c r="D766" s="56">
        <v>0.14018</v>
      </c>
      <c r="E766" s="56">
        <v>8.9010000000000006E-2</v>
      </c>
      <c r="F766" s="58"/>
      <c r="G766" s="58">
        <v>145114</v>
      </c>
      <c r="H766" s="58">
        <v>26634</v>
      </c>
      <c r="I766" s="58"/>
      <c r="J766" s="59">
        <v>551249</v>
      </c>
      <c r="K766" s="59">
        <v>200527</v>
      </c>
      <c r="L766" s="58"/>
      <c r="M766" s="58">
        <v>159404</v>
      </c>
      <c r="N766" s="58">
        <v>27018</v>
      </c>
      <c r="O766" s="58"/>
      <c r="P766" s="58">
        <v>371932</v>
      </c>
      <c r="Q766" s="58">
        <v>68325</v>
      </c>
      <c r="R766" s="58"/>
      <c r="S766" s="58">
        <v>194565</v>
      </c>
      <c r="T766" s="58">
        <v>43253</v>
      </c>
      <c r="U766" s="58"/>
      <c r="V766" s="58">
        <v>128051</v>
      </c>
      <c r="W766" s="58">
        <v>25961</v>
      </c>
      <c r="X766" s="58"/>
      <c r="Y766" s="58">
        <v>47171</v>
      </c>
      <c r="Z766" s="58">
        <v>9007</v>
      </c>
      <c r="AA766" s="58"/>
      <c r="AB766" s="58">
        <v>396208</v>
      </c>
      <c r="AC766" s="58">
        <v>177404</v>
      </c>
      <c r="AD766" s="58"/>
      <c r="AE766" s="58">
        <v>128545</v>
      </c>
      <c r="AF766" s="58">
        <v>40076</v>
      </c>
      <c r="AG766" s="58"/>
      <c r="AH766" s="58">
        <v>45732</v>
      </c>
      <c r="AI766" s="58">
        <v>8232</v>
      </c>
      <c r="AJ766" s="58"/>
      <c r="AK766" s="58">
        <v>13464</v>
      </c>
      <c r="AL766" s="58">
        <v>11667</v>
      </c>
      <c r="AM766" s="58"/>
      <c r="AN766" s="58">
        <v>114466</v>
      </c>
      <c r="AO766" s="58">
        <v>7360</v>
      </c>
      <c r="AP766" s="58"/>
      <c r="AQ766" s="58">
        <v>30528</v>
      </c>
      <c r="AR766" s="58">
        <v>8466</v>
      </c>
      <c r="AS766" s="58"/>
      <c r="AT766" s="58">
        <v>60351</v>
      </c>
      <c r="AU766" s="58">
        <v>22146</v>
      </c>
      <c r="AV766" s="58"/>
      <c r="AW766" s="58">
        <v>37305</v>
      </c>
      <c r="AX766" s="58">
        <v>14060</v>
      </c>
      <c r="AY766" s="58"/>
      <c r="AZ766" s="58">
        <v>59392</v>
      </c>
      <c r="BA766" s="58">
        <v>8192</v>
      </c>
      <c r="BB766" s="58"/>
      <c r="BC766" s="58">
        <v>30858</v>
      </c>
      <c r="BD766" s="58">
        <v>5183</v>
      </c>
      <c r="BE766" s="58"/>
      <c r="BF766" s="58">
        <v>12940</v>
      </c>
      <c r="BG766" s="58">
        <v>2126</v>
      </c>
      <c r="BH766" s="50"/>
      <c r="BI766" s="50">
        <v>138382</v>
      </c>
      <c r="BJ766" s="50">
        <v>25180</v>
      </c>
      <c r="BK766" s="50"/>
      <c r="BL766" s="50">
        <v>40829</v>
      </c>
      <c r="BM766" s="50">
        <v>11597</v>
      </c>
      <c r="BN766" s="50"/>
      <c r="BO766" s="50">
        <v>10076</v>
      </c>
      <c r="BP766" s="50">
        <v>7389</v>
      </c>
      <c r="BQ766" s="50"/>
      <c r="BR766" s="50">
        <v>19762</v>
      </c>
      <c r="BS766" s="50">
        <v>18604</v>
      </c>
      <c r="BT766" s="50"/>
      <c r="BU766" s="50">
        <v>31757</v>
      </c>
      <c r="BV766" s="50">
        <v>5095</v>
      </c>
      <c r="BW766" s="50"/>
      <c r="BX766" s="50">
        <v>119489</v>
      </c>
      <c r="BY766" s="50">
        <v>3608</v>
      </c>
      <c r="BZ766" s="50"/>
      <c r="CA766" s="50">
        <v>87656</v>
      </c>
      <c r="CB766" s="50">
        <v>49557</v>
      </c>
      <c r="CC766" s="50"/>
      <c r="CD766" s="50">
        <v>22881</v>
      </c>
      <c r="CE766" s="50">
        <v>6380</v>
      </c>
      <c r="CF766" s="50"/>
      <c r="CG766" s="50">
        <v>14934</v>
      </c>
      <c r="CH766" s="50">
        <v>2033</v>
      </c>
      <c r="CI766" s="50"/>
      <c r="CJ766" s="50">
        <v>114406</v>
      </c>
      <c r="CK766" s="50">
        <v>190444</v>
      </c>
      <c r="CL766" s="50"/>
      <c r="CM766" s="50">
        <v>1359</v>
      </c>
      <c r="CN766" s="50">
        <v>423</v>
      </c>
      <c r="CO766" s="50"/>
      <c r="CP766" s="50">
        <v>17108</v>
      </c>
      <c r="CQ766" s="50">
        <v>13573</v>
      </c>
      <c r="CR766" s="50"/>
      <c r="CS766" s="50">
        <v>14169</v>
      </c>
      <c r="CT766" s="50">
        <v>16832</v>
      </c>
      <c r="CU766" s="51"/>
      <c r="CV766" s="51"/>
      <c r="CW766" s="45">
        <f t="shared" si="1246"/>
        <v>20342.08052</v>
      </c>
      <c r="CX766" s="45">
        <f t="shared" si="1247"/>
        <v>2370.6923400000001</v>
      </c>
      <c r="CY766" s="51"/>
      <c r="CZ766" s="45">
        <f t="shared" si="1186"/>
        <v>77274.084820000004</v>
      </c>
      <c r="DA766" s="45">
        <f t="shared" si="1187"/>
        <v>17848.90827</v>
      </c>
      <c r="DB766" s="51"/>
      <c r="DC766" s="45">
        <f t="shared" si="1188"/>
        <v>22345.25272</v>
      </c>
      <c r="DD766" s="45">
        <f t="shared" si="1189"/>
        <v>2404.8721800000003</v>
      </c>
      <c r="DE766" s="51"/>
      <c r="DF766" s="45">
        <f t="shared" si="1190"/>
        <v>52137.427759999999</v>
      </c>
      <c r="DG766" s="45">
        <f t="shared" si="1191"/>
        <v>6081.6082500000002</v>
      </c>
      <c r="DH766" s="51"/>
      <c r="DI766" s="45">
        <f t="shared" si="1192"/>
        <v>27274.1217</v>
      </c>
      <c r="DJ766" s="45">
        <f t="shared" si="1193"/>
        <v>3849.9495300000003</v>
      </c>
      <c r="DK766" s="51"/>
      <c r="DL766" s="45">
        <f t="shared" si="1194"/>
        <v>17950.189180000001</v>
      </c>
      <c r="DM766" s="45">
        <f t="shared" si="1195"/>
        <v>2310.7886100000001</v>
      </c>
      <c r="DN766" s="51"/>
      <c r="DO766" s="45">
        <f t="shared" si="1196"/>
        <v>6612.4307799999997</v>
      </c>
      <c r="DP766" s="45">
        <f t="shared" si="1197"/>
        <v>801.71307000000002</v>
      </c>
      <c r="DQ766" s="51"/>
      <c r="DR766" s="45">
        <f t="shared" si="1198"/>
        <v>55540.437440000002</v>
      </c>
      <c r="DS766" s="45">
        <f t="shared" si="1199"/>
        <v>15790.73004</v>
      </c>
      <c r="DT766" s="51"/>
      <c r="DU766" s="45">
        <f t="shared" si="1200"/>
        <v>18019.438099999999</v>
      </c>
      <c r="DV766" s="45">
        <f t="shared" si="1201"/>
        <v>3567.1647600000001</v>
      </c>
      <c r="DW766" s="51"/>
      <c r="DX766" s="45">
        <f t="shared" si="1202"/>
        <v>6410.7117600000001</v>
      </c>
      <c r="DY766" s="45">
        <f t="shared" si="1203"/>
        <v>732.73032000000001</v>
      </c>
      <c r="DZ766" s="51"/>
      <c r="EA766" s="45">
        <f t="shared" si="1204"/>
        <v>1887.3835200000001</v>
      </c>
      <c r="EB766" s="45">
        <f t="shared" si="1205"/>
        <v>1038.4796700000002</v>
      </c>
      <c r="EC766" s="51"/>
      <c r="ED766" s="45">
        <f t="shared" si="1206"/>
        <v>16045.84388</v>
      </c>
      <c r="EE766" s="45">
        <f t="shared" si="1207"/>
        <v>655.11360000000002</v>
      </c>
      <c r="EF766" s="51"/>
      <c r="EG766" s="45">
        <f t="shared" si="1208"/>
        <v>4279.4150399999999</v>
      </c>
      <c r="EH766" s="45">
        <f t="shared" si="1209"/>
        <v>753.55866000000003</v>
      </c>
      <c r="EI766" s="51"/>
      <c r="EJ766" s="45">
        <f t="shared" si="1210"/>
        <v>8460.0031799999997</v>
      </c>
      <c r="EK766" s="45">
        <f t="shared" si="1211"/>
        <v>1971.2154600000001</v>
      </c>
      <c r="EL766" s="51"/>
      <c r="EM766" s="45">
        <f t="shared" si="1212"/>
        <v>5229.4148999999998</v>
      </c>
      <c r="EN766" s="45">
        <f t="shared" si="1213"/>
        <v>1251.4806000000001</v>
      </c>
      <c r="EO766" s="51"/>
      <c r="EP766" s="45">
        <f t="shared" si="1214"/>
        <v>8325.5705600000001</v>
      </c>
      <c r="EQ766" s="45">
        <f t="shared" si="1215"/>
        <v>729.16992000000005</v>
      </c>
      <c r="ER766" s="51"/>
      <c r="ES766" s="45">
        <f t="shared" si="1216"/>
        <v>4325.6744399999998</v>
      </c>
      <c r="ET766" s="45">
        <f t="shared" si="1217"/>
        <v>461.33883000000003</v>
      </c>
      <c r="EU766" s="51"/>
      <c r="EV766" s="45">
        <f t="shared" si="1218"/>
        <v>1813.9292</v>
      </c>
      <c r="EW766" s="45">
        <f t="shared" si="1219"/>
        <v>189.23526000000001</v>
      </c>
      <c r="EX766" s="51"/>
      <c r="EY766" s="45">
        <f t="shared" si="1220"/>
        <v>19398.388760000002</v>
      </c>
      <c r="EZ766" s="45">
        <f t="shared" si="1221"/>
        <v>2241.2718</v>
      </c>
      <c r="FA766" s="51"/>
      <c r="FB766" s="45">
        <f t="shared" si="1222"/>
        <v>5723.4092199999996</v>
      </c>
      <c r="FC766" s="45">
        <f t="shared" si="1223"/>
        <v>1032.2489700000001</v>
      </c>
      <c r="FD766" s="51"/>
      <c r="FE766" s="45">
        <f t="shared" si="1224"/>
        <v>1412.4536800000001</v>
      </c>
      <c r="FF766" s="45">
        <f t="shared" si="1225"/>
        <v>657.69488999999999</v>
      </c>
      <c r="FG766" s="51"/>
      <c r="FH766" s="45">
        <f t="shared" si="1226"/>
        <v>2770.2371600000001</v>
      </c>
      <c r="FI766" s="45">
        <f t="shared" si="1227"/>
        <v>1655.9420400000001</v>
      </c>
      <c r="FJ766" s="51"/>
      <c r="FK766" s="45">
        <f t="shared" si="1228"/>
        <v>4451.6962599999997</v>
      </c>
      <c r="FL766" s="45">
        <f t="shared" si="1229"/>
        <v>453.50595000000004</v>
      </c>
      <c r="FM766" s="51"/>
      <c r="FN766" s="45">
        <f t="shared" si="1230"/>
        <v>16749.96802</v>
      </c>
      <c r="FO766" s="45">
        <f t="shared" si="1231"/>
        <v>321.14807999999999</v>
      </c>
      <c r="FP766" s="51"/>
      <c r="FQ766" s="45">
        <f t="shared" si="1232"/>
        <v>12287.61808</v>
      </c>
      <c r="FR766" s="45">
        <f t="shared" si="1233"/>
        <v>4411.0685700000004</v>
      </c>
      <c r="FS766" s="51"/>
      <c r="FT766" s="45">
        <f t="shared" si="1234"/>
        <v>3207.45858</v>
      </c>
      <c r="FU766" s="45">
        <f t="shared" si="1235"/>
        <v>567.88380000000006</v>
      </c>
      <c r="FV766" s="51"/>
      <c r="FW766" s="45">
        <f t="shared" si="1236"/>
        <v>2093.44812</v>
      </c>
      <c r="FX766" s="45">
        <f t="shared" si="1237"/>
        <v>180.95733000000001</v>
      </c>
      <c r="FY766" s="51"/>
      <c r="FZ766" s="45">
        <f t="shared" si="1238"/>
        <v>16037.433080000001</v>
      </c>
      <c r="GA766" s="45">
        <f t="shared" si="1239"/>
        <v>16951.420440000002</v>
      </c>
      <c r="GB766" s="51"/>
      <c r="GC766" s="45">
        <f t="shared" si="1240"/>
        <v>190.50461999999999</v>
      </c>
      <c r="GD766" s="45">
        <f t="shared" si="1241"/>
        <v>37.651230000000005</v>
      </c>
      <c r="GE766" s="51"/>
      <c r="GF766" s="45">
        <f t="shared" si="1242"/>
        <v>2398.1994399999999</v>
      </c>
      <c r="GG766" s="45">
        <f t="shared" si="1243"/>
        <v>1208.13273</v>
      </c>
      <c r="GH766" s="51"/>
      <c r="GI766" s="45">
        <f t="shared" si="1244"/>
        <v>1986.2104199999999</v>
      </c>
      <c r="GJ766" s="45">
        <f t="shared" si="1245"/>
        <v>1498.21632</v>
      </c>
      <c r="GK766" s="51"/>
    </row>
    <row r="767" spans="1:193" s="45" customFormat="1">
      <c r="A767" s="45" t="s">
        <v>18</v>
      </c>
      <c r="B767" s="46">
        <v>41388</v>
      </c>
      <c r="C767" s="56">
        <v>0.70816599999999996</v>
      </c>
      <c r="D767" s="56">
        <v>0.139154</v>
      </c>
      <c r="E767" s="56">
        <v>8.1595000000000001E-2</v>
      </c>
      <c r="F767" s="58"/>
      <c r="G767" s="58">
        <v>142311</v>
      </c>
      <c r="H767" s="58">
        <v>27637</v>
      </c>
      <c r="I767" s="58"/>
      <c r="J767" s="59">
        <v>567361</v>
      </c>
      <c r="K767" s="59">
        <v>205125</v>
      </c>
      <c r="L767" s="58"/>
      <c r="M767" s="58">
        <v>158592</v>
      </c>
      <c r="N767" s="58">
        <v>27409</v>
      </c>
      <c r="O767" s="58"/>
      <c r="P767" s="58">
        <v>360452</v>
      </c>
      <c r="Q767" s="58">
        <v>69332</v>
      </c>
      <c r="R767" s="58"/>
      <c r="S767" s="58">
        <v>197813</v>
      </c>
      <c r="T767" s="58">
        <v>47266</v>
      </c>
      <c r="U767" s="58"/>
      <c r="V767" s="58">
        <v>131044</v>
      </c>
      <c r="W767" s="58">
        <v>27238</v>
      </c>
      <c r="X767" s="58"/>
      <c r="Y767" s="58">
        <v>54021</v>
      </c>
      <c r="Z767" s="58">
        <v>10165</v>
      </c>
      <c r="AA767" s="58"/>
      <c r="AB767" s="58">
        <v>390364</v>
      </c>
      <c r="AC767" s="58">
        <v>175212</v>
      </c>
      <c r="AD767" s="58"/>
      <c r="AE767" s="58">
        <v>137800</v>
      </c>
      <c r="AF767" s="58">
        <v>42446</v>
      </c>
      <c r="AG767" s="58"/>
      <c r="AH767" s="58">
        <v>42121</v>
      </c>
      <c r="AI767" s="58">
        <v>8605</v>
      </c>
      <c r="AJ767" s="58"/>
      <c r="AK767" s="58">
        <v>15003</v>
      </c>
      <c r="AL767" s="58">
        <v>12025</v>
      </c>
      <c r="AM767" s="58"/>
      <c r="AN767" s="58">
        <v>110156</v>
      </c>
      <c r="AO767" s="58">
        <v>7755</v>
      </c>
      <c r="AP767" s="58"/>
      <c r="AQ767" s="58">
        <v>29887</v>
      </c>
      <c r="AR767" s="58">
        <v>9237</v>
      </c>
      <c r="AS767" s="58"/>
      <c r="AT767" s="58">
        <v>59560</v>
      </c>
      <c r="AU767" s="58">
        <v>20565</v>
      </c>
      <c r="AV767" s="58"/>
      <c r="AW767" s="58">
        <v>35067</v>
      </c>
      <c r="AX767" s="58">
        <v>13379</v>
      </c>
      <c r="AY767" s="58"/>
      <c r="AZ767" s="58">
        <v>58975</v>
      </c>
      <c r="BA767" s="58">
        <v>8080</v>
      </c>
      <c r="BB767" s="58"/>
      <c r="BC767" s="58">
        <v>33134</v>
      </c>
      <c r="BD767" s="58">
        <v>5663</v>
      </c>
      <c r="BE767" s="58"/>
      <c r="BF767" s="58">
        <v>12759</v>
      </c>
      <c r="BG767" s="58">
        <v>2183</v>
      </c>
      <c r="BH767" s="50"/>
      <c r="BI767" s="50">
        <v>139160</v>
      </c>
      <c r="BJ767" s="50">
        <v>25110</v>
      </c>
      <c r="BK767" s="50"/>
      <c r="BL767" s="50">
        <v>36428</v>
      </c>
      <c r="BM767" s="50">
        <v>10560</v>
      </c>
      <c r="BN767" s="50"/>
      <c r="BO767" s="50">
        <v>8188</v>
      </c>
      <c r="BP767" s="50">
        <v>7463</v>
      </c>
      <c r="BQ767" s="50"/>
      <c r="BR767" s="50">
        <v>18130</v>
      </c>
      <c r="BS767" s="50">
        <v>19216</v>
      </c>
      <c r="BT767" s="50"/>
      <c r="BU767" s="50">
        <v>33241</v>
      </c>
      <c r="BV767" s="50">
        <v>5460</v>
      </c>
      <c r="BW767" s="50"/>
      <c r="BX767" s="50">
        <v>139196</v>
      </c>
      <c r="BY767" s="50">
        <v>4100</v>
      </c>
      <c r="BZ767" s="50"/>
      <c r="CA767" s="50">
        <v>95678</v>
      </c>
      <c r="CB767" s="50">
        <v>50686</v>
      </c>
      <c r="CC767" s="50"/>
      <c r="CD767" s="50">
        <v>22021</v>
      </c>
      <c r="CE767" s="50">
        <v>6691</v>
      </c>
      <c r="CF767" s="50"/>
      <c r="CG767" s="50">
        <v>15767</v>
      </c>
      <c r="CH767" s="50">
        <v>1974</v>
      </c>
      <c r="CI767" s="50"/>
      <c r="CJ767" s="50">
        <v>118177</v>
      </c>
      <c r="CK767" s="50">
        <v>190839</v>
      </c>
      <c r="CL767" s="50"/>
      <c r="CM767" s="50">
        <v>1848</v>
      </c>
      <c r="CN767" s="50">
        <v>414</v>
      </c>
      <c r="CO767" s="50"/>
      <c r="CP767" s="50">
        <v>19240</v>
      </c>
      <c r="CQ767" s="50">
        <v>13307</v>
      </c>
      <c r="CR767" s="50"/>
      <c r="CS767" s="50">
        <v>13415</v>
      </c>
      <c r="CT767" s="50">
        <v>17557</v>
      </c>
      <c r="CU767" s="51"/>
      <c r="CV767" s="51"/>
      <c r="CW767" s="45">
        <f t="shared" si="1246"/>
        <v>19803.144894000001</v>
      </c>
      <c r="CX767" s="45">
        <f t="shared" si="1247"/>
        <v>2255.0410150000002</v>
      </c>
      <c r="CY767" s="51"/>
      <c r="CZ767" s="45">
        <f t="shared" si="1186"/>
        <v>78950.552593999993</v>
      </c>
      <c r="DA767" s="45">
        <f t="shared" si="1187"/>
        <v>16737.174374999999</v>
      </c>
      <c r="DB767" s="51"/>
      <c r="DC767" s="45">
        <f t="shared" si="1188"/>
        <v>22068.711168000002</v>
      </c>
      <c r="DD767" s="45">
        <f t="shared" si="1189"/>
        <v>2236.437355</v>
      </c>
      <c r="DE767" s="51"/>
      <c r="DF767" s="45">
        <f t="shared" si="1190"/>
        <v>50158.337608000002</v>
      </c>
      <c r="DG767" s="45">
        <f t="shared" si="1191"/>
        <v>5657.1445400000002</v>
      </c>
      <c r="DH767" s="51"/>
      <c r="DI767" s="45">
        <f t="shared" si="1192"/>
        <v>27526.470202</v>
      </c>
      <c r="DJ767" s="45">
        <f t="shared" si="1193"/>
        <v>3856.6692699999999</v>
      </c>
      <c r="DK767" s="51"/>
      <c r="DL767" s="45">
        <f t="shared" si="1194"/>
        <v>18235.296775999999</v>
      </c>
      <c r="DM767" s="45">
        <f t="shared" si="1195"/>
        <v>2222.48461</v>
      </c>
      <c r="DN767" s="51"/>
      <c r="DO767" s="45">
        <f t="shared" si="1196"/>
        <v>7517.2382340000004</v>
      </c>
      <c r="DP767" s="45">
        <f t="shared" si="1197"/>
        <v>829.41317500000002</v>
      </c>
      <c r="DQ767" s="51"/>
      <c r="DR767" s="45">
        <f t="shared" si="1198"/>
        <v>54320.712055999997</v>
      </c>
      <c r="DS767" s="45">
        <f t="shared" si="1199"/>
        <v>14296.423140000001</v>
      </c>
      <c r="DT767" s="51"/>
      <c r="DU767" s="45">
        <f t="shared" si="1200"/>
        <v>19175.421200000001</v>
      </c>
      <c r="DV767" s="45">
        <f t="shared" si="1201"/>
        <v>3463.3813700000001</v>
      </c>
      <c r="DW767" s="51"/>
      <c r="DX767" s="45">
        <f t="shared" si="1202"/>
        <v>5861.3056340000003</v>
      </c>
      <c r="DY767" s="45">
        <f t="shared" si="1203"/>
        <v>702.12497500000006</v>
      </c>
      <c r="DZ767" s="51"/>
      <c r="EA767" s="45">
        <f t="shared" si="1204"/>
        <v>2087.7274619999998</v>
      </c>
      <c r="EB767" s="45">
        <f t="shared" si="1205"/>
        <v>981.17987500000004</v>
      </c>
      <c r="EC767" s="51"/>
      <c r="ED767" s="45">
        <f t="shared" si="1206"/>
        <v>15328.648024</v>
      </c>
      <c r="EE767" s="45">
        <f t="shared" si="1207"/>
        <v>632.76922500000001</v>
      </c>
      <c r="EF767" s="51"/>
      <c r="EG767" s="45">
        <f t="shared" si="1208"/>
        <v>4158.8955980000001</v>
      </c>
      <c r="EH767" s="45">
        <f t="shared" si="1209"/>
        <v>753.69301500000006</v>
      </c>
      <c r="EI767" s="51"/>
      <c r="EJ767" s="45">
        <f t="shared" si="1210"/>
        <v>8288.01224</v>
      </c>
      <c r="EK767" s="45">
        <f t="shared" si="1211"/>
        <v>1678.0011750000001</v>
      </c>
      <c r="EL767" s="51"/>
      <c r="EM767" s="45">
        <f t="shared" si="1212"/>
        <v>4879.7133180000001</v>
      </c>
      <c r="EN767" s="45">
        <f t="shared" si="1213"/>
        <v>1091.6595050000001</v>
      </c>
      <c r="EO767" s="51"/>
      <c r="EP767" s="45">
        <f t="shared" si="1214"/>
        <v>8206.6071499999998</v>
      </c>
      <c r="EQ767" s="45">
        <f t="shared" si="1215"/>
        <v>659.2876</v>
      </c>
      <c r="ER767" s="51"/>
      <c r="ES767" s="45">
        <f t="shared" si="1216"/>
        <v>4610.7286359999998</v>
      </c>
      <c r="ET767" s="45">
        <f t="shared" si="1217"/>
        <v>462.07248500000003</v>
      </c>
      <c r="EU767" s="51"/>
      <c r="EV767" s="45">
        <f t="shared" si="1218"/>
        <v>1775.465886</v>
      </c>
      <c r="EW767" s="45">
        <f t="shared" si="1219"/>
        <v>178.12188499999999</v>
      </c>
      <c r="EX767" s="51"/>
      <c r="EY767" s="45">
        <f t="shared" si="1220"/>
        <v>19364.67064</v>
      </c>
      <c r="EZ767" s="45">
        <f t="shared" si="1221"/>
        <v>2048.8504499999999</v>
      </c>
      <c r="FA767" s="51"/>
      <c r="FB767" s="45">
        <f t="shared" si="1222"/>
        <v>5069.1019120000001</v>
      </c>
      <c r="FC767" s="45">
        <f t="shared" si="1223"/>
        <v>861.64319999999998</v>
      </c>
      <c r="FD767" s="51"/>
      <c r="FE767" s="45">
        <f t="shared" si="1224"/>
        <v>1139.3929519999999</v>
      </c>
      <c r="FF767" s="45">
        <f t="shared" si="1225"/>
        <v>608.94348500000001</v>
      </c>
      <c r="FG767" s="51"/>
      <c r="FH767" s="45">
        <f t="shared" si="1226"/>
        <v>2522.86202</v>
      </c>
      <c r="FI767" s="45">
        <f t="shared" si="1227"/>
        <v>1567.9295199999999</v>
      </c>
      <c r="FJ767" s="51"/>
      <c r="FK767" s="45">
        <f t="shared" si="1228"/>
        <v>4625.6181139999999</v>
      </c>
      <c r="FL767" s="45">
        <f t="shared" si="1229"/>
        <v>445.50870000000003</v>
      </c>
      <c r="FM767" s="51"/>
      <c r="FN767" s="45">
        <f t="shared" si="1230"/>
        <v>19369.680184000001</v>
      </c>
      <c r="FO767" s="45">
        <f t="shared" si="1231"/>
        <v>334.53949999999998</v>
      </c>
      <c r="FP767" s="51"/>
      <c r="FQ767" s="45">
        <f t="shared" si="1232"/>
        <v>13313.976412</v>
      </c>
      <c r="FR767" s="45">
        <f t="shared" si="1233"/>
        <v>4135.7241700000004</v>
      </c>
      <c r="FS767" s="51"/>
      <c r="FT767" s="45">
        <f t="shared" si="1234"/>
        <v>3064.310234</v>
      </c>
      <c r="FU767" s="45">
        <f t="shared" si="1235"/>
        <v>545.95214499999997</v>
      </c>
      <c r="FV767" s="51"/>
      <c r="FW767" s="45">
        <f t="shared" si="1236"/>
        <v>2194.0411180000001</v>
      </c>
      <c r="FX767" s="45">
        <f t="shared" si="1237"/>
        <v>161.06853000000001</v>
      </c>
      <c r="FY767" s="51"/>
      <c r="FZ767" s="45">
        <f t="shared" si="1238"/>
        <v>16444.802258</v>
      </c>
      <c r="GA767" s="45">
        <f t="shared" si="1239"/>
        <v>15571.508205</v>
      </c>
      <c r="GB767" s="51"/>
      <c r="GC767" s="45">
        <f t="shared" si="1240"/>
        <v>257.15659199999999</v>
      </c>
      <c r="GD767" s="45">
        <f t="shared" si="1241"/>
        <v>33.780329999999999</v>
      </c>
      <c r="GE767" s="51"/>
      <c r="GF767" s="45">
        <f t="shared" si="1242"/>
        <v>2677.32296</v>
      </c>
      <c r="GG767" s="45">
        <f t="shared" si="1243"/>
        <v>1085.7846649999999</v>
      </c>
      <c r="GH767" s="51"/>
      <c r="GI767" s="45">
        <f t="shared" si="1244"/>
        <v>1866.75091</v>
      </c>
      <c r="GJ767" s="45">
        <f t="shared" si="1245"/>
        <v>1432.5634150000001</v>
      </c>
      <c r="GK767" s="51"/>
    </row>
    <row r="768" spans="1:193" s="45" customFormat="1">
      <c r="A768" s="45" t="s">
        <v>18</v>
      </c>
      <c r="B768" s="46">
        <v>41387</v>
      </c>
      <c r="C768" s="56">
        <v>0.70935899999999996</v>
      </c>
      <c r="D768" s="56">
        <v>0.13949700000000001</v>
      </c>
      <c r="E768" s="56">
        <v>7.9639000000000001E-2</v>
      </c>
      <c r="F768" s="58"/>
      <c r="G768" s="58">
        <v>146030</v>
      </c>
      <c r="H768" s="58">
        <v>29060</v>
      </c>
      <c r="I768" s="58"/>
      <c r="J768" s="59">
        <v>558947</v>
      </c>
      <c r="K768" s="59">
        <v>210970</v>
      </c>
      <c r="L768" s="58"/>
      <c r="M768" s="58">
        <v>139300</v>
      </c>
      <c r="N768" s="58">
        <v>27333</v>
      </c>
      <c r="O768" s="58"/>
      <c r="P768" s="58">
        <v>353423</v>
      </c>
      <c r="Q768" s="58">
        <v>71755</v>
      </c>
      <c r="R768" s="58"/>
      <c r="S768" s="58">
        <v>195516</v>
      </c>
      <c r="T768" s="58">
        <v>44085</v>
      </c>
      <c r="U768" s="58"/>
      <c r="V768" s="58">
        <v>131309</v>
      </c>
      <c r="W768" s="58">
        <v>26934</v>
      </c>
      <c r="X768" s="58"/>
      <c r="Y768" s="58">
        <v>50178</v>
      </c>
      <c r="Z768" s="58">
        <v>10265</v>
      </c>
      <c r="AA768" s="58"/>
      <c r="AB768" s="58">
        <v>267752</v>
      </c>
      <c r="AC768" s="58">
        <v>176055</v>
      </c>
      <c r="AD768" s="58"/>
      <c r="AE768" s="58">
        <v>144806</v>
      </c>
      <c r="AF768" s="58">
        <v>41790</v>
      </c>
      <c r="AG768" s="58"/>
      <c r="AH768" s="58">
        <v>42371</v>
      </c>
      <c r="AI768" s="58">
        <v>8417</v>
      </c>
      <c r="AJ768" s="58"/>
      <c r="AK768" s="58">
        <v>13583</v>
      </c>
      <c r="AL768" s="58">
        <v>12688</v>
      </c>
      <c r="AM768" s="58"/>
      <c r="AN768" s="58">
        <v>107246</v>
      </c>
      <c r="AO768" s="58">
        <v>8025</v>
      </c>
      <c r="AP768" s="58"/>
      <c r="AQ768" s="58">
        <v>30854</v>
      </c>
      <c r="AR768" s="58">
        <v>8660</v>
      </c>
      <c r="AS768" s="58"/>
      <c r="AT768" s="58">
        <v>61918</v>
      </c>
      <c r="AU768" s="58">
        <v>22152</v>
      </c>
      <c r="AV768" s="58"/>
      <c r="AW768" s="58">
        <v>37076</v>
      </c>
      <c r="AX768" s="58">
        <v>11403</v>
      </c>
      <c r="AY768" s="58"/>
      <c r="AZ768" s="58">
        <v>52145</v>
      </c>
      <c r="BA768" s="58">
        <v>6916</v>
      </c>
      <c r="BB768" s="58"/>
      <c r="BC768" s="58">
        <v>26177</v>
      </c>
      <c r="BD768" s="58">
        <v>4905</v>
      </c>
      <c r="BE768" s="58"/>
      <c r="BF768" s="58">
        <v>13422</v>
      </c>
      <c r="BG768" s="58">
        <v>2458</v>
      </c>
      <c r="BH768" s="50"/>
      <c r="BI768" s="50">
        <v>137927</v>
      </c>
      <c r="BJ768" s="50">
        <v>24869</v>
      </c>
      <c r="BK768" s="50"/>
      <c r="BL768" s="50">
        <v>32289</v>
      </c>
      <c r="BM768" s="50">
        <v>9718</v>
      </c>
      <c r="BN768" s="50"/>
      <c r="BO768" s="50">
        <v>7781</v>
      </c>
      <c r="BP768" s="50">
        <v>7586</v>
      </c>
      <c r="BQ768" s="50"/>
      <c r="BR768" s="50">
        <v>16899</v>
      </c>
      <c r="BS768" s="50">
        <v>19174</v>
      </c>
      <c r="BT768" s="50"/>
      <c r="BU768" s="50">
        <v>32660</v>
      </c>
      <c r="BV768" s="50">
        <v>5673</v>
      </c>
      <c r="BW768" s="50"/>
      <c r="BX768" s="50">
        <v>172060</v>
      </c>
      <c r="BY768" s="50">
        <v>4913</v>
      </c>
      <c r="BZ768" s="50"/>
      <c r="CA768" s="50">
        <v>90174</v>
      </c>
      <c r="CB768" s="50">
        <v>48911</v>
      </c>
      <c r="CC768" s="50"/>
      <c r="CD768" s="50">
        <v>21983</v>
      </c>
      <c r="CE768" s="50">
        <v>6720</v>
      </c>
      <c r="CF768" s="50"/>
      <c r="CG768" s="50">
        <v>15909</v>
      </c>
      <c r="CH768" s="50">
        <v>2321</v>
      </c>
      <c r="CI768" s="50"/>
      <c r="CJ768" s="50">
        <v>117886</v>
      </c>
      <c r="CK768" s="50">
        <v>197461</v>
      </c>
      <c r="CL768" s="50"/>
      <c r="CM768" s="50">
        <v>1949</v>
      </c>
      <c r="CN768" s="50">
        <v>509</v>
      </c>
      <c r="CO768" s="50"/>
      <c r="CP768" s="50">
        <v>17913</v>
      </c>
      <c r="CQ768" s="50">
        <v>13490</v>
      </c>
      <c r="CR768" s="50"/>
      <c r="CS768" s="50">
        <v>14635</v>
      </c>
      <c r="CT768" s="50">
        <v>16925</v>
      </c>
      <c r="CU768" s="51"/>
      <c r="CV768" s="51"/>
      <c r="CW768" s="45">
        <f t="shared" si="1246"/>
        <v>20370.746910000002</v>
      </c>
      <c r="CX768" s="45">
        <f t="shared" si="1247"/>
        <v>2314.3093400000002</v>
      </c>
      <c r="CY768" s="51"/>
      <c r="CZ768" s="45">
        <f t="shared" ref="CZ768:CZ831" si="1248">J768*$D768</f>
        <v>77971.429659000001</v>
      </c>
      <c r="DA768" s="45">
        <f t="shared" ref="DA768:DA831" si="1249">K768*$E768</f>
        <v>16801.439829999999</v>
      </c>
      <c r="DB768" s="51"/>
      <c r="DC768" s="45">
        <f t="shared" ref="DC768:DC831" si="1250">M768*$D768</f>
        <v>19431.932100000002</v>
      </c>
      <c r="DD768" s="45">
        <f t="shared" ref="DD768:DD831" si="1251">N768*$E768</f>
        <v>2176.7727869999999</v>
      </c>
      <c r="DE768" s="51"/>
      <c r="DF768" s="45">
        <f t="shared" ref="DF768:DF831" si="1252">P768*$D768</f>
        <v>49301.448231000002</v>
      </c>
      <c r="DG768" s="45">
        <f t="shared" ref="DG768:DG831" si="1253">Q768*$E768</f>
        <v>5714.4964449999998</v>
      </c>
      <c r="DH768" s="51"/>
      <c r="DI768" s="45">
        <f t="shared" ref="DI768:DI831" si="1254">S768*$D768</f>
        <v>27273.895452000001</v>
      </c>
      <c r="DJ768" s="45">
        <f t="shared" ref="DJ768:DJ831" si="1255">T768*$E768</f>
        <v>3510.885315</v>
      </c>
      <c r="DK768" s="51"/>
      <c r="DL768" s="45">
        <f t="shared" ref="DL768:DL831" si="1256">V768*$D768</f>
        <v>18317.211573</v>
      </c>
      <c r="DM768" s="45">
        <f t="shared" ref="DM768:DM831" si="1257">W768*$E768</f>
        <v>2144.9968260000001</v>
      </c>
      <c r="DN768" s="51"/>
      <c r="DO768" s="45">
        <f t="shared" ref="DO768:DO831" si="1258">Y768*$D768</f>
        <v>6999.6804660000007</v>
      </c>
      <c r="DP768" s="45">
        <f t="shared" ref="DP768:DP831" si="1259">Z768*$E768</f>
        <v>817.49433499999998</v>
      </c>
      <c r="DQ768" s="51"/>
      <c r="DR768" s="45">
        <f t="shared" ref="DR768:DR831" si="1260">AB768*$D768</f>
        <v>37350.600744000003</v>
      </c>
      <c r="DS768" s="45">
        <f t="shared" ref="DS768:DS831" si="1261">AC768*$E768</f>
        <v>14020.844145000001</v>
      </c>
      <c r="DT768" s="51"/>
      <c r="DU768" s="45">
        <f t="shared" ref="DU768:DU831" si="1262">AE768*$D768</f>
        <v>20200.002582000001</v>
      </c>
      <c r="DV768" s="45">
        <f t="shared" ref="DV768:DV831" si="1263">AF768*$E768</f>
        <v>3328.1138100000003</v>
      </c>
      <c r="DW768" s="51"/>
      <c r="DX768" s="45">
        <f t="shared" ref="DX768:DX831" si="1264">AH768*$D768</f>
        <v>5910.6273870000005</v>
      </c>
      <c r="DY768" s="45">
        <f t="shared" ref="DY768:DY831" si="1265">AI768*$E768</f>
        <v>670.32146299999999</v>
      </c>
      <c r="DZ768" s="51"/>
      <c r="EA768" s="45">
        <f t="shared" ref="EA768:EA831" si="1266">AK768*$D768</f>
        <v>1894.7877510000001</v>
      </c>
      <c r="EB768" s="45">
        <f t="shared" ref="EB768:EB831" si="1267">AL768*$E768</f>
        <v>1010.4596320000001</v>
      </c>
      <c r="EC768" s="51"/>
      <c r="ED768" s="45">
        <f t="shared" ref="ED768:ED831" si="1268">AN768*$D768</f>
        <v>14960.495262</v>
      </c>
      <c r="EE768" s="45">
        <f t="shared" ref="EE768:EE831" si="1269">AO768*$E768</f>
        <v>639.10297500000001</v>
      </c>
      <c r="EF768" s="51"/>
      <c r="EG768" s="45">
        <f t="shared" ref="EG768:EG831" si="1270">AQ768*$D768</f>
        <v>4304.040438</v>
      </c>
      <c r="EH768" s="45">
        <f t="shared" ref="EH768:EH831" si="1271">AR768*$E768</f>
        <v>689.67374000000007</v>
      </c>
      <c r="EI768" s="51"/>
      <c r="EJ768" s="45">
        <f t="shared" ref="EJ768:EJ831" si="1272">AT768*$D768</f>
        <v>8637.3752460000014</v>
      </c>
      <c r="EK768" s="45">
        <f t="shared" ref="EK768:EK831" si="1273">AU768*$E768</f>
        <v>1764.1631280000001</v>
      </c>
      <c r="EL768" s="51"/>
      <c r="EM768" s="45">
        <f t="shared" ref="EM768:EM831" si="1274">AW768*$D768</f>
        <v>5171.9907720000001</v>
      </c>
      <c r="EN768" s="45">
        <f t="shared" ref="EN768:EN831" si="1275">AX768*$E768</f>
        <v>908.12351699999999</v>
      </c>
      <c r="EO768" s="51"/>
      <c r="EP768" s="45">
        <f t="shared" ref="EP768:EP831" si="1276">AZ768*$D768</f>
        <v>7274.0710650000001</v>
      </c>
      <c r="EQ768" s="45">
        <f t="shared" ref="EQ768:EQ831" si="1277">BA768*$E768</f>
        <v>550.78332399999999</v>
      </c>
      <c r="ER768" s="51"/>
      <c r="ES768" s="45">
        <f t="shared" ref="ES768:ES831" si="1278">BC768*$D768</f>
        <v>3651.6129690000002</v>
      </c>
      <c r="ET768" s="45">
        <f t="shared" ref="ET768:ET831" si="1279">BD768*$E768</f>
        <v>390.62929500000001</v>
      </c>
      <c r="EU768" s="51"/>
      <c r="EV768" s="45">
        <f t="shared" ref="EV768:EV831" si="1280">BF768*$D768</f>
        <v>1872.3287340000002</v>
      </c>
      <c r="EW768" s="45">
        <f t="shared" ref="EW768:EW831" si="1281">BG768*$E768</f>
        <v>195.75266200000002</v>
      </c>
      <c r="EX768" s="51"/>
      <c r="EY768" s="45">
        <f t="shared" ref="EY768:EY831" si="1282">BI768*$D768</f>
        <v>19240.402719000002</v>
      </c>
      <c r="EZ768" s="45">
        <f t="shared" ref="EZ768:EZ831" si="1283">BJ768*$E768</f>
        <v>1980.542291</v>
      </c>
      <c r="FA768" s="51"/>
      <c r="FB768" s="45">
        <f t="shared" ref="FB768:FB831" si="1284">BL768*$D768</f>
        <v>4504.2186330000004</v>
      </c>
      <c r="FC768" s="45">
        <f t="shared" ref="FC768:FC831" si="1285">BM768*$E768</f>
        <v>773.93180200000006</v>
      </c>
      <c r="FD768" s="51"/>
      <c r="FE768" s="45">
        <f t="shared" ref="FE768:FE831" si="1286">BO768*$D768</f>
        <v>1085.4261570000001</v>
      </c>
      <c r="FF768" s="45">
        <f t="shared" ref="FF768:FF831" si="1287">BP768*$E768</f>
        <v>604.14145400000007</v>
      </c>
      <c r="FG768" s="51"/>
      <c r="FH768" s="45">
        <f t="shared" ref="FH768:FH831" si="1288">BR768*$D768</f>
        <v>2357.3598030000003</v>
      </c>
      <c r="FI768" s="45">
        <f t="shared" ref="FI768:FI831" si="1289">BS768*$E768</f>
        <v>1526.998186</v>
      </c>
      <c r="FJ768" s="51"/>
      <c r="FK768" s="45">
        <f t="shared" ref="FK768:FK831" si="1290">BU768*$D768</f>
        <v>4555.9720200000002</v>
      </c>
      <c r="FL768" s="45">
        <f t="shared" ref="FL768:FL831" si="1291">BV768*$E768</f>
        <v>451.79204700000003</v>
      </c>
      <c r="FM768" s="51"/>
      <c r="FN768" s="45">
        <f t="shared" ref="FN768:FN831" si="1292">BX768*$D768</f>
        <v>24001.85382</v>
      </c>
      <c r="FO768" s="45">
        <f t="shared" ref="FO768:FO831" si="1293">BY768*$E768</f>
        <v>391.26640700000002</v>
      </c>
      <c r="FP768" s="51"/>
      <c r="FQ768" s="45">
        <f t="shared" ref="FQ768:FQ831" si="1294">CA768*$D768</f>
        <v>12579.002478</v>
      </c>
      <c r="FR768" s="45">
        <f t="shared" ref="FR768:FR831" si="1295">CB768*$E768</f>
        <v>3895.223129</v>
      </c>
      <c r="FS768" s="51"/>
      <c r="FT768" s="45">
        <f t="shared" ref="FT768:FT831" si="1296">CD768*$D768</f>
        <v>3066.5625510000004</v>
      </c>
      <c r="FU768" s="45">
        <f t="shared" ref="FU768:FU831" si="1297">CE768*$E768</f>
        <v>535.17408</v>
      </c>
      <c r="FV768" s="51"/>
      <c r="FW768" s="45">
        <f t="shared" ref="FW768:FW831" si="1298">CG768*$D768</f>
        <v>2219.2577730000003</v>
      </c>
      <c r="FX768" s="45">
        <f t="shared" ref="FX768:FX831" si="1299">CH768*$E768</f>
        <v>184.842119</v>
      </c>
      <c r="FY768" s="51"/>
      <c r="FZ768" s="45">
        <f t="shared" ref="FZ768:FZ831" si="1300">CJ768*$D768</f>
        <v>16444.743342000002</v>
      </c>
      <c r="GA768" s="45">
        <f t="shared" ref="GA768:GA831" si="1301">CK768*$E768</f>
        <v>15725.596579000001</v>
      </c>
      <c r="GB768" s="51"/>
      <c r="GC768" s="45">
        <f t="shared" ref="GC768:GC831" si="1302">CM768*$D768</f>
        <v>271.87965300000002</v>
      </c>
      <c r="GD768" s="45">
        <f t="shared" ref="GD768:GD831" si="1303">CN768*$E768</f>
        <v>40.536251</v>
      </c>
      <c r="GE768" s="51"/>
      <c r="GF768" s="45">
        <f t="shared" ref="GF768:GF831" si="1304">CP768*$D768</f>
        <v>2498.809761</v>
      </c>
      <c r="GG768" s="45">
        <f t="shared" ref="GG768:GG831" si="1305">CQ768*$E768</f>
        <v>1074.3301100000001</v>
      </c>
      <c r="GH768" s="51"/>
      <c r="GI768" s="45">
        <f t="shared" ref="GI768:GI831" si="1306">CS768*$D768</f>
        <v>2041.5385950000002</v>
      </c>
      <c r="GJ768" s="45">
        <f t="shared" ref="GJ768:GJ831" si="1307">CT768*$E768</f>
        <v>1347.890075</v>
      </c>
      <c r="GK768" s="51"/>
    </row>
    <row r="769" spans="1:193" s="45" customFormat="1">
      <c r="A769" s="45" t="s">
        <v>18</v>
      </c>
      <c r="B769" s="46">
        <v>41386</v>
      </c>
      <c r="C769" s="56">
        <v>0.713225</v>
      </c>
      <c r="D769" s="56">
        <v>0.136352</v>
      </c>
      <c r="E769" s="56">
        <v>8.0257999999999996E-2</v>
      </c>
      <c r="F769" s="58"/>
      <c r="G769" s="58">
        <v>73453</v>
      </c>
      <c r="H769" s="58">
        <v>15473</v>
      </c>
      <c r="I769" s="58"/>
      <c r="J769" s="59">
        <v>559080</v>
      </c>
      <c r="K769" s="59">
        <v>242869</v>
      </c>
      <c r="L769" s="58"/>
      <c r="M769" s="58">
        <v>98181</v>
      </c>
      <c r="N769" s="58">
        <v>24971</v>
      </c>
      <c r="O769" s="58"/>
      <c r="P769" s="58">
        <v>274287</v>
      </c>
      <c r="Q769" s="58">
        <v>59878</v>
      </c>
      <c r="R769" s="58"/>
      <c r="S769" s="58">
        <v>156041</v>
      </c>
      <c r="T769" s="58">
        <v>38393</v>
      </c>
      <c r="U769" s="58"/>
      <c r="V769" s="58">
        <v>127150</v>
      </c>
      <c r="W769" s="58">
        <v>31243</v>
      </c>
      <c r="X769" s="58"/>
      <c r="Y769" s="58">
        <v>38642</v>
      </c>
      <c r="Z769" s="58">
        <v>7277</v>
      </c>
      <c r="AA769" s="58"/>
      <c r="AB769" s="58">
        <v>302243</v>
      </c>
      <c r="AC769" s="58">
        <v>241199</v>
      </c>
      <c r="AD769" s="58"/>
      <c r="AE769" s="58">
        <v>176452</v>
      </c>
      <c r="AF769" s="58">
        <v>56977</v>
      </c>
      <c r="AG769" s="58"/>
      <c r="AH769" s="58">
        <v>32658</v>
      </c>
      <c r="AI769" s="58">
        <v>7031</v>
      </c>
      <c r="AJ769" s="58"/>
      <c r="AK769" s="58">
        <v>8148</v>
      </c>
      <c r="AL769" s="58">
        <v>6794</v>
      </c>
      <c r="AM769" s="58"/>
      <c r="AN769" s="58">
        <v>71544</v>
      </c>
      <c r="AO769" s="58">
        <v>6395</v>
      </c>
      <c r="AP769" s="58"/>
      <c r="AQ769" s="58">
        <v>28661</v>
      </c>
      <c r="AR769" s="58">
        <v>8686</v>
      </c>
      <c r="AS769" s="58"/>
      <c r="AT769" s="58">
        <v>53619</v>
      </c>
      <c r="AU769" s="58">
        <v>22336</v>
      </c>
      <c r="AV769" s="58"/>
      <c r="AW769" s="58">
        <v>39654</v>
      </c>
      <c r="AX769" s="58">
        <v>14052</v>
      </c>
      <c r="AY769" s="58"/>
      <c r="AZ769" s="58">
        <v>48699</v>
      </c>
      <c r="BA769" s="58">
        <v>7676</v>
      </c>
      <c r="BB769" s="58"/>
      <c r="BC769" s="58">
        <v>18232</v>
      </c>
      <c r="BD769" s="58">
        <v>3188</v>
      </c>
      <c r="BE769" s="58"/>
      <c r="BF769" s="58">
        <v>10262</v>
      </c>
      <c r="BG769" s="58">
        <v>1938</v>
      </c>
      <c r="BH769" s="50"/>
      <c r="BI769" s="50">
        <v>133812</v>
      </c>
      <c r="BJ769" s="50">
        <v>25423</v>
      </c>
      <c r="BK769" s="50"/>
      <c r="BL769" s="50">
        <v>18885</v>
      </c>
      <c r="BM769" s="50">
        <v>5352</v>
      </c>
      <c r="BN769" s="50"/>
      <c r="BO769" s="50">
        <v>9173</v>
      </c>
      <c r="BP769" s="50">
        <v>8474</v>
      </c>
      <c r="BQ769" s="50"/>
      <c r="BR769" s="50">
        <v>27610</v>
      </c>
      <c r="BS769" s="50">
        <v>29930</v>
      </c>
      <c r="BT769" s="50"/>
      <c r="BU769" s="50">
        <v>31646</v>
      </c>
      <c r="BV769" s="50">
        <v>5833</v>
      </c>
      <c r="BW769" s="50"/>
      <c r="BX769" s="50">
        <v>142896</v>
      </c>
      <c r="BY769" s="50">
        <v>4535</v>
      </c>
      <c r="BZ769" s="50"/>
      <c r="CA769" s="50">
        <v>126291</v>
      </c>
      <c r="CB769" s="50">
        <v>74381</v>
      </c>
      <c r="CC769" s="50"/>
      <c r="CD769" s="50">
        <v>12005</v>
      </c>
      <c r="CE769" s="50">
        <v>4085</v>
      </c>
      <c r="CF769" s="50"/>
      <c r="CG769" s="50">
        <v>16451</v>
      </c>
      <c r="CH769" s="50">
        <v>2310</v>
      </c>
      <c r="CI769" s="50"/>
      <c r="CJ769" s="50">
        <v>146688</v>
      </c>
      <c r="CK769" s="50">
        <v>257377</v>
      </c>
      <c r="CL769" s="50"/>
      <c r="CM769" s="50">
        <v>2088</v>
      </c>
      <c r="CN769" s="50">
        <v>446</v>
      </c>
      <c r="CO769" s="50"/>
      <c r="CP769" s="50">
        <v>35362</v>
      </c>
      <c r="CQ769" s="50">
        <v>26159</v>
      </c>
      <c r="CR769" s="50"/>
      <c r="CS769" s="50">
        <v>16515</v>
      </c>
      <c r="CT769" s="50">
        <v>24059</v>
      </c>
      <c r="CU769" s="51"/>
      <c r="CV769" s="51"/>
      <c r="CW769" s="45">
        <f t="shared" si="1246"/>
        <v>10015.463455999999</v>
      </c>
      <c r="CX769" s="45">
        <f t="shared" si="1247"/>
        <v>1241.832034</v>
      </c>
      <c r="CY769" s="51"/>
      <c r="CZ769" s="45">
        <f t="shared" si="1248"/>
        <v>76231.676160000003</v>
      </c>
      <c r="DA769" s="45">
        <f t="shared" si="1249"/>
        <v>19492.180202</v>
      </c>
      <c r="DB769" s="51"/>
      <c r="DC769" s="45">
        <f t="shared" si="1250"/>
        <v>13387.175712</v>
      </c>
      <c r="DD769" s="45">
        <f t="shared" si="1251"/>
        <v>2004.1225179999999</v>
      </c>
      <c r="DE769" s="51"/>
      <c r="DF769" s="45">
        <f t="shared" si="1252"/>
        <v>37399.581023999999</v>
      </c>
      <c r="DG769" s="45">
        <f t="shared" si="1253"/>
        <v>4805.6885240000001</v>
      </c>
      <c r="DH769" s="51"/>
      <c r="DI769" s="45">
        <f t="shared" si="1254"/>
        <v>21276.502432000001</v>
      </c>
      <c r="DJ769" s="45">
        <f t="shared" si="1255"/>
        <v>3081.3453939999999</v>
      </c>
      <c r="DK769" s="51"/>
      <c r="DL769" s="45">
        <f t="shared" si="1256"/>
        <v>17337.156800000001</v>
      </c>
      <c r="DM769" s="45">
        <f t="shared" si="1257"/>
        <v>2507.5006939999998</v>
      </c>
      <c r="DN769" s="51"/>
      <c r="DO769" s="45">
        <f t="shared" si="1258"/>
        <v>5268.9139839999998</v>
      </c>
      <c r="DP769" s="45">
        <f t="shared" si="1259"/>
        <v>584.03746599999999</v>
      </c>
      <c r="DQ769" s="51"/>
      <c r="DR769" s="45">
        <f t="shared" si="1260"/>
        <v>41211.437535999998</v>
      </c>
      <c r="DS769" s="45">
        <f t="shared" si="1261"/>
        <v>19358.149342000001</v>
      </c>
      <c r="DT769" s="51"/>
      <c r="DU769" s="45">
        <f t="shared" si="1262"/>
        <v>24059.583104000001</v>
      </c>
      <c r="DV769" s="45">
        <f t="shared" si="1263"/>
        <v>4572.8600660000002</v>
      </c>
      <c r="DW769" s="51"/>
      <c r="DX769" s="45">
        <f t="shared" si="1264"/>
        <v>4452.9836160000004</v>
      </c>
      <c r="DY769" s="45">
        <f t="shared" si="1265"/>
        <v>564.29399799999999</v>
      </c>
      <c r="DZ769" s="51"/>
      <c r="EA769" s="45">
        <f t="shared" si="1266"/>
        <v>1110.9960960000001</v>
      </c>
      <c r="EB769" s="45">
        <f t="shared" si="1267"/>
        <v>545.27285199999994</v>
      </c>
      <c r="EC769" s="51"/>
      <c r="ED769" s="45">
        <f t="shared" si="1268"/>
        <v>9755.167488000001</v>
      </c>
      <c r="EE769" s="45">
        <f t="shared" si="1269"/>
        <v>513.24991</v>
      </c>
      <c r="EF769" s="51"/>
      <c r="EG769" s="45">
        <f t="shared" si="1270"/>
        <v>3907.984672</v>
      </c>
      <c r="EH769" s="45">
        <f t="shared" si="1271"/>
        <v>697.12098800000001</v>
      </c>
      <c r="EI769" s="51"/>
      <c r="EJ769" s="45">
        <f t="shared" si="1272"/>
        <v>7311.0578880000003</v>
      </c>
      <c r="EK769" s="45">
        <f t="shared" si="1273"/>
        <v>1792.6426879999999</v>
      </c>
      <c r="EL769" s="51"/>
      <c r="EM769" s="45">
        <f t="shared" si="1274"/>
        <v>5406.9022080000004</v>
      </c>
      <c r="EN769" s="45">
        <f t="shared" si="1275"/>
        <v>1127.7854159999999</v>
      </c>
      <c r="EO769" s="51"/>
      <c r="EP769" s="45">
        <f t="shared" si="1276"/>
        <v>6640.206048</v>
      </c>
      <c r="EQ769" s="45">
        <f t="shared" si="1277"/>
        <v>616.06040799999994</v>
      </c>
      <c r="ER769" s="51"/>
      <c r="ES769" s="45">
        <f t="shared" si="1278"/>
        <v>2485.9696640000002</v>
      </c>
      <c r="ET769" s="45">
        <f t="shared" si="1279"/>
        <v>255.862504</v>
      </c>
      <c r="EU769" s="51"/>
      <c r="EV769" s="45">
        <f t="shared" si="1280"/>
        <v>1399.244224</v>
      </c>
      <c r="EW769" s="45">
        <f t="shared" si="1281"/>
        <v>155.54000399999998</v>
      </c>
      <c r="EX769" s="51"/>
      <c r="EY769" s="45">
        <f t="shared" si="1282"/>
        <v>18245.533824000002</v>
      </c>
      <c r="EZ769" s="45">
        <f t="shared" si="1283"/>
        <v>2040.399134</v>
      </c>
      <c r="FA769" s="51"/>
      <c r="FB769" s="45">
        <f t="shared" si="1284"/>
        <v>2575.0075200000001</v>
      </c>
      <c r="FC769" s="45">
        <f t="shared" si="1285"/>
        <v>429.54081600000001</v>
      </c>
      <c r="FD769" s="51"/>
      <c r="FE769" s="45">
        <f t="shared" si="1286"/>
        <v>1250.7568960000001</v>
      </c>
      <c r="FF769" s="45">
        <f t="shared" si="1287"/>
        <v>680.10629199999994</v>
      </c>
      <c r="FG769" s="51"/>
      <c r="FH769" s="45">
        <f t="shared" si="1288"/>
        <v>3764.6787199999999</v>
      </c>
      <c r="FI769" s="45">
        <f t="shared" si="1289"/>
        <v>2402.12194</v>
      </c>
      <c r="FJ769" s="51"/>
      <c r="FK769" s="45">
        <f t="shared" si="1290"/>
        <v>4314.9953919999998</v>
      </c>
      <c r="FL769" s="45">
        <f t="shared" si="1291"/>
        <v>468.14491399999997</v>
      </c>
      <c r="FM769" s="51"/>
      <c r="FN769" s="45">
        <f t="shared" si="1292"/>
        <v>19484.155392000001</v>
      </c>
      <c r="FO769" s="45">
        <f t="shared" si="1293"/>
        <v>363.97003000000001</v>
      </c>
      <c r="FP769" s="51"/>
      <c r="FQ769" s="45">
        <f t="shared" si="1294"/>
        <v>17220.030432</v>
      </c>
      <c r="FR769" s="45">
        <f t="shared" si="1295"/>
        <v>5969.670298</v>
      </c>
      <c r="FS769" s="51"/>
      <c r="FT769" s="45">
        <f t="shared" si="1296"/>
        <v>1636.9057600000001</v>
      </c>
      <c r="FU769" s="45">
        <f t="shared" si="1297"/>
        <v>327.85392999999999</v>
      </c>
      <c r="FV769" s="51"/>
      <c r="FW769" s="45">
        <f t="shared" si="1298"/>
        <v>2243.1267520000001</v>
      </c>
      <c r="FX769" s="45">
        <f t="shared" si="1299"/>
        <v>185.39597999999998</v>
      </c>
      <c r="FY769" s="51"/>
      <c r="FZ769" s="45">
        <f t="shared" si="1300"/>
        <v>20001.202175999999</v>
      </c>
      <c r="GA769" s="45">
        <f t="shared" si="1301"/>
        <v>20656.563265999997</v>
      </c>
      <c r="GB769" s="51"/>
      <c r="GC769" s="45">
        <f t="shared" si="1302"/>
        <v>284.70297599999998</v>
      </c>
      <c r="GD769" s="45">
        <f t="shared" si="1303"/>
        <v>35.795068000000001</v>
      </c>
      <c r="GE769" s="51"/>
      <c r="GF769" s="45">
        <f t="shared" si="1304"/>
        <v>4821.6794239999999</v>
      </c>
      <c r="GG769" s="45">
        <f t="shared" si="1305"/>
        <v>2099.4690219999998</v>
      </c>
      <c r="GH769" s="51"/>
      <c r="GI769" s="45">
        <f t="shared" si="1306"/>
        <v>2251.8532799999998</v>
      </c>
      <c r="GJ769" s="45">
        <f t="shared" si="1307"/>
        <v>1930.9272219999998</v>
      </c>
      <c r="GK769" s="51"/>
    </row>
    <row r="770" spans="1:193" s="45" customFormat="1">
      <c r="A770" s="45" t="s">
        <v>18</v>
      </c>
      <c r="B770" s="46">
        <v>41385</v>
      </c>
      <c r="C770" s="56">
        <v>0.70661700000000005</v>
      </c>
      <c r="D770" s="56">
        <v>0.14289199999999999</v>
      </c>
      <c r="E770" s="56">
        <v>8.0600000000000005E-2</v>
      </c>
      <c r="F770" s="58"/>
      <c r="G770" s="58">
        <v>73457</v>
      </c>
      <c r="H770" s="58">
        <v>14882</v>
      </c>
      <c r="I770" s="58"/>
      <c r="J770" s="59">
        <v>567479</v>
      </c>
      <c r="K770" s="59">
        <v>257495</v>
      </c>
      <c r="L770" s="58"/>
      <c r="M770" s="58">
        <v>128898</v>
      </c>
      <c r="N770" s="58">
        <v>32282</v>
      </c>
      <c r="O770" s="58"/>
      <c r="P770" s="58">
        <v>260799</v>
      </c>
      <c r="Q770" s="58">
        <v>59694</v>
      </c>
      <c r="R770" s="58"/>
      <c r="S770" s="58">
        <v>149595</v>
      </c>
      <c r="T770" s="58">
        <v>41691</v>
      </c>
      <c r="U770" s="58"/>
      <c r="V770" s="58">
        <v>132164</v>
      </c>
      <c r="W770" s="58">
        <v>34266</v>
      </c>
      <c r="X770" s="58"/>
      <c r="Y770" s="58">
        <v>37733</v>
      </c>
      <c r="Z770" s="58">
        <v>8056</v>
      </c>
      <c r="AA770" s="58"/>
      <c r="AB770" s="58">
        <v>307302</v>
      </c>
      <c r="AC770" s="58">
        <v>248244</v>
      </c>
      <c r="AD770" s="58"/>
      <c r="AE770" s="58">
        <v>182280</v>
      </c>
      <c r="AF770" s="58">
        <v>59475</v>
      </c>
      <c r="AG770" s="58"/>
      <c r="AH770" s="58">
        <v>31476</v>
      </c>
      <c r="AI770" s="58">
        <v>7368</v>
      </c>
      <c r="AJ770" s="58"/>
      <c r="AK770" s="58">
        <v>6783</v>
      </c>
      <c r="AL770" s="58">
        <v>8933</v>
      </c>
      <c r="AM770" s="58"/>
      <c r="AN770" s="58">
        <v>68791</v>
      </c>
      <c r="AO770" s="58">
        <v>7320</v>
      </c>
      <c r="AP770" s="58"/>
      <c r="AQ770" s="58">
        <v>30914</v>
      </c>
      <c r="AR770" s="58">
        <v>10011</v>
      </c>
      <c r="AS770" s="58"/>
      <c r="AT770" s="58">
        <v>59807</v>
      </c>
      <c r="AU770" s="58">
        <v>22668</v>
      </c>
      <c r="AV770" s="58"/>
      <c r="AW770" s="58">
        <v>45881</v>
      </c>
      <c r="AX770" s="58">
        <v>15927</v>
      </c>
      <c r="AY770" s="58"/>
      <c r="AZ770" s="58">
        <v>57426</v>
      </c>
      <c r="BA770" s="58">
        <v>9758</v>
      </c>
      <c r="BB770" s="58"/>
      <c r="BC770" s="58">
        <v>19225</v>
      </c>
      <c r="BD770" s="58">
        <v>5145</v>
      </c>
      <c r="BE770" s="58"/>
      <c r="BF770" s="58">
        <v>8913</v>
      </c>
      <c r="BG770" s="58">
        <v>1673</v>
      </c>
      <c r="BH770" s="50"/>
      <c r="BI770" s="50">
        <v>127091</v>
      </c>
      <c r="BJ770" s="50">
        <v>25777</v>
      </c>
      <c r="BK770" s="50"/>
      <c r="BL770" s="50">
        <v>21642</v>
      </c>
      <c r="BM770" s="50">
        <v>8287</v>
      </c>
      <c r="BN770" s="50"/>
      <c r="BO770" s="50">
        <v>9391</v>
      </c>
      <c r="BP770" s="50">
        <v>9108</v>
      </c>
      <c r="BQ770" s="50"/>
      <c r="BR770" s="50">
        <v>29072</v>
      </c>
      <c r="BS770" s="50">
        <v>31072</v>
      </c>
      <c r="BT770" s="50"/>
      <c r="BU770" s="50">
        <v>30172</v>
      </c>
      <c r="BV770" s="50">
        <v>6228</v>
      </c>
      <c r="BW770" s="50"/>
      <c r="BX770" s="50">
        <v>133025</v>
      </c>
      <c r="BY770" s="50">
        <v>4615</v>
      </c>
      <c r="BZ770" s="50"/>
      <c r="CA770" s="50">
        <v>147298</v>
      </c>
      <c r="CB770" s="50">
        <v>89788</v>
      </c>
      <c r="CC770" s="50"/>
      <c r="CD770" s="50">
        <v>12657</v>
      </c>
      <c r="CE770" s="50">
        <v>4387</v>
      </c>
      <c r="CF770" s="50"/>
      <c r="CG770" s="50">
        <v>14727</v>
      </c>
      <c r="CH770" s="50">
        <v>2732</v>
      </c>
      <c r="CI770" s="50"/>
      <c r="CJ770" s="50">
        <v>147944</v>
      </c>
      <c r="CK770" s="50">
        <v>246823</v>
      </c>
      <c r="CL770" s="50"/>
      <c r="CM770" s="50">
        <v>2078</v>
      </c>
      <c r="CN770" s="50">
        <v>218</v>
      </c>
      <c r="CO770" s="50"/>
      <c r="CP770" s="50">
        <v>40162</v>
      </c>
      <c r="CQ770" s="50">
        <v>31245</v>
      </c>
      <c r="CR770" s="50"/>
      <c r="CS770" s="50">
        <v>17526</v>
      </c>
      <c r="CT770" s="50">
        <v>26164</v>
      </c>
      <c r="CU770" s="51"/>
      <c r="CV770" s="51"/>
      <c r="CW770" s="45">
        <f t="shared" si="1246"/>
        <v>10496.417643999999</v>
      </c>
      <c r="CX770" s="45">
        <f t="shared" si="1247"/>
        <v>1199.4892</v>
      </c>
      <c r="CY770" s="51"/>
      <c r="CZ770" s="45">
        <f t="shared" si="1248"/>
        <v>81088.209267999991</v>
      </c>
      <c r="DA770" s="45">
        <f t="shared" si="1249"/>
        <v>20754.097000000002</v>
      </c>
      <c r="DB770" s="51"/>
      <c r="DC770" s="45">
        <f t="shared" si="1250"/>
        <v>18418.493016</v>
      </c>
      <c r="DD770" s="45">
        <f t="shared" si="1251"/>
        <v>2601.9292</v>
      </c>
      <c r="DE770" s="51"/>
      <c r="DF770" s="45">
        <f t="shared" si="1252"/>
        <v>37266.090707999996</v>
      </c>
      <c r="DG770" s="45">
        <f t="shared" si="1253"/>
        <v>4811.3364000000001</v>
      </c>
      <c r="DH770" s="51"/>
      <c r="DI770" s="45">
        <f t="shared" si="1254"/>
        <v>21375.928739999999</v>
      </c>
      <c r="DJ770" s="45">
        <f t="shared" si="1255"/>
        <v>3360.2946000000002</v>
      </c>
      <c r="DK770" s="51"/>
      <c r="DL770" s="45">
        <f t="shared" si="1256"/>
        <v>18885.178287999999</v>
      </c>
      <c r="DM770" s="45">
        <f t="shared" si="1257"/>
        <v>2761.8396000000002</v>
      </c>
      <c r="DN770" s="51"/>
      <c r="DO770" s="45">
        <f t="shared" si="1258"/>
        <v>5391.7438359999996</v>
      </c>
      <c r="DP770" s="45">
        <f t="shared" si="1259"/>
        <v>649.31360000000006</v>
      </c>
      <c r="DQ770" s="51"/>
      <c r="DR770" s="45">
        <f t="shared" si="1260"/>
        <v>43910.997383999995</v>
      </c>
      <c r="DS770" s="45">
        <f t="shared" si="1261"/>
        <v>20008.466400000001</v>
      </c>
      <c r="DT770" s="51"/>
      <c r="DU770" s="45">
        <f t="shared" si="1262"/>
        <v>26046.353759999998</v>
      </c>
      <c r="DV770" s="45">
        <f t="shared" si="1263"/>
        <v>4793.6850000000004</v>
      </c>
      <c r="DW770" s="51"/>
      <c r="DX770" s="45">
        <f t="shared" si="1264"/>
        <v>4497.668592</v>
      </c>
      <c r="DY770" s="45">
        <f t="shared" si="1265"/>
        <v>593.86080000000004</v>
      </c>
      <c r="DZ770" s="51"/>
      <c r="EA770" s="45">
        <f t="shared" si="1266"/>
        <v>969.23643599999991</v>
      </c>
      <c r="EB770" s="45">
        <f t="shared" si="1267"/>
        <v>719.99980000000005</v>
      </c>
      <c r="EC770" s="51"/>
      <c r="ED770" s="45">
        <f t="shared" si="1268"/>
        <v>9829.6835719999999</v>
      </c>
      <c r="EE770" s="45">
        <f t="shared" si="1269"/>
        <v>589.99200000000008</v>
      </c>
      <c r="EF770" s="51"/>
      <c r="EG770" s="45">
        <f t="shared" si="1270"/>
        <v>4417.3632879999996</v>
      </c>
      <c r="EH770" s="45">
        <f t="shared" si="1271"/>
        <v>806.88660000000004</v>
      </c>
      <c r="EI770" s="51"/>
      <c r="EJ770" s="45">
        <f t="shared" si="1272"/>
        <v>8545.941843999999</v>
      </c>
      <c r="EK770" s="45">
        <f t="shared" si="1273"/>
        <v>1827.0408000000002</v>
      </c>
      <c r="EL770" s="51"/>
      <c r="EM770" s="45">
        <f t="shared" si="1274"/>
        <v>6556.0278519999993</v>
      </c>
      <c r="EN770" s="45">
        <f t="shared" si="1275"/>
        <v>1283.7162000000001</v>
      </c>
      <c r="EO770" s="51"/>
      <c r="EP770" s="45">
        <f t="shared" si="1276"/>
        <v>8205.7159919999995</v>
      </c>
      <c r="EQ770" s="45">
        <f t="shared" si="1277"/>
        <v>786.49480000000005</v>
      </c>
      <c r="ER770" s="51"/>
      <c r="ES770" s="45">
        <f t="shared" si="1278"/>
        <v>2747.0987</v>
      </c>
      <c r="ET770" s="45">
        <f t="shared" si="1279"/>
        <v>414.68700000000001</v>
      </c>
      <c r="EU770" s="51"/>
      <c r="EV770" s="45">
        <f t="shared" si="1280"/>
        <v>1273.5963959999999</v>
      </c>
      <c r="EW770" s="45">
        <f t="shared" si="1281"/>
        <v>134.84380000000002</v>
      </c>
      <c r="EX770" s="51"/>
      <c r="EY770" s="45">
        <f t="shared" si="1282"/>
        <v>18160.287172</v>
      </c>
      <c r="EZ770" s="45">
        <f t="shared" si="1283"/>
        <v>2077.6262000000002</v>
      </c>
      <c r="FA770" s="51"/>
      <c r="FB770" s="45">
        <f t="shared" si="1284"/>
        <v>3092.468664</v>
      </c>
      <c r="FC770" s="45">
        <f t="shared" si="1285"/>
        <v>667.93220000000008</v>
      </c>
      <c r="FD770" s="51"/>
      <c r="FE770" s="45">
        <f t="shared" si="1286"/>
        <v>1341.898772</v>
      </c>
      <c r="FF770" s="45">
        <f t="shared" si="1287"/>
        <v>734.10480000000007</v>
      </c>
      <c r="FG770" s="51"/>
      <c r="FH770" s="45">
        <f t="shared" si="1288"/>
        <v>4154.1562239999994</v>
      </c>
      <c r="FI770" s="45">
        <f t="shared" si="1289"/>
        <v>2504.4032000000002</v>
      </c>
      <c r="FJ770" s="51"/>
      <c r="FK770" s="45">
        <f t="shared" si="1290"/>
        <v>4311.3374239999994</v>
      </c>
      <c r="FL770" s="45">
        <f t="shared" si="1291"/>
        <v>501.97680000000003</v>
      </c>
      <c r="FM770" s="51"/>
      <c r="FN770" s="45">
        <f t="shared" si="1292"/>
        <v>19008.208299999998</v>
      </c>
      <c r="FO770" s="45">
        <f t="shared" si="1293"/>
        <v>371.96900000000005</v>
      </c>
      <c r="FP770" s="51"/>
      <c r="FQ770" s="45">
        <f t="shared" si="1294"/>
        <v>21047.705815999998</v>
      </c>
      <c r="FR770" s="45">
        <f t="shared" si="1295"/>
        <v>7236.9128000000001</v>
      </c>
      <c r="FS770" s="51"/>
      <c r="FT770" s="45">
        <f t="shared" si="1296"/>
        <v>1808.5840439999999</v>
      </c>
      <c r="FU770" s="45">
        <f t="shared" si="1297"/>
        <v>353.59220000000005</v>
      </c>
      <c r="FV770" s="51"/>
      <c r="FW770" s="45">
        <f t="shared" si="1298"/>
        <v>2104.370484</v>
      </c>
      <c r="FX770" s="45">
        <f t="shared" si="1299"/>
        <v>220.19920000000002</v>
      </c>
      <c r="FY770" s="51"/>
      <c r="FZ770" s="45">
        <f t="shared" si="1300"/>
        <v>21140.014047999997</v>
      </c>
      <c r="GA770" s="45">
        <f t="shared" si="1301"/>
        <v>19893.933800000003</v>
      </c>
      <c r="GB770" s="51"/>
      <c r="GC770" s="45">
        <f t="shared" si="1302"/>
        <v>296.929576</v>
      </c>
      <c r="GD770" s="45">
        <f t="shared" si="1303"/>
        <v>17.570800000000002</v>
      </c>
      <c r="GE770" s="51"/>
      <c r="GF770" s="45">
        <f t="shared" si="1304"/>
        <v>5738.8285040000001</v>
      </c>
      <c r="GG770" s="45">
        <f t="shared" si="1305"/>
        <v>2518.3470000000002</v>
      </c>
      <c r="GH770" s="51"/>
      <c r="GI770" s="45">
        <f t="shared" si="1306"/>
        <v>2504.3251919999998</v>
      </c>
      <c r="GJ770" s="45">
        <f t="shared" si="1307"/>
        <v>2108.8184000000001</v>
      </c>
      <c r="GK770" s="51"/>
    </row>
    <row r="771" spans="1:193" s="45" customFormat="1">
      <c r="A771" s="45" t="s">
        <v>18</v>
      </c>
      <c r="B771" s="46">
        <v>41384</v>
      </c>
      <c r="C771" s="56">
        <v>0.70027899999999998</v>
      </c>
      <c r="D771" s="56">
        <v>0.148698</v>
      </c>
      <c r="E771" s="56">
        <v>8.0420000000000005E-2</v>
      </c>
      <c r="F771" s="58"/>
      <c r="G771" s="58">
        <v>117896</v>
      </c>
      <c r="H771" s="58">
        <v>23009</v>
      </c>
      <c r="I771" s="58"/>
      <c r="J771" s="59">
        <v>578601</v>
      </c>
      <c r="K771" s="59">
        <v>232974</v>
      </c>
      <c r="L771" s="58"/>
      <c r="M771" s="58">
        <v>356269</v>
      </c>
      <c r="N771" s="58">
        <v>74523</v>
      </c>
      <c r="O771" s="58"/>
      <c r="P771" s="58">
        <v>319331</v>
      </c>
      <c r="Q771" s="58">
        <v>65422</v>
      </c>
      <c r="R771" s="58"/>
      <c r="S771" s="58">
        <v>184578</v>
      </c>
      <c r="T771" s="58">
        <v>50623</v>
      </c>
      <c r="U771" s="58"/>
      <c r="V771" s="58">
        <v>138196</v>
      </c>
      <c r="W771" s="58">
        <v>35233</v>
      </c>
      <c r="X771" s="58"/>
      <c r="Y771" s="58">
        <v>61473</v>
      </c>
      <c r="Z771" s="58">
        <v>12604</v>
      </c>
      <c r="AA771" s="58"/>
      <c r="AB771" s="58">
        <v>301075</v>
      </c>
      <c r="AC771" s="58">
        <v>201122</v>
      </c>
      <c r="AD771" s="58"/>
      <c r="AE771" s="58">
        <v>168173</v>
      </c>
      <c r="AF771" s="58">
        <v>49453</v>
      </c>
      <c r="AG771" s="58"/>
      <c r="AH771" s="58">
        <v>39931</v>
      </c>
      <c r="AI771" s="58">
        <v>8542</v>
      </c>
      <c r="AJ771" s="58"/>
      <c r="AK771" s="58">
        <v>11099</v>
      </c>
      <c r="AL771" s="58">
        <v>16710</v>
      </c>
      <c r="AM771" s="58"/>
      <c r="AN771" s="58">
        <v>96524</v>
      </c>
      <c r="AO771" s="58">
        <v>11350</v>
      </c>
      <c r="AP771" s="58"/>
      <c r="AQ771" s="58">
        <v>29793</v>
      </c>
      <c r="AR771" s="58">
        <v>9467</v>
      </c>
      <c r="AS771" s="58"/>
      <c r="AT771" s="58">
        <v>53088</v>
      </c>
      <c r="AU771" s="58">
        <v>19019</v>
      </c>
      <c r="AV771" s="58"/>
      <c r="AW771" s="58">
        <v>34028</v>
      </c>
      <c r="AX771" s="58">
        <v>11774</v>
      </c>
      <c r="AY771" s="58"/>
      <c r="AZ771" s="58">
        <v>66098</v>
      </c>
      <c r="BA771" s="58">
        <v>11367</v>
      </c>
      <c r="BB771" s="58"/>
      <c r="BC771" s="58">
        <v>32130</v>
      </c>
      <c r="BD771" s="58">
        <v>9401</v>
      </c>
      <c r="BE771" s="58"/>
      <c r="BF771" s="58">
        <v>11988</v>
      </c>
      <c r="BG771" s="58">
        <v>2031</v>
      </c>
      <c r="BH771" s="50"/>
      <c r="BI771" s="50">
        <v>129117</v>
      </c>
      <c r="BJ771" s="50">
        <v>24149</v>
      </c>
      <c r="BK771" s="50"/>
      <c r="BL771" s="50">
        <v>30353</v>
      </c>
      <c r="BM771" s="50">
        <v>12369</v>
      </c>
      <c r="BN771" s="50"/>
      <c r="BO771" s="50">
        <v>10783</v>
      </c>
      <c r="BP771" s="50">
        <v>9167</v>
      </c>
      <c r="BQ771" s="50"/>
      <c r="BR771" s="50">
        <v>22247</v>
      </c>
      <c r="BS771" s="50">
        <v>20677</v>
      </c>
      <c r="BT771" s="50"/>
      <c r="BU771" s="50">
        <v>34406</v>
      </c>
      <c r="BV771" s="50">
        <v>6623</v>
      </c>
      <c r="BW771" s="50"/>
      <c r="BX771" s="50">
        <v>127997</v>
      </c>
      <c r="BY771" s="50">
        <v>6716</v>
      </c>
      <c r="BZ771" s="50"/>
      <c r="CA771" s="50">
        <v>118224</v>
      </c>
      <c r="CB771" s="50">
        <v>69739</v>
      </c>
      <c r="CC771" s="50"/>
      <c r="CD771" s="50">
        <v>20130</v>
      </c>
      <c r="CE771" s="50">
        <v>7005</v>
      </c>
      <c r="CF771" s="50"/>
      <c r="CG771" s="50">
        <v>15578</v>
      </c>
      <c r="CH771" s="50">
        <v>2958</v>
      </c>
      <c r="CI771" s="50"/>
      <c r="CJ771" s="50">
        <v>135714</v>
      </c>
      <c r="CK771" s="50">
        <v>202209</v>
      </c>
      <c r="CL771" s="50"/>
      <c r="CM771" s="50">
        <v>717</v>
      </c>
      <c r="CN771" s="50">
        <v>271</v>
      </c>
      <c r="CO771" s="50"/>
      <c r="CP771" s="50">
        <v>25838</v>
      </c>
      <c r="CQ771" s="50">
        <v>19796</v>
      </c>
      <c r="CR771" s="50"/>
      <c r="CS771" s="50">
        <v>16296</v>
      </c>
      <c r="CT771" s="50">
        <v>20012</v>
      </c>
      <c r="CU771" s="51"/>
      <c r="CV771" s="51"/>
      <c r="CW771" s="45">
        <f t="shared" si="1246"/>
        <v>17530.899408000001</v>
      </c>
      <c r="CX771" s="45">
        <f t="shared" si="1247"/>
        <v>1850.3837800000001</v>
      </c>
      <c r="CY771" s="51"/>
      <c r="CZ771" s="45">
        <f t="shared" si="1248"/>
        <v>86036.811497999995</v>
      </c>
      <c r="DA771" s="45">
        <f t="shared" si="1249"/>
        <v>18735.769080000002</v>
      </c>
      <c r="DB771" s="51"/>
      <c r="DC771" s="45">
        <f t="shared" si="1250"/>
        <v>52976.487761999997</v>
      </c>
      <c r="DD771" s="45">
        <f t="shared" si="1251"/>
        <v>5993.1396600000007</v>
      </c>
      <c r="DE771" s="51"/>
      <c r="DF771" s="45">
        <f t="shared" si="1252"/>
        <v>47483.881038</v>
      </c>
      <c r="DG771" s="45">
        <f t="shared" si="1253"/>
        <v>5261.2372400000004</v>
      </c>
      <c r="DH771" s="51"/>
      <c r="DI771" s="45">
        <f t="shared" si="1254"/>
        <v>27446.379443999998</v>
      </c>
      <c r="DJ771" s="45">
        <f t="shared" si="1255"/>
        <v>4071.1016600000003</v>
      </c>
      <c r="DK771" s="51"/>
      <c r="DL771" s="45">
        <f t="shared" si="1256"/>
        <v>20549.468807999998</v>
      </c>
      <c r="DM771" s="45">
        <f t="shared" si="1257"/>
        <v>2833.43786</v>
      </c>
      <c r="DN771" s="51"/>
      <c r="DO771" s="45">
        <f t="shared" si="1258"/>
        <v>9140.9121539999996</v>
      </c>
      <c r="DP771" s="45">
        <f t="shared" si="1259"/>
        <v>1013.61368</v>
      </c>
      <c r="DQ771" s="51"/>
      <c r="DR771" s="45">
        <f t="shared" si="1260"/>
        <v>44769.250350000002</v>
      </c>
      <c r="DS771" s="45">
        <f t="shared" si="1261"/>
        <v>16174.231240000001</v>
      </c>
      <c r="DT771" s="51"/>
      <c r="DU771" s="45">
        <f t="shared" si="1262"/>
        <v>25006.988753999998</v>
      </c>
      <c r="DV771" s="45">
        <f t="shared" si="1263"/>
        <v>3977.0102600000005</v>
      </c>
      <c r="DW771" s="51"/>
      <c r="DX771" s="45">
        <f t="shared" si="1264"/>
        <v>5937.6598379999996</v>
      </c>
      <c r="DY771" s="45">
        <f t="shared" si="1265"/>
        <v>686.94764000000009</v>
      </c>
      <c r="DZ771" s="51"/>
      <c r="EA771" s="45">
        <f t="shared" si="1266"/>
        <v>1650.3991019999999</v>
      </c>
      <c r="EB771" s="45">
        <f t="shared" si="1267"/>
        <v>1343.8182000000002</v>
      </c>
      <c r="EC771" s="51"/>
      <c r="ED771" s="45">
        <f t="shared" si="1268"/>
        <v>14352.925751999999</v>
      </c>
      <c r="EE771" s="45">
        <f t="shared" si="1269"/>
        <v>912.76700000000005</v>
      </c>
      <c r="EF771" s="51"/>
      <c r="EG771" s="45">
        <f t="shared" si="1270"/>
        <v>4430.1595139999999</v>
      </c>
      <c r="EH771" s="45">
        <f t="shared" si="1271"/>
        <v>761.33614</v>
      </c>
      <c r="EI771" s="51"/>
      <c r="EJ771" s="45">
        <f t="shared" si="1272"/>
        <v>7894.0794239999996</v>
      </c>
      <c r="EK771" s="45">
        <f t="shared" si="1273"/>
        <v>1529.5079800000001</v>
      </c>
      <c r="EL771" s="51"/>
      <c r="EM771" s="45">
        <f t="shared" si="1274"/>
        <v>5059.895544</v>
      </c>
      <c r="EN771" s="45">
        <f t="shared" si="1275"/>
        <v>946.86508000000003</v>
      </c>
      <c r="EO771" s="51"/>
      <c r="EP771" s="45">
        <f t="shared" si="1276"/>
        <v>9828.6404039999998</v>
      </c>
      <c r="EQ771" s="45">
        <f t="shared" si="1277"/>
        <v>914.13414000000012</v>
      </c>
      <c r="ER771" s="51"/>
      <c r="ES771" s="45">
        <f t="shared" si="1278"/>
        <v>4777.6667399999997</v>
      </c>
      <c r="ET771" s="45">
        <f t="shared" si="1279"/>
        <v>756.0284200000001</v>
      </c>
      <c r="EU771" s="51"/>
      <c r="EV771" s="45">
        <f t="shared" si="1280"/>
        <v>1782.5916239999999</v>
      </c>
      <c r="EW771" s="45">
        <f t="shared" si="1281"/>
        <v>163.33302</v>
      </c>
      <c r="EX771" s="51"/>
      <c r="EY771" s="45">
        <f t="shared" si="1282"/>
        <v>19199.439665999998</v>
      </c>
      <c r="EZ771" s="45">
        <f t="shared" si="1283"/>
        <v>1942.06258</v>
      </c>
      <c r="FA771" s="51"/>
      <c r="FB771" s="45">
        <f t="shared" si="1284"/>
        <v>4513.430394</v>
      </c>
      <c r="FC771" s="45">
        <f t="shared" si="1285"/>
        <v>994.71498000000008</v>
      </c>
      <c r="FD771" s="51"/>
      <c r="FE771" s="45">
        <f t="shared" si="1286"/>
        <v>1603.4105339999999</v>
      </c>
      <c r="FF771" s="45">
        <f t="shared" si="1287"/>
        <v>737.21014000000002</v>
      </c>
      <c r="FG771" s="51"/>
      <c r="FH771" s="45">
        <f t="shared" si="1288"/>
        <v>3308.0844059999999</v>
      </c>
      <c r="FI771" s="45">
        <f t="shared" si="1289"/>
        <v>1662.8443400000001</v>
      </c>
      <c r="FJ771" s="51"/>
      <c r="FK771" s="45">
        <f t="shared" si="1290"/>
        <v>5116.1033879999995</v>
      </c>
      <c r="FL771" s="45">
        <f t="shared" si="1291"/>
        <v>532.62166000000002</v>
      </c>
      <c r="FM771" s="51"/>
      <c r="FN771" s="45">
        <f t="shared" si="1292"/>
        <v>19032.897905999998</v>
      </c>
      <c r="FO771" s="45">
        <f t="shared" si="1293"/>
        <v>540.10072000000002</v>
      </c>
      <c r="FP771" s="51"/>
      <c r="FQ771" s="45">
        <f t="shared" si="1294"/>
        <v>17579.672352000001</v>
      </c>
      <c r="FR771" s="45">
        <f t="shared" si="1295"/>
        <v>5608.4103800000003</v>
      </c>
      <c r="FS771" s="51"/>
      <c r="FT771" s="45">
        <f t="shared" si="1296"/>
        <v>2993.2907399999999</v>
      </c>
      <c r="FU771" s="45">
        <f t="shared" si="1297"/>
        <v>563.34210000000007</v>
      </c>
      <c r="FV771" s="51"/>
      <c r="FW771" s="45">
        <f t="shared" si="1298"/>
        <v>2316.4174440000002</v>
      </c>
      <c r="FX771" s="45">
        <f t="shared" si="1299"/>
        <v>237.88236000000001</v>
      </c>
      <c r="FY771" s="51"/>
      <c r="FZ771" s="45">
        <f t="shared" si="1300"/>
        <v>20180.400372</v>
      </c>
      <c r="GA771" s="45">
        <f t="shared" si="1301"/>
        <v>16261.647780000001</v>
      </c>
      <c r="GB771" s="51"/>
      <c r="GC771" s="45">
        <f t="shared" si="1302"/>
        <v>106.616466</v>
      </c>
      <c r="GD771" s="45">
        <f t="shared" si="1303"/>
        <v>21.79382</v>
      </c>
      <c r="GE771" s="51"/>
      <c r="GF771" s="45">
        <f t="shared" si="1304"/>
        <v>3842.0589239999999</v>
      </c>
      <c r="GG771" s="45">
        <f t="shared" si="1305"/>
        <v>1591.99432</v>
      </c>
      <c r="GH771" s="51"/>
      <c r="GI771" s="45">
        <f t="shared" si="1306"/>
        <v>2423.1826080000001</v>
      </c>
      <c r="GJ771" s="45">
        <f t="shared" si="1307"/>
        <v>1609.3650400000001</v>
      </c>
      <c r="GK771" s="51"/>
    </row>
    <row r="772" spans="1:193" s="45" customFormat="1">
      <c r="A772" s="45" t="s">
        <v>18</v>
      </c>
      <c r="B772" s="46">
        <v>41383</v>
      </c>
      <c r="C772" s="56">
        <v>0.70561799999999997</v>
      </c>
      <c r="D772" s="56">
        <v>0.14056399999999999</v>
      </c>
      <c r="E772" s="56">
        <v>8.3268999999999996E-2</v>
      </c>
      <c r="F772" s="58"/>
      <c r="G772" s="58">
        <v>117901</v>
      </c>
      <c r="H772" s="58">
        <v>26638</v>
      </c>
      <c r="I772" s="58"/>
      <c r="J772" s="59">
        <v>584481</v>
      </c>
      <c r="K772" s="59">
        <v>220166</v>
      </c>
      <c r="L772" s="58"/>
      <c r="M772" s="58">
        <v>150863</v>
      </c>
      <c r="N772" s="58">
        <v>35845</v>
      </c>
      <c r="O772" s="58"/>
      <c r="P772" s="58">
        <v>331855</v>
      </c>
      <c r="Q772" s="58">
        <v>67603</v>
      </c>
      <c r="R772" s="58"/>
      <c r="S772" s="58">
        <v>197149</v>
      </c>
      <c r="T772" s="58">
        <v>49113</v>
      </c>
      <c r="U772" s="58"/>
      <c r="V772" s="58">
        <v>141476</v>
      </c>
      <c r="W772" s="58">
        <v>32803</v>
      </c>
      <c r="X772" s="58"/>
      <c r="Y772" s="58">
        <v>67638</v>
      </c>
      <c r="Z772" s="58">
        <v>13710</v>
      </c>
      <c r="AA772" s="58"/>
      <c r="AB772" s="58">
        <v>270077</v>
      </c>
      <c r="AC772" s="58">
        <v>224678</v>
      </c>
      <c r="AD772" s="58"/>
      <c r="AE772" s="58">
        <v>151106</v>
      </c>
      <c r="AF772" s="58">
        <v>41461</v>
      </c>
      <c r="AG772" s="58"/>
      <c r="AH772" s="58">
        <v>41279</v>
      </c>
      <c r="AI772" s="58">
        <v>8888</v>
      </c>
      <c r="AJ772" s="58"/>
      <c r="AK772" s="58">
        <v>10980</v>
      </c>
      <c r="AL772" s="58">
        <v>17035</v>
      </c>
      <c r="AM772" s="58"/>
      <c r="AN772" s="58">
        <v>106320</v>
      </c>
      <c r="AO772" s="58">
        <v>11968</v>
      </c>
      <c r="AP772" s="58"/>
      <c r="AQ772" s="58">
        <v>30138</v>
      </c>
      <c r="AR772" s="58">
        <v>8827</v>
      </c>
      <c r="AS772" s="58"/>
      <c r="AT772" s="58">
        <v>55814</v>
      </c>
      <c r="AU772" s="58">
        <v>23214</v>
      </c>
      <c r="AV772" s="58"/>
      <c r="AW772" s="58">
        <v>29970</v>
      </c>
      <c r="AX772" s="58">
        <v>11776</v>
      </c>
      <c r="AY772" s="58"/>
      <c r="AZ772" s="58">
        <v>58345</v>
      </c>
      <c r="BA772" s="58">
        <v>10305</v>
      </c>
      <c r="BB772" s="58"/>
      <c r="BC772" s="58">
        <v>28844</v>
      </c>
      <c r="BD772" s="58">
        <v>8306</v>
      </c>
      <c r="BE772" s="58"/>
      <c r="BF772" s="58">
        <v>12715</v>
      </c>
      <c r="BG772" s="58">
        <v>2114</v>
      </c>
      <c r="BH772" s="50"/>
      <c r="BI772" s="50">
        <v>137453</v>
      </c>
      <c r="BJ772" s="50">
        <v>26280</v>
      </c>
      <c r="BK772" s="50"/>
      <c r="BL772" s="50">
        <v>28207</v>
      </c>
      <c r="BM772" s="50">
        <v>12714</v>
      </c>
      <c r="BN772" s="50"/>
      <c r="BO772" s="50">
        <v>11130</v>
      </c>
      <c r="BP772" s="50">
        <v>8920</v>
      </c>
      <c r="BQ772" s="50"/>
      <c r="BR772" s="50">
        <v>21502</v>
      </c>
      <c r="BS772" s="50">
        <v>18960</v>
      </c>
      <c r="BT772" s="50"/>
      <c r="BU772" s="50">
        <v>33861</v>
      </c>
      <c r="BV772" s="50">
        <v>6102</v>
      </c>
      <c r="BW772" s="50"/>
      <c r="BX772" s="50">
        <v>15810</v>
      </c>
      <c r="BY772" s="50">
        <v>5703</v>
      </c>
      <c r="BZ772" s="50"/>
      <c r="CA772" s="50">
        <v>94608</v>
      </c>
      <c r="CB772" s="50">
        <v>53129</v>
      </c>
      <c r="CC772" s="50"/>
      <c r="CD772" s="50">
        <v>19157</v>
      </c>
      <c r="CE772" s="50">
        <v>6644</v>
      </c>
      <c r="CF772" s="50"/>
      <c r="CG772" s="50">
        <v>15247</v>
      </c>
      <c r="CH772" s="50">
        <v>2720</v>
      </c>
      <c r="CI772" s="50"/>
      <c r="CJ772" s="50">
        <v>135774</v>
      </c>
      <c r="CK772" s="50">
        <v>183471</v>
      </c>
      <c r="CL772" s="50"/>
      <c r="CM772" s="50">
        <v>526</v>
      </c>
      <c r="CN772" s="50">
        <v>547</v>
      </c>
      <c r="CO772" s="50"/>
      <c r="CP772" s="50">
        <v>19345</v>
      </c>
      <c r="CQ772" s="50">
        <v>17016</v>
      </c>
      <c r="CR772" s="50"/>
      <c r="CS772" s="50">
        <v>15210</v>
      </c>
      <c r="CT772" s="50">
        <v>18851</v>
      </c>
      <c r="CU772" s="51"/>
      <c r="CV772" s="51"/>
      <c r="CW772" s="45">
        <f t="shared" si="1246"/>
        <v>16572.636164</v>
      </c>
      <c r="CX772" s="45">
        <f t="shared" si="1247"/>
        <v>2218.1196219999997</v>
      </c>
      <c r="CY772" s="51"/>
      <c r="CZ772" s="45">
        <f t="shared" si="1248"/>
        <v>82156.987284000003</v>
      </c>
      <c r="DA772" s="45">
        <f t="shared" si="1249"/>
        <v>18333.002654</v>
      </c>
      <c r="DB772" s="51"/>
      <c r="DC772" s="45">
        <f t="shared" si="1250"/>
        <v>21205.906731999999</v>
      </c>
      <c r="DD772" s="45">
        <f t="shared" si="1251"/>
        <v>2984.7773050000001</v>
      </c>
      <c r="DE772" s="51"/>
      <c r="DF772" s="45">
        <f t="shared" si="1252"/>
        <v>46646.866219999996</v>
      </c>
      <c r="DG772" s="45">
        <f t="shared" si="1253"/>
        <v>5629.2342069999995</v>
      </c>
      <c r="DH772" s="51"/>
      <c r="DI772" s="45">
        <f t="shared" si="1254"/>
        <v>27712.052035999997</v>
      </c>
      <c r="DJ772" s="45">
        <f t="shared" si="1255"/>
        <v>4089.5903969999999</v>
      </c>
      <c r="DK772" s="51"/>
      <c r="DL772" s="45">
        <f t="shared" si="1256"/>
        <v>19886.432463999998</v>
      </c>
      <c r="DM772" s="45">
        <f t="shared" si="1257"/>
        <v>2731.4730070000001</v>
      </c>
      <c r="DN772" s="51"/>
      <c r="DO772" s="45">
        <f t="shared" si="1258"/>
        <v>9507.4678320000003</v>
      </c>
      <c r="DP772" s="45">
        <f t="shared" si="1259"/>
        <v>1141.61799</v>
      </c>
      <c r="DQ772" s="51"/>
      <c r="DR772" s="45">
        <f t="shared" si="1260"/>
        <v>37963.103427999995</v>
      </c>
      <c r="DS772" s="45">
        <f t="shared" si="1261"/>
        <v>18708.712381999998</v>
      </c>
      <c r="DT772" s="51"/>
      <c r="DU772" s="45">
        <f t="shared" si="1262"/>
        <v>21240.063783999998</v>
      </c>
      <c r="DV772" s="45">
        <f t="shared" si="1263"/>
        <v>3452.416009</v>
      </c>
      <c r="DW772" s="51"/>
      <c r="DX772" s="45">
        <f t="shared" si="1264"/>
        <v>5802.3413559999999</v>
      </c>
      <c r="DY772" s="45">
        <f t="shared" si="1265"/>
        <v>740.09487200000001</v>
      </c>
      <c r="DZ772" s="51"/>
      <c r="EA772" s="45">
        <f t="shared" si="1266"/>
        <v>1543.3927199999998</v>
      </c>
      <c r="EB772" s="45">
        <f t="shared" si="1267"/>
        <v>1418.4874149999998</v>
      </c>
      <c r="EC772" s="51"/>
      <c r="ED772" s="45">
        <f t="shared" si="1268"/>
        <v>14944.76448</v>
      </c>
      <c r="EE772" s="45">
        <f t="shared" si="1269"/>
        <v>996.56339199999991</v>
      </c>
      <c r="EF772" s="51"/>
      <c r="EG772" s="45">
        <f t="shared" si="1270"/>
        <v>4236.3178319999997</v>
      </c>
      <c r="EH772" s="45">
        <f t="shared" si="1271"/>
        <v>735.01546299999995</v>
      </c>
      <c r="EI772" s="51"/>
      <c r="EJ772" s="45">
        <f t="shared" si="1272"/>
        <v>7845.4390960000001</v>
      </c>
      <c r="EK772" s="45">
        <f t="shared" si="1273"/>
        <v>1933.0065659999998</v>
      </c>
      <c r="EL772" s="51"/>
      <c r="EM772" s="45">
        <f t="shared" si="1274"/>
        <v>4212.7030800000002</v>
      </c>
      <c r="EN772" s="45">
        <f t="shared" si="1275"/>
        <v>980.57574399999999</v>
      </c>
      <c r="EO772" s="51"/>
      <c r="EP772" s="45">
        <f t="shared" si="1276"/>
        <v>8201.20658</v>
      </c>
      <c r="EQ772" s="45">
        <f t="shared" si="1277"/>
        <v>858.08704499999999</v>
      </c>
      <c r="ER772" s="51"/>
      <c r="ES772" s="45">
        <f t="shared" si="1278"/>
        <v>4054.4280159999998</v>
      </c>
      <c r="ET772" s="45">
        <f t="shared" si="1279"/>
        <v>691.63231399999995</v>
      </c>
      <c r="EU772" s="51"/>
      <c r="EV772" s="45">
        <f t="shared" si="1280"/>
        <v>1787.27126</v>
      </c>
      <c r="EW772" s="45">
        <f t="shared" si="1281"/>
        <v>176.030666</v>
      </c>
      <c r="EX772" s="51"/>
      <c r="EY772" s="45">
        <f t="shared" si="1282"/>
        <v>19320.943491999999</v>
      </c>
      <c r="EZ772" s="45">
        <f t="shared" si="1283"/>
        <v>2188.3093199999998</v>
      </c>
      <c r="FA772" s="51"/>
      <c r="FB772" s="45">
        <f t="shared" si="1284"/>
        <v>3964.8887479999999</v>
      </c>
      <c r="FC772" s="45">
        <f t="shared" si="1285"/>
        <v>1058.6820659999998</v>
      </c>
      <c r="FD772" s="51"/>
      <c r="FE772" s="45">
        <f t="shared" si="1286"/>
        <v>1564.47732</v>
      </c>
      <c r="FF772" s="45">
        <f t="shared" si="1287"/>
        <v>742.75947999999994</v>
      </c>
      <c r="FG772" s="51"/>
      <c r="FH772" s="45">
        <f t="shared" si="1288"/>
        <v>3022.4071279999998</v>
      </c>
      <c r="FI772" s="45">
        <f t="shared" si="1289"/>
        <v>1578.7802399999998</v>
      </c>
      <c r="FJ772" s="51"/>
      <c r="FK772" s="45">
        <f t="shared" si="1290"/>
        <v>4759.6376039999996</v>
      </c>
      <c r="FL772" s="45">
        <f t="shared" si="1291"/>
        <v>508.107438</v>
      </c>
      <c r="FM772" s="51"/>
      <c r="FN772" s="45">
        <f t="shared" si="1292"/>
        <v>2222.31684</v>
      </c>
      <c r="FO772" s="45">
        <f t="shared" si="1293"/>
        <v>474.883107</v>
      </c>
      <c r="FP772" s="51"/>
      <c r="FQ772" s="45">
        <f t="shared" si="1294"/>
        <v>13298.478911999999</v>
      </c>
      <c r="FR772" s="45">
        <f t="shared" si="1295"/>
        <v>4423.9987009999995</v>
      </c>
      <c r="FS772" s="51"/>
      <c r="FT772" s="45">
        <f t="shared" si="1296"/>
        <v>2692.7845480000001</v>
      </c>
      <c r="FU772" s="45">
        <f t="shared" si="1297"/>
        <v>553.23923600000001</v>
      </c>
      <c r="FV772" s="51"/>
      <c r="FW772" s="45">
        <f t="shared" si="1298"/>
        <v>2143.1793079999998</v>
      </c>
      <c r="FX772" s="45">
        <f t="shared" si="1299"/>
        <v>226.49168</v>
      </c>
      <c r="FY772" s="51"/>
      <c r="FZ772" s="45">
        <f t="shared" si="1300"/>
        <v>19084.936536000001</v>
      </c>
      <c r="GA772" s="45">
        <f t="shared" si="1301"/>
        <v>15277.446699</v>
      </c>
      <c r="GB772" s="51"/>
      <c r="GC772" s="45">
        <f t="shared" si="1302"/>
        <v>73.936663999999993</v>
      </c>
      <c r="GD772" s="45">
        <f t="shared" si="1303"/>
        <v>45.548142999999996</v>
      </c>
      <c r="GE772" s="51"/>
      <c r="GF772" s="45">
        <f t="shared" si="1304"/>
        <v>2719.2105799999999</v>
      </c>
      <c r="GG772" s="45">
        <f t="shared" si="1305"/>
        <v>1416.9053039999999</v>
      </c>
      <c r="GH772" s="51"/>
      <c r="GI772" s="45">
        <f t="shared" si="1306"/>
        <v>2137.9784399999999</v>
      </c>
      <c r="GJ772" s="45">
        <f t="shared" si="1307"/>
        <v>1569.7039189999998</v>
      </c>
      <c r="GK772" s="51"/>
    </row>
    <row r="773" spans="1:193" s="45" customFormat="1">
      <c r="A773" s="45" t="s">
        <v>18</v>
      </c>
      <c r="B773" s="46">
        <v>41382</v>
      </c>
      <c r="C773" s="56">
        <v>0.69184500000000004</v>
      </c>
      <c r="D773" s="56">
        <v>0.14533199999999999</v>
      </c>
      <c r="E773" s="56">
        <v>8.8421E-2</v>
      </c>
      <c r="F773" s="58"/>
      <c r="G773" s="58">
        <v>155169</v>
      </c>
      <c r="H773" s="58">
        <v>27629</v>
      </c>
      <c r="I773" s="58"/>
      <c r="J773" s="59">
        <v>595385</v>
      </c>
      <c r="K773" s="59">
        <v>226407</v>
      </c>
      <c r="L773" s="58"/>
      <c r="M773" s="58">
        <v>139378</v>
      </c>
      <c r="N773" s="58">
        <v>27776</v>
      </c>
      <c r="O773" s="58"/>
      <c r="P773" s="58">
        <v>406178</v>
      </c>
      <c r="Q773" s="58">
        <v>69540</v>
      </c>
      <c r="R773" s="58"/>
      <c r="S773" s="58">
        <v>207848</v>
      </c>
      <c r="T773" s="58">
        <v>51795</v>
      </c>
      <c r="U773" s="58"/>
      <c r="V773" s="58">
        <v>131061</v>
      </c>
      <c r="W773" s="58">
        <v>32898</v>
      </c>
      <c r="X773" s="58"/>
      <c r="Y773" s="58">
        <v>76428</v>
      </c>
      <c r="Z773" s="58">
        <v>16022</v>
      </c>
      <c r="AA773" s="58"/>
      <c r="AB773" s="58">
        <v>238032</v>
      </c>
      <c r="AC773" s="58">
        <v>182780</v>
      </c>
      <c r="AD773" s="58"/>
      <c r="AE773" s="58">
        <v>132961</v>
      </c>
      <c r="AF773" s="58">
        <v>40603</v>
      </c>
      <c r="AG773" s="58"/>
      <c r="AH773" s="58">
        <v>50205</v>
      </c>
      <c r="AI773" s="58">
        <v>8846</v>
      </c>
      <c r="AJ773" s="58"/>
      <c r="AK773" s="58">
        <v>12045</v>
      </c>
      <c r="AL773" s="58">
        <v>17514</v>
      </c>
      <c r="AM773" s="58"/>
      <c r="AN773" s="58">
        <v>115359</v>
      </c>
      <c r="AO773" s="58">
        <v>13814</v>
      </c>
      <c r="AP773" s="58"/>
      <c r="AQ773" s="58">
        <v>29951</v>
      </c>
      <c r="AR773" s="58">
        <v>8356</v>
      </c>
      <c r="AS773" s="58"/>
      <c r="AT773" s="58">
        <v>56138</v>
      </c>
      <c r="AU773" s="58">
        <v>18485</v>
      </c>
      <c r="AV773" s="58"/>
      <c r="AW773" s="58">
        <v>26456</v>
      </c>
      <c r="AX773" s="58">
        <v>10864</v>
      </c>
      <c r="AY773" s="58"/>
      <c r="AZ773" s="58">
        <v>61999</v>
      </c>
      <c r="BA773" s="58">
        <v>9881</v>
      </c>
      <c r="BB773" s="58"/>
      <c r="BC773" s="58">
        <v>34450</v>
      </c>
      <c r="BD773" s="58">
        <v>7668</v>
      </c>
      <c r="BE773" s="58"/>
      <c r="BF773" s="58">
        <v>15092</v>
      </c>
      <c r="BG773" s="58">
        <v>2097</v>
      </c>
      <c r="BH773" s="50"/>
      <c r="BI773" s="50">
        <v>78597</v>
      </c>
      <c r="BJ773" s="50">
        <v>26978</v>
      </c>
      <c r="BK773" s="50"/>
      <c r="BL773" s="50">
        <v>40759</v>
      </c>
      <c r="BM773" s="50">
        <v>12593</v>
      </c>
      <c r="BN773" s="50"/>
      <c r="BO773" s="50">
        <v>9983</v>
      </c>
      <c r="BP773" s="50">
        <v>8016</v>
      </c>
      <c r="BQ773" s="50"/>
      <c r="BR773" s="50">
        <v>17010</v>
      </c>
      <c r="BS773" s="50">
        <v>18367</v>
      </c>
      <c r="BT773" s="50"/>
      <c r="BU773" s="50">
        <v>30417</v>
      </c>
      <c r="BV773" s="50">
        <v>5865</v>
      </c>
      <c r="BW773" s="50"/>
      <c r="BX773" s="50">
        <v>18748</v>
      </c>
      <c r="BY773" s="50">
        <v>4624</v>
      </c>
      <c r="BZ773" s="50"/>
      <c r="CA773" s="50">
        <v>98582</v>
      </c>
      <c r="CB773" s="50">
        <v>84299</v>
      </c>
      <c r="CC773" s="50"/>
      <c r="CD773" s="50">
        <v>23426</v>
      </c>
      <c r="CE773" s="50">
        <v>6741</v>
      </c>
      <c r="CF773" s="50"/>
      <c r="CG773" s="50">
        <v>14393</v>
      </c>
      <c r="CH773" s="50">
        <v>2709</v>
      </c>
      <c r="CI773" s="50"/>
      <c r="CJ773" s="50">
        <v>113011</v>
      </c>
      <c r="CK773" s="50">
        <v>187583</v>
      </c>
      <c r="CL773" s="50"/>
      <c r="CM773" s="50">
        <v>1594</v>
      </c>
      <c r="CN773" s="50">
        <v>490</v>
      </c>
      <c r="CO773" s="50"/>
      <c r="CP773" s="50">
        <v>16042</v>
      </c>
      <c r="CQ773" s="50">
        <v>17592</v>
      </c>
      <c r="CR773" s="50"/>
      <c r="CS773" s="50">
        <v>15844</v>
      </c>
      <c r="CT773" s="50">
        <v>17295</v>
      </c>
      <c r="CU773" s="51"/>
      <c r="CV773" s="51"/>
      <c r="CW773" s="45">
        <f t="shared" si="1246"/>
        <v>22551.021107999997</v>
      </c>
      <c r="CX773" s="45">
        <f t="shared" si="1247"/>
        <v>2442.9838089999998</v>
      </c>
      <c r="CY773" s="51"/>
      <c r="CZ773" s="45">
        <f t="shared" si="1248"/>
        <v>86528.492819999999</v>
      </c>
      <c r="DA773" s="45">
        <f t="shared" si="1249"/>
        <v>20019.133346999999</v>
      </c>
      <c r="DB773" s="51"/>
      <c r="DC773" s="45">
        <f t="shared" si="1250"/>
        <v>20256.083495999999</v>
      </c>
      <c r="DD773" s="45">
        <f t="shared" si="1251"/>
        <v>2455.9816959999998</v>
      </c>
      <c r="DE773" s="51"/>
      <c r="DF773" s="45">
        <f t="shared" si="1252"/>
        <v>59030.661095999996</v>
      </c>
      <c r="DG773" s="45">
        <f t="shared" si="1253"/>
        <v>6148.7963399999999</v>
      </c>
      <c r="DH773" s="51"/>
      <c r="DI773" s="45">
        <f t="shared" si="1254"/>
        <v>30206.965535999996</v>
      </c>
      <c r="DJ773" s="45">
        <f t="shared" si="1255"/>
        <v>4579.7656950000001</v>
      </c>
      <c r="DK773" s="51"/>
      <c r="DL773" s="45">
        <f t="shared" si="1256"/>
        <v>19047.357251999998</v>
      </c>
      <c r="DM773" s="45">
        <f t="shared" si="1257"/>
        <v>2908.8740579999999</v>
      </c>
      <c r="DN773" s="51"/>
      <c r="DO773" s="45">
        <f t="shared" si="1258"/>
        <v>11107.434095999999</v>
      </c>
      <c r="DP773" s="45">
        <f t="shared" si="1259"/>
        <v>1416.6812620000001</v>
      </c>
      <c r="DQ773" s="51"/>
      <c r="DR773" s="45">
        <f t="shared" si="1260"/>
        <v>34593.666623999998</v>
      </c>
      <c r="DS773" s="45">
        <f t="shared" si="1261"/>
        <v>16161.59038</v>
      </c>
      <c r="DT773" s="51"/>
      <c r="DU773" s="45">
        <f t="shared" si="1262"/>
        <v>19323.488051999997</v>
      </c>
      <c r="DV773" s="45">
        <f t="shared" si="1263"/>
        <v>3590.1578629999999</v>
      </c>
      <c r="DW773" s="51"/>
      <c r="DX773" s="45">
        <f t="shared" si="1264"/>
        <v>7296.3930599999994</v>
      </c>
      <c r="DY773" s="45">
        <f t="shared" si="1265"/>
        <v>782.17216599999995</v>
      </c>
      <c r="DZ773" s="51"/>
      <c r="EA773" s="45">
        <f t="shared" si="1266"/>
        <v>1750.5239399999998</v>
      </c>
      <c r="EB773" s="45">
        <f t="shared" si="1267"/>
        <v>1548.6053939999999</v>
      </c>
      <c r="EC773" s="51"/>
      <c r="ED773" s="45">
        <f t="shared" si="1268"/>
        <v>16765.354187999998</v>
      </c>
      <c r="EE773" s="45">
        <f t="shared" si="1269"/>
        <v>1221.447694</v>
      </c>
      <c r="EF773" s="51"/>
      <c r="EG773" s="45">
        <f t="shared" si="1270"/>
        <v>4352.8387319999993</v>
      </c>
      <c r="EH773" s="45">
        <f t="shared" si="1271"/>
        <v>738.84587599999998</v>
      </c>
      <c r="EI773" s="51"/>
      <c r="EJ773" s="45">
        <f t="shared" si="1272"/>
        <v>8158.6478159999997</v>
      </c>
      <c r="EK773" s="45">
        <f t="shared" si="1273"/>
        <v>1634.4621850000001</v>
      </c>
      <c r="EL773" s="51"/>
      <c r="EM773" s="45">
        <f t="shared" si="1274"/>
        <v>3844.9033919999997</v>
      </c>
      <c r="EN773" s="45">
        <f t="shared" si="1275"/>
        <v>960.60574399999996</v>
      </c>
      <c r="EO773" s="51"/>
      <c r="EP773" s="45">
        <f t="shared" si="1276"/>
        <v>9010.4386679999989</v>
      </c>
      <c r="EQ773" s="45">
        <f t="shared" si="1277"/>
        <v>873.68790100000001</v>
      </c>
      <c r="ER773" s="51"/>
      <c r="ES773" s="45">
        <f t="shared" si="1278"/>
        <v>5006.6873999999998</v>
      </c>
      <c r="ET773" s="45">
        <f t="shared" si="1279"/>
        <v>678.01222800000005</v>
      </c>
      <c r="EU773" s="51"/>
      <c r="EV773" s="45">
        <f t="shared" si="1280"/>
        <v>2193.3505439999999</v>
      </c>
      <c r="EW773" s="45">
        <f t="shared" si="1281"/>
        <v>185.418837</v>
      </c>
      <c r="EX773" s="51"/>
      <c r="EY773" s="45">
        <f t="shared" si="1282"/>
        <v>11422.659204</v>
      </c>
      <c r="EZ773" s="45">
        <f t="shared" si="1283"/>
        <v>2385.421738</v>
      </c>
      <c r="FA773" s="51"/>
      <c r="FB773" s="45">
        <f t="shared" si="1284"/>
        <v>5923.5869879999991</v>
      </c>
      <c r="FC773" s="45">
        <f t="shared" si="1285"/>
        <v>1113.485653</v>
      </c>
      <c r="FD773" s="51"/>
      <c r="FE773" s="45">
        <f t="shared" si="1286"/>
        <v>1450.8493559999999</v>
      </c>
      <c r="FF773" s="45">
        <f t="shared" si="1287"/>
        <v>708.782736</v>
      </c>
      <c r="FG773" s="51"/>
      <c r="FH773" s="45">
        <f t="shared" si="1288"/>
        <v>2472.0973199999999</v>
      </c>
      <c r="FI773" s="45">
        <f t="shared" si="1289"/>
        <v>1624.028507</v>
      </c>
      <c r="FJ773" s="51"/>
      <c r="FK773" s="45">
        <f t="shared" si="1290"/>
        <v>4420.5634439999994</v>
      </c>
      <c r="FL773" s="45">
        <f t="shared" si="1291"/>
        <v>518.58916499999998</v>
      </c>
      <c r="FM773" s="51"/>
      <c r="FN773" s="45">
        <f t="shared" si="1292"/>
        <v>2724.6843359999998</v>
      </c>
      <c r="FO773" s="45">
        <f t="shared" si="1293"/>
        <v>408.85870399999999</v>
      </c>
      <c r="FP773" s="51"/>
      <c r="FQ773" s="45">
        <f t="shared" si="1294"/>
        <v>14327.119223999998</v>
      </c>
      <c r="FR773" s="45">
        <f t="shared" si="1295"/>
        <v>7453.8018789999996</v>
      </c>
      <c r="FS773" s="51"/>
      <c r="FT773" s="45">
        <f t="shared" si="1296"/>
        <v>3404.5474319999998</v>
      </c>
      <c r="FU773" s="45">
        <f t="shared" si="1297"/>
        <v>596.04596100000003</v>
      </c>
      <c r="FV773" s="51"/>
      <c r="FW773" s="45">
        <f t="shared" si="1298"/>
        <v>2091.7634759999996</v>
      </c>
      <c r="FX773" s="45">
        <f t="shared" si="1299"/>
        <v>239.532489</v>
      </c>
      <c r="FY773" s="51"/>
      <c r="FZ773" s="45">
        <f t="shared" si="1300"/>
        <v>16424.114652</v>
      </c>
      <c r="GA773" s="45">
        <f t="shared" si="1301"/>
        <v>16586.276442999999</v>
      </c>
      <c r="GB773" s="51"/>
      <c r="GC773" s="45">
        <f t="shared" si="1302"/>
        <v>231.65920799999998</v>
      </c>
      <c r="GD773" s="45">
        <f t="shared" si="1303"/>
        <v>43.32629</v>
      </c>
      <c r="GE773" s="51"/>
      <c r="GF773" s="45">
        <f t="shared" si="1304"/>
        <v>2331.4159439999999</v>
      </c>
      <c r="GG773" s="45">
        <f t="shared" si="1305"/>
        <v>1555.502232</v>
      </c>
      <c r="GH773" s="51"/>
      <c r="GI773" s="45">
        <f t="shared" si="1306"/>
        <v>2302.6402079999998</v>
      </c>
      <c r="GJ773" s="45">
        <f t="shared" si="1307"/>
        <v>1529.2411950000001</v>
      </c>
      <c r="GK773" s="51"/>
    </row>
    <row r="774" spans="1:193" s="45" customFormat="1">
      <c r="A774" s="45" t="s">
        <v>18</v>
      </c>
      <c r="B774" s="46">
        <v>41381</v>
      </c>
      <c r="C774" s="56">
        <v>0.69415099999999996</v>
      </c>
      <c r="D774" s="56">
        <v>0.14652699999999999</v>
      </c>
      <c r="E774" s="56">
        <v>8.5538000000000003E-2</v>
      </c>
      <c r="F774" s="58"/>
      <c r="G774" s="58">
        <v>141981</v>
      </c>
      <c r="H774" s="58">
        <v>29003</v>
      </c>
      <c r="I774" s="58"/>
      <c r="J774" s="59">
        <v>606073</v>
      </c>
      <c r="K774" s="59">
        <v>220515</v>
      </c>
      <c r="L774" s="58"/>
      <c r="M774" s="58">
        <v>148394</v>
      </c>
      <c r="N774" s="58">
        <v>29261</v>
      </c>
      <c r="O774" s="58"/>
      <c r="P774" s="58">
        <v>374772</v>
      </c>
      <c r="Q774" s="58">
        <v>70858</v>
      </c>
      <c r="R774" s="58"/>
      <c r="S774" s="58">
        <v>206145</v>
      </c>
      <c r="T774" s="58">
        <v>52360</v>
      </c>
      <c r="U774" s="58"/>
      <c r="V774" s="58">
        <v>143736</v>
      </c>
      <c r="W774" s="58">
        <v>33614</v>
      </c>
      <c r="X774" s="58"/>
      <c r="Y774" s="58">
        <v>50233</v>
      </c>
      <c r="Z774" s="58">
        <v>9703</v>
      </c>
      <c r="AA774" s="58"/>
      <c r="AB774" s="58">
        <v>275463</v>
      </c>
      <c r="AC774" s="58">
        <v>173918</v>
      </c>
      <c r="AD774" s="58"/>
      <c r="AE774" s="58">
        <v>149145</v>
      </c>
      <c r="AF774" s="58">
        <v>41184</v>
      </c>
      <c r="AG774" s="58"/>
      <c r="AH774" s="58">
        <v>45597</v>
      </c>
      <c r="AI774" s="58">
        <v>8903</v>
      </c>
      <c r="AJ774" s="58"/>
      <c r="AK774" s="58">
        <v>12219</v>
      </c>
      <c r="AL774" s="58">
        <v>17107</v>
      </c>
      <c r="AM774" s="58"/>
      <c r="AN774" s="58">
        <v>115048</v>
      </c>
      <c r="AO774" s="58">
        <v>14248</v>
      </c>
      <c r="AP774" s="58"/>
      <c r="AQ774" s="58">
        <v>30354</v>
      </c>
      <c r="AR774" s="58">
        <v>8607</v>
      </c>
      <c r="AS774" s="58"/>
      <c r="AT774" s="58">
        <v>54637</v>
      </c>
      <c r="AU774" s="58">
        <v>19133</v>
      </c>
      <c r="AV774" s="58"/>
      <c r="AW774" s="58">
        <v>29581</v>
      </c>
      <c r="AX774" s="58">
        <v>10305</v>
      </c>
      <c r="AY774" s="58"/>
      <c r="AZ774" s="58">
        <v>59262</v>
      </c>
      <c r="BA774" s="58">
        <v>9748</v>
      </c>
      <c r="BB774" s="58"/>
      <c r="BC774" s="58">
        <v>28301</v>
      </c>
      <c r="BD774" s="58">
        <v>7455</v>
      </c>
      <c r="BE774" s="58"/>
      <c r="BF774" s="58">
        <v>14294</v>
      </c>
      <c r="BG774" s="58">
        <v>2120</v>
      </c>
      <c r="BH774" s="50"/>
      <c r="BI774" s="50">
        <v>82961</v>
      </c>
      <c r="BJ774" s="50">
        <v>27325</v>
      </c>
      <c r="BK774" s="50"/>
      <c r="BL774" s="50">
        <v>33257</v>
      </c>
      <c r="BM774" s="50">
        <v>11648</v>
      </c>
      <c r="BN774" s="50"/>
      <c r="BO774" s="50">
        <v>10839</v>
      </c>
      <c r="BP774" s="50">
        <v>8411</v>
      </c>
      <c r="BQ774" s="50"/>
      <c r="BR774" s="50">
        <v>18565</v>
      </c>
      <c r="BS774" s="50">
        <v>19357</v>
      </c>
      <c r="BT774" s="50"/>
      <c r="BU774" s="50">
        <v>32076</v>
      </c>
      <c r="BV774" s="50">
        <v>6195</v>
      </c>
      <c r="BW774" s="50"/>
      <c r="BX774" s="50">
        <v>22407</v>
      </c>
      <c r="BY774" s="50">
        <v>4387</v>
      </c>
      <c r="BZ774" s="50"/>
      <c r="CA774" s="50">
        <v>109783</v>
      </c>
      <c r="CB774" s="50">
        <v>79421</v>
      </c>
      <c r="CC774" s="50"/>
      <c r="CD774" s="50">
        <v>22992</v>
      </c>
      <c r="CE774" s="50">
        <v>7419</v>
      </c>
      <c r="CF774" s="50"/>
      <c r="CG774" s="50">
        <v>19040</v>
      </c>
      <c r="CH774" s="50">
        <v>3057</v>
      </c>
      <c r="CI774" s="50"/>
      <c r="CJ774" s="50">
        <v>128780</v>
      </c>
      <c r="CK774" s="50">
        <v>178375</v>
      </c>
      <c r="CL774" s="50"/>
      <c r="CM774" s="50">
        <v>1378</v>
      </c>
      <c r="CN774" s="50">
        <v>532</v>
      </c>
      <c r="CO774" s="50"/>
      <c r="CP774" s="50">
        <v>16722</v>
      </c>
      <c r="CQ774" s="50">
        <v>16471</v>
      </c>
      <c r="CR774" s="50"/>
      <c r="CS774" s="50">
        <v>15762</v>
      </c>
      <c r="CT774" s="50">
        <v>17645</v>
      </c>
      <c r="CU774" s="51"/>
      <c r="CV774" s="51"/>
      <c r="CW774" s="45">
        <f t="shared" si="1246"/>
        <v>20804.049986999999</v>
      </c>
      <c r="CX774" s="45">
        <f t="shared" si="1247"/>
        <v>2480.8586140000002</v>
      </c>
      <c r="CY774" s="51"/>
      <c r="CZ774" s="45">
        <f t="shared" si="1248"/>
        <v>88806.058470999997</v>
      </c>
      <c r="DA774" s="45">
        <f t="shared" si="1249"/>
        <v>18862.412070000002</v>
      </c>
      <c r="DB774" s="51"/>
      <c r="DC774" s="45">
        <f t="shared" si="1250"/>
        <v>21743.727638</v>
      </c>
      <c r="DD774" s="45">
        <f t="shared" si="1251"/>
        <v>2502.9274180000002</v>
      </c>
      <c r="DE774" s="51"/>
      <c r="DF774" s="45">
        <f t="shared" si="1252"/>
        <v>54914.216843999995</v>
      </c>
      <c r="DG774" s="45">
        <f t="shared" si="1253"/>
        <v>6061.0516040000002</v>
      </c>
      <c r="DH774" s="51"/>
      <c r="DI774" s="45">
        <f t="shared" si="1254"/>
        <v>30205.808415</v>
      </c>
      <c r="DJ774" s="45">
        <f t="shared" si="1255"/>
        <v>4478.7696800000003</v>
      </c>
      <c r="DK774" s="51"/>
      <c r="DL774" s="45">
        <f t="shared" si="1256"/>
        <v>21061.204871999998</v>
      </c>
      <c r="DM774" s="45">
        <f t="shared" si="1257"/>
        <v>2875.274332</v>
      </c>
      <c r="DN774" s="51"/>
      <c r="DO774" s="45">
        <f t="shared" si="1258"/>
        <v>7360.4907909999993</v>
      </c>
      <c r="DP774" s="45">
        <f t="shared" si="1259"/>
        <v>829.97521400000005</v>
      </c>
      <c r="DQ774" s="51"/>
      <c r="DR774" s="45">
        <f t="shared" si="1260"/>
        <v>40362.767001</v>
      </c>
      <c r="DS774" s="45">
        <f t="shared" si="1261"/>
        <v>14876.597884000001</v>
      </c>
      <c r="DT774" s="51"/>
      <c r="DU774" s="45">
        <f t="shared" si="1262"/>
        <v>21853.769414999999</v>
      </c>
      <c r="DV774" s="45">
        <f t="shared" si="1263"/>
        <v>3522.796992</v>
      </c>
      <c r="DW774" s="51"/>
      <c r="DX774" s="45">
        <f t="shared" si="1264"/>
        <v>6681.1916189999993</v>
      </c>
      <c r="DY774" s="45">
        <f t="shared" si="1265"/>
        <v>761.54481399999997</v>
      </c>
      <c r="DZ774" s="51"/>
      <c r="EA774" s="45">
        <f t="shared" si="1266"/>
        <v>1790.413413</v>
      </c>
      <c r="EB774" s="45">
        <f t="shared" si="1267"/>
        <v>1463.2985659999999</v>
      </c>
      <c r="EC774" s="51"/>
      <c r="ED774" s="45">
        <f t="shared" si="1268"/>
        <v>16857.638295999997</v>
      </c>
      <c r="EE774" s="45">
        <f t="shared" si="1269"/>
        <v>1218.745424</v>
      </c>
      <c r="EF774" s="51"/>
      <c r="EG774" s="45">
        <f t="shared" si="1270"/>
        <v>4447.680558</v>
      </c>
      <c r="EH774" s="45">
        <f t="shared" si="1271"/>
        <v>736.22556600000007</v>
      </c>
      <c r="EI774" s="51"/>
      <c r="EJ774" s="45">
        <f t="shared" si="1272"/>
        <v>8005.7956989999993</v>
      </c>
      <c r="EK774" s="45">
        <f t="shared" si="1273"/>
        <v>1636.5985540000001</v>
      </c>
      <c r="EL774" s="51"/>
      <c r="EM774" s="45">
        <f t="shared" si="1274"/>
        <v>4334.4151869999996</v>
      </c>
      <c r="EN774" s="45">
        <f t="shared" si="1275"/>
        <v>881.46909000000005</v>
      </c>
      <c r="EO774" s="51"/>
      <c r="EP774" s="45">
        <f t="shared" si="1276"/>
        <v>8683.4830739999998</v>
      </c>
      <c r="EQ774" s="45">
        <f t="shared" si="1277"/>
        <v>833.82442400000002</v>
      </c>
      <c r="ER774" s="51"/>
      <c r="ES774" s="45">
        <f t="shared" si="1278"/>
        <v>4146.860627</v>
      </c>
      <c r="ET774" s="45">
        <f t="shared" si="1279"/>
        <v>637.68579</v>
      </c>
      <c r="EU774" s="51"/>
      <c r="EV774" s="45">
        <f t="shared" si="1280"/>
        <v>2094.4569379999998</v>
      </c>
      <c r="EW774" s="45">
        <f t="shared" si="1281"/>
        <v>181.34056000000001</v>
      </c>
      <c r="EX774" s="51"/>
      <c r="EY774" s="45">
        <f t="shared" si="1282"/>
        <v>12156.026446999998</v>
      </c>
      <c r="EZ774" s="45">
        <f t="shared" si="1283"/>
        <v>2337.3258500000002</v>
      </c>
      <c r="FA774" s="51"/>
      <c r="FB774" s="45">
        <f t="shared" si="1284"/>
        <v>4873.0484389999992</v>
      </c>
      <c r="FC774" s="45">
        <f t="shared" si="1285"/>
        <v>996.34662400000002</v>
      </c>
      <c r="FD774" s="51"/>
      <c r="FE774" s="45">
        <f t="shared" si="1286"/>
        <v>1588.2061529999999</v>
      </c>
      <c r="FF774" s="45">
        <f t="shared" si="1287"/>
        <v>719.46011800000008</v>
      </c>
      <c r="FG774" s="51"/>
      <c r="FH774" s="45">
        <f t="shared" si="1288"/>
        <v>2720.2737549999997</v>
      </c>
      <c r="FI774" s="45">
        <f t="shared" si="1289"/>
        <v>1655.7590660000001</v>
      </c>
      <c r="FJ774" s="51"/>
      <c r="FK774" s="45">
        <f t="shared" si="1290"/>
        <v>4700.0000519999994</v>
      </c>
      <c r="FL774" s="45">
        <f t="shared" si="1291"/>
        <v>529.90791000000002</v>
      </c>
      <c r="FM774" s="51"/>
      <c r="FN774" s="45">
        <f t="shared" si="1292"/>
        <v>3283.2304889999996</v>
      </c>
      <c r="FO774" s="45">
        <f t="shared" si="1293"/>
        <v>375.25520599999999</v>
      </c>
      <c r="FP774" s="51"/>
      <c r="FQ774" s="45">
        <f t="shared" si="1294"/>
        <v>16086.173640999999</v>
      </c>
      <c r="FR774" s="45">
        <f t="shared" si="1295"/>
        <v>6793.5134980000003</v>
      </c>
      <c r="FS774" s="51"/>
      <c r="FT774" s="45">
        <f t="shared" si="1296"/>
        <v>3368.9487839999997</v>
      </c>
      <c r="FU774" s="45">
        <f t="shared" si="1297"/>
        <v>634.60642200000007</v>
      </c>
      <c r="FV774" s="51"/>
      <c r="FW774" s="45">
        <f t="shared" si="1298"/>
        <v>2789.8740799999996</v>
      </c>
      <c r="FX774" s="45">
        <f t="shared" si="1299"/>
        <v>261.489666</v>
      </c>
      <c r="FY774" s="51"/>
      <c r="FZ774" s="45">
        <f t="shared" si="1300"/>
        <v>18869.747059999998</v>
      </c>
      <c r="GA774" s="45">
        <f t="shared" si="1301"/>
        <v>15257.840750000001</v>
      </c>
      <c r="GB774" s="51"/>
      <c r="GC774" s="45">
        <f t="shared" si="1302"/>
        <v>201.91420599999998</v>
      </c>
      <c r="GD774" s="45">
        <f t="shared" si="1303"/>
        <v>45.506216000000002</v>
      </c>
      <c r="GE774" s="51"/>
      <c r="GF774" s="45">
        <f t="shared" si="1304"/>
        <v>2450.224494</v>
      </c>
      <c r="GG774" s="45">
        <f t="shared" si="1305"/>
        <v>1408.8963980000001</v>
      </c>
      <c r="GH774" s="51"/>
      <c r="GI774" s="45">
        <f t="shared" si="1306"/>
        <v>2309.5585739999997</v>
      </c>
      <c r="GJ774" s="45">
        <f t="shared" si="1307"/>
        <v>1509.31801</v>
      </c>
      <c r="GK774" s="51"/>
    </row>
    <row r="775" spans="1:193" s="45" customFormat="1">
      <c r="A775" s="45" t="s">
        <v>18</v>
      </c>
      <c r="B775" s="46">
        <v>41380</v>
      </c>
      <c r="C775" s="56">
        <v>0.69135199999999997</v>
      </c>
      <c r="D775" s="56">
        <v>0.14311499999999999</v>
      </c>
      <c r="E775" s="56">
        <v>8.9538999999999994E-2</v>
      </c>
      <c r="F775" s="58"/>
      <c r="G775" s="58">
        <v>121089</v>
      </c>
      <c r="H775" s="58">
        <v>29298</v>
      </c>
      <c r="I775" s="58"/>
      <c r="J775" s="59">
        <v>532813</v>
      </c>
      <c r="K775" s="59">
        <v>214329</v>
      </c>
      <c r="L775" s="58"/>
      <c r="M775" s="58">
        <v>137340</v>
      </c>
      <c r="N775" s="58">
        <v>25940</v>
      </c>
      <c r="O775" s="58"/>
      <c r="P775" s="58">
        <v>331138</v>
      </c>
      <c r="Q775" s="58">
        <v>69775</v>
      </c>
      <c r="R775" s="58"/>
      <c r="S775" s="58">
        <v>182655</v>
      </c>
      <c r="T775" s="58">
        <v>47080</v>
      </c>
      <c r="U775" s="58"/>
      <c r="V775" s="58">
        <v>129186</v>
      </c>
      <c r="W775" s="58">
        <v>32778</v>
      </c>
      <c r="X775" s="58"/>
      <c r="Y775" s="58">
        <v>42960</v>
      </c>
      <c r="Z775" s="58">
        <v>9349</v>
      </c>
      <c r="AA775" s="58"/>
      <c r="AB775" s="58">
        <v>238145</v>
      </c>
      <c r="AC775" s="58">
        <v>173515</v>
      </c>
      <c r="AD775" s="58"/>
      <c r="AE775" s="58">
        <v>144150</v>
      </c>
      <c r="AF775" s="58">
        <v>41218</v>
      </c>
      <c r="AG775" s="58"/>
      <c r="AH775" s="58">
        <v>40990</v>
      </c>
      <c r="AI775" s="58">
        <v>9300</v>
      </c>
      <c r="AJ775" s="58"/>
      <c r="AK775" s="58">
        <v>10872</v>
      </c>
      <c r="AL775" s="58">
        <v>17181</v>
      </c>
      <c r="AM775" s="58"/>
      <c r="AN775" s="58">
        <v>93740</v>
      </c>
      <c r="AO775" s="58">
        <v>13955</v>
      </c>
      <c r="AP775" s="58"/>
      <c r="AQ775" s="58">
        <v>27305</v>
      </c>
      <c r="AR775" s="58">
        <v>8428</v>
      </c>
      <c r="AS775" s="58"/>
      <c r="AT775" s="58">
        <v>50104</v>
      </c>
      <c r="AU775" s="58">
        <v>20151</v>
      </c>
      <c r="AV775" s="58"/>
      <c r="AW775" s="58">
        <v>23824</v>
      </c>
      <c r="AX775" s="58">
        <v>9764</v>
      </c>
      <c r="AY775" s="58"/>
      <c r="AZ775" s="58">
        <v>51311</v>
      </c>
      <c r="BA775" s="58">
        <v>9144</v>
      </c>
      <c r="BB775" s="58"/>
      <c r="BC775" s="58">
        <v>24805</v>
      </c>
      <c r="BD775" s="58">
        <v>7506</v>
      </c>
      <c r="BE775" s="58"/>
      <c r="BF775" s="58">
        <v>13256</v>
      </c>
      <c r="BG775" s="58">
        <v>2314</v>
      </c>
      <c r="BH775" s="50"/>
      <c r="BI775" s="50">
        <v>67264</v>
      </c>
      <c r="BJ775" s="50">
        <v>25589</v>
      </c>
      <c r="BK775" s="50"/>
      <c r="BL775" s="50">
        <v>27043</v>
      </c>
      <c r="BM775" s="50">
        <v>11179</v>
      </c>
      <c r="BN775" s="50"/>
      <c r="BO775" s="50">
        <v>10836</v>
      </c>
      <c r="BP775" s="50">
        <v>8741</v>
      </c>
      <c r="BQ775" s="50"/>
      <c r="BR775" s="50">
        <v>21018</v>
      </c>
      <c r="BS775" s="50">
        <v>18156</v>
      </c>
      <c r="BT775" s="50"/>
      <c r="BU775" s="50">
        <v>29333</v>
      </c>
      <c r="BV775" s="50">
        <v>5652</v>
      </c>
      <c r="BW775" s="50"/>
      <c r="BX775" s="50">
        <v>20982</v>
      </c>
      <c r="BY775" s="50">
        <v>4476</v>
      </c>
      <c r="BZ775" s="50"/>
      <c r="CA775" s="50">
        <v>80942</v>
      </c>
      <c r="CB775" s="50">
        <v>51180</v>
      </c>
      <c r="CC775" s="50"/>
      <c r="CD775" s="50">
        <v>19732</v>
      </c>
      <c r="CE775" s="50">
        <v>7250</v>
      </c>
      <c r="CF775" s="50"/>
      <c r="CG775" s="50">
        <v>15771</v>
      </c>
      <c r="CH775" s="50">
        <v>2865</v>
      </c>
      <c r="CI775" s="50"/>
      <c r="CJ775" s="50">
        <v>126388</v>
      </c>
      <c r="CK775" s="50">
        <v>171780</v>
      </c>
      <c r="CL775" s="50"/>
      <c r="CM775" s="50">
        <v>1899</v>
      </c>
      <c r="CN775" s="50">
        <v>490</v>
      </c>
      <c r="CO775" s="50"/>
      <c r="CP775" s="50">
        <v>19005</v>
      </c>
      <c r="CQ775" s="50">
        <v>15733</v>
      </c>
      <c r="CR775" s="50"/>
      <c r="CS775" s="50">
        <v>14317</v>
      </c>
      <c r="CT775" s="50">
        <v>19910</v>
      </c>
      <c r="CU775" s="51"/>
      <c r="CV775" s="51"/>
      <c r="CW775" s="45">
        <f t="shared" si="1246"/>
        <v>17329.652234999998</v>
      </c>
      <c r="CX775" s="45">
        <f t="shared" si="1247"/>
        <v>2623.3136219999997</v>
      </c>
      <c r="CY775" s="51"/>
      <c r="CZ775" s="45">
        <f t="shared" si="1248"/>
        <v>76253.532494999992</v>
      </c>
      <c r="DA775" s="45">
        <f t="shared" si="1249"/>
        <v>19190.804330999999</v>
      </c>
      <c r="DB775" s="51"/>
      <c r="DC775" s="45">
        <f t="shared" si="1250"/>
        <v>19655.414099999998</v>
      </c>
      <c r="DD775" s="45">
        <f t="shared" si="1251"/>
        <v>2322.6416599999998</v>
      </c>
      <c r="DE775" s="51"/>
      <c r="DF775" s="45">
        <f t="shared" si="1252"/>
        <v>47390.814869999995</v>
      </c>
      <c r="DG775" s="45">
        <f t="shared" si="1253"/>
        <v>6247.5837249999995</v>
      </c>
      <c r="DH775" s="51"/>
      <c r="DI775" s="45">
        <f t="shared" si="1254"/>
        <v>26140.670324999999</v>
      </c>
      <c r="DJ775" s="45">
        <f t="shared" si="1255"/>
        <v>4215.4961199999998</v>
      </c>
      <c r="DK775" s="51"/>
      <c r="DL775" s="45">
        <f t="shared" si="1256"/>
        <v>18488.454389999999</v>
      </c>
      <c r="DM775" s="45">
        <f t="shared" si="1257"/>
        <v>2934.9093419999999</v>
      </c>
      <c r="DN775" s="51"/>
      <c r="DO775" s="45">
        <f t="shared" si="1258"/>
        <v>6148.2203999999992</v>
      </c>
      <c r="DP775" s="45">
        <f t="shared" si="1259"/>
        <v>837.10011099999997</v>
      </c>
      <c r="DQ775" s="51"/>
      <c r="DR775" s="45">
        <f t="shared" si="1260"/>
        <v>34082.121674999995</v>
      </c>
      <c r="DS775" s="45">
        <f t="shared" si="1261"/>
        <v>15536.359584999998</v>
      </c>
      <c r="DT775" s="51"/>
      <c r="DU775" s="45">
        <f t="shared" si="1262"/>
        <v>20630.027249999999</v>
      </c>
      <c r="DV775" s="45">
        <f t="shared" si="1263"/>
        <v>3690.6185019999998</v>
      </c>
      <c r="DW775" s="51"/>
      <c r="DX775" s="45">
        <f t="shared" si="1264"/>
        <v>5866.2838499999998</v>
      </c>
      <c r="DY775" s="45">
        <f t="shared" si="1265"/>
        <v>832.71269999999993</v>
      </c>
      <c r="DZ775" s="51"/>
      <c r="EA775" s="45">
        <f t="shared" si="1266"/>
        <v>1555.9462799999999</v>
      </c>
      <c r="EB775" s="45">
        <f t="shared" si="1267"/>
        <v>1538.369559</v>
      </c>
      <c r="EC775" s="51"/>
      <c r="ED775" s="45">
        <f t="shared" si="1268"/>
        <v>13415.6001</v>
      </c>
      <c r="EE775" s="45">
        <f t="shared" si="1269"/>
        <v>1249.5167449999999</v>
      </c>
      <c r="EF775" s="51"/>
      <c r="EG775" s="45">
        <f t="shared" si="1270"/>
        <v>3907.7550749999996</v>
      </c>
      <c r="EH775" s="45">
        <f t="shared" si="1271"/>
        <v>754.63469199999997</v>
      </c>
      <c r="EI775" s="51"/>
      <c r="EJ775" s="45">
        <f t="shared" si="1272"/>
        <v>7170.6339599999992</v>
      </c>
      <c r="EK775" s="45">
        <f t="shared" si="1273"/>
        <v>1804.3003889999998</v>
      </c>
      <c r="EL775" s="51"/>
      <c r="EM775" s="45">
        <f t="shared" si="1274"/>
        <v>3409.5717599999998</v>
      </c>
      <c r="EN775" s="45">
        <f t="shared" si="1275"/>
        <v>874.25879599999996</v>
      </c>
      <c r="EO775" s="51"/>
      <c r="EP775" s="45">
        <f t="shared" si="1276"/>
        <v>7343.3737649999994</v>
      </c>
      <c r="EQ775" s="45">
        <f t="shared" si="1277"/>
        <v>818.74461599999995</v>
      </c>
      <c r="ER775" s="51"/>
      <c r="ES775" s="45">
        <f t="shared" si="1278"/>
        <v>3549.9675749999997</v>
      </c>
      <c r="ET775" s="45">
        <f t="shared" si="1279"/>
        <v>672.07973399999992</v>
      </c>
      <c r="EU775" s="51"/>
      <c r="EV775" s="45">
        <f t="shared" si="1280"/>
        <v>1897.1324399999999</v>
      </c>
      <c r="EW775" s="45">
        <f t="shared" si="1281"/>
        <v>207.19324599999999</v>
      </c>
      <c r="EX775" s="51"/>
      <c r="EY775" s="45">
        <f t="shared" si="1282"/>
        <v>9626.4873599999992</v>
      </c>
      <c r="EZ775" s="45">
        <f t="shared" si="1283"/>
        <v>2291.213471</v>
      </c>
      <c r="FA775" s="51"/>
      <c r="FB775" s="45">
        <f t="shared" si="1284"/>
        <v>3870.2589449999996</v>
      </c>
      <c r="FC775" s="45">
        <f t="shared" si="1285"/>
        <v>1000.9564809999999</v>
      </c>
      <c r="FD775" s="51"/>
      <c r="FE775" s="45">
        <f t="shared" si="1286"/>
        <v>1550.79414</v>
      </c>
      <c r="FF775" s="45">
        <f t="shared" si="1287"/>
        <v>782.66039899999998</v>
      </c>
      <c r="FG775" s="51"/>
      <c r="FH775" s="45">
        <f t="shared" si="1288"/>
        <v>3007.99107</v>
      </c>
      <c r="FI775" s="45">
        <f t="shared" si="1289"/>
        <v>1625.6700839999999</v>
      </c>
      <c r="FJ775" s="51"/>
      <c r="FK775" s="45">
        <f t="shared" si="1290"/>
        <v>4197.992295</v>
      </c>
      <c r="FL775" s="45">
        <f t="shared" si="1291"/>
        <v>506.07442799999995</v>
      </c>
      <c r="FM775" s="51"/>
      <c r="FN775" s="45">
        <f t="shared" si="1292"/>
        <v>3002.8389299999999</v>
      </c>
      <c r="FO775" s="45">
        <f t="shared" si="1293"/>
        <v>400.77656399999995</v>
      </c>
      <c r="FP775" s="51"/>
      <c r="FQ775" s="45">
        <f t="shared" si="1294"/>
        <v>11584.01433</v>
      </c>
      <c r="FR775" s="45">
        <f t="shared" si="1295"/>
        <v>4582.6060199999993</v>
      </c>
      <c r="FS775" s="51"/>
      <c r="FT775" s="45">
        <f t="shared" si="1296"/>
        <v>2823.9451799999997</v>
      </c>
      <c r="FU775" s="45">
        <f t="shared" si="1297"/>
        <v>649.15774999999996</v>
      </c>
      <c r="FV775" s="51"/>
      <c r="FW775" s="45">
        <f t="shared" si="1298"/>
        <v>2257.0666649999998</v>
      </c>
      <c r="FX775" s="45">
        <f t="shared" si="1299"/>
        <v>256.52923499999997</v>
      </c>
      <c r="FY775" s="51"/>
      <c r="FZ775" s="45">
        <f t="shared" si="1300"/>
        <v>18088.018619999999</v>
      </c>
      <c r="GA775" s="45">
        <f t="shared" si="1301"/>
        <v>15381.009419999998</v>
      </c>
      <c r="GB775" s="51"/>
      <c r="GC775" s="45">
        <f t="shared" si="1302"/>
        <v>271.77538499999997</v>
      </c>
      <c r="GD775" s="45">
        <f t="shared" si="1303"/>
        <v>43.874109999999995</v>
      </c>
      <c r="GE775" s="51"/>
      <c r="GF775" s="45">
        <f t="shared" si="1304"/>
        <v>2719.9005749999997</v>
      </c>
      <c r="GG775" s="45">
        <f t="shared" si="1305"/>
        <v>1408.717087</v>
      </c>
      <c r="GH775" s="51"/>
      <c r="GI775" s="45">
        <f t="shared" si="1306"/>
        <v>2048.9774549999997</v>
      </c>
      <c r="GJ775" s="45">
        <f t="shared" si="1307"/>
        <v>1782.7214899999999</v>
      </c>
      <c r="GK775" s="51"/>
    </row>
    <row r="776" spans="1:193" s="45" customFormat="1">
      <c r="A776" s="45" t="s">
        <v>18</v>
      </c>
      <c r="B776" s="46">
        <v>41379</v>
      </c>
      <c r="C776" s="56">
        <v>0.701878</v>
      </c>
      <c r="D776" s="56">
        <v>0.14108100000000001</v>
      </c>
      <c r="E776" s="56">
        <v>8.5550000000000001E-2</v>
      </c>
      <c r="F776" s="58"/>
      <c r="G776" s="58">
        <v>75361</v>
      </c>
      <c r="H776" s="58">
        <v>16110</v>
      </c>
      <c r="I776" s="58"/>
      <c r="J776" s="59">
        <v>583287</v>
      </c>
      <c r="K776" s="59">
        <v>249521</v>
      </c>
      <c r="L776" s="58"/>
      <c r="M776" s="58">
        <v>129776</v>
      </c>
      <c r="N776" s="58">
        <v>21631</v>
      </c>
      <c r="O776" s="58"/>
      <c r="P776" s="58">
        <v>300233</v>
      </c>
      <c r="Q776" s="58">
        <v>59563</v>
      </c>
      <c r="R776" s="58"/>
      <c r="S776" s="58">
        <v>161467</v>
      </c>
      <c r="T776" s="58">
        <v>37962</v>
      </c>
      <c r="U776" s="58"/>
      <c r="V776" s="58">
        <v>137506</v>
      </c>
      <c r="W776" s="58">
        <v>37388</v>
      </c>
      <c r="X776" s="58"/>
      <c r="Y776" s="58">
        <v>35894</v>
      </c>
      <c r="Z776" s="58">
        <v>6817</v>
      </c>
      <c r="AA776" s="58"/>
      <c r="AB776" s="58">
        <v>328030</v>
      </c>
      <c r="AC776" s="58">
        <v>239753</v>
      </c>
      <c r="AD776" s="58"/>
      <c r="AE776" s="58">
        <v>189848</v>
      </c>
      <c r="AF776" s="58">
        <v>56230</v>
      </c>
      <c r="AG776" s="58"/>
      <c r="AH776" s="58">
        <v>36684</v>
      </c>
      <c r="AI776" s="58">
        <v>7408</v>
      </c>
      <c r="AJ776" s="58"/>
      <c r="AK776" s="58">
        <v>6642</v>
      </c>
      <c r="AL776" s="58">
        <v>9676</v>
      </c>
      <c r="AM776" s="58"/>
      <c r="AN776" s="58">
        <v>72189</v>
      </c>
      <c r="AO776" s="58">
        <v>8398</v>
      </c>
      <c r="AP776" s="58"/>
      <c r="AQ776" s="58">
        <v>26914</v>
      </c>
      <c r="AR776" s="58">
        <v>8154</v>
      </c>
      <c r="AS776" s="58"/>
      <c r="AT776" s="58">
        <v>43258</v>
      </c>
      <c r="AU776" s="58">
        <v>18827</v>
      </c>
      <c r="AV776" s="58"/>
      <c r="AW776" s="58">
        <v>26537</v>
      </c>
      <c r="AX776" s="58">
        <v>11116</v>
      </c>
      <c r="AY776" s="58"/>
      <c r="AZ776" s="58">
        <v>51115</v>
      </c>
      <c r="BA776" s="58">
        <v>8800</v>
      </c>
      <c r="BB776" s="58"/>
      <c r="BC776" s="58">
        <v>18496</v>
      </c>
      <c r="BD776" s="58">
        <v>4742</v>
      </c>
      <c r="BE776" s="58"/>
      <c r="BF776" s="58">
        <v>11418</v>
      </c>
      <c r="BG776" s="58">
        <v>1801</v>
      </c>
      <c r="BH776" s="50"/>
      <c r="BI776" s="50">
        <v>82348</v>
      </c>
      <c r="BJ776" s="50">
        <v>27848</v>
      </c>
      <c r="BK776" s="50"/>
      <c r="BL776" s="50">
        <v>19298</v>
      </c>
      <c r="BM776" s="50">
        <v>6539</v>
      </c>
      <c r="BN776" s="50"/>
      <c r="BO776" s="50">
        <v>13526</v>
      </c>
      <c r="BP776" s="50">
        <v>9188</v>
      </c>
      <c r="BQ776" s="50"/>
      <c r="BR776" s="50">
        <v>27934</v>
      </c>
      <c r="BS776" s="50">
        <v>28490</v>
      </c>
      <c r="BT776" s="50"/>
      <c r="BU776" s="50">
        <v>29984</v>
      </c>
      <c r="BV776" s="50">
        <v>6631</v>
      </c>
      <c r="BW776" s="50"/>
      <c r="BX776" s="50">
        <v>18485</v>
      </c>
      <c r="BY776" s="50">
        <v>3781</v>
      </c>
      <c r="BZ776" s="50"/>
      <c r="CA776" s="50">
        <v>121953</v>
      </c>
      <c r="CB776" s="50">
        <v>67377</v>
      </c>
      <c r="CC776" s="50"/>
      <c r="CD776" s="50">
        <v>12266</v>
      </c>
      <c r="CE776" s="50">
        <v>3847</v>
      </c>
      <c r="CF776" s="50"/>
      <c r="CG776" s="50">
        <v>19012</v>
      </c>
      <c r="CH776" s="50">
        <v>3264</v>
      </c>
      <c r="CI776" s="50"/>
      <c r="CJ776" s="50">
        <v>153587</v>
      </c>
      <c r="CK776" s="50">
        <v>226624</v>
      </c>
      <c r="CL776" s="50"/>
      <c r="CM776" s="50">
        <v>1975</v>
      </c>
      <c r="CN776" s="50">
        <v>495</v>
      </c>
      <c r="CO776" s="50"/>
      <c r="CP776" s="50">
        <v>36260</v>
      </c>
      <c r="CQ776" s="50">
        <v>30086</v>
      </c>
      <c r="CR776" s="50"/>
      <c r="CS776" s="50">
        <v>18920</v>
      </c>
      <c r="CT776" s="50">
        <v>24945</v>
      </c>
      <c r="CU776" s="51"/>
      <c r="CV776" s="51"/>
      <c r="CW776" s="45">
        <f t="shared" si="1246"/>
        <v>10632.005241000001</v>
      </c>
      <c r="CX776" s="45">
        <f t="shared" si="1247"/>
        <v>1378.2104999999999</v>
      </c>
      <c r="CY776" s="51"/>
      <c r="CZ776" s="45">
        <f t="shared" si="1248"/>
        <v>82290.713247000007</v>
      </c>
      <c r="DA776" s="45">
        <f t="shared" si="1249"/>
        <v>21346.521550000001</v>
      </c>
      <c r="DB776" s="51"/>
      <c r="DC776" s="45">
        <f t="shared" si="1250"/>
        <v>18308.927856000002</v>
      </c>
      <c r="DD776" s="45">
        <f t="shared" si="1251"/>
        <v>1850.53205</v>
      </c>
      <c r="DE776" s="51"/>
      <c r="DF776" s="45">
        <f t="shared" si="1252"/>
        <v>42357.171873000007</v>
      </c>
      <c r="DG776" s="45">
        <f t="shared" si="1253"/>
        <v>5095.6146500000004</v>
      </c>
      <c r="DH776" s="51"/>
      <c r="DI776" s="45">
        <f t="shared" si="1254"/>
        <v>22779.925827000003</v>
      </c>
      <c r="DJ776" s="45">
        <f t="shared" si="1255"/>
        <v>3247.6491000000001</v>
      </c>
      <c r="DK776" s="51"/>
      <c r="DL776" s="45">
        <f t="shared" si="1256"/>
        <v>19399.483986000003</v>
      </c>
      <c r="DM776" s="45">
        <f t="shared" si="1257"/>
        <v>3198.5434</v>
      </c>
      <c r="DN776" s="51"/>
      <c r="DO776" s="45">
        <f t="shared" si="1258"/>
        <v>5063.9614140000003</v>
      </c>
      <c r="DP776" s="45">
        <f t="shared" si="1259"/>
        <v>583.19434999999999</v>
      </c>
      <c r="DQ776" s="51"/>
      <c r="DR776" s="45">
        <f t="shared" si="1260"/>
        <v>46278.800430000003</v>
      </c>
      <c r="DS776" s="45">
        <f t="shared" si="1261"/>
        <v>20510.869149999999</v>
      </c>
      <c r="DT776" s="51"/>
      <c r="DU776" s="45">
        <f t="shared" si="1262"/>
        <v>26783.945688000003</v>
      </c>
      <c r="DV776" s="45">
        <f t="shared" si="1263"/>
        <v>4810.4764999999998</v>
      </c>
      <c r="DW776" s="51"/>
      <c r="DX776" s="45">
        <f t="shared" si="1264"/>
        <v>5175.4154040000003</v>
      </c>
      <c r="DY776" s="45">
        <f t="shared" si="1265"/>
        <v>633.75440000000003</v>
      </c>
      <c r="DZ776" s="51"/>
      <c r="EA776" s="45">
        <f t="shared" si="1266"/>
        <v>937.06000200000005</v>
      </c>
      <c r="EB776" s="45">
        <f t="shared" si="1267"/>
        <v>827.78179999999998</v>
      </c>
      <c r="EC776" s="51"/>
      <c r="ED776" s="45">
        <f t="shared" si="1268"/>
        <v>10184.496309</v>
      </c>
      <c r="EE776" s="45">
        <f t="shared" si="1269"/>
        <v>718.44889999999998</v>
      </c>
      <c r="EF776" s="51"/>
      <c r="EG776" s="45">
        <f t="shared" si="1270"/>
        <v>3797.0540340000002</v>
      </c>
      <c r="EH776" s="45">
        <f t="shared" si="1271"/>
        <v>697.57470000000001</v>
      </c>
      <c r="EI776" s="51"/>
      <c r="EJ776" s="45">
        <f t="shared" si="1272"/>
        <v>6102.8818980000005</v>
      </c>
      <c r="EK776" s="45">
        <f t="shared" si="1273"/>
        <v>1610.64985</v>
      </c>
      <c r="EL776" s="51"/>
      <c r="EM776" s="45">
        <f t="shared" si="1274"/>
        <v>3743.8664970000004</v>
      </c>
      <c r="EN776" s="45">
        <f t="shared" si="1275"/>
        <v>950.97379999999998</v>
      </c>
      <c r="EO776" s="51"/>
      <c r="EP776" s="45">
        <f t="shared" si="1276"/>
        <v>7211.3553150000007</v>
      </c>
      <c r="EQ776" s="45">
        <f t="shared" si="1277"/>
        <v>752.84</v>
      </c>
      <c r="ER776" s="51"/>
      <c r="ES776" s="45">
        <f t="shared" si="1278"/>
        <v>2609.4341760000002</v>
      </c>
      <c r="ET776" s="45">
        <f t="shared" si="1279"/>
        <v>405.67810000000003</v>
      </c>
      <c r="EU776" s="51"/>
      <c r="EV776" s="45">
        <f t="shared" si="1280"/>
        <v>1610.8628580000002</v>
      </c>
      <c r="EW776" s="45">
        <f t="shared" si="1281"/>
        <v>154.07554999999999</v>
      </c>
      <c r="EX776" s="51"/>
      <c r="EY776" s="45">
        <f t="shared" si="1282"/>
        <v>11617.738188000001</v>
      </c>
      <c r="EZ776" s="45">
        <f t="shared" si="1283"/>
        <v>2382.3964000000001</v>
      </c>
      <c r="FA776" s="51"/>
      <c r="FB776" s="45">
        <f t="shared" si="1284"/>
        <v>2722.581138</v>
      </c>
      <c r="FC776" s="45">
        <f t="shared" si="1285"/>
        <v>559.41145000000006</v>
      </c>
      <c r="FD776" s="51"/>
      <c r="FE776" s="45">
        <f t="shared" si="1286"/>
        <v>1908.2616060000003</v>
      </c>
      <c r="FF776" s="45">
        <f t="shared" si="1287"/>
        <v>786.03340000000003</v>
      </c>
      <c r="FG776" s="51"/>
      <c r="FH776" s="45">
        <f t="shared" si="1288"/>
        <v>3940.9566540000005</v>
      </c>
      <c r="FI776" s="45">
        <f t="shared" si="1289"/>
        <v>2437.3195000000001</v>
      </c>
      <c r="FJ776" s="51"/>
      <c r="FK776" s="45">
        <f t="shared" si="1290"/>
        <v>4230.1727040000005</v>
      </c>
      <c r="FL776" s="45">
        <f t="shared" si="1291"/>
        <v>567.28205000000003</v>
      </c>
      <c r="FM776" s="51"/>
      <c r="FN776" s="45">
        <f t="shared" si="1292"/>
        <v>2607.8822850000001</v>
      </c>
      <c r="FO776" s="45">
        <f t="shared" si="1293"/>
        <v>323.46455000000003</v>
      </c>
      <c r="FP776" s="51"/>
      <c r="FQ776" s="45">
        <f t="shared" si="1294"/>
        <v>17205.251193</v>
      </c>
      <c r="FR776" s="45">
        <f t="shared" si="1295"/>
        <v>5764.1023500000001</v>
      </c>
      <c r="FS776" s="51"/>
      <c r="FT776" s="45">
        <f t="shared" si="1296"/>
        <v>1730.4995460000002</v>
      </c>
      <c r="FU776" s="45">
        <f t="shared" si="1297"/>
        <v>329.11085000000003</v>
      </c>
      <c r="FV776" s="51"/>
      <c r="FW776" s="45">
        <f t="shared" si="1298"/>
        <v>2682.231972</v>
      </c>
      <c r="FX776" s="45">
        <f t="shared" si="1299"/>
        <v>279.23520000000002</v>
      </c>
      <c r="FY776" s="51"/>
      <c r="FZ776" s="45">
        <f t="shared" si="1300"/>
        <v>21668.207547000002</v>
      </c>
      <c r="GA776" s="45">
        <f t="shared" si="1301"/>
        <v>19387.683199999999</v>
      </c>
      <c r="GB776" s="51"/>
      <c r="GC776" s="45">
        <f t="shared" si="1302"/>
        <v>278.634975</v>
      </c>
      <c r="GD776" s="45">
        <f t="shared" si="1303"/>
        <v>42.347250000000003</v>
      </c>
      <c r="GE776" s="51"/>
      <c r="GF776" s="45">
        <f t="shared" si="1304"/>
        <v>5115.5970600000001</v>
      </c>
      <c r="GG776" s="45">
        <f t="shared" si="1305"/>
        <v>2573.8573000000001</v>
      </c>
      <c r="GH776" s="51"/>
      <c r="GI776" s="45">
        <f t="shared" si="1306"/>
        <v>2669.25252</v>
      </c>
      <c r="GJ776" s="45">
        <f t="shared" si="1307"/>
        <v>2134.04475</v>
      </c>
      <c r="GK776" s="51"/>
    </row>
    <row r="777" spans="1:193" s="45" customFormat="1">
      <c r="A777" s="45" t="s">
        <v>18</v>
      </c>
      <c r="B777" s="46">
        <v>41378</v>
      </c>
      <c r="C777" s="56">
        <v>0.70432700000000004</v>
      </c>
      <c r="D777" s="56">
        <v>0.139184</v>
      </c>
      <c r="E777" s="56">
        <v>8.3213999999999996E-2</v>
      </c>
      <c r="F777" s="58"/>
      <c r="G777" s="58">
        <v>68693</v>
      </c>
      <c r="H777" s="58">
        <v>15067</v>
      </c>
      <c r="I777" s="58"/>
      <c r="J777" s="59">
        <v>568836</v>
      </c>
      <c r="K777" s="59">
        <v>240251</v>
      </c>
      <c r="L777" s="58"/>
      <c r="M777" s="58">
        <v>139226</v>
      </c>
      <c r="N777" s="58">
        <v>22670</v>
      </c>
      <c r="O777" s="58"/>
      <c r="P777" s="58">
        <v>285148</v>
      </c>
      <c r="Q777" s="58">
        <v>58586</v>
      </c>
      <c r="R777" s="58"/>
      <c r="S777" s="58">
        <v>150443</v>
      </c>
      <c r="T777" s="58">
        <v>36428</v>
      </c>
      <c r="U777" s="58"/>
      <c r="V777" s="58">
        <v>137666</v>
      </c>
      <c r="W777" s="58">
        <v>34403</v>
      </c>
      <c r="X777" s="58"/>
      <c r="Y777" s="58">
        <v>35002</v>
      </c>
      <c r="Z777" s="58">
        <v>6809</v>
      </c>
      <c r="AA777" s="58"/>
      <c r="AB777" s="58">
        <v>343430</v>
      </c>
      <c r="AC777" s="58">
        <v>242563</v>
      </c>
      <c r="AD777" s="58"/>
      <c r="AE777" s="58">
        <v>207065</v>
      </c>
      <c r="AF777" s="58">
        <v>61489</v>
      </c>
      <c r="AG777" s="58"/>
      <c r="AH777" s="58">
        <v>34635</v>
      </c>
      <c r="AI777" s="58">
        <v>7480</v>
      </c>
      <c r="AJ777" s="58"/>
      <c r="AK777" s="58">
        <v>7709</v>
      </c>
      <c r="AL777" s="58">
        <v>9952</v>
      </c>
      <c r="AM777" s="58"/>
      <c r="AN777" s="58">
        <v>69578</v>
      </c>
      <c r="AO777" s="58">
        <v>7938</v>
      </c>
      <c r="AP777" s="58"/>
      <c r="AQ777" s="58">
        <v>27839</v>
      </c>
      <c r="AR777" s="58">
        <v>9125</v>
      </c>
      <c r="AS777" s="58"/>
      <c r="AT777" s="58">
        <v>48713</v>
      </c>
      <c r="AU777" s="58">
        <v>23309</v>
      </c>
      <c r="AV777" s="58"/>
      <c r="AW777" s="58">
        <v>29826</v>
      </c>
      <c r="AX777" s="58">
        <v>12836</v>
      </c>
      <c r="AY777" s="58"/>
      <c r="AZ777" s="58">
        <v>58470</v>
      </c>
      <c r="BA777" s="58">
        <v>10712</v>
      </c>
      <c r="BB777" s="58"/>
      <c r="BC777" s="58">
        <v>20367</v>
      </c>
      <c r="BD777" s="58">
        <v>6072</v>
      </c>
      <c r="BE777" s="58"/>
      <c r="BF777" s="58">
        <v>10750</v>
      </c>
      <c r="BG777" s="58">
        <v>1749</v>
      </c>
      <c r="BH777" s="50"/>
      <c r="BI777" s="50">
        <v>66369</v>
      </c>
      <c r="BJ777" s="50">
        <v>25344</v>
      </c>
      <c r="BK777" s="50"/>
      <c r="BL777" s="50">
        <v>22354</v>
      </c>
      <c r="BM777" s="50">
        <v>8540</v>
      </c>
      <c r="BN777" s="50"/>
      <c r="BO777" s="50">
        <v>13929</v>
      </c>
      <c r="BP777" s="50">
        <v>10301</v>
      </c>
      <c r="BQ777" s="50"/>
      <c r="BR777" s="50">
        <v>30342</v>
      </c>
      <c r="BS777" s="50">
        <v>28688</v>
      </c>
      <c r="BT777" s="50"/>
      <c r="BU777" s="50">
        <v>30342</v>
      </c>
      <c r="BV777" s="50">
        <v>6657</v>
      </c>
      <c r="BW777" s="50"/>
      <c r="BX777" s="50">
        <v>17188</v>
      </c>
      <c r="BY777" s="50">
        <v>3606</v>
      </c>
      <c r="BZ777" s="50"/>
      <c r="CA777" s="50">
        <v>148615</v>
      </c>
      <c r="CB777" s="50">
        <v>78939</v>
      </c>
      <c r="CC777" s="50"/>
      <c r="CD777" s="50">
        <v>12538</v>
      </c>
      <c r="CE777" s="50">
        <v>4155</v>
      </c>
      <c r="CF777" s="50"/>
      <c r="CG777" s="50">
        <v>19483</v>
      </c>
      <c r="CH777" s="50">
        <v>3535</v>
      </c>
      <c r="CI777" s="50"/>
      <c r="CJ777" s="50">
        <v>178461</v>
      </c>
      <c r="CK777" s="50">
        <v>222849</v>
      </c>
      <c r="CL777" s="50"/>
      <c r="CM777" s="50">
        <v>1235</v>
      </c>
      <c r="CN777" s="50">
        <v>199</v>
      </c>
      <c r="CO777" s="50"/>
      <c r="CP777" s="50">
        <v>37884</v>
      </c>
      <c r="CQ777" s="50">
        <v>35908</v>
      </c>
      <c r="CR777" s="50"/>
      <c r="CS777" s="50">
        <v>18539</v>
      </c>
      <c r="CT777" s="50">
        <v>24373</v>
      </c>
      <c r="CU777" s="51"/>
      <c r="CV777" s="51"/>
      <c r="CW777" s="45">
        <f t="shared" si="1246"/>
        <v>9560.9665120000009</v>
      </c>
      <c r="CX777" s="45">
        <f t="shared" si="1247"/>
        <v>1253.7853379999999</v>
      </c>
      <c r="CY777" s="51"/>
      <c r="CZ777" s="45">
        <f t="shared" si="1248"/>
        <v>79172.869823999994</v>
      </c>
      <c r="DA777" s="45">
        <f t="shared" si="1249"/>
        <v>19992.246714000001</v>
      </c>
      <c r="DB777" s="51"/>
      <c r="DC777" s="45">
        <f t="shared" si="1250"/>
        <v>19378.031584</v>
      </c>
      <c r="DD777" s="45">
        <f t="shared" si="1251"/>
        <v>1886.46138</v>
      </c>
      <c r="DE777" s="51"/>
      <c r="DF777" s="45">
        <f t="shared" si="1252"/>
        <v>39688.039232000003</v>
      </c>
      <c r="DG777" s="45">
        <f t="shared" si="1253"/>
        <v>4875.1754039999996</v>
      </c>
      <c r="DH777" s="51"/>
      <c r="DI777" s="45">
        <f t="shared" si="1254"/>
        <v>20939.258512</v>
      </c>
      <c r="DJ777" s="45">
        <f t="shared" si="1255"/>
        <v>3031.3195919999998</v>
      </c>
      <c r="DK777" s="51"/>
      <c r="DL777" s="45">
        <f t="shared" si="1256"/>
        <v>19160.904544000001</v>
      </c>
      <c r="DM777" s="45">
        <f t="shared" si="1257"/>
        <v>2862.8112419999998</v>
      </c>
      <c r="DN777" s="51"/>
      <c r="DO777" s="45">
        <f t="shared" si="1258"/>
        <v>4871.7183679999998</v>
      </c>
      <c r="DP777" s="45">
        <f t="shared" si="1259"/>
        <v>566.60412599999995</v>
      </c>
      <c r="DQ777" s="51"/>
      <c r="DR777" s="45">
        <f t="shared" si="1260"/>
        <v>47799.96112</v>
      </c>
      <c r="DS777" s="45">
        <f t="shared" si="1261"/>
        <v>20184.637481999998</v>
      </c>
      <c r="DT777" s="51"/>
      <c r="DU777" s="45">
        <f t="shared" si="1262"/>
        <v>28820.134959999999</v>
      </c>
      <c r="DV777" s="45">
        <f t="shared" si="1263"/>
        <v>5116.7456459999994</v>
      </c>
      <c r="DW777" s="51"/>
      <c r="DX777" s="45">
        <f t="shared" si="1264"/>
        <v>4820.6378400000003</v>
      </c>
      <c r="DY777" s="45">
        <f t="shared" si="1265"/>
        <v>622.44071999999994</v>
      </c>
      <c r="DZ777" s="51"/>
      <c r="EA777" s="45">
        <f t="shared" si="1266"/>
        <v>1072.969456</v>
      </c>
      <c r="EB777" s="45">
        <f t="shared" si="1267"/>
        <v>828.14572799999996</v>
      </c>
      <c r="EC777" s="51"/>
      <c r="ED777" s="45">
        <f t="shared" si="1268"/>
        <v>9684.1443519999993</v>
      </c>
      <c r="EE777" s="45">
        <f t="shared" si="1269"/>
        <v>660.55273199999999</v>
      </c>
      <c r="EF777" s="51"/>
      <c r="EG777" s="45">
        <f t="shared" si="1270"/>
        <v>3874.7433759999999</v>
      </c>
      <c r="EH777" s="45">
        <f t="shared" si="1271"/>
        <v>759.32774999999992</v>
      </c>
      <c r="EI777" s="51"/>
      <c r="EJ777" s="45">
        <f t="shared" si="1272"/>
        <v>6780.0701920000001</v>
      </c>
      <c r="EK777" s="45">
        <f t="shared" si="1273"/>
        <v>1939.6351259999999</v>
      </c>
      <c r="EL777" s="51"/>
      <c r="EM777" s="45">
        <f t="shared" si="1274"/>
        <v>4151.3019839999997</v>
      </c>
      <c r="EN777" s="45">
        <f t="shared" si="1275"/>
        <v>1068.134904</v>
      </c>
      <c r="EO777" s="51"/>
      <c r="EP777" s="45">
        <f t="shared" si="1276"/>
        <v>8138.0884800000003</v>
      </c>
      <c r="EQ777" s="45">
        <f t="shared" si="1277"/>
        <v>891.38836800000001</v>
      </c>
      <c r="ER777" s="51"/>
      <c r="ES777" s="45">
        <f t="shared" si="1278"/>
        <v>2834.7605280000002</v>
      </c>
      <c r="ET777" s="45">
        <f t="shared" si="1279"/>
        <v>505.27540799999997</v>
      </c>
      <c r="EU777" s="51"/>
      <c r="EV777" s="45">
        <f t="shared" si="1280"/>
        <v>1496.2280000000001</v>
      </c>
      <c r="EW777" s="45">
        <f t="shared" si="1281"/>
        <v>145.54128599999999</v>
      </c>
      <c r="EX777" s="51"/>
      <c r="EY777" s="45">
        <f t="shared" si="1282"/>
        <v>9237.502896</v>
      </c>
      <c r="EZ777" s="45">
        <f t="shared" si="1283"/>
        <v>2108.9756159999997</v>
      </c>
      <c r="FA777" s="51"/>
      <c r="FB777" s="45">
        <f t="shared" si="1284"/>
        <v>3111.3191360000001</v>
      </c>
      <c r="FC777" s="45">
        <f t="shared" si="1285"/>
        <v>710.64756</v>
      </c>
      <c r="FD777" s="51"/>
      <c r="FE777" s="45">
        <f t="shared" si="1286"/>
        <v>1938.6939360000001</v>
      </c>
      <c r="FF777" s="45">
        <f t="shared" si="1287"/>
        <v>857.18741399999999</v>
      </c>
      <c r="FG777" s="51"/>
      <c r="FH777" s="45">
        <f t="shared" si="1288"/>
        <v>4223.1209280000003</v>
      </c>
      <c r="FI777" s="45">
        <f t="shared" si="1289"/>
        <v>2387.2432319999998</v>
      </c>
      <c r="FJ777" s="51"/>
      <c r="FK777" s="45">
        <f t="shared" si="1290"/>
        <v>4223.1209280000003</v>
      </c>
      <c r="FL777" s="45">
        <f t="shared" si="1291"/>
        <v>553.95559800000001</v>
      </c>
      <c r="FM777" s="51"/>
      <c r="FN777" s="45">
        <f t="shared" si="1292"/>
        <v>2392.2945920000002</v>
      </c>
      <c r="FO777" s="45">
        <f t="shared" si="1293"/>
        <v>300.069684</v>
      </c>
      <c r="FP777" s="51"/>
      <c r="FQ777" s="45">
        <f t="shared" si="1294"/>
        <v>20684.830160000001</v>
      </c>
      <c r="FR777" s="45">
        <f t="shared" si="1295"/>
        <v>6568.8299459999998</v>
      </c>
      <c r="FS777" s="51"/>
      <c r="FT777" s="45">
        <f t="shared" si="1296"/>
        <v>1745.088992</v>
      </c>
      <c r="FU777" s="45">
        <f t="shared" si="1297"/>
        <v>345.75416999999999</v>
      </c>
      <c r="FV777" s="51"/>
      <c r="FW777" s="45">
        <f t="shared" si="1298"/>
        <v>2711.7218720000001</v>
      </c>
      <c r="FX777" s="45">
        <f t="shared" si="1299"/>
        <v>294.16149000000001</v>
      </c>
      <c r="FY777" s="51"/>
      <c r="FZ777" s="45">
        <f t="shared" si="1300"/>
        <v>24838.915824</v>
      </c>
      <c r="GA777" s="45">
        <f t="shared" si="1301"/>
        <v>18544.156685999998</v>
      </c>
      <c r="GB777" s="51"/>
      <c r="GC777" s="45">
        <f t="shared" si="1302"/>
        <v>171.89224000000002</v>
      </c>
      <c r="GD777" s="45">
        <f t="shared" si="1303"/>
        <v>16.559585999999999</v>
      </c>
      <c r="GE777" s="51"/>
      <c r="GF777" s="45">
        <f t="shared" si="1304"/>
        <v>5272.8466559999997</v>
      </c>
      <c r="GG777" s="45">
        <f t="shared" si="1305"/>
        <v>2988.0483119999999</v>
      </c>
      <c r="GH777" s="51"/>
      <c r="GI777" s="45">
        <f t="shared" si="1306"/>
        <v>2580.3321759999999</v>
      </c>
      <c r="GJ777" s="45">
        <f t="shared" si="1307"/>
        <v>2028.1748219999999</v>
      </c>
      <c r="GK777" s="51"/>
    </row>
    <row r="778" spans="1:193" s="45" customFormat="1">
      <c r="A778" s="45" t="s">
        <v>18</v>
      </c>
      <c r="B778" s="46">
        <v>41377</v>
      </c>
      <c r="C778" s="56">
        <v>0.70352300000000001</v>
      </c>
      <c r="D778" s="56">
        <v>0.138817</v>
      </c>
      <c r="E778" s="56">
        <v>8.4218000000000001E-2</v>
      </c>
      <c r="F778" s="58"/>
      <c r="G778" s="58">
        <v>118195</v>
      </c>
      <c r="H778" s="58">
        <v>22629</v>
      </c>
      <c r="I778" s="58"/>
      <c r="J778" s="59">
        <v>562533</v>
      </c>
      <c r="K778" s="59">
        <v>212955</v>
      </c>
      <c r="L778" s="58"/>
      <c r="M778" s="58">
        <v>160645</v>
      </c>
      <c r="N778" s="58">
        <v>23121</v>
      </c>
      <c r="O778" s="58"/>
      <c r="P778" s="58">
        <v>350833</v>
      </c>
      <c r="Q778" s="58">
        <v>63944</v>
      </c>
      <c r="R778" s="58"/>
      <c r="S778" s="58">
        <v>181570</v>
      </c>
      <c r="T778" s="58">
        <v>38121</v>
      </c>
      <c r="U778" s="58"/>
      <c r="V778" s="58">
        <v>137141</v>
      </c>
      <c r="W778" s="58">
        <v>29687</v>
      </c>
      <c r="X778" s="58"/>
      <c r="Y778" s="58">
        <v>44096</v>
      </c>
      <c r="Z778" s="58">
        <v>8350</v>
      </c>
      <c r="AA778" s="58"/>
      <c r="AB778" s="58">
        <v>280577</v>
      </c>
      <c r="AC778" s="58">
        <v>186319</v>
      </c>
      <c r="AD778" s="58"/>
      <c r="AE778" s="58">
        <v>173297</v>
      </c>
      <c r="AF778" s="58">
        <v>47623</v>
      </c>
      <c r="AG778" s="58"/>
      <c r="AH778" s="58">
        <v>43586</v>
      </c>
      <c r="AI778" s="58">
        <v>8375</v>
      </c>
      <c r="AJ778" s="58"/>
      <c r="AK778" s="58">
        <v>11617</v>
      </c>
      <c r="AL778" s="58">
        <v>15403</v>
      </c>
      <c r="AM778" s="58"/>
      <c r="AN778" s="58">
        <v>103717</v>
      </c>
      <c r="AO778" s="58">
        <v>10942</v>
      </c>
      <c r="AP778" s="58"/>
      <c r="AQ778" s="58">
        <v>30589</v>
      </c>
      <c r="AR778" s="58">
        <v>8487</v>
      </c>
      <c r="AS778" s="58"/>
      <c r="AT778" s="58">
        <v>54718</v>
      </c>
      <c r="AU778" s="58">
        <v>20493</v>
      </c>
      <c r="AV778" s="58"/>
      <c r="AW778" s="58">
        <v>27972</v>
      </c>
      <c r="AX778" s="58">
        <v>11168</v>
      </c>
      <c r="AY778" s="58"/>
      <c r="AZ778" s="58">
        <v>70868</v>
      </c>
      <c r="BA778" s="58">
        <v>11200</v>
      </c>
      <c r="BB778" s="58"/>
      <c r="BC778" s="58">
        <v>33934</v>
      </c>
      <c r="BD778" s="58">
        <v>8660</v>
      </c>
      <c r="BE778" s="58"/>
      <c r="BF778" s="58">
        <v>14337</v>
      </c>
      <c r="BG778" s="58">
        <v>2076</v>
      </c>
      <c r="BH778" s="50"/>
      <c r="BI778" s="50">
        <v>63400</v>
      </c>
      <c r="BJ778" s="50">
        <v>22801</v>
      </c>
      <c r="BK778" s="50"/>
      <c r="BL778" s="50">
        <v>35913</v>
      </c>
      <c r="BM778" s="50">
        <v>11932</v>
      </c>
      <c r="BN778" s="50"/>
      <c r="BO778" s="50">
        <v>11937</v>
      </c>
      <c r="BP778" s="50">
        <v>8394</v>
      </c>
      <c r="BQ778" s="50"/>
      <c r="BR778" s="50">
        <v>21818</v>
      </c>
      <c r="BS778" s="50">
        <v>19665</v>
      </c>
      <c r="BT778" s="50"/>
      <c r="BU778" s="50">
        <v>29580</v>
      </c>
      <c r="BV778" s="50">
        <v>5808</v>
      </c>
      <c r="BW778" s="50"/>
      <c r="BX778" s="50">
        <v>20120</v>
      </c>
      <c r="BY778" s="50">
        <v>3653</v>
      </c>
      <c r="BZ778" s="50"/>
      <c r="CA778" s="50">
        <v>114046</v>
      </c>
      <c r="CB778" s="50">
        <v>64683</v>
      </c>
      <c r="CC778" s="50"/>
      <c r="CD778" s="50">
        <v>19967</v>
      </c>
      <c r="CE778" s="50">
        <v>5800</v>
      </c>
      <c r="CF778" s="50"/>
      <c r="CG778" s="50">
        <v>17018</v>
      </c>
      <c r="CH778" s="50">
        <v>3040</v>
      </c>
      <c r="CI778" s="50"/>
      <c r="CJ778" s="50">
        <v>131205</v>
      </c>
      <c r="CK778" s="50">
        <v>179168</v>
      </c>
      <c r="CL778" s="50"/>
      <c r="CM778" s="50">
        <v>469</v>
      </c>
      <c r="CN778" s="50">
        <v>191</v>
      </c>
      <c r="CO778" s="50"/>
      <c r="CP778" s="50">
        <v>22329</v>
      </c>
      <c r="CQ778" s="50">
        <v>19982</v>
      </c>
      <c r="CR778" s="50"/>
      <c r="CS778" s="50">
        <v>16635</v>
      </c>
      <c r="CT778" s="50">
        <v>19045</v>
      </c>
      <c r="CU778" s="51"/>
      <c r="CV778" s="51"/>
      <c r="CW778" s="45">
        <f t="shared" si="1246"/>
        <v>16407.475315</v>
      </c>
      <c r="CX778" s="45">
        <f t="shared" si="1247"/>
        <v>1905.7691219999999</v>
      </c>
      <c r="CY778" s="51"/>
      <c r="CZ778" s="45">
        <f t="shared" si="1248"/>
        <v>78089.143461</v>
      </c>
      <c r="DA778" s="45">
        <f t="shared" si="1249"/>
        <v>17934.644189999999</v>
      </c>
      <c r="DB778" s="51"/>
      <c r="DC778" s="45">
        <f t="shared" si="1250"/>
        <v>22300.256965</v>
      </c>
      <c r="DD778" s="45">
        <f t="shared" si="1251"/>
        <v>1947.2043780000001</v>
      </c>
      <c r="DE778" s="51"/>
      <c r="DF778" s="45">
        <f t="shared" si="1252"/>
        <v>48701.584560999996</v>
      </c>
      <c r="DG778" s="45">
        <f t="shared" si="1253"/>
        <v>5385.2357920000004</v>
      </c>
      <c r="DH778" s="51"/>
      <c r="DI778" s="45">
        <f t="shared" si="1254"/>
        <v>25205.002689999998</v>
      </c>
      <c r="DJ778" s="45">
        <f t="shared" si="1255"/>
        <v>3210.4743779999999</v>
      </c>
      <c r="DK778" s="51"/>
      <c r="DL778" s="45">
        <f t="shared" si="1256"/>
        <v>19037.502196999998</v>
      </c>
      <c r="DM778" s="45">
        <f t="shared" si="1257"/>
        <v>2500.1797660000002</v>
      </c>
      <c r="DN778" s="51"/>
      <c r="DO778" s="45">
        <f t="shared" si="1258"/>
        <v>6121.2744320000002</v>
      </c>
      <c r="DP778" s="45">
        <f t="shared" si="1259"/>
        <v>703.22030000000007</v>
      </c>
      <c r="DQ778" s="51"/>
      <c r="DR778" s="45">
        <f t="shared" si="1260"/>
        <v>38948.857408999997</v>
      </c>
      <c r="DS778" s="45">
        <f t="shared" si="1261"/>
        <v>15691.413542</v>
      </c>
      <c r="DT778" s="51"/>
      <c r="DU778" s="45">
        <f t="shared" si="1262"/>
        <v>24056.569649000001</v>
      </c>
      <c r="DV778" s="45">
        <f t="shared" si="1263"/>
        <v>4010.7138140000002</v>
      </c>
      <c r="DW778" s="51"/>
      <c r="DX778" s="45">
        <f t="shared" si="1264"/>
        <v>6050.4777619999995</v>
      </c>
      <c r="DY778" s="45">
        <f t="shared" si="1265"/>
        <v>705.32574999999997</v>
      </c>
      <c r="DZ778" s="51"/>
      <c r="EA778" s="45">
        <f t="shared" si="1266"/>
        <v>1612.6370890000001</v>
      </c>
      <c r="EB778" s="45">
        <f t="shared" si="1267"/>
        <v>1297.209854</v>
      </c>
      <c r="EC778" s="51"/>
      <c r="ED778" s="45">
        <f t="shared" si="1268"/>
        <v>14397.682789</v>
      </c>
      <c r="EE778" s="45">
        <f t="shared" si="1269"/>
        <v>921.51335600000004</v>
      </c>
      <c r="EF778" s="51"/>
      <c r="EG778" s="45">
        <f t="shared" si="1270"/>
        <v>4246.2732129999995</v>
      </c>
      <c r="EH778" s="45">
        <f t="shared" si="1271"/>
        <v>714.75816599999996</v>
      </c>
      <c r="EI778" s="51"/>
      <c r="EJ778" s="45">
        <f t="shared" si="1272"/>
        <v>7595.7886060000001</v>
      </c>
      <c r="EK778" s="45">
        <f t="shared" si="1273"/>
        <v>1725.8794740000001</v>
      </c>
      <c r="EL778" s="51"/>
      <c r="EM778" s="45">
        <f t="shared" si="1274"/>
        <v>3882.9891239999997</v>
      </c>
      <c r="EN778" s="45">
        <f t="shared" si="1275"/>
        <v>940.54662400000007</v>
      </c>
      <c r="EO778" s="51"/>
      <c r="EP778" s="45">
        <f t="shared" si="1276"/>
        <v>9837.6831559999991</v>
      </c>
      <c r="EQ778" s="45">
        <f t="shared" si="1277"/>
        <v>943.24160000000006</v>
      </c>
      <c r="ER778" s="51"/>
      <c r="ES778" s="45">
        <f t="shared" si="1278"/>
        <v>4710.616078</v>
      </c>
      <c r="ET778" s="45">
        <f t="shared" si="1279"/>
        <v>729.32788000000005</v>
      </c>
      <c r="EU778" s="51"/>
      <c r="EV778" s="45">
        <f t="shared" si="1280"/>
        <v>1990.219329</v>
      </c>
      <c r="EW778" s="45">
        <f t="shared" si="1281"/>
        <v>174.836568</v>
      </c>
      <c r="EX778" s="51"/>
      <c r="EY778" s="45">
        <f t="shared" si="1282"/>
        <v>8800.9977999999992</v>
      </c>
      <c r="EZ778" s="45">
        <f t="shared" si="1283"/>
        <v>1920.2546179999999</v>
      </c>
      <c r="FA778" s="51"/>
      <c r="FB778" s="45">
        <f t="shared" si="1284"/>
        <v>4985.3349209999997</v>
      </c>
      <c r="FC778" s="45">
        <f t="shared" si="1285"/>
        <v>1004.889176</v>
      </c>
      <c r="FD778" s="51"/>
      <c r="FE778" s="45">
        <f t="shared" si="1286"/>
        <v>1657.0585289999999</v>
      </c>
      <c r="FF778" s="45">
        <f t="shared" si="1287"/>
        <v>706.92589199999998</v>
      </c>
      <c r="FG778" s="51"/>
      <c r="FH778" s="45">
        <f t="shared" si="1288"/>
        <v>3028.7093059999997</v>
      </c>
      <c r="FI778" s="45">
        <f t="shared" si="1289"/>
        <v>1656.14697</v>
      </c>
      <c r="FJ778" s="51"/>
      <c r="FK778" s="45">
        <f t="shared" si="1290"/>
        <v>4106.2068600000002</v>
      </c>
      <c r="FL778" s="45">
        <f t="shared" si="1291"/>
        <v>489.13814400000001</v>
      </c>
      <c r="FM778" s="51"/>
      <c r="FN778" s="45">
        <f t="shared" si="1292"/>
        <v>2792.9980399999999</v>
      </c>
      <c r="FO778" s="45">
        <f t="shared" si="1293"/>
        <v>307.64835399999998</v>
      </c>
      <c r="FP778" s="51"/>
      <c r="FQ778" s="45">
        <f t="shared" si="1294"/>
        <v>15831.523582</v>
      </c>
      <c r="FR778" s="45">
        <f t="shared" si="1295"/>
        <v>5447.4728940000005</v>
      </c>
      <c r="FS778" s="51"/>
      <c r="FT778" s="45">
        <f t="shared" si="1296"/>
        <v>2771.759039</v>
      </c>
      <c r="FU778" s="45">
        <f t="shared" si="1297"/>
        <v>488.46440000000001</v>
      </c>
      <c r="FV778" s="51"/>
      <c r="FW778" s="45">
        <f t="shared" si="1298"/>
        <v>2362.387706</v>
      </c>
      <c r="FX778" s="45">
        <f t="shared" si="1299"/>
        <v>256.02271999999999</v>
      </c>
      <c r="FY778" s="51"/>
      <c r="FZ778" s="45">
        <f t="shared" si="1300"/>
        <v>18213.484485000001</v>
      </c>
      <c r="GA778" s="45">
        <f t="shared" si="1301"/>
        <v>15089.170624</v>
      </c>
      <c r="GB778" s="51"/>
      <c r="GC778" s="45">
        <f t="shared" si="1302"/>
        <v>65.105172999999994</v>
      </c>
      <c r="GD778" s="45">
        <f t="shared" si="1303"/>
        <v>16.085637999999999</v>
      </c>
      <c r="GE778" s="51"/>
      <c r="GF778" s="45">
        <f t="shared" si="1304"/>
        <v>3099.6447929999999</v>
      </c>
      <c r="GG778" s="45">
        <f t="shared" si="1305"/>
        <v>1682.8440760000001</v>
      </c>
      <c r="GH778" s="51"/>
      <c r="GI778" s="45">
        <f t="shared" si="1306"/>
        <v>2309.2207949999997</v>
      </c>
      <c r="GJ778" s="45">
        <f t="shared" si="1307"/>
        <v>1603.93181</v>
      </c>
      <c r="GK778" s="51"/>
    </row>
    <row r="779" spans="1:193" s="45" customFormat="1">
      <c r="A779" s="45" t="s">
        <v>18</v>
      </c>
      <c r="B779" s="46">
        <v>41376</v>
      </c>
      <c r="C779" s="56">
        <v>0.69168200000000002</v>
      </c>
      <c r="D779" s="56">
        <v>0.13932</v>
      </c>
      <c r="E779" s="56">
        <v>9.0555999999999998E-2</v>
      </c>
      <c r="F779" s="58"/>
      <c r="G779" s="58">
        <v>134479</v>
      </c>
      <c r="H779" s="58">
        <v>28631</v>
      </c>
      <c r="I779" s="58"/>
      <c r="J779" s="59">
        <v>568472</v>
      </c>
      <c r="K779" s="59">
        <v>206455</v>
      </c>
      <c r="L779" s="58"/>
      <c r="M779" s="58">
        <v>151120</v>
      </c>
      <c r="N779" s="58">
        <v>20094</v>
      </c>
      <c r="O779" s="58"/>
      <c r="P779" s="58">
        <v>368721</v>
      </c>
      <c r="Q779" s="58">
        <v>67368</v>
      </c>
      <c r="R779" s="58"/>
      <c r="S779" s="58">
        <v>194722</v>
      </c>
      <c r="T779" s="58">
        <v>39651</v>
      </c>
      <c r="U779" s="58"/>
      <c r="V779" s="58">
        <v>133163</v>
      </c>
      <c r="W779" s="58">
        <v>26860</v>
      </c>
      <c r="X779" s="58"/>
      <c r="Y779" s="58">
        <v>47240</v>
      </c>
      <c r="Z779" s="58">
        <v>8863</v>
      </c>
      <c r="AA779" s="58"/>
      <c r="AB779" s="58">
        <v>292604</v>
      </c>
      <c r="AC779" s="58">
        <v>169366</v>
      </c>
      <c r="AD779" s="58"/>
      <c r="AE779" s="58">
        <v>161596</v>
      </c>
      <c r="AF779" s="58">
        <v>40724</v>
      </c>
      <c r="AG779" s="58"/>
      <c r="AH779" s="58">
        <v>46079</v>
      </c>
      <c r="AI779" s="58">
        <v>9403</v>
      </c>
      <c r="AJ779" s="58"/>
      <c r="AK779" s="58">
        <v>12702</v>
      </c>
      <c r="AL779" s="58">
        <v>15904</v>
      </c>
      <c r="AM779" s="58"/>
      <c r="AN779" s="58">
        <v>112260</v>
      </c>
      <c r="AO779" s="58">
        <v>11363</v>
      </c>
      <c r="AP779" s="58"/>
      <c r="AQ779" s="58">
        <v>29594</v>
      </c>
      <c r="AR779" s="58">
        <v>8513</v>
      </c>
      <c r="AS779" s="58"/>
      <c r="AT779" s="58">
        <v>60398</v>
      </c>
      <c r="AU779" s="58">
        <v>23408</v>
      </c>
      <c r="AV779" s="58"/>
      <c r="AW779" s="58">
        <v>29558</v>
      </c>
      <c r="AX779" s="58">
        <v>10978</v>
      </c>
      <c r="AY779" s="58"/>
      <c r="AZ779" s="58">
        <v>63271</v>
      </c>
      <c r="BA779" s="58">
        <v>9807</v>
      </c>
      <c r="BB779" s="58"/>
      <c r="BC779" s="58">
        <v>30408</v>
      </c>
      <c r="BD779" s="58">
        <v>7883</v>
      </c>
      <c r="BE779" s="58"/>
      <c r="BF779" s="58">
        <v>15539</v>
      </c>
      <c r="BG779" s="58">
        <v>2445</v>
      </c>
      <c r="BH779" s="50"/>
      <c r="BI779" s="50">
        <v>74045</v>
      </c>
      <c r="BJ779" s="50">
        <v>25023</v>
      </c>
      <c r="BK779" s="50"/>
      <c r="BL779" s="50">
        <v>36394</v>
      </c>
      <c r="BM779" s="50">
        <v>11588</v>
      </c>
      <c r="BN779" s="50"/>
      <c r="BO779" s="50">
        <v>23440</v>
      </c>
      <c r="BP779" s="50">
        <v>10345</v>
      </c>
      <c r="BQ779" s="50"/>
      <c r="BR779" s="50">
        <v>17814</v>
      </c>
      <c r="BS779" s="50">
        <v>18146</v>
      </c>
      <c r="BT779" s="50"/>
      <c r="BU779" s="50">
        <v>30061</v>
      </c>
      <c r="BV779" s="50">
        <v>5749</v>
      </c>
      <c r="BW779" s="50"/>
      <c r="BX779" s="50">
        <v>19861</v>
      </c>
      <c r="BY779" s="50">
        <v>3581</v>
      </c>
      <c r="BZ779" s="50"/>
      <c r="CA779" s="50">
        <v>87490</v>
      </c>
      <c r="CB779" s="50">
        <v>52818</v>
      </c>
      <c r="CC779" s="50"/>
      <c r="CD779" s="50">
        <v>21297</v>
      </c>
      <c r="CE779" s="50">
        <v>5796</v>
      </c>
      <c r="CF779" s="50"/>
      <c r="CG779" s="50">
        <v>19214</v>
      </c>
      <c r="CH779" s="50">
        <v>3066</v>
      </c>
      <c r="CI779" s="50"/>
      <c r="CJ779" s="50">
        <v>121598</v>
      </c>
      <c r="CK779" s="50">
        <v>174034</v>
      </c>
      <c r="CL779" s="50"/>
      <c r="CM779" s="50">
        <v>506</v>
      </c>
      <c r="CN779" s="50">
        <v>410</v>
      </c>
      <c r="CO779" s="50"/>
      <c r="CP779" s="50">
        <v>19023</v>
      </c>
      <c r="CQ779" s="50">
        <v>15388</v>
      </c>
      <c r="CR779" s="50"/>
      <c r="CS779" s="50">
        <v>15838</v>
      </c>
      <c r="CT779" s="50">
        <v>17451</v>
      </c>
      <c r="CU779" s="51"/>
      <c r="CV779" s="51"/>
      <c r="CW779" s="45">
        <f t="shared" si="1246"/>
        <v>18735.614280000002</v>
      </c>
      <c r="CX779" s="45">
        <f t="shared" si="1247"/>
        <v>2592.7088359999998</v>
      </c>
      <c r="CY779" s="51"/>
      <c r="CZ779" s="45">
        <f t="shared" si="1248"/>
        <v>79199.519039999999</v>
      </c>
      <c r="DA779" s="45">
        <f t="shared" si="1249"/>
        <v>18695.738979999998</v>
      </c>
      <c r="DB779" s="51"/>
      <c r="DC779" s="45">
        <f t="shared" si="1250"/>
        <v>21054.038400000001</v>
      </c>
      <c r="DD779" s="45">
        <f t="shared" si="1251"/>
        <v>1819.6322639999999</v>
      </c>
      <c r="DE779" s="51"/>
      <c r="DF779" s="45">
        <f t="shared" si="1252"/>
        <v>51370.209719999999</v>
      </c>
      <c r="DG779" s="45">
        <f t="shared" si="1253"/>
        <v>6100.5766079999994</v>
      </c>
      <c r="DH779" s="51"/>
      <c r="DI779" s="45">
        <f t="shared" si="1254"/>
        <v>27128.669040000001</v>
      </c>
      <c r="DJ779" s="45">
        <f t="shared" si="1255"/>
        <v>3590.6359560000001</v>
      </c>
      <c r="DK779" s="51"/>
      <c r="DL779" s="45">
        <f t="shared" si="1256"/>
        <v>18552.26916</v>
      </c>
      <c r="DM779" s="45">
        <f t="shared" si="1257"/>
        <v>2432.3341599999999</v>
      </c>
      <c r="DN779" s="51"/>
      <c r="DO779" s="45">
        <f t="shared" si="1258"/>
        <v>6581.4768000000004</v>
      </c>
      <c r="DP779" s="45">
        <f t="shared" si="1259"/>
        <v>802.59782799999994</v>
      </c>
      <c r="DQ779" s="51"/>
      <c r="DR779" s="45">
        <f t="shared" si="1260"/>
        <v>40765.58928</v>
      </c>
      <c r="DS779" s="45">
        <f t="shared" si="1261"/>
        <v>15337.107495999999</v>
      </c>
      <c r="DT779" s="51"/>
      <c r="DU779" s="45">
        <f t="shared" si="1262"/>
        <v>22513.55472</v>
      </c>
      <c r="DV779" s="45">
        <f t="shared" si="1263"/>
        <v>3687.8025440000001</v>
      </c>
      <c r="DW779" s="51"/>
      <c r="DX779" s="45">
        <f t="shared" si="1264"/>
        <v>6419.7262799999999</v>
      </c>
      <c r="DY779" s="45">
        <f t="shared" si="1265"/>
        <v>851.49806799999999</v>
      </c>
      <c r="DZ779" s="51"/>
      <c r="EA779" s="45">
        <f t="shared" si="1266"/>
        <v>1769.64264</v>
      </c>
      <c r="EB779" s="45">
        <f t="shared" si="1267"/>
        <v>1440.202624</v>
      </c>
      <c r="EC779" s="51"/>
      <c r="ED779" s="45">
        <f t="shared" si="1268"/>
        <v>15640.063200000001</v>
      </c>
      <c r="EE779" s="45">
        <f t="shared" si="1269"/>
        <v>1028.987828</v>
      </c>
      <c r="EF779" s="51"/>
      <c r="EG779" s="45">
        <f t="shared" si="1270"/>
        <v>4123.0360799999999</v>
      </c>
      <c r="EH779" s="45">
        <f t="shared" si="1271"/>
        <v>770.90322800000001</v>
      </c>
      <c r="EI779" s="51"/>
      <c r="EJ779" s="45">
        <f t="shared" si="1272"/>
        <v>8414.6493599999994</v>
      </c>
      <c r="EK779" s="45">
        <f t="shared" si="1273"/>
        <v>2119.7348480000001</v>
      </c>
      <c r="EL779" s="51"/>
      <c r="EM779" s="45">
        <f t="shared" si="1274"/>
        <v>4118.0205599999999</v>
      </c>
      <c r="EN779" s="45">
        <f t="shared" si="1275"/>
        <v>994.12376799999993</v>
      </c>
      <c r="EO779" s="51"/>
      <c r="EP779" s="45">
        <f t="shared" si="1276"/>
        <v>8814.9157199999991</v>
      </c>
      <c r="EQ779" s="45">
        <f t="shared" si="1277"/>
        <v>888.08269199999995</v>
      </c>
      <c r="ER779" s="51"/>
      <c r="ES779" s="45">
        <f t="shared" si="1278"/>
        <v>4236.4425600000004</v>
      </c>
      <c r="ET779" s="45">
        <f t="shared" si="1279"/>
        <v>713.85294799999997</v>
      </c>
      <c r="EU779" s="51"/>
      <c r="EV779" s="45">
        <f t="shared" si="1280"/>
        <v>2164.8934800000002</v>
      </c>
      <c r="EW779" s="45">
        <f t="shared" si="1281"/>
        <v>221.40941999999998</v>
      </c>
      <c r="EX779" s="51"/>
      <c r="EY779" s="45">
        <f t="shared" si="1282"/>
        <v>10315.9494</v>
      </c>
      <c r="EZ779" s="45">
        <f t="shared" si="1283"/>
        <v>2265.9827879999998</v>
      </c>
      <c r="FA779" s="51"/>
      <c r="FB779" s="45">
        <f t="shared" si="1284"/>
        <v>5070.4120800000001</v>
      </c>
      <c r="FC779" s="45">
        <f t="shared" si="1285"/>
        <v>1049.362928</v>
      </c>
      <c r="FD779" s="51"/>
      <c r="FE779" s="45">
        <f t="shared" si="1286"/>
        <v>3265.6608000000001</v>
      </c>
      <c r="FF779" s="45">
        <f t="shared" si="1287"/>
        <v>936.80182000000002</v>
      </c>
      <c r="FG779" s="51"/>
      <c r="FH779" s="45">
        <f t="shared" si="1288"/>
        <v>2481.8464800000002</v>
      </c>
      <c r="FI779" s="45">
        <f t="shared" si="1289"/>
        <v>1643.2291760000001</v>
      </c>
      <c r="FJ779" s="51"/>
      <c r="FK779" s="45">
        <f t="shared" si="1290"/>
        <v>4188.0985199999996</v>
      </c>
      <c r="FL779" s="45">
        <f t="shared" si="1291"/>
        <v>520.60644400000001</v>
      </c>
      <c r="FM779" s="51"/>
      <c r="FN779" s="45">
        <f t="shared" si="1292"/>
        <v>2767.0345200000002</v>
      </c>
      <c r="FO779" s="45">
        <f t="shared" si="1293"/>
        <v>324.28103599999997</v>
      </c>
      <c r="FP779" s="51"/>
      <c r="FQ779" s="45">
        <f t="shared" si="1294"/>
        <v>12189.1068</v>
      </c>
      <c r="FR779" s="45">
        <f t="shared" si="1295"/>
        <v>4782.9868079999997</v>
      </c>
      <c r="FS779" s="51"/>
      <c r="FT779" s="45">
        <f t="shared" si="1296"/>
        <v>2967.0980399999999</v>
      </c>
      <c r="FU779" s="45">
        <f t="shared" si="1297"/>
        <v>524.86257599999999</v>
      </c>
      <c r="FV779" s="51"/>
      <c r="FW779" s="45">
        <f t="shared" si="1298"/>
        <v>2676.8944799999999</v>
      </c>
      <c r="FX779" s="45">
        <f t="shared" si="1299"/>
        <v>277.64469600000001</v>
      </c>
      <c r="FY779" s="51"/>
      <c r="FZ779" s="45">
        <f t="shared" si="1300"/>
        <v>16941.033360000001</v>
      </c>
      <c r="GA779" s="45">
        <f t="shared" si="1301"/>
        <v>15759.822903999999</v>
      </c>
      <c r="GB779" s="51"/>
      <c r="GC779" s="45">
        <f t="shared" si="1302"/>
        <v>70.495919999999998</v>
      </c>
      <c r="GD779" s="45">
        <f t="shared" si="1303"/>
        <v>37.127960000000002</v>
      </c>
      <c r="GE779" s="51"/>
      <c r="GF779" s="45">
        <f t="shared" si="1304"/>
        <v>2650.2843600000001</v>
      </c>
      <c r="GG779" s="45">
        <f t="shared" si="1305"/>
        <v>1393.4757279999999</v>
      </c>
      <c r="GH779" s="51"/>
      <c r="GI779" s="45">
        <f t="shared" si="1306"/>
        <v>2206.5501599999998</v>
      </c>
      <c r="GJ779" s="45">
        <f t="shared" si="1307"/>
        <v>1580.2927560000001</v>
      </c>
      <c r="GK779" s="51"/>
    </row>
    <row r="780" spans="1:193" s="45" customFormat="1">
      <c r="A780" s="45" t="s">
        <v>18</v>
      </c>
      <c r="B780" s="46">
        <v>41375</v>
      </c>
      <c r="C780" s="56">
        <v>0.692276</v>
      </c>
      <c r="D780" s="56">
        <v>0.139101</v>
      </c>
      <c r="E780" s="56">
        <v>9.0760999999999994E-2</v>
      </c>
      <c r="F780" s="58"/>
      <c r="G780" s="58">
        <v>132850</v>
      </c>
      <c r="H780" s="58">
        <v>27648</v>
      </c>
      <c r="I780" s="58"/>
      <c r="J780" s="59">
        <v>563887</v>
      </c>
      <c r="K780" s="59">
        <v>196306</v>
      </c>
      <c r="L780" s="58"/>
      <c r="M780" s="58">
        <v>169916</v>
      </c>
      <c r="N780" s="58">
        <v>21813</v>
      </c>
      <c r="O780" s="58"/>
      <c r="P780" s="58">
        <v>365405</v>
      </c>
      <c r="Q780" s="58">
        <v>67453</v>
      </c>
      <c r="R780" s="58"/>
      <c r="S780" s="58">
        <v>194601</v>
      </c>
      <c r="T780" s="58">
        <v>39470</v>
      </c>
      <c r="U780" s="58"/>
      <c r="V780" s="58">
        <v>131461</v>
      </c>
      <c r="W780" s="58">
        <v>27825</v>
      </c>
      <c r="X780" s="58"/>
      <c r="Y780" s="58">
        <v>48481</v>
      </c>
      <c r="Z780" s="58">
        <v>8821</v>
      </c>
      <c r="AA780" s="58"/>
      <c r="AB780" s="58">
        <v>300664</v>
      </c>
      <c r="AC780" s="58">
        <v>165495</v>
      </c>
      <c r="AD780" s="58"/>
      <c r="AE780" s="58">
        <v>164721</v>
      </c>
      <c r="AF780" s="58">
        <v>40274</v>
      </c>
      <c r="AG780" s="58"/>
      <c r="AH780" s="58">
        <v>46891</v>
      </c>
      <c r="AI780" s="58">
        <v>9317</v>
      </c>
      <c r="AJ780" s="58"/>
      <c r="AK780" s="58">
        <v>12204</v>
      </c>
      <c r="AL780" s="58">
        <v>15984</v>
      </c>
      <c r="AM780" s="58"/>
      <c r="AN780" s="58">
        <v>106463</v>
      </c>
      <c r="AO780" s="58">
        <v>11426</v>
      </c>
      <c r="AP780" s="58"/>
      <c r="AQ780" s="58">
        <v>30292</v>
      </c>
      <c r="AR780" s="58">
        <v>8806</v>
      </c>
      <c r="AS780" s="58"/>
      <c r="AT780" s="58">
        <v>59183</v>
      </c>
      <c r="AU780" s="58">
        <v>21487</v>
      </c>
      <c r="AV780" s="58"/>
      <c r="AW780" s="58">
        <v>31832</v>
      </c>
      <c r="AX780" s="58">
        <v>11267</v>
      </c>
      <c r="AY780" s="58"/>
      <c r="AZ780" s="58">
        <v>60873</v>
      </c>
      <c r="BA780" s="58">
        <v>8922</v>
      </c>
      <c r="BB780" s="58"/>
      <c r="BC780" s="58">
        <v>28728</v>
      </c>
      <c r="BD780" s="58">
        <v>7045</v>
      </c>
      <c r="BE780" s="58"/>
      <c r="BF780" s="58">
        <v>15133</v>
      </c>
      <c r="BG780" s="58">
        <v>2181</v>
      </c>
      <c r="BH780" s="50"/>
      <c r="BI780" s="50">
        <v>75482</v>
      </c>
      <c r="BJ780" s="50">
        <v>25631</v>
      </c>
      <c r="BK780" s="50"/>
      <c r="BL780" s="50">
        <v>36238</v>
      </c>
      <c r="BM780" s="50">
        <v>11793</v>
      </c>
      <c r="BN780" s="50"/>
      <c r="BO780" s="50">
        <v>10665</v>
      </c>
      <c r="BP780" s="50">
        <v>7759</v>
      </c>
      <c r="BQ780" s="50"/>
      <c r="BR780" s="50">
        <v>18776</v>
      </c>
      <c r="BS780" s="50">
        <v>17514</v>
      </c>
      <c r="BT780" s="50"/>
      <c r="BU780" s="50">
        <v>31494</v>
      </c>
      <c r="BV780" s="50">
        <v>5831</v>
      </c>
      <c r="BW780" s="50"/>
      <c r="BX780" s="50">
        <v>18613</v>
      </c>
      <c r="BY780" s="50">
        <v>3458</v>
      </c>
      <c r="BZ780" s="50"/>
      <c r="CA780" s="50">
        <v>82316</v>
      </c>
      <c r="CB780" s="50">
        <v>46981</v>
      </c>
      <c r="CC780" s="50"/>
      <c r="CD780" s="50">
        <v>22644</v>
      </c>
      <c r="CE780" s="50">
        <v>6346</v>
      </c>
      <c r="CF780" s="50"/>
      <c r="CG780" s="50">
        <v>20616</v>
      </c>
      <c r="CH780" s="50">
        <v>3233</v>
      </c>
      <c r="CI780" s="50"/>
      <c r="CJ780" s="50">
        <v>121973</v>
      </c>
      <c r="CK780" s="50">
        <v>170124</v>
      </c>
      <c r="CL780" s="50"/>
      <c r="CM780" s="50">
        <v>1340</v>
      </c>
      <c r="CN780" s="50">
        <v>423</v>
      </c>
      <c r="CO780" s="50"/>
      <c r="CP780" s="50">
        <v>18200</v>
      </c>
      <c r="CQ780" s="50">
        <v>15255</v>
      </c>
      <c r="CR780" s="50"/>
      <c r="CS780" s="50">
        <v>16673</v>
      </c>
      <c r="CT780" s="50">
        <v>16887</v>
      </c>
      <c r="CU780" s="51"/>
      <c r="CV780" s="51"/>
      <c r="CW780" s="45">
        <f t="shared" si="1246"/>
        <v>18479.567849999999</v>
      </c>
      <c r="CX780" s="45">
        <f t="shared" si="1247"/>
        <v>2509.3601279999998</v>
      </c>
      <c r="CY780" s="51"/>
      <c r="CZ780" s="45">
        <f t="shared" si="1248"/>
        <v>78437.245586999998</v>
      </c>
      <c r="DA780" s="45">
        <f t="shared" si="1249"/>
        <v>17816.928865999998</v>
      </c>
      <c r="DB780" s="51"/>
      <c r="DC780" s="45">
        <f t="shared" si="1250"/>
        <v>23635.485516000001</v>
      </c>
      <c r="DD780" s="45">
        <f t="shared" si="1251"/>
        <v>1979.769693</v>
      </c>
      <c r="DE780" s="51"/>
      <c r="DF780" s="45">
        <f t="shared" si="1252"/>
        <v>50828.200904999998</v>
      </c>
      <c r="DG780" s="45">
        <f t="shared" si="1253"/>
        <v>6122.1017329999995</v>
      </c>
      <c r="DH780" s="51"/>
      <c r="DI780" s="45">
        <f t="shared" si="1254"/>
        <v>27069.193701</v>
      </c>
      <c r="DJ780" s="45">
        <f t="shared" si="1255"/>
        <v>3582.3366699999997</v>
      </c>
      <c r="DK780" s="51"/>
      <c r="DL780" s="45">
        <f t="shared" si="1256"/>
        <v>18286.356561000001</v>
      </c>
      <c r="DM780" s="45">
        <f t="shared" si="1257"/>
        <v>2525.4248250000001</v>
      </c>
      <c r="DN780" s="51"/>
      <c r="DO780" s="45">
        <f t="shared" si="1258"/>
        <v>6743.7555810000003</v>
      </c>
      <c r="DP780" s="45">
        <f t="shared" si="1259"/>
        <v>800.60278099999994</v>
      </c>
      <c r="DQ780" s="51"/>
      <c r="DR780" s="45">
        <f t="shared" si="1260"/>
        <v>41822.663064</v>
      </c>
      <c r="DS780" s="45">
        <f t="shared" si="1261"/>
        <v>15020.491694999999</v>
      </c>
      <c r="DT780" s="51"/>
      <c r="DU780" s="45">
        <f t="shared" si="1262"/>
        <v>22912.855821000001</v>
      </c>
      <c r="DV780" s="45">
        <f t="shared" si="1263"/>
        <v>3655.3085139999998</v>
      </c>
      <c r="DW780" s="51"/>
      <c r="DX780" s="45">
        <f t="shared" si="1264"/>
        <v>6522.5849909999997</v>
      </c>
      <c r="DY780" s="45">
        <f t="shared" si="1265"/>
        <v>845.62023699999997</v>
      </c>
      <c r="DZ780" s="51"/>
      <c r="EA780" s="45">
        <f t="shared" si="1266"/>
        <v>1697.588604</v>
      </c>
      <c r="EB780" s="45">
        <f t="shared" si="1267"/>
        <v>1450.7238239999999</v>
      </c>
      <c r="EC780" s="51"/>
      <c r="ED780" s="45">
        <f t="shared" si="1268"/>
        <v>14809.109763</v>
      </c>
      <c r="EE780" s="45">
        <f t="shared" si="1269"/>
        <v>1037.0351859999998</v>
      </c>
      <c r="EF780" s="51"/>
      <c r="EG780" s="45">
        <f t="shared" si="1270"/>
        <v>4213.6474920000001</v>
      </c>
      <c r="EH780" s="45">
        <f t="shared" si="1271"/>
        <v>799.24136599999997</v>
      </c>
      <c r="EI780" s="51"/>
      <c r="EJ780" s="45">
        <f t="shared" si="1272"/>
        <v>8232.4144830000005</v>
      </c>
      <c r="EK780" s="45">
        <f t="shared" si="1273"/>
        <v>1950.181607</v>
      </c>
      <c r="EL780" s="51"/>
      <c r="EM780" s="45">
        <f t="shared" si="1274"/>
        <v>4427.8630320000002</v>
      </c>
      <c r="EN780" s="45">
        <f t="shared" si="1275"/>
        <v>1022.6041869999999</v>
      </c>
      <c r="EO780" s="51"/>
      <c r="EP780" s="45">
        <f t="shared" si="1276"/>
        <v>8467.4951729999993</v>
      </c>
      <c r="EQ780" s="45">
        <f t="shared" si="1277"/>
        <v>809.76964199999998</v>
      </c>
      <c r="ER780" s="51"/>
      <c r="ES780" s="45">
        <f t="shared" si="1278"/>
        <v>3996.0935279999999</v>
      </c>
      <c r="ET780" s="45">
        <f t="shared" si="1279"/>
        <v>639.41124500000001</v>
      </c>
      <c r="EU780" s="51"/>
      <c r="EV780" s="45">
        <f t="shared" si="1280"/>
        <v>2105.015433</v>
      </c>
      <c r="EW780" s="45">
        <f t="shared" si="1281"/>
        <v>197.94974099999999</v>
      </c>
      <c r="EX780" s="51"/>
      <c r="EY780" s="45">
        <f t="shared" si="1282"/>
        <v>10499.621682000001</v>
      </c>
      <c r="EZ780" s="45">
        <f t="shared" si="1283"/>
        <v>2326.2951909999997</v>
      </c>
      <c r="FA780" s="51"/>
      <c r="FB780" s="45">
        <f t="shared" si="1284"/>
        <v>5040.7420380000003</v>
      </c>
      <c r="FC780" s="45">
        <f t="shared" si="1285"/>
        <v>1070.3444729999999</v>
      </c>
      <c r="FD780" s="51"/>
      <c r="FE780" s="45">
        <f t="shared" si="1286"/>
        <v>1483.5121650000001</v>
      </c>
      <c r="FF780" s="45">
        <f t="shared" si="1287"/>
        <v>704.21459899999991</v>
      </c>
      <c r="FG780" s="51"/>
      <c r="FH780" s="45">
        <f t="shared" si="1288"/>
        <v>2611.7603760000002</v>
      </c>
      <c r="FI780" s="45">
        <f t="shared" si="1289"/>
        <v>1589.5881539999998</v>
      </c>
      <c r="FJ780" s="51"/>
      <c r="FK780" s="45">
        <f t="shared" si="1290"/>
        <v>4380.8468940000002</v>
      </c>
      <c r="FL780" s="45">
        <f t="shared" si="1291"/>
        <v>529.22739100000001</v>
      </c>
      <c r="FM780" s="51"/>
      <c r="FN780" s="45">
        <f t="shared" si="1292"/>
        <v>2589.0869130000001</v>
      </c>
      <c r="FO780" s="45">
        <f t="shared" si="1293"/>
        <v>313.85153800000001</v>
      </c>
      <c r="FP780" s="51"/>
      <c r="FQ780" s="45">
        <f t="shared" si="1294"/>
        <v>11450.237916</v>
      </c>
      <c r="FR780" s="45">
        <f t="shared" si="1295"/>
        <v>4264.0425409999998</v>
      </c>
      <c r="FS780" s="51"/>
      <c r="FT780" s="45">
        <f t="shared" si="1296"/>
        <v>3149.8030440000002</v>
      </c>
      <c r="FU780" s="45">
        <f t="shared" si="1297"/>
        <v>575.96930599999996</v>
      </c>
      <c r="FV780" s="51"/>
      <c r="FW780" s="45">
        <f t="shared" si="1298"/>
        <v>2867.706216</v>
      </c>
      <c r="FX780" s="45">
        <f t="shared" si="1299"/>
        <v>293.43031299999996</v>
      </c>
      <c r="FY780" s="51"/>
      <c r="FZ780" s="45">
        <f t="shared" si="1300"/>
        <v>16966.566273</v>
      </c>
      <c r="GA780" s="45">
        <f t="shared" si="1301"/>
        <v>15440.624363999999</v>
      </c>
      <c r="GB780" s="51"/>
      <c r="GC780" s="45">
        <f t="shared" si="1302"/>
        <v>186.39534</v>
      </c>
      <c r="GD780" s="45">
        <f t="shared" si="1303"/>
        <v>38.391902999999999</v>
      </c>
      <c r="GE780" s="51"/>
      <c r="GF780" s="45">
        <f t="shared" si="1304"/>
        <v>2531.6381999999999</v>
      </c>
      <c r="GG780" s="45">
        <f t="shared" si="1305"/>
        <v>1384.5590549999999</v>
      </c>
      <c r="GH780" s="51"/>
      <c r="GI780" s="45">
        <f t="shared" si="1306"/>
        <v>2319.2309730000002</v>
      </c>
      <c r="GJ780" s="45">
        <f t="shared" si="1307"/>
        <v>1532.6810069999999</v>
      </c>
      <c r="GK780" s="51"/>
    </row>
    <row r="781" spans="1:193" s="45" customFormat="1">
      <c r="A781" s="45" t="s">
        <v>18</v>
      </c>
      <c r="B781" s="46">
        <v>41374</v>
      </c>
      <c r="C781" s="56">
        <v>0.70319799999999999</v>
      </c>
      <c r="D781" s="56">
        <v>0.13750399999999999</v>
      </c>
      <c r="E781" s="56">
        <v>8.5578000000000001E-2</v>
      </c>
      <c r="F781" s="58"/>
      <c r="G781" s="58">
        <v>123783</v>
      </c>
      <c r="H781" s="58">
        <v>28520</v>
      </c>
      <c r="I781" s="58"/>
      <c r="J781" s="59">
        <v>554183</v>
      </c>
      <c r="K781" s="59">
        <v>191544</v>
      </c>
      <c r="L781" s="58"/>
      <c r="M781" s="58">
        <v>155612</v>
      </c>
      <c r="N781" s="58">
        <v>20854</v>
      </c>
      <c r="O781" s="58"/>
      <c r="P781" s="58">
        <v>360999</v>
      </c>
      <c r="Q781" s="58">
        <v>68730</v>
      </c>
      <c r="R781" s="58"/>
      <c r="S781" s="58">
        <v>200717</v>
      </c>
      <c r="T781" s="58">
        <v>35940</v>
      </c>
      <c r="U781" s="58"/>
      <c r="V781" s="58">
        <v>129988</v>
      </c>
      <c r="W781" s="58">
        <v>24903</v>
      </c>
      <c r="X781" s="58"/>
      <c r="Y781" s="58">
        <v>48506</v>
      </c>
      <c r="Z781" s="58">
        <v>9097</v>
      </c>
      <c r="AA781" s="58"/>
      <c r="AB781" s="58">
        <v>293451</v>
      </c>
      <c r="AC781" s="58">
        <v>167357</v>
      </c>
      <c r="AD781" s="58"/>
      <c r="AE781" s="58">
        <v>163951</v>
      </c>
      <c r="AF781" s="58">
        <v>41731</v>
      </c>
      <c r="AG781" s="58"/>
      <c r="AH781" s="58">
        <v>45348</v>
      </c>
      <c r="AI781" s="58">
        <v>9982</v>
      </c>
      <c r="AJ781" s="58"/>
      <c r="AK781" s="58">
        <v>11312</v>
      </c>
      <c r="AL781" s="58">
        <v>13459</v>
      </c>
      <c r="AM781" s="58"/>
      <c r="AN781" s="58">
        <v>101669</v>
      </c>
      <c r="AO781" s="58">
        <v>8939</v>
      </c>
      <c r="AP781" s="58"/>
      <c r="AQ781" s="58">
        <v>29635</v>
      </c>
      <c r="AR781" s="58">
        <v>8202</v>
      </c>
      <c r="AS781" s="58"/>
      <c r="AT781" s="58">
        <v>55918</v>
      </c>
      <c r="AU781" s="58">
        <v>18760</v>
      </c>
      <c r="AV781" s="58"/>
      <c r="AW781" s="58">
        <v>26209</v>
      </c>
      <c r="AX781" s="58">
        <v>9285</v>
      </c>
      <c r="AY781" s="58"/>
      <c r="AZ781" s="58">
        <v>55454</v>
      </c>
      <c r="BA781" s="58">
        <v>7609</v>
      </c>
      <c r="BB781" s="58"/>
      <c r="BC781" s="58">
        <v>27940</v>
      </c>
      <c r="BD781" s="58">
        <v>5314</v>
      </c>
      <c r="BE781" s="58"/>
      <c r="BF781" s="58">
        <v>15616</v>
      </c>
      <c r="BG781" s="58">
        <v>2690</v>
      </c>
      <c r="BH781" s="50"/>
      <c r="BI781" s="50">
        <v>75386</v>
      </c>
      <c r="BJ781" s="50">
        <v>26117</v>
      </c>
      <c r="BK781" s="50"/>
      <c r="BL781" s="50">
        <v>38193</v>
      </c>
      <c r="BM781" s="50">
        <v>10047</v>
      </c>
      <c r="BN781" s="50"/>
      <c r="BO781" s="50">
        <v>11544</v>
      </c>
      <c r="BP781" s="50">
        <v>8276</v>
      </c>
      <c r="BQ781" s="50"/>
      <c r="BR781" s="50">
        <v>19005</v>
      </c>
      <c r="BS781" s="50">
        <v>17177</v>
      </c>
      <c r="BT781" s="50"/>
      <c r="BU781" s="50">
        <v>32329</v>
      </c>
      <c r="BV781" s="50">
        <v>5530</v>
      </c>
      <c r="BW781" s="50"/>
      <c r="BX781" s="50">
        <v>19407</v>
      </c>
      <c r="BY781" s="50">
        <v>3530</v>
      </c>
      <c r="BZ781" s="50"/>
      <c r="CA781" s="50">
        <v>74496</v>
      </c>
      <c r="CB781" s="50">
        <v>47234</v>
      </c>
      <c r="CC781" s="50"/>
      <c r="CD781" s="50">
        <v>22150</v>
      </c>
      <c r="CE781" s="50">
        <v>5787</v>
      </c>
      <c r="CF781" s="50"/>
      <c r="CG781" s="50">
        <v>20845</v>
      </c>
      <c r="CH781" s="50">
        <v>2831</v>
      </c>
      <c r="CI781" s="50"/>
      <c r="CJ781" s="50">
        <v>129841</v>
      </c>
      <c r="CK781" s="50">
        <v>171765</v>
      </c>
      <c r="CL781" s="50"/>
      <c r="CM781" s="50">
        <v>1544</v>
      </c>
      <c r="CN781" s="50">
        <v>418</v>
      </c>
      <c r="CO781" s="50"/>
      <c r="CP781" s="50">
        <v>16384</v>
      </c>
      <c r="CQ781" s="50">
        <v>15129</v>
      </c>
      <c r="CR781" s="50"/>
      <c r="CS781" s="50">
        <v>16298</v>
      </c>
      <c r="CT781" s="50">
        <v>25283</v>
      </c>
      <c r="CU781" s="51"/>
      <c r="CV781" s="51"/>
      <c r="CW781" s="45">
        <f t="shared" si="1246"/>
        <v>17020.657631999999</v>
      </c>
      <c r="CX781" s="45">
        <f t="shared" si="1247"/>
        <v>2440.6845600000001</v>
      </c>
      <c r="CY781" s="51"/>
      <c r="CZ781" s="45">
        <f t="shared" si="1248"/>
        <v>76202.379231999992</v>
      </c>
      <c r="DA781" s="45">
        <f t="shared" si="1249"/>
        <v>16391.952432000002</v>
      </c>
      <c r="DB781" s="51"/>
      <c r="DC781" s="45">
        <f t="shared" si="1250"/>
        <v>21397.272448</v>
      </c>
      <c r="DD781" s="45">
        <f t="shared" si="1251"/>
        <v>1784.6436120000001</v>
      </c>
      <c r="DE781" s="51"/>
      <c r="DF781" s="45">
        <f t="shared" si="1252"/>
        <v>49638.806495999997</v>
      </c>
      <c r="DG781" s="45">
        <f t="shared" si="1253"/>
        <v>5881.7759400000004</v>
      </c>
      <c r="DH781" s="51"/>
      <c r="DI781" s="45">
        <f t="shared" si="1254"/>
        <v>27599.390367999997</v>
      </c>
      <c r="DJ781" s="45">
        <f t="shared" si="1255"/>
        <v>3075.6733199999999</v>
      </c>
      <c r="DK781" s="51"/>
      <c r="DL781" s="45">
        <f t="shared" si="1256"/>
        <v>17873.869951999997</v>
      </c>
      <c r="DM781" s="45">
        <f t="shared" si="1257"/>
        <v>2131.1489339999998</v>
      </c>
      <c r="DN781" s="51"/>
      <c r="DO781" s="45">
        <f t="shared" si="1258"/>
        <v>6669.7690239999993</v>
      </c>
      <c r="DP781" s="45">
        <f t="shared" si="1259"/>
        <v>778.50306599999999</v>
      </c>
      <c r="DQ781" s="51"/>
      <c r="DR781" s="45">
        <f t="shared" si="1260"/>
        <v>40350.686303999995</v>
      </c>
      <c r="DS781" s="45">
        <f t="shared" si="1261"/>
        <v>14322.077346</v>
      </c>
      <c r="DT781" s="51"/>
      <c r="DU781" s="45">
        <f t="shared" si="1262"/>
        <v>22543.918303999999</v>
      </c>
      <c r="DV781" s="45">
        <f t="shared" si="1263"/>
        <v>3571.2555179999999</v>
      </c>
      <c r="DW781" s="51"/>
      <c r="DX781" s="45">
        <f t="shared" si="1264"/>
        <v>6235.5313919999999</v>
      </c>
      <c r="DY781" s="45">
        <f t="shared" si="1265"/>
        <v>854.23959600000001</v>
      </c>
      <c r="DZ781" s="51"/>
      <c r="EA781" s="45">
        <f t="shared" si="1266"/>
        <v>1555.4452479999998</v>
      </c>
      <c r="EB781" s="45">
        <f t="shared" si="1267"/>
        <v>1151.794302</v>
      </c>
      <c r="EC781" s="51"/>
      <c r="ED781" s="45">
        <f t="shared" si="1268"/>
        <v>13979.894175999998</v>
      </c>
      <c r="EE781" s="45">
        <f t="shared" si="1269"/>
        <v>764.98174200000005</v>
      </c>
      <c r="EF781" s="51"/>
      <c r="EG781" s="45">
        <f t="shared" si="1270"/>
        <v>4074.9310399999995</v>
      </c>
      <c r="EH781" s="45">
        <f t="shared" si="1271"/>
        <v>701.91075599999999</v>
      </c>
      <c r="EI781" s="51"/>
      <c r="EJ781" s="45">
        <f t="shared" si="1272"/>
        <v>7688.9486719999995</v>
      </c>
      <c r="EK781" s="45">
        <f t="shared" si="1273"/>
        <v>1605.44328</v>
      </c>
      <c r="EL781" s="51"/>
      <c r="EM781" s="45">
        <f t="shared" si="1274"/>
        <v>3603.8423359999997</v>
      </c>
      <c r="EN781" s="45">
        <f t="shared" si="1275"/>
        <v>794.59172999999998</v>
      </c>
      <c r="EO781" s="51"/>
      <c r="EP781" s="45">
        <f t="shared" si="1276"/>
        <v>7625.1468159999995</v>
      </c>
      <c r="EQ781" s="45">
        <f t="shared" si="1277"/>
        <v>651.16300200000001</v>
      </c>
      <c r="ER781" s="51"/>
      <c r="ES781" s="45">
        <f t="shared" si="1278"/>
        <v>3841.8617599999998</v>
      </c>
      <c r="ET781" s="45">
        <f t="shared" si="1279"/>
        <v>454.76149200000003</v>
      </c>
      <c r="EU781" s="51"/>
      <c r="EV781" s="45">
        <f t="shared" si="1280"/>
        <v>2147.2624639999999</v>
      </c>
      <c r="EW781" s="45">
        <f t="shared" si="1281"/>
        <v>230.20482000000001</v>
      </c>
      <c r="EX781" s="51"/>
      <c r="EY781" s="45">
        <f t="shared" si="1282"/>
        <v>10365.876543999999</v>
      </c>
      <c r="EZ781" s="45">
        <f t="shared" si="1283"/>
        <v>2235.040626</v>
      </c>
      <c r="FA781" s="51"/>
      <c r="FB781" s="45">
        <f t="shared" si="1284"/>
        <v>5251.6902719999998</v>
      </c>
      <c r="FC781" s="45">
        <f t="shared" si="1285"/>
        <v>859.80216600000006</v>
      </c>
      <c r="FD781" s="51"/>
      <c r="FE781" s="45">
        <f t="shared" si="1286"/>
        <v>1587.3461759999998</v>
      </c>
      <c r="FF781" s="45">
        <f t="shared" si="1287"/>
        <v>708.24352799999997</v>
      </c>
      <c r="FG781" s="51"/>
      <c r="FH781" s="45">
        <f t="shared" si="1288"/>
        <v>2613.26352</v>
      </c>
      <c r="FI781" s="45">
        <f t="shared" si="1289"/>
        <v>1469.9733060000001</v>
      </c>
      <c r="FJ781" s="51"/>
      <c r="FK781" s="45">
        <f t="shared" si="1290"/>
        <v>4445.3668159999997</v>
      </c>
      <c r="FL781" s="45">
        <f t="shared" si="1291"/>
        <v>473.24634000000003</v>
      </c>
      <c r="FM781" s="51"/>
      <c r="FN781" s="45">
        <f t="shared" si="1292"/>
        <v>2668.5401279999996</v>
      </c>
      <c r="FO781" s="45">
        <f t="shared" si="1293"/>
        <v>302.09034000000003</v>
      </c>
      <c r="FP781" s="51"/>
      <c r="FQ781" s="45">
        <f t="shared" si="1294"/>
        <v>10243.497984</v>
      </c>
      <c r="FR781" s="45">
        <f t="shared" si="1295"/>
        <v>4042.1912520000001</v>
      </c>
      <c r="FS781" s="51"/>
      <c r="FT781" s="45">
        <f t="shared" si="1296"/>
        <v>3045.7135999999996</v>
      </c>
      <c r="FU781" s="45">
        <f t="shared" si="1297"/>
        <v>495.23988600000001</v>
      </c>
      <c r="FV781" s="51"/>
      <c r="FW781" s="45">
        <f t="shared" si="1298"/>
        <v>2866.2708799999996</v>
      </c>
      <c r="FX781" s="45">
        <f t="shared" si="1299"/>
        <v>242.27131800000001</v>
      </c>
      <c r="FY781" s="51"/>
      <c r="FZ781" s="45">
        <f t="shared" si="1300"/>
        <v>17853.656863999997</v>
      </c>
      <c r="GA781" s="45">
        <f t="shared" si="1301"/>
        <v>14699.30517</v>
      </c>
      <c r="GB781" s="51"/>
      <c r="GC781" s="45">
        <f t="shared" si="1302"/>
        <v>212.30617599999999</v>
      </c>
      <c r="GD781" s="45">
        <f t="shared" si="1303"/>
        <v>35.771604000000004</v>
      </c>
      <c r="GE781" s="51"/>
      <c r="GF781" s="45">
        <f t="shared" si="1304"/>
        <v>2252.8655359999998</v>
      </c>
      <c r="GG781" s="45">
        <f t="shared" si="1305"/>
        <v>1294.709562</v>
      </c>
      <c r="GH781" s="51"/>
      <c r="GI781" s="45">
        <f t="shared" si="1306"/>
        <v>2241.0401919999999</v>
      </c>
      <c r="GJ781" s="45">
        <f t="shared" si="1307"/>
        <v>2163.6685739999998</v>
      </c>
      <c r="GK781" s="51"/>
    </row>
    <row r="782" spans="1:193" s="45" customFormat="1">
      <c r="A782" s="45" t="s">
        <v>18</v>
      </c>
      <c r="B782" s="46">
        <v>41373</v>
      </c>
      <c r="C782" s="56">
        <v>0.70616400000000001</v>
      </c>
      <c r="D782" s="56">
        <v>0.13639799999999999</v>
      </c>
      <c r="E782" s="56">
        <v>8.4166000000000005E-2</v>
      </c>
      <c r="F782" s="58"/>
      <c r="G782" s="58">
        <v>133608</v>
      </c>
      <c r="H782" s="58">
        <v>29237</v>
      </c>
      <c r="I782" s="58"/>
      <c r="J782" s="59">
        <v>564382</v>
      </c>
      <c r="K782" s="59">
        <v>179713</v>
      </c>
      <c r="L782" s="58"/>
      <c r="M782" s="58">
        <v>154871</v>
      </c>
      <c r="N782" s="58">
        <v>20563</v>
      </c>
      <c r="O782" s="58"/>
      <c r="P782" s="58">
        <v>364930</v>
      </c>
      <c r="Q782" s="58">
        <v>70512</v>
      </c>
      <c r="R782" s="58"/>
      <c r="S782" s="58">
        <v>198258</v>
      </c>
      <c r="T782" s="58">
        <v>31521</v>
      </c>
      <c r="U782" s="58"/>
      <c r="V782" s="58">
        <v>132279</v>
      </c>
      <c r="W782" s="58">
        <v>21555</v>
      </c>
      <c r="X782" s="58"/>
      <c r="Y782" s="58">
        <v>46992</v>
      </c>
      <c r="Z782" s="58">
        <v>8884</v>
      </c>
      <c r="AA782" s="58"/>
      <c r="AB782" s="58">
        <v>295173</v>
      </c>
      <c r="AC782" s="58">
        <v>166734</v>
      </c>
      <c r="AD782" s="58"/>
      <c r="AE782" s="58">
        <v>167926</v>
      </c>
      <c r="AF782" s="58">
        <v>41828</v>
      </c>
      <c r="AG782" s="58"/>
      <c r="AH782" s="58">
        <v>48284</v>
      </c>
      <c r="AI782" s="58">
        <v>9619</v>
      </c>
      <c r="AJ782" s="58"/>
      <c r="AK782" s="58">
        <v>13166</v>
      </c>
      <c r="AL782" s="58">
        <v>11111</v>
      </c>
      <c r="AM782" s="58"/>
      <c r="AN782" s="58">
        <v>107373</v>
      </c>
      <c r="AO782" s="58">
        <v>6836</v>
      </c>
      <c r="AP782" s="58"/>
      <c r="AQ782" s="58">
        <v>31254</v>
      </c>
      <c r="AR782" s="58">
        <v>7782</v>
      </c>
      <c r="AS782" s="58"/>
      <c r="AT782" s="58">
        <v>55852</v>
      </c>
      <c r="AU782" s="58">
        <v>18036</v>
      </c>
      <c r="AV782" s="58"/>
      <c r="AW782" s="58">
        <v>27034</v>
      </c>
      <c r="AX782" s="58">
        <v>8597</v>
      </c>
      <c r="AY782" s="58"/>
      <c r="AZ782" s="58">
        <v>53563</v>
      </c>
      <c r="BA782" s="58">
        <v>6224</v>
      </c>
      <c r="BB782" s="58"/>
      <c r="BC782" s="58">
        <v>26824</v>
      </c>
      <c r="BD782" s="58">
        <v>3929</v>
      </c>
      <c r="BE782" s="58"/>
      <c r="BF782" s="58">
        <v>16980</v>
      </c>
      <c r="BG782" s="58">
        <v>2775</v>
      </c>
      <c r="BH782" s="50"/>
      <c r="BI782" s="50">
        <v>71799</v>
      </c>
      <c r="BJ782" s="50">
        <v>25868</v>
      </c>
      <c r="BK782" s="50"/>
      <c r="BL782" s="50">
        <v>35192</v>
      </c>
      <c r="BM782" s="50">
        <v>8249</v>
      </c>
      <c r="BN782" s="50"/>
      <c r="BO782" s="50">
        <v>8305</v>
      </c>
      <c r="BP782" s="50">
        <v>8612</v>
      </c>
      <c r="BQ782" s="50"/>
      <c r="BR782" s="50">
        <v>17571</v>
      </c>
      <c r="BS782" s="50">
        <v>18281</v>
      </c>
      <c r="BT782" s="50"/>
      <c r="BU782" s="50">
        <v>32349</v>
      </c>
      <c r="BV782" s="50">
        <v>5118</v>
      </c>
      <c r="BW782" s="50"/>
      <c r="BX782" s="50">
        <v>20549</v>
      </c>
      <c r="BY782" s="50">
        <v>3537</v>
      </c>
      <c r="BZ782" s="50"/>
      <c r="CA782" s="50">
        <v>70803</v>
      </c>
      <c r="CB782" s="50">
        <v>43196</v>
      </c>
      <c r="CC782" s="50"/>
      <c r="CD782" s="50">
        <v>22468</v>
      </c>
      <c r="CE782" s="50">
        <v>5589</v>
      </c>
      <c r="CF782" s="50"/>
      <c r="CG782" s="50">
        <v>18531</v>
      </c>
      <c r="CH782" s="50">
        <v>1879</v>
      </c>
      <c r="CI782" s="50"/>
      <c r="CJ782" s="50">
        <v>124256</v>
      </c>
      <c r="CK782" s="50">
        <v>170857</v>
      </c>
      <c r="CL782" s="50"/>
      <c r="CM782" s="50">
        <v>1527</v>
      </c>
      <c r="CN782" s="50">
        <v>408</v>
      </c>
      <c r="CO782" s="50"/>
      <c r="CP782" s="50">
        <v>16796</v>
      </c>
      <c r="CQ782" s="50">
        <v>14645</v>
      </c>
      <c r="CR782" s="50"/>
      <c r="CS782" s="50">
        <v>15282</v>
      </c>
      <c r="CT782" s="50">
        <v>16484</v>
      </c>
      <c r="CU782" s="51"/>
      <c r="CV782" s="51"/>
      <c r="CW782" s="45">
        <f t="shared" si="1246"/>
        <v>18223.863984</v>
      </c>
      <c r="CX782" s="45">
        <f t="shared" si="1247"/>
        <v>2460.7613420000002</v>
      </c>
      <c r="CY782" s="51"/>
      <c r="CZ782" s="45">
        <f t="shared" si="1248"/>
        <v>76980.576035999999</v>
      </c>
      <c r="DA782" s="45">
        <f t="shared" si="1249"/>
        <v>15125.724358000001</v>
      </c>
      <c r="DB782" s="51"/>
      <c r="DC782" s="45">
        <f t="shared" si="1250"/>
        <v>21124.094657999998</v>
      </c>
      <c r="DD782" s="45">
        <f t="shared" si="1251"/>
        <v>1730.7054580000001</v>
      </c>
      <c r="DE782" s="51"/>
      <c r="DF782" s="45">
        <f t="shared" si="1252"/>
        <v>49775.722139999998</v>
      </c>
      <c r="DG782" s="45">
        <f t="shared" si="1253"/>
        <v>5934.7129920000007</v>
      </c>
      <c r="DH782" s="51"/>
      <c r="DI782" s="45">
        <f t="shared" si="1254"/>
        <v>27041.994683999998</v>
      </c>
      <c r="DJ782" s="45">
        <f t="shared" si="1255"/>
        <v>2652.996486</v>
      </c>
      <c r="DK782" s="51"/>
      <c r="DL782" s="45">
        <f t="shared" si="1256"/>
        <v>18042.591042</v>
      </c>
      <c r="DM782" s="45">
        <f t="shared" si="1257"/>
        <v>1814.19813</v>
      </c>
      <c r="DN782" s="51"/>
      <c r="DO782" s="45">
        <f t="shared" si="1258"/>
        <v>6409.6148159999993</v>
      </c>
      <c r="DP782" s="45">
        <f t="shared" si="1259"/>
        <v>747.73074400000007</v>
      </c>
      <c r="DQ782" s="51"/>
      <c r="DR782" s="45">
        <f t="shared" si="1260"/>
        <v>40261.006853999999</v>
      </c>
      <c r="DS782" s="45">
        <f t="shared" si="1261"/>
        <v>14033.333844000001</v>
      </c>
      <c r="DT782" s="51"/>
      <c r="DU782" s="45">
        <f t="shared" si="1262"/>
        <v>22904.770547999997</v>
      </c>
      <c r="DV782" s="45">
        <f t="shared" si="1263"/>
        <v>3520.4954480000001</v>
      </c>
      <c r="DW782" s="51"/>
      <c r="DX782" s="45">
        <f t="shared" si="1264"/>
        <v>6585.8410319999994</v>
      </c>
      <c r="DY782" s="45">
        <f t="shared" si="1265"/>
        <v>809.59275400000001</v>
      </c>
      <c r="DZ782" s="51"/>
      <c r="EA782" s="45">
        <f t="shared" si="1266"/>
        <v>1795.8160679999999</v>
      </c>
      <c r="EB782" s="45">
        <f t="shared" si="1267"/>
        <v>935.16842600000007</v>
      </c>
      <c r="EC782" s="51"/>
      <c r="ED782" s="45">
        <f t="shared" si="1268"/>
        <v>14645.462453999999</v>
      </c>
      <c r="EE782" s="45">
        <f t="shared" si="1269"/>
        <v>575.35877600000003</v>
      </c>
      <c r="EF782" s="51"/>
      <c r="EG782" s="45">
        <f t="shared" si="1270"/>
        <v>4262.9830919999995</v>
      </c>
      <c r="EH782" s="45">
        <f t="shared" si="1271"/>
        <v>654.97981200000004</v>
      </c>
      <c r="EI782" s="51"/>
      <c r="EJ782" s="45">
        <f t="shared" si="1272"/>
        <v>7618.1010959999994</v>
      </c>
      <c r="EK782" s="45">
        <f t="shared" si="1273"/>
        <v>1518.0179760000001</v>
      </c>
      <c r="EL782" s="51"/>
      <c r="EM782" s="45">
        <f t="shared" si="1274"/>
        <v>3687.3835319999998</v>
      </c>
      <c r="EN782" s="45">
        <f t="shared" si="1275"/>
        <v>723.57510200000002</v>
      </c>
      <c r="EO782" s="51"/>
      <c r="EP782" s="45">
        <f t="shared" si="1276"/>
        <v>7305.8860739999991</v>
      </c>
      <c r="EQ782" s="45">
        <f t="shared" si="1277"/>
        <v>523.84918400000004</v>
      </c>
      <c r="ER782" s="51"/>
      <c r="ES782" s="45">
        <f t="shared" si="1278"/>
        <v>3658.7399519999999</v>
      </c>
      <c r="ET782" s="45">
        <f t="shared" si="1279"/>
        <v>330.68821400000002</v>
      </c>
      <c r="EU782" s="51"/>
      <c r="EV782" s="45">
        <f t="shared" si="1280"/>
        <v>2316.0380399999999</v>
      </c>
      <c r="EW782" s="45">
        <f t="shared" si="1281"/>
        <v>233.56065000000001</v>
      </c>
      <c r="EX782" s="51"/>
      <c r="EY782" s="45">
        <f t="shared" si="1282"/>
        <v>9793.2400019999986</v>
      </c>
      <c r="EZ782" s="45">
        <f t="shared" si="1283"/>
        <v>2177.2060879999999</v>
      </c>
      <c r="FA782" s="51"/>
      <c r="FB782" s="45">
        <f t="shared" si="1284"/>
        <v>4800.1184159999993</v>
      </c>
      <c r="FC782" s="45">
        <f t="shared" si="1285"/>
        <v>694.28533400000003</v>
      </c>
      <c r="FD782" s="51"/>
      <c r="FE782" s="45">
        <f t="shared" si="1286"/>
        <v>1132.78539</v>
      </c>
      <c r="FF782" s="45">
        <f t="shared" si="1287"/>
        <v>724.83759200000009</v>
      </c>
      <c r="FG782" s="51"/>
      <c r="FH782" s="45">
        <f t="shared" si="1288"/>
        <v>2396.6492579999999</v>
      </c>
      <c r="FI782" s="45">
        <f t="shared" si="1289"/>
        <v>1538.6386460000001</v>
      </c>
      <c r="FJ782" s="51"/>
      <c r="FK782" s="45">
        <f t="shared" si="1290"/>
        <v>4412.3389019999995</v>
      </c>
      <c r="FL782" s="45">
        <f t="shared" si="1291"/>
        <v>430.76158800000002</v>
      </c>
      <c r="FM782" s="51"/>
      <c r="FN782" s="45">
        <f t="shared" si="1292"/>
        <v>2802.842502</v>
      </c>
      <c r="FO782" s="45">
        <f t="shared" si="1293"/>
        <v>297.69514200000003</v>
      </c>
      <c r="FP782" s="51"/>
      <c r="FQ782" s="45">
        <f t="shared" si="1294"/>
        <v>9657.3875939999998</v>
      </c>
      <c r="FR782" s="45">
        <f t="shared" si="1295"/>
        <v>3635.634536</v>
      </c>
      <c r="FS782" s="51"/>
      <c r="FT782" s="45">
        <f t="shared" si="1296"/>
        <v>3064.5902639999999</v>
      </c>
      <c r="FU782" s="45">
        <f t="shared" si="1297"/>
        <v>470.403774</v>
      </c>
      <c r="FV782" s="51"/>
      <c r="FW782" s="45">
        <f t="shared" si="1298"/>
        <v>2527.5913379999997</v>
      </c>
      <c r="FX782" s="45">
        <f t="shared" si="1299"/>
        <v>158.14791400000001</v>
      </c>
      <c r="FY782" s="51"/>
      <c r="FZ782" s="45">
        <f t="shared" si="1300"/>
        <v>16948.269887999999</v>
      </c>
      <c r="GA782" s="45">
        <f t="shared" si="1301"/>
        <v>14380.350262</v>
      </c>
      <c r="GB782" s="51"/>
      <c r="GC782" s="45">
        <f t="shared" si="1302"/>
        <v>208.27974599999999</v>
      </c>
      <c r="GD782" s="45">
        <f t="shared" si="1303"/>
        <v>34.339728000000001</v>
      </c>
      <c r="GE782" s="51"/>
      <c r="GF782" s="45">
        <f t="shared" si="1304"/>
        <v>2290.9408079999998</v>
      </c>
      <c r="GG782" s="45">
        <f t="shared" si="1305"/>
        <v>1232.6110700000002</v>
      </c>
      <c r="GH782" s="51"/>
      <c r="GI782" s="45">
        <f t="shared" si="1306"/>
        <v>2084.4342360000001</v>
      </c>
      <c r="GJ782" s="45">
        <f t="shared" si="1307"/>
        <v>1387.3923440000001</v>
      </c>
      <c r="GK782" s="51"/>
    </row>
    <row r="783" spans="1:193" s="45" customFormat="1">
      <c r="A783" s="45" t="s">
        <v>18</v>
      </c>
      <c r="B783" s="46">
        <v>41372</v>
      </c>
      <c r="C783" s="56">
        <v>0.707067</v>
      </c>
      <c r="D783" s="56">
        <v>0.13628899999999999</v>
      </c>
      <c r="E783" s="56">
        <v>8.2887000000000002E-2</v>
      </c>
      <c r="F783" s="58"/>
      <c r="G783" s="58">
        <v>128972</v>
      </c>
      <c r="H783" s="58">
        <v>28190</v>
      </c>
      <c r="I783" s="58"/>
      <c r="J783" s="59">
        <v>584676</v>
      </c>
      <c r="K783" s="59">
        <v>192091</v>
      </c>
      <c r="L783" s="58"/>
      <c r="M783" s="58">
        <v>158128</v>
      </c>
      <c r="N783" s="58">
        <v>20702</v>
      </c>
      <c r="O783" s="58"/>
      <c r="P783" s="58">
        <v>367160</v>
      </c>
      <c r="Q783" s="58">
        <v>66840</v>
      </c>
      <c r="R783" s="58"/>
      <c r="S783" s="58">
        <v>206116</v>
      </c>
      <c r="T783" s="58">
        <v>33970</v>
      </c>
      <c r="U783" s="58"/>
      <c r="V783" s="58">
        <v>140972</v>
      </c>
      <c r="W783" s="58">
        <v>22104</v>
      </c>
      <c r="X783" s="58"/>
      <c r="Y783" s="58">
        <v>46648</v>
      </c>
      <c r="Z783" s="58">
        <v>9186</v>
      </c>
      <c r="AA783" s="58"/>
      <c r="AB783" s="58">
        <v>316744</v>
      </c>
      <c r="AC783" s="58">
        <v>184330</v>
      </c>
      <c r="AD783" s="58"/>
      <c r="AE783" s="58">
        <v>171442</v>
      </c>
      <c r="AF783" s="58">
        <v>44427</v>
      </c>
      <c r="AG783" s="58"/>
      <c r="AH783" s="58">
        <v>47775</v>
      </c>
      <c r="AI783" s="58">
        <v>9087</v>
      </c>
      <c r="AJ783" s="58"/>
      <c r="AK783" s="58">
        <v>12500</v>
      </c>
      <c r="AL783" s="58">
        <v>11954</v>
      </c>
      <c r="AM783" s="58"/>
      <c r="AN783" s="58">
        <v>114007</v>
      </c>
      <c r="AO783" s="58">
        <v>6613</v>
      </c>
      <c r="AP783" s="58"/>
      <c r="AQ783" s="58">
        <v>31470</v>
      </c>
      <c r="AR783" s="58">
        <v>7957</v>
      </c>
      <c r="AS783" s="58"/>
      <c r="AT783" s="58">
        <v>57397</v>
      </c>
      <c r="AU783" s="58">
        <v>18490</v>
      </c>
      <c r="AV783" s="58"/>
      <c r="AW783" s="58">
        <v>28379</v>
      </c>
      <c r="AX783" s="58">
        <v>9386</v>
      </c>
      <c r="AY783" s="58"/>
      <c r="AZ783" s="58">
        <v>55708</v>
      </c>
      <c r="BA783" s="58">
        <v>6273</v>
      </c>
      <c r="BB783" s="58"/>
      <c r="BC783" s="58">
        <v>27829</v>
      </c>
      <c r="BD783" s="58">
        <v>3883</v>
      </c>
      <c r="BE783" s="58"/>
      <c r="BF783" s="58">
        <v>17906</v>
      </c>
      <c r="BG783" s="58">
        <v>2749</v>
      </c>
      <c r="BH783" s="50"/>
      <c r="BI783" s="50">
        <v>70123</v>
      </c>
      <c r="BJ783" s="50">
        <v>24631</v>
      </c>
      <c r="BK783" s="50"/>
      <c r="BL783" s="50">
        <v>29468</v>
      </c>
      <c r="BM783" s="50">
        <v>6879</v>
      </c>
      <c r="BN783" s="50"/>
      <c r="BO783" s="50">
        <v>3115</v>
      </c>
      <c r="BP783" s="50">
        <v>9144</v>
      </c>
      <c r="BQ783" s="50"/>
      <c r="BR783" s="50">
        <v>19370</v>
      </c>
      <c r="BS783" s="50">
        <v>21538</v>
      </c>
      <c r="BT783" s="50"/>
      <c r="BU783" s="50">
        <v>35800</v>
      </c>
      <c r="BV783" s="50">
        <v>5293</v>
      </c>
      <c r="BW783" s="50"/>
      <c r="BX783" s="50">
        <v>20446</v>
      </c>
      <c r="BY783" s="50">
        <v>3214</v>
      </c>
      <c r="BZ783" s="50"/>
      <c r="CA783" s="50">
        <v>76455</v>
      </c>
      <c r="CB783" s="50">
        <v>47908</v>
      </c>
      <c r="CC783" s="50"/>
      <c r="CD783" s="50">
        <v>21247</v>
      </c>
      <c r="CE783" s="50">
        <v>5377</v>
      </c>
      <c r="CF783" s="50"/>
      <c r="CG783" s="50">
        <v>18519</v>
      </c>
      <c r="CH783" s="50">
        <v>2280</v>
      </c>
      <c r="CI783" s="50"/>
      <c r="CJ783" s="50">
        <v>126920</v>
      </c>
      <c r="CK783" s="50">
        <v>188687</v>
      </c>
      <c r="CL783" s="50"/>
      <c r="CM783" s="50">
        <v>1255</v>
      </c>
      <c r="CN783" s="50">
        <v>499</v>
      </c>
      <c r="CO783" s="50"/>
      <c r="CP783" s="50">
        <v>18644</v>
      </c>
      <c r="CQ783" s="50">
        <v>17746</v>
      </c>
      <c r="CR783" s="50"/>
      <c r="CS783" s="50">
        <v>15979</v>
      </c>
      <c r="CT783" s="50">
        <v>19820</v>
      </c>
      <c r="CU783" s="51"/>
      <c r="CV783" s="51"/>
      <c r="CW783" s="45">
        <f t="shared" si="1246"/>
        <v>17577.464907999998</v>
      </c>
      <c r="CX783" s="45">
        <f t="shared" si="1247"/>
        <v>2336.5845300000001</v>
      </c>
      <c r="CY783" s="51"/>
      <c r="CZ783" s="45">
        <f t="shared" si="1248"/>
        <v>79684.907363999999</v>
      </c>
      <c r="DA783" s="45">
        <f t="shared" si="1249"/>
        <v>15921.846717</v>
      </c>
      <c r="DB783" s="51"/>
      <c r="DC783" s="45">
        <f t="shared" si="1250"/>
        <v>21551.106991999997</v>
      </c>
      <c r="DD783" s="45">
        <f t="shared" si="1251"/>
        <v>1715.926674</v>
      </c>
      <c r="DE783" s="51"/>
      <c r="DF783" s="45">
        <f t="shared" si="1252"/>
        <v>50039.86924</v>
      </c>
      <c r="DG783" s="45">
        <f t="shared" si="1253"/>
        <v>5540.1670800000002</v>
      </c>
      <c r="DH783" s="51"/>
      <c r="DI783" s="45">
        <f t="shared" si="1254"/>
        <v>28091.343524</v>
      </c>
      <c r="DJ783" s="45">
        <f t="shared" si="1255"/>
        <v>2815.67139</v>
      </c>
      <c r="DK783" s="51"/>
      <c r="DL783" s="45">
        <f t="shared" si="1256"/>
        <v>19212.932907999999</v>
      </c>
      <c r="DM783" s="45">
        <f t="shared" si="1257"/>
        <v>1832.1342480000001</v>
      </c>
      <c r="DN783" s="51"/>
      <c r="DO783" s="45">
        <f t="shared" si="1258"/>
        <v>6357.6092719999997</v>
      </c>
      <c r="DP783" s="45">
        <f t="shared" si="1259"/>
        <v>761.39998200000002</v>
      </c>
      <c r="DQ783" s="51"/>
      <c r="DR783" s="45">
        <f t="shared" si="1260"/>
        <v>43168.723015999996</v>
      </c>
      <c r="DS783" s="45">
        <f t="shared" si="1261"/>
        <v>15278.56071</v>
      </c>
      <c r="DT783" s="51"/>
      <c r="DU783" s="45">
        <f t="shared" si="1262"/>
        <v>23365.658737999998</v>
      </c>
      <c r="DV783" s="45">
        <f t="shared" si="1263"/>
        <v>3682.4207489999999</v>
      </c>
      <c r="DW783" s="51"/>
      <c r="DX783" s="45">
        <f t="shared" si="1264"/>
        <v>6511.2069750000001</v>
      </c>
      <c r="DY783" s="45">
        <f t="shared" si="1265"/>
        <v>753.19416899999999</v>
      </c>
      <c r="DZ783" s="51"/>
      <c r="EA783" s="45">
        <f t="shared" si="1266"/>
        <v>1703.6125</v>
      </c>
      <c r="EB783" s="45">
        <f t="shared" si="1267"/>
        <v>990.83119799999997</v>
      </c>
      <c r="EC783" s="51"/>
      <c r="ED783" s="45">
        <f t="shared" si="1268"/>
        <v>15537.900023</v>
      </c>
      <c r="EE783" s="45">
        <f t="shared" si="1269"/>
        <v>548.13173100000006</v>
      </c>
      <c r="EF783" s="51"/>
      <c r="EG783" s="45">
        <f t="shared" si="1270"/>
        <v>4289.0148300000001</v>
      </c>
      <c r="EH783" s="45">
        <f t="shared" si="1271"/>
        <v>659.53185900000005</v>
      </c>
      <c r="EI783" s="51"/>
      <c r="EJ783" s="45">
        <f t="shared" si="1272"/>
        <v>7822.5797329999996</v>
      </c>
      <c r="EK783" s="45">
        <f t="shared" si="1273"/>
        <v>1532.5806300000002</v>
      </c>
      <c r="EL783" s="51"/>
      <c r="EM783" s="45">
        <f t="shared" si="1274"/>
        <v>3867.745531</v>
      </c>
      <c r="EN783" s="45">
        <f t="shared" si="1275"/>
        <v>777.97738200000003</v>
      </c>
      <c r="EO783" s="51"/>
      <c r="EP783" s="45">
        <f t="shared" si="1276"/>
        <v>7592.3876119999995</v>
      </c>
      <c r="EQ783" s="45">
        <f t="shared" si="1277"/>
        <v>519.95015100000001</v>
      </c>
      <c r="ER783" s="51"/>
      <c r="ES783" s="45">
        <f t="shared" si="1278"/>
        <v>3792.7865809999998</v>
      </c>
      <c r="ET783" s="45">
        <f t="shared" si="1279"/>
        <v>321.85022100000003</v>
      </c>
      <c r="EU783" s="51"/>
      <c r="EV783" s="45">
        <f t="shared" si="1280"/>
        <v>2440.3908339999998</v>
      </c>
      <c r="EW783" s="45">
        <f t="shared" si="1281"/>
        <v>227.85636300000002</v>
      </c>
      <c r="EX783" s="51"/>
      <c r="EY783" s="45">
        <f t="shared" si="1282"/>
        <v>9556.993547</v>
      </c>
      <c r="EZ783" s="45">
        <f t="shared" si="1283"/>
        <v>2041.5896970000001</v>
      </c>
      <c r="FA783" s="51"/>
      <c r="FB783" s="45">
        <f t="shared" si="1284"/>
        <v>4016.164252</v>
      </c>
      <c r="FC783" s="45">
        <f t="shared" si="1285"/>
        <v>570.17967299999998</v>
      </c>
      <c r="FD783" s="51"/>
      <c r="FE783" s="45">
        <f t="shared" si="1286"/>
        <v>424.540235</v>
      </c>
      <c r="FF783" s="45">
        <f t="shared" si="1287"/>
        <v>757.91872799999999</v>
      </c>
      <c r="FG783" s="51"/>
      <c r="FH783" s="45">
        <f t="shared" si="1288"/>
        <v>2639.9179300000001</v>
      </c>
      <c r="FI783" s="45">
        <f t="shared" si="1289"/>
        <v>1785.220206</v>
      </c>
      <c r="FJ783" s="51"/>
      <c r="FK783" s="45">
        <f t="shared" si="1290"/>
        <v>4879.1462000000001</v>
      </c>
      <c r="FL783" s="45">
        <f t="shared" si="1291"/>
        <v>438.72089099999999</v>
      </c>
      <c r="FM783" s="51"/>
      <c r="FN783" s="45">
        <f t="shared" si="1292"/>
        <v>2786.5648939999996</v>
      </c>
      <c r="FO783" s="45">
        <f t="shared" si="1293"/>
        <v>266.39881800000001</v>
      </c>
      <c r="FP783" s="51"/>
      <c r="FQ783" s="45">
        <f t="shared" si="1294"/>
        <v>10419.975494999999</v>
      </c>
      <c r="FR783" s="45">
        <f t="shared" si="1295"/>
        <v>3970.9503960000002</v>
      </c>
      <c r="FS783" s="51"/>
      <c r="FT783" s="45">
        <f t="shared" si="1296"/>
        <v>2895.732383</v>
      </c>
      <c r="FU783" s="45">
        <f t="shared" si="1297"/>
        <v>445.68339900000001</v>
      </c>
      <c r="FV783" s="51"/>
      <c r="FW783" s="45">
        <f t="shared" si="1298"/>
        <v>2523.9359909999998</v>
      </c>
      <c r="FX783" s="45">
        <f t="shared" si="1299"/>
        <v>188.98236</v>
      </c>
      <c r="FY783" s="51"/>
      <c r="FZ783" s="45">
        <f t="shared" si="1300"/>
        <v>17297.799879999999</v>
      </c>
      <c r="GA783" s="45">
        <f t="shared" si="1301"/>
        <v>15639.699369</v>
      </c>
      <c r="GB783" s="51"/>
      <c r="GC783" s="45">
        <f t="shared" si="1302"/>
        <v>171.04269499999998</v>
      </c>
      <c r="GD783" s="45">
        <f t="shared" si="1303"/>
        <v>41.360613000000001</v>
      </c>
      <c r="GE783" s="51"/>
      <c r="GF783" s="45">
        <f t="shared" si="1304"/>
        <v>2540.9721159999999</v>
      </c>
      <c r="GG783" s="45">
        <f t="shared" si="1305"/>
        <v>1470.9127020000001</v>
      </c>
      <c r="GH783" s="51"/>
      <c r="GI783" s="45">
        <f t="shared" si="1306"/>
        <v>2177.761931</v>
      </c>
      <c r="GJ783" s="45">
        <f t="shared" si="1307"/>
        <v>1642.82034</v>
      </c>
      <c r="GK783" s="51"/>
    </row>
    <row r="784" spans="1:193" s="45" customFormat="1">
      <c r="A784" s="45" t="s">
        <v>18</v>
      </c>
      <c r="B784" s="46">
        <v>41371</v>
      </c>
      <c r="C784" s="56">
        <v>0.70611100000000004</v>
      </c>
      <c r="D784" s="56">
        <v>0.13822899999999999</v>
      </c>
      <c r="E784" s="56">
        <v>8.3014000000000004E-2</v>
      </c>
      <c r="F784" s="58"/>
      <c r="G784" s="58">
        <v>70979</v>
      </c>
      <c r="H784" s="58">
        <v>16159</v>
      </c>
      <c r="I784" s="58"/>
      <c r="J784" s="59">
        <v>551718</v>
      </c>
      <c r="K784" s="59">
        <v>191109</v>
      </c>
      <c r="L784" s="58"/>
      <c r="M784" s="58">
        <v>118185</v>
      </c>
      <c r="N784" s="58">
        <v>16265</v>
      </c>
      <c r="O784" s="58"/>
      <c r="P784" s="58">
        <v>289562</v>
      </c>
      <c r="Q784" s="58">
        <v>57777</v>
      </c>
      <c r="R784" s="58"/>
      <c r="S784" s="58">
        <v>156001</v>
      </c>
      <c r="T784" s="58">
        <v>27337</v>
      </c>
      <c r="U784" s="58"/>
      <c r="V784" s="58">
        <v>135333</v>
      </c>
      <c r="W784" s="58">
        <v>21682</v>
      </c>
      <c r="X784" s="58"/>
      <c r="Y784" s="58">
        <v>32585</v>
      </c>
      <c r="Z784" s="58">
        <v>7983</v>
      </c>
      <c r="AA784" s="58"/>
      <c r="AB784" s="58">
        <v>364375</v>
      </c>
      <c r="AC784" s="58">
        <v>207067</v>
      </c>
      <c r="AD784" s="58"/>
      <c r="AE784" s="58">
        <v>206061</v>
      </c>
      <c r="AF784" s="58">
        <v>52865</v>
      </c>
      <c r="AG784" s="58"/>
      <c r="AH784" s="58">
        <v>38544</v>
      </c>
      <c r="AI784" s="58">
        <v>7746</v>
      </c>
      <c r="AJ784" s="58"/>
      <c r="AK784" s="58">
        <v>27531</v>
      </c>
      <c r="AL784" s="58">
        <v>6634</v>
      </c>
      <c r="AM784" s="58"/>
      <c r="AN784" s="58">
        <v>73305</v>
      </c>
      <c r="AO784" s="58">
        <v>3976</v>
      </c>
      <c r="AP784" s="58"/>
      <c r="AQ784" s="58">
        <v>28097</v>
      </c>
      <c r="AR784" s="58">
        <v>7003</v>
      </c>
      <c r="AS784" s="58"/>
      <c r="AT784" s="58">
        <v>47822</v>
      </c>
      <c r="AU784" s="58">
        <v>18745</v>
      </c>
      <c r="AV784" s="58"/>
      <c r="AW784" s="58">
        <v>27418</v>
      </c>
      <c r="AX784" s="58">
        <v>9490</v>
      </c>
      <c r="AY784" s="58"/>
      <c r="AZ784" s="58">
        <v>51694</v>
      </c>
      <c r="BA784" s="58">
        <v>6220</v>
      </c>
      <c r="BB784" s="58"/>
      <c r="BC784" s="58">
        <v>19926</v>
      </c>
      <c r="BD784" s="58">
        <v>2620</v>
      </c>
      <c r="BE784" s="58"/>
      <c r="BF784" s="58">
        <v>12181</v>
      </c>
      <c r="BG784" s="58">
        <v>2044</v>
      </c>
      <c r="BH784" s="50"/>
      <c r="BI784" s="50">
        <v>72311</v>
      </c>
      <c r="BJ784" s="50">
        <v>25695</v>
      </c>
      <c r="BK784" s="50"/>
      <c r="BL784" s="50">
        <v>20856</v>
      </c>
      <c r="BM784" s="50">
        <v>4622</v>
      </c>
      <c r="BN784" s="50"/>
      <c r="BO784" s="50">
        <v>4224</v>
      </c>
      <c r="BP784" s="50">
        <v>8745</v>
      </c>
      <c r="BQ784" s="50"/>
      <c r="BR784" s="50">
        <v>29115</v>
      </c>
      <c r="BS784" s="50">
        <v>28978</v>
      </c>
      <c r="BT784" s="50"/>
      <c r="BU784" s="50">
        <v>33415</v>
      </c>
      <c r="BV784" s="50">
        <v>5527</v>
      </c>
      <c r="BW784" s="50"/>
      <c r="BX784" s="50">
        <v>21447</v>
      </c>
      <c r="BY784" s="50">
        <v>3706</v>
      </c>
      <c r="BZ784" s="50"/>
      <c r="CA784" s="50">
        <v>100623</v>
      </c>
      <c r="CB784" s="50">
        <v>59240</v>
      </c>
      <c r="CC784" s="50"/>
      <c r="CD784" s="50">
        <v>13627</v>
      </c>
      <c r="CE784" s="50">
        <v>3689</v>
      </c>
      <c r="CF784" s="50"/>
      <c r="CG784" s="50">
        <v>18782</v>
      </c>
      <c r="CH784" s="50">
        <v>2350</v>
      </c>
      <c r="CI784" s="50"/>
      <c r="CJ784" s="50">
        <v>148156</v>
      </c>
      <c r="CK784" s="50">
        <v>208663</v>
      </c>
      <c r="CL784" s="50"/>
      <c r="CM784" s="50">
        <v>1648</v>
      </c>
      <c r="CN784" s="50">
        <v>311</v>
      </c>
      <c r="CO784" s="50"/>
      <c r="CP784" s="50">
        <v>37061</v>
      </c>
      <c r="CQ784" s="50">
        <v>28175</v>
      </c>
      <c r="CR784" s="50"/>
      <c r="CS784" s="50">
        <v>18090</v>
      </c>
      <c r="CT784" s="50">
        <v>22777</v>
      </c>
      <c r="CU784" s="51"/>
      <c r="CV784" s="51"/>
      <c r="CW784" s="45">
        <f t="shared" si="1246"/>
        <v>9811.3561909999989</v>
      </c>
      <c r="CX784" s="45">
        <f t="shared" si="1247"/>
        <v>1341.4232260000001</v>
      </c>
      <c r="CY784" s="51"/>
      <c r="CZ784" s="45">
        <f t="shared" si="1248"/>
        <v>76263.427421999993</v>
      </c>
      <c r="DA784" s="45">
        <f t="shared" si="1249"/>
        <v>15864.722526000001</v>
      </c>
      <c r="DB784" s="51"/>
      <c r="DC784" s="45">
        <f t="shared" si="1250"/>
        <v>16336.594364999999</v>
      </c>
      <c r="DD784" s="45">
        <f t="shared" si="1251"/>
        <v>1350.22271</v>
      </c>
      <c r="DE784" s="51"/>
      <c r="DF784" s="45">
        <f t="shared" si="1252"/>
        <v>40025.865697999994</v>
      </c>
      <c r="DG784" s="45">
        <f t="shared" si="1253"/>
        <v>4796.2998779999998</v>
      </c>
      <c r="DH784" s="51"/>
      <c r="DI784" s="45">
        <f t="shared" si="1254"/>
        <v>21563.862228999998</v>
      </c>
      <c r="DJ784" s="45">
        <f t="shared" si="1255"/>
        <v>2269.3537180000003</v>
      </c>
      <c r="DK784" s="51"/>
      <c r="DL784" s="45">
        <f t="shared" si="1256"/>
        <v>18706.945256999999</v>
      </c>
      <c r="DM784" s="45">
        <f t="shared" si="1257"/>
        <v>1799.9095480000001</v>
      </c>
      <c r="DN784" s="51"/>
      <c r="DO784" s="45">
        <f t="shared" si="1258"/>
        <v>4504.191965</v>
      </c>
      <c r="DP784" s="45">
        <f t="shared" si="1259"/>
        <v>662.70076200000005</v>
      </c>
      <c r="DQ784" s="51"/>
      <c r="DR784" s="45">
        <f t="shared" si="1260"/>
        <v>50367.191874999997</v>
      </c>
      <c r="DS784" s="45">
        <f t="shared" si="1261"/>
        <v>17189.459938</v>
      </c>
      <c r="DT784" s="51"/>
      <c r="DU784" s="45">
        <f t="shared" si="1262"/>
        <v>28483.605968999997</v>
      </c>
      <c r="DV784" s="45">
        <f t="shared" si="1263"/>
        <v>4388.5351099999998</v>
      </c>
      <c r="DW784" s="51"/>
      <c r="DX784" s="45">
        <f t="shared" si="1264"/>
        <v>5327.8985759999996</v>
      </c>
      <c r="DY784" s="45">
        <f t="shared" si="1265"/>
        <v>643.02644400000008</v>
      </c>
      <c r="DZ784" s="51"/>
      <c r="EA784" s="45">
        <f t="shared" si="1266"/>
        <v>3805.5825989999998</v>
      </c>
      <c r="EB784" s="45">
        <f t="shared" si="1267"/>
        <v>550.714876</v>
      </c>
      <c r="EC784" s="51"/>
      <c r="ED784" s="45">
        <f t="shared" si="1268"/>
        <v>10132.876844999999</v>
      </c>
      <c r="EE784" s="45">
        <f t="shared" si="1269"/>
        <v>330.06366400000002</v>
      </c>
      <c r="EF784" s="51"/>
      <c r="EG784" s="45">
        <f t="shared" si="1270"/>
        <v>3883.820213</v>
      </c>
      <c r="EH784" s="45">
        <f t="shared" si="1271"/>
        <v>581.34704199999999</v>
      </c>
      <c r="EI784" s="51"/>
      <c r="EJ784" s="45">
        <f t="shared" si="1272"/>
        <v>6610.3872379999993</v>
      </c>
      <c r="EK784" s="45">
        <f t="shared" si="1273"/>
        <v>1556.09743</v>
      </c>
      <c r="EL784" s="51"/>
      <c r="EM784" s="45">
        <f t="shared" si="1274"/>
        <v>3789.9627219999998</v>
      </c>
      <c r="EN784" s="45">
        <f t="shared" si="1275"/>
        <v>787.80286000000001</v>
      </c>
      <c r="EO784" s="51"/>
      <c r="EP784" s="45">
        <f t="shared" si="1276"/>
        <v>7145.6099259999992</v>
      </c>
      <c r="EQ784" s="45">
        <f t="shared" si="1277"/>
        <v>516.34708000000001</v>
      </c>
      <c r="ER784" s="51"/>
      <c r="ES784" s="45">
        <f t="shared" si="1278"/>
        <v>2754.3510539999997</v>
      </c>
      <c r="ET784" s="45">
        <f t="shared" si="1279"/>
        <v>217.49668</v>
      </c>
      <c r="EU784" s="51"/>
      <c r="EV784" s="45">
        <f t="shared" si="1280"/>
        <v>1683.7674489999999</v>
      </c>
      <c r="EW784" s="45">
        <f t="shared" si="1281"/>
        <v>169.68061600000001</v>
      </c>
      <c r="EX784" s="51"/>
      <c r="EY784" s="45">
        <f t="shared" si="1282"/>
        <v>9995.4772189999985</v>
      </c>
      <c r="EZ784" s="45">
        <f t="shared" si="1283"/>
        <v>2133.0447300000001</v>
      </c>
      <c r="FA784" s="51"/>
      <c r="FB784" s="45">
        <f t="shared" si="1284"/>
        <v>2882.9040239999999</v>
      </c>
      <c r="FC784" s="45">
        <f t="shared" si="1285"/>
        <v>383.69070800000003</v>
      </c>
      <c r="FD784" s="51"/>
      <c r="FE784" s="45">
        <f t="shared" si="1286"/>
        <v>583.87929599999995</v>
      </c>
      <c r="FF784" s="45">
        <f t="shared" si="1287"/>
        <v>725.95743000000004</v>
      </c>
      <c r="FG784" s="51"/>
      <c r="FH784" s="45">
        <f t="shared" si="1288"/>
        <v>4024.5373349999995</v>
      </c>
      <c r="FI784" s="45">
        <f t="shared" si="1289"/>
        <v>2405.5796920000003</v>
      </c>
      <c r="FJ784" s="51"/>
      <c r="FK784" s="45">
        <f t="shared" si="1290"/>
        <v>4618.9220349999996</v>
      </c>
      <c r="FL784" s="45">
        <f t="shared" si="1291"/>
        <v>458.81837800000005</v>
      </c>
      <c r="FM784" s="51"/>
      <c r="FN784" s="45">
        <f t="shared" si="1292"/>
        <v>2964.5973629999999</v>
      </c>
      <c r="FO784" s="45">
        <f t="shared" si="1293"/>
        <v>307.64988400000004</v>
      </c>
      <c r="FP784" s="51"/>
      <c r="FQ784" s="45">
        <f t="shared" si="1294"/>
        <v>13909.016667</v>
      </c>
      <c r="FR784" s="45">
        <f t="shared" si="1295"/>
        <v>4917.7493600000007</v>
      </c>
      <c r="FS784" s="51"/>
      <c r="FT784" s="45">
        <f t="shared" si="1296"/>
        <v>1883.646583</v>
      </c>
      <c r="FU784" s="45">
        <f t="shared" si="1297"/>
        <v>306.23864600000002</v>
      </c>
      <c r="FV784" s="51"/>
      <c r="FW784" s="45">
        <f t="shared" si="1298"/>
        <v>2596.2170779999997</v>
      </c>
      <c r="FX784" s="45">
        <f t="shared" si="1299"/>
        <v>195.08290000000002</v>
      </c>
      <c r="FY784" s="51"/>
      <c r="FZ784" s="45">
        <f t="shared" si="1300"/>
        <v>20479.455723999999</v>
      </c>
      <c r="GA784" s="45">
        <f t="shared" si="1301"/>
        <v>17321.950282000002</v>
      </c>
      <c r="GB784" s="51"/>
      <c r="GC784" s="45">
        <f t="shared" si="1302"/>
        <v>227.80139199999999</v>
      </c>
      <c r="GD784" s="45">
        <f t="shared" si="1303"/>
        <v>25.817354000000002</v>
      </c>
      <c r="GE784" s="51"/>
      <c r="GF784" s="45">
        <f t="shared" si="1304"/>
        <v>5122.9049689999993</v>
      </c>
      <c r="GG784" s="45">
        <f t="shared" si="1305"/>
        <v>2338.9194500000003</v>
      </c>
      <c r="GH784" s="51"/>
      <c r="GI784" s="45">
        <f t="shared" si="1306"/>
        <v>2500.5626099999999</v>
      </c>
      <c r="GJ784" s="45">
        <f t="shared" si="1307"/>
        <v>1890.809878</v>
      </c>
      <c r="GK784" s="51"/>
    </row>
    <row r="785" spans="1:193" s="45" customFormat="1">
      <c r="A785" s="45" t="s">
        <v>18</v>
      </c>
      <c r="B785" s="46">
        <v>41370</v>
      </c>
      <c r="C785" s="56">
        <v>0.70583600000000002</v>
      </c>
      <c r="D785" s="56">
        <v>0.13788800000000001</v>
      </c>
      <c r="E785" s="56">
        <v>8.2702999999999999E-2</v>
      </c>
      <c r="F785" s="58"/>
      <c r="G785" s="58">
        <v>56818</v>
      </c>
      <c r="H785" s="58">
        <v>13258</v>
      </c>
      <c r="I785" s="58"/>
      <c r="J785" s="59">
        <v>575360</v>
      </c>
      <c r="K785" s="59">
        <v>204673</v>
      </c>
      <c r="L785" s="58"/>
      <c r="M785" s="58">
        <v>122111</v>
      </c>
      <c r="N785" s="58">
        <v>17823</v>
      </c>
      <c r="O785" s="58"/>
      <c r="P785" s="58">
        <v>269537</v>
      </c>
      <c r="Q785" s="58">
        <v>56677</v>
      </c>
      <c r="R785" s="58"/>
      <c r="S785" s="58">
        <v>158912</v>
      </c>
      <c r="T785" s="58">
        <v>28509</v>
      </c>
      <c r="U785" s="58"/>
      <c r="V785" s="58">
        <v>144414</v>
      </c>
      <c r="W785" s="58">
        <v>23808</v>
      </c>
      <c r="X785" s="58"/>
      <c r="Y785" s="58">
        <v>32382</v>
      </c>
      <c r="Z785" s="58">
        <v>9716</v>
      </c>
      <c r="AA785" s="58"/>
      <c r="AB785" s="58">
        <v>396008</v>
      </c>
      <c r="AC785" s="58">
        <v>233316</v>
      </c>
      <c r="AD785" s="58"/>
      <c r="AE785" s="58">
        <v>220114</v>
      </c>
      <c r="AF785" s="58">
        <v>58018</v>
      </c>
      <c r="AG785" s="58"/>
      <c r="AH785" s="58">
        <v>35289</v>
      </c>
      <c r="AI785" s="58">
        <v>7624</v>
      </c>
      <c r="AJ785" s="58"/>
      <c r="AK785" s="58">
        <v>7149</v>
      </c>
      <c r="AL785" s="58">
        <v>6726</v>
      </c>
      <c r="AM785" s="58"/>
      <c r="AN785" s="58">
        <v>59444</v>
      </c>
      <c r="AO785" s="58">
        <v>3995</v>
      </c>
      <c r="AP785" s="58"/>
      <c r="AQ785" s="58">
        <v>28046</v>
      </c>
      <c r="AR785" s="58">
        <v>7647</v>
      </c>
      <c r="AS785" s="58"/>
      <c r="AT785" s="58">
        <v>47220</v>
      </c>
      <c r="AU785" s="58">
        <v>17875</v>
      </c>
      <c r="AV785" s="58"/>
      <c r="AW785" s="58">
        <v>27131</v>
      </c>
      <c r="AX785" s="58">
        <v>7923</v>
      </c>
      <c r="AY785" s="58"/>
      <c r="AZ785" s="58">
        <v>54334</v>
      </c>
      <c r="BA785" s="58">
        <v>7839</v>
      </c>
      <c r="BB785" s="58"/>
      <c r="BC785" s="58">
        <v>21775</v>
      </c>
      <c r="BD785" s="58">
        <v>3211</v>
      </c>
      <c r="BE785" s="58"/>
      <c r="BF785" s="58">
        <v>11907</v>
      </c>
      <c r="BG785" s="58">
        <v>1824</v>
      </c>
      <c r="BH785" s="50"/>
      <c r="BI785" s="50">
        <v>64800</v>
      </c>
      <c r="BJ785" s="50">
        <v>24173</v>
      </c>
      <c r="BK785" s="50"/>
      <c r="BL785" s="50">
        <v>20170</v>
      </c>
      <c r="BM785" s="50">
        <v>4607</v>
      </c>
      <c r="BN785" s="50"/>
      <c r="BO785" s="50">
        <v>3691</v>
      </c>
      <c r="BP785" s="50">
        <v>11200</v>
      </c>
      <c r="BQ785" s="50"/>
      <c r="BR785" s="50">
        <v>30577</v>
      </c>
      <c r="BS785" s="50">
        <v>32037</v>
      </c>
      <c r="BT785" s="50"/>
      <c r="BU785" s="50">
        <v>36414</v>
      </c>
      <c r="BV785" s="50">
        <v>6144</v>
      </c>
      <c r="BW785" s="50"/>
      <c r="BX785" s="50">
        <v>24131</v>
      </c>
      <c r="BY785" s="50">
        <v>4617</v>
      </c>
      <c r="BZ785" s="50"/>
      <c r="CA785" s="50">
        <v>128756</v>
      </c>
      <c r="CB785" s="50">
        <v>69994</v>
      </c>
      <c r="CC785" s="50"/>
      <c r="CD785" s="50">
        <v>14028</v>
      </c>
      <c r="CE785" s="50">
        <v>3304</v>
      </c>
      <c r="CF785" s="50"/>
      <c r="CG785" s="50">
        <v>20674</v>
      </c>
      <c r="CH785" s="50">
        <v>2471</v>
      </c>
      <c r="CI785" s="50"/>
      <c r="CJ785" s="50">
        <v>170561</v>
      </c>
      <c r="CK785" s="50">
        <v>238911</v>
      </c>
      <c r="CL785" s="50"/>
      <c r="CM785" s="50">
        <v>963</v>
      </c>
      <c r="CN785" s="50">
        <v>161</v>
      </c>
      <c r="CO785" s="50"/>
      <c r="CP785" s="50">
        <v>43739</v>
      </c>
      <c r="CQ785" s="50">
        <v>31287</v>
      </c>
      <c r="CR785" s="50"/>
      <c r="CS785" s="50">
        <v>19959</v>
      </c>
      <c r="CT785" s="50">
        <v>25471</v>
      </c>
      <c r="CU785" s="51"/>
      <c r="CV785" s="51"/>
      <c r="CW785" s="45">
        <f t="shared" si="1246"/>
        <v>7834.5203840000004</v>
      </c>
      <c r="CX785" s="45">
        <f t="shared" si="1247"/>
        <v>1096.4763740000001</v>
      </c>
      <c r="CY785" s="51"/>
      <c r="CZ785" s="45">
        <f t="shared" si="1248"/>
        <v>79335.239680000013</v>
      </c>
      <c r="DA785" s="45">
        <f t="shared" si="1249"/>
        <v>16927.071119</v>
      </c>
      <c r="DB785" s="51"/>
      <c r="DC785" s="45">
        <f t="shared" si="1250"/>
        <v>16837.641568000003</v>
      </c>
      <c r="DD785" s="45">
        <f t="shared" si="1251"/>
        <v>1474.0155689999999</v>
      </c>
      <c r="DE785" s="51"/>
      <c r="DF785" s="45">
        <f t="shared" si="1252"/>
        <v>37165.917856</v>
      </c>
      <c r="DG785" s="45">
        <f t="shared" si="1253"/>
        <v>4687.3579309999996</v>
      </c>
      <c r="DH785" s="51"/>
      <c r="DI785" s="45">
        <f t="shared" si="1254"/>
        <v>21912.057856000003</v>
      </c>
      <c r="DJ785" s="45">
        <f t="shared" si="1255"/>
        <v>2357.7798269999998</v>
      </c>
      <c r="DK785" s="51"/>
      <c r="DL785" s="45">
        <f t="shared" si="1256"/>
        <v>19912.957632000001</v>
      </c>
      <c r="DM785" s="45">
        <f t="shared" si="1257"/>
        <v>1968.9930239999999</v>
      </c>
      <c r="DN785" s="51"/>
      <c r="DO785" s="45">
        <f t="shared" si="1258"/>
        <v>4465.0892160000003</v>
      </c>
      <c r="DP785" s="45">
        <f t="shared" si="1259"/>
        <v>803.54234799999995</v>
      </c>
      <c r="DQ785" s="51"/>
      <c r="DR785" s="45">
        <f t="shared" si="1260"/>
        <v>54604.751104000003</v>
      </c>
      <c r="DS785" s="45">
        <f t="shared" si="1261"/>
        <v>19295.933148</v>
      </c>
      <c r="DT785" s="51"/>
      <c r="DU785" s="45">
        <f t="shared" si="1262"/>
        <v>30351.079232000004</v>
      </c>
      <c r="DV785" s="45">
        <f t="shared" si="1263"/>
        <v>4798.2626540000001</v>
      </c>
      <c r="DW785" s="51"/>
      <c r="DX785" s="45">
        <f t="shared" si="1264"/>
        <v>4865.9296320000003</v>
      </c>
      <c r="DY785" s="45">
        <f t="shared" si="1265"/>
        <v>630.52767199999994</v>
      </c>
      <c r="DZ785" s="51"/>
      <c r="EA785" s="45">
        <f t="shared" si="1266"/>
        <v>985.76131200000009</v>
      </c>
      <c r="EB785" s="45">
        <f t="shared" si="1267"/>
        <v>556.26037799999995</v>
      </c>
      <c r="EC785" s="51"/>
      <c r="ED785" s="45">
        <f t="shared" si="1268"/>
        <v>8196.6142720000007</v>
      </c>
      <c r="EE785" s="45">
        <f t="shared" si="1269"/>
        <v>330.39848499999999</v>
      </c>
      <c r="EF785" s="51"/>
      <c r="EG785" s="45">
        <f t="shared" si="1270"/>
        <v>3867.2068480000003</v>
      </c>
      <c r="EH785" s="45">
        <f t="shared" si="1271"/>
        <v>632.42984100000001</v>
      </c>
      <c r="EI785" s="51"/>
      <c r="EJ785" s="45">
        <f t="shared" si="1272"/>
        <v>6511.0713600000008</v>
      </c>
      <c r="EK785" s="45">
        <f t="shared" si="1273"/>
        <v>1478.3161250000001</v>
      </c>
      <c r="EL785" s="51"/>
      <c r="EM785" s="45">
        <f t="shared" si="1274"/>
        <v>3741.0393280000003</v>
      </c>
      <c r="EN785" s="45">
        <f t="shared" si="1275"/>
        <v>655.25586899999996</v>
      </c>
      <c r="EO785" s="51"/>
      <c r="EP785" s="45">
        <f t="shared" si="1276"/>
        <v>7492.0065920000006</v>
      </c>
      <c r="EQ785" s="45">
        <f t="shared" si="1277"/>
        <v>648.30881699999998</v>
      </c>
      <c r="ER785" s="51"/>
      <c r="ES785" s="45">
        <f t="shared" si="1278"/>
        <v>3002.5112000000004</v>
      </c>
      <c r="ET785" s="45">
        <f t="shared" si="1279"/>
        <v>265.55933299999998</v>
      </c>
      <c r="EU785" s="51"/>
      <c r="EV785" s="45">
        <f t="shared" si="1280"/>
        <v>1641.8324160000002</v>
      </c>
      <c r="EW785" s="45">
        <f t="shared" si="1281"/>
        <v>150.85027199999999</v>
      </c>
      <c r="EX785" s="51"/>
      <c r="EY785" s="45">
        <f t="shared" si="1282"/>
        <v>8935.1424000000006</v>
      </c>
      <c r="EZ785" s="45">
        <f t="shared" si="1283"/>
        <v>1999.179619</v>
      </c>
      <c r="FA785" s="51"/>
      <c r="FB785" s="45">
        <f t="shared" si="1284"/>
        <v>2781.2009600000001</v>
      </c>
      <c r="FC785" s="45">
        <f t="shared" si="1285"/>
        <v>381.012721</v>
      </c>
      <c r="FD785" s="51"/>
      <c r="FE785" s="45">
        <f t="shared" si="1286"/>
        <v>508.94460800000002</v>
      </c>
      <c r="FF785" s="45">
        <f t="shared" si="1287"/>
        <v>926.27359999999999</v>
      </c>
      <c r="FG785" s="51"/>
      <c r="FH785" s="45">
        <f t="shared" si="1288"/>
        <v>4216.201376</v>
      </c>
      <c r="FI785" s="45">
        <f t="shared" si="1289"/>
        <v>2649.5560110000001</v>
      </c>
      <c r="FJ785" s="51"/>
      <c r="FK785" s="45">
        <f t="shared" si="1290"/>
        <v>5021.0536320000001</v>
      </c>
      <c r="FL785" s="45">
        <f t="shared" si="1291"/>
        <v>508.12723199999999</v>
      </c>
      <c r="FM785" s="51"/>
      <c r="FN785" s="45">
        <f t="shared" si="1292"/>
        <v>3327.3753280000001</v>
      </c>
      <c r="FO785" s="45">
        <f t="shared" si="1293"/>
        <v>381.83975099999998</v>
      </c>
      <c r="FP785" s="51"/>
      <c r="FQ785" s="45">
        <f t="shared" si="1294"/>
        <v>17753.907328000001</v>
      </c>
      <c r="FR785" s="45">
        <f t="shared" si="1295"/>
        <v>5788.7137819999998</v>
      </c>
      <c r="FS785" s="51"/>
      <c r="FT785" s="45">
        <f t="shared" si="1296"/>
        <v>1934.2928640000002</v>
      </c>
      <c r="FU785" s="45">
        <f t="shared" si="1297"/>
        <v>273.25071200000002</v>
      </c>
      <c r="FV785" s="51"/>
      <c r="FW785" s="45">
        <f t="shared" si="1298"/>
        <v>2850.6965120000004</v>
      </c>
      <c r="FX785" s="45">
        <f t="shared" si="1299"/>
        <v>204.35911300000001</v>
      </c>
      <c r="FY785" s="51"/>
      <c r="FZ785" s="45">
        <f t="shared" si="1300"/>
        <v>23518.315168000001</v>
      </c>
      <c r="GA785" s="45">
        <f t="shared" si="1301"/>
        <v>19758.656433</v>
      </c>
      <c r="GB785" s="51"/>
      <c r="GC785" s="45">
        <f t="shared" si="1302"/>
        <v>132.78614400000001</v>
      </c>
      <c r="GD785" s="45">
        <f t="shared" si="1303"/>
        <v>13.315182999999999</v>
      </c>
      <c r="GE785" s="51"/>
      <c r="GF785" s="45">
        <f t="shared" si="1304"/>
        <v>6031.0832320000009</v>
      </c>
      <c r="GG785" s="45">
        <f t="shared" si="1305"/>
        <v>2587.528761</v>
      </c>
      <c r="GH785" s="51"/>
      <c r="GI785" s="45">
        <f t="shared" si="1306"/>
        <v>2752.1065920000001</v>
      </c>
      <c r="GJ785" s="45">
        <f t="shared" si="1307"/>
        <v>2106.5281129999998</v>
      </c>
      <c r="GK785" s="51"/>
    </row>
    <row r="786" spans="1:193" s="45" customFormat="1">
      <c r="A786" s="45" t="s">
        <v>18</v>
      </c>
      <c r="B786" s="46">
        <v>41369</v>
      </c>
      <c r="C786" s="56">
        <v>0.68925599999999998</v>
      </c>
      <c r="D786" s="56">
        <v>0.13905100000000001</v>
      </c>
      <c r="E786" s="56">
        <v>9.0884000000000006E-2</v>
      </c>
      <c r="F786" s="58"/>
      <c r="G786" s="58">
        <v>53199</v>
      </c>
      <c r="H786" s="58">
        <v>12313</v>
      </c>
      <c r="I786" s="58"/>
      <c r="J786" s="59">
        <v>607422</v>
      </c>
      <c r="K786" s="59">
        <v>216717</v>
      </c>
      <c r="L786" s="58"/>
      <c r="M786" s="58">
        <v>120917</v>
      </c>
      <c r="N786" s="58">
        <v>16835</v>
      </c>
      <c r="O786" s="58"/>
      <c r="P786" s="58">
        <v>261163</v>
      </c>
      <c r="Q786" s="58">
        <v>55130</v>
      </c>
      <c r="R786" s="58"/>
      <c r="S786" s="58">
        <v>161317</v>
      </c>
      <c r="T786" s="58">
        <v>28329</v>
      </c>
      <c r="U786" s="58"/>
      <c r="V786" s="58">
        <v>149057</v>
      </c>
      <c r="W786" s="58">
        <v>25585</v>
      </c>
      <c r="X786" s="58"/>
      <c r="Y786" s="58">
        <v>33503</v>
      </c>
      <c r="Z786" s="58">
        <v>13737</v>
      </c>
      <c r="AA786" s="58"/>
      <c r="AB786" s="58">
        <v>428040</v>
      </c>
      <c r="AC786" s="58">
        <v>255992</v>
      </c>
      <c r="AD786" s="58"/>
      <c r="AE786" s="58">
        <v>223819</v>
      </c>
      <c r="AF786" s="58">
        <v>61048</v>
      </c>
      <c r="AG786" s="58"/>
      <c r="AH786" s="58">
        <v>32803</v>
      </c>
      <c r="AI786" s="58">
        <v>7240</v>
      </c>
      <c r="AJ786" s="58"/>
      <c r="AK786" s="58">
        <v>8639</v>
      </c>
      <c r="AL786" s="58">
        <v>5774</v>
      </c>
      <c r="AM786" s="58"/>
      <c r="AN786" s="58">
        <v>63557</v>
      </c>
      <c r="AO786" s="58">
        <v>3839</v>
      </c>
      <c r="AP786" s="58"/>
      <c r="AQ786" s="58">
        <v>29342</v>
      </c>
      <c r="AR786" s="58">
        <v>8019</v>
      </c>
      <c r="AS786" s="58"/>
      <c r="AT786" s="58">
        <v>50205</v>
      </c>
      <c r="AU786" s="58">
        <v>19497</v>
      </c>
      <c r="AV786" s="58"/>
      <c r="AW786" s="58">
        <v>30704</v>
      </c>
      <c r="AX786" s="58">
        <v>7413</v>
      </c>
      <c r="AY786" s="58"/>
      <c r="AZ786" s="58">
        <v>63594</v>
      </c>
      <c r="BA786" s="58">
        <v>8624</v>
      </c>
      <c r="BB786" s="58"/>
      <c r="BC786" s="58">
        <v>24090</v>
      </c>
      <c r="BD786" s="58">
        <v>3687</v>
      </c>
      <c r="BE786" s="58"/>
      <c r="BF786" s="58">
        <v>10149</v>
      </c>
      <c r="BG786" s="58">
        <v>1715</v>
      </c>
      <c r="BH786" s="50"/>
      <c r="BI786" s="50">
        <v>58206</v>
      </c>
      <c r="BJ786" s="50">
        <v>21361</v>
      </c>
      <c r="BK786" s="50"/>
      <c r="BL786" s="50">
        <v>19107</v>
      </c>
      <c r="BM786" s="50">
        <v>4493</v>
      </c>
      <c r="BN786" s="50"/>
      <c r="BO786" s="50">
        <v>4270</v>
      </c>
      <c r="BP786" s="50">
        <v>11208</v>
      </c>
      <c r="BQ786" s="50"/>
      <c r="BR786" s="50">
        <v>35638</v>
      </c>
      <c r="BS786" s="50">
        <v>34281</v>
      </c>
      <c r="BT786" s="50"/>
      <c r="BU786" s="50">
        <v>38780</v>
      </c>
      <c r="BV786" s="50">
        <v>7016</v>
      </c>
      <c r="BW786" s="50"/>
      <c r="BX786" s="50">
        <v>26397</v>
      </c>
      <c r="BY786" s="50">
        <v>4850</v>
      </c>
      <c r="BZ786" s="50"/>
      <c r="CA786" s="50">
        <v>163035</v>
      </c>
      <c r="CB786" s="50">
        <v>80501</v>
      </c>
      <c r="CC786" s="50"/>
      <c r="CD786" s="50">
        <v>12910</v>
      </c>
      <c r="CE786" s="50">
        <v>3361</v>
      </c>
      <c r="CF786" s="50"/>
      <c r="CG786" s="50">
        <v>22310</v>
      </c>
      <c r="CH786" s="50">
        <v>2806</v>
      </c>
      <c r="CI786" s="50"/>
      <c r="CJ786" s="50">
        <v>198637</v>
      </c>
      <c r="CK786" s="50">
        <v>285513</v>
      </c>
      <c r="CL786" s="50"/>
      <c r="CM786" s="50">
        <v>628</v>
      </c>
      <c r="CN786" s="50">
        <v>250</v>
      </c>
      <c r="CO786" s="50"/>
      <c r="CP786" s="50">
        <v>46106</v>
      </c>
      <c r="CQ786" s="50">
        <v>35989</v>
      </c>
      <c r="CR786" s="50"/>
      <c r="CS786" s="50">
        <v>20739</v>
      </c>
      <c r="CT786" s="50">
        <v>29341</v>
      </c>
      <c r="CU786" s="51"/>
      <c r="CV786" s="51"/>
      <c r="CW786" s="45">
        <f t="shared" si="1246"/>
        <v>7397.3741490000002</v>
      </c>
      <c r="CX786" s="45">
        <f t="shared" si="1247"/>
        <v>1119.0546920000002</v>
      </c>
      <c r="CY786" s="51"/>
      <c r="CZ786" s="45">
        <f t="shared" si="1248"/>
        <v>84462.636522000001</v>
      </c>
      <c r="DA786" s="45">
        <f t="shared" si="1249"/>
        <v>19696.107828</v>
      </c>
      <c r="DB786" s="51"/>
      <c r="DC786" s="45">
        <f t="shared" si="1250"/>
        <v>16813.629767000002</v>
      </c>
      <c r="DD786" s="45">
        <f t="shared" si="1251"/>
        <v>1530.03214</v>
      </c>
      <c r="DE786" s="51"/>
      <c r="DF786" s="45">
        <f t="shared" si="1252"/>
        <v>36314.976312999999</v>
      </c>
      <c r="DG786" s="45">
        <f t="shared" si="1253"/>
        <v>5010.4349200000006</v>
      </c>
      <c r="DH786" s="51"/>
      <c r="DI786" s="45">
        <f t="shared" si="1254"/>
        <v>22431.290167000003</v>
      </c>
      <c r="DJ786" s="45">
        <f t="shared" si="1255"/>
        <v>2574.6528360000002</v>
      </c>
      <c r="DK786" s="51"/>
      <c r="DL786" s="45">
        <f t="shared" si="1256"/>
        <v>20726.524907000003</v>
      </c>
      <c r="DM786" s="45">
        <f t="shared" si="1257"/>
        <v>2325.2671400000004</v>
      </c>
      <c r="DN786" s="51"/>
      <c r="DO786" s="45">
        <f t="shared" si="1258"/>
        <v>4658.6256530000001</v>
      </c>
      <c r="DP786" s="45">
        <f t="shared" si="1259"/>
        <v>1248.473508</v>
      </c>
      <c r="DQ786" s="51"/>
      <c r="DR786" s="45">
        <f t="shared" si="1260"/>
        <v>59519.390040000006</v>
      </c>
      <c r="DS786" s="45">
        <f t="shared" si="1261"/>
        <v>23265.576928000002</v>
      </c>
      <c r="DT786" s="51"/>
      <c r="DU786" s="45">
        <f t="shared" si="1262"/>
        <v>31122.255769000003</v>
      </c>
      <c r="DV786" s="45">
        <f t="shared" si="1263"/>
        <v>5548.2864320000008</v>
      </c>
      <c r="DW786" s="51"/>
      <c r="DX786" s="45">
        <f t="shared" si="1264"/>
        <v>4561.2899530000004</v>
      </c>
      <c r="DY786" s="45">
        <f t="shared" si="1265"/>
        <v>658.00016000000005</v>
      </c>
      <c r="DZ786" s="51"/>
      <c r="EA786" s="45">
        <f t="shared" si="1266"/>
        <v>1201.261589</v>
      </c>
      <c r="EB786" s="45">
        <f t="shared" si="1267"/>
        <v>524.76421600000003</v>
      </c>
      <c r="EC786" s="51"/>
      <c r="ED786" s="45">
        <f t="shared" si="1268"/>
        <v>8837.6644070000002</v>
      </c>
      <c r="EE786" s="45">
        <f t="shared" si="1269"/>
        <v>348.90367600000002</v>
      </c>
      <c r="EF786" s="51"/>
      <c r="EG786" s="45">
        <f t="shared" si="1270"/>
        <v>4080.0344420000001</v>
      </c>
      <c r="EH786" s="45">
        <f t="shared" si="1271"/>
        <v>728.79879600000004</v>
      </c>
      <c r="EI786" s="51"/>
      <c r="EJ786" s="45">
        <f t="shared" si="1272"/>
        <v>6981.0554550000006</v>
      </c>
      <c r="EK786" s="45">
        <f t="shared" si="1273"/>
        <v>1771.9653480000002</v>
      </c>
      <c r="EL786" s="51"/>
      <c r="EM786" s="45">
        <f t="shared" si="1274"/>
        <v>4269.4219039999998</v>
      </c>
      <c r="EN786" s="45">
        <f t="shared" si="1275"/>
        <v>673.72309200000007</v>
      </c>
      <c r="EO786" s="51"/>
      <c r="EP786" s="45">
        <f t="shared" si="1276"/>
        <v>8842.8092940000006</v>
      </c>
      <c r="EQ786" s="45">
        <f t="shared" si="1277"/>
        <v>783.78361600000005</v>
      </c>
      <c r="ER786" s="51"/>
      <c r="ES786" s="45">
        <f t="shared" si="1278"/>
        <v>3349.7385900000004</v>
      </c>
      <c r="ET786" s="45">
        <f t="shared" si="1279"/>
        <v>335.08930800000002</v>
      </c>
      <c r="EU786" s="51"/>
      <c r="EV786" s="45">
        <f t="shared" si="1280"/>
        <v>1411.228599</v>
      </c>
      <c r="EW786" s="45">
        <f t="shared" si="1281"/>
        <v>155.86606</v>
      </c>
      <c r="EX786" s="51"/>
      <c r="EY786" s="45">
        <f t="shared" si="1282"/>
        <v>8093.6025060000002</v>
      </c>
      <c r="EZ786" s="45">
        <f t="shared" si="1283"/>
        <v>1941.3731240000002</v>
      </c>
      <c r="FA786" s="51"/>
      <c r="FB786" s="45">
        <f t="shared" si="1284"/>
        <v>2656.8474570000003</v>
      </c>
      <c r="FC786" s="45">
        <f t="shared" si="1285"/>
        <v>408.341812</v>
      </c>
      <c r="FD786" s="51"/>
      <c r="FE786" s="45">
        <f t="shared" si="1286"/>
        <v>593.74777000000006</v>
      </c>
      <c r="FF786" s="45">
        <f t="shared" si="1287"/>
        <v>1018.627872</v>
      </c>
      <c r="FG786" s="51"/>
      <c r="FH786" s="45">
        <f t="shared" si="1288"/>
        <v>4955.499538</v>
      </c>
      <c r="FI786" s="45">
        <f t="shared" si="1289"/>
        <v>3115.5944040000004</v>
      </c>
      <c r="FJ786" s="51"/>
      <c r="FK786" s="45">
        <f t="shared" si="1290"/>
        <v>5392.3977800000002</v>
      </c>
      <c r="FL786" s="45">
        <f t="shared" si="1291"/>
        <v>637.64214400000003</v>
      </c>
      <c r="FM786" s="51"/>
      <c r="FN786" s="45">
        <f t="shared" si="1292"/>
        <v>3670.5292470000004</v>
      </c>
      <c r="FO786" s="45">
        <f t="shared" si="1293"/>
        <v>440.78740000000005</v>
      </c>
      <c r="FP786" s="51"/>
      <c r="FQ786" s="45">
        <f t="shared" si="1294"/>
        <v>22670.179785</v>
      </c>
      <c r="FR786" s="45">
        <f t="shared" si="1295"/>
        <v>7316.2528840000004</v>
      </c>
      <c r="FS786" s="51"/>
      <c r="FT786" s="45">
        <f t="shared" si="1296"/>
        <v>1795.14841</v>
      </c>
      <c r="FU786" s="45">
        <f t="shared" si="1297"/>
        <v>305.46112400000004</v>
      </c>
      <c r="FV786" s="51"/>
      <c r="FW786" s="45">
        <f t="shared" si="1298"/>
        <v>3102.2278100000003</v>
      </c>
      <c r="FX786" s="45">
        <f t="shared" si="1299"/>
        <v>255.02050400000002</v>
      </c>
      <c r="FY786" s="51"/>
      <c r="FZ786" s="45">
        <f t="shared" si="1300"/>
        <v>27620.673487</v>
      </c>
      <c r="GA786" s="45">
        <f t="shared" si="1301"/>
        <v>25948.563492000001</v>
      </c>
      <c r="GB786" s="51"/>
      <c r="GC786" s="45">
        <f t="shared" si="1302"/>
        <v>87.324027999999998</v>
      </c>
      <c r="GD786" s="45">
        <f t="shared" si="1303"/>
        <v>22.721</v>
      </c>
      <c r="GE786" s="51"/>
      <c r="GF786" s="45">
        <f t="shared" si="1304"/>
        <v>6411.0854060000001</v>
      </c>
      <c r="GG786" s="45">
        <f t="shared" si="1305"/>
        <v>3270.8242760000003</v>
      </c>
      <c r="GH786" s="51"/>
      <c r="GI786" s="45">
        <f t="shared" si="1306"/>
        <v>2883.7786890000002</v>
      </c>
      <c r="GJ786" s="45">
        <f t="shared" si="1307"/>
        <v>2666.6274440000002</v>
      </c>
      <c r="GK786" s="51"/>
    </row>
    <row r="787" spans="1:193" s="45" customFormat="1">
      <c r="A787" s="45" t="s">
        <v>18</v>
      </c>
      <c r="B787" s="46">
        <v>41368</v>
      </c>
      <c r="C787" s="56">
        <v>0.68872299999999997</v>
      </c>
      <c r="D787" s="56">
        <v>0.14080999999999999</v>
      </c>
      <c r="E787" s="56">
        <v>9.0049000000000004E-2</v>
      </c>
      <c r="F787" s="58"/>
      <c r="G787" s="58">
        <v>97651</v>
      </c>
      <c r="H787" s="58">
        <v>21422</v>
      </c>
      <c r="I787" s="58"/>
      <c r="J787" s="59">
        <v>608981</v>
      </c>
      <c r="K787" s="59">
        <v>208604</v>
      </c>
      <c r="L787" s="58"/>
      <c r="M787" s="58">
        <v>151394</v>
      </c>
      <c r="N787" s="58">
        <v>19836</v>
      </c>
      <c r="O787" s="58"/>
      <c r="P787" s="58">
        <v>330005</v>
      </c>
      <c r="Q787" s="58">
        <v>65527</v>
      </c>
      <c r="R787" s="58"/>
      <c r="S787" s="58">
        <v>180755</v>
      </c>
      <c r="T787" s="58">
        <v>30354</v>
      </c>
      <c r="U787" s="58"/>
      <c r="V787" s="58">
        <v>147627</v>
      </c>
      <c r="W787" s="58">
        <v>23740</v>
      </c>
      <c r="X787" s="58"/>
      <c r="Y787" s="58">
        <v>43399</v>
      </c>
      <c r="Z787" s="58">
        <v>18515</v>
      </c>
      <c r="AA787" s="58"/>
      <c r="AB787" s="58">
        <v>361340</v>
      </c>
      <c r="AC787" s="58">
        <v>216168</v>
      </c>
      <c r="AD787" s="58"/>
      <c r="AE787" s="58">
        <v>184824</v>
      </c>
      <c r="AF787" s="58">
        <v>47593</v>
      </c>
      <c r="AG787" s="58"/>
      <c r="AH787" s="58">
        <v>44065</v>
      </c>
      <c r="AI787" s="58">
        <v>9296</v>
      </c>
      <c r="AJ787" s="58"/>
      <c r="AK787" s="58">
        <v>13444</v>
      </c>
      <c r="AL787" s="58">
        <v>10964</v>
      </c>
      <c r="AM787" s="58"/>
      <c r="AN787" s="58">
        <v>120022</v>
      </c>
      <c r="AO787" s="58">
        <v>7081</v>
      </c>
      <c r="AP787" s="58"/>
      <c r="AQ787" s="58">
        <v>32013</v>
      </c>
      <c r="AR787" s="58">
        <v>8563</v>
      </c>
      <c r="AS787" s="58"/>
      <c r="AT787" s="58">
        <v>67212</v>
      </c>
      <c r="AU787" s="58">
        <v>25841</v>
      </c>
      <c r="AV787" s="58"/>
      <c r="AW787" s="58">
        <v>31662</v>
      </c>
      <c r="AX787" s="58">
        <v>7562</v>
      </c>
      <c r="AY787" s="58"/>
      <c r="AZ787" s="58">
        <v>81711</v>
      </c>
      <c r="BA787" s="58">
        <v>10024</v>
      </c>
      <c r="BB787" s="58"/>
      <c r="BC787" s="58">
        <v>38638</v>
      </c>
      <c r="BD787" s="58">
        <v>5768</v>
      </c>
      <c r="BE787" s="58"/>
      <c r="BF787" s="58">
        <v>14571</v>
      </c>
      <c r="BG787" s="58">
        <v>2399</v>
      </c>
      <c r="BH787" s="50"/>
      <c r="BI787" s="50">
        <v>64886</v>
      </c>
      <c r="BJ787" s="50">
        <v>22841</v>
      </c>
      <c r="BK787" s="50"/>
      <c r="BL787" s="50">
        <v>36495</v>
      </c>
      <c r="BM787" s="50">
        <v>9266</v>
      </c>
      <c r="BN787" s="50"/>
      <c r="BO787" s="50">
        <v>3718</v>
      </c>
      <c r="BP787" s="50">
        <v>9384</v>
      </c>
      <c r="BQ787" s="50"/>
      <c r="BR787" s="50">
        <v>25617</v>
      </c>
      <c r="BS787" s="50">
        <v>24815</v>
      </c>
      <c r="BT787" s="50"/>
      <c r="BU787" s="50">
        <v>40310</v>
      </c>
      <c r="BV787" s="50">
        <v>7136</v>
      </c>
      <c r="BW787" s="50"/>
      <c r="BX787" s="50">
        <v>32073</v>
      </c>
      <c r="BY787" s="50">
        <v>5886</v>
      </c>
      <c r="BZ787" s="50"/>
      <c r="CA787" s="50">
        <v>124625</v>
      </c>
      <c r="CB787" s="50">
        <v>66332</v>
      </c>
      <c r="CC787" s="50"/>
      <c r="CD787" s="50">
        <v>22844</v>
      </c>
      <c r="CE787" s="50">
        <v>5814</v>
      </c>
      <c r="CF787" s="50"/>
      <c r="CG787" s="50">
        <v>21039</v>
      </c>
      <c r="CH787" s="50">
        <v>2667</v>
      </c>
      <c r="CI787" s="50"/>
      <c r="CJ787" s="50">
        <v>158492</v>
      </c>
      <c r="CK787" s="50">
        <v>229387</v>
      </c>
      <c r="CL787" s="50"/>
      <c r="CM787" s="50">
        <v>679</v>
      </c>
      <c r="CN787" s="50">
        <v>283</v>
      </c>
      <c r="CO787" s="50"/>
      <c r="CP787" s="50">
        <v>28730</v>
      </c>
      <c r="CQ787" s="50">
        <v>22416</v>
      </c>
      <c r="CR787" s="50"/>
      <c r="CS787" s="50">
        <v>19016</v>
      </c>
      <c r="CT787" s="50">
        <v>22146</v>
      </c>
      <c r="CU787" s="51"/>
      <c r="CV787" s="51"/>
      <c r="CW787" s="45">
        <f t="shared" si="1246"/>
        <v>13750.237309999999</v>
      </c>
      <c r="CX787" s="45">
        <f t="shared" si="1247"/>
        <v>1929.0296780000001</v>
      </c>
      <c r="CY787" s="51"/>
      <c r="CZ787" s="45">
        <f t="shared" si="1248"/>
        <v>85750.61460999999</v>
      </c>
      <c r="DA787" s="45">
        <f t="shared" si="1249"/>
        <v>18784.581596</v>
      </c>
      <c r="DB787" s="51"/>
      <c r="DC787" s="45">
        <f t="shared" si="1250"/>
        <v>21317.789139999997</v>
      </c>
      <c r="DD787" s="45">
        <f t="shared" si="1251"/>
        <v>1786.2119640000001</v>
      </c>
      <c r="DE787" s="51"/>
      <c r="DF787" s="45">
        <f t="shared" si="1252"/>
        <v>46468.004049999996</v>
      </c>
      <c r="DG787" s="45">
        <f t="shared" si="1253"/>
        <v>5900.6408230000006</v>
      </c>
      <c r="DH787" s="51"/>
      <c r="DI787" s="45">
        <f t="shared" si="1254"/>
        <v>25452.111549999998</v>
      </c>
      <c r="DJ787" s="45">
        <f t="shared" si="1255"/>
        <v>2733.347346</v>
      </c>
      <c r="DK787" s="51"/>
      <c r="DL787" s="45">
        <f t="shared" si="1256"/>
        <v>20787.35787</v>
      </c>
      <c r="DM787" s="45">
        <f t="shared" si="1257"/>
        <v>2137.7632600000002</v>
      </c>
      <c r="DN787" s="51"/>
      <c r="DO787" s="45">
        <f t="shared" si="1258"/>
        <v>6111.0131899999997</v>
      </c>
      <c r="DP787" s="45">
        <f t="shared" si="1259"/>
        <v>1667.257235</v>
      </c>
      <c r="DQ787" s="51"/>
      <c r="DR787" s="45">
        <f t="shared" si="1260"/>
        <v>50880.285399999993</v>
      </c>
      <c r="DS787" s="45">
        <f t="shared" si="1261"/>
        <v>19465.712232000002</v>
      </c>
      <c r="DT787" s="51"/>
      <c r="DU787" s="45">
        <f t="shared" si="1262"/>
        <v>26025.067439999999</v>
      </c>
      <c r="DV787" s="45">
        <f t="shared" si="1263"/>
        <v>4285.7020570000004</v>
      </c>
      <c r="DW787" s="51"/>
      <c r="DX787" s="45">
        <f t="shared" si="1264"/>
        <v>6204.7926499999994</v>
      </c>
      <c r="DY787" s="45">
        <f t="shared" si="1265"/>
        <v>837.09550400000001</v>
      </c>
      <c r="DZ787" s="51"/>
      <c r="EA787" s="45">
        <f t="shared" si="1266"/>
        <v>1893.04964</v>
      </c>
      <c r="EB787" s="45">
        <f t="shared" si="1267"/>
        <v>987.297236</v>
      </c>
      <c r="EC787" s="51"/>
      <c r="ED787" s="45">
        <f t="shared" si="1268"/>
        <v>16900.29782</v>
      </c>
      <c r="EE787" s="45">
        <f t="shared" si="1269"/>
        <v>637.63696900000002</v>
      </c>
      <c r="EF787" s="51"/>
      <c r="EG787" s="45">
        <f t="shared" si="1270"/>
        <v>4507.7505299999993</v>
      </c>
      <c r="EH787" s="45">
        <f t="shared" si="1271"/>
        <v>771.08958700000005</v>
      </c>
      <c r="EI787" s="51"/>
      <c r="EJ787" s="45">
        <f t="shared" si="1272"/>
        <v>9464.1217199999992</v>
      </c>
      <c r="EK787" s="45">
        <f t="shared" si="1273"/>
        <v>2326.9562089999999</v>
      </c>
      <c r="EL787" s="51"/>
      <c r="EM787" s="45">
        <f t="shared" si="1274"/>
        <v>4458.3262199999999</v>
      </c>
      <c r="EN787" s="45">
        <f t="shared" si="1275"/>
        <v>680.95053800000005</v>
      </c>
      <c r="EO787" s="51"/>
      <c r="EP787" s="45">
        <f t="shared" si="1276"/>
        <v>11505.725909999999</v>
      </c>
      <c r="EQ787" s="45">
        <f t="shared" si="1277"/>
        <v>902.65117600000008</v>
      </c>
      <c r="ER787" s="51"/>
      <c r="ES787" s="45">
        <f t="shared" si="1278"/>
        <v>5440.6167799999994</v>
      </c>
      <c r="ET787" s="45">
        <f t="shared" si="1279"/>
        <v>519.40263200000004</v>
      </c>
      <c r="EU787" s="51"/>
      <c r="EV787" s="45">
        <f t="shared" si="1280"/>
        <v>2051.74251</v>
      </c>
      <c r="EW787" s="45">
        <f t="shared" si="1281"/>
        <v>216.02755100000002</v>
      </c>
      <c r="EX787" s="51"/>
      <c r="EY787" s="45">
        <f t="shared" si="1282"/>
        <v>9136.5976599999995</v>
      </c>
      <c r="EZ787" s="45">
        <f t="shared" si="1283"/>
        <v>2056.809209</v>
      </c>
      <c r="FA787" s="51"/>
      <c r="FB787" s="45">
        <f t="shared" si="1284"/>
        <v>5138.8609499999993</v>
      </c>
      <c r="FC787" s="45">
        <f t="shared" si="1285"/>
        <v>834.39403400000003</v>
      </c>
      <c r="FD787" s="51"/>
      <c r="FE787" s="45">
        <f t="shared" si="1286"/>
        <v>523.53157999999996</v>
      </c>
      <c r="FF787" s="45">
        <f t="shared" si="1287"/>
        <v>845.01981599999999</v>
      </c>
      <c r="FG787" s="51"/>
      <c r="FH787" s="45">
        <f t="shared" si="1288"/>
        <v>3607.1297699999996</v>
      </c>
      <c r="FI787" s="45">
        <f t="shared" si="1289"/>
        <v>2234.5659350000001</v>
      </c>
      <c r="FJ787" s="51"/>
      <c r="FK787" s="45">
        <f t="shared" si="1290"/>
        <v>5676.0510999999997</v>
      </c>
      <c r="FL787" s="45">
        <f t="shared" si="1291"/>
        <v>642.58966400000008</v>
      </c>
      <c r="FM787" s="51"/>
      <c r="FN787" s="45">
        <f t="shared" si="1292"/>
        <v>4516.19913</v>
      </c>
      <c r="FO787" s="45">
        <f t="shared" si="1293"/>
        <v>530.028414</v>
      </c>
      <c r="FP787" s="51"/>
      <c r="FQ787" s="45">
        <f t="shared" si="1294"/>
        <v>17548.446249999997</v>
      </c>
      <c r="FR787" s="45">
        <f t="shared" si="1295"/>
        <v>5973.1302679999999</v>
      </c>
      <c r="FS787" s="51"/>
      <c r="FT787" s="45">
        <f t="shared" si="1296"/>
        <v>3216.6636399999998</v>
      </c>
      <c r="FU787" s="45">
        <f t="shared" si="1297"/>
        <v>523.54488600000002</v>
      </c>
      <c r="FV787" s="51"/>
      <c r="FW787" s="45">
        <f t="shared" si="1298"/>
        <v>2962.5015899999999</v>
      </c>
      <c r="FX787" s="45">
        <f t="shared" si="1299"/>
        <v>240.16068300000001</v>
      </c>
      <c r="FY787" s="51"/>
      <c r="FZ787" s="45">
        <f t="shared" si="1300"/>
        <v>22317.258519999999</v>
      </c>
      <c r="GA787" s="45">
        <f t="shared" si="1301"/>
        <v>20656.069963000002</v>
      </c>
      <c r="GB787" s="51"/>
      <c r="GC787" s="45">
        <f t="shared" si="1302"/>
        <v>95.609989999999996</v>
      </c>
      <c r="GD787" s="45">
        <f t="shared" si="1303"/>
        <v>25.483867</v>
      </c>
      <c r="GE787" s="51"/>
      <c r="GF787" s="45">
        <f t="shared" si="1304"/>
        <v>4045.4712999999997</v>
      </c>
      <c r="GG787" s="45">
        <f t="shared" si="1305"/>
        <v>2018.5383840000002</v>
      </c>
      <c r="GH787" s="51"/>
      <c r="GI787" s="45">
        <f t="shared" si="1306"/>
        <v>2677.6429599999997</v>
      </c>
      <c r="GJ787" s="45">
        <f t="shared" si="1307"/>
        <v>1994.2251540000002</v>
      </c>
      <c r="GK787" s="51"/>
    </row>
    <row r="788" spans="1:193" s="45" customFormat="1">
      <c r="A788" s="45" t="s">
        <v>18</v>
      </c>
      <c r="B788" s="46">
        <v>41367</v>
      </c>
      <c r="C788" s="56">
        <v>0.70116599999999996</v>
      </c>
      <c r="D788" s="56">
        <v>0.13822599999999999</v>
      </c>
      <c r="E788" s="56">
        <v>8.4098999999999993E-2</v>
      </c>
      <c r="F788" s="58"/>
      <c r="G788" s="58">
        <v>114430</v>
      </c>
      <c r="H788" s="58">
        <v>26527</v>
      </c>
      <c r="I788" s="58"/>
      <c r="J788" s="59">
        <v>608123</v>
      </c>
      <c r="K788" s="59">
        <v>189610</v>
      </c>
      <c r="L788" s="58"/>
      <c r="M788" s="58">
        <v>192645</v>
      </c>
      <c r="N788" s="58">
        <v>24829</v>
      </c>
      <c r="O788" s="58"/>
      <c r="P788" s="58">
        <v>370355</v>
      </c>
      <c r="Q788" s="58">
        <v>64677</v>
      </c>
      <c r="R788" s="58"/>
      <c r="S788" s="58">
        <v>197716</v>
      </c>
      <c r="T788" s="58">
        <v>31255</v>
      </c>
      <c r="U788" s="58"/>
      <c r="V788" s="58">
        <v>145191</v>
      </c>
      <c r="W788" s="58">
        <v>22695</v>
      </c>
      <c r="X788" s="58"/>
      <c r="Y788" s="58">
        <v>47339</v>
      </c>
      <c r="Z788" s="58">
        <v>14992</v>
      </c>
      <c r="AA788" s="58"/>
      <c r="AB788" s="58">
        <v>325373</v>
      </c>
      <c r="AC788" s="58">
        <v>186300</v>
      </c>
      <c r="AD788" s="58"/>
      <c r="AE788" s="58">
        <v>176347</v>
      </c>
      <c r="AF788" s="58">
        <v>41330</v>
      </c>
      <c r="AG788" s="58"/>
      <c r="AH788" s="58">
        <v>48728</v>
      </c>
      <c r="AI788" s="58">
        <v>9300</v>
      </c>
      <c r="AJ788" s="58"/>
      <c r="AK788" s="58">
        <v>12806</v>
      </c>
      <c r="AL788" s="58">
        <v>11386</v>
      </c>
      <c r="AM788" s="58"/>
      <c r="AN788" s="58">
        <v>124981</v>
      </c>
      <c r="AO788" s="58">
        <v>7436</v>
      </c>
      <c r="AP788" s="58"/>
      <c r="AQ788" s="58">
        <v>30174</v>
      </c>
      <c r="AR788" s="58">
        <v>7715</v>
      </c>
      <c r="AS788" s="58"/>
      <c r="AT788" s="58">
        <v>59381</v>
      </c>
      <c r="AU788" s="58">
        <v>20155</v>
      </c>
      <c r="AV788" s="58"/>
      <c r="AW788" s="58">
        <v>28480</v>
      </c>
      <c r="AX788" s="58">
        <v>6452</v>
      </c>
      <c r="AY788" s="58"/>
      <c r="AZ788" s="58">
        <v>70289</v>
      </c>
      <c r="BA788" s="58">
        <v>8354</v>
      </c>
      <c r="BB788" s="58"/>
      <c r="BC788" s="58">
        <v>35373</v>
      </c>
      <c r="BD788" s="58">
        <v>4797</v>
      </c>
      <c r="BE788" s="58"/>
      <c r="BF788" s="58">
        <v>16221</v>
      </c>
      <c r="BG788" s="58">
        <v>2432</v>
      </c>
      <c r="BH788" s="50"/>
      <c r="BI788" s="50">
        <v>70939</v>
      </c>
      <c r="BJ788" s="50">
        <v>24529</v>
      </c>
      <c r="BK788" s="50"/>
      <c r="BL788" s="50">
        <v>40547</v>
      </c>
      <c r="BM788" s="50">
        <v>8884</v>
      </c>
      <c r="BN788" s="50"/>
      <c r="BO788" s="50">
        <v>3325</v>
      </c>
      <c r="BP788" s="50">
        <v>9142</v>
      </c>
      <c r="BQ788" s="50"/>
      <c r="BR788" s="50">
        <v>21471</v>
      </c>
      <c r="BS788" s="50">
        <v>21413</v>
      </c>
      <c r="BT788" s="50"/>
      <c r="BU788" s="50">
        <v>47594</v>
      </c>
      <c r="BV788" s="50">
        <v>6940</v>
      </c>
      <c r="BW788" s="50"/>
      <c r="BX788" s="50">
        <v>29053</v>
      </c>
      <c r="BY788" s="50">
        <v>4466</v>
      </c>
      <c r="BZ788" s="50"/>
      <c r="CA788" s="50">
        <v>79068</v>
      </c>
      <c r="CB788" s="50">
        <v>47391</v>
      </c>
      <c r="CC788" s="50"/>
      <c r="CD788" s="50">
        <v>23930</v>
      </c>
      <c r="CE788" s="50">
        <v>5945</v>
      </c>
      <c r="CF788" s="50"/>
      <c r="CG788" s="50">
        <v>23574</v>
      </c>
      <c r="CH788" s="50">
        <v>2490</v>
      </c>
      <c r="CI788" s="50"/>
      <c r="CJ788" s="50">
        <v>127720</v>
      </c>
      <c r="CK788" s="50">
        <v>188443</v>
      </c>
      <c r="CL788" s="50"/>
      <c r="CM788" s="50">
        <v>674</v>
      </c>
      <c r="CN788" s="50">
        <v>490</v>
      </c>
      <c r="CO788" s="50"/>
      <c r="CP788" s="50">
        <v>19381</v>
      </c>
      <c r="CQ788" s="50">
        <v>16338</v>
      </c>
      <c r="CR788" s="50"/>
      <c r="CS788" s="50">
        <v>17202</v>
      </c>
      <c r="CT788" s="50">
        <v>18671</v>
      </c>
      <c r="CU788" s="51"/>
      <c r="CV788" s="51"/>
      <c r="CW788" s="45">
        <f t="shared" si="1246"/>
        <v>15817.201179999998</v>
      </c>
      <c r="CX788" s="45">
        <f t="shared" si="1247"/>
        <v>2230.8941729999997</v>
      </c>
      <c r="CY788" s="51"/>
      <c r="CZ788" s="45">
        <f t="shared" si="1248"/>
        <v>84058.409797999993</v>
      </c>
      <c r="DA788" s="45">
        <f t="shared" si="1249"/>
        <v>15946.011389999998</v>
      </c>
      <c r="DB788" s="51"/>
      <c r="DC788" s="45">
        <f t="shared" si="1250"/>
        <v>26628.547769999997</v>
      </c>
      <c r="DD788" s="45">
        <f t="shared" si="1251"/>
        <v>2088.094071</v>
      </c>
      <c r="DE788" s="51"/>
      <c r="DF788" s="45">
        <f t="shared" si="1252"/>
        <v>51192.690229999993</v>
      </c>
      <c r="DG788" s="45">
        <f t="shared" si="1253"/>
        <v>5439.2710229999993</v>
      </c>
      <c r="DH788" s="51"/>
      <c r="DI788" s="45">
        <f t="shared" si="1254"/>
        <v>27329.491815999998</v>
      </c>
      <c r="DJ788" s="45">
        <f t="shared" si="1255"/>
        <v>2628.5142449999998</v>
      </c>
      <c r="DK788" s="51"/>
      <c r="DL788" s="45">
        <f t="shared" si="1256"/>
        <v>20069.171165999996</v>
      </c>
      <c r="DM788" s="45">
        <f t="shared" si="1257"/>
        <v>1908.6268049999999</v>
      </c>
      <c r="DN788" s="51"/>
      <c r="DO788" s="45">
        <f t="shared" si="1258"/>
        <v>6543.4806139999992</v>
      </c>
      <c r="DP788" s="45">
        <f t="shared" si="1259"/>
        <v>1260.8122079999998</v>
      </c>
      <c r="DQ788" s="51"/>
      <c r="DR788" s="45">
        <f t="shared" si="1260"/>
        <v>44975.008297999993</v>
      </c>
      <c r="DS788" s="45">
        <f t="shared" si="1261"/>
        <v>15667.643699999999</v>
      </c>
      <c r="DT788" s="51"/>
      <c r="DU788" s="45">
        <f t="shared" si="1262"/>
        <v>24375.740421999999</v>
      </c>
      <c r="DV788" s="45">
        <f t="shared" si="1263"/>
        <v>3475.8116699999996</v>
      </c>
      <c r="DW788" s="51"/>
      <c r="DX788" s="45">
        <f t="shared" si="1264"/>
        <v>6735.4765279999992</v>
      </c>
      <c r="DY788" s="45">
        <f t="shared" si="1265"/>
        <v>782.12069999999994</v>
      </c>
      <c r="DZ788" s="51"/>
      <c r="EA788" s="45">
        <f t="shared" si="1266"/>
        <v>1770.1221559999999</v>
      </c>
      <c r="EB788" s="45">
        <f t="shared" si="1267"/>
        <v>957.55121399999996</v>
      </c>
      <c r="EC788" s="51"/>
      <c r="ED788" s="45">
        <f t="shared" si="1268"/>
        <v>17275.623705999998</v>
      </c>
      <c r="EE788" s="45">
        <f t="shared" si="1269"/>
        <v>625.36016399999994</v>
      </c>
      <c r="EF788" s="51"/>
      <c r="EG788" s="45">
        <f t="shared" si="1270"/>
        <v>4170.8313239999998</v>
      </c>
      <c r="EH788" s="45">
        <f t="shared" si="1271"/>
        <v>648.82378499999993</v>
      </c>
      <c r="EI788" s="51"/>
      <c r="EJ788" s="45">
        <f t="shared" si="1272"/>
        <v>8207.9981059999991</v>
      </c>
      <c r="EK788" s="45">
        <f t="shared" si="1273"/>
        <v>1695.0153449999998</v>
      </c>
      <c r="EL788" s="51"/>
      <c r="EM788" s="45">
        <f t="shared" si="1274"/>
        <v>3936.6764799999996</v>
      </c>
      <c r="EN788" s="45">
        <f t="shared" si="1275"/>
        <v>542.60674799999993</v>
      </c>
      <c r="EO788" s="51"/>
      <c r="EP788" s="45">
        <f t="shared" si="1276"/>
        <v>9715.7673139999988</v>
      </c>
      <c r="EQ788" s="45">
        <f t="shared" si="1277"/>
        <v>702.56304599999999</v>
      </c>
      <c r="ER788" s="51"/>
      <c r="ES788" s="45">
        <f t="shared" si="1278"/>
        <v>4889.4682979999998</v>
      </c>
      <c r="ET788" s="45">
        <f t="shared" si="1279"/>
        <v>403.42290299999996</v>
      </c>
      <c r="EU788" s="51"/>
      <c r="EV788" s="45">
        <f t="shared" si="1280"/>
        <v>2242.1639459999997</v>
      </c>
      <c r="EW788" s="45">
        <f t="shared" si="1281"/>
        <v>204.52876799999999</v>
      </c>
      <c r="EX788" s="51"/>
      <c r="EY788" s="45">
        <f t="shared" si="1282"/>
        <v>9805.6142139999993</v>
      </c>
      <c r="EZ788" s="45">
        <f t="shared" si="1283"/>
        <v>2062.8643709999997</v>
      </c>
      <c r="FA788" s="51"/>
      <c r="FB788" s="45">
        <f t="shared" si="1284"/>
        <v>5604.6496219999999</v>
      </c>
      <c r="FC788" s="45">
        <f t="shared" si="1285"/>
        <v>747.13551599999994</v>
      </c>
      <c r="FD788" s="51"/>
      <c r="FE788" s="45">
        <f t="shared" si="1286"/>
        <v>459.60144999999994</v>
      </c>
      <c r="FF788" s="45">
        <f t="shared" si="1287"/>
        <v>768.83305799999994</v>
      </c>
      <c r="FG788" s="51"/>
      <c r="FH788" s="45">
        <f t="shared" si="1288"/>
        <v>2967.8504459999999</v>
      </c>
      <c r="FI788" s="45">
        <f t="shared" si="1289"/>
        <v>1800.8118869999998</v>
      </c>
      <c r="FJ788" s="51"/>
      <c r="FK788" s="45">
        <f t="shared" si="1290"/>
        <v>6578.728243999999</v>
      </c>
      <c r="FL788" s="45">
        <f t="shared" si="1291"/>
        <v>583.6470599999999</v>
      </c>
      <c r="FM788" s="51"/>
      <c r="FN788" s="45">
        <f t="shared" si="1292"/>
        <v>4015.8799779999995</v>
      </c>
      <c r="FO788" s="45">
        <f t="shared" si="1293"/>
        <v>375.58613399999996</v>
      </c>
      <c r="FP788" s="51"/>
      <c r="FQ788" s="45">
        <f t="shared" si="1294"/>
        <v>10929.253368</v>
      </c>
      <c r="FR788" s="45">
        <f t="shared" si="1295"/>
        <v>3985.5357089999998</v>
      </c>
      <c r="FS788" s="51"/>
      <c r="FT788" s="45">
        <f t="shared" si="1296"/>
        <v>3307.7481799999996</v>
      </c>
      <c r="FU788" s="45">
        <f t="shared" si="1297"/>
        <v>499.96855499999998</v>
      </c>
      <c r="FV788" s="51"/>
      <c r="FW788" s="45">
        <f t="shared" si="1298"/>
        <v>3258.5397239999998</v>
      </c>
      <c r="FX788" s="45">
        <f t="shared" si="1299"/>
        <v>209.40651</v>
      </c>
      <c r="FY788" s="51"/>
      <c r="FZ788" s="45">
        <f t="shared" si="1300"/>
        <v>17654.224719999998</v>
      </c>
      <c r="GA788" s="45">
        <f t="shared" si="1301"/>
        <v>15847.867856999999</v>
      </c>
      <c r="GB788" s="51"/>
      <c r="GC788" s="45">
        <f t="shared" si="1302"/>
        <v>93.164323999999993</v>
      </c>
      <c r="GD788" s="45">
        <f t="shared" si="1303"/>
        <v>41.208509999999997</v>
      </c>
      <c r="GE788" s="51"/>
      <c r="GF788" s="45">
        <f t="shared" si="1304"/>
        <v>2678.9581059999996</v>
      </c>
      <c r="GG788" s="45">
        <f t="shared" si="1305"/>
        <v>1374.009462</v>
      </c>
      <c r="GH788" s="51"/>
      <c r="GI788" s="45">
        <f t="shared" si="1306"/>
        <v>2377.7636519999996</v>
      </c>
      <c r="GJ788" s="45">
        <f t="shared" si="1307"/>
        <v>1570.2124289999999</v>
      </c>
      <c r="GK788" s="51"/>
    </row>
    <row r="789" spans="1:193" s="45" customFormat="1">
      <c r="A789" s="45" t="s">
        <v>18</v>
      </c>
      <c r="B789" s="46">
        <v>41366</v>
      </c>
      <c r="C789" s="56">
        <v>0.70788499999999999</v>
      </c>
      <c r="D789" s="56">
        <v>0.13530700000000001</v>
      </c>
      <c r="E789" s="56">
        <v>7.9032000000000005E-2</v>
      </c>
      <c r="F789" s="58"/>
      <c r="G789" s="58">
        <v>131644</v>
      </c>
      <c r="H789" s="58">
        <v>29155</v>
      </c>
      <c r="I789" s="58"/>
      <c r="J789" s="59">
        <v>630802</v>
      </c>
      <c r="K789" s="59">
        <v>202538</v>
      </c>
      <c r="L789" s="58"/>
      <c r="M789" s="58">
        <v>153753</v>
      </c>
      <c r="N789" s="58">
        <v>21059</v>
      </c>
      <c r="O789" s="58"/>
      <c r="P789" s="58">
        <v>374512</v>
      </c>
      <c r="Q789" s="58">
        <v>65766</v>
      </c>
      <c r="R789" s="58"/>
      <c r="S789" s="58">
        <v>207600</v>
      </c>
      <c r="T789" s="58">
        <v>35885</v>
      </c>
      <c r="U789" s="58"/>
      <c r="V789" s="58">
        <v>151688</v>
      </c>
      <c r="W789" s="58">
        <v>23945</v>
      </c>
      <c r="X789" s="58"/>
      <c r="Y789" s="58">
        <v>49590</v>
      </c>
      <c r="Z789" s="58">
        <v>15718</v>
      </c>
      <c r="AA789" s="58"/>
      <c r="AB789" s="58">
        <v>322556</v>
      </c>
      <c r="AC789" s="58">
        <v>187596</v>
      </c>
      <c r="AD789" s="58"/>
      <c r="AE789" s="58">
        <v>165847</v>
      </c>
      <c r="AF789" s="58">
        <v>42402</v>
      </c>
      <c r="AG789" s="58"/>
      <c r="AH789" s="58">
        <v>50979</v>
      </c>
      <c r="AI789" s="58">
        <v>10404</v>
      </c>
      <c r="AJ789" s="58"/>
      <c r="AK789" s="58">
        <v>15011</v>
      </c>
      <c r="AL789" s="58">
        <v>13864</v>
      </c>
      <c r="AM789" s="58"/>
      <c r="AN789" s="58">
        <v>125834</v>
      </c>
      <c r="AO789" s="58">
        <v>7742</v>
      </c>
      <c r="AP789" s="58"/>
      <c r="AQ789" s="58">
        <v>30510</v>
      </c>
      <c r="AR789" s="58">
        <v>8156</v>
      </c>
      <c r="AS789" s="58"/>
      <c r="AT789" s="58">
        <v>66366</v>
      </c>
      <c r="AU789" s="58">
        <v>21004</v>
      </c>
      <c r="AV789" s="58"/>
      <c r="AW789" s="58">
        <v>30172</v>
      </c>
      <c r="AX789" s="58">
        <v>6568</v>
      </c>
      <c r="AY789" s="58"/>
      <c r="AZ789" s="58">
        <v>48363</v>
      </c>
      <c r="BA789" s="58">
        <v>7721</v>
      </c>
      <c r="BB789" s="58"/>
      <c r="BC789" s="58">
        <v>33452</v>
      </c>
      <c r="BD789" s="58">
        <v>5268</v>
      </c>
      <c r="BE789" s="58"/>
      <c r="BF789" s="58">
        <v>18579</v>
      </c>
      <c r="BG789" s="58">
        <v>2669</v>
      </c>
      <c r="BH789" s="50"/>
      <c r="BI789" s="50">
        <v>71361</v>
      </c>
      <c r="BJ789" s="50">
        <v>25501</v>
      </c>
      <c r="BK789" s="50"/>
      <c r="BL789" s="50">
        <v>35731</v>
      </c>
      <c r="BM789" s="50">
        <v>8265</v>
      </c>
      <c r="BN789" s="50"/>
      <c r="BO789" s="50">
        <v>2967</v>
      </c>
      <c r="BP789" s="50">
        <v>8669</v>
      </c>
      <c r="BQ789" s="50"/>
      <c r="BR789" s="50">
        <v>20094</v>
      </c>
      <c r="BS789" s="50">
        <v>20662</v>
      </c>
      <c r="BT789" s="50"/>
      <c r="BU789" s="50">
        <v>41727</v>
      </c>
      <c r="BV789" s="50">
        <v>5931</v>
      </c>
      <c r="BW789" s="50"/>
      <c r="BX789" s="50">
        <v>27305</v>
      </c>
      <c r="BY789" s="50">
        <v>4512</v>
      </c>
      <c r="BZ789" s="50"/>
      <c r="CA789" s="50">
        <v>82654</v>
      </c>
      <c r="CB789" s="50">
        <v>47674</v>
      </c>
      <c r="CC789" s="50"/>
      <c r="CD789" s="50">
        <v>25978</v>
      </c>
      <c r="CE789" s="50">
        <v>6566</v>
      </c>
      <c r="CF789" s="50"/>
      <c r="CG789" s="50">
        <v>21596</v>
      </c>
      <c r="CH789" s="50">
        <v>2413</v>
      </c>
      <c r="CI789" s="50"/>
      <c r="CJ789" s="50">
        <v>121440</v>
      </c>
      <c r="CK789" s="50">
        <v>201601</v>
      </c>
      <c r="CL789" s="50"/>
      <c r="CM789" s="50">
        <v>1501</v>
      </c>
      <c r="CN789" s="50">
        <v>513</v>
      </c>
      <c r="CO789" s="50"/>
      <c r="CP789" s="50">
        <v>19405</v>
      </c>
      <c r="CQ789" s="50">
        <v>16381</v>
      </c>
      <c r="CR789" s="50"/>
      <c r="CS789" s="50">
        <v>16701</v>
      </c>
      <c r="CT789" s="50">
        <v>19642</v>
      </c>
      <c r="CU789" s="51"/>
      <c r="CV789" s="51"/>
      <c r="CW789" s="45">
        <f t="shared" si="1246"/>
        <v>17812.354708000003</v>
      </c>
      <c r="CX789" s="45">
        <f t="shared" si="1247"/>
        <v>2304.17796</v>
      </c>
      <c r="CY789" s="51"/>
      <c r="CZ789" s="45">
        <f t="shared" si="1248"/>
        <v>85351.926214000006</v>
      </c>
      <c r="DA789" s="45">
        <f t="shared" si="1249"/>
        <v>16006.983216000001</v>
      </c>
      <c r="DB789" s="51"/>
      <c r="DC789" s="45">
        <f t="shared" si="1250"/>
        <v>20803.857171000003</v>
      </c>
      <c r="DD789" s="45">
        <f t="shared" si="1251"/>
        <v>1664.3348880000001</v>
      </c>
      <c r="DE789" s="51"/>
      <c r="DF789" s="45">
        <f t="shared" si="1252"/>
        <v>50674.095184000005</v>
      </c>
      <c r="DG789" s="45">
        <f t="shared" si="1253"/>
        <v>5197.618512</v>
      </c>
      <c r="DH789" s="51"/>
      <c r="DI789" s="45">
        <f t="shared" si="1254"/>
        <v>28089.733200000002</v>
      </c>
      <c r="DJ789" s="45">
        <f t="shared" si="1255"/>
        <v>2836.0633200000002</v>
      </c>
      <c r="DK789" s="51"/>
      <c r="DL789" s="45">
        <f t="shared" si="1256"/>
        <v>20524.448216000001</v>
      </c>
      <c r="DM789" s="45">
        <f t="shared" si="1257"/>
        <v>1892.4212400000001</v>
      </c>
      <c r="DN789" s="51"/>
      <c r="DO789" s="45">
        <f t="shared" si="1258"/>
        <v>6709.8741300000002</v>
      </c>
      <c r="DP789" s="45">
        <f t="shared" si="1259"/>
        <v>1242.224976</v>
      </c>
      <c r="DQ789" s="51"/>
      <c r="DR789" s="45">
        <f t="shared" si="1260"/>
        <v>43644.084692000004</v>
      </c>
      <c r="DS789" s="45">
        <f t="shared" si="1261"/>
        <v>14826.087072</v>
      </c>
      <c r="DT789" s="51"/>
      <c r="DU789" s="45">
        <f t="shared" si="1262"/>
        <v>22440.260029000001</v>
      </c>
      <c r="DV789" s="45">
        <f t="shared" si="1263"/>
        <v>3351.1148640000001</v>
      </c>
      <c r="DW789" s="51"/>
      <c r="DX789" s="45">
        <f t="shared" si="1264"/>
        <v>6897.8155530000004</v>
      </c>
      <c r="DY789" s="45">
        <f t="shared" si="1265"/>
        <v>822.24892800000009</v>
      </c>
      <c r="DZ789" s="51"/>
      <c r="EA789" s="45">
        <f t="shared" si="1266"/>
        <v>2031.0933770000001</v>
      </c>
      <c r="EB789" s="45">
        <f t="shared" si="1267"/>
        <v>1095.699648</v>
      </c>
      <c r="EC789" s="51"/>
      <c r="ED789" s="45">
        <f t="shared" si="1268"/>
        <v>17026.221038</v>
      </c>
      <c r="EE789" s="45">
        <f t="shared" si="1269"/>
        <v>611.86574400000006</v>
      </c>
      <c r="EF789" s="51"/>
      <c r="EG789" s="45">
        <f t="shared" si="1270"/>
        <v>4128.2165700000005</v>
      </c>
      <c r="EH789" s="45">
        <f t="shared" si="1271"/>
        <v>644.58499200000006</v>
      </c>
      <c r="EI789" s="51"/>
      <c r="EJ789" s="45">
        <f t="shared" si="1272"/>
        <v>8979.7843620000003</v>
      </c>
      <c r="EK789" s="45">
        <f t="shared" si="1273"/>
        <v>1659.9881280000002</v>
      </c>
      <c r="EL789" s="51"/>
      <c r="EM789" s="45">
        <f t="shared" si="1274"/>
        <v>4082.4828040000002</v>
      </c>
      <c r="EN789" s="45">
        <f t="shared" si="1275"/>
        <v>519.082176</v>
      </c>
      <c r="EO789" s="51"/>
      <c r="EP789" s="45">
        <f t="shared" si="1276"/>
        <v>6543.8524410000009</v>
      </c>
      <c r="EQ789" s="45">
        <f t="shared" si="1277"/>
        <v>610.20607200000006</v>
      </c>
      <c r="ER789" s="51"/>
      <c r="ES789" s="45">
        <f t="shared" si="1278"/>
        <v>4526.2897640000001</v>
      </c>
      <c r="ET789" s="45">
        <f t="shared" si="1279"/>
        <v>416.340576</v>
      </c>
      <c r="EU789" s="51"/>
      <c r="EV789" s="45">
        <f t="shared" si="1280"/>
        <v>2513.8687530000002</v>
      </c>
      <c r="EW789" s="45">
        <f t="shared" si="1281"/>
        <v>210.936408</v>
      </c>
      <c r="EX789" s="51"/>
      <c r="EY789" s="45">
        <f t="shared" si="1282"/>
        <v>9655.6428270000015</v>
      </c>
      <c r="EZ789" s="45">
        <f t="shared" si="1283"/>
        <v>2015.3950320000001</v>
      </c>
      <c r="FA789" s="51"/>
      <c r="FB789" s="45">
        <f t="shared" si="1284"/>
        <v>4834.6544170000006</v>
      </c>
      <c r="FC789" s="45">
        <f t="shared" si="1285"/>
        <v>653.19947999999999</v>
      </c>
      <c r="FD789" s="51"/>
      <c r="FE789" s="45">
        <f t="shared" si="1286"/>
        <v>401.45586900000001</v>
      </c>
      <c r="FF789" s="45">
        <f t="shared" si="1287"/>
        <v>685.12840800000004</v>
      </c>
      <c r="FG789" s="51"/>
      <c r="FH789" s="45">
        <f t="shared" si="1288"/>
        <v>2718.8588580000001</v>
      </c>
      <c r="FI789" s="45">
        <f t="shared" si="1289"/>
        <v>1632.9591840000001</v>
      </c>
      <c r="FJ789" s="51"/>
      <c r="FK789" s="45">
        <f t="shared" si="1290"/>
        <v>5645.9551890000002</v>
      </c>
      <c r="FL789" s="45">
        <f t="shared" si="1291"/>
        <v>468.73879200000005</v>
      </c>
      <c r="FM789" s="51"/>
      <c r="FN789" s="45">
        <f t="shared" si="1292"/>
        <v>3694.5576350000001</v>
      </c>
      <c r="FO789" s="45">
        <f t="shared" si="1293"/>
        <v>356.59238400000004</v>
      </c>
      <c r="FP789" s="51"/>
      <c r="FQ789" s="45">
        <f t="shared" si="1294"/>
        <v>11183.664778</v>
      </c>
      <c r="FR789" s="45">
        <f t="shared" si="1295"/>
        <v>3767.7715680000001</v>
      </c>
      <c r="FS789" s="51"/>
      <c r="FT789" s="45">
        <f t="shared" si="1296"/>
        <v>3515.0052460000002</v>
      </c>
      <c r="FU789" s="45">
        <f t="shared" si="1297"/>
        <v>518.92411200000004</v>
      </c>
      <c r="FV789" s="51"/>
      <c r="FW789" s="45">
        <f t="shared" si="1298"/>
        <v>2922.0899720000002</v>
      </c>
      <c r="FX789" s="45">
        <f t="shared" si="1299"/>
        <v>190.704216</v>
      </c>
      <c r="FY789" s="51"/>
      <c r="FZ789" s="45">
        <f t="shared" si="1300"/>
        <v>16431.682080000002</v>
      </c>
      <c r="GA789" s="45">
        <f t="shared" si="1301"/>
        <v>15932.930232000001</v>
      </c>
      <c r="GB789" s="51"/>
      <c r="GC789" s="45">
        <f t="shared" si="1302"/>
        <v>203.09580700000001</v>
      </c>
      <c r="GD789" s="45">
        <f t="shared" si="1303"/>
        <v>40.543416000000001</v>
      </c>
      <c r="GE789" s="51"/>
      <c r="GF789" s="45">
        <f t="shared" si="1304"/>
        <v>2625.6323350000002</v>
      </c>
      <c r="GG789" s="45">
        <f t="shared" si="1305"/>
        <v>1294.623192</v>
      </c>
      <c r="GH789" s="51"/>
      <c r="GI789" s="45">
        <f t="shared" si="1306"/>
        <v>2259.7622070000002</v>
      </c>
      <c r="GJ789" s="45">
        <f t="shared" si="1307"/>
        <v>1552.346544</v>
      </c>
      <c r="GK789" s="51"/>
    </row>
    <row r="790" spans="1:193" s="45" customFormat="1">
      <c r="A790" s="45" t="s">
        <v>18</v>
      </c>
      <c r="B790" s="46">
        <v>41365</v>
      </c>
      <c r="C790" s="56">
        <v>0.70523499999999995</v>
      </c>
      <c r="D790" s="56">
        <v>0.13703000000000001</v>
      </c>
      <c r="E790" s="56">
        <v>8.0047999999999994E-2</v>
      </c>
      <c r="F790" s="58"/>
      <c r="G790" s="58">
        <v>64026</v>
      </c>
      <c r="H790" s="58">
        <v>17020</v>
      </c>
      <c r="I790" s="58"/>
      <c r="J790" s="59">
        <v>589201</v>
      </c>
      <c r="K790" s="59">
        <v>220658</v>
      </c>
      <c r="L790" s="58"/>
      <c r="M790" s="58">
        <v>113639</v>
      </c>
      <c r="N790" s="58">
        <v>17670</v>
      </c>
      <c r="O790" s="58"/>
      <c r="P790" s="58">
        <v>290418</v>
      </c>
      <c r="Q790" s="58">
        <v>58753</v>
      </c>
      <c r="R790" s="58"/>
      <c r="S790" s="58">
        <v>163122</v>
      </c>
      <c r="T790" s="58">
        <v>34192</v>
      </c>
      <c r="U790" s="58"/>
      <c r="V790" s="58">
        <v>151399</v>
      </c>
      <c r="W790" s="58">
        <v>26136</v>
      </c>
      <c r="X790" s="58"/>
      <c r="Y790" s="58">
        <v>38517</v>
      </c>
      <c r="Z790" s="58">
        <v>10892</v>
      </c>
      <c r="AA790" s="58"/>
      <c r="AB790" s="58">
        <v>373196</v>
      </c>
      <c r="AC790" s="58">
        <v>249730</v>
      </c>
      <c r="AD790" s="58"/>
      <c r="AE790" s="58">
        <v>199876</v>
      </c>
      <c r="AF790" s="58">
        <v>55943</v>
      </c>
      <c r="AG790" s="58"/>
      <c r="AH790" s="58">
        <v>35786</v>
      </c>
      <c r="AI790" s="58">
        <v>8950</v>
      </c>
      <c r="AJ790" s="58"/>
      <c r="AK790" s="58">
        <v>6808</v>
      </c>
      <c r="AL790" s="58">
        <v>9959</v>
      </c>
      <c r="AM790" s="58"/>
      <c r="AN790" s="58">
        <v>78162</v>
      </c>
      <c r="AO790" s="58">
        <v>4575</v>
      </c>
      <c r="AP790" s="58"/>
      <c r="AQ790" s="58">
        <v>28250</v>
      </c>
      <c r="AR790" s="58">
        <v>8244</v>
      </c>
      <c r="AS790" s="58"/>
      <c r="AT790" s="58">
        <v>49064</v>
      </c>
      <c r="AU790" s="58">
        <v>20535</v>
      </c>
      <c r="AV790" s="58"/>
      <c r="AW790" s="58">
        <v>30084</v>
      </c>
      <c r="AX790" s="58">
        <v>9678</v>
      </c>
      <c r="AY790" s="58"/>
      <c r="AZ790" s="58">
        <v>38637</v>
      </c>
      <c r="BA790" s="58">
        <v>7214</v>
      </c>
      <c r="BB790" s="58"/>
      <c r="BC790" s="58">
        <v>20624</v>
      </c>
      <c r="BD790" s="58">
        <v>3515</v>
      </c>
      <c r="BE790" s="58"/>
      <c r="BF790" s="58">
        <v>12510</v>
      </c>
      <c r="BG790" s="58">
        <v>2612</v>
      </c>
      <c r="BH790" s="50"/>
      <c r="BI790" s="50">
        <v>71244</v>
      </c>
      <c r="BJ790" s="50">
        <v>25543</v>
      </c>
      <c r="BK790" s="50"/>
      <c r="BL790" s="50">
        <v>22000</v>
      </c>
      <c r="BM790" s="50">
        <v>4805</v>
      </c>
      <c r="BN790" s="50"/>
      <c r="BO790" s="50">
        <v>5402</v>
      </c>
      <c r="BP790" s="50">
        <v>9775</v>
      </c>
      <c r="BQ790" s="50"/>
      <c r="BR790" s="50">
        <v>30373</v>
      </c>
      <c r="BS790" s="50">
        <v>30721</v>
      </c>
      <c r="BT790" s="50"/>
      <c r="BU790" s="50">
        <v>35626</v>
      </c>
      <c r="BV790" s="50">
        <v>6448</v>
      </c>
      <c r="BW790" s="50"/>
      <c r="BX790" s="50">
        <v>26735</v>
      </c>
      <c r="BY790" s="50">
        <v>4634</v>
      </c>
      <c r="BZ790" s="50"/>
      <c r="CA790" s="50">
        <v>110240</v>
      </c>
      <c r="CB790" s="50">
        <v>70377</v>
      </c>
      <c r="CC790" s="50"/>
      <c r="CD790" s="50">
        <v>13756</v>
      </c>
      <c r="CE790" s="50">
        <v>4029</v>
      </c>
      <c r="CF790" s="50"/>
      <c r="CG790" s="50">
        <v>20823</v>
      </c>
      <c r="CH790" s="50">
        <v>2812</v>
      </c>
      <c r="CI790" s="50"/>
      <c r="CJ790" s="50">
        <v>147302</v>
      </c>
      <c r="CK790" s="50">
        <v>239422</v>
      </c>
      <c r="CL790" s="50"/>
      <c r="CM790" s="50">
        <v>1554</v>
      </c>
      <c r="CN790" s="50">
        <v>471</v>
      </c>
      <c r="CO790" s="50"/>
      <c r="CP790" s="50">
        <v>40023</v>
      </c>
      <c r="CQ790" s="50">
        <v>29058</v>
      </c>
      <c r="CR790" s="50"/>
      <c r="CS790" s="50">
        <v>19767</v>
      </c>
      <c r="CT790" s="50">
        <v>25188</v>
      </c>
      <c r="CU790" s="51"/>
      <c r="CV790" s="51"/>
      <c r="CW790" s="45">
        <f t="shared" si="1246"/>
        <v>8773.4827800000003</v>
      </c>
      <c r="CX790" s="45">
        <f t="shared" si="1247"/>
        <v>1362.4169599999998</v>
      </c>
      <c r="CY790" s="51"/>
      <c r="CZ790" s="45">
        <f t="shared" si="1248"/>
        <v>80738.213030000014</v>
      </c>
      <c r="DA790" s="45">
        <f t="shared" si="1249"/>
        <v>17663.231583999997</v>
      </c>
      <c r="DB790" s="51"/>
      <c r="DC790" s="45">
        <f t="shared" si="1250"/>
        <v>15571.952170000002</v>
      </c>
      <c r="DD790" s="45">
        <f t="shared" si="1251"/>
        <v>1414.4481599999999</v>
      </c>
      <c r="DE790" s="51"/>
      <c r="DF790" s="45">
        <f t="shared" si="1252"/>
        <v>39795.978540000004</v>
      </c>
      <c r="DG790" s="45">
        <f t="shared" si="1253"/>
        <v>4703.060144</v>
      </c>
      <c r="DH790" s="51"/>
      <c r="DI790" s="45">
        <f t="shared" si="1254"/>
        <v>22352.607660000001</v>
      </c>
      <c r="DJ790" s="45">
        <f t="shared" si="1255"/>
        <v>2737.0012159999997</v>
      </c>
      <c r="DK790" s="51"/>
      <c r="DL790" s="45">
        <f t="shared" si="1256"/>
        <v>20746.204970000003</v>
      </c>
      <c r="DM790" s="45">
        <f t="shared" si="1257"/>
        <v>2092.134528</v>
      </c>
      <c r="DN790" s="51"/>
      <c r="DO790" s="45">
        <f t="shared" si="1258"/>
        <v>5277.9845100000002</v>
      </c>
      <c r="DP790" s="45">
        <f t="shared" si="1259"/>
        <v>871.88281599999993</v>
      </c>
      <c r="DQ790" s="51"/>
      <c r="DR790" s="45">
        <f t="shared" si="1260"/>
        <v>51139.047880000006</v>
      </c>
      <c r="DS790" s="45">
        <f t="shared" si="1261"/>
        <v>19990.387039999998</v>
      </c>
      <c r="DT790" s="51"/>
      <c r="DU790" s="45">
        <f t="shared" si="1262"/>
        <v>27389.008280000002</v>
      </c>
      <c r="DV790" s="45">
        <f t="shared" si="1263"/>
        <v>4478.1252639999993</v>
      </c>
      <c r="DW790" s="51"/>
      <c r="DX790" s="45">
        <f t="shared" si="1264"/>
        <v>4903.75558</v>
      </c>
      <c r="DY790" s="45">
        <f t="shared" si="1265"/>
        <v>716.42959999999994</v>
      </c>
      <c r="DZ790" s="51"/>
      <c r="EA790" s="45">
        <f t="shared" si="1266"/>
        <v>932.90024000000005</v>
      </c>
      <c r="EB790" s="45">
        <f t="shared" si="1267"/>
        <v>797.1980319999999</v>
      </c>
      <c r="EC790" s="51"/>
      <c r="ED790" s="45">
        <f t="shared" si="1268"/>
        <v>10710.538860000001</v>
      </c>
      <c r="EE790" s="45">
        <f t="shared" si="1269"/>
        <v>366.21959999999996</v>
      </c>
      <c r="EF790" s="51"/>
      <c r="EG790" s="45">
        <f t="shared" si="1270"/>
        <v>3871.0975000000003</v>
      </c>
      <c r="EH790" s="45">
        <f t="shared" si="1271"/>
        <v>659.91571199999998</v>
      </c>
      <c r="EI790" s="51"/>
      <c r="EJ790" s="45">
        <f t="shared" si="1272"/>
        <v>6723.2399200000009</v>
      </c>
      <c r="EK790" s="45">
        <f t="shared" si="1273"/>
        <v>1643.78568</v>
      </c>
      <c r="EL790" s="51"/>
      <c r="EM790" s="45">
        <f t="shared" si="1274"/>
        <v>4122.4105200000004</v>
      </c>
      <c r="EN790" s="45">
        <f t="shared" si="1275"/>
        <v>774.70454399999994</v>
      </c>
      <c r="EO790" s="51"/>
      <c r="EP790" s="45">
        <f t="shared" si="1276"/>
        <v>5294.4281100000007</v>
      </c>
      <c r="EQ790" s="45">
        <f t="shared" si="1277"/>
        <v>577.466272</v>
      </c>
      <c r="ER790" s="51"/>
      <c r="ES790" s="45">
        <f t="shared" si="1278"/>
        <v>2826.1067200000002</v>
      </c>
      <c r="ET790" s="45">
        <f t="shared" si="1279"/>
        <v>281.36872</v>
      </c>
      <c r="EU790" s="51"/>
      <c r="EV790" s="45">
        <f t="shared" si="1280"/>
        <v>1714.2453000000003</v>
      </c>
      <c r="EW790" s="45">
        <f t="shared" si="1281"/>
        <v>209.085376</v>
      </c>
      <c r="EX790" s="51"/>
      <c r="EY790" s="45">
        <f t="shared" si="1282"/>
        <v>9762.5653200000015</v>
      </c>
      <c r="EZ790" s="45">
        <f t="shared" si="1283"/>
        <v>2044.6660639999998</v>
      </c>
      <c r="FA790" s="51"/>
      <c r="FB790" s="45">
        <f t="shared" si="1284"/>
        <v>3014.6600000000003</v>
      </c>
      <c r="FC790" s="45">
        <f t="shared" si="1285"/>
        <v>384.63063999999997</v>
      </c>
      <c r="FD790" s="51"/>
      <c r="FE790" s="45">
        <f t="shared" si="1286"/>
        <v>740.23606000000007</v>
      </c>
      <c r="FF790" s="45">
        <f t="shared" si="1287"/>
        <v>782.46919999999989</v>
      </c>
      <c r="FG790" s="51"/>
      <c r="FH790" s="45">
        <f t="shared" si="1288"/>
        <v>4162.0121900000004</v>
      </c>
      <c r="FI790" s="45">
        <f t="shared" si="1289"/>
        <v>2459.1546079999998</v>
      </c>
      <c r="FJ790" s="51"/>
      <c r="FK790" s="45">
        <f t="shared" si="1290"/>
        <v>4881.8307800000002</v>
      </c>
      <c r="FL790" s="45">
        <f t="shared" si="1291"/>
        <v>516.14950399999998</v>
      </c>
      <c r="FM790" s="51"/>
      <c r="FN790" s="45">
        <f t="shared" si="1292"/>
        <v>3663.4970500000004</v>
      </c>
      <c r="FO790" s="45">
        <f t="shared" si="1293"/>
        <v>370.942432</v>
      </c>
      <c r="FP790" s="51"/>
      <c r="FQ790" s="45">
        <f t="shared" si="1294"/>
        <v>15106.187200000002</v>
      </c>
      <c r="FR790" s="45">
        <f t="shared" si="1295"/>
        <v>5633.5380959999993</v>
      </c>
      <c r="FS790" s="51"/>
      <c r="FT790" s="45">
        <f t="shared" si="1296"/>
        <v>1884.9846800000003</v>
      </c>
      <c r="FU790" s="45">
        <f t="shared" si="1297"/>
        <v>322.51339199999995</v>
      </c>
      <c r="FV790" s="51"/>
      <c r="FW790" s="45">
        <f t="shared" si="1298"/>
        <v>2853.3756900000003</v>
      </c>
      <c r="FX790" s="45">
        <f t="shared" si="1299"/>
        <v>225.09497599999997</v>
      </c>
      <c r="FY790" s="51"/>
      <c r="FZ790" s="45">
        <f t="shared" si="1300"/>
        <v>20184.793060000004</v>
      </c>
      <c r="GA790" s="45">
        <f t="shared" si="1301"/>
        <v>19165.252256</v>
      </c>
      <c r="GB790" s="51"/>
      <c r="GC790" s="45">
        <f t="shared" si="1302"/>
        <v>212.94462000000001</v>
      </c>
      <c r="GD790" s="45">
        <f t="shared" si="1303"/>
        <v>37.702607999999998</v>
      </c>
      <c r="GE790" s="51"/>
      <c r="GF790" s="45">
        <f t="shared" si="1304"/>
        <v>5484.3516900000004</v>
      </c>
      <c r="GG790" s="45">
        <f t="shared" si="1305"/>
        <v>2326.0347839999999</v>
      </c>
      <c r="GH790" s="51"/>
      <c r="GI790" s="45">
        <f t="shared" si="1306"/>
        <v>2708.6720100000002</v>
      </c>
      <c r="GJ790" s="45">
        <f t="shared" si="1307"/>
        <v>2016.249024</v>
      </c>
      <c r="GK790" s="51"/>
    </row>
    <row r="791" spans="1:193" s="45" customFormat="1">
      <c r="A791" s="45" t="s">
        <v>16</v>
      </c>
      <c r="B791" s="46">
        <v>41364</v>
      </c>
      <c r="C791" s="56">
        <v>0.7051940000000001</v>
      </c>
      <c r="D791" s="56">
        <v>0.13525600000000002</v>
      </c>
      <c r="E791" s="56">
        <v>8.1905000000000006E-2</v>
      </c>
      <c r="F791" s="58"/>
      <c r="G791" s="58">
        <v>77525</v>
      </c>
      <c r="H791" s="58">
        <v>17035</v>
      </c>
      <c r="I791" s="58"/>
      <c r="J791" s="59">
        <v>577369</v>
      </c>
      <c r="K791" s="59">
        <v>225647</v>
      </c>
      <c r="L791" s="58"/>
      <c r="M791" s="58">
        <v>119332</v>
      </c>
      <c r="N791" s="58">
        <v>19986</v>
      </c>
      <c r="O791" s="58"/>
      <c r="P791" s="58">
        <v>292622</v>
      </c>
      <c r="Q791" s="58">
        <v>60744</v>
      </c>
      <c r="R791" s="58"/>
      <c r="S791" s="58">
        <v>160788</v>
      </c>
      <c r="T791" s="58">
        <v>32737</v>
      </c>
      <c r="U791" s="58"/>
      <c r="V791" s="58">
        <v>156997</v>
      </c>
      <c r="W791" s="58">
        <v>26983</v>
      </c>
      <c r="X791" s="58"/>
      <c r="Y791" s="58">
        <v>40021</v>
      </c>
      <c r="Z791" s="58">
        <v>7778</v>
      </c>
      <c r="AA791" s="58"/>
      <c r="AB791" s="58">
        <v>331970</v>
      </c>
      <c r="AC791" s="58">
        <v>248352</v>
      </c>
      <c r="AD791" s="58"/>
      <c r="AE791" s="58">
        <v>185293</v>
      </c>
      <c r="AF791" s="58">
        <v>60955</v>
      </c>
      <c r="AG791" s="58"/>
      <c r="AH791" s="58">
        <v>41251</v>
      </c>
      <c r="AI791" s="58">
        <v>8559</v>
      </c>
      <c r="AJ791" s="58"/>
      <c r="AK791" s="58">
        <v>8402</v>
      </c>
      <c r="AL791" s="58">
        <v>9731</v>
      </c>
      <c r="AM791" s="58"/>
      <c r="AN791" s="58">
        <v>70557</v>
      </c>
      <c r="AO791" s="58">
        <v>4905</v>
      </c>
      <c r="AP791" s="58"/>
      <c r="AQ791" s="58">
        <v>28998</v>
      </c>
      <c r="AR791" s="58">
        <v>8675</v>
      </c>
      <c r="AS791" s="58"/>
      <c r="AT791" s="58">
        <v>46872</v>
      </c>
      <c r="AU791" s="58">
        <v>21794</v>
      </c>
      <c r="AV791" s="58"/>
      <c r="AW791" s="58">
        <v>27813</v>
      </c>
      <c r="AX791" s="58">
        <v>10974</v>
      </c>
      <c r="AY791" s="58"/>
      <c r="AZ791" s="58">
        <v>48746</v>
      </c>
      <c r="BA791" s="58">
        <v>8690</v>
      </c>
      <c r="BB791" s="58"/>
      <c r="BC791" s="58">
        <v>24080</v>
      </c>
      <c r="BD791" s="58">
        <v>4328</v>
      </c>
      <c r="BE791" s="58"/>
      <c r="BF791" s="58">
        <v>13672</v>
      </c>
      <c r="BG791" s="58">
        <v>2770</v>
      </c>
      <c r="BH791" s="50"/>
      <c r="BI791" s="50">
        <v>64614</v>
      </c>
      <c r="BJ791" s="50">
        <v>24491</v>
      </c>
      <c r="BK791" s="50"/>
      <c r="BL791" s="50">
        <v>28091</v>
      </c>
      <c r="BM791" s="50">
        <v>6517</v>
      </c>
      <c r="BN791" s="50"/>
      <c r="BO791" s="50">
        <v>6221</v>
      </c>
      <c r="BP791" s="50">
        <v>10607</v>
      </c>
      <c r="BQ791" s="50"/>
      <c r="BR791" s="50">
        <v>36449</v>
      </c>
      <c r="BS791" s="50">
        <v>33462</v>
      </c>
      <c r="BT791" s="50"/>
      <c r="BU791" s="50">
        <v>34649</v>
      </c>
      <c r="BV791" s="50">
        <v>6537</v>
      </c>
      <c r="BW791" s="50"/>
      <c r="BX791" s="50">
        <v>27212</v>
      </c>
      <c r="BY791" s="50">
        <v>4438</v>
      </c>
      <c r="BZ791" s="50"/>
      <c r="CA791" s="50">
        <v>126973</v>
      </c>
      <c r="CB791" s="50">
        <v>90968</v>
      </c>
      <c r="CC791" s="50"/>
      <c r="CD791" s="50">
        <v>15912</v>
      </c>
      <c r="CE791" s="50">
        <v>4451</v>
      </c>
      <c r="CF791" s="50"/>
      <c r="CG791" s="50">
        <v>20537</v>
      </c>
      <c r="CH791" s="50">
        <v>3021</v>
      </c>
      <c r="CI791" s="50"/>
      <c r="CJ791" s="50">
        <v>146633</v>
      </c>
      <c r="CK791" s="50">
        <v>242464</v>
      </c>
      <c r="CL791" s="50"/>
      <c r="CM791" s="50">
        <v>1489</v>
      </c>
      <c r="CN791" s="50">
        <v>203</v>
      </c>
      <c r="CO791" s="50"/>
      <c r="CP791" s="50">
        <v>44793</v>
      </c>
      <c r="CQ791" s="50">
        <v>33514</v>
      </c>
      <c r="CR791" s="50"/>
      <c r="CS791" s="50">
        <v>21255</v>
      </c>
      <c r="CT791" s="50">
        <v>26311</v>
      </c>
      <c r="CU791" s="51"/>
      <c r="CV791" s="51"/>
      <c r="CW791" s="45">
        <f t="shared" si="1246"/>
        <v>10485.7214</v>
      </c>
      <c r="CX791" s="45">
        <f t="shared" si="1247"/>
        <v>1395.2516750000002</v>
      </c>
      <c r="CY791" s="51"/>
      <c r="CZ791" s="45">
        <f t="shared" si="1248"/>
        <v>78092.621464000011</v>
      </c>
      <c r="DA791" s="45">
        <f t="shared" si="1249"/>
        <v>18481.617535000001</v>
      </c>
      <c r="DB791" s="51"/>
      <c r="DC791" s="45">
        <f t="shared" si="1250"/>
        <v>16140.368992000002</v>
      </c>
      <c r="DD791" s="45">
        <f t="shared" si="1251"/>
        <v>1636.9533300000001</v>
      </c>
      <c r="DE791" s="51"/>
      <c r="DF791" s="45">
        <f t="shared" si="1252"/>
        <v>39578.881232000007</v>
      </c>
      <c r="DG791" s="45">
        <f t="shared" si="1253"/>
        <v>4975.2373200000002</v>
      </c>
      <c r="DH791" s="51"/>
      <c r="DI791" s="45">
        <f t="shared" si="1254"/>
        <v>21747.541728000004</v>
      </c>
      <c r="DJ791" s="45">
        <f t="shared" si="1255"/>
        <v>2681.323985</v>
      </c>
      <c r="DK791" s="51"/>
      <c r="DL791" s="45">
        <f t="shared" si="1256"/>
        <v>21234.786232000002</v>
      </c>
      <c r="DM791" s="45">
        <f t="shared" si="1257"/>
        <v>2210.0426150000003</v>
      </c>
      <c r="DN791" s="51"/>
      <c r="DO791" s="45">
        <f t="shared" si="1258"/>
        <v>5413.0803760000008</v>
      </c>
      <c r="DP791" s="45">
        <f t="shared" si="1259"/>
        <v>637.05709000000002</v>
      </c>
      <c r="DQ791" s="51"/>
      <c r="DR791" s="45">
        <f t="shared" si="1260"/>
        <v>44900.934320000008</v>
      </c>
      <c r="DS791" s="45">
        <f t="shared" si="1261"/>
        <v>20341.270560000001</v>
      </c>
      <c r="DT791" s="51"/>
      <c r="DU791" s="45">
        <f t="shared" si="1262"/>
        <v>25061.990008000004</v>
      </c>
      <c r="DV791" s="45">
        <f t="shared" si="1263"/>
        <v>4992.5192750000006</v>
      </c>
      <c r="DW791" s="51"/>
      <c r="DX791" s="45">
        <f t="shared" si="1264"/>
        <v>5579.4452560000009</v>
      </c>
      <c r="DY791" s="45">
        <f t="shared" si="1265"/>
        <v>701.02489500000001</v>
      </c>
      <c r="DZ791" s="51"/>
      <c r="EA791" s="45">
        <f t="shared" si="1266"/>
        <v>1136.420912</v>
      </c>
      <c r="EB791" s="45">
        <f t="shared" si="1267"/>
        <v>797.01755500000002</v>
      </c>
      <c r="EC791" s="51"/>
      <c r="ED791" s="45">
        <f t="shared" si="1268"/>
        <v>9543.2575920000018</v>
      </c>
      <c r="EE791" s="45">
        <f t="shared" si="1269"/>
        <v>401.74402500000002</v>
      </c>
      <c r="EF791" s="51"/>
      <c r="EG791" s="45">
        <f t="shared" si="1270"/>
        <v>3922.1534880000004</v>
      </c>
      <c r="EH791" s="45">
        <f t="shared" si="1271"/>
        <v>710.52587500000004</v>
      </c>
      <c r="EI791" s="51"/>
      <c r="EJ791" s="45">
        <f t="shared" si="1272"/>
        <v>6339.7192320000004</v>
      </c>
      <c r="EK791" s="45">
        <f t="shared" si="1273"/>
        <v>1785.0375700000002</v>
      </c>
      <c r="EL791" s="51"/>
      <c r="EM791" s="45">
        <f t="shared" si="1274"/>
        <v>3761.8751280000006</v>
      </c>
      <c r="EN791" s="45">
        <f t="shared" si="1275"/>
        <v>898.82547000000011</v>
      </c>
      <c r="EO791" s="51"/>
      <c r="EP791" s="45">
        <f t="shared" si="1276"/>
        <v>6593.1889760000004</v>
      </c>
      <c r="EQ791" s="45">
        <f t="shared" si="1277"/>
        <v>711.75445000000002</v>
      </c>
      <c r="ER791" s="51"/>
      <c r="ES791" s="45">
        <f t="shared" si="1278"/>
        <v>3256.9644800000005</v>
      </c>
      <c r="ET791" s="45">
        <f t="shared" si="1279"/>
        <v>354.48484000000002</v>
      </c>
      <c r="EU791" s="51"/>
      <c r="EV791" s="45">
        <f t="shared" si="1280"/>
        <v>1849.2200320000002</v>
      </c>
      <c r="EW791" s="45">
        <f t="shared" si="1281"/>
        <v>226.87685000000002</v>
      </c>
      <c r="EX791" s="51"/>
      <c r="EY791" s="45">
        <f t="shared" si="1282"/>
        <v>8739.4311840000009</v>
      </c>
      <c r="EZ791" s="45">
        <f t="shared" si="1283"/>
        <v>2005.9353550000001</v>
      </c>
      <c r="FA791" s="51"/>
      <c r="FB791" s="45">
        <f t="shared" si="1284"/>
        <v>3799.4762960000003</v>
      </c>
      <c r="FC791" s="45">
        <f t="shared" si="1285"/>
        <v>533.77488500000004</v>
      </c>
      <c r="FD791" s="51"/>
      <c r="FE791" s="45">
        <f t="shared" si="1286"/>
        <v>841.42757600000004</v>
      </c>
      <c r="FF791" s="45">
        <f t="shared" si="1287"/>
        <v>868.76633500000003</v>
      </c>
      <c r="FG791" s="51"/>
      <c r="FH791" s="45">
        <f t="shared" si="1288"/>
        <v>4929.945944000001</v>
      </c>
      <c r="FI791" s="45">
        <f t="shared" si="1289"/>
        <v>2740.7051100000003</v>
      </c>
      <c r="FJ791" s="51"/>
      <c r="FK791" s="45">
        <f t="shared" si="1290"/>
        <v>4686.4851440000002</v>
      </c>
      <c r="FL791" s="45">
        <f t="shared" si="1291"/>
        <v>535.41298500000005</v>
      </c>
      <c r="FM791" s="51"/>
      <c r="FN791" s="45">
        <f t="shared" si="1292"/>
        <v>3680.5862720000005</v>
      </c>
      <c r="FO791" s="45">
        <f t="shared" si="1293"/>
        <v>363.49439000000001</v>
      </c>
      <c r="FP791" s="51"/>
      <c r="FQ791" s="45">
        <f t="shared" si="1294"/>
        <v>17173.860088000001</v>
      </c>
      <c r="FR791" s="45">
        <f t="shared" si="1295"/>
        <v>7450.7340400000003</v>
      </c>
      <c r="FS791" s="51"/>
      <c r="FT791" s="45">
        <f t="shared" si="1296"/>
        <v>2152.1934720000004</v>
      </c>
      <c r="FU791" s="45">
        <f t="shared" si="1297"/>
        <v>364.55915500000003</v>
      </c>
      <c r="FV791" s="51"/>
      <c r="FW791" s="45">
        <f t="shared" si="1298"/>
        <v>2777.7524720000001</v>
      </c>
      <c r="FX791" s="45">
        <f t="shared" si="1299"/>
        <v>247.43500500000002</v>
      </c>
      <c r="FY791" s="51"/>
      <c r="FZ791" s="45">
        <f t="shared" si="1300"/>
        <v>19832.993048000004</v>
      </c>
      <c r="GA791" s="45">
        <f t="shared" si="1301"/>
        <v>19859.013920000001</v>
      </c>
      <c r="GB791" s="51"/>
      <c r="GC791" s="45">
        <f t="shared" si="1302"/>
        <v>201.39618400000003</v>
      </c>
      <c r="GD791" s="45">
        <f t="shared" si="1303"/>
        <v>16.626715000000001</v>
      </c>
      <c r="GE791" s="51"/>
      <c r="GF791" s="45">
        <f t="shared" si="1304"/>
        <v>6058.5220080000008</v>
      </c>
      <c r="GG791" s="45">
        <f t="shared" si="1305"/>
        <v>2744.9641700000002</v>
      </c>
      <c r="GH791" s="51"/>
      <c r="GI791" s="45">
        <f t="shared" si="1306"/>
        <v>2874.8662800000002</v>
      </c>
      <c r="GJ791" s="45">
        <f t="shared" si="1307"/>
        <v>2155.0024550000003</v>
      </c>
      <c r="GK791" s="51"/>
    </row>
    <row r="792" spans="1:193" s="45" customFormat="1">
      <c r="A792" s="45" t="s">
        <v>16</v>
      </c>
      <c r="B792" s="46">
        <v>41363</v>
      </c>
      <c r="C792" s="56">
        <v>0.70992599999999995</v>
      </c>
      <c r="D792" s="56">
        <v>0.13322200000000001</v>
      </c>
      <c r="E792" s="56">
        <v>8.0351000000000006E-2</v>
      </c>
      <c r="F792" s="58"/>
      <c r="G792" s="58">
        <v>109310</v>
      </c>
      <c r="H792" s="58">
        <v>25931</v>
      </c>
      <c r="I792" s="58"/>
      <c r="J792" s="59">
        <v>618096</v>
      </c>
      <c r="K792" s="59">
        <v>206300</v>
      </c>
      <c r="L792" s="58"/>
      <c r="M792" s="58">
        <v>148310</v>
      </c>
      <c r="N792" s="58">
        <v>21623</v>
      </c>
      <c r="O792" s="58"/>
      <c r="P792" s="58">
        <v>350471</v>
      </c>
      <c r="Q792" s="58">
        <v>67032</v>
      </c>
      <c r="R792" s="58"/>
      <c r="S792" s="58">
        <v>188893</v>
      </c>
      <c r="T792" s="58">
        <v>32290</v>
      </c>
      <c r="U792" s="58"/>
      <c r="V792" s="58">
        <v>165608</v>
      </c>
      <c r="W792" s="58">
        <v>25099</v>
      </c>
      <c r="X792" s="58"/>
      <c r="Y792" s="58">
        <v>49388</v>
      </c>
      <c r="Z792" s="58">
        <v>6617</v>
      </c>
      <c r="AA792" s="58"/>
      <c r="AB792" s="58">
        <v>323755</v>
      </c>
      <c r="AC792" s="58">
        <v>203953</v>
      </c>
      <c r="AD792" s="58"/>
      <c r="AE792" s="58">
        <v>162429</v>
      </c>
      <c r="AF792" s="58">
        <v>47902</v>
      </c>
      <c r="AG792" s="58"/>
      <c r="AH792" s="58">
        <v>49040</v>
      </c>
      <c r="AI792" s="58">
        <v>9657</v>
      </c>
      <c r="AJ792" s="58"/>
      <c r="AK792" s="58">
        <v>9549</v>
      </c>
      <c r="AL792" s="58">
        <v>11249</v>
      </c>
      <c r="AM792" s="58"/>
      <c r="AN792" s="58">
        <v>113101</v>
      </c>
      <c r="AO792" s="58">
        <v>6541</v>
      </c>
      <c r="AP792" s="58"/>
      <c r="AQ792" s="58">
        <v>32881</v>
      </c>
      <c r="AR792" s="58">
        <v>8810</v>
      </c>
      <c r="AS792" s="58"/>
      <c r="AT792" s="58">
        <v>57678</v>
      </c>
      <c r="AU792" s="58">
        <v>20909</v>
      </c>
      <c r="AV792" s="58"/>
      <c r="AW792" s="58">
        <v>30170</v>
      </c>
      <c r="AX792" s="58">
        <v>9946</v>
      </c>
      <c r="AY792" s="58"/>
      <c r="AZ792" s="58">
        <v>78359</v>
      </c>
      <c r="BA792" s="58">
        <v>9462</v>
      </c>
      <c r="BB792" s="58"/>
      <c r="BC792" s="58">
        <v>36768</v>
      </c>
      <c r="BD792" s="58">
        <v>6422</v>
      </c>
      <c r="BE792" s="58"/>
      <c r="BF792" s="58">
        <v>16206</v>
      </c>
      <c r="BG792" s="58">
        <v>3079</v>
      </c>
      <c r="BH792" s="50"/>
      <c r="BI792" s="50">
        <v>78059</v>
      </c>
      <c r="BJ792" s="50">
        <v>24025</v>
      </c>
      <c r="BK792" s="50"/>
      <c r="BL792" s="50">
        <v>41507</v>
      </c>
      <c r="BM792" s="50">
        <v>10315</v>
      </c>
      <c r="BN792" s="50"/>
      <c r="BO792" s="50">
        <v>6010</v>
      </c>
      <c r="BP792" s="50">
        <v>9357</v>
      </c>
      <c r="BQ792" s="50"/>
      <c r="BR792" s="50">
        <v>24712</v>
      </c>
      <c r="BS792" s="50">
        <v>21950</v>
      </c>
      <c r="BT792" s="50"/>
      <c r="BU792" s="50">
        <v>39371</v>
      </c>
      <c r="BV792" s="50">
        <v>6059</v>
      </c>
      <c r="BW792" s="50"/>
      <c r="BX792" s="50">
        <v>32389</v>
      </c>
      <c r="BY792" s="50">
        <v>5187</v>
      </c>
      <c r="BZ792" s="50"/>
      <c r="CA792" s="50">
        <v>112705</v>
      </c>
      <c r="CB792" s="50">
        <v>63876</v>
      </c>
      <c r="CC792" s="50"/>
      <c r="CD792" s="50">
        <v>23200</v>
      </c>
      <c r="CE792" s="50">
        <v>7054</v>
      </c>
      <c r="CF792" s="50"/>
      <c r="CG792" s="50">
        <v>23272</v>
      </c>
      <c r="CH792" s="50">
        <v>2965</v>
      </c>
      <c r="CI792" s="50"/>
      <c r="CJ792" s="50">
        <v>129751</v>
      </c>
      <c r="CK792" s="50">
        <v>196330</v>
      </c>
      <c r="CL792" s="50"/>
      <c r="CM792" s="50">
        <v>667</v>
      </c>
      <c r="CN792" s="50">
        <v>152</v>
      </c>
      <c r="CO792" s="50"/>
      <c r="CP792" s="50">
        <v>24676</v>
      </c>
      <c r="CQ792" s="50">
        <v>19870</v>
      </c>
      <c r="CR792" s="50"/>
      <c r="CS792" s="50">
        <v>18402</v>
      </c>
      <c r="CT792" s="50">
        <v>20480</v>
      </c>
      <c r="CU792" s="51"/>
      <c r="CV792" s="51"/>
      <c r="CW792" s="45">
        <f t="shared" si="1246"/>
        <v>14562.49682</v>
      </c>
      <c r="CX792" s="45">
        <f t="shared" si="1247"/>
        <v>2083.5817810000003</v>
      </c>
      <c r="CY792" s="51"/>
      <c r="CZ792" s="45">
        <f t="shared" si="1248"/>
        <v>82343.985312000004</v>
      </c>
      <c r="DA792" s="45">
        <f t="shared" si="1249"/>
        <v>16576.4113</v>
      </c>
      <c r="DB792" s="51"/>
      <c r="DC792" s="45">
        <f t="shared" si="1250"/>
        <v>19758.15482</v>
      </c>
      <c r="DD792" s="45">
        <f t="shared" si="1251"/>
        <v>1737.4296730000001</v>
      </c>
      <c r="DE792" s="51"/>
      <c r="DF792" s="45">
        <f t="shared" si="1252"/>
        <v>46690.447562000001</v>
      </c>
      <c r="DG792" s="45">
        <f t="shared" si="1253"/>
        <v>5386.0882320000001</v>
      </c>
      <c r="DH792" s="51"/>
      <c r="DI792" s="45">
        <f t="shared" si="1254"/>
        <v>25164.703246000001</v>
      </c>
      <c r="DJ792" s="45">
        <f t="shared" si="1255"/>
        <v>2594.5337900000004</v>
      </c>
      <c r="DK792" s="51"/>
      <c r="DL792" s="45">
        <f t="shared" si="1256"/>
        <v>22062.628976</v>
      </c>
      <c r="DM792" s="45">
        <f t="shared" si="1257"/>
        <v>2016.7297490000001</v>
      </c>
      <c r="DN792" s="51"/>
      <c r="DO792" s="45">
        <f t="shared" si="1258"/>
        <v>6579.5681360000008</v>
      </c>
      <c r="DP792" s="45">
        <f t="shared" si="1259"/>
        <v>531.68256700000006</v>
      </c>
      <c r="DQ792" s="51"/>
      <c r="DR792" s="45">
        <f t="shared" si="1260"/>
        <v>43131.288610000003</v>
      </c>
      <c r="DS792" s="45">
        <f t="shared" si="1261"/>
        <v>16387.827503</v>
      </c>
      <c r="DT792" s="51"/>
      <c r="DU792" s="45">
        <f t="shared" si="1262"/>
        <v>21639.116238000002</v>
      </c>
      <c r="DV792" s="45">
        <f t="shared" si="1263"/>
        <v>3848.9736020000005</v>
      </c>
      <c r="DW792" s="51"/>
      <c r="DX792" s="45">
        <f t="shared" si="1264"/>
        <v>6533.2068800000006</v>
      </c>
      <c r="DY792" s="45">
        <f t="shared" si="1265"/>
        <v>775.94960700000001</v>
      </c>
      <c r="DZ792" s="51"/>
      <c r="EA792" s="45">
        <f t="shared" si="1266"/>
        <v>1272.136878</v>
      </c>
      <c r="EB792" s="45">
        <f t="shared" si="1267"/>
        <v>903.86839900000007</v>
      </c>
      <c r="EC792" s="51"/>
      <c r="ED792" s="45">
        <f t="shared" si="1268"/>
        <v>15067.541422</v>
      </c>
      <c r="EE792" s="45">
        <f t="shared" si="1269"/>
        <v>525.57589100000007</v>
      </c>
      <c r="EF792" s="51"/>
      <c r="EG792" s="45">
        <f t="shared" si="1270"/>
        <v>4380.4725820000003</v>
      </c>
      <c r="EH792" s="45">
        <f t="shared" si="1271"/>
        <v>707.89231000000007</v>
      </c>
      <c r="EI792" s="51"/>
      <c r="EJ792" s="45">
        <f t="shared" si="1272"/>
        <v>7683.9785160000001</v>
      </c>
      <c r="EK792" s="45">
        <f t="shared" si="1273"/>
        <v>1680.0590590000002</v>
      </c>
      <c r="EL792" s="51"/>
      <c r="EM792" s="45">
        <f t="shared" si="1274"/>
        <v>4019.3077400000002</v>
      </c>
      <c r="EN792" s="45">
        <f t="shared" si="1275"/>
        <v>799.17104600000005</v>
      </c>
      <c r="EO792" s="51"/>
      <c r="EP792" s="45">
        <f t="shared" si="1276"/>
        <v>10439.142698</v>
      </c>
      <c r="EQ792" s="45">
        <f t="shared" si="1277"/>
        <v>760.28116200000011</v>
      </c>
      <c r="ER792" s="51"/>
      <c r="ES792" s="45">
        <f t="shared" si="1278"/>
        <v>4898.3064960000002</v>
      </c>
      <c r="ET792" s="45">
        <f t="shared" si="1279"/>
        <v>516.01412200000004</v>
      </c>
      <c r="EU792" s="51"/>
      <c r="EV792" s="45">
        <f t="shared" si="1280"/>
        <v>2158.9957320000003</v>
      </c>
      <c r="EW792" s="45">
        <f t="shared" si="1281"/>
        <v>247.40072900000001</v>
      </c>
      <c r="EX792" s="51"/>
      <c r="EY792" s="45">
        <f t="shared" si="1282"/>
        <v>10399.176098</v>
      </c>
      <c r="EZ792" s="45">
        <f t="shared" si="1283"/>
        <v>1930.4327750000002</v>
      </c>
      <c r="FA792" s="51"/>
      <c r="FB792" s="45">
        <f t="shared" si="1284"/>
        <v>5529.6455540000006</v>
      </c>
      <c r="FC792" s="45">
        <f t="shared" si="1285"/>
        <v>828.8205650000001</v>
      </c>
      <c r="FD792" s="51"/>
      <c r="FE792" s="45">
        <f t="shared" si="1286"/>
        <v>800.66422</v>
      </c>
      <c r="FF792" s="45">
        <f t="shared" si="1287"/>
        <v>751.84430700000007</v>
      </c>
      <c r="FG792" s="51"/>
      <c r="FH792" s="45">
        <f t="shared" si="1288"/>
        <v>3292.1820640000001</v>
      </c>
      <c r="FI792" s="45">
        <f t="shared" si="1289"/>
        <v>1763.7044500000002</v>
      </c>
      <c r="FJ792" s="51"/>
      <c r="FK792" s="45">
        <f t="shared" si="1290"/>
        <v>5245.0833620000003</v>
      </c>
      <c r="FL792" s="45">
        <f t="shared" si="1291"/>
        <v>486.84670900000003</v>
      </c>
      <c r="FM792" s="51"/>
      <c r="FN792" s="45">
        <f t="shared" si="1292"/>
        <v>4314.9273579999999</v>
      </c>
      <c r="FO792" s="45">
        <f t="shared" si="1293"/>
        <v>416.78063700000001</v>
      </c>
      <c r="FP792" s="51"/>
      <c r="FQ792" s="45">
        <f t="shared" si="1294"/>
        <v>15014.785510000002</v>
      </c>
      <c r="FR792" s="45">
        <f t="shared" si="1295"/>
        <v>5132.5004760000002</v>
      </c>
      <c r="FS792" s="51"/>
      <c r="FT792" s="45">
        <f t="shared" si="1296"/>
        <v>3090.7504000000004</v>
      </c>
      <c r="FU792" s="45">
        <f t="shared" si="1297"/>
        <v>566.79595400000005</v>
      </c>
      <c r="FV792" s="51"/>
      <c r="FW792" s="45">
        <f t="shared" si="1298"/>
        <v>3100.342384</v>
      </c>
      <c r="FX792" s="45">
        <f t="shared" si="1299"/>
        <v>238.24071500000002</v>
      </c>
      <c r="FY792" s="51"/>
      <c r="FZ792" s="45">
        <f t="shared" si="1300"/>
        <v>17285.687722000002</v>
      </c>
      <c r="GA792" s="45">
        <f t="shared" si="1301"/>
        <v>15775.311830000001</v>
      </c>
      <c r="GB792" s="51"/>
      <c r="GC792" s="45">
        <f t="shared" si="1302"/>
        <v>88.859074000000007</v>
      </c>
      <c r="GD792" s="45">
        <f t="shared" si="1303"/>
        <v>12.213352</v>
      </c>
      <c r="GE792" s="51"/>
      <c r="GF792" s="45">
        <f t="shared" si="1304"/>
        <v>3287.3860720000002</v>
      </c>
      <c r="GG792" s="45">
        <f t="shared" si="1305"/>
        <v>1596.57437</v>
      </c>
      <c r="GH792" s="51"/>
      <c r="GI792" s="45">
        <f t="shared" si="1306"/>
        <v>2451.5512440000002</v>
      </c>
      <c r="GJ792" s="45">
        <f t="shared" si="1307"/>
        <v>1645.5884800000001</v>
      </c>
      <c r="GK792" s="51"/>
    </row>
    <row r="793" spans="1:193" s="45" customFormat="1">
      <c r="A793" s="45" t="s">
        <v>16</v>
      </c>
      <c r="B793" s="46">
        <v>41362</v>
      </c>
      <c r="C793" s="56">
        <v>0.69774900000000006</v>
      </c>
      <c r="D793" s="56">
        <v>0.13100500000000001</v>
      </c>
      <c r="E793" s="56">
        <v>8.7104000000000001E-2</v>
      </c>
      <c r="F793" s="58"/>
      <c r="G793" s="58">
        <v>125003</v>
      </c>
      <c r="H793" s="58">
        <v>29018</v>
      </c>
      <c r="I793" s="58"/>
      <c r="J793" s="59">
        <v>606588</v>
      </c>
      <c r="K793" s="59">
        <v>199127</v>
      </c>
      <c r="L793" s="58"/>
      <c r="M793" s="58">
        <v>152506</v>
      </c>
      <c r="N793" s="58">
        <v>21728</v>
      </c>
      <c r="O793" s="58"/>
      <c r="P793" s="58">
        <v>378316</v>
      </c>
      <c r="Q793" s="58">
        <v>69602</v>
      </c>
      <c r="R793" s="58"/>
      <c r="S793" s="58">
        <v>197208</v>
      </c>
      <c r="T793" s="58">
        <v>32123</v>
      </c>
      <c r="U793" s="58"/>
      <c r="V793" s="58">
        <v>157378</v>
      </c>
      <c r="W793" s="58">
        <v>24388</v>
      </c>
      <c r="X793" s="58"/>
      <c r="Y793" s="58">
        <v>56372</v>
      </c>
      <c r="Z793" s="58">
        <v>7389</v>
      </c>
      <c r="AA793" s="58"/>
      <c r="AB793" s="58">
        <v>302564</v>
      </c>
      <c r="AC793" s="58">
        <v>190708</v>
      </c>
      <c r="AD793" s="58"/>
      <c r="AE793" s="58">
        <v>141692</v>
      </c>
      <c r="AF793" s="58">
        <v>41961</v>
      </c>
      <c r="AG793" s="58"/>
      <c r="AH793" s="58">
        <v>52316</v>
      </c>
      <c r="AI793" s="58">
        <v>10098</v>
      </c>
      <c r="AJ793" s="58"/>
      <c r="AK793" s="58">
        <v>12085</v>
      </c>
      <c r="AL793" s="58">
        <v>11058</v>
      </c>
      <c r="AM793" s="58"/>
      <c r="AN793" s="58">
        <v>132953</v>
      </c>
      <c r="AO793" s="58">
        <v>7195</v>
      </c>
      <c r="AP793" s="58"/>
      <c r="AQ793" s="58">
        <v>30394</v>
      </c>
      <c r="AR793" s="58">
        <v>7905</v>
      </c>
      <c r="AS793" s="58"/>
      <c r="AT793" s="58">
        <v>60761</v>
      </c>
      <c r="AU793" s="58">
        <v>22803</v>
      </c>
      <c r="AV793" s="58"/>
      <c r="AW793" s="58">
        <v>30140</v>
      </c>
      <c r="AX793" s="58">
        <v>10429</v>
      </c>
      <c r="AY793" s="58"/>
      <c r="AZ793" s="58">
        <v>68685</v>
      </c>
      <c r="BA793" s="58">
        <v>7814</v>
      </c>
      <c r="BB793" s="58"/>
      <c r="BC793" s="58">
        <v>34703</v>
      </c>
      <c r="BD793" s="58">
        <v>5888</v>
      </c>
      <c r="BE793" s="58"/>
      <c r="BF793" s="58">
        <v>17251</v>
      </c>
      <c r="BG793" s="58">
        <v>2874</v>
      </c>
      <c r="BH793" s="50"/>
      <c r="BI793" s="50">
        <v>79887</v>
      </c>
      <c r="BJ793" s="50">
        <v>27021</v>
      </c>
      <c r="BK793" s="50"/>
      <c r="BL793" s="50">
        <v>44139</v>
      </c>
      <c r="BM793" s="50">
        <v>10149</v>
      </c>
      <c r="BN793" s="50"/>
      <c r="BO793" s="50">
        <v>4617</v>
      </c>
      <c r="BP793" s="50">
        <v>9796</v>
      </c>
      <c r="BQ793" s="50"/>
      <c r="BR793" s="50">
        <v>20343</v>
      </c>
      <c r="BS793" s="50">
        <v>19727</v>
      </c>
      <c r="BT793" s="50"/>
      <c r="BU793" s="50">
        <v>37782</v>
      </c>
      <c r="BV793" s="50">
        <v>5857</v>
      </c>
      <c r="BW793" s="50"/>
      <c r="BX793" s="50">
        <v>30032</v>
      </c>
      <c r="BY793" s="50">
        <v>5206</v>
      </c>
      <c r="BZ793" s="50"/>
      <c r="CA793" s="50">
        <v>99628</v>
      </c>
      <c r="CB793" s="50">
        <v>78958</v>
      </c>
      <c r="CC793" s="50"/>
      <c r="CD793" s="50">
        <v>24197</v>
      </c>
      <c r="CE793" s="50">
        <v>6993</v>
      </c>
      <c r="CF793" s="50"/>
      <c r="CG793" s="50">
        <v>25268</v>
      </c>
      <c r="CH793" s="50">
        <v>3347</v>
      </c>
      <c r="CI793" s="50"/>
      <c r="CJ793" s="50">
        <v>111231</v>
      </c>
      <c r="CK793" s="50">
        <v>189152</v>
      </c>
      <c r="CL793" s="50"/>
      <c r="CM793" s="50">
        <v>790</v>
      </c>
      <c r="CN793" s="50">
        <v>425</v>
      </c>
      <c r="CO793" s="50"/>
      <c r="CP793" s="50">
        <v>19085</v>
      </c>
      <c r="CQ793" s="50">
        <v>15794</v>
      </c>
      <c r="CR793" s="50"/>
      <c r="CS793" s="50">
        <v>19312</v>
      </c>
      <c r="CT793" s="50">
        <v>18329</v>
      </c>
      <c r="CU793" s="51"/>
      <c r="CV793" s="51"/>
      <c r="CW793" s="45">
        <f t="shared" si="1246"/>
        <v>16376.018015000001</v>
      </c>
      <c r="CX793" s="45">
        <f t="shared" si="1247"/>
        <v>2527.5838720000002</v>
      </c>
      <c r="CY793" s="51"/>
      <c r="CZ793" s="45">
        <f t="shared" si="1248"/>
        <v>79466.06094000001</v>
      </c>
      <c r="DA793" s="45">
        <f t="shared" si="1249"/>
        <v>17344.758207999999</v>
      </c>
      <c r="DB793" s="51"/>
      <c r="DC793" s="45">
        <f t="shared" si="1250"/>
        <v>19979.04853</v>
      </c>
      <c r="DD793" s="45">
        <f t="shared" si="1251"/>
        <v>1892.595712</v>
      </c>
      <c r="DE793" s="51"/>
      <c r="DF793" s="45">
        <f t="shared" si="1252"/>
        <v>49561.287580000004</v>
      </c>
      <c r="DG793" s="45">
        <f t="shared" si="1253"/>
        <v>6062.6126080000004</v>
      </c>
      <c r="DH793" s="51"/>
      <c r="DI793" s="45">
        <f t="shared" si="1254"/>
        <v>25835.234040000003</v>
      </c>
      <c r="DJ793" s="45">
        <f t="shared" si="1255"/>
        <v>2798.041792</v>
      </c>
      <c r="DK793" s="51"/>
      <c r="DL793" s="45">
        <f t="shared" si="1256"/>
        <v>20617.304890000003</v>
      </c>
      <c r="DM793" s="45">
        <f t="shared" si="1257"/>
        <v>2124.2923519999999</v>
      </c>
      <c r="DN793" s="51"/>
      <c r="DO793" s="45">
        <f t="shared" si="1258"/>
        <v>7385.0138600000009</v>
      </c>
      <c r="DP793" s="45">
        <f t="shared" si="1259"/>
        <v>643.61145599999998</v>
      </c>
      <c r="DQ793" s="51"/>
      <c r="DR793" s="45">
        <f t="shared" si="1260"/>
        <v>39637.396820000002</v>
      </c>
      <c r="DS793" s="45">
        <f t="shared" si="1261"/>
        <v>16611.429631999999</v>
      </c>
      <c r="DT793" s="51"/>
      <c r="DU793" s="45">
        <f t="shared" si="1262"/>
        <v>18562.36046</v>
      </c>
      <c r="DV793" s="45">
        <f t="shared" si="1263"/>
        <v>3654.9709440000001</v>
      </c>
      <c r="DW793" s="51"/>
      <c r="DX793" s="45">
        <f t="shared" si="1264"/>
        <v>6853.657580000001</v>
      </c>
      <c r="DY793" s="45">
        <f t="shared" si="1265"/>
        <v>879.57619199999999</v>
      </c>
      <c r="DZ793" s="51"/>
      <c r="EA793" s="45">
        <f t="shared" si="1266"/>
        <v>1583.1954250000001</v>
      </c>
      <c r="EB793" s="45">
        <f t="shared" si="1267"/>
        <v>963.19603200000006</v>
      </c>
      <c r="EC793" s="51"/>
      <c r="ED793" s="45">
        <f t="shared" si="1268"/>
        <v>17417.507765000002</v>
      </c>
      <c r="EE793" s="45">
        <f t="shared" si="1269"/>
        <v>626.71328000000005</v>
      </c>
      <c r="EF793" s="51"/>
      <c r="EG793" s="45">
        <f t="shared" si="1270"/>
        <v>3981.7659700000004</v>
      </c>
      <c r="EH793" s="45">
        <f t="shared" si="1271"/>
        <v>688.55712000000005</v>
      </c>
      <c r="EI793" s="51"/>
      <c r="EJ793" s="45">
        <f t="shared" si="1272"/>
        <v>7959.9948050000003</v>
      </c>
      <c r="EK793" s="45">
        <f t="shared" si="1273"/>
        <v>1986.232512</v>
      </c>
      <c r="EL793" s="51"/>
      <c r="EM793" s="45">
        <f t="shared" si="1274"/>
        <v>3948.4907000000003</v>
      </c>
      <c r="EN793" s="45">
        <f t="shared" si="1275"/>
        <v>908.40761599999996</v>
      </c>
      <c r="EO793" s="51"/>
      <c r="EP793" s="45">
        <f t="shared" si="1276"/>
        <v>8998.0784250000015</v>
      </c>
      <c r="EQ793" s="45">
        <f t="shared" si="1277"/>
        <v>680.63065600000004</v>
      </c>
      <c r="ER793" s="51"/>
      <c r="ES793" s="45">
        <f t="shared" si="1278"/>
        <v>4546.2665150000003</v>
      </c>
      <c r="ET793" s="45">
        <f t="shared" si="1279"/>
        <v>512.86835199999996</v>
      </c>
      <c r="EU793" s="51"/>
      <c r="EV793" s="45">
        <f t="shared" si="1280"/>
        <v>2259.967255</v>
      </c>
      <c r="EW793" s="45">
        <f t="shared" si="1281"/>
        <v>250.336896</v>
      </c>
      <c r="EX793" s="51"/>
      <c r="EY793" s="45">
        <f t="shared" si="1282"/>
        <v>10465.596435000001</v>
      </c>
      <c r="EZ793" s="45">
        <f t="shared" si="1283"/>
        <v>2353.6371840000002</v>
      </c>
      <c r="FA793" s="51"/>
      <c r="FB793" s="45">
        <f t="shared" si="1284"/>
        <v>5782.4296950000007</v>
      </c>
      <c r="FC793" s="45">
        <f t="shared" si="1285"/>
        <v>884.01849600000003</v>
      </c>
      <c r="FD793" s="51"/>
      <c r="FE793" s="45">
        <f t="shared" si="1286"/>
        <v>604.85008500000004</v>
      </c>
      <c r="FF793" s="45">
        <f t="shared" si="1287"/>
        <v>853.27078400000005</v>
      </c>
      <c r="FG793" s="51"/>
      <c r="FH793" s="45">
        <f t="shared" si="1288"/>
        <v>2665.0347150000002</v>
      </c>
      <c r="FI793" s="45">
        <f t="shared" si="1289"/>
        <v>1718.300608</v>
      </c>
      <c r="FJ793" s="51"/>
      <c r="FK793" s="45">
        <f t="shared" si="1290"/>
        <v>4949.6309100000008</v>
      </c>
      <c r="FL793" s="45">
        <f t="shared" si="1291"/>
        <v>510.16812800000002</v>
      </c>
      <c r="FM793" s="51"/>
      <c r="FN793" s="45">
        <f t="shared" si="1292"/>
        <v>3934.3421600000001</v>
      </c>
      <c r="FO793" s="45">
        <f t="shared" si="1293"/>
        <v>453.46342400000003</v>
      </c>
      <c r="FP793" s="51"/>
      <c r="FQ793" s="45">
        <f t="shared" si="1294"/>
        <v>13051.766140000002</v>
      </c>
      <c r="FR793" s="45">
        <f t="shared" si="1295"/>
        <v>6877.557632</v>
      </c>
      <c r="FS793" s="51"/>
      <c r="FT793" s="45">
        <f t="shared" si="1296"/>
        <v>3169.9279850000003</v>
      </c>
      <c r="FU793" s="45">
        <f t="shared" si="1297"/>
        <v>609.11827200000005</v>
      </c>
      <c r="FV793" s="51"/>
      <c r="FW793" s="45">
        <f t="shared" si="1298"/>
        <v>3310.2343400000004</v>
      </c>
      <c r="FX793" s="45">
        <f t="shared" si="1299"/>
        <v>291.53708799999998</v>
      </c>
      <c r="FY793" s="51"/>
      <c r="FZ793" s="45">
        <f t="shared" si="1300"/>
        <v>14571.817155000001</v>
      </c>
      <c r="GA793" s="45">
        <f t="shared" si="1301"/>
        <v>16475.895808000001</v>
      </c>
      <c r="GB793" s="51"/>
      <c r="GC793" s="45">
        <f t="shared" si="1302"/>
        <v>103.49395000000001</v>
      </c>
      <c r="GD793" s="45">
        <f t="shared" si="1303"/>
        <v>37.019199999999998</v>
      </c>
      <c r="GE793" s="51"/>
      <c r="GF793" s="45">
        <f t="shared" si="1304"/>
        <v>2500.2304250000002</v>
      </c>
      <c r="GG793" s="45">
        <f t="shared" si="1305"/>
        <v>1375.7205759999999</v>
      </c>
      <c r="GH793" s="51"/>
      <c r="GI793" s="45">
        <f t="shared" si="1306"/>
        <v>2529.9685600000003</v>
      </c>
      <c r="GJ793" s="45">
        <f t="shared" si="1307"/>
        <v>1596.5292159999999</v>
      </c>
      <c r="GK793" s="51"/>
    </row>
    <row r="794" spans="1:193" s="45" customFormat="1">
      <c r="A794" s="45" t="s">
        <v>16</v>
      </c>
      <c r="B794" s="46">
        <v>41361</v>
      </c>
      <c r="C794" s="56">
        <v>0.69633999999999996</v>
      </c>
      <c r="D794" s="56">
        <v>0.134105</v>
      </c>
      <c r="E794" s="56">
        <v>8.5761000000000004E-2</v>
      </c>
      <c r="F794" s="58"/>
      <c r="G794" s="58">
        <v>130205</v>
      </c>
      <c r="H794" s="58">
        <v>32129</v>
      </c>
      <c r="I794" s="58"/>
      <c r="J794" s="59">
        <v>597557</v>
      </c>
      <c r="K794" s="59">
        <v>201268</v>
      </c>
      <c r="L794" s="58"/>
      <c r="M794" s="58">
        <v>148314</v>
      </c>
      <c r="N794" s="58">
        <v>20894</v>
      </c>
      <c r="O794" s="58"/>
      <c r="P794" s="58">
        <v>374359</v>
      </c>
      <c r="Q794" s="58">
        <v>70619</v>
      </c>
      <c r="R794" s="58"/>
      <c r="S794" s="58">
        <v>197085</v>
      </c>
      <c r="T794" s="58">
        <v>31733</v>
      </c>
      <c r="U794" s="58"/>
      <c r="V794" s="58">
        <v>154938</v>
      </c>
      <c r="W794" s="58">
        <v>23837</v>
      </c>
      <c r="X794" s="58"/>
      <c r="Y794" s="58">
        <v>54836</v>
      </c>
      <c r="Z794" s="58">
        <v>7039</v>
      </c>
      <c r="AA794" s="58"/>
      <c r="AB794" s="58">
        <v>293981</v>
      </c>
      <c r="AC794" s="58">
        <v>183049</v>
      </c>
      <c r="AD794" s="58"/>
      <c r="AE794" s="58">
        <v>134418</v>
      </c>
      <c r="AF794" s="58">
        <v>39229</v>
      </c>
      <c r="AG794" s="58"/>
      <c r="AH794" s="58">
        <v>52524</v>
      </c>
      <c r="AI794" s="58">
        <v>9779</v>
      </c>
      <c r="AJ794" s="58"/>
      <c r="AK794" s="58">
        <v>10838</v>
      </c>
      <c r="AL794" s="58">
        <v>10852</v>
      </c>
      <c r="AM794" s="58"/>
      <c r="AN794" s="58">
        <v>136270</v>
      </c>
      <c r="AO794" s="58">
        <v>7364</v>
      </c>
      <c r="AP794" s="58"/>
      <c r="AQ794" s="58">
        <v>31084</v>
      </c>
      <c r="AR794" s="58">
        <v>8417</v>
      </c>
      <c r="AS794" s="58"/>
      <c r="AT794" s="58">
        <v>56153</v>
      </c>
      <c r="AU794" s="58">
        <v>19437</v>
      </c>
      <c r="AV794" s="58"/>
      <c r="AW794" s="58">
        <v>29742</v>
      </c>
      <c r="AX794" s="58">
        <v>9788</v>
      </c>
      <c r="AY794" s="58"/>
      <c r="AZ794" s="58">
        <v>68296</v>
      </c>
      <c r="BA794" s="58">
        <v>7349</v>
      </c>
      <c r="BB794" s="58"/>
      <c r="BC794" s="58">
        <v>35273</v>
      </c>
      <c r="BD794" s="58">
        <v>5515</v>
      </c>
      <c r="BE794" s="58"/>
      <c r="BF794" s="58">
        <v>16841</v>
      </c>
      <c r="BG794" s="58">
        <v>3047</v>
      </c>
      <c r="BH794" s="50"/>
      <c r="BI794" s="50">
        <v>78600</v>
      </c>
      <c r="BJ794" s="50">
        <v>27251</v>
      </c>
      <c r="BK794" s="50"/>
      <c r="BL794" s="50">
        <v>45564</v>
      </c>
      <c r="BM794" s="50">
        <v>10032</v>
      </c>
      <c r="BN794" s="50"/>
      <c r="BO794" s="50">
        <v>6289</v>
      </c>
      <c r="BP794" s="50">
        <v>8673</v>
      </c>
      <c r="BQ794" s="50"/>
      <c r="BR794" s="50">
        <v>20221</v>
      </c>
      <c r="BS794" s="50">
        <v>18791</v>
      </c>
      <c r="BT794" s="50"/>
      <c r="BU794" s="50">
        <v>35298</v>
      </c>
      <c r="BV794" s="50">
        <v>5576</v>
      </c>
      <c r="BW794" s="50"/>
      <c r="BX794" s="50">
        <v>27405</v>
      </c>
      <c r="BY794" s="50">
        <v>4280</v>
      </c>
      <c r="BZ794" s="50"/>
      <c r="CA794" s="50">
        <v>81061</v>
      </c>
      <c r="CB794" s="50">
        <v>50245</v>
      </c>
      <c r="CC794" s="50"/>
      <c r="CD794" s="50">
        <v>23353</v>
      </c>
      <c r="CE794" s="50">
        <v>6995</v>
      </c>
      <c r="CF794" s="50"/>
      <c r="CG794" s="50">
        <v>24534</v>
      </c>
      <c r="CH794" s="50">
        <v>3328</v>
      </c>
      <c r="CI794" s="50"/>
      <c r="CJ794" s="50">
        <v>109113</v>
      </c>
      <c r="CK794" s="50">
        <v>179067</v>
      </c>
      <c r="CL794" s="50"/>
      <c r="CM794" s="50">
        <v>1811</v>
      </c>
      <c r="CN794" s="50">
        <v>659</v>
      </c>
      <c r="CO794" s="50"/>
      <c r="CP794" s="50">
        <v>18456</v>
      </c>
      <c r="CQ794" s="50">
        <v>15384</v>
      </c>
      <c r="CR794" s="50"/>
      <c r="CS794" s="50">
        <v>18345</v>
      </c>
      <c r="CT794" s="50">
        <v>18298</v>
      </c>
      <c r="CU794" s="51"/>
      <c r="CV794" s="51"/>
      <c r="CW794" s="45">
        <f t="shared" si="1246"/>
        <v>17461.141524999999</v>
      </c>
      <c r="CX794" s="45">
        <f t="shared" si="1247"/>
        <v>2755.4151690000003</v>
      </c>
      <c r="CY794" s="51"/>
      <c r="CZ794" s="45">
        <f t="shared" si="1248"/>
        <v>80135.381485000005</v>
      </c>
      <c r="DA794" s="45">
        <f t="shared" si="1249"/>
        <v>17260.944948</v>
      </c>
      <c r="DB794" s="51"/>
      <c r="DC794" s="45">
        <f t="shared" si="1250"/>
        <v>19889.648970000002</v>
      </c>
      <c r="DD794" s="45">
        <f t="shared" si="1251"/>
        <v>1791.8903340000002</v>
      </c>
      <c r="DE794" s="51"/>
      <c r="DF794" s="45">
        <f t="shared" si="1252"/>
        <v>50203.413695000003</v>
      </c>
      <c r="DG794" s="45">
        <f t="shared" si="1253"/>
        <v>6056.3560590000006</v>
      </c>
      <c r="DH794" s="51"/>
      <c r="DI794" s="45">
        <f t="shared" si="1254"/>
        <v>26430.083924999999</v>
      </c>
      <c r="DJ794" s="45">
        <f t="shared" si="1255"/>
        <v>2721.4538130000001</v>
      </c>
      <c r="DK794" s="51"/>
      <c r="DL794" s="45">
        <f t="shared" si="1256"/>
        <v>20777.960490000001</v>
      </c>
      <c r="DM794" s="45">
        <f t="shared" si="1257"/>
        <v>2044.2849570000001</v>
      </c>
      <c r="DN794" s="51"/>
      <c r="DO794" s="45">
        <f t="shared" si="1258"/>
        <v>7353.7817800000003</v>
      </c>
      <c r="DP794" s="45">
        <f t="shared" si="1259"/>
        <v>603.67167900000004</v>
      </c>
      <c r="DQ794" s="51"/>
      <c r="DR794" s="45">
        <f t="shared" si="1260"/>
        <v>39424.322005000002</v>
      </c>
      <c r="DS794" s="45">
        <f t="shared" si="1261"/>
        <v>15698.465289000002</v>
      </c>
      <c r="DT794" s="51"/>
      <c r="DU794" s="45">
        <f t="shared" si="1262"/>
        <v>18026.125889999999</v>
      </c>
      <c r="DV794" s="45">
        <f t="shared" si="1263"/>
        <v>3364.3182690000003</v>
      </c>
      <c r="DW794" s="51"/>
      <c r="DX794" s="45">
        <f t="shared" si="1264"/>
        <v>7043.7310200000002</v>
      </c>
      <c r="DY794" s="45">
        <f t="shared" si="1265"/>
        <v>838.65681900000004</v>
      </c>
      <c r="DZ794" s="51"/>
      <c r="EA794" s="45">
        <f t="shared" si="1266"/>
        <v>1453.4299900000001</v>
      </c>
      <c r="EB794" s="45">
        <f t="shared" si="1267"/>
        <v>930.67837200000008</v>
      </c>
      <c r="EC794" s="51"/>
      <c r="ED794" s="45">
        <f t="shared" si="1268"/>
        <v>18274.48835</v>
      </c>
      <c r="EE794" s="45">
        <f t="shared" si="1269"/>
        <v>631.54400399999997</v>
      </c>
      <c r="EF794" s="51"/>
      <c r="EG794" s="45">
        <f t="shared" si="1270"/>
        <v>4168.5198200000004</v>
      </c>
      <c r="EH794" s="45">
        <f t="shared" si="1271"/>
        <v>721.85033700000008</v>
      </c>
      <c r="EI794" s="51"/>
      <c r="EJ794" s="45">
        <f t="shared" si="1272"/>
        <v>7530.3980650000003</v>
      </c>
      <c r="EK794" s="45">
        <f t="shared" si="1273"/>
        <v>1666.936557</v>
      </c>
      <c r="EL794" s="51"/>
      <c r="EM794" s="45">
        <f t="shared" si="1274"/>
        <v>3988.5509099999999</v>
      </c>
      <c r="EN794" s="45">
        <f t="shared" si="1275"/>
        <v>839.42866800000002</v>
      </c>
      <c r="EO794" s="51"/>
      <c r="EP794" s="45">
        <f t="shared" si="1276"/>
        <v>9158.8350800000007</v>
      </c>
      <c r="EQ794" s="45">
        <f t="shared" si="1277"/>
        <v>630.25758900000005</v>
      </c>
      <c r="ER794" s="51"/>
      <c r="ES794" s="45">
        <f t="shared" si="1278"/>
        <v>4730.2856650000003</v>
      </c>
      <c r="ET794" s="45">
        <f t="shared" si="1279"/>
        <v>472.97191500000002</v>
      </c>
      <c r="EU794" s="51"/>
      <c r="EV794" s="45">
        <f t="shared" si="1280"/>
        <v>2258.462305</v>
      </c>
      <c r="EW794" s="45">
        <f t="shared" si="1281"/>
        <v>261.31376699999998</v>
      </c>
      <c r="EX794" s="51"/>
      <c r="EY794" s="45">
        <f t="shared" si="1282"/>
        <v>10540.653</v>
      </c>
      <c r="EZ794" s="45">
        <f t="shared" si="1283"/>
        <v>2337.073011</v>
      </c>
      <c r="FA794" s="51"/>
      <c r="FB794" s="45">
        <f t="shared" si="1284"/>
        <v>6110.3602200000005</v>
      </c>
      <c r="FC794" s="45">
        <f t="shared" si="1285"/>
        <v>860.35435200000006</v>
      </c>
      <c r="FD794" s="51"/>
      <c r="FE794" s="45">
        <f t="shared" si="1286"/>
        <v>843.38634500000001</v>
      </c>
      <c r="FF794" s="45">
        <f t="shared" si="1287"/>
        <v>743.80515300000002</v>
      </c>
      <c r="FG794" s="51"/>
      <c r="FH794" s="45">
        <f t="shared" si="1288"/>
        <v>2711.7372049999999</v>
      </c>
      <c r="FI794" s="45">
        <f t="shared" si="1289"/>
        <v>1611.5349510000001</v>
      </c>
      <c r="FJ794" s="51"/>
      <c r="FK794" s="45">
        <f t="shared" si="1290"/>
        <v>4733.6382899999999</v>
      </c>
      <c r="FL794" s="45">
        <f t="shared" si="1291"/>
        <v>478.20333600000004</v>
      </c>
      <c r="FM794" s="51"/>
      <c r="FN794" s="45">
        <f t="shared" si="1292"/>
        <v>3675.1475249999999</v>
      </c>
      <c r="FO794" s="45">
        <f t="shared" si="1293"/>
        <v>367.05708000000004</v>
      </c>
      <c r="FP794" s="51"/>
      <c r="FQ794" s="45">
        <f t="shared" si="1294"/>
        <v>10870.685405</v>
      </c>
      <c r="FR794" s="45">
        <f t="shared" si="1295"/>
        <v>4309.0614450000003</v>
      </c>
      <c r="FS794" s="51"/>
      <c r="FT794" s="45">
        <f t="shared" si="1296"/>
        <v>3131.7540650000001</v>
      </c>
      <c r="FU794" s="45">
        <f t="shared" si="1297"/>
        <v>599.89819499999999</v>
      </c>
      <c r="FV794" s="51"/>
      <c r="FW794" s="45">
        <f t="shared" si="1298"/>
        <v>3290.1320700000001</v>
      </c>
      <c r="FX794" s="45">
        <f t="shared" si="1299"/>
        <v>285.41260800000003</v>
      </c>
      <c r="FY794" s="51"/>
      <c r="FZ794" s="45">
        <f t="shared" si="1300"/>
        <v>14632.598865</v>
      </c>
      <c r="GA794" s="45">
        <f t="shared" si="1301"/>
        <v>15356.964987000001</v>
      </c>
      <c r="GB794" s="51"/>
      <c r="GC794" s="45">
        <f t="shared" si="1302"/>
        <v>242.86415500000001</v>
      </c>
      <c r="GD794" s="45">
        <f t="shared" si="1303"/>
        <v>56.516499000000003</v>
      </c>
      <c r="GE794" s="51"/>
      <c r="GF794" s="45">
        <f t="shared" si="1304"/>
        <v>2475.0418800000002</v>
      </c>
      <c r="GG794" s="45">
        <f t="shared" si="1305"/>
        <v>1319.3472240000001</v>
      </c>
      <c r="GH794" s="51"/>
      <c r="GI794" s="45">
        <f t="shared" si="1306"/>
        <v>2460.1562250000002</v>
      </c>
      <c r="GJ794" s="45">
        <f t="shared" si="1307"/>
        <v>1569.254778</v>
      </c>
      <c r="GK794" s="51"/>
    </row>
    <row r="795" spans="1:193" s="45" customFormat="1">
      <c r="A795" s="45" t="s">
        <v>16</v>
      </c>
      <c r="B795" s="46">
        <v>41360</v>
      </c>
      <c r="C795" s="56">
        <v>0.70433400000000002</v>
      </c>
      <c r="D795" s="56">
        <v>0.13487099999999999</v>
      </c>
      <c r="E795" s="56">
        <v>8.0726000000000006E-2</v>
      </c>
      <c r="F795" s="58"/>
      <c r="G795" s="58">
        <v>135158</v>
      </c>
      <c r="H795" s="58">
        <v>21998</v>
      </c>
      <c r="I795" s="58"/>
      <c r="J795" s="59">
        <v>584773</v>
      </c>
      <c r="K795" s="59">
        <v>117076</v>
      </c>
      <c r="L795" s="58"/>
      <c r="M795" s="58">
        <v>152923</v>
      </c>
      <c r="N795" s="58">
        <v>15718</v>
      </c>
      <c r="O795" s="58"/>
      <c r="P795" s="58">
        <v>375102</v>
      </c>
      <c r="Q795" s="58">
        <v>47826</v>
      </c>
      <c r="R795" s="58"/>
      <c r="S795" s="58">
        <v>189646</v>
      </c>
      <c r="T795" s="58">
        <v>20939</v>
      </c>
      <c r="U795" s="58"/>
      <c r="V795" s="58">
        <v>148885</v>
      </c>
      <c r="W795" s="58">
        <v>15032</v>
      </c>
      <c r="X795" s="58"/>
      <c r="Y795" s="58">
        <v>49827</v>
      </c>
      <c r="Z795" s="58">
        <v>4330</v>
      </c>
      <c r="AA795" s="58"/>
      <c r="AB795" s="58">
        <v>301326</v>
      </c>
      <c r="AC795" s="58">
        <v>96858</v>
      </c>
      <c r="AD795" s="58"/>
      <c r="AE795" s="58">
        <v>140568</v>
      </c>
      <c r="AF795" s="58">
        <v>20026</v>
      </c>
      <c r="AG795" s="58"/>
      <c r="AH795" s="58">
        <v>48938</v>
      </c>
      <c r="AI795" s="58">
        <v>6883</v>
      </c>
      <c r="AJ795" s="58"/>
      <c r="AK795" s="58">
        <v>10894</v>
      </c>
      <c r="AL795" s="58">
        <v>7932</v>
      </c>
      <c r="AM795" s="58"/>
      <c r="AN795" s="58">
        <v>132936</v>
      </c>
      <c r="AO795" s="58">
        <v>5128</v>
      </c>
      <c r="AP795" s="58"/>
      <c r="AQ795" s="58">
        <v>29154</v>
      </c>
      <c r="AR795" s="58">
        <v>5225</v>
      </c>
      <c r="AS795" s="58"/>
      <c r="AT795" s="58">
        <v>56684</v>
      </c>
      <c r="AU795" s="58">
        <v>13875</v>
      </c>
      <c r="AV795" s="58"/>
      <c r="AW795" s="58">
        <v>29827</v>
      </c>
      <c r="AX795" s="58">
        <v>6068</v>
      </c>
      <c r="AY795" s="58"/>
      <c r="AZ795" s="58">
        <v>59173</v>
      </c>
      <c r="BA795" s="58">
        <v>4029</v>
      </c>
      <c r="BB795" s="58"/>
      <c r="BC795" s="58">
        <v>31186</v>
      </c>
      <c r="BD795" s="58">
        <v>3697</v>
      </c>
      <c r="BE795" s="58"/>
      <c r="BF795" s="58">
        <v>17332</v>
      </c>
      <c r="BG795" s="58">
        <v>3857</v>
      </c>
      <c r="BH795" s="50"/>
      <c r="BI795" s="50">
        <v>80594</v>
      </c>
      <c r="BJ795" s="50">
        <v>14658</v>
      </c>
      <c r="BK795" s="50"/>
      <c r="BL795" s="50">
        <v>39846</v>
      </c>
      <c r="BM795" s="50">
        <v>7130</v>
      </c>
      <c r="BN795" s="50"/>
      <c r="BO795" s="50">
        <v>6247</v>
      </c>
      <c r="BP795" s="50">
        <v>4902</v>
      </c>
      <c r="BQ795" s="50"/>
      <c r="BR795" s="50">
        <v>19542</v>
      </c>
      <c r="BS795" s="50">
        <v>11111</v>
      </c>
      <c r="BT795" s="50"/>
      <c r="BU795" s="50">
        <v>39249</v>
      </c>
      <c r="BV795" s="50">
        <v>3268</v>
      </c>
      <c r="BW795" s="50"/>
      <c r="BX795" s="50">
        <v>29243</v>
      </c>
      <c r="BY795" s="50">
        <v>2758</v>
      </c>
      <c r="BZ795" s="50"/>
      <c r="CA795" s="50">
        <v>78385</v>
      </c>
      <c r="CB795" s="50">
        <v>26482</v>
      </c>
      <c r="CC795" s="50"/>
      <c r="CD795" s="50">
        <v>22666</v>
      </c>
      <c r="CE795" s="50">
        <v>4442</v>
      </c>
      <c r="CF795" s="50"/>
      <c r="CG795" s="50">
        <v>23923</v>
      </c>
      <c r="CH795" s="50">
        <v>1789</v>
      </c>
      <c r="CI795" s="50"/>
      <c r="CJ795" s="50">
        <v>117165</v>
      </c>
      <c r="CK795" s="50">
        <v>115960</v>
      </c>
      <c r="CL795" s="50"/>
      <c r="CM795" s="50">
        <v>2609</v>
      </c>
      <c r="CN795" s="50">
        <v>353</v>
      </c>
      <c r="CO795" s="50"/>
      <c r="CP795" s="50">
        <v>18323</v>
      </c>
      <c r="CQ795" s="50">
        <v>8616</v>
      </c>
      <c r="CR795" s="50"/>
      <c r="CS795" s="50">
        <v>17002</v>
      </c>
      <c r="CT795" s="50">
        <v>10381</v>
      </c>
      <c r="CU795" s="51"/>
      <c r="CV795" s="51"/>
      <c r="CW795" s="45">
        <f t="shared" si="1246"/>
        <v>18228.894617999998</v>
      </c>
      <c r="CX795" s="45">
        <f t="shared" si="1247"/>
        <v>1775.8105480000002</v>
      </c>
      <c r="CY795" s="51"/>
      <c r="CZ795" s="45">
        <f t="shared" si="1248"/>
        <v>78868.919282999996</v>
      </c>
      <c r="DA795" s="45">
        <f t="shared" si="1249"/>
        <v>9451.0771760000007</v>
      </c>
      <c r="DB795" s="51"/>
      <c r="DC795" s="45">
        <f t="shared" si="1250"/>
        <v>20624.877933</v>
      </c>
      <c r="DD795" s="45">
        <f t="shared" si="1251"/>
        <v>1268.8512680000001</v>
      </c>
      <c r="DE795" s="51"/>
      <c r="DF795" s="45">
        <f t="shared" si="1252"/>
        <v>50590.381841999995</v>
      </c>
      <c r="DG795" s="45">
        <f t="shared" si="1253"/>
        <v>3860.8016760000005</v>
      </c>
      <c r="DH795" s="51"/>
      <c r="DI795" s="45">
        <f t="shared" si="1254"/>
        <v>25577.745665999999</v>
      </c>
      <c r="DJ795" s="45">
        <f t="shared" si="1255"/>
        <v>1690.3217140000002</v>
      </c>
      <c r="DK795" s="51"/>
      <c r="DL795" s="45">
        <f t="shared" si="1256"/>
        <v>20080.268834999999</v>
      </c>
      <c r="DM795" s="45">
        <f t="shared" si="1257"/>
        <v>1213.4732320000001</v>
      </c>
      <c r="DN795" s="51"/>
      <c r="DO795" s="45">
        <f t="shared" si="1258"/>
        <v>6720.2173169999996</v>
      </c>
      <c r="DP795" s="45">
        <f t="shared" si="1259"/>
        <v>349.54358000000002</v>
      </c>
      <c r="DQ795" s="51"/>
      <c r="DR795" s="45">
        <f t="shared" si="1260"/>
        <v>40640.138945999999</v>
      </c>
      <c r="DS795" s="45">
        <f t="shared" si="1261"/>
        <v>7818.9589080000005</v>
      </c>
      <c r="DT795" s="51"/>
      <c r="DU795" s="45">
        <f t="shared" si="1262"/>
        <v>18958.546727999998</v>
      </c>
      <c r="DV795" s="45">
        <f t="shared" si="1263"/>
        <v>1616.6188760000002</v>
      </c>
      <c r="DW795" s="51"/>
      <c r="DX795" s="45">
        <f t="shared" si="1264"/>
        <v>6600.3169979999993</v>
      </c>
      <c r="DY795" s="45">
        <f t="shared" si="1265"/>
        <v>555.63705800000002</v>
      </c>
      <c r="DZ795" s="51"/>
      <c r="EA795" s="45">
        <f t="shared" si="1266"/>
        <v>1469.284674</v>
      </c>
      <c r="EB795" s="45">
        <f t="shared" si="1267"/>
        <v>640.31863200000009</v>
      </c>
      <c r="EC795" s="51"/>
      <c r="ED795" s="45">
        <f t="shared" si="1268"/>
        <v>17929.211255999999</v>
      </c>
      <c r="EE795" s="45">
        <f t="shared" si="1269"/>
        <v>413.96292800000003</v>
      </c>
      <c r="EF795" s="51"/>
      <c r="EG795" s="45">
        <f t="shared" si="1270"/>
        <v>3932.0291339999999</v>
      </c>
      <c r="EH795" s="45">
        <f t="shared" si="1271"/>
        <v>421.79335000000003</v>
      </c>
      <c r="EI795" s="51"/>
      <c r="EJ795" s="45">
        <f t="shared" si="1272"/>
        <v>7645.0277639999995</v>
      </c>
      <c r="EK795" s="45">
        <f t="shared" si="1273"/>
        <v>1120.0732500000001</v>
      </c>
      <c r="EL795" s="51"/>
      <c r="EM795" s="45">
        <f t="shared" si="1274"/>
        <v>4022.7973169999996</v>
      </c>
      <c r="EN795" s="45">
        <f t="shared" si="1275"/>
        <v>489.84536800000006</v>
      </c>
      <c r="EO795" s="51"/>
      <c r="EP795" s="45">
        <f t="shared" si="1276"/>
        <v>7980.7216829999998</v>
      </c>
      <c r="EQ795" s="45">
        <f t="shared" si="1277"/>
        <v>325.24505400000004</v>
      </c>
      <c r="ER795" s="51"/>
      <c r="ES795" s="45">
        <f t="shared" si="1278"/>
        <v>4206.0870059999997</v>
      </c>
      <c r="ET795" s="45">
        <f t="shared" si="1279"/>
        <v>298.44402200000002</v>
      </c>
      <c r="EU795" s="51"/>
      <c r="EV795" s="45">
        <f t="shared" si="1280"/>
        <v>2337.5841719999999</v>
      </c>
      <c r="EW795" s="45">
        <f t="shared" si="1281"/>
        <v>311.36018200000001</v>
      </c>
      <c r="EX795" s="51"/>
      <c r="EY795" s="45">
        <f t="shared" si="1282"/>
        <v>10869.793373999999</v>
      </c>
      <c r="EZ795" s="45">
        <f t="shared" si="1283"/>
        <v>1183.281708</v>
      </c>
      <c r="FA795" s="51"/>
      <c r="FB795" s="45">
        <f t="shared" si="1284"/>
        <v>5374.0698659999998</v>
      </c>
      <c r="FC795" s="45">
        <f t="shared" si="1285"/>
        <v>575.57638000000009</v>
      </c>
      <c r="FD795" s="51"/>
      <c r="FE795" s="45">
        <f t="shared" si="1286"/>
        <v>842.53913699999998</v>
      </c>
      <c r="FF795" s="45">
        <f t="shared" si="1287"/>
        <v>395.71885200000003</v>
      </c>
      <c r="FG795" s="51"/>
      <c r="FH795" s="45">
        <f t="shared" si="1288"/>
        <v>2635.6490819999999</v>
      </c>
      <c r="FI795" s="45">
        <f t="shared" si="1289"/>
        <v>896.94658600000002</v>
      </c>
      <c r="FJ795" s="51"/>
      <c r="FK795" s="45">
        <f t="shared" si="1290"/>
        <v>5293.5518789999996</v>
      </c>
      <c r="FL795" s="45">
        <f t="shared" si="1291"/>
        <v>263.812568</v>
      </c>
      <c r="FM795" s="51"/>
      <c r="FN795" s="45">
        <f t="shared" si="1292"/>
        <v>3944.0326529999998</v>
      </c>
      <c r="FO795" s="45">
        <f t="shared" si="1293"/>
        <v>222.64230800000001</v>
      </c>
      <c r="FP795" s="51"/>
      <c r="FQ795" s="45">
        <f t="shared" si="1294"/>
        <v>10571.863335</v>
      </c>
      <c r="FR795" s="45">
        <f t="shared" si="1295"/>
        <v>2137.7859320000002</v>
      </c>
      <c r="FS795" s="51"/>
      <c r="FT795" s="45">
        <f t="shared" si="1296"/>
        <v>3056.9860859999999</v>
      </c>
      <c r="FU795" s="45">
        <f t="shared" si="1297"/>
        <v>358.58489200000002</v>
      </c>
      <c r="FV795" s="51"/>
      <c r="FW795" s="45">
        <f t="shared" si="1298"/>
        <v>3226.5189329999998</v>
      </c>
      <c r="FX795" s="45">
        <f t="shared" si="1299"/>
        <v>144.418814</v>
      </c>
      <c r="FY795" s="51"/>
      <c r="FZ795" s="45">
        <f t="shared" si="1300"/>
        <v>15802.160714999998</v>
      </c>
      <c r="GA795" s="45">
        <f t="shared" si="1301"/>
        <v>9360.9869600000002</v>
      </c>
      <c r="GB795" s="51"/>
      <c r="GC795" s="45">
        <f t="shared" si="1302"/>
        <v>351.87843899999996</v>
      </c>
      <c r="GD795" s="45">
        <f t="shared" si="1303"/>
        <v>28.496278000000004</v>
      </c>
      <c r="GE795" s="51"/>
      <c r="GF795" s="45">
        <f t="shared" si="1304"/>
        <v>2471.2413329999999</v>
      </c>
      <c r="GG795" s="45">
        <f t="shared" si="1305"/>
        <v>695.5352160000001</v>
      </c>
      <c r="GH795" s="51"/>
      <c r="GI795" s="45">
        <f t="shared" si="1306"/>
        <v>2293.0767419999997</v>
      </c>
      <c r="GJ795" s="45">
        <f t="shared" si="1307"/>
        <v>838.01660600000002</v>
      </c>
      <c r="GK795" s="51"/>
    </row>
    <row r="796" spans="1:193" s="45" customFormat="1">
      <c r="A796" s="45" t="s">
        <v>16</v>
      </c>
      <c r="B796" s="46">
        <v>41359</v>
      </c>
      <c r="C796" s="56">
        <v>0.70908400000000005</v>
      </c>
      <c r="D796" s="56">
        <v>0.13333200000000001</v>
      </c>
      <c r="E796" s="56">
        <v>7.6795000000000002E-2</v>
      </c>
      <c r="F796" s="58"/>
      <c r="G796" s="58">
        <v>148526</v>
      </c>
      <c r="H796" s="58">
        <v>33367</v>
      </c>
      <c r="I796" s="58"/>
      <c r="J796" s="59">
        <v>602309</v>
      </c>
      <c r="K796" s="59">
        <v>200641</v>
      </c>
      <c r="L796" s="58"/>
      <c r="M796" s="58">
        <v>155790</v>
      </c>
      <c r="N796" s="58">
        <v>22756</v>
      </c>
      <c r="O796" s="58"/>
      <c r="P796" s="58">
        <v>387509</v>
      </c>
      <c r="Q796" s="58">
        <v>72032</v>
      </c>
      <c r="R796" s="58"/>
      <c r="S796" s="58">
        <v>200249</v>
      </c>
      <c r="T796" s="58">
        <v>35803</v>
      </c>
      <c r="U796" s="58"/>
      <c r="V796" s="58">
        <v>154311</v>
      </c>
      <c r="W796" s="58">
        <v>26921</v>
      </c>
      <c r="X796" s="58"/>
      <c r="Y796" s="58">
        <v>49293</v>
      </c>
      <c r="Z796" s="58">
        <v>6619</v>
      </c>
      <c r="AA796" s="58"/>
      <c r="AB796" s="58">
        <v>298520</v>
      </c>
      <c r="AC796" s="58">
        <v>194772</v>
      </c>
      <c r="AD796" s="58"/>
      <c r="AE796" s="58">
        <v>143164</v>
      </c>
      <c r="AF796" s="58">
        <v>38915</v>
      </c>
      <c r="AG796" s="58"/>
      <c r="AH796" s="58">
        <v>52825</v>
      </c>
      <c r="AI796" s="58">
        <v>10303</v>
      </c>
      <c r="AJ796" s="58"/>
      <c r="AK796" s="58">
        <v>10759</v>
      </c>
      <c r="AL796" s="58">
        <v>11132</v>
      </c>
      <c r="AM796" s="58"/>
      <c r="AN796" s="58">
        <v>134716</v>
      </c>
      <c r="AO796" s="58">
        <v>7377</v>
      </c>
      <c r="AP796" s="58"/>
      <c r="AQ796" s="58">
        <v>28830</v>
      </c>
      <c r="AR796" s="58">
        <v>8078</v>
      </c>
      <c r="AS796" s="58"/>
      <c r="AT796" s="58">
        <v>54855</v>
      </c>
      <c r="AU796" s="58">
        <v>19741</v>
      </c>
      <c r="AV796" s="58"/>
      <c r="AW796" s="58">
        <v>28618</v>
      </c>
      <c r="AX796" s="58">
        <v>9251</v>
      </c>
      <c r="AY796" s="58"/>
      <c r="AZ796" s="58">
        <v>57108</v>
      </c>
      <c r="BA796" s="58">
        <v>6716</v>
      </c>
      <c r="BB796" s="58"/>
      <c r="BC796" s="58">
        <v>33265</v>
      </c>
      <c r="BD796" s="58">
        <v>4845</v>
      </c>
      <c r="BE796" s="58"/>
      <c r="BF796" s="58">
        <v>17553</v>
      </c>
      <c r="BG796" s="58">
        <v>5787</v>
      </c>
      <c r="BH796" s="50"/>
      <c r="BI796" s="50">
        <v>75636</v>
      </c>
      <c r="BJ796" s="50">
        <v>25984</v>
      </c>
      <c r="BK796" s="50"/>
      <c r="BL796" s="50">
        <v>36210</v>
      </c>
      <c r="BM796" s="50">
        <v>8242</v>
      </c>
      <c r="BN796" s="50"/>
      <c r="BO796" s="50">
        <v>6758</v>
      </c>
      <c r="BP796" s="50">
        <v>8926</v>
      </c>
      <c r="BQ796" s="50"/>
      <c r="BR796" s="50">
        <v>17706</v>
      </c>
      <c r="BS796" s="50">
        <v>19167</v>
      </c>
      <c r="BT796" s="50"/>
      <c r="BU796" s="50">
        <v>39167</v>
      </c>
      <c r="BV796" s="50">
        <v>5323</v>
      </c>
      <c r="BW796" s="50"/>
      <c r="BX796" s="50">
        <v>29381</v>
      </c>
      <c r="BY796" s="50">
        <v>4742</v>
      </c>
      <c r="BZ796" s="50"/>
      <c r="CA796" s="50">
        <v>87393</v>
      </c>
      <c r="CB796" s="50">
        <v>52915</v>
      </c>
      <c r="CC796" s="50"/>
      <c r="CD796" s="50">
        <v>24242</v>
      </c>
      <c r="CE796" s="50">
        <v>6289</v>
      </c>
      <c r="CF796" s="50"/>
      <c r="CG796" s="50">
        <v>21038</v>
      </c>
      <c r="CH796" s="50">
        <v>2711</v>
      </c>
      <c r="CI796" s="50"/>
      <c r="CJ796" s="50">
        <v>112715</v>
      </c>
      <c r="CK796" s="50">
        <v>185067</v>
      </c>
      <c r="CL796" s="50"/>
      <c r="CM796" s="50">
        <v>1727</v>
      </c>
      <c r="CN796" s="50">
        <v>298</v>
      </c>
      <c r="CO796" s="50"/>
      <c r="CP796" s="50">
        <v>18293</v>
      </c>
      <c r="CQ796" s="50">
        <v>15469</v>
      </c>
      <c r="CR796" s="50"/>
      <c r="CS796" s="50">
        <v>16321</v>
      </c>
      <c r="CT796" s="50">
        <v>18718</v>
      </c>
      <c r="CU796" s="51"/>
      <c r="CV796" s="51"/>
      <c r="CW796" s="45">
        <f t="shared" si="1246"/>
        <v>19803.268631999999</v>
      </c>
      <c r="CX796" s="45">
        <f t="shared" si="1247"/>
        <v>2562.4187649999999</v>
      </c>
      <c r="CY796" s="51"/>
      <c r="CZ796" s="45">
        <f t="shared" si="1248"/>
        <v>80307.063588000005</v>
      </c>
      <c r="DA796" s="45">
        <f t="shared" si="1249"/>
        <v>15408.225595</v>
      </c>
      <c r="DB796" s="51"/>
      <c r="DC796" s="45">
        <f t="shared" si="1250"/>
        <v>20771.792280000001</v>
      </c>
      <c r="DD796" s="45">
        <f t="shared" si="1251"/>
        <v>1747.54702</v>
      </c>
      <c r="DE796" s="51"/>
      <c r="DF796" s="45">
        <f t="shared" si="1252"/>
        <v>51667.349988000002</v>
      </c>
      <c r="DG796" s="45">
        <f t="shared" si="1253"/>
        <v>5531.6974399999999</v>
      </c>
      <c r="DH796" s="51"/>
      <c r="DI796" s="45">
        <f t="shared" si="1254"/>
        <v>26699.599668000003</v>
      </c>
      <c r="DJ796" s="45">
        <f t="shared" si="1255"/>
        <v>2749.4913850000003</v>
      </c>
      <c r="DK796" s="51"/>
      <c r="DL796" s="45">
        <f t="shared" si="1256"/>
        <v>20574.594252000003</v>
      </c>
      <c r="DM796" s="45">
        <f t="shared" si="1257"/>
        <v>2067.3981950000002</v>
      </c>
      <c r="DN796" s="51"/>
      <c r="DO796" s="45">
        <f t="shared" si="1258"/>
        <v>6572.3342760000005</v>
      </c>
      <c r="DP796" s="45">
        <f t="shared" si="1259"/>
        <v>508.306105</v>
      </c>
      <c r="DQ796" s="51"/>
      <c r="DR796" s="45">
        <f t="shared" si="1260"/>
        <v>39802.268640000002</v>
      </c>
      <c r="DS796" s="45">
        <f t="shared" si="1261"/>
        <v>14957.515740000001</v>
      </c>
      <c r="DT796" s="51"/>
      <c r="DU796" s="45">
        <f t="shared" si="1262"/>
        <v>19088.342447999999</v>
      </c>
      <c r="DV796" s="45">
        <f t="shared" si="1263"/>
        <v>2988.477425</v>
      </c>
      <c r="DW796" s="51"/>
      <c r="DX796" s="45">
        <f t="shared" si="1264"/>
        <v>7043.2629000000006</v>
      </c>
      <c r="DY796" s="45">
        <f t="shared" si="1265"/>
        <v>791.218885</v>
      </c>
      <c r="DZ796" s="51"/>
      <c r="EA796" s="45">
        <f t="shared" si="1266"/>
        <v>1434.518988</v>
      </c>
      <c r="EB796" s="45">
        <f t="shared" si="1267"/>
        <v>854.88193999999999</v>
      </c>
      <c r="EC796" s="51"/>
      <c r="ED796" s="45">
        <f t="shared" si="1268"/>
        <v>17961.953712000002</v>
      </c>
      <c r="EE796" s="45">
        <f t="shared" si="1269"/>
        <v>566.51671499999998</v>
      </c>
      <c r="EF796" s="51"/>
      <c r="EG796" s="45">
        <f t="shared" si="1270"/>
        <v>3843.9615600000002</v>
      </c>
      <c r="EH796" s="45">
        <f t="shared" si="1271"/>
        <v>620.35001</v>
      </c>
      <c r="EI796" s="51"/>
      <c r="EJ796" s="45">
        <f t="shared" si="1272"/>
        <v>7313.9268600000005</v>
      </c>
      <c r="EK796" s="45">
        <f t="shared" si="1273"/>
        <v>1516.0100950000001</v>
      </c>
      <c r="EL796" s="51"/>
      <c r="EM796" s="45">
        <f t="shared" si="1274"/>
        <v>3815.6951760000002</v>
      </c>
      <c r="EN796" s="45">
        <f t="shared" si="1275"/>
        <v>710.43054500000005</v>
      </c>
      <c r="EO796" s="51"/>
      <c r="EP796" s="45">
        <f t="shared" si="1276"/>
        <v>7614.323856</v>
      </c>
      <c r="EQ796" s="45">
        <f t="shared" si="1277"/>
        <v>515.75522000000001</v>
      </c>
      <c r="ER796" s="51"/>
      <c r="ES796" s="45">
        <f t="shared" si="1278"/>
        <v>4435.2889800000003</v>
      </c>
      <c r="ET796" s="45">
        <f t="shared" si="1279"/>
        <v>372.071775</v>
      </c>
      <c r="EU796" s="51"/>
      <c r="EV796" s="45">
        <f t="shared" si="1280"/>
        <v>2340.3765960000001</v>
      </c>
      <c r="EW796" s="45">
        <f t="shared" si="1281"/>
        <v>444.412665</v>
      </c>
      <c r="EX796" s="51"/>
      <c r="EY796" s="45">
        <f t="shared" si="1282"/>
        <v>10084.699152000001</v>
      </c>
      <c r="EZ796" s="45">
        <f t="shared" si="1283"/>
        <v>1995.44128</v>
      </c>
      <c r="FA796" s="51"/>
      <c r="FB796" s="45">
        <f t="shared" si="1284"/>
        <v>4827.95172</v>
      </c>
      <c r="FC796" s="45">
        <f t="shared" si="1285"/>
        <v>632.94439</v>
      </c>
      <c r="FD796" s="51"/>
      <c r="FE796" s="45">
        <f t="shared" si="1286"/>
        <v>901.05765600000007</v>
      </c>
      <c r="FF796" s="45">
        <f t="shared" si="1287"/>
        <v>685.47217000000001</v>
      </c>
      <c r="FG796" s="51"/>
      <c r="FH796" s="45">
        <f t="shared" si="1288"/>
        <v>2360.7763920000002</v>
      </c>
      <c r="FI796" s="45">
        <f t="shared" si="1289"/>
        <v>1471.9297650000001</v>
      </c>
      <c r="FJ796" s="51"/>
      <c r="FK796" s="45">
        <f t="shared" si="1290"/>
        <v>5222.2144440000002</v>
      </c>
      <c r="FL796" s="45">
        <f t="shared" si="1291"/>
        <v>408.779785</v>
      </c>
      <c r="FM796" s="51"/>
      <c r="FN796" s="45">
        <f t="shared" si="1292"/>
        <v>3917.4274920000003</v>
      </c>
      <c r="FO796" s="45">
        <f t="shared" si="1293"/>
        <v>364.16189000000003</v>
      </c>
      <c r="FP796" s="51"/>
      <c r="FQ796" s="45">
        <f t="shared" si="1294"/>
        <v>11652.283476000001</v>
      </c>
      <c r="FR796" s="45">
        <f t="shared" si="1295"/>
        <v>4063.6074250000001</v>
      </c>
      <c r="FS796" s="51"/>
      <c r="FT796" s="45">
        <f t="shared" si="1296"/>
        <v>3232.234344</v>
      </c>
      <c r="FU796" s="45">
        <f t="shared" si="1297"/>
        <v>482.96375499999999</v>
      </c>
      <c r="FV796" s="51"/>
      <c r="FW796" s="45">
        <f t="shared" si="1298"/>
        <v>2805.0386160000003</v>
      </c>
      <c r="FX796" s="45">
        <f t="shared" si="1299"/>
        <v>208.19124500000001</v>
      </c>
      <c r="FY796" s="51"/>
      <c r="FZ796" s="45">
        <f t="shared" si="1300"/>
        <v>15028.516380000001</v>
      </c>
      <c r="GA796" s="45">
        <f t="shared" si="1301"/>
        <v>14212.220265</v>
      </c>
      <c r="GB796" s="51"/>
      <c r="GC796" s="45">
        <f t="shared" si="1302"/>
        <v>230.264364</v>
      </c>
      <c r="GD796" s="45">
        <f t="shared" si="1303"/>
        <v>22.884910000000001</v>
      </c>
      <c r="GE796" s="51"/>
      <c r="GF796" s="45">
        <f t="shared" si="1304"/>
        <v>2439.0422760000001</v>
      </c>
      <c r="GG796" s="45">
        <f t="shared" si="1305"/>
        <v>1187.941855</v>
      </c>
      <c r="GH796" s="51"/>
      <c r="GI796" s="45">
        <f t="shared" si="1306"/>
        <v>2176.1115720000003</v>
      </c>
      <c r="GJ796" s="45">
        <f t="shared" si="1307"/>
        <v>1437.4488100000001</v>
      </c>
      <c r="GK796" s="51"/>
    </row>
    <row r="797" spans="1:193" s="45" customFormat="1">
      <c r="A797" s="45" t="s">
        <v>16</v>
      </c>
      <c r="B797" s="46">
        <v>41358</v>
      </c>
      <c r="C797" s="56">
        <v>0.71022600000000002</v>
      </c>
      <c r="D797" s="56">
        <v>0.13450699999999999</v>
      </c>
      <c r="E797" s="56">
        <v>7.4224999999999999E-2</v>
      </c>
      <c r="F797" s="58"/>
      <c r="G797" s="58">
        <v>73343</v>
      </c>
      <c r="H797" s="58">
        <v>18684</v>
      </c>
      <c r="I797" s="58"/>
      <c r="J797" s="59">
        <v>595000</v>
      </c>
      <c r="K797" s="59">
        <v>235248</v>
      </c>
      <c r="L797" s="58"/>
      <c r="M797" s="58">
        <v>119924</v>
      </c>
      <c r="N797" s="58">
        <v>19353</v>
      </c>
      <c r="O797" s="58"/>
      <c r="P797" s="58">
        <v>310272</v>
      </c>
      <c r="Q797" s="58">
        <v>66038</v>
      </c>
      <c r="R797" s="58"/>
      <c r="S797" s="58">
        <v>159941</v>
      </c>
      <c r="T797" s="58">
        <v>31868</v>
      </c>
      <c r="U797" s="58"/>
      <c r="V797" s="58">
        <v>153491</v>
      </c>
      <c r="W797" s="58">
        <v>31925</v>
      </c>
      <c r="X797" s="58"/>
      <c r="Y797" s="58">
        <v>38544</v>
      </c>
      <c r="Z797" s="58">
        <v>5354</v>
      </c>
      <c r="AA797" s="58"/>
      <c r="AB797" s="58">
        <v>353132</v>
      </c>
      <c r="AC797" s="58">
        <v>264715</v>
      </c>
      <c r="AD797" s="58"/>
      <c r="AE797" s="58">
        <v>182400</v>
      </c>
      <c r="AF797" s="58">
        <v>61447</v>
      </c>
      <c r="AG797" s="58"/>
      <c r="AH797" s="58">
        <v>39001</v>
      </c>
      <c r="AI797" s="58">
        <v>8920</v>
      </c>
      <c r="AJ797" s="58"/>
      <c r="AK797" s="58">
        <v>5344</v>
      </c>
      <c r="AL797" s="58">
        <v>5555</v>
      </c>
      <c r="AM797" s="58"/>
      <c r="AN797" s="58">
        <v>87499</v>
      </c>
      <c r="AO797" s="58">
        <v>4506</v>
      </c>
      <c r="AP797" s="58"/>
      <c r="AQ797" s="58">
        <v>28197</v>
      </c>
      <c r="AR797" s="58">
        <v>8168</v>
      </c>
      <c r="AS797" s="58"/>
      <c r="AT797" s="58">
        <v>43533</v>
      </c>
      <c r="AU797" s="58">
        <v>18205</v>
      </c>
      <c r="AV797" s="58"/>
      <c r="AW797" s="58">
        <v>27778</v>
      </c>
      <c r="AX797" s="58">
        <v>10165</v>
      </c>
      <c r="AY797" s="58"/>
      <c r="AZ797" s="58">
        <v>48459</v>
      </c>
      <c r="BA797" s="58">
        <v>6281</v>
      </c>
      <c r="BB797" s="58"/>
      <c r="BC797" s="58">
        <v>22585</v>
      </c>
      <c r="BD797" s="58">
        <v>3045</v>
      </c>
      <c r="BE797" s="58"/>
      <c r="BF797" s="58">
        <v>12936</v>
      </c>
      <c r="BG797" s="58">
        <v>4951</v>
      </c>
      <c r="BH797" s="50"/>
      <c r="BI797" s="50">
        <v>72403</v>
      </c>
      <c r="BJ797" s="50">
        <v>26332</v>
      </c>
      <c r="BK797" s="50"/>
      <c r="BL797" s="50">
        <v>21824</v>
      </c>
      <c r="BM797" s="50">
        <v>4649</v>
      </c>
      <c r="BN797" s="50"/>
      <c r="BO797" s="50">
        <v>7744</v>
      </c>
      <c r="BP797" s="50">
        <v>11422</v>
      </c>
      <c r="BQ797" s="50"/>
      <c r="BR797" s="50">
        <v>27664</v>
      </c>
      <c r="BS797" s="50">
        <v>31768</v>
      </c>
      <c r="BT797" s="50"/>
      <c r="BU797" s="50">
        <v>38950</v>
      </c>
      <c r="BV797" s="50">
        <v>6232</v>
      </c>
      <c r="BW797" s="50"/>
      <c r="BX797" s="50">
        <v>24947</v>
      </c>
      <c r="BY797" s="50">
        <v>4529</v>
      </c>
      <c r="BZ797" s="50"/>
      <c r="CA797" s="50">
        <v>119441</v>
      </c>
      <c r="CB797" s="50">
        <v>72880</v>
      </c>
      <c r="CC797" s="50"/>
      <c r="CD797" s="50">
        <v>13520</v>
      </c>
      <c r="CE797" s="50">
        <v>3815</v>
      </c>
      <c r="CF797" s="50"/>
      <c r="CG797" s="50">
        <v>21405</v>
      </c>
      <c r="CH797" s="50">
        <v>3135</v>
      </c>
      <c r="CI797" s="50"/>
      <c r="CJ797" s="50">
        <v>133851</v>
      </c>
      <c r="CK797" s="50">
        <v>246521</v>
      </c>
      <c r="CL797" s="50"/>
      <c r="CM797" s="50">
        <v>1714</v>
      </c>
      <c r="CN797" s="50">
        <v>399</v>
      </c>
      <c r="CO797" s="50"/>
      <c r="CP797" s="50">
        <v>39128</v>
      </c>
      <c r="CQ797" s="50">
        <v>29906</v>
      </c>
      <c r="CR797" s="50"/>
      <c r="CS797" s="50">
        <v>20021</v>
      </c>
      <c r="CT797" s="50">
        <v>25596</v>
      </c>
      <c r="CU797" s="51"/>
      <c r="CV797" s="51"/>
      <c r="CW797" s="45">
        <f t="shared" si="1246"/>
        <v>9865.1469009999983</v>
      </c>
      <c r="CX797" s="45">
        <f t="shared" si="1247"/>
        <v>1386.8199</v>
      </c>
      <c r="CY797" s="51"/>
      <c r="CZ797" s="45">
        <f t="shared" si="1248"/>
        <v>80031.664999999994</v>
      </c>
      <c r="DA797" s="45">
        <f t="shared" si="1249"/>
        <v>17461.282800000001</v>
      </c>
      <c r="DB797" s="51"/>
      <c r="DC797" s="45">
        <f t="shared" si="1250"/>
        <v>16130.617467999999</v>
      </c>
      <c r="DD797" s="45">
        <f t="shared" si="1251"/>
        <v>1436.4764250000001</v>
      </c>
      <c r="DE797" s="51"/>
      <c r="DF797" s="45">
        <f t="shared" si="1252"/>
        <v>41733.755903999998</v>
      </c>
      <c r="DG797" s="45">
        <f t="shared" si="1253"/>
        <v>4901.6705499999998</v>
      </c>
      <c r="DH797" s="51"/>
      <c r="DI797" s="45">
        <f t="shared" si="1254"/>
        <v>21513.184086999998</v>
      </c>
      <c r="DJ797" s="45">
        <f t="shared" si="1255"/>
        <v>2365.4023000000002</v>
      </c>
      <c r="DK797" s="51"/>
      <c r="DL797" s="45">
        <f t="shared" si="1256"/>
        <v>20645.613936999998</v>
      </c>
      <c r="DM797" s="45">
        <f t="shared" si="1257"/>
        <v>2369.6331249999998</v>
      </c>
      <c r="DN797" s="51"/>
      <c r="DO797" s="45">
        <f t="shared" si="1258"/>
        <v>5184.4378079999997</v>
      </c>
      <c r="DP797" s="45">
        <f t="shared" si="1259"/>
        <v>397.40064999999998</v>
      </c>
      <c r="DQ797" s="51"/>
      <c r="DR797" s="45">
        <f t="shared" si="1260"/>
        <v>47498.725923999998</v>
      </c>
      <c r="DS797" s="45">
        <f t="shared" si="1261"/>
        <v>19648.470874999999</v>
      </c>
      <c r="DT797" s="51"/>
      <c r="DU797" s="45">
        <f t="shared" si="1262"/>
        <v>24534.076799999999</v>
      </c>
      <c r="DV797" s="45">
        <f t="shared" si="1263"/>
        <v>4560.9035750000003</v>
      </c>
      <c r="DW797" s="51"/>
      <c r="DX797" s="45">
        <f t="shared" si="1264"/>
        <v>5245.9075069999999</v>
      </c>
      <c r="DY797" s="45">
        <f t="shared" si="1265"/>
        <v>662.08699999999999</v>
      </c>
      <c r="DZ797" s="51"/>
      <c r="EA797" s="45">
        <f t="shared" si="1266"/>
        <v>718.80540799999994</v>
      </c>
      <c r="EB797" s="45">
        <f t="shared" si="1267"/>
        <v>412.31987500000002</v>
      </c>
      <c r="EC797" s="51"/>
      <c r="ED797" s="45">
        <f t="shared" si="1268"/>
        <v>11769.227992999999</v>
      </c>
      <c r="EE797" s="45">
        <f t="shared" si="1269"/>
        <v>334.45785000000001</v>
      </c>
      <c r="EF797" s="51"/>
      <c r="EG797" s="45">
        <f t="shared" si="1270"/>
        <v>3792.6938789999995</v>
      </c>
      <c r="EH797" s="45">
        <f t="shared" si="1271"/>
        <v>606.26980000000003</v>
      </c>
      <c r="EI797" s="51"/>
      <c r="EJ797" s="45">
        <f t="shared" si="1272"/>
        <v>5855.4932309999995</v>
      </c>
      <c r="EK797" s="45">
        <f t="shared" si="1273"/>
        <v>1351.2661249999999</v>
      </c>
      <c r="EL797" s="51"/>
      <c r="EM797" s="45">
        <f t="shared" si="1274"/>
        <v>3736.3354459999996</v>
      </c>
      <c r="EN797" s="45">
        <f t="shared" si="1275"/>
        <v>754.49712499999998</v>
      </c>
      <c r="EO797" s="51"/>
      <c r="EP797" s="45">
        <f t="shared" si="1276"/>
        <v>6518.0747129999991</v>
      </c>
      <c r="EQ797" s="45">
        <f t="shared" si="1277"/>
        <v>466.20722499999999</v>
      </c>
      <c r="ER797" s="51"/>
      <c r="ES797" s="45">
        <f t="shared" si="1278"/>
        <v>3037.8405949999997</v>
      </c>
      <c r="ET797" s="45">
        <f t="shared" si="1279"/>
        <v>226.01512500000001</v>
      </c>
      <c r="EU797" s="51"/>
      <c r="EV797" s="45">
        <f t="shared" si="1280"/>
        <v>1739.9825519999999</v>
      </c>
      <c r="EW797" s="45">
        <f t="shared" si="1281"/>
        <v>367.48797500000001</v>
      </c>
      <c r="EX797" s="51"/>
      <c r="EY797" s="45">
        <f t="shared" si="1282"/>
        <v>9738.7103209999987</v>
      </c>
      <c r="EZ797" s="45">
        <f t="shared" si="1283"/>
        <v>1954.4927</v>
      </c>
      <c r="FA797" s="51"/>
      <c r="FB797" s="45">
        <f t="shared" si="1284"/>
        <v>2935.4807679999999</v>
      </c>
      <c r="FC797" s="45">
        <f t="shared" si="1285"/>
        <v>345.072025</v>
      </c>
      <c r="FD797" s="51"/>
      <c r="FE797" s="45">
        <f t="shared" si="1286"/>
        <v>1041.622208</v>
      </c>
      <c r="FF797" s="45">
        <f t="shared" si="1287"/>
        <v>847.79795000000001</v>
      </c>
      <c r="FG797" s="51"/>
      <c r="FH797" s="45">
        <f t="shared" si="1288"/>
        <v>3721.0016479999995</v>
      </c>
      <c r="FI797" s="45">
        <f t="shared" si="1289"/>
        <v>2357.9798000000001</v>
      </c>
      <c r="FJ797" s="51"/>
      <c r="FK797" s="45">
        <f t="shared" si="1290"/>
        <v>5239.0476499999995</v>
      </c>
      <c r="FL797" s="45">
        <f t="shared" si="1291"/>
        <v>462.5702</v>
      </c>
      <c r="FM797" s="51"/>
      <c r="FN797" s="45">
        <f t="shared" si="1292"/>
        <v>3355.5461289999998</v>
      </c>
      <c r="FO797" s="45">
        <f t="shared" si="1293"/>
        <v>336.16502500000001</v>
      </c>
      <c r="FP797" s="51"/>
      <c r="FQ797" s="45">
        <f t="shared" si="1294"/>
        <v>16065.650586999998</v>
      </c>
      <c r="FR797" s="45">
        <f t="shared" si="1295"/>
        <v>5409.518</v>
      </c>
      <c r="FS797" s="51"/>
      <c r="FT797" s="45">
        <f t="shared" si="1296"/>
        <v>1818.5346399999999</v>
      </c>
      <c r="FU797" s="45">
        <f t="shared" si="1297"/>
        <v>283.16837499999997</v>
      </c>
      <c r="FV797" s="51"/>
      <c r="FW797" s="45">
        <f t="shared" si="1298"/>
        <v>2879.1223349999996</v>
      </c>
      <c r="FX797" s="45">
        <f t="shared" si="1299"/>
        <v>232.69537499999998</v>
      </c>
      <c r="FY797" s="51"/>
      <c r="FZ797" s="45">
        <f t="shared" si="1300"/>
        <v>18003.896456999999</v>
      </c>
      <c r="GA797" s="45">
        <f t="shared" si="1301"/>
        <v>18298.021225</v>
      </c>
      <c r="GB797" s="51"/>
      <c r="GC797" s="45">
        <f t="shared" si="1302"/>
        <v>230.54499799999999</v>
      </c>
      <c r="GD797" s="45">
        <f t="shared" si="1303"/>
        <v>29.615774999999999</v>
      </c>
      <c r="GE797" s="51"/>
      <c r="GF797" s="45">
        <f t="shared" si="1304"/>
        <v>5262.9898959999991</v>
      </c>
      <c r="GG797" s="45">
        <f t="shared" si="1305"/>
        <v>2219.7728499999998</v>
      </c>
      <c r="GH797" s="51"/>
      <c r="GI797" s="45">
        <f t="shared" si="1306"/>
        <v>2692.9646469999998</v>
      </c>
      <c r="GJ797" s="45">
        <f t="shared" si="1307"/>
        <v>1899.8631</v>
      </c>
      <c r="GK797" s="51"/>
    </row>
    <row r="798" spans="1:193" s="45" customFormat="1">
      <c r="A798" s="45" t="s">
        <v>16</v>
      </c>
      <c r="B798" s="46">
        <v>41357</v>
      </c>
      <c r="C798" s="56">
        <v>0.70801199999999997</v>
      </c>
      <c r="D798" s="56">
        <v>0.13642200000000002</v>
      </c>
      <c r="E798" s="56">
        <v>7.5128E-2</v>
      </c>
      <c r="F798" s="58"/>
      <c r="G798" s="58">
        <v>70695</v>
      </c>
      <c r="H798" s="58">
        <v>17709</v>
      </c>
      <c r="I798" s="58"/>
      <c r="J798" s="59">
        <v>611126</v>
      </c>
      <c r="K798" s="59">
        <v>240154</v>
      </c>
      <c r="L798" s="58"/>
      <c r="M798" s="58">
        <v>126219</v>
      </c>
      <c r="N798" s="58">
        <v>20113</v>
      </c>
      <c r="O798" s="58"/>
      <c r="P798" s="58">
        <v>312040</v>
      </c>
      <c r="Q798" s="58">
        <v>62131</v>
      </c>
      <c r="R798" s="58"/>
      <c r="S798" s="58">
        <v>157152</v>
      </c>
      <c r="T798" s="58">
        <v>32412</v>
      </c>
      <c r="U798" s="58"/>
      <c r="V798" s="58">
        <v>162692</v>
      </c>
      <c r="W798" s="58">
        <v>31226</v>
      </c>
      <c r="X798" s="58"/>
      <c r="Y798" s="58">
        <v>37322</v>
      </c>
      <c r="Z798" s="58">
        <v>5587</v>
      </c>
      <c r="AA798" s="58"/>
      <c r="AB798" s="58">
        <v>369686</v>
      </c>
      <c r="AC798" s="58">
        <v>251204</v>
      </c>
      <c r="AD798" s="58"/>
      <c r="AE798" s="58">
        <v>189487</v>
      </c>
      <c r="AF798" s="58">
        <v>58778</v>
      </c>
      <c r="AG798" s="58"/>
      <c r="AH798" s="58">
        <v>40410</v>
      </c>
      <c r="AI798" s="58">
        <v>9201</v>
      </c>
      <c r="AJ798" s="58"/>
      <c r="AK798" s="58">
        <v>6483</v>
      </c>
      <c r="AL798" s="58">
        <v>5582</v>
      </c>
      <c r="AM798" s="58"/>
      <c r="AN798" s="58">
        <v>85454</v>
      </c>
      <c r="AO798" s="58">
        <v>4862</v>
      </c>
      <c r="AP798" s="58"/>
      <c r="AQ798" s="58">
        <v>29070</v>
      </c>
      <c r="AR798" s="58">
        <v>9040</v>
      </c>
      <c r="AS798" s="58"/>
      <c r="AT798" s="58">
        <v>51173</v>
      </c>
      <c r="AU798" s="58">
        <v>22706</v>
      </c>
      <c r="AV798" s="58"/>
      <c r="AW798" s="58">
        <v>31039</v>
      </c>
      <c r="AX798" s="58">
        <v>12331</v>
      </c>
      <c r="AY798" s="58"/>
      <c r="AZ798" s="58">
        <v>58789</v>
      </c>
      <c r="BA798" s="58">
        <v>7708</v>
      </c>
      <c r="BB798" s="58"/>
      <c r="BC798" s="58">
        <v>27254</v>
      </c>
      <c r="BD798" s="58">
        <v>3712</v>
      </c>
      <c r="BE798" s="58"/>
      <c r="BF798" s="58">
        <v>12307</v>
      </c>
      <c r="BG798" s="58">
        <v>4968</v>
      </c>
      <c r="BH798" s="50"/>
      <c r="BI798" s="50">
        <v>68656</v>
      </c>
      <c r="BJ798" s="50">
        <v>25393</v>
      </c>
      <c r="BK798" s="50"/>
      <c r="BL798" s="50">
        <v>25580</v>
      </c>
      <c r="BM798" s="50">
        <v>6156</v>
      </c>
      <c r="BN798" s="50"/>
      <c r="BO798" s="50">
        <v>9595</v>
      </c>
      <c r="BP798" s="50">
        <v>11398</v>
      </c>
      <c r="BQ798" s="50"/>
      <c r="BR798" s="50">
        <v>30508</v>
      </c>
      <c r="BS798" s="50">
        <v>33998</v>
      </c>
      <c r="BT798" s="50"/>
      <c r="BU798" s="50">
        <v>38748</v>
      </c>
      <c r="BV798" s="50">
        <v>6467</v>
      </c>
      <c r="BW798" s="50"/>
      <c r="BX798" s="50">
        <v>22893</v>
      </c>
      <c r="BY798" s="50">
        <v>4316</v>
      </c>
      <c r="BZ798" s="50"/>
      <c r="CA798" s="50">
        <v>147591</v>
      </c>
      <c r="CB798" s="50">
        <v>87337</v>
      </c>
      <c r="CC798" s="50"/>
      <c r="CD798" s="50">
        <v>13651</v>
      </c>
      <c r="CE798" s="50">
        <v>4041</v>
      </c>
      <c r="CF798" s="50"/>
      <c r="CG798" s="50">
        <v>21855</v>
      </c>
      <c r="CH798" s="50">
        <v>3184</v>
      </c>
      <c r="CI798" s="50"/>
      <c r="CJ798" s="50">
        <v>148900</v>
      </c>
      <c r="CK798" s="50">
        <v>287118</v>
      </c>
      <c r="CL798" s="50"/>
      <c r="CM798" s="50">
        <v>1607</v>
      </c>
      <c r="CN798" s="50">
        <v>161</v>
      </c>
      <c r="CO798" s="50"/>
      <c r="CP798" s="50">
        <v>42591</v>
      </c>
      <c r="CQ798" s="50">
        <v>35199</v>
      </c>
      <c r="CR798" s="50"/>
      <c r="CS798" s="50">
        <v>20299</v>
      </c>
      <c r="CT798" s="50">
        <v>27418</v>
      </c>
      <c r="CU798" s="51"/>
      <c r="CV798" s="51"/>
      <c r="CW798" s="45">
        <f t="shared" si="1246"/>
        <v>9644.3532900000009</v>
      </c>
      <c r="CX798" s="45">
        <f t="shared" si="1247"/>
        <v>1330.441752</v>
      </c>
      <c r="CY798" s="51"/>
      <c r="CZ798" s="45">
        <f t="shared" si="1248"/>
        <v>83371.031172000003</v>
      </c>
      <c r="DA798" s="45">
        <f t="shared" si="1249"/>
        <v>18042.289712000002</v>
      </c>
      <c r="DB798" s="51"/>
      <c r="DC798" s="45">
        <f t="shared" si="1250"/>
        <v>17219.048418000002</v>
      </c>
      <c r="DD798" s="45">
        <f t="shared" si="1251"/>
        <v>1511.0494639999999</v>
      </c>
      <c r="DE798" s="51"/>
      <c r="DF798" s="45">
        <f t="shared" si="1252"/>
        <v>42569.120880000002</v>
      </c>
      <c r="DG798" s="45">
        <f t="shared" si="1253"/>
        <v>4667.7777679999999</v>
      </c>
      <c r="DH798" s="51"/>
      <c r="DI798" s="45">
        <f t="shared" si="1254"/>
        <v>21438.990144000003</v>
      </c>
      <c r="DJ798" s="45">
        <f t="shared" si="1255"/>
        <v>2435.0487360000002</v>
      </c>
      <c r="DK798" s="51"/>
      <c r="DL798" s="45">
        <f t="shared" si="1256"/>
        <v>22194.768024000001</v>
      </c>
      <c r="DM798" s="45">
        <f t="shared" si="1257"/>
        <v>2345.9469279999998</v>
      </c>
      <c r="DN798" s="51"/>
      <c r="DO798" s="45">
        <f t="shared" si="1258"/>
        <v>5091.5418840000002</v>
      </c>
      <c r="DP798" s="45">
        <f t="shared" si="1259"/>
        <v>419.74013600000001</v>
      </c>
      <c r="DQ798" s="51"/>
      <c r="DR798" s="45">
        <f t="shared" si="1260"/>
        <v>50433.303492000006</v>
      </c>
      <c r="DS798" s="45">
        <f t="shared" si="1261"/>
        <v>18872.454111999999</v>
      </c>
      <c r="DT798" s="51"/>
      <c r="DU798" s="45">
        <f t="shared" si="1262"/>
        <v>25850.195514000003</v>
      </c>
      <c r="DV798" s="45">
        <f t="shared" si="1263"/>
        <v>4415.8735839999999</v>
      </c>
      <c r="DW798" s="51"/>
      <c r="DX798" s="45">
        <f t="shared" si="1264"/>
        <v>5512.8130200000005</v>
      </c>
      <c r="DY798" s="45">
        <f t="shared" si="1265"/>
        <v>691.25272800000005</v>
      </c>
      <c r="DZ798" s="51"/>
      <c r="EA798" s="45">
        <f t="shared" si="1266"/>
        <v>884.42382600000008</v>
      </c>
      <c r="EB798" s="45">
        <f t="shared" si="1267"/>
        <v>419.36449599999997</v>
      </c>
      <c r="EC798" s="51"/>
      <c r="ED798" s="45">
        <f t="shared" si="1268"/>
        <v>11657.805588000001</v>
      </c>
      <c r="EE798" s="45">
        <f t="shared" si="1269"/>
        <v>365.272336</v>
      </c>
      <c r="EF798" s="51"/>
      <c r="EG798" s="45">
        <f t="shared" si="1270"/>
        <v>3965.7875400000003</v>
      </c>
      <c r="EH798" s="45">
        <f t="shared" si="1271"/>
        <v>679.15711999999996</v>
      </c>
      <c r="EI798" s="51"/>
      <c r="EJ798" s="45">
        <f t="shared" si="1272"/>
        <v>6981.1230060000007</v>
      </c>
      <c r="EK798" s="45">
        <f t="shared" si="1273"/>
        <v>1705.856368</v>
      </c>
      <c r="EL798" s="51"/>
      <c r="EM798" s="45">
        <f t="shared" si="1274"/>
        <v>4234.4024580000005</v>
      </c>
      <c r="EN798" s="45">
        <f t="shared" si="1275"/>
        <v>926.403368</v>
      </c>
      <c r="EO798" s="51"/>
      <c r="EP798" s="45">
        <f t="shared" si="1276"/>
        <v>8020.1129580000006</v>
      </c>
      <c r="EQ798" s="45">
        <f t="shared" si="1277"/>
        <v>579.08662400000003</v>
      </c>
      <c r="ER798" s="51"/>
      <c r="ES798" s="45">
        <f t="shared" si="1278"/>
        <v>3718.0451880000005</v>
      </c>
      <c r="ET798" s="45">
        <f t="shared" si="1279"/>
        <v>278.875136</v>
      </c>
      <c r="EU798" s="51"/>
      <c r="EV798" s="45">
        <f t="shared" si="1280"/>
        <v>1678.9455540000001</v>
      </c>
      <c r="EW798" s="45">
        <f t="shared" si="1281"/>
        <v>373.235904</v>
      </c>
      <c r="EX798" s="51"/>
      <c r="EY798" s="45">
        <f t="shared" si="1282"/>
        <v>9366.1888320000016</v>
      </c>
      <c r="EZ798" s="45">
        <f t="shared" si="1283"/>
        <v>1907.7253040000001</v>
      </c>
      <c r="FA798" s="51"/>
      <c r="FB798" s="45">
        <f t="shared" si="1284"/>
        <v>3489.6747600000003</v>
      </c>
      <c r="FC798" s="45">
        <f t="shared" si="1285"/>
        <v>462.48796800000002</v>
      </c>
      <c r="FD798" s="51"/>
      <c r="FE798" s="45">
        <f t="shared" si="1286"/>
        <v>1308.9690900000001</v>
      </c>
      <c r="FF798" s="45">
        <f t="shared" si="1287"/>
        <v>856.308944</v>
      </c>
      <c r="FG798" s="51"/>
      <c r="FH798" s="45">
        <f t="shared" si="1288"/>
        <v>4161.9623760000004</v>
      </c>
      <c r="FI798" s="45">
        <f t="shared" si="1289"/>
        <v>2554.201744</v>
      </c>
      <c r="FJ798" s="51"/>
      <c r="FK798" s="45">
        <f t="shared" si="1290"/>
        <v>5286.0796560000008</v>
      </c>
      <c r="FL798" s="45">
        <f t="shared" si="1291"/>
        <v>485.85277600000001</v>
      </c>
      <c r="FM798" s="51"/>
      <c r="FN798" s="45">
        <f t="shared" si="1292"/>
        <v>3123.1088460000005</v>
      </c>
      <c r="FO798" s="45">
        <f t="shared" si="1293"/>
        <v>324.25244800000002</v>
      </c>
      <c r="FP798" s="51"/>
      <c r="FQ798" s="45">
        <f t="shared" si="1294"/>
        <v>20134.659402000001</v>
      </c>
      <c r="FR798" s="45">
        <f t="shared" si="1295"/>
        <v>6561.4541360000003</v>
      </c>
      <c r="FS798" s="51"/>
      <c r="FT798" s="45">
        <f t="shared" si="1296"/>
        <v>1862.2967220000003</v>
      </c>
      <c r="FU798" s="45">
        <f t="shared" si="1297"/>
        <v>303.59224799999998</v>
      </c>
      <c r="FV798" s="51"/>
      <c r="FW798" s="45">
        <f t="shared" si="1298"/>
        <v>2981.5028100000004</v>
      </c>
      <c r="FX798" s="45">
        <f t="shared" si="1299"/>
        <v>239.20755199999999</v>
      </c>
      <c r="FY798" s="51"/>
      <c r="FZ798" s="45">
        <f t="shared" si="1300"/>
        <v>20313.235800000002</v>
      </c>
      <c r="GA798" s="45">
        <f t="shared" si="1301"/>
        <v>21570.601104000001</v>
      </c>
      <c r="GB798" s="51"/>
      <c r="GC798" s="45">
        <f t="shared" si="1302"/>
        <v>219.23015400000003</v>
      </c>
      <c r="GD798" s="45">
        <f t="shared" si="1303"/>
        <v>12.095608</v>
      </c>
      <c r="GE798" s="51"/>
      <c r="GF798" s="45">
        <f t="shared" si="1304"/>
        <v>5810.3494020000007</v>
      </c>
      <c r="GG798" s="45">
        <f t="shared" si="1305"/>
        <v>2644.430472</v>
      </c>
      <c r="GH798" s="51"/>
      <c r="GI798" s="45">
        <f t="shared" si="1306"/>
        <v>2769.2301780000003</v>
      </c>
      <c r="GJ798" s="45">
        <f t="shared" si="1307"/>
        <v>2059.859504</v>
      </c>
      <c r="GK798" s="51"/>
    </row>
    <row r="799" spans="1:193" s="45" customFormat="1">
      <c r="A799" s="45" t="s">
        <v>16</v>
      </c>
      <c r="B799" s="46">
        <v>41356</v>
      </c>
      <c r="C799" s="56">
        <v>0.70568799999999998</v>
      </c>
      <c r="D799" s="56">
        <v>0.136603</v>
      </c>
      <c r="E799" s="56">
        <v>7.5667999999999999E-2</v>
      </c>
      <c r="F799" s="58"/>
      <c r="G799" s="58">
        <v>123629</v>
      </c>
      <c r="H799" s="58">
        <v>27584</v>
      </c>
      <c r="I799" s="58"/>
      <c r="J799" s="59">
        <v>630399</v>
      </c>
      <c r="K799" s="59">
        <v>215781</v>
      </c>
      <c r="L799" s="58"/>
      <c r="M799" s="58">
        <v>165272</v>
      </c>
      <c r="N799" s="58">
        <v>23894</v>
      </c>
      <c r="O799" s="58"/>
      <c r="P799" s="58">
        <v>371239</v>
      </c>
      <c r="Q799" s="58">
        <v>68023</v>
      </c>
      <c r="R799" s="58"/>
      <c r="S799" s="58">
        <v>184739</v>
      </c>
      <c r="T799" s="58">
        <v>33770</v>
      </c>
      <c r="U799" s="58"/>
      <c r="V799" s="58">
        <v>158677</v>
      </c>
      <c r="W799" s="58">
        <v>27379</v>
      </c>
      <c r="X799" s="58"/>
      <c r="Y799" s="58">
        <v>50095</v>
      </c>
      <c r="Z799" s="58">
        <v>6526</v>
      </c>
      <c r="AA799" s="58"/>
      <c r="AB799" s="58">
        <v>333264</v>
      </c>
      <c r="AC799" s="58">
        <v>204193</v>
      </c>
      <c r="AD799" s="58"/>
      <c r="AE799" s="58">
        <v>170882</v>
      </c>
      <c r="AF799" s="58">
        <v>46038</v>
      </c>
      <c r="AG799" s="58"/>
      <c r="AH799" s="58">
        <v>49755</v>
      </c>
      <c r="AI799" s="58">
        <v>9942</v>
      </c>
      <c r="AJ799" s="58"/>
      <c r="AK799" s="58">
        <v>12423</v>
      </c>
      <c r="AL799" s="58">
        <v>9792</v>
      </c>
      <c r="AM799" s="58"/>
      <c r="AN799" s="58">
        <v>123289</v>
      </c>
      <c r="AO799" s="58">
        <v>7018</v>
      </c>
      <c r="AP799" s="58"/>
      <c r="AQ799" s="58">
        <v>33068</v>
      </c>
      <c r="AR799" s="58">
        <v>9661</v>
      </c>
      <c r="AS799" s="58"/>
      <c r="AT799" s="58">
        <v>63271</v>
      </c>
      <c r="AU799" s="58">
        <v>21441</v>
      </c>
      <c r="AV799" s="58"/>
      <c r="AW799" s="58">
        <v>32073</v>
      </c>
      <c r="AX799" s="58">
        <v>10412</v>
      </c>
      <c r="AY799" s="58"/>
      <c r="AZ799" s="58">
        <v>69586</v>
      </c>
      <c r="BA799" s="58">
        <v>8246</v>
      </c>
      <c r="BB799" s="58"/>
      <c r="BC799" s="58">
        <v>38886</v>
      </c>
      <c r="BD799" s="58">
        <v>6026</v>
      </c>
      <c r="BE799" s="58"/>
      <c r="BF799" s="58">
        <v>16953</v>
      </c>
      <c r="BG799" s="58">
        <v>5515</v>
      </c>
      <c r="BH799" s="50"/>
      <c r="BI799" s="50">
        <v>70849</v>
      </c>
      <c r="BJ799" s="50">
        <v>23485</v>
      </c>
      <c r="BK799" s="50"/>
      <c r="BL799" s="50">
        <v>38218</v>
      </c>
      <c r="BM799" s="50">
        <v>9264</v>
      </c>
      <c r="BN799" s="50"/>
      <c r="BO799" s="50">
        <v>9399</v>
      </c>
      <c r="BP799" s="50">
        <v>9798</v>
      </c>
      <c r="BQ799" s="50"/>
      <c r="BR799" s="50">
        <v>23851</v>
      </c>
      <c r="BS799" s="50">
        <v>23432</v>
      </c>
      <c r="BT799" s="50"/>
      <c r="BU799" s="50">
        <v>38643</v>
      </c>
      <c r="BV799" s="50">
        <v>5473</v>
      </c>
      <c r="BW799" s="50"/>
      <c r="BX799" s="50">
        <v>28684</v>
      </c>
      <c r="BY799" s="50">
        <v>4864</v>
      </c>
      <c r="BZ799" s="50"/>
      <c r="CA799" s="50">
        <v>107040</v>
      </c>
      <c r="CB799" s="50">
        <v>67501</v>
      </c>
      <c r="CC799" s="50"/>
      <c r="CD799" s="50">
        <v>21179</v>
      </c>
      <c r="CE799" s="50">
        <v>5909</v>
      </c>
      <c r="CF799" s="50"/>
      <c r="CG799" s="50">
        <v>24774</v>
      </c>
      <c r="CH799" s="50">
        <v>3032</v>
      </c>
      <c r="CI799" s="50"/>
      <c r="CJ799" s="50">
        <v>126968</v>
      </c>
      <c r="CK799" s="50">
        <v>216930</v>
      </c>
      <c r="CL799" s="50"/>
      <c r="CM799" s="50">
        <v>799</v>
      </c>
      <c r="CN799" s="50">
        <v>197</v>
      </c>
      <c r="CO799" s="50"/>
      <c r="CP799" s="50">
        <v>28624</v>
      </c>
      <c r="CQ799" s="50">
        <v>20174</v>
      </c>
      <c r="CR799" s="50"/>
      <c r="CS799" s="50">
        <v>19746</v>
      </c>
      <c r="CT799" s="50">
        <v>20706</v>
      </c>
      <c r="CU799" s="51"/>
      <c r="CV799" s="51"/>
      <c r="CW799" s="45">
        <f t="shared" si="1246"/>
        <v>16888.092286999999</v>
      </c>
      <c r="CX799" s="45">
        <f t="shared" si="1247"/>
        <v>2087.2261119999998</v>
      </c>
      <c r="CY799" s="51"/>
      <c r="CZ799" s="45">
        <f t="shared" si="1248"/>
        <v>86114.394597000006</v>
      </c>
      <c r="DA799" s="45">
        <f t="shared" si="1249"/>
        <v>16327.716708</v>
      </c>
      <c r="DB799" s="51"/>
      <c r="DC799" s="45">
        <f t="shared" si="1250"/>
        <v>22576.651016</v>
      </c>
      <c r="DD799" s="45">
        <f t="shared" si="1251"/>
        <v>1808.0111919999999</v>
      </c>
      <c r="DE799" s="51"/>
      <c r="DF799" s="45">
        <f t="shared" si="1252"/>
        <v>50712.361117</v>
      </c>
      <c r="DG799" s="45">
        <f t="shared" si="1253"/>
        <v>5147.1643640000002</v>
      </c>
      <c r="DH799" s="51"/>
      <c r="DI799" s="45">
        <f t="shared" si="1254"/>
        <v>25235.901617</v>
      </c>
      <c r="DJ799" s="45">
        <f t="shared" si="1255"/>
        <v>2555.30836</v>
      </c>
      <c r="DK799" s="51"/>
      <c r="DL799" s="45">
        <f t="shared" si="1256"/>
        <v>21675.754230999999</v>
      </c>
      <c r="DM799" s="45">
        <f t="shared" si="1257"/>
        <v>2071.714172</v>
      </c>
      <c r="DN799" s="51"/>
      <c r="DO799" s="45">
        <f t="shared" si="1258"/>
        <v>6843.1272850000005</v>
      </c>
      <c r="DP799" s="45">
        <f t="shared" si="1259"/>
        <v>493.80936800000001</v>
      </c>
      <c r="DQ799" s="51"/>
      <c r="DR799" s="45">
        <f t="shared" si="1260"/>
        <v>45524.862192000001</v>
      </c>
      <c r="DS799" s="45">
        <f t="shared" si="1261"/>
        <v>15450.875924</v>
      </c>
      <c r="DT799" s="51"/>
      <c r="DU799" s="45">
        <f t="shared" si="1262"/>
        <v>23342.993846000001</v>
      </c>
      <c r="DV799" s="45">
        <f t="shared" si="1263"/>
        <v>3483.603384</v>
      </c>
      <c r="DW799" s="51"/>
      <c r="DX799" s="45">
        <f t="shared" si="1264"/>
        <v>6796.6822650000004</v>
      </c>
      <c r="DY799" s="45">
        <f t="shared" si="1265"/>
        <v>752.29125599999998</v>
      </c>
      <c r="DZ799" s="51"/>
      <c r="EA799" s="45">
        <f t="shared" si="1266"/>
        <v>1697.0190689999999</v>
      </c>
      <c r="EB799" s="45">
        <f t="shared" si="1267"/>
        <v>740.941056</v>
      </c>
      <c r="EC799" s="51"/>
      <c r="ED799" s="45">
        <f t="shared" si="1268"/>
        <v>16841.647267</v>
      </c>
      <c r="EE799" s="45">
        <f t="shared" si="1269"/>
        <v>531.03802399999995</v>
      </c>
      <c r="EF799" s="51"/>
      <c r="EG799" s="45">
        <f t="shared" si="1270"/>
        <v>4517.1880039999996</v>
      </c>
      <c r="EH799" s="45">
        <f t="shared" si="1271"/>
        <v>731.028548</v>
      </c>
      <c r="EI799" s="51"/>
      <c r="EJ799" s="45">
        <f t="shared" si="1272"/>
        <v>8643.0084129999996</v>
      </c>
      <c r="EK799" s="45">
        <f t="shared" si="1273"/>
        <v>1622.397588</v>
      </c>
      <c r="EL799" s="51"/>
      <c r="EM799" s="45">
        <f t="shared" si="1274"/>
        <v>4381.2680190000001</v>
      </c>
      <c r="EN799" s="45">
        <f t="shared" si="1275"/>
        <v>787.85521600000004</v>
      </c>
      <c r="EO799" s="51"/>
      <c r="EP799" s="45">
        <f t="shared" si="1276"/>
        <v>9505.6563580000002</v>
      </c>
      <c r="EQ799" s="45">
        <f t="shared" si="1277"/>
        <v>623.95832799999994</v>
      </c>
      <c r="ER799" s="51"/>
      <c r="ES799" s="45">
        <f t="shared" si="1278"/>
        <v>5311.9442580000004</v>
      </c>
      <c r="ET799" s="45">
        <f t="shared" si="1279"/>
        <v>455.975368</v>
      </c>
      <c r="EU799" s="51"/>
      <c r="EV799" s="45">
        <f t="shared" si="1280"/>
        <v>2315.8306590000002</v>
      </c>
      <c r="EW799" s="45">
        <f t="shared" si="1281"/>
        <v>417.30901999999998</v>
      </c>
      <c r="EX799" s="51"/>
      <c r="EY799" s="45">
        <f t="shared" si="1282"/>
        <v>9678.1859469999999</v>
      </c>
      <c r="EZ799" s="45">
        <f t="shared" si="1283"/>
        <v>1777.0629799999999</v>
      </c>
      <c r="FA799" s="51"/>
      <c r="FB799" s="45">
        <f t="shared" si="1284"/>
        <v>5220.6934540000002</v>
      </c>
      <c r="FC799" s="45">
        <f t="shared" si="1285"/>
        <v>700.98835199999996</v>
      </c>
      <c r="FD799" s="51"/>
      <c r="FE799" s="45">
        <f t="shared" si="1286"/>
        <v>1283.931597</v>
      </c>
      <c r="FF799" s="45">
        <f t="shared" si="1287"/>
        <v>741.39506400000005</v>
      </c>
      <c r="FG799" s="51"/>
      <c r="FH799" s="45">
        <f t="shared" si="1288"/>
        <v>3258.1181529999999</v>
      </c>
      <c r="FI799" s="45">
        <f t="shared" si="1289"/>
        <v>1773.052576</v>
      </c>
      <c r="FJ799" s="51"/>
      <c r="FK799" s="45">
        <f t="shared" si="1290"/>
        <v>5278.7497290000001</v>
      </c>
      <c r="FL799" s="45">
        <f t="shared" si="1291"/>
        <v>414.13096400000001</v>
      </c>
      <c r="FM799" s="51"/>
      <c r="FN799" s="45">
        <f t="shared" si="1292"/>
        <v>3918.3204519999999</v>
      </c>
      <c r="FO799" s="45">
        <f t="shared" si="1293"/>
        <v>368.04915199999999</v>
      </c>
      <c r="FP799" s="51"/>
      <c r="FQ799" s="45">
        <f t="shared" si="1294"/>
        <v>14621.985119999999</v>
      </c>
      <c r="FR799" s="45">
        <f t="shared" si="1295"/>
        <v>5107.6656679999996</v>
      </c>
      <c r="FS799" s="51"/>
      <c r="FT799" s="45">
        <f t="shared" si="1296"/>
        <v>2893.1149369999998</v>
      </c>
      <c r="FU799" s="45">
        <f t="shared" si="1297"/>
        <v>447.12221199999999</v>
      </c>
      <c r="FV799" s="51"/>
      <c r="FW799" s="45">
        <f t="shared" si="1298"/>
        <v>3384.202722</v>
      </c>
      <c r="FX799" s="45">
        <f t="shared" si="1299"/>
        <v>229.425376</v>
      </c>
      <c r="FY799" s="51"/>
      <c r="FZ799" s="45">
        <f t="shared" si="1300"/>
        <v>17344.209704000001</v>
      </c>
      <c r="GA799" s="45">
        <f t="shared" si="1301"/>
        <v>16414.659240000001</v>
      </c>
      <c r="GB799" s="51"/>
      <c r="GC799" s="45">
        <f t="shared" si="1302"/>
        <v>109.145797</v>
      </c>
      <c r="GD799" s="45">
        <f t="shared" si="1303"/>
        <v>14.906596</v>
      </c>
      <c r="GE799" s="51"/>
      <c r="GF799" s="45">
        <f t="shared" si="1304"/>
        <v>3910.124272</v>
      </c>
      <c r="GG799" s="45">
        <f t="shared" si="1305"/>
        <v>1526.5262319999999</v>
      </c>
      <c r="GH799" s="51"/>
      <c r="GI799" s="45">
        <f t="shared" si="1306"/>
        <v>2697.362838</v>
      </c>
      <c r="GJ799" s="45">
        <f t="shared" si="1307"/>
        <v>1566.781608</v>
      </c>
      <c r="GK799" s="51"/>
    </row>
    <row r="800" spans="1:193" s="45" customFormat="1">
      <c r="A800" s="45" t="s">
        <v>16</v>
      </c>
      <c r="B800" s="46">
        <v>41355</v>
      </c>
      <c r="C800" s="56">
        <v>0.69648700000000008</v>
      </c>
      <c r="D800" s="56">
        <v>0.13578599999999999</v>
      </c>
      <c r="E800" s="56">
        <v>8.1006999999999996E-2</v>
      </c>
      <c r="F800" s="58"/>
      <c r="G800" s="58">
        <v>198919</v>
      </c>
      <c r="H800" s="58">
        <v>28940</v>
      </c>
      <c r="I800" s="58"/>
      <c r="J800" s="59">
        <v>615543</v>
      </c>
      <c r="K800" s="59">
        <v>186445</v>
      </c>
      <c r="L800" s="58"/>
      <c r="M800" s="58">
        <v>145069</v>
      </c>
      <c r="N800" s="58">
        <v>20734</v>
      </c>
      <c r="O800" s="58"/>
      <c r="P800" s="58">
        <v>386417</v>
      </c>
      <c r="Q800" s="58">
        <v>66576</v>
      </c>
      <c r="R800" s="58"/>
      <c r="S800" s="58">
        <v>199295</v>
      </c>
      <c r="T800" s="58">
        <v>31452</v>
      </c>
      <c r="U800" s="58"/>
      <c r="V800" s="58">
        <v>158079</v>
      </c>
      <c r="W800" s="58">
        <v>24568</v>
      </c>
      <c r="X800" s="58"/>
      <c r="Y800" s="58">
        <v>50909</v>
      </c>
      <c r="Z800" s="58">
        <v>6209</v>
      </c>
      <c r="AA800" s="58"/>
      <c r="AB800" s="58">
        <v>319698</v>
      </c>
      <c r="AC800" s="58">
        <v>172276</v>
      </c>
      <c r="AD800" s="58"/>
      <c r="AE800" s="58">
        <v>155609</v>
      </c>
      <c r="AF800" s="58">
        <v>37034</v>
      </c>
      <c r="AG800" s="58"/>
      <c r="AH800" s="58">
        <v>51120</v>
      </c>
      <c r="AI800" s="58">
        <v>9840</v>
      </c>
      <c r="AJ800" s="58"/>
      <c r="AK800" s="58">
        <v>15867</v>
      </c>
      <c r="AL800" s="58">
        <v>9577</v>
      </c>
      <c r="AM800" s="58"/>
      <c r="AN800" s="58">
        <v>130895</v>
      </c>
      <c r="AO800" s="58">
        <v>6783</v>
      </c>
      <c r="AP800" s="58"/>
      <c r="AQ800" s="58">
        <v>30618</v>
      </c>
      <c r="AR800" s="58">
        <v>8099</v>
      </c>
      <c r="AS800" s="58"/>
      <c r="AT800" s="58">
        <v>56778</v>
      </c>
      <c r="AU800" s="58">
        <v>19883</v>
      </c>
      <c r="AV800" s="58"/>
      <c r="AW800" s="58">
        <v>31853</v>
      </c>
      <c r="AX800" s="58">
        <v>9539</v>
      </c>
      <c r="AY800" s="58"/>
      <c r="AZ800" s="58">
        <v>62401</v>
      </c>
      <c r="BA800" s="58">
        <v>6670</v>
      </c>
      <c r="BB800" s="58"/>
      <c r="BC800" s="58">
        <v>37417</v>
      </c>
      <c r="BD800" s="58">
        <v>4930</v>
      </c>
      <c r="BE800" s="58"/>
      <c r="BF800" s="58">
        <v>18020</v>
      </c>
      <c r="BG800" s="58">
        <v>5023</v>
      </c>
      <c r="BH800" s="50"/>
      <c r="BI800" s="50">
        <v>79386</v>
      </c>
      <c r="BJ800" s="50">
        <v>23767</v>
      </c>
      <c r="BK800" s="50"/>
      <c r="BL800" s="50">
        <v>38864</v>
      </c>
      <c r="BM800" s="50">
        <v>8764</v>
      </c>
      <c r="BN800" s="50"/>
      <c r="BO800" s="50">
        <v>8763</v>
      </c>
      <c r="BP800" s="50">
        <v>9716</v>
      </c>
      <c r="BQ800" s="50"/>
      <c r="BR800" s="50">
        <v>20572</v>
      </c>
      <c r="BS800" s="50">
        <v>19233</v>
      </c>
      <c r="BT800" s="50"/>
      <c r="BU800" s="50">
        <v>39628</v>
      </c>
      <c r="BV800" s="50">
        <v>5308</v>
      </c>
      <c r="BW800" s="50"/>
      <c r="BX800" s="50">
        <v>26771</v>
      </c>
      <c r="BY800" s="50">
        <v>4311</v>
      </c>
      <c r="BZ800" s="50"/>
      <c r="CA800" s="50">
        <v>81621</v>
      </c>
      <c r="CB800" s="50">
        <v>52394</v>
      </c>
      <c r="CC800" s="50"/>
      <c r="CD800" s="50">
        <v>22055</v>
      </c>
      <c r="CE800" s="50">
        <v>5397</v>
      </c>
      <c r="CF800" s="50"/>
      <c r="CG800" s="50">
        <v>28783</v>
      </c>
      <c r="CH800" s="50">
        <v>2927</v>
      </c>
      <c r="CI800" s="50"/>
      <c r="CJ800" s="50">
        <v>123873</v>
      </c>
      <c r="CK800" s="50">
        <v>182474</v>
      </c>
      <c r="CL800" s="50"/>
      <c r="CM800" s="50">
        <v>825</v>
      </c>
      <c r="CN800" s="50">
        <v>402</v>
      </c>
      <c r="CO800" s="50"/>
      <c r="CP800" s="50">
        <v>20572</v>
      </c>
      <c r="CQ800" s="50">
        <v>14983</v>
      </c>
      <c r="CR800" s="50"/>
      <c r="CS800" s="50">
        <v>17385</v>
      </c>
      <c r="CT800" s="50">
        <v>17590</v>
      </c>
      <c r="CU800" s="51"/>
      <c r="CV800" s="51"/>
      <c r="CW800" s="45">
        <f t="shared" si="1246"/>
        <v>27010.415333999998</v>
      </c>
      <c r="CX800" s="45">
        <f t="shared" si="1247"/>
        <v>2344.34258</v>
      </c>
      <c r="CY800" s="51"/>
      <c r="CZ800" s="45">
        <f t="shared" si="1248"/>
        <v>83582.121797999993</v>
      </c>
      <c r="DA800" s="45">
        <f t="shared" si="1249"/>
        <v>15103.350114999999</v>
      </c>
      <c r="DB800" s="51"/>
      <c r="DC800" s="45">
        <f t="shared" si="1250"/>
        <v>19698.339233999999</v>
      </c>
      <c r="DD800" s="45">
        <f t="shared" si="1251"/>
        <v>1679.5991379999998</v>
      </c>
      <c r="DE800" s="51"/>
      <c r="DF800" s="45">
        <f t="shared" si="1252"/>
        <v>52470.018762</v>
      </c>
      <c r="DG800" s="45">
        <f t="shared" si="1253"/>
        <v>5393.1220319999993</v>
      </c>
      <c r="DH800" s="51"/>
      <c r="DI800" s="45">
        <f t="shared" si="1254"/>
        <v>27061.470869999997</v>
      </c>
      <c r="DJ800" s="45">
        <f t="shared" si="1255"/>
        <v>2547.8321639999999</v>
      </c>
      <c r="DK800" s="51"/>
      <c r="DL800" s="45">
        <f t="shared" si="1256"/>
        <v>21464.915094</v>
      </c>
      <c r="DM800" s="45">
        <f t="shared" si="1257"/>
        <v>1990.1799759999999</v>
      </c>
      <c r="DN800" s="51"/>
      <c r="DO800" s="45">
        <f t="shared" si="1258"/>
        <v>6912.7294739999998</v>
      </c>
      <c r="DP800" s="45">
        <f t="shared" si="1259"/>
        <v>502.97246299999995</v>
      </c>
      <c r="DQ800" s="51"/>
      <c r="DR800" s="45">
        <f t="shared" si="1260"/>
        <v>43410.512627999997</v>
      </c>
      <c r="DS800" s="45">
        <f t="shared" si="1261"/>
        <v>13955.561931999999</v>
      </c>
      <c r="DT800" s="51"/>
      <c r="DU800" s="45">
        <f t="shared" si="1262"/>
        <v>21129.523674</v>
      </c>
      <c r="DV800" s="45">
        <f t="shared" si="1263"/>
        <v>3000.013238</v>
      </c>
      <c r="DW800" s="51"/>
      <c r="DX800" s="45">
        <f t="shared" si="1264"/>
        <v>6941.3803199999993</v>
      </c>
      <c r="DY800" s="45">
        <f t="shared" si="1265"/>
        <v>797.10888</v>
      </c>
      <c r="DZ800" s="51"/>
      <c r="EA800" s="45">
        <f t="shared" si="1266"/>
        <v>2154.516462</v>
      </c>
      <c r="EB800" s="45">
        <f t="shared" si="1267"/>
        <v>775.80403899999999</v>
      </c>
      <c r="EC800" s="51"/>
      <c r="ED800" s="45">
        <f t="shared" si="1268"/>
        <v>17773.708469999998</v>
      </c>
      <c r="EE800" s="45">
        <f t="shared" si="1269"/>
        <v>549.47048099999995</v>
      </c>
      <c r="EF800" s="51"/>
      <c r="EG800" s="45">
        <f t="shared" si="1270"/>
        <v>4157.4957479999994</v>
      </c>
      <c r="EH800" s="45">
        <f t="shared" si="1271"/>
        <v>656.075693</v>
      </c>
      <c r="EI800" s="51"/>
      <c r="EJ800" s="45">
        <f t="shared" si="1272"/>
        <v>7709.6575079999993</v>
      </c>
      <c r="EK800" s="45">
        <f t="shared" si="1273"/>
        <v>1610.6621809999999</v>
      </c>
      <c r="EL800" s="51"/>
      <c r="EM800" s="45">
        <f t="shared" si="1274"/>
        <v>4325.1914579999993</v>
      </c>
      <c r="EN800" s="45">
        <f t="shared" si="1275"/>
        <v>772.725773</v>
      </c>
      <c r="EO800" s="51"/>
      <c r="EP800" s="45">
        <f t="shared" si="1276"/>
        <v>8473.182186</v>
      </c>
      <c r="EQ800" s="45">
        <f t="shared" si="1277"/>
        <v>540.31668999999999</v>
      </c>
      <c r="ER800" s="51"/>
      <c r="ES800" s="45">
        <f t="shared" si="1278"/>
        <v>5080.7047619999994</v>
      </c>
      <c r="ET800" s="45">
        <f t="shared" si="1279"/>
        <v>399.36451</v>
      </c>
      <c r="EU800" s="51"/>
      <c r="EV800" s="45">
        <f t="shared" si="1280"/>
        <v>2446.8637199999998</v>
      </c>
      <c r="EW800" s="45">
        <f t="shared" si="1281"/>
        <v>406.89816099999996</v>
      </c>
      <c r="EX800" s="51"/>
      <c r="EY800" s="45">
        <f t="shared" si="1282"/>
        <v>10779.507395999999</v>
      </c>
      <c r="EZ800" s="45">
        <f t="shared" si="1283"/>
        <v>1925.293369</v>
      </c>
      <c r="FA800" s="51"/>
      <c r="FB800" s="45">
        <f t="shared" si="1284"/>
        <v>5277.1871039999996</v>
      </c>
      <c r="FC800" s="45">
        <f t="shared" si="1285"/>
        <v>709.94534799999997</v>
      </c>
      <c r="FD800" s="51"/>
      <c r="FE800" s="45">
        <f t="shared" si="1286"/>
        <v>1189.8927179999998</v>
      </c>
      <c r="FF800" s="45">
        <f t="shared" si="1287"/>
        <v>787.06401199999993</v>
      </c>
      <c r="FG800" s="51"/>
      <c r="FH800" s="45">
        <f t="shared" si="1288"/>
        <v>2793.389592</v>
      </c>
      <c r="FI800" s="45">
        <f t="shared" si="1289"/>
        <v>1558.0076309999999</v>
      </c>
      <c r="FJ800" s="51"/>
      <c r="FK800" s="45">
        <f t="shared" si="1290"/>
        <v>5380.927608</v>
      </c>
      <c r="FL800" s="45">
        <f t="shared" si="1291"/>
        <v>429.98515599999996</v>
      </c>
      <c r="FM800" s="51"/>
      <c r="FN800" s="45">
        <f t="shared" si="1292"/>
        <v>3635.1270059999997</v>
      </c>
      <c r="FO800" s="45">
        <f t="shared" si="1293"/>
        <v>349.22117699999995</v>
      </c>
      <c r="FP800" s="51"/>
      <c r="FQ800" s="45">
        <f t="shared" si="1294"/>
        <v>11082.989105999999</v>
      </c>
      <c r="FR800" s="45">
        <f t="shared" si="1295"/>
        <v>4244.2807579999999</v>
      </c>
      <c r="FS800" s="51"/>
      <c r="FT800" s="45">
        <f t="shared" si="1296"/>
        <v>2994.7602299999999</v>
      </c>
      <c r="FU800" s="45">
        <f t="shared" si="1297"/>
        <v>437.19477899999998</v>
      </c>
      <c r="FV800" s="51"/>
      <c r="FW800" s="45">
        <f t="shared" si="1298"/>
        <v>3908.3284379999996</v>
      </c>
      <c r="FX800" s="45">
        <f t="shared" si="1299"/>
        <v>237.10748899999999</v>
      </c>
      <c r="FY800" s="51"/>
      <c r="FZ800" s="45">
        <f t="shared" si="1300"/>
        <v>16820.219177999999</v>
      </c>
      <c r="GA800" s="45">
        <f t="shared" si="1301"/>
        <v>14781.671317999999</v>
      </c>
      <c r="GB800" s="51"/>
      <c r="GC800" s="45">
        <f t="shared" si="1302"/>
        <v>112.02345</v>
      </c>
      <c r="GD800" s="45">
        <f t="shared" si="1303"/>
        <v>32.564813999999998</v>
      </c>
      <c r="GE800" s="51"/>
      <c r="GF800" s="45">
        <f t="shared" si="1304"/>
        <v>2793.389592</v>
      </c>
      <c r="GG800" s="45">
        <f t="shared" si="1305"/>
        <v>1213.727881</v>
      </c>
      <c r="GH800" s="51"/>
      <c r="GI800" s="45">
        <f t="shared" si="1306"/>
        <v>2360.6396099999997</v>
      </c>
      <c r="GJ800" s="45">
        <f t="shared" si="1307"/>
        <v>1424.9131299999999</v>
      </c>
      <c r="GK800" s="51"/>
    </row>
    <row r="801" spans="1:193" s="45" customFormat="1">
      <c r="A801" s="45" t="s">
        <v>16</v>
      </c>
      <c r="B801" s="46">
        <v>41354</v>
      </c>
      <c r="C801" s="56">
        <v>0.69648900000000002</v>
      </c>
      <c r="D801" s="56">
        <v>0.13509000000000002</v>
      </c>
      <c r="E801" s="56">
        <v>8.1677E-2</v>
      </c>
      <c r="F801" s="58"/>
      <c r="G801" s="58">
        <v>212777</v>
      </c>
      <c r="H801" s="58">
        <v>32795</v>
      </c>
      <c r="I801" s="58"/>
      <c r="J801" s="59">
        <v>584473</v>
      </c>
      <c r="K801" s="59">
        <v>199139</v>
      </c>
      <c r="L801" s="58"/>
      <c r="M801" s="58">
        <v>163355</v>
      </c>
      <c r="N801" s="58">
        <v>22790</v>
      </c>
      <c r="O801" s="58"/>
      <c r="P801" s="58">
        <v>402814</v>
      </c>
      <c r="Q801" s="58">
        <v>74048</v>
      </c>
      <c r="R801" s="58"/>
      <c r="S801" s="58">
        <v>189412</v>
      </c>
      <c r="T801" s="58">
        <v>35906</v>
      </c>
      <c r="U801" s="58"/>
      <c r="V801" s="58">
        <v>149149</v>
      </c>
      <c r="W801" s="58">
        <v>26014</v>
      </c>
      <c r="X801" s="58"/>
      <c r="Y801" s="58">
        <v>51125</v>
      </c>
      <c r="Z801" s="58">
        <v>6849</v>
      </c>
      <c r="AA801" s="58"/>
      <c r="AB801" s="58">
        <v>320271</v>
      </c>
      <c r="AC801" s="58">
        <v>175660</v>
      </c>
      <c r="AD801" s="58"/>
      <c r="AE801" s="58">
        <v>155602</v>
      </c>
      <c r="AF801" s="58">
        <v>37582</v>
      </c>
      <c r="AG801" s="58"/>
      <c r="AH801" s="58">
        <v>50956</v>
      </c>
      <c r="AI801" s="58">
        <v>10387</v>
      </c>
      <c r="AJ801" s="58"/>
      <c r="AK801" s="58">
        <v>18121</v>
      </c>
      <c r="AL801" s="58">
        <v>11375</v>
      </c>
      <c r="AM801" s="58"/>
      <c r="AN801" s="58">
        <v>130975</v>
      </c>
      <c r="AO801" s="58">
        <v>7130</v>
      </c>
      <c r="AP801" s="58"/>
      <c r="AQ801" s="58">
        <v>29621</v>
      </c>
      <c r="AR801" s="58">
        <v>8470</v>
      </c>
      <c r="AS801" s="58"/>
      <c r="AT801" s="58">
        <v>51763</v>
      </c>
      <c r="AU801" s="58">
        <v>19395</v>
      </c>
      <c r="AV801" s="58"/>
      <c r="AW801" s="58">
        <v>29140</v>
      </c>
      <c r="AX801" s="58">
        <v>9519</v>
      </c>
      <c r="AY801" s="58"/>
      <c r="AZ801" s="58">
        <v>58046</v>
      </c>
      <c r="BA801" s="58">
        <v>6878</v>
      </c>
      <c r="BB801" s="58"/>
      <c r="BC801" s="58">
        <v>33810</v>
      </c>
      <c r="BD801" s="58">
        <v>5312</v>
      </c>
      <c r="BE801" s="58"/>
      <c r="BF801" s="58">
        <v>17861</v>
      </c>
      <c r="BG801" s="58">
        <v>5432</v>
      </c>
      <c r="BH801" s="50"/>
      <c r="BI801" s="50">
        <v>76181</v>
      </c>
      <c r="BJ801" s="50">
        <v>25456</v>
      </c>
      <c r="BK801" s="50"/>
      <c r="BL801" s="50">
        <v>41434</v>
      </c>
      <c r="BM801" s="50">
        <v>9446</v>
      </c>
      <c r="BN801" s="50"/>
      <c r="BO801" s="50">
        <v>8416</v>
      </c>
      <c r="BP801" s="50">
        <v>10811</v>
      </c>
      <c r="BQ801" s="50"/>
      <c r="BR801" s="50">
        <v>16508</v>
      </c>
      <c r="BS801" s="50">
        <v>20599</v>
      </c>
      <c r="BT801" s="50"/>
      <c r="BU801" s="50">
        <v>40731</v>
      </c>
      <c r="BV801" s="50">
        <v>5644</v>
      </c>
      <c r="BW801" s="50"/>
      <c r="BX801" s="50">
        <v>24665</v>
      </c>
      <c r="BY801" s="50">
        <v>4867</v>
      </c>
      <c r="BZ801" s="50"/>
      <c r="CA801" s="50">
        <v>72968</v>
      </c>
      <c r="CB801" s="50">
        <v>73486</v>
      </c>
      <c r="CC801" s="50"/>
      <c r="CD801" s="50">
        <v>23390</v>
      </c>
      <c r="CE801" s="50">
        <v>5888</v>
      </c>
      <c r="CF801" s="50"/>
      <c r="CG801" s="50">
        <v>23039</v>
      </c>
      <c r="CH801" s="50">
        <v>2770</v>
      </c>
      <c r="CI801" s="50"/>
      <c r="CJ801" s="50">
        <v>124068</v>
      </c>
      <c r="CK801" s="50">
        <v>192177</v>
      </c>
      <c r="CL801" s="50"/>
      <c r="CM801" s="50">
        <v>1821</v>
      </c>
      <c r="CN801" s="50">
        <v>463</v>
      </c>
      <c r="CO801" s="50"/>
      <c r="CP801" s="50">
        <v>18420</v>
      </c>
      <c r="CQ801" s="50">
        <v>16169</v>
      </c>
      <c r="CR801" s="50"/>
      <c r="CS801" s="50">
        <v>17510</v>
      </c>
      <c r="CT801" s="50">
        <v>18200</v>
      </c>
      <c r="CU801" s="51"/>
      <c r="CV801" s="51"/>
      <c r="CW801" s="45">
        <f t="shared" si="1246"/>
        <v>28744.044930000004</v>
      </c>
      <c r="CX801" s="45">
        <f t="shared" si="1247"/>
        <v>2678.5972149999998</v>
      </c>
      <c r="CY801" s="51"/>
      <c r="CZ801" s="45">
        <f t="shared" si="1248"/>
        <v>78956.457570000013</v>
      </c>
      <c r="DA801" s="45">
        <f t="shared" si="1249"/>
        <v>16265.076102999999</v>
      </c>
      <c r="DB801" s="51"/>
      <c r="DC801" s="45">
        <f t="shared" si="1250"/>
        <v>22067.626950000002</v>
      </c>
      <c r="DD801" s="45">
        <f t="shared" si="1251"/>
        <v>1861.4188300000001</v>
      </c>
      <c r="DE801" s="51"/>
      <c r="DF801" s="45">
        <f t="shared" si="1252"/>
        <v>54416.143260000004</v>
      </c>
      <c r="DG801" s="45">
        <f t="shared" si="1253"/>
        <v>6048.0184959999997</v>
      </c>
      <c r="DH801" s="51"/>
      <c r="DI801" s="45">
        <f t="shared" si="1254"/>
        <v>25587.667080000003</v>
      </c>
      <c r="DJ801" s="45">
        <f t="shared" si="1255"/>
        <v>2932.6943620000002</v>
      </c>
      <c r="DK801" s="51"/>
      <c r="DL801" s="45">
        <f t="shared" si="1256"/>
        <v>20148.538410000001</v>
      </c>
      <c r="DM801" s="45">
        <f t="shared" si="1257"/>
        <v>2124.7454779999998</v>
      </c>
      <c r="DN801" s="51"/>
      <c r="DO801" s="45">
        <f t="shared" si="1258"/>
        <v>6906.4762500000006</v>
      </c>
      <c r="DP801" s="45">
        <f t="shared" si="1259"/>
        <v>559.40577299999995</v>
      </c>
      <c r="DQ801" s="51"/>
      <c r="DR801" s="45">
        <f t="shared" si="1260"/>
        <v>43265.409390000008</v>
      </c>
      <c r="DS801" s="45">
        <f t="shared" si="1261"/>
        <v>14347.381820000001</v>
      </c>
      <c r="DT801" s="51"/>
      <c r="DU801" s="45">
        <f t="shared" si="1262"/>
        <v>21020.274180000004</v>
      </c>
      <c r="DV801" s="45">
        <f t="shared" si="1263"/>
        <v>3069.5850139999998</v>
      </c>
      <c r="DW801" s="51"/>
      <c r="DX801" s="45">
        <f t="shared" si="1264"/>
        <v>6883.6460400000005</v>
      </c>
      <c r="DY801" s="45">
        <f t="shared" si="1265"/>
        <v>848.37899900000002</v>
      </c>
      <c r="DZ801" s="51"/>
      <c r="EA801" s="45">
        <f t="shared" si="1266"/>
        <v>2447.9658900000004</v>
      </c>
      <c r="EB801" s="45">
        <f t="shared" si="1267"/>
        <v>929.075875</v>
      </c>
      <c r="EC801" s="51"/>
      <c r="ED801" s="45">
        <f t="shared" si="1268"/>
        <v>17693.412750000003</v>
      </c>
      <c r="EE801" s="45">
        <f t="shared" si="1269"/>
        <v>582.35700999999995</v>
      </c>
      <c r="EF801" s="51"/>
      <c r="EG801" s="45">
        <f t="shared" si="1270"/>
        <v>4001.5008900000003</v>
      </c>
      <c r="EH801" s="45">
        <f t="shared" si="1271"/>
        <v>691.80418999999995</v>
      </c>
      <c r="EI801" s="51"/>
      <c r="EJ801" s="45">
        <f t="shared" si="1272"/>
        <v>6992.6636700000008</v>
      </c>
      <c r="EK801" s="45">
        <f t="shared" si="1273"/>
        <v>1584.125415</v>
      </c>
      <c r="EL801" s="51"/>
      <c r="EM801" s="45">
        <f t="shared" si="1274"/>
        <v>3936.5226000000002</v>
      </c>
      <c r="EN801" s="45">
        <f t="shared" si="1275"/>
        <v>777.48336299999994</v>
      </c>
      <c r="EO801" s="51"/>
      <c r="EP801" s="45">
        <f t="shared" si="1276"/>
        <v>7841.4341400000012</v>
      </c>
      <c r="EQ801" s="45">
        <f t="shared" si="1277"/>
        <v>561.774406</v>
      </c>
      <c r="ER801" s="51"/>
      <c r="ES801" s="45">
        <f t="shared" si="1278"/>
        <v>4567.3929000000007</v>
      </c>
      <c r="ET801" s="45">
        <f t="shared" si="1279"/>
        <v>433.868224</v>
      </c>
      <c r="EU801" s="51"/>
      <c r="EV801" s="45">
        <f t="shared" si="1280"/>
        <v>2412.8424900000005</v>
      </c>
      <c r="EW801" s="45">
        <f t="shared" si="1281"/>
        <v>443.669464</v>
      </c>
      <c r="EX801" s="51"/>
      <c r="EY801" s="45">
        <f t="shared" si="1282"/>
        <v>10291.291290000001</v>
      </c>
      <c r="EZ801" s="45">
        <f t="shared" si="1283"/>
        <v>2079.1697119999999</v>
      </c>
      <c r="FA801" s="51"/>
      <c r="FB801" s="45">
        <f t="shared" si="1284"/>
        <v>5597.3190600000007</v>
      </c>
      <c r="FC801" s="45">
        <f t="shared" si="1285"/>
        <v>771.52094199999999</v>
      </c>
      <c r="FD801" s="51"/>
      <c r="FE801" s="45">
        <f t="shared" si="1286"/>
        <v>1136.9174400000002</v>
      </c>
      <c r="FF801" s="45">
        <f t="shared" si="1287"/>
        <v>883.01004699999999</v>
      </c>
      <c r="FG801" s="51"/>
      <c r="FH801" s="45">
        <f t="shared" si="1288"/>
        <v>2230.0657200000001</v>
      </c>
      <c r="FI801" s="45">
        <f t="shared" si="1289"/>
        <v>1682.4645230000001</v>
      </c>
      <c r="FJ801" s="51"/>
      <c r="FK801" s="45">
        <f t="shared" si="1290"/>
        <v>5502.3507900000004</v>
      </c>
      <c r="FL801" s="45">
        <f t="shared" si="1291"/>
        <v>460.98498799999999</v>
      </c>
      <c r="FM801" s="51"/>
      <c r="FN801" s="45">
        <f t="shared" si="1292"/>
        <v>3331.9948500000005</v>
      </c>
      <c r="FO801" s="45">
        <f t="shared" si="1293"/>
        <v>397.52195899999998</v>
      </c>
      <c r="FP801" s="51"/>
      <c r="FQ801" s="45">
        <f t="shared" si="1294"/>
        <v>9857.2471200000018</v>
      </c>
      <c r="FR801" s="45">
        <f t="shared" si="1295"/>
        <v>6002.1160220000002</v>
      </c>
      <c r="FS801" s="51"/>
      <c r="FT801" s="45">
        <f t="shared" si="1296"/>
        <v>3159.7551000000003</v>
      </c>
      <c r="FU801" s="45">
        <f t="shared" si="1297"/>
        <v>480.914176</v>
      </c>
      <c r="FV801" s="51"/>
      <c r="FW801" s="45">
        <f t="shared" si="1298"/>
        <v>3112.3385100000005</v>
      </c>
      <c r="FX801" s="45">
        <f t="shared" si="1299"/>
        <v>226.24529000000001</v>
      </c>
      <c r="FY801" s="51"/>
      <c r="FZ801" s="45">
        <f t="shared" si="1300"/>
        <v>16760.346120000002</v>
      </c>
      <c r="GA801" s="45">
        <f t="shared" si="1301"/>
        <v>15696.440828999999</v>
      </c>
      <c r="GB801" s="51"/>
      <c r="GC801" s="45">
        <f t="shared" si="1302"/>
        <v>245.99889000000002</v>
      </c>
      <c r="GD801" s="45">
        <f t="shared" si="1303"/>
        <v>37.816451000000001</v>
      </c>
      <c r="GE801" s="51"/>
      <c r="GF801" s="45">
        <f t="shared" si="1304"/>
        <v>2488.3578000000002</v>
      </c>
      <c r="GG801" s="45">
        <f t="shared" si="1305"/>
        <v>1320.635413</v>
      </c>
      <c r="GH801" s="51"/>
      <c r="GI801" s="45">
        <f t="shared" si="1306"/>
        <v>2365.4259000000002</v>
      </c>
      <c r="GJ801" s="45">
        <f t="shared" si="1307"/>
        <v>1486.5214000000001</v>
      </c>
      <c r="GK801" s="51"/>
    </row>
    <row r="802" spans="1:193" s="45" customFormat="1">
      <c r="A802" s="45" t="s">
        <v>16</v>
      </c>
      <c r="B802" s="46">
        <v>41353</v>
      </c>
      <c r="C802" s="56">
        <v>0.70236599999999993</v>
      </c>
      <c r="D802" s="56">
        <v>0.13362499999999999</v>
      </c>
      <c r="E802" s="56">
        <v>7.9006999999999994E-2</v>
      </c>
      <c r="F802" s="58"/>
      <c r="G802" s="58">
        <v>216939</v>
      </c>
      <c r="H802" s="58">
        <v>34074</v>
      </c>
      <c r="I802" s="58"/>
      <c r="J802" s="59">
        <v>601915</v>
      </c>
      <c r="K802" s="59">
        <v>203410</v>
      </c>
      <c r="L802" s="58"/>
      <c r="M802" s="58">
        <v>187630</v>
      </c>
      <c r="N802" s="58">
        <v>25889</v>
      </c>
      <c r="O802" s="58"/>
      <c r="P802" s="58">
        <v>404170</v>
      </c>
      <c r="Q802" s="58">
        <v>75355</v>
      </c>
      <c r="R802" s="58"/>
      <c r="S802" s="58">
        <v>200624</v>
      </c>
      <c r="T802" s="58">
        <v>37675</v>
      </c>
      <c r="U802" s="58"/>
      <c r="V802" s="58">
        <v>161946</v>
      </c>
      <c r="W802" s="58">
        <v>26617</v>
      </c>
      <c r="X802" s="58"/>
      <c r="Y802" s="58">
        <v>55240</v>
      </c>
      <c r="Z802" s="58">
        <v>7472</v>
      </c>
      <c r="AA802" s="58"/>
      <c r="AB802" s="58">
        <v>383722</v>
      </c>
      <c r="AC802" s="58">
        <v>178864</v>
      </c>
      <c r="AD802" s="58"/>
      <c r="AE802" s="58">
        <v>179142</v>
      </c>
      <c r="AF802" s="58">
        <v>38552</v>
      </c>
      <c r="AG802" s="58"/>
      <c r="AH802" s="58">
        <v>51327</v>
      </c>
      <c r="AI802" s="58">
        <v>11135</v>
      </c>
      <c r="AJ802" s="58"/>
      <c r="AK802" s="58">
        <v>20902</v>
      </c>
      <c r="AL802" s="58">
        <v>11823</v>
      </c>
      <c r="AM802" s="58"/>
      <c r="AN802" s="58">
        <v>130612</v>
      </c>
      <c r="AO802" s="58">
        <v>7313</v>
      </c>
      <c r="AP802" s="58"/>
      <c r="AQ802" s="58">
        <v>30741</v>
      </c>
      <c r="AR802" s="58">
        <v>8538</v>
      </c>
      <c r="AS802" s="58"/>
      <c r="AT802" s="58">
        <v>56411</v>
      </c>
      <c r="AU802" s="58">
        <v>22872</v>
      </c>
      <c r="AV802" s="58"/>
      <c r="AW802" s="58">
        <v>29900</v>
      </c>
      <c r="AX802" s="58">
        <v>10491</v>
      </c>
      <c r="AY802" s="58"/>
      <c r="AZ802" s="58">
        <v>54799</v>
      </c>
      <c r="BA802" s="58">
        <v>6378</v>
      </c>
      <c r="BB802" s="58"/>
      <c r="BC802" s="58">
        <v>35591</v>
      </c>
      <c r="BD802" s="58">
        <v>4822</v>
      </c>
      <c r="BE802" s="58"/>
      <c r="BF802" s="58">
        <v>18202</v>
      </c>
      <c r="BG802" s="58">
        <v>5418</v>
      </c>
      <c r="BH802" s="50"/>
      <c r="BI802" s="50">
        <v>76377</v>
      </c>
      <c r="BJ802" s="50">
        <v>26457</v>
      </c>
      <c r="BK802" s="50"/>
      <c r="BL802" s="50">
        <v>37947</v>
      </c>
      <c r="BM802" s="50">
        <v>8890</v>
      </c>
      <c r="BN802" s="50"/>
      <c r="BO802" s="50">
        <v>13544</v>
      </c>
      <c r="BP802" s="50">
        <v>12334</v>
      </c>
      <c r="BQ802" s="50"/>
      <c r="BR802" s="50">
        <v>17127</v>
      </c>
      <c r="BS802" s="50">
        <v>22334</v>
      </c>
      <c r="BT802" s="50"/>
      <c r="BU802" s="50">
        <v>43046</v>
      </c>
      <c r="BV802" s="50">
        <v>5644</v>
      </c>
      <c r="BW802" s="50"/>
      <c r="BX802" s="50">
        <v>27076</v>
      </c>
      <c r="BY802" s="50">
        <v>5434</v>
      </c>
      <c r="BZ802" s="50"/>
      <c r="CA802" s="50">
        <v>89481</v>
      </c>
      <c r="CB802" s="50">
        <v>84576</v>
      </c>
      <c r="CC802" s="50"/>
      <c r="CD802" s="50">
        <v>27172</v>
      </c>
      <c r="CE802" s="50">
        <v>5692</v>
      </c>
      <c r="CF802" s="50"/>
      <c r="CG802" s="50">
        <v>24747</v>
      </c>
      <c r="CH802" s="50">
        <v>2971</v>
      </c>
      <c r="CI802" s="50"/>
      <c r="CJ802" s="50">
        <v>136303</v>
      </c>
      <c r="CK802" s="50">
        <v>211523</v>
      </c>
      <c r="CL802" s="50"/>
      <c r="CM802" s="50">
        <v>2152</v>
      </c>
      <c r="CN802" s="50">
        <v>473</v>
      </c>
      <c r="CO802" s="50"/>
      <c r="CP802" s="50">
        <v>20875</v>
      </c>
      <c r="CQ802" s="50">
        <v>16701</v>
      </c>
      <c r="CR802" s="50"/>
      <c r="CS802" s="50">
        <v>18216</v>
      </c>
      <c r="CT802" s="50">
        <v>18133</v>
      </c>
      <c r="CU802" s="51"/>
      <c r="CV802" s="51"/>
      <c r="CW802" s="45">
        <f t="shared" si="1246"/>
        <v>28988.473875</v>
      </c>
      <c r="CX802" s="45">
        <f t="shared" si="1247"/>
        <v>2692.0845179999997</v>
      </c>
      <c r="CY802" s="51"/>
      <c r="CZ802" s="45">
        <f t="shared" si="1248"/>
        <v>80430.891875000001</v>
      </c>
      <c r="DA802" s="45">
        <f t="shared" si="1249"/>
        <v>16070.813869999998</v>
      </c>
      <c r="DB802" s="51"/>
      <c r="DC802" s="45">
        <f t="shared" si="1250"/>
        <v>25072.05875</v>
      </c>
      <c r="DD802" s="45">
        <f t="shared" si="1251"/>
        <v>2045.4122229999998</v>
      </c>
      <c r="DE802" s="51"/>
      <c r="DF802" s="45">
        <f t="shared" si="1252"/>
        <v>54007.216249999998</v>
      </c>
      <c r="DG802" s="45">
        <f t="shared" si="1253"/>
        <v>5953.5724849999997</v>
      </c>
      <c r="DH802" s="51"/>
      <c r="DI802" s="45">
        <f t="shared" si="1254"/>
        <v>26808.381999999998</v>
      </c>
      <c r="DJ802" s="45">
        <f t="shared" si="1255"/>
        <v>2976.5887249999996</v>
      </c>
      <c r="DK802" s="51"/>
      <c r="DL802" s="45">
        <f t="shared" si="1256"/>
        <v>21640.034250000001</v>
      </c>
      <c r="DM802" s="45">
        <f t="shared" si="1257"/>
        <v>2102.9293189999999</v>
      </c>
      <c r="DN802" s="51"/>
      <c r="DO802" s="45">
        <f t="shared" si="1258"/>
        <v>7381.4449999999997</v>
      </c>
      <c r="DP802" s="45">
        <f t="shared" si="1259"/>
        <v>590.34030399999995</v>
      </c>
      <c r="DQ802" s="51"/>
      <c r="DR802" s="45">
        <f t="shared" si="1260"/>
        <v>51274.852249999996</v>
      </c>
      <c r="DS802" s="45">
        <f t="shared" si="1261"/>
        <v>14131.508048</v>
      </c>
      <c r="DT802" s="51"/>
      <c r="DU802" s="45">
        <f t="shared" si="1262"/>
        <v>23937.849749999998</v>
      </c>
      <c r="DV802" s="45">
        <f t="shared" si="1263"/>
        <v>3045.8778639999996</v>
      </c>
      <c r="DW802" s="51"/>
      <c r="DX802" s="45">
        <f t="shared" si="1264"/>
        <v>6858.5703749999993</v>
      </c>
      <c r="DY802" s="45">
        <f t="shared" si="1265"/>
        <v>879.74294499999996</v>
      </c>
      <c r="DZ802" s="51"/>
      <c r="EA802" s="45">
        <f t="shared" si="1266"/>
        <v>2793.0297499999997</v>
      </c>
      <c r="EB802" s="45">
        <f t="shared" si="1267"/>
        <v>934.09976099999994</v>
      </c>
      <c r="EC802" s="51"/>
      <c r="ED802" s="45">
        <f t="shared" si="1268"/>
        <v>17453.0285</v>
      </c>
      <c r="EE802" s="45">
        <f t="shared" si="1269"/>
        <v>577.77819099999999</v>
      </c>
      <c r="EF802" s="51"/>
      <c r="EG802" s="45">
        <f t="shared" si="1270"/>
        <v>4107.7661250000001</v>
      </c>
      <c r="EH802" s="45">
        <f t="shared" si="1271"/>
        <v>674.56176599999992</v>
      </c>
      <c r="EI802" s="51"/>
      <c r="EJ802" s="45">
        <f t="shared" si="1272"/>
        <v>7537.9198749999996</v>
      </c>
      <c r="EK802" s="45">
        <f t="shared" si="1273"/>
        <v>1807.048104</v>
      </c>
      <c r="EL802" s="51"/>
      <c r="EM802" s="45">
        <f t="shared" si="1274"/>
        <v>3995.3874999999998</v>
      </c>
      <c r="EN802" s="45">
        <f t="shared" si="1275"/>
        <v>828.86243699999989</v>
      </c>
      <c r="EO802" s="51"/>
      <c r="EP802" s="45">
        <f t="shared" si="1276"/>
        <v>7322.5163749999992</v>
      </c>
      <c r="EQ802" s="45">
        <f t="shared" si="1277"/>
        <v>503.90664599999997</v>
      </c>
      <c r="ER802" s="51"/>
      <c r="ES802" s="45">
        <f t="shared" si="1278"/>
        <v>4755.8473749999994</v>
      </c>
      <c r="ET802" s="45">
        <f t="shared" si="1279"/>
        <v>380.97175399999998</v>
      </c>
      <c r="EU802" s="51"/>
      <c r="EV802" s="45">
        <f t="shared" si="1280"/>
        <v>2432.2422499999998</v>
      </c>
      <c r="EW802" s="45">
        <f t="shared" si="1281"/>
        <v>428.05992599999996</v>
      </c>
      <c r="EX802" s="51"/>
      <c r="EY802" s="45">
        <f t="shared" si="1282"/>
        <v>10205.876624999999</v>
      </c>
      <c r="EZ802" s="45">
        <f t="shared" si="1283"/>
        <v>2090.2881989999996</v>
      </c>
      <c r="FA802" s="51"/>
      <c r="FB802" s="45">
        <f t="shared" si="1284"/>
        <v>5070.6678750000001</v>
      </c>
      <c r="FC802" s="45">
        <f t="shared" si="1285"/>
        <v>702.37222999999994</v>
      </c>
      <c r="FD802" s="51"/>
      <c r="FE802" s="45">
        <f t="shared" si="1286"/>
        <v>1809.817</v>
      </c>
      <c r="FF802" s="45">
        <f t="shared" si="1287"/>
        <v>974.47233799999992</v>
      </c>
      <c r="FG802" s="51"/>
      <c r="FH802" s="45">
        <f t="shared" si="1288"/>
        <v>2288.5953749999999</v>
      </c>
      <c r="FI802" s="45">
        <f t="shared" si="1289"/>
        <v>1764.542338</v>
      </c>
      <c r="FJ802" s="51"/>
      <c r="FK802" s="45">
        <f t="shared" si="1290"/>
        <v>5752.0217499999999</v>
      </c>
      <c r="FL802" s="45">
        <f t="shared" si="1291"/>
        <v>445.91550799999999</v>
      </c>
      <c r="FM802" s="51"/>
      <c r="FN802" s="45">
        <f t="shared" si="1292"/>
        <v>3618.0304999999998</v>
      </c>
      <c r="FO802" s="45">
        <f t="shared" si="1293"/>
        <v>429.32403799999997</v>
      </c>
      <c r="FP802" s="51"/>
      <c r="FQ802" s="45">
        <f t="shared" si="1294"/>
        <v>11956.898625</v>
      </c>
      <c r="FR802" s="45">
        <f t="shared" si="1295"/>
        <v>6682.0960319999995</v>
      </c>
      <c r="FS802" s="51"/>
      <c r="FT802" s="45">
        <f t="shared" si="1296"/>
        <v>3630.8584999999998</v>
      </c>
      <c r="FU802" s="45">
        <f t="shared" si="1297"/>
        <v>449.70784399999997</v>
      </c>
      <c r="FV802" s="51"/>
      <c r="FW802" s="45">
        <f t="shared" si="1298"/>
        <v>3306.8178749999997</v>
      </c>
      <c r="FX802" s="45">
        <f t="shared" si="1299"/>
        <v>234.72979699999999</v>
      </c>
      <c r="FY802" s="51"/>
      <c r="FZ802" s="45">
        <f t="shared" si="1300"/>
        <v>18213.488375000001</v>
      </c>
      <c r="GA802" s="45">
        <f t="shared" si="1301"/>
        <v>16711.797661000001</v>
      </c>
      <c r="GB802" s="51"/>
      <c r="GC802" s="45">
        <f t="shared" si="1302"/>
        <v>287.56099999999998</v>
      </c>
      <c r="GD802" s="45">
        <f t="shared" si="1303"/>
        <v>37.370310999999994</v>
      </c>
      <c r="GE802" s="51"/>
      <c r="GF802" s="45">
        <f t="shared" si="1304"/>
        <v>2789.421875</v>
      </c>
      <c r="GG802" s="45">
        <f t="shared" si="1305"/>
        <v>1319.495907</v>
      </c>
      <c r="GH802" s="51"/>
      <c r="GI802" s="45">
        <f t="shared" si="1306"/>
        <v>2434.1129999999998</v>
      </c>
      <c r="GJ802" s="45">
        <f t="shared" si="1307"/>
        <v>1432.6339309999998</v>
      </c>
      <c r="GK802" s="51"/>
    </row>
    <row r="803" spans="1:193" s="45" customFormat="1">
      <c r="A803" s="45" t="s">
        <v>16</v>
      </c>
      <c r="B803" s="46">
        <v>41352</v>
      </c>
      <c r="C803" s="56">
        <v>0.70450999999999997</v>
      </c>
      <c r="D803" s="56">
        <v>0.13461200000000001</v>
      </c>
      <c r="E803" s="56">
        <v>7.6096999999999998E-2</v>
      </c>
      <c r="F803" s="58"/>
      <c r="G803" s="58">
        <v>202491</v>
      </c>
      <c r="H803" s="58">
        <v>36379</v>
      </c>
      <c r="I803" s="58"/>
      <c r="J803" s="59">
        <v>605828</v>
      </c>
      <c r="K803" s="59">
        <v>207886</v>
      </c>
      <c r="L803" s="58"/>
      <c r="M803" s="58">
        <v>172877</v>
      </c>
      <c r="N803" s="58">
        <v>21865</v>
      </c>
      <c r="O803" s="58"/>
      <c r="P803" s="58">
        <v>373484</v>
      </c>
      <c r="Q803" s="58">
        <v>76226</v>
      </c>
      <c r="R803" s="58"/>
      <c r="S803" s="58">
        <v>194689</v>
      </c>
      <c r="T803" s="58">
        <v>38190</v>
      </c>
      <c r="U803" s="58"/>
      <c r="V803" s="58">
        <v>178556</v>
      </c>
      <c r="W803" s="58">
        <v>28074</v>
      </c>
      <c r="X803" s="58"/>
      <c r="Y803" s="58">
        <v>50231</v>
      </c>
      <c r="Z803" s="58">
        <v>7457</v>
      </c>
      <c r="AA803" s="58"/>
      <c r="AB803" s="58">
        <v>474027</v>
      </c>
      <c r="AC803" s="58">
        <v>178172</v>
      </c>
      <c r="AD803" s="58"/>
      <c r="AE803" s="58">
        <v>220004</v>
      </c>
      <c r="AF803" s="58">
        <v>38338</v>
      </c>
      <c r="AG803" s="58"/>
      <c r="AH803" s="58">
        <v>43836</v>
      </c>
      <c r="AI803" s="58">
        <v>10900</v>
      </c>
      <c r="AJ803" s="58"/>
      <c r="AK803" s="58">
        <v>79287</v>
      </c>
      <c r="AL803" s="58">
        <v>11943</v>
      </c>
      <c r="AM803" s="58"/>
      <c r="AN803" s="58">
        <v>123017</v>
      </c>
      <c r="AO803" s="58">
        <v>7318</v>
      </c>
      <c r="AP803" s="58"/>
      <c r="AQ803" s="58">
        <v>28127</v>
      </c>
      <c r="AR803" s="58">
        <v>8453</v>
      </c>
      <c r="AS803" s="58"/>
      <c r="AT803" s="58">
        <v>46065</v>
      </c>
      <c r="AU803" s="58">
        <v>21202</v>
      </c>
      <c r="AV803" s="58"/>
      <c r="AW803" s="58">
        <v>26986</v>
      </c>
      <c r="AX803" s="58">
        <v>9652</v>
      </c>
      <c r="AY803" s="58"/>
      <c r="AZ803" s="58">
        <v>47869</v>
      </c>
      <c r="BA803" s="58">
        <v>6116</v>
      </c>
      <c r="BB803" s="58"/>
      <c r="BC803" s="58">
        <v>30993</v>
      </c>
      <c r="BD803" s="58">
        <v>4761</v>
      </c>
      <c r="BE803" s="58"/>
      <c r="BF803" s="58">
        <v>16823</v>
      </c>
      <c r="BG803" s="58">
        <v>5171</v>
      </c>
      <c r="BH803" s="50"/>
      <c r="BI803" s="50">
        <v>79579</v>
      </c>
      <c r="BJ803" s="50">
        <v>25156</v>
      </c>
      <c r="BK803" s="50"/>
      <c r="BL803" s="50">
        <v>25049</v>
      </c>
      <c r="BM803" s="50">
        <v>8130</v>
      </c>
      <c r="BN803" s="50"/>
      <c r="BO803" s="50">
        <v>18893</v>
      </c>
      <c r="BP803" s="50">
        <v>12171</v>
      </c>
      <c r="BQ803" s="50"/>
      <c r="BR803" s="50">
        <v>17725</v>
      </c>
      <c r="BS803" s="50">
        <v>22287</v>
      </c>
      <c r="BT803" s="50"/>
      <c r="BU803" s="50">
        <v>42642</v>
      </c>
      <c r="BV803" s="50">
        <v>5863</v>
      </c>
      <c r="BW803" s="50"/>
      <c r="BX803" s="50">
        <v>24518</v>
      </c>
      <c r="BY803" s="50">
        <v>4677</v>
      </c>
      <c r="BZ803" s="50"/>
      <c r="CA803" s="50">
        <v>78703</v>
      </c>
      <c r="CB803" s="50">
        <v>74244</v>
      </c>
      <c r="CC803" s="50"/>
      <c r="CD803" s="50">
        <v>30887</v>
      </c>
      <c r="CE803" s="50">
        <v>6068</v>
      </c>
      <c r="CF803" s="50"/>
      <c r="CG803" s="50">
        <v>23642</v>
      </c>
      <c r="CH803" s="50">
        <v>2967</v>
      </c>
      <c r="CI803" s="50"/>
      <c r="CJ803" s="50">
        <v>146607</v>
      </c>
      <c r="CK803" s="50">
        <v>193459</v>
      </c>
      <c r="CL803" s="50"/>
      <c r="CM803" s="50">
        <v>1899</v>
      </c>
      <c r="CN803" s="50">
        <v>450</v>
      </c>
      <c r="CO803" s="50"/>
      <c r="CP803" s="50">
        <v>25526</v>
      </c>
      <c r="CQ803" s="50">
        <v>15760</v>
      </c>
      <c r="CR803" s="50"/>
      <c r="CS803" s="50">
        <v>16823</v>
      </c>
      <c r="CT803" s="50">
        <v>18325</v>
      </c>
      <c r="CU803" s="51"/>
      <c r="CV803" s="51"/>
      <c r="CW803" s="45">
        <f t="shared" ref="CW803:CW866" si="1308">G803*$D803</f>
        <v>27257.718492000004</v>
      </c>
      <c r="CX803" s="45">
        <f t="shared" ref="CX803:CX866" si="1309">H803*$E803</f>
        <v>2768.3327629999999</v>
      </c>
      <c r="CY803" s="51"/>
      <c r="CZ803" s="45">
        <f t="shared" si="1248"/>
        <v>81551.71873600001</v>
      </c>
      <c r="DA803" s="45">
        <f t="shared" si="1249"/>
        <v>15819.500941999999</v>
      </c>
      <c r="DB803" s="51"/>
      <c r="DC803" s="45">
        <f t="shared" si="1250"/>
        <v>23271.318724000001</v>
      </c>
      <c r="DD803" s="45">
        <f t="shared" si="1251"/>
        <v>1663.860905</v>
      </c>
      <c r="DE803" s="51"/>
      <c r="DF803" s="45">
        <f t="shared" si="1252"/>
        <v>50275.428208000005</v>
      </c>
      <c r="DG803" s="45">
        <f t="shared" si="1253"/>
        <v>5800.5699219999997</v>
      </c>
      <c r="DH803" s="51"/>
      <c r="DI803" s="45">
        <f t="shared" si="1254"/>
        <v>26207.475668000003</v>
      </c>
      <c r="DJ803" s="45">
        <f t="shared" si="1255"/>
        <v>2906.1444299999998</v>
      </c>
      <c r="DK803" s="51"/>
      <c r="DL803" s="45">
        <f t="shared" si="1256"/>
        <v>24035.780272</v>
      </c>
      <c r="DM803" s="45">
        <f t="shared" si="1257"/>
        <v>2136.347178</v>
      </c>
      <c r="DN803" s="51"/>
      <c r="DO803" s="45">
        <f t="shared" si="1258"/>
        <v>6761.6953720000001</v>
      </c>
      <c r="DP803" s="45">
        <f t="shared" si="1259"/>
        <v>567.45532900000001</v>
      </c>
      <c r="DQ803" s="51"/>
      <c r="DR803" s="45">
        <f t="shared" si="1260"/>
        <v>63809.722524000004</v>
      </c>
      <c r="DS803" s="45">
        <f t="shared" si="1261"/>
        <v>13558.354684</v>
      </c>
      <c r="DT803" s="51"/>
      <c r="DU803" s="45">
        <f t="shared" si="1262"/>
        <v>29615.178448000002</v>
      </c>
      <c r="DV803" s="45">
        <f t="shared" si="1263"/>
        <v>2917.406786</v>
      </c>
      <c r="DW803" s="51"/>
      <c r="DX803" s="45">
        <f t="shared" si="1264"/>
        <v>5900.8516320000008</v>
      </c>
      <c r="DY803" s="45">
        <f t="shared" si="1265"/>
        <v>829.45730000000003</v>
      </c>
      <c r="DZ803" s="51"/>
      <c r="EA803" s="45">
        <f t="shared" si="1266"/>
        <v>10672.981644000001</v>
      </c>
      <c r="EB803" s="45">
        <f t="shared" si="1267"/>
        <v>908.82647099999997</v>
      </c>
      <c r="EC803" s="51"/>
      <c r="ED803" s="45">
        <f t="shared" si="1268"/>
        <v>16559.564404000001</v>
      </c>
      <c r="EE803" s="45">
        <f t="shared" si="1269"/>
        <v>556.87784599999998</v>
      </c>
      <c r="EF803" s="51"/>
      <c r="EG803" s="45">
        <f t="shared" si="1270"/>
        <v>3786.2317240000002</v>
      </c>
      <c r="EH803" s="45">
        <f t="shared" si="1271"/>
        <v>643.24794099999997</v>
      </c>
      <c r="EI803" s="51"/>
      <c r="EJ803" s="45">
        <f t="shared" si="1272"/>
        <v>6200.9017800000001</v>
      </c>
      <c r="EK803" s="45">
        <f t="shared" si="1273"/>
        <v>1613.408594</v>
      </c>
      <c r="EL803" s="51"/>
      <c r="EM803" s="45">
        <f t="shared" si="1274"/>
        <v>3632.6394320000004</v>
      </c>
      <c r="EN803" s="45">
        <f t="shared" si="1275"/>
        <v>734.48824400000001</v>
      </c>
      <c r="EO803" s="51"/>
      <c r="EP803" s="45">
        <f t="shared" si="1276"/>
        <v>6443.7418280000002</v>
      </c>
      <c r="EQ803" s="45">
        <f t="shared" si="1277"/>
        <v>465.40925199999998</v>
      </c>
      <c r="ER803" s="51"/>
      <c r="ES803" s="45">
        <f t="shared" si="1278"/>
        <v>4172.029716</v>
      </c>
      <c r="ET803" s="45">
        <f t="shared" si="1279"/>
        <v>362.29781700000001</v>
      </c>
      <c r="EU803" s="51"/>
      <c r="EV803" s="45">
        <f t="shared" si="1280"/>
        <v>2264.5776760000003</v>
      </c>
      <c r="EW803" s="45">
        <f t="shared" si="1281"/>
        <v>393.49758700000001</v>
      </c>
      <c r="EX803" s="51"/>
      <c r="EY803" s="45">
        <f t="shared" si="1282"/>
        <v>10712.288348</v>
      </c>
      <c r="EZ803" s="45">
        <f t="shared" si="1283"/>
        <v>1914.2961319999999</v>
      </c>
      <c r="FA803" s="51"/>
      <c r="FB803" s="45">
        <f t="shared" si="1284"/>
        <v>3371.8959880000002</v>
      </c>
      <c r="FC803" s="45">
        <f t="shared" si="1285"/>
        <v>618.66860999999994</v>
      </c>
      <c r="FD803" s="51"/>
      <c r="FE803" s="45">
        <f t="shared" si="1286"/>
        <v>2543.2245160000002</v>
      </c>
      <c r="FF803" s="45">
        <f t="shared" si="1287"/>
        <v>926.17658699999993</v>
      </c>
      <c r="FG803" s="51"/>
      <c r="FH803" s="45">
        <f t="shared" si="1288"/>
        <v>2385.9977000000003</v>
      </c>
      <c r="FI803" s="45">
        <f t="shared" si="1289"/>
        <v>1695.973839</v>
      </c>
      <c r="FJ803" s="51"/>
      <c r="FK803" s="45">
        <f t="shared" si="1290"/>
        <v>5740.1249040000002</v>
      </c>
      <c r="FL803" s="45">
        <f t="shared" si="1291"/>
        <v>446.15671099999997</v>
      </c>
      <c r="FM803" s="51"/>
      <c r="FN803" s="45">
        <f t="shared" si="1292"/>
        <v>3300.4170160000003</v>
      </c>
      <c r="FO803" s="45">
        <f t="shared" si="1293"/>
        <v>355.90566899999999</v>
      </c>
      <c r="FP803" s="51"/>
      <c r="FQ803" s="45">
        <f t="shared" si="1294"/>
        <v>10594.368236</v>
      </c>
      <c r="FR803" s="45">
        <f t="shared" si="1295"/>
        <v>5649.7456679999996</v>
      </c>
      <c r="FS803" s="51"/>
      <c r="FT803" s="45">
        <f t="shared" si="1296"/>
        <v>4157.7608440000004</v>
      </c>
      <c r="FU803" s="45">
        <f t="shared" si="1297"/>
        <v>461.756596</v>
      </c>
      <c r="FV803" s="51"/>
      <c r="FW803" s="45">
        <f t="shared" si="1298"/>
        <v>3182.4969040000001</v>
      </c>
      <c r="FX803" s="45">
        <f t="shared" si="1299"/>
        <v>225.779799</v>
      </c>
      <c r="FY803" s="51"/>
      <c r="FZ803" s="45">
        <f t="shared" si="1300"/>
        <v>19735.061484000002</v>
      </c>
      <c r="GA803" s="45">
        <f t="shared" si="1301"/>
        <v>14721.649523</v>
      </c>
      <c r="GB803" s="51"/>
      <c r="GC803" s="45">
        <f t="shared" si="1302"/>
        <v>255.62818800000002</v>
      </c>
      <c r="GD803" s="45">
        <f t="shared" si="1303"/>
        <v>34.243650000000002</v>
      </c>
      <c r="GE803" s="51"/>
      <c r="GF803" s="45">
        <f t="shared" si="1304"/>
        <v>3436.1059120000004</v>
      </c>
      <c r="GG803" s="45">
        <f t="shared" si="1305"/>
        <v>1199.28872</v>
      </c>
      <c r="GH803" s="51"/>
      <c r="GI803" s="45">
        <f t="shared" si="1306"/>
        <v>2264.5776760000003</v>
      </c>
      <c r="GJ803" s="45">
        <f t="shared" si="1307"/>
        <v>1394.477525</v>
      </c>
      <c r="GK803" s="51"/>
    </row>
    <row r="804" spans="1:193" s="45" customFormat="1">
      <c r="A804" s="45" t="s">
        <v>16</v>
      </c>
      <c r="B804" s="46">
        <v>41351</v>
      </c>
      <c r="C804" s="56">
        <v>0.70841300000000007</v>
      </c>
      <c r="D804" s="56">
        <v>0.131215</v>
      </c>
      <c r="E804" s="56">
        <v>7.4343000000000006E-2</v>
      </c>
      <c r="F804" s="58"/>
      <c r="G804" s="58">
        <v>73343</v>
      </c>
      <c r="H804" s="58">
        <v>23993</v>
      </c>
      <c r="I804" s="58"/>
      <c r="J804" s="59">
        <v>595000</v>
      </c>
      <c r="K804" s="59">
        <v>240737</v>
      </c>
      <c r="L804" s="58"/>
      <c r="M804" s="58">
        <v>119924</v>
      </c>
      <c r="N804" s="58">
        <v>19722</v>
      </c>
      <c r="O804" s="58"/>
      <c r="P804" s="58">
        <v>310272</v>
      </c>
      <c r="Q804" s="58">
        <v>63788</v>
      </c>
      <c r="R804" s="58"/>
      <c r="S804" s="58">
        <v>159941</v>
      </c>
      <c r="T804" s="58">
        <v>36668</v>
      </c>
      <c r="U804" s="58"/>
      <c r="V804" s="58">
        <v>153491</v>
      </c>
      <c r="W804" s="58">
        <v>31925</v>
      </c>
      <c r="X804" s="58"/>
      <c r="Y804" s="58">
        <v>38544</v>
      </c>
      <c r="Z804" s="58">
        <v>6083</v>
      </c>
      <c r="AA804" s="58"/>
      <c r="AB804" s="58">
        <v>353132</v>
      </c>
      <c r="AC804" s="58">
        <v>250382</v>
      </c>
      <c r="AD804" s="58"/>
      <c r="AE804" s="58">
        <v>182400</v>
      </c>
      <c r="AF804" s="58">
        <v>54017</v>
      </c>
      <c r="AG804" s="58"/>
      <c r="AH804" s="58">
        <v>39001</v>
      </c>
      <c r="AI804" s="58">
        <v>9178</v>
      </c>
      <c r="AJ804" s="58"/>
      <c r="AK804" s="58">
        <v>5344</v>
      </c>
      <c r="AL804" s="58">
        <v>6268</v>
      </c>
      <c r="AM804" s="58"/>
      <c r="AN804" s="58">
        <v>87499</v>
      </c>
      <c r="AO804" s="58">
        <v>4480</v>
      </c>
      <c r="AP804" s="58"/>
      <c r="AQ804" s="58">
        <v>28197</v>
      </c>
      <c r="AR804" s="58">
        <v>8434</v>
      </c>
      <c r="AS804" s="58"/>
      <c r="AT804" s="58">
        <v>43533</v>
      </c>
      <c r="AU804" s="58">
        <v>18439</v>
      </c>
      <c r="AV804" s="58"/>
      <c r="AW804" s="58">
        <v>27778</v>
      </c>
      <c r="AX804" s="58">
        <v>11092</v>
      </c>
      <c r="AY804" s="58"/>
      <c r="AZ804" s="58">
        <v>48459</v>
      </c>
      <c r="BA804" s="58">
        <v>5633</v>
      </c>
      <c r="BB804" s="58"/>
      <c r="BC804" s="58">
        <v>22585</v>
      </c>
      <c r="BD804" s="58">
        <v>3045</v>
      </c>
      <c r="BE804" s="58"/>
      <c r="BF804" s="58">
        <v>12936</v>
      </c>
      <c r="BG804" s="58">
        <v>2800</v>
      </c>
      <c r="BH804" s="50"/>
      <c r="BI804" s="50">
        <v>72403</v>
      </c>
      <c r="BJ804" s="50">
        <v>26056</v>
      </c>
      <c r="BK804" s="50"/>
      <c r="BL804" s="50">
        <v>21824</v>
      </c>
      <c r="BM804" s="50">
        <v>4715</v>
      </c>
      <c r="BN804" s="50"/>
      <c r="BO804" s="50">
        <v>7744</v>
      </c>
      <c r="BP804" s="50">
        <v>11460</v>
      </c>
      <c r="BQ804" s="50"/>
      <c r="BR804" s="50">
        <v>27664</v>
      </c>
      <c r="BS804" s="50">
        <v>31902</v>
      </c>
      <c r="BT804" s="50"/>
      <c r="BU804" s="50">
        <v>38950</v>
      </c>
      <c r="BV804" s="50">
        <v>7603</v>
      </c>
      <c r="BW804" s="50"/>
      <c r="BX804" s="50">
        <v>24947</v>
      </c>
      <c r="BY804" s="50">
        <v>4922</v>
      </c>
      <c r="BZ804" s="50"/>
      <c r="CA804" s="50">
        <v>119441</v>
      </c>
      <c r="CB804" s="50">
        <v>92569</v>
      </c>
      <c r="CC804" s="50"/>
      <c r="CD804" s="50">
        <v>13520</v>
      </c>
      <c r="CE804" s="50">
        <v>3760</v>
      </c>
      <c r="CF804" s="50"/>
      <c r="CG804" s="50">
        <v>21405</v>
      </c>
      <c r="CH804" s="50">
        <v>3231</v>
      </c>
      <c r="CI804" s="50"/>
      <c r="CJ804" s="50">
        <v>133851</v>
      </c>
      <c r="CK804" s="50">
        <v>249171</v>
      </c>
      <c r="CL804" s="50"/>
      <c r="CM804" s="50">
        <v>1501</v>
      </c>
      <c r="CN804" s="50">
        <v>454</v>
      </c>
      <c r="CO804" s="50"/>
      <c r="CP804" s="50">
        <v>39128</v>
      </c>
      <c r="CQ804" s="50">
        <v>29043</v>
      </c>
      <c r="CR804" s="50"/>
      <c r="CS804" s="50">
        <v>20021</v>
      </c>
      <c r="CT804" s="50">
        <v>25513</v>
      </c>
      <c r="CU804" s="51"/>
      <c r="CV804" s="51"/>
      <c r="CW804" s="45">
        <f t="shared" si="1308"/>
        <v>9623.7017450000003</v>
      </c>
      <c r="CX804" s="45">
        <f t="shared" si="1309"/>
        <v>1783.7115990000002</v>
      </c>
      <c r="CY804" s="51"/>
      <c r="CZ804" s="45">
        <f t="shared" si="1248"/>
        <v>78072.925000000003</v>
      </c>
      <c r="DA804" s="45">
        <f t="shared" si="1249"/>
        <v>17897.110791000003</v>
      </c>
      <c r="DB804" s="51"/>
      <c r="DC804" s="45">
        <f t="shared" si="1250"/>
        <v>15735.827659999999</v>
      </c>
      <c r="DD804" s="45">
        <f t="shared" si="1251"/>
        <v>1466.1926460000002</v>
      </c>
      <c r="DE804" s="51"/>
      <c r="DF804" s="45">
        <f t="shared" si="1252"/>
        <v>40712.340479999999</v>
      </c>
      <c r="DG804" s="45">
        <f t="shared" si="1253"/>
        <v>4742.1912840000005</v>
      </c>
      <c r="DH804" s="51"/>
      <c r="DI804" s="45">
        <f t="shared" si="1254"/>
        <v>20986.658315000001</v>
      </c>
      <c r="DJ804" s="45">
        <f t="shared" si="1255"/>
        <v>2726.0091240000002</v>
      </c>
      <c r="DK804" s="51"/>
      <c r="DL804" s="45">
        <f t="shared" si="1256"/>
        <v>20140.321564999998</v>
      </c>
      <c r="DM804" s="45">
        <f t="shared" si="1257"/>
        <v>2373.4002750000004</v>
      </c>
      <c r="DN804" s="51"/>
      <c r="DO804" s="45">
        <f t="shared" si="1258"/>
        <v>5057.5509599999996</v>
      </c>
      <c r="DP804" s="45">
        <f t="shared" si="1259"/>
        <v>452.22846900000002</v>
      </c>
      <c r="DQ804" s="51"/>
      <c r="DR804" s="45">
        <f t="shared" si="1260"/>
        <v>46336.215380000001</v>
      </c>
      <c r="DS804" s="45">
        <f t="shared" si="1261"/>
        <v>18614.149026000003</v>
      </c>
      <c r="DT804" s="51"/>
      <c r="DU804" s="45">
        <f t="shared" si="1262"/>
        <v>23933.615999999998</v>
      </c>
      <c r="DV804" s="45">
        <f t="shared" si="1263"/>
        <v>4015.7858310000001</v>
      </c>
      <c r="DW804" s="51"/>
      <c r="DX804" s="45">
        <f t="shared" si="1264"/>
        <v>5117.5162149999996</v>
      </c>
      <c r="DY804" s="45">
        <f t="shared" si="1265"/>
        <v>682.32005400000003</v>
      </c>
      <c r="DZ804" s="51"/>
      <c r="EA804" s="45">
        <f t="shared" si="1266"/>
        <v>701.21295999999995</v>
      </c>
      <c r="EB804" s="45">
        <f t="shared" si="1267"/>
        <v>465.98192400000005</v>
      </c>
      <c r="EC804" s="51"/>
      <c r="ED804" s="45">
        <f t="shared" si="1268"/>
        <v>11481.181285000001</v>
      </c>
      <c r="EE804" s="45">
        <f t="shared" si="1269"/>
        <v>333.05664000000002</v>
      </c>
      <c r="EF804" s="51"/>
      <c r="EG804" s="45">
        <f t="shared" si="1270"/>
        <v>3699.8693549999998</v>
      </c>
      <c r="EH804" s="45">
        <f t="shared" si="1271"/>
        <v>627.00886200000002</v>
      </c>
      <c r="EI804" s="51"/>
      <c r="EJ804" s="45">
        <f t="shared" si="1272"/>
        <v>5712.1825950000002</v>
      </c>
      <c r="EK804" s="45">
        <f t="shared" si="1273"/>
        <v>1370.8105770000002</v>
      </c>
      <c r="EL804" s="51"/>
      <c r="EM804" s="45">
        <f t="shared" si="1274"/>
        <v>3644.8902699999999</v>
      </c>
      <c r="EN804" s="45">
        <f t="shared" si="1275"/>
        <v>824.61255600000004</v>
      </c>
      <c r="EO804" s="51"/>
      <c r="EP804" s="45">
        <f t="shared" si="1276"/>
        <v>6358.5476849999995</v>
      </c>
      <c r="EQ804" s="45">
        <f t="shared" si="1277"/>
        <v>418.77411900000004</v>
      </c>
      <c r="ER804" s="51"/>
      <c r="ES804" s="45">
        <f t="shared" si="1278"/>
        <v>2963.4907749999998</v>
      </c>
      <c r="ET804" s="45">
        <f t="shared" si="1279"/>
        <v>226.37443500000001</v>
      </c>
      <c r="EU804" s="51"/>
      <c r="EV804" s="45">
        <f t="shared" si="1280"/>
        <v>1697.39724</v>
      </c>
      <c r="EW804" s="45">
        <f t="shared" si="1281"/>
        <v>208.16040000000001</v>
      </c>
      <c r="EX804" s="51"/>
      <c r="EY804" s="45">
        <f t="shared" si="1282"/>
        <v>9500.3596450000005</v>
      </c>
      <c r="EZ804" s="45">
        <f t="shared" si="1283"/>
        <v>1937.0812080000001</v>
      </c>
      <c r="FA804" s="51"/>
      <c r="FB804" s="45">
        <f t="shared" si="1284"/>
        <v>2863.63616</v>
      </c>
      <c r="FC804" s="45">
        <f t="shared" si="1285"/>
        <v>350.52724500000005</v>
      </c>
      <c r="FD804" s="51"/>
      <c r="FE804" s="45">
        <f t="shared" si="1286"/>
        <v>1016.12896</v>
      </c>
      <c r="FF804" s="45">
        <f t="shared" si="1287"/>
        <v>851.9707800000001</v>
      </c>
      <c r="FG804" s="51"/>
      <c r="FH804" s="45">
        <f t="shared" si="1288"/>
        <v>3629.9317599999999</v>
      </c>
      <c r="FI804" s="45">
        <f t="shared" si="1289"/>
        <v>2371.6903860000002</v>
      </c>
      <c r="FJ804" s="51"/>
      <c r="FK804" s="45">
        <f t="shared" si="1290"/>
        <v>5110.8242499999997</v>
      </c>
      <c r="FL804" s="45">
        <f t="shared" si="1291"/>
        <v>565.229829</v>
      </c>
      <c r="FM804" s="51"/>
      <c r="FN804" s="45">
        <f t="shared" si="1292"/>
        <v>3273.4206049999998</v>
      </c>
      <c r="FO804" s="45">
        <f t="shared" si="1293"/>
        <v>365.91624600000006</v>
      </c>
      <c r="FP804" s="51"/>
      <c r="FQ804" s="45">
        <f t="shared" si="1294"/>
        <v>15672.450815</v>
      </c>
      <c r="FR804" s="45">
        <f t="shared" si="1295"/>
        <v>6881.857167000001</v>
      </c>
      <c r="FS804" s="51"/>
      <c r="FT804" s="45">
        <f t="shared" si="1296"/>
        <v>1774.0267999999999</v>
      </c>
      <c r="FU804" s="45">
        <f t="shared" si="1297"/>
        <v>279.52968000000004</v>
      </c>
      <c r="FV804" s="51"/>
      <c r="FW804" s="45">
        <f t="shared" si="1298"/>
        <v>2808.6570750000001</v>
      </c>
      <c r="FX804" s="45">
        <f t="shared" si="1299"/>
        <v>240.20223300000001</v>
      </c>
      <c r="FY804" s="51"/>
      <c r="FZ804" s="45">
        <f t="shared" si="1300"/>
        <v>17563.258965000001</v>
      </c>
      <c r="GA804" s="45">
        <f t="shared" si="1301"/>
        <v>18524.119653000002</v>
      </c>
      <c r="GB804" s="51"/>
      <c r="GC804" s="45">
        <f t="shared" si="1302"/>
        <v>196.95371499999999</v>
      </c>
      <c r="GD804" s="45">
        <f t="shared" si="1303"/>
        <v>33.751722000000001</v>
      </c>
      <c r="GE804" s="51"/>
      <c r="GF804" s="45">
        <f t="shared" si="1304"/>
        <v>5134.1805199999999</v>
      </c>
      <c r="GG804" s="45">
        <f t="shared" si="1305"/>
        <v>2159.1437490000003</v>
      </c>
      <c r="GH804" s="51"/>
      <c r="GI804" s="45">
        <f t="shared" si="1306"/>
        <v>2627.055515</v>
      </c>
      <c r="GJ804" s="45">
        <f t="shared" si="1307"/>
        <v>1896.7129590000002</v>
      </c>
      <c r="GK804" s="51"/>
    </row>
    <row r="805" spans="1:193" s="45" customFormat="1">
      <c r="A805" s="45" t="s">
        <v>16</v>
      </c>
      <c r="B805" s="46">
        <v>41350</v>
      </c>
      <c r="C805" s="56">
        <v>0.70923800000000004</v>
      </c>
      <c r="D805" s="56">
        <v>0.132633</v>
      </c>
      <c r="E805" s="56">
        <v>7.2802000000000006E-2</v>
      </c>
      <c r="F805" s="58"/>
      <c r="G805" s="58">
        <v>70695</v>
      </c>
      <c r="H805" s="58">
        <v>19934</v>
      </c>
      <c r="I805" s="58"/>
      <c r="J805" s="59">
        <v>611126</v>
      </c>
      <c r="K805" s="59">
        <v>227027</v>
      </c>
      <c r="L805" s="58"/>
      <c r="M805" s="58">
        <v>126219</v>
      </c>
      <c r="N805" s="58">
        <v>19940</v>
      </c>
      <c r="O805" s="58"/>
      <c r="P805" s="58">
        <v>312040</v>
      </c>
      <c r="Q805" s="58">
        <v>63323</v>
      </c>
      <c r="R805" s="58"/>
      <c r="S805" s="58">
        <v>157152</v>
      </c>
      <c r="T805" s="58">
        <v>36687</v>
      </c>
      <c r="U805" s="58"/>
      <c r="V805" s="58">
        <v>162692</v>
      </c>
      <c r="W805" s="58">
        <v>29345</v>
      </c>
      <c r="X805" s="58"/>
      <c r="Y805" s="58">
        <v>37322</v>
      </c>
      <c r="Z805" s="58">
        <v>5863</v>
      </c>
      <c r="AA805" s="58"/>
      <c r="AB805" s="58">
        <v>369686</v>
      </c>
      <c r="AC805" s="58">
        <v>228592</v>
      </c>
      <c r="AD805" s="58"/>
      <c r="AE805" s="58">
        <v>189487</v>
      </c>
      <c r="AF805" s="58">
        <v>52852</v>
      </c>
      <c r="AG805" s="58"/>
      <c r="AH805" s="58">
        <v>40410</v>
      </c>
      <c r="AI805" s="58">
        <v>8852</v>
      </c>
      <c r="AJ805" s="58"/>
      <c r="AK805" s="58">
        <v>6483</v>
      </c>
      <c r="AL805" s="58">
        <v>6458</v>
      </c>
      <c r="AM805" s="58"/>
      <c r="AN805" s="58">
        <v>85454</v>
      </c>
      <c r="AO805" s="58">
        <v>4332</v>
      </c>
      <c r="AP805" s="58"/>
      <c r="AQ805" s="58">
        <v>29070</v>
      </c>
      <c r="AR805" s="58">
        <v>8715</v>
      </c>
      <c r="AS805" s="58"/>
      <c r="AT805" s="58">
        <v>51173</v>
      </c>
      <c r="AU805" s="58">
        <v>21169</v>
      </c>
      <c r="AV805" s="58"/>
      <c r="AW805" s="58">
        <v>31039</v>
      </c>
      <c r="AX805" s="58">
        <v>12916</v>
      </c>
      <c r="AY805" s="58"/>
      <c r="AZ805" s="58">
        <v>58789</v>
      </c>
      <c r="BA805" s="58">
        <v>6893</v>
      </c>
      <c r="BB805" s="58"/>
      <c r="BC805" s="58">
        <v>27254</v>
      </c>
      <c r="BD805" s="58">
        <v>3526</v>
      </c>
      <c r="BE805" s="58"/>
      <c r="BF805" s="58">
        <v>12307</v>
      </c>
      <c r="BG805" s="58">
        <v>2088</v>
      </c>
      <c r="BH805" s="50"/>
      <c r="BI805" s="50">
        <v>68656</v>
      </c>
      <c r="BJ805" s="50">
        <v>23573</v>
      </c>
      <c r="BK805" s="50"/>
      <c r="BL805" s="50">
        <v>25580</v>
      </c>
      <c r="BM805" s="50">
        <v>5907</v>
      </c>
      <c r="BN805" s="50"/>
      <c r="BO805" s="50">
        <v>9595</v>
      </c>
      <c r="BP805" s="50">
        <v>10668</v>
      </c>
      <c r="BQ805" s="50"/>
      <c r="BR805" s="50">
        <v>30508</v>
      </c>
      <c r="BS805" s="50">
        <v>32091</v>
      </c>
      <c r="BT805" s="50"/>
      <c r="BU805" s="50">
        <v>38748</v>
      </c>
      <c r="BV805" s="50">
        <v>7092</v>
      </c>
      <c r="BW805" s="50"/>
      <c r="BX805" s="50">
        <v>22893</v>
      </c>
      <c r="BY805" s="50">
        <v>4199</v>
      </c>
      <c r="BZ805" s="50"/>
      <c r="CA805" s="50">
        <v>147591</v>
      </c>
      <c r="CB805" s="50">
        <v>102503</v>
      </c>
      <c r="CC805" s="50"/>
      <c r="CD805" s="50">
        <v>13651</v>
      </c>
      <c r="CE805" s="50">
        <v>4060</v>
      </c>
      <c r="CF805" s="50"/>
      <c r="CG805" s="50">
        <v>21855</v>
      </c>
      <c r="CH805" s="50">
        <v>3317</v>
      </c>
      <c r="CI805" s="50"/>
      <c r="CJ805" s="50">
        <v>148900</v>
      </c>
      <c r="CK805" s="50">
        <v>230428</v>
      </c>
      <c r="CL805" s="50"/>
      <c r="CM805" s="50">
        <v>1698</v>
      </c>
      <c r="CN805" s="50">
        <v>150</v>
      </c>
      <c r="CO805" s="50"/>
      <c r="CP805" s="50">
        <v>42591</v>
      </c>
      <c r="CQ805" s="50">
        <v>32782</v>
      </c>
      <c r="CR805" s="50"/>
      <c r="CS805" s="50">
        <v>20299</v>
      </c>
      <c r="CT805" s="50">
        <v>24242</v>
      </c>
      <c r="CU805" s="51"/>
      <c r="CV805" s="51"/>
      <c r="CW805" s="45">
        <f t="shared" si="1308"/>
        <v>9376.4899349999996</v>
      </c>
      <c r="CX805" s="45">
        <f t="shared" si="1309"/>
        <v>1451.2350680000002</v>
      </c>
      <c r="CY805" s="51"/>
      <c r="CZ805" s="45">
        <f t="shared" si="1248"/>
        <v>81055.474757999997</v>
      </c>
      <c r="DA805" s="45">
        <f t="shared" si="1249"/>
        <v>16528.019654</v>
      </c>
      <c r="DB805" s="51"/>
      <c r="DC805" s="45">
        <f t="shared" si="1250"/>
        <v>16740.804627000001</v>
      </c>
      <c r="DD805" s="45">
        <f t="shared" si="1251"/>
        <v>1451.6718800000001</v>
      </c>
      <c r="DE805" s="51"/>
      <c r="DF805" s="45">
        <f t="shared" si="1252"/>
        <v>41386.801319999999</v>
      </c>
      <c r="DG805" s="45">
        <f t="shared" si="1253"/>
        <v>4610.0410460000003</v>
      </c>
      <c r="DH805" s="51"/>
      <c r="DI805" s="45">
        <f t="shared" si="1254"/>
        <v>20843.541216000001</v>
      </c>
      <c r="DJ805" s="45">
        <f t="shared" si="1255"/>
        <v>2670.886974</v>
      </c>
      <c r="DK805" s="51"/>
      <c r="DL805" s="45">
        <f t="shared" si="1256"/>
        <v>21578.328035999999</v>
      </c>
      <c r="DM805" s="45">
        <f t="shared" si="1257"/>
        <v>2136.3746900000001</v>
      </c>
      <c r="DN805" s="51"/>
      <c r="DO805" s="45">
        <f t="shared" si="1258"/>
        <v>4950.1288260000001</v>
      </c>
      <c r="DP805" s="45">
        <f t="shared" si="1259"/>
        <v>426.83812600000005</v>
      </c>
      <c r="DQ805" s="51"/>
      <c r="DR805" s="45">
        <f t="shared" si="1260"/>
        <v>49032.563238000002</v>
      </c>
      <c r="DS805" s="45">
        <f t="shared" si="1261"/>
        <v>16641.954784000001</v>
      </c>
      <c r="DT805" s="51"/>
      <c r="DU805" s="45">
        <f t="shared" si="1262"/>
        <v>25132.229271</v>
      </c>
      <c r="DV805" s="45">
        <f t="shared" si="1263"/>
        <v>3847.7313040000004</v>
      </c>
      <c r="DW805" s="51"/>
      <c r="DX805" s="45">
        <f t="shared" si="1264"/>
        <v>5359.6995299999999</v>
      </c>
      <c r="DY805" s="45">
        <f t="shared" si="1265"/>
        <v>644.44330400000001</v>
      </c>
      <c r="DZ805" s="51"/>
      <c r="EA805" s="45">
        <f t="shared" si="1266"/>
        <v>859.85973899999999</v>
      </c>
      <c r="EB805" s="45">
        <f t="shared" si="1267"/>
        <v>470.15531600000003</v>
      </c>
      <c r="EC805" s="51"/>
      <c r="ED805" s="45">
        <f t="shared" si="1268"/>
        <v>11334.020382000001</v>
      </c>
      <c r="EE805" s="45">
        <f t="shared" si="1269"/>
        <v>315.378264</v>
      </c>
      <c r="EF805" s="51"/>
      <c r="EG805" s="45">
        <f t="shared" si="1270"/>
        <v>3855.64131</v>
      </c>
      <c r="EH805" s="45">
        <f t="shared" si="1271"/>
        <v>634.4694300000001</v>
      </c>
      <c r="EI805" s="51"/>
      <c r="EJ805" s="45">
        <f t="shared" si="1272"/>
        <v>6787.2285090000005</v>
      </c>
      <c r="EK805" s="45">
        <f t="shared" si="1273"/>
        <v>1541.1455380000002</v>
      </c>
      <c r="EL805" s="51"/>
      <c r="EM805" s="45">
        <f t="shared" si="1274"/>
        <v>4116.7956869999998</v>
      </c>
      <c r="EN805" s="45">
        <f t="shared" si="1275"/>
        <v>940.31063200000006</v>
      </c>
      <c r="EO805" s="51"/>
      <c r="EP805" s="45">
        <f t="shared" si="1276"/>
        <v>7797.3614370000005</v>
      </c>
      <c r="EQ805" s="45">
        <f t="shared" si="1277"/>
        <v>501.82418600000005</v>
      </c>
      <c r="ER805" s="51"/>
      <c r="ES805" s="45">
        <f t="shared" si="1278"/>
        <v>3614.7797820000001</v>
      </c>
      <c r="ET805" s="45">
        <f t="shared" si="1279"/>
        <v>256.69985200000002</v>
      </c>
      <c r="EU805" s="51"/>
      <c r="EV805" s="45">
        <f t="shared" si="1280"/>
        <v>1632.314331</v>
      </c>
      <c r="EW805" s="45">
        <f t="shared" si="1281"/>
        <v>152.01057600000001</v>
      </c>
      <c r="EX805" s="51"/>
      <c r="EY805" s="45">
        <f t="shared" si="1282"/>
        <v>9106.0512479999998</v>
      </c>
      <c r="EZ805" s="45">
        <f t="shared" si="1283"/>
        <v>1716.161546</v>
      </c>
      <c r="FA805" s="51"/>
      <c r="FB805" s="45">
        <f t="shared" si="1284"/>
        <v>3392.7521400000001</v>
      </c>
      <c r="FC805" s="45">
        <f t="shared" si="1285"/>
        <v>430.04141400000003</v>
      </c>
      <c r="FD805" s="51"/>
      <c r="FE805" s="45">
        <f t="shared" si="1286"/>
        <v>1272.6136349999999</v>
      </c>
      <c r="FF805" s="45">
        <f t="shared" si="1287"/>
        <v>776.65173600000003</v>
      </c>
      <c r="FG805" s="51"/>
      <c r="FH805" s="45">
        <f t="shared" si="1288"/>
        <v>4046.3675640000001</v>
      </c>
      <c r="FI805" s="45">
        <f t="shared" si="1289"/>
        <v>2336.288982</v>
      </c>
      <c r="FJ805" s="51"/>
      <c r="FK805" s="45">
        <f t="shared" si="1290"/>
        <v>5139.2634840000001</v>
      </c>
      <c r="FL805" s="45">
        <f t="shared" si="1291"/>
        <v>516.31178399999999</v>
      </c>
      <c r="FM805" s="51"/>
      <c r="FN805" s="45">
        <f t="shared" si="1292"/>
        <v>3036.3672689999999</v>
      </c>
      <c r="FO805" s="45">
        <f t="shared" si="1293"/>
        <v>305.69559800000002</v>
      </c>
      <c r="FP805" s="51"/>
      <c r="FQ805" s="45">
        <f t="shared" si="1294"/>
        <v>19575.437103</v>
      </c>
      <c r="FR805" s="45">
        <f t="shared" si="1295"/>
        <v>7462.4234060000008</v>
      </c>
      <c r="FS805" s="51"/>
      <c r="FT805" s="45">
        <f t="shared" si="1296"/>
        <v>1810.573083</v>
      </c>
      <c r="FU805" s="45">
        <f t="shared" si="1297"/>
        <v>295.57612</v>
      </c>
      <c r="FV805" s="51"/>
      <c r="FW805" s="45">
        <f t="shared" si="1298"/>
        <v>2898.694215</v>
      </c>
      <c r="FX805" s="45">
        <f t="shared" si="1299"/>
        <v>241.48423400000001</v>
      </c>
      <c r="FY805" s="51"/>
      <c r="FZ805" s="45">
        <f t="shared" si="1300"/>
        <v>19749.0537</v>
      </c>
      <c r="GA805" s="45">
        <f t="shared" si="1301"/>
        <v>16775.619256000002</v>
      </c>
      <c r="GB805" s="51"/>
      <c r="GC805" s="45">
        <f t="shared" si="1302"/>
        <v>225.21083400000001</v>
      </c>
      <c r="GD805" s="45">
        <f t="shared" si="1303"/>
        <v>10.920300000000001</v>
      </c>
      <c r="GE805" s="51"/>
      <c r="GF805" s="45">
        <f t="shared" si="1304"/>
        <v>5648.9721030000001</v>
      </c>
      <c r="GG805" s="45">
        <f t="shared" si="1305"/>
        <v>2386.5951640000003</v>
      </c>
      <c r="GH805" s="51"/>
      <c r="GI805" s="45">
        <f t="shared" si="1306"/>
        <v>2692.3172669999999</v>
      </c>
      <c r="GJ805" s="45">
        <f t="shared" si="1307"/>
        <v>1764.8660840000002</v>
      </c>
      <c r="GK805" s="51"/>
    </row>
    <row r="806" spans="1:193" s="45" customFormat="1">
      <c r="A806" s="45" t="s">
        <v>16</v>
      </c>
      <c r="B806" s="46">
        <v>41349</v>
      </c>
      <c r="C806" s="56">
        <v>0.71021400000000001</v>
      </c>
      <c r="D806" s="56">
        <v>0.13078599999999999</v>
      </c>
      <c r="E806" s="56">
        <v>7.4091000000000004E-2</v>
      </c>
      <c r="F806" s="58"/>
      <c r="G806" s="58">
        <v>123629</v>
      </c>
      <c r="H806" s="58">
        <v>29535</v>
      </c>
      <c r="I806" s="58"/>
      <c r="J806" s="59">
        <v>630399</v>
      </c>
      <c r="K806" s="59">
        <v>207196</v>
      </c>
      <c r="L806" s="58"/>
      <c r="M806" s="58">
        <v>165272</v>
      </c>
      <c r="N806" s="58">
        <v>24625</v>
      </c>
      <c r="O806" s="58"/>
      <c r="P806" s="58">
        <v>371239</v>
      </c>
      <c r="Q806" s="58">
        <v>70680</v>
      </c>
      <c r="R806" s="58"/>
      <c r="S806" s="58">
        <v>184739</v>
      </c>
      <c r="T806" s="58">
        <v>35729</v>
      </c>
      <c r="U806" s="58"/>
      <c r="V806" s="58">
        <v>158677</v>
      </c>
      <c r="W806" s="58">
        <v>28237</v>
      </c>
      <c r="X806" s="58"/>
      <c r="Y806" s="58">
        <v>50095</v>
      </c>
      <c r="Z806" s="58">
        <v>7761</v>
      </c>
      <c r="AA806" s="58"/>
      <c r="AB806" s="58">
        <v>333264</v>
      </c>
      <c r="AC806" s="58">
        <v>191700</v>
      </c>
      <c r="AD806" s="58"/>
      <c r="AE806" s="58">
        <v>170882</v>
      </c>
      <c r="AF806" s="58">
        <v>44566</v>
      </c>
      <c r="AG806" s="58"/>
      <c r="AH806" s="58">
        <v>49755</v>
      </c>
      <c r="AI806" s="58">
        <v>10681</v>
      </c>
      <c r="AJ806" s="58"/>
      <c r="AK806" s="58">
        <v>12423</v>
      </c>
      <c r="AL806" s="58">
        <v>11498</v>
      </c>
      <c r="AM806" s="58"/>
      <c r="AN806" s="58">
        <v>123289</v>
      </c>
      <c r="AO806" s="58">
        <v>6368</v>
      </c>
      <c r="AP806" s="58"/>
      <c r="AQ806" s="58">
        <v>33068</v>
      </c>
      <c r="AR806" s="58">
        <v>9604</v>
      </c>
      <c r="AS806" s="58"/>
      <c r="AT806" s="58">
        <v>63271</v>
      </c>
      <c r="AU806" s="58">
        <v>20282</v>
      </c>
      <c r="AV806" s="58"/>
      <c r="AW806" s="58">
        <v>32073</v>
      </c>
      <c r="AX806" s="58">
        <v>10873</v>
      </c>
      <c r="AY806" s="58"/>
      <c r="AZ806" s="58">
        <v>69586</v>
      </c>
      <c r="BA806" s="58">
        <v>7953</v>
      </c>
      <c r="BB806" s="58"/>
      <c r="BC806" s="58">
        <v>38886</v>
      </c>
      <c r="BD806" s="58">
        <v>5671</v>
      </c>
      <c r="BE806" s="58"/>
      <c r="BF806" s="58">
        <v>16953</v>
      </c>
      <c r="BG806" s="58">
        <v>2483</v>
      </c>
      <c r="BH806" s="50"/>
      <c r="BI806" s="50">
        <v>70849</v>
      </c>
      <c r="BJ806" s="50">
        <v>22841</v>
      </c>
      <c r="BK806" s="50"/>
      <c r="BL806" s="50">
        <v>38218</v>
      </c>
      <c r="BM806" s="50">
        <v>9232</v>
      </c>
      <c r="BN806" s="50"/>
      <c r="BO806" s="50">
        <v>9399</v>
      </c>
      <c r="BP806" s="50">
        <v>9230</v>
      </c>
      <c r="BQ806" s="50"/>
      <c r="BR806" s="50">
        <v>23851</v>
      </c>
      <c r="BS806" s="50">
        <v>23360</v>
      </c>
      <c r="BT806" s="50"/>
      <c r="BU806" s="50">
        <v>38643</v>
      </c>
      <c r="BV806" s="50">
        <v>5407</v>
      </c>
      <c r="BW806" s="50"/>
      <c r="BX806" s="50">
        <v>28684</v>
      </c>
      <c r="BY806" s="50">
        <v>4444</v>
      </c>
      <c r="BZ806" s="50"/>
      <c r="CA806" s="50">
        <v>107040</v>
      </c>
      <c r="CB806" s="50">
        <v>86896</v>
      </c>
      <c r="CC806" s="50"/>
      <c r="CD806" s="50">
        <v>21179</v>
      </c>
      <c r="CE806" s="50">
        <v>6085</v>
      </c>
      <c r="CF806" s="50"/>
      <c r="CG806" s="50">
        <v>24774</v>
      </c>
      <c r="CH806" s="50">
        <v>3680</v>
      </c>
      <c r="CI806" s="50"/>
      <c r="CJ806" s="50">
        <v>126968</v>
      </c>
      <c r="CK806" s="50">
        <v>200381</v>
      </c>
      <c r="CL806" s="50"/>
      <c r="CM806" s="50">
        <v>799</v>
      </c>
      <c r="CN806" s="50">
        <v>207</v>
      </c>
      <c r="CO806" s="50"/>
      <c r="CP806" s="50">
        <v>28624</v>
      </c>
      <c r="CQ806" s="50">
        <v>19169</v>
      </c>
      <c r="CR806" s="50"/>
      <c r="CS806" s="50">
        <v>19746</v>
      </c>
      <c r="CT806" s="50">
        <v>19834</v>
      </c>
      <c r="CU806" s="51"/>
      <c r="CV806" s="51"/>
      <c r="CW806" s="45">
        <f t="shared" si="1308"/>
        <v>16168.942393999998</v>
      </c>
      <c r="CX806" s="45">
        <f t="shared" si="1309"/>
        <v>2188.277685</v>
      </c>
      <c r="CY806" s="51"/>
      <c r="CZ806" s="45">
        <f t="shared" si="1248"/>
        <v>82447.363613999987</v>
      </c>
      <c r="DA806" s="45">
        <f t="shared" si="1249"/>
        <v>15351.358836000001</v>
      </c>
      <c r="DB806" s="51"/>
      <c r="DC806" s="45">
        <f t="shared" si="1250"/>
        <v>21615.263791999998</v>
      </c>
      <c r="DD806" s="45">
        <f t="shared" si="1251"/>
        <v>1824.4908750000002</v>
      </c>
      <c r="DE806" s="51"/>
      <c r="DF806" s="45">
        <f t="shared" si="1252"/>
        <v>48552.863853999996</v>
      </c>
      <c r="DG806" s="45">
        <f t="shared" si="1253"/>
        <v>5236.7518800000007</v>
      </c>
      <c r="DH806" s="51"/>
      <c r="DI806" s="45">
        <f t="shared" si="1254"/>
        <v>24161.274853999996</v>
      </c>
      <c r="DJ806" s="45">
        <f t="shared" si="1255"/>
        <v>2647.1973390000003</v>
      </c>
      <c r="DK806" s="51"/>
      <c r="DL806" s="45">
        <f t="shared" si="1256"/>
        <v>20752.730121999997</v>
      </c>
      <c r="DM806" s="45">
        <f t="shared" si="1257"/>
        <v>2092.107567</v>
      </c>
      <c r="DN806" s="51"/>
      <c r="DO806" s="45">
        <f t="shared" si="1258"/>
        <v>6551.7246699999996</v>
      </c>
      <c r="DP806" s="45">
        <f t="shared" si="1259"/>
        <v>575.02025100000003</v>
      </c>
      <c r="DQ806" s="51"/>
      <c r="DR806" s="45">
        <f t="shared" si="1260"/>
        <v>43586.265503999995</v>
      </c>
      <c r="DS806" s="45">
        <f t="shared" si="1261"/>
        <v>14203.244700000001</v>
      </c>
      <c r="DT806" s="51"/>
      <c r="DU806" s="45">
        <f t="shared" si="1262"/>
        <v>22348.973251999996</v>
      </c>
      <c r="DV806" s="45">
        <f t="shared" si="1263"/>
        <v>3301.9395060000002</v>
      </c>
      <c r="DW806" s="51"/>
      <c r="DX806" s="45">
        <f t="shared" si="1264"/>
        <v>6507.2574299999997</v>
      </c>
      <c r="DY806" s="45">
        <f t="shared" si="1265"/>
        <v>791.36597100000006</v>
      </c>
      <c r="DZ806" s="51"/>
      <c r="EA806" s="45">
        <f t="shared" si="1266"/>
        <v>1624.7544779999998</v>
      </c>
      <c r="EB806" s="45">
        <f t="shared" si="1267"/>
        <v>851.89831800000002</v>
      </c>
      <c r="EC806" s="51"/>
      <c r="ED806" s="45">
        <f t="shared" si="1268"/>
        <v>16124.475153999998</v>
      </c>
      <c r="EE806" s="45">
        <f t="shared" si="1269"/>
        <v>471.81148800000005</v>
      </c>
      <c r="EF806" s="51"/>
      <c r="EG806" s="45">
        <f t="shared" si="1270"/>
        <v>4324.8314479999999</v>
      </c>
      <c r="EH806" s="45">
        <f t="shared" si="1271"/>
        <v>711.56996400000003</v>
      </c>
      <c r="EI806" s="51"/>
      <c r="EJ806" s="45">
        <f t="shared" si="1272"/>
        <v>8274.9610059999995</v>
      </c>
      <c r="EK806" s="45">
        <f t="shared" si="1273"/>
        <v>1502.7136620000001</v>
      </c>
      <c r="EL806" s="51"/>
      <c r="EM806" s="45">
        <f t="shared" si="1274"/>
        <v>4194.6993779999993</v>
      </c>
      <c r="EN806" s="45">
        <f t="shared" si="1275"/>
        <v>805.59144300000003</v>
      </c>
      <c r="EO806" s="51"/>
      <c r="EP806" s="45">
        <f t="shared" si="1276"/>
        <v>9100.8745959999997</v>
      </c>
      <c r="EQ806" s="45">
        <f t="shared" si="1277"/>
        <v>589.245723</v>
      </c>
      <c r="ER806" s="51"/>
      <c r="ES806" s="45">
        <f t="shared" si="1278"/>
        <v>5085.7443959999991</v>
      </c>
      <c r="ET806" s="45">
        <f t="shared" si="1279"/>
        <v>420.17006100000003</v>
      </c>
      <c r="EU806" s="51"/>
      <c r="EV806" s="45">
        <f t="shared" si="1280"/>
        <v>2217.2150579999998</v>
      </c>
      <c r="EW806" s="45">
        <f t="shared" si="1281"/>
        <v>183.96795300000002</v>
      </c>
      <c r="EX806" s="51"/>
      <c r="EY806" s="45">
        <f t="shared" si="1282"/>
        <v>9266.0573139999997</v>
      </c>
      <c r="EZ806" s="45">
        <f t="shared" si="1283"/>
        <v>1692.312531</v>
      </c>
      <c r="FA806" s="51"/>
      <c r="FB806" s="45">
        <f t="shared" si="1284"/>
        <v>4998.3793479999995</v>
      </c>
      <c r="FC806" s="45">
        <f t="shared" si="1285"/>
        <v>684.00811199999998</v>
      </c>
      <c r="FD806" s="51"/>
      <c r="FE806" s="45">
        <f t="shared" si="1286"/>
        <v>1229.2576139999999</v>
      </c>
      <c r="FF806" s="45">
        <f t="shared" si="1287"/>
        <v>683.85993000000008</v>
      </c>
      <c r="FG806" s="51"/>
      <c r="FH806" s="45">
        <f t="shared" si="1288"/>
        <v>3119.3768859999996</v>
      </c>
      <c r="FI806" s="45">
        <f t="shared" si="1289"/>
        <v>1730.76576</v>
      </c>
      <c r="FJ806" s="51"/>
      <c r="FK806" s="45">
        <f t="shared" si="1290"/>
        <v>5053.9633979999999</v>
      </c>
      <c r="FL806" s="45">
        <f t="shared" si="1291"/>
        <v>400.61003700000003</v>
      </c>
      <c r="FM806" s="51"/>
      <c r="FN806" s="45">
        <f t="shared" si="1292"/>
        <v>3751.4656239999995</v>
      </c>
      <c r="FO806" s="45">
        <f t="shared" si="1293"/>
        <v>329.26040399999999</v>
      </c>
      <c r="FP806" s="51"/>
      <c r="FQ806" s="45">
        <f t="shared" si="1294"/>
        <v>13999.333439999999</v>
      </c>
      <c r="FR806" s="45">
        <f t="shared" si="1295"/>
        <v>6438.2115360000007</v>
      </c>
      <c r="FS806" s="51"/>
      <c r="FT806" s="45">
        <f t="shared" si="1296"/>
        <v>2769.9166939999996</v>
      </c>
      <c r="FU806" s="45">
        <f t="shared" si="1297"/>
        <v>450.84373500000004</v>
      </c>
      <c r="FV806" s="51"/>
      <c r="FW806" s="45">
        <f t="shared" si="1298"/>
        <v>3240.0923639999996</v>
      </c>
      <c r="FX806" s="45">
        <f t="shared" si="1299"/>
        <v>272.65487999999999</v>
      </c>
      <c r="FY806" s="51"/>
      <c r="FZ806" s="45">
        <f t="shared" si="1300"/>
        <v>16605.636847999998</v>
      </c>
      <c r="GA806" s="45">
        <f t="shared" si="1301"/>
        <v>14846.428671000001</v>
      </c>
      <c r="GB806" s="51"/>
      <c r="GC806" s="45">
        <f t="shared" si="1302"/>
        <v>104.49801399999998</v>
      </c>
      <c r="GD806" s="45">
        <f t="shared" si="1303"/>
        <v>15.336837000000001</v>
      </c>
      <c r="GE806" s="51"/>
      <c r="GF806" s="45">
        <f t="shared" si="1304"/>
        <v>3743.6184639999997</v>
      </c>
      <c r="GG806" s="45">
        <f t="shared" si="1305"/>
        <v>1420.2503790000001</v>
      </c>
      <c r="GH806" s="51"/>
      <c r="GI806" s="45">
        <f t="shared" si="1306"/>
        <v>2582.5003559999996</v>
      </c>
      <c r="GJ806" s="45">
        <f t="shared" si="1307"/>
        <v>1469.520894</v>
      </c>
      <c r="GK806" s="51"/>
    </row>
    <row r="807" spans="1:193" s="45" customFormat="1">
      <c r="A807" s="45" t="s">
        <v>16</v>
      </c>
      <c r="B807" s="46">
        <v>41348</v>
      </c>
      <c r="C807" s="56">
        <v>0.70529799999999998</v>
      </c>
      <c r="D807" s="56">
        <v>0.12814399999999998</v>
      </c>
      <c r="E807" s="56">
        <v>7.9389000000000001E-2</v>
      </c>
      <c r="F807" s="58"/>
      <c r="G807" s="58">
        <v>218941</v>
      </c>
      <c r="H807" s="58">
        <v>32737</v>
      </c>
      <c r="I807" s="58"/>
      <c r="J807" s="59">
        <v>450642</v>
      </c>
      <c r="K807" s="59">
        <v>176158</v>
      </c>
      <c r="L807" s="58"/>
      <c r="M807" s="58">
        <v>234228</v>
      </c>
      <c r="N807" s="58">
        <v>20398</v>
      </c>
      <c r="O807" s="58"/>
      <c r="P807" s="58">
        <v>399683</v>
      </c>
      <c r="Q807" s="58">
        <v>69160</v>
      </c>
      <c r="R807" s="58"/>
      <c r="S807" s="58">
        <v>149806</v>
      </c>
      <c r="T807" s="58">
        <v>31838</v>
      </c>
      <c r="U807" s="58"/>
      <c r="V807" s="58">
        <v>158553</v>
      </c>
      <c r="W807" s="58">
        <v>22912</v>
      </c>
      <c r="X807" s="58"/>
      <c r="Y807" s="58">
        <v>43395</v>
      </c>
      <c r="Z807" s="58">
        <v>7026</v>
      </c>
      <c r="AA807" s="58"/>
      <c r="AB807" s="58">
        <v>402372</v>
      </c>
      <c r="AC807" s="58">
        <v>160322</v>
      </c>
      <c r="AD807" s="58"/>
      <c r="AE807" s="58">
        <v>195267</v>
      </c>
      <c r="AF807" s="58">
        <v>34279</v>
      </c>
      <c r="AG807" s="58"/>
      <c r="AH807" s="58">
        <v>44799</v>
      </c>
      <c r="AI807" s="58">
        <v>9899</v>
      </c>
      <c r="AJ807" s="58"/>
      <c r="AK807" s="58">
        <v>76016</v>
      </c>
      <c r="AL807" s="58">
        <v>10782</v>
      </c>
      <c r="AM807" s="58"/>
      <c r="AN807" s="58">
        <v>104124</v>
      </c>
      <c r="AO807" s="58">
        <v>5948</v>
      </c>
      <c r="AP807" s="58"/>
      <c r="AQ807" s="58">
        <v>21868</v>
      </c>
      <c r="AR807" s="58">
        <v>7704</v>
      </c>
      <c r="AS807" s="58"/>
      <c r="AT807" s="58">
        <v>43455</v>
      </c>
      <c r="AU807" s="58">
        <v>20972</v>
      </c>
      <c r="AV807" s="58"/>
      <c r="AW807" s="58">
        <v>25579</v>
      </c>
      <c r="AX807" s="58">
        <v>10187</v>
      </c>
      <c r="AY807" s="58"/>
      <c r="AZ807" s="58">
        <v>45842</v>
      </c>
      <c r="BA807" s="58">
        <v>6342</v>
      </c>
      <c r="BB807" s="58"/>
      <c r="BC807" s="58">
        <v>24536</v>
      </c>
      <c r="BD807" s="58">
        <v>4896</v>
      </c>
      <c r="BE807" s="58"/>
      <c r="BF807" s="58">
        <v>16090</v>
      </c>
      <c r="BG807" s="58">
        <v>2466</v>
      </c>
      <c r="BH807" s="50"/>
      <c r="BI807" s="50">
        <v>61531</v>
      </c>
      <c r="BJ807" s="50">
        <v>22534</v>
      </c>
      <c r="BK807" s="50"/>
      <c r="BL807" s="50">
        <v>30214</v>
      </c>
      <c r="BM807" s="50">
        <v>8893</v>
      </c>
      <c r="BN807" s="50"/>
      <c r="BO807" s="50">
        <v>8345</v>
      </c>
      <c r="BP807" s="50">
        <v>8122</v>
      </c>
      <c r="BQ807" s="50"/>
      <c r="BR807" s="50">
        <v>20283</v>
      </c>
      <c r="BS807" s="50">
        <v>16784</v>
      </c>
      <c r="BT807" s="50"/>
      <c r="BU807" s="50">
        <v>37276</v>
      </c>
      <c r="BV807" s="50">
        <v>4248</v>
      </c>
      <c r="BW807" s="50"/>
      <c r="BX807" s="50">
        <v>15929</v>
      </c>
      <c r="BY807" s="50">
        <v>3545</v>
      </c>
      <c r="BZ807" s="50"/>
      <c r="CA807" s="50">
        <v>77621</v>
      </c>
      <c r="CB807" s="50">
        <v>88156</v>
      </c>
      <c r="CC807" s="50"/>
      <c r="CD807" s="50">
        <v>28408</v>
      </c>
      <c r="CE807" s="50">
        <v>5019</v>
      </c>
      <c r="CF807" s="50"/>
      <c r="CG807" s="50">
        <v>19039</v>
      </c>
      <c r="CH807" s="50">
        <v>2840</v>
      </c>
      <c r="CI807" s="50"/>
      <c r="CJ807" s="50">
        <v>121518</v>
      </c>
      <c r="CK807" s="50">
        <v>163736</v>
      </c>
      <c r="CL807" s="50"/>
      <c r="CM807" s="50">
        <v>825</v>
      </c>
      <c r="CN807" s="50">
        <v>362</v>
      </c>
      <c r="CO807" s="50"/>
      <c r="CP807" s="50">
        <v>20884</v>
      </c>
      <c r="CQ807" s="50">
        <v>14588</v>
      </c>
      <c r="CR807" s="50"/>
      <c r="CS807" s="50">
        <v>14465</v>
      </c>
      <c r="CT807" s="50">
        <v>16231</v>
      </c>
      <c r="CU807" s="51"/>
      <c r="CV807" s="51"/>
      <c r="CW807" s="45">
        <f t="shared" si="1308"/>
        <v>28055.975503999995</v>
      </c>
      <c r="CX807" s="45">
        <f t="shared" si="1309"/>
        <v>2598.9576929999998</v>
      </c>
      <c r="CY807" s="51"/>
      <c r="CZ807" s="45">
        <f t="shared" si="1248"/>
        <v>57747.068447999991</v>
      </c>
      <c r="DA807" s="45">
        <f t="shared" si="1249"/>
        <v>13985.007462</v>
      </c>
      <c r="DB807" s="51"/>
      <c r="DC807" s="45">
        <f t="shared" si="1250"/>
        <v>30014.912831999995</v>
      </c>
      <c r="DD807" s="45">
        <f t="shared" si="1251"/>
        <v>1619.3768219999999</v>
      </c>
      <c r="DE807" s="51"/>
      <c r="DF807" s="45">
        <f t="shared" si="1252"/>
        <v>51216.978351999991</v>
      </c>
      <c r="DG807" s="45">
        <f t="shared" si="1253"/>
        <v>5490.54324</v>
      </c>
      <c r="DH807" s="51"/>
      <c r="DI807" s="45">
        <f t="shared" si="1254"/>
        <v>19196.740063999998</v>
      </c>
      <c r="DJ807" s="45">
        <f t="shared" si="1255"/>
        <v>2527.5869820000003</v>
      </c>
      <c r="DK807" s="51"/>
      <c r="DL807" s="45">
        <f t="shared" si="1256"/>
        <v>20317.615631999997</v>
      </c>
      <c r="DM807" s="45">
        <f t="shared" si="1257"/>
        <v>1818.9607679999999</v>
      </c>
      <c r="DN807" s="51"/>
      <c r="DO807" s="45">
        <f t="shared" si="1258"/>
        <v>5560.8088799999996</v>
      </c>
      <c r="DP807" s="45">
        <f t="shared" si="1259"/>
        <v>557.78711399999997</v>
      </c>
      <c r="DQ807" s="51"/>
      <c r="DR807" s="45">
        <f t="shared" si="1260"/>
        <v>51561.557567999989</v>
      </c>
      <c r="DS807" s="45">
        <f t="shared" si="1261"/>
        <v>12727.803258</v>
      </c>
      <c r="DT807" s="51"/>
      <c r="DU807" s="45">
        <f t="shared" si="1262"/>
        <v>25022.294447999997</v>
      </c>
      <c r="DV807" s="45">
        <f t="shared" si="1263"/>
        <v>2721.3755310000001</v>
      </c>
      <c r="DW807" s="51"/>
      <c r="DX807" s="45">
        <f t="shared" si="1264"/>
        <v>5740.7230559999989</v>
      </c>
      <c r="DY807" s="45">
        <f t="shared" si="1265"/>
        <v>785.871711</v>
      </c>
      <c r="DZ807" s="51"/>
      <c r="EA807" s="45">
        <f t="shared" si="1266"/>
        <v>9740.994303999998</v>
      </c>
      <c r="EB807" s="45">
        <f t="shared" si="1267"/>
        <v>855.97219800000005</v>
      </c>
      <c r="EC807" s="51"/>
      <c r="ED807" s="45">
        <f t="shared" si="1268"/>
        <v>13342.865855999999</v>
      </c>
      <c r="EE807" s="45">
        <f t="shared" si="1269"/>
        <v>472.20577200000002</v>
      </c>
      <c r="EF807" s="51"/>
      <c r="EG807" s="45">
        <f t="shared" si="1270"/>
        <v>2802.2529919999997</v>
      </c>
      <c r="EH807" s="45">
        <f t="shared" si="1271"/>
        <v>611.61285599999997</v>
      </c>
      <c r="EI807" s="51"/>
      <c r="EJ807" s="45">
        <f t="shared" si="1272"/>
        <v>5568.497519999999</v>
      </c>
      <c r="EK807" s="45">
        <f t="shared" si="1273"/>
        <v>1664.9461080000001</v>
      </c>
      <c r="EL807" s="51"/>
      <c r="EM807" s="45">
        <f t="shared" si="1274"/>
        <v>3277.7953759999996</v>
      </c>
      <c r="EN807" s="45">
        <f t="shared" si="1275"/>
        <v>808.73574299999996</v>
      </c>
      <c r="EO807" s="51"/>
      <c r="EP807" s="45">
        <f t="shared" si="1276"/>
        <v>5874.3772479999989</v>
      </c>
      <c r="EQ807" s="45">
        <f t="shared" si="1277"/>
        <v>503.48503800000003</v>
      </c>
      <c r="ER807" s="51"/>
      <c r="ES807" s="45">
        <f t="shared" si="1278"/>
        <v>3144.1411839999996</v>
      </c>
      <c r="ET807" s="45">
        <f t="shared" si="1279"/>
        <v>388.68854399999998</v>
      </c>
      <c r="EU807" s="51"/>
      <c r="EV807" s="45">
        <f t="shared" si="1280"/>
        <v>2061.8369599999996</v>
      </c>
      <c r="EW807" s="45">
        <f t="shared" si="1281"/>
        <v>195.77327400000001</v>
      </c>
      <c r="EX807" s="51"/>
      <c r="EY807" s="45">
        <f t="shared" si="1282"/>
        <v>7884.8284639999983</v>
      </c>
      <c r="EZ807" s="45">
        <f t="shared" si="1283"/>
        <v>1788.951726</v>
      </c>
      <c r="FA807" s="51"/>
      <c r="FB807" s="45">
        <f t="shared" si="1284"/>
        <v>3871.7428159999995</v>
      </c>
      <c r="FC807" s="45">
        <f t="shared" si="1285"/>
        <v>706.00637700000004</v>
      </c>
      <c r="FD807" s="51"/>
      <c r="FE807" s="45">
        <f t="shared" si="1286"/>
        <v>1069.3616799999998</v>
      </c>
      <c r="FF807" s="45">
        <f t="shared" si="1287"/>
        <v>644.79745800000001</v>
      </c>
      <c r="FG807" s="51"/>
      <c r="FH807" s="45">
        <f t="shared" si="1288"/>
        <v>2599.1447519999997</v>
      </c>
      <c r="FI807" s="45">
        <f t="shared" si="1289"/>
        <v>1332.464976</v>
      </c>
      <c r="FJ807" s="51"/>
      <c r="FK807" s="45">
        <f t="shared" si="1290"/>
        <v>4776.6957439999996</v>
      </c>
      <c r="FL807" s="45">
        <f t="shared" si="1291"/>
        <v>337.24447200000003</v>
      </c>
      <c r="FM807" s="51"/>
      <c r="FN807" s="45">
        <f t="shared" si="1292"/>
        <v>2041.2057759999998</v>
      </c>
      <c r="FO807" s="45">
        <f t="shared" si="1293"/>
        <v>281.43400500000001</v>
      </c>
      <c r="FP807" s="51"/>
      <c r="FQ807" s="45">
        <f t="shared" si="1294"/>
        <v>9946.6654239999989</v>
      </c>
      <c r="FR807" s="45">
        <f t="shared" si="1295"/>
        <v>6998.6166840000005</v>
      </c>
      <c r="FS807" s="51"/>
      <c r="FT807" s="45">
        <f t="shared" si="1296"/>
        <v>3640.3147519999993</v>
      </c>
      <c r="FU807" s="45">
        <f t="shared" si="1297"/>
        <v>398.45339100000001</v>
      </c>
      <c r="FV807" s="51"/>
      <c r="FW807" s="45">
        <f t="shared" si="1298"/>
        <v>2439.7336159999995</v>
      </c>
      <c r="FX807" s="45">
        <f t="shared" si="1299"/>
        <v>225.46476000000001</v>
      </c>
      <c r="FY807" s="51"/>
      <c r="FZ807" s="45">
        <f t="shared" si="1300"/>
        <v>15571.802591999998</v>
      </c>
      <c r="GA807" s="45">
        <f t="shared" si="1301"/>
        <v>12998.837304000001</v>
      </c>
      <c r="GB807" s="51"/>
      <c r="GC807" s="45">
        <f t="shared" si="1302"/>
        <v>105.71879999999999</v>
      </c>
      <c r="GD807" s="45">
        <f t="shared" si="1303"/>
        <v>28.738818000000002</v>
      </c>
      <c r="GE807" s="51"/>
      <c r="GF807" s="45">
        <f t="shared" si="1304"/>
        <v>2676.1592959999994</v>
      </c>
      <c r="GG807" s="45">
        <f t="shared" si="1305"/>
        <v>1158.1267319999999</v>
      </c>
      <c r="GH807" s="51"/>
      <c r="GI807" s="45">
        <f t="shared" si="1306"/>
        <v>1853.6029599999997</v>
      </c>
      <c r="GJ807" s="45">
        <f t="shared" si="1307"/>
        <v>1288.5628590000001</v>
      </c>
      <c r="GK807" s="51"/>
    </row>
    <row r="808" spans="1:193" s="45" customFormat="1">
      <c r="A808" s="45" t="s">
        <v>16</v>
      </c>
      <c r="B808" s="46">
        <v>41347</v>
      </c>
      <c r="C808" s="56">
        <v>0.70348500000000003</v>
      </c>
      <c r="D808" s="56">
        <v>0.12865699999999999</v>
      </c>
      <c r="E808" s="56">
        <v>8.1065999999999999E-2</v>
      </c>
      <c r="F808" s="58"/>
      <c r="G808" s="58">
        <v>230028</v>
      </c>
      <c r="H808" s="58">
        <v>35965</v>
      </c>
      <c r="I808" s="58"/>
      <c r="J808" s="59">
        <v>517995</v>
      </c>
      <c r="K808" s="59">
        <v>194301</v>
      </c>
      <c r="L808" s="58"/>
      <c r="M808" s="58">
        <v>476511</v>
      </c>
      <c r="N808" s="58">
        <v>22024</v>
      </c>
      <c r="O808" s="58"/>
      <c r="P808" s="58">
        <v>404967</v>
      </c>
      <c r="Q808" s="58">
        <v>74863</v>
      </c>
      <c r="R808" s="58"/>
      <c r="S808" s="58">
        <v>184063</v>
      </c>
      <c r="T808" s="58">
        <v>35949</v>
      </c>
      <c r="U808" s="58"/>
      <c r="V808" s="58">
        <v>173534</v>
      </c>
      <c r="W808" s="58">
        <v>26417</v>
      </c>
      <c r="X808" s="58"/>
      <c r="Y808" s="58">
        <v>54111</v>
      </c>
      <c r="Z808" s="58">
        <v>8308</v>
      </c>
      <c r="AA808" s="58"/>
      <c r="AB808" s="58">
        <v>421443</v>
      </c>
      <c r="AC808" s="58">
        <v>179893</v>
      </c>
      <c r="AD808" s="58"/>
      <c r="AE808" s="58">
        <v>197809</v>
      </c>
      <c r="AF808" s="58">
        <v>39972</v>
      </c>
      <c r="AG808" s="58"/>
      <c r="AH808" s="58">
        <v>55597</v>
      </c>
      <c r="AI808" s="58">
        <v>11086</v>
      </c>
      <c r="AJ808" s="58"/>
      <c r="AK808" s="58">
        <v>88712</v>
      </c>
      <c r="AL808" s="58">
        <v>11886</v>
      </c>
      <c r="AM808" s="58"/>
      <c r="AN808" s="58">
        <v>106389</v>
      </c>
      <c r="AO808" s="58">
        <v>6931</v>
      </c>
      <c r="AP808" s="58"/>
      <c r="AQ808" s="58">
        <v>24092</v>
      </c>
      <c r="AR808" s="58">
        <v>9055</v>
      </c>
      <c r="AS808" s="58"/>
      <c r="AT808" s="58">
        <v>46799</v>
      </c>
      <c r="AU808" s="58">
        <v>23318</v>
      </c>
      <c r="AV808" s="58"/>
      <c r="AW808" s="58">
        <v>27534</v>
      </c>
      <c r="AX808" s="58">
        <v>10624</v>
      </c>
      <c r="AY808" s="58"/>
      <c r="AZ808" s="58">
        <v>50323</v>
      </c>
      <c r="BA808" s="58">
        <v>6359</v>
      </c>
      <c r="BB808" s="58"/>
      <c r="BC808" s="58">
        <v>30283</v>
      </c>
      <c r="BD808" s="58">
        <v>4841</v>
      </c>
      <c r="BE808" s="58"/>
      <c r="BF808" s="58">
        <v>20141</v>
      </c>
      <c r="BG808" s="58">
        <v>2625</v>
      </c>
      <c r="BH808" s="50"/>
      <c r="BI808" s="50">
        <v>68428</v>
      </c>
      <c r="BJ808" s="50">
        <v>25254</v>
      </c>
      <c r="BK808" s="50"/>
      <c r="BL808" s="50">
        <v>35150</v>
      </c>
      <c r="BM808" s="50">
        <v>8871</v>
      </c>
      <c r="BN808" s="50"/>
      <c r="BO808" s="50">
        <v>8716</v>
      </c>
      <c r="BP808" s="50">
        <v>11284</v>
      </c>
      <c r="BQ808" s="50"/>
      <c r="BR808" s="50">
        <v>21953</v>
      </c>
      <c r="BS808" s="50">
        <v>19942</v>
      </c>
      <c r="BT808" s="50"/>
      <c r="BU808" s="50">
        <v>40547</v>
      </c>
      <c r="BV808" s="50">
        <v>5206</v>
      </c>
      <c r="BW808" s="50"/>
      <c r="BX808" s="50">
        <v>19041</v>
      </c>
      <c r="BY808" s="50">
        <v>4715</v>
      </c>
      <c r="BZ808" s="50"/>
      <c r="CA808" s="50">
        <v>82622</v>
      </c>
      <c r="CB808" s="50">
        <v>58176</v>
      </c>
      <c r="CC808" s="50"/>
      <c r="CD808" s="50">
        <v>32829</v>
      </c>
      <c r="CE808" s="50">
        <v>5164</v>
      </c>
      <c r="CF808" s="50"/>
      <c r="CG808" s="50">
        <v>20284</v>
      </c>
      <c r="CH808" s="50">
        <v>3480</v>
      </c>
      <c r="CI808" s="50"/>
      <c r="CJ808" s="50">
        <v>127548</v>
      </c>
      <c r="CK808" s="50">
        <v>183038</v>
      </c>
      <c r="CL808" s="50"/>
      <c r="CM808" s="50">
        <v>1821</v>
      </c>
      <c r="CN808" s="50">
        <v>305</v>
      </c>
      <c r="CO808" s="50"/>
      <c r="CP808" s="50">
        <v>20691</v>
      </c>
      <c r="CQ808" s="50">
        <v>15580</v>
      </c>
      <c r="CR808" s="50"/>
      <c r="CS808" s="50">
        <v>14887</v>
      </c>
      <c r="CT808" s="50">
        <v>18169</v>
      </c>
      <c r="CU808" s="51"/>
      <c r="CV808" s="51"/>
      <c r="CW808" s="45">
        <f t="shared" si="1308"/>
        <v>29594.712395999999</v>
      </c>
      <c r="CX808" s="45">
        <f t="shared" si="1309"/>
        <v>2915.5386899999999</v>
      </c>
      <c r="CY808" s="51"/>
      <c r="CZ808" s="45">
        <f t="shared" si="1248"/>
        <v>66643.682715000003</v>
      </c>
      <c r="DA808" s="45">
        <f t="shared" si="1249"/>
        <v>15751.204866</v>
      </c>
      <c r="DB808" s="51"/>
      <c r="DC808" s="45">
        <f t="shared" si="1250"/>
        <v>61306.475726999997</v>
      </c>
      <c r="DD808" s="45">
        <f t="shared" si="1251"/>
        <v>1785.3975840000001</v>
      </c>
      <c r="DE808" s="51"/>
      <c r="DF808" s="45">
        <f t="shared" si="1252"/>
        <v>52101.839318999999</v>
      </c>
      <c r="DG808" s="45">
        <f t="shared" si="1253"/>
        <v>6068.8439580000004</v>
      </c>
      <c r="DH808" s="51"/>
      <c r="DI808" s="45">
        <f t="shared" si="1254"/>
        <v>23680.993391</v>
      </c>
      <c r="DJ808" s="45">
        <f t="shared" si="1255"/>
        <v>2914.241634</v>
      </c>
      <c r="DK808" s="51"/>
      <c r="DL808" s="45">
        <f t="shared" si="1256"/>
        <v>22326.363837999997</v>
      </c>
      <c r="DM808" s="45">
        <f t="shared" si="1257"/>
        <v>2141.5205219999998</v>
      </c>
      <c r="DN808" s="51"/>
      <c r="DO808" s="45">
        <f t="shared" si="1258"/>
        <v>6961.7589269999999</v>
      </c>
      <c r="DP808" s="45">
        <f t="shared" si="1259"/>
        <v>673.49632799999995</v>
      </c>
      <c r="DQ808" s="51"/>
      <c r="DR808" s="45">
        <f t="shared" si="1260"/>
        <v>54221.592051</v>
      </c>
      <c r="DS808" s="45">
        <f t="shared" si="1261"/>
        <v>14583.205937999999</v>
      </c>
      <c r="DT808" s="51"/>
      <c r="DU808" s="45">
        <f t="shared" si="1262"/>
        <v>25449.512512999998</v>
      </c>
      <c r="DV808" s="45">
        <f t="shared" si="1263"/>
        <v>3240.370152</v>
      </c>
      <c r="DW808" s="51"/>
      <c r="DX808" s="45">
        <f t="shared" si="1264"/>
        <v>7152.9432289999995</v>
      </c>
      <c r="DY808" s="45">
        <f t="shared" si="1265"/>
        <v>898.697676</v>
      </c>
      <c r="DZ808" s="51"/>
      <c r="EA808" s="45">
        <f t="shared" si="1266"/>
        <v>11413.419784</v>
      </c>
      <c r="EB808" s="45">
        <f t="shared" si="1267"/>
        <v>963.550476</v>
      </c>
      <c r="EC808" s="51"/>
      <c r="ED808" s="45">
        <f t="shared" si="1268"/>
        <v>13687.689573</v>
      </c>
      <c r="EE808" s="45">
        <f t="shared" si="1269"/>
        <v>561.86844599999995</v>
      </c>
      <c r="EF808" s="51"/>
      <c r="EG808" s="45">
        <f t="shared" si="1270"/>
        <v>3099.6044440000001</v>
      </c>
      <c r="EH808" s="45">
        <f t="shared" si="1271"/>
        <v>734.05263000000002</v>
      </c>
      <c r="EI808" s="51"/>
      <c r="EJ808" s="45">
        <f t="shared" si="1272"/>
        <v>6021.018943</v>
      </c>
      <c r="EK808" s="45">
        <f t="shared" si="1273"/>
        <v>1890.2969880000001</v>
      </c>
      <c r="EL808" s="51"/>
      <c r="EM808" s="45">
        <f t="shared" si="1274"/>
        <v>3542.4418379999997</v>
      </c>
      <c r="EN808" s="45">
        <f t="shared" si="1275"/>
        <v>861.24518399999999</v>
      </c>
      <c r="EO808" s="51"/>
      <c r="EP808" s="45">
        <f t="shared" si="1276"/>
        <v>6474.4062109999995</v>
      </c>
      <c r="EQ808" s="45">
        <f t="shared" si="1277"/>
        <v>515.498694</v>
      </c>
      <c r="ER808" s="51"/>
      <c r="ES808" s="45">
        <f t="shared" si="1278"/>
        <v>3896.1199309999997</v>
      </c>
      <c r="ET808" s="45">
        <f t="shared" si="1279"/>
        <v>392.44050599999997</v>
      </c>
      <c r="EU808" s="51"/>
      <c r="EV808" s="45">
        <f t="shared" si="1280"/>
        <v>2591.2806369999998</v>
      </c>
      <c r="EW808" s="45">
        <f t="shared" si="1281"/>
        <v>212.79825</v>
      </c>
      <c r="EX808" s="51"/>
      <c r="EY808" s="45">
        <f t="shared" si="1282"/>
        <v>8803.741195999999</v>
      </c>
      <c r="EZ808" s="45">
        <f t="shared" si="1283"/>
        <v>2047.2407639999999</v>
      </c>
      <c r="FA808" s="51"/>
      <c r="FB808" s="45">
        <f t="shared" si="1284"/>
        <v>4522.2935499999994</v>
      </c>
      <c r="FC808" s="45">
        <f t="shared" si="1285"/>
        <v>719.13648599999999</v>
      </c>
      <c r="FD808" s="51"/>
      <c r="FE808" s="45">
        <f t="shared" si="1286"/>
        <v>1121.3744119999999</v>
      </c>
      <c r="FF808" s="45">
        <f t="shared" si="1287"/>
        <v>914.74874399999999</v>
      </c>
      <c r="FG808" s="51"/>
      <c r="FH808" s="45">
        <f t="shared" si="1288"/>
        <v>2824.4071209999997</v>
      </c>
      <c r="FI808" s="45">
        <f t="shared" si="1289"/>
        <v>1616.618172</v>
      </c>
      <c r="FJ808" s="51"/>
      <c r="FK808" s="45">
        <f t="shared" si="1290"/>
        <v>5216.6553789999998</v>
      </c>
      <c r="FL808" s="45">
        <f t="shared" si="1291"/>
        <v>422.02959599999997</v>
      </c>
      <c r="FM808" s="51"/>
      <c r="FN808" s="45">
        <f t="shared" si="1292"/>
        <v>2449.7579369999999</v>
      </c>
      <c r="FO808" s="45">
        <f t="shared" si="1293"/>
        <v>382.22618999999997</v>
      </c>
      <c r="FP808" s="51"/>
      <c r="FQ808" s="45">
        <f t="shared" si="1294"/>
        <v>10629.898653999999</v>
      </c>
      <c r="FR808" s="45">
        <f t="shared" si="1295"/>
        <v>4716.0956159999996</v>
      </c>
      <c r="FS808" s="51"/>
      <c r="FT808" s="45">
        <f t="shared" si="1296"/>
        <v>4223.6806529999994</v>
      </c>
      <c r="FU808" s="45">
        <f t="shared" si="1297"/>
        <v>418.62482399999999</v>
      </c>
      <c r="FV808" s="51"/>
      <c r="FW808" s="45">
        <f t="shared" si="1298"/>
        <v>2609.6785879999998</v>
      </c>
      <c r="FX808" s="45">
        <f t="shared" si="1299"/>
        <v>282.10967999999997</v>
      </c>
      <c r="FY808" s="51"/>
      <c r="FZ808" s="45">
        <f t="shared" si="1300"/>
        <v>16409.943036000001</v>
      </c>
      <c r="GA808" s="45">
        <f t="shared" si="1301"/>
        <v>14838.158508</v>
      </c>
      <c r="GB808" s="51"/>
      <c r="GC808" s="45">
        <f t="shared" si="1302"/>
        <v>234.28439699999998</v>
      </c>
      <c r="GD808" s="45">
        <f t="shared" si="1303"/>
        <v>24.72513</v>
      </c>
      <c r="GE808" s="51"/>
      <c r="GF808" s="45">
        <f t="shared" si="1304"/>
        <v>2662.0419870000001</v>
      </c>
      <c r="GG808" s="45">
        <f t="shared" si="1305"/>
        <v>1263.00828</v>
      </c>
      <c r="GH808" s="51"/>
      <c r="GI808" s="45">
        <f t="shared" si="1306"/>
        <v>1915.3167589999998</v>
      </c>
      <c r="GJ808" s="45">
        <f t="shared" si="1307"/>
        <v>1472.888154</v>
      </c>
      <c r="GK808" s="51"/>
    </row>
    <row r="809" spans="1:193" s="45" customFormat="1">
      <c r="A809" s="45" t="s">
        <v>16</v>
      </c>
      <c r="B809" s="46">
        <v>41346</v>
      </c>
      <c r="C809" s="56">
        <v>0.70583499999999999</v>
      </c>
      <c r="D809" s="56">
        <v>0.130908</v>
      </c>
      <c r="E809" s="56">
        <v>7.7037999999999995E-2</v>
      </c>
      <c r="F809" s="58"/>
      <c r="G809" s="58">
        <v>239525</v>
      </c>
      <c r="H809" s="58">
        <v>37221</v>
      </c>
      <c r="I809" s="58"/>
      <c r="J809" s="59">
        <v>481352</v>
      </c>
      <c r="K809" s="59">
        <v>197700</v>
      </c>
      <c r="L809" s="58"/>
      <c r="M809" s="58">
        <v>441199</v>
      </c>
      <c r="N809" s="58">
        <v>24012</v>
      </c>
      <c r="O809" s="58"/>
      <c r="P809" s="58">
        <v>418085</v>
      </c>
      <c r="Q809" s="58">
        <v>77955</v>
      </c>
      <c r="R809" s="58"/>
      <c r="S809" s="58">
        <v>171493</v>
      </c>
      <c r="T809" s="58">
        <v>36708</v>
      </c>
      <c r="U809" s="58"/>
      <c r="V809" s="58">
        <v>149852</v>
      </c>
      <c r="W809" s="58">
        <v>27143</v>
      </c>
      <c r="X809" s="58"/>
      <c r="Y809" s="58">
        <v>57453</v>
      </c>
      <c r="Z809" s="58">
        <v>8831</v>
      </c>
      <c r="AA809" s="58"/>
      <c r="AB809" s="58">
        <v>424969</v>
      </c>
      <c r="AC809" s="58">
        <v>174900</v>
      </c>
      <c r="AD809" s="58"/>
      <c r="AE809" s="58">
        <v>213261</v>
      </c>
      <c r="AF809" s="58">
        <v>39698</v>
      </c>
      <c r="AG809" s="58"/>
      <c r="AH809" s="58">
        <v>49298</v>
      </c>
      <c r="AI809" s="58">
        <v>10708</v>
      </c>
      <c r="AJ809" s="58"/>
      <c r="AK809" s="58">
        <v>77419</v>
      </c>
      <c r="AL809" s="58">
        <v>11137</v>
      </c>
      <c r="AM809" s="58"/>
      <c r="AN809" s="58">
        <v>107135</v>
      </c>
      <c r="AO809" s="58">
        <v>6862</v>
      </c>
      <c r="AP809" s="58"/>
      <c r="AQ809" s="58">
        <v>22892</v>
      </c>
      <c r="AR809" s="58">
        <v>8441</v>
      </c>
      <c r="AS809" s="58"/>
      <c r="AT809" s="58">
        <v>42878</v>
      </c>
      <c r="AU809" s="58">
        <v>21238</v>
      </c>
      <c r="AV809" s="58"/>
      <c r="AW809" s="58">
        <v>28000</v>
      </c>
      <c r="AX809" s="58">
        <v>10033</v>
      </c>
      <c r="AY809" s="58"/>
      <c r="AZ809" s="58">
        <v>44554</v>
      </c>
      <c r="BA809" s="58">
        <v>6057</v>
      </c>
      <c r="BB809" s="58"/>
      <c r="BC809" s="58">
        <v>25315</v>
      </c>
      <c r="BD809" s="58">
        <v>4694</v>
      </c>
      <c r="BE809" s="58"/>
      <c r="BF809" s="58">
        <v>18451</v>
      </c>
      <c r="BG809" s="58">
        <v>2688</v>
      </c>
      <c r="BH809" s="50"/>
      <c r="BI809" s="50">
        <v>66053</v>
      </c>
      <c r="BJ809" s="50">
        <v>24863</v>
      </c>
      <c r="BK809" s="50"/>
      <c r="BL809" s="50">
        <v>31290</v>
      </c>
      <c r="BM809" s="50">
        <v>8867</v>
      </c>
      <c r="BN809" s="50"/>
      <c r="BO809" s="50">
        <v>8862</v>
      </c>
      <c r="BP809" s="50">
        <v>10218</v>
      </c>
      <c r="BQ809" s="50"/>
      <c r="BR809" s="50">
        <v>20752</v>
      </c>
      <c r="BS809" s="50">
        <v>21338</v>
      </c>
      <c r="BT809" s="50"/>
      <c r="BU809" s="50">
        <v>42111</v>
      </c>
      <c r="BV809" s="50">
        <v>4962</v>
      </c>
      <c r="BW809" s="50"/>
      <c r="BX809" s="50">
        <v>13747</v>
      </c>
      <c r="BY809" s="50">
        <v>5141</v>
      </c>
      <c r="BZ809" s="50"/>
      <c r="CA809" s="50">
        <v>82446</v>
      </c>
      <c r="CB809" s="50">
        <v>53802</v>
      </c>
      <c r="CC809" s="50"/>
      <c r="CD809" s="50">
        <v>31795</v>
      </c>
      <c r="CE809" s="50">
        <v>5278</v>
      </c>
      <c r="CF809" s="50"/>
      <c r="CG809" s="50">
        <v>23235</v>
      </c>
      <c r="CH809" s="50">
        <v>3066</v>
      </c>
      <c r="CI809" s="50"/>
      <c r="CJ809" s="50">
        <v>128009</v>
      </c>
      <c r="CK809" s="50">
        <v>183217</v>
      </c>
      <c r="CL809" s="50"/>
      <c r="CM809" s="50">
        <v>2487</v>
      </c>
      <c r="CN809" s="50">
        <v>414</v>
      </c>
      <c r="CO809" s="50"/>
      <c r="CP809" s="50">
        <v>20409</v>
      </c>
      <c r="CQ809" s="50">
        <v>16250</v>
      </c>
      <c r="CR809" s="50"/>
      <c r="CS809" s="50">
        <v>14514</v>
      </c>
      <c r="CT809" s="50">
        <v>18325</v>
      </c>
      <c r="CU809" s="51"/>
      <c r="CV809" s="51"/>
      <c r="CW809" s="45">
        <f t="shared" si="1308"/>
        <v>31355.738699999998</v>
      </c>
      <c r="CX809" s="45">
        <f t="shared" si="1309"/>
        <v>2867.4313979999997</v>
      </c>
      <c r="CY809" s="51"/>
      <c r="CZ809" s="45">
        <f t="shared" si="1248"/>
        <v>63012.827615999995</v>
      </c>
      <c r="DA809" s="45">
        <f t="shared" si="1249"/>
        <v>15230.4126</v>
      </c>
      <c r="DB809" s="51"/>
      <c r="DC809" s="45">
        <f t="shared" si="1250"/>
        <v>57756.478691999997</v>
      </c>
      <c r="DD809" s="45">
        <f t="shared" si="1251"/>
        <v>1849.836456</v>
      </c>
      <c r="DE809" s="51"/>
      <c r="DF809" s="45">
        <f t="shared" si="1252"/>
        <v>54730.671179999998</v>
      </c>
      <c r="DG809" s="45">
        <f t="shared" si="1253"/>
        <v>6005.4972899999993</v>
      </c>
      <c r="DH809" s="51"/>
      <c r="DI809" s="45">
        <f t="shared" si="1254"/>
        <v>22449.805644</v>
      </c>
      <c r="DJ809" s="45">
        <f t="shared" si="1255"/>
        <v>2827.9109039999998</v>
      </c>
      <c r="DK809" s="51"/>
      <c r="DL809" s="45">
        <f t="shared" si="1256"/>
        <v>19616.825615999998</v>
      </c>
      <c r="DM809" s="45">
        <f t="shared" si="1257"/>
        <v>2091.042434</v>
      </c>
      <c r="DN809" s="51"/>
      <c r="DO809" s="45">
        <f t="shared" si="1258"/>
        <v>7521.0573239999994</v>
      </c>
      <c r="DP809" s="45">
        <f t="shared" si="1259"/>
        <v>680.32257799999991</v>
      </c>
      <c r="DQ809" s="51"/>
      <c r="DR809" s="45">
        <f t="shared" si="1260"/>
        <v>55631.841851999998</v>
      </c>
      <c r="DS809" s="45">
        <f t="shared" si="1261"/>
        <v>13473.946199999998</v>
      </c>
      <c r="DT809" s="51"/>
      <c r="DU809" s="45">
        <f t="shared" si="1262"/>
        <v>27917.570987999999</v>
      </c>
      <c r="DV809" s="45">
        <f t="shared" si="1263"/>
        <v>3058.2545239999999</v>
      </c>
      <c r="DW809" s="51"/>
      <c r="DX809" s="45">
        <f t="shared" si="1264"/>
        <v>6453.5025839999998</v>
      </c>
      <c r="DY809" s="45">
        <f t="shared" si="1265"/>
        <v>824.9229039999999</v>
      </c>
      <c r="DZ809" s="51"/>
      <c r="EA809" s="45">
        <f t="shared" si="1266"/>
        <v>10134.766452</v>
      </c>
      <c r="EB809" s="45">
        <f t="shared" si="1267"/>
        <v>857.97220599999991</v>
      </c>
      <c r="EC809" s="51"/>
      <c r="ED809" s="45">
        <f t="shared" si="1268"/>
        <v>14024.828579999999</v>
      </c>
      <c r="EE809" s="45">
        <f t="shared" si="1269"/>
        <v>528.63475599999992</v>
      </c>
      <c r="EF809" s="51"/>
      <c r="EG809" s="45">
        <f t="shared" si="1270"/>
        <v>2996.7459359999998</v>
      </c>
      <c r="EH809" s="45">
        <f t="shared" si="1271"/>
        <v>650.27775799999995</v>
      </c>
      <c r="EI809" s="51"/>
      <c r="EJ809" s="45">
        <f t="shared" si="1272"/>
        <v>5613.0732239999998</v>
      </c>
      <c r="EK809" s="45">
        <f t="shared" si="1273"/>
        <v>1636.1330439999999</v>
      </c>
      <c r="EL809" s="51"/>
      <c r="EM809" s="45">
        <f t="shared" si="1274"/>
        <v>3665.424</v>
      </c>
      <c r="EN809" s="45">
        <f t="shared" si="1275"/>
        <v>772.92225399999995</v>
      </c>
      <c r="EO809" s="51"/>
      <c r="EP809" s="45">
        <f t="shared" si="1276"/>
        <v>5832.4750320000003</v>
      </c>
      <c r="EQ809" s="45">
        <f t="shared" si="1277"/>
        <v>466.61916599999995</v>
      </c>
      <c r="ER809" s="51"/>
      <c r="ES809" s="45">
        <f t="shared" si="1278"/>
        <v>3313.9360200000001</v>
      </c>
      <c r="ET809" s="45">
        <f t="shared" si="1279"/>
        <v>361.61637199999996</v>
      </c>
      <c r="EU809" s="51"/>
      <c r="EV809" s="45">
        <f t="shared" si="1280"/>
        <v>2415.3835079999999</v>
      </c>
      <c r="EW809" s="45">
        <f t="shared" si="1281"/>
        <v>207.07814399999998</v>
      </c>
      <c r="EX809" s="51"/>
      <c r="EY809" s="45">
        <f t="shared" si="1282"/>
        <v>8646.8661240000001</v>
      </c>
      <c r="EZ809" s="45">
        <f t="shared" si="1283"/>
        <v>1915.3957939999998</v>
      </c>
      <c r="FA809" s="51"/>
      <c r="FB809" s="45">
        <f t="shared" si="1284"/>
        <v>4096.11132</v>
      </c>
      <c r="FC809" s="45">
        <f t="shared" si="1285"/>
        <v>683.09594599999991</v>
      </c>
      <c r="FD809" s="51"/>
      <c r="FE809" s="45">
        <f t="shared" si="1286"/>
        <v>1160.1066960000001</v>
      </c>
      <c r="FF809" s="45">
        <f t="shared" si="1287"/>
        <v>787.17428399999994</v>
      </c>
      <c r="FG809" s="51"/>
      <c r="FH809" s="45">
        <f t="shared" si="1288"/>
        <v>2716.6028160000001</v>
      </c>
      <c r="FI809" s="45">
        <f t="shared" si="1289"/>
        <v>1643.8368439999999</v>
      </c>
      <c r="FJ809" s="51"/>
      <c r="FK809" s="45">
        <f t="shared" si="1290"/>
        <v>5512.6667879999995</v>
      </c>
      <c r="FL809" s="45">
        <f t="shared" si="1291"/>
        <v>382.26255599999996</v>
      </c>
      <c r="FM809" s="51"/>
      <c r="FN809" s="45">
        <f t="shared" si="1292"/>
        <v>1799.5922759999999</v>
      </c>
      <c r="FO809" s="45">
        <f t="shared" si="1293"/>
        <v>396.05235799999997</v>
      </c>
      <c r="FP809" s="51"/>
      <c r="FQ809" s="45">
        <f t="shared" si="1294"/>
        <v>10792.840968</v>
      </c>
      <c r="FR809" s="45">
        <f t="shared" si="1295"/>
        <v>4144.7984759999999</v>
      </c>
      <c r="FS809" s="51"/>
      <c r="FT809" s="45">
        <f t="shared" si="1296"/>
        <v>4162.2198600000002</v>
      </c>
      <c r="FU809" s="45">
        <f t="shared" si="1297"/>
        <v>406.60656399999999</v>
      </c>
      <c r="FV809" s="51"/>
      <c r="FW809" s="45">
        <f t="shared" si="1298"/>
        <v>3041.6473799999999</v>
      </c>
      <c r="FX809" s="45">
        <f t="shared" si="1299"/>
        <v>236.19850799999998</v>
      </c>
      <c r="FY809" s="51"/>
      <c r="FZ809" s="45">
        <f t="shared" si="1300"/>
        <v>16757.402171999998</v>
      </c>
      <c r="GA809" s="45">
        <f t="shared" si="1301"/>
        <v>14114.671246</v>
      </c>
      <c r="GB809" s="51"/>
      <c r="GC809" s="45">
        <f t="shared" si="1302"/>
        <v>325.568196</v>
      </c>
      <c r="GD809" s="45">
        <f t="shared" si="1303"/>
        <v>31.893731999999996</v>
      </c>
      <c r="GE809" s="51"/>
      <c r="GF809" s="45">
        <f t="shared" si="1304"/>
        <v>2671.701372</v>
      </c>
      <c r="GG809" s="45">
        <f t="shared" si="1305"/>
        <v>1251.8674999999998</v>
      </c>
      <c r="GH809" s="51"/>
      <c r="GI809" s="45">
        <f t="shared" si="1306"/>
        <v>1899.9987119999998</v>
      </c>
      <c r="GJ809" s="45">
        <f t="shared" si="1307"/>
        <v>1411.7213499999998</v>
      </c>
      <c r="GK809" s="51"/>
    </row>
    <row r="810" spans="1:193" s="45" customFormat="1">
      <c r="A810" s="45" t="s">
        <v>16</v>
      </c>
      <c r="B810" s="46">
        <v>41345</v>
      </c>
      <c r="C810" s="56">
        <v>0.70823999999999998</v>
      </c>
      <c r="D810" s="56">
        <v>0.12868000000000002</v>
      </c>
      <c r="E810" s="56">
        <v>7.3970999999999995E-2</v>
      </c>
      <c r="F810" s="58"/>
      <c r="G810" s="58">
        <v>289633</v>
      </c>
      <c r="H810" s="58">
        <v>39628</v>
      </c>
      <c r="I810" s="58"/>
      <c r="J810" s="59">
        <v>560425</v>
      </c>
      <c r="K810" s="59">
        <v>201669</v>
      </c>
      <c r="L810" s="58"/>
      <c r="M810" s="58">
        <v>295784</v>
      </c>
      <c r="N810" s="58">
        <v>23024</v>
      </c>
      <c r="O810" s="58"/>
      <c r="P810" s="58">
        <v>501680</v>
      </c>
      <c r="Q810" s="58">
        <v>80734</v>
      </c>
      <c r="R810" s="58"/>
      <c r="S810" s="58">
        <v>210694</v>
      </c>
      <c r="T810" s="58">
        <v>36835</v>
      </c>
      <c r="U810" s="58"/>
      <c r="V810" s="58">
        <v>154365</v>
      </c>
      <c r="W810" s="58">
        <v>27631</v>
      </c>
      <c r="X810" s="58"/>
      <c r="Y810" s="58">
        <v>55330</v>
      </c>
      <c r="Z810" s="58">
        <v>7936</v>
      </c>
      <c r="AA810" s="58"/>
      <c r="AB810" s="58">
        <v>385157</v>
      </c>
      <c r="AC810" s="58">
        <v>179312</v>
      </c>
      <c r="AD810" s="58"/>
      <c r="AE810" s="58">
        <v>175944</v>
      </c>
      <c r="AF810" s="58">
        <v>40234</v>
      </c>
      <c r="AG810" s="58"/>
      <c r="AH810" s="58">
        <v>56135</v>
      </c>
      <c r="AI810" s="58">
        <v>10837</v>
      </c>
      <c r="AJ810" s="58"/>
      <c r="AK810" s="58">
        <v>107891</v>
      </c>
      <c r="AL810" s="58">
        <v>11198</v>
      </c>
      <c r="AM810" s="58"/>
      <c r="AN810" s="58">
        <v>131821</v>
      </c>
      <c r="AO810" s="58">
        <v>6959</v>
      </c>
      <c r="AP810" s="58"/>
      <c r="AQ810" s="58">
        <v>36361</v>
      </c>
      <c r="AR810" s="58">
        <v>8154</v>
      </c>
      <c r="AS810" s="58"/>
      <c r="AT810" s="58">
        <v>70403</v>
      </c>
      <c r="AU810" s="58">
        <v>21055</v>
      </c>
      <c r="AV810" s="58"/>
      <c r="AW810" s="58">
        <v>28212</v>
      </c>
      <c r="AX810" s="58">
        <v>9897</v>
      </c>
      <c r="AY810" s="58"/>
      <c r="AZ810" s="58">
        <v>45604</v>
      </c>
      <c r="BA810" s="58">
        <v>5796</v>
      </c>
      <c r="BB810" s="58"/>
      <c r="BC810" s="58">
        <v>30692</v>
      </c>
      <c r="BD810" s="58">
        <v>4459</v>
      </c>
      <c r="BE810" s="58"/>
      <c r="BF810" s="58">
        <v>20902</v>
      </c>
      <c r="BG810" s="58">
        <v>2867</v>
      </c>
      <c r="BH810" s="50"/>
      <c r="BI810" s="50">
        <v>60838</v>
      </c>
      <c r="BJ810" s="50">
        <v>25287</v>
      </c>
      <c r="BK810" s="50"/>
      <c r="BL810" s="50">
        <v>40451</v>
      </c>
      <c r="BM810" s="50">
        <v>8109</v>
      </c>
      <c r="BN810" s="50"/>
      <c r="BO810" s="50">
        <v>8051</v>
      </c>
      <c r="BP810" s="50">
        <v>10888</v>
      </c>
      <c r="BQ810" s="50"/>
      <c r="BR810" s="50">
        <v>17101</v>
      </c>
      <c r="BS810" s="50">
        <v>21116</v>
      </c>
      <c r="BT810" s="50"/>
      <c r="BU810" s="50">
        <v>37713</v>
      </c>
      <c r="BV810" s="50">
        <v>5304</v>
      </c>
      <c r="BW810" s="50"/>
      <c r="BX810" s="50">
        <v>26956</v>
      </c>
      <c r="BY810" s="50">
        <v>5131</v>
      </c>
      <c r="BZ810" s="50"/>
      <c r="CA810" s="50">
        <v>55395</v>
      </c>
      <c r="CB810" s="50">
        <v>48685</v>
      </c>
      <c r="CC810" s="50"/>
      <c r="CD810" s="50">
        <v>43478</v>
      </c>
      <c r="CE810" s="50">
        <v>5612</v>
      </c>
      <c r="CF810" s="50"/>
      <c r="CG810" s="50">
        <v>16908</v>
      </c>
      <c r="CH810" s="50">
        <v>2770</v>
      </c>
      <c r="CI810" s="50"/>
      <c r="CJ810" s="50">
        <v>110951</v>
      </c>
      <c r="CK810" s="50">
        <v>187835</v>
      </c>
      <c r="CL810" s="50"/>
      <c r="CM810" s="50">
        <v>3401</v>
      </c>
      <c r="CN810" s="50">
        <v>475</v>
      </c>
      <c r="CO810" s="50"/>
      <c r="CP810" s="50">
        <v>18261</v>
      </c>
      <c r="CQ810" s="50">
        <v>16034</v>
      </c>
      <c r="CR810" s="50"/>
      <c r="CS810" s="50">
        <v>18003</v>
      </c>
      <c r="CT810" s="50">
        <v>18597</v>
      </c>
      <c r="CU810" s="51"/>
      <c r="CV810" s="51"/>
      <c r="CW810" s="45">
        <f t="shared" si="1308"/>
        <v>37269.974440000005</v>
      </c>
      <c r="CX810" s="45">
        <f t="shared" si="1309"/>
        <v>2931.3227879999999</v>
      </c>
      <c r="CY810" s="51"/>
      <c r="CZ810" s="45">
        <f t="shared" si="1248"/>
        <v>72115.489000000016</v>
      </c>
      <c r="DA810" s="45">
        <f t="shared" si="1249"/>
        <v>14917.657598999998</v>
      </c>
      <c r="DB810" s="51"/>
      <c r="DC810" s="45">
        <f t="shared" si="1250"/>
        <v>38061.485120000005</v>
      </c>
      <c r="DD810" s="45">
        <f t="shared" si="1251"/>
        <v>1703.1083039999999</v>
      </c>
      <c r="DE810" s="51"/>
      <c r="DF810" s="45">
        <f t="shared" si="1252"/>
        <v>64556.182400000005</v>
      </c>
      <c r="DG810" s="45">
        <f t="shared" si="1253"/>
        <v>5971.9747139999999</v>
      </c>
      <c r="DH810" s="51"/>
      <c r="DI810" s="45">
        <f t="shared" si="1254"/>
        <v>27112.103920000005</v>
      </c>
      <c r="DJ810" s="45">
        <f t="shared" si="1255"/>
        <v>2724.7217849999997</v>
      </c>
      <c r="DK810" s="51"/>
      <c r="DL810" s="45">
        <f t="shared" si="1256"/>
        <v>19863.688200000004</v>
      </c>
      <c r="DM810" s="45">
        <f t="shared" si="1257"/>
        <v>2043.8927009999998</v>
      </c>
      <c r="DN810" s="51"/>
      <c r="DO810" s="45">
        <f t="shared" si="1258"/>
        <v>7119.8644000000013</v>
      </c>
      <c r="DP810" s="45">
        <f t="shared" si="1259"/>
        <v>587.03385600000001</v>
      </c>
      <c r="DQ810" s="51"/>
      <c r="DR810" s="45">
        <f t="shared" si="1260"/>
        <v>49562.002760000003</v>
      </c>
      <c r="DS810" s="45">
        <f t="shared" si="1261"/>
        <v>13263.887951999999</v>
      </c>
      <c r="DT810" s="51"/>
      <c r="DU810" s="45">
        <f t="shared" si="1262"/>
        <v>22640.473920000004</v>
      </c>
      <c r="DV810" s="45">
        <f t="shared" si="1263"/>
        <v>2976.149214</v>
      </c>
      <c r="DW810" s="51"/>
      <c r="DX810" s="45">
        <f t="shared" si="1264"/>
        <v>7223.4518000000007</v>
      </c>
      <c r="DY810" s="45">
        <f t="shared" si="1265"/>
        <v>801.62372699999992</v>
      </c>
      <c r="DZ810" s="51"/>
      <c r="EA810" s="45">
        <f t="shared" si="1266"/>
        <v>13883.413880000002</v>
      </c>
      <c r="EB810" s="45">
        <f t="shared" si="1267"/>
        <v>828.32725799999992</v>
      </c>
      <c r="EC810" s="51"/>
      <c r="ED810" s="45">
        <f t="shared" si="1268"/>
        <v>16962.726280000003</v>
      </c>
      <c r="EE810" s="45">
        <f t="shared" si="1269"/>
        <v>514.76418899999999</v>
      </c>
      <c r="EF810" s="51"/>
      <c r="EG810" s="45">
        <f t="shared" si="1270"/>
        <v>4678.9334800000006</v>
      </c>
      <c r="EH810" s="45">
        <f t="shared" si="1271"/>
        <v>603.15953400000001</v>
      </c>
      <c r="EI810" s="51"/>
      <c r="EJ810" s="45">
        <f t="shared" si="1272"/>
        <v>9059.4580400000013</v>
      </c>
      <c r="EK810" s="45">
        <f t="shared" si="1273"/>
        <v>1557.4594049999998</v>
      </c>
      <c r="EL810" s="51"/>
      <c r="EM810" s="45">
        <f t="shared" si="1274"/>
        <v>3630.3201600000007</v>
      </c>
      <c r="EN810" s="45">
        <f t="shared" si="1275"/>
        <v>732.09098699999993</v>
      </c>
      <c r="EO810" s="51"/>
      <c r="EP810" s="45">
        <f t="shared" si="1276"/>
        <v>5868.322720000001</v>
      </c>
      <c r="EQ810" s="45">
        <f t="shared" si="1277"/>
        <v>428.73591599999997</v>
      </c>
      <c r="ER810" s="51"/>
      <c r="ES810" s="45">
        <f t="shared" si="1278"/>
        <v>3949.4465600000003</v>
      </c>
      <c r="ET810" s="45">
        <f t="shared" si="1279"/>
        <v>329.83668899999998</v>
      </c>
      <c r="EU810" s="51"/>
      <c r="EV810" s="45">
        <f t="shared" si="1280"/>
        <v>2689.6693600000003</v>
      </c>
      <c r="EW810" s="45">
        <f t="shared" si="1281"/>
        <v>212.07485699999998</v>
      </c>
      <c r="EX810" s="51"/>
      <c r="EY810" s="45">
        <f t="shared" si="1282"/>
        <v>7828.6338400000013</v>
      </c>
      <c r="EZ810" s="45">
        <f t="shared" si="1283"/>
        <v>1870.5046769999999</v>
      </c>
      <c r="FA810" s="51"/>
      <c r="FB810" s="45">
        <f t="shared" si="1284"/>
        <v>5205.2346800000005</v>
      </c>
      <c r="FC810" s="45">
        <f t="shared" si="1285"/>
        <v>599.83083899999997</v>
      </c>
      <c r="FD810" s="51"/>
      <c r="FE810" s="45">
        <f t="shared" si="1286"/>
        <v>1036.0026800000001</v>
      </c>
      <c r="FF810" s="45">
        <f t="shared" si="1287"/>
        <v>805.3962479999999</v>
      </c>
      <c r="FG810" s="51"/>
      <c r="FH810" s="45">
        <f t="shared" si="1288"/>
        <v>2200.5566800000001</v>
      </c>
      <c r="FI810" s="45">
        <f t="shared" si="1289"/>
        <v>1561.971636</v>
      </c>
      <c r="FJ810" s="51"/>
      <c r="FK810" s="45">
        <f t="shared" si="1290"/>
        <v>4852.908840000001</v>
      </c>
      <c r="FL810" s="45">
        <f t="shared" si="1291"/>
        <v>392.34218399999997</v>
      </c>
      <c r="FM810" s="51"/>
      <c r="FN810" s="45">
        <f t="shared" si="1292"/>
        <v>3468.6980800000006</v>
      </c>
      <c r="FO810" s="45">
        <f t="shared" si="1293"/>
        <v>379.54520099999996</v>
      </c>
      <c r="FP810" s="51"/>
      <c r="FQ810" s="45">
        <f t="shared" si="1294"/>
        <v>7128.2286000000013</v>
      </c>
      <c r="FR810" s="45">
        <f t="shared" si="1295"/>
        <v>3601.2781349999996</v>
      </c>
      <c r="FS810" s="51"/>
      <c r="FT810" s="45">
        <f t="shared" si="1296"/>
        <v>5594.7490400000006</v>
      </c>
      <c r="FU810" s="45">
        <f t="shared" si="1297"/>
        <v>415.12525199999999</v>
      </c>
      <c r="FV810" s="51"/>
      <c r="FW810" s="45">
        <f t="shared" si="1298"/>
        <v>2175.7214400000003</v>
      </c>
      <c r="FX810" s="45">
        <f t="shared" si="1299"/>
        <v>204.89966999999999</v>
      </c>
      <c r="FY810" s="51"/>
      <c r="FZ810" s="45">
        <f t="shared" si="1300"/>
        <v>14277.174680000002</v>
      </c>
      <c r="GA810" s="45">
        <f t="shared" si="1301"/>
        <v>13894.342784999999</v>
      </c>
      <c r="GB810" s="51"/>
      <c r="GC810" s="45">
        <f t="shared" si="1302"/>
        <v>437.64068000000003</v>
      </c>
      <c r="GD810" s="45">
        <f t="shared" si="1303"/>
        <v>35.136224999999996</v>
      </c>
      <c r="GE810" s="51"/>
      <c r="GF810" s="45">
        <f t="shared" si="1304"/>
        <v>2349.8254800000004</v>
      </c>
      <c r="GG810" s="45">
        <f t="shared" si="1305"/>
        <v>1186.0510139999999</v>
      </c>
      <c r="GH810" s="51"/>
      <c r="GI810" s="45">
        <f t="shared" si="1306"/>
        <v>2316.6260400000001</v>
      </c>
      <c r="GJ810" s="45">
        <f t="shared" si="1307"/>
        <v>1375.6386869999999</v>
      </c>
      <c r="GK810" s="51"/>
    </row>
    <row r="811" spans="1:193" s="45" customFormat="1">
      <c r="A811" s="45" t="s">
        <v>16</v>
      </c>
      <c r="B811" s="46">
        <v>41344</v>
      </c>
      <c r="C811" s="56">
        <v>0.70865100000000003</v>
      </c>
      <c r="D811" s="56">
        <v>0.13014300000000001</v>
      </c>
      <c r="E811" s="56">
        <v>7.2821999999999998E-2</v>
      </c>
      <c r="F811" s="58"/>
      <c r="G811" s="58">
        <v>126129</v>
      </c>
      <c r="H811" s="58">
        <v>22572</v>
      </c>
      <c r="I811" s="58"/>
      <c r="J811" s="59">
        <v>576935</v>
      </c>
      <c r="K811" s="59">
        <v>239656</v>
      </c>
      <c r="L811" s="58"/>
      <c r="M811" s="58">
        <v>230093</v>
      </c>
      <c r="N811" s="58">
        <v>25543</v>
      </c>
      <c r="O811" s="58"/>
      <c r="P811" s="58">
        <v>339860</v>
      </c>
      <c r="Q811" s="58">
        <v>68039</v>
      </c>
      <c r="R811" s="58"/>
      <c r="S811" s="58">
        <v>173641</v>
      </c>
      <c r="T811" s="58">
        <v>32898</v>
      </c>
      <c r="U811" s="58"/>
      <c r="V811" s="58">
        <v>173524</v>
      </c>
      <c r="W811" s="58">
        <v>33379</v>
      </c>
      <c r="X811" s="58"/>
      <c r="Y811" s="58">
        <v>44095</v>
      </c>
      <c r="Z811" s="58">
        <v>6420</v>
      </c>
      <c r="AA811" s="58"/>
      <c r="AB811" s="58">
        <v>553768</v>
      </c>
      <c r="AC811" s="58">
        <v>239681</v>
      </c>
      <c r="AD811" s="58"/>
      <c r="AE811" s="58">
        <v>269122</v>
      </c>
      <c r="AF811" s="58">
        <v>54892</v>
      </c>
      <c r="AG811" s="58"/>
      <c r="AH811" s="58">
        <v>37025</v>
      </c>
      <c r="AI811" s="58">
        <v>9479</v>
      </c>
      <c r="AJ811" s="58"/>
      <c r="AK811" s="58">
        <v>50192</v>
      </c>
      <c r="AL811" s="58">
        <v>6264</v>
      </c>
      <c r="AM811" s="58"/>
      <c r="AN811" s="58">
        <v>83963</v>
      </c>
      <c r="AO811" s="58">
        <v>4599</v>
      </c>
      <c r="AP811" s="58"/>
      <c r="AQ811" s="58">
        <v>29971</v>
      </c>
      <c r="AR811" s="58">
        <v>8071</v>
      </c>
      <c r="AS811" s="58"/>
      <c r="AT811" s="58">
        <v>48484</v>
      </c>
      <c r="AU811" s="58">
        <v>21204</v>
      </c>
      <c r="AV811" s="58"/>
      <c r="AW811" s="58">
        <v>26937</v>
      </c>
      <c r="AX811" s="58">
        <v>12462</v>
      </c>
      <c r="AY811" s="58"/>
      <c r="AZ811" s="58">
        <v>38071</v>
      </c>
      <c r="BA811" s="58">
        <v>5705</v>
      </c>
      <c r="BB811" s="58"/>
      <c r="BC811" s="58">
        <v>17968</v>
      </c>
      <c r="BD811" s="58">
        <v>2907</v>
      </c>
      <c r="BE811" s="58"/>
      <c r="BF811" s="58">
        <v>13814</v>
      </c>
      <c r="BG811" s="58">
        <v>2281</v>
      </c>
      <c r="BH811" s="50"/>
      <c r="BI811" s="50">
        <v>65656</v>
      </c>
      <c r="BJ811" s="50">
        <v>25304</v>
      </c>
      <c r="BK811" s="50"/>
      <c r="BL811" s="50">
        <v>16362</v>
      </c>
      <c r="BM811" s="50">
        <v>5135</v>
      </c>
      <c r="BN811" s="50"/>
      <c r="BO811" s="50">
        <v>11090</v>
      </c>
      <c r="BP811" s="50">
        <v>13026</v>
      </c>
      <c r="BQ811" s="50"/>
      <c r="BR811" s="50">
        <v>29308</v>
      </c>
      <c r="BS811" s="50">
        <v>32643</v>
      </c>
      <c r="BT811" s="50"/>
      <c r="BU811" s="50">
        <v>39942</v>
      </c>
      <c r="BV811" s="50">
        <v>5922</v>
      </c>
      <c r="BW811" s="50"/>
      <c r="BX811" s="50">
        <v>29573</v>
      </c>
      <c r="BY811" s="50">
        <v>5650</v>
      </c>
      <c r="BZ811" s="50"/>
      <c r="CA811" s="50">
        <v>99722</v>
      </c>
      <c r="CB811" s="50">
        <v>71578</v>
      </c>
      <c r="CC811" s="50"/>
      <c r="CD811" s="50">
        <v>22798</v>
      </c>
      <c r="CE811" s="50">
        <v>3676</v>
      </c>
      <c r="CF811" s="50"/>
      <c r="CG811" s="50">
        <v>20486</v>
      </c>
      <c r="CH811" s="50">
        <v>3095</v>
      </c>
      <c r="CI811" s="50"/>
      <c r="CJ811" s="50">
        <v>160430</v>
      </c>
      <c r="CK811" s="50">
        <v>246669</v>
      </c>
      <c r="CL811" s="50"/>
      <c r="CM811" s="50">
        <v>2826</v>
      </c>
      <c r="CN811" s="50">
        <v>414</v>
      </c>
      <c r="CO811" s="50"/>
      <c r="CP811" s="50">
        <v>47011</v>
      </c>
      <c r="CQ811" s="50">
        <v>30276</v>
      </c>
      <c r="CR811" s="50"/>
      <c r="CS811" s="50">
        <v>20766</v>
      </c>
      <c r="CT811" s="50">
        <v>25469</v>
      </c>
      <c r="CU811" s="51"/>
      <c r="CV811" s="51"/>
      <c r="CW811" s="45">
        <f t="shared" si="1308"/>
        <v>16414.806447000003</v>
      </c>
      <c r="CX811" s="45">
        <f t="shared" si="1309"/>
        <v>1643.738184</v>
      </c>
      <c r="CY811" s="51"/>
      <c r="CZ811" s="45">
        <f t="shared" si="1248"/>
        <v>75084.051705000005</v>
      </c>
      <c r="DA811" s="45">
        <f t="shared" si="1249"/>
        <v>17452.229231999998</v>
      </c>
      <c r="DB811" s="51"/>
      <c r="DC811" s="45">
        <f t="shared" si="1250"/>
        <v>29944.993299000002</v>
      </c>
      <c r="DD811" s="45">
        <f t="shared" si="1251"/>
        <v>1860.0923459999999</v>
      </c>
      <c r="DE811" s="51"/>
      <c r="DF811" s="45">
        <f t="shared" si="1252"/>
        <v>44230.399980000002</v>
      </c>
      <c r="DG811" s="45">
        <f t="shared" si="1253"/>
        <v>4954.7360579999995</v>
      </c>
      <c r="DH811" s="51"/>
      <c r="DI811" s="45">
        <f t="shared" si="1254"/>
        <v>22598.160663000002</v>
      </c>
      <c r="DJ811" s="45">
        <f t="shared" si="1255"/>
        <v>2395.6981559999999</v>
      </c>
      <c r="DK811" s="51"/>
      <c r="DL811" s="45">
        <f t="shared" si="1256"/>
        <v>22582.933932</v>
      </c>
      <c r="DM811" s="45">
        <f t="shared" si="1257"/>
        <v>2430.7255380000001</v>
      </c>
      <c r="DN811" s="51"/>
      <c r="DO811" s="45">
        <f t="shared" si="1258"/>
        <v>5738.6555850000004</v>
      </c>
      <c r="DP811" s="45">
        <f t="shared" si="1259"/>
        <v>467.51723999999996</v>
      </c>
      <c r="DQ811" s="51"/>
      <c r="DR811" s="45">
        <f t="shared" si="1260"/>
        <v>72069.028824000008</v>
      </c>
      <c r="DS811" s="45">
        <f t="shared" si="1261"/>
        <v>17454.049781999998</v>
      </c>
      <c r="DT811" s="51"/>
      <c r="DU811" s="45">
        <f t="shared" si="1262"/>
        <v>35024.344446000003</v>
      </c>
      <c r="DV811" s="45">
        <f t="shared" si="1263"/>
        <v>3997.3452239999997</v>
      </c>
      <c r="DW811" s="51"/>
      <c r="DX811" s="45">
        <f t="shared" si="1264"/>
        <v>4818.5445749999999</v>
      </c>
      <c r="DY811" s="45">
        <f t="shared" si="1265"/>
        <v>690.27973799999995</v>
      </c>
      <c r="DZ811" s="51"/>
      <c r="EA811" s="45">
        <f t="shared" si="1266"/>
        <v>6532.1374560000004</v>
      </c>
      <c r="EB811" s="45">
        <f t="shared" si="1267"/>
        <v>456.15700799999996</v>
      </c>
      <c r="EC811" s="51"/>
      <c r="ED811" s="45">
        <f t="shared" si="1268"/>
        <v>10927.196709</v>
      </c>
      <c r="EE811" s="45">
        <f t="shared" si="1269"/>
        <v>334.90837799999997</v>
      </c>
      <c r="EF811" s="51"/>
      <c r="EG811" s="45">
        <f t="shared" si="1270"/>
        <v>3900.5158530000003</v>
      </c>
      <c r="EH811" s="45">
        <f t="shared" si="1271"/>
        <v>587.74636199999998</v>
      </c>
      <c r="EI811" s="51"/>
      <c r="EJ811" s="45">
        <f t="shared" si="1272"/>
        <v>6309.853212</v>
      </c>
      <c r="EK811" s="45">
        <f t="shared" si="1273"/>
        <v>1544.117688</v>
      </c>
      <c r="EL811" s="51"/>
      <c r="EM811" s="45">
        <f t="shared" si="1274"/>
        <v>3505.6619910000004</v>
      </c>
      <c r="EN811" s="45">
        <f t="shared" si="1275"/>
        <v>907.50776399999995</v>
      </c>
      <c r="EO811" s="51"/>
      <c r="EP811" s="45">
        <f t="shared" si="1276"/>
        <v>4954.6741529999999</v>
      </c>
      <c r="EQ811" s="45">
        <f t="shared" si="1277"/>
        <v>415.44950999999998</v>
      </c>
      <c r="ER811" s="51"/>
      <c r="ES811" s="45">
        <f t="shared" si="1278"/>
        <v>2338.4094239999999</v>
      </c>
      <c r="ET811" s="45">
        <f t="shared" si="1279"/>
        <v>211.69355400000001</v>
      </c>
      <c r="EU811" s="51"/>
      <c r="EV811" s="45">
        <f t="shared" si="1280"/>
        <v>1797.7954020000002</v>
      </c>
      <c r="EW811" s="45">
        <f t="shared" si="1281"/>
        <v>166.10698199999999</v>
      </c>
      <c r="EX811" s="51"/>
      <c r="EY811" s="45">
        <f t="shared" si="1282"/>
        <v>8544.6688080000004</v>
      </c>
      <c r="EZ811" s="45">
        <f t="shared" si="1283"/>
        <v>1842.6878879999999</v>
      </c>
      <c r="FA811" s="51"/>
      <c r="FB811" s="45">
        <f t="shared" si="1284"/>
        <v>2129.399766</v>
      </c>
      <c r="FC811" s="45">
        <f t="shared" si="1285"/>
        <v>373.94096999999999</v>
      </c>
      <c r="FD811" s="51"/>
      <c r="FE811" s="45">
        <f t="shared" si="1286"/>
        <v>1443.2858700000002</v>
      </c>
      <c r="FF811" s="45">
        <f t="shared" si="1287"/>
        <v>948.57937199999992</v>
      </c>
      <c r="FG811" s="51"/>
      <c r="FH811" s="45">
        <f t="shared" si="1288"/>
        <v>3814.2310440000001</v>
      </c>
      <c r="FI811" s="45">
        <f t="shared" si="1289"/>
        <v>2377.1285459999999</v>
      </c>
      <c r="FJ811" s="51"/>
      <c r="FK811" s="45">
        <f t="shared" si="1290"/>
        <v>5198.1717060000001</v>
      </c>
      <c r="FL811" s="45">
        <f t="shared" si="1291"/>
        <v>431.25188399999996</v>
      </c>
      <c r="FM811" s="51"/>
      <c r="FN811" s="45">
        <f t="shared" si="1292"/>
        <v>3848.7189390000003</v>
      </c>
      <c r="FO811" s="45">
        <f t="shared" si="1293"/>
        <v>411.4443</v>
      </c>
      <c r="FP811" s="51"/>
      <c r="FQ811" s="45">
        <f t="shared" si="1294"/>
        <v>12978.120246</v>
      </c>
      <c r="FR811" s="45">
        <f t="shared" si="1295"/>
        <v>5212.4531159999997</v>
      </c>
      <c r="FS811" s="51"/>
      <c r="FT811" s="45">
        <f t="shared" si="1296"/>
        <v>2967.0001140000004</v>
      </c>
      <c r="FU811" s="45">
        <f t="shared" si="1297"/>
        <v>267.69367199999999</v>
      </c>
      <c r="FV811" s="51"/>
      <c r="FW811" s="45">
        <f t="shared" si="1298"/>
        <v>2666.1094980000003</v>
      </c>
      <c r="FX811" s="45">
        <f t="shared" si="1299"/>
        <v>225.38408999999999</v>
      </c>
      <c r="FY811" s="51"/>
      <c r="FZ811" s="45">
        <f t="shared" si="1300"/>
        <v>20878.841490000003</v>
      </c>
      <c r="GA811" s="45">
        <f t="shared" si="1301"/>
        <v>17962.929917999998</v>
      </c>
      <c r="GB811" s="51"/>
      <c r="GC811" s="45">
        <f t="shared" si="1302"/>
        <v>367.78411800000003</v>
      </c>
      <c r="GD811" s="45">
        <f t="shared" si="1303"/>
        <v>30.148308</v>
      </c>
      <c r="GE811" s="51"/>
      <c r="GF811" s="45">
        <f t="shared" si="1304"/>
        <v>6118.1525730000003</v>
      </c>
      <c r="GG811" s="45">
        <f t="shared" si="1305"/>
        <v>2204.7588719999999</v>
      </c>
      <c r="GH811" s="51"/>
      <c r="GI811" s="45">
        <f t="shared" si="1306"/>
        <v>2702.5495380000002</v>
      </c>
      <c r="GJ811" s="45">
        <f t="shared" si="1307"/>
        <v>1854.703518</v>
      </c>
      <c r="GK811" s="51"/>
    </row>
    <row r="812" spans="1:193" s="45" customFormat="1">
      <c r="A812" s="45" t="s">
        <v>16</v>
      </c>
      <c r="B812" s="46">
        <v>41343</v>
      </c>
      <c r="C812" s="56">
        <v>0.70299899999999993</v>
      </c>
      <c r="D812" s="56">
        <v>0.133688</v>
      </c>
      <c r="E812" s="56">
        <v>7.5116000000000002E-2</v>
      </c>
      <c r="F812" s="58"/>
      <c r="G812" s="58">
        <v>137017</v>
      </c>
      <c r="H812" s="58">
        <v>22610</v>
      </c>
      <c r="I812" s="58"/>
      <c r="J812" s="59">
        <v>577895</v>
      </c>
      <c r="K812" s="59">
        <v>246568</v>
      </c>
      <c r="L812" s="58"/>
      <c r="M812" s="58">
        <v>199961</v>
      </c>
      <c r="N812" s="58">
        <v>20907</v>
      </c>
      <c r="O812" s="58"/>
      <c r="P812" s="58">
        <v>363280</v>
      </c>
      <c r="Q812" s="58">
        <v>70051</v>
      </c>
      <c r="R812" s="58"/>
      <c r="S812" s="58">
        <v>158075</v>
      </c>
      <c r="T812" s="58">
        <v>32854</v>
      </c>
      <c r="U812" s="58"/>
      <c r="V812" s="58">
        <v>171588</v>
      </c>
      <c r="W812" s="58">
        <v>36497</v>
      </c>
      <c r="X812" s="58"/>
      <c r="Y812" s="58">
        <v>39130</v>
      </c>
      <c r="Z812" s="58">
        <v>6444</v>
      </c>
      <c r="AA812" s="58"/>
      <c r="AB812" s="58">
        <v>526081</v>
      </c>
      <c r="AC812" s="58">
        <v>231980</v>
      </c>
      <c r="AD812" s="58"/>
      <c r="AE812" s="58">
        <v>256294</v>
      </c>
      <c r="AF812" s="58">
        <v>54159</v>
      </c>
      <c r="AG812" s="58"/>
      <c r="AH812" s="58">
        <v>39606</v>
      </c>
      <c r="AI812" s="58">
        <v>9384</v>
      </c>
      <c r="AJ812" s="58"/>
      <c r="AK812" s="58">
        <v>50985</v>
      </c>
      <c r="AL812" s="58">
        <v>6251</v>
      </c>
      <c r="AM812" s="58"/>
      <c r="AN812" s="58">
        <v>78965</v>
      </c>
      <c r="AO812" s="58">
        <v>4563</v>
      </c>
      <c r="AP812" s="58"/>
      <c r="AQ812" s="58">
        <v>30404</v>
      </c>
      <c r="AR812" s="58">
        <v>8472</v>
      </c>
      <c r="AS812" s="58"/>
      <c r="AT812" s="58">
        <v>55358</v>
      </c>
      <c r="AU812" s="58">
        <v>24449</v>
      </c>
      <c r="AV812" s="58"/>
      <c r="AW812" s="58">
        <v>32622</v>
      </c>
      <c r="AX812" s="58">
        <v>14960</v>
      </c>
      <c r="AY812" s="58"/>
      <c r="AZ812" s="58">
        <v>47917</v>
      </c>
      <c r="BA812" s="58">
        <v>7085</v>
      </c>
      <c r="BB812" s="58"/>
      <c r="BC812" s="58">
        <v>19958</v>
      </c>
      <c r="BD812" s="58">
        <v>3304</v>
      </c>
      <c r="BE812" s="58"/>
      <c r="BF812" s="58">
        <v>13181</v>
      </c>
      <c r="BG812" s="58">
        <v>2207</v>
      </c>
      <c r="BH812" s="50"/>
      <c r="BI812" s="50">
        <v>59876</v>
      </c>
      <c r="BJ812" s="50">
        <v>23495</v>
      </c>
      <c r="BK812" s="50"/>
      <c r="BL812" s="50">
        <v>24186</v>
      </c>
      <c r="BM812" s="50">
        <v>6211</v>
      </c>
      <c r="BN812" s="50"/>
      <c r="BO812" s="50">
        <v>8559</v>
      </c>
      <c r="BP812" s="50">
        <v>12483</v>
      </c>
      <c r="BQ812" s="50"/>
      <c r="BR812" s="50">
        <v>31814</v>
      </c>
      <c r="BS812" s="50">
        <v>33462</v>
      </c>
      <c r="BT812" s="50"/>
      <c r="BU812" s="50">
        <v>35689</v>
      </c>
      <c r="BV812" s="50">
        <v>5804</v>
      </c>
      <c r="BW812" s="50"/>
      <c r="BX812" s="50">
        <v>32124</v>
      </c>
      <c r="BY812" s="50">
        <v>6382</v>
      </c>
      <c r="BZ812" s="50"/>
      <c r="CA812" s="50">
        <v>132603</v>
      </c>
      <c r="CB812" s="50">
        <v>96502</v>
      </c>
      <c r="CC812" s="50"/>
      <c r="CD812" s="50">
        <v>25243</v>
      </c>
      <c r="CE812" s="50">
        <v>3813</v>
      </c>
      <c r="CF812" s="50"/>
      <c r="CG812" s="50">
        <v>20373</v>
      </c>
      <c r="CH812" s="50">
        <v>3146</v>
      </c>
      <c r="CI812" s="50"/>
      <c r="CJ812" s="50">
        <v>149453</v>
      </c>
      <c r="CK812" s="50">
        <v>248455</v>
      </c>
      <c r="CL812" s="50"/>
      <c r="CM812" s="50">
        <v>2705</v>
      </c>
      <c r="CN812" s="50">
        <v>191</v>
      </c>
      <c r="CO812" s="50"/>
      <c r="CP812" s="50">
        <v>58674</v>
      </c>
      <c r="CQ812" s="50">
        <v>35018</v>
      </c>
      <c r="CR812" s="50"/>
      <c r="CS812" s="50">
        <v>24601</v>
      </c>
      <c r="CT812" s="50">
        <v>26193</v>
      </c>
      <c r="CU812" s="51"/>
      <c r="CV812" s="51"/>
      <c r="CW812" s="45">
        <f t="shared" si="1308"/>
        <v>18317.528696000001</v>
      </c>
      <c r="CX812" s="45">
        <f t="shared" si="1309"/>
        <v>1698.37276</v>
      </c>
      <c r="CY812" s="51"/>
      <c r="CZ812" s="45">
        <f t="shared" si="1248"/>
        <v>77257.626759999999</v>
      </c>
      <c r="DA812" s="45">
        <f t="shared" si="1249"/>
        <v>18521.201888</v>
      </c>
      <c r="DB812" s="51"/>
      <c r="DC812" s="45">
        <f t="shared" si="1250"/>
        <v>26732.386168000001</v>
      </c>
      <c r="DD812" s="45">
        <f t="shared" si="1251"/>
        <v>1570.450212</v>
      </c>
      <c r="DE812" s="51"/>
      <c r="DF812" s="45">
        <f t="shared" si="1252"/>
        <v>48566.176639999998</v>
      </c>
      <c r="DG812" s="45">
        <f t="shared" si="1253"/>
        <v>5261.9509159999998</v>
      </c>
      <c r="DH812" s="51"/>
      <c r="DI812" s="45">
        <f t="shared" si="1254"/>
        <v>21132.730599999999</v>
      </c>
      <c r="DJ812" s="45">
        <f t="shared" si="1255"/>
        <v>2467.8610640000002</v>
      </c>
      <c r="DK812" s="51"/>
      <c r="DL812" s="45">
        <f t="shared" si="1256"/>
        <v>22939.256544</v>
      </c>
      <c r="DM812" s="45">
        <f t="shared" si="1257"/>
        <v>2741.508652</v>
      </c>
      <c r="DN812" s="51"/>
      <c r="DO812" s="45">
        <f t="shared" si="1258"/>
        <v>5231.21144</v>
      </c>
      <c r="DP812" s="45">
        <f t="shared" si="1259"/>
        <v>484.047504</v>
      </c>
      <c r="DQ812" s="51"/>
      <c r="DR812" s="45">
        <f t="shared" si="1260"/>
        <v>70330.716727999999</v>
      </c>
      <c r="DS812" s="45">
        <f t="shared" si="1261"/>
        <v>17425.409680000001</v>
      </c>
      <c r="DT812" s="51"/>
      <c r="DU812" s="45">
        <f t="shared" si="1262"/>
        <v>34263.432271999998</v>
      </c>
      <c r="DV812" s="45">
        <f t="shared" si="1263"/>
        <v>4068.2074440000001</v>
      </c>
      <c r="DW812" s="51"/>
      <c r="DX812" s="45">
        <f t="shared" si="1264"/>
        <v>5294.8469279999999</v>
      </c>
      <c r="DY812" s="45">
        <f t="shared" si="1265"/>
        <v>704.88854400000002</v>
      </c>
      <c r="DZ812" s="51"/>
      <c r="EA812" s="45">
        <f t="shared" si="1266"/>
        <v>6816.0826800000004</v>
      </c>
      <c r="EB812" s="45">
        <f t="shared" si="1267"/>
        <v>469.550116</v>
      </c>
      <c r="EC812" s="51"/>
      <c r="ED812" s="45">
        <f t="shared" si="1268"/>
        <v>10556.672920000001</v>
      </c>
      <c r="EE812" s="45">
        <f t="shared" si="1269"/>
        <v>342.75430800000004</v>
      </c>
      <c r="EF812" s="51"/>
      <c r="EG812" s="45">
        <f t="shared" si="1270"/>
        <v>4064.6499520000002</v>
      </c>
      <c r="EH812" s="45">
        <f t="shared" si="1271"/>
        <v>636.38275199999998</v>
      </c>
      <c r="EI812" s="51"/>
      <c r="EJ812" s="45">
        <f t="shared" si="1272"/>
        <v>7400.700304</v>
      </c>
      <c r="EK812" s="45">
        <f t="shared" si="1273"/>
        <v>1836.511084</v>
      </c>
      <c r="EL812" s="51"/>
      <c r="EM812" s="45">
        <f t="shared" si="1274"/>
        <v>4361.1699360000002</v>
      </c>
      <c r="EN812" s="45">
        <f t="shared" si="1275"/>
        <v>1123.7353600000001</v>
      </c>
      <c r="EO812" s="51"/>
      <c r="EP812" s="45">
        <f t="shared" si="1276"/>
        <v>6405.9278960000001</v>
      </c>
      <c r="EQ812" s="45">
        <f t="shared" si="1277"/>
        <v>532.19686000000002</v>
      </c>
      <c r="ER812" s="51"/>
      <c r="ES812" s="45">
        <f t="shared" si="1278"/>
        <v>2668.1451040000002</v>
      </c>
      <c r="ET812" s="45">
        <f t="shared" si="1279"/>
        <v>248.18326400000001</v>
      </c>
      <c r="EU812" s="51"/>
      <c r="EV812" s="45">
        <f t="shared" si="1280"/>
        <v>1762.1415280000001</v>
      </c>
      <c r="EW812" s="45">
        <f t="shared" si="1281"/>
        <v>165.781012</v>
      </c>
      <c r="EX812" s="51"/>
      <c r="EY812" s="45">
        <f t="shared" si="1282"/>
        <v>8004.7026880000003</v>
      </c>
      <c r="EZ812" s="45">
        <f t="shared" si="1283"/>
        <v>1764.85042</v>
      </c>
      <c r="FA812" s="51"/>
      <c r="FB812" s="45">
        <f t="shared" si="1284"/>
        <v>3233.3779680000002</v>
      </c>
      <c r="FC812" s="45">
        <f t="shared" si="1285"/>
        <v>466.54547600000001</v>
      </c>
      <c r="FD812" s="51"/>
      <c r="FE812" s="45">
        <f t="shared" si="1286"/>
        <v>1144.235592</v>
      </c>
      <c r="FF812" s="45">
        <f t="shared" si="1287"/>
        <v>937.67302800000004</v>
      </c>
      <c r="FG812" s="51"/>
      <c r="FH812" s="45">
        <f t="shared" si="1288"/>
        <v>4253.1500320000005</v>
      </c>
      <c r="FI812" s="45">
        <f t="shared" si="1289"/>
        <v>2513.5315920000003</v>
      </c>
      <c r="FJ812" s="51"/>
      <c r="FK812" s="45">
        <f t="shared" si="1290"/>
        <v>4771.1910319999997</v>
      </c>
      <c r="FL812" s="45">
        <f t="shared" si="1291"/>
        <v>435.97326400000003</v>
      </c>
      <c r="FM812" s="51"/>
      <c r="FN812" s="45">
        <f t="shared" si="1292"/>
        <v>4294.593312</v>
      </c>
      <c r="FO812" s="45">
        <f t="shared" si="1293"/>
        <v>479.39031199999999</v>
      </c>
      <c r="FP812" s="51"/>
      <c r="FQ812" s="45">
        <f t="shared" si="1294"/>
        <v>17727.429864000002</v>
      </c>
      <c r="FR812" s="45">
        <f t="shared" si="1295"/>
        <v>7248.8442320000004</v>
      </c>
      <c r="FS812" s="51"/>
      <c r="FT812" s="45">
        <f t="shared" si="1296"/>
        <v>3374.6861840000001</v>
      </c>
      <c r="FU812" s="45">
        <f t="shared" si="1297"/>
        <v>286.41730799999999</v>
      </c>
      <c r="FV812" s="51"/>
      <c r="FW812" s="45">
        <f t="shared" si="1298"/>
        <v>2723.6256240000002</v>
      </c>
      <c r="FX812" s="45">
        <f t="shared" si="1299"/>
        <v>236.31493600000002</v>
      </c>
      <c r="FY812" s="51"/>
      <c r="FZ812" s="45">
        <f t="shared" si="1300"/>
        <v>19980.072663999999</v>
      </c>
      <c r="GA812" s="45">
        <f t="shared" si="1301"/>
        <v>18662.945780000002</v>
      </c>
      <c r="GB812" s="51"/>
      <c r="GC812" s="45">
        <f t="shared" si="1302"/>
        <v>361.62603999999999</v>
      </c>
      <c r="GD812" s="45">
        <f t="shared" si="1303"/>
        <v>14.347156</v>
      </c>
      <c r="GE812" s="51"/>
      <c r="GF812" s="45">
        <f t="shared" si="1304"/>
        <v>7844.009712</v>
      </c>
      <c r="GG812" s="45">
        <f t="shared" si="1305"/>
        <v>2630.412088</v>
      </c>
      <c r="GH812" s="51"/>
      <c r="GI812" s="45">
        <f t="shared" si="1306"/>
        <v>3288.8584879999999</v>
      </c>
      <c r="GJ812" s="45">
        <f t="shared" si="1307"/>
        <v>1967.5133880000001</v>
      </c>
      <c r="GK812" s="51"/>
    </row>
    <row r="813" spans="1:193" s="45" customFormat="1">
      <c r="A813" s="45" t="s">
        <v>16</v>
      </c>
      <c r="B813" s="46">
        <v>41342</v>
      </c>
      <c r="C813" s="56">
        <v>0.70161499999999999</v>
      </c>
      <c r="D813" s="56">
        <v>0.13416400000000001</v>
      </c>
      <c r="E813" s="56">
        <v>7.7695E-2</v>
      </c>
      <c r="F813" s="58"/>
      <c r="G813" s="58">
        <v>181263</v>
      </c>
      <c r="H813" s="58">
        <v>32062</v>
      </c>
      <c r="I813" s="58"/>
      <c r="J813" s="59">
        <v>549701</v>
      </c>
      <c r="K813" s="59">
        <v>221579</v>
      </c>
      <c r="L813" s="58"/>
      <c r="M813" s="58">
        <v>220774</v>
      </c>
      <c r="N813" s="58">
        <v>21965</v>
      </c>
      <c r="O813" s="58"/>
      <c r="P813" s="58">
        <v>376516</v>
      </c>
      <c r="Q813" s="58">
        <v>73431</v>
      </c>
      <c r="R813" s="58"/>
      <c r="S813" s="58">
        <v>167504</v>
      </c>
      <c r="T813" s="58">
        <v>36481</v>
      </c>
      <c r="U813" s="58"/>
      <c r="V813" s="58">
        <v>190820</v>
      </c>
      <c r="W813" s="58">
        <v>35391</v>
      </c>
      <c r="X813" s="58"/>
      <c r="Y813" s="58">
        <v>41775</v>
      </c>
      <c r="Z813" s="58">
        <v>7030</v>
      </c>
      <c r="AA813" s="58"/>
      <c r="AB813" s="58">
        <v>478585</v>
      </c>
      <c r="AC813" s="58">
        <v>191083</v>
      </c>
      <c r="AD813" s="58"/>
      <c r="AE813" s="58">
        <v>232806</v>
      </c>
      <c r="AF813" s="58">
        <v>42660</v>
      </c>
      <c r="AG813" s="58"/>
      <c r="AH813" s="58">
        <v>39894</v>
      </c>
      <c r="AI813" s="58">
        <v>10220</v>
      </c>
      <c r="AJ813" s="58"/>
      <c r="AK813" s="58">
        <v>64822</v>
      </c>
      <c r="AL813" s="58">
        <v>9209</v>
      </c>
      <c r="AM813" s="58"/>
      <c r="AN813" s="58">
        <v>95237</v>
      </c>
      <c r="AO813" s="58">
        <v>5732</v>
      </c>
      <c r="AP813" s="58"/>
      <c r="AQ813" s="58">
        <v>27172</v>
      </c>
      <c r="AR813" s="58">
        <v>21614</v>
      </c>
      <c r="AS813" s="58"/>
      <c r="AT813" s="58">
        <v>47455</v>
      </c>
      <c r="AU813" s="58">
        <v>21299</v>
      </c>
      <c r="AV813" s="58"/>
      <c r="AW813" s="58">
        <v>25944</v>
      </c>
      <c r="AX813" s="58">
        <v>10907</v>
      </c>
      <c r="AY813" s="58"/>
      <c r="AZ813" s="58">
        <v>56685</v>
      </c>
      <c r="BA813" s="58">
        <v>8356</v>
      </c>
      <c r="BB813" s="58"/>
      <c r="BC813" s="58">
        <v>26462</v>
      </c>
      <c r="BD813" s="58">
        <v>5236</v>
      </c>
      <c r="BE813" s="58"/>
      <c r="BF813" s="58">
        <v>13682</v>
      </c>
      <c r="BG813" s="58">
        <v>2464</v>
      </c>
      <c r="BH813" s="50"/>
      <c r="BI813" s="50">
        <v>54306</v>
      </c>
      <c r="BJ813" s="50">
        <v>21829</v>
      </c>
      <c r="BK813" s="50"/>
      <c r="BL813" s="50">
        <v>25733</v>
      </c>
      <c r="BM813" s="50">
        <v>8097</v>
      </c>
      <c r="BN813" s="50"/>
      <c r="BO813" s="50">
        <v>9422</v>
      </c>
      <c r="BP813" s="50">
        <v>11705</v>
      </c>
      <c r="BQ813" s="50"/>
      <c r="BR813" s="50">
        <v>25099</v>
      </c>
      <c r="BS813" s="50">
        <v>25572</v>
      </c>
      <c r="BT813" s="50"/>
      <c r="BU813" s="50">
        <v>38781</v>
      </c>
      <c r="BV813" s="50">
        <v>5185</v>
      </c>
      <c r="BW813" s="50"/>
      <c r="BX813" s="50">
        <v>21952</v>
      </c>
      <c r="BY813" s="50">
        <v>4413</v>
      </c>
      <c r="BZ813" s="50"/>
      <c r="CA813" s="50">
        <v>124501</v>
      </c>
      <c r="CB813" s="50">
        <v>67683</v>
      </c>
      <c r="CC813" s="50"/>
      <c r="CD813" s="50">
        <v>28976</v>
      </c>
      <c r="CE813" s="50">
        <v>4936</v>
      </c>
      <c r="CF813" s="50"/>
      <c r="CG813" s="50">
        <v>19285</v>
      </c>
      <c r="CH813" s="50">
        <v>3070</v>
      </c>
      <c r="CI813" s="50"/>
      <c r="CJ813" s="50">
        <v>145897</v>
      </c>
      <c r="CK813" s="50">
        <v>207027</v>
      </c>
      <c r="CL813" s="50"/>
      <c r="CM813" s="50">
        <v>751</v>
      </c>
      <c r="CN813" s="50">
        <v>231</v>
      </c>
      <c r="CO813" s="50"/>
      <c r="CP813" s="50">
        <v>38590</v>
      </c>
      <c r="CQ813" s="50">
        <v>22378</v>
      </c>
      <c r="CR813" s="50"/>
      <c r="CS813" s="50">
        <v>18018</v>
      </c>
      <c r="CT813" s="50">
        <v>21160</v>
      </c>
      <c r="CU813" s="51"/>
      <c r="CV813" s="51"/>
      <c r="CW813" s="45">
        <f t="shared" si="1308"/>
        <v>24318.969132000002</v>
      </c>
      <c r="CX813" s="45">
        <f t="shared" si="1309"/>
        <v>2491.0570899999998</v>
      </c>
      <c r="CY813" s="51"/>
      <c r="CZ813" s="45">
        <f t="shared" si="1248"/>
        <v>73750.084964000009</v>
      </c>
      <c r="DA813" s="45">
        <f t="shared" si="1249"/>
        <v>17215.580405000001</v>
      </c>
      <c r="DB813" s="51"/>
      <c r="DC813" s="45">
        <f t="shared" si="1250"/>
        <v>29619.922936000003</v>
      </c>
      <c r="DD813" s="45">
        <f t="shared" si="1251"/>
        <v>1706.5706749999999</v>
      </c>
      <c r="DE813" s="51"/>
      <c r="DF813" s="45">
        <f t="shared" si="1252"/>
        <v>50514.892624</v>
      </c>
      <c r="DG813" s="45">
        <f t="shared" si="1253"/>
        <v>5705.2215450000003</v>
      </c>
      <c r="DH813" s="51"/>
      <c r="DI813" s="45">
        <f t="shared" si="1254"/>
        <v>22473.006656000001</v>
      </c>
      <c r="DJ813" s="45">
        <f t="shared" si="1255"/>
        <v>2834.3912949999999</v>
      </c>
      <c r="DK813" s="51"/>
      <c r="DL813" s="45">
        <f t="shared" si="1256"/>
        <v>25601.174480000001</v>
      </c>
      <c r="DM813" s="45">
        <f t="shared" si="1257"/>
        <v>2749.7037449999998</v>
      </c>
      <c r="DN813" s="51"/>
      <c r="DO813" s="45">
        <f t="shared" si="1258"/>
        <v>5604.7011000000002</v>
      </c>
      <c r="DP813" s="45">
        <f t="shared" si="1259"/>
        <v>546.19584999999995</v>
      </c>
      <c r="DQ813" s="51"/>
      <c r="DR813" s="45">
        <f t="shared" si="1260"/>
        <v>64208.877940000006</v>
      </c>
      <c r="DS813" s="45">
        <f t="shared" si="1261"/>
        <v>14846.193685</v>
      </c>
      <c r="DT813" s="51"/>
      <c r="DU813" s="45">
        <f t="shared" si="1262"/>
        <v>31234.184184000002</v>
      </c>
      <c r="DV813" s="45">
        <f t="shared" si="1263"/>
        <v>3314.4686999999999</v>
      </c>
      <c r="DW813" s="51"/>
      <c r="DX813" s="45">
        <f t="shared" si="1264"/>
        <v>5352.338616</v>
      </c>
      <c r="DY813" s="45">
        <f t="shared" si="1265"/>
        <v>794.04290000000003</v>
      </c>
      <c r="DZ813" s="51"/>
      <c r="EA813" s="45">
        <f t="shared" si="1266"/>
        <v>8696.7788080000009</v>
      </c>
      <c r="EB813" s="45">
        <f t="shared" si="1267"/>
        <v>715.49325499999998</v>
      </c>
      <c r="EC813" s="51"/>
      <c r="ED813" s="45">
        <f t="shared" si="1268"/>
        <v>12777.376868000001</v>
      </c>
      <c r="EE813" s="45">
        <f t="shared" si="1269"/>
        <v>445.34773999999999</v>
      </c>
      <c r="EF813" s="51"/>
      <c r="EG813" s="45">
        <f t="shared" si="1270"/>
        <v>3645.5042080000003</v>
      </c>
      <c r="EH813" s="45">
        <f t="shared" si="1271"/>
        <v>1679.29973</v>
      </c>
      <c r="EI813" s="51"/>
      <c r="EJ813" s="45">
        <f t="shared" si="1272"/>
        <v>6366.7526200000002</v>
      </c>
      <c r="EK813" s="45">
        <f t="shared" si="1273"/>
        <v>1654.8258049999999</v>
      </c>
      <c r="EL813" s="51"/>
      <c r="EM813" s="45">
        <f t="shared" si="1274"/>
        <v>3480.7508160000002</v>
      </c>
      <c r="EN813" s="45">
        <f t="shared" si="1275"/>
        <v>847.41936499999997</v>
      </c>
      <c r="EO813" s="51"/>
      <c r="EP813" s="45">
        <f t="shared" si="1276"/>
        <v>7605.0863400000007</v>
      </c>
      <c r="EQ813" s="45">
        <f t="shared" si="1277"/>
        <v>649.21942000000001</v>
      </c>
      <c r="ER813" s="51"/>
      <c r="ES813" s="45">
        <f t="shared" si="1278"/>
        <v>3550.2477680000002</v>
      </c>
      <c r="ET813" s="45">
        <f t="shared" si="1279"/>
        <v>406.81101999999998</v>
      </c>
      <c r="EU813" s="51"/>
      <c r="EV813" s="45">
        <f t="shared" si="1280"/>
        <v>1835.631848</v>
      </c>
      <c r="EW813" s="45">
        <f t="shared" si="1281"/>
        <v>191.44048000000001</v>
      </c>
      <c r="EX813" s="51"/>
      <c r="EY813" s="45">
        <f t="shared" si="1282"/>
        <v>7285.9101840000003</v>
      </c>
      <c r="EZ813" s="45">
        <f t="shared" si="1283"/>
        <v>1696.0041550000001</v>
      </c>
      <c r="FA813" s="51"/>
      <c r="FB813" s="45">
        <f t="shared" si="1284"/>
        <v>3452.4422119999999</v>
      </c>
      <c r="FC813" s="45">
        <f t="shared" si="1285"/>
        <v>629.09641499999998</v>
      </c>
      <c r="FD813" s="51"/>
      <c r="FE813" s="45">
        <f t="shared" si="1286"/>
        <v>1264.093208</v>
      </c>
      <c r="FF813" s="45">
        <f t="shared" si="1287"/>
        <v>909.41997500000002</v>
      </c>
      <c r="FG813" s="51"/>
      <c r="FH813" s="45">
        <f t="shared" si="1288"/>
        <v>3367.3822359999999</v>
      </c>
      <c r="FI813" s="45">
        <f t="shared" si="1289"/>
        <v>1986.81654</v>
      </c>
      <c r="FJ813" s="51"/>
      <c r="FK813" s="45">
        <f t="shared" si="1290"/>
        <v>5203.0140840000004</v>
      </c>
      <c r="FL813" s="45">
        <f t="shared" si="1291"/>
        <v>402.84857499999998</v>
      </c>
      <c r="FM813" s="51"/>
      <c r="FN813" s="45">
        <f t="shared" si="1292"/>
        <v>2945.1681280000003</v>
      </c>
      <c r="FO813" s="45">
        <f t="shared" si="1293"/>
        <v>342.86803500000002</v>
      </c>
      <c r="FP813" s="51"/>
      <c r="FQ813" s="45">
        <f t="shared" si="1294"/>
        <v>16703.552164000001</v>
      </c>
      <c r="FR813" s="45">
        <f t="shared" si="1295"/>
        <v>5258.6306850000001</v>
      </c>
      <c r="FS813" s="51"/>
      <c r="FT813" s="45">
        <f t="shared" si="1296"/>
        <v>3887.5360640000004</v>
      </c>
      <c r="FU813" s="45">
        <f t="shared" si="1297"/>
        <v>383.50252</v>
      </c>
      <c r="FV813" s="51"/>
      <c r="FW813" s="45">
        <f t="shared" si="1298"/>
        <v>2587.3527400000003</v>
      </c>
      <c r="FX813" s="45">
        <f t="shared" si="1299"/>
        <v>238.52365</v>
      </c>
      <c r="FY813" s="51"/>
      <c r="FZ813" s="45">
        <f t="shared" si="1300"/>
        <v>19574.125108</v>
      </c>
      <c r="GA813" s="45">
        <f t="shared" si="1301"/>
        <v>16084.962765</v>
      </c>
      <c r="GB813" s="51"/>
      <c r="GC813" s="45">
        <f t="shared" si="1302"/>
        <v>100.757164</v>
      </c>
      <c r="GD813" s="45">
        <f t="shared" si="1303"/>
        <v>17.947545000000002</v>
      </c>
      <c r="GE813" s="51"/>
      <c r="GF813" s="45">
        <f t="shared" si="1304"/>
        <v>5177.3887599999998</v>
      </c>
      <c r="GG813" s="45">
        <f t="shared" si="1305"/>
        <v>1738.6587099999999</v>
      </c>
      <c r="GH813" s="51"/>
      <c r="GI813" s="45">
        <f t="shared" si="1306"/>
        <v>2417.3669520000003</v>
      </c>
      <c r="GJ813" s="45">
        <f t="shared" si="1307"/>
        <v>1644.0262</v>
      </c>
      <c r="GK813" s="51"/>
    </row>
    <row r="814" spans="1:193" s="45" customFormat="1">
      <c r="A814" s="45" t="s">
        <v>16</v>
      </c>
      <c r="B814" s="46">
        <v>41341</v>
      </c>
      <c r="C814" s="56">
        <v>0.70864500000000008</v>
      </c>
      <c r="D814" s="56">
        <v>0.122742</v>
      </c>
      <c r="E814" s="56">
        <v>7.8243999999999994E-2</v>
      </c>
      <c r="F814" s="58"/>
      <c r="G814" s="58">
        <v>218941</v>
      </c>
      <c r="H814" s="58">
        <v>38908</v>
      </c>
      <c r="I814" s="58"/>
      <c r="J814" s="59">
        <v>450642</v>
      </c>
      <c r="K814" s="59">
        <v>202340</v>
      </c>
      <c r="L814" s="58"/>
      <c r="M814" s="58">
        <v>234228</v>
      </c>
      <c r="N814" s="58">
        <v>24804</v>
      </c>
      <c r="O814" s="58"/>
      <c r="P814" s="58">
        <v>399683</v>
      </c>
      <c r="Q814" s="58">
        <v>77751</v>
      </c>
      <c r="R814" s="58"/>
      <c r="S814" s="58">
        <v>149806</v>
      </c>
      <c r="T814" s="58">
        <v>36896</v>
      </c>
      <c r="U814" s="58"/>
      <c r="V814" s="58">
        <v>158553</v>
      </c>
      <c r="W814" s="58">
        <v>28551</v>
      </c>
      <c r="X814" s="58"/>
      <c r="Y814" s="58">
        <v>43395</v>
      </c>
      <c r="Z814" s="58">
        <v>7624</v>
      </c>
      <c r="AA814" s="58"/>
      <c r="AB814" s="58">
        <v>402372</v>
      </c>
      <c r="AC814" s="58">
        <v>169820</v>
      </c>
      <c r="AD814" s="58"/>
      <c r="AE814" s="58">
        <v>195267</v>
      </c>
      <c r="AF814" s="58">
        <v>37599</v>
      </c>
      <c r="AG814" s="58"/>
      <c r="AH814" s="58">
        <v>44799</v>
      </c>
      <c r="AI814" s="58">
        <v>10733</v>
      </c>
      <c r="AJ814" s="58"/>
      <c r="AK814" s="58">
        <v>76016</v>
      </c>
      <c r="AL814" s="58">
        <v>10727</v>
      </c>
      <c r="AM814" s="58"/>
      <c r="AN814" s="58">
        <v>104124</v>
      </c>
      <c r="AO814" s="58">
        <v>6967</v>
      </c>
      <c r="AP814" s="58"/>
      <c r="AQ814" s="58">
        <v>21868</v>
      </c>
      <c r="AR814" s="58">
        <v>8513</v>
      </c>
      <c r="AS814" s="58"/>
      <c r="AT814" s="58">
        <v>43455</v>
      </c>
      <c r="AU814" s="58">
        <v>23586</v>
      </c>
      <c r="AV814" s="58"/>
      <c r="AW814" s="58">
        <v>25579</v>
      </c>
      <c r="AX814" s="58">
        <v>11622</v>
      </c>
      <c r="AY814" s="58"/>
      <c r="AZ814" s="58">
        <v>45842</v>
      </c>
      <c r="BA814" s="58">
        <v>7381</v>
      </c>
      <c r="BB814" s="58"/>
      <c r="BC814" s="58">
        <v>24536</v>
      </c>
      <c r="BD814" s="58">
        <v>5358</v>
      </c>
      <c r="BE814" s="58"/>
      <c r="BF814" s="58">
        <v>16090</v>
      </c>
      <c r="BG814" s="58">
        <v>2838</v>
      </c>
      <c r="BH814" s="50"/>
      <c r="BI814" s="50">
        <v>61531</v>
      </c>
      <c r="BJ814" s="50">
        <v>23691</v>
      </c>
      <c r="BK814" s="50"/>
      <c r="BL814" s="50">
        <v>30214</v>
      </c>
      <c r="BM814" s="50">
        <v>8789</v>
      </c>
      <c r="BN814" s="50"/>
      <c r="BO814" s="50">
        <v>8345</v>
      </c>
      <c r="BP814" s="50">
        <v>12087</v>
      </c>
      <c r="BQ814" s="50"/>
      <c r="BR814" s="50">
        <v>20283</v>
      </c>
      <c r="BS814" s="50">
        <v>20987</v>
      </c>
      <c r="BT814" s="50"/>
      <c r="BU814" s="50">
        <v>37276</v>
      </c>
      <c r="BV814" s="50">
        <v>5044</v>
      </c>
      <c r="BW814" s="50"/>
      <c r="BX814" s="50">
        <v>15929</v>
      </c>
      <c r="BY814" s="50">
        <v>3532</v>
      </c>
      <c r="BZ814" s="50"/>
      <c r="CA814" s="50">
        <v>77621</v>
      </c>
      <c r="CB814" s="50">
        <v>50859</v>
      </c>
      <c r="CC814" s="50"/>
      <c r="CD814" s="50">
        <v>28408</v>
      </c>
      <c r="CE814" s="50">
        <v>5131</v>
      </c>
      <c r="CF814" s="50"/>
      <c r="CG814" s="50">
        <v>19039</v>
      </c>
      <c r="CH814" s="50">
        <v>2743</v>
      </c>
      <c r="CI814" s="50"/>
      <c r="CJ814" s="50">
        <v>121518</v>
      </c>
      <c r="CK814" s="50">
        <v>191552</v>
      </c>
      <c r="CL814" s="50"/>
      <c r="CM814" s="50">
        <v>766</v>
      </c>
      <c r="CN814" s="50">
        <v>380</v>
      </c>
      <c r="CO814" s="50"/>
      <c r="CP814" s="50">
        <v>20884</v>
      </c>
      <c r="CQ814" s="50">
        <v>16465</v>
      </c>
      <c r="CR814" s="50"/>
      <c r="CS814" s="50">
        <v>14465</v>
      </c>
      <c r="CT814" s="50">
        <v>18570</v>
      </c>
      <c r="CU814" s="51"/>
      <c r="CV814" s="51"/>
      <c r="CW814" s="45">
        <f t="shared" si="1308"/>
        <v>26873.256222</v>
      </c>
      <c r="CX814" s="45">
        <f t="shared" si="1309"/>
        <v>3044.317552</v>
      </c>
      <c r="CY814" s="51"/>
      <c r="CZ814" s="45">
        <f t="shared" si="1248"/>
        <v>55312.700364000004</v>
      </c>
      <c r="DA814" s="45">
        <f t="shared" si="1249"/>
        <v>15831.890959999999</v>
      </c>
      <c r="DB814" s="51"/>
      <c r="DC814" s="45">
        <f t="shared" si="1250"/>
        <v>28749.613176000003</v>
      </c>
      <c r="DD814" s="45">
        <f t="shared" si="1251"/>
        <v>1940.7641759999999</v>
      </c>
      <c r="DE814" s="51"/>
      <c r="DF814" s="45">
        <f t="shared" si="1252"/>
        <v>49057.890786000004</v>
      </c>
      <c r="DG814" s="45">
        <f t="shared" si="1253"/>
        <v>6083.5492439999998</v>
      </c>
      <c r="DH814" s="51"/>
      <c r="DI814" s="45">
        <f t="shared" si="1254"/>
        <v>18387.488052000001</v>
      </c>
      <c r="DJ814" s="45">
        <f t="shared" si="1255"/>
        <v>2886.8906239999997</v>
      </c>
      <c r="DK814" s="51"/>
      <c r="DL814" s="45">
        <f t="shared" si="1256"/>
        <v>19461.112326000002</v>
      </c>
      <c r="DM814" s="45">
        <f t="shared" si="1257"/>
        <v>2233.9444439999997</v>
      </c>
      <c r="DN814" s="51"/>
      <c r="DO814" s="45">
        <f t="shared" si="1258"/>
        <v>5326.3890900000006</v>
      </c>
      <c r="DP814" s="45">
        <f t="shared" si="1259"/>
        <v>596.53225599999996</v>
      </c>
      <c r="DQ814" s="51"/>
      <c r="DR814" s="45">
        <f t="shared" si="1260"/>
        <v>49387.944024000004</v>
      </c>
      <c r="DS814" s="45">
        <f t="shared" si="1261"/>
        <v>13287.396079999999</v>
      </c>
      <c r="DT814" s="51"/>
      <c r="DU814" s="45">
        <f t="shared" si="1262"/>
        <v>23967.462114000002</v>
      </c>
      <c r="DV814" s="45">
        <f t="shared" si="1263"/>
        <v>2941.8961559999998</v>
      </c>
      <c r="DW814" s="51"/>
      <c r="DX814" s="45">
        <f t="shared" si="1264"/>
        <v>5498.7188580000002</v>
      </c>
      <c r="DY814" s="45">
        <f t="shared" si="1265"/>
        <v>839.79285199999993</v>
      </c>
      <c r="DZ814" s="51"/>
      <c r="EA814" s="45">
        <f t="shared" si="1266"/>
        <v>9330.3558720000001</v>
      </c>
      <c r="EB814" s="45">
        <f t="shared" si="1267"/>
        <v>839.32338799999991</v>
      </c>
      <c r="EC814" s="51"/>
      <c r="ED814" s="45">
        <f t="shared" si="1268"/>
        <v>12780.388008</v>
      </c>
      <c r="EE814" s="45">
        <f t="shared" si="1269"/>
        <v>545.12594799999999</v>
      </c>
      <c r="EF814" s="51"/>
      <c r="EG814" s="45">
        <f t="shared" si="1270"/>
        <v>2684.1220560000002</v>
      </c>
      <c r="EH814" s="45">
        <f t="shared" si="1271"/>
        <v>666.09117199999991</v>
      </c>
      <c r="EI814" s="51"/>
      <c r="EJ814" s="45">
        <f t="shared" si="1272"/>
        <v>5333.7536099999998</v>
      </c>
      <c r="EK814" s="45">
        <f t="shared" si="1273"/>
        <v>1845.4629839999998</v>
      </c>
      <c r="EL814" s="51"/>
      <c r="EM814" s="45">
        <f t="shared" si="1274"/>
        <v>3139.6176180000002</v>
      </c>
      <c r="EN814" s="45">
        <f t="shared" si="1275"/>
        <v>909.35176799999988</v>
      </c>
      <c r="EO814" s="51"/>
      <c r="EP814" s="45">
        <f t="shared" si="1276"/>
        <v>5626.7387640000006</v>
      </c>
      <c r="EQ814" s="45">
        <f t="shared" si="1277"/>
        <v>577.51896399999998</v>
      </c>
      <c r="ER814" s="51"/>
      <c r="ES814" s="45">
        <f t="shared" si="1278"/>
        <v>3011.5977120000002</v>
      </c>
      <c r="ET814" s="45">
        <f t="shared" si="1279"/>
        <v>419.23135199999996</v>
      </c>
      <c r="EU814" s="51"/>
      <c r="EV814" s="45">
        <f t="shared" si="1280"/>
        <v>1974.91878</v>
      </c>
      <c r="EW814" s="45">
        <f t="shared" si="1281"/>
        <v>222.05647199999999</v>
      </c>
      <c r="EX814" s="51"/>
      <c r="EY814" s="45">
        <f t="shared" si="1282"/>
        <v>7552.4380019999999</v>
      </c>
      <c r="EZ814" s="45">
        <f t="shared" si="1283"/>
        <v>1853.678604</v>
      </c>
      <c r="FA814" s="51"/>
      <c r="FB814" s="45">
        <f t="shared" si="1284"/>
        <v>3708.5267880000001</v>
      </c>
      <c r="FC814" s="45">
        <f t="shared" si="1285"/>
        <v>687.68651599999998</v>
      </c>
      <c r="FD814" s="51"/>
      <c r="FE814" s="45">
        <f t="shared" si="1286"/>
        <v>1024.28199</v>
      </c>
      <c r="FF814" s="45">
        <f t="shared" si="1287"/>
        <v>945.73522799999989</v>
      </c>
      <c r="FG814" s="51"/>
      <c r="FH814" s="45">
        <f t="shared" si="1288"/>
        <v>2489.5759860000003</v>
      </c>
      <c r="FI814" s="45">
        <f t="shared" si="1289"/>
        <v>1642.106828</v>
      </c>
      <c r="FJ814" s="51"/>
      <c r="FK814" s="45">
        <f t="shared" si="1290"/>
        <v>4575.3307919999997</v>
      </c>
      <c r="FL814" s="45">
        <f t="shared" si="1291"/>
        <v>394.662736</v>
      </c>
      <c r="FM814" s="51"/>
      <c r="FN814" s="45">
        <f t="shared" si="1292"/>
        <v>1955.157318</v>
      </c>
      <c r="FO814" s="45">
        <f t="shared" si="1293"/>
        <v>276.35780799999998</v>
      </c>
      <c r="FP814" s="51"/>
      <c r="FQ814" s="45">
        <f t="shared" si="1294"/>
        <v>9527.3567820000007</v>
      </c>
      <c r="FR814" s="45">
        <f t="shared" si="1295"/>
        <v>3979.4115959999999</v>
      </c>
      <c r="FS814" s="51"/>
      <c r="FT814" s="45">
        <f t="shared" si="1296"/>
        <v>3486.8547360000002</v>
      </c>
      <c r="FU814" s="45">
        <f t="shared" si="1297"/>
        <v>401.46996399999995</v>
      </c>
      <c r="FV814" s="51"/>
      <c r="FW814" s="45">
        <f t="shared" si="1298"/>
        <v>2336.8849380000001</v>
      </c>
      <c r="FX814" s="45">
        <f t="shared" si="1299"/>
        <v>214.62329199999999</v>
      </c>
      <c r="FY814" s="51"/>
      <c r="FZ814" s="45">
        <f t="shared" si="1300"/>
        <v>14915.362356</v>
      </c>
      <c r="GA814" s="45">
        <f t="shared" si="1301"/>
        <v>14987.794687999998</v>
      </c>
      <c r="GB814" s="51"/>
      <c r="GC814" s="45">
        <f t="shared" si="1302"/>
        <v>94.020372000000009</v>
      </c>
      <c r="GD814" s="45">
        <f t="shared" si="1303"/>
        <v>29.732719999999997</v>
      </c>
      <c r="GE814" s="51"/>
      <c r="GF814" s="45">
        <f t="shared" si="1304"/>
        <v>2563.3439280000002</v>
      </c>
      <c r="GG814" s="45">
        <f t="shared" si="1305"/>
        <v>1288.28746</v>
      </c>
      <c r="GH814" s="51"/>
      <c r="GI814" s="45">
        <f t="shared" si="1306"/>
        <v>1775.4630300000001</v>
      </c>
      <c r="GJ814" s="45">
        <f t="shared" si="1307"/>
        <v>1452.9910799999998</v>
      </c>
      <c r="GK814" s="51"/>
    </row>
    <row r="815" spans="1:193" s="45" customFormat="1">
      <c r="A815" s="45" t="s">
        <v>16</v>
      </c>
      <c r="B815" s="46">
        <v>41340</v>
      </c>
      <c r="C815" s="56">
        <v>0.71075900000000003</v>
      </c>
      <c r="D815" s="56">
        <v>0.12253</v>
      </c>
      <c r="E815" s="56">
        <v>7.7205999999999997E-2</v>
      </c>
      <c r="F815" s="58"/>
      <c r="G815" s="58">
        <v>230028</v>
      </c>
      <c r="H815" s="58">
        <v>40726</v>
      </c>
      <c r="I815" s="58"/>
      <c r="J815" s="59">
        <v>517995</v>
      </c>
      <c r="K815" s="59">
        <v>198785</v>
      </c>
      <c r="L815" s="58"/>
      <c r="M815" s="58">
        <v>476511</v>
      </c>
      <c r="N815" s="58">
        <v>26636</v>
      </c>
      <c r="O815" s="58"/>
      <c r="P815" s="58">
        <v>404967</v>
      </c>
      <c r="Q815" s="58">
        <v>80368</v>
      </c>
      <c r="R815" s="58"/>
      <c r="S815" s="58">
        <v>184063</v>
      </c>
      <c r="T815" s="58">
        <v>36179</v>
      </c>
      <c r="U815" s="58"/>
      <c r="V815" s="58">
        <v>173534</v>
      </c>
      <c r="W815" s="58">
        <v>25577</v>
      </c>
      <c r="X815" s="58"/>
      <c r="Y815" s="58">
        <v>54111</v>
      </c>
      <c r="Z815" s="58">
        <v>8105</v>
      </c>
      <c r="AA815" s="58"/>
      <c r="AB815" s="58">
        <v>421443</v>
      </c>
      <c r="AC815" s="58">
        <v>172998</v>
      </c>
      <c r="AD815" s="58"/>
      <c r="AE815" s="58">
        <v>197809</v>
      </c>
      <c r="AF815" s="58">
        <v>37245</v>
      </c>
      <c r="AG815" s="58"/>
      <c r="AH815" s="58">
        <v>55597</v>
      </c>
      <c r="AI815" s="58">
        <v>10541</v>
      </c>
      <c r="AJ815" s="58"/>
      <c r="AK815" s="58">
        <v>88712</v>
      </c>
      <c r="AL815" s="58">
        <v>10727</v>
      </c>
      <c r="AM815" s="58"/>
      <c r="AN815" s="58">
        <v>106389</v>
      </c>
      <c r="AO815" s="58">
        <v>6874</v>
      </c>
      <c r="AP815" s="58"/>
      <c r="AQ815" s="58">
        <v>24092</v>
      </c>
      <c r="AR815" s="58">
        <v>8287</v>
      </c>
      <c r="AS815" s="58"/>
      <c r="AT815" s="58">
        <v>46799</v>
      </c>
      <c r="AU815" s="58">
        <v>22230</v>
      </c>
      <c r="AV815" s="58"/>
      <c r="AW815" s="58">
        <v>27534</v>
      </c>
      <c r="AX815" s="58">
        <v>11244</v>
      </c>
      <c r="AY815" s="58"/>
      <c r="AZ815" s="58">
        <v>50323</v>
      </c>
      <c r="BA815" s="58">
        <v>6610</v>
      </c>
      <c r="BB815" s="58"/>
      <c r="BC815" s="58">
        <v>30283</v>
      </c>
      <c r="BD815" s="58">
        <v>4827</v>
      </c>
      <c r="BE815" s="58"/>
      <c r="BF815" s="58">
        <v>20141</v>
      </c>
      <c r="BG815" s="58">
        <v>2823</v>
      </c>
      <c r="BH815" s="50"/>
      <c r="BI815" s="50">
        <v>68428</v>
      </c>
      <c r="BJ815" s="50">
        <v>23782</v>
      </c>
      <c r="BK815" s="50"/>
      <c r="BL815" s="50">
        <v>35150</v>
      </c>
      <c r="BM815" s="50">
        <v>8844</v>
      </c>
      <c r="BN815" s="50"/>
      <c r="BO815" s="50">
        <v>8716</v>
      </c>
      <c r="BP815" s="50">
        <v>11029</v>
      </c>
      <c r="BQ815" s="50"/>
      <c r="BR815" s="50">
        <v>21953</v>
      </c>
      <c r="BS815" s="50">
        <v>20892</v>
      </c>
      <c r="BT815" s="50"/>
      <c r="BU815" s="50">
        <v>40547</v>
      </c>
      <c r="BV815" s="50">
        <v>5263</v>
      </c>
      <c r="BW815" s="50"/>
      <c r="BX815" s="50">
        <v>19041</v>
      </c>
      <c r="BY815" s="50">
        <v>3095</v>
      </c>
      <c r="BZ815" s="50"/>
      <c r="CA815" s="50">
        <v>82622</v>
      </c>
      <c r="CB815" s="50">
        <v>48799</v>
      </c>
      <c r="CC815" s="50"/>
      <c r="CD815" s="50">
        <v>32829</v>
      </c>
      <c r="CE815" s="50">
        <v>5192</v>
      </c>
      <c r="CF815" s="50"/>
      <c r="CG815" s="50">
        <v>20284</v>
      </c>
      <c r="CH815" s="50">
        <v>2888</v>
      </c>
      <c r="CI815" s="50"/>
      <c r="CJ815" s="50">
        <v>127548</v>
      </c>
      <c r="CK815" s="50">
        <v>201580</v>
      </c>
      <c r="CL815" s="50"/>
      <c r="CM815" s="50">
        <v>1899</v>
      </c>
      <c r="CN815" s="50">
        <v>532</v>
      </c>
      <c r="CO815" s="50"/>
      <c r="CP815" s="50">
        <v>20691</v>
      </c>
      <c r="CQ815" s="50">
        <v>15667</v>
      </c>
      <c r="CR815" s="50"/>
      <c r="CS815" s="50">
        <v>14887</v>
      </c>
      <c r="CT815" s="50">
        <v>18367</v>
      </c>
      <c r="CU815" s="51"/>
      <c r="CV815" s="51"/>
      <c r="CW815" s="45">
        <f t="shared" si="1308"/>
        <v>28185.330839999999</v>
      </c>
      <c r="CX815" s="45">
        <f t="shared" si="1309"/>
        <v>3144.2915559999997</v>
      </c>
      <c r="CY815" s="51"/>
      <c r="CZ815" s="45">
        <f t="shared" si="1248"/>
        <v>63469.927349999998</v>
      </c>
      <c r="DA815" s="45">
        <f t="shared" si="1249"/>
        <v>15347.394709999999</v>
      </c>
      <c r="DB815" s="51"/>
      <c r="DC815" s="45">
        <f t="shared" si="1250"/>
        <v>58386.892829999997</v>
      </c>
      <c r="DD815" s="45">
        <f t="shared" si="1251"/>
        <v>2056.4590159999998</v>
      </c>
      <c r="DE815" s="51"/>
      <c r="DF815" s="45">
        <f t="shared" si="1252"/>
        <v>49620.606509999998</v>
      </c>
      <c r="DG815" s="45">
        <f t="shared" si="1253"/>
        <v>6204.8918079999994</v>
      </c>
      <c r="DH815" s="51"/>
      <c r="DI815" s="45">
        <f t="shared" si="1254"/>
        <v>22553.239389999999</v>
      </c>
      <c r="DJ815" s="45">
        <f t="shared" si="1255"/>
        <v>2793.235874</v>
      </c>
      <c r="DK815" s="51"/>
      <c r="DL815" s="45">
        <f t="shared" si="1256"/>
        <v>21263.121019999999</v>
      </c>
      <c r="DM815" s="45">
        <f t="shared" si="1257"/>
        <v>1974.697862</v>
      </c>
      <c r="DN815" s="51"/>
      <c r="DO815" s="45">
        <f t="shared" si="1258"/>
        <v>6630.2208300000002</v>
      </c>
      <c r="DP815" s="45">
        <f t="shared" si="1259"/>
        <v>625.75463000000002</v>
      </c>
      <c r="DQ815" s="51"/>
      <c r="DR815" s="45">
        <f t="shared" si="1260"/>
        <v>51639.410790000002</v>
      </c>
      <c r="DS815" s="45">
        <f t="shared" si="1261"/>
        <v>13356.483587999999</v>
      </c>
      <c r="DT815" s="51"/>
      <c r="DU815" s="45">
        <f t="shared" si="1262"/>
        <v>24237.536769999999</v>
      </c>
      <c r="DV815" s="45">
        <f t="shared" si="1263"/>
        <v>2875.5374699999998</v>
      </c>
      <c r="DW815" s="51"/>
      <c r="DX815" s="45">
        <f t="shared" si="1264"/>
        <v>6812.3004099999998</v>
      </c>
      <c r="DY815" s="45">
        <f t="shared" si="1265"/>
        <v>813.82844599999999</v>
      </c>
      <c r="DZ815" s="51"/>
      <c r="EA815" s="45">
        <f t="shared" si="1266"/>
        <v>10869.881359999999</v>
      </c>
      <c r="EB815" s="45">
        <f t="shared" si="1267"/>
        <v>828.188762</v>
      </c>
      <c r="EC815" s="51"/>
      <c r="ED815" s="45">
        <f t="shared" si="1268"/>
        <v>13035.84417</v>
      </c>
      <c r="EE815" s="45">
        <f t="shared" si="1269"/>
        <v>530.71404399999994</v>
      </c>
      <c r="EF815" s="51"/>
      <c r="EG815" s="45">
        <f t="shared" si="1270"/>
        <v>2951.9927600000001</v>
      </c>
      <c r="EH815" s="45">
        <f t="shared" si="1271"/>
        <v>639.80612199999996</v>
      </c>
      <c r="EI815" s="51"/>
      <c r="EJ815" s="45">
        <f t="shared" si="1272"/>
        <v>5734.2814699999999</v>
      </c>
      <c r="EK815" s="45">
        <f t="shared" si="1273"/>
        <v>1716.2893799999999</v>
      </c>
      <c r="EL815" s="51"/>
      <c r="EM815" s="45">
        <f t="shared" si="1274"/>
        <v>3373.7410199999999</v>
      </c>
      <c r="EN815" s="45">
        <f t="shared" si="1275"/>
        <v>868.10426399999994</v>
      </c>
      <c r="EO815" s="51"/>
      <c r="EP815" s="45">
        <f t="shared" si="1276"/>
        <v>6166.07719</v>
      </c>
      <c r="EQ815" s="45">
        <f t="shared" si="1277"/>
        <v>510.33166</v>
      </c>
      <c r="ER815" s="51"/>
      <c r="ES815" s="45">
        <f t="shared" si="1278"/>
        <v>3710.5759899999998</v>
      </c>
      <c r="ET815" s="45">
        <f t="shared" si="1279"/>
        <v>372.673362</v>
      </c>
      <c r="EU815" s="51"/>
      <c r="EV815" s="45">
        <f t="shared" si="1280"/>
        <v>2467.87673</v>
      </c>
      <c r="EW815" s="45">
        <f t="shared" si="1281"/>
        <v>217.952538</v>
      </c>
      <c r="EX815" s="51"/>
      <c r="EY815" s="45">
        <f t="shared" si="1282"/>
        <v>8384.4828400000006</v>
      </c>
      <c r="EZ815" s="45">
        <f t="shared" si="1283"/>
        <v>1836.1130919999998</v>
      </c>
      <c r="FA815" s="51"/>
      <c r="FB815" s="45">
        <f t="shared" si="1284"/>
        <v>4306.9295000000002</v>
      </c>
      <c r="FC815" s="45">
        <f t="shared" si="1285"/>
        <v>682.80986399999995</v>
      </c>
      <c r="FD815" s="51"/>
      <c r="FE815" s="45">
        <f t="shared" si="1286"/>
        <v>1067.9714799999999</v>
      </c>
      <c r="FF815" s="45">
        <f t="shared" si="1287"/>
        <v>851.50497399999995</v>
      </c>
      <c r="FG815" s="51"/>
      <c r="FH815" s="45">
        <f t="shared" si="1288"/>
        <v>2689.9010899999998</v>
      </c>
      <c r="FI815" s="45">
        <f t="shared" si="1289"/>
        <v>1612.987752</v>
      </c>
      <c r="FJ815" s="51"/>
      <c r="FK815" s="45">
        <f t="shared" si="1290"/>
        <v>4968.2239099999997</v>
      </c>
      <c r="FL815" s="45">
        <f t="shared" si="1291"/>
        <v>406.33517799999998</v>
      </c>
      <c r="FM815" s="51"/>
      <c r="FN815" s="45">
        <f t="shared" si="1292"/>
        <v>2333.0937300000001</v>
      </c>
      <c r="FO815" s="45">
        <f t="shared" si="1293"/>
        <v>238.95256999999998</v>
      </c>
      <c r="FP815" s="51"/>
      <c r="FQ815" s="45">
        <f t="shared" si="1294"/>
        <v>10123.67366</v>
      </c>
      <c r="FR815" s="45">
        <f t="shared" si="1295"/>
        <v>3767.5755939999999</v>
      </c>
      <c r="FS815" s="51"/>
      <c r="FT815" s="45">
        <f t="shared" si="1296"/>
        <v>4022.53737</v>
      </c>
      <c r="FU815" s="45">
        <f t="shared" si="1297"/>
        <v>400.85355199999998</v>
      </c>
      <c r="FV815" s="51"/>
      <c r="FW815" s="45">
        <f t="shared" si="1298"/>
        <v>2485.3985200000002</v>
      </c>
      <c r="FX815" s="45">
        <f t="shared" si="1299"/>
        <v>222.97092799999999</v>
      </c>
      <c r="FY815" s="51"/>
      <c r="FZ815" s="45">
        <f t="shared" si="1300"/>
        <v>15628.45644</v>
      </c>
      <c r="GA815" s="45">
        <f t="shared" si="1301"/>
        <v>15563.18548</v>
      </c>
      <c r="GB815" s="51"/>
      <c r="GC815" s="45">
        <f t="shared" si="1302"/>
        <v>232.68447</v>
      </c>
      <c r="GD815" s="45">
        <f t="shared" si="1303"/>
        <v>41.073591999999998</v>
      </c>
      <c r="GE815" s="51"/>
      <c r="GF815" s="45">
        <f t="shared" si="1304"/>
        <v>2535.2682300000001</v>
      </c>
      <c r="GG815" s="45">
        <f t="shared" si="1305"/>
        <v>1209.5864019999999</v>
      </c>
      <c r="GH815" s="51"/>
      <c r="GI815" s="45">
        <f t="shared" si="1306"/>
        <v>1824.10411</v>
      </c>
      <c r="GJ815" s="45">
        <f t="shared" si="1307"/>
        <v>1418.042602</v>
      </c>
      <c r="GK815" s="51"/>
    </row>
    <row r="816" spans="1:193" s="45" customFormat="1">
      <c r="A816" s="45" t="s">
        <v>16</v>
      </c>
      <c r="B816" s="46">
        <v>41339</v>
      </c>
      <c r="C816" s="56">
        <v>0.70621300000000009</v>
      </c>
      <c r="D816" s="56">
        <v>0.127775</v>
      </c>
      <c r="E816" s="56">
        <v>7.5990000000000002E-2</v>
      </c>
      <c r="F816" s="58"/>
      <c r="G816" s="58">
        <v>239525</v>
      </c>
      <c r="H816" s="58">
        <v>42624</v>
      </c>
      <c r="I816" s="58"/>
      <c r="J816" s="59">
        <v>481352</v>
      </c>
      <c r="K816" s="59">
        <v>193794</v>
      </c>
      <c r="L816" s="58"/>
      <c r="M816" s="58">
        <v>441199</v>
      </c>
      <c r="N816" s="58">
        <v>25613</v>
      </c>
      <c r="O816" s="58"/>
      <c r="P816" s="58">
        <v>418085</v>
      </c>
      <c r="Q816" s="58">
        <v>78023</v>
      </c>
      <c r="R816" s="58"/>
      <c r="S816" s="58">
        <v>171493</v>
      </c>
      <c r="T816" s="58">
        <v>48993</v>
      </c>
      <c r="U816" s="58"/>
      <c r="V816" s="58">
        <v>149852</v>
      </c>
      <c r="W816" s="58">
        <v>28623</v>
      </c>
      <c r="X816" s="58"/>
      <c r="Y816" s="58">
        <v>57453</v>
      </c>
      <c r="Z816" s="58">
        <v>10999</v>
      </c>
      <c r="AA816" s="58"/>
      <c r="AB816" s="58">
        <v>424969</v>
      </c>
      <c r="AC816" s="58">
        <v>155893</v>
      </c>
      <c r="AD816" s="58"/>
      <c r="AE816" s="58">
        <v>213261</v>
      </c>
      <c r="AF816" s="58">
        <v>37931</v>
      </c>
      <c r="AG816" s="58"/>
      <c r="AH816" s="58">
        <v>49298</v>
      </c>
      <c r="AI816" s="58">
        <v>14755</v>
      </c>
      <c r="AJ816" s="58"/>
      <c r="AK816" s="58">
        <v>77419</v>
      </c>
      <c r="AL816" s="58">
        <v>13531</v>
      </c>
      <c r="AM816" s="58"/>
      <c r="AN816" s="58">
        <v>107135</v>
      </c>
      <c r="AO816" s="58">
        <v>8133</v>
      </c>
      <c r="AP816" s="58"/>
      <c r="AQ816" s="58">
        <v>22892</v>
      </c>
      <c r="AR816" s="58">
        <v>8686</v>
      </c>
      <c r="AS816" s="58"/>
      <c r="AT816" s="58">
        <v>42878</v>
      </c>
      <c r="AU816" s="58">
        <v>20713</v>
      </c>
      <c r="AV816" s="58"/>
      <c r="AW816" s="58">
        <v>28000</v>
      </c>
      <c r="AX816" s="58">
        <v>12414</v>
      </c>
      <c r="AY816" s="58"/>
      <c r="AZ816" s="58">
        <v>44554</v>
      </c>
      <c r="BA816" s="58">
        <v>7782</v>
      </c>
      <c r="BB816" s="58"/>
      <c r="BC816" s="58">
        <v>25315</v>
      </c>
      <c r="BD816" s="58">
        <v>5479</v>
      </c>
      <c r="BE816" s="58"/>
      <c r="BF816" s="58">
        <v>18451</v>
      </c>
      <c r="BG816" s="58">
        <v>3782</v>
      </c>
      <c r="BH816" s="50"/>
      <c r="BI816" s="50">
        <v>66053</v>
      </c>
      <c r="BJ816" s="50">
        <v>25076</v>
      </c>
      <c r="BK816" s="50"/>
      <c r="BL816" s="50">
        <v>31290</v>
      </c>
      <c r="BM816" s="50">
        <v>9329</v>
      </c>
      <c r="BN816" s="50"/>
      <c r="BO816" s="50">
        <v>8862</v>
      </c>
      <c r="BP816" s="50">
        <v>10508</v>
      </c>
      <c r="BQ816" s="50"/>
      <c r="BR816" s="50">
        <v>20752</v>
      </c>
      <c r="BS816" s="50">
        <v>20732</v>
      </c>
      <c r="BT816" s="50"/>
      <c r="BU816" s="50">
        <v>42111</v>
      </c>
      <c r="BV816" s="50">
        <v>6256</v>
      </c>
      <c r="BW816" s="50"/>
      <c r="BX816" s="50">
        <v>13747</v>
      </c>
      <c r="BY816" s="50">
        <v>3636</v>
      </c>
      <c r="BZ816" s="50"/>
      <c r="CA816" s="50">
        <v>82446</v>
      </c>
      <c r="CB816" s="50">
        <v>48315</v>
      </c>
      <c r="CC816" s="50"/>
      <c r="CD816" s="50">
        <v>31795</v>
      </c>
      <c r="CE816" s="50">
        <v>5990</v>
      </c>
      <c r="CF816" s="50"/>
      <c r="CG816" s="50">
        <v>23235</v>
      </c>
      <c r="CH816" s="50">
        <v>4062</v>
      </c>
      <c r="CI816" s="50"/>
      <c r="CJ816" s="50">
        <v>128009</v>
      </c>
      <c r="CK816" s="50">
        <v>208281</v>
      </c>
      <c r="CL816" s="50"/>
      <c r="CM816" s="50">
        <v>2487</v>
      </c>
      <c r="CN816" s="50">
        <v>486</v>
      </c>
      <c r="CO816" s="50"/>
      <c r="CP816" s="50">
        <v>20409</v>
      </c>
      <c r="CQ816" s="50">
        <v>16412</v>
      </c>
      <c r="CR816" s="50"/>
      <c r="CS816" s="50">
        <v>14514</v>
      </c>
      <c r="CT816" s="50">
        <v>17890</v>
      </c>
      <c r="CU816" s="51"/>
      <c r="CV816" s="51"/>
      <c r="CW816" s="45">
        <f t="shared" si="1308"/>
        <v>30605.306874999998</v>
      </c>
      <c r="CX816" s="45">
        <f t="shared" si="1309"/>
        <v>3238.9977600000002</v>
      </c>
      <c r="CY816" s="51"/>
      <c r="CZ816" s="45">
        <f t="shared" si="1248"/>
        <v>61504.751799999998</v>
      </c>
      <c r="DA816" s="45">
        <f t="shared" si="1249"/>
        <v>14726.406060000001</v>
      </c>
      <c r="DB816" s="51"/>
      <c r="DC816" s="45">
        <f t="shared" si="1250"/>
        <v>56374.202225000001</v>
      </c>
      <c r="DD816" s="45">
        <f t="shared" si="1251"/>
        <v>1946.33187</v>
      </c>
      <c r="DE816" s="51"/>
      <c r="DF816" s="45">
        <f t="shared" si="1252"/>
        <v>53420.810875000003</v>
      </c>
      <c r="DG816" s="45">
        <f t="shared" si="1253"/>
        <v>5928.9677700000002</v>
      </c>
      <c r="DH816" s="51"/>
      <c r="DI816" s="45">
        <f t="shared" si="1254"/>
        <v>21912.518075</v>
      </c>
      <c r="DJ816" s="45">
        <f t="shared" si="1255"/>
        <v>3722.9780700000001</v>
      </c>
      <c r="DK816" s="51"/>
      <c r="DL816" s="45">
        <f t="shared" si="1256"/>
        <v>19147.3393</v>
      </c>
      <c r="DM816" s="45">
        <f t="shared" si="1257"/>
        <v>2175.0617700000003</v>
      </c>
      <c r="DN816" s="51"/>
      <c r="DO816" s="45">
        <f t="shared" si="1258"/>
        <v>7341.0570749999997</v>
      </c>
      <c r="DP816" s="45">
        <f t="shared" si="1259"/>
        <v>835.81401000000005</v>
      </c>
      <c r="DQ816" s="51"/>
      <c r="DR816" s="45">
        <f t="shared" si="1260"/>
        <v>54300.413975000003</v>
      </c>
      <c r="DS816" s="45">
        <f t="shared" si="1261"/>
        <v>11846.309070000001</v>
      </c>
      <c r="DT816" s="51"/>
      <c r="DU816" s="45">
        <f t="shared" si="1262"/>
        <v>27249.424275000001</v>
      </c>
      <c r="DV816" s="45">
        <f t="shared" si="1263"/>
        <v>2882.3766900000001</v>
      </c>
      <c r="DW816" s="51"/>
      <c r="DX816" s="45">
        <f t="shared" si="1264"/>
        <v>6299.05195</v>
      </c>
      <c r="DY816" s="45">
        <f t="shared" si="1265"/>
        <v>1121.23245</v>
      </c>
      <c r="DZ816" s="51"/>
      <c r="EA816" s="45">
        <f t="shared" si="1266"/>
        <v>9892.2127249999994</v>
      </c>
      <c r="EB816" s="45">
        <f t="shared" si="1267"/>
        <v>1028.2206900000001</v>
      </c>
      <c r="EC816" s="51"/>
      <c r="ED816" s="45">
        <f t="shared" si="1268"/>
        <v>13689.174625</v>
      </c>
      <c r="EE816" s="45">
        <f t="shared" si="1269"/>
        <v>618.02666999999997</v>
      </c>
      <c r="EF816" s="51"/>
      <c r="EG816" s="45">
        <f t="shared" si="1270"/>
        <v>2925.0252999999998</v>
      </c>
      <c r="EH816" s="45">
        <f t="shared" si="1271"/>
        <v>660.04913999999997</v>
      </c>
      <c r="EI816" s="51"/>
      <c r="EJ816" s="45">
        <f t="shared" si="1272"/>
        <v>5478.7364500000003</v>
      </c>
      <c r="EK816" s="45">
        <f t="shared" si="1273"/>
        <v>1573.9808700000001</v>
      </c>
      <c r="EL816" s="51"/>
      <c r="EM816" s="45">
        <f t="shared" si="1274"/>
        <v>3577.7</v>
      </c>
      <c r="EN816" s="45">
        <f t="shared" si="1275"/>
        <v>943.33986000000004</v>
      </c>
      <c r="EO816" s="51"/>
      <c r="EP816" s="45">
        <f t="shared" si="1276"/>
        <v>5692.88735</v>
      </c>
      <c r="EQ816" s="45">
        <f t="shared" si="1277"/>
        <v>591.35418000000004</v>
      </c>
      <c r="ER816" s="51"/>
      <c r="ES816" s="45">
        <f t="shared" si="1278"/>
        <v>3234.6241249999998</v>
      </c>
      <c r="ET816" s="45">
        <f t="shared" si="1279"/>
        <v>416.34921000000003</v>
      </c>
      <c r="EU816" s="51"/>
      <c r="EV816" s="45">
        <f t="shared" si="1280"/>
        <v>2357.5765249999999</v>
      </c>
      <c r="EW816" s="45">
        <f t="shared" si="1281"/>
        <v>287.39418000000001</v>
      </c>
      <c r="EX816" s="51"/>
      <c r="EY816" s="45">
        <f t="shared" si="1282"/>
        <v>8439.9220750000004</v>
      </c>
      <c r="EZ816" s="45">
        <f t="shared" si="1283"/>
        <v>1905.5252399999999</v>
      </c>
      <c r="FA816" s="51"/>
      <c r="FB816" s="45">
        <f t="shared" si="1284"/>
        <v>3998.0797499999999</v>
      </c>
      <c r="FC816" s="45">
        <f t="shared" si="1285"/>
        <v>708.91070999999999</v>
      </c>
      <c r="FD816" s="51"/>
      <c r="FE816" s="45">
        <f t="shared" si="1286"/>
        <v>1132.34205</v>
      </c>
      <c r="FF816" s="45">
        <f t="shared" si="1287"/>
        <v>798.50292000000002</v>
      </c>
      <c r="FG816" s="51"/>
      <c r="FH816" s="45">
        <f t="shared" si="1288"/>
        <v>2651.5868</v>
      </c>
      <c r="FI816" s="45">
        <f t="shared" si="1289"/>
        <v>1575.4246800000001</v>
      </c>
      <c r="FJ816" s="51"/>
      <c r="FK816" s="45">
        <f t="shared" si="1290"/>
        <v>5380.7330249999995</v>
      </c>
      <c r="FL816" s="45">
        <f t="shared" si="1291"/>
        <v>475.39344</v>
      </c>
      <c r="FM816" s="51"/>
      <c r="FN816" s="45">
        <f t="shared" si="1292"/>
        <v>1756.522925</v>
      </c>
      <c r="FO816" s="45">
        <f t="shared" si="1293"/>
        <v>276.29964000000001</v>
      </c>
      <c r="FP816" s="51"/>
      <c r="FQ816" s="45">
        <f t="shared" si="1294"/>
        <v>10534.53765</v>
      </c>
      <c r="FR816" s="45">
        <f t="shared" si="1295"/>
        <v>3671.45685</v>
      </c>
      <c r="FS816" s="51"/>
      <c r="FT816" s="45">
        <f t="shared" si="1296"/>
        <v>4062.6061249999998</v>
      </c>
      <c r="FU816" s="45">
        <f t="shared" si="1297"/>
        <v>455.18010000000004</v>
      </c>
      <c r="FV816" s="51"/>
      <c r="FW816" s="45">
        <f t="shared" si="1298"/>
        <v>2968.8521249999999</v>
      </c>
      <c r="FX816" s="45">
        <f t="shared" si="1299"/>
        <v>308.67138</v>
      </c>
      <c r="FY816" s="51"/>
      <c r="FZ816" s="45">
        <f t="shared" si="1300"/>
        <v>16356.349974999999</v>
      </c>
      <c r="GA816" s="45">
        <f t="shared" si="1301"/>
        <v>15827.27319</v>
      </c>
      <c r="GB816" s="51"/>
      <c r="GC816" s="45">
        <f t="shared" si="1302"/>
        <v>317.77642500000002</v>
      </c>
      <c r="GD816" s="45">
        <f t="shared" si="1303"/>
        <v>36.931139999999999</v>
      </c>
      <c r="GE816" s="51"/>
      <c r="GF816" s="45">
        <f t="shared" si="1304"/>
        <v>2607.7599749999999</v>
      </c>
      <c r="GG816" s="45">
        <f t="shared" si="1305"/>
        <v>1247.14788</v>
      </c>
      <c r="GH816" s="51"/>
      <c r="GI816" s="45">
        <f t="shared" si="1306"/>
        <v>1854.5263500000001</v>
      </c>
      <c r="GJ816" s="45">
        <f t="shared" si="1307"/>
        <v>1359.4611</v>
      </c>
      <c r="GK816" s="51"/>
    </row>
    <row r="817" spans="1:193" s="45" customFormat="1">
      <c r="A817" s="45" t="s">
        <v>16</v>
      </c>
      <c r="B817" s="46">
        <v>41338</v>
      </c>
      <c r="C817" s="56">
        <v>0.70601000000000003</v>
      </c>
      <c r="D817" s="56">
        <v>0.12836</v>
      </c>
      <c r="E817" s="56">
        <v>7.5646000000000005E-2</v>
      </c>
      <c r="F817" s="58"/>
      <c r="G817" s="58">
        <v>246488</v>
      </c>
      <c r="H817" s="58">
        <v>50583</v>
      </c>
      <c r="I817" s="58"/>
      <c r="J817" s="59">
        <v>464531</v>
      </c>
      <c r="K817" s="59">
        <v>200016</v>
      </c>
      <c r="L817" s="58"/>
      <c r="M817" s="58">
        <v>221702</v>
      </c>
      <c r="N817" s="58">
        <v>18891</v>
      </c>
      <c r="O817" s="58"/>
      <c r="P817" s="58">
        <v>426616</v>
      </c>
      <c r="Q817" s="58">
        <v>89127</v>
      </c>
      <c r="R817" s="58"/>
      <c r="S817" s="58">
        <v>165758</v>
      </c>
      <c r="T817" s="58">
        <v>37350</v>
      </c>
      <c r="U817" s="58"/>
      <c r="V817" s="58">
        <v>146530</v>
      </c>
      <c r="W817" s="58">
        <v>24508</v>
      </c>
      <c r="X817" s="58"/>
      <c r="Y817" s="58">
        <v>48701</v>
      </c>
      <c r="Z817" s="58">
        <v>8227</v>
      </c>
      <c r="AA817" s="58"/>
      <c r="AB817" s="58">
        <v>423459</v>
      </c>
      <c r="AC817" s="58">
        <v>179797</v>
      </c>
      <c r="AD817" s="58"/>
      <c r="AE817" s="58">
        <v>219824</v>
      </c>
      <c r="AF817" s="58">
        <v>42643</v>
      </c>
      <c r="AG817" s="58"/>
      <c r="AH817" s="58">
        <v>49824</v>
      </c>
      <c r="AI817" s="58">
        <v>10809</v>
      </c>
      <c r="AJ817" s="58"/>
      <c r="AK817" s="58">
        <v>77089</v>
      </c>
      <c r="AL817" s="58">
        <v>11001</v>
      </c>
      <c r="AM817" s="58"/>
      <c r="AN817" s="58">
        <v>108517</v>
      </c>
      <c r="AO817" s="58">
        <v>6933</v>
      </c>
      <c r="AP817" s="58"/>
      <c r="AQ817" s="58">
        <v>21416</v>
      </c>
      <c r="AR817" s="58">
        <v>7894</v>
      </c>
      <c r="AS817" s="58"/>
      <c r="AT817" s="58">
        <v>44112</v>
      </c>
      <c r="AU817" s="58">
        <v>22573</v>
      </c>
      <c r="AV817" s="58"/>
      <c r="AW817" s="58">
        <v>24960</v>
      </c>
      <c r="AX817" s="58">
        <v>12443</v>
      </c>
      <c r="AY817" s="58"/>
      <c r="AZ817" s="58">
        <v>42349</v>
      </c>
      <c r="BA817" s="58">
        <v>6154</v>
      </c>
      <c r="BB817" s="58"/>
      <c r="BC817" s="58">
        <v>23275</v>
      </c>
      <c r="BD817" s="58">
        <v>4379</v>
      </c>
      <c r="BE817" s="58"/>
      <c r="BF817" s="58">
        <v>19461</v>
      </c>
      <c r="BG817" s="58">
        <v>3007</v>
      </c>
      <c r="BH817" s="50"/>
      <c r="BI817" s="50">
        <v>60416</v>
      </c>
      <c r="BJ817" s="50">
        <v>22942</v>
      </c>
      <c r="BK817" s="50"/>
      <c r="BL817" s="50">
        <v>33074</v>
      </c>
      <c r="BM817" s="50">
        <v>7372</v>
      </c>
      <c r="BN817" s="50"/>
      <c r="BO817" s="50">
        <v>8520</v>
      </c>
      <c r="BP817" s="50">
        <v>9794</v>
      </c>
      <c r="BQ817" s="50"/>
      <c r="BR817" s="50">
        <v>19693</v>
      </c>
      <c r="BS817" s="50">
        <v>19832</v>
      </c>
      <c r="BT817" s="50"/>
      <c r="BU817" s="50">
        <v>42311</v>
      </c>
      <c r="BV817" s="50">
        <v>5133</v>
      </c>
      <c r="BW817" s="50"/>
      <c r="BX817" s="50">
        <v>12683</v>
      </c>
      <c r="BY817" s="50">
        <v>3079</v>
      </c>
      <c r="BZ817" s="50"/>
      <c r="CA817" s="50">
        <v>77767</v>
      </c>
      <c r="CB817" s="50">
        <v>54596</v>
      </c>
      <c r="CC817" s="50"/>
      <c r="CD817" s="50">
        <v>31602</v>
      </c>
      <c r="CE817" s="50">
        <v>5348</v>
      </c>
      <c r="CF817" s="50"/>
      <c r="CG817" s="50">
        <v>20061</v>
      </c>
      <c r="CH817" s="50">
        <v>2692</v>
      </c>
      <c r="CI817" s="50"/>
      <c r="CJ817" s="50">
        <v>131813</v>
      </c>
      <c r="CK817" s="50">
        <v>207506</v>
      </c>
      <c r="CL817" s="50"/>
      <c r="CM817" s="50">
        <v>3401</v>
      </c>
      <c r="CN817" s="50">
        <v>636</v>
      </c>
      <c r="CO817" s="50"/>
      <c r="CP817" s="50">
        <v>19925</v>
      </c>
      <c r="CQ817" s="50">
        <v>16207</v>
      </c>
      <c r="CR817" s="50"/>
      <c r="CS817" s="50">
        <v>12373</v>
      </c>
      <c r="CT817" s="50">
        <v>16526</v>
      </c>
      <c r="CU817" s="51"/>
      <c r="CV817" s="51"/>
      <c r="CW817" s="45">
        <f t="shared" si="1308"/>
        <v>31639.199680000002</v>
      </c>
      <c r="CX817" s="45">
        <f t="shared" si="1309"/>
        <v>3826.4016180000003</v>
      </c>
      <c r="CY817" s="51"/>
      <c r="CZ817" s="45">
        <f t="shared" si="1248"/>
        <v>59627.199160000004</v>
      </c>
      <c r="DA817" s="45">
        <f t="shared" si="1249"/>
        <v>15130.410336000001</v>
      </c>
      <c r="DB817" s="51"/>
      <c r="DC817" s="45">
        <f t="shared" si="1250"/>
        <v>28457.668720000001</v>
      </c>
      <c r="DD817" s="45">
        <f t="shared" si="1251"/>
        <v>1429.0285860000001</v>
      </c>
      <c r="DE817" s="51"/>
      <c r="DF817" s="45">
        <f t="shared" si="1252"/>
        <v>54760.429759999999</v>
      </c>
      <c r="DG817" s="45">
        <f t="shared" si="1253"/>
        <v>6742.1010420000002</v>
      </c>
      <c r="DH817" s="51"/>
      <c r="DI817" s="45">
        <f t="shared" si="1254"/>
        <v>21276.69688</v>
      </c>
      <c r="DJ817" s="45">
        <f t="shared" si="1255"/>
        <v>2825.3781000000004</v>
      </c>
      <c r="DK817" s="51"/>
      <c r="DL817" s="45">
        <f t="shared" si="1256"/>
        <v>18808.590800000002</v>
      </c>
      <c r="DM817" s="45">
        <f t="shared" si="1257"/>
        <v>1853.932168</v>
      </c>
      <c r="DN817" s="51"/>
      <c r="DO817" s="45">
        <f t="shared" si="1258"/>
        <v>6251.2603600000002</v>
      </c>
      <c r="DP817" s="45">
        <f t="shared" si="1259"/>
        <v>622.33964200000003</v>
      </c>
      <c r="DQ817" s="51"/>
      <c r="DR817" s="45">
        <f t="shared" si="1260"/>
        <v>54355.197240000001</v>
      </c>
      <c r="DS817" s="45">
        <f t="shared" si="1261"/>
        <v>13600.923862000001</v>
      </c>
      <c r="DT817" s="51"/>
      <c r="DU817" s="45">
        <f t="shared" si="1262"/>
        <v>28216.608640000002</v>
      </c>
      <c r="DV817" s="45">
        <f t="shared" si="1263"/>
        <v>3225.7723780000001</v>
      </c>
      <c r="DW817" s="51"/>
      <c r="DX817" s="45">
        <f t="shared" si="1264"/>
        <v>6395.4086399999997</v>
      </c>
      <c r="DY817" s="45">
        <f t="shared" si="1265"/>
        <v>817.65761400000008</v>
      </c>
      <c r="DZ817" s="51"/>
      <c r="EA817" s="45">
        <f t="shared" si="1266"/>
        <v>9895.144040000001</v>
      </c>
      <c r="EB817" s="45">
        <f t="shared" si="1267"/>
        <v>832.181646</v>
      </c>
      <c r="EC817" s="51"/>
      <c r="ED817" s="45">
        <f t="shared" si="1268"/>
        <v>13929.242120000001</v>
      </c>
      <c r="EE817" s="45">
        <f t="shared" si="1269"/>
        <v>524.45371799999998</v>
      </c>
      <c r="EF817" s="51"/>
      <c r="EG817" s="45">
        <f t="shared" si="1270"/>
        <v>2748.9577600000002</v>
      </c>
      <c r="EH817" s="45">
        <f t="shared" si="1271"/>
        <v>597.14952400000004</v>
      </c>
      <c r="EI817" s="51"/>
      <c r="EJ817" s="45">
        <f t="shared" si="1272"/>
        <v>5662.2163200000005</v>
      </c>
      <c r="EK817" s="45">
        <f t="shared" si="1273"/>
        <v>1707.5571580000001</v>
      </c>
      <c r="EL817" s="51"/>
      <c r="EM817" s="45">
        <f t="shared" si="1274"/>
        <v>3203.8656000000001</v>
      </c>
      <c r="EN817" s="45">
        <f t="shared" si="1275"/>
        <v>941.26317800000004</v>
      </c>
      <c r="EO817" s="51"/>
      <c r="EP817" s="45">
        <f t="shared" si="1276"/>
        <v>5435.9176399999997</v>
      </c>
      <c r="EQ817" s="45">
        <f t="shared" si="1277"/>
        <v>465.52548400000001</v>
      </c>
      <c r="ER817" s="51"/>
      <c r="ES817" s="45">
        <f t="shared" si="1278"/>
        <v>2987.5790000000002</v>
      </c>
      <c r="ET817" s="45">
        <f t="shared" si="1279"/>
        <v>331.25383400000004</v>
      </c>
      <c r="EU817" s="51"/>
      <c r="EV817" s="45">
        <f t="shared" si="1280"/>
        <v>2498.0139600000002</v>
      </c>
      <c r="EW817" s="45">
        <f t="shared" si="1281"/>
        <v>227.467522</v>
      </c>
      <c r="EX817" s="51"/>
      <c r="EY817" s="45">
        <f t="shared" si="1282"/>
        <v>7754.9977600000002</v>
      </c>
      <c r="EZ817" s="45">
        <f t="shared" si="1283"/>
        <v>1735.470532</v>
      </c>
      <c r="FA817" s="51"/>
      <c r="FB817" s="45">
        <f t="shared" si="1284"/>
        <v>4245.3786399999999</v>
      </c>
      <c r="FC817" s="45">
        <f t="shared" si="1285"/>
        <v>557.66231200000004</v>
      </c>
      <c r="FD817" s="51"/>
      <c r="FE817" s="45">
        <f t="shared" si="1286"/>
        <v>1093.6271999999999</v>
      </c>
      <c r="FF817" s="45">
        <f t="shared" si="1287"/>
        <v>740.87692400000003</v>
      </c>
      <c r="FG817" s="51"/>
      <c r="FH817" s="45">
        <f t="shared" si="1288"/>
        <v>2527.7934799999998</v>
      </c>
      <c r="FI817" s="45">
        <f t="shared" si="1289"/>
        <v>1500.2114720000002</v>
      </c>
      <c r="FJ817" s="51"/>
      <c r="FK817" s="45">
        <f t="shared" si="1290"/>
        <v>5431.0399600000001</v>
      </c>
      <c r="FL817" s="45">
        <f t="shared" si="1291"/>
        <v>388.29091800000003</v>
      </c>
      <c r="FM817" s="51"/>
      <c r="FN817" s="45">
        <f t="shared" si="1292"/>
        <v>1627.9898800000001</v>
      </c>
      <c r="FO817" s="45">
        <f t="shared" si="1293"/>
        <v>232.91403400000002</v>
      </c>
      <c r="FP817" s="51"/>
      <c r="FQ817" s="45">
        <f t="shared" si="1294"/>
        <v>9982.1721199999993</v>
      </c>
      <c r="FR817" s="45">
        <f t="shared" si="1295"/>
        <v>4129.969016</v>
      </c>
      <c r="FS817" s="51"/>
      <c r="FT817" s="45">
        <f t="shared" si="1296"/>
        <v>4056.4327200000002</v>
      </c>
      <c r="FU817" s="45">
        <f t="shared" si="1297"/>
        <v>404.55480800000004</v>
      </c>
      <c r="FV817" s="51"/>
      <c r="FW817" s="45">
        <f t="shared" si="1298"/>
        <v>2575.0299599999998</v>
      </c>
      <c r="FX817" s="45">
        <f t="shared" si="1299"/>
        <v>203.63903200000001</v>
      </c>
      <c r="FY817" s="51"/>
      <c r="FZ817" s="45">
        <f t="shared" si="1300"/>
        <v>16919.516680000001</v>
      </c>
      <c r="GA817" s="45">
        <f t="shared" si="1301"/>
        <v>15696.998876000001</v>
      </c>
      <c r="GB817" s="51"/>
      <c r="GC817" s="45">
        <f t="shared" si="1302"/>
        <v>436.55236000000002</v>
      </c>
      <c r="GD817" s="45">
        <f t="shared" si="1303"/>
        <v>48.110856000000005</v>
      </c>
      <c r="GE817" s="51"/>
      <c r="GF817" s="45">
        <f t="shared" si="1304"/>
        <v>2557.5729999999999</v>
      </c>
      <c r="GG817" s="45">
        <f t="shared" si="1305"/>
        <v>1225.9947220000001</v>
      </c>
      <c r="GH817" s="51"/>
      <c r="GI817" s="45">
        <f t="shared" si="1306"/>
        <v>1588.1982800000001</v>
      </c>
      <c r="GJ817" s="45">
        <f t="shared" si="1307"/>
        <v>1250.125796</v>
      </c>
      <c r="GK817" s="51"/>
    </row>
    <row r="818" spans="1:193" s="45" customFormat="1">
      <c r="A818" s="45" t="s">
        <v>16</v>
      </c>
      <c r="B818" s="46">
        <v>41337</v>
      </c>
      <c r="C818" s="56">
        <v>0.70487100000000003</v>
      </c>
      <c r="D818" s="56">
        <v>0.12914799999999999</v>
      </c>
      <c r="E818" s="56">
        <v>7.5049000000000005E-2</v>
      </c>
      <c r="F818" s="58"/>
      <c r="G818" s="58">
        <v>150427</v>
      </c>
      <c r="H818" s="58">
        <v>27213</v>
      </c>
      <c r="I818" s="58"/>
      <c r="J818" s="59">
        <v>459232</v>
      </c>
      <c r="K818" s="59">
        <v>225404</v>
      </c>
      <c r="L818" s="58"/>
      <c r="M818" s="58">
        <v>109836</v>
      </c>
      <c r="N818" s="58">
        <v>15380</v>
      </c>
      <c r="O818" s="58"/>
      <c r="P818" s="58">
        <v>343941</v>
      </c>
      <c r="Q818" s="58">
        <v>74022</v>
      </c>
      <c r="R818" s="58"/>
      <c r="S818" s="58">
        <v>136959</v>
      </c>
      <c r="T818" s="58">
        <v>31049</v>
      </c>
      <c r="U818" s="58"/>
      <c r="V818" s="58">
        <v>146210</v>
      </c>
      <c r="W818" s="58">
        <v>28439</v>
      </c>
      <c r="X818" s="58"/>
      <c r="Y818" s="58">
        <v>40905</v>
      </c>
      <c r="Z818" s="58">
        <v>6940</v>
      </c>
      <c r="AA818" s="58"/>
      <c r="AB818" s="58">
        <v>507626</v>
      </c>
      <c r="AC818" s="58">
        <v>325198</v>
      </c>
      <c r="AD818" s="58"/>
      <c r="AE818" s="58">
        <v>274947</v>
      </c>
      <c r="AF818" s="58">
        <v>56927</v>
      </c>
      <c r="AG818" s="58"/>
      <c r="AH818" s="58">
        <v>38346</v>
      </c>
      <c r="AI818" s="58">
        <v>8722</v>
      </c>
      <c r="AJ818" s="58"/>
      <c r="AK818" s="58">
        <v>41262</v>
      </c>
      <c r="AL818" s="58">
        <v>6095</v>
      </c>
      <c r="AM818" s="58"/>
      <c r="AN818" s="58">
        <v>72497</v>
      </c>
      <c r="AO818" s="58">
        <v>4491</v>
      </c>
      <c r="AP818" s="58"/>
      <c r="AQ818" s="58">
        <v>19278</v>
      </c>
      <c r="AR818" s="58">
        <v>7552</v>
      </c>
      <c r="AS818" s="58"/>
      <c r="AT818" s="58">
        <v>31318</v>
      </c>
      <c r="AU818" s="58">
        <v>17398</v>
      </c>
      <c r="AV818" s="58"/>
      <c r="AW818" s="58">
        <v>24396</v>
      </c>
      <c r="AX818" s="58">
        <v>11989</v>
      </c>
      <c r="AY818" s="58"/>
      <c r="AZ818" s="58">
        <v>35975</v>
      </c>
      <c r="BA818" s="58">
        <v>5578</v>
      </c>
      <c r="BB818" s="58"/>
      <c r="BC818" s="58">
        <v>14977</v>
      </c>
      <c r="BD818" s="58">
        <v>2650</v>
      </c>
      <c r="BE818" s="58"/>
      <c r="BF818" s="58">
        <v>13698</v>
      </c>
      <c r="BG818" s="58">
        <v>2014</v>
      </c>
      <c r="BH818" s="50"/>
      <c r="BI818" s="50">
        <v>58295</v>
      </c>
      <c r="BJ818" s="50">
        <v>23567</v>
      </c>
      <c r="BK818" s="50"/>
      <c r="BL818" s="50">
        <v>20075</v>
      </c>
      <c r="BM818" s="50">
        <v>4683</v>
      </c>
      <c r="BN818" s="50"/>
      <c r="BO818" s="50">
        <v>9481</v>
      </c>
      <c r="BP818" s="50">
        <v>10448</v>
      </c>
      <c r="BQ818" s="50"/>
      <c r="BR818" s="50">
        <v>27836</v>
      </c>
      <c r="BS818" s="50">
        <v>28131</v>
      </c>
      <c r="BT818" s="50"/>
      <c r="BU818" s="50">
        <v>41576</v>
      </c>
      <c r="BV818" s="50">
        <v>5785</v>
      </c>
      <c r="BW818" s="50"/>
      <c r="BX818" s="50">
        <v>12817</v>
      </c>
      <c r="BY818" s="50">
        <v>3144</v>
      </c>
      <c r="BZ818" s="50"/>
      <c r="CA818" s="50">
        <v>104487</v>
      </c>
      <c r="CB818" s="50">
        <v>65937</v>
      </c>
      <c r="CC818" s="50"/>
      <c r="CD818" s="50">
        <v>21186</v>
      </c>
      <c r="CE818" s="50">
        <v>3581</v>
      </c>
      <c r="CF818" s="50"/>
      <c r="CG818" s="50">
        <v>21879</v>
      </c>
      <c r="CH818" s="50">
        <v>3045</v>
      </c>
      <c r="CI818" s="50"/>
      <c r="CJ818" s="50">
        <v>154580</v>
      </c>
      <c r="CK818" s="50">
        <v>251693</v>
      </c>
      <c r="CL818" s="50"/>
      <c r="CM818" s="50">
        <v>2826</v>
      </c>
      <c r="CN818" s="50">
        <v>758</v>
      </c>
      <c r="CO818" s="50"/>
      <c r="CP818" s="50">
        <v>37318</v>
      </c>
      <c r="CQ818" s="50">
        <v>27206</v>
      </c>
      <c r="CR818" s="50"/>
      <c r="CS818" s="50">
        <v>15816</v>
      </c>
      <c r="CT818" s="50">
        <v>23894</v>
      </c>
      <c r="CU818" s="51"/>
      <c r="CV818" s="51"/>
      <c r="CW818" s="45">
        <f t="shared" si="1308"/>
        <v>19427.346195999999</v>
      </c>
      <c r="CX818" s="45">
        <f t="shared" si="1309"/>
        <v>2042.3084370000001</v>
      </c>
      <c r="CY818" s="51"/>
      <c r="CZ818" s="45">
        <f t="shared" si="1248"/>
        <v>59308.89433599999</v>
      </c>
      <c r="DA818" s="45">
        <f t="shared" si="1249"/>
        <v>16916.344796000001</v>
      </c>
      <c r="DB818" s="51"/>
      <c r="DC818" s="45">
        <f t="shared" si="1250"/>
        <v>14185.099727999999</v>
      </c>
      <c r="DD818" s="45">
        <f t="shared" si="1251"/>
        <v>1154.2536200000002</v>
      </c>
      <c r="DE818" s="51"/>
      <c r="DF818" s="45">
        <f t="shared" si="1252"/>
        <v>44419.292267999997</v>
      </c>
      <c r="DG818" s="45">
        <f t="shared" si="1253"/>
        <v>5555.2770780000001</v>
      </c>
      <c r="DH818" s="51"/>
      <c r="DI818" s="45">
        <f t="shared" si="1254"/>
        <v>17687.980931999999</v>
      </c>
      <c r="DJ818" s="45">
        <f t="shared" si="1255"/>
        <v>2330.1964010000002</v>
      </c>
      <c r="DK818" s="51"/>
      <c r="DL818" s="45">
        <f t="shared" si="1256"/>
        <v>18882.729079999997</v>
      </c>
      <c r="DM818" s="45">
        <f t="shared" si="1257"/>
        <v>2134.3185109999999</v>
      </c>
      <c r="DN818" s="51"/>
      <c r="DO818" s="45">
        <f t="shared" si="1258"/>
        <v>5282.7989399999997</v>
      </c>
      <c r="DP818" s="45">
        <f t="shared" si="1259"/>
        <v>520.84005999999999</v>
      </c>
      <c r="DQ818" s="51"/>
      <c r="DR818" s="45">
        <f t="shared" si="1260"/>
        <v>65558.882647999999</v>
      </c>
      <c r="DS818" s="45">
        <f t="shared" si="1261"/>
        <v>24405.784702000001</v>
      </c>
      <c r="DT818" s="51"/>
      <c r="DU818" s="45">
        <f t="shared" si="1262"/>
        <v>35508.855155999998</v>
      </c>
      <c r="DV818" s="45">
        <f t="shared" si="1263"/>
        <v>4272.3144230000007</v>
      </c>
      <c r="DW818" s="51"/>
      <c r="DX818" s="45">
        <f t="shared" si="1264"/>
        <v>4952.3092079999997</v>
      </c>
      <c r="DY818" s="45">
        <f t="shared" si="1265"/>
        <v>654.57737800000007</v>
      </c>
      <c r="DZ818" s="51"/>
      <c r="EA818" s="45">
        <f t="shared" si="1266"/>
        <v>5328.9047759999994</v>
      </c>
      <c r="EB818" s="45">
        <f t="shared" si="1267"/>
        <v>457.42365500000005</v>
      </c>
      <c r="EC818" s="51"/>
      <c r="ED818" s="45">
        <f t="shared" si="1268"/>
        <v>9362.8425559999996</v>
      </c>
      <c r="EE818" s="45">
        <f t="shared" si="1269"/>
        <v>337.04505900000004</v>
      </c>
      <c r="EF818" s="51"/>
      <c r="EG818" s="45">
        <f t="shared" si="1270"/>
        <v>2489.7151439999998</v>
      </c>
      <c r="EH818" s="45">
        <f t="shared" si="1271"/>
        <v>566.77004800000009</v>
      </c>
      <c r="EI818" s="51"/>
      <c r="EJ818" s="45">
        <f t="shared" si="1272"/>
        <v>4044.6570639999995</v>
      </c>
      <c r="EK818" s="45">
        <f t="shared" si="1273"/>
        <v>1305.7025020000001</v>
      </c>
      <c r="EL818" s="51"/>
      <c r="EM818" s="45">
        <f t="shared" si="1274"/>
        <v>3150.6946079999998</v>
      </c>
      <c r="EN818" s="45">
        <f t="shared" si="1275"/>
        <v>899.76246100000003</v>
      </c>
      <c r="EO818" s="51"/>
      <c r="EP818" s="45">
        <f t="shared" si="1276"/>
        <v>4646.0992999999999</v>
      </c>
      <c r="EQ818" s="45">
        <f t="shared" si="1277"/>
        <v>418.62332200000003</v>
      </c>
      <c r="ER818" s="51"/>
      <c r="ES818" s="45">
        <f t="shared" si="1278"/>
        <v>1934.2495959999999</v>
      </c>
      <c r="ET818" s="45">
        <f t="shared" si="1279"/>
        <v>198.87985</v>
      </c>
      <c r="EU818" s="51"/>
      <c r="EV818" s="45">
        <f t="shared" si="1280"/>
        <v>1769.0693039999999</v>
      </c>
      <c r="EW818" s="45">
        <f t="shared" si="1281"/>
        <v>151.148686</v>
      </c>
      <c r="EX818" s="51"/>
      <c r="EY818" s="45">
        <f t="shared" si="1282"/>
        <v>7528.6826599999995</v>
      </c>
      <c r="EZ818" s="45">
        <f t="shared" si="1283"/>
        <v>1768.679783</v>
      </c>
      <c r="FA818" s="51"/>
      <c r="FB818" s="45">
        <f t="shared" si="1284"/>
        <v>2592.6460999999995</v>
      </c>
      <c r="FC818" s="45">
        <f t="shared" si="1285"/>
        <v>351.45446700000002</v>
      </c>
      <c r="FD818" s="51"/>
      <c r="FE818" s="45">
        <f t="shared" si="1286"/>
        <v>1224.4521879999998</v>
      </c>
      <c r="FF818" s="45">
        <f t="shared" si="1287"/>
        <v>784.11195200000009</v>
      </c>
      <c r="FG818" s="51"/>
      <c r="FH818" s="45">
        <f t="shared" si="1288"/>
        <v>3594.9637279999997</v>
      </c>
      <c r="FI818" s="45">
        <f t="shared" si="1289"/>
        <v>2111.2034189999999</v>
      </c>
      <c r="FJ818" s="51"/>
      <c r="FK818" s="45">
        <f t="shared" si="1290"/>
        <v>5369.4572479999997</v>
      </c>
      <c r="FL818" s="45">
        <f t="shared" si="1291"/>
        <v>434.15846500000004</v>
      </c>
      <c r="FM818" s="51"/>
      <c r="FN818" s="45">
        <f t="shared" si="1292"/>
        <v>1655.2899159999997</v>
      </c>
      <c r="FO818" s="45">
        <f t="shared" si="1293"/>
        <v>235.95405600000001</v>
      </c>
      <c r="FP818" s="51"/>
      <c r="FQ818" s="45">
        <f t="shared" si="1294"/>
        <v>13494.287075999999</v>
      </c>
      <c r="FR818" s="45">
        <f t="shared" si="1295"/>
        <v>4948.505913</v>
      </c>
      <c r="FS818" s="51"/>
      <c r="FT818" s="45">
        <f t="shared" si="1296"/>
        <v>2736.1295279999995</v>
      </c>
      <c r="FU818" s="45">
        <f t="shared" si="1297"/>
        <v>268.75046900000001</v>
      </c>
      <c r="FV818" s="51"/>
      <c r="FW818" s="45">
        <f t="shared" si="1298"/>
        <v>2825.6290919999997</v>
      </c>
      <c r="FX818" s="45">
        <f t="shared" si="1299"/>
        <v>228.52420500000002</v>
      </c>
      <c r="FY818" s="51"/>
      <c r="FZ818" s="45">
        <f t="shared" si="1300"/>
        <v>19963.697839999997</v>
      </c>
      <c r="GA818" s="45">
        <f t="shared" si="1301"/>
        <v>18889.307957000001</v>
      </c>
      <c r="GB818" s="51"/>
      <c r="GC818" s="45">
        <f t="shared" si="1302"/>
        <v>364.97224799999998</v>
      </c>
      <c r="GD818" s="45">
        <f t="shared" si="1303"/>
        <v>56.887142000000004</v>
      </c>
      <c r="GE818" s="51"/>
      <c r="GF818" s="45">
        <f t="shared" si="1304"/>
        <v>4819.545063999999</v>
      </c>
      <c r="GG818" s="45">
        <f t="shared" si="1305"/>
        <v>2041.7830940000001</v>
      </c>
      <c r="GH818" s="51"/>
      <c r="GI818" s="45">
        <f t="shared" si="1306"/>
        <v>2042.6047679999997</v>
      </c>
      <c r="GJ818" s="45">
        <f t="shared" si="1307"/>
        <v>1793.220806</v>
      </c>
      <c r="GK818" s="51"/>
    </row>
    <row r="819" spans="1:193" s="45" customFormat="1">
      <c r="A819" s="45" t="s">
        <v>16</v>
      </c>
      <c r="B819" s="46">
        <v>41336</v>
      </c>
      <c r="C819" s="56">
        <v>0.70054100000000008</v>
      </c>
      <c r="D819" s="56">
        <v>0.132495</v>
      </c>
      <c r="E819" s="56">
        <v>7.5946E-2</v>
      </c>
      <c r="F819" s="58"/>
      <c r="G819" s="58">
        <v>149255</v>
      </c>
      <c r="H819" s="58">
        <v>27838</v>
      </c>
      <c r="I819" s="58"/>
      <c r="J819" s="59">
        <v>469700</v>
      </c>
      <c r="K819" s="59">
        <v>233413</v>
      </c>
      <c r="L819" s="58"/>
      <c r="M819" s="58">
        <v>104917</v>
      </c>
      <c r="N819" s="58">
        <v>16543</v>
      </c>
      <c r="O819" s="58"/>
      <c r="P819" s="58">
        <v>343550</v>
      </c>
      <c r="Q819" s="58">
        <v>73463</v>
      </c>
      <c r="R819" s="58"/>
      <c r="S819" s="58">
        <v>138317</v>
      </c>
      <c r="T819" s="58">
        <v>30875</v>
      </c>
      <c r="U819" s="58"/>
      <c r="V819" s="58">
        <v>144712</v>
      </c>
      <c r="W819" s="58">
        <v>27968</v>
      </c>
      <c r="X819" s="58"/>
      <c r="Y819" s="58">
        <v>39385</v>
      </c>
      <c r="Z819" s="58">
        <v>6486</v>
      </c>
      <c r="AA819" s="58"/>
      <c r="AB819" s="58">
        <v>526068</v>
      </c>
      <c r="AC819" s="58">
        <v>240690</v>
      </c>
      <c r="AD819" s="58"/>
      <c r="AE819" s="58">
        <v>282619</v>
      </c>
      <c r="AF819" s="58">
        <v>63017</v>
      </c>
      <c r="AG819" s="58"/>
      <c r="AH819" s="58">
        <v>39541</v>
      </c>
      <c r="AI819" s="58">
        <v>9072</v>
      </c>
      <c r="AJ819" s="58"/>
      <c r="AK819" s="58">
        <v>48100</v>
      </c>
      <c r="AL819" s="58">
        <v>5903</v>
      </c>
      <c r="AM819" s="58"/>
      <c r="AN819" s="58">
        <v>76762</v>
      </c>
      <c r="AO819" s="58">
        <v>4514</v>
      </c>
      <c r="AP819" s="58"/>
      <c r="AQ819" s="58">
        <v>20726</v>
      </c>
      <c r="AR819" s="58">
        <v>7757</v>
      </c>
      <c r="AS819" s="58"/>
      <c r="AT819" s="58">
        <v>36831</v>
      </c>
      <c r="AU819" s="58">
        <v>21335</v>
      </c>
      <c r="AV819" s="58"/>
      <c r="AW819" s="58">
        <v>29246</v>
      </c>
      <c r="AX819" s="58">
        <v>13271</v>
      </c>
      <c r="AY819" s="58"/>
      <c r="AZ819" s="58">
        <v>45117</v>
      </c>
      <c r="BA819" s="58">
        <v>7288</v>
      </c>
      <c r="BB819" s="58"/>
      <c r="BC819" s="58">
        <v>19263</v>
      </c>
      <c r="BD819" s="58">
        <v>3142</v>
      </c>
      <c r="BE819" s="58"/>
      <c r="BF819" s="58">
        <v>14759</v>
      </c>
      <c r="BG819" s="58">
        <v>2133</v>
      </c>
      <c r="BH819" s="50"/>
      <c r="BI819" s="50">
        <v>55588</v>
      </c>
      <c r="BJ819" s="50">
        <v>22163</v>
      </c>
      <c r="BK819" s="50"/>
      <c r="BL819" s="50">
        <v>22851</v>
      </c>
      <c r="BM819" s="50">
        <v>5785</v>
      </c>
      <c r="BN819" s="50"/>
      <c r="BO819" s="50">
        <v>10294</v>
      </c>
      <c r="BP819" s="50">
        <v>10520</v>
      </c>
      <c r="BQ819" s="50"/>
      <c r="BR819" s="50">
        <v>29051</v>
      </c>
      <c r="BS819" s="50">
        <v>30426</v>
      </c>
      <c r="BT819" s="50"/>
      <c r="BU819" s="50">
        <v>42232</v>
      </c>
      <c r="BV819" s="50">
        <v>5872</v>
      </c>
      <c r="BW819" s="50"/>
      <c r="BX819" s="50">
        <v>11874</v>
      </c>
      <c r="BY819" s="50">
        <v>2827</v>
      </c>
      <c r="BZ819" s="50"/>
      <c r="CA819" s="50">
        <v>128529</v>
      </c>
      <c r="CB819" s="50">
        <v>78063</v>
      </c>
      <c r="CC819" s="50"/>
      <c r="CD819" s="50">
        <v>21194</v>
      </c>
      <c r="CE819" s="50">
        <v>3969</v>
      </c>
      <c r="CF819" s="50"/>
      <c r="CG819" s="50">
        <v>20960</v>
      </c>
      <c r="CH819" s="50">
        <v>3133</v>
      </c>
      <c r="CI819" s="50"/>
      <c r="CJ819" s="50">
        <v>162650</v>
      </c>
      <c r="CK819" s="50">
        <v>258267</v>
      </c>
      <c r="CL819" s="50"/>
      <c r="CM819" s="50">
        <v>3834</v>
      </c>
      <c r="CN819" s="50">
        <v>214</v>
      </c>
      <c r="CO819" s="50"/>
      <c r="CP819" s="50">
        <v>40886</v>
      </c>
      <c r="CQ819" s="50">
        <v>30713</v>
      </c>
      <c r="CR819" s="50"/>
      <c r="CS819" s="50">
        <v>15754</v>
      </c>
      <c r="CT819" s="50">
        <v>24247</v>
      </c>
      <c r="CU819" s="51"/>
      <c r="CV819" s="51"/>
      <c r="CW819" s="45">
        <f t="shared" si="1308"/>
        <v>19775.541225000001</v>
      </c>
      <c r="CX819" s="45">
        <f t="shared" si="1309"/>
        <v>2114.1847480000001</v>
      </c>
      <c r="CY819" s="51"/>
      <c r="CZ819" s="45">
        <f t="shared" si="1248"/>
        <v>62232.9015</v>
      </c>
      <c r="DA819" s="45">
        <f t="shared" si="1249"/>
        <v>17726.783697999999</v>
      </c>
      <c r="DB819" s="51"/>
      <c r="DC819" s="45">
        <f t="shared" si="1250"/>
        <v>13900.977914999999</v>
      </c>
      <c r="DD819" s="45">
        <f t="shared" si="1251"/>
        <v>1256.3746779999999</v>
      </c>
      <c r="DE819" s="51"/>
      <c r="DF819" s="45">
        <f t="shared" si="1252"/>
        <v>45518.657250000004</v>
      </c>
      <c r="DG819" s="45">
        <f t="shared" si="1253"/>
        <v>5579.2209979999998</v>
      </c>
      <c r="DH819" s="51"/>
      <c r="DI819" s="45">
        <f t="shared" si="1254"/>
        <v>18326.310915000002</v>
      </c>
      <c r="DJ819" s="45">
        <f t="shared" si="1255"/>
        <v>2344.83275</v>
      </c>
      <c r="DK819" s="51"/>
      <c r="DL819" s="45">
        <f t="shared" si="1256"/>
        <v>19173.616440000002</v>
      </c>
      <c r="DM819" s="45">
        <f t="shared" si="1257"/>
        <v>2124.0577279999998</v>
      </c>
      <c r="DN819" s="51"/>
      <c r="DO819" s="45">
        <f t="shared" si="1258"/>
        <v>5218.3155749999996</v>
      </c>
      <c r="DP819" s="45">
        <f t="shared" si="1259"/>
        <v>492.585756</v>
      </c>
      <c r="DQ819" s="51"/>
      <c r="DR819" s="45">
        <f t="shared" si="1260"/>
        <v>69701.379660000006</v>
      </c>
      <c r="DS819" s="45">
        <f t="shared" si="1261"/>
        <v>18279.442739999999</v>
      </c>
      <c r="DT819" s="51"/>
      <c r="DU819" s="45">
        <f t="shared" si="1262"/>
        <v>37445.604404999998</v>
      </c>
      <c r="DV819" s="45">
        <f t="shared" si="1263"/>
        <v>4785.8890819999997</v>
      </c>
      <c r="DW819" s="51"/>
      <c r="DX819" s="45">
        <f t="shared" si="1264"/>
        <v>5238.9847950000003</v>
      </c>
      <c r="DY819" s="45">
        <f t="shared" si="1265"/>
        <v>688.98211200000003</v>
      </c>
      <c r="DZ819" s="51"/>
      <c r="EA819" s="45">
        <f t="shared" si="1266"/>
        <v>6373.0095000000001</v>
      </c>
      <c r="EB819" s="45">
        <f t="shared" si="1267"/>
        <v>448.30923799999999</v>
      </c>
      <c r="EC819" s="51"/>
      <c r="ED819" s="45">
        <f t="shared" si="1268"/>
        <v>10170.581190000001</v>
      </c>
      <c r="EE819" s="45">
        <f t="shared" si="1269"/>
        <v>342.820244</v>
      </c>
      <c r="EF819" s="51"/>
      <c r="EG819" s="45">
        <f t="shared" si="1270"/>
        <v>2746.0913700000001</v>
      </c>
      <c r="EH819" s="45">
        <f t="shared" si="1271"/>
        <v>589.11312199999998</v>
      </c>
      <c r="EI819" s="51"/>
      <c r="EJ819" s="45">
        <f t="shared" si="1272"/>
        <v>4879.9233450000002</v>
      </c>
      <c r="EK819" s="45">
        <f t="shared" si="1273"/>
        <v>1620.30791</v>
      </c>
      <c r="EL819" s="51"/>
      <c r="EM819" s="45">
        <f t="shared" si="1274"/>
        <v>3874.94877</v>
      </c>
      <c r="EN819" s="45">
        <f t="shared" si="1275"/>
        <v>1007.879366</v>
      </c>
      <c r="EO819" s="51"/>
      <c r="EP819" s="45">
        <f t="shared" si="1276"/>
        <v>5977.7769150000004</v>
      </c>
      <c r="EQ819" s="45">
        <f t="shared" si="1277"/>
        <v>553.49444800000003</v>
      </c>
      <c r="ER819" s="51"/>
      <c r="ES819" s="45">
        <f t="shared" si="1278"/>
        <v>2552.2511850000001</v>
      </c>
      <c r="ET819" s="45">
        <f t="shared" si="1279"/>
        <v>238.622332</v>
      </c>
      <c r="EU819" s="51"/>
      <c r="EV819" s="45">
        <f t="shared" si="1280"/>
        <v>1955.4937050000001</v>
      </c>
      <c r="EW819" s="45">
        <f t="shared" si="1281"/>
        <v>161.992818</v>
      </c>
      <c r="EX819" s="51"/>
      <c r="EY819" s="45">
        <f t="shared" si="1282"/>
        <v>7365.1320599999999</v>
      </c>
      <c r="EZ819" s="45">
        <f t="shared" si="1283"/>
        <v>1683.191198</v>
      </c>
      <c r="FA819" s="51"/>
      <c r="FB819" s="45">
        <f t="shared" si="1284"/>
        <v>3027.6432450000002</v>
      </c>
      <c r="FC819" s="45">
        <f t="shared" si="1285"/>
        <v>439.34760999999997</v>
      </c>
      <c r="FD819" s="51"/>
      <c r="FE819" s="45">
        <f t="shared" si="1286"/>
        <v>1363.90353</v>
      </c>
      <c r="FF819" s="45">
        <f t="shared" si="1287"/>
        <v>798.95191999999997</v>
      </c>
      <c r="FG819" s="51"/>
      <c r="FH819" s="45">
        <f t="shared" si="1288"/>
        <v>3849.1122450000003</v>
      </c>
      <c r="FI819" s="45">
        <f t="shared" si="1289"/>
        <v>2310.7329960000002</v>
      </c>
      <c r="FJ819" s="51"/>
      <c r="FK819" s="45">
        <f t="shared" si="1290"/>
        <v>5595.5288399999999</v>
      </c>
      <c r="FL819" s="45">
        <f t="shared" si="1291"/>
        <v>445.95491199999998</v>
      </c>
      <c r="FM819" s="51"/>
      <c r="FN819" s="45">
        <f t="shared" si="1292"/>
        <v>1573.2456300000001</v>
      </c>
      <c r="FO819" s="45">
        <f t="shared" si="1293"/>
        <v>214.699342</v>
      </c>
      <c r="FP819" s="51"/>
      <c r="FQ819" s="45">
        <f t="shared" si="1294"/>
        <v>17029.449854999999</v>
      </c>
      <c r="FR819" s="45">
        <f t="shared" si="1295"/>
        <v>5928.5725979999997</v>
      </c>
      <c r="FS819" s="51"/>
      <c r="FT819" s="45">
        <f t="shared" si="1296"/>
        <v>2808.0990299999999</v>
      </c>
      <c r="FU819" s="45">
        <f t="shared" si="1297"/>
        <v>301.42967399999998</v>
      </c>
      <c r="FV819" s="51"/>
      <c r="FW819" s="45">
        <f t="shared" si="1298"/>
        <v>2777.0952000000002</v>
      </c>
      <c r="FX819" s="45">
        <f t="shared" si="1299"/>
        <v>237.938818</v>
      </c>
      <c r="FY819" s="51"/>
      <c r="FZ819" s="45">
        <f t="shared" si="1300"/>
        <v>21550.311750000001</v>
      </c>
      <c r="GA819" s="45">
        <f t="shared" si="1301"/>
        <v>19614.345581999998</v>
      </c>
      <c r="GB819" s="51"/>
      <c r="GC819" s="45">
        <f t="shared" si="1302"/>
        <v>507.98583000000002</v>
      </c>
      <c r="GD819" s="45">
        <f t="shared" si="1303"/>
        <v>16.252444000000001</v>
      </c>
      <c r="GE819" s="51"/>
      <c r="GF819" s="45">
        <f t="shared" si="1304"/>
        <v>5417.1905699999998</v>
      </c>
      <c r="GG819" s="45">
        <f t="shared" si="1305"/>
        <v>2332.5294979999999</v>
      </c>
      <c r="GH819" s="51"/>
      <c r="GI819" s="45">
        <f t="shared" si="1306"/>
        <v>2087.3262300000001</v>
      </c>
      <c r="GJ819" s="45">
        <f t="shared" si="1307"/>
        <v>1841.4626619999999</v>
      </c>
      <c r="GK819" s="51"/>
    </row>
    <row r="820" spans="1:193" s="45" customFormat="1">
      <c r="A820" s="45" t="s">
        <v>16</v>
      </c>
      <c r="B820" s="46">
        <v>41335</v>
      </c>
      <c r="C820" s="56">
        <v>0.70394400000000001</v>
      </c>
      <c r="D820" s="56">
        <v>0.12618600000000002</v>
      </c>
      <c r="E820" s="56">
        <v>7.6368000000000005E-2</v>
      </c>
      <c r="F820" s="58"/>
      <c r="G820" s="58">
        <v>201470</v>
      </c>
      <c r="H820" s="58">
        <v>38087</v>
      </c>
      <c r="I820" s="58"/>
      <c r="J820" s="59">
        <v>467723</v>
      </c>
      <c r="K820" s="59">
        <v>214882</v>
      </c>
      <c r="L820" s="58"/>
      <c r="M820" s="58">
        <v>136894</v>
      </c>
      <c r="N820" s="58">
        <v>20639</v>
      </c>
      <c r="O820" s="58"/>
      <c r="P820" s="58">
        <v>372009</v>
      </c>
      <c r="Q820" s="58">
        <v>86020</v>
      </c>
      <c r="R820" s="58"/>
      <c r="S820" s="58">
        <v>156793</v>
      </c>
      <c r="T820" s="58">
        <v>35528</v>
      </c>
      <c r="U820" s="58"/>
      <c r="V820" s="58">
        <v>144020</v>
      </c>
      <c r="W820" s="58">
        <v>26879</v>
      </c>
      <c r="X820" s="58"/>
      <c r="Y820" s="58">
        <v>45519</v>
      </c>
      <c r="Z820" s="58">
        <v>8375</v>
      </c>
      <c r="AA820" s="58"/>
      <c r="AB820" s="58">
        <v>460766</v>
      </c>
      <c r="AC820" s="58">
        <v>212625</v>
      </c>
      <c r="AD820" s="58"/>
      <c r="AE820" s="58">
        <v>244746</v>
      </c>
      <c r="AF820" s="58">
        <v>52867</v>
      </c>
      <c r="AG820" s="58"/>
      <c r="AH820" s="58">
        <v>43854</v>
      </c>
      <c r="AI820" s="58">
        <v>10318</v>
      </c>
      <c r="AJ820" s="58"/>
      <c r="AK820" s="58">
        <v>69962</v>
      </c>
      <c r="AL820" s="58">
        <v>9570</v>
      </c>
      <c r="AM820" s="58"/>
      <c r="AN820" s="58">
        <v>101605</v>
      </c>
      <c r="AO820" s="58">
        <v>6832</v>
      </c>
      <c r="AP820" s="58"/>
      <c r="AQ820" s="58">
        <v>23283</v>
      </c>
      <c r="AR820" s="58">
        <v>9068</v>
      </c>
      <c r="AS820" s="58"/>
      <c r="AT820" s="58">
        <v>40694</v>
      </c>
      <c r="AU820" s="58">
        <v>23332</v>
      </c>
      <c r="AV820" s="58"/>
      <c r="AW820" s="58">
        <v>28070</v>
      </c>
      <c r="AX820" s="58">
        <v>12228</v>
      </c>
      <c r="AY820" s="58"/>
      <c r="AZ820" s="58">
        <v>52925</v>
      </c>
      <c r="BA820" s="58">
        <v>8475</v>
      </c>
      <c r="BB820" s="58"/>
      <c r="BC820" s="58">
        <v>27696</v>
      </c>
      <c r="BD820" s="58">
        <v>5268</v>
      </c>
      <c r="BE820" s="58"/>
      <c r="BF820" s="58">
        <v>16868</v>
      </c>
      <c r="BG820" s="58">
        <v>2513</v>
      </c>
      <c r="BH820" s="50"/>
      <c r="BI820" s="50">
        <v>52270</v>
      </c>
      <c r="BJ820" s="50">
        <v>21772</v>
      </c>
      <c r="BK820" s="50"/>
      <c r="BL820" s="50">
        <v>33905</v>
      </c>
      <c r="BM820" s="50">
        <v>8641</v>
      </c>
      <c r="BN820" s="50"/>
      <c r="BO820" s="50">
        <v>11071</v>
      </c>
      <c r="BP820" s="50">
        <v>11088</v>
      </c>
      <c r="BQ820" s="50"/>
      <c r="BR820" s="50">
        <v>22722</v>
      </c>
      <c r="BS820" s="50">
        <v>24430</v>
      </c>
      <c r="BT820" s="50"/>
      <c r="BU820" s="50">
        <v>43985</v>
      </c>
      <c r="BV820" s="50">
        <v>5667</v>
      </c>
      <c r="BW820" s="50"/>
      <c r="BX820" s="50">
        <v>19019</v>
      </c>
      <c r="BY820" s="50">
        <v>4489</v>
      </c>
      <c r="BZ820" s="50"/>
      <c r="CA820" s="50">
        <v>100052</v>
      </c>
      <c r="CB820" s="50">
        <v>70300</v>
      </c>
      <c r="CC820" s="50"/>
      <c r="CD820" s="50">
        <v>33606</v>
      </c>
      <c r="CE820" s="50">
        <v>5703</v>
      </c>
      <c r="CF820" s="50"/>
      <c r="CG820" s="50">
        <v>21768</v>
      </c>
      <c r="CH820" s="50">
        <v>3091</v>
      </c>
      <c r="CI820" s="50"/>
      <c r="CJ820" s="50">
        <v>147012</v>
      </c>
      <c r="CK820" s="50">
        <v>227314</v>
      </c>
      <c r="CL820" s="50"/>
      <c r="CM820" s="50">
        <v>1027</v>
      </c>
      <c r="CN820" s="50">
        <v>210</v>
      </c>
      <c r="CO820" s="50"/>
      <c r="CP820" s="50">
        <v>28370</v>
      </c>
      <c r="CQ820" s="50">
        <v>20670</v>
      </c>
      <c r="CR820" s="50"/>
      <c r="CS820" s="50">
        <v>13913</v>
      </c>
      <c r="CT820" s="50">
        <v>19725</v>
      </c>
      <c r="CU820" s="51"/>
      <c r="CV820" s="51"/>
      <c r="CW820" s="45">
        <f t="shared" si="1308"/>
        <v>25422.693420000003</v>
      </c>
      <c r="CX820" s="45">
        <f t="shared" si="1309"/>
        <v>2908.6280160000001</v>
      </c>
      <c r="CY820" s="51"/>
      <c r="CZ820" s="45">
        <f t="shared" si="1248"/>
        <v>59020.094478000006</v>
      </c>
      <c r="DA820" s="45">
        <f t="shared" si="1249"/>
        <v>16410.108576000002</v>
      </c>
      <c r="DB820" s="51"/>
      <c r="DC820" s="45">
        <f t="shared" si="1250"/>
        <v>17274.106284000001</v>
      </c>
      <c r="DD820" s="45">
        <f t="shared" si="1251"/>
        <v>1576.1591520000002</v>
      </c>
      <c r="DE820" s="51"/>
      <c r="DF820" s="45">
        <f t="shared" si="1252"/>
        <v>46942.327674000007</v>
      </c>
      <c r="DG820" s="45">
        <f t="shared" si="1253"/>
        <v>6569.1753600000002</v>
      </c>
      <c r="DH820" s="51"/>
      <c r="DI820" s="45">
        <f t="shared" si="1254"/>
        <v>19785.081498000003</v>
      </c>
      <c r="DJ820" s="45">
        <f t="shared" si="1255"/>
        <v>2713.2023040000004</v>
      </c>
      <c r="DK820" s="51"/>
      <c r="DL820" s="45">
        <f t="shared" si="1256"/>
        <v>18173.307720000004</v>
      </c>
      <c r="DM820" s="45">
        <f t="shared" si="1257"/>
        <v>2052.6954720000003</v>
      </c>
      <c r="DN820" s="51"/>
      <c r="DO820" s="45">
        <f t="shared" si="1258"/>
        <v>5743.8605340000013</v>
      </c>
      <c r="DP820" s="45">
        <f t="shared" si="1259"/>
        <v>639.58199999999999</v>
      </c>
      <c r="DQ820" s="51"/>
      <c r="DR820" s="45">
        <f t="shared" si="1260"/>
        <v>58142.218476000009</v>
      </c>
      <c r="DS820" s="45">
        <f t="shared" si="1261"/>
        <v>16237.746000000001</v>
      </c>
      <c r="DT820" s="51"/>
      <c r="DU820" s="45">
        <f t="shared" si="1262"/>
        <v>30883.518756000005</v>
      </c>
      <c r="DV820" s="45">
        <f t="shared" si="1263"/>
        <v>4037.3470560000001</v>
      </c>
      <c r="DW820" s="51"/>
      <c r="DX820" s="45">
        <f t="shared" si="1264"/>
        <v>5533.7608440000013</v>
      </c>
      <c r="DY820" s="45">
        <f t="shared" si="1265"/>
        <v>787.96502400000008</v>
      </c>
      <c r="DZ820" s="51"/>
      <c r="EA820" s="45">
        <f t="shared" si="1266"/>
        <v>8828.224932000001</v>
      </c>
      <c r="EB820" s="45">
        <f t="shared" si="1267"/>
        <v>730.84176000000002</v>
      </c>
      <c r="EC820" s="51"/>
      <c r="ED820" s="45">
        <f t="shared" si="1268"/>
        <v>12821.128530000002</v>
      </c>
      <c r="EE820" s="45">
        <f t="shared" si="1269"/>
        <v>521.74617599999999</v>
      </c>
      <c r="EF820" s="51"/>
      <c r="EG820" s="45">
        <f t="shared" si="1270"/>
        <v>2937.9886380000003</v>
      </c>
      <c r="EH820" s="45">
        <f t="shared" si="1271"/>
        <v>692.50502400000005</v>
      </c>
      <c r="EI820" s="51"/>
      <c r="EJ820" s="45">
        <f t="shared" si="1272"/>
        <v>5135.0130840000011</v>
      </c>
      <c r="EK820" s="45">
        <f t="shared" si="1273"/>
        <v>1781.8181760000002</v>
      </c>
      <c r="EL820" s="51"/>
      <c r="EM820" s="45">
        <f t="shared" si="1274"/>
        <v>3542.0410200000006</v>
      </c>
      <c r="EN820" s="45">
        <f t="shared" si="1275"/>
        <v>933.8279040000001</v>
      </c>
      <c r="EO820" s="51"/>
      <c r="EP820" s="45">
        <f t="shared" si="1276"/>
        <v>6678.3940500000008</v>
      </c>
      <c r="EQ820" s="45">
        <f t="shared" si="1277"/>
        <v>647.2188000000001</v>
      </c>
      <c r="ER820" s="51"/>
      <c r="ES820" s="45">
        <f t="shared" si="1278"/>
        <v>3494.8474560000004</v>
      </c>
      <c r="ET820" s="45">
        <f t="shared" si="1279"/>
        <v>402.30662400000006</v>
      </c>
      <c r="EU820" s="51"/>
      <c r="EV820" s="45">
        <f t="shared" si="1280"/>
        <v>2128.5054480000003</v>
      </c>
      <c r="EW820" s="45">
        <f t="shared" si="1281"/>
        <v>191.91278400000002</v>
      </c>
      <c r="EX820" s="51"/>
      <c r="EY820" s="45">
        <f t="shared" si="1282"/>
        <v>6595.742220000001</v>
      </c>
      <c r="EZ820" s="45">
        <f t="shared" si="1283"/>
        <v>1662.6840960000002</v>
      </c>
      <c r="FA820" s="51"/>
      <c r="FB820" s="45">
        <f t="shared" si="1284"/>
        <v>4278.336330000001</v>
      </c>
      <c r="FC820" s="45">
        <f t="shared" si="1285"/>
        <v>659.89588800000001</v>
      </c>
      <c r="FD820" s="51"/>
      <c r="FE820" s="45">
        <f t="shared" si="1286"/>
        <v>1397.0052060000003</v>
      </c>
      <c r="FF820" s="45">
        <f t="shared" si="1287"/>
        <v>846.76838400000008</v>
      </c>
      <c r="FG820" s="51"/>
      <c r="FH820" s="45">
        <f t="shared" si="1288"/>
        <v>2867.1982920000005</v>
      </c>
      <c r="FI820" s="45">
        <f t="shared" si="1289"/>
        <v>1865.6702400000001</v>
      </c>
      <c r="FJ820" s="51"/>
      <c r="FK820" s="45">
        <f t="shared" si="1290"/>
        <v>5550.2912100000012</v>
      </c>
      <c r="FL820" s="45">
        <f t="shared" si="1291"/>
        <v>432.77745600000003</v>
      </c>
      <c r="FM820" s="51"/>
      <c r="FN820" s="45">
        <f t="shared" si="1292"/>
        <v>2399.9315340000003</v>
      </c>
      <c r="FO820" s="45">
        <f t="shared" si="1293"/>
        <v>342.81595200000004</v>
      </c>
      <c r="FP820" s="51"/>
      <c r="FQ820" s="45">
        <f t="shared" si="1294"/>
        <v>12625.161672000002</v>
      </c>
      <c r="FR820" s="45">
        <f t="shared" si="1295"/>
        <v>5368.6704</v>
      </c>
      <c r="FS820" s="51"/>
      <c r="FT820" s="45">
        <f t="shared" si="1296"/>
        <v>4240.6067160000002</v>
      </c>
      <c r="FU820" s="45">
        <f t="shared" si="1297"/>
        <v>435.52670400000005</v>
      </c>
      <c r="FV820" s="51"/>
      <c r="FW820" s="45">
        <f t="shared" si="1298"/>
        <v>2746.8168480000004</v>
      </c>
      <c r="FX820" s="45">
        <f t="shared" si="1299"/>
        <v>236.05348800000002</v>
      </c>
      <c r="FY820" s="51"/>
      <c r="FZ820" s="45">
        <f t="shared" si="1300"/>
        <v>18550.856232000002</v>
      </c>
      <c r="GA820" s="45">
        <f t="shared" si="1301"/>
        <v>17359.515552000001</v>
      </c>
      <c r="GB820" s="51"/>
      <c r="GC820" s="45">
        <f t="shared" si="1302"/>
        <v>129.59302200000002</v>
      </c>
      <c r="GD820" s="45">
        <f t="shared" si="1303"/>
        <v>16.037280000000003</v>
      </c>
      <c r="GE820" s="51"/>
      <c r="GF820" s="45">
        <f t="shared" si="1304"/>
        <v>3579.8968200000004</v>
      </c>
      <c r="GG820" s="45">
        <f t="shared" si="1305"/>
        <v>1578.52656</v>
      </c>
      <c r="GH820" s="51"/>
      <c r="GI820" s="45">
        <f t="shared" si="1306"/>
        <v>1755.6258180000002</v>
      </c>
      <c r="GJ820" s="45">
        <f t="shared" si="1307"/>
        <v>1506.3588000000002</v>
      </c>
      <c r="GK820" s="51"/>
    </row>
    <row r="821" spans="1:193" s="45" customFormat="1">
      <c r="A821" s="45" t="s">
        <v>16</v>
      </c>
      <c r="B821" s="46">
        <v>41334</v>
      </c>
      <c r="C821" s="56">
        <v>0.70515899999999998</v>
      </c>
      <c r="D821" s="56">
        <v>0.12030400000000001</v>
      </c>
      <c r="E821" s="56">
        <v>7.8088000000000005E-2</v>
      </c>
      <c r="F821" s="58"/>
      <c r="G821" s="58">
        <v>220691</v>
      </c>
      <c r="H821" s="58">
        <v>42199</v>
      </c>
      <c r="I821" s="58"/>
      <c r="J821" s="59">
        <v>434239</v>
      </c>
      <c r="K821" s="59">
        <v>200195</v>
      </c>
      <c r="L821" s="58"/>
      <c r="M821" s="58">
        <v>120057</v>
      </c>
      <c r="N821" s="58">
        <v>17472</v>
      </c>
      <c r="O821" s="58"/>
      <c r="P821" s="58">
        <v>395043</v>
      </c>
      <c r="Q821" s="58">
        <v>86360</v>
      </c>
      <c r="R821" s="58"/>
      <c r="S821" s="58">
        <v>150022</v>
      </c>
      <c r="T821" s="58">
        <v>34315</v>
      </c>
      <c r="U821" s="58"/>
      <c r="V821" s="58">
        <v>137874</v>
      </c>
      <c r="W821" s="58">
        <v>26183</v>
      </c>
      <c r="X821" s="58"/>
      <c r="Y821" s="58">
        <v>44416</v>
      </c>
      <c r="Z821" s="58">
        <v>8684</v>
      </c>
      <c r="AA821" s="58"/>
      <c r="AB821" s="58">
        <v>437471</v>
      </c>
      <c r="AC821" s="58">
        <v>200951</v>
      </c>
      <c r="AD821" s="58"/>
      <c r="AE821" s="58">
        <v>222514</v>
      </c>
      <c r="AF821" s="58">
        <v>47477</v>
      </c>
      <c r="AG821" s="58"/>
      <c r="AH821" s="58">
        <v>44250</v>
      </c>
      <c r="AI821" s="58">
        <v>10820</v>
      </c>
      <c r="AJ821" s="58"/>
      <c r="AK821" s="58">
        <v>72442</v>
      </c>
      <c r="AL821" s="58">
        <v>10184</v>
      </c>
      <c r="AM821" s="58"/>
      <c r="AN821" s="58">
        <v>103550</v>
      </c>
      <c r="AO821" s="58">
        <v>7056</v>
      </c>
      <c r="AP821" s="58"/>
      <c r="AQ821" s="58">
        <v>21495</v>
      </c>
      <c r="AR821" s="58">
        <v>8358</v>
      </c>
      <c r="AS821" s="58"/>
      <c r="AT821" s="58">
        <v>38284</v>
      </c>
      <c r="AU821" s="58">
        <v>20413</v>
      </c>
      <c r="AV821" s="58"/>
      <c r="AW821" s="58">
        <v>25058</v>
      </c>
      <c r="AX821" s="58">
        <v>11928</v>
      </c>
      <c r="AY821" s="58"/>
      <c r="AZ821" s="58">
        <v>47897</v>
      </c>
      <c r="BA821" s="58">
        <v>7546</v>
      </c>
      <c r="BB821" s="58"/>
      <c r="BC821" s="58">
        <v>25307</v>
      </c>
      <c r="BD821" s="58">
        <v>4921</v>
      </c>
      <c r="BE821" s="58"/>
      <c r="BF821" s="58">
        <v>15164</v>
      </c>
      <c r="BG821" s="58">
        <v>2597</v>
      </c>
      <c r="BH821" s="50"/>
      <c r="BI821" s="50">
        <v>58156</v>
      </c>
      <c r="BJ821" s="50">
        <v>23466</v>
      </c>
      <c r="BK821" s="50"/>
      <c r="BL821" s="50">
        <v>30693</v>
      </c>
      <c r="BM821" s="50">
        <v>8472</v>
      </c>
      <c r="BN821" s="50"/>
      <c r="BO821" s="50">
        <v>8800</v>
      </c>
      <c r="BP821" s="50">
        <v>11415</v>
      </c>
      <c r="BQ821" s="50"/>
      <c r="BR821" s="50">
        <v>21412</v>
      </c>
      <c r="BS821" s="50">
        <v>23066</v>
      </c>
      <c r="BT821" s="50"/>
      <c r="BU821" s="50">
        <v>44797</v>
      </c>
      <c r="BV821" s="50">
        <v>5658</v>
      </c>
      <c r="BW821" s="50"/>
      <c r="BX821" s="50">
        <v>21180</v>
      </c>
      <c r="BY821" s="50">
        <v>5340</v>
      </c>
      <c r="BZ821" s="50"/>
      <c r="CA821" s="50">
        <v>96871</v>
      </c>
      <c r="CB821" s="50">
        <v>85433</v>
      </c>
      <c r="CC821" s="50"/>
      <c r="CD821" s="50">
        <v>31191</v>
      </c>
      <c r="CE821" s="50">
        <v>5635</v>
      </c>
      <c r="CF821" s="50"/>
      <c r="CG821" s="50">
        <v>21744</v>
      </c>
      <c r="CH821" s="50">
        <v>3146</v>
      </c>
      <c r="CI821" s="50"/>
      <c r="CJ821" s="50">
        <v>151862</v>
      </c>
      <c r="CK821" s="50">
        <v>236312</v>
      </c>
      <c r="CL821" s="50"/>
      <c r="CM821" s="50">
        <v>857</v>
      </c>
      <c r="CN821" s="50">
        <v>389</v>
      </c>
      <c r="CO821" s="50"/>
      <c r="CP821" s="50">
        <v>24810</v>
      </c>
      <c r="CQ821" s="50">
        <v>18129</v>
      </c>
      <c r="CR821" s="50"/>
      <c r="CS821" s="50">
        <v>13010</v>
      </c>
      <c r="CT821" s="50">
        <v>18031</v>
      </c>
      <c r="CU821" s="51"/>
      <c r="CV821" s="51"/>
      <c r="CW821" s="45">
        <f t="shared" si="1308"/>
        <v>26550.010064000002</v>
      </c>
      <c r="CX821" s="45">
        <f t="shared" si="1309"/>
        <v>3295.2355120000002</v>
      </c>
      <c r="CY821" s="51"/>
      <c r="CZ821" s="45">
        <f t="shared" si="1248"/>
        <v>52240.688656000006</v>
      </c>
      <c r="DA821" s="45">
        <f t="shared" si="1249"/>
        <v>15632.827160000001</v>
      </c>
      <c r="DB821" s="51"/>
      <c r="DC821" s="45">
        <f t="shared" si="1250"/>
        <v>14443.337328000001</v>
      </c>
      <c r="DD821" s="45">
        <f t="shared" si="1251"/>
        <v>1364.3535360000001</v>
      </c>
      <c r="DE821" s="51"/>
      <c r="DF821" s="45">
        <f t="shared" si="1252"/>
        <v>47525.253072000007</v>
      </c>
      <c r="DG821" s="45">
        <f t="shared" si="1253"/>
        <v>6743.6796800000002</v>
      </c>
      <c r="DH821" s="51"/>
      <c r="DI821" s="45">
        <f t="shared" si="1254"/>
        <v>18048.246688000003</v>
      </c>
      <c r="DJ821" s="45">
        <f t="shared" si="1255"/>
        <v>2679.5897199999999</v>
      </c>
      <c r="DK821" s="51"/>
      <c r="DL821" s="45">
        <f t="shared" si="1256"/>
        <v>16586.793696000001</v>
      </c>
      <c r="DM821" s="45">
        <f t="shared" si="1257"/>
        <v>2044.5781040000002</v>
      </c>
      <c r="DN821" s="51"/>
      <c r="DO821" s="45">
        <f t="shared" si="1258"/>
        <v>5343.4224640000002</v>
      </c>
      <c r="DP821" s="45">
        <f t="shared" si="1259"/>
        <v>678.11619200000007</v>
      </c>
      <c r="DQ821" s="51"/>
      <c r="DR821" s="45">
        <f t="shared" si="1260"/>
        <v>52629.511184000003</v>
      </c>
      <c r="DS821" s="45">
        <f t="shared" si="1261"/>
        <v>15691.861688000001</v>
      </c>
      <c r="DT821" s="51"/>
      <c r="DU821" s="45">
        <f t="shared" si="1262"/>
        <v>26769.324256000004</v>
      </c>
      <c r="DV821" s="45">
        <f t="shared" si="1263"/>
        <v>3707.3839760000001</v>
      </c>
      <c r="DW821" s="51"/>
      <c r="DX821" s="45">
        <f t="shared" si="1264"/>
        <v>5323.4520000000002</v>
      </c>
      <c r="DY821" s="45">
        <f t="shared" si="1265"/>
        <v>844.91216000000009</v>
      </c>
      <c r="DZ821" s="51"/>
      <c r="EA821" s="45">
        <f t="shared" si="1266"/>
        <v>8715.0623680000008</v>
      </c>
      <c r="EB821" s="45">
        <f t="shared" si="1267"/>
        <v>795.24819200000002</v>
      </c>
      <c r="EC821" s="51"/>
      <c r="ED821" s="45">
        <f t="shared" si="1268"/>
        <v>12457.479200000002</v>
      </c>
      <c r="EE821" s="45">
        <f t="shared" si="1269"/>
        <v>550.98892799999999</v>
      </c>
      <c r="EF821" s="51"/>
      <c r="EG821" s="45">
        <f t="shared" si="1270"/>
        <v>2585.9344800000003</v>
      </c>
      <c r="EH821" s="45">
        <f t="shared" si="1271"/>
        <v>652.65950400000008</v>
      </c>
      <c r="EI821" s="51"/>
      <c r="EJ821" s="45">
        <f t="shared" si="1272"/>
        <v>4605.7183359999999</v>
      </c>
      <c r="EK821" s="45">
        <f t="shared" si="1273"/>
        <v>1594.010344</v>
      </c>
      <c r="EL821" s="51"/>
      <c r="EM821" s="45">
        <f t="shared" si="1274"/>
        <v>3014.577632</v>
      </c>
      <c r="EN821" s="45">
        <f t="shared" si="1275"/>
        <v>931.43366400000002</v>
      </c>
      <c r="EO821" s="51"/>
      <c r="EP821" s="45">
        <f t="shared" si="1276"/>
        <v>5762.2006880000008</v>
      </c>
      <c r="EQ821" s="45">
        <f t="shared" si="1277"/>
        <v>589.25204800000006</v>
      </c>
      <c r="ER821" s="51"/>
      <c r="ES821" s="45">
        <f t="shared" si="1278"/>
        <v>3044.533328</v>
      </c>
      <c r="ET821" s="45">
        <f t="shared" si="1279"/>
        <v>384.27104800000001</v>
      </c>
      <c r="EU821" s="51"/>
      <c r="EV821" s="45">
        <f t="shared" si="1280"/>
        <v>1824.2898560000001</v>
      </c>
      <c r="EW821" s="45">
        <f t="shared" si="1281"/>
        <v>202.79453600000002</v>
      </c>
      <c r="EX821" s="51"/>
      <c r="EY821" s="45">
        <f t="shared" si="1282"/>
        <v>6996.3994240000002</v>
      </c>
      <c r="EZ821" s="45">
        <f t="shared" si="1283"/>
        <v>1832.4130080000002</v>
      </c>
      <c r="FA821" s="51"/>
      <c r="FB821" s="45">
        <f t="shared" si="1284"/>
        <v>3692.4906720000004</v>
      </c>
      <c r="FC821" s="45">
        <f t="shared" si="1285"/>
        <v>661.56153600000005</v>
      </c>
      <c r="FD821" s="51"/>
      <c r="FE821" s="45">
        <f t="shared" si="1286"/>
        <v>1058.6752000000001</v>
      </c>
      <c r="FF821" s="45">
        <f t="shared" si="1287"/>
        <v>891.37452000000008</v>
      </c>
      <c r="FG821" s="51"/>
      <c r="FH821" s="45">
        <f t="shared" si="1288"/>
        <v>2575.9492480000004</v>
      </c>
      <c r="FI821" s="45">
        <f t="shared" si="1289"/>
        <v>1801.1778080000001</v>
      </c>
      <c r="FJ821" s="51"/>
      <c r="FK821" s="45">
        <f t="shared" si="1290"/>
        <v>5389.258288</v>
      </c>
      <c r="FL821" s="45">
        <f t="shared" si="1291"/>
        <v>441.82190400000002</v>
      </c>
      <c r="FM821" s="51"/>
      <c r="FN821" s="45">
        <f t="shared" si="1292"/>
        <v>2548.03872</v>
      </c>
      <c r="FO821" s="45">
        <f t="shared" si="1293"/>
        <v>416.98992000000004</v>
      </c>
      <c r="FP821" s="51"/>
      <c r="FQ821" s="45">
        <f t="shared" si="1294"/>
        <v>11653.968784000001</v>
      </c>
      <c r="FR821" s="45">
        <f t="shared" si="1295"/>
        <v>6671.2921040000001</v>
      </c>
      <c r="FS821" s="51"/>
      <c r="FT821" s="45">
        <f t="shared" si="1296"/>
        <v>3752.4020640000003</v>
      </c>
      <c r="FU821" s="45">
        <f t="shared" si="1297"/>
        <v>440.02588000000003</v>
      </c>
      <c r="FV821" s="51"/>
      <c r="FW821" s="45">
        <f t="shared" si="1298"/>
        <v>2615.8901760000003</v>
      </c>
      <c r="FX821" s="45">
        <f t="shared" si="1299"/>
        <v>245.66484800000001</v>
      </c>
      <c r="FY821" s="51"/>
      <c r="FZ821" s="45">
        <f t="shared" si="1300"/>
        <v>18269.606048000001</v>
      </c>
      <c r="GA821" s="45">
        <f t="shared" si="1301"/>
        <v>18453.131456000003</v>
      </c>
      <c r="GB821" s="51"/>
      <c r="GC821" s="45">
        <f t="shared" si="1302"/>
        <v>103.10052800000001</v>
      </c>
      <c r="GD821" s="45">
        <f t="shared" si="1303"/>
        <v>30.376232000000002</v>
      </c>
      <c r="GE821" s="51"/>
      <c r="GF821" s="45">
        <f t="shared" si="1304"/>
        <v>2984.74224</v>
      </c>
      <c r="GG821" s="45">
        <f t="shared" si="1305"/>
        <v>1415.6573520000002</v>
      </c>
      <c r="GH821" s="51"/>
      <c r="GI821" s="45">
        <f t="shared" si="1306"/>
        <v>1565.1550400000001</v>
      </c>
      <c r="GJ821" s="45">
        <f t="shared" si="1307"/>
        <v>1408.0047280000001</v>
      </c>
      <c r="GK821" s="51"/>
    </row>
    <row r="822" spans="1:193" s="45" customFormat="1">
      <c r="A822" s="45" t="s">
        <v>16</v>
      </c>
      <c r="B822" s="46">
        <v>41333</v>
      </c>
      <c r="C822" s="56">
        <v>0.70598200000000011</v>
      </c>
      <c r="D822" s="56">
        <v>0.114588</v>
      </c>
      <c r="E822" s="56">
        <v>7.9616000000000006E-2</v>
      </c>
      <c r="F822" s="58"/>
      <c r="G822" s="58">
        <v>247964</v>
      </c>
      <c r="H822" s="58">
        <v>42634</v>
      </c>
      <c r="I822" s="58"/>
      <c r="J822" s="59">
        <v>426707</v>
      </c>
      <c r="K822" s="59">
        <v>193862</v>
      </c>
      <c r="L822" s="58"/>
      <c r="M822" s="58">
        <v>132796</v>
      </c>
      <c r="N822" s="58">
        <v>16919</v>
      </c>
      <c r="O822" s="58"/>
      <c r="P822" s="58">
        <v>421083</v>
      </c>
      <c r="Q822" s="58">
        <v>87990</v>
      </c>
      <c r="R822" s="58"/>
      <c r="S822" s="58">
        <v>145222</v>
      </c>
      <c r="T822" s="58">
        <v>33795</v>
      </c>
      <c r="U822" s="58"/>
      <c r="V822" s="58">
        <v>137886</v>
      </c>
      <c r="W822" s="58">
        <v>24141</v>
      </c>
      <c r="X822" s="58"/>
      <c r="Y822" s="58">
        <v>44813</v>
      </c>
      <c r="Z822" s="58">
        <v>8762</v>
      </c>
      <c r="AA822" s="58"/>
      <c r="AB822" s="58">
        <v>421684</v>
      </c>
      <c r="AC822" s="58">
        <v>185071</v>
      </c>
      <c r="AD822" s="58"/>
      <c r="AE822" s="58">
        <v>217466</v>
      </c>
      <c r="AF822" s="58">
        <v>43601</v>
      </c>
      <c r="AG822" s="58"/>
      <c r="AH822" s="58">
        <v>45858</v>
      </c>
      <c r="AI822" s="58">
        <v>10461</v>
      </c>
      <c r="AJ822" s="58"/>
      <c r="AK822" s="58">
        <v>74822</v>
      </c>
      <c r="AL822" s="58">
        <v>9745</v>
      </c>
      <c r="AM822" s="58"/>
      <c r="AN822" s="58">
        <v>113323</v>
      </c>
      <c r="AO822" s="58">
        <v>6971</v>
      </c>
      <c r="AP822" s="58"/>
      <c r="AQ822" s="58">
        <v>21895</v>
      </c>
      <c r="AR822" s="58">
        <v>8789</v>
      </c>
      <c r="AS822" s="58"/>
      <c r="AT822" s="58">
        <v>41590</v>
      </c>
      <c r="AU822" s="58">
        <v>21663</v>
      </c>
      <c r="AV822" s="58"/>
      <c r="AW822" s="58">
        <v>27875</v>
      </c>
      <c r="AX822" s="58">
        <v>11854</v>
      </c>
      <c r="AY822" s="58"/>
      <c r="AZ822" s="58">
        <v>48681</v>
      </c>
      <c r="BA822" s="58">
        <v>6900</v>
      </c>
      <c r="BB822" s="58"/>
      <c r="BC822" s="58">
        <v>26030</v>
      </c>
      <c r="BD822" s="58">
        <v>4799</v>
      </c>
      <c r="BE822" s="58"/>
      <c r="BF822" s="58">
        <v>15604</v>
      </c>
      <c r="BG822" s="58">
        <v>2508</v>
      </c>
      <c r="BH822" s="50"/>
      <c r="BI822" s="50">
        <v>58173</v>
      </c>
      <c r="BJ822" s="50">
        <v>22560</v>
      </c>
      <c r="BK822" s="50"/>
      <c r="BL822" s="50">
        <v>38967</v>
      </c>
      <c r="BM822" s="50">
        <v>8553</v>
      </c>
      <c r="BN822" s="50"/>
      <c r="BO822" s="50">
        <v>8580</v>
      </c>
      <c r="BP822" s="50">
        <v>11683</v>
      </c>
      <c r="BQ822" s="50"/>
      <c r="BR822" s="50">
        <v>20873</v>
      </c>
      <c r="BS822" s="50">
        <v>22456</v>
      </c>
      <c r="BT822" s="50"/>
      <c r="BU822" s="50">
        <v>48125</v>
      </c>
      <c r="BV822" s="50">
        <v>5749</v>
      </c>
      <c r="BW822" s="50"/>
      <c r="BX822" s="50">
        <v>14871</v>
      </c>
      <c r="BY822" s="50">
        <v>3914</v>
      </c>
      <c r="BZ822" s="50"/>
      <c r="CA822" s="50">
        <v>79824</v>
      </c>
      <c r="CB822" s="50">
        <v>60594</v>
      </c>
      <c r="CC822" s="50"/>
      <c r="CD822" s="50">
        <v>29631</v>
      </c>
      <c r="CE822" s="50">
        <v>5168</v>
      </c>
      <c r="CF822" s="50"/>
      <c r="CG822" s="50">
        <v>22451</v>
      </c>
      <c r="CH822" s="50">
        <v>3167</v>
      </c>
      <c r="CI822" s="50"/>
      <c r="CJ822" s="50">
        <v>145266</v>
      </c>
      <c r="CK822" s="50">
        <v>230770</v>
      </c>
      <c r="CL822" s="50"/>
      <c r="CM822" s="50">
        <v>2393</v>
      </c>
      <c r="CN822" s="50">
        <v>457</v>
      </c>
      <c r="CO822" s="50"/>
      <c r="CP822" s="50">
        <v>23095</v>
      </c>
      <c r="CQ822" s="50">
        <v>18401</v>
      </c>
      <c r="CR822" s="50"/>
      <c r="CS822" s="50">
        <v>13537</v>
      </c>
      <c r="CT822" s="50">
        <v>18207</v>
      </c>
      <c r="CU822" s="51"/>
      <c r="CV822" s="51"/>
      <c r="CW822" s="45">
        <f t="shared" si="1308"/>
        <v>28413.698831999998</v>
      </c>
      <c r="CX822" s="45">
        <f t="shared" si="1309"/>
        <v>3394.3485440000004</v>
      </c>
      <c r="CY822" s="51"/>
      <c r="CZ822" s="45">
        <f t="shared" si="1248"/>
        <v>48895.501715999999</v>
      </c>
      <c r="DA822" s="45">
        <f t="shared" si="1249"/>
        <v>15434.516992000001</v>
      </c>
      <c r="DB822" s="51"/>
      <c r="DC822" s="45">
        <f t="shared" si="1250"/>
        <v>15216.828047999999</v>
      </c>
      <c r="DD822" s="45">
        <f t="shared" si="1251"/>
        <v>1347.0231040000001</v>
      </c>
      <c r="DE822" s="51"/>
      <c r="DF822" s="45">
        <f t="shared" si="1252"/>
        <v>48251.058804</v>
      </c>
      <c r="DG822" s="45">
        <f t="shared" si="1253"/>
        <v>7005.4118400000007</v>
      </c>
      <c r="DH822" s="51"/>
      <c r="DI822" s="45">
        <f t="shared" si="1254"/>
        <v>16640.698536</v>
      </c>
      <c r="DJ822" s="45">
        <f t="shared" si="1255"/>
        <v>2690.6227200000003</v>
      </c>
      <c r="DK822" s="51"/>
      <c r="DL822" s="45">
        <f t="shared" si="1256"/>
        <v>15800.080968</v>
      </c>
      <c r="DM822" s="45">
        <f t="shared" si="1257"/>
        <v>1922.0098560000001</v>
      </c>
      <c r="DN822" s="51"/>
      <c r="DO822" s="45">
        <f t="shared" si="1258"/>
        <v>5135.0320439999996</v>
      </c>
      <c r="DP822" s="45">
        <f t="shared" si="1259"/>
        <v>697.59539200000006</v>
      </c>
      <c r="DQ822" s="51"/>
      <c r="DR822" s="45">
        <f t="shared" si="1260"/>
        <v>48319.926191999999</v>
      </c>
      <c r="DS822" s="45">
        <f t="shared" si="1261"/>
        <v>14734.612736000001</v>
      </c>
      <c r="DT822" s="51"/>
      <c r="DU822" s="45">
        <f t="shared" si="1262"/>
        <v>24918.994007999998</v>
      </c>
      <c r="DV822" s="45">
        <f t="shared" si="1263"/>
        <v>3471.3372160000004</v>
      </c>
      <c r="DW822" s="51"/>
      <c r="DX822" s="45">
        <f t="shared" si="1264"/>
        <v>5254.7765039999995</v>
      </c>
      <c r="DY822" s="45">
        <f t="shared" si="1265"/>
        <v>832.86297600000012</v>
      </c>
      <c r="DZ822" s="51"/>
      <c r="EA822" s="45">
        <f t="shared" si="1266"/>
        <v>8573.7033360000005</v>
      </c>
      <c r="EB822" s="45">
        <f t="shared" si="1267"/>
        <v>775.85792000000004</v>
      </c>
      <c r="EC822" s="51"/>
      <c r="ED822" s="45">
        <f t="shared" si="1268"/>
        <v>12985.455924</v>
      </c>
      <c r="EE822" s="45">
        <f t="shared" si="1269"/>
        <v>555.00313600000004</v>
      </c>
      <c r="EF822" s="51"/>
      <c r="EG822" s="45">
        <f t="shared" si="1270"/>
        <v>2508.9042599999998</v>
      </c>
      <c r="EH822" s="45">
        <f t="shared" si="1271"/>
        <v>699.74502400000006</v>
      </c>
      <c r="EI822" s="51"/>
      <c r="EJ822" s="45">
        <f t="shared" si="1272"/>
        <v>4765.7149199999994</v>
      </c>
      <c r="EK822" s="45">
        <f t="shared" si="1273"/>
        <v>1724.7214080000001</v>
      </c>
      <c r="EL822" s="51"/>
      <c r="EM822" s="45">
        <f t="shared" si="1274"/>
        <v>3194.1405</v>
      </c>
      <c r="EN822" s="45">
        <f t="shared" si="1275"/>
        <v>943.76806400000009</v>
      </c>
      <c r="EO822" s="51"/>
      <c r="EP822" s="45">
        <f t="shared" si="1276"/>
        <v>5578.2584280000001</v>
      </c>
      <c r="EQ822" s="45">
        <f t="shared" si="1277"/>
        <v>549.35040000000004</v>
      </c>
      <c r="ER822" s="51"/>
      <c r="ES822" s="45">
        <f t="shared" si="1278"/>
        <v>2982.7256399999997</v>
      </c>
      <c r="ET822" s="45">
        <f t="shared" si="1279"/>
        <v>382.07718400000005</v>
      </c>
      <c r="EU822" s="51"/>
      <c r="EV822" s="45">
        <f t="shared" si="1280"/>
        <v>1788.031152</v>
      </c>
      <c r="EW822" s="45">
        <f t="shared" si="1281"/>
        <v>199.676928</v>
      </c>
      <c r="EX822" s="51"/>
      <c r="EY822" s="45">
        <f t="shared" si="1282"/>
        <v>6665.9277240000001</v>
      </c>
      <c r="EZ822" s="45">
        <f t="shared" si="1283"/>
        <v>1796.13696</v>
      </c>
      <c r="FA822" s="51"/>
      <c r="FB822" s="45">
        <f t="shared" si="1284"/>
        <v>4465.1505959999995</v>
      </c>
      <c r="FC822" s="45">
        <f t="shared" si="1285"/>
        <v>680.955648</v>
      </c>
      <c r="FD822" s="51"/>
      <c r="FE822" s="45">
        <f t="shared" si="1286"/>
        <v>983.16503999999998</v>
      </c>
      <c r="FF822" s="45">
        <f t="shared" si="1287"/>
        <v>930.15372800000011</v>
      </c>
      <c r="FG822" s="51"/>
      <c r="FH822" s="45">
        <f t="shared" si="1288"/>
        <v>2391.7953239999997</v>
      </c>
      <c r="FI822" s="45">
        <f t="shared" si="1289"/>
        <v>1787.8568960000002</v>
      </c>
      <c r="FJ822" s="51"/>
      <c r="FK822" s="45">
        <f t="shared" si="1290"/>
        <v>5514.5474999999997</v>
      </c>
      <c r="FL822" s="45">
        <f t="shared" si="1291"/>
        <v>457.71238400000004</v>
      </c>
      <c r="FM822" s="51"/>
      <c r="FN822" s="45">
        <f t="shared" si="1292"/>
        <v>1704.0381479999999</v>
      </c>
      <c r="FO822" s="45">
        <f t="shared" si="1293"/>
        <v>311.61702400000001</v>
      </c>
      <c r="FP822" s="51"/>
      <c r="FQ822" s="45">
        <f t="shared" si="1294"/>
        <v>9146.8725119999999</v>
      </c>
      <c r="FR822" s="45">
        <f t="shared" si="1295"/>
        <v>4824.2519040000006</v>
      </c>
      <c r="FS822" s="51"/>
      <c r="FT822" s="45">
        <f t="shared" si="1296"/>
        <v>3395.3570279999999</v>
      </c>
      <c r="FU822" s="45">
        <f t="shared" si="1297"/>
        <v>411.45548800000006</v>
      </c>
      <c r="FV822" s="51"/>
      <c r="FW822" s="45">
        <f t="shared" si="1298"/>
        <v>2572.6151879999998</v>
      </c>
      <c r="FX822" s="45">
        <f t="shared" si="1299"/>
        <v>252.14387200000002</v>
      </c>
      <c r="FY822" s="51"/>
      <c r="FZ822" s="45">
        <f t="shared" si="1300"/>
        <v>16645.740407999998</v>
      </c>
      <c r="GA822" s="45">
        <f t="shared" si="1301"/>
        <v>18372.984320000003</v>
      </c>
      <c r="GB822" s="51"/>
      <c r="GC822" s="45">
        <f t="shared" si="1302"/>
        <v>274.20908399999996</v>
      </c>
      <c r="GD822" s="45">
        <f t="shared" si="1303"/>
        <v>36.384512000000001</v>
      </c>
      <c r="GE822" s="51"/>
      <c r="GF822" s="45">
        <f t="shared" si="1304"/>
        <v>2646.4098599999998</v>
      </c>
      <c r="GG822" s="45">
        <f t="shared" si="1305"/>
        <v>1465.0140160000001</v>
      </c>
      <c r="GH822" s="51"/>
      <c r="GI822" s="45">
        <f t="shared" si="1306"/>
        <v>1551.177756</v>
      </c>
      <c r="GJ822" s="45">
        <f t="shared" si="1307"/>
        <v>1449.5685120000001</v>
      </c>
      <c r="GK822" s="51"/>
    </row>
    <row r="823" spans="1:193" s="45" customFormat="1">
      <c r="A823" s="45" t="s">
        <v>16</v>
      </c>
      <c r="B823" s="46">
        <v>41332</v>
      </c>
      <c r="C823" s="56">
        <v>0.69890799999999997</v>
      </c>
      <c r="D823" s="56">
        <v>0.13585800000000001</v>
      </c>
      <c r="E823" s="56">
        <v>8.1641000000000005E-2</v>
      </c>
      <c r="F823" s="58"/>
      <c r="G823" s="58">
        <v>226575</v>
      </c>
      <c r="H823" s="58">
        <v>42953</v>
      </c>
      <c r="I823" s="58"/>
      <c r="J823" s="59">
        <v>395157</v>
      </c>
      <c r="K823" s="59">
        <v>193748</v>
      </c>
      <c r="L823" s="58"/>
      <c r="M823" s="58">
        <v>122901</v>
      </c>
      <c r="N823" s="58">
        <v>17854</v>
      </c>
      <c r="O823" s="58"/>
      <c r="P823" s="58">
        <v>404735</v>
      </c>
      <c r="Q823" s="58">
        <v>84453</v>
      </c>
      <c r="R823" s="58"/>
      <c r="S823" s="58">
        <v>133366</v>
      </c>
      <c r="T823" s="58">
        <v>35020</v>
      </c>
      <c r="U823" s="58"/>
      <c r="V823" s="58">
        <v>121905</v>
      </c>
      <c r="W823" s="58">
        <v>23501</v>
      </c>
      <c r="X823" s="58"/>
      <c r="Y823" s="58">
        <v>41353</v>
      </c>
      <c r="Z823" s="58">
        <v>12306</v>
      </c>
      <c r="AA823" s="58"/>
      <c r="AB823" s="58">
        <v>421845</v>
      </c>
      <c r="AC823" s="58">
        <v>201333</v>
      </c>
      <c r="AD823" s="58"/>
      <c r="AE823" s="58">
        <v>218409</v>
      </c>
      <c r="AF823" s="58">
        <v>46610</v>
      </c>
      <c r="AG823" s="58"/>
      <c r="AH823" s="58">
        <v>42041</v>
      </c>
      <c r="AI823" s="58">
        <v>10341</v>
      </c>
      <c r="AJ823" s="58"/>
      <c r="AK823" s="58">
        <v>66031</v>
      </c>
      <c r="AL823" s="58">
        <v>10128</v>
      </c>
      <c r="AM823" s="58"/>
      <c r="AN823" s="58">
        <v>105411</v>
      </c>
      <c r="AO823" s="58">
        <v>7269</v>
      </c>
      <c r="AP823" s="58"/>
      <c r="AQ823" s="58">
        <v>20368</v>
      </c>
      <c r="AR823" s="58">
        <v>8576</v>
      </c>
      <c r="AS823" s="58"/>
      <c r="AT823" s="58">
        <v>37804</v>
      </c>
      <c r="AU823" s="58">
        <v>20799</v>
      </c>
      <c r="AV823" s="58"/>
      <c r="AW823" s="58">
        <v>24044</v>
      </c>
      <c r="AX823" s="58">
        <v>11084</v>
      </c>
      <c r="AY823" s="58"/>
      <c r="AZ823" s="58">
        <v>39705</v>
      </c>
      <c r="BA823" s="58">
        <v>7117</v>
      </c>
      <c r="BB823" s="58"/>
      <c r="BC823" s="58">
        <v>20966</v>
      </c>
      <c r="BD823" s="58">
        <v>4451</v>
      </c>
      <c r="BE823" s="58"/>
      <c r="BF823" s="58">
        <v>14321</v>
      </c>
      <c r="BG823" s="58">
        <v>2496</v>
      </c>
      <c r="BH823" s="50"/>
      <c r="BI823" s="50">
        <v>52524</v>
      </c>
      <c r="BJ823" s="50">
        <v>23197</v>
      </c>
      <c r="BK823" s="50"/>
      <c r="BL823" s="50">
        <v>27919</v>
      </c>
      <c r="BM823" s="50">
        <v>7594</v>
      </c>
      <c r="BN823" s="50"/>
      <c r="BO823" s="50">
        <v>8183</v>
      </c>
      <c r="BP823" s="50">
        <v>11394</v>
      </c>
      <c r="BQ823" s="50"/>
      <c r="BR823" s="50">
        <v>20043</v>
      </c>
      <c r="BS823" s="50">
        <v>23759</v>
      </c>
      <c r="BT823" s="50"/>
      <c r="BU823" s="50">
        <v>46223</v>
      </c>
      <c r="BV823" s="50">
        <v>6387</v>
      </c>
      <c r="BW823" s="50"/>
      <c r="BX823" s="50">
        <v>13760</v>
      </c>
      <c r="BY823" s="50">
        <v>3895</v>
      </c>
      <c r="BZ823" s="50"/>
      <c r="CA823" s="50">
        <v>76152</v>
      </c>
      <c r="CB823" s="50">
        <v>61022</v>
      </c>
      <c r="CC823" s="50"/>
      <c r="CD823" s="50">
        <v>27231</v>
      </c>
      <c r="CE823" s="50">
        <v>5006</v>
      </c>
      <c r="CF823" s="50"/>
      <c r="CG823" s="50">
        <v>22813</v>
      </c>
      <c r="CH823" s="50">
        <v>3262</v>
      </c>
      <c r="CI823" s="50"/>
      <c r="CJ823" s="50">
        <v>150114</v>
      </c>
      <c r="CK823" s="50">
        <v>257955</v>
      </c>
      <c r="CL823" s="50"/>
      <c r="CM823" s="50">
        <v>2502</v>
      </c>
      <c r="CN823" s="50">
        <v>366</v>
      </c>
      <c r="CO823" s="50"/>
      <c r="CP823" s="50">
        <v>22541</v>
      </c>
      <c r="CQ823" s="50">
        <v>20350</v>
      </c>
      <c r="CR823" s="50"/>
      <c r="CS823" s="50">
        <v>10863</v>
      </c>
      <c r="CT823" s="50">
        <v>17822</v>
      </c>
      <c r="CU823" s="51"/>
      <c r="CV823" s="51"/>
      <c r="CW823" s="45">
        <f t="shared" si="1308"/>
        <v>30782.02635</v>
      </c>
      <c r="CX823" s="45">
        <f t="shared" si="1309"/>
        <v>3506.7258730000003</v>
      </c>
      <c r="CY823" s="51"/>
      <c r="CZ823" s="45">
        <f t="shared" si="1248"/>
        <v>53685.239706</v>
      </c>
      <c r="DA823" s="45">
        <f t="shared" si="1249"/>
        <v>15817.780468000001</v>
      </c>
      <c r="DB823" s="51"/>
      <c r="DC823" s="45">
        <f t="shared" si="1250"/>
        <v>16697.084058</v>
      </c>
      <c r="DD823" s="45">
        <f t="shared" si="1251"/>
        <v>1457.618414</v>
      </c>
      <c r="DE823" s="51"/>
      <c r="DF823" s="45">
        <f t="shared" si="1252"/>
        <v>54986.487630000003</v>
      </c>
      <c r="DG823" s="45">
        <f t="shared" si="1253"/>
        <v>6894.8273730000001</v>
      </c>
      <c r="DH823" s="51"/>
      <c r="DI823" s="45">
        <f t="shared" si="1254"/>
        <v>18118.838028000002</v>
      </c>
      <c r="DJ823" s="45">
        <f t="shared" si="1255"/>
        <v>2859.0678200000002</v>
      </c>
      <c r="DK823" s="51"/>
      <c r="DL823" s="45">
        <f t="shared" si="1256"/>
        <v>16561.769490000002</v>
      </c>
      <c r="DM823" s="45">
        <f t="shared" si="1257"/>
        <v>1918.6451410000002</v>
      </c>
      <c r="DN823" s="51"/>
      <c r="DO823" s="45">
        <f t="shared" si="1258"/>
        <v>5618.1358740000005</v>
      </c>
      <c r="DP823" s="45">
        <f t="shared" si="1259"/>
        <v>1004.6741460000001</v>
      </c>
      <c r="DQ823" s="51"/>
      <c r="DR823" s="45">
        <f t="shared" si="1260"/>
        <v>57311.01801</v>
      </c>
      <c r="DS823" s="45">
        <f t="shared" si="1261"/>
        <v>16437.027453000002</v>
      </c>
      <c r="DT823" s="51"/>
      <c r="DU823" s="45">
        <f t="shared" si="1262"/>
        <v>29672.609922</v>
      </c>
      <c r="DV823" s="45">
        <f t="shared" si="1263"/>
        <v>3805.2870100000005</v>
      </c>
      <c r="DW823" s="51"/>
      <c r="DX823" s="45">
        <f t="shared" si="1264"/>
        <v>5711.606178</v>
      </c>
      <c r="DY823" s="45">
        <f t="shared" si="1265"/>
        <v>844.24958100000003</v>
      </c>
      <c r="DZ823" s="51"/>
      <c r="EA823" s="45">
        <f t="shared" si="1266"/>
        <v>8970.8395980000005</v>
      </c>
      <c r="EB823" s="45">
        <f t="shared" si="1267"/>
        <v>826.86004800000001</v>
      </c>
      <c r="EC823" s="51"/>
      <c r="ED823" s="45">
        <f t="shared" si="1268"/>
        <v>14320.927638000001</v>
      </c>
      <c r="EE823" s="45">
        <f t="shared" si="1269"/>
        <v>593.44842900000003</v>
      </c>
      <c r="EF823" s="51"/>
      <c r="EG823" s="45">
        <f t="shared" si="1270"/>
        <v>2767.1557440000001</v>
      </c>
      <c r="EH823" s="45">
        <f t="shared" si="1271"/>
        <v>700.15321600000004</v>
      </c>
      <c r="EI823" s="51"/>
      <c r="EJ823" s="45">
        <f t="shared" si="1272"/>
        <v>5135.9758320000001</v>
      </c>
      <c r="EK823" s="45">
        <f t="shared" si="1273"/>
        <v>1698.0511590000001</v>
      </c>
      <c r="EL823" s="51"/>
      <c r="EM823" s="45">
        <f t="shared" si="1274"/>
        <v>3266.5697520000003</v>
      </c>
      <c r="EN823" s="45">
        <f t="shared" si="1275"/>
        <v>904.90884400000004</v>
      </c>
      <c r="EO823" s="51"/>
      <c r="EP823" s="45">
        <f t="shared" si="1276"/>
        <v>5394.2418900000002</v>
      </c>
      <c r="EQ823" s="45">
        <f t="shared" si="1277"/>
        <v>581.03899699999999</v>
      </c>
      <c r="ER823" s="51"/>
      <c r="ES823" s="45">
        <f t="shared" si="1278"/>
        <v>2848.3988280000003</v>
      </c>
      <c r="ET823" s="45">
        <f t="shared" si="1279"/>
        <v>363.38409100000001</v>
      </c>
      <c r="EU823" s="51"/>
      <c r="EV823" s="45">
        <f t="shared" si="1280"/>
        <v>1945.6224180000002</v>
      </c>
      <c r="EW823" s="45">
        <f t="shared" si="1281"/>
        <v>203.775936</v>
      </c>
      <c r="EX823" s="51"/>
      <c r="EY823" s="45">
        <f t="shared" si="1282"/>
        <v>7135.8055920000006</v>
      </c>
      <c r="EZ823" s="45">
        <f t="shared" si="1283"/>
        <v>1893.8262770000001</v>
      </c>
      <c r="FA823" s="51"/>
      <c r="FB823" s="45">
        <f t="shared" si="1284"/>
        <v>3793.0195020000001</v>
      </c>
      <c r="FC823" s="45">
        <f t="shared" si="1285"/>
        <v>619.98175400000002</v>
      </c>
      <c r="FD823" s="51"/>
      <c r="FE823" s="45">
        <f t="shared" si="1286"/>
        <v>1111.7260140000001</v>
      </c>
      <c r="FF823" s="45">
        <f t="shared" si="1287"/>
        <v>930.21755400000006</v>
      </c>
      <c r="FG823" s="51"/>
      <c r="FH823" s="45">
        <f t="shared" si="1288"/>
        <v>2723.001894</v>
      </c>
      <c r="FI823" s="45">
        <f t="shared" si="1289"/>
        <v>1939.708519</v>
      </c>
      <c r="FJ823" s="51"/>
      <c r="FK823" s="45">
        <f t="shared" si="1290"/>
        <v>6279.7643340000004</v>
      </c>
      <c r="FL823" s="45">
        <f t="shared" si="1291"/>
        <v>521.44106700000009</v>
      </c>
      <c r="FM823" s="51"/>
      <c r="FN823" s="45">
        <f t="shared" si="1292"/>
        <v>1869.4060800000002</v>
      </c>
      <c r="FO823" s="45">
        <f t="shared" si="1293"/>
        <v>317.99169499999999</v>
      </c>
      <c r="FP823" s="51"/>
      <c r="FQ823" s="45">
        <f t="shared" si="1294"/>
        <v>10345.858416000001</v>
      </c>
      <c r="FR823" s="45">
        <f t="shared" si="1295"/>
        <v>4981.8971019999999</v>
      </c>
      <c r="FS823" s="51"/>
      <c r="FT823" s="45">
        <f t="shared" si="1296"/>
        <v>3699.5491980000002</v>
      </c>
      <c r="FU823" s="45">
        <f t="shared" si="1297"/>
        <v>408.69484600000004</v>
      </c>
      <c r="FV823" s="51"/>
      <c r="FW823" s="45">
        <f t="shared" si="1298"/>
        <v>3099.3285540000002</v>
      </c>
      <c r="FX823" s="45">
        <f t="shared" si="1299"/>
        <v>266.31294200000002</v>
      </c>
      <c r="FY823" s="51"/>
      <c r="FZ823" s="45">
        <f t="shared" si="1300"/>
        <v>20394.187812</v>
      </c>
      <c r="GA823" s="45">
        <f t="shared" si="1301"/>
        <v>21059.704155000003</v>
      </c>
      <c r="GB823" s="51"/>
      <c r="GC823" s="45">
        <f t="shared" si="1302"/>
        <v>339.91671600000001</v>
      </c>
      <c r="GD823" s="45">
        <f t="shared" si="1303"/>
        <v>29.880606</v>
      </c>
      <c r="GE823" s="51"/>
      <c r="GF823" s="45">
        <f t="shared" si="1304"/>
        <v>3062.3751780000002</v>
      </c>
      <c r="GG823" s="45">
        <f t="shared" si="1305"/>
        <v>1661.39435</v>
      </c>
      <c r="GH823" s="51"/>
      <c r="GI823" s="45">
        <f t="shared" si="1306"/>
        <v>1475.825454</v>
      </c>
      <c r="GJ823" s="45">
        <f t="shared" si="1307"/>
        <v>1455.0059020000001</v>
      </c>
      <c r="GK823" s="51"/>
    </row>
    <row r="824" spans="1:193" s="45" customFormat="1">
      <c r="A824" s="45" t="s">
        <v>16</v>
      </c>
      <c r="B824" s="46">
        <v>41331</v>
      </c>
      <c r="C824" s="56">
        <v>0.69641400000000009</v>
      </c>
      <c r="D824" s="56">
        <v>0.135855</v>
      </c>
      <c r="E824" s="56">
        <v>8.1291000000000002E-2</v>
      </c>
      <c r="F824" s="58"/>
      <c r="G824" s="58">
        <v>204511</v>
      </c>
      <c r="H824" s="58">
        <v>42484</v>
      </c>
      <c r="I824" s="58"/>
      <c r="J824" s="59">
        <v>368759</v>
      </c>
      <c r="K824" s="59">
        <v>197265</v>
      </c>
      <c r="L824" s="58"/>
      <c r="M824" s="58">
        <v>112168</v>
      </c>
      <c r="N824" s="58">
        <v>16416</v>
      </c>
      <c r="O824" s="58"/>
      <c r="P824" s="58">
        <v>379784</v>
      </c>
      <c r="Q824" s="58">
        <v>81707</v>
      </c>
      <c r="R824" s="58"/>
      <c r="S824" s="58">
        <v>128172</v>
      </c>
      <c r="T824" s="58">
        <v>35885</v>
      </c>
      <c r="U824" s="58"/>
      <c r="V824" s="58">
        <v>112010</v>
      </c>
      <c r="W824" s="58">
        <v>23689</v>
      </c>
      <c r="X824" s="58"/>
      <c r="Y824" s="58">
        <v>34076</v>
      </c>
      <c r="Z824" s="58">
        <v>17090</v>
      </c>
      <c r="AA824" s="58"/>
      <c r="AB824" s="58">
        <v>362851</v>
      </c>
      <c r="AC824" s="58">
        <v>203659</v>
      </c>
      <c r="AD824" s="58"/>
      <c r="AE824" s="58">
        <v>221216</v>
      </c>
      <c r="AF824" s="58">
        <v>49090</v>
      </c>
      <c r="AG824" s="58"/>
      <c r="AH824" s="58">
        <v>35864</v>
      </c>
      <c r="AI824" s="58">
        <v>10493</v>
      </c>
      <c r="AJ824" s="58"/>
      <c r="AK824" s="58">
        <v>56057</v>
      </c>
      <c r="AL824" s="58">
        <v>10081</v>
      </c>
      <c r="AM824" s="58"/>
      <c r="AN824" s="58">
        <v>103912</v>
      </c>
      <c r="AO824" s="58">
        <v>7022</v>
      </c>
      <c r="AP824" s="58"/>
      <c r="AQ824" s="58">
        <v>16477</v>
      </c>
      <c r="AR824" s="58">
        <v>8251</v>
      </c>
      <c r="AS824" s="58"/>
      <c r="AT824" s="58">
        <v>33655</v>
      </c>
      <c r="AU824" s="58">
        <v>20328</v>
      </c>
      <c r="AV824" s="58"/>
      <c r="AW824" s="58">
        <v>21017</v>
      </c>
      <c r="AX824" s="58">
        <v>11743</v>
      </c>
      <c r="AY824" s="58"/>
      <c r="AZ824" s="58">
        <v>35513</v>
      </c>
      <c r="BA824" s="58">
        <v>7068</v>
      </c>
      <c r="BB824" s="58"/>
      <c r="BC824" s="58">
        <v>20509</v>
      </c>
      <c r="BD824" s="58">
        <v>4453</v>
      </c>
      <c r="BE824" s="58"/>
      <c r="BF824" s="58">
        <v>13953</v>
      </c>
      <c r="BG824" s="58">
        <v>2525</v>
      </c>
      <c r="BH824" s="50"/>
      <c r="BI824" s="50">
        <v>46434</v>
      </c>
      <c r="BJ824" s="50">
        <v>22243</v>
      </c>
      <c r="BK824" s="50"/>
      <c r="BL824" s="50">
        <v>24838</v>
      </c>
      <c r="BM824" s="50">
        <v>7014</v>
      </c>
      <c r="BN824" s="50"/>
      <c r="BO824" s="50">
        <v>13392</v>
      </c>
      <c r="BP824" s="50">
        <v>10569</v>
      </c>
      <c r="BQ824" s="50"/>
      <c r="BR824" s="50">
        <v>22454</v>
      </c>
      <c r="BS824" s="50">
        <v>25876</v>
      </c>
      <c r="BT824" s="50"/>
      <c r="BU824" s="50">
        <v>34847</v>
      </c>
      <c r="BV824" s="50">
        <v>6144</v>
      </c>
      <c r="BW824" s="50"/>
      <c r="BX824" s="50">
        <v>21648</v>
      </c>
      <c r="BY824" s="50">
        <v>3507</v>
      </c>
      <c r="BZ824" s="50"/>
      <c r="CA824" s="50">
        <v>79774</v>
      </c>
      <c r="CB824" s="50">
        <v>65451</v>
      </c>
      <c r="CC824" s="50"/>
      <c r="CD824" s="50">
        <v>27064</v>
      </c>
      <c r="CE824" s="50">
        <v>5538</v>
      </c>
      <c r="CF824" s="50"/>
      <c r="CG824" s="50">
        <v>20246</v>
      </c>
      <c r="CH824" s="50">
        <v>3363</v>
      </c>
      <c r="CI824" s="50"/>
      <c r="CJ824" s="50">
        <v>145543</v>
      </c>
      <c r="CK824" s="50">
        <v>251214</v>
      </c>
      <c r="CL824" s="50"/>
      <c r="CM824" s="50">
        <v>2778</v>
      </c>
      <c r="CN824" s="50">
        <v>399</v>
      </c>
      <c r="CO824" s="50"/>
      <c r="CP824" s="50">
        <v>28151</v>
      </c>
      <c r="CQ824" s="50">
        <v>22435</v>
      </c>
      <c r="CR824" s="50"/>
      <c r="CS824" s="50">
        <v>10762</v>
      </c>
      <c r="CT824" s="50">
        <v>20238</v>
      </c>
      <c r="CU824" s="51"/>
      <c r="CV824" s="51"/>
      <c r="CW824" s="45">
        <f t="shared" si="1308"/>
        <v>27783.841905000001</v>
      </c>
      <c r="CX824" s="45">
        <f t="shared" si="1309"/>
        <v>3453.5668439999999</v>
      </c>
      <c r="CY824" s="51"/>
      <c r="CZ824" s="45">
        <f t="shared" si="1248"/>
        <v>50097.753945000004</v>
      </c>
      <c r="DA824" s="45">
        <f t="shared" si="1249"/>
        <v>16035.869115000001</v>
      </c>
      <c r="DB824" s="51"/>
      <c r="DC824" s="45">
        <f t="shared" si="1250"/>
        <v>15238.583640000001</v>
      </c>
      <c r="DD824" s="45">
        <f t="shared" si="1251"/>
        <v>1334.473056</v>
      </c>
      <c r="DE824" s="51"/>
      <c r="DF824" s="45">
        <f t="shared" si="1252"/>
        <v>51595.555319999999</v>
      </c>
      <c r="DG824" s="45">
        <f t="shared" si="1253"/>
        <v>6642.043737</v>
      </c>
      <c r="DH824" s="51"/>
      <c r="DI824" s="45">
        <f t="shared" si="1254"/>
        <v>17412.807059999999</v>
      </c>
      <c r="DJ824" s="45">
        <f t="shared" si="1255"/>
        <v>2917.1275350000001</v>
      </c>
      <c r="DK824" s="51"/>
      <c r="DL824" s="45">
        <f t="shared" si="1256"/>
        <v>15217.118550000001</v>
      </c>
      <c r="DM824" s="45">
        <f t="shared" si="1257"/>
        <v>1925.702499</v>
      </c>
      <c r="DN824" s="51"/>
      <c r="DO824" s="45">
        <f t="shared" si="1258"/>
        <v>4629.39498</v>
      </c>
      <c r="DP824" s="45">
        <f t="shared" si="1259"/>
        <v>1389.2631900000001</v>
      </c>
      <c r="DQ824" s="51"/>
      <c r="DR824" s="45">
        <f t="shared" si="1260"/>
        <v>49295.122605000004</v>
      </c>
      <c r="DS824" s="45">
        <f t="shared" si="1261"/>
        <v>16555.643769000002</v>
      </c>
      <c r="DT824" s="51"/>
      <c r="DU824" s="45">
        <f t="shared" si="1262"/>
        <v>30053.29968</v>
      </c>
      <c r="DV824" s="45">
        <f t="shared" si="1263"/>
        <v>3990.57519</v>
      </c>
      <c r="DW824" s="51"/>
      <c r="DX824" s="45">
        <f t="shared" si="1264"/>
        <v>4872.3037199999999</v>
      </c>
      <c r="DY824" s="45">
        <f t="shared" si="1265"/>
        <v>852.98646300000007</v>
      </c>
      <c r="DZ824" s="51"/>
      <c r="EA824" s="45">
        <f t="shared" si="1266"/>
        <v>7615.6237350000001</v>
      </c>
      <c r="EB824" s="45">
        <f t="shared" si="1267"/>
        <v>819.49457100000006</v>
      </c>
      <c r="EC824" s="51"/>
      <c r="ED824" s="45">
        <f t="shared" si="1268"/>
        <v>14116.964760000001</v>
      </c>
      <c r="EE824" s="45">
        <f t="shared" si="1269"/>
        <v>570.82540200000005</v>
      </c>
      <c r="EF824" s="51"/>
      <c r="EG824" s="45">
        <f t="shared" si="1270"/>
        <v>2238.4828350000003</v>
      </c>
      <c r="EH824" s="45">
        <f t="shared" si="1271"/>
        <v>670.73204099999998</v>
      </c>
      <c r="EI824" s="51"/>
      <c r="EJ824" s="45">
        <f t="shared" si="1272"/>
        <v>4572.2000250000001</v>
      </c>
      <c r="EK824" s="45">
        <f t="shared" si="1273"/>
        <v>1652.483448</v>
      </c>
      <c r="EL824" s="51"/>
      <c r="EM824" s="45">
        <f t="shared" si="1274"/>
        <v>2855.2645350000003</v>
      </c>
      <c r="EN824" s="45">
        <f t="shared" si="1275"/>
        <v>954.60021300000005</v>
      </c>
      <c r="EO824" s="51"/>
      <c r="EP824" s="45">
        <f t="shared" si="1276"/>
        <v>4824.6186150000003</v>
      </c>
      <c r="EQ824" s="45">
        <f t="shared" si="1277"/>
        <v>574.56478800000002</v>
      </c>
      <c r="ER824" s="51"/>
      <c r="ES824" s="45">
        <f t="shared" si="1278"/>
        <v>2786.2501950000001</v>
      </c>
      <c r="ET824" s="45">
        <f t="shared" si="1279"/>
        <v>361.98882300000002</v>
      </c>
      <c r="EU824" s="51"/>
      <c r="EV824" s="45">
        <f t="shared" si="1280"/>
        <v>1895.5848150000002</v>
      </c>
      <c r="EW824" s="45">
        <f t="shared" si="1281"/>
        <v>205.25977500000002</v>
      </c>
      <c r="EX824" s="51"/>
      <c r="EY824" s="45">
        <f t="shared" si="1282"/>
        <v>6308.2910700000002</v>
      </c>
      <c r="EZ824" s="45">
        <f t="shared" si="1283"/>
        <v>1808.1557130000001</v>
      </c>
      <c r="FA824" s="51"/>
      <c r="FB824" s="45">
        <f t="shared" si="1284"/>
        <v>3374.3664899999999</v>
      </c>
      <c r="FC824" s="45">
        <f t="shared" si="1285"/>
        <v>570.175074</v>
      </c>
      <c r="FD824" s="51"/>
      <c r="FE824" s="45">
        <f t="shared" si="1286"/>
        <v>1819.3701599999999</v>
      </c>
      <c r="FF824" s="45">
        <f t="shared" si="1287"/>
        <v>859.164579</v>
      </c>
      <c r="FG824" s="51"/>
      <c r="FH824" s="45">
        <f t="shared" si="1288"/>
        <v>3050.4881700000001</v>
      </c>
      <c r="FI824" s="45">
        <f t="shared" si="1289"/>
        <v>2103.4859160000001</v>
      </c>
      <c r="FJ824" s="51"/>
      <c r="FK824" s="45">
        <f t="shared" si="1290"/>
        <v>4734.139185</v>
      </c>
      <c r="FL824" s="45">
        <f t="shared" si="1291"/>
        <v>499.45190400000001</v>
      </c>
      <c r="FM824" s="51"/>
      <c r="FN824" s="45">
        <f t="shared" si="1292"/>
        <v>2940.9890399999999</v>
      </c>
      <c r="FO824" s="45">
        <f t="shared" si="1293"/>
        <v>285.087537</v>
      </c>
      <c r="FP824" s="51"/>
      <c r="FQ824" s="45">
        <f t="shared" si="1294"/>
        <v>10837.69677</v>
      </c>
      <c r="FR824" s="45">
        <f t="shared" si="1295"/>
        <v>5320.577241</v>
      </c>
      <c r="FS824" s="51"/>
      <c r="FT824" s="45">
        <f t="shared" si="1296"/>
        <v>3676.77972</v>
      </c>
      <c r="FU824" s="45">
        <f t="shared" si="1297"/>
        <v>450.18955800000003</v>
      </c>
      <c r="FV824" s="51"/>
      <c r="FW824" s="45">
        <f t="shared" si="1298"/>
        <v>2750.5203300000003</v>
      </c>
      <c r="FX824" s="45">
        <f t="shared" si="1299"/>
        <v>273.38163300000002</v>
      </c>
      <c r="FY824" s="51"/>
      <c r="FZ824" s="45">
        <f t="shared" si="1300"/>
        <v>19772.744265000001</v>
      </c>
      <c r="GA824" s="45">
        <f t="shared" si="1301"/>
        <v>20421.437274</v>
      </c>
      <c r="GB824" s="51"/>
      <c r="GC824" s="45">
        <f t="shared" si="1302"/>
        <v>377.40519</v>
      </c>
      <c r="GD824" s="45">
        <f t="shared" si="1303"/>
        <v>32.435109000000004</v>
      </c>
      <c r="GE824" s="51"/>
      <c r="GF824" s="45">
        <f t="shared" si="1304"/>
        <v>3824.4541050000003</v>
      </c>
      <c r="GG824" s="45">
        <f t="shared" si="1305"/>
        <v>1823.7635850000001</v>
      </c>
      <c r="GH824" s="51"/>
      <c r="GI824" s="45">
        <f t="shared" si="1306"/>
        <v>1462.07151</v>
      </c>
      <c r="GJ824" s="45">
        <f t="shared" si="1307"/>
        <v>1645.1672579999999</v>
      </c>
      <c r="GK824" s="51"/>
    </row>
    <row r="825" spans="1:193" s="45" customFormat="1">
      <c r="A825" s="45" t="s">
        <v>16</v>
      </c>
      <c r="B825" s="46">
        <v>41330</v>
      </c>
      <c r="C825" s="56">
        <v>0.69502399999999998</v>
      </c>
      <c r="D825" s="56">
        <v>0.13477499999999998</v>
      </c>
      <c r="E825" s="56">
        <v>8.1118999999999997E-2</v>
      </c>
      <c r="F825" s="58"/>
      <c r="G825" s="58">
        <v>128156</v>
      </c>
      <c r="H825" s="58">
        <v>20563</v>
      </c>
      <c r="I825" s="58"/>
      <c r="J825" s="59">
        <v>402400</v>
      </c>
      <c r="K825" s="59">
        <v>187398</v>
      </c>
      <c r="L825" s="58"/>
      <c r="M825" s="58">
        <v>96036</v>
      </c>
      <c r="N825" s="58">
        <v>12479</v>
      </c>
      <c r="O825" s="58"/>
      <c r="P825" s="58">
        <v>297805</v>
      </c>
      <c r="Q825" s="58">
        <v>57564</v>
      </c>
      <c r="R825" s="58"/>
      <c r="S825" s="58">
        <v>116182</v>
      </c>
      <c r="T825" s="58">
        <v>25897</v>
      </c>
      <c r="U825" s="58"/>
      <c r="V825" s="58">
        <v>119516</v>
      </c>
      <c r="W825" s="58">
        <v>25946</v>
      </c>
      <c r="X825" s="58"/>
      <c r="Y825" s="58">
        <v>29416</v>
      </c>
      <c r="Z825" s="58">
        <v>11582</v>
      </c>
      <c r="AA825" s="58"/>
      <c r="AB825" s="58">
        <v>540274</v>
      </c>
      <c r="AC825" s="58">
        <v>221593</v>
      </c>
      <c r="AD825" s="58"/>
      <c r="AE825" s="58">
        <v>268815</v>
      </c>
      <c r="AF825" s="58">
        <v>49977</v>
      </c>
      <c r="AG825" s="58"/>
      <c r="AH825" s="58">
        <v>28461</v>
      </c>
      <c r="AI825" s="58">
        <v>7284</v>
      </c>
      <c r="AJ825" s="58"/>
      <c r="AK825" s="58">
        <v>33258</v>
      </c>
      <c r="AL825" s="58">
        <v>4649</v>
      </c>
      <c r="AM825" s="58"/>
      <c r="AN825" s="58">
        <v>82090</v>
      </c>
      <c r="AO825" s="58">
        <v>3948</v>
      </c>
      <c r="AP825" s="58"/>
      <c r="AQ825" s="58">
        <v>19943</v>
      </c>
      <c r="AR825" s="58">
        <v>7335</v>
      </c>
      <c r="AS825" s="58"/>
      <c r="AT825" s="58">
        <v>32730</v>
      </c>
      <c r="AU825" s="58">
        <v>18101</v>
      </c>
      <c r="AV825" s="58"/>
      <c r="AW825" s="58">
        <v>24517</v>
      </c>
      <c r="AX825" s="58">
        <v>12232</v>
      </c>
      <c r="AY825" s="58"/>
      <c r="AZ825" s="58">
        <v>34702</v>
      </c>
      <c r="BA825" s="58">
        <v>5880</v>
      </c>
      <c r="BB825" s="58"/>
      <c r="BC825" s="58">
        <v>12909</v>
      </c>
      <c r="BD825" s="58">
        <v>2563</v>
      </c>
      <c r="BE825" s="58"/>
      <c r="BF825" s="58">
        <v>10347</v>
      </c>
      <c r="BG825" s="58">
        <v>1523</v>
      </c>
      <c r="BH825" s="50"/>
      <c r="BI825" s="50">
        <v>49603</v>
      </c>
      <c r="BJ825" s="50">
        <v>18846</v>
      </c>
      <c r="BK825" s="50"/>
      <c r="BL825" s="50">
        <v>16182</v>
      </c>
      <c r="BM825" s="50">
        <v>4178</v>
      </c>
      <c r="BN825" s="50"/>
      <c r="BO825" s="50">
        <v>17584</v>
      </c>
      <c r="BP825" s="50">
        <v>10436</v>
      </c>
      <c r="BQ825" s="50"/>
      <c r="BR825" s="50">
        <v>31347</v>
      </c>
      <c r="BS825" s="50">
        <v>27854</v>
      </c>
      <c r="BT825" s="50"/>
      <c r="BU825" s="50">
        <v>44745</v>
      </c>
      <c r="BV825" s="50">
        <v>5804</v>
      </c>
      <c r="BW825" s="50"/>
      <c r="BX825" s="50">
        <v>11323</v>
      </c>
      <c r="BY825" s="50">
        <v>2544</v>
      </c>
      <c r="BZ825" s="50"/>
      <c r="CA825" s="50">
        <v>104269</v>
      </c>
      <c r="CB825" s="50">
        <v>72716</v>
      </c>
      <c r="CC825" s="50"/>
      <c r="CD825" s="50">
        <v>16954</v>
      </c>
      <c r="CE825" s="50">
        <v>2977</v>
      </c>
      <c r="CF825" s="50"/>
      <c r="CG825" s="50">
        <v>23195</v>
      </c>
      <c r="CH825" s="50">
        <v>2908</v>
      </c>
      <c r="CI825" s="50"/>
      <c r="CJ825" s="50">
        <v>170929</v>
      </c>
      <c r="CK825" s="50">
        <v>252373</v>
      </c>
      <c r="CL825" s="50"/>
      <c r="CM825" s="50">
        <v>2335</v>
      </c>
      <c r="CN825" s="50">
        <v>459</v>
      </c>
      <c r="CO825" s="50"/>
      <c r="CP825" s="50">
        <v>48607</v>
      </c>
      <c r="CQ825" s="50">
        <v>24983</v>
      </c>
      <c r="CR825" s="50"/>
      <c r="CS825" s="50">
        <v>14149</v>
      </c>
      <c r="CT825" s="50">
        <v>20869</v>
      </c>
      <c r="CU825" s="51"/>
      <c r="CV825" s="51"/>
      <c r="CW825" s="45">
        <f t="shared" si="1308"/>
        <v>17272.224899999997</v>
      </c>
      <c r="CX825" s="45">
        <f t="shared" si="1309"/>
        <v>1668.0499969999998</v>
      </c>
      <c r="CY825" s="51"/>
      <c r="CZ825" s="45">
        <f t="shared" si="1248"/>
        <v>54233.459999999992</v>
      </c>
      <c r="DA825" s="45">
        <f t="shared" si="1249"/>
        <v>15201.538361999999</v>
      </c>
      <c r="DB825" s="51"/>
      <c r="DC825" s="45">
        <f t="shared" si="1250"/>
        <v>12943.251899999997</v>
      </c>
      <c r="DD825" s="45">
        <f t="shared" si="1251"/>
        <v>1012.284001</v>
      </c>
      <c r="DE825" s="51"/>
      <c r="DF825" s="45">
        <f t="shared" si="1252"/>
        <v>40136.668874999996</v>
      </c>
      <c r="DG825" s="45">
        <f t="shared" si="1253"/>
        <v>4669.5341159999998</v>
      </c>
      <c r="DH825" s="51"/>
      <c r="DI825" s="45">
        <f t="shared" si="1254"/>
        <v>15658.429049999997</v>
      </c>
      <c r="DJ825" s="45">
        <f t="shared" si="1255"/>
        <v>2100.7387429999999</v>
      </c>
      <c r="DK825" s="51"/>
      <c r="DL825" s="45">
        <f t="shared" si="1256"/>
        <v>16107.768899999997</v>
      </c>
      <c r="DM825" s="45">
        <f t="shared" si="1257"/>
        <v>2104.7135739999999</v>
      </c>
      <c r="DN825" s="51"/>
      <c r="DO825" s="45">
        <f t="shared" si="1258"/>
        <v>3964.5413999999992</v>
      </c>
      <c r="DP825" s="45">
        <f t="shared" si="1259"/>
        <v>939.52025800000001</v>
      </c>
      <c r="DQ825" s="51"/>
      <c r="DR825" s="45">
        <f t="shared" si="1260"/>
        <v>72815.428349999987</v>
      </c>
      <c r="DS825" s="45">
        <f t="shared" si="1261"/>
        <v>17975.402567000001</v>
      </c>
      <c r="DT825" s="51"/>
      <c r="DU825" s="45">
        <f t="shared" si="1262"/>
        <v>36229.541624999991</v>
      </c>
      <c r="DV825" s="45">
        <f t="shared" si="1263"/>
        <v>4054.0842629999997</v>
      </c>
      <c r="DW825" s="51"/>
      <c r="DX825" s="45">
        <f t="shared" si="1264"/>
        <v>3835.8312749999996</v>
      </c>
      <c r="DY825" s="45">
        <f t="shared" si="1265"/>
        <v>590.87079599999993</v>
      </c>
      <c r="DZ825" s="51"/>
      <c r="EA825" s="45">
        <f t="shared" si="1266"/>
        <v>4482.3469499999992</v>
      </c>
      <c r="EB825" s="45">
        <f t="shared" si="1267"/>
        <v>377.122231</v>
      </c>
      <c r="EC825" s="51"/>
      <c r="ED825" s="45">
        <f t="shared" si="1268"/>
        <v>11063.679749999998</v>
      </c>
      <c r="EE825" s="45">
        <f t="shared" si="1269"/>
        <v>320.257812</v>
      </c>
      <c r="EF825" s="51"/>
      <c r="EG825" s="45">
        <f t="shared" si="1270"/>
        <v>2687.8178249999996</v>
      </c>
      <c r="EH825" s="45">
        <f t="shared" si="1271"/>
        <v>595.00786499999992</v>
      </c>
      <c r="EI825" s="51"/>
      <c r="EJ825" s="45">
        <f t="shared" si="1272"/>
        <v>4411.1857499999996</v>
      </c>
      <c r="EK825" s="45">
        <f t="shared" si="1273"/>
        <v>1468.3350189999999</v>
      </c>
      <c r="EL825" s="51"/>
      <c r="EM825" s="45">
        <f t="shared" si="1274"/>
        <v>3304.2786749999996</v>
      </c>
      <c r="EN825" s="45">
        <f t="shared" si="1275"/>
        <v>992.24760800000001</v>
      </c>
      <c r="EO825" s="51"/>
      <c r="EP825" s="45">
        <f t="shared" si="1276"/>
        <v>4676.9620499999992</v>
      </c>
      <c r="EQ825" s="45">
        <f t="shared" si="1277"/>
        <v>476.97971999999999</v>
      </c>
      <c r="ER825" s="51"/>
      <c r="ES825" s="45">
        <f t="shared" si="1278"/>
        <v>1739.8104749999998</v>
      </c>
      <c r="ET825" s="45">
        <f t="shared" si="1279"/>
        <v>207.90799699999999</v>
      </c>
      <c r="EU825" s="51"/>
      <c r="EV825" s="45">
        <f t="shared" si="1280"/>
        <v>1394.5169249999997</v>
      </c>
      <c r="EW825" s="45">
        <f t="shared" si="1281"/>
        <v>123.544237</v>
      </c>
      <c r="EX825" s="51"/>
      <c r="EY825" s="45">
        <f t="shared" si="1282"/>
        <v>6685.2443249999988</v>
      </c>
      <c r="EZ825" s="45">
        <f t="shared" si="1283"/>
        <v>1528.7686739999999</v>
      </c>
      <c r="FA825" s="51"/>
      <c r="FB825" s="45">
        <f t="shared" si="1284"/>
        <v>2180.9290499999997</v>
      </c>
      <c r="FC825" s="45">
        <f t="shared" si="1285"/>
        <v>338.91518199999996</v>
      </c>
      <c r="FD825" s="51"/>
      <c r="FE825" s="45">
        <f t="shared" si="1286"/>
        <v>2369.8835999999997</v>
      </c>
      <c r="FF825" s="45">
        <f t="shared" si="1287"/>
        <v>846.55788399999994</v>
      </c>
      <c r="FG825" s="51"/>
      <c r="FH825" s="45">
        <f t="shared" si="1288"/>
        <v>4224.7919249999995</v>
      </c>
      <c r="FI825" s="45">
        <f t="shared" si="1289"/>
        <v>2259.4886259999998</v>
      </c>
      <c r="FJ825" s="51"/>
      <c r="FK825" s="45">
        <f t="shared" si="1290"/>
        <v>6030.5073749999992</v>
      </c>
      <c r="FL825" s="45">
        <f t="shared" si="1291"/>
        <v>470.81467599999996</v>
      </c>
      <c r="FM825" s="51"/>
      <c r="FN825" s="45">
        <f t="shared" si="1292"/>
        <v>1526.0573249999998</v>
      </c>
      <c r="FO825" s="45">
        <f t="shared" si="1293"/>
        <v>206.366736</v>
      </c>
      <c r="FP825" s="51"/>
      <c r="FQ825" s="45">
        <f t="shared" si="1294"/>
        <v>14052.854474999998</v>
      </c>
      <c r="FR825" s="45">
        <f t="shared" si="1295"/>
        <v>5898.6492039999994</v>
      </c>
      <c r="FS825" s="51"/>
      <c r="FT825" s="45">
        <f t="shared" si="1296"/>
        <v>2284.9753499999997</v>
      </c>
      <c r="FU825" s="45">
        <f t="shared" si="1297"/>
        <v>241.491263</v>
      </c>
      <c r="FV825" s="51"/>
      <c r="FW825" s="45">
        <f t="shared" si="1298"/>
        <v>3126.1061249999993</v>
      </c>
      <c r="FX825" s="45">
        <f t="shared" si="1299"/>
        <v>235.89405199999999</v>
      </c>
      <c r="FY825" s="51"/>
      <c r="FZ825" s="45">
        <f t="shared" si="1300"/>
        <v>23036.955974999997</v>
      </c>
      <c r="GA825" s="45">
        <f t="shared" si="1301"/>
        <v>20472.245386999999</v>
      </c>
      <c r="GB825" s="51"/>
      <c r="GC825" s="45">
        <f t="shared" si="1302"/>
        <v>314.69962499999997</v>
      </c>
      <c r="GD825" s="45">
        <f t="shared" si="1303"/>
        <v>37.233620999999999</v>
      </c>
      <c r="GE825" s="51"/>
      <c r="GF825" s="45">
        <f t="shared" si="1304"/>
        <v>6551.0084249999991</v>
      </c>
      <c r="GG825" s="45">
        <f t="shared" si="1305"/>
        <v>2026.5959769999999</v>
      </c>
      <c r="GH825" s="51"/>
      <c r="GI825" s="45">
        <f t="shared" si="1306"/>
        <v>1906.9314749999996</v>
      </c>
      <c r="GJ825" s="45">
        <f t="shared" si="1307"/>
        <v>1692.8724109999998</v>
      </c>
      <c r="GK825" s="51"/>
    </row>
    <row r="826" spans="1:193" s="45" customFormat="1">
      <c r="A826" s="45" t="s">
        <v>16</v>
      </c>
      <c r="B826" s="46">
        <v>41329</v>
      </c>
      <c r="C826" s="56">
        <v>0.69288399999999994</v>
      </c>
      <c r="D826" s="56">
        <v>0.13416600000000001</v>
      </c>
      <c r="E826" s="56">
        <v>8.2897999999999999E-2</v>
      </c>
      <c r="F826" s="58"/>
      <c r="G826" s="58">
        <v>139213</v>
      </c>
      <c r="H826" s="58">
        <v>23276</v>
      </c>
      <c r="I826" s="58"/>
      <c r="J826" s="59">
        <v>452505</v>
      </c>
      <c r="K826" s="59">
        <v>187017</v>
      </c>
      <c r="L826" s="58"/>
      <c r="M826" s="58">
        <v>102710</v>
      </c>
      <c r="N826" s="58">
        <v>13208</v>
      </c>
      <c r="O826" s="58"/>
      <c r="P826" s="58">
        <v>306897</v>
      </c>
      <c r="Q826" s="58">
        <v>65204</v>
      </c>
      <c r="R826" s="58"/>
      <c r="S826" s="58">
        <v>143412</v>
      </c>
      <c r="T826" s="58">
        <v>27361</v>
      </c>
      <c r="U826" s="58"/>
      <c r="V826" s="58">
        <v>145993</v>
      </c>
      <c r="W826" s="58">
        <v>22154</v>
      </c>
      <c r="X826" s="58"/>
      <c r="Y826" s="58">
        <v>33767</v>
      </c>
      <c r="Z826" s="58">
        <v>8572</v>
      </c>
      <c r="AA826" s="58"/>
      <c r="AB826" s="58">
        <v>504939</v>
      </c>
      <c r="AC826" s="58">
        <v>225273</v>
      </c>
      <c r="AD826" s="58"/>
      <c r="AE826" s="58">
        <v>257526</v>
      </c>
      <c r="AF826" s="58">
        <v>49962</v>
      </c>
      <c r="AG826" s="58"/>
      <c r="AH826" s="58">
        <v>49621</v>
      </c>
      <c r="AI826" s="58">
        <v>8071</v>
      </c>
      <c r="AJ826" s="58"/>
      <c r="AK826" s="58">
        <v>40221</v>
      </c>
      <c r="AL826" s="58">
        <v>5073</v>
      </c>
      <c r="AM826" s="58"/>
      <c r="AN826" s="58">
        <v>82002</v>
      </c>
      <c r="AO826" s="58">
        <v>4459</v>
      </c>
      <c r="AP826" s="58"/>
      <c r="AQ826" s="58">
        <v>21824</v>
      </c>
      <c r="AR826" s="58">
        <v>7284</v>
      </c>
      <c r="AS826" s="58"/>
      <c r="AT826" s="58">
        <v>34904</v>
      </c>
      <c r="AU826" s="58">
        <v>19146</v>
      </c>
      <c r="AV826" s="58"/>
      <c r="AW826" s="58">
        <v>27796</v>
      </c>
      <c r="AX826" s="58">
        <v>13138</v>
      </c>
      <c r="AY826" s="58"/>
      <c r="AZ826" s="58">
        <v>54379</v>
      </c>
      <c r="BA826" s="58">
        <v>7499</v>
      </c>
      <c r="BB826" s="58"/>
      <c r="BC826" s="58">
        <v>23269</v>
      </c>
      <c r="BD826" s="58">
        <v>2946</v>
      </c>
      <c r="BE826" s="58"/>
      <c r="BF826" s="58">
        <v>14427</v>
      </c>
      <c r="BG826" s="58">
        <v>1863</v>
      </c>
      <c r="BH826" s="50"/>
      <c r="BI826" s="50">
        <v>54205</v>
      </c>
      <c r="BJ826" s="50">
        <v>20368</v>
      </c>
      <c r="BK826" s="50"/>
      <c r="BL826" s="50">
        <v>28528</v>
      </c>
      <c r="BM826" s="50">
        <v>5534</v>
      </c>
      <c r="BN826" s="50"/>
      <c r="BO826" s="50">
        <v>17876</v>
      </c>
      <c r="BP826" s="50">
        <v>10898</v>
      </c>
      <c r="BQ826" s="50"/>
      <c r="BR826" s="50">
        <v>39103</v>
      </c>
      <c r="BS826" s="50">
        <v>27014</v>
      </c>
      <c r="BT826" s="50"/>
      <c r="BU826" s="50">
        <v>46712</v>
      </c>
      <c r="BV826" s="50">
        <v>5909</v>
      </c>
      <c r="BW826" s="50"/>
      <c r="BX826" s="50">
        <v>11442</v>
      </c>
      <c r="BY826" s="50">
        <v>2559</v>
      </c>
      <c r="BZ826" s="50"/>
      <c r="CA826" s="50">
        <v>119295</v>
      </c>
      <c r="CB826" s="50">
        <v>71234</v>
      </c>
      <c r="CC826" s="50"/>
      <c r="CD826" s="50">
        <v>23346</v>
      </c>
      <c r="CE826" s="50">
        <v>3526</v>
      </c>
      <c r="CF826" s="50"/>
      <c r="CG826" s="50">
        <v>24810</v>
      </c>
      <c r="CH826" s="50">
        <v>3372</v>
      </c>
      <c r="CI826" s="50"/>
      <c r="CJ826" s="50">
        <v>167009</v>
      </c>
      <c r="CK826" s="50">
        <v>235030</v>
      </c>
      <c r="CL826" s="50"/>
      <c r="CM826" s="50">
        <v>2173</v>
      </c>
      <c r="CN826" s="50">
        <v>180</v>
      </c>
      <c r="CO826" s="50"/>
      <c r="CP826" s="50">
        <v>45749</v>
      </c>
      <c r="CQ826" s="50">
        <v>23957</v>
      </c>
      <c r="CR826" s="50"/>
      <c r="CS826" s="50">
        <v>14235</v>
      </c>
      <c r="CT826" s="50">
        <v>19385</v>
      </c>
      <c r="CU826" s="51"/>
      <c r="CV826" s="51"/>
      <c r="CW826" s="45">
        <f t="shared" si="1308"/>
        <v>18677.651358000003</v>
      </c>
      <c r="CX826" s="45">
        <f t="shared" si="1309"/>
        <v>1929.533848</v>
      </c>
      <c r="CY826" s="51"/>
      <c r="CZ826" s="45">
        <f t="shared" si="1248"/>
        <v>60710.785830000001</v>
      </c>
      <c r="DA826" s="45">
        <f t="shared" si="1249"/>
        <v>15503.335266</v>
      </c>
      <c r="DB826" s="51"/>
      <c r="DC826" s="45">
        <f t="shared" si="1250"/>
        <v>13780.18986</v>
      </c>
      <c r="DD826" s="45">
        <f t="shared" si="1251"/>
        <v>1094.916784</v>
      </c>
      <c r="DE826" s="51"/>
      <c r="DF826" s="45">
        <f t="shared" si="1252"/>
        <v>41175.142902</v>
      </c>
      <c r="DG826" s="45">
        <f t="shared" si="1253"/>
        <v>5405.2811920000004</v>
      </c>
      <c r="DH826" s="51"/>
      <c r="DI826" s="45">
        <f t="shared" si="1254"/>
        <v>19241.014392000001</v>
      </c>
      <c r="DJ826" s="45">
        <f t="shared" si="1255"/>
        <v>2268.1721779999998</v>
      </c>
      <c r="DK826" s="51"/>
      <c r="DL826" s="45">
        <f t="shared" si="1256"/>
        <v>19587.296838000002</v>
      </c>
      <c r="DM826" s="45">
        <f t="shared" si="1257"/>
        <v>1836.5222919999999</v>
      </c>
      <c r="DN826" s="51"/>
      <c r="DO826" s="45">
        <f t="shared" si="1258"/>
        <v>4530.3833220000006</v>
      </c>
      <c r="DP826" s="45">
        <f t="shared" si="1259"/>
        <v>710.60165600000005</v>
      </c>
      <c r="DQ826" s="51"/>
      <c r="DR826" s="45">
        <f t="shared" si="1260"/>
        <v>67745.645874000009</v>
      </c>
      <c r="DS826" s="45">
        <f t="shared" si="1261"/>
        <v>18674.681154000002</v>
      </c>
      <c r="DT826" s="51"/>
      <c r="DU826" s="45">
        <f t="shared" si="1262"/>
        <v>34551.233316000005</v>
      </c>
      <c r="DV826" s="45">
        <f t="shared" si="1263"/>
        <v>4141.7498759999999</v>
      </c>
      <c r="DW826" s="51"/>
      <c r="DX826" s="45">
        <f t="shared" si="1264"/>
        <v>6657.451086</v>
      </c>
      <c r="DY826" s="45">
        <f t="shared" si="1265"/>
        <v>669.06975799999998</v>
      </c>
      <c r="DZ826" s="51"/>
      <c r="EA826" s="45">
        <f t="shared" si="1266"/>
        <v>5396.2906860000003</v>
      </c>
      <c r="EB826" s="45">
        <f t="shared" si="1267"/>
        <v>420.54155400000002</v>
      </c>
      <c r="EC826" s="51"/>
      <c r="ED826" s="45">
        <f t="shared" si="1268"/>
        <v>11001.880332000001</v>
      </c>
      <c r="EE826" s="45">
        <f t="shared" si="1269"/>
        <v>369.64218199999999</v>
      </c>
      <c r="EF826" s="51"/>
      <c r="EG826" s="45">
        <f t="shared" si="1270"/>
        <v>2928.0387840000003</v>
      </c>
      <c r="EH826" s="45">
        <f t="shared" si="1271"/>
        <v>603.82903199999998</v>
      </c>
      <c r="EI826" s="51"/>
      <c r="EJ826" s="45">
        <f t="shared" si="1272"/>
        <v>4682.9300640000001</v>
      </c>
      <c r="EK826" s="45">
        <f t="shared" si="1273"/>
        <v>1587.1651079999999</v>
      </c>
      <c r="EL826" s="51"/>
      <c r="EM826" s="45">
        <f t="shared" si="1274"/>
        <v>3729.2781360000004</v>
      </c>
      <c r="EN826" s="45">
        <f t="shared" si="1275"/>
        <v>1089.113924</v>
      </c>
      <c r="EO826" s="51"/>
      <c r="EP826" s="45">
        <f t="shared" si="1276"/>
        <v>7295.8129140000001</v>
      </c>
      <c r="EQ826" s="45">
        <f t="shared" si="1277"/>
        <v>621.65210200000001</v>
      </c>
      <c r="ER826" s="51"/>
      <c r="ES826" s="45">
        <f t="shared" si="1278"/>
        <v>3121.9086540000003</v>
      </c>
      <c r="ET826" s="45">
        <f t="shared" si="1279"/>
        <v>244.21750800000001</v>
      </c>
      <c r="EU826" s="51"/>
      <c r="EV826" s="45">
        <f t="shared" si="1280"/>
        <v>1935.6128820000001</v>
      </c>
      <c r="EW826" s="45">
        <f t="shared" si="1281"/>
        <v>154.438974</v>
      </c>
      <c r="EX826" s="51"/>
      <c r="EY826" s="45">
        <f t="shared" si="1282"/>
        <v>7272.46803</v>
      </c>
      <c r="EZ826" s="45">
        <f t="shared" si="1283"/>
        <v>1688.4664640000001</v>
      </c>
      <c r="FA826" s="51"/>
      <c r="FB826" s="45">
        <f t="shared" si="1284"/>
        <v>3827.4876480000003</v>
      </c>
      <c r="FC826" s="45">
        <f t="shared" si="1285"/>
        <v>458.75753199999997</v>
      </c>
      <c r="FD826" s="51"/>
      <c r="FE826" s="45">
        <f t="shared" si="1286"/>
        <v>2398.351416</v>
      </c>
      <c r="FF826" s="45">
        <f t="shared" si="1287"/>
        <v>903.42240400000003</v>
      </c>
      <c r="FG826" s="51"/>
      <c r="FH826" s="45">
        <f t="shared" si="1288"/>
        <v>5246.2930980000001</v>
      </c>
      <c r="FI826" s="45">
        <f t="shared" si="1289"/>
        <v>2239.4065719999999</v>
      </c>
      <c r="FJ826" s="51"/>
      <c r="FK826" s="45">
        <f t="shared" si="1290"/>
        <v>6267.1621920000007</v>
      </c>
      <c r="FL826" s="45">
        <f t="shared" si="1291"/>
        <v>489.84428200000002</v>
      </c>
      <c r="FM826" s="51"/>
      <c r="FN826" s="45">
        <f t="shared" si="1292"/>
        <v>1535.1273720000002</v>
      </c>
      <c r="FO826" s="45">
        <f t="shared" si="1293"/>
        <v>212.13598200000001</v>
      </c>
      <c r="FP826" s="51"/>
      <c r="FQ826" s="45">
        <f t="shared" si="1294"/>
        <v>16005.332970000001</v>
      </c>
      <c r="FR826" s="45">
        <f t="shared" si="1295"/>
        <v>5905.1561320000001</v>
      </c>
      <c r="FS826" s="51"/>
      <c r="FT826" s="45">
        <f t="shared" si="1296"/>
        <v>3132.2394360000003</v>
      </c>
      <c r="FU826" s="45">
        <f t="shared" si="1297"/>
        <v>292.29834799999998</v>
      </c>
      <c r="FV826" s="51"/>
      <c r="FW826" s="45">
        <f t="shared" si="1298"/>
        <v>3328.6584600000001</v>
      </c>
      <c r="FX826" s="45">
        <f t="shared" si="1299"/>
        <v>279.53205600000001</v>
      </c>
      <c r="FY826" s="51"/>
      <c r="FZ826" s="45">
        <f t="shared" si="1300"/>
        <v>22406.929494</v>
      </c>
      <c r="GA826" s="45">
        <f t="shared" si="1301"/>
        <v>19483.516940000001</v>
      </c>
      <c r="GB826" s="51"/>
      <c r="GC826" s="45">
        <f t="shared" si="1302"/>
        <v>291.54271800000004</v>
      </c>
      <c r="GD826" s="45">
        <f t="shared" si="1303"/>
        <v>14.92164</v>
      </c>
      <c r="GE826" s="51"/>
      <c r="GF826" s="45">
        <f t="shared" si="1304"/>
        <v>6137.9603340000003</v>
      </c>
      <c r="GG826" s="45">
        <f t="shared" si="1305"/>
        <v>1985.987386</v>
      </c>
      <c r="GH826" s="51"/>
      <c r="GI826" s="45">
        <f t="shared" si="1306"/>
        <v>1909.85301</v>
      </c>
      <c r="GJ826" s="45">
        <f t="shared" si="1307"/>
        <v>1606.9777300000001</v>
      </c>
      <c r="GK826" s="51"/>
    </row>
    <row r="827" spans="1:193" s="45" customFormat="1">
      <c r="A827" s="45" t="s">
        <v>16</v>
      </c>
      <c r="B827" s="46">
        <v>41328</v>
      </c>
      <c r="C827" s="56">
        <v>0.69693399999999994</v>
      </c>
      <c r="D827" s="56">
        <v>0.12981699999999999</v>
      </c>
      <c r="E827" s="56">
        <v>8.3748000000000003E-2</v>
      </c>
      <c r="F827" s="58"/>
      <c r="G827" s="58">
        <v>192391</v>
      </c>
      <c r="H827" s="58">
        <v>32453</v>
      </c>
      <c r="I827" s="58"/>
      <c r="J827" s="59">
        <v>510504</v>
      </c>
      <c r="K827" s="59">
        <v>180315</v>
      </c>
      <c r="L827" s="58"/>
      <c r="M827" s="58">
        <v>127476</v>
      </c>
      <c r="N827" s="58">
        <v>16984</v>
      </c>
      <c r="O827" s="58"/>
      <c r="P827" s="58">
        <v>326457</v>
      </c>
      <c r="Q827" s="58">
        <v>72671</v>
      </c>
      <c r="R827" s="58"/>
      <c r="S827" s="58">
        <v>193930</v>
      </c>
      <c r="T827" s="58">
        <v>31958</v>
      </c>
      <c r="U827" s="58"/>
      <c r="V827" s="58">
        <v>168279</v>
      </c>
      <c r="W827" s="58">
        <v>21635</v>
      </c>
      <c r="X827" s="58"/>
      <c r="Y827" s="58">
        <v>49111</v>
      </c>
      <c r="Z827" s="58">
        <v>7011</v>
      </c>
      <c r="AA827" s="58"/>
      <c r="AB827" s="58">
        <v>458496</v>
      </c>
      <c r="AC827" s="58">
        <v>204970</v>
      </c>
      <c r="AD827" s="58"/>
      <c r="AE827" s="58">
        <v>237665</v>
      </c>
      <c r="AF827" s="58">
        <v>48467</v>
      </c>
      <c r="AG827" s="58"/>
      <c r="AH827" s="58">
        <v>61059</v>
      </c>
      <c r="AI827" s="58">
        <v>9083</v>
      </c>
      <c r="AJ827" s="58"/>
      <c r="AK827" s="58">
        <v>65458</v>
      </c>
      <c r="AL827" s="58">
        <v>9361</v>
      </c>
      <c r="AM827" s="58"/>
      <c r="AN827" s="58">
        <v>98802</v>
      </c>
      <c r="AO827" s="58">
        <v>6347</v>
      </c>
      <c r="AP827" s="58"/>
      <c r="AQ827" s="58">
        <v>24365</v>
      </c>
      <c r="AR827" s="58">
        <v>8128</v>
      </c>
      <c r="AS827" s="58"/>
      <c r="AT827" s="58">
        <v>40513</v>
      </c>
      <c r="AU827" s="58">
        <v>20730</v>
      </c>
      <c r="AV827" s="58"/>
      <c r="AW827" s="58">
        <v>32891</v>
      </c>
      <c r="AX827" s="58">
        <v>12870</v>
      </c>
      <c r="AY827" s="58"/>
      <c r="AZ827" s="58">
        <v>70074</v>
      </c>
      <c r="BA827" s="58">
        <v>8717</v>
      </c>
      <c r="BB827" s="58"/>
      <c r="BC827" s="58">
        <v>40802</v>
      </c>
      <c r="BD827" s="58">
        <v>5397</v>
      </c>
      <c r="BE827" s="58"/>
      <c r="BF827" s="58">
        <v>20546</v>
      </c>
      <c r="BG827" s="58">
        <v>2204</v>
      </c>
      <c r="BH827" s="50"/>
      <c r="BI827" s="50">
        <v>58959</v>
      </c>
      <c r="BJ827" s="50">
        <v>22708</v>
      </c>
      <c r="BK827" s="50"/>
      <c r="BL827" s="50">
        <v>34557</v>
      </c>
      <c r="BM827" s="50">
        <v>7609</v>
      </c>
      <c r="BN827" s="50"/>
      <c r="BO827" s="50">
        <v>17323</v>
      </c>
      <c r="BP827" s="50">
        <v>11291</v>
      </c>
      <c r="BQ827" s="50"/>
      <c r="BR827" s="50">
        <v>45364</v>
      </c>
      <c r="BS827" s="50">
        <v>25435</v>
      </c>
      <c r="BT827" s="50"/>
      <c r="BU827" s="50">
        <v>47391</v>
      </c>
      <c r="BV827" s="50">
        <v>5717</v>
      </c>
      <c r="BW827" s="50"/>
      <c r="BX827" s="50">
        <v>15712</v>
      </c>
      <c r="BY827" s="50">
        <v>3372</v>
      </c>
      <c r="BZ827" s="50"/>
      <c r="CA827" s="50">
        <v>129811</v>
      </c>
      <c r="CB827" s="50">
        <v>66866</v>
      </c>
      <c r="CC827" s="50"/>
      <c r="CD827" s="50">
        <v>33380</v>
      </c>
      <c r="CE827" s="50">
        <v>5054</v>
      </c>
      <c r="CF827" s="50"/>
      <c r="CG827" s="50">
        <v>20075</v>
      </c>
      <c r="CH827" s="50">
        <v>3136</v>
      </c>
      <c r="CI827" s="50"/>
      <c r="CJ827" s="50">
        <v>163536</v>
      </c>
      <c r="CK827" s="50">
        <v>219358</v>
      </c>
      <c r="CL827" s="50"/>
      <c r="CM827" s="50">
        <v>508</v>
      </c>
      <c r="CN827" s="50">
        <v>150</v>
      </c>
      <c r="CO827" s="50"/>
      <c r="CP827" s="50">
        <v>39390</v>
      </c>
      <c r="CQ827" s="50">
        <v>22171</v>
      </c>
      <c r="CR827" s="50"/>
      <c r="CS827" s="50">
        <v>14047</v>
      </c>
      <c r="CT827" s="50">
        <v>17814</v>
      </c>
      <c r="CU827" s="51"/>
      <c r="CV827" s="51"/>
      <c r="CW827" s="45">
        <f t="shared" si="1308"/>
        <v>24975.622446999998</v>
      </c>
      <c r="CX827" s="45">
        <f t="shared" si="1309"/>
        <v>2717.8738440000002</v>
      </c>
      <c r="CY827" s="51"/>
      <c r="CZ827" s="45">
        <f t="shared" si="1248"/>
        <v>66272.097767999992</v>
      </c>
      <c r="DA827" s="45">
        <f t="shared" si="1249"/>
        <v>15101.020620000001</v>
      </c>
      <c r="DB827" s="51"/>
      <c r="DC827" s="45">
        <f t="shared" si="1250"/>
        <v>16548.551891999999</v>
      </c>
      <c r="DD827" s="45">
        <f t="shared" si="1251"/>
        <v>1422.3760320000001</v>
      </c>
      <c r="DE827" s="51"/>
      <c r="DF827" s="45">
        <f t="shared" si="1252"/>
        <v>42379.668368999999</v>
      </c>
      <c r="DG827" s="45">
        <f t="shared" si="1253"/>
        <v>6086.0509080000002</v>
      </c>
      <c r="DH827" s="51"/>
      <c r="DI827" s="45">
        <f t="shared" si="1254"/>
        <v>25175.410809999998</v>
      </c>
      <c r="DJ827" s="45">
        <f t="shared" si="1255"/>
        <v>2676.418584</v>
      </c>
      <c r="DK827" s="51"/>
      <c r="DL827" s="45">
        <f t="shared" si="1256"/>
        <v>21845.474942999997</v>
      </c>
      <c r="DM827" s="45">
        <f t="shared" si="1257"/>
        <v>1811.88798</v>
      </c>
      <c r="DN827" s="51"/>
      <c r="DO827" s="45">
        <f t="shared" si="1258"/>
        <v>6375.4426869999998</v>
      </c>
      <c r="DP827" s="45">
        <f t="shared" si="1259"/>
        <v>587.15722800000003</v>
      </c>
      <c r="DQ827" s="51"/>
      <c r="DR827" s="45">
        <f t="shared" si="1260"/>
        <v>59520.575231999996</v>
      </c>
      <c r="DS827" s="45">
        <f t="shared" si="1261"/>
        <v>17165.827560000002</v>
      </c>
      <c r="DT827" s="51"/>
      <c r="DU827" s="45">
        <f t="shared" si="1262"/>
        <v>30852.957304999996</v>
      </c>
      <c r="DV827" s="45">
        <f t="shared" si="1263"/>
        <v>4059.0143160000002</v>
      </c>
      <c r="DW827" s="51"/>
      <c r="DX827" s="45">
        <f t="shared" si="1264"/>
        <v>7926.4962029999997</v>
      </c>
      <c r="DY827" s="45">
        <f t="shared" si="1265"/>
        <v>760.68308400000001</v>
      </c>
      <c r="DZ827" s="51"/>
      <c r="EA827" s="45">
        <f t="shared" si="1266"/>
        <v>8497.561185999999</v>
      </c>
      <c r="EB827" s="45">
        <f t="shared" si="1267"/>
        <v>783.96502800000007</v>
      </c>
      <c r="EC827" s="51"/>
      <c r="ED827" s="45">
        <f t="shared" si="1268"/>
        <v>12826.179233999999</v>
      </c>
      <c r="EE827" s="45">
        <f t="shared" si="1269"/>
        <v>531.54855599999996</v>
      </c>
      <c r="EF827" s="51"/>
      <c r="EG827" s="45">
        <f t="shared" si="1270"/>
        <v>3162.9912049999998</v>
      </c>
      <c r="EH827" s="45">
        <f t="shared" si="1271"/>
        <v>680.70374400000003</v>
      </c>
      <c r="EI827" s="51"/>
      <c r="EJ827" s="45">
        <f t="shared" si="1272"/>
        <v>5259.2761209999999</v>
      </c>
      <c r="EK827" s="45">
        <f t="shared" si="1273"/>
        <v>1736.0960400000001</v>
      </c>
      <c r="EL827" s="51"/>
      <c r="EM827" s="45">
        <f t="shared" si="1274"/>
        <v>4269.8109469999999</v>
      </c>
      <c r="EN827" s="45">
        <f t="shared" si="1275"/>
        <v>1077.8367600000001</v>
      </c>
      <c r="EO827" s="51"/>
      <c r="EP827" s="45">
        <f t="shared" si="1276"/>
        <v>9096.7964579999989</v>
      </c>
      <c r="EQ827" s="45">
        <f t="shared" si="1277"/>
        <v>730.03131600000006</v>
      </c>
      <c r="ER827" s="51"/>
      <c r="ES827" s="45">
        <f t="shared" si="1278"/>
        <v>5296.7932339999998</v>
      </c>
      <c r="ET827" s="45">
        <f t="shared" si="1279"/>
        <v>451.987956</v>
      </c>
      <c r="EU827" s="51"/>
      <c r="EV827" s="45">
        <f t="shared" si="1280"/>
        <v>2667.2200819999998</v>
      </c>
      <c r="EW827" s="45">
        <f t="shared" si="1281"/>
        <v>184.580592</v>
      </c>
      <c r="EX827" s="51"/>
      <c r="EY827" s="45">
        <f t="shared" si="1282"/>
        <v>7653.8805029999994</v>
      </c>
      <c r="EZ827" s="45">
        <f t="shared" si="1283"/>
        <v>1901.7495840000001</v>
      </c>
      <c r="FA827" s="51"/>
      <c r="FB827" s="45">
        <f t="shared" si="1284"/>
        <v>4486.086069</v>
      </c>
      <c r="FC827" s="45">
        <f t="shared" si="1285"/>
        <v>637.23853200000008</v>
      </c>
      <c r="FD827" s="51"/>
      <c r="FE827" s="45">
        <f t="shared" si="1286"/>
        <v>2248.8198909999996</v>
      </c>
      <c r="FF827" s="45">
        <f t="shared" si="1287"/>
        <v>945.59866800000009</v>
      </c>
      <c r="FG827" s="51"/>
      <c r="FH827" s="45">
        <f t="shared" si="1288"/>
        <v>5889.0183879999995</v>
      </c>
      <c r="FI827" s="45">
        <f t="shared" si="1289"/>
        <v>2130.1303800000001</v>
      </c>
      <c r="FJ827" s="51"/>
      <c r="FK827" s="45">
        <f t="shared" si="1290"/>
        <v>6152.1574469999996</v>
      </c>
      <c r="FL827" s="45">
        <f t="shared" si="1291"/>
        <v>478.78731600000003</v>
      </c>
      <c r="FM827" s="51"/>
      <c r="FN827" s="45">
        <f t="shared" si="1292"/>
        <v>2039.6847039999998</v>
      </c>
      <c r="FO827" s="45">
        <f t="shared" si="1293"/>
        <v>282.398256</v>
      </c>
      <c r="FP827" s="51"/>
      <c r="FQ827" s="45">
        <f t="shared" si="1294"/>
        <v>16851.674586999998</v>
      </c>
      <c r="FR827" s="45">
        <f t="shared" si="1295"/>
        <v>5599.8937679999999</v>
      </c>
      <c r="FS827" s="51"/>
      <c r="FT827" s="45">
        <f t="shared" si="1296"/>
        <v>4333.2914599999995</v>
      </c>
      <c r="FU827" s="45">
        <f t="shared" si="1297"/>
        <v>423.26239200000003</v>
      </c>
      <c r="FV827" s="51"/>
      <c r="FW827" s="45">
        <f t="shared" si="1298"/>
        <v>2606.0762749999999</v>
      </c>
      <c r="FX827" s="45">
        <f t="shared" si="1299"/>
        <v>262.63372800000002</v>
      </c>
      <c r="FY827" s="51"/>
      <c r="FZ827" s="45">
        <f t="shared" si="1300"/>
        <v>21229.752911999996</v>
      </c>
      <c r="GA827" s="45">
        <f t="shared" si="1301"/>
        <v>18370.793784000001</v>
      </c>
      <c r="GB827" s="51"/>
      <c r="GC827" s="45">
        <f t="shared" si="1302"/>
        <v>65.947035999999997</v>
      </c>
      <c r="GD827" s="45">
        <f t="shared" si="1303"/>
        <v>12.562200000000001</v>
      </c>
      <c r="GE827" s="51"/>
      <c r="GF827" s="45">
        <f t="shared" si="1304"/>
        <v>5113.4916299999995</v>
      </c>
      <c r="GG827" s="45">
        <f t="shared" si="1305"/>
        <v>1856.776908</v>
      </c>
      <c r="GH827" s="51"/>
      <c r="GI827" s="45">
        <f t="shared" si="1306"/>
        <v>1823.5393989999998</v>
      </c>
      <c r="GJ827" s="45">
        <f t="shared" si="1307"/>
        <v>1491.886872</v>
      </c>
      <c r="GK827" s="51"/>
    </row>
    <row r="828" spans="1:193" s="45" customFormat="1">
      <c r="A828" s="45" t="s">
        <v>16</v>
      </c>
      <c r="B828" s="46">
        <v>41327</v>
      </c>
      <c r="C828" s="56">
        <v>0.70393100000000008</v>
      </c>
      <c r="D828" s="56">
        <v>0.123636</v>
      </c>
      <c r="E828" s="56">
        <v>8.3248000000000003E-2</v>
      </c>
      <c r="F828" s="58"/>
      <c r="G828" s="58">
        <v>208931</v>
      </c>
      <c r="H828" s="58">
        <v>41195</v>
      </c>
      <c r="I828" s="58"/>
      <c r="J828" s="59">
        <v>372293</v>
      </c>
      <c r="K828" s="59">
        <v>176855</v>
      </c>
      <c r="L828" s="58"/>
      <c r="M828" s="58">
        <v>112230</v>
      </c>
      <c r="N828" s="58">
        <v>15536</v>
      </c>
      <c r="O828" s="58"/>
      <c r="P828" s="58">
        <v>363537</v>
      </c>
      <c r="Q828" s="58">
        <v>75097</v>
      </c>
      <c r="R828" s="58"/>
      <c r="S828" s="58">
        <v>128917</v>
      </c>
      <c r="T828" s="58">
        <v>34979</v>
      </c>
      <c r="U828" s="58"/>
      <c r="V828" s="58">
        <v>109335</v>
      </c>
      <c r="W828" s="58">
        <v>21720</v>
      </c>
      <c r="X828" s="58"/>
      <c r="Y828" s="58">
        <v>32461</v>
      </c>
      <c r="Z828" s="58">
        <v>6754</v>
      </c>
      <c r="AA828" s="58"/>
      <c r="AB828" s="58">
        <v>445938</v>
      </c>
      <c r="AC828" s="58">
        <v>192014</v>
      </c>
      <c r="AD828" s="58"/>
      <c r="AE828" s="58">
        <v>232339</v>
      </c>
      <c r="AF828" s="58">
        <v>44127</v>
      </c>
      <c r="AG828" s="58"/>
      <c r="AH828" s="58">
        <v>36655</v>
      </c>
      <c r="AI828" s="58">
        <v>9824</v>
      </c>
      <c r="AJ828" s="58"/>
      <c r="AK828" s="58">
        <v>56852</v>
      </c>
      <c r="AL828" s="58">
        <v>9862</v>
      </c>
      <c r="AM828" s="58"/>
      <c r="AN828" s="58">
        <v>106053</v>
      </c>
      <c r="AO828" s="58">
        <v>6868</v>
      </c>
      <c r="AP828" s="58"/>
      <c r="AQ828" s="58">
        <v>21495</v>
      </c>
      <c r="AR828" s="58">
        <v>7904</v>
      </c>
      <c r="AS828" s="58"/>
      <c r="AT828" s="58">
        <v>39884</v>
      </c>
      <c r="AU828" s="58">
        <v>24131</v>
      </c>
      <c r="AV828" s="58"/>
      <c r="AW828" s="58">
        <v>24899</v>
      </c>
      <c r="AX828" s="58">
        <v>12209</v>
      </c>
      <c r="AY828" s="58"/>
      <c r="AZ828" s="58">
        <v>46008</v>
      </c>
      <c r="BA828" s="58">
        <v>7915</v>
      </c>
      <c r="BB828" s="58"/>
      <c r="BC828" s="58">
        <v>22091</v>
      </c>
      <c r="BD828" s="58">
        <v>5226</v>
      </c>
      <c r="BE828" s="58"/>
      <c r="BF828" s="58">
        <v>11914</v>
      </c>
      <c r="BG828" s="58">
        <v>2489</v>
      </c>
      <c r="BH828" s="50"/>
      <c r="BI828" s="50">
        <v>54886</v>
      </c>
      <c r="BJ828" s="50">
        <v>24168</v>
      </c>
      <c r="BK828" s="50"/>
      <c r="BL828" s="50">
        <v>29426</v>
      </c>
      <c r="BM828" s="50">
        <v>8420</v>
      </c>
      <c r="BN828" s="50"/>
      <c r="BO828" s="50">
        <v>15037</v>
      </c>
      <c r="BP828" s="50">
        <v>10714</v>
      </c>
      <c r="BQ828" s="50"/>
      <c r="BR828" s="50">
        <v>27303</v>
      </c>
      <c r="BS828" s="50">
        <v>26128</v>
      </c>
      <c r="BT828" s="50"/>
      <c r="BU828" s="50">
        <v>45113</v>
      </c>
      <c r="BV828" s="50">
        <v>6068</v>
      </c>
      <c r="BW828" s="50"/>
      <c r="BX828" s="50">
        <v>8299</v>
      </c>
      <c r="BY828" s="50">
        <v>2819</v>
      </c>
      <c r="BZ828" s="50"/>
      <c r="CA828" s="50">
        <v>106422</v>
      </c>
      <c r="CB828" s="50">
        <v>85697</v>
      </c>
      <c r="CC828" s="50"/>
      <c r="CD828" s="50">
        <v>24758</v>
      </c>
      <c r="CE828" s="50">
        <v>5291</v>
      </c>
      <c r="CF828" s="50"/>
      <c r="CG828" s="50">
        <v>20951</v>
      </c>
      <c r="CH828" s="50">
        <v>3104</v>
      </c>
      <c r="CI828" s="50"/>
      <c r="CJ828" s="50">
        <v>148061</v>
      </c>
      <c r="CK828" s="50">
        <v>223331</v>
      </c>
      <c r="CL828" s="50"/>
      <c r="CM828" s="50">
        <v>1040</v>
      </c>
      <c r="CN828" s="50">
        <v>395</v>
      </c>
      <c r="CO828" s="50"/>
      <c r="CP828" s="50">
        <v>38305</v>
      </c>
      <c r="CQ828" s="50">
        <v>22024</v>
      </c>
      <c r="CR828" s="50"/>
      <c r="CS828" s="50">
        <v>12282</v>
      </c>
      <c r="CT828" s="50">
        <v>17717</v>
      </c>
      <c r="CU828" s="51"/>
      <c r="CV828" s="51"/>
      <c r="CW828" s="45">
        <f t="shared" si="1308"/>
        <v>25831.393115999999</v>
      </c>
      <c r="CX828" s="45">
        <f t="shared" si="1309"/>
        <v>3429.4013600000003</v>
      </c>
      <c r="CY828" s="51"/>
      <c r="CZ828" s="45">
        <f t="shared" si="1248"/>
        <v>46028.817347999997</v>
      </c>
      <c r="DA828" s="45">
        <f t="shared" si="1249"/>
        <v>14722.82504</v>
      </c>
      <c r="DB828" s="51"/>
      <c r="DC828" s="45">
        <f t="shared" si="1250"/>
        <v>13875.66828</v>
      </c>
      <c r="DD828" s="45">
        <f t="shared" si="1251"/>
        <v>1293.3409280000001</v>
      </c>
      <c r="DE828" s="51"/>
      <c r="DF828" s="45">
        <f t="shared" si="1252"/>
        <v>44946.260532</v>
      </c>
      <c r="DG828" s="45">
        <f t="shared" si="1253"/>
        <v>6251.675056</v>
      </c>
      <c r="DH828" s="51"/>
      <c r="DI828" s="45">
        <f t="shared" si="1254"/>
        <v>15938.782212</v>
      </c>
      <c r="DJ828" s="45">
        <f t="shared" si="1255"/>
        <v>2911.9317920000003</v>
      </c>
      <c r="DK828" s="51"/>
      <c r="DL828" s="45">
        <f t="shared" si="1256"/>
        <v>13517.742059999999</v>
      </c>
      <c r="DM828" s="45">
        <f t="shared" si="1257"/>
        <v>1808.1465600000001</v>
      </c>
      <c r="DN828" s="51"/>
      <c r="DO828" s="45">
        <f t="shared" si="1258"/>
        <v>4013.3481959999999</v>
      </c>
      <c r="DP828" s="45">
        <f t="shared" si="1259"/>
        <v>562.25699199999997</v>
      </c>
      <c r="DQ828" s="51"/>
      <c r="DR828" s="45">
        <f t="shared" si="1260"/>
        <v>55133.990568000001</v>
      </c>
      <c r="DS828" s="45">
        <f t="shared" si="1261"/>
        <v>15984.781472000001</v>
      </c>
      <c r="DT828" s="51"/>
      <c r="DU828" s="45">
        <f t="shared" si="1262"/>
        <v>28725.464604000001</v>
      </c>
      <c r="DV828" s="45">
        <f t="shared" si="1263"/>
        <v>3673.484496</v>
      </c>
      <c r="DW828" s="51"/>
      <c r="DX828" s="45">
        <f t="shared" si="1264"/>
        <v>4531.8775799999994</v>
      </c>
      <c r="DY828" s="45">
        <f t="shared" si="1265"/>
        <v>817.828352</v>
      </c>
      <c r="DZ828" s="51"/>
      <c r="EA828" s="45">
        <f t="shared" si="1266"/>
        <v>7028.953872</v>
      </c>
      <c r="EB828" s="45">
        <f t="shared" si="1267"/>
        <v>820.99177600000007</v>
      </c>
      <c r="EC828" s="51"/>
      <c r="ED828" s="45">
        <f t="shared" si="1268"/>
        <v>13111.968708</v>
      </c>
      <c r="EE828" s="45">
        <f t="shared" si="1269"/>
        <v>571.74726399999997</v>
      </c>
      <c r="EF828" s="51"/>
      <c r="EG828" s="45">
        <f t="shared" si="1270"/>
        <v>2657.55582</v>
      </c>
      <c r="EH828" s="45">
        <f t="shared" si="1271"/>
        <v>657.99219200000005</v>
      </c>
      <c r="EI828" s="51"/>
      <c r="EJ828" s="45">
        <f t="shared" si="1272"/>
        <v>4931.0982239999994</v>
      </c>
      <c r="EK828" s="45">
        <f t="shared" si="1273"/>
        <v>2008.8574880000001</v>
      </c>
      <c r="EL828" s="51"/>
      <c r="EM828" s="45">
        <f t="shared" si="1274"/>
        <v>3078.4127639999997</v>
      </c>
      <c r="EN828" s="45">
        <f t="shared" si="1275"/>
        <v>1016.3748320000001</v>
      </c>
      <c r="EO828" s="51"/>
      <c r="EP828" s="45">
        <f t="shared" si="1276"/>
        <v>5688.2450879999997</v>
      </c>
      <c r="EQ828" s="45">
        <f t="shared" si="1277"/>
        <v>658.90791999999999</v>
      </c>
      <c r="ER828" s="51"/>
      <c r="ES828" s="45">
        <f t="shared" si="1278"/>
        <v>2731.2428759999998</v>
      </c>
      <c r="ET828" s="45">
        <f t="shared" si="1279"/>
        <v>435.05404800000002</v>
      </c>
      <c r="EU828" s="51"/>
      <c r="EV828" s="45">
        <f t="shared" si="1280"/>
        <v>1472.9993039999999</v>
      </c>
      <c r="EW828" s="45">
        <f t="shared" si="1281"/>
        <v>207.204272</v>
      </c>
      <c r="EX828" s="51"/>
      <c r="EY828" s="45">
        <f t="shared" si="1282"/>
        <v>6785.8854959999999</v>
      </c>
      <c r="EZ828" s="45">
        <f t="shared" si="1283"/>
        <v>2011.937664</v>
      </c>
      <c r="FA828" s="51"/>
      <c r="FB828" s="45">
        <f t="shared" si="1284"/>
        <v>3638.112936</v>
      </c>
      <c r="FC828" s="45">
        <f t="shared" si="1285"/>
        <v>700.94816000000003</v>
      </c>
      <c r="FD828" s="51"/>
      <c r="FE828" s="45">
        <f t="shared" si="1286"/>
        <v>1859.1145319999998</v>
      </c>
      <c r="FF828" s="45">
        <f t="shared" si="1287"/>
        <v>891.91907200000003</v>
      </c>
      <c r="FG828" s="51"/>
      <c r="FH828" s="45">
        <f t="shared" si="1288"/>
        <v>3375.6337079999998</v>
      </c>
      <c r="FI828" s="45">
        <f t="shared" si="1289"/>
        <v>2175.103744</v>
      </c>
      <c r="FJ828" s="51"/>
      <c r="FK828" s="45">
        <f t="shared" si="1290"/>
        <v>5577.5908680000002</v>
      </c>
      <c r="FL828" s="45">
        <f t="shared" si="1291"/>
        <v>505.148864</v>
      </c>
      <c r="FM828" s="51"/>
      <c r="FN828" s="45">
        <f t="shared" si="1292"/>
        <v>1026.0551639999999</v>
      </c>
      <c r="FO828" s="45">
        <f t="shared" si="1293"/>
        <v>234.67611200000002</v>
      </c>
      <c r="FP828" s="51"/>
      <c r="FQ828" s="45">
        <f t="shared" si="1294"/>
        <v>13157.590392</v>
      </c>
      <c r="FR828" s="45">
        <f t="shared" si="1295"/>
        <v>7134.1038560000006</v>
      </c>
      <c r="FS828" s="51"/>
      <c r="FT828" s="45">
        <f t="shared" si="1296"/>
        <v>3060.9800879999998</v>
      </c>
      <c r="FU828" s="45">
        <f t="shared" si="1297"/>
        <v>440.46516800000001</v>
      </c>
      <c r="FV828" s="51"/>
      <c r="FW828" s="45">
        <f t="shared" si="1298"/>
        <v>2590.2978359999997</v>
      </c>
      <c r="FX828" s="45">
        <f t="shared" si="1299"/>
        <v>258.401792</v>
      </c>
      <c r="FY828" s="51"/>
      <c r="FZ828" s="45">
        <f t="shared" si="1300"/>
        <v>18305.669795999998</v>
      </c>
      <c r="GA828" s="45">
        <f t="shared" si="1301"/>
        <v>18591.859088000001</v>
      </c>
      <c r="GB828" s="51"/>
      <c r="GC828" s="45">
        <f t="shared" si="1302"/>
        <v>128.58143999999999</v>
      </c>
      <c r="GD828" s="45">
        <f t="shared" si="1303"/>
        <v>32.882960000000004</v>
      </c>
      <c r="GE828" s="51"/>
      <c r="GF828" s="45">
        <f t="shared" si="1304"/>
        <v>4735.87698</v>
      </c>
      <c r="GG828" s="45">
        <f t="shared" si="1305"/>
        <v>1833.4539520000001</v>
      </c>
      <c r="GH828" s="51"/>
      <c r="GI828" s="45">
        <f t="shared" si="1306"/>
        <v>1518.4973519999999</v>
      </c>
      <c r="GJ828" s="45">
        <f t="shared" si="1307"/>
        <v>1474.904816</v>
      </c>
      <c r="GK828" s="51"/>
    </row>
    <row r="829" spans="1:193" s="45" customFormat="1">
      <c r="A829" s="45" t="s">
        <v>16</v>
      </c>
      <c r="B829" s="46">
        <v>41326</v>
      </c>
      <c r="C829" s="56">
        <v>0.71199900000000005</v>
      </c>
      <c r="D829" s="56">
        <v>0.118881</v>
      </c>
      <c r="E829" s="56">
        <v>8.0046000000000006E-2</v>
      </c>
      <c r="F829" s="58"/>
      <c r="G829" s="58">
        <v>209543</v>
      </c>
      <c r="H829" s="58">
        <v>33947</v>
      </c>
      <c r="I829" s="58"/>
      <c r="J829" s="59">
        <v>374913</v>
      </c>
      <c r="K829" s="59">
        <v>174714</v>
      </c>
      <c r="L829" s="58"/>
      <c r="M829" s="58">
        <v>103702</v>
      </c>
      <c r="N829" s="58">
        <v>15076</v>
      </c>
      <c r="O829" s="58"/>
      <c r="P829" s="58">
        <v>358698</v>
      </c>
      <c r="Q829" s="58">
        <v>72923</v>
      </c>
      <c r="R829" s="58"/>
      <c r="S829" s="58">
        <v>132380</v>
      </c>
      <c r="T829" s="58">
        <v>35028</v>
      </c>
      <c r="U829" s="58"/>
      <c r="V829" s="58">
        <v>112449</v>
      </c>
      <c r="W829" s="58">
        <v>21920</v>
      </c>
      <c r="X829" s="58"/>
      <c r="Y829" s="58">
        <v>33095</v>
      </c>
      <c r="Z829" s="58">
        <v>5808</v>
      </c>
      <c r="AA829" s="58"/>
      <c r="AB829" s="58">
        <v>451340</v>
      </c>
      <c r="AC829" s="58">
        <v>186614</v>
      </c>
      <c r="AD829" s="58"/>
      <c r="AE829" s="58">
        <v>222059</v>
      </c>
      <c r="AF829" s="58">
        <v>42846</v>
      </c>
      <c r="AG829" s="58"/>
      <c r="AH829" s="58">
        <v>35847</v>
      </c>
      <c r="AI829" s="58">
        <v>9509</v>
      </c>
      <c r="AJ829" s="58"/>
      <c r="AK829" s="58">
        <v>60300</v>
      </c>
      <c r="AL829" s="58">
        <v>9737</v>
      </c>
      <c r="AM829" s="58"/>
      <c r="AN829" s="58">
        <v>110906</v>
      </c>
      <c r="AO829" s="58">
        <v>7282</v>
      </c>
      <c r="AP829" s="58"/>
      <c r="AQ829" s="58">
        <v>20158</v>
      </c>
      <c r="AR829" s="58">
        <v>7575</v>
      </c>
      <c r="AS829" s="58"/>
      <c r="AT829" s="58">
        <v>34287</v>
      </c>
      <c r="AU829" s="58">
        <v>18219</v>
      </c>
      <c r="AV829" s="58"/>
      <c r="AW829" s="58">
        <v>23331</v>
      </c>
      <c r="AX829" s="58">
        <v>9669</v>
      </c>
      <c r="AY829" s="58"/>
      <c r="AZ829" s="58">
        <v>44524</v>
      </c>
      <c r="BA829" s="58">
        <v>8152</v>
      </c>
      <c r="BB829" s="58"/>
      <c r="BC829" s="58">
        <v>22226</v>
      </c>
      <c r="BD829" s="58">
        <v>4981</v>
      </c>
      <c r="BE829" s="58"/>
      <c r="BF829" s="58">
        <v>13059</v>
      </c>
      <c r="BG829" s="58">
        <v>2361</v>
      </c>
      <c r="BH829" s="50"/>
      <c r="BI829" s="50">
        <v>54130</v>
      </c>
      <c r="BJ829" s="50">
        <v>23883</v>
      </c>
      <c r="BK829" s="50"/>
      <c r="BL829" s="50">
        <v>32674</v>
      </c>
      <c r="BM829" s="50">
        <v>9302</v>
      </c>
      <c r="BN829" s="50"/>
      <c r="BO829" s="50">
        <v>15302</v>
      </c>
      <c r="BP829" s="50">
        <v>11371</v>
      </c>
      <c r="BQ829" s="50"/>
      <c r="BR829" s="50">
        <v>29887</v>
      </c>
      <c r="BS829" s="50">
        <v>26968</v>
      </c>
      <c r="BT829" s="50"/>
      <c r="BU829" s="50">
        <v>43805</v>
      </c>
      <c r="BV829" s="50">
        <v>5983</v>
      </c>
      <c r="BW829" s="50"/>
      <c r="BX829" s="50">
        <v>9360</v>
      </c>
      <c r="BY829" s="50">
        <v>2983</v>
      </c>
      <c r="BZ829" s="50"/>
      <c r="CA829" s="50">
        <v>89749</v>
      </c>
      <c r="CB829" s="50">
        <v>64704</v>
      </c>
      <c r="CC829" s="50"/>
      <c r="CD829" s="50">
        <v>25206</v>
      </c>
      <c r="CE829" s="50">
        <v>5118</v>
      </c>
      <c r="CF829" s="50"/>
      <c r="CG829" s="50">
        <v>22226</v>
      </c>
      <c r="CH829" s="50">
        <v>3138</v>
      </c>
      <c r="CI829" s="50"/>
      <c r="CJ829" s="50">
        <v>154694</v>
      </c>
      <c r="CK829" s="50">
        <v>216934</v>
      </c>
      <c r="CL829" s="50"/>
      <c r="CM829" s="50">
        <v>3222</v>
      </c>
      <c r="CN829" s="50">
        <v>516</v>
      </c>
      <c r="CO829" s="50"/>
      <c r="CP829" s="50">
        <v>39668</v>
      </c>
      <c r="CQ829" s="50">
        <v>22313</v>
      </c>
      <c r="CR829" s="50"/>
      <c r="CS829" s="50">
        <v>10885</v>
      </c>
      <c r="CT829" s="50">
        <v>17280</v>
      </c>
      <c r="CU829" s="51"/>
      <c r="CV829" s="51"/>
      <c r="CW829" s="45">
        <f t="shared" si="1308"/>
        <v>24910.681382999999</v>
      </c>
      <c r="CX829" s="45">
        <f t="shared" si="1309"/>
        <v>2717.3215620000001</v>
      </c>
      <c r="CY829" s="51"/>
      <c r="CZ829" s="45">
        <f t="shared" si="1248"/>
        <v>44570.032353000002</v>
      </c>
      <c r="DA829" s="45">
        <f t="shared" si="1249"/>
        <v>13985.156844000001</v>
      </c>
      <c r="DB829" s="51"/>
      <c r="DC829" s="45">
        <f t="shared" si="1250"/>
        <v>12328.197462</v>
      </c>
      <c r="DD829" s="45">
        <f t="shared" si="1251"/>
        <v>1206.773496</v>
      </c>
      <c r="DE829" s="51"/>
      <c r="DF829" s="45">
        <f t="shared" si="1252"/>
        <v>42642.376938000001</v>
      </c>
      <c r="DG829" s="45">
        <f t="shared" si="1253"/>
        <v>5837.1944580000009</v>
      </c>
      <c r="DH829" s="51"/>
      <c r="DI829" s="45">
        <f t="shared" si="1254"/>
        <v>15737.466780000001</v>
      </c>
      <c r="DJ829" s="45">
        <f t="shared" si="1255"/>
        <v>2803.8512880000003</v>
      </c>
      <c r="DK829" s="51"/>
      <c r="DL829" s="45">
        <f t="shared" si="1256"/>
        <v>13368.049569000001</v>
      </c>
      <c r="DM829" s="45">
        <f t="shared" si="1257"/>
        <v>1754.60832</v>
      </c>
      <c r="DN829" s="51"/>
      <c r="DO829" s="45">
        <f t="shared" si="1258"/>
        <v>3934.3666950000002</v>
      </c>
      <c r="DP829" s="45">
        <f t="shared" si="1259"/>
        <v>464.90716800000001</v>
      </c>
      <c r="DQ829" s="51"/>
      <c r="DR829" s="45">
        <f t="shared" si="1260"/>
        <v>53655.750540000001</v>
      </c>
      <c r="DS829" s="45">
        <f t="shared" si="1261"/>
        <v>14937.704244</v>
      </c>
      <c r="DT829" s="51"/>
      <c r="DU829" s="45">
        <f t="shared" si="1262"/>
        <v>26398.595979000002</v>
      </c>
      <c r="DV829" s="45">
        <f t="shared" si="1263"/>
        <v>3429.6509160000001</v>
      </c>
      <c r="DW829" s="51"/>
      <c r="DX829" s="45">
        <f t="shared" si="1264"/>
        <v>4261.5272070000001</v>
      </c>
      <c r="DY829" s="45">
        <f t="shared" si="1265"/>
        <v>761.15741400000002</v>
      </c>
      <c r="DZ829" s="51"/>
      <c r="EA829" s="45">
        <f t="shared" si="1266"/>
        <v>7168.5243</v>
      </c>
      <c r="EB829" s="45">
        <f t="shared" si="1267"/>
        <v>779.40790200000004</v>
      </c>
      <c r="EC829" s="51"/>
      <c r="ED829" s="45">
        <f t="shared" si="1268"/>
        <v>13184.616185999999</v>
      </c>
      <c r="EE829" s="45">
        <f t="shared" si="1269"/>
        <v>582.89497200000005</v>
      </c>
      <c r="EF829" s="51"/>
      <c r="EG829" s="45">
        <f t="shared" si="1270"/>
        <v>2396.403198</v>
      </c>
      <c r="EH829" s="45">
        <f t="shared" si="1271"/>
        <v>606.34845000000007</v>
      </c>
      <c r="EI829" s="51"/>
      <c r="EJ829" s="45">
        <f t="shared" si="1272"/>
        <v>4076.0728469999999</v>
      </c>
      <c r="EK829" s="45">
        <f t="shared" si="1273"/>
        <v>1458.3580740000002</v>
      </c>
      <c r="EL829" s="51"/>
      <c r="EM829" s="45">
        <f t="shared" si="1274"/>
        <v>2773.612611</v>
      </c>
      <c r="EN829" s="45">
        <f t="shared" si="1275"/>
        <v>773.96477400000003</v>
      </c>
      <c r="EO829" s="51"/>
      <c r="EP829" s="45">
        <f t="shared" si="1276"/>
        <v>5293.0576440000004</v>
      </c>
      <c r="EQ829" s="45">
        <f t="shared" si="1277"/>
        <v>652.5349920000001</v>
      </c>
      <c r="ER829" s="51"/>
      <c r="ES829" s="45">
        <f t="shared" si="1278"/>
        <v>2642.2491060000002</v>
      </c>
      <c r="ET829" s="45">
        <f t="shared" si="1279"/>
        <v>398.70912600000003</v>
      </c>
      <c r="EU829" s="51"/>
      <c r="EV829" s="45">
        <f t="shared" si="1280"/>
        <v>1552.466979</v>
      </c>
      <c r="EW829" s="45">
        <f t="shared" si="1281"/>
        <v>188.988606</v>
      </c>
      <c r="EX829" s="51"/>
      <c r="EY829" s="45">
        <f t="shared" si="1282"/>
        <v>6435.0285299999996</v>
      </c>
      <c r="EZ829" s="45">
        <f t="shared" si="1283"/>
        <v>1911.7386180000001</v>
      </c>
      <c r="FA829" s="51"/>
      <c r="FB829" s="45">
        <f t="shared" si="1284"/>
        <v>3884.317794</v>
      </c>
      <c r="FC829" s="45">
        <f t="shared" si="1285"/>
        <v>744.58789200000001</v>
      </c>
      <c r="FD829" s="51"/>
      <c r="FE829" s="45">
        <f t="shared" si="1286"/>
        <v>1819.117062</v>
      </c>
      <c r="FF829" s="45">
        <f t="shared" si="1287"/>
        <v>910.20306600000004</v>
      </c>
      <c r="FG829" s="51"/>
      <c r="FH829" s="45">
        <f t="shared" si="1288"/>
        <v>3552.996447</v>
      </c>
      <c r="FI829" s="45">
        <f t="shared" si="1289"/>
        <v>2158.6805280000003</v>
      </c>
      <c r="FJ829" s="51"/>
      <c r="FK829" s="45">
        <f t="shared" si="1290"/>
        <v>5207.5822049999997</v>
      </c>
      <c r="FL829" s="45">
        <f t="shared" si="1291"/>
        <v>478.91521800000004</v>
      </c>
      <c r="FM829" s="51"/>
      <c r="FN829" s="45">
        <f t="shared" si="1292"/>
        <v>1112.7261599999999</v>
      </c>
      <c r="FO829" s="45">
        <f t="shared" si="1293"/>
        <v>238.777218</v>
      </c>
      <c r="FP829" s="51"/>
      <c r="FQ829" s="45">
        <f t="shared" si="1294"/>
        <v>10669.450869</v>
      </c>
      <c r="FR829" s="45">
        <f t="shared" si="1295"/>
        <v>5179.2963840000002</v>
      </c>
      <c r="FS829" s="51"/>
      <c r="FT829" s="45">
        <f t="shared" si="1296"/>
        <v>2996.514486</v>
      </c>
      <c r="FU829" s="45">
        <f t="shared" si="1297"/>
        <v>409.67542800000001</v>
      </c>
      <c r="FV829" s="51"/>
      <c r="FW829" s="45">
        <f t="shared" si="1298"/>
        <v>2642.2491060000002</v>
      </c>
      <c r="FX829" s="45">
        <f t="shared" si="1299"/>
        <v>251.18434800000003</v>
      </c>
      <c r="FY829" s="51"/>
      <c r="FZ829" s="45">
        <f t="shared" si="1300"/>
        <v>18390.177414000002</v>
      </c>
      <c r="GA829" s="45">
        <f t="shared" si="1301"/>
        <v>17364.698964000003</v>
      </c>
      <c r="GB829" s="51"/>
      <c r="GC829" s="45">
        <f t="shared" si="1302"/>
        <v>383.034582</v>
      </c>
      <c r="GD829" s="45">
        <f t="shared" si="1303"/>
        <v>41.303736000000001</v>
      </c>
      <c r="GE829" s="51"/>
      <c r="GF829" s="45">
        <f t="shared" si="1304"/>
        <v>4715.7715079999998</v>
      </c>
      <c r="GG829" s="45">
        <f t="shared" si="1305"/>
        <v>1786.0663980000002</v>
      </c>
      <c r="GH829" s="51"/>
      <c r="GI829" s="45">
        <f t="shared" si="1306"/>
        <v>1294.019685</v>
      </c>
      <c r="GJ829" s="45">
        <f t="shared" si="1307"/>
        <v>1383.19488</v>
      </c>
      <c r="GK829" s="51"/>
    </row>
    <row r="830" spans="1:193" s="45" customFormat="1">
      <c r="A830" s="45" t="s">
        <v>16</v>
      </c>
      <c r="B830" s="46">
        <v>41325</v>
      </c>
      <c r="C830" s="56">
        <v>0.70267100000000005</v>
      </c>
      <c r="D830" s="56">
        <v>0.12883699999999998</v>
      </c>
      <c r="E830" s="56">
        <v>7.9297999999999993E-2</v>
      </c>
      <c r="F830" s="58"/>
      <c r="G830" s="58">
        <v>204982</v>
      </c>
      <c r="H830" s="58">
        <v>32630</v>
      </c>
      <c r="I830" s="58"/>
      <c r="J830" s="59">
        <v>369944</v>
      </c>
      <c r="K830" s="59">
        <v>174644</v>
      </c>
      <c r="L830" s="58"/>
      <c r="M830" s="58">
        <v>99743</v>
      </c>
      <c r="N830" s="58">
        <v>14185</v>
      </c>
      <c r="O830" s="58"/>
      <c r="P830" s="58">
        <v>344661</v>
      </c>
      <c r="Q830" s="58">
        <v>73524</v>
      </c>
      <c r="R830" s="58"/>
      <c r="S830" s="58">
        <v>133735</v>
      </c>
      <c r="T830" s="58">
        <v>35239</v>
      </c>
      <c r="U830" s="58"/>
      <c r="V830" s="58">
        <v>111663</v>
      </c>
      <c r="W830" s="58">
        <v>22674</v>
      </c>
      <c r="X830" s="58"/>
      <c r="Y830" s="58">
        <v>35589</v>
      </c>
      <c r="Z830" s="58">
        <v>6116</v>
      </c>
      <c r="AA830" s="58"/>
      <c r="AB830" s="58">
        <v>470271</v>
      </c>
      <c r="AC830" s="58">
        <v>189756</v>
      </c>
      <c r="AD830" s="58"/>
      <c r="AE830" s="58">
        <v>226195</v>
      </c>
      <c r="AF830" s="58">
        <v>43475</v>
      </c>
      <c r="AG830" s="58"/>
      <c r="AH830" s="58">
        <v>37496</v>
      </c>
      <c r="AI830" s="58">
        <v>9121</v>
      </c>
      <c r="AJ830" s="58"/>
      <c r="AK830" s="58">
        <v>61079</v>
      </c>
      <c r="AL830" s="58">
        <v>9950</v>
      </c>
      <c r="AM830" s="58"/>
      <c r="AN830" s="58">
        <v>116730</v>
      </c>
      <c r="AO830" s="58">
        <v>7324</v>
      </c>
      <c r="AP830" s="58"/>
      <c r="AQ830" s="58">
        <v>19271</v>
      </c>
      <c r="AR830" s="58">
        <v>7569</v>
      </c>
      <c r="AS830" s="58"/>
      <c r="AT830" s="58">
        <v>33287</v>
      </c>
      <c r="AU830" s="58">
        <v>16710</v>
      </c>
      <c r="AV830" s="58"/>
      <c r="AW830" s="58">
        <v>22191</v>
      </c>
      <c r="AX830" s="58">
        <v>10233</v>
      </c>
      <c r="AY830" s="58"/>
      <c r="AZ830" s="58">
        <v>42889</v>
      </c>
      <c r="BA830" s="58">
        <v>7603</v>
      </c>
      <c r="BB830" s="58"/>
      <c r="BC830" s="58">
        <v>20920</v>
      </c>
      <c r="BD830" s="58">
        <v>4791</v>
      </c>
      <c r="BE830" s="58"/>
      <c r="BF830" s="58">
        <v>12504</v>
      </c>
      <c r="BG830" s="58">
        <v>2475</v>
      </c>
      <c r="BH830" s="50"/>
      <c r="BI830" s="50">
        <v>55101</v>
      </c>
      <c r="BJ830" s="50">
        <v>23702</v>
      </c>
      <c r="BK830" s="50"/>
      <c r="BL830" s="50">
        <v>33906</v>
      </c>
      <c r="BM830" s="50">
        <v>9004</v>
      </c>
      <c r="BN830" s="50"/>
      <c r="BO830" s="50">
        <v>14771</v>
      </c>
      <c r="BP830" s="50">
        <v>10666</v>
      </c>
      <c r="BQ830" s="50"/>
      <c r="BR830" s="50">
        <v>34352</v>
      </c>
      <c r="BS830" s="50">
        <v>26235</v>
      </c>
      <c r="BT830" s="50"/>
      <c r="BU830" s="50">
        <v>46496</v>
      </c>
      <c r="BV830" s="50">
        <v>5859</v>
      </c>
      <c r="BW830" s="50"/>
      <c r="BX830" s="50">
        <v>12074</v>
      </c>
      <c r="BY830" s="50">
        <v>4381</v>
      </c>
      <c r="BZ830" s="50"/>
      <c r="CA830" s="50">
        <v>99193</v>
      </c>
      <c r="CB830" s="50">
        <v>69399</v>
      </c>
      <c r="CC830" s="50"/>
      <c r="CD830" s="50">
        <v>23943</v>
      </c>
      <c r="CE830" s="50">
        <v>4615</v>
      </c>
      <c r="CF830" s="50"/>
      <c r="CG830" s="50">
        <v>22604</v>
      </c>
      <c r="CH830" s="50">
        <v>3036</v>
      </c>
      <c r="CI830" s="50"/>
      <c r="CJ830" s="50">
        <v>153848</v>
      </c>
      <c r="CK830" s="50">
        <v>225007</v>
      </c>
      <c r="CL830" s="50"/>
      <c r="CM830" s="50">
        <v>2684</v>
      </c>
      <c r="CN830" s="50">
        <v>480</v>
      </c>
      <c r="CO830" s="50"/>
      <c r="CP830" s="50">
        <v>44246</v>
      </c>
      <c r="CQ830" s="50">
        <v>23522</v>
      </c>
      <c r="CR830" s="50"/>
      <c r="CS830" s="50">
        <v>9223</v>
      </c>
      <c r="CT830" s="50">
        <v>17633</v>
      </c>
      <c r="CU830" s="51"/>
      <c r="CV830" s="51"/>
      <c r="CW830" s="45">
        <f t="shared" si="1308"/>
        <v>26409.265933999995</v>
      </c>
      <c r="CX830" s="45">
        <f t="shared" si="1309"/>
        <v>2587.4937399999999</v>
      </c>
      <c r="CY830" s="51"/>
      <c r="CZ830" s="45">
        <f t="shared" si="1248"/>
        <v>47662.475127999991</v>
      </c>
      <c r="DA830" s="45">
        <f t="shared" si="1249"/>
        <v>13848.919911999999</v>
      </c>
      <c r="DB830" s="51"/>
      <c r="DC830" s="45">
        <f t="shared" si="1250"/>
        <v>12850.588890999998</v>
      </c>
      <c r="DD830" s="45">
        <f t="shared" si="1251"/>
        <v>1124.84213</v>
      </c>
      <c r="DE830" s="51"/>
      <c r="DF830" s="45">
        <f t="shared" si="1252"/>
        <v>44405.089256999992</v>
      </c>
      <c r="DG830" s="45">
        <f t="shared" si="1253"/>
        <v>5830.3061519999992</v>
      </c>
      <c r="DH830" s="51"/>
      <c r="DI830" s="45">
        <f t="shared" si="1254"/>
        <v>17230.016194999997</v>
      </c>
      <c r="DJ830" s="45">
        <f t="shared" si="1255"/>
        <v>2794.3822219999997</v>
      </c>
      <c r="DK830" s="51"/>
      <c r="DL830" s="45">
        <f t="shared" si="1256"/>
        <v>14386.325930999998</v>
      </c>
      <c r="DM830" s="45">
        <f t="shared" si="1257"/>
        <v>1798.0028519999998</v>
      </c>
      <c r="DN830" s="51"/>
      <c r="DO830" s="45">
        <f t="shared" si="1258"/>
        <v>4585.1799929999988</v>
      </c>
      <c r="DP830" s="45">
        <f t="shared" si="1259"/>
        <v>484.98656799999998</v>
      </c>
      <c r="DQ830" s="51"/>
      <c r="DR830" s="45">
        <f t="shared" si="1260"/>
        <v>60588.304826999993</v>
      </c>
      <c r="DS830" s="45">
        <f t="shared" si="1261"/>
        <v>15047.271287999998</v>
      </c>
      <c r="DT830" s="51"/>
      <c r="DU830" s="45">
        <f t="shared" si="1262"/>
        <v>29142.285214999996</v>
      </c>
      <c r="DV830" s="45">
        <f t="shared" si="1263"/>
        <v>3447.4805499999998</v>
      </c>
      <c r="DW830" s="51"/>
      <c r="DX830" s="45">
        <f t="shared" si="1264"/>
        <v>4830.872151999999</v>
      </c>
      <c r="DY830" s="45">
        <f t="shared" si="1265"/>
        <v>723.2770579999999</v>
      </c>
      <c r="DZ830" s="51"/>
      <c r="EA830" s="45">
        <f t="shared" si="1266"/>
        <v>7869.2351229999986</v>
      </c>
      <c r="EB830" s="45">
        <f t="shared" si="1267"/>
        <v>789.01509999999996</v>
      </c>
      <c r="EC830" s="51"/>
      <c r="ED830" s="45">
        <f t="shared" si="1268"/>
        <v>15039.143009999998</v>
      </c>
      <c r="EE830" s="45">
        <f t="shared" si="1269"/>
        <v>580.77855199999999</v>
      </c>
      <c r="EF830" s="51"/>
      <c r="EG830" s="45">
        <f t="shared" si="1270"/>
        <v>2482.8178269999994</v>
      </c>
      <c r="EH830" s="45">
        <f t="shared" si="1271"/>
        <v>600.20656199999996</v>
      </c>
      <c r="EI830" s="51"/>
      <c r="EJ830" s="45">
        <f t="shared" si="1272"/>
        <v>4288.5972189999993</v>
      </c>
      <c r="EK830" s="45">
        <f t="shared" si="1273"/>
        <v>1325.0695799999999</v>
      </c>
      <c r="EL830" s="51"/>
      <c r="EM830" s="45">
        <f t="shared" si="1274"/>
        <v>2859.0218669999995</v>
      </c>
      <c r="EN830" s="45">
        <f t="shared" si="1275"/>
        <v>811.45643399999994</v>
      </c>
      <c r="EO830" s="51"/>
      <c r="EP830" s="45">
        <f t="shared" si="1276"/>
        <v>5525.6900929999993</v>
      </c>
      <c r="EQ830" s="45">
        <f t="shared" si="1277"/>
        <v>602.902694</v>
      </c>
      <c r="ER830" s="51"/>
      <c r="ES830" s="45">
        <f t="shared" si="1278"/>
        <v>2695.2700399999994</v>
      </c>
      <c r="ET830" s="45">
        <f t="shared" si="1279"/>
        <v>379.91671799999995</v>
      </c>
      <c r="EU830" s="51"/>
      <c r="EV830" s="45">
        <f t="shared" si="1280"/>
        <v>1610.9778479999998</v>
      </c>
      <c r="EW830" s="45">
        <f t="shared" si="1281"/>
        <v>196.26254999999998</v>
      </c>
      <c r="EX830" s="51"/>
      <c r="EY830" s="45">
        <f t="shared" si="1282"/>
        <v>7099.0475369999986</v>
      </c>
      <c r="EZ830" s="45">
        <f t="shared" si="1283"/>
        <v>1879.5211959999999</v>
      </c>
      <c r="FA830" s="51"/>
      <c r="FB830" s="45">
        <f t="shared" si="1284"/>
        <v>4368.3473219999996</v>
      </c>
      <c r="FC830" s="45">
        <f t="shared" si="1285"/>
        <v>713.99919199999999</v>
      </c>
      <c r="FD830" s="51"/>
      <c r="FE830" s="45">
        <f t="shared" si="1286"/>
        <v>1903.0513269999997</v>
      </c>
      <c r="FF830" s="45">
        <f t="shared" si="1287"/>
        <v>845.79246799999999</v>
      </c>
      <c r="FG830" s="51"/>
      <c r="FH830" s="45">
        <f t="shared" si="1288"/>
        <v>4425.8086239999993</v>
      </c>
      <c r="FI830" s="45">
        <f t="shared" si="1289"/>
        <v>2080.38303</v>
      </c>
      <c r="FJ830" s="51"/>
      <c r="FK830" s="45">
        <f t="shared" si="1290"/>
        <v>5990.4051519999994</v>
      </c>
      <c r="FL830" s="45">
        <f t="shared" si="1291"/>
        <v>464.60698199999996</v>
      </c>
      <c r="FM830" s="51"/>
      <c r="FN830" s="45">
        <f t="shared" si="1292"/>
        <v>1555.5779379999997</v>
      </c>
      <c r="FO830" s="45">
        <f t="shared" si="1293"/>
        <v>347.40453799999995</v>
      </c>
      <c r="FP830" s="51"/>
      <c r="FQ830" s="45">
        <f t="shared" si="1294"/>
        <v>12779.728540999999</v>
      </c>
      <c r="FR830" s="45">
        <f t="shared" si="1295"/>
        <v>5503.2019019999998</v>
      </c>
      <c r="FS830" s="51"/>
      <c r="FT830" s="45">
        <f t="shared" si="1296"/>
        <v>3084.7442909999995</v>
      </c>
      <c r="FU830" s="45">
        <f t="shared" si="1297"/>
        <v>365.96026999999998</v>
      </c>
      <c r="FV830" s="51"/>
      <c r="FW830" s="45">
        <f t="shared" si="1298"/>
        <v>2912.2315479999997</v>
      </c>
      <c r="FX830" s="45">
        <f t="shared" si="1299"/>
        <v>240.74872799999997</v>
      </c>
      <c r="FY830" s="51"/>
      <c r="FZ830" s="45">
        <f t="shared" si="1300"/>
        <v>19821.314775999996</v>
      </c>
      <c r="GA830" s="45">
        <f t="shared" si="1301"/>
        <v>17842.605086</v>
      </c>
      <c r="GB830" s="51"/>
      <c r="GC830" s="45">
        <f t="shared" si="1302"/>
        <v>345.79850799999997</v>
      </c>
      <c r="GD830" s="45">
        <f t="shared" si="1303"/>
        <v>38.063039999999994</v>
      </c>
      <c r="GE830" s="51"/>
      <c r="GF830" s="45">
        <f t="shared" si="1304"/>
        <v>5700.5219019999995</v>
      </c>
      <c r="GG830" s="45">
        <f t="shared" si="1305"/>
        <v>1865.2475559999998</v>
      </c>
      <c r="GH830" s="51"/>
      <c r="GI830" s="45">
        <f t="shared" si="1306"/>
        <v>1188.2636509999998</v>
      </c>
      <c r="GJ830" s="45">
        <f t="shared" si="1307"/>
        <v>1398.261634</v>
      </c>
      <c r="GK830" s="51"/>
    </row>
    <row r="831" spans="1:193" s="45" customFormat="1">
      <c r="A831" s="45" t="s">
        <v>16</v>
      </c>
      <c r="B831" s="46">
        <v>41324</v>
      </c>
      <c r="C831" s="56">
        <v>0.70619699999999996</v>
      </c>
      <c r="D831" s="56">
        <v>0.10913299999999999</v>
      </c>
      <c r="E831" s="56">
        <v>7.9887E-2</v>
      </c>
      <c r="F831" s="58"/>
      <c r="G831" s="58">
        <v>194741</v>
      </c>
      <c r="H831" s="58">
        <v>30331</v>
      </c>
      <c r="I831" s="58"/>
      <c r="J831" s="59">
        <v>377221</v>
      </c>
      <c r="K831" s="59">
        <v>170426</v>
      </c>
      <c r="L831" s="58"/>
      <c r="M831" s="58">
        <v>99388</v>
      </c>
      <c r="N831" s="58">
        <v>14187</v>
      </c>
      <c r="O831" s="58"/>
      <c r="P831" s="58">
        <v>333590</v>
      </c>
      <c r="Q831" s="58">
        <v>69528</v>
      </c>
      <c r="R831" s="58"/>
      <c r="S831" s="58">
        <v>134779</v>
      </c>
      <c r="T831" s="58">
        <v>35541</v>
      </c>
      <c r="U831" s="58"/>
      <c r="V831" s="58">
        <v>112654</v>
      </c>
      <c r="W831" s="58">
        <v>22165</v>
      </c>
      <c r="X831" s="58"/>
      <c r="Y831" s="58">
        <v>32895</v>
      </c>
      <c r="Z831" s="58">
        <v>5546</v>
      </c>
      <c r="AA831" s="58"/>
      <c r="AB831" s="58">
        <v>473813</v>
      </c>
      <c r="AC831" s="58">
        <v>198721</v>
      </c>
      <c r="AD831" s="58"/>
      <c r="AE831" s="58">
        <v>232761</v>
      </c>
      <c r="AF831" s="58">
        <v>43399</v>
      </c>
      <c r="AG831" s="58"/>
      <c r="AH831" s="58">
        <v>37551</v>
      </c>
      <c r="AI831" s="58">
        <v>8276</v>
      </c>
      <c r="AJ831" s="58"/>
      <c r="AK831" s="58">
        <v>59810</v>
      </c>
      <c r="AL831" s="58">
        <v>9788</v>
      </c>
      <c r="AM831" s="58"/>
      <c r="AN831" s="58">
        <v>121179</v>
      </c>
      <c r="AO831" s="58">
        <v>7543</v>
      </c>
      <c r="AP831" s="58"/>
      <c r="AQ831" s="58">
        <v>20500</v>
      </c>
      <c r="AR831" s="58">
        <v>7539</v>
      </c>
      <c r="AS831" s="58"/>
      <c r="AT831" s="58">
        <v>39644</v>
      </c>
      <c r="AU831" s="58">
        <v>23271</v>
      </c>
      <c r="AV831" s="58"/>
      <c r="AW831" s="58">
        <v>25090</v>
      </c>
      <c r="AX831" s="58">
        <v>11143</v>
      </c>
      <c r="AY831" s="58"/>
      <c r="AZ831" s="58">
        <v>41973</v>
      </c>
      <c r="BA831" s="58">
        <v>7634</v>
      </c>
      <c r="BB831" s="58"/>
      <c r="BC831" s="58">
        <v>21455</v>
      </c>
      <c r="BD831" s="58">
        <v>4666</v>
      </c>
      <c r="BE831" s="58"/>
      <c r="BF831" s="58">
        <v>12762</v>
      </c>
      <c r="BG831" s="58">
        <v>2346</v>
      </c>
      <c r="BH831" s="50"/>
      <c r="BI831" s="50">
        <v>54384</v>
      </c>
      <c r="BJ831" s="50">
        <v>22838</v>
      </c>
      <c r="BK831" s="50"/>
      <c r="BL831" s="50">
        <v>27702</v>
      </c>
      <c r="BM831" s="50">
        <v>7419</v>
      </c>
      <c r="BN831" s="50"/>
      <c r="BO831" s="50">
        <v>15660</v>
      </c>
      <c r="BP831" s="50">
        <v>10999</v>
      </c>
      <c r="BQ831" s="50"/>
      <c r="BR831" s="50">
        <v>39410</v>
      </c>
      <c r="BS831" s="50">
        <v>28642</v>
      </c>
      <c r="BT831" s="50"/>
      <c r="BU831" s="50">
        <v>50615</v>
      </c>
      <c r="BV831" s="50">
        <v>6482</v>
      </c>
      <c r="BW831" s="50"/>
      <c r="BX831" s="50">
        <v>13750</v>
      </c>
      <c r="BY831" s="50">
        <v>4275</v>
      </c>
      <c r="BZ831" s="50"/>
      <c r="CA831" s="50">
        <v>102688</v>
      </c>
      <c r="CB831" s="50">
        <v>71561</v>
      </c>
      <c r="CC831" s="50"/>
      <c r="CD831" s="50">
        <v>24034</v>
      </c>
      <c r="CE831" s="50">
        <v>4309</v>
      </c>
      <c r="CF831" s="50"/>
      <c r="CG831" s="50">
        <v>22962</v>
      </c>
      <c r="CH831" s="50">
        <v>3047</v>
      </c>
      <c r="CI831" s="50"/>
      <c r="CJ831" s="50">
        <v>168428</v>
      </c>
      <c r="CK831" s="50">
        <v>234862</v>
      </c>
      <c r="CL831" s="50"/>
      <c r="CM831" s="50">
        <v>2366</v>
      </c>
      <c r="CN831" s="50">
        <v>463</v>
      </c>
      <c r="CO831" s="50"/>
      <c r="CP831" s="50">
        <v>43915</v>
      </c>
      <c r="CQ831" s="50">
        <v>25404</v>
      </c>
      <c r="CR831" s="50"/>
      <c r="CS831" s="50">
        <v>10937</v>
      </c>
      <c r="CT831" s="50">
        <v>17214</v>
      </c>
      <c r="CU831" s="51"/>
      <c r="CV831" s="51"/>
      <c r="CW831" s="45">
        <f t="shared" si="1308"/>
        <v>21252.669553</v>
      </c>
      <c r="CX831" s="45">
        <f t="shared" si="1309"/>
        <v>2423.0525969999999</v>
      </c>
      <c r="CY831" s="51"/>
      <c r="CZ831" s="45">
        <f t="shared" si="1248"/>
        <v>41167.259393</v>
      </c>
      <c r="DA831" s="45">
        <f t="shared" si="1249"/>
        <v>13614.821862000001</v>
      </c>
      <c r="DB831" s="51"/>
      <c r="DC831" s="45">
        <f t="shared" si="1250"/>
        <v>10846.510603999999</v>
      </c>
      <c r="DD831" s="45">
        <f t="shared" si="1251"/>
        <v>1133.356869</v>
      </c>
      <c r="DE831" s="51"/>
      <c r="DF831" s="45">
        <f t="shared" si="1252"/>
        <v>36405.677469999995</v>
      </c>
      <c r="DG831" s="45">
        <f t="shared" si="1253"/>
        <v>5554.3833359999999</v>
      </c>
      <c r="DH831" s="51"/>
      <c r="DI831" s="45">
        <f t="shared" si="1254"/>
        <v>14708.836606999999</v>
      </c>
      <c r="DJ831" s="45">
        <f t="shared" si="1255"/>
        <v>2839.2638670000001</v>
      </c>
      <c r="DK831" s="51"/>
      <c r="DL831" s="45">
        <f t="shared" si="1256"/>
        <v>12294.268982</v>
      </c>
      <c r="DM831" s="45">
        <f t="shared" si="1257"/>
        <v>1770.6953550000001</v>
      </c>
      <c r="DN831" s="51"/>
      <c r="DO831" s="45">
        <f t="shared" si="1258"/>
        <v>3589.9300349999999</v>
      </c>
      <c r="DP831" s="45">
        <f t="shared" si="1259"/>
        <v>443.05330199999997</v>
      </c>
      <c r="DQ831" s="51"/>
      <c r="DR831" s="45">
        <f t="shared" si="1260"/>
        <v>51708.634128999998</v>
      </c>
      <c r="DS831" s="45">
        <f t="shared" si="1261"/>
        <v>15875.224527</v>
      </c>
      <c r="DT831" s="51"/>
      <c r="DU831" s="45">
        <f t="shared" si="1262"/>
        <v>25401.906212999998</v>
      </c>
      <c r="DV831" s="45">
        <f t="shared" si="1263"/>
        <v>3467.0159130000002</v>
      </c>
      <c r="DW831" s="51"/>
      <c r="DX831" s="45">
        <f t="shared" si="1264"/>
        <v>4098.0532830000002</v>
      </c>
      <c r="DY831" s="45">
        <f t="shared" si="1265"/>
        <v>661.144812</v>
      </c>
      <c r="DZ831" s="51"/>
      <c r="EA831" s="45">
        <f t="shared" si="1266"/>
        <v>6527.2447299999994</v>
      </c>
      <c r="EB831" s="45">
        <f t="shared" si="1267"/>
        <v>781.93395599999997</v>
      </c>
      <c r="EC831" s="51"/>
      <c r="ED831" s="45">
        <f t="shared" si="1268"/>
        <v>13224.627806999999</v>
      </c>
      <c r="EE831" s="45">
        <f t="shared" si="1269"/>
        <v>602.58764099999996</v>
      </c>
      <c r="EF831" s="51"/>
      <c r="EG831" s="45">
        <f t="shared" si="1270"/>
        <v>2237.2264999999998</v>
      </c>
      <c r="EH831" s="45">
        <f t="shared" si="1271"/>
        <v>602.26809300000002</v>
      </c>
      <c r="EI831" s="51"/>
      <c r="EJ831" s="45">
        <f t="shared" si="1272"/>
        <v>4326.4686519999996</v>
      </c>
      <c r="EK831" s="45">
        <f t="shared" si="1273"/>
        <v>1859.050377</v>
      </c>
      <c r="EL831" s="51"/>
      <c r="EM831" s="45">
        <f t="shared" si="1274"/>
        <v>2738.1469699999998</v>
      </c>
      <c r="EN831" s="45">
        <f t="shared" si="1275"/>
        <v>890.18084099999999</v>
      </c>
      <c r="EO831" s="51"/>
      <c r="EP831" s="45">
        <f t="shared" si="1276"/>
        <v>4580.6394089999994</v>
      </c>
      <c r="EQ831" s="45">
        <f t="shared" si="1277"/>
        <v>609.85735799999998</v>
      </c>
      <c r="ER831" s="51"/>
      <c r="ES831" s="45">
        <f t="shared" si="1278"/>
        <v>2341.448515</v>
      </c>
      <c r="ET831" s="45">
        <f t="shared" si="1279"/>
        <v>372.75274200000001</v>
      </c>
      <c r="EU831" s="51"/>
      <c r="EV831" s="45">
        <f t="shared" si="1280"/>
        <v>1392.7553459999999</v>
      </c>
      <c r="EW831" s="45">
        <f t="shared" si="1281"/>
        <v>187.41490200000001</v>
      </c>
      <c r="EX831" s="51"/>
      <c r="EY831" s="45">
        <f t="shared" si="1282"/>
        <v>5935.0890719999998</v>
      </c>
      <c r="EZ831" s="45">
        <f t="shared" si="1283"/>
        <v>1824.459306</v>
      </c>
      <c r="FA831" s="51"/>
      <c r="FB831" s="45">
        <f t="shared" si="1284"/>
        <v>3023.202366</v>
      </c>
      <c r="FC831" s="45">
        <f t="shared" si="1285"/>
        <v>592.68165299999998</v>
      </c>
      <c r="FD831" s="51"/>
      <c r="FE831" s="45">
        <f t="shared" si="1286"/>
        <v>1709.02278</v>
      </c>
      <c r="FF831" s="45">
        <f t="shared" si="1287"/>
        <v>878.67711299999996</v>
      </c>
      <c r="FG831" s="51"/>
      <c r="FH831" s="45">
        <f t="shared" si="1288"/>
        <v>4300.9315299999998</v>
      </c>
      <c r="FI831" s="45">
        <f t="shared" si="1289"/>
        <v>2288.123454</v>
      </c>
      <c r="FJ831" s="51"/>
      <c r="FK831" s="45">
        <f t="shared" si="1290"/>
        <v>5523.7667949999995</v>
      </c>
      <c r="FL831" s="45">
        <f t="shared" si="1291"/>
        <v>517.82753400000001</v>
      </c>
      <c r="FM831" s="51"/>
      <c r="FN831" s="45">
        <f t="shared" si="1292"/>
        <v>1500.5787499999999</v>
      </c>
      <c r="FO831" s="45">
        <f t="shared" si="1293"/>
        <v>341.51692500000001</v>
      </c>
      <c r="FP831" s="51"/>
      <c r="FQ831" s="45">
        <f t="shared" si="1294"/>
        <v>11206.649503999999</v>
      </c>
      <c r="FR831" s="45">
        <f t="shared" si="1295"/>
        <v>5716.7936069999996</v>
      </c>
      <c r="FS831" s="51"/>
      <c r="FT831" s="45">
        <f t="shared" si="1296"/>
        <v>2622.9025219999999</v>
      </c>
      <c r="FU831" s="45">
        <f t="shared" si="1297"/>
        <v>344.23308300000002</v>
      </c>
      <c r="FV831" s="51"/>
      <c r="FW831" s="45">
        <f t="shared" si="1298"/>
        <v>2505.9119459999997</v>
      </c>
      <c r="FX831" s="45">
        <f t="shared" si="1299"/>
        <v>243.41568899999999</v>
      </c>
      <c r="FY831" s="51"/>
      <c r="FZ831" s="45">
        <f t="shared" si="1300"/>
        <v>18381.052924</v>
      </c>
      <c r="GA831" s="45">
        <f t="shared" si="1301"/>
        <v>18762.420593999999</v>
      </c>
      <c r="GB831" s="51"/>
      <c r="GC831" s="45">
        <f t="shared" si="1302"/>
        <v>258.20867799999996</v>
      </c>
      <c r="GD831" s="45">
        <f t="shared" si="1303"/>
        <v>36.987681000000002</v>
      </c>
      <c r="GE831" s="51"/>
      <c r="GF831" s="45">
        <f t="shared" si="1304"/>
        <v>4792.5756949999995</v>
      </c>
      <c r="GG831" s="45">
        <f t="shared" si="1305"/>
        <v>2029.4493480000001</v>
      </c>
      <c r="GH831" s="51"/>
      <c r="GI831" s="45">
        <f t="shared" si="1306"/>
        <v>1193.5876209999999</v>
      </c>
      <c r="GJ831" s="45">
        <f t="shared" si="1307"/>
        <v>1375.174818</v>
      </c>
      <c r="GK831" s="51"/>
    </row>
    <row r="832" spans="1:193" s="45" customFormat="1">
      <c r="A832" s="45" t="s">
        <v>16</v>
      </c>
      <c r="B832" s="46">
        <v>41323</v>
      </c>
      <c r="C832" s="56">
        <v>0.70810000000000006</v>
      </c>
      <c r="D832" s="56">
        <v>0.10752399999999999</v>
      </c>
      <c r="E832" s="56">
        <v>7.9455999999999999E-2</v>
      </c>
      <c r="F832" s="58"/>
      <c r="G832" s="58">
        <v>170265</v>
      </c>
      <c r="H832" s="58">
        <v>24992</v>
      </c>
      <c r="I832" s="58"/>
      <c r="J832" s="59">
        <v>465075</v>
      </c>
      <c r="K832" s="59">
        <v>161638</v>
      </c>
      <c r="L832" s="58"/>
      <c r="M832" s="58">
        <v>104775</v>
      </c>
      <c r="N832" s="58">
        <v>12817</v>
      </c>
      <c r="O832" s="58"/>
      <c r="P832" s="58">
        <v>317282</v>
      </c>
      <c r="Q832" s="58">
        <v>60345</v>
      </c>
      <c r="R832" s="58"/>
      <c r="S832" s="58">
        <v>186682</v>
      </c>
      <c r="T832" s="58">
        <v>31758</v>
      </c>
      <c r="U832" s="58"/>
      <c r="V832" s="58">
        <v>157487</v>
      </c>
      <c r="W832" s="58">
        <v>21642</v>
      </c>
      <c r="X832" s="58"/>
      <c r="Y832" s="58">
        <v>43034</v>
      </c>
      <c r="Z832" s="58">
        <v>5105</v>
      </c>
      <c r="AA832" s="58"/>
      <c r="AB832" s="58">
        <v>510686</v>
      </c>
      <c r="AC832" s="58">
        <v>199308</v>
      </c>
      <c r="AD832" s="58"/>
      <c r="AE832" s="58">
        <v>244476</v>
      </c>
      <c r="AF832" s="58">
        <v>42696</v>
      </c>
      <c r="AG832" s="58"/>
      <c r="AH832" s="58">
        <v>49738</v>
      </c>
      <c r="AI832" s="58">
        <v>7315</v>
      </c>
      <c r="AJ832" s="58"/>
      <c r="AK832" s="58">
        <v>67075</v>
      </c>
      <c r="AL832" s="58">
        <v>8800</v>
      </c>
      <c r="AM832" s="58"/>
      <c r="AN832" s="58">
        <v>127770</v>
      </c>
      <c r="AO832" s="58">
        <v>7043</v>
      </c>
      <c r="AP832" s="58"/>
      <c r="AQ832" s="58">
        <v>24689</v>
      </c>
      <c r="AR832" s="58">
        <v>7334</v>
      </c>
      <c r="AS832" s="58"/>
      <c r="AT832" s="58">
        <v>39628</v>
      </c>
      <c r="AU832" s="58">
        <v>18532</v>
      </c>
      <c r="AV832" s="58"/>
      <c r="AW832" s="58">
        <v>29536</v>
      </c>
      <c r="AX832" s="58">
        <v>10149</v>
      </c>
      <c r="AY832" s="58"/>
      <c r="AZ832" s="58">
        <v>59578</v>
      </c>
      <c r="BA832" s="58">
        <v>7434</v>
      </c>
      <c r="BB832" s="58"/>
      <c r="BC832" s="58">
        <v>34997</v>
      </c>
      <c r="BD832" s="58">
        <v>4352</v>
      </c>
      <c r="BE832" s="58"/>
      <c r="BF832" s="58">
        <v>17732</v>
      </c>
      <c r="BG832" s="58">
        <v>2072</v>
      </c>
      <c r="BH832" s="50"/>
      <c r="BI832" s="50">
        <v>56100</v>
      </c>
      <c r="BJ832" s="50">
        <v>19556</v>
      </c>
      <c r="BK832" s="50"/>
      <c r="BL832" s="50">
        <v>23770</v>
      </c>
      <c r="BM832" s="50">
        <v>4873</v>
      </c>
      <c r="BN832" s="50"/>
      <c r="BO832" s="50">
        <v>16435</v>
      </c>
      <c r="BP832" s="50">
        <v>10818</v>
      </c>
      <c r="BQ832" s="50"/>
      <c r="BR832" s="50">
        <v>74283</v>
      </c>
      <c r="BS832" s="50">
        <v>26957</v>
      </c>
      <c r="BT832" s="50"/>
      <c r="BU832" s="50">
        <v>52441</v>
      </c>
      <c r="BV832" s="50">
        <v>6237</v>
      </c>
      <c r="BW832" s="50"/>
      <c r="BX832" s="50">
        <v>19841</v>
      </c>
      <c r="BY832" s="50">
        <v>3684</v>
      </c>
      <c r="BZ832" s="50"/>
      <c r="CA832" s="50">
        <v>138835</v>
      </c>
      <c r="CB832" s="50">
        <v>71335</v>
      </c>
      <c r="CC832" s="50"/>
      <c r="CD832" s="50">
        <v>26959</v>
      </c>
      <c r="CE832" s="50">
        <v>3959</v>
      </c>
      <c r="CF832" s="50"/>
      <c r="CG832" s="50">
        <v>24040</v>
      </c>
      <c r="CH832" s="50">
        <v>3022</v>
      </c>
      <c r="CI832" s="50"/>
      <c r="CJ832" s="50">
        <v>187691</v>
      </c>
      <c r="CK832" s="50">
        <v>229675</v>
      </c>
      <c r="CL832" s="50"/>
      <c r="CM832" s="50">
        <v>2576</v>
      </c>
      <c r="CN832" s="50">
        <v>556</v>
      </c>
      <c r="CO832" s="50"/>
      <c r="CP832" s="50">
        <v>44674</v>
      </c>
      <c r="CQ832" s="50">
        <v>24996</v>
      </c>
      <c r="CR832" s="50"/>
      <c r="CS832" s="50">
        <v>10560</v>
      </c>
      <c r="CT832" s="50">
        <v>16919</v>
      </c>
      <c r="CU832" s="51"/>
      <c r="CV832" s="51"/>
      <c r="CW832" s="45">
        <f t="shared" si="1308"/>
        <v>18307.57386</v>
      </c>
      <c r="CX832" s="45">
        <f t="shared" si="1309"/>
        <v>1985.7643519999999</v>
      </c>
      <c r="CY832" s="51"/>
      <c r="CZ832" s="45">
        <f t="shared" ref="CZ832:CZ869" si="1310">J832*$D832</f>
        <v>50006.724299999994</v>
      </c>
      <c r="DA832" s="45">
        <f t="shared" ref="DA832:DA895" si="1311">K832*$E832</f>
        <v>12843.108928</v>
      </c>
      <c r="DB832" s="51"/>
      <c r="DC832" s="45">
        <f t="shared" ref="DC832:DC869" si="1312">M832*$D832</f>
        <v>11265.827099999999</v>
      </c>
      <c r="DD832" s="45">
        <f t="shared" ref="DD832:DD895" si="1313">N832*$E832</f>
        <v>1018.387552</v>
      </c>
      <c r="DE832" s="51"/>
      <c r="DF832" s="45">
        <f t="shared" ref="DF832:DF869" si="1314">P832*$D832</f>
        <v>34115.429768000002</v>
      </c>
      <c r="DG832" s="45">
        <f t="shared" ref="DG832:DG895" si="1315">Q832*$E832</f>
        <v>4794.77232</v>
      </c>
      <c r="DH832" s="51"/>
      <c r="DI832" s="45">
        <f t="shared" ref="DI832:DI869" si="1316">S832*$D832</f>
        <v>20072.795367999999</v>
      </c>
      <c r="DJ832" s="45">
        <f t="shared" ref="DJ832:DJ895" si="1317">T832*$E832</f>
        <v>2523.363648</v>
      </c>
      <c r="DK832" s="51"/>
      <c r="DL832" s="45">
        <f t="shared" ref="DL832:DL869" si="1318">V832*$D832</f>
        <v>16933.632188</v>
      </c>
      <c r="DM832" s="45">
        <f t="shared" ref="DM832:DM895" si="1319">W832*$E832</f>
        <v>1719.5867519999999</v>
      </c>
      <c r="DN832" s="51"/>
      <c r="DO832" s="45">
        <f t="shared" ref="DO832:DO869" si="1320">Y832*$D832</f>
        <v>4627.1878159999997</v>
      </c>
      <c r="DP832" s="45">
        <f t="shared" ref="DP832:DP895" si="1321">Z832*$E832</f>
        <v>405.62288000000001</v>
      </c>
      <c r="DQ832" s="51"/>
      <c r="DR832" s="45">
        <f t="shared" ref="DR832:DR869" si="1322">AB832*$D832</f>
        <v>54911.001464000001</v>
      </c>
      <c r="DS832" s="45">
        <f t="shared" ref="DS832:DS895" si="1323">AC832*$E832</f>
        <v>15836.216447999999</v>
      </c>
      <c r="DT832" s="51"/>
      <c r="DU832" s="45">
        <f t="shared" ref="DU832:DU869" si="1324">AE832*$D832</f>
        <v>26287.037423999998</v>
      </c>
      <c r="DV832" s="45">
        <f t="shared" ref="DV832:DV895" si="1325">AF832*$E832</f>
        <v>3392.4533759999999</v>
      </c>
      <c r="DW832" s="51"/>
      <c r="DX832" s="45">
        <f t="shared" ref="DX832:DX869" si="1326">AH832*$D832</f>
        <v>5348.0287119999994</v>
      </c>
      <c r="DY832" s="45">
        <f t="shared" ref="DY832:DY895" si="1327">AI832*$E832</f>
        <v>581.22064</v>
      </c>
      <c r="DZ832" s="51"/>
      <c r="EA832" s="45">
        <f t="shared" ref="EA832:EA869" si="1328">AK832*$D832</f>
        <v>7212.1722999999993</v>
      </c>
      <c r="EB832" s="45">
        <f t="shared" ref="EB832:EB895" si="1329">AL832*$E832</f>
        <v>699.21280000000002</v>
      </c>
      <c r="EC832" s="51"/>
      <c r="ED832" s="45">
        <f t="shared" ref="ED832:ED869" si="1330">AN832*$D832</f>
        <v>13738.341479999999</v>
      </c>
      <c r="EE832" s="45">
        <f t="shared" ref="EE832:EE895" si="1331">AO832*$E832</f>
        <v>559.608608</v>
      </c>
      <c r="EF832" s="51"/>
      <c r="EG832" s="45">
        <f t="shared" ref="EG832:EG869" si="1332">AQ832*$D832</f>
        <v>2654.6600359999998</v>
      </c>
      <c r="EH832" s="45">
        <f t="shared" ref="EH832:EH895" si="1333">AR832*$E832</f>
        <v>582.73030400000005</v>
      </c>
      <c r="EI832" s="51"/>
      <c r="EJ832" s="45">
        <f t="shared" ref="EJ832:EJ869" si="1334">AT832*$D832</f>
        <v>4260.9610720000001</v>
      </c>
      <c r="EK832" s="45">
        <f t="shared" ref="EK832:EK895" si="1335">AU832*$E832</f>
        <v>1472.4785919999999</v>
      </c>
      <c r="EL832" s="51"/>
      <c r="EM832" s="45">
        <f t="shared" ref="EM832:EM869" si="1336">AW832*$D832</f>
        <v>3175.8288640000001</v>
      </c>
      <c r="EN832" s="45">
        <f t="shared" ref="EN832:EN895" si="1337">AX832*$E832</f>
        <v>806.39894400000003</v>
      </c>
      <c r="EO832" s="51"/>
      <c r="EP832" s="45">
        <f t="shared" ref="EP832:EP869" si="1338">AZ832*$D832</f>
        <v>6406.0648719999999</v>
      </c>
      <c r="EQ832" s="45">
        <f t="shared" ref="EQ832:EQ895" si="1339">BA832*$E832</f>
        <v>590.67590399999995</v>
      </c>
      <c r="ER832" s="51"/>
      <c r="ES832" s="45">
        <f t="shared" ref="ES832:ES869" si="1340">BC832*$D832</f>
        <v>3763.0174279999997</v>
      </c>
      <c r="ET832" s="45">
        <f t="shared" ref="ET832:ET895" si="1341">BD832*$E832</f>
        <v>345.79251199999999</v>
      </c>
      <c r="EU832" s="51"/>
      <c r="EV832" s="45">
        <f t="shared" ref="EV832:EV869" si="1342">BF832*$D832</f>
        <v>1906.6155679999999</v>
      </c>
      <c r="EW832" s="45">
        <f t="shared" ref="EW832:EW895" si="1343">BG832*$E832</f>
        <v>164.63283200000001</v>
      </c>
      <c r="EX832" s="51"/>
      <c r="EY832" s="45">
        <f t="shared" ref="EY832:EY869" si="1344">BI832*$D832</f>
        <v>6032.0963999999994</v>
      </c>
      <c r="EZ832" s="45">
        <f t="shared" ref="EZ832:EZ895" si="1345">BJ832*$E832</f>
        <v>1553.8415359999999</v>
      </c>
      <c r="FA832" s="51"/>
      <c r="FB832" s="45">
        <f t="shared" ref="FB832:FB869" si="1346">BL832*$D832</f>
        <v>2555.84548</v>
      </c>
      <c r="FC832" s="45">
        <f t="shared" ref="FC832:FC895" si="1347">BM832*$E832</f>
        <v>387.18908799999997</v>
      </c>
      <c r="FD832" s="51"/>
      <c r="FE832" s="45">
        <f t="shared" ref="FE832:FE869" si="1348">BO832*$D832</f>
        <v>1767.1569399999998</v>
      </c>
      <c r="FF832" s="45">
        <f t="shared" ref="FF832:FF895" si="1349">BP832*$E832</f>
        <v>859.55500800000004</v>
      </c>
      <c r="FG832" s="51"/>
      <c r="FH832" s="45">
        <f t="shared" ref="FH832:FH869" si="1350">BR832*$D832</f>
        <v>7987.2052919999996</v>
      </c>
      <c r="FI832" s="45">
        <f t="shared" ref="FI832:FI895" si="1351">BS832*$E832</f>
        <v>2141.8953919999999</v>
      </c>
      <c r="FJ832" s="51"/>
      <c r="FK832" s="45">
        <f t="shared" ref="FK832:FK869" si="1352">BU832*$D832</f>
        <v>5638.6660839999995</v>
      </c>
      <c r="FL832" s="45">
        <f t="shared" ref="FL832:FL895" si="1353">BV832*$E832</f>
        <v>495.567072</v>
      </c>
      <c r="FM832" s="51"/>
      <c r="FN832" s="45">
        <f t="shared" ref="FN832:FN869" si="1354">BX832*$D832</f>
        <v>2133.3836839999999</v>
      </c>
      <c r="FO832" s="45">
        <f t="shared" ref="FO832:FO895" si="1355">BY832*$E832</f>
        <v>292.71590400000002</v>
      </c>
      <c r="FP832" s="51"/>
      <c r="FQ832" s="45">
        <f t="shared" ref="FQ832:FQ869" si="1356">CA832*$D832</f>
        <v>14928.09454</v>
      </c>
      <c r="FR832" s="45">
        <f t="shared" ref="FR832:FR895" si="1357">CB832*$E832</f>
        <v>5667.9937600000003</v>
      </c>
      <c r="FS832" s="51"/>
      <c r="FT832" s="45">
        <f t="shared" ref="FT832:FT869" si="1358">CD832*$D832</f>
        <v>2898.7395159999996</v>
      </c>
      <c r="FU832" s="45">
        <f t="shared" ref="FU832:FU895" si="1359">CE832*$E832</f>
        <v>314.566304</v>
      </c>
      <c r="FV832" s="51"/>
      <c r="FW832" s="45">
        <f t="shared" ref="FW832:FW869" si="1360">CG832*$D832</f>
        <v>2584.8769600000001</v>
      </c>
      <c r="FX832" s="45">
        <f t="shared" ref="FX832:FX895" si="1361">CH832*$E832</f>
        <v>240.11603199999999</v>
      </c>
      <c r="FY832" s="51"/>
      <c r="FZ832" s="45">
        <f t="shared" ref="FZ832:FZ869" si="1362">CJ832*$D832</f>
        <v>20181.287084</v>
      </c>
      <c r="GA832" s="45">
        <f t="shared" ref="GA832:GA895" si="1363">CK832*$E832</f>
        <v>18249.056799999998</v>
      </c>
      <c r="GB832" s="51"/>
      <c r="GC832" s="45">
        <f t="shared" ref="GC832:GC869" si="1364">CM832*$D832</f>
        <v>276.98182399999996</v>
      </c>
      <c r="GD832" s="45">
        <f t="shared" ref="GD832:GD895" si="1365">CN832*$E832</f>
        <v>44.177535999999996</v>
      </c>
      <c r="GE832" s="51"/>
      <c r="GF832" s="45">
        <f t="shared" ref="GF832:GF869" si="1366">CP832*$D832</f>
        <v>4803.5271759999996</v>
      </c>
      <c r="GG832" s="45">
        <f t="shared" ref="GG832:GG895" si="1367">CQ832*$E832</f>
        <v>1986.0821759999999</v>
      </c>
      <c r="GH832" s="51"/>
      <c r="GI832" s="45">
        <f t="shared" ref="GI832:GI869" si="1368">CS832*$D832</f>
        <v>1135.45344</v>
      </c>
      <c r="GJ832" s="45">
        <f t="shared" ref="GJ832:GJ895" si="1369">CT832*$E832</f>
        <v>1344.3160639999999</v>
      </c>
      <c r="GK832" s="51"/>
    </row>
    <row r="833" spans="1:193" s="45" customFormat="1">
      <c r="A833" s="45" t="s">
        <v>16</v>
      </c>
      <c r="B833" s="46">
        <v>41322</v>
      </c>
      <c r="C833" s="56">
        <v>0.71085100000000001</v>
      </c>
      <c r="D833" s="56">
        <v>0.105421</v>
      </c>
      <c r="E833" s="56">
        <v>7.7897999999999995E-2</v>
      </c>
      <c r="F833" s="58"/>
      <c r="G833" s="58">
        <v>140206</v>
      </c>
      <c r="H833" s="58">
        <v>19598</v>
      </c>
      <c r="I833" s="58"/>
      <c r="J833" s="59">
        <v>375787</v>
      </c>
      <c r="K833" s="59">
        <v>148388</v>
      </c>
      <c r="L833" s="58"/>
      <c r="M833" s="58">
        <v>97595</v>
      </c>
      <c r="N833" s="58">
        <v>12258</v>
      </c>
      <c r="O833" s="58"/>
      <c r="P833" s="58">
        <v>294476</v>
      </c>
      <c r="Q833" s="58">
        <v>49582</v>
      </c>
      <c r="R833" s="58"/>
      <c r="S833" s="58">
        <v>133126</v>
      </c>
      <c r="T833" s="58">
        <v>28197</v>
      </c>
      <c r="U833" s="58"/>
      <c r="V833" s="58">
        <v>106971</v>
      </c>
      <c r="W833" s="58">
        <v>19581</v>
      </c>
      <c r="X833" s="58"/>
      <c r="Y833" s="58">
        <v>29874</v>
      </c>
      <c r="Z833" s="58">
        <v>4575</v>
      </c>
      <c r="AA833" s="58"/>
      <c r="AB833" s="58">
        <v>533132</v>
      </c>
      <c r="AC833" s="58">
        <v>190761</v>
      </c>
      <c r="AD833" s="58"/>
      <c r="AE833" s="58">
        <v>252454</v>
      </c>
      <c r="AF833" s="58">
        <v>43312</v>
      </c>
      <c r="AG833" s="58"/>
      <c r="AH833" s="58">
        <v>30273</v>
      </c>
      <c r="AI833" s="58">
        <v>6277</v>
      </c>
      <c r="AJ833" s="58"/>
      <c r="AK833" s="58">
        <v>58762</v>
      </c>
      <c r="AL833" s="58">
        <v>8084</v>
      </c>
      <c r="AM833" s="58"/>
      <c r="AN833" s="58">
        <v>136296</v>
      </c>
      <c r="AO833" s="58">
        <v>6971</v>
      </c>
      <c r="AP833" s="58"/>
      <c r="AQ833" s="58">
        <v>21181</v>
      </c>
      <c r="AR833" s="58">
        <v>7256</v>
      </c>
      <c r="AS833" s="58"/>
      <c r="AT833" s="58">
        <v>32418</v>
      </c>
      <c r="AU833" s="58">
        <v>16702</v>
      </c>
      <c r="AV833" s="58"/>
      <c r="AW833" s="58">
        <v>24161</v>
      </c>
      <c r="AX833" s="58">
        <v>9243</v>
      </c>
      <c r="AY833" s="58"/>
      <c r="AZ833" s="58">
        <v>47051</v>
      </c>
      <c r="BA833" s="58">
        <v>7056</v>
      </c>
      <c r="BB833" s="58"/>
      <c r="BC833" s="58">
        <v>20973</v>
      </c>
      <c r="BD833" s="58">
        <v>3988</v>
      </c>
      <c r="BE833" s="58"/>
      <c r="BF833" s="58">
        <v>10268</v>
      </c>
      <c r="BG833" s="58">
        <v>1635</v>
      </c>
      <c r="BH833" s="50"/>
      <c r="BI833" s="50">
        <v>48740</v>
      </c>
      <c r="BJ833" s="50">
        <v>18504</v>
      </c>
      <c r="BK833" s="50"/>
      <c r="BL833" s="50">
        <v>13760</v>
      </c>
      <c r="BM833" s="50">
        <v>3112</v>
      </c>
      <c r="BN833" s="50"/>
      <c r="BO833" s="50">
        <v>16360</v>
      </c>
      <c r="BP833" s="50">
        <v>11008</v>
      </c>
      <c r="BQ833" s="50"/>
      <c r="BR833" s="50">
        <v>68897</v>
      </c>
      <c r="BS833" s="50">
        <v>26924</v>
      </c>
      <c r="BT833" s="50"/>
      <c r="BU833" s="50">
        <v>52100</v>
      </c>
      <c r="BV833" s="50">
        <v>5990</v>
      </c>
      <c r="BW833" s="50"/>
      <c r="BX833" s="50">
        <v>12564</v>
      </c>
      <c r="BY833" s="50">
        <v>3110</v>
      </c>
      <c r="BZ833" s="50"/>
      <c r="CA833" s="50">
        <v>121320</v>
      </c>
      <c r="CB833" s="50">
        <v>69530</v>
      </c>
      <c r="CC833" s="50"/>
      <c r="CD833" s="50">
        <v>22529</v>
      </c>
      <c r="CE833" s="50">
        <v>3516</v>
      </c>
      <c r="CF833" s="50"/>
      <c r="CG833" s="50">
        <v>24750</v>
      </c>
      <c r="CH833" s="50">
        <v>2698</v>
      </c>
      <c r="CI833" s="50"/>
      <c r="CJ833" s="50">
        <v>178337</v>
      </c>
      <c r="CK833" s="50">
        <v>220571</v>
      </c>
      <c r="CL833" s="50"/>
      <c r="CM833" s="50">
        <v>2344</v>
      </c>
      <c r="CN833" s="50">
        <v>336</v>
      </c>
      <c r="CO833" s="50"/>
      <c r="CP833" s="50">
        <v>54131</v>
      </c>
      <c r="CQ833" s="50">
        <v>25507</v>
      </c>
      <c r="CR833" s="50"/>
      <c r="CS833" s="50">
        <v>10078</v>
      </c>
      <c r="CT833" s="50">
        <v>16872</v>
      </c>
      <c r="CU833" s="51"/>
      <c r="CV833" s="51"/>
      <c r="CW833" s="45">
        <f t="shared" si="1308"/>
        <v>14780.656725999999</v>
      </c>
      <c r="CX833" s="45">
        <f t="shared" si="1309"/>
        <v>1526.645004</v>
      </c>
      <c r="CY833" s="51"/>
      <c r="CZ833" s="45">
        <f t="shared" si="1310"/>
        <v>39615.841327000002</v>
      </c>
      <c r="DA833" s="45">
        <f t="shared" si="1311"/>
        <v>11559.128423999999</v>
      </c>
      <c r="DB833" s="51"/>
      <c r="DC833" s="45">
        <f t="shared" si="1312"/>
        <v>10288.562495</v>
      </c>
      <c r="DD833" s="45">
        <f t="shared" si="1313"/>
        <v>954.87368399999991</v>
      </c>
      <c r="DE833" s="51"/>
      <c r="DF833" s="45">
        <f t="shared" si="1314"/>
        <v>31043.954396000001</v>
      </c>
      <c r="DG833" s="45">
        <f t="shared" si="1315"/>
        <v>3862.338636</v>
      </c>
      <c r="DH833" s="51"/>
      <c r="DI833" s="45">
        <f t="shared" si="1316"/>
        <v>14034.276046000001</v>
      </c>
      <c r="DJ833" s="45">
        <f t="shared" si="1317"/>
        <v>2196.4899059999998</v>
      </c>
      <c r="DK833" s="51"/>
      <c r="DL833" s="45">
        <f t="shared" si="1318"/>
        <v>11276.989791</v>
      </c>
      <c r="DM833" s="45">
        <f t="shared" si="1319"/>
        <v>1525.3207379999999</v>
      </c>
      <c r="DN833" s="51"/>
      <c r="DO833" s="45">
        <f t="shared" si="1320"/>
        <v>3149.3469540000001</v>
      </c>
      <c r="DP833" s="45">
        <f t="shared" si="1321"/>
        <v>356.38334999999995</v>
      </c>
      <c r="DQ833" s="51"/>
      <c r="DR833" s="45">
        <f t="shared" si="1322"/>
        <v>56203.308572000002</v>
      </c>
      <c r="DS833" s="45">
        <f t="shared" si="1323"/>
        <v>14859.900377999998</v>
      </c>
      <c r="DT833" s="51"/>
      <c r="DU833" s="45">
        <f t="shared" si="1324"/>
        <v>26613.953133999999</v>
      </c>
      <c r="DV833" s="45">
        <f t="shared" si="1325"/>
        <v>3373.9181759999997</v>
      </c>
      <c r="DW833" s="51"/>
      <c r="DX833" s="45">
        <f t="shared" si="1326"/>
        <v>3191.4099329999999</v>
      </c>
      <c r="DY833" s="45">
        <f t="shared" si="1327"/>
        <v>488.96574599999997</v>
      </c>
      <c r="DZ833" s="51"/>
      <c r="EA833" s="45">
        <f t="shared" si="1328"/>
        <v>6194.7488020000001</v>
      </c>
      <c r="EB833" s="45">
        <f t="shared" si="1329"/>
        <v>629.72743199999991</v>
      </c>
      <c r="EC833" s="51"/>
      <c r="ED833" s="45">
        <f t="shared" si="1330"/>
        <v>14368.460616</v>
      </c>
      <c r="EE833" s="45">
        <f t="shared" si="1331"/>
        <v>543.02695799999992</v>
      </c>
      <c r="EF833" s="51"/>
      <c r="EG833" s="45">
        <f t="shared" si="1332"/>
        <v>2232.9222009999999</v>
      </c>
      <c r="EH833" s="45">
        <f t="shared" si="1333"/>
        <v>565.22788800000001</v>
      </c>
      <c r="EI833" s="51"/>
      <c r="EJ833" s="45">
        <f t="shared" si="1334"/>
        <v>3417.5379779999998</v>
      </c>
      <c r="EK833" s="45">
        <f t="shared" si="1335"/>
        <v>1301.0523959999998</v>
      </c>
      <c r="EL833" s="51"/>
      <c r="EM833" s="45">
        <f t="shared" si="1336"/>
        <v>2547.0767810000002</v>
      </c>
      <c r="EN833" s="45">
        <f t="shared" si="1337"/>
        <v>720.011214</v>
      </c>
      <c r="EO833" s="51"/>
      <c r="EP833" s="45">
        <f t="shared" si="1338"/>
        <v>4960.1634709999998</v>
      </c>
      <c r="EQ833" s="45">
        <f t="shared" si="1339"/>
        <v>549.64828799999998</v>
      </c>
      <c r="ER833" s="51"/>
      <c r="ES833" s="45">
        <f t="shared" si="1340"/>
        <v>2210.9946329999998</v>
      </c>
      <c r="ET833" s="45">
        <f t="shared" si="1341"/>
        <v>310.65722399999999</v>
      </c>
      <c r="EU833" s="51"/>
      <c r="EV833" s="45">
        <f t="shared" si="1342"/>
        <v>1082.4628279999999</v>
      </c>
      <c r="EW833" s="45">
        <f t="shared" si="1343"/>
        <v>127.36322999999999</v>
      </c>
      <c r="EX833" s="51"/>
      <c r="EY833" s="45">
        <f t="shared" si="1344"/>
        <v>5138.2195400000001</v>
      </c>
      <c r="EZ833" s="45">
        <f t="shared" si="1345"/>
        <v>1441.4245919999998</v>
      </c>
      <c r="FA833" s="51"/>
      <c r="FB833" s="45">
        <f t="shared" si="1346"/>
        <v>1450.5929599999999</v>
      </c>
      <c r="FC833" s="45">
        <f t="shared" si="1347"/>
        <v>242.41857599999997</v>
      </c>
      <c r="FD833" s="51"/>
      <c r="FE833" s="45">
        <f t="shared" si="1348"/>
        <v>1724.6875600000001</v>
      </c>
      <c r="FF833" s="45">
        <f t="shared" si="1349"/>
        <v>857.50118399999997</v>
      </c>
      <c r="FG833" s="51"/>
      <c r="FH833" s="45">
        <f t="shared" si="1350"/>
        <v>7263.1906369999997</v>
      </c>
      <c r="FI833" s="45">
        <f t="shared" si="1351"/>
        <v>2097.3257519999997</v>
      </c>
      <c r="FJ833" s="51"/>
      <c r="FK833" s="45">
        <f t="shared" si="1352"/>
        <v>5492.4341000000004</v>
      </c>
      <c r="FL833" s="45">
        <f t="shared" si="1353"/>
        <v>466.60901999999999</v>
      </c>
      <c r="FM833" s="51"/>
      <c r="FN833" s="45">
        <f t="shared" si="1354"/>
        <v>1324.509444</v>
      </c>
      <c r="FO833" s="45">
        <f t="shared" si="1355"/>
        <v>242.26277999999999</v>
      </c>
      <c r="FP833" s="51"/>
      <c r="FQ833" s="45">
        <f t="shared" si="1356"/>
        <v>12789.675719999999</v>
      </c>
      <c r="FR833" s="45">
        <f t="shared" si="1357"/>
        <v>5416.2479399999993</v>
      </c>
      <c r="FS833" s="51"/>
      <c r="FT833" s="45">
        <f t="shared" si="1358"/>
        <v>2375.0297089999999</v>
      </c>
      <c r="FU833" s="45">
        <f t="shared" si="1359"/>
        <v>273.88936799999999</v>
      </c>
      <c r="FV833" s="51"/>
      <c r="FW833" s="45">
        <f t="shared" si="1360"/>
        <v>2609.16975</v>
      </c>
      <c r="FX833" s="45">
        <f t="shared" si="1361"/>
        <v>210.16880399999999</v>
      </c>
      <c r="FY833" s="51"/>
      <c r="FZ833" s="45">
        <f t="shared" si="1362"/>
        <v>18800.464876999999</v>
      </c>
      <c r="GA833" s="45">
        <f t="shared" si="1363"/>
        <v>17182.039757999999</v>
      </c>
      <c r="GB833" s="51"/>
      <c r="GC833" s="45">
        <f t="shared" si="1364"/>
        <v>247.10682399999999</v>
      </c>
      <c r="GD833" s="45">
        <f t="shared" si="1365"/>
        <v>26.173727999999997</v>
      </c>
      <c r="GE833" s="51"/>
      <c r="GF833" s="45">
        <f t="shared" si="1366"/>
        <v>5706.5441510000001</v>
      </c>
      <c r="GG833" s="45">
        <f t="shared" si="1367"/>
        <v>1986.9442859999999</v>
      </c>
      <c r="GH833" s="51"/>
      <c r="GI833" s="45">
        <f t="shared" si="1368"/>
        <v>1062.4328379999999</v>
      </c>
      <c r="GJ833" s="45">
        <f t="shared" si="1369"/>
        <v>1314.2950559999999</v>
      </c>
      <c r="GK833" s="51"/>
    </row>
    <row r="834" spans="1:193" s="45" customFormat="1">
      <c r="A834" s="45" t="s">
        <v>16</v>
      </c>
      <c r="B834" s="46">
        <v>41321</v>
      </c>
      <c r="C834" s="56">
        <v>0.71007000000000009</v>
      </c>
      <c r="D834" s="56">
        <v>0.10753</v>
      </c>
      <c r="E834" s="56">
        <v>7.6815999999999995E-2</v>
      </c>
      <c r="F834" s="58"/>
      <c r="G834" s="58">
        <v>90140</v>
      </c>
      <c r="H834" s="58">
        <v>10603</v>
      </c>
      <c r="I834" s="58"/>
      <c r="J834" s="59">
        <v>366101</v>
      </c>
      <c r="K834" s="59">
        <v>132696</v>
      </c>
      <c r="L834" s="58"/>
      <c r="M834" s="58">
        <v>80523</v>
      </c>
      <c r="N834" s="58">
        <v>8683</v>
      </c>
      <c r="O834" s="58"/>
      <c r="P834" s="58">
        <v>236053</v>
      </c>
      <c r="Q834" s="58">
        <v>36917</v>
      </c>
      <c r="R834" s="58"/>
      <c r="S834" s="58">
        <v>117196</v>
      </c>
      <c r="T834" s="58">
        <v>21059</v>
      </c>
      <c r="U834" s="58"/>
      <c r="V834" s="58">
        <v>103236</v>
      </c>
      <c r="W834" s="58">
        <v>16436</v>
      </c>
      <c r="X834" s="58"/>
      <c r="Y834" s="58">
        <v>23620</v>
      </c>
      <c r="Z834" s="58">
        <v>2728</v>
      </c>
      <c r="AA834" s="58"/>
      <c r="AB834" s="58">
        <v>601912</v>
      </c>
      <c r="AC834" s="58">
        <v>182373</v>
      </c>
      <c r="AD834" s="58"/>
      <c r="AE834" s="58">
        <v>284913</v>
      </c>
      <c r="AF834" s="58">
        <v>40591</v>
      </c>
      <c r="AG834" s="58"/>
      <c r="AH834" s="58">
        <v>24972</v>
      </c>
      <c r="AI834" s="58">
        <v>4430</v>
      </c>
      <c r="AJ834" s="58"/>
      <c r="AK834" s="58">
        <v>48837</v>
      </c>
      <c r="AL834" s="58">
        <v>5916</v>
      </c>
      <c r="AM834" s="58"/>
      <c r="AN834" s="58">
        <v>133593</v>
      </c>
      <c r="AO834" s="58">
        <v>5779</v>
      </c>
      <c r="AP834" s="58"/>
      <c r="AQ834" s="58">
        <v>20518</v>
      </c>
      <c r="AR834" s="58">
        <v>6004</v>
      </c>
      <c r="AS834" s="58"/>
      <c r="AT834" s="58">
        <v>33016</v>
      </c>
      <c r="AU834" s="58">
        <v>16216</v>
      </c>
      <c r="AV834" s="58"/>
      <c r="AW834" s="58">
        <v>23643</v>
      </c>
      <c r="AX834" s="58">
        <v>9169</v>
      </c>
      <c r="AY834" s="58"/>
      <c r="AZ834" s="58">
        <v>43120</v>
      </c>
      <c r="BA834" s="58">
        <v>5529</v>
      </c>
      <c r="BB834" s="58"/>
      <c r="BC834" s="58">
        <v>15887</v>
      </c>
      <c r="BD834" s="58">
        <v>2470</v>
      </c>
      <c r="BE834" s="58"/>
      <c r="BF834" s="58">
        <v>6625</v>
      </c>
      <c r="BG834" s="58">
        <v>883</v>
      </c>
      <c r="BH834" s="50"/>
      <c r="BI834" s="50">
        <v>50144</v>
      </c>
      <c r="BJ834" s="50">
        <v>15703</v>
      </c>
      <c r="BK834" s="50"/>
      <c r="BL834" s="50">
        <v>8420</v>
      </c>
      <c r="BM834" s="50">
        <v>1548</v>
      </c>
      <c r="BN834" s="50"/>
      <c r="BO834" s="50">
        <v>17571</v>
      </c>
      <c r="BP834" s="50">
        <v>10461</v>
      </c>
      <c r="BQ834" s="50"/>
      <c r="BR834" s="50">
        <v>75227</v>
      </c>
      <c r="BS834" s="50">
        <v>25910</v>
      </c>
      <c r="BT834" s="50"/>
      <c r="BU834" s="50">
        <v>50255</v>
      </c>
      <c r="BV834" s="50">
        <v>5251</v>
      </c>
      <c r="BW834" s="50"/>
      <c r="BX834" s="50">
        <v>11500</v>
      </c>
      <c r="BY834" s="50">
        <v>2420</v>
      </c>
      <c r="BZ834" s="50"/>
      <c r="CA834" s="50">
        <v>146733</v>
      </c>
      <c r="CB834" s="50">
        <v>82349</v>
      </c>
      <c r="CC834" s="50"/>
      <c r="CD834" s="50">
        <v>17837</v>
      </c>
      <c r="CE834" s="50">
        <v>2471</v>
      </c>
      <c r="CF834" s="50"/>
      <c r="CG834" s="50">
        <v>24839</v>
      </c>
      <c r="CH834" s="50">
        <v>2312</v>
      </c>
      <c r="CI834" s="50"/>
      <c r="CJ834" s="50">
        <v>200866</v>
      </c>
      <c r="CK834" s="50">
        <v>207381</v>
      </c>
      <c r="CL834" s="50"/>
      <c r="CM834" s="50">
        <v>1675</v>
      </c>
      <c r="CN834" s="50">
        <v>435</v>
      </c>
      <c r="CO834" s="50"/>
      <c r="CP834" s="50">
        <v>69511</v>
      </c>
      <c r="CQ834" s="50">
        <v>25640</v>
      </c>
      <c r="CR834" s="50"/>
      <c r="CS834" s="50">
        <v>12763</v>
      </c>
      <c r="CT834" s="50">
        <v>16290</v>
      </c>
      <c r="CU834" s="51"/>
      <c r="CV834" s="51"/>
      <c r="CW834" s="45">
        <f t="shared" si="1308"/>
        <v>9692.7541999999994</v>
      </c>
      <c r="CX834" s="45">
        <f t="shared" si="1309"/>
        <v>814.4800479999999</v>
      </c>
      <c r="CY834" s="51"/>
      <c r="CZ834" s="45">
        <f t="shared" si="1310"/>
        <v>39366.840530000001</v>
      </c>
      <c r="DA834" s="45">
        <f t="shared" si="1311"/>
        <v>10193.175936</v>
      </c>
      <c r="DB834" s="51"/>
      <c r="DC834" s="45">
        <f t="shared" si="1312"/>
        <v>8658.6381899999997</v>
      </c>
      <c r="DD834" s="45">
        <f t="shared" si="1313"/>
        <v>666.99332799999991</v>
      </c>
      <c r="DE834" s="51"/>
      <c r="DF834" s="45">
        <f t="shared" si="1314"/>
        <v>25382.77909</v>
      </c>
      <c r="DG834" s="45">
        <f t="shared" si="1315"/>
        <v>2835.816272</v>
      </c>
      <c r="DH834" s="51"/>
      <c r="DI834" s="45">
        <f t="shared" si="1316"/>
        <v>12602.085880000001</v>
      </c>
      <c r="DJ834" s="45">
        <f t="shared" si="1317"/>
        <v>1617.668144</v>
      </c>
      <c r="DK834" s="51"/>
      <c r="DL834" s="45">
        <f t="shared" si="1318"/>
        <v>11100.96708</v>
      </c>
      <c r="DM834" s="45">
        <f t="shared" si="1319"/>
        <v>1262.5477759999999</v>
      </c>
      <c r="DN834" s="51"/>
      <c r="DO834" s="45">
        <f t="shared" si="1320"/>
        <v>2539.8586</v>
      </c>
      <c r="DP834" s="45">
        <f t="shared" si="1321"/>
        <v>209.55404799999999</v>
      </c>
      <c r="DQ834" s="51"/>
      <c r="DR834" s="45">
        <f t="shared" si="1322"/>
        <v>64723.59736</v>
      </c>
      <c r="DS834" s="45">
        <f t="shared" si="1323"/>
        <v>14009.164368</v>
      </c>
      <c r="DT834" s="51"/>
      <c r="DU834" s="45">
        <f t="shared" si="1324"/>
        <v>30636.694889999999</v>
      </c>
      <c r="DV834" s="45">
        <f t="shared" si="1325"/>
        <v>3118.0382559999998</v>
      </c>
      <c r="DW834" s="51"/>
      <c r="DX834" s="45">
        <f t="shared" si="1326"/>
        <v>2685.2391600000001</v>
      </c>
      <c r="DY834" s="45">
        <f t="shared" si="1327"/>
        <v>340.29487999999998</v>
      </c>
      <c r="DZ834" s="51"/>
      <c r="EA834" s="45">
        <f t="shared" si="1328"/>
        <v>5251.4426100000001</v>
      </c>
      <c r="EB834" s="45">
        <f t="shared" si="1329"/>
        <v>454.44345599999997</v>
      </c>
      <c r="EC834" s="51"/>
      <c r="ED834" s="45">
        <f t="shared" si="1330"/>
        <v>14365.255290000001</v>
      </c>
      <c r="EE834" s="45">
        <f t="shared" si="1331"/>
        <v>443.91966399999995</v>
      </c>
      <c r="EF834" s="51"/>
      <c r="EG834" s="45">
        <f t="shared" si="1332"/>
        <v>2206.3005400000002</v>
      </c>
      <c r="EH834" s="45">
        <f t="shared" si="1333"/>
        <v>461.20326399999999</v>
      </c>
      <c r="EI834" s="51"/>
      <c r="EJ834" s="45">
        <f t="shared" si="1334"/>
        <v>3550.2104800000002</v>
      </c>
      <c r="EK834" s="45">
        <f t="shared" si="1335"/>
        <v>1245.6482559999999</v>
      </c>
      <c r="EL834" s="51"/>
      <c r="EM834" s="45">
        <f t="shared" si="1336"/>
        <v>2542.3317900000002</v>
      </c>
      <c r="EN834" s="45">
        <f t="shared" si="1337"/>
        <v>704.32590399999992</v>
      </c>
      <c r="EO834" s="51"/>
      <c r="EP834" s="45">
        <f t="shared" si="1338"/>
        <v>4636.6935999999996</v>
      </c>
      <c r="EQ834" s="45">
        <f t="shared" si="1339"/>
        <v>424.71566399999995</v>
      </c>
      <c r="ER834" s="51"/>
      <c r="ES834" s="45">
        <f t="shared" si="1340"/>
        <v>1708.3291099999999</v>
      </c>
      <c r="ET834" s="45">
        <f t="shared" si="1341"/>
        <v>189.73551999999998</v>
      </c>
      <c r="EU834" s="51"/>
      <c r="EV834" s="45">
        <f t="shared" si="1342"/>
        <v>712.38625000000002</v>
      </c>
      <c r="EW834" s="45">
        <f t="shared" si="1343"/>
        <v>67.828527999999991</v>
      </c>
      <c r="EX834" s="51"/>
      <c r="EY834" s="45">
        <f t="shared" si="1344"/>
        <v>5391.9843200000005</v>
      </c>
      <c r="EZ834" s="45">
        <f t="shared" si="1345"/>
        <v>1206.2416479999999</v>
      </c>
      <c r="FA834" s="51"/>
      <c r="FB834" s="45">
        <f t="shared" si="1346"/>
        <v>905.40260000000001</v>
      </c>
      <c r="FC834" s="45">
        <f t="shared" si="1347"/>
        <v>118.91116799999999</v>
      </c>
      <c r="FD834" s="51"/>
      <c r="FE834" s="45">
        <f t="shared" si="1348"/>
        <v>1889.4096300000001</v>
      </c>
      <c r="FF834" s="45">
        <f t="shared" si="1349"/>
        <v>803.5721759999999</v>
      </c>
      <c r="FG834" s="51"/>
      <c r="FH834" s="45">
        <f t="shared" si="1350"/>
        <v>8089.15931</v>
      </c>
      <c r="FI834" s="45">
        <f t="shared" si="1351"/>
        <v>1990.3025599999999</v>
      </c>
      <c r="FJ834" s="51"/>
      <c r="FK834" s="45">
        <f t="shared" si="1352"/>
        <v>5403.9201499999999</v>
      </c>
      <c r="FL834" s="45">
        <f t="shared" si="1353"/>
        <v>403.360816</v>
      </c>
      <c r="FM834" s="51"/>
      <c r="FN834" s="45">
        <f t="shared" si="1354"/>
        <v>1236.595</v>
      </c>
      <c r="FO834" s="45">
        <f t="shared" si="1355"/>
        <v>185.89471999999998</v>
      </c>
      <c r="FP834" s="51"/>
      <c r="FQ834" s="45">
        <f t="shared" si="1356"/>
        <v>15778.199490000001</v>
      </c>
      <c r="FR834" s="45">
        <f t="shared" si="1357"/>
        <v>6325.7207839999992</v>
      </c>
      <c r="FS834" s="51"/>
      <c r="FT834" s="45">
        <f t="shared" si="1358"/>
        <v>1918.01261</v>
      </c>
      <c r="FU834" s="45">
        <f t="shared" si="1359"/>
        <v>189.81233599999999</v>
      </c>
      <c r="FV834" s="51"/>
      <c r="FW834" s="45">
        <f t="shared" si="1360"/>
        <v>2670.9376699999998</v>
      </c>
      <c r="FX834" s="45">
        <f t="shared" si="1361"/>
        <v>177.598592</v>
      </c>
      <c r="FY834" s="51"/>
      <c r="FZ834" s="45">
        <f t="shared" si="1362"/>
        <v>21599.12098</v>
      </c>
      <c r="GA834" s="45">
        <f t="shared" si="1363"/>
        <v>15930.178895999999</v>
      </c>
      <c r="GB834" s="51"/>
      <c r="GC834" s="45">
        <f t="shared" si="1364"/>
        <v>180.11275000000001</v>
      </c>
      <c r="GD834" s="45">
        <f t="shared" si="1365"/>
        <v>33.414960000000001</v>
      </c>
      <c r="GE834" s="51"/>
      <c r="GF834" s="45">
        <f t="shared" si="1366"/>
        <v>7474.5178299999998</v>
      </c>
      <c r="GG834" s="45">
        <f t="shared" si="1367"/>
        <v>1969.56224</v>
      </c>
      <c r="GH834" s="51"/>
      <c r="GI834" s="45">
        <f t="shared" si="1368"/>
        <v>1372.4053899999999</v>
      </c>
      <c r="GJ834" s="45">
        <f t="shared" si="1369"/>
        <v>1251.3326399999999</v>
      </c>
      <c r="GK834" s="51"/>
    </row>
    <row r="835" spans="1:193" s="45" customFormat="1">
      <c r="A835" s="45" t="s">
        <v>16</v>
      </c>
      <c r="B835" s="46">
        <v>41320</v>
      </c>
      <c r="C835" s="56">
        <v>0.71301199999999998</v>
      </c>
      <c r="D835" s="56">
        <v>0.11672299999999999</v>
      </c>
      <c r="E835" s="56">
        <v>8.1269999999999995E-2</v>
      </c>
      <c r="F835" s="58"/>
      <c r="G835" s="58">
        <v>59727</v>
      </c>
      <c r="H835" s="58">
        <v>6615</v>
      </c>
      <c r="I835" s="58"/>
      <c r="J835" s="59">
        <v>347671</v>
      </c>
      <c r="K835" s="59">
        <v>125063</v>
      </c>
      <c r="L835" s="58"/>
      <c r="M835" s="58">
        <v>77315</v>
      </c>
      <c r="N835" s="58">
        <v>8101</v>
      </c>
      <c r="O835" s="58"/>
      <c r="P835" s="58">
        <v>194167</v>
      </c>
      <c r="Q835" s="58">
        <v>25813</v>
      </c>
      <c r="R835" s="58"/>
      <c r="S835" s="58">
        <v>104587</v>
      </c>
      <c r="T835" s="58">
        <v>19486</v>
      </c>
      <c r="U835" s="58"/>
      <c r="V835" s="58">
        <v>98162</v>
      </c>
      <c r="W835" s="58">
        <v>15505</v>
      </c>
      <c r="X835" s="58"/>
      <c r="Y835" s="58">
        <v>19932</v>
      </c>
      <c r="Z835" s="58">
        <v>2293</v>
      </c>
      <c r="AA835" s="58"/>
      <c r="AB835" s="58">
        <v>632239</v>
      </c>
      <c r="AC835" s="58">
        <v>175385</v>
      </c>
      <c r="AD835" s="58"/>
      <c r="AE835" s="58">
        <v>286373</v>
      </c>
      <c r="AF835" s="58">
        <v>38670</v>
      </c>
      <c r="AG835" s="58"/>
      <c r="AH835" s="58">
        <v>19205</v>
      </c>
      <c r="AI835" s="58">
        <v>3171</v>
      </c>
      <c r="AJ835" s="58"/>
      <c r="AK835" s="58">
        <v>48893</v>
      </c>
      <c r="AL835" s="58">
        <v>6853</v>
      </c>
      <c r="AM835" s="58"/>
      <c r="AN835" s="58">
        <v>136503</v>
      </c>
      <c r="AO835" s="58">
        <v>5285</v>
      </c>
      <c r="AP835" s="58"/>
      <c r="AQ835" s="58">
        <v>20940</v>
      </c>
      <c r="AR835" s="58">
        <v>5833</v>
      </c>
      <c r="AS835" s="58"/>
      <c r="AT835" s="58">
        <v>34776</v>
      </c>
      <c r="AU835" s="58">
        <v>14890</v>
      </c>
      <c r="AV835" s="58"/>
      <c r="AW835" s="58">
        <v>25138</v>
      </c>
      <c r="AX835" s="58">
        <v>8293</v>
      </c>
      <c r="AY835" s="58"/>
      <c r="AZ835" s="58">
        <v>48283</v>
      </c>
      <c r="BA835" s="58">
        <v>5684</v>
      </c>
      <c r="BB835" s="58"/>
      <c r="BC835" s="58">
        <v>17962</v>
      </c>
      <c r="BD835" s="58">
        <v>2574</v>
      </c>
      <c r="BE835" s="58"/>
      <c r="BF835" s="58">
        <v>5041</v>
      </c>
      <c r="BG835" s="58">
        <v>929</v>
      </c>
      <c r="BH835" s="50"/>
      <c r="BI835" s="50">
        <v>48401</v>
      </c>
      <c r="BJ835" s="50">
        <v>15156</v>
      </c>
      <c r="BK835" s="50"/>
      <c r="BL835" s="50">
        <v>6612</v>
      </c>
      <c r="BM835" s="50">
        <v>1311</v>
      </c>
      <c r="BN835" s="50"/>
      <c r="BO835" s="50">
        <v>17048</v>
      </c>
      <c r="BP835" s="50">
        <v>10366</v>
      </c>
      <c r="BQ835" s="50"/>
      <c r="BR835" s="50">
        <v>79519</v>
      </c>
      <c r="BS835" s="50">
        <v>24587</v>
      </c>
      <c r="BT835" s="50"/>
      <c r="BU835" s="50">
        <v>50159</v>
      </c>
      <c r="BV835" s="50">
        <v>4915</v>
      </c>
      <c r="BW835" s="50"/>
      <c r="BX835" s="50">
        <v>10974</v>
      </c>
      <c r="BY835" s="50">
        <v>2401</v>
      </c>
      <c r="BZ835" s="50"/>
      <c r="CA835" s="50">
        <v>153645</v>
      </c>
      <c r="CB835" s="50">
        <v>85948</v>
      </c>
      <c r="CC835" s="50"/>
      <c r="CD835" s="50">
        <v>15946</v>
      </c>
      <c r="CE835" s="50">
        <v>1947</v>
      </c>
      <c r="CF835" s="50"/>
      <c r="CG835" s="50">
        <v>23919</v>
      </c>
      <c r="CH835" s="50">
        <v>2015</v>
      </c>
      <c r="CI835" s="50"/>
      <c r="CJ835" s="50">
        <v>208143</v>
      </c>
      <c r="CK835" s="50">
        <v>199165</v>
      </c>
      <c r="CL835" s="50"/>
      <c r="CM835" s="50">
        <v>1195</v>
      </c>
      <c r="CN835" s="50">
        <v>446</v>
      </c>
      <c r="CO835" s="50"/>
      <c r="CP835" s="50">
        <v>78370</v>
      </c>
      <c r="CQ835" s="50">
        <v>25670</v>
      </c>
      <c r="CR835" s="50"/>
      <c r="CS835" s="50">
        <v>13178</v>
      </c>
      <c r="CT835" s="50">
        <v>16273</v>
      </c>
      <c r="CU835" s="51"/>
      <c r="CV835" s="51"/>
      <c r="CW835" s="45">
        <f t="shared" si="1308"/>
        <v>6971.5146209999994</v>
      </c>
      <c r="CX835" s="45">
        <f t="shared" si="1309"/>
        <v>537.60104999999999</v>
      </c>
      <c r="CY835" s="51"/>
      <c r="CZ835" s="45">
        <f t="shared" si="1310"/>
        <v>40581.202132999999</v>
      </c>
      <c r="DA835" s="45">
        <f t="shared" si="1311"/>
        <v>10163.870009999999</v>
      </c>
      <c r="DB835" s="51"/>
      <c r="DC835" s="45">
        <f t="shared" si="1312"/>
        <v>9024.4387449999995</v>
      </c>
      <c r="DD835" s="45">
        <f t="shared" si="1313"/>
        <v>658.36826999999994</v>
      </c>
      <c r="DE835" s="51"/>
      <c r="DF835" s="45">
        <f t="shared" si="1314"/>
        <v>22663.754740999997</v>
      </c>
      <c r="DG835" s="45">
        <f t="shared" si="1315"/>
        <v>2097.82251</v>
      </c>
      <c r="DH835" s="51"/>
      <c r="DI835" s="45">
        <f t="shared" si="1316"/>
        <v>12207.708401</v>
      </c>
      <c r="DJ835" s="45">
        <f t="shared" si="1317"/>
        <v>1583.6272199999999</v>
      </c>
      <c r="DK835" s="51"/>
      <c r="DL835" s="45">
        <f t="shared" si="1318"/>
        <v>11457.763126</v>
      </c>
      <c r="DM835" s="45">
        <f t="shared" si="1319"/>
        <v>1260.0913499999999</v>
      </c>
      <c r="DN835" s="51"/>
      <c r="DO835" s="45">
        <f t="shared" si="1320"/>
        <v>2326.5228359999996</v>
      </c>
      <c r="DP835" s="45">
        <f t="shared" si="1321"/>
        <v>186.35210999999998</v>
      </c>
      <c r="DQ835" s="51"/>
      <c r="DR835" s="45">
        <f t="shared" si="1322"/>
        <v>73796.832796999995</v>
      </c>
      <c r="DS835" s="45">
        <f t="shared" si="1323"/>
        <v>14253.538949999998</v>
      </c>
      <c r="DT835" s="51"/>
      <c r="DU835" s="45">
        <f t="shared" si="1324"/>
        <v>33426.315678999999</v>
      </c>
      <c r="DV835" s="45">
        <f t="shared" si="1325"/>
        <v>3142.7108999999996</v>
      </c>
      <c r="DW835" s="51"/>
      <c r="DX835" s="45">
        <f t="shared" si="1326"/>
        <v>2241.665215</v>
      </c>
      <c r="DY835" s="45">
        <f t="shared" si="1327"/>
        <v>257.70716999999996</v>
      </c>
      <c r="DZ835" s="51"/>
      <c r="EA835" s="45">
        <f t="shared" si="1328"/>
        <v>5706.9376389999998</v>
      </c>
      <c r="EB835" s="45">
        <f t="shared" si="1329"/>
        <v>556.94331</v>
      </c>
      <c r="EC835" s="51"/>
      <c r="ED835" s="45">
        <f t="shared" si="1330"/>
        <v>15933.039669</v>
      </c>
      <c r="EE835" s="45">
        <f t="shared" si="1331"/>
        <v>429.51194999999996</v>
      </c>
      <c r="EF835" s="51"/>
      <c r="EG835" s="45">
        <f t="shared" si="1332"/>
        <v>2444.1796199999999</v>
      </c>
      <c r="EH835" s="45">
        <f t="shared" si="1333"/>
        <v>474.04790999999994</v>
      </c>
      <c r="EI835" s="51"/>
      <c r="EJ835" s="45">
        <f t="shared" si="1334"/>
        <v>4059.159048</v>
      </c>
      <c r="EK835" s="45">
        <f t="shared" si="1335"/>
        <v>1210.1102999999998</v>
      </c>
      <c r="EL835" s="51"/>
      <c r="EM835" s="45">
        <f t="shared" si="1336"/>
        <v>2934.1827739999999</v>
      </c>
      <c r="EN835" s="45">
        <f t="shared" si="1337"/>
        <v>673.97210999999993</v>
      </c>
      <c r="EO835" s="51"/>
      <c r="EP835" s="45">
        <f t="shared" si="1338"/>
        <v>5635.7366089999996</v>
      </c>
      <c r="EQ835" s="45">
        <f t="shared" si="1339"/>
        <v>461.93867999999998</v>
      </c>
      <c r="ER835" s="51"/>
      <c r="ES835" s="45">
        <f t="shared" si="1340"/>
        <v>2096.5785259999998</v>
      </c>
      <c r="ET835" s="45">
        <f t="shared" si="1341"/>
        <v>209.18897999999999</v>
      </c>
      <c r="EU835" s="51"/>
      <c r="EV835" s="45">
        <f t="shared" si="1342"/>
        <v>588.40064299999995</v>
      </c>
      <c r="EW835" s="45">
        <f t="shared" si="1343"/>
        <v>75.499829999999989</v>
      </c>
      <c r="EX835" s="51"/>
      <c r="EY835" s="45">
        <f t="shared" si="1344"/>
        <v>5649.5099229999996</v>
      </c>
      <c r="EZ835" s="45">
        <f t="shared" si="1345"/>
        <v>1231.72812</v>
      </c>
      <c r="FA835" s="51"/>
      <c r="FB835" s="45">
        <f t="shared" si="1346"/>
        <v>771.77247599999998</v>
      </c>
      <c r="FC835" s="45">
        <f t="shared" si="1347"/>
        <v>106.54496999999999</v>
      </c>
      <c r="FD835" s="51"/>
      <c r="FE835" s="45">
        <f t="shared" si="1348"/>
        <v>1989.8937039999998</v>
      </c>
      <c r="FF835" s="45">
        <f t="shared" si="1349"/>
        <v>842.44481999999994</v>
      </c>
      <c r="FG835" s="51"/>
      <c r="FH835" s="45">
        <f t="shared" si="1350"/>
        <v>9281.6962370000001</v>
      </c>
      <c r="FI835" s="45">
        <f t="shared" si="1351"/>
        <v>1998.1854899999998</v>
      </c>
      <c r="FJ835" s="51"/>
      <c r="FK835" s="45">
        <f t="shared" si="1352"/>
        <v>5854.7089569999998</v>
      </c>
      <c r="FL835" s="45">
        <f t="shared" si="1353"/>
        <v>399.44204999999999</v>
      </c>
      <c r="FM835" s="51"/>
      <c r="FN835" s="45">
        <f t="shared" si="1354"/>
        <v>1280.9182019999998</v>
      </c>
      <c r="FO835" s="45">
        <f t="shared" si="1355"/>
        <v>195.12926999999999</v>
      </c>
      <c r="FP835" s="51"/>
      <c r="FQ835" s="45">
        <f t="shared" si="1356"/>
        <v>17933.905334999999</v>
      </c>
      <c r="FR835" s="45">
        <f t="shared" si="1357"/>
        <v>6984.9939599999998</v>
      </c>
      <c r="FS835" s="51"/>
      <c r="FT835" s="45">
        <f t="shared" si="1358"/>
        <v>1861.264958</v>
      </c>
      <c r="FU835" s="45">
        <f t="shared" si="1359"/>
        <v>158.23268999999999</v>
      </c>
      <c r="FV835" s="51"/>
      <c r="FW835" s="45">
        <f t="shared" si="1360"/>
        <v>2791.8974369999996</v>
      </c>
      <c r="FX835" s="45">
        <f t="shared" si="1361"/>
        <v>163.75905</v>
      </c>
      <c r="FY835" s="51"/>
      <c r="FZ835" s="45">
        <f t="shared" si="1362"/>
        <v>24295.075388999998</v>
      </c>
      <c r="GA835" s="45">
        <f t="shared" si="1363"/>
        <v>16186.13955</v>
      </c>
      <c r="GB835" s="51"/>
      <c r="GC835" s="45">
        <f t="shared" si="1364"/>
        <v>139.48398499999999</v>
      </c>
      <c r="GD835" s="45">
        <f t="shared" si="1365"/>
        <v>36.246420000000001</v>
      </c>
      <c r="GE835" s="51"/>
      <c r="GF835" s="45">
        <f t="shared" si="1366"/>
        <v>9147.58151</v>
      </c>
      <c r="GG835" s="45">
        <f t="shared" si="1367"/>
        <v>2086.2008999999998</v>
      </c>
      <c r="GH835" s="51"/>
      <c r="GI835" s="45">
        <f t="shared" si="1368"/>
        <v>1538.175694</v>
      </c>
      <c r="GJ835" s="45">
        <f t="shared" si="1369"/>
        <v>1322.5067099999999</v>
      </c>
      <c r="GK835" s="51"/>
    </row>
    <row r="836" spans="1:193" s="45" customFormat="1">
      <c r="A836" s="45" t="s">
        <v>16</v>
      </c>
      <c r="B836" s="46">
        <v>41319</v>
      </c>
      <c r="C836" s="56">
        <v>0.71255799999999991</v>
      </c>
      <c r="D836" s="56">
        <v>0.11712400000000001</v>
      </c>
      <c r="E836" s="56">
        <v>8.1265000000000004E-2</v>
      </c>
      <c r="F836" s="58"/>
      <c r="G836" s="58">
        <v>49285</v>
      </c>
      <c r="H836" s="58">
        <v>5253</v>
      </c>
      <c r="I836" s="58"/>
      <c r="J836" s="59">
        <v>356586</v>
      </c>
      <c r="K836" s="59">
        <v>111469</v>
      </c>
      <c r="L836" s="58"/>
      <c r="M836" s="58">
        <v>74398</v>
      </c>
      <c r="N836" s="58">
        <v>7563</v>
      </c>
      <c r="O836" s="58"/>
      <c r="P836" s="58">
        <v>180150</v>
      </c>
      <c r="Q836" s="58">
        <v>23223</v>
      </c>
      <c r="R836" s="58"/>
      <c r="S836" s="58">
        <v>104216</v>
      </c>
      <c r="T836" s="58">
        <v>18868</v>
      </c>
      <c r="U836" s="58"/>
      <c r="V836" s="58">
        <v>92205</v>
      </c>
      <c r="W836" s="58">
        <v>14580</v>
      </c>
      <c r="X836" s="58"/>
      <c r="Y836" s="58">
        <v>18847</v>
      </c>
      <c r="Z836" s="58">
        <v>2137</v>
      </c>
      <c r="AA836" s="58"/>
      <c r="AB836" s="58">
        <v>672060</v>
      </c>
      <c r="AC836" s="58">
        <v>164397</v>
      </c>
      <c r="AD836" s="58"/>
      <c r="AE836" s="58">
        <v>302149</v>
      </c>
      <c r="AF836" s="58">
        <v>35326</v>
      </c>
      <c r="AG836" s="58"/>
      <c r="AH836" s="58">
        <v>17311</v>
      </c>
      <c r="AI836" s="58">
        <v>2927</v>
      </c>
      <c r="AJ836" s="58"/>
      <c r="AK836" s="58">
        <v>53916</v>
      </c>
      <c r="AL836" s="58">
        <v>7142</v>
      </c>
      <c r="AM836" s="58"/>
      <c r="AN836" s="58">
        <v>136586</v>
      </c>
      <c r="AO836" s="58">
        <v>5301</v>
      </c>
      <c r="AP836" s="58"/>
      <c r="AQ836" s="58">
        <v>23726</v>
      </c>
      <c r="AR836" s="58">
        <v>5703</v>
      </c>
      <c r="AS836" s="58"/>
      <c r="AT836" s="58">
        <v>36629</v>
      </c>
      <c r="AU836" s="58">
        <v>14668</v>
      </c>
      <c r="AV836" s="58"/>
      <c r="AW836" s="58">
        <v>24964</v>
      </c>
      <c r="AX836" s="58">
        <v>8094</v>
      </c>
      <c r="AY836" s="58"/>
      <c r="AZ836" s="58">
        <v>52232</v>
      </c>
      <c r="BA836" s="58">
        <v>6000</v>
      </c>
      <c r="BB836" s="58"/>
      <c r="BC836" s="58">
        <v>20382</v>
      </c>
      <c r="BD836" s="58">
        <v>2604</v>
      </c>
      <c r="BE836" s="58"/>
      <c r="BF836" s="58">
        <v>5869</v>
      </c>
      <c r="BG836" s="58">
        <v>1219</v>
      </c>
      <c r="BH836" s="50"/>
      <c r="BI836" s="50">
        <v>44406</v>
      </c>
      <c r="BJ836" s="50">
        <v>13256</v>
      </c>
      <c r="BK836" s="50"/>
      <c r="BL836" s="50">
        <v>6612</v>
      </c>
      <c r="BM836" s="50">
        <v>1064</v>
      </c>
      <c r="BN836" s="50"/>
      <c r="BO836" s="50">
        <v>17435</v>
      </c>
      <c r="BP836" s="50">
        <v>9576</v>
      </c>
      <c r="BQ836" s="50"/>
      <c r="BR836" s="50">
        <v>82645</v>
      </c>
      <c r="BS836" s="50">
        <v>23501</v>
      </c>
      <c r="BT836" s="50"/>
      <c r="BU836" s="50">
        <v>50449</v>
      </c>
      <c r="BV836" s="50">
        <v>4516</v>
      </c>
      <c r="BW836" s="50"/>
      <c r="BX836" s="50">
        <v>11367</v>
      </c>
      <c r="BY836" s="50">
        <v>2046</v>
      </c>
      <c r="BZ836" s="50"/>
      <c r="CA836" s="50">
        <v>168758</v>
      </c>
      <c r="CB836" s="50">
        <v>85832</v>
      </c>
      <c r="CC836" s="50"/>
      <c r="CD836" s="50">
        <v>14364</v>
      </c>
      <c r="CE836" s="50">
        <v>2314</v>
      </c>
      <c r="CF836" s="50"/>
      <c r="CG836" s="50">
        <v>24617</v>
      </c>
      <c r="CH836" s="50">
        <v>2015</v>
      </c>
      <c r="CI836" s="50"/>
      <c r="CJ836" s="50">
        <v>210340</v>
      </c>
      <c r="CK836" s="50">
        <v>188601</v>
      </c>
      <c r="CL836" s="50"/>
      <c r="CM836" s="50">
        <v>819</v>
      </c>
      <c r="CN836" s="50">
        <v>283</v>
      </c>
      <c r="CO836" s="50"/>
      <c r="CP836" s="50">
        <v>83091</v>
      </c>
      <c r="CQ836" s="50">
        <v>25045</v>
      </c>
      <c r="CR836" s="50"/>
      <c r="CS836" s="50">
        <v>12729</v>
      </c>
      <c r="CT836" s="50">
        <v>14375</v>
      </c>
      <c r="CU836" s="51"/>
      <c r="CV836" s="51"/>
      <c r="CW836" s="45">
        <f t="shared" si="1308"/>
        <v>5772.4563400000006</v>
      </c>
      <c r="CX836" s="45">
        <f t="shared" si="1309"/>
        <v>426.88504500000005</v>
      </c>
      <c r="CY836" s="51"/>
      <c r="CZ836" s="45">
        <f t="shared" si="1310"/>
        <v>41764.778664000005</v>
      </c>
      <c r="DA836" s="45">
        <f t="shared" si="1311"/>
        <v>9058.5282850000003</v>
      </c>
      <c r="DB836" s="51"/>
      <c r="DC836" s="45">
        <f t="shared" si="1312"/>
        <v>8713.7913520000002</v>
      </c>
      <c r="DD836" s="45">
        <f t="shared" si="1313"/>
        <v>614.60719500000005</v>
      </c>
      <c r="DE836" s="51"/>
      <c r="DF836" s="45">
        <f t="shared" si="1314"/>
        <v>21099.888600000002</v>
      </c>
      <c r="DG836" s="45">
        <f t="shared" si="1315"/>
        <v>1887.2170950000002</v>
      </c>
      <c r="DH836" s="51"/>
      <c r="DI836" s="45">
        <f t="shared" si="1316"/>
        <v>12206.194784000001</v>
      </c>
      <c r="DJ836" s="45">
        <f t="shared" si="1317"/>
        <v>1533.3080200000002</v>
      </c>
      <c r="DK836" s="51"/>
      <c r="DL836" s="45">
        <f t="shared" si="1318"/>
        <v>10799.41842</v>
      </c>
      <c r="DM836" s="45">
        <f t="shared" si="1319"/>
        <v>1184.8437000000001</v>
      </c>
      <c r="DN836" s="51"/>
      <c r="DO836" s="45">
        <f t="shared" si="1320"/>
        <v>2207.4360280000001</v>
      </c>
      <c r="DP836" s="45">
        <f t="shared" si="1321"/>
        <v>173.66330500000001</v>
      </c>
      <c r="DQ836" s="51"/>
      <c r="DR836" s="45">
        <f t="shared" si="1322"/>
        <v>78714.355439999999</v>
      </c>
      <c r="DS836" s="45">
        <f t="shared" si="1323"/>
        <v>13359.722205</v>
      </c>
      <c r="DT836" s="51"/>
      <c r="DU836" s="45">
        <f t="shared" si="1324"/>
        <v>35388.899475999999</v>
      </c>
      <c r="DV836" s="45">
        <f t="shared" si="1325"/>
        <v>2870.76739</v>
      </c>
      <c r="DW836" s="51"/>
      <c r="DX836" s="45">
        <f t="shared" si="1326"/>
        <v>2027.5335640000001</v>
      </c>
      <c r="DY836" s="45">
        <f t="shared" si="1327"/>
        <v>237.86265500000002</v>
      </c>
      <c r="DZ836" s="51"/>
      <c r="EA836" s="45">
        <f t="shared" si="1328"/>
        <v>6314.8575840000003</v>
      </c>
      <c r="EB836" s="45">
        <f t="shared" si="1329"/>
        <v>580.39463000000001</v>
      </c>
      <c r="EC836" s="51"/>
      <c r="ED836" s="45">
        <f t="shared" si="1330"/>
        <v>15997.498664000001</v>
      </c>
      <c r="EE836" s="45">
        <f t="shared" si="1331"/>
        <v>430.78576500000003</v>
      </c>
      <c r="EF836" s="51"/>
      <c r="EG836" s="45">
        <f t="shared" si="1332"/>
        <v>2778.884024</v>
      </c>
      <c r="EH836" s="45">
        <f t="shared" si="1333"/>
        <v>463.454295</v>
      </c>
      <c r="EI836" s="51"/>
      <c r="EJ836" s="45">
        <f t="shared" si="1334"/>
        <v>4290.1349959999998</v>
      </c>
      <c r="EK836" s="45">
        <f t="shared" si="1335"/>
        <v>1191.9950200000001</v>
      </c>
      <c r="EL836" s="51"/>
      <c r="EM836" s="45">
        <f t="shared" si="1336"/>
        <v>2923.8835360000003</v>
      </c>
      <c r="EN836" s="45">
        <f t="shared" si="1337"/>
        <v>657.75891000000001</v>
      </c>
      <c r="EO836" s="51"/>
      <c r="EP836" s="45">
        <f t="shared" si="1338"/>
        <v>6117.6207680000007</v>
      </c>
      <c r="EQ836" s="45">
        <f t="shared" si="1339"/>
        <v>487.59000000000003</v>
      </c>
      <c r="ER836" s="51"/>
      <c r="ES836" s="45">
        <f t="shared" si="1340"/>
        <v>2387.221368</v>
      </c>
      <c r="ET836" s="45">
        <f t="shared" si="1341"/>
        <v>211.61406000000002</v>
      </c>
      <c r="EU836" s="51"/>
      <c r="EV836" s="45">
        <f t="shared" si="1342"/>
        <v>687.400756</v>
      </c>
      <c r="EW836" s="45">
        <f t="shared" si="1343"/>
        <v>99.062035000000009</v>
      </c>
      <c r="EX836" s="51"/>
      <c r="EY836" s="45">
        <f t="shared" si="1344"/>
        <v>5201.0083439999999</v>
      </c>
      <c r="EZ836" s="45">
        <f t="shared" si="1345"/>
        <v>1077.24884</v>
      </c>
      <c r="FA836" s="51"/>
      <c r="FB836" s="45">
        <f t="shared" si="1346"/>
        <v>774.42388800000003</v>
      </c>
      <c r="FC836" s="45">
        <f t="shared" si="1347"/>
        <v>86.46596000000001</v>
      </c>
      <c r="FD836" s="51"/>
      <c r="FE836" s="45">
        <f t="shared" si="1348"/>
        <v>2042.0569400000002</v>
      </c>
      <c r="FF836" s="45">
        <f t="shared" si="1349"/>
        <v>778.19364000000007</v>
      </c>
      <c r="FG836" s="51"/>
      <c r="FH836" s="45">
        <f t="shared" si="1350"/>
        <v>9679.7129800000002</v>
      </c>
      <c r="FI836" s="45">
        <f t="shared" si="1351"/>
        <v>1909.808765</v>
      </c>
      <c r="FJ836" s="51"/>
      <c r="FK836" s="45">
        <f t="shared" si="1352"/>
        <v>5908.7886760000001</v>
      </c>
      <c r="FL836" s="45">
        <f t="shared" si="1353"/>
        <v>366.99274000000003</v>
      </c>
      <c r="FM836" s="51"/>
      <c r="FN836" s="45">
        <f t="shared" si="1354"/>
        <v>1331.348508</v>
      </c>
      <c r="FO836" s="45">
        <f t="shared" si="1355"/>
        <v>166.26819</v>
      </c>
      <c r="FP836" s="51"/>
      <c r="FQ836" s="45">
        <f t="shared" si="1356"/>
        <v>19765.611992000002</v>
      </c>
      <c r="FR836" s="45">
        <f t="shared" si="1357"/>
        <v>6975.1374800000003</v>
      </c>
      <c r="FS836" s="51"/>
      <c r="FT836" s="45">
        <f t="shared" si="1358"/>
        <v>1682.369136</v>
      </c>
      <c r="FU836" s="45">
        <f t="shared" si="1359"/>
        <v>188.04721000000001</v>
      </c>
      <c r="FV836" s="51"/>
      <c r="FW836" s="45">
        <f t="shared" si="1360"/>
        <v>2883.2415080000001</v>
      </c>
      <c r="FX836" s="45">
        <f t="shared" si="1361"/>
        <v>163.748975</v>
      </c>
      <c r="FY836" s="51"/>
      <c r="FZ836" s="45">
        <f t="shared" si="1362"/>
        <v>24635.862160000001</v>
      </c>
      <c r="GA836" s="45">
        <f t="shared" si="1363"/>
        <v>15326.660265</v>
      </c>
      <c r="GB836" s="51"/>
      <c r="GC836" s="45">
        <f t="shared" si="1364"/>
        <v>95.92455600000001</v>
      </c>
      <c r="GD836" s="45">
        <f t="shared" si="1365"/>
        <v>22.997995</v>
      </c>
      <c r="GE836" s="51"/>
      <c r="GF836" s="45">
        <f t="shared" si="1366"/>
        <v>9731.9502840000005</v>
      </c>
      <c r="GG836" s="45">
        <f t="shared" si="1367"/>
        <v>2035.281925</v>
      </c>
      <c r="GH836" s="51"/>
      <c r="GI836" s="45">
        <f t="shared" si="1368"/>
        <v>1490.871396</v>
      </c>
      <c r="GJ836" s="45">
        <f t="shared" si="1369"/>
        <v>1168.184375</v>
      </c>
      <c r="GK836" s="51"/>
    </row>
    <row r="837" spans="1:193" s="45" customFormat="1">
      <c r="A837" s="45" t="s">
        <v>16</v>
      </c>
      <c r="B837" s="46">
        <v>41318</v>
      </c>
      <c r="C837" s="56">
        <v>0.71069300000000002</v>
      </c>
      <c r="D837" s="56">
        <v>0.10596999999999999</v>
      </c>
      <c r="E837" s="56">
        <v>7.6226000000000002E-2</v>
      </c>
      <c r="F837" s="58"/>
      <c r="G837" s="58">
        <v>44935</v>
      </c>
      <c r="H837" s="58">
        <v>4052</v>
      </c>
      <c r="I837" s="58"/>
      <c r="J837" s="59">
        <v>341968</v>
      </c>
      <c r="K837" s="59">
        <v>101323</v>
      </c>
      <c r="L837" s="58"/>
      <c r="M837" s="58">
        <v>76425</v>
      </c>
      <c r="N837" s="58">
        <v>6895</v>
      </c>
      <c r="O837" s="58"/>
      <c r="P837" s="58">
        <v>157501</v>
      </c>
      <c r="Q837" s="58">
        <v>19623</v>
      </c>
      <c r="R837" s="58"/>
      <c r="S837" s="58">
        <v>101167</v>
      </c>
      <c r="T837" s="58">
        <v>16729</v>
      </c>
      <c r="U837" s="58"/>
      <c r="V837" s="58">
        <v>96466</v>
      </c>
      <c r="W837" s="58">
        <v>12473</v>
      </c>
      <c r="X837" s="58"/>
      <c r="Y837" s="58">
        <v>16932</v>
      </c>
      <c r="Z837" s="58">
        <v>1793</v>
      </c>
      <c r="AA837" s="58"/>
      <c r="AB837" s="58">
        <v>728771</v>
      </c>
      <c r="AC837" s="58">
        <v>161866</v>
      </c>
      <c r="AD837" s="58"/>
      <c r="AE837" s="58">
        <v>311337</v>
      </c>
      <c r="AF837" s="58">
        <v>34338</v>
      </c>
      <c r="AG837" s="58"/>
      <c r="AH837" s="58">
        <v>14405</v>
      </c>
      <c r="AI837" s="58">
        <v>2498</v>
      </c>
      <c r="AJ837" s="58"/>
      <c r="AK837" s="58">
        <v>56838</v>
      </c>
      <c r="AL837" s="58">
        <v>7142</v>
      </c>
      <c r="AM837" s="58"/>
      <c r="AN837" s="58">
        <v>144839</v>
      </c>
      <c r="AO837" s="58">
        <v>4829</v>
      </c>
      <c r="AP837" s="58"/>
      <c r="AQ837" s="58">
        <v>23933</v>
      </c>
      <c r="AR837" s="58">
        <v>5616</v>
      </c>
      <c r="AS837" s="58"/>
      <c r="AT837" s="58">
        <v>35988</v>
      </c>
      <c r="AU837" s="58">
        <v>12019</v>
      </c>
      <c r="AV837" s="58"/>
      <c r="AW837" s="58">
        <v>26056</v>
      </c>
      <c r="AX837" s="58">
        <v>7058</v>
      </c>
      <c r="AY837" s="58"/>
      <c r="AZ837" s="58">
        <v>45592</v>
      </c>
      <c r="BA837" s="58">
        <v>5253</v>
      </c>
      <c r="BB837" s="58"/>
      <c r="BC837" s="58">
        <v>18196</v>
      </c>
      <c r="BD837" s="58">
        <v>2578</v>
      </c>
      <c r="BE837" s="58"/>
      <c r="BF837" s="58">
        <v>4827</v>
      </c>
      <c r="BG837" s="58">
        <v>1126</v>
      </c>
      <c r="BH837" s="50"/>
      <c r="BI837" s="50">
        <v>41093</v>
      </c>
      <c r="BJ837" s="50">
        <v>12338</v>
      </c>
      <c r="BK837" s="50"/>
      <c r="BL837" s="50">
        <v>5383</v>
      </c>
      <c r="BM837" s="50">
        <v>891</v>
      </c>
      <c r="BN837" s="50"/>
      <c r="BO837" s="50">
        <v>18398</v>
      </c>
      <c r="BP837" s="50">
        <v>9735</v>
      </c>
      <c r="BQ837" s="50"/>
      <c r="BR837" s="50">
        <v>82718</v>
      </c>
      <c r="BS837" s="50">
        <v>23197</v>
      </c>
      <c r="BT837" s="50"/>
      <c r="BU837" s="50">
        <v>49989</v>
      </c>
      <c r="BV837" s="50">
        <v>4183</v>
      </c>
      <c r="BW837" s="50"/>
      <c r="BX837" s="50">
        <v>12510</v>
      </c>
      <c r="BY837" s="50">
        <v>2219</v>
      </c>
      <c r="BZ837" s="50"/>
      <c r="CA837" s="50">
        <v>187272</v>
      </c>
      <c r="CB837" s="50">
        <v>84118</v>
      </c>
      <c r="CC837" s="50"/>
      <c r="CD837" s="50">
        <v>14911</v>
      </c>
      <c r="CE837" s="50">
        <v>1649</v>
      </c>
      <c r="CF837" s="50"/>
      <c r="CG837" s="50">
        <v>22796</v>
      </c>
      <c r="CH837" s="50">
        <v>1951</v>
      </c>
      <c r="CI837" s="50"/>
      <c r="CJ837" s="50">
        <v>217928</v>
      </c>
      <c r="CK837" s="50">
        <v>186287</v>
      </c>
      <c r="CL837" s="50"/>
      <c r="CM837" s="50">
        <v>586</v>
      </c>
      <c r="CN837" s="50">
        <v>233</v>
      </c>
      <c r="CO837" s="50"/>
      <c r="CP837" s="50">
        <v>90527</v>
      </c>
      <c r="CQ837" s="50">
        <v>25733</v>
      </c>
      <c r="CR837" s="50"/>
      <c r="CS837" s="50">
        <v>13521</v>
      </c>
      <c r="CT837" s="50">
        <v>14208</v>
      </c>
      <c r="CU837" s="51"/>
      <c r="CV837" s="51"/>
      <c r="CW837" s="45">
        <f t="shared" si="1308"/>
        <v>4761.7619500000001</v>
      </c>
      <c r="CX837" s="45">
        <f t="shared" si="1309"/>
        <v>308.867752</v>
      </c>
      <c r="CY837" s="51"/>
      <c r="CZ837" s="45">
        <f t="shared" si="1310"/>
        <v>36238.348959999996</v>
      </c>
      <c r="DA837" s="45">
        <f t="shared" si="1311"/>
        <v>7723.4469980000003</v>
      </c>
      <c r="DB837" s="51"/>
      <c r="DC837" s="45">
        <f t="shared" si="1312"/>
        <v>8098.7572499999997</v>
      </c>
      <c r="DD837" s="45">
        <f t="shared" si="1313"/>
        <v>525.57826999999997</v>
      </c>
      <c r="DE837" s="51"/>
      <c r="DF837" s="45">
        <f t="shared" si="1314"/>
        <v>16690.380969999998</v>
      </c>
      <c r="DG837" s="45">
        <f t="shared" si="1315"/>
        <v>1495.782798</v>
      </c>
      <c r="DH837" s="51"/>
      <c r="DI837" s="45">
        <f t="shared" si="1316"/>
        <v>10720.66699</v>
      </c>
      <c r="DJ837" s="45">
        <f t="shared" si="1317"/>
        <v>1275.1847540000001</v>
      </c>
      <c r="DK837" s="51"/>
      <c r="DL837" s="45">
        <f t="shared" si="1318"/>
        <v>10222.50202</v>
      </c>
      <c r="DM837" s="45">
        <f t="shared" si="1319"/>
        <v>950.76689800000008</v>
      </c>
      <c r="DN837" s="51"/>
      <c r="DO837" s="45">
        <f t="shared" si="1320"/>
        <v>1794.28404</v>
      </c>
      <c r="DP837" s="45">
        <f t="shared" si="1321"/>
        <v>136.67321799999999</v>
      </c>
      <c r="DQ837" s="51"/>
      <c r="DR837" s="45">
        <f t="shared" si="1322"/>
        <v>77227.862869999997</v>
      </c>
      <c r="DS837" s="45">
        <f t="shared" si="1323"/>
        <v>12338.397715999999</v>
      </c>
      <c r="DT837" s="51"/>
      <c r="DU837" s="45">
        <f t="shared" si="1324"/>
        <v>32992.381889999997</v>
      </c>
      <c r="DV837" s="45">
        <f t="shared" si="1325"/>
        <v>2617.4483880000003</v>
      </c>
      <c r="DW837" s="51"/>
      <c r="DX837" s="45">
        <f t="shared" si="1326"/>
        <v>1526.49785</v>
      </c>
      <c r="DY837" s="45">
        <f t="shared" si="1327"/>
        <v>190.41254800000002</v>
      </c>
      <c r="DZ837" s="51"/>
      <c r="EA837" s="45">
        <f t="shared" si="1328"/>
        <v>6023.1228599999995</v>
      </c>
      <c r="EB837" s="45">
        <f t="shared" si="1329"/>
        <v>544.40609200000006</v>
      </c>
      <c r="EC837" s="51"/>
      <c r="ED837" s="45">
        <f t="shared" si="1330"/>
        <v>15348.588829999999</v>
      </c>
      <c r="EE837" s="45">
        <f t="shared" si="1331"/>
        <v>368.09535399999999</v>
      </c>
      <c r="EF837" s="51"/>
      <c r="EG837" s="45">
        <f t="shared" si="1332"/>
        <v>2536.18001</v>
      </c>
      <c r="EH837" s="45">
        <f t="shared" si="1333"/>
        <v>428.085216</v>
      </c>
      <c r="EI837" s="51"/>
      <c r="EJ837" s="45">
        <f t="shared" si="1334"/>
        <v>3813.6483599999997</v>
      </c>
      <c r="EK837" s="45">
        <f t="shared" si="1335"/>
        <v>916.16029400000002</v>
      </c>
      <c r="EL837" s="51"/>
      <c r="EM837" s="45">
        <f t="shared" si="1336"/>
        <v>2761.1543199999996</v>
      </c>
      <c r="EN837" s="45">
        <f t="shared" si="1337"/>
        <v>538.003108</v>
      </c>
      <c r="EO837" s="51"/>
      <c r="EP837" s="45">
        <f t="shared" si="1338"/>
        <v>4831.3842399999994</v>
      </c>
      <c r="EQ837" s="45">
        <f t="shared" si="1339"/>
        <v>400.41517800000003</v>
      </c>
      <c r="ER837" s="51"/>
      <c r="ES837" s="45">
        <f t="shared" si="1340"/>
        <v>1928.2301199999999</v>
      </c>
      <c r="ET837" s="45">
        <f t="shared" si="1341"/>
        <v>196.510628</v>
      </c>
      <c r="EU837" s="51"/>
      <c r="EV837" s="45">
        <f t="shared" si="1342"/>
        <v>511.51718999999997</v>
      </c>
      <c r="EW837" s="45">
        <f t="shared" si="1343"/>
        <v>85.830476000000004</v>
      </c>
      <c r="EX837" s="51"/>
      <c r="EY837" s="45">
        <f t="shared" si="1344"/>
        <v>4354.6252100000002</v>
      </c>
      <c r="EZ837" s="45">
        <f t="shared" si="1345"/>
        <v>940.47638800000004</v>
      </c>
      <c r="FA837" s="51"/>
      <c r="FB837" s="45">
        <f t="shared" si="1346"/>
        <v>570.43651</v>
      </c>
      <c r="FC837" s="45">
        <f t="shared" si="1347"/>
        <v>67.917366000000001</v>
      </c>
      <c r="FD837" s="51"/>
      <c r="FE837" s="45">
        <f t="shared" si="1348"/>
        <v>1949.6360599999998</v>
      </c>
      <c r="FF837" s="45">
        <f t="shared" si="1349"/>
        <v>742.06011000000001</v>
      </c>
      <c r="FG837" s="51"/>
      <c r="FH837" s="45">
        <f t="shared" si="1350"/>
        <v>8765.6264599999995</v>
      </c>
      <c r="FI837" s="45">
        <f t="shared" si="1351"/>
        <v>1768.214522</v>
      </c>
      <c r="FJ837" s="51"/>
      <c r="FK837" s="45">
        <f t="shared" si="1352"/>
        <v>5297.3343299999997</v>
      </c>
      <c r="FL837" s="45">
        <f t="shared" si="1353"/>
        <v>318.85335800000001</v>
      </c>
      <c r="FM837" s="51"/>
      <c r="FN837" s="45">
        <f t="shared" si="1354"/>
        <v>1325.6847</v>
      </c>
      <c r="FO837" s="45">
        <f t="shared" si="1355"/>
        <v>169.14549400000001</v>
      </c>
      <c r="FP837" s="51"/>
      <c r="FQ837" s="45">
        <f t="shared" si="1356"/>
        <v>19845.21384</v>
      </c>
      <c r="FR837" s="45">
        <f t="shared" si="1357"/>
        <v>6411.9786679999997</v>
      </c>
      <c r="FS837" s="51"/>
      <c r="FT837" s="45">
        <f t="shared" si="1358"/>
        <v>1580.1186699999998</v>
      </c>
      <c r="FU837" s="45">
        <f t="shared" si="1359"/>
        <v>125.696674</v>
      </c>
      <c r="FV837" s="51"/>
      <c r="FW837" s="45">
        <f t="shared" si="1360"/>
        <v>2415.6921199999997</v>
      </c>
      <c r="FX837" s="45">
        <f t="shared" si="1361"/>
        <v>148.716926</v>
      </c>
      <c r="FY837" s="51"/>
      <c r="FZ837" s="45">
        <f t="shared" si="1362"/>
        <v>23093.830159999998</v>
      </c>
      <c r="GA837" s="45">
        <f t="shared" si="1363"/>
        <v>14199.912862000001</v>
      </c>
      <c r="GB837" s="51"/>
      <c r="GC837" s="45">
        <f t="shared" si="1364"/>
        <v>62.098419999999997</v>
      </c>
      <c r="GD837" s="45">
        <f t="shared" si="1365"/>
        <v>17.760657999999999</v>
      </c>
      <c r="GE837" s="51"/>
      <c r="GF837" s="45">
        <f t="shared" si="1366"/>
        <v>9593.1461899999995</v>
      </c>
      <c r="GG837" s="45">
        <f t="shared" si="1367"/>
        <v>1961.5236580000001</v>
      </c>
      <c r="GH837" s="51"/>
      <c r="GI837" s="45">
        <f t="shared" si="1368"/>
        <v>1432.8203699999999</v>
      </c>
      <c r="GJ837" s="45">
        <f t="shared" si="1369"/>
        <v>1083.019008</v>
      </c>
      <c r="GK837" s="51"/>
    </row>
    <row r="838" spans="1:193" s="45" customFormat="1">
      <c r="A838" s="45" t="s">
        <v>16</v>
      </c>
      <c r="B838" s="46">
        <v>41317</v>
      </c>
      <c r="C838" s="56">
        <v>0.71182900000000005</v>
      </c>
      <c r="D838" s="56">
        <v>0.104198</v>
      </c>
      <c r="E838" s="56">
        <v>7.7585000000000001E-2</v>
      </c>
      <c r="F838" s="58"/>
      <c r="G838" s="58">
        <v>33231</v>
      </c>
      <c r="H838" s="58">
        <v>2920</v>
      </c>
      <c r="I838" s="58"/>
      <c r="J838" s="59">
        <v>331330</v>
      </c>
      <c r="K838" s="59">
        <v>94259</v>
      </c>
      <c r="L838" s="58"/>
      <c r="M838" s="58">
        <v>77065</v>
      </c>
      <c r="N838" s="58">
        <v>6344</v>
      </c>
      <c r="O838" s="58"/>
      <c r="P838" s="58">
        <v>132720</v>
      </c>
      <c r="Q838" s="58">
        <v>18025</v>
      </c>
      <c r="R838" s="58"/>
      <c r="S838" s="58">
        <v>91738</v>
      </c>
      <c r="T838" s="58">
        <v>15773</v>
      </c>
      <c r="U838" s="58"/>
      <c r="V838" s="58">
        <v>91209</v>
      </c>
      <c r="W838" s="58">
        <v>10938</v>
      </c>
      <c r="X838" s="58"/>
      <c r="Y838" s="58">
        <v>14810</v>
      </c>
      <c r="Z838" s="58">
        <v>1664</v>
      </c>
      <c r="AA838" s="58"/>
      <c r="AB838" s="58">
        <v>772222</v>
      </c>
      <c r="AC838" s="58">
        <v>157373</v>
      </c>
      <c r="AD838" s="58"/>
      <c r="AE838" s="58">
        <v>328156</v>
      </c>
      <c r="AF838" s="58">
        <v>33911</v>
      </c>
      <c r="AG838" s="58"/>
      <c r="AH838" s="58">
        <v>12027</v>
      </c>
      <c r="AI838" s="58">
        <v>2059</v>
      </c>
      <c r="AJ838" s="58"/>
      <c r="AK838" s="58">
        <v>57908</v>
      </c>
      <c r="AL838" s="58">
        <v>7007</v>
      </c>
      <c r="AM838" s="58"/>
      <c r="AN838" s="58">
        <v>143299</v>
      </c>
      <c r="AO838" s="58">
        <v>4577</v>
      </c>
      <c r="AP838" s="58"/>
      <c r="AQ838" s="58">
        <v>25044</v>
      </c>
      <c r="AR838" s="58">
        <v>5739</v>
      </c>
      <c r="AS838" s="58"/>
      <c r="AT838" s="58">
        <v>36336</v>
      </c>
      <c r="AU838" s="58">
        <v>13073</v>
      </c>
      <c r="AV838" s="58"/>
      <c r="AW838" s="58">
        <v>27850</v>
      </c>
      <c r="AX838" s="58">
        <v>7296</v>
      </c>
      <c r="AY838" s="58"/>
      <c r="AZ838" s="58">
        <v>40591</v>
      </c>
      <c r="BA838" s="58">
        <v>4423</v>
      </c>
      <c r="BB838" s="58"/>
      <c r="BC838" s="58">
        <v>17317</v>
      </c>
      <c r="BD838" s="58">
        <v>2232</v>
      </c>
      <c r="BE838" s="58"/>
      <c r="BF838" s="58">
        <v>3794</v>
      </c>
      <c r="BG838" s="58">
        <v>894</v>
      </c>
      <c r="BH838" s="50"/>
      <c r="BI838" s="50">
        <v>41879</v>
      </c>
      <c r="BJ838" s="50">
        <v>10993</v>
      </c>
      <c r="BK838" s="50"/>
      <c r="BL838" s="50">
        <v>5013</v>
      </c>
      <c r="BM838" s="50">
        <v>760</v>
      </c>
      <c r="BN838" s="50"/>
      <c r="BO838" s="50">
        <v>17708</v>
      </c>
      <c r="BP838" s="50">
        <v>9570</v>
      </c>
      <c r="BQ838" s="50"/>
      <c r="BR838" s="50">
        <v>84149</v>
      </c>
      <c r="BS838" s="50">
        <v>22336</v>
      </c>
      <c r="BT838" s="50"/>
      <c r="BU838" s="50">
        <v>48295</v>
      </c>
      <c r="BV838" s="50">
        <v>3980</v>
      </c>
      <c r="BW838" s="50"/>
      <c r="BX838" s="50">
        <v>16512</v>
      </c>
      <c r="BY838" s="50">
        <v>2829</v>
      </c>
      <c r="BZ838" s="50"/>
      <c r="CA838" s="50">
        <v>201346</v>
      </c>
      <c r="CB838" s="50">
        <v>83520</v>
      </c>
      <c r="CC838" s="50"/>
      <c r="CD838" s="50">
        <v>13062</v>
      </c>
      <c r="CE838" s="50">
        <v>1645</v>
      </c>
      <c r="CF838" s="50"/>
      <c r="CG838" s="50">
        <v>22146</v>
      </c>
      <c r="CH838" s="50">
        <v>1805</v>
      </c>
      <c r="CI838" s="50"/>
      <c r="CJ838" s="50">
        <v>215696</v>
      </c>
      <c r="CK838" s="50">
        <v>168370</v>
      </c>
      <c r="CL838" s="50"/>
      <c r="CM838" s="50">
        <v>718</v>
      </c>
      <c r="CN838" s="50">
        <v>174</v>
      </c>
      <c r="CO838" s="50"/>
      <c r="CP838" s="50">
        <v>93831</v>
      </c>
      <c r="CQ838" s="50">
        <v>24527</v>
      </c>
      <c r="CR838" s="50"/>
      <c r="CS838" s="50">
        <v>14764</v>
      </c>
      <c r="CT838" s="50">
        <v>12878</v>
      </c>
      <c r="CU838" s="51"/>
      <c r="CV838" s="51"/>
      <c r="CW838" s="45">
        <f t="shared" si="1308"/>
        <v>3462.6037379999998</v>
      </c>
      <c r="CX838" s="45">
        <f t="shared" si="1309"/>
        <v>226.54820000000001</v>
      </c>
      <c r="CY838" s="51"/>
      <c r="CZ838" s="45">
        <f t="shared" si="1310"/>
        <v>34523.923340000001</v>
      </c>
      <c r="DA838" s="45">
        <f t="shared" si="1311"/>
        <v>7313.0845150000005</v>
      </c>
      <c r="DB838" s="51"/>
      <c r="DC838" s="45">
        <f t="shared" si="1312"/>
        <v>8030.0188699999999</v>
      </c>
      <c r="DD838" s="45">
        <f t="shared" si="1313"/>
        <v>492.19924000000003</v>
      </c>
      <c r="DE838" s="51"/>
      <c r="DF838" s="45">
        <f t="shared" si="1314"/>
        <v>13829.15856</v>
      </c>
      <c r="DG838" s="45">
        <f t="shared" si="1315"/>
        <v>1398.469625</v>
      </c>
      <c r="DH838" s="51"/>
      <c r="DI838" s="45">
        <f t="shared" si="1316"/>
        <v>9558.9161239999994</v>
      </c>
      <c r="DJ838" s="45">
        <f t="shared" si="1317"/>
        <v>1223.7482050000001</v>
      </c>
      <c r="DK838" s="51"/>
      <c r="DL838" s="45">
        <f t="shared" si="1318"/>
        <v>9503.7953820000002</v>
      </c>
      <c r="DM838" s="45">
        <f t="shared" si="1319"/>
        <v>848.62473</v>
      </c>
      <c r="DN838" s="51"/>
      <c r="DO838" s="45">
        <f t="shared" si="1320"/>
        <v>1543.17238</v>
      </c>
      <c r="DP838" s="45">
        <f t="shared" si="1321"/>
        <v>129.10144</v>
      </c>
      <c r="DQ838" s="51"/>
      <c r="DR838" s="45">
        <f t="shared" si="1322"/>
        <v>80463.987955999997</v>
      </c>
      <c r="DS838" s="45">
        <f t="shared" si="1323"/>
        <v>12209.784205</v>
      </c>
      <c r="DT838" s="51"/>
      <c r="DU838" s="45">
        <f t="shared" si="1324"/>
        <v>34193.198887999999</v>
      </c>
      <c r="DV838" s="45">
        <f t="shared" si="1325"/>
        <v>2630.984935</v>
      </c>
      <c r="DW838" s="51"/>
      <c r="DX838" s="45">
        <f t="shared" si="1326"/>
        <v>1253.1893459999999</v>
      </c>
      <c r="DY838" s="45">
        <f t="shared" si="1327"/>
        <v>159.74751499999999</v>
      </c>
      <c r="DZ838" s="51"/>
      <c r="EA838" s="45">
        <f t="shared" si="1328"/>
        <v>6033.8977839999998</v>
      </c>
      <c r="EB838" s="45">
        <f t="shared" si="1329"/>
        <v>543.63809500000002</v>
      </c>
      <c r="EC838" s="51"/>
      <c r="ED838" s="45">
        <f t="shared" si="1330"/>
        <v>14931.469202</v>
      </c>
      <c r="EE838" s="45">
        <f t="shared" si="1331"/>
        <v>355.10654499999998</v>
      </c>
      <c r="EF838" s="51"/>
      <c r="EG838" s="45">
        <f t="shared" si="1332"/>
        <v>2609.5347120000001</v>
      </c>
      <c r="EH838" s="45">
        <f t="shared" si="1333"/>
        <v>445.26031499999999</v>
      </c>
      <c r="EI838" s="51"/>
      <c r="EJ838" s="45">
        <f t="shared" si="1334"/>
        <v>3786.138528</v>
      </c>
      <c r="EK838" s="45">
        <f t="shared" si="1335"/>
        <v>1014.2687050000001</v>
      </c>
      <c r="EL838" s="51"/>
      <c r="EM838" s="45">
        <f t="shared" si="1336"/>
        <v>2901.9142999999999</v>
      </c>
      <c r="EN838" s="45">
        <f t="shared" si="1337"/>
        <v>566.06016</v>
      </c>
      <c r="EO838" s="51"/>
      <c r="EP838" s="45">
        <f t="shared" si="1338"/>
        <v>4229.5010179999999</v>
      </c>
      <c r="EQ838" s="45">
        <f t="shared" si="1339"/>
        <v>343.158455</v>
      </c>
      <c r="ER838" s="51"/>
      <c r="ES838" s="45">
        <f t="shared" si="1340"/>
        <v>1804.3967660000001</v>
      </c>
      <c r="ET838" s="45">
        <f t="shared" si="1341"/>
        <v>173.16972000000001</v>
      </c>
      <c r="EU838" s="51"/>
      <c r="EV838" s="45">
        <f t="shared" si="1342"/>
        <v>395.32721199999997</v>
      </c>
      <c r="EW838" s="45">
        <f t="shared" si="1343"/>
        <v>69.360990000000001</v>
      </c>
      <c r="EX838" s="51"/>
      <c r="EY838" s="45">
        <f t="shared" si="1344"/>
        <v>4363.7080420000002</v>
      </c>
      <c r="EZ838" s="45">
        <f t="shared" si="1345"/>
        <v>852.89190500000007</v>
      </c>
      <c r="FA838" s="51"/>
      <c r="FB838" s="45">
        <f t="shared" si="1346"/>
        <v>522.34457399999997</v>
      </c>
      <c r="FC838" s="45">
        <f t="shared" si="1347"/>
        <v>58.964600000000004</v>
      </c>
      <c r="FD838" s="51"/>
      <c r="FE838" s="45">
        <f t="shared" si="1348"/>
        <v>1845.1381839999999</v>
      </c>
      <c r="FF838" s="45">
        <f t="shared" si="1349"/>
        <v>742.48845000000006</v>
      </c>
      <c r="FG838" s="51"/>
      <c r="FH838" s="45">
        <f t="shared" si="1350"/>
        <v>8768.157502</v>
      </c>
      <c r="FI838" s="45">
        <f t="shared" si="1351"/>
        <v>1732.9385600000001</v>
      </c>
      <c r="FJ838" s="51"/>
      <c r="FK838" s="45">
        <f t="shared" si="1352"/>
        <v>5032.2424099999998</v>
      </c>
      <c r="FL838" s="45">
        <f t="shared" si="1353"/>
        <v>308.78829999999999</v>
      </c>
      <c r="FM838" s="51"/>
      <c r="FN838" s="45">
        <f t="shared" si="1354"/>
        <v>1720.517376</v>
      </c>
      <c r="FO838" s="45">
        <f t="shared" si="1355"/>
        <v>219.487965</v>
      </c>
      <c r="FP838" s="51"/>
      <c r="FQ838" s="45">
        <f t="shared" si="1356"/>
        <v>20979.850508</v>
      </c>
      <c r="FR838" s="45">
        <f t="shared" si="1357"/>
        <v>6479.8991999999998</v>
      </c>
      <c r="FS838" s="51"/>
      <c r="FT838" s="45">
        <f t="shared" si="1358"/>
        <v>1361.0342760000001</v>
      </c>
      <c r="FU838" s="45">
        <f t="shared" si="1359"/>
        <v>127.627325</v>
      </c>
      <c r="FV838" s="51"/>
      <c r="FW838" s="45">
        <f t="shared" si="1360"/>
        <v>2307.5689080000002</v>
      </c>
      <c r="FX838" s="45">
        <f t="shared" si="1361"/>
        <v>140.04092500000002</v>
      </c>
      <c r="FY838" s="51"/>
      <c r="FZ838" s="45">
        <f t="shared" si="1362"/>
        <v>22475.091808000001</v>
      </c>
      <c r="GA838" s="45">
        <f t="shared" si="1363"/>
        <v>13062.98645</v>
      </c>
      <c r="GB838" s="51"/>
      <c r="GC838" s="45">
        <f t="shared" si="1364"/>
        <v>74.814164000000005</v>
      </c>
      <c r="GD838" s="45">
        <f t="shared" si="1365"/>
        <v>13.499790000000001</v>
      </c>
      <c r="GE838" s="51"/>
      <c r="GF838" s="45">
        <f t="shared" si="1366"/>
        <v>9777.0025380000006</v>
      </c>
      <c r="GG838" s="45">
        <f t="shared" si="1367"/>
        <v>1902.927295</v>
      </c>
      <c r="GH838" s="51"/>
      <c r="GI838" s="45">
        <f t="shared" si="1368"/>
        <v>1538.3792719999999</v>
      </c>
      <c r="GJ838" s="45">
        <f t="shared" si="1369"/>
        <v>999.13963000000001</v>
      </c>
      <c r="GK838" s="51"/>
    </row>
    <row r="839" spans="1:193" s="45" customFormat="1">
      <c r="A839" s="45" t="s">
        <v>16</v>
      </c>
      <c r="B839" s="46">
        <v>41316</v>
      </c>
      <c r="C839" s="56">
        <v>0.71159800000000006</v>
      </c>
      <c r="D839" s="56">
        <v>0.10392699999999999</v>
      </c>
      <c r="E839" s="56">
        <v>7.6799000000000006E-2</v>
      </c>
      <c r="F839" s="58"/>
      <c r="G839" s="58">
        <v>28886</v>
      </c>
      <c r="H839" s="58">
        <v>2378</v>
      </c>
      <c r="I839" s="58"/>
      <c r="J839" s="59">
        <v>322410</v>
      </c>
      <c r="K839" s="59">
        <v>91847</v>
      </c>
      <c r="L839" s="58"/>
      <c r="M839" s="58">
        <v>72479</v>
      </c>
      <c r="N839" s="58">
        <v>6667</v>
      </c>
      <c r="O839" s="58"/>
      <c r="P839" s="58">
        <v>109579</v>
      </c>
      <c r="Q839" s="58">
        <v>15184</v>
      </c>
      <c r="R839" s="58"/>
      <c r="S839" s="58">
        <v>84383</v>
      </c>
      <c r="T839" s="58">
        <v>14994</v>
      </c>
      <c r="U839" s="58"/>
      <c r="V839" s="58">
        <v>81109</v>
      </c>
      <c r="W839" s="58">
        <v>10579</v>
      </c>
      <c r="X839" s="58"/>
      <c r="Y839" s="58">
        <v>12792</v>
      </c>
      <c r="Z839" s="58">
        <v>1520</v>
      </c>
      <c r="AA839" s="58"/>
      <c r="AB839" s="58">
        <v>807261</v>
      </c>
      <c r="AC839" s="58">
        <v>164334</v>
      </c>
      <c r="AD839" s="58"/>
      <c r="AE839" s="58">
        <v>337977</v>
      </c>
      <c r="AF839" s="58">
        <v>36542</v>
      </c>
      <c r="AG839" s="58"/>
      <c r="AH839" s="58">
        <v>10072</v>
      </c>
      <c r="AI839" s="58">
        <v>1710</v>
      </c>
      <c r="AJ839" s="58"/>
      <c r="AK839" s="58">
        <v>50779</v>
      </c>
      <c r="AL839" s="58">
        <v>6539</v>
      </c>
      <c r="AM839" s="58"/>
      <c r="AN839" s="58">
        <v>130501</v>
      </c>
      <c r="AO839" s="58">
        <v>4227</v>
      </c>
      <c r="AP839" s="58"/>
      <c r="AQ839" s="58">
        <v>26083</v>
      </c>
      <c r="AR839" s="58">
        <v>5941</v>
      </c>
      <c r="AS839" s="58"/>
      <c r="AT839" s="58">
        <v>36211</v>
      </c>
      <c r="AU839" s="58">
        <v>11709</v>
      </c>
      <c r="AV839" s="58"/>
      <c r="AW839" s="58">
        <v>28303</v>
      </c>
      <c r="AX839" s="58">
        <v>7235</v>
      </c>
      <c r="AY839" s="58"/>
      <c r="AZ839" s="58">
        <v>33797</v>
      </c>
      <c r="BA839" s="58">
        <v>3933</v>
      </c>
      <c r="BB839" s="58"/>
      <c r="BC839" s="58">
        <v>16121</v>
      </c>
      <c r="BD839" s="58">
        <v>2034</v>
      </c>
      <c r="BE839" s="58"/>
      <c r="BF839" s="58">
        <v>3468</v>
      </c>
      <c r="BG839" s="58">
        <v>564</v>
      </c>
      <c r="BH839" s="50"/>
      <c r="BI839" s="50">
        <v>39097</v>
      </c>
      <c r="BJ839" s="50">
        <v>11168</v>
      </c>
      <c r="BK839" s="50"/>
      <c r="BL839" s="50">
        <v>4717</v>
      </c>
      <c r="BM839" s="50">
        <v>769</v>
      </c>
      <c r="BN839" s="50"/>
      <c r="BO839" s="50">
        <v>14956</v>
      </c>
      <c r="BP839" s="50">
        <v>8679</v>
      </c>
      <c r="BQ839" s="50"/>
      <c r="BR839" s="50">
        <v>82524</v>
      </c>
      <c r="BS839" s="50">
        <v>23193</v>
      </c>
      <c r="BT839" s="50"/>
      <c r="BU839" s="50">
        <v>45396</v>
      </c>
      <c r="BV839" s="50">
        <v>4172</v>
      </c>
      <c r="BW839" s="50"/>
      <c r="BX839" s="50">
        <v>17509</v>
      </c>
      <c r="BY839" s="50">
        <v>2880</v>
      </c>
      <c r="BZ839" s="50"/>
      <c r="CA839" s="50">
        <v>199539</v>
      </c>
      <c r="CB839" s="50">
        <v>84027</v>
      </c>
      <c r="CC839" s="50"/>
      <c r="CD839" s="50">
        <v>13097</v>
      </c>
      <c r="CE839" s="50">
        <v>1548</v>
      </c>
      <c r="CF839" s="50"/>
      <c r="CG839" s="50">
        <v>20589</v>
      </c>
      <c r="CH839" s="50">
        <v>1780</v>
      </c>
      <c r="CI839" s="50"/>
      <c r="CJ839" s="50">
        <v>217715</v>
      </c>
      <c r="CK839" s="50">
        <v>169221</v>
      </c>
      <c r="CL839" s="50"/>
      <c r="CM839" s="50">
        <v>732</v>
      </c>
      <c r="CN839" s="50">
        <v>148</v>
      </c>
      <c r="CO839" s="50"/>
      <c r="CP839" s="50">
        <v>96232</v>
      </c>
      <c r="CQ839" s="50">
        <v>28389</v>
      </c>
      <c r="CR839" s="50"/>
      <c r="CS839" s="50">
        <v>17009</v>
      </c>
      <c r="CT839" s="50">
        <v>14745</v>
      </c>
      <c r="CU839" s="51"/>
      <c r="CV839" s="51"/>
      <c r="CW839" s="45">
        <f t="shared" si="1308"/>
        <v>3002.0353219999997</v>
      </c>
      <c r="CX839" s="45">
        <f t="shared" si="1309"/>
        <v>182.62802200000002</v>
      </c>
      <c r="CY839" s="51"/>
      <c r="CZ839" s="45">
        <f t="shared" si="1310"/>
        <v>33507.104069999994</v>
      </c>
      <c r="DA839" s="45">
        <f t="shared" si="1311"/>
        <v>7053.7577530000008</v>
      </c>
      <c r="DB839" s="51"/>
      <c r="DC839" s="45">
        <f t="shared" si="1312"/>
        <v>7532.525032999999</v>
      </c>
      <c r="DD839" s="45">
        <f t="shared" si="1313"/>
        <v>512.01893300000006</v>
      </c>
      <c r="DE839" s="51"/>
      <c r="DF839" s="45">
        <f t="shared" si="1314"/>
        <v>11388.216732999999</v>
      </c>
      <c r="DG839" s="45">
        <f t="shared" si="1315"/>
        <v>1166.1160160000002</v>
      </c>
      <c r="DH839" s="51"/>
      <c r="DI839" s="45">
        <f t="shared" si="1316"/>
        <v>8769.6720409999998</v>
      </c>
      <c r="DJ839" s="45">
        <f t="shared" si="1317"/>
        <v>1151.524206</v>
      </c>
      <c r="DK839" s="51"/>
      <c r="DL839" s="45">
        <f t="shared" si="1318"/>
        <v>8429.4150429999991</v>
      </c>
      <c r="DM839" s="45">
        <f t="shared" si="1319"/>
        <v>812.45662100000004</v>
      </c>
      <c r="DN839" s="51"/>
      <c r="DO839" s="45">
        <f t="shared" si="1320"/>
        <v>1329.434184</v>
      </c>
      <c r="DP839" s="45">
        <f t="shared" si="1321"/>
        <v>116.73448</v>
      </c>
      <c r="DQ839" s="51"/>
      <c r="DR839" s="45">
        <f t="shared" si="1322"/>
        <v>83896.213946999997</v>
      </c>
      <c r="DS839" s="45">
        <f t="shared" si="1323"/>
        <v>12620.686866000002</v>
      </c>
      <c r="DT839" s="51"/>
      <c r="DU839" s="45">
        <f t="shared" si="1324"/>
        <v>35124.935678999995</v>
      </c>
      <c r="DV839" s="45">
        <f t="shared" si="1325"/>
        <v>2806.3890580000002</v>
      </c>
      <c r="DW839" s="51"/>
      <c r="DX839" s="45">
        <f t="shared" si="1326"/>
        <v>1046.7527439999999</v>
      </c>
      <c r="DY839" s="45">
        <f t="shared" si="1327"/>
        <v>131.32629</v>
      </c>
      <c r="DZ839" s="51"/>
      <c r="EA839" s="45">
        <f t="shared" si="1328"/>
        <v>5277.3091329999997</v>
      </c>
      <c r="EB839" s="45">
        <f t="shared" si="1329"/>
        <v>502.18866100000002</v>
      </c>
      <c r="EC839" s="51"/>
      <c r="ED839" s="45">
        <f t="shared" si="1330"/>
        <v>13562.577426999998</v>
      </c>
      <c r="EE839" s="45">
        <f t="shared" si="1331"/>
        <v>324.62937300000004</v>
      </c>
      <c r="EF839" s="51"/>
      <c r="EG839" s="45">
        <f t="shared" si="1332"/>
        <v>2710.7279409999996</v>
      </c>
      <c r="EH839" s="45">
        <f t="shared" si="1333"/>
        <v>456.26285900000005</v>
      </c>
      <c r="EI839" s="51"/>
      <c r="EJ839" s="45">
        <f t="shared" si="1334"/>
        <v>3763.3005969999995</v>
      </c>
      <c r="EK839" s="45">
        <f t="shared" si="1335"/>
        <v>899.23949100000004</v>
      </c>
      <c r="EL839" s="51"/>
      <c r="EM839" s="45">
        <f t="shared" si="1336"/>
        <v>2941.4458809999996</v>
      </c>
      <c r="EN839" s="45">
        <f t="shared" si="1337"/>
        <v>555.6407650000001</v>
      </c>
      <c r="EO839" s="51"/>
      <c r="EP839" s="45">
        <f t="shared" si="1338"/>
        <v>3512.4208189999999</v>
      </c>
      <c r="EQ839" s="45">
        <f t="shared" si="1339"/>
        <v>302.05046700000003</v>
      </c>
      <c r="ER839" s="51"/>
      <c r="ES839" s="45">
        <f t="shared" si="1340"/>
        <v>1675.4071669999998</v>
      </c>
      <c r="ET839" s="45">
        <f t="shared" si="1341"/>
        <v>156.20916600000001</v>
      </c>
      <c r="EU839" s="51"/>
      <c r="EV839" s="45">
        <f t="shared" si="1342"/>
        <v>360.418836</v>
      </c>
      <c r="EW839" s="45">
        <f t="shared" si="1343"/>
        <v>43.314636</v>
      </c>
      <c r="EX839" s="51"/>
      <c r="EY839" s="45">
        <f t="shared" si="1344"/>
        <v>4063.2339189999998</v>
      </c>
      <c r="EZ839" s="45">
        <f t="shared" si="1345"/>
        <v>857.69123200000001</v>
      </c>
      <c r="FA839" s="51"/>
      <c r="FB839" s="45">
        <f t="shared" si="1346"/>
        <v>490.22365899999994</v>
      </c>
      <c r="FC839" s="45">
        <f t="shared" si="1347"/>
        <v>59.058431000000006</v>
      </c>
      <c r="FD839" s="51"/>
      <c r="FE839" s="45">
        <f t="shared" si="1348"/>
        <v>1554.3322119999998</v>
      </c>
      <c r="FF839" s="45">
        <f t="shared" si="1349"/>
        <v>666.53852100000006</v>
      </c>
      <c r="FG839" s="51"/>
      <c r="FH839" s="45">
        <f t="shared" si="1350"/>
        <v>8576.4717479999999</v>
      </c>
      <c r="FI839" s="45">
        <f t="shared" si="1351"/>
        <v>1781.1992070000001</v>
      </c>
      <c r="FJ839" s="51"/>
      <c r="FK839" s="45">
        <f t="shared" si="1352"/>
        <v>4717.8700919999992</v>
      </c>
      <c r="FL839" s="45">
        <f t="shared" si="1353"/>
        <v>320.40542800000003</v>
      </c>
      <c r="FM839" s="51"/>
      <c r="FN839" s="45">
        <f t="shared" si="1354"/>
        <v>1819.657843</v>
      </c>
      <c r="FO839" s="45">
        <f t="shared" si="1355"/>
        <v>221.18112000000002</v>
      </c>
      <c r="FP839" s="51"/>
      <c r="FQ839" s="45">
        <f t="shared" si="1356"/>
        <v>20737.489652999997</v>
      </c>
      <c r="FR839" s="45">
        <f t="shared" si="1357"/>
        <v>6453.1895730000006</v>
      </c>
      <c r="FS839" s="51"/>
      <c r="FT839" s="45">
        <f t="shared" si="1358"/>
        <v>1361.1319189999999</v>
      </c>
      <c r="FU839" s="45">
        <f t="shared" si="1359"/>
        <v>118.88485200000001</v>
      </c>
      <c r="FV839" s="51"/>
      <c r="FW839" s="45">
        <f t="shared" si="1360"/>
        <v>2139.7530029999998</v>
      </c>
      <c r="FX839" s="45">
        <f t="shared" si="1361"/>
        <v>136.70222000000001</v>
      </c>
      <c r="FY839" s="51"/>
      <c r="FZ839" s="45">
        <f t="shared" si="1362"/>
        <v>22626.466804999996</v>
      </c>
      <c r="GA839" s="45">
        <f t="shared" si="1363"/>
        <v>12996.003579</v>
      </c>
      <c r="GB839" s="51"/>
      <c r="GC839" s="45">
        <f t="shared" si="1364"/>
        <v>76.074563999999995</v>
      </c>
      <c r="GD839" s="45">
        <f t="shared" si="1365"/>
        <v>11.366252000000001</v>
      </c>
      <c r="GE839" s="51"/>
      <c r="GF839" s="45">
        <f t="shared" si="1366"/>
        <v>10001.103063999999</v>
      </c>
      <c r="GG839" s="45">
        <f t="shared" si="1367"/>
        <v>2180.246811</v>
      </c>
      <c r="GH839" s="51"/>
      <c r="GI839" s="45">
        <f t="shared" si="1368"/>
        <v>1767.6943429999999</v>
      </c>
      <c r="GJ839" s="45">
        <f t="shared" si="1369"/>
        <v>1132.401255</v>
      </c>
      <c r="GK839" s="51"/>
    </row>
    <row r="840" spans="1:193" s="45" customFormat="1">
      <c r="A840" s="45" t="s">
        <v>16</v>
      </c>
      <c r="B840" s="46">
        <v>41315</v>
      </c>
      <c r="C840" s="56">
        <v>0.71205399999999996</v>
      </c>
      <c r="D840" s="56">
        <v>0.10385799999999999</v>
      </c>
      <c r="E840" s="56">
        <v>7.6740000000000003E-2</v>
      </c>
      <c r="F840" s="58"/>
      <c r="G840" s="58">
        <v>17990</v>
      </c>
      <c r="H840" s="58">
        <v>1520</v>
      </c>
      <c r="I840" s="58"/>
      <c r="J840" s="59">
        <v>325561</v>
      </c>
      <c r="K840" s="59">
        <v>78069</v>
      </c>
      <c r="L840" s="58"/>
      <c r="M840" s="58">
        <v>63315</v>
      </c>
      <c r="N840" s="58">
        <v>4719</v>
      </c>
      <c r="O840" s="58"/>
      <c r="P840" s="58">
        <v>79103</v>
      </c>
      <c r="Q840" s="58">
        <v>9051</v>
      </c>
      <c r="R840" s="58"/>
      <c r="S840" s="58">
        <v>77903</v>
      </c>
      <c r="T840" s="58">
        <v>12076</v>
      </c>
      <c r="U840" s="58"/>
      <c r="V840" s="58">
        <v>68810</v>
      </c>
      <c r="W840" s="58">
        <v>8295</v>
      </c>
      <c r="X840" s="58"/>
      <c r="Y840" s="58">
        <v>10487</v>
      </c>
      <c r="Z840" s="58">
        <v>1062</v>
      </c>
      <c r="AA840" s="58"/>
      <c r="AB840" s="58">
        <v>803080</v>
      </c>
      <c r="AC840" s="58">
        <v>142661</v>
      </c>
      <c r="AD840" s="58"/>
      <c r="AE840" s="58">
        <v>318002</v>
      </c>
      <c r="AF840" s="58">
        <v>31038</v>
      </c>
      <c r="AG840" s="58"/>
      <c r="AH840" s="58">
        <v>8172</v>
      </c>
      <c r="AI840" s="58">
        <v>1269</v>
      </c>
      <c r="AJ840" s="58"/>
      <c r="AK840" s="58">
        <v>41727</v>
      </c>
      <c r="AL840" s="58">
        <v>5375</v>
      </c>
      <c r="AM840" s="58"/>
      <c r="AN840" s="58">
        <v>114303</v>
      </c>
      <c r="AO840" s="58">
        <v>3353</v>
      </c>
      <c r="AP840" s="58"/>
      <c r="AQ840" s="58">
        <v>25298</v>
      </c>
      <c r="AR840" s="58">
        <v>5226</v>
      </c>
      <c r="AS840" s="58"/>
      <c r="AT840" s="58">
        <v>43484</v>
      </c>
      <c r="AU840" s="58">
        <v>11846</v>
      </c>
      <c r="AV840" s="58"/>
      <c r="AW840" s="58">
        <v>33666</v>
      </c>
      <c r="AX840" s="58">
        <v>8285</v>
      </c>
      <c r="AY840" s="58"/>
      <c r="AZ840" s="58">
        <v>20919</v>
      </c>
      <c r="BA840" s="58">
        <v>2019</v>
      </c>
      <c r="BB840" s="58"/>
      <c r="BC840" s="58">
        <v>9316</v>
      </c>
      <c r="BD840" s="58">
        <v>936</v>
      </c>
      <c r="BE840" s="58"/>
      <c r="BF840" s="58">
        <v>2621</v>
      </c>
      <c r="BG840" s="58">
        <v>212</v>
      </c>
      <c r="BH840" s="50"/>
      <c r="BI840" s="50">
        <v>47026</v>
      </c>
      <c r="BJ840" s="50">
        <v>11586</v>
      </c>
      <c r="BK840" s="50"/>
      <c r="BL840" s="50">
        <v>5717</v>
      </c>
      <c r="BM840" s="50">
        <v>984</v>
      </c>
      <c r="BN840" s="50"/>
      <c r="BO840" s="50">
        <v>11826</v>
      </c>
      <c r="BP840" s="50">
        <v>6184</v>
      </c>
      <c r="BQ840" s="50"/>
      <c r="BR840" s="50">
        <v>53553</v>
      </c>
      <c r="BS840" s="50">
        <v>17445</v>
      </c>
      <c r="BT840" s="50"/>
      <c r="BU840" s="50">
        <v>45994</v>
      </c>
      <c r="BV840" s="50">
        <v>3623</v>
      </c>
      <c r="BW840" s="50"/>
      <c r="BX840" s="50">
        <v>15229</v>
      </c>
      <c r="BY840" s="50">
        <v>2122</v>
      </c>
      <c r="BZ840" s="50"/>
      <c r="CA840" s="50">
        <v>250920</v>
      </c>
      <c r="CB840" s="50">
        <v>73887</v>
      </c>
      <c r="CC840" s="50"/>
      <c r="CD840" s="50">
        <v>20835</v>
      </c>
      <c r="CE840" s="50">
        <v>1947</v>
      </c>
      <c r="CF840" s="50"/>
      <c r="CG840" s="50">
        <v>20640</v>
      </c>
      <c r="CH840" s="50">
        <v>1434</v>
      </c>
      <c r="CI840" s="50"/>
      <c r="CJ840" s="50">
        <v>171232</v>
      </c>
      <c r="CK840" s="50">
        <v>127307</v>
      </c>
      <c r="CL840" s="50"/>
      <c r="CM840" s="50">
        <v>528</v>
      </c>
      <c r="CN840" s="50">
        <v>134</v>
      </c>
      <c r="CO840" s="50"/>
      <c r="CP840" s="50">
        <v>95894</v>
      </c>
      <c r="CQ840" s="50">
        <v>22028</v>
      </c>
      <c r="CR840" s="50"/>
      <c r="CS840" s="50">
        <v>18855</v>
      </c>
      <c r="CT840" s="50">
        <v>11679</v>
      </c>
      <c r="CU840" s="51"/>
      <c r="CV840" s="51"/>
      <c r="CW840" s="45">
        <f t="shared" si="1308"/>
        <v>1868.4054199999998</v>
      </c>
      <c r="CX840" s="45">
        <f t="shared" si="1309"/>
        <v>116.6448</v>
      </c>
      <c r="CY840" s="51"/>
      <c r="CZ840" s="45">
        <f t="shared" si="1310"/>
        <v>33812.114337999999</v>
      </c>
      <c r="DA840" s="45">
        <f t="shared" si="1311"/>
        <v>5991.0150600000006</v>
      </c>
      <c r="DB840" s="51"/>
      <c r="DC840" s="45">
        <f t="shared" si="1312"/>
        <v>6575.7692699999998</v>
      </c>
      <c r="DD840" s="45">
        <f t="shared" si="1313"/>
        <v>362.13605999999999</v>
      </c>
      <c r="DE840" s="51"/>
      <c r="DF840" s="45">
        <f t="shared" si="1314"/>
        <v>8215.4793739999986</v>
      </c>
      <c r="DG840" s="45">
        <f t="shared" si="1315"/>
        <v>694.57374000000004</v>
      </c>
      <c r="DH840" s="51"/>
      <c r="DI840" s="45">
        <f t="shared" si="1316"/>
        <v>8090.8497739999993</v>
      </c>
      <c r="DJ840" s="45">
        <f t="shared" si="1317"/>
        <v>926.71224000000007</v>
      </c>
      <c r="DK840" s="51"/>
      <c r="DL840" s="45">
        <f t="shared" si="1318"/>
        <v>7146.4689799999996</v>
      </c>
      <c r="DM840" s="45">
        <f t="shared" si="1319"/>
        <v>636.55830000000003</v>
      </c>
      <c r="DN840" s="51"/>
      <c r="DO840" s="45">
        <f t="shared" si="1320"/>
        <v>1089.1588459999998</v>
      </c>
      <c r="DP840" s="45">
        <f t="shared" si="1321"/>
        <v>81.497880000000009</v>
      </c>
      <c r="DQ840" s="51"/>
      <c r="DR840" s="45">
        <f t="shared" si="1322"/>
        <v>83406.28263999999</v>
      </c>
      <c r="DS840" s="45">
        <f t="shared" si="1323"/>
        <v>10947.80514</v>
      </c>
      <c r="DT840" s="51"/>
      <c r="DU840" s="45">
        <f t="shared" si="1324"/>
        <v>33027.051715999994</v>
      </c>
      <c r="DV840" s="45">
        <f t="shared" si="1325"/>
        <v>2381.8561199999999</v>
      </c>
      <c r="DW840" s="51"/>
      <c r="DX840" s="45">
        <f t="shared" si="1326"/>
        <v>848.72757599999989</v>
      </c>
      <c r="DY840" s="45">
        <f t="shared" si="1327"/>
        <v>97.38306</v>
      </c>
      <c r="DZ840" s="51"/>
      <c r="EA840" s="45">
        <f t="shared" si="1328"/>
        <v>4333.6827659999999</v>
      </c>
      <c r="EB840" s="45">
        <f t="shared" si="1329"/>
        <v>412.47750000000002</v>
      </c>
      <c r="EC840" s="51"/>
      <c r="ED840" s="45">
        <f t="shared" si="1330"/>
        <v>11871.280973999999</v>
      </c>
      <c r="EE840" s="45">
        <f t="shared" si="1331"/>
        <v>257.30921999999998</v>
      </c>
      <c r="EF840" s="51"/>
      <c r="EG840" s="45">
        <f t="shared" si="1332"/>
        <v>2627.399684</v>
      </c>
      <c r="EH840" s="45">
        <f t="shared" si="1333"/>
        <v>401.04324000000003</v>
      </c>
      <c r="EI840" s="51"/>
      <c r="EJ840" s="45">
        <f t="shared" si="1334"/>
        <v>4516.1612719999994</v>
      </c>
      <c r="EK840" s="45">
        <f t="shared" si="1335"/>
        <v>909.06204000000002</v>
      </c>
      <c r="EL840" s="51"/>
      <c r="EM840" s="45">
        <f t="shared" si="1336"/>
        <v>3496.4834279999995</v>
      </c>
      <c r="EN840" s="45">
        <f t="shared" si="1337"/>
        <v>635.79090000000008</v>
      </c>
      <c r="EO840" s="51"/>
      <c r="EP840" s="45">
        <f t="shared" si="1338"/>
        <v>2172.6055019999999</v>
      </c>
      <c r="EQ840" s="45">
        <f t="shared" si="1339"/>
        <v>154.93806000000001</v>
      </c>
      <c r="ER840" s="51"/>
      <c r="ES840" s="45">
        <f t="shared" si="1340"/>
        <v>967.54112799999996</v>
      </c>
      <c r="ET840" s="45">
        <f t="shared" si="1341"/>
        <v>71.828640000000007</v>
      </c>
      <c r="EU840" s="51"/>
      <c r="EV840" s="45">
        <f t="shared" si="1342"/>
        <v>272.21181799999999</v>
      </c>
      <c r="EW840" s="45">
        <f t="shared" si="1343"/>
        <v>16.268879999999999</v>
      </c>
      <c r="EX840" s="51"/>
      <c r="EY840" s="45">
        <f t="shared" si="1344"/>
        <v>4884.0263079999995</v>
      </c>
      <c r="EZ840" s="45">
        <f t="shared" si="1345"/>
        <v>889.10964000000001</v>
      </c>
      <c r="FA840" s="51"/>
      <c r="FB840" s="45">
        <f t="shared" si="1346"/>
        <v>593.75618599999996</v>
      </c>
      <c r="FC840" s="45">
        <f t="shared" si="1347"/>
        <v>75.512160000000009</v>
      </c>
      <c r="FD840" s="51"/>
      <c r="FE840" s="45">
        <f t="shared" si="1348"/>
        <v>1228.224708</v>
      </c>
      <c r="FF840" s="45">
        <f t="shared" si="1349"/>
        <v>474.56016</v>
      </c>
      <c r="FG840" s="51"/>
      <c r="FH840" s="45">
        <f t="shared" si="1350"/>
        <v>5561.9074739999996</v>
      </c>
      <c r="FI840" s="45">
        <f t="shared" si="1351"/>
        <v>1338.7293</v>
      </c>
      <c r="FJ840" s="51"/>
      <c r="FK840" s="45">
        <f t="shared" si="1352"/>
        <v>4776.8448519999993</v>
      </c>
      <c r="FL840" s="45">
        <f t="shared" si="1353"/>
        <v>278.02902</v>
      </c>
      <c r="FM840" s="51"/>
      <c r="FN840" s="45">
        <f t="shared" si="1354"/>
        <v>1581.6534819999999</v>
      </c>
      <c r="FO840" s="45">
        <f t="shared" si="1355"/>
        <v>162.84228000000002</v>
      </c>
      <c r="FP840" s="51"/>
      <c r="FQ840" s="45">
        <f t="shared" si="1356"/>
        <v>26060.049359999997</v>
      </c>
      <c r="FR840" s="45">
        <f t="shared" si="1357"/>
        <v>5670.0883800000001</v>
      </c>
      <c r="FS840" s="51"/>
      <c r="FT840" s="45">
        <f t="shared" si="1358"/>
        <v>2163.8814299999999</v>
      </c>
      <c r="FU840" s="45">
        <f t="shared" si="1359"/>
        <v>149.41278</v>
      </c>
      <c r="FV840" s="51"/>
      <c r="FW840" s="45">
        <f t="shared" si="1360"/>
        <v>2143.6291200000001</v>
      </c>
      <c r="FX840" s="45">
        <f t="shared" si="1361"/>
        <v>110.04516000000001</v>
      </c>
      <c r="FY840" s="51"/>
      <c r="FZ840" s="45">
        <f t="shared" si="1362"/>
        <v>17783.813055999999</v>
      </c>
      <c r="GA840" s="45">
        <f t="shared" si="1363"/>
        <v>9769.5391799999998</v>
      </c>
      <c r="GB840" s="51"/>
      <c r="GC840" s="45">
        <f t="shared" si="1364"/>
        <v>54.837023999999992</v>
      </c>
      <c r="GD840" s="45">
        <f t="shared" si="1365"/>
        <v>10.283160000000001</v>
      </c>
      <c r="GE840" s="51"/>
      <c r="GF840" s="45">
        <f t="shared" si="1366"/>
        <v>9959.3590519999998</v>
      </c>
      <c r="GG840" s="45">
        <f t="shared" si="1367"/>
        <v>1690.4287200000001</v>
      </c>
      <c r="GH840" s="51"/>
      <c r="GI840" s="45">
        <f t="shared" si="1368"/>
        <v>1958.2425899999998</v>
      </c>
      <c r="GJ840" s="45">
        <f t="shared" si="1369"/>
        <v>896.24646000000007</v>
      </c>
      <c r="GK840" s="51"/>
    </row>
    <row r="841" spans="1:193" s="45" customFormat="1">
      <c r="A841" s="45" t="s">
        <v>16</v>
      </c>
      <c r="B841" s="46">
        <v>41314</v>
      </c>
      <c r="C841" s="56">
        <v>0.71309400000000001</v>
      </c>
      <c r="D841" s="56">
        <v>0.10405200000000001</v>
      </c>
      <c r="E841" s="56">
        <v>7.5818999999999998E-2</v>
      </c>
      <c r="F841" s="58"/>
      <c r="G841" s="58">
        <v>28501</v>
      </c>
      <c r="H841" s="58">
        <v>2851</v>
      </c>
      <c r="I841" s="58"/>
      <c r="J841" s="59">
        <v>343103</v>
      </c>
      <c r="K841" s="59">
        <v>95832</v>
      </c>
      <c r="L841" s="58"/>
      <c r="M841" s="58">
        <v>79639</v>
      </c>
      <c r="N841" s="58">
        <v>7330</v>
      </c>
      <c r="O841" s="58"/>
      <c r="P841" s="58">
        <v>108210</v>
      </c>
      <c r="Q841" s="58">
        <v>14394</v>
      </c>
      <c r="R841" s="58"/>
      <c r="S841" s="58">
        <v>93280</v>
      </c>
      <c r="T841" s="58">
        <v>17069</v>
      </c>
      <c r="U841" s="58"/>
      <c r="V841" s="58">
        <v>84148</v>
      </c>
      <c r="W841" s="58">
        <v>11278</v>
      </c>
      <c r="X841" s="58"/>
      <c r="Y841" s="58">
        <v>16654</v>
      </c>
      <c r="Z841" s="58">
        <v>1734</v>
      </c>
      <c r="AA841" s="58"/>
      <c r="AB841" s="58">
        <v>720459</v>
      </c>
      <c r="AC841" s="58">
        <v>160348</v>
      </c>
      <c r="AD841" s="58"/>
      <c r="AE841" s="58">
        <v>275126</v>
      </c>
      <c r="AF841" s="58">
        <v>30591</v>
      </c>
      <c r="AG841" s="58"/>
      <c r="AH841" s="58">
        <v>10558</v>
      </c>
      <c r="AI841" s="58">
        <v>1995</v>
      </c>
      <c r="AJ841" s="58"/>
      <c r="AK841" s="58">
        <v>55071</v>
      </c>
      <c r="AL841" s="58">
        <v>7592</v>
      </c>
      <c r="AM841" s="58"/>
      <c r="AN841" s="58">
        <v>147087</v>
      </c>
      <c r="AO841" s="58">
        <v>5082</v>
      </c>
      <c r="AP841" s="58"/>
      <c r="AQ841" s="58">
        <v>24131</v>
      </c>
      <c r="AR841" s="58">
        <v>6175</v>
      </c>
      <c r="AS841" s="58"/>
      <c r="AT841" s="58">
        <v>39359</v>
      </c>
      <c r="AU841" s="58">
        <v>15595</v>
      </c>
      <c r="AV841" s="58"/>
      <c r="AW841" s="58">
        <v>29007</v>
      </c>
      <c r="AX841" s="58">
        <v>8295</v>
      </c>
      <c r="AY841" s="58"/>
      <c r="AZ841" s="58">
        <v>30664</v>
      </c>
      <c r="BA841" s="58">
        <v>3513</v>
      </c>
      <c r="BB841" s="58"/>
      <c r="BC841" s="58">
        <v>16861</v>
      </c>
      <c r="BD841" s="58">
        <v>2559</v>
      </c>
      <c r="BE841" s="58"/>
      <c r="BF841" s="58">
        <v>3703</v>
      </c>
      <c r="BG841" s="58">
        <v>473</v>
      </c>
      <c r="BH841" s="50"/>
      <c r="BI841" s="50">
        <v>49803</v>
      </c>
      <c r="BJ841" s="50">
        <v>13782</v>
      </c>
      <c r="BK841" s="50"/>
      <c r="BL841" s="50">
        <v>13250</v>
      </c>
      <c r="BM841" s="50">
        <v>2631</v>
      </c>
      <c r="BN841" s="50"/>
      <c r="BO841" s="50">
        <v>15527</v>
      </c>
      <c r="BP841" s="50">
        <v>8424</v>
      </c>
      <c r="BQ841" s="50"/>
      <c r="BR841" s="50">
        <v>65561</v>
      </c>
      <c r="BS841" s="50">
        <v>20592</v>
      </c>
      <c r="BT841" s="50"/>
      <c r="BU841" s="50">
        <v>55117</v>
      </c>
      <c r="BV841" s="50">
        <v>4658</v>
      </c>
      <c r="BW841" s="50"/>
      <c r="BX841" s="50">
        <v>25074</v>
      </c>
      <c r="BY841" s="50">
        <v>4195</v>
      </c>
      <c r="BZ841" s="50"/>
      <c r="CA841" s="50">
        <v>214741</v>
      </c>
      <c r="CB841" s="50">
        <v>80913</v>
      </c>
      <c r="CC841" s="50"/>
      <c r="CD841" s="50">
        <v>32665</v>
      </c>
      <c r="CE841" s="50">
        <v>4085</v>
      </c>
      <c r="CF841" s="50"/>
      <c r="CG841" s="50">
        <v>24591</v>
      </c>
      <c r="CH841" s="50">
        <v>1962</v>
      </c>
      <c r="CI841" s="50"/>
      <c r="CJ841" s="50">
        <v>217317</v>
      </c>
      <c r="CK841" s="50">
        <v>162438</v>
      </c>
      <c r="CL841" s="50"/>
      <c r="CM841" s="50">
        <v>554</v>
      </c>
      <c r="CN841" s="50">
        <v>87</v>
      </c>
      <c r="CO841" s="50"/>
      <c r="CP841" s="50">
        <v>75291</v>
      </c>
      <c r="CQ841" s="50">
        <v>21485</v>
      </c>
      <c r="CR841" s="50"/>
      <c r="CS841" s="50">
        <v>16907</v>
      </c>
      <c r="CT841" s="50">
        <v>13632</v>
      </c>
      <c r="CU841" s="51"/>
      <c r="CV841" s="51"/>
      <c r="CW841" s="45">
        <f t="shared" si="1308"/>
        <v>2965.5860520000001</v>
      </c>
      <c r="CX841" s="45">
        <f t="shared" si="1309"/>
        <v>216.15996899999999</v>
      </c>
      <c r="CY841" s="51"/>
      <c r="CZ841" s="45">
        <f t="shared" si="1310"/>
        <v>35700.553356000004</v>
      </c>
      <c r="DA841" s="45">
        <f t="shared" si="1311"/>
        <v>7265.8864079999994</v>
      </c>
      <c r="DB841" s="51"/>
      <c r="DC841" s="45">
        <f t="shared" si="1312"/>
        <v>8286.5972280000005</v>
      </c>
      <c r="DD841" s="45">
        <f t="shared" si="1313"/>
        <v>555.75326999999993</v>
      </c>
      <c r="DE841" s="51"/>
      <c r="DF841" s="45">
        <f t="shared" si="1314"/>
        <v>11259.466920000001</v>
      </c>
      <c r="DG841" s="45">
        <f t="shared" si="1315"/>
        <v>1091.3386860000001</v>
      </c>
      <c r="DH841" s="51"/>
      <c r="DI841" s="45">
        <f t="shared" si="1316"/>
        <v>9705.9705599999998</v>
      </c>
      <c r="DJ841" s="45">
        <f t="shared" si="1317"/>
        <v>1294.154511</v>
      </c>
      <c r="DK841" s="51"/>
      <c r="DL841" s="45">
        <f t="shared" si="1318"/>
        <v>8755.7676960000008</v>
      </c>
      <c r="DM841" s="45">
        <f t="shared" si="1319"/>
        <v>855.086682</v>
      </c>
      <c r="DN841" s="51"/>
      <c r="DO841" s="45">
        <f t="shared" si="1320"/>
        <v>1732.882008</v>
      </c>
      <c r="DP841" s="45">
        <f t="shared" si="1321"/>
        <v>131.470146</v>
      </c>
      <c r="DQ841" s="51"/>
      <c r="DR841" s="45">
        <f t="shared" si="1322"/>
        <v>74965.199868000011</v>
      </c>
      <c r="DS841" s="45">
        <f t="shared" si="1323"/>
        <v>12157.425012</v>
      </c>
      <c r="DT841" s="51"/>
      <c r="DU841" s="45">
        <f t="shared" si="1324"/>
        <v>28627.410552000001</v>
      </c>
      <c r="DV841" s="45">
        <f t="shared" si="1325"/>
        <v>2319.3790289999997</v>
      </c>
      <c r="DW841" s="51"/>
      <c r="DX841" s="45">
        <f t="shared" si="1326"/>
        <v>1098.5810160000001</v>
      </c>
      <c r="DY841" s="45">
        <f t="shared" si="1327"/>
        <v>151.258905</v>
      </c>
      <c r="DZ841" s="51"/>
      <c r="EA841" s="45">
        <f t="shared" si="1328"/>
        <v>5730.2476919999999</v>
      </c>
      <c r="EB841" s="45">
        <f t="shared" si="1329"/>
        <v>575.61784799999998</v>
      </c>
      <c r="EC841" s="51"/>
      <c r="ED841" s="45">
        <f t="shared" si="1330"/>
        <v>15304.696524000001</v>
      </c>
      <c r="EE841" s="45">
        <f t="shared" si="1331"/>
        <v>385.31215800000001</v>
      </c>
      <c r="EF841" s="51"/>
      <c r="EG841" s="45">
        <f t="shared" si="1332"/>
        <v>2510.8788119999999</v>
      </c>
      <c r="EH841" s="45">
        <f t="shared" si="1333"/>
        <v>468.18232499999999</v>
      </c>
      <c r="EI841" s="51"/>
      <c r="EJ841" s="45">
        <f t="shared" si="1334"/>
        <v>4095.3826680000002</v>
      </c>
      <c r="EK841" s="45">
        <f t="shared" si="1335"/>
        <v>1182.397305</v>
      </c>
      <c r="EL841" s="51"/>
      <c r="EM841" s="45">
        <f t="shared" si="1336"/>
        <v>3018.2363640000003</v>
      </c>
      <c r="EN841" s="45">
        <f t="shared" si="1337"/>
        <v>628.91860499999996</v>
      </c>
      <c r="EO841" s="51"/>
      <c r="EP841" s="45">
        <f t="shared" si="1338"/>
        <v>3190.6505280000001</v>
      </c>
      <c r="EQ841" s="45">
        <f t="shared" si="1339"/>
        <v>266.352147</v>
      </c>
      <c r="ER841" s="51"/>
      <c r="ES841" s="45">
        <f t="shared" si="1340"/>
        <v>1754.4207720000002</v>
      </c>
      <c r="ET841" s="45">
        <f t="shared" si="1341"/>
        <v>194.02082099999998</v>
      </c>
      <c r="EU841" s="51"/>
      <c r="EV841" s="45">
        <f t="shared" si="1342"/>
        <v>385.30455600000005</v>
      </c>
      <c r="EW841" s="45">
        <f t="shared" si="1343"/>
        <v>35.862386999999998</v>
      </c>
      <c r="EX841" s="51"/>
      <c r="EY841" s="45">
        <f t="shared" si="1344"/>
        <v>5182.101756</v>
      </c>
      <c r="EZ841" s="45">
        <f t="shared" si="1345"/>
        <v>1044.9374579999999</v>
      </c>
      <c r="FA841" s="51"/>
      <c r="FB841" s="45">
        <f t="shared" si="1346"/>
        <v>1378.6890000000001</v>
      </c>
      <c r="FC841" s="45">
        <f t="shared" si="1347"/>
        <v>199.47978899999998</v>
      </c>
      <c r="FD841" s="51"/>
      <c r="FE841" s="45">
        <f t="shared" si="1348"/>
        <v>1615.6154040000001</v>
      </c>
      <c r="FF841" s="45">
        <f t="shared" si="1349"/>
        <v>638.69925599999999</v>
      </c>
      <c r="FG841" s="51"/>
      <c r="FH841" s="45">
        <f t="shared" si="1350"/>
        <v>6821.7531720000006</v>
      </c>
      <c r="FI841" s="45">
        <f t="shared" si="1351"/>
        <v>1561.264848</v>
      </c>
      <c r="FJ841" s="51"/>
      <c r="FK841" s="45">
        <f t="shared" si="1352"/>
        <v>5735.0340839999999</v>
      </c>
      <c r="FL841" s="45">
        <f t="shared" si="1353"/>
        <v>353.16490199999998</v>
      </c>
      <c r="FM841" s="51"/>
      <c r="FN841" s="45">
        <f t="shared" si="1354"/>
        <v>2608.9998479999999</v>
      </c>
      <c r="FO841" s="45">
        <f t="shared" si="1355"/>
        <v>318.06070499999998</v>
      </c>
      <c r="FP841" s="51"/>
      <c r="FQ841" s="45">
        <f t="shared" si="1356"/>
        <v>22344.230532000001</v>
      </c>
      <c r="FR841" s="45">
        <f t="shared" si="1357"/>
        <v>6134.7427470000002</v>
      </c>
      <c r="FS841" s="51"/>
      <c r="FT841" s="45">
        <f t="shared" si="1358"/>
        <v>3398.8585800000001</v>
      </c>
      <c r="FU841" s="45">
        <f t="shared" si="1359"/>
        <v>309.72061500000001</v>
      </c>
      <c r="FV841" s="51"/>
      <c r="FW841" s="45">
        <f t="shared" si="1360"/>
        <v>2558.7427320000002</v>
      </c>
      <c r="FX841" s="45">
        <f t="shared" si="1361"/>
        <v>148.756878</v>
      </c>
      <c r="FY841" s="51"/>
      <c r="FZ841" s="45">
        <f t="shared" si="1362"/>
        <v>22612.268484</v>
      </c>
      <c r="GA841" s="45">
        <f t="shared" si="1363"/>
        <v>12315.886721999999</v>
      </c>
      <c r="GB841" s="51"/>
      <c r="GC841" s="45">
        <f t="shared" si="1364"/>
        <v>57.644808000000005</v>
      </c>
      <c r="GD841" s="45">
        <f t="shared" si="1365"/>
        <v>6.5962529999999999</v>
      </c>
      <c r="GE841" s="51"/>
      <c r="GF841" s="45">
        <f t="shared" si="1366"/>
        <v>7834.1791320000002</v>
      </c>
      <c r="GG841" s="45">
        <f t="shared" si="1367"/>
        <v>1628.971215</v>
      </c>
      <c r="GH841" s="51"/>
      <c r="GI841" s="45">
        <f t="shared" si="1368"/>
        <v>1759.2071640000001</v>
      </c>
      <c r="GJ841" s="45">
        <f t="shared" si="1369"/>
        <v>1033.5646079999999</v>
      </c>
      <c r="GK841" s="51"/>
    </row>
    <row r="842" spans="1:193" s="45" customFormat="1">
      <c r="A842" s="45" t="s">
        <v>16</v>
      </c>
      <c r="B842" s="46">
        <v>41313</v>
      </c>
      <c r="C842" s="56">
        <v>0.715341</v>
      </c>
      <c r="D842" s="56">
        <v>0.112776</v>
      </c>
      <c r="E842" s="56">
        <v>8.4218000000000001E-2</v>
      </c>
      <c r="F842" s="58"/>
      <c r="G842" s="58">
        <v>37444</v>
      </c>
      <c r="H842" s="58">
        <v>6182</v>
      </c>
      <c r="I842" s="58"/>
      <c r="J842" s="59">
        <v>369449</v>
      </c>
      <c r="K842" s="59">
        <v>108117</v>
      </c>
      <c r="L842" s="58"/>
      <c r="M842" s="58">
        <v>90473</v>
      </c>
      <c r="N842" s="58">
        <v>9387</v>
      </c>
      <c r="O842" s="58"/>
      <c r="P842" s="58">
        <v>125218</v>
      </c>
      <c r="Q842" s="58">
        <v>18397</v>
      </c>
      <c r="R842" s="58"/>
      <c r="S842" s="58">
        <v>126165</v>
      </c>
      <c r="T842" s="58">
        <v>21323</v>
      </c>
      <c r="U842" s="58"/>
      <c r="V842" s="58">
        <v>103333</v>
      </c>
      <c r="W842" s="58">
        <v>13377</v>
      </c>
      <c r="X842" s="58"/>
      <c r="Y842" s="58">
        <v>23020</v>
      </c>
      <c r="Z842" s="58">
        <v>2523</v>
      </c>
      <c r="AA842" s="58"/>
      <c r="AB842" s="58">
        <v>651811</v>
      </c>
      <c r="AC842" s="58">
        <v>178541</v>
      </c>
      <c r="AD842" s="58"/>
      <c r="AE842" s="58">
        <v>249915</v>
      </c>
      <c r="AF842" s="58">
        <v>31196</v>
      </c>
      <c r="AG842" s="58"/>
      <c r="AH842" s="58">
        <v>16934</v>
      </c>
      <c r="AI842" s="58">
        <v>2468</v>
      </c>
      <c r="AJ842" s="58"/>
      <c r="AK842" s="58">
        <v>65534</v>
      </c>
      <c r="AL842" s="58">
        <v>8819</v>
      </c>
      <c r="AM842" s="58"/>
      <c r="AN842" s="58">
        <v>143454</v>
      </c>
      <c r="AO842" s="58">
        <v>6249</v>
      </c>
      <c r="AP842" s="58"/>
      <c r="AQ842" s="58">
        <v>25649</v>
      </c>
      <c r="AR842" s="58">
        <v>7231</v>
      </c>
      <c r="AS842" s="58"/>
      <c r="AT842" s="58">
        <v>46373</v>
      </c>
      <c r="AU842" s="58">
        <v>18680</v>
      </c>
      <c r="AV842" s="58"/>
      <c r="AW842" s="58">
        <v>32565</v>
      </c>
      <c r="AX842" s="58">
        <v>9300</v>
      </c>
      <c r="AY842" s="58"/>
      <c r="AZ842" s="58">
        <v>46160</v>
      </c>
      <c r="BA842" s="58">
        <v>4617</v>
      </c>
      <c r="BB842" s="58"/>
      <c r="BC842" s="58">
        <v>34176</v>
      </c>
      <c r="BD842" s="58">
        <v>3731</v>
      </c>
      <c r="BE842" s="58"/>
      <c r="BF842" s="58">
        <v>6371</v>
      </c>
      <c r="BG842" s="58">
        <v>731</v>
      </c>
      <c r="BH842" s="50"/>
      <c r="BI842" s="50">
        <v>54757</v>
      </c>
      <c r="BJ842" s="50">
        <v>15893</v>
      </c>
      <c r="BK842" s="50"/>
      <c r="BL842" s="50">
        <v>32731</v>
      </c>
      <c r="BM842" s="50">
        <v>4890</v>
      </c>
      <c r="BN842" s="50"/>
      <c r="BO842" s="50">
        <v>16531</v>
      </c>
      <c r="BP842" s="50">
        <v>10258</v>
      </c>
      <c r="BQ842" s="50"/>
      <c r="BR842" s="50">
        <v>73823</v>
      </c>
      <c r="BS842" s="50">
        <v>25091</v>
      </c>
      <c r="BT842" s="50"/>
      <c r="BU842" s="50">
        <v>57978</v>
      </c>
      <c r="BV842" s="50">
        <v>5304</v>
      </c>
      <c r="BW842" s="50"/>
      <c r="BX842" s="50">
        <v>51394</v>
      </c>
      <c r="BY842" s="50">
        <v>5572</v>
      </c>
      <c r="BZ842" s="50"/>
      <c r="CA842" s="50">
        <v>210575</v>
      </c>
      <c r="CB842" s="50">
        <v>83468</v>
      </c>
      <c r="CC842" s="50"/>
      <c r="CD842" s="50">
        <v>44905</v>
      </c>
      <c r="CE842" s="50">
        <v>4953</v>
      </c>
      <c r="CF842" s="50"/>
      <c r="CG842" s="50">
        <v>23542</v>
      </c>
      <c r="CH842" s="50">
        <v>2295</v>
      </c>
      <c r="CI842" s="50"/>
      <c r="CJ842" s="50">
        <v>210433</v>
      </c>
      <c r="CK842" s="50">
        <v>183579</v>
      </c>
      <c r="CL842" s="50"/>
      <c r="CM842" s="50">
        <v>585</v>
      </c>
      <c r="CN842" s="50">
        <v>286</v>
      </c>
      <c r="CO842" s="50"/>
      <c r="CP842" s="50">
        <v>68731</v>
      </c>
      <c r="CQ842" s="50">
        <v>23286</v>
      </c>
      <c r="CR842" s="50"/>
      <c r="CS842" s="50">
        <v>16626</v>
      </c>
      <c r="CT842" s="50">
        <v>16165</v>
      </c>
      <c r="CU842" s="51"/>
      <c r="CV842" s="51"/>
      <c r="CW842" s="45">
        <f t="shared" si="1308"/>
        <v>4222.7845440000001</v>
      </c>
      <c r="CX842" s="45">
        <f t="shared" si="1309"/>
        <v>520.63567599999999</v>
      </c>
      <c r="CY842" s="51"/>
      <c r="CZ842" s="45">
        <f t="shared" si="1310"/>
        <v>41664.980424000001</v>
      </c>
      <c r="DA842" s="45">
        <f t="shared" si="1311"/>
        <v>9105.3975059999993</v>
      </c>
      <c r="DB842" s="51"/>
      <c r="DC842" s="45">
        <f t="shared" si="1312"/>
        <v>10203.183048000001</v>
      </c>
      <c r="DD842" s="45">
        <f t="shared" si="1313"/>
        <v>790.55436599999996</v>
      </c>
      <c r="DE842" s="51"/>
      <c r="DF842" s="45">
        <f t="shared" si="1314"/>
        <v>14121.585168</v>
      </c>
      <c r="DG842" s="45">
        <f t="shared" si="1315"/>
        <v>1549.3585459999999</v>
      </c>
      <c r="DH842" s="51"/>
      <c r="DI842" s="45">
        <f t="shared" si="1316"/>
        <v>14228.384040000001</v>
      </c>
      <c r="DJ842" s="45">
        <f t="shared" si="1317"/>
        <v>1795.7804140000001</v>
      </c>
      <c r="DK842" s="51"/>
      <c r="DL842" s="45">
        <f t="shared" si="1318"/>
        <v>11653.482408</v>
      </c>
      <c r="DM842" s="45">
        <f t="shared" si="1319"/>
        <v>1126.584186</v>
      </c>
      <c r="DN842" s="51"/>
      <c r="DO842" s="45">
        <f t="shared" si="1320"/>
        <v>2596.1035200000001</v>
      </c>
      <c r="DP842" s="45">
        <f t="shared" si="1321"/>
        <v>212.48201399999999</v>
      </c>
      <c r="DQ842" s="51"/>
      <c r="DR842" s="45">
        <f t="shared" si="1322"/>
        <v>73508.637336</v>
      </c>
      <c r="DS842" s="45">
        <f t="shared" si="1323"/>
        <v>15036.365938000001</v>
      </c>
      <c r="DT842" s="51"/>
      <c r="DU842" s="45">
        <f t="shared" si="1324"/>
        <v>28184.41404</v>
      </c>
      <c r="DV842" s="45">
        <f t="shared" si="1325"/>
        <v>2627.2647280000001</v>
      </c>
      <c r="DW842" s="51"/>
      <c r="DX842" s="45">
        <f t="shared" si="1326"/>
        <v>1909.7487840000001</v>
      </c>
      <c r="DY842" s="45">
        <f t="shared" si="1327"/>
        <v>207.85002399999999</v>
      </c>
      <c r="DZ842" s="51"/>
      <c r="EA842" s="45">
        <f t="shared" si="1328"/>
        <v>7390.6623840000002</v>
      </c>
      <c r="EB842" s="45">
        <f t="shared" si="1329"/>
        <v>742.71854199999996</v>
      </c>
      <c r="EC842" s="51"/>
      <c r="ED842" s="45">
        <f t="shared" si="1330"/>
        <v>16178.168304000001</v>
      </c>
      <c r="EE842" s="45">
        <f t="shared" si="1331"/>
        <v>526.27828199999999</v>
      </c>
      <c r="EF842" s="51"/>
      <c r="EG842" s="45">
        <f t="shared" si="1332"/>
        <v>2892.5916240000001</v>
      </c>
      <c r="EH842" s="45">
        <f t="shared" si="1333"/>
        <v>608.98035800000002</v>
      </c>
      <c r="EI842" s="51"/>
      <c r="EJ842" s="45">
        <f t="shared" si="1334"/>
        <v>5229.7614480000002</v>
      </c>
      <c r="EK842" s="45">
        <f t="shared" si="1335"/>
        <v>1573.1922400000001</v>
      </c>
      <c r="EL842" s="51"/>
      <c r="EM842" s="45">
        <f t="shared" si="1336"/>
        <v>3672.55044</v>
      </c>
      <c r="EN842" s="45">
        <f t="shared" si="1337"/>
        <v>783.22739999999999</v>
      </c>
      <c r="EO842" s="51"/>
      <c r="EP842" s="45">
        <f t="shared" si="1338"/>
        <v>5205.7401600000003</v>
      </c>
      <c r="EQ842" s="45">
        <f t="shared" si="1339"/>
        <v>388.83450600000003</v>
      </c>
      <c r="ER842" s="51"/>
      <c r="ES842" s="45">
        <f t="shared" si="1340"/>
        <v>3854.2325759999999</v>
      </c>
      <c r="ET842" s="45">
        <f t="shared" si="1341"/>
        <v>314.21735799999999</v>
      </c>
      <c r="EU842" s="51"/>
      <c r="EV842" s="45">
        <f t="shared" si="1342"/>
        <v>718.49589600000002</v>
      </c>
      <c r="EW842" s="45">
        <f t="shared" si="1343"/>
        <v>61.563358000000001</v>
      </c>
      <c r="EX842" s="51"/>
      <c r="EY842" s="45">
        <f t="shared" si="1344"/>
        <v>6175.2754320000004</v>
      </c>
      <c r="EZ842" s="45">
        <f t="shared" si="1345"/>
        <v>1338.476674</v>
      </c>
      <c r="FA842" s="51"/>
      <c r="FB842" s="45">
        <f t="shared" si="1346"/>
        <v>3691.271256</v>
      </c>
      <c r="FC842" s="45">
        <f t="shared" si="1347"/>
        <v>411.82602000000003</v>
      </c>
      <c r="FD842" s="51"/>
      <c r="FE842" s="45">
        <f t="shared" si="1348"/>
        <v>1864.300056</v>
      </c>
      <c r="FF842" s="45">
        <f t="shared" si="1349"/>
        <v>863.90824399999997</v>
      </c>
      <c r="FG842" s="51"/>
      <c r="FH842" s="45">
        <f t="shared" si="1350"/>
        <v>8325.4626480000006</v>
      </c>
      <c r="FI842" s="45">
        <f t="shared" si="1351"/>
        <v>2113.1138380000002</v>
      </c>
      <c r="FJ842" s="51"/>
      <c r="FK842" s="45">
        <f t="shared" si="1352"/>
        <v>6538.5269280000002</v>
      </c>
      <c r="FL842" s="45">
        <f t="shared" si="1353"/>
        <v>446.692272</v>
      </c>
      <c r="FM842" s="51"/>
      <c r="FN842" s="45">
        <f t="shared" si="1354"/>
        <v>5796.009744</v>
      </c>
      <c r="FO842" s="45">
        <f t="shared" si="1355"/>
        <v>469.26269600000001</v>
      </c>
      <c r="FP842" s="51"/>
      <c r="FQ842" s="45">
        <f t="shared" si="1356"/>
        <v>23747.806199999999</v>
      </c>
      <c r="FR842" s="45">
        <f t="shared" si="1357"/>
        <v>7029.5080239999998</v>
      </c>
      <c r="FS842" s="51"/>
      <c r="FT842" s="45">
        <f t="shared" si="1358"/>
        <v>5064.2062800000003</v>
      </c>
      <c r="FU842" s="45">
        <f t="shared" si="1359"/>
        <v>417.131754</v>
      </c>
      <c r="FV842" s="51"/>
      <c r="FW842" s="45">
        <f t="shared" si="1360"/>
        <v>2654.9725920000001</v>
      </c>
      <c r="FX842" s="45">
        <f t="shared" si="1361"/>
        <v>193.28031000000001</v>
      </c>
      <c r="FY842" s="51"/>
      <c r="FZ842" s="45">
        <f t="shared" si="1362"/>
        <v>23731.792008</v>
      </c>
      <c r="GA842" s="45">
        <f t="shared" si="1363"/>
        <v>15460.656222</v>
      </c>
      <c r="GB842" s="51"/>
      <c r="GC842" s="45">
        <f t="shared" si="1364"/>
        <v>65.973960000000005</v>
      </c>
      <c r="GD842" s="45">
        <f t="shared" si="1365"/>
        <v>24.086348000000001</v>
      </c>
      <c r="GE842" s="51"/>
      <c r="GF842" s="45">
        <f t="shared" si="1366"/>
        <v>7751.2072559999997</v>
      </c>
      <c r="GG842" s="45">
        <f t="shared" si="1367"/>
        <v>1961.1003479999999</v>
      </c>
      <c r="GH842" s="51"/>
      <c r="GI842" s="45">
        <f t="shared" si="1368"/>
        <v>1875.013776</v>
      </c>
      <c r="GJ842" s="45">
        <f t="shared" si="1369"/>
        <v>1361.3839700000001</v>
      </c>
      <c r="GK842" s="51"/>
    </row>
    <row r="843" spans="1:193" s="45" customFormat="1">
      <c r="A843" s="45" t="s">
        <v>16</v>
      </c>
      <c r="B843" s="46">
        <v>41312</v>
      </c>
      <c r="C843" s="56">
        <v>0.71413799999999994</v>
      </c>
      <c r="D843" s="56">
        <v>0.113898</v>
      </c>
      <c r="E843" s="56">
        <v>8.4211999999999995E-2</v>
      </c>
      <c r="F843" s="58"/>
      <c r="G843" s="58">
        <v>44522</v>
      </c>
      <c r="H843" s="58">
        <v>5196</v>
      </c>
      <c r="I843" s="58"/>
      <c r="J843" s="59">
        <v>332714</v>
      </c>
      <c r="K843" s="59">
        <v>115924</v>
      </c>
      <c r="L843" s="58"/>
      <c r="M843" s="58">
        <v>89729</v>
      </c>
      <c r="N843" s="58">
        <v>9811</v>
      </c>
      <c r="O843" s="58"/>
      <c r="P843" s="58">
        <v>142522</v>
      </c>
      <c r="Q843" s="58">
        <v>20394</v>
      </c>
      <c r="R843" s="58"/>
      <c r="S843" s="58">
        <v>110427</v>
      </c>
      <c r="T843" s="58">
        <v>24757</v>
      </c>
      <c r="U843" s="58"/>
      <c r="V843" s="58">
        <v>91787</v>
      </c>
      <c r="W843" s="58">
        <v>14755</v>
      </c>
      <c r="X843" s="58"/>
      <c r="Y843" s="58">
        <v>23078</v>
      </c>
      <c r="Z843" s="58">
        <v>3022</v>
      </c>
      <c r="AA843" s="58"/>
      <c r="AB843" s="58">
        <v>655847</v>
      </c>
      <c r="AC843" s="58">
        <v>199893</v>
      </c>
      <c r="AD843" s="58"/>
      <c r="AE843" s="58">
        <v>236045</v>
      </c>
      <c r="AF843" s="58">
        <v>31722</v>
      </c>
      <c r="AG843" s="58"/>
      <c r="AH843" s="58">
        <v>14181</v>
      </c>
      <c r="AI843" s="58">
        <v>2817</v>
      </c>
      <c r="AJ843" s="58"/>
      <c r="AK843" s="58">
        <v>59692</v>
      </c>
      <c r="AL843" s="58">
        <v>9804</v>
      </c>
      <c r="AM843" s="58"/>
      <c r="AN843" s="58">
        <v>144479</v>
      </c>
      <c r="AO843" s="58">
        <v>6631</v>
      </c>
      <c r="AP843" s="58"/>
      <c r="AQ843" s="58">
        <v>23239</v>
      </c>
      <c r="AR843" s="58">
        <v>7913</v>
      </c>
      <c r="AS843" s="58"/>
      <c r="AT843" s="58">
        <v>39983</v>
      </c>
      <c r="AU843" s="58">
        <v>18053</v>
      </c>
      <c r="AV843" s="58"/>
      <c r="AW843" s="58">
        <v>26547</v>
      </c>
      <c r="AX843" s="58">
        <v>9805</v>
      </c>
      <c r="AY843" s="58"/>
      <c r="AZ843" s="58">
        <v>41617</v>
      </c>
      <c r="BA843" s="58">
        <v>5627</v>
      </c>
      <c r="BB843" s="58"/>
      <c r="BC843" s="58">
        <v>26487</v>
      </c>
      <c r="BD843" s="58">
        <v>4394</v>
      </c>
      <c r="BE843" s="58"/>
      <c r="BF843" s="58">
        <v>5567</v>
      </c>
      <c r="BG843" s="58">
        <v>807</v>
      </c>
      <c r="BH843" s="50"/>
      <c r="BI843" s="50">
        <v>54144</v>
      </c>
      <c r="BJ843" s="50">
        <v>18019</v>
      </c>
      <c r="BK843" s="50"/>
      <c r="BL843" s="50">
        <v>37521</v>
      </c>
      <c r="BM843" s="50">
        <v>8738</v>
      </c>
      <c r="BN843" s="50"/>
      <c r="BO843" s="50">
        <v>12991</v>
      </c>
      <c r="BP843" s="50">
        <v>11299</v>
      </c>
      <c r="BQ843" s="50"/>
      <c r="BR843" s="50">
        <v>66006</v>
      </c>
      <c r="BS843" s="50">
        <v>26054</v>
      </c>
      <c r="BT843" s="50"/>
      <c r="BU843" s="50">
        <v>54487</v>
      </c>
      <c r="BV843" s="50">
        <v>5614</v>
      </c>
      <c r="BW843" s="50"/>
      <c r="BX843" s="50">
        <v>26406</v>
      </c>
      <c r="BY843" s="50">
        <v>5010</v>
      </c>
      <c r="BZ843" s="50"/>
      <c r="CA843" s="50">
        <v>169373</v>
      </c>
      <c r="CB843" s="50">
        <v>83531</v>
      </c>
      <c r="CC843" s="50"/>
      <c r="CD843" s="50">
        <v>38106</v>
      </c>
      <c r="CE843" s="50">
        <v>5458</v>
      </c>
      <c r="CF843" s="50"/>
      <c r="CG843" s="50">
        <v>24248</v>
      </c>
      <c r="CH843" s="50">
        <v>2584</v>
      </c>
      <c r="CI843" s="50"/>
      <c r="CJ843" s="50">
        <v>201589</v>
      </c>
      <c r="CK843" s="50">
        <v>187799</v>
      </c>
      <c r="CL843" s="50"/>
      <c r="CM843" s="50">
        <v>2070</v>
      </c>
      <c r="CN843" s="50">
        <v>359</v>
      </c>
      <c r="CO843" s="50"/>
      <c r="CP843" s="50">
        <v>57432</v>
      </c>
      <c r="CQ843" s="50">
        <v>22566</v>
      </c>
      <c r="CR843" s="50"/>
      <c r="CS843" s="50">
        <v>14928</v>
      </c>
      <c r="CT843" s="50">
        <v>15604</v>
      </c>
      <c r="CU843" s="51"/>
      <c r="CV843" s="51"/>
      <c r="CW843" s="45">
        <f t="shared" si="1308"/>
        <v>5070.9667559999998</v>
      </c>
      <c r="CX843" s="45">
        <f t="shared" si="1309"/>
        <v>437.56555199999997</v>
      </c>
      <c r="CY843" s="51"/>
      <c r="CZ843" s="45">
        <f t="shared" si="1310"/>
        <v>37895.459172000003</v>
      </c>
      <c r="DA843" s="45">
        <f t="shared" si="1311"/>
        <v>9762.1918879999994</v>
      </c>
      <c r="DB843" s="51"/>
      <c r="DC843" s="45">
        <f t="shared" si="1312"/>
        <v>10219.953642</v>
      </c>
      <c r="DD843" s="45">
        <f t="shared" si="1313"/>
        <v>826.20393200000001</v>
      </c>
      <c r="DE843" s="51"/>
      <c r="DF843" s="45">
        <f t="shared" si="1314"/>
        <v>16232.970756000001</v>
      </c>
      <c r="DG843" s="45">
        <f t="shared" si="1315"/>
        <v>1717.4195279999999</v>
      </c>
      <c r="DH843" s="51"/>
      <c r="DI843" s="45">
        <f t="shared" si="1316"/>
        <v>12577.414446000001</v>
      </c>
      <c r="DJ843" s="45">
        <f t="shared" si="1317"/>
        <v>2084.8364839999999</v>
      </c>
      <c r="DK843" s="51"/>
      <c r="DL843" s="45">
        <f t="shared" si="1318"/>
        <v>10454.355726</v>
      </c>
      <c r="DM843" s="45">
        <f t="shared" si="1319"/>
        <v>1242.5480599999999</v>
      </c>
      <c r="DN843" s="51"/>
      <c r="DO843" s="45">
        <f t="shared" si="1320"/>
        <v>2628.5380439999999</v>
      </c>
      <c r="DP843" s="45">
        <f t="shared" si="1321"/>
        <v>254.48866399999997</v>
      </c>
      <c r="DQ843" s="51"/>
      <c r="DR843" s="45">
        <f t="shared" si="1322"/>
        <v>74699.661605999994</v>
      </c>
      <c r="DS843" s="45">
        <f t="shared" si="1323"/>
        <v>16833.389316000001</v>
      </c>
      <c r="DT843" s="51"/>
      <c r="DU843" s="45">
        <f t="shared" si="1324"/>
        <v>26885.05341</v>
      </c>
      <c r="DV843" s="45">
        <f t="shared" si="1325"/>
        <v>2671.3730639999999</v>
      </c>
      <c r="DW843" s="51"/>
      <c r="DX843" s="45">
        <f t="shared" si="1326"/>
        <v>1615.1875379999999</v>
      </c>
      <c r="DY843" s="45">
        <f t="shared" si="1327"/>
        <v>237.22520399999999</v>
      </c>
      <c r="DZ843" s="51"/>
      <c r="EA843" s="45">
        <f t="shared" si="1328"/>
        <v>6798.7994159999998</v>
      </c>
      <c r="EB843" s="45">
        <f t="shared" si="1329"/>
        <v>825.61444799999992</v>
      </c>
      <c r="EC843" s="51"/>
      <c r="ED843" s="45">
        <f t="shared" si="1330"/>
        <v>16455.869142</v>
      </c>
      <c r="EE843" s="45">
        <f t="shared" si="1331"/>
        <v>558.40977199999998</v>
      </c>
      <c r="EF843" s="51"/>
      <c r="EG843" s="45">
        <f t="shared" si="1332"/>
        <v>2646.875622</v>
      </c>
      <c r="EH843" s="45">
        <f t="shared" si="1333"/>
        <v>666.36955599999999</v>
      </c>
      <c r="EI843" s="51"/>
      <c r="EJ843" s="45">
        <f t="shared" si="1334"/>
        <v>4553.9837340000004</v>
      </c>
      <c r="EK843" s="45">
        <f t="shared" si="1335"/>
        <v>1520.2792359999999</v>
      </c>
      <c r="EL843" s="51"/>
      <c r="EM843" s="45">
        <f t="shared" si="1336"/>
        <v>3023.6502059999998</v>
      </c>
      <c r="EN843" s="45">
        <f t="shared" si="1337"/>
        <v>825.6986599999999</v>
      </c>
      <c r="EO843" s="51"/>
      <c r="EP843" s="45">
        <f t="shared" si="1338"/>
        <v>4740.0930660000004</v>
      </c>
      <c r="EQ843" s="45">
        <f t="shared" si="1339"/>
        <v>473.86092399999995</v>
      </c>
      <c r="ER843" s="51"/>
      <c r="ES843" s="45">
        <f t="shared" si="1340"/>
        <v>3016.8163260000001</v>
      </c>
      <c r="ET843" s="45">
        <f t="shared" si="1341"/>
        <v>370.02752799999996</v>
      </c>
      <c r="EU843" s="51"/>
      <c r="EV843" s="45">
        <f t="shared" si="1342"/>
        <v>634.07016599999997</v>
      </c>
      <c r="EW843" s="45">
        <f t="shared" si="1343"/>
        <v>67.95908399999999</v>
      </c>
      <c r="EX843" s="51"/>
      <c r="EY843" s="45">
        <f t="shared" si="1344"/>
        <v>6166.8933120000002</v>
      </c>
      <c r="EZ843" s="45">
        <f t="shared" si="1345"/>
        <v>1517.4160279999999</v>
      </c>
      <c r="FA843" s="51"/>
      <c r="FB843" s="45">
        <f t="shared" si="1346"/>
        <v>4273.5668580000001</v>
      </c>
      <c r="FC843" s="45">
        <f t="shared" si="1347"/>
        <v>735.84445599999992</v>
      </c>
      <c r="FD843" s="51"/>
      <c r="FE843" s="45">
        <f t="shared" si="1348"/>
        <v>1479.6489180000001</v>
      </c>
      <c r="FF843" s="45">
        <f t="shared" si="1349"/>
        <v>951.5113879999999</v>
      </c>
      <c r="FG843" s="51"/>
      <c r="FH843" s="45">
        <f t="shared" si="1350"/>
        <v>7517.9513879999995</v>
      </c>
      <c r="FI843" s="45">
        <f t="shared" si="1351"/>
        <v>2194.059448</v>
      </c>
      <c r="FJ843" s="51"/>
      <c r="FK843" s="45">
        <f t="shared" si="1352"/>
        <v>6205.9603260000004</v>
      </c>
      <c r="FL843" s="45">
        <f t="shared" si="1353"/>
        <v>472.76616799999999</v>
      </c>
      <c r="FM843" s="51"/>
      <c r="FN843" s="45">
        <f t="shared" si="1354"/>
        <v>3007.590588</v>
      </c>
      <c r="FO843" s="45">
        <f t="shared" si="1355"/>
        <v>421.90211999999997</v>
      </c>
      <c r="FP843" s="51"/>
      <c r="FQ843" s="45">
        <f t="shared" si="1356"/>
        <v>19291.245953999998</v>
      </c>
      <c r="FR843" s="45">
        <f t="shared" si="1357"/>
        <v>7034.3125719999998</v>
      </c>
      <c r="FS843" s="51"/>
      <c r="FT843" s="45">
        <f t="shared" si="1358"/>
        <v>4340.1971880000001</v>
      </c>
      <c r="FU843" s="45">
        <f t="shared" si="1359"/>
        <v>459.62909599999995</v>
      </c>
      <c r="FV843" s="51"/>
      <c r="FW843" s="45">
        <f t="shared" si="1360"/>
        <v>2761.7987039999998</v>
      </c>
      <c r="FX843" s="45">
        <f t="shared" si="1361"/>
        <v>217.60380799999999</v>
      </c>
      <c r="FY843" s="51"/>
      <c r="FZ843" s="45">
        <f t="shared" si="1362"/>
        <v>22960.583922000002</v>
      </c>
      <c r="GA843" s="45">
        <f t="shared" si="1363"/>
        <v>15814.929387999999</v>
      </c>
      <c r="GB843" s="51"/>
      <c r="GC843" s="45">
        <f t="shared" si="1364"/>
        <v>235.76885999999999</v>
      </c>
      <c r="GD843" s="45">
        <f t="shared" si="1365"/>
        <v>30.232107999999997</v>
      </c>
      <c r="GE843" s="51"/>
      <c r="GF843" s="45">
        <f t="shared" si="1366"/>
        <v>6541.3899359999996</v>
      </c>
      <c r="GG843" s="45">
        <f t="shared" si="1367"/>
        <v>1900.327992</v>
      </c>
      <c r="GH843" s="51"/>
      <c r="GI843" s="45">
        <f t="shared" si="1368"/>
        <v>1700.269344</v>
      </c>
      <c r="GJ843" s="45">
        <f t="shared" si="1369"/>
        <v>1314.044048</v>
      </c>
      <c r="GK843" s="51"/>
    </row>
    <row r="844" spans="1:193" s="45" customFormat="1">
      <c r="A844" s="45" t="s">
        <v>16</v>
      </c>
      <c r="B844" s="46">
        <v>41311</v>
      </c>
      <c r="C844" s="56">
        <v>0.71076899999999998</v>
      </c>
      <c r="D844" s="56">
        <v>0.102393</v>
      </c>
      <c r="E844" s="56">
        <v>7.8991000000000006E-2</v>
      </c>
      <c r="F844" s="58"/>
      <c r="G844" s="58">
        <v>50458</v>
      </c>
      <c r="H844" s="58">
        <v>6406</v>
      </c>
      <c r="I844" s="58"/>
      <c r="J844" s="59">
        <v>347482</v>
      </c>
      <c r="K844" s="59">
        <v>129238</v>
      </c>
      <c r="L844" s="58"/>
      <c r="M844" s="58">
        <v>94194</v>
      </c>
      <c r="N844" s="58">
        <v>10985</v>
      </c>
      <c r="O844" s="58"/>
      <c r="P844" s="58">
        <v>153960</v>
      </c>
      <c r="Q844" s="58">
        <v>23934</v>
      </c>
      <c r="R844" s="58"/>
      <c r="S844" s="58">
        <v>122857</v>
      </c>
      <c r="T844" s="58">
        <v>28277</v>
      </c>
      <c r="U844" s="58"/>
      <c r="V844" s="58">
        <v>96164</v>
      </c>
      <c r="W844" s="58">
        <v>16984</v>
      </c>
      <c r="X844" s="58"/>
      <c r="Y844" s="58">
        <v>25590</v>
      </c>
      <c r="Z844" s="58">
        <v>3636</v>
      </c>
      <c r="AA844" s="58"/>
      <c r="AB844" s="58">
        <v>628691</v>
      </c>
      <c r="AC844" s="58">
        <v>204185</v>
      </c>
      <c r="AD844" s="58"/>
      <c r="AE844" s="58">
        <v>226504</v>
      </c>
      <c r="AF844" s="58">
        <v>33597</v>
      </c>
      <c r="AG844" s="58"/>
      <c r="AH844" s="58">
        <v>15831</v>
      </c>
      <c r="AI844" s="58">
        <v>3173</v>
      </c>
      <c r="AJ844" s="58"/>
      <c r="AK844" s="58">
        <v>60886</v>
      </c>
      <c r="AL844" s="58">
        <v>10324</v>
      </c>
      <c r="AM844" s="58"/>
      <c r="AN844" s="58">
        <v>141345</v>
      </c>
      <c r="AO844" s="58">
        <v>7309</v>
      </c>
      <c r="AP844" s="58"/>
      <c r="AQ844" s="58">
        <v>23187</v>
      </c>
      <c r="AR844" s="58">
        <v>8318</v>
      </c>
      <c r="AS844" s="58"/>
      <c r="AT844" s="58">
        <v>38946</v>
      </c>
      <c r="AU844" s="58">
        <v>18069</v>
      </c>
      <c r="AV844" s="58"/>
      <c r="AW844" s="58">
        <v>26729</v>
      </c>
      <c r="AX844" s="58">
        <v>10204</v>
      </c>
      <c r="AY844" s="58"/>
      <c r="AZ844" s="58">
        <v>44169</v>
      </c>
      <c r="BA844" s="58">
        <v>6135</v>
      </c>
      <c r="BB844" s="58"/>
      <c r="BC844" s="58">
        <v>26114</v>
      </c>
      <c r="BD844" s="58">
        <v>4763</v>
      </c>
      <c r="BE844" s="58"/>
      <c r="BF844" s="58">
        <v>6488</v>
      </c>
      <c r="BG844" s="58">
        <v>1018</v>
      </c>
      <c r="BH844" s="50"/>
      <c r="BI844" s="50">
        <v>56458</v>
      </c>
      <c r="BJ844" s="50">
        <v>19786</v>
      </c>
      <c r="BK844" s="50"/>
      <c r="BL844" s="50">
        <v>55555</v>
      </c>
      <c r="BM844" s="50">
        <v>12593</v>
      </c>
      <c r="BN844" s="50"/>
      <c r="BO844" s="50">
        <v>13409</v>
      </c>
      <c r="BP844" s="50">
        <v>11162</v>
      </c>
      <c r="BQ844" s="50"/>
      <c r="BR844" s="50">
        <v>65115</v>
      </c>
      <c r="BS844" s="50">
        <v>26987</v>
      </c>
      <c r="BT844" s="50"/>
      <c r="BU844" s="50">
        <v>56440</v>
      </c>
      <c r="BV844" s="50">
        <v>5983</v>
      </c>
      <c r="BW844" s="50"/>
      <c r="BX844" s="50">
        <v>27867</v>
      </c>
      <c r="BY844" s="50">
        <v>5986</v>
      </c>
      <c r="BZ844" s="50"/>
      <c r="CA844" s="50">
        <v>161478</v>
      </c>
      <c r="CB844" s="50">
        <v>81709</v>
      </c>
      <c r="CC844" s="50"/>
      <c r="CD844" s="50">
        <v>36759</v>
      </c>
      <c r="CE844" s="50">
        <v>5791</v>
      </c>
      <c r="CF844" s="50"/>
      <c r="CG844" s="50">
        <v>25916</v>
      </c>
      <c r="CH844" s="50">
        <v>2677</v>
      </c>
      <c r="CI844" s="50"/>
      <c r="CJ844" s="50">
        <v>184937</v>
      </c>
      <c r="CK844" s="50">
        <v>194176</v>
      </c>
      <c r="CL844" s="50"/>
      <c r="CM844" s="50">
        <v>2794</v>
      </c>
      <c r="CN844" s="50">
        <v>351</v>
      </c>
      <c r="CO844" s="50"/>
      <c r="CP844" s="50">
        <v>52464</v>
      </c>
      <c r="CQ844" s="50">
        <v>22944</v>
      </c>
      <c r="CR844" s="50"/>
      <c r="CS844" s="50">
        <v>13626</v>
      </c>
      <c r="CT844" s="50">
        <v>16150</v>
      </c>
      <c r="CU844" s="51"/>
      <c r="CV844" s="51"/>
      <c r="CW844" s="45">
        <f t="shared" si="1308"/>
        <v>5166.5459940000001</v>
      </c>
      <c r="CX844" s="45">
        <f t="shared" si="1309"/>
        <v>506.01634600000006</v>
      </c>
      <c r="CY844" s="51"/>
      <c r="CZ844" s="45">
        <f t="shared" si="1310"/>
        <v>35579.724426000001</v>
      </c>
      <c r="DA844" s="45">
        <f t="shared" si="1311"/>
        <v>10208.638858</v>
      </c>
      <c r="DB844" s="51"/>
      <c r="DC844" s="45">
        <f t="shared" si="1312"/>
        <v>9644.8062420000006</v>
      </c>
      <c r="DD844" s="45">
        <f t="shared" si="1313"/>
        <v>867.71613500000001</v>
      </c>
      <c r="DE844" s="51"/>
      <c r="DF844" s="45">
        <f t="shared" si="1314"/>
        <v>15764.42628</v>
      </c>
      <c r="DG844" s="45">
        <f t="shared" si="1315"/>
        <v>1890.570594</v>
      </c>
      <c r="DH844" s="51"/>
      <c r="DI844" s="45">
        <f t="shared" si="1316"/>
        <v>12579.696801</v>
      </c>
      <c r="DJ844" s="45">
        <f t="shared" si="1317"/>
        <v>2233.6285070000004</v>
      </c>
      <c r="DK844" s="51"/>
      <c r="DL844" s="45">
        <f t="shared" si="1318"/>
        <v>9846.5204520000007</v>
      </c>
      <c r="DM844" s="45">
        <f t="shared" si="1319"/>
        <v>1341.5831440000002</v>
      </c>
      <c r="DN844" s="51"/>
      <c r="DO844" s="45">
        <f t="shared" si="1320"/>
        <v>2620.2368699999997</v>
      </c>
      <c r="DP844" s="45">
        <f t="shared" si="1321"/>
        <v>287.211276</v>
      </c>
      <c r="DQ844" s="51"/>
      <c r="DR844" s="45">
        <f t="shared" si="1322"/>
        <v>64373.557563000002</v>
      </c>
      <c r="DS844" s="45">
        <f t="shared" si="1323"/>
        <v>16128.777335000001</v>
      </c>
      <c r="DT844" s="51"/>
      <c r="DU844" s="45">
        <f t="shared" si="1324"/>
        <v>23192.424071999998</v>
      </c>
      <c r="DV844" s="45">
        <f t="shared" si="1325"/>
        <v>2653.860627</v>
      </c>
      <c r="DW844" s="51"/>
      <c r="DX844" s="45">
        <f t="shared" si="1326"/>
        <v>1620.983583</v>
      </c>
      <c r="DY844" s="45">
        <f t="shared" si="1327"/>
        <v>250.63844300000002</v>
      </c>
      <c r="DZ844" s="51"/>
      <c r="EA844" s="45">
        <f t="shared" si="1328"/>
        <v>6234.3001979999999</v>
      </c>
      <c r="EB844" s="45">
        <f t="shared" si="1329"/>
        <v>815.50308400000006</v>
      </c>
      <c r="EC844" s="51"/>
      <c r="ED844" s="45">
        <f t="shared" si="1330"/>
        <v>14472.738584999999</v>
      </c>
      <c r="EE844" s="45">
        <f t="shared" si="1331"/>
        <v>577.34521900000004</v>
      </c>
      <c r="EF844" s="51"/>
      <c r="EG844" s="45">
        <f t="shared" si="1332"/>
        <v>2374.1864909999999</v>
      </c>
      <c r="EH844" s="45">
        <f t="shared" si="1333"/>
        <v>657.04713800000002</v>
      </c>
      <c r="EI844" s="51"/>
      <c r="EJ844" s="45">
        <f t="shared" si="1334"/>
        <v>3987.7977780000001</v>
      </c>
      <c r="EK844" s="45">
        <f t="shared" si="1335"/>
        <v>1427.2883790000001</v>
      </c>
      <c r="EL844" s="51"/>
      <c r="EM844" s="45">
        <f t="shared" si="1336"/>
        <v>2736.8624970000001</v>
      </c>
      <c r="EN844" s="45">
        <f t="shared" si="1337"/>
        <v>806.02416400000004</v>
      </c>
      <c r="EO844" s="51"/>
      <c r="EP844" s="45">
        <f t="shared" si="1338"/>
        <v>4522.5964169999997</v>
      </c>
      <c r="EQ844" s="45">
        <f t="shared" si="1339"/>
        <v>484.60978500000004</v>
      </c>
      <c r="ER844" s="51"/>
      <c r="ES844" s="45">
        <f t="shared" si="1340"/>
        <v>2673.8908019999999</v>
      </c>
      <c r="ET844" s="45">
        <f t="shared" si="1341"/>
        <v>376.23413300000004</v>
      </c>
      <c r="EU844" s="51"/>
      <c r="EV844" s="45">
        <f t="shared" si="1342"/>
        <v>664.325784</v>
      </c>
      <c r="EW844" s="45">
        <f t="shared" si="1343"/>
        <v>80.412838000000008</v>
      </c>
      <c r="EX844" s="51"/>
      <c r="EY844" s="45">
        <f t="shared" si="1344"/>
        <v>5780.9039940000002</v>
      </c>
      <c r="EZ844" s="45">
        <f t="shared" si="1345"/>
        <v>1562.9159260000001</v>
      </c>
      <c r="FA844" s="51"/>
      <c r="FB844" s="45">
        <f t="shared" si="1346"/>
        <v>5688.443115</v>
      </c>
      <c r="FC844" s="45">
        <f t="shared" si="1347"/>
        <v>994.73366300000009</v>
      </c>
      <c r="FD844" s="51"/>
      <c r="FE844" s="45">
        <f t="shared" si="1348"/>
        <v>1372.9877369999999</v>
      </c>
      <c r="FF844" s="45">
        <f t="shared" si="1349"/>
        <v>881.69754200000011</v>
      </c>
      <c r="FG844" s="51"/>
      <c r="FH844" s="45">
        <f t="shared" si="1350"/>
        <v>6667.3201950000002</v>
      </c>
      <c r="FI844" s="45">
        <f t="shared" si="1351"/>
        <v>2131.7301170000001</v>
      </c>
      <c r="FJ844" s="51"/>
      <c r="FK844" s="45">
        <f t="shared" si="1352"/>
        <v>5779.0609199999999</v>
      </c>
      <c r="FL844" s="45">
        <f t="shared" si="1353"/>
        <v>472.60315300000002</v>
      </c>
      <c r="FM844" s="51"/>
      <c r="FN844" s="45">
        <f t="shared" si="1354"/>
        <v>2853.3857309999999</v>
      </c>
      <c r="FO844" s="45">
        <f t="shared" si="1355"/>
        <v>472.84012600000005</v>
      </c>
      <c r="FP844" s="51"/>
      <c r="FQ844" s="45">
        <f t="shared" si="1356"/>
        <v>16534.216853999998</v>
      </c>
      <c r="FR844" s="45">
        <f t="shared" si="1357"/>
        <v>6454.2756190000009</v>
      </c>
      <c r="FS844" s="51"/>
      <c r="FT844" s="45">
        <f t="shared" si="1358"/>
        <v>3763.8642869999999</v>
      </c>
      <c r="FU844" s="45">
        <f t="shared" si="1359"/>
        <v>457.43688100000003</v>
      </c>
      <c r="FV844" s="51"/>
      <c r="FW844" s="45">
        <f t="shared" si="1360"/>
        <v>2653.6169879999998</v>
      </c>
      <c r="FX844" s="45">
        <f t="shared" si="1361"/>
        <v>211.45890700000001</v>
      </c>
      <c r="FY844" s="51"/>
      <c r="FZ844" s="45">
        <f t="shared" si="1362"/>
        <v>18936.254240999999</v>
      </c>
      <c r="GA844" s="45">
        <f t="shared" si="1363"/>
        <v>15338.156416000002</v>
      </c>
      <c r="GB844" s="51"/>
      <c r="GC844" s="45">
        <f t="shared" si="1364"/>
        <v>286.08604200000002</v>
      </c>
      <c r="GD844" s="45">
        <f t="shared" si="1365"/>
        <v>27.725841000000003</v>
      </c>
      <c r="GE844" s="51"/>
      <c r="GF844" s="45">
        <f t="shared" si="1366"/>
        <v>5371.9463519999999</v>
      </c>
      <c r="GG844" s="45">
        <f t="shared" si="1367"/>
        <v>1812.3695040000002</v>
      </c>
      <c r="GH844" s="51"/>
      <c r="GI844" s="45">
        <f t="shared" si="1368"/>
        <v>1395.2070180000001</v>
      </c>
      <c r="GJ844" s="45">
        <f t="shared" si="1369"/>
        <v>1275.7046500000001</v>
      </c>
      <c r="GK844" s="51"/>
    </row>
    <row r="845" spans="1:193" s="45" customFormat="1">
      <c r="A845" s="45" t="s">
        <v>16</v>
      </c>
      <c r="B845" s="46">
        <v>41310</v>
      </c>
      <c r="C845" s="56">
        <v>0.71091399999999993</v>
      </c>
      <c r="D845" s="56">
        <v>0.102105</v>
      </c>
      <c r="E845" s="56">
        <v>7.9863000000000003E-2</v>
      </c>
      <c r="F845" s="58"/>
      <c r="G845" s="58">
        <v>53332</v>
      </c>
      <c r="H845" s="58">
        <v>7145</v>
      </c>
      <c r="I845" s="58"/>
      <c r="J845" s="59">
        <v>372253</v>
      </c>
      <c r="K845" s="59">
        <v>138665</v>
      </c>
      <c r="L845" s="58"/>
      <c r="M845" s="58">
        <v>101530</v>
      </c>
      <c r="N845" s="58">
        <v>12091</v>
      </c>
      <c r="O845" s="58"/>
      <c r="P845" s="58">
        <v>164217</v>
      </c>
      <c r="Q845" s="58">
        <v>25463</v>
      </c>
      <c r="R845" s="58"/>
      <c r="S845" s="58">
        <v>135695</v>
      </c>
      <c r="T845" s="58">
        <v>31796</v>
      </c>
      <c r="U845" s="58"/>
      <c r="V845" s="58">
        <v>112326</v>
      </c>
      <c r="W845" s="58">
        <v>18456</v>
      </c>
      <c r="X845" s="58"/>
      <c r="Y845" s="58">
        <v>28925</v>
      </c>
      <c r="Z845" s="58">
        <v>4516</v>
      </c>
      <c r="AA845" s="58"/>
      <c r="AB845" s="58">
        <v>592071</v>
      </c>
      <c r="AC845" s="58">
        <v>201139</v>
      </c>
      <c r="AD845" s="58"/>
      <c r="AE845" s="58">
        <v>224407</v>
      </c>
      <c r="AF845" s="58">
        <v>33345</v>
      </c>
      <c r="AG845" s="58"/>
      <c r="AH845" s="58">
        <v>17548</v>
      </c>
      <c r="AI845" s="58">
        <v>3442</v>
      </c>
      <c r="AJ845" s="58"/>
      <c r="AK845" s="58">
        <v>61966</v>
      </c>
      <c r="AL845" s="58">
        <v>11335</v>
      </c>
      <c r="AM845" s="58"/>
      <c r="AN845" s="58">
        <v>146000</v>
      </c>
      <c r="AO845" s="58">
        <v>8105</v>
      </c>
      <c r="AP845" s="58"/>
      <c r="AQ845" s="58">
        <v>22191</v>
      </c>
      <c r="AR845" s="58">
        <v>8156</v>
      </c>
      <c r="AS845" s="58"/>
      <c r="AT845" s="58">
        <v>39229</v>
      </c>
      <c r="AU845" s="58">
        <v>19074</v>
      </c>
      <c r="AV845" s="58"/>
      <c r="AW845" s="58">
        <v>26041</v>
      </c>
      <c r="AX845" s="58">
        <v>10353</v>
      </c>
      <c r="AY845" s="58"/>
      <c r="AZ845" s="58">
        <v>46544</v>
      </c>
      <c r="BA845" s="58">
        <v>6418</v>
      </c>
      <c r="BB845" s="58"/>
      <c r="BC845" s="58">
        <v>27554</v>
      </c>
      <c r="BD845" s="58">
        <v>5234</v>
      </c>
      <c r="BE845" s="58"/>
      <c r="BF845" s="58">
        <v>7402</v>
      </c>
      <c r="BG845" s="58">
        <v>1191</v>
      </c>
      <c r="BH845" s="50"/>
      <c r="BI845" s="50">
        <v>57464</v>
      </c>
      <c r="BJ845" s="50">
        <v>20480</v>
      </c>
      <c r="BK845" s="50"/>
      <c r="BL845" s="50">
        <v>64234</v>
      </c>
      <c r="BM845" s="50">
        <v>15676</v>
      </c>
      <c r="BN845" s="50"/>
      <c r="BO845" s="50">
        <v>16019</v>
      </c>
      <c r="BP845" s="50">
        <v>11373</v>
      </c>
      <c r="BQ845" s="50"/>
      <c r="BR845" s="50">
        <v>66924</v>
      </c>
      <c r="BS845" s="50">
        <v>26845</v>
      </c>
      <c r="BT845" s="50"/>
      <c r="BU845" s="50">
        <v>49516</v>
      </c>
      <c r="BV845" s="50">
        <v>5863</v>
      </c>
      <c r="BW845" s="50"/>
      <c r="BX845" s="50">
        <v>30648</v>
      </c>
      <c r="BY845" s="50">
        <v>6057</v>
      </c>
      <c r="BZ845" s="50"/>
      <c r="CA845" s="50">
        <v>150624</v>
      </c>
      <c r="CB845" s="50">
        <v>75690</v>
      </c>
      <c r="CC845" s="50"/>
      <c r="CD845" s="50">
        <v>35695</v>
      </c>
      <c r="CE845" s="50">
        <v>5819</v>
      </c>
      <c r="CF845" s="50"/>
      <c r="CG845" s="50">
        <v>24336</v>
      </c>
      <c r="CH845" s="50">
        <v>2755</v>
      </c>
      <c r="CI845" s="50"/>
      <c r="CJ845" s="50">
        <v>183084</v>
      </c>
      <c r="CK845" s="50">
        <v>199813</v>
      </c>
      <c r="CL845" s="50"/>
      <c r="CM845" s="50">
        <v>2138</v>
      </c>
      <c r="CN845" s="50">
        <v>351</v>
      </c>
      <c r="CO845" s="50"/>
      <c r="CP845" s="50">
        <v>51837</v>
      </c>
      <c r="CQ845" s="50">
        <v>23820</v>
      </c>
      <c r="CR845" s="50"/>
      <c r="CS845" s="50">
        <v>14524</v>
      </c>
      <c r="CT845" s="50">
        <v>17945</v>
      </c>
      <c r="CU845" s="51"/>
      <c r="CV845" s="51"/>
      <c r="CW845" s="45">
        <f t="shared" si="1308"/>
        <v>5445.4638599999998</v>
      </c>
      <c r="CX845" s="45">
        <f t="shared" si="1309"/>
        <v>570.62113499999998</v>
      </c>
      <c r="CY845" s="51"/>
      <c r="CZ845" s="45">
        <f t="shared" si="1310"/>
        <v>38008.892565000002</v>
      </c>
      <c r="DA845" s="45">
        <f t="shared" si="1311"/>
        <v>11074.202895</v>
      </c>
      <c r="DB845" s="51"/>
      <c r="DC845" s="45">
        <f t="shared" si="1312"/>
        <v>10366.720649999999</v>
      </c>
      <c r="DD845" s="45">
        <f t="shared" si="1313"/>
        <v>965.62353300000007</v>
      </c>
      <c r="DE845" s="51"/>
      <c r="DF845" s="45">
        <f t="shared" si="1314"/>
        <v>16767.376785</v>
      </c>
      <c r="DG845" s="45">
        <f t="shared" si="1315"/>
        <v>2033.5515690000002</v>
      </c>
      <c r="DH845" s="51"/>
      <c r="DI845" s="45">
        <f t="shared" si="1316"/>
        <v>13855.137975</v>
      </c>
      <c r="DJ845" s="45">
        <f t="shared" si="1317"/>
        <v>2539.3239480000002</v>
      </c>
      <c r="DK845" s="51"/>
      <c r="DL845" s="45">
        <f t="shared" si="1318"/>
        <v>11469.04623</v>
      </c>
      <c r="DM845" s="45">
        <f t="shared" si="1319"/>
        <v>1473.9515280000001</v>
      </c>
      <c r="DN845" s="51"/>
      <c r="DO845" s="45">
        <f t="shared" si="1320"/>
        <v>2953.3871250000002</v>
      </c>
      <c r="DP845" s="45">
        <f t="shared" si="1321"/>
        <v>360.66130800000002</v>
      </c>
      <c r="DQ845" s="51"/>
      <c r="DR845" s="45">
        <f t="shared" si="1322"/>
        <v>60453.409455000001</v>
      </c>
      <c r="DS845" s="45">
        <f t="shared" si="1323"/>
        <v>16063.563957</v>
      </c>
      <c r="DT845" s="51"/>
      <c r="DU845" s="45">
        <f t="shared" si="1324"/>
        <v>22913.076734999999</v>
      </c>
      <c r="DV845" s="45">
        <f t="shared" si="1325"/>
        <v>2663.031735</v>
      </c>
      <c r="DW845" s="51"/>
      <c r="DX845" s="45">
        <f t="shared" si="1326"/>
        <v>1791.7385400000001</v>
      </c>
      <c r="DY845" s="45">
        <f t="shared" si="1327"/>
        <v>274.88844599999999</v>
      </c>
      <c r="DZ845" s="51"/>
      <c r="EA845" s="45">
        <f t="shared" si="1328"/>
        <v>6327.0384300000005</v>
      </c>
      <c r="EB845" s="45">
        <f t="shared" si="1329"/>
        <v>905.24710500000003</v>
      </c>
      <c r="EC845" s="51"/>
      <c r="ED845" s="45">
        <f t="shared" si="1330"/>
        <v>14907.33</v>
      </c>
      <c r="EE845" s="45">
        <f t="shared" si="1331"/>
        <v>647.28961500000003</v>
      </c>
      <c r="EF845" s="51"/>
      <c r="EG845" s="45">
        <f t="shared" si="1332"/>
        <v>2265.8120549999999</v>
      </c>
      <c r="EH845" s="45">
        <f t="shared" si="1333"/>
        <v>651.36262799999997</v>
      </c>
      <c r="EI845" s="51"/>
      <c r="EJ845" s="45">
        <f t="shared" si="1334"/>
        <v>4005.4770450000001</v>
      </c>
      <c r="EK845" s="45">
        <f t="shared" si="1335"/>
        <v>1523.3068620000001</v>
      </c>
      <c r="EL845" s="51"/>
      <c r="EM845" s="45">
        <f t="shared" si="1336"/>
        <v>2658.9163050000002</v>
      </c>
      <c r="EN845" s="45">
        <f t="shared" si="1337"/>
        <v>826.821639</v>
      </c>
      <c r="EO845" s="51"/>
      <c r="EP845" s="45">
        <f t="shared" si="1338"/>
        <v>4752.3751199999997</v>
      </c>
      <c r="EQ845" s="45">
        <f t="shared" si="1339"/>
        <v>512.56073400000002</v>
      </c>
      <c r="ER845" s="51"/>
      <c r="ES845" s="45">
        <f t="shared" si="1340"/>
        <v>2813.4011700000001</v>
      </c>
      <c r="ET845" s="45">
        <f t="shared" si="1341"/>
        <v>418.00294200000002</v>
      </c>
      <c r="EU845" s="51"/>
      <c r="EV845" s="45">
        <f t="shared" si="1342"/>
        <v>755.78120999999999</v>
      </c>
      <c r="EW845" s="45">
        <f t="shared" si="1343"/>
        <v>95.116833</v>
      </c>
      <c r="EX845" s="51"/>
      <c r="EY845" s="45">
        <f t="shared" si="1344"/>
        <v>5867.3617199999999</v>
      </c>
      <c r="EZ845" s="45">
        <f t="shared" si="1345"/>
        <v>1635.5942400000001</v>
      </c>
      <c r="FA845" s="51"/>
      <c r="FB845" s="45">
        <f t="shared" si="1346"/>
        <v>6558.6125700000002</v>
      </c>
      <c r="FC845" s="45">
        <f t="shared" si="1347"/>
        <v>1251.9323879999999</v>
      </c>
      <c r="FD845" s="51"/>
      <c r="FE845" s="45">
        <f t="shared" si="1348"/>
        <v>1635.619995</v>
      </c>
      <c r="FF845" s="45">
        <f t="shared" si="1349"/>
        <v>908.28189900000007</v>
      </c>
      <c r="FG845" s="51"/>
      <c r="FH845" s="45">
        <f t="shared" si="1350"/>
        <v>6833.27502</v>
      </c>
      <c r="FI845" s="45">
        <f t="shared" si="1351"/>
        <v>2143.922235</v>
      </c>
      <c r="FJ845" s="51"/>
      <c r="FK845" s="45">
        <f t="shared" si="1352"/>
        <v>5055.8311800000001</v>
      </c>
      <c r="FL845" s="45">
        <f t="shared" si="1353"/>
        <v>468.23676900000004</v>
      </c>
      <c r="FM845" s="51"/>
      <c r="FN845" s="45">
        <f t="shared" si="1354"/>
        <v>3129.3140400000002</v>
      </c>
      <c r="FO845" s="45">
        <f t="shared" si="1355"/>
        <v>483.73019100000005</v>
      </c>
      <c r="FP845" s="51"/>
      <c r="FQ845" s="45">
        <f t="shared" si="1356"/>
        <v>15379.463519999999</v>
      </c>
      <c r="FR845" s="45">
        <f t="shared" si="1357"/>
        <v>6044.8304699999999</v>
      </c>
      <c r="FS845" s="51"/>
      <c r="FT845" s="45">
        <f t="shared" si="1358"/>
        <v>3644.6379750000001</v>
      </c>
      <c r="FU845" s="45">
        <f t="shared" si="1359"/>
        <v>464.72279700000001</v>
      </c>
      <c r="FV845" s="51"/>
      <c r="FW845" s="45">
        <f t="shared" si="1360"/>
        <v>2484.82728</v>
      </c>
      <c r="FX845" s="45">
        <f t="shared" si="1361"/>
        <v>220.02256500000001</v>
      </c>
      <c r="FY845" s="51"/>
      <c r="FZ845" s="45">
        <f t="shared" si="1362"/>
        <v>18693.791819999999</v>
      </c>
      <c r="GA845" s="45">
        <f t="shared" si="1363"/>
        <v>15957.665619000001</v>
      </c>
      <c r="GB845" s="51"/>
      <c r="GC845" s="45">
        <f t="shared" si="1364"/>
        <v>218.30049</v>
      </c>
      <c r="GD845" s="45">
        <f t="shared" si="1365"/>
        <v>28.031913000000003</v>
      </c>
      <c r="GE845" s="51"/>
      <c r="GF845" s="45">
        <f t="shared" si="1366"/>
        <v>5292.8168850000002</v>
      </c>
      <c r="GG845" s="45">
        <f t="shared" si="1367"/>
        <v>1902.3366600000002</v>
      </c>
      <c r="GH845" s="51"/>
      <c r="GI845" s="45">
        <f t="shared" si="1368"/>
        <v>1482.9730199999999</v>
      </c>
      <c r="GJ845" s="45">
        <f t="shared" si="1369"/>
        <v>1433.141535</v>
      </c>
      <c r="GK845" s="51"/>
    </row>
    <row r="846" spans="1:193" s="45" customFormat="1">
      <c r="A846" s="45" t="s">
        <v>16</v>
      </c>
      <c r="B846" s="46">
        <v>41309</v>
      </c>
      <c r="C846" s="56">
        <v>0.71096300000000001</v>
      </c>
      <c r="D846" s="56">
        <v>0.103632</v>
      </c>
      <c r="E846" s="56">
        <v>7.7968999999999997E-2</v>
      </c>
      <c r="F846" s="58"/>
      <c r="G846" s="58">
        <v>42181</v>
      </c>
      <c r="H846" s="58">
        <v>4799</v>
      </c>
      <c r="I846" s="58"/>
      <c r="J846" s="59">
        <v>391654</v>
      </c>
      <c r="K846" s="59">
        <v>142199</v>
      </c>
      <c r="L846" s="58"/>
      <c r="M846" s="58">
        <v>98292</v>
      </c>
      <c r="N846" s="58">
        <v>10904</v>
      </c>
      <c r="O846" s="58"/>
      <c r="P846" s="58">
        <v>162978</v>
      </c>
      <c r="Q846" s="58">
        <v>25026</v>
      </c>
      <c r="R846" s="58"/>
      <c r="S846" s="58">
        <v>123287</v>
      </c>
      <c r="T846" s="58">
        <v>27859</v>
      </c>
      <c r="U846" s="58"/>
      <c r="V846" s="58">
        <v>117164</v>
      </c>
      <c r="W846" s="58">
        <v>20767</v>
      </c>
      <c r="X846" s="58"/>
      <c r="Y846" s="58">
        <v>25836</v>
      </c>
      <c r="Z846" s="58">
        <v>3636</v>
      </c>
      <c r="AA846" s="58"/>
      <c r="AB846" s="58">
        <v>658037</v>
      </c>
      <c r="AC846" s="58">
        <v>212948</v>
      </c>
      <c r="AD846" s="58"/>
      <c r="AE846" s="58">
        <v>250468</v>
      </c>
      <c r="AF846" s="58">
        <v>34990</v>
      </c>
      <c r="AG846" s="58"/>
      <c r="AH846" s="58">
        <v>15914</v>
      </c>
      <c r="AI846" s="58">
        <v>3509</v>
      </c>
      <c r="AJ846" s="58"/>
      <c r="AK846" s="58">
        <v>47498</v>
      </c>
      <c r="AL846" s="58">
        <v>7643</v>
      </c>
      <c r="AM846" s="58"/>
      <c r="AN846" s="58">
        <v>129896</v>
      </c>
      <c r="AO846" s="58">
        <v>5848</v>
      </c>
      <c r="AP846" s="58"/>
      <c r="AQ846" s="58">
        <v>21605</v>
      </c>
      <c r="AR846" s="58">
        <v>7482</v>
      </c>
      <c r="AS846" s="58"/>
      <c r="AT846" s="58">
        <v>34224</v>
      </c>
      <c r="AU846" s="58">
        <v>17436</v>
      </c>
      <c r="AV846" s="58"/>
      <c r="AW846" s="58">
        <v>25537</v>
      </c>
      <c r="AX846" s="58">
        <v>10189</v>
      </c>
      <c r="AY846" s="58"/>
      <c r="AZ846" s="58">
        <v>38643</v>
      </c>
      <c r="BA846" s="58">
        <v>5707</v>
      </c>
      <c r="BB846" s="58"/>
      <c r="BC846" s="58">
        <v>16475</v>
      </c>
      <c r="BD846" s="58">
        <v>2927</v>
      </c>
      <c r="BE846" s="58"/>
      <c r="BF846" s="58">
        <v>6758</v>
      </c>
      <c r="BG846" s="58">
        <v>868</v>
      </c>
      <c r="BH846" s="50"/>
      <c r="BI846" s="50">
        <v>48977</v>
      </c>
      <c r="BJ846" s="50">
        <v>16324</v>
      </c>
      <c r="BK846" s="50"/>
      <c r="BL846" s="50">
        <v>50569</v>
      </c>
      <c r="BM846" s="50">
        <v>11835</v>
      </c>
      <c r="BN846" s="50"/>
      <c r="BO846" s="50">
        <v>17430</v>
      </c>
      <c r="BP846" s="50">
        <v>12331</v>
      </c>
      <c r="BQ846" s="50"/>
      <c r="BR846" s="50">
        <v>63562</v>
      </c>
      <c r="BS846" s="50">
        <v>26282</v>
      </c>
      <c r="BT846" s="50"/>
      <c r="BU846" s="50">
        <v>52085</v>
      </c>
      <c r="BV846" s="50">
        <v>5614</v>
      </c>
      <c r="BW846" s="50"/>
      <c r="BX846" s="50">
        <v>24320</v>
      </c>
      <c r="BY846" s="50">
        <v>5454</v>
      </c>
      <c r="BZ846" s="50"/>
      <c r="CA846" s="50">
        <v>143975</v>
      </c>
      <c r="CB846" s="50">
        <v>73761</v>
      </c>
      <c r="CC846" s="50"/>
      <c r="CD846" s="50">
        <v>23702</v>
      </c>
      <c r="CE846" s="50">
        <v>3602</v>
      </c>
      <c r="CF846" s="50"/>
      <c r="CG846" s="50">
        <v>25968</v>
      </c>
      <c r="CH846" s="50">
        <v>2794</v>
      </c>
      <c r="CI846" s="50"/>
      <c r="CJ846" s="50">
        <v>198233</v>
      </c>
      <c r="CK846" s="50">
        <v>210404</v>
      </c>
      <c r="CL846" s="50"/>
      <c r="CM846" s="50">
        <v>2277</v>
      </c>
      <c r="CN846" s="50">
        <v>476</v>
      </c>
      <c r="CO846" s="50"/>
      <c r="CP846" s="50">
        <v>56785</v>
      </c>
      <c r="CQ846" s="50">
        <v>23489</v>
      </c>
      <c r="CR846" s="50"/>
      <c r="CS846" s="50">
        <v>15502</v>
      </c>
      <c r="CT846" s="50">
        <v>18982</v>
      </c>
      <c r="CU846" s="51"/>
      <c r="CV846" s="51"/>
      <c r="CW846" s="45">
        <f t="shared" si="1308"/>
        <v>4371.3013920000003</v>
      </c>
      <c r="CX846" s="45">
        <f t="shared" si="1309"/>
        <v>374.17323099999999</v>
      </c>
      <c r="CY846" s="51"/>
      <c r="CZ846" s="45">
        <f t="shared" si="1310"/>
        <v>40587.887328000004</v>
      </c>
      <c r="DA846" s="45">
        <f t="shared" si="1311"/>
        <v>11087.113830999999</v>
      </c>
      <c r="DB846" s="51"/>
      <c r="DC846" s="45">
        <f t="shared" si="1312"/>
        <v>10186.196544</v>
      </c>
      <c r="DD846" s="45">
        <f t="shared" si="1313"/>
        <v>850.17397599999993</v>
      </c>
      <c r="DE846" s="51"/>
      <c r="DF846" s="45">
        <f t="shared" si="1314"/>
        <v>16889.736096000001</v>
      </c>
      <c r="DG846" s="45">
        <f t="shared" si="1315"/>
        <v>1951.2521939999999</v>
      </c>
      <c r="DH846" s="51"/>
      <c r="DI846" s="45">
        <f t="shared" si="1316"/>
        <v>12776.478384</v>
      </c>
      <c r="DJ846" s="45">
        <f t="shared" si="1317"/>
        <v>2172.138371</v>
      </c>
      <c r="DK846" s="51"/>
      <c r="DL846" s="45">
        <f t="shared" si="1318"/>
        <v>12141.939648</v>
      </c>
      <c r="DM846" s="45">
        <f t="shared" si="1319"/>
        <v>1619.182223</v>
      </c>
      <c r="DN846" s="51"/>
      <c r="DO846" s="45">
        <f t="shared" si="1320"/>
        <v>2677.4363520000002</v>
      </c>
      <c r="DP846" s="45">
        <f t="shared" si="1321"/>
        <v>283.49528399999997</v>
      </c>
      <c r="DQ846" s="51"/>
      <c r="DR846" s="45">
        <f t="shared" si="1322"/>
        <v>68193.690384000001</v>
      </c>
      <c r="DS846" s="45">
        <f t="shared" si="1323"/>
        <v>16603.342612</v>
      </c>
      <c r="DT846" s="51"/>
      <c r="DU846" s="45">
        <f t="shared" si="1324"/>
        <v>25956.499776000001</v>
      </c>
      <c r="DV846" s="45">
        <f t="shared" si="1325"/>
        <v>2728.1353099999997</v>
      </c>
      <c r="DW846" s="51"/>
      <c r="DX846" s="45">
        <f t="shared" si="1326"/>
        <v>1649.199648</v>
      </c>
      <c r="DY846" s="45">
        <f t="shared" si="1327"/>
        <v>273.59322099999997</v>
      </c>
      <c r="DZ846" s="51"/>
      <c r="EA846" s="45">
        <f t="shared" si="1328"/>
        <v>4922.3127359999999</v>
      </c>
      <c r="EB846" s="45">
        <f t="shared" si="1329"/>
        <v>595.91706699999997</v>
      </c>
      <c r="EC846" s="51"/>
      <c r="ED846" s="45">
        <f t="shared" si="1330"/>
        <v>13461.382272000001</v>
      </c>
      <c r="EE846" s="45">
        <f t="shared" si="1331"/>
        <v>455.96271199999995</v>
      </c>
      <c r="EF846" s="51"/>
      <c r="EG846" s="45">
        <f t="shared" si="1332"/>
        <v>2238.9693600000001</v>
      </c>
      <c r="EH846" s="45">
        <f t="shared" si="1333"/>
        <v>583.364058</v>
      </c>
      <c r="EI846" s="51"/>
      <c r="EJ846" s="45">
        <f t="shared" si="1334"/>
        <v>3546.701568</v>
      </c>
      <c r="EK846" s="45">
        <f t="shared" si="1335"/>
        <v>1359.467484</v>
      </c>
      <c r="EL846" s="51"/>
      <c r="EM846" s="45">
        <f t="shared" si="1336"/>
        <v>2646.4503840000002</v>
      </c>
      <c r="EN846" s="45">
        <f t="shared" si="1337"/>
        <v>794.42614099999992</v>
      </c>
      <c r="EO846" s="51"/>
      <c r="EP846" s="45">
        <f t="shared" si="1338"/>
        <v>4004.6513760000003</v>
      </c>
      <c r="EQ846" s="45">
        <f t="shared" si="1339"/>
        <v>444.96908299999996</v>
      </c>
      <c r="ER846" s="51"/>
      <c r="ES846" s="45">
        <f t="shared" si="1340"/>
        <v>1707.3371999999999</v>
      </c>
      <c r="ET846" s="45">
        <f t="shared" si="1341"/>
        <v>228.21526299999999</v>
      </c>
      <c r="EU846" s="51"/>
      <c r="EV846" s="45">
        <f t="shared" si="1342"/>
        <v>700.345056</v>
      </c>
      <c r="EW846" s="45">
        <f t="shared" si="1343"/>
        <v>67.677092000000002</v>
      </c>
      <c r="EX846" s="51"/>
      <c r="EY846" s="45">
        <f t="shared" si="1344"/>
        <v>5075.5844640000005</v>
      </c>
      <c r="EZ846" s="45">
        <f t="shared" si="1345"/>
        <v>1272.765956</v>
      </c>
      <c r="FA846" s="51"/>
      <c r="FB846" s="45">
        <f t="shared" si="1346"/>
        <v>5240.5666080000001</v>
      </c>
      <c r="FC846" s="45">
        <f t="shared" si="1347"/>
        <v>922.76311499999997</v>
      </c>
      <c r="FD846" s="51"/>
      <c r="FE846" s="45">
        <f t="shared" si="1348"/>
        <v>1806.30576</v>
      </c>
      <c r="FF846" s="45">
        <f t="shared" si="1349"/>
        <v>961.43573900000001</v>
      </c>
      <c r="FG846" s="51"/>
      <c r="FH846" s="45">
        <f t="shared" si="1350"/>
        <v>6587.0571840000002</v>
      </c>
      <c r="FI846" s="45">
        <f t="shared" si="1351"/>
        <v>2049.1812580000001</v>
      </c>
      <c r="FJ846" s="51"/>
      <c r="FK846" s="45">
        <f t="shared" si="1352"/>
        <v>5397.6727200000005</v>
      </c>
      <c r="FL846" s="45">
        <f t="shared" si="1353"/>
        <v>437.71796599999999</v>
      </c>
      <c r="FM846" s="51"/>
      <c r="FN846" s="45">
        <f t="shared" si="1354"/>
        <v>2520.3302400000002</v>
      </c>
      <c r="FO846" s="45">
        <f t="shared" si="1355"/>
        <v>425.24292599999995</v>
      </c>
      <c r="FP846" s="51"/>
      <c r="FQ846" s="45">
        <f t="shared" si="1356"/>
        <v>14920.4172</v>
      </c>
      <c r="FR846" s="45">
        <f t="shared" si="1357"/>
        <v>5751.0714090000001</v>
      </c>
      <c r="FS846" s="51"/>
      <c r="FT846" s="45">
        <f t="shared" si="1358"/>
        <v>2456.285664</v>
      </c>
      <c r="FU846" s="45">
        <f t="shared" si="1359"/>
        <v>280.84433799999999</v>
      </c>
      <c r="FV846" s="51"/>
      <c r="FW846" s="45">
        <f t="shared" si="1360"/>
        <v>2691.1157760000001</v>
      </c>
      <c r="FX846" s="45">
        <f t="shared" si="1361"/>
        <v>217.84538599999999</v>
      </c>
      <c r="FY846" s="51"/>
      <c r="FZ846" s="45">
        <f t="shared" si="1362"/>
        <v>20543.282255999999</v>
      </c>
      <c r="GA846" s="45">
        <f t="shared" si="1363"/>
        <v>16404.989475999999</v>
      </c>
      <c r="GB846" s="51"/>
      <c r="GC846" s="45">
        <f t="shared" si="1364"/>
        <v>235.97006400000001</v>
      </c>
      <c r="GD846" s="45">
        <f t="shared" si="1365"/>
        <v>37.113244000000002</v>
      </c>
      <c r="GE846" s="51"/>
      <c r="GF846" s="45">
        <f t="shared" si="1366"/>
        <v>5884.7431200000001</v>
      </c>
      <c r="GG846" s="45">
        <f t="shared" si="1367"/>
        <v>1831.4138409999998</v>
      </c>
      <c r="GH846" s="51"/>
      <c r="GI846" s="45">
        <f t="shared" si="1368"/>
        <v>1606.5032639999999</v>
      </c>
      <c r="GJ846" s="45">
        <f t="shared" si="1369"/>
        <v>1480.007558</v>
      </c>
      <c r="GK846" s="51"/>
    </row>
    <row r="847" spans="1:193" s="45" customFormat="1">
      <c r="A847" s="45" t="s">
        <v>16</v>
      </c>
      <c r="B847" s="46">
        <v>41308</v>
      </c>
      <c r="C847" s="56">
        <v>0.71271799999999996</v>
      </c>
      <c r="D847" s="56">
        <v>0.102327</v>
      </c>
      <c r="E847" s="56">
        <v>7.7483999999999997E-2</v>
      </c>
      <c r="F847" s="58"/>
      <c r="G847" s="58">
        <v>45422</v>
      </c>
      <c r="H847" s="58">
        <v>5747</v>
      </c>
      <c r="I847" s="58"/>
      <c r="J847" s="59">
        <v>409424</v>
      </c>
      <c r="K847" s="59">
        <v>150685</v>
      </c>
      <c r="L847" s="58"/>
      <c r="M847" s="58">
        <v>99589</v>
      </c>
      <c r="N847" s="58">
        <v>11620</v>
      </c>
      <c r="O847" s="58"/>
      <c r="P847" s="58">
        <v>168336</v>
      </c>
      <c r="Q847" s="58">
        <v>25777</v>
      </c>
      <c r="R847" s="58"/>
      <c r="S847" s="58">
        <v>130412</v>
      </c>
      <c r="T847" s="58">
        <v>28847</v>
      </c>
      <c r="U847" s="58"/>
      <c r="V847" s="58">
        <v>124141</v>
      </c>
      <c r="W847" s="58">
        <v>21880</v>
      </c>
      <c r="X847" s="58"/>
      <c r="Y847" s="58">
        <v>26441</v>
      </c>
      <c r="Z847" s="58">
        <v>3883</v>
      </c>
      <c r="AA847" s="58"/>
      <c r="AB847" s="58">
        <v>645431</v>
      </c>
      <c r="AC847" s="58">
        <v>213491</v>
      </c>
      <c r="AD847" s="58"/>
      <c r="AE847" s="58">
        <v>256952</v>
      </c>
      <c r="AF847" s="58">
        <v>33934</v>
      </c>
      <c r="AG847" s="58"/>
      <c r="AH847" s="58">
        <v>16544</v>
      </c>
      <c r="AI847" s="58">
        <v>3613</v>
      </c>
      <c r="AJ847" s="58"/>
      <c r="AK847" s="58">
        <v>49350</v>
      </c>
      <c r="AL847" s="58">
        <v>8160</v>
      </c>
      <c r="AM847" s="58"/>
      <c r="AN847" s="58">
        <v>126691</v>
      </c>
      <c r="AO847" s="58">
        <v>5893</v>
      </c>
      <c r="AP847" s="58"/>
      <c r="AQ847" s="58">
        <v>22305</v>
      </c>
      <c r="AR847" s="58">
        <v>7343</v>
      </c>
      <c r="AS847" s="58"/>
      <c r="AT847" s="58">
        <v>33316</v>
      </c>
      <c r="AU847" s="58">
        <v>17588</v>
      </c>
      <c r="AV847" s="58"/>
      <c r="AW847" s="58">
        <v>25723</v>
      </c>
      <c r="AX847" s="58">
        <v>10394</v>
      </c>
      <c r="AY847" s="58"/>
      <c r="AZ847" s="58">
        <v>44950</v>
      </c>
      <c r="BA847" s="58">
        <v>6292</v>
      </c>
      <c r="BB847" s="58"/>
      <c r="BC847" s="58">
        <v>19642</v>
      </c>
      <c r="BD847" s="58">
        <v>3182</v>
      </c>
      <c r="BE847" s="58"/>
      <c r="BF847" s="58">
        <v>6572</v>
      </c>
      <c r="BG847" s="58">
        <v>1043</v>
      </c>
      <c r="BH847" s="50"/>
      <c r="BI847" s="50">
        <v>51749</v>
      </c>
      <c r="BJ847" s="50">
        <v>17717</v>
      </c>
      <c r="BK847" s="50"/>
      <c r="BL847" s="50">
        <v>59398</v>
      </c>
      <c r="BM847" s="50">
        <v>14109</v>
      </c>
      <c r="BN847" s="50"/>
      <c r="BO847" s="50">
        <v>17035</v>
      </c>
      <c r="BP847" s="50">
        <v>11614</v>
      </c>
      <c r="BQ847" s="50"/>
      <c r="BR847" s="50">
        <v>69653</v>
      </c>
      <c r="BS847" s="50">
        <v>28971</v>
      </c>
      <c r="BT847" s="50"/>
      <c r="BU847" s="50">
        <v>51503</v>
      </c>
      <c r="BV847" s="50">
        <v>5430</v>
      </c>
      <c r="BW847" s="50"/>
      <c r="BX847" s="50">
        <v>20548</v>
      </c>
      <c r="BY847" s="50">
        <v>4459</v>
      </c>
      <c r="BZ847" s="50"/>
      <c r="CA847" s="50">
        <v>140762</v>
      </c>
      <c r="CB847" s="50">
        <v>74810</v>
      </c>
      <c r="CC847" s="50"/>
      <c r="CD847" s="50">
        <v>27668</v>
      </c>
      <c r="CE847" s="50">
        <v>4366</v>
      </c>
      <c r="CF847" s="50"/>
      <c r="CG847" s="50">
        <v>26724</v>
      </c>
      <c r="CH847" s="50">
        <v>2939</v>
      </c>
      <c r="CI847" s="50"/>
      <c r="CJ847" s="50">
        <v>184692</v>
      </c>
      <c r="CK847" s="50">
        <v>203909</v>
      </c>
      <c r="CL847" s="50"/>
      <c r="CM847" s="50">
        <v>2268</v>
      </c>
      <c r="CN847" s="50">
        <v>214</v>
      </c>
      <c r="CO847" s="50"/>
      <c r="CP847" s="50">
        <v>55828</v>
      </c>
      <c r="CQ847" s="50">
        <v>22993</v>
      </c>
      <c r="CR847" s="50"/>
      <c r="CS847" s="50">
        <v>15014</v>
      </c>
      <c r="CT847" s="50">
        <v>18918</v>
      </c>
      <c r="CU847" s="51"/>
      <c r="CV847" s="51"/>
      <c r="CW847" s="45">
        <f t="shared" si="1308"/>
        <v>4647.8969939999997</v>
      </c>
      <c r="CX847" s="45">
        <f t="shared" si="1309"/>
        <v>445.30054799999999</v>
      </c>
      <c r="CY847" s="51"/>
      <c r="CZ847" s="45">
        <f t="shared" si="1310"/>
        <v>41895.129648000002</v>
      </c>
      <c r="DA847" s="45">
        <f t="shared" si="1311"/>
        <v>11675.67654</v>
      </c>
      <c r="DB847" s="51"/>
      <c r="DC847" s="45">
        <f t="shared" si="1312"/>
        <v>10190.643603</v>
      </c>
      <c r="DD847" s="45">
        <f t="shared" si="1313"/>
        <v>900.36407999999994</v>
      </c>
      <c r="DE847" s="51"/>
      <c r="DF847" s="45">
        <f t="shared" si="1314"/>
        <v>17225.317872</v>
      </c>
      <c r="DG847" s="45">
        <f t="shared" si="1315"/>
        <v>1997.3050679999999</v>
      </c>
      <c r="DH847" s="51"/>
      <c r="DI847" s="45">
        <f t="shared" si="1316"/>
        <v>13344.668724000001</v>
      </c>
      <c r="DJ847" s="45">
        <f t="shared" si="1317"/>
        <v>2235.1809479999997</v>
      </c>
      <c r="DK847" s="51"/>
      <c r="DL847" s="45">
        <f t="shared" si="1318"/>
        <v>12702.976107</v>
      </c>
      <c r="DM847" s="45">
        <f t="shared" si="1319"/>
        <v>1695.3499199999999</v>
      </c>
      <c r="DN847" s="51"/>
      <c r="DO847" s="45">
        <f t="shared" si="1320"/>
        <v>2705.6282070000002</v>
      </c>
      <c r="DP847" s="45">
        <f t="shared" si="1321"/>
        <v>300.87037199999997</v>
      </c>
      <c r="DQ847" s="51"/>
      <c r="DR847" s="45">
        <f t="shared" si="1322"/>
        <v>66045.017936999997</v>
      </c>
      <c r="DS847" s="45">
        <f t="shared" si="1323"/>
        <v>16542.136643999998</v>
      </c>
      <c r="DT847" s="51"/>
      <c r="DU847" s="45">
        <f t="shared" si="1324"/>
        <v>26293.127304000001</v>
      </c>
      <c r="DV847" s="45">
        <f t="shared" si="1325"/>
        <v>2629.342056</v>
      </c>
      <c r="DW847" s="51"/>
      <c r="DX847" s="45">
        <f t="shared" si="1326"/>
        <v>1692.897888</v>
      </c>
      <c r="DY847" s="45">
        <f t="shared" si="1327"/>
        <v>279.94969199999997</v>
      </c>
      <c r="DZ847" s="51"/>
      <c r="EA847" s="45">
        <f t="shared" si="1328"/>
        <v>5049.83745</v>
      </c>
      <c r="EB847" s="45">
        <f t="shared" si="1329"/>
        <v>632.26944000000003</v>
      </c>
      <c r="EC847" s="51"/>
      <c r="ED847" s="45">
        <f t="shared" si="1330"/>
        <v>12963.909957</v>
      </c>
      <c r="EE847" s="45">
        <f t="shared" si="1331"/>
        <v>456.61321199999998</v>
      </c>
      <c r="EF847" s="51"/>
      <c r="EG847" s="45">
        <f t="shared" si="1332"/>
        <v>2282.4037349999999</v>
      </c>
      <c r="EH847" s="45">
        <f t="shared" si="1333"/>
        <v>568.965012</v>
      </c>
      <c r="EI847" s="51"/>
      <c r="EJ847" s="45">
        <f t="shared" si="1334"/>
        <v>3409.1263319999998</v>
      </c>
      <c r="EK847" s="45">
        <f t="shared" si="1335"/>
        <v>1362.7885919999999</v>
      </c>
      <c r="EL847" s="51"/>
      <c r="EM847" s="45">
        <f t="shared" si="1336"/>
        <v>2632.1574209999999</v>
      </c>
      <c r="EN847" s="45">
        <f t="shared" si="1337"/>
        <v>805.368696</v>
      </c>
      <c r="EO847" s="51"/>
      <c r="EP847" s="45">
        <f t="shared" si="1338"/>
        <v>4599.5986499999999</v>
      </c>
      <c r="EQ847" s="45">
        <f t="shared" si="1339"/>
        <v>487.52932799999996</v>
      </c>
      <c r="ER847" s="51"/>
      <c r="ES847" s="45">
        <f t="shared" si="1340"/>
        <v>2009.9069340000001</v>
      </c>
      <c r="ET847" s="45">
        <f t="shared" si="1341"/>
        <v>246.55408799999998</v>
      </c>
      <c r="EU847" s="51"/>
      <c r="EV847" s="45">
        <f t="shared" si="1342"/>
        <v>672.49304400000005</v>
      </c>
      <c r="EW847" s="45">
        <f t="shared" si="1343"/>
        <v>80.815811999999994</v>
      </c>
      <c r="EX847" s="51"/>
      <c r="EY847" s="45">
        <f t="shared" si="1344"/>
        <v>5295.319923</v>
      </c>
      <c r="EZ847" s="45">
        <f t="shared" si="1345"/>
        <v>1372.784028</v>
      </c>
      <c r="FA847" s="51"/>
      <c r="FB847" s="45">
        <f t="shared" si="1346"/>
        <v>6078.0191459999996</v>
      </c>
      <c r="FC847" s="45">
        <f t="shared" si="1347"/>
        <v>1093.2217559999999</v>
      </c>
      <c r="FD847" s="51"/>
      <c r="FE847" s="45">
        <f t="shared" si="1348"/>
        <v>1743.140445</v>
      </c>
      <c r="FF847" s="45">
        <f t="shared" si="1349"/>
        <v>899.89917600000001</v>
      </c>
      <c r="FG847" s="51"/>
      <c r="FH847" s="45">
        <f t="shared" si="1350"/>
        <v>7127.3825310000002</v>
      </c>
      <c r="FI847" s="45">
        <f t="shared" si="1351"/>
        <v>2244.7889639999999</v>
      </c>
      <c r="FJ847" s="51"/>
      <c r="FK847" s="45">
        <f t="shared" si="1352"/>
        <v>5270.147481</v>
      </c>
      <c r="FL847" s="45">
        <f t="shared" si="1353"/>
        <v>420.73811999999998</v>
      </c>
      <c r="FM847" s="51"/>
      <c r="FN847" s="45">
        <f t="shared" si="1354"/>
        <v>2102.6151960000002</v>
      </c>
      <c r="FO847" s="45">
        <f t="shared" si="1355"/>
        <v>345.50115599999998</v>
      </c>
      <c r="FP847" s="51"/>
      <c r="FQ847" s="45">
        <f t="shared" si="1356"/>
        <v>14403.753173999999</v>
      </c>
      <c r="FR847" s="45">
        <f t="shared" si="1357"/>
        <v>5796.5780399999994</v>
      </c>
      <c r="FS847" s="51"/>
      <c r="FT847" s="45">
        <f t="shared" si="1358"/>
        <v>2831.1834360000003</v>
      </c>
      <c r="FU847" s="45">
        <f t="shared" si="1359"/>
        <v>338.29514399999999</v>
      </c>
      <c r="FV847" s="51"/>
      <c r="FW847" s="45">
        <f t="shared" si="1360"/>
        <v>2734.5867480000002</v>
      </c>
      <c r="FX847" s="45">
        <f t="shared" si="1361"/>
        <v>227.72547599999999</v>
      </c>
      <c r="FY847" s="51"/>
      <c r="FZ847" s="45">
        <f t="shared" si="1362"/>
        <v>18898.978284000001</v>
      </c>
      <c r="GA847" s="45">
        <f t="shared" si="1363"/>
        <v>15799.684955999999</v>
      </c>
      <c r="GB847" s="51"/>
      <c r="GC847" s="45">
        <f t="shared" si="1364"/>
        <v>232.07763600000001</v>
      </c>
      <c r="GD847" s="45">
        <f t="shared" si="1365"/>
        <v>16.581575999999998</v>
      </c>
      <c r="GE847" s="51"/>
      <c r="GF847" s="45">
        <f t="shared" si="1366"/>
        <v>5712.7117559999997</v>
      </c>
      <c r="GG847" s="45">
        <f t="shared" si="1367"/>
        <v>1781.589612</v>
      </c>
      <c r="GH847" s="51"/>
      <c r="GI847" s="45">
        <f t="shared" si="1368"/>
        <v>1536.3375780000001</v>
      </c>
      <c r="GJ847" s="45">
        <f t="shared" si="1369"/>
        <v>1465.842312</v>
      </c>
      <c r="GK847" s="51"/>
    </row>
    <row r="848" spans="1:193" s="45" customFormat="1">
      <c r="A848" s="45" t="s">
        <v>16</v>
      </c>
      <c r="B848" s="46">
        <v>41307</v>
      </c>
      <c r="C848" s="56">
        <v>0.71296099999999996</v>
      </c>
      <c r="D848" s="56">
        <v>0.10304099999999999</v>
      </c>
      <c r="E848" s="56">
        <v>7.6974000000000001E-2</v>
      </c>
      <c r="F848" s="58"/>
      <c r="G848" s="58">
        <v>61044</v>
      </c>
      <c r="H848" s="58">
        <v>7805</v>
      </c>
      <c r="I848" s="58"/>
      <c r="J848" s="59">
        <v>409050</v>
      </c>
      <c r="K848" s="59">
        <v>165938</v>
      </c>
      <c r="L848" s="58"/>
      <c r="M848" s="58">
        <v>109194</v>
      </c>
      <c r="N848" s="58">
        <v>13852</v>
      </c>
      <c r="O848" s="58"/>
      <c r="P848" s="58">
        <v>174973</v>
      </c>
      <c r="Q848" s="58">
        <v>28380</v>
      </c>
      <c r="R848" s="58"/>
      <c r="S848" s="58">
        <v>137110</v>
      </c>
      <c r="T848" s="58">
        <v>36234</v>
      </c>
      <c r="U848" s="58"/>
      <c r="V848" s="58">
        <v>128492</v>
      </c>
      <c r="W848" s="58">
        <v>24772</v>
      </c>
      <c r="X848" s="58"/>
      <c r="Y848" s="58">
        <v>33059</v>
      </c>
      <c r="Z848" s="58">
        <v>5105</v>
      </c>
      <c r="AA848" s="58"/>
      <c r="AB848" s="58">
        <v>577704</v>
      </c>
      <c r="AC848" s="58">
        <v>217532</v>
      </c>
      <c r="AD848" s="58"/>
      <c r="AE848" s="58">
        <v>232066</v>
      </c>
      <c r="AF848" s="58">
        <v>33624</v>
      </c>
      <c r="AG848" s="58"/>
      <c r="AH848" s="58">
        <v>18071</v>
      </c>
      <c r="AI848" s="58">
        <v>4052</v>
      </c>
      <c r="AJ848" s="58"/>
      <c r="AK848" s="58">
        <v>60311</v>
      </c>
      <c r="AL848" s="58">
        <v>11658</v>
      </c>
      <c r="AM848" s="58"/>
      <c r="AN848" s="58">
        <v>133295</v>
      </c>
      <c r="AO848" s="58">
        <v>8909</v>
      </c>
      <c r="AP848" s="58"/>
      <c r="AQ848" s="58">
        <v>21988</v>
      </c>
      <c r="AR848" s="58">
        <v>8658</v>
      </c>
      <c r="AS848" s="58"/>
      <c r="AT848" s="58">
        <v>38220</v>
      </c>
      <c r="AU848" s="58">
        <v>20217</v>
      </c>
      <c r="AV848" s="58"/>
      <c r="AW848" s="58">
        <v>25037</v>
      </c>
      <c r="AX848" s="58">
        <v>10469</v>
      </c>
      <c r="AY848" s="58"/>
      <c r="AZ848" s="58">
        <v>49513</v>
      </c>
      <c r="BA848" s="58">
        <v>7639</v>
      </c>
      <c r="BB848" s="58"/>
      <c r="BC848" s="58">
        <v>26110</v>
      </c>
      <c r="BD848" s="58">
        <v>5738</v>
      </c>
      <c r="BE848" s="58"/>
      <c r="BF848" s="58">
        <v>6301</v>
      </c>
      <c r="BG848" s="58">
        <v>1345</v>
      </c>
      <c r="BH848" s="50"/>
      <c r="BI848" s="50">
        <v>56053</v>
      </c>
      <c r="BJ848" s="50">
        <v>20634</v>
      </c>
      <c r="BK848" s="50"/>
      <c r="BL848" s="50">
        <v>74295</v>
      </c>
      <c r="BM848" s="50">
        <v>23655</v>
      </c>
      <c r="BN848" s="50"/>
      <c r="BO848" s="50">
        <v>15175</v>
      </c>
      <c r="BP848" s="50">
        <v>11183</v>
      </c>
      <c r="BQ848" s="50"/>
      <c r="BR848" s="50">
        <v>69253</v>
      </c>
      <c r="BS848" s="50">
        <v>27494</v>
      </c>
      <c r="BT848" s="50"/>
      <c r="BU848" s="50">
        <v>49615</v>
      </c>
      <c r="BV848" s="50">
        <v>5599</v>
      </c>
      <c r="BW848" s="50"/>
      <c r="BX848" s="50">
        <v>18922</v>
      </c>
      <c r="BY848" s="50">
        <v>4351</v>
      </c>
      <c r="BZ848" s="50"/>
      <c r="CA848" s="50">
        <v>137298</v>
      </c>
      <c r="CB848" s="50">
        <v>79659</v>
      </c>
      <c r="CC848" s="50"/>
      <c r="CD848" s="50">
        <v>36023</v>
      </c>
      <c r="CE848" s="50">
        <v>6009</v>
      </c>
      <c r="CF848" s="50"/>
      <c r="CG848" s="50">
        <v>25259</v>
      </c>
      <c r="CH848" s="50">
        <v>3159</v>
      </c>
      <c r="CI848" s="50"/>
      <c r="CJ848" s="50">
        <v>167649</v>
      </c>
      <c r="CK848" s="50">
        <v>201447</v>
      </c>
      <c r="CL848" s="50"/>
      <c r="CM848" s="50">
        <v>636</v>
      </c>
      <c r="CN848" s="50">
        <v>144</v>
      </c>
      <c r="CO848" s="50"/>
      <c r="CP848" s="50">
        <v>49257</v>
      </c>
      <c r="CQ848" s="50">
        <v>23962</v>
      </c>
      <c r="CR848" s="50"/>
      <c r="CS848" s="50">
        <v>13200</v>
      </c>
      <c r="CT848" s="50">
        <v>20069</v>
      </c>
      <c r="CU848" s="51"/>
      <c r="CV848" s="51"/>
      <c r="CW848" s="45">
        <f t="shared" si="1308"/>
        <v>6290.0348039999999</v>
      </c>
      <c r="CX848" s="45">
        <f t="shared" si="1309"/>
        <v>600.78206999999998</v>
      </c>
      <c r="CY848" s="51"/>
      <c r="CZ848" s="45">
        <f t="shared" si="1310"/>
        <v>42148.921049999997</v>
      </c>
      <c r="DA848" s="45">
        <f t="shared" si="1311"/>
        <v>12772.911612</v>
      </c>
      <c r="DB848" s="51"/>
      <c r="DC848" s="45">
        <f t="shared" si="1312"/>
        <v>11251.458954</v>
      </c>
      <c r="DD848" s="45">
        <f t="shared" si="1313"/>
        <v>1066.2438480000001</v>
      </c>
      <c r="DE848" s="51"/>
      <c r="DF848" s="45">
        <f t="shared" si="1314"/>
        <v>18029.392893</v>
      </c>
      <c r="DG848" s="45">
        <f t="shared" si="1315"/>
        <v>2184.5221200000001</v>
      </c>
      <c r="DH848" s="51"/>
      <c r="DI848" s="45">
        <f t="shared" si="1316"/>
        <v>14127.951509999999</v>
      </c>
      <c r="DJ848" s="45">
        <f t="shared" si="1317"/>
        <v>2789.0759160000002</v>
      </c>
      <c r="DK848" s="51"/>
      <c r="DL848" s="45">
        <f t="shared" si="1318"/>
        <v>13239.944172</v>
      </c>
      <c r="DM848" s="45">
        <f t="shared" si="1319"/>
        <v>1906.7999279999999</v>
      </c>
      <c r="DN848" s="51"/>
      <c r="DO848" s="45">
        <f t="shared" si="1320"/>
        <v>3406.4324189999998</v>
      </c>
      <c r="DP848" s="45">
        <f t="shared" si="1321"/>
        <v>392.95227</v>
      </c>
      <c r="DQ848" s="51"/>
      <c r="DR848" s="45">
        <f t="shared" si="1322"/>
        <v>59527.197863999994</v>
      </c>
      <c r="DS848" s="45">
        <f t="shared" si="1323"/>
        <v>16744.308168</v>
      </c>
      <c r="DT848" s="51"/>
      <c r="DU848" s="45">
        <f t="shared" si="1324"/>
        <v>23912.312705999997</v>
      </c>
      <c r="DV848" s="45">
        <f t="shared" si="1325"/>
        <v>2588.1737760000001</v>
      </c>
      <c r="DW848" s="51"/>
      <c r="DX848" s="45">
        <f t="shared" si="1326"/>
        <v>1862.053911</v>
      </c>
      <c r="DY848" s="45">
        <f t="shared" si="1327"/>
        <v>311.89864799999998</v>
      </c>
      <c r="DZ848" s="51"/>
      <c r="EA848" s="45">
        <f t="shared" si="1328"/>
        <v>6214.5057509999997</v>
      </c>
      <c r="EB848" s="45">
        <f t="shared" si="1329"/>
        <v>897.36289199999999</v>
      </c>
      <c r="EC848" s="51"/>
      <c r="ED848" s="45">
        <f t="shared" si="1330"/>
        <v>13734.850095</v>
      </c>
      <c r="EE848" s="45">
        <f t="shared" si="1331"/>
        <v>685.76136599999995</v>
      </c>
      <c r="EF848" s="51"/>
      <c r="EG848" s="45">
        <f t="shared" si="1332"/>
        <v>2265.665508</v>
      </c>
      <c r="EH848" s="45">
        <f t="shared" si="1333"/>
        <v>666.44089199999996</v>
      </c>
      <c r="EI848" s="51"/>
      <c r="EJ848" s="45">
        <f t="shared" si="1334"/>
        <v>3938.2270199999998</v>
      </c>
      <c r="EK848" s="45">
        <f t="shared" si="1335"/>
        <v>1556.183358</v>
      </c>
      <c r="EL848" s="51"/>
      <c r="EM848" s="45">
        <f t="shared" si="1336"/>
        <v>2579.8375169999999</v>
      </c>
      <c r="EN848" s="45">
        <f t="shared" si="1337"/>
        <v>805.84080600000004</v>
      </c>
      <c r="EO848" s="51"/>
      <c r="EP848" s="45">
        <f t="shared" si="1338"/>
        <v>5101.8690329999999</v>
      </c>
      <c r="EQ848" s="45">
        <f t="shared" si="1339"/>
        <v>588.00438599999995</v>
      </c>
      <c r="ER848" s="51"/>
      <c r="ES848" s="45">
        <f t="shared" si="1340"/>
        <v>2690.4005099999999</v>
      </c>
      <c r="ET848" s="45">
        <f t="shared" si="1341"/>
        <v>441.67681199999998</v>
      </c>
      <c r="EU848" s="51"/>
      <c r="EV848" s="45">
        <f t="shared" si="1342"/>
        <v>649.26134100000002</v>
      </c>
      <c r="EW848" s="45">
        <f t="shared" si="1343"/>
        <v>103.53003</v>
      </c>
      <c r="EX848" s="51"/>
      <c r="EY848" s="45">
        <f t="shared" si="1344"/>
        <v>5775.757173</v>
      </c>
      <c r="EZ848" s="45">
        <f t="shared" si="1345"/>
        <v>1588.281516</v>
      </c>
      <c r="FA848" s="51"/>
      <c r="FB848" s="45">
        <f t="shared" si="1346"/>
        <v>7655.4310949999999</v>
      </c>
      <c r="FC848" s="45">
        <f t="shared" si="1347"/>
        <v>1820.81997</v>
      </c>
      <c r="FD848" s="51"/>
      <c r="FE848" s="45">
        <f t="shared" si="1348"/>
        <v>1563.6471749999998</v>
      </c>
      <c r="FF848" s="45">
        <f t="shared" si="1349"/>
        <v>860.80024200000003</v>
      </c>
      <c r="FG848" s="51"/>
      <c r="FH848" s="45">
        <f t="shared" si="1350"/>
        <v>7135.898373</v>
      </c>
      <c r="FI848" s="45">
        <f t="shared" si="1351"/>
        <v>2116.3231559999999</v>
      </c>
      <c r="FJ848" s="51"/>
      <c r="FK848" s="45">
        <f t="shared" si="1352"/>
        <v>5112.3792149999999</v>
      </c>
      <c r="FL848" s="45">
        <f t="shared" si="1353"/>
        <v>430.97742599999998</v>
      </c>
      <c r="FM848" s="51"/>
      <c r="FN848" s="45">
        <f t="shared" si="1354"/>
        <v>1949.7418019999998</v>
      </c>
      <c r="FO848" s="45">
        <f t="shared" si="1355"/>
        <v>334.91387400000002</v>
      </c>
      <c r="FP848" s="51"/>
      <c r="FQ848" s="45">
        <f t="shared" si="1356"/>
        <v>14147.323218</v>
      </c>
      <c r="FR848" s="45">
        <f t="shared" si="1357"/>
        <v>6131.6718659999997</v>
      </c>
      <c r="FS848" s="51"/>
      <c r="FT848" s="45">
        <f t="shared" si="1358"/>
        <v>3711.8459429999998</v>
      </c>
      <c r="FU848" s="45">
        <f t="shared" si="1359"/>
        <v>462.536766</v>
      </c>
      <c r="FV848" s="51"/>
      <c r="FW848" s="45">
        <f t="shared" si="1360"/>
        <v>2602.7126189999999</v>
      </c>
      <c r="FX848" s="45">
        <f t="shared" si="1361"/>
        <v>243.160866</v>
      </c>
      <c r="FY848" s="51"/>
      <c r="FZ848" s="45">
        <f t="shared" si="1362"/>
        <v>17274.720609</v>
      </c>
      <c r="GA848" s="45">
        <f t="shared" si="1363"/>
        <v>15506.181377999999</v>
      </c>
      <c r="GB848" s="51"/>
      <c r="GC848" s="45">
        <f t="shared" si="1364"/>
        <v>65.534075999999999</v>
      </c>
      <c r="GD848" s="45">
        <f t="shared" si="1365"/>
        <v>11.084256</v>
      </c>
      <c r="GE848" s="51"/>
      <c r="GF848" s="45">
        <f t="shared" si="1366"/>
        <v>5075.4905369999997</v>
      </c>
      <c r="GG848" s="45">
        <f t="shared" si="1367"/>
        <v>1844.4509880000001</v>
      </c>
      <c r="GH848" s="51"/>
      <c r="GI848" s="45">
        <f t="shared" si="1368"/>
        <v>1360.1412</v>
      </c>
      <c r="GJ848" s="45">
        <f t="shared" si="1369"/>
        <v>1544.7912060000001</v>
      </c>
      <c r="GK848" s="51"/>
    </row>
    <row r="849" spans="1:193" s="45" customFormat="1">
      <c r="A849" s="45" t="s">
        <v>16</v>
      </c>
      <c r="B849" s="46">
        <v>41306</v>
      </c>
      <c r="C849" s="56">
        <v>0.71396000000000004</v>
      </c>
      <c r="D849" s="56">
        <v>0.113479</v>
      </c>
      <c r="E849" s="56">
        <v>8.5500999999999994E-2</v>
      </c>
      <c r="F849" s="58"/>
      <c r="G849" s="58">
        <v>66911</v>
      </c>
      <c r="H849" s="58">
        <v>8740</v>
      </c>
      <c r="I849" s="58"/>
      <c r="J849" s="59">
        <v>449626</v>
      </c>
      <c r="K849" s="59">
        <v>176738</v>
      </c>
      <c r="L849" s="58"/>
      <c r="M849" s="58">
        <v>121379</v>
      </c>
      <c r="N849" s="58">
        <v>16146</v>
      </c>
      <c r="O849" s="58"/>
      <c r="P849" s="58">
        <v>179650</v>
      </c>
      <c r="Q849" s="58">
        <v>29928</v>
      </c>
      <c r="R849" s="58"/>
      <c r="S849" s="58">
        <v>161860</v>
      </c>
      <c r="T849" s="58">
        <v>41912</v>
      </c>
      <c r="U849" s="58"/>
      <c r="V849" s="58">
        <v>155794</v>
      </c>
      <c r="W849" s="58">
        <v>27911</v>
      </c>
      <c r="X849" s="58"/>
      <c r="Y849" s="58">
        <v>42645</v>
      </c>
      <c r="Z849" s="58">
        <v>6091</v>
      </c>
      <c r="AA849" s="58"/>
      <c r="AB849" s="58">
        <v>554887</v>
      </c>
      <c r="AC849" s="58">
        <v>210670</v>
      </c>
      <c r="AD849" s="58"/>
      <c r="AE849" s="58">
        <v>226936</v>
      </c>
      <c r="AF849" s="58">
        <v>32368</v>
      </c>
      <c r="AG849" s="58"/>
      <c r="AH849" s="58">
        <v>21085</v>
      </c>
      <c r="AI849" s="58">
        <v>4729</v>
      </c>
      <c r="AJ849" s="58"/>
      <c r="AK849" s="58">
        <v>66288</v>
      </c>
      <c r="AL849" s="58">
        <v>13119</v>
      </c>
      <c r="AM849" s="58"/>
      <c r="AN849" s="58">
        <v>139595</v>
      </c>
      <c r="AO849" s="58">
        <v>9942</v>
      </c>
      <c r="AP849" s="58"/>
      <c r="AQ849" s="58">
        <v>22314</v>
      </c>
      <c r="AR849" s="58">
        <v>9327</v>
      </c>
      <c r="AS849" s="58"/>
      <c r="AT849" s="58">
        <v>44236</v>
      </c>
      <c r="AU849" s="58">
        <v>26286</v>
      </c>
      <c r="AV849" s="58"/>
      <c r="AW849" s="58">
        <v>29545</v>
      </c>
      <c r="AX849" s="58">
        <v>11983</v>
      </c>
      <c r="AY849" s="58"/>
      <c r="AZ849" s="58">
        <v>54762</v>
      </c>
      <c r="BA849" s="58">
        <v>8418</v>
      </c>
      <c r="BB849" s="58"/>
      <c r="BC849" s="58">
        <v>34579</v>
      </c>
      <c r="BD849" s="58">
        <v>5842</v>
      </c>
      <c r="BE849" s="58"/>
      <c r="BF849" s="58">
        <v>9181</v>
      </c>
      <c r="BG849" s="58">
        <v>1537</v>
      </c>
      <c r="BH849" s="50"/>
      <c r="BI849" s="50">
        <v>64403</v>
      </c>
      <c r="BJ849" s="50">
        <v>21509</v>
      </c>
      <c r="BK849" s="50"/>
      <c r="BL849" s="50">
        <v>82127</v>
      </c>
      <c r="BM849" s="50">
        <v>21996</v>
      </c>
      <c r="BN849" s="50"/>
      <c r="BO849" s="50">
        <v>15412</v>
      </c>
      <c r="BP849" s="50">
        <v>11713</v>
      </c>
      <c r="BQ849" s="50"/>
      <c r="BR849" s="50">
        <v>70092</v>
      </c>
      <c r="BS849" s="50">
        <v>27318</v>
      </c>
      <c r="BT849" s="50"/>
      <c r="BU849" s="50">
        <v>71699</v>
      </c>
      <c r="BV849" s="50">
        <v>6313</v>
      </c>
      <c r="BW849" s="50"/>
      <c r="BX849" s="50">
        <v>24725</v>
      </c>
      <c r="BY849" s="50">
        <v>4991</v>
      </c>
      <c r="BZ849" s="50"/>
      <c r="CA849" s="50">
        <v>149514</v>
      </c>
      <c r="CB849" s="50">
        <v>78090</v>
      </c>
      <c r="CC849" s="50"/>
      <c r="CD849" s="50">
        <v>36841</v>
      </c>
      <c r="CE849" s="50">
        <v>6308</v>
      </c>
      <c r="CF849" s="50"/>
      <c r="CG849" s="50">
        <v>23413</v>
      </c>
      <c r="CH849" s="50">
        <v>3473</v>
      </c>
      <c r="CI849" s="50"/>
      <c r="CJ849" s="50">
        <v>178256</v>
      </c>
      <c r="CK849" s="50">
        <v>203476</v>
      </c>
      <c r="CL849" s="50"/>
      <c r="CM849" s="50">
        <v>793</v>
      </c>
      <c r="CN849" s="50">
        <v>364</v>
      </c>
      <c r="CO849" s="50"/>
      <c r="CP849" s="50">
        <v>48187</v>
      </c>
      <c r="CQ849" s="50">
        <v>22644</v>
      </c>
      <c r="CR849" s="50"/>
      <c r="CS849" s="50">
        <v>15477</v>
      </c>
      <c r="CT849" s="50">
        <v>19340</v>
      </c>
      <c r="CU849" s="51"/>
      <c r="CV849" s="51"/>
      <c r="CW849" s="45">
        <f t="shared" si="1308"/>
        <v>7592.9933689999998</v>
      </c>
      <c r="CX849" s="45">
        <f t="shared" si="1309"/>
        <v>747.27873999999997</v>
      </c>
      <c r="CY849" s="51"/>
      <c r="CZ849" s="45">
        <f t="shared" si="1310"/>
        <v>51023.108853999998</v>
      </c>
      <c r="DA849" s="45">
        <f t="shared" si="1311"/>
        <v>15111.275737999998</v>
      </c>
      <c r="DB849" s="51"/>
      <c r="DC849" s="45">
        <f t="shared" si="1312"/>
        <v>13773.967541</v>
      </c>
      <c r="DD849" s="45">
        <f t="shared" si="1313"/>
        <v>1380.4991459999999</v>
      </c>
      <c r="DE849" s="51"/>
      <c r="DF849" s="45">
        <f t="shared" si="1314"/>
        <v>20386.502349999999</v>
      </c>
      <c r="DG849" s="45">
        <f t="shared" si="1315"/>
        <v>2558.873928</v>
      </c>
      <c r="DH849" s="51"/>
      <c r="DI849" s="45">
        <f t="shared" si="1316"/>
        <v>18367.710940000001</v>
      </c>
      <c r="DJ849" s="45">
        <f t="shared" si="1317"/>
        <v>3583.5179119999998</v>
      </c>
      <c r="DK849" s="51"/>
      <c r="DL849" s="45">
        <f t="shared" si="1318"/>
        <v>17679.347325999999</v>
      </c>
      <c r="DM849" s="45">
        <f t="shared" si="1319"/>
        <v>2386.4184109999997</v>
      </c>
      <c r="DN849" s="51"/>
      <c r="DO849" s="45">
        <f t="shared" si="1320"/>
        <v>4839.3119550000001</v>
      </c>
      <c r="DP849" s="45">
        <f t="shared" si="1321"/>
        <v>520.78659099999993</v>
      </c>
      <c r="DQ849" s="51"/>
      <c r="DR849" s="45">
        <f t="shared" si="1322"/>
        <v>62968.021872999998</v>
      </c>
      <c r="DS849" s="45">
        <f t="shared" si="1323"/>
        <v>18012.49567</v>
      </c>
      <c r="DT849" s="51"/>
      <c r="DU849" s="45">
        <f t="shared" si="1324"/>
        <v>25752.470343999998</v>
      </c>
      <c r="DV849" s="45">
        <f t="shared" si="1325"/>
        <v>2767.4963679999996</v>
      </c>
      <c r="DW849" s="51"/>
      <c r="DX849" s="45">
        <f t="shared" si="1326"/>
        <v>2392.7047149999999</v>
      </c>
      <c r="DY849" s="45">
        <f t="shared" si="1327"/>
        <v>404.33422899999999</v>
      </c>
      <c r="DZ849" s="51"/>
      <c r="EA849" s="45">
        <f t="shared" si="1328"/>
        <v>7522.2959519999995</v>
      </c>
      <c r="EB849" s="45">
        <f t="shared" si="1329"/>
        <v>1121.6876189999998</v>
      </c>
      <c r="EC849" s="51"/>
      <c r="ED849" s="45">
        <f t="shared" si="1330"/>
        <v>15841.101004999999</v>
      </c>
      <c r="EE849" s="45">
        <f t="shared" si="1331"/>
        <v>850.05094199999996</v>
      </c>
      <c r="EF849" s="51"/>
      <c r="EG849" s="45">
        <f t="shared" si="1332"/>
        <v>2532.1704059999997</v>
      </c>
      <c r="EH849" s="45">
        <f t="shared" si="1333"/>
        <v>797.46782699999994</v>
      </c>
      <c r="EI849" s="51"/>
      <c r="EJ849" s="45">
        <f t="shared" si="1334"/>
        <v>5019.8570439999994</v>
      </c>
      <c r="EK849" s="45">
        <f t="shared" si="1335"/>
        <v>2247.4792859999998</v>
      </c>
      <c r="EL849" s="51"/>
      <c r="EM849" s="45">
        <f t="shared" si="1336"/>
        <v>3352.7370550000001</v>
      </c>
      <c r="EN849" s="45">
        <f t="shared" si="1337"/>
        <v>1024.558483</v>
      </c>
      <c r="EO849" s="51"/>
      <c r="EP849" s="45">
        <f t="shared" si="1338"/>
        <v>6214.3369979999998</v>
      </c>
      <c r="EQ849" s="45">
        <f t="shared" si="1339"/>
        <v>719.74741799999993</v>
      </c>
      <c r="ER849" s="51"/>
      <c r="ES849" s="45">
        <f t="shared" si="1340"/>
        <v>3923.9903409999997</v>
      </c>
      <c r="ET849" s="45">
        <f t="shared" si="1341"/>
        <v>499.49684199999996</v>
      </c>
      <c r="EU849" s="51"/>
      <c r="EV849" s="45">
        <f t="shared" si="1342"/>
        <v>1041.8506990000001</v>
      </c>
      <c r="EW849" s="45">
        <f t="shared" si="1343"/>
        <v>131.41503699999998</v>
      </c>
      <c r="EX849" s="51"/>
      <c r="EY849" s="45">
        <f t="shared" si="1344"/>
        <v>7308.3880369999997</v>
      </c>
      <c r="EZ849" s="45">
        <f t="shared" si="1345"/>
        <v>1839.0410089999998</v>
      </c>
      <c r="FA849" s="51"/>
      <c r="FB849" s="45">
        <f t="shared" si="1346"/>
        <v>9319.6898330000004</v>
      </c>
      <c r="FC849" s="45">
        <f t="shared" si="1347"/>
        <v>1880.6799959999998</v>
      </c>
      <c r="FD849" s="51"/>
      <c r="FE849" s="45">
        <f t="shared" si="1348"/>
        <v>1748.9383479999999</v>
      </c>
      <c r="FF849" s="45">
        <f t="shared" si="1349"/>
        <v>1001.4732129999999</v>
      </c>
      <c r="FG849" s="51"/>
      <c r="FH849" s="45">
        <f t="shared" si="1350"/>
        <v>7953.9700679999996</v>
      </c>
      <c r="FI849" s="45">
        <f t="shared" si="1351"/>
        <v>2335.7163179999998</v>
      </c>
      <c r="FJ849" s="51"/>
      <c r="FK849" s="45">
        <f t="shared" si="1352"/>
        <v>8136.3308209999996</v>
      </c>
      <c r="FL849" s="45">
        <f t="shared" si="1353"/>
        <v>539.76781299999993</v>
      </c>
      <c r="FM849" s="51"/>
      <c r="FN849" s="45">
        <f t="shared" si="1354"/>
        <v>2805.7682749999999</v>
      </c>
      <c r="FO849" s="45">
        <f t="shared" si="1355"/>
        <v>426.73549099999997</v>
      </c>
      <c r="FP849" s="51"/>
      <c r="FQ849" s="45">
        <f t="shared" si="1356"/>
        <v>16966.699206000001</v>
      </c>
      <c r="FR849" s="45">
        <f t="shared" si="1357"/>
        <v>6676.7730899999997</v>
      </c>
      <c r="FS849" s="51"/>
      <c r="FT849" s="45">
        <f t="shared" si="1358"/>
        <v>4180.6798389999994</v>
      </c>
      <c r="FU849" s="45">
        <f t="shared" si="1359"/>
        <v>539.34030799999994</v>
      </c>
      <c r="FV849" s="51"/>
      <c r="FW849" s="45">
        <f t="shared" si="1360"/>
        <v>2656.8838270000001</v>
      </c>
      <c r="FX849" s="45">
        <f t="shared" si="1361"/>
        <v>296.944973</v>
      </c>
      <c r="FY849" s="51"/>
      <c r="FZ849" s="45">
        <f t="shared" si="1362"/>
        <v>20228.312623999998</v>
      </c>
      <c r="GA849" s="45">
        <f t="shared" si="1363"/>
        <v>17397.401475999999</v>
      </c>
      <c r="GB849" s="51"/>
      <c r="GC849" s="45">
        <f t="shared" si="1364"/>
        <v>89.988846999999993</v>
      </c>
      <c r="GD849" s="45">
        <f t="shared" si="1365"/>
        <v>31.122363999999997</v>
      </c>
      <c r="GE849" s="51"/>
      <c r="GF849" s="45">
        <f t="shared" si="1366"/>
        <v>5468.2125729999998</v>
      </c>
      <c r="GG849" s="45">
        <f t="shared" si="1367"/>
        <v>1936.0846439999998</v>
      </c>
      <c r="GH849" s="51"/>
      <c r="GI849" s="45">
        <f t="shared" si="1368"/>
        <v>1756.3144829999999</v>
      </c>
      <c r="GJ849" s="45">
        <f t="shared" si="1369"/>
        <v>1653.5893399999998</v>
      </c>
      <c r="GK849" s="51"/>
    </row>
    <row r="850" spans="1:193" s="45" customFormat="1">
      <c r="A850" s="45" t="s">
        <v>16</v>
      </c>
      <c r="B850" s="46">
        <v>41305</v>
      </c>
      <c r="C850" s="56">
        <v>0.71123199999999998</v>
      </c>
      <c r="D850" s="56">
        <v>0.115632</v>
      </c>
      <c r="E850" s="56">
        <v>8.5494000000000001E-2</v>
      </c>
      <c r="F850" s="58"/>
      <c r="G850" s="58">
        <v>69209</v>
      </c>
      <c r="H850" s="58">
        <v>10429</v>
      </c>
      <c r="I850" s="58"/>
      <c r="J850" s="59">
        <v>446464</v>
      </c>
      <c r="K850" s="59">
        <v>178299</v>
      </c>
      <c r="L850" s="58"/>
      <c r="M850" s="58">
        <v>126714</v>
      </c>
      <c r="N850" s="58">
        <v>15861</v>
      </c>
      <c r="O850" s="58"/>
      <c r="P850" s="58">
        <v>188104</v>
      </c>
      <c r="Q850" s="58">
        <v>30734</v>
      </c>
      <c r="R850" s="58"/>
      <c r="S850" s="58">
        <v>161958</v>
      </c>
      <c r="T850" s="58">
        <v>43576</v>
      </c>
      <c r="U850" s="58"/>
      <c r="V850" s="58">
        <v>156015</v>
      </c>
      <c r="W850" s="58">
        <v>29106</v>
      </c>
      <c r="X850" s="58"/>
      <c r="Y850" s="58">
        <v>39958</v>
      </c>
      <c r="Z850" s="58">
        <v>6568</v>
      </c>
      <c r="AA850" s="58"/>
      <c r="AB850" s="58">
        <v>543165</v>
      </c>
      <c r="AC850" s="58">
        <v>207022</v>
      </c>
      <c r="AD850" s="58"/>
      <c r="AE850" s="58">
        <v>226685</v>
      </c>
      <c r="AF850" s="58">
        <v>32482</v>
      </c>
      <c r="AG850" s="58"/>
      <c r="AH850" s="58">
        <v>22394</v>
      </c>
      <c r="AI850" s="58">
        <v>5122</v>
      </c>
      <c r="AJ850" s="58"/>
      <c r="AK850" s="58">
        <v>68860</v>
      </c>
      <c r="AL850" s="58">
        <v>13243</v>
      </c>
      <c r="AM850" s="58"/>
      <c r="AN850" s="58">
        <v>139879</v>
      </c>
      <c r="AO850" s="58">
        <v>9868</v>
      </c>
      <c r="AP850" s="58"/>
      <c r="AQ850" s="58">
        <v>21514</v>
      </c>
      <c r="AR850" s="58">
        <v>8646</v>
      </c>
      <c r="AS850" s="58"/>
      <c r="AT850" s="58">
        <v>39327</v>
      </c>
      <c r="AU850" s="58">
        <v>20635</v>
      </c>
      <c r="AV850" s="58"/>
      <c r="AW850" s="58">
        <v>26744</v>
      </c>
      <c r="AX850" s="58">
        <v>10719</v>
      </c>
      <c r="AY850" s="58"/>
      <c r="AZ850" s="58">
        <v>49205</v>
      </c>
      <c r="BA850" s="58">
        <v>8282</v>
      </c>
      <c r="BB850" s="58"/>
      <c r="BC850" s="58">
        <v>30462</v>
      </c>
      <c r="BD850" s="58">
        <v>6038</v>
      </c>
      <c r="BE850" s="58"/>
      <c r="BF850" s="58">
        <v>9064</v>
      </c>
      <c r="BG850" s="58">
        <v>1734</v>
      </c>
      <c r="BH850" s="50"/>
      <c r="BI850" s="50">
        <v>60111</v>
      </c>
      <c r="BJ850" s="50">
        <v>21924</v>
      </c>
      <c r="BK850" s="50"/>
      <c r="BL850" s="50">
        <v>65789</v>
      </c>
      <c r="BM850" s="50">
        <v>19068</v>
      </c>
      <c r="BN850" s="50"/>
      <c r="BO850" s="50">
        <v>14177</v>
      </c>
      <c r="BP850" s="50">
        <v>11424</v>
      </c>
      <c r="BQ850" s="50"/>
      <c r="BR850" s="50">
        <v>69923</v>
      </c>
      <c r="BS850" s="50">
        <v>27050</v>
      </c>
      <c r="BT850" s="50"/>
      <c r="BU850" s="50">
        <v>66785</v>
      </c>
      <c r="BV850" s="50">
        <v>6264</v>
      </c>
      <c r="BW850" s="50"/>
      <c r="BX850" s="50">
        <v>18941</v>
      </c>
      <c r="BY850" s="50">
        <v>4404</v>
      </c>
      <c r="BZ850" s="50"/>
      <c r="CA850" s="50">
        <v>163120</v>
      </c>
      <c r="CB850" s="50">
        <v>105451</v>
      </c>
      <c r="CC850" s="50"/>
      <c r="CD850" s="50">
        <v>33484</v>
      </c>
      <c r="CE850" s="50">
        <v>5764</v>
      </c>
      <c r="CF850" s="50"/>
      <c r="CG850" s="50">
        <v>25283</v>
      </c>
      <c r="CH850" s="50">
        <v>3492</v>
      </c>
      <c r="CI850" s="50"/>
      <c r="CJ850" s="50">
        <v>176401</v>
      </c>
      <c r="CK850" s="50">
        <v>197698</v>
      </c>
      <c r="CL850" s="50"/>
      <c r="CM850" s="50">
        <v>2163</v>
      </c>
      <c r="CN850" s="50">
        <v>324</v>
      </c>
      <c r="CO850" s="50"/>
      <c r="CP850" s="50">
        <v>42348</v>
      </c>
      <c r="CQ850" s="50">
        <v>22051</v>
      </c>
      <c r="CR850" s="50"/>
      <c r="CS850" s="50">
        <v>16268</v>
      </c>
      <c r="CT850" s="50">
        <v>18806</v>
      </c>
      <c r="CU850" s="51"/>
      <c r="CV850" s="51"/>
      <c r="CW850" s="45">
        <f t="shared" si="1308"/>
        <v>8002.7750880000003</v>
      </c>
      <c r="CX850" s="45">
        <f t="shared" si="1309"/>
        <v>891.61692600000003</v>
      </c>
      <c r="CY850" s="51"/>
      <c r="CZ850" s="45">
        <f t="shared" si="1310"/>
        <v>51625.525247999998</v>
      </c>
      <c r="DA850" s="45">
        <f t="shared" si="1311"/>
        <v>15243.494705999999</v>
      </c>
      <c r="DB850" s="51"/>
      <c r="DC850" s="45">
        <f t="shared" si="1312"/>
        <v>14652.193248</v>
      </c>
      <c r="DD850" s="45">
        <f t="shared" si="1313"/>
        <v>1356.020334</v>
      </c>
      <c r="DE850" s="51"/>
      <c r="DF850" s="45">
        <f t="shared" si="1314"/>
        <v>21750.841727999999</v>
      </c>
      <c r="DG850" s="45">
        <f t="shared" si="1315"/>
        <v>2627.572596</v>
      </c>
      <c r="DH850" s="51"/>
      <c r="DI850" s="45">
        <f t="shared" si="1316"/>
        <v>18727.527456</v>
      </c>
      <c r="DJ850" s="45">
        <f t="shared" si="1317"/>
        <v>3725.4865439999999</v>
      </c>
      <c r="DK850" s="51"/>
      <c r="DL850" s="45">
        <f t="shared" si="1318"/>
        <v>18040.32648</v>
      </c>
      <c r="DM850" s="45">
        <f t="shared" si="1319"/>
        <v>2488.3883639999999</v>
      </c>
      <c r="DN850" s="51"/>
      <c r="DO850" s="45">
        <f t="shared" si="1320"/>
        <v>4620.4234559999995</v>
      </c>
      <c r="DP850" s="45">
        <f t="shared" si="1321"/>
        <v>561.52459199999998</v>
      </c>
      <c r="DQ850" s="51"/>
      <c r="DR850" s="45">
        <f t="shared" si="1322"/>
        <v>62807.255279999998</v>
      </c>
      <c r="DS850" s="45">
        <f t="shared" si="1323"/>
        <v>17699.138868000002</v>
      </c>
      <c r="DT850" s="51"/>
      <c r="DU850" s="45">
        <f t="shared" si="1324"/>
        <v>26212.039919999999</v>
      </c>
      <c r="DV850" s="45">
        <f t="shared" si="1325"/>
        <v>2777.0161079999998</v>
      </c>
      <c r="DW850" s="51"/>
      <c r="DX850" s="45">
        <f t="shared" si="1326"/>
        <v>2589.4630080000002</v>
      </c>
      <c r="DY850" s="45">
        <f t="shared" si="1327"/>
        <v>437.90026799999998</v>
      </c>
      <c r="DZ850" s="51"/>
      <c r="EA850" s="45">
        <f t="shared" si="1328"/>
        <v>7962.4195199999995</v>
      </c>
      <c r="EB850" s="45">
        <f t="shared" si="1329"/>
        <v>1132.197042</v>
      </c>
      <c r="EC850" s="51"/>
      <c r="ED850" s="45">
        <f t="shared" si="1330"/>
        <v>16174.488528</v>
      </c>
      <c r="EE850" s="45">
        <f t="shared" si="1331"/>
        <v>843.65479200000004</v>
      </c>
      <c r="EF850" s="51"/>
      <c r="EG850" s="45">
        <f t="shared" si="1332"/>
        <v>2487.7068479999998</v>
      </c>
      <c r="EH850" s="45">
        <f t="shared" si="1333"/>
        <v>739.18112399999995</v>
      </c>
      <c r="EI850" s="51"/>
      <c r="EJ850" s="45">
        <f t="shared" si="1334"/>
        <v>4547.459664</v>
      </c>
      <c r="EK850" s="45">
        <f t="shared" si="1335"/>
        <v>1764.16869</v>
      </c>
      <c r="EL850" s="51"/>
      <c r="EM850" s="45">
        <f t="shared" si="1336"/>
        <v>3092.4622079999999</v>
      </c>
      <c r="EN850" s="45">
        <f t="shared" si="1337"/>
        <v>916.41018599999995</v>
      </c>
      <c r="EO850" s="51"/>
      <c r="EP850" s="45">
        <f t="shared" si="1338"/>
        <v>5689.67256</v>
      </c>
      <c r="EQ850" s="45">
        <f t="shared" si="1339"/>
        <v>708.06130800000005</v>
      </c>
      <c r="ER850" s="51"/>
      <c r="ES850" s="45">
        <f t="shared" si="1340"/>
        <v>3522.3819840000001</v>
      </c>
      <c r="ET850" s="45">
        <f t="shared" si="1341"/>
        <v>516.21277199999997</v>
      </c>
      <c r="EU850" s="51"/>
      <c r="EV850" s="45">
        <f t="shared" si="1342"/>
        <v>1048.088448</v>
      </c>
      <c r="EW850" s="45">
        <f t="shared" si="1343"/>
        <v>148.24659600000001</v>
      </c>
      <c r="EX850" s="51"/>
      <c r="EY850" s="45">
        <f t="shared" si="1344"/>
        <v>6950.7551519999997</v>
      </c>
      <c r="EZ850" s="45">
        <f t="shared" si="1345"/>
        <v>1874.3704560000001</v>
      </c>
      <c r="FA850" s="51"/>
      <c r="FB850" s="45">
        <f t="shared" si="1346"/>
        <v>7607.3136480000003</v>
      </c>
      <c r="FC850" s="45">
        <f t="shared" si="1347"/>
        <v>1630.1995919999999</v>
      </c>
      <c r="FD850" s="51"/>
      <c r="FE850" s="45">
        <f t="shared" si="1348"/>
        <v>1639.3148639999999</v>
      </c>
      <c r="FF850" s="45">
        <f t="shared" si="1349"/>
        <v>976.68345599999998</v>
      </c>
      <c r="FG850" s="51"/>
      <c r="FH850" s="45">
        <f t="shared" si="1350"/>
        <v>8085.3363360000003</v>
      </c>
      <c r="FI850" s="45">
        <f t="shared" si="1351"/>
        <v>2312.6127000000001</v>
      </c>
      <c r="FJ850" s="51"/>
      <c r="FK850" s="45">
        <f t="shared" si="1352"/>
        <v>7722.4831199999999</v>
      </c>
      <c r="FL850" s="45">
        <f t="shared" si="1353"/>
        <v>535.53441599999996</v>
      </c>
      <c r="FM850" s="51"/>
      <c r="FN850" s="45">
        <f t="shared" si="1354"/>
        <v>2190.185712</v>
      </c>
      <c r="FO850" s="45">
        <f t="shared" si="1355"/>
        <v>376.51557600000001</v>
      </c>
      <c r="FP850" s="51"/>
      <c r="FQ850" s="45">
        <f t="shared" si="1356"/>
        <v>18861.89184</v>
      </c>
      <c r="FR850" s="45">
        <f t="shared" si="1357"/>
        <v>9015.4277939999993</v>
      </c>
      <c r="FS850" s="51"/>
      <c r="FT850" s="45">
        <f t="shared" si="1358"/>
        <v>3871.8218879999999</v>
      </c>
      <c r="FU850" s="45">
        <f t="shared" si="1359"/>
        <v>492.78741600000001</v>
      </c>
      <c r="FV850" s="51"/>
      <c r="FW850" s="45">
        <f t="shared" si="1360"/>
        <v>2923.5238559999998</v>
      </c>
      <c r="FX850" s="45">
        <f t="shared" si="1361"/>
        <v>298.54504800000001</v>
      </c>
      <c r="FY850" s="51"/>
      <c r="FZ850" s="45">
        <f t="shared" si="1362"/>
        <v>20397.600431999999</v>
      </c>
      <c r="GA850" s="45">
        <f t="shared" si="1363"/>
        <v>16901.992812</v>
      </c>
      <c r="GB850" s="51"/>
      <c r="GC850" s="45">
        <f t="shared" si="1364"/>
        <v>250.11201600000001</v>
      </c>
      <c r="GD850" s="45">
        <f t="shared" si="1365"/>
        <v>27.700056</v>
      </c>
      <c r="GE850" s="51"/>
      <c r="GF850" s="45">
        <f t="shared" si="1366"/>
        <v>4896.7839359999998</v>
      </c>
      <c r="GG850" s="45">
        <f t="shared" si="1367"/>
        <v>1885.228194</v>
      </c>
      <c r="GH850" s="51"/>
      <c r="GI850" s="45">
        <f t="shared" si="1368"/>
        <v>1881.1013760000001</v>
      </c>
      <c r="GJ850" s="45">
        <f t="shared" si="1369"/>
        <v>1607.800164</v>
      </c>
      <c r="GK850" s="51"/>
    </row>
    <row r="851" spans="1:193" s="45" customFormat="1">
      <c r="A851" s="45" t="s">
        <v>16</v>
      </c>
      <c r="B851" s="46">
        <v>41304</v>
      </c>
      <c r="C851" s="56">
        <v>0.71131200000000006</v>
      </c>
      <c r="D851" s="56">
        <v>0.103949</v>
      </c>
      <c r="E851" s="56">
        <v>7.7824000000000004E-2</v>
      </c>
      <c r="F851" s="58"/>
      <c r="G851" s="58">
        <v>75138</v>
      </c>
      <c r="H851" s="58">
        <v>10594</v>
      </c>
      <c r="I851" s="58"/>
      <c r="J851" s="59">
        <v>467351</v>
      </c>
      <c r="K851" s="59">
        <v>181653</v>
      </c>
      <c r="L851" s="58"/>
      <c r="M851" s="58">
        <v>135795</v>
      </c>
      <c r="N851" s="58">
        <v>17457</v>
      </c>
      <c r="O851" s="58"/>
      <c r="P851" s="58">
        <v>187944</v>
      </c>
      <c r="Q851" s="58">
        <v>33970</v>
      </c>
      <c r="R851" s="58"/>
      <c r="S851" s="58">
        <v>170517</v>
      </c>
      <c r="T851" s="58">
        <v>40549</v>
      </c>
      <c r="U851" s="58"/>
      <c r="V851" s="58">
        <v>169431</v>
      </c>
      <c r="W851" s="58">
        <v>30816</v>
      </c>
      <c r="X851" s="58"/>
      <c r="Y851" s="58">
        <v>43443</v>
      </c>
      <c r="Z851" s="58">
        <v>6366</v>
      </c>
      <c r="AA851" s="58"/>
      <c r="AB851" s="58">
        <v>548282</v>
      </c>
      <c r="AC851" s="58">
        <v>213451</v>
      </c>
      <c r="AD851" s="58"/>
      <c r="AE851" s="58">
        <v>224015</v>
      </c>
      <c r="AF851" s="58">
        <v>32805</v>
      </c>
      <c r="AG851" s="58"/>
      <c r="AH851" s="58">
        <v>23203</v>
      </c>
      <c r="AI851" s="58">
        <v>4713</v>
      </c>
      <c r="AJ851" s="58"/>
      <c r="AK851" s="58">
        <v>66926</v>
      </c>
      <c r="AL851" s="58">
        <v>12321</v>
      </c>
      <c r="AM851" s="58"/>
      <c r="AN851" s="58">
        <v>143134</v>
      </c>
      <c r="AO851" s="58">
        <v>9106</v>
      </c>
      <c r="AP851" s="58"/>
      <c r="AQ851" s="58">
        <v>22808</v>
      </c>
      <c r="AR851" s="58">
        <v>8506</v>
      </c>
      <c r="AS851" s="58"/>
      <c r="AT851" s="58">
        <v>38622</v>
      </c>
      <c r="AU851" s="58">
        <v>19323</v>
      </c>
      <c r="AV851" s="58"/>
      <c r="AW851" s="58">
        <v>27284</v>
      </c>
      <c r="AX851" s="58">
        <v>10887</v>
      </c>
      <c r="AY851" s="58"/>
      <c r="AZ851" s="58">
        <v>50371</v>
      </c>
      <c r="BA851" s="58">
        <v>7206</v>
      </c>
      <c r="BB851" s="58"/>
      <c r="BC851" s="58">
        <v>33109</v>
      </c>
      <c r="BD851" s="58">
        <v>5521</v>
      </c>
      <c r="BE851" s="58"/>
      <c r="BF851" s="58">
        <v>9593</v>
      </c>
      <c r="BG851" s="58">
        <v>1531</v>
      </c>
      <c r="BH851" s="50"/>
      <c r="BI851" s="50">
        <v>62137</v>
      </c>
      <c r="BJ851" s="50">
        <v>21401</v>
      </c>
      <c r="BK851" s="50"/>
      <c r="BL851" s="50">
        <v>56197</v>
      </c>
      <c r="BM851" s="50">
        <v>14272</v>
      </c>
      <c r="BN851" s="50"/>
      <c r="BO851" s="50">
        <v>11239</v>
      </c>
      <c r="BP851" s="50">
        <v>11211</v>
      </c>
      <c r="BQ851" s="50"/>
      <c r="BR851" s="50">
        <v>68095</v>
      </c>
      <c r="BS851" s="50">
        <v>27097</v>
      </c>
      <c r="BT851" s="50"/>
      <c r="BU851" s="50">
        <v>56855</v>
      </c>
      <c r="BV851" s="50">
        <v>6714</v>
      </c>
      <c r="BW851" s="50"/>
      <c r="BX851" s="50">
        <v>17640</v>
      </c>
      <c r="BY851" s="50">
        <v>3334</v>
      </c>
      <c r="BZ851" s="50"/>
      <c r="CA851" s="50">
        <v>137309</v>
      </c>
      <c r="CB851" s="50">
        <v>80571</v>
      </c>
      <c r="CC851" s="50"/>
      <c r="CD851" s="50">
        <v>33948</v>
      </c>
      <c r="CE851" s="50">
        <v>5838</v>
      </c>
      <c r="CF851" s="50"/>
      <c r="CG851" s="50">
        <v>24667</v>
      </c>
      <c r="CH851" s="50">
        <v>3444</v>
      </c>
      <c r="CI851" s="50"/>
      <c r="CJ851" s="50">
        <v>166173</v>
      </c>
      <c r="CK851" s="50">
        <v>185726</v>
      </c>
      <c r="CL851" s="50"/>
      <c r="CM851" s="50">
        <v>2377</v>
      </c>
      <c r="CN851" s="50">
        <v>372</v>
      </c>
      <c r="CO851" s="50"/>
      <c r="CP851" s="50">
        <v>45978</v>
      </c>
      <c r="CQ851" s="50">
        <v>23147</v>
      </c>
      <c r="CR851" s="50"/>
      <c r="CS851" s="50">
        <v>17031</v>
      </c>
      <c r="CT851" s="50">
        <v>19505</v>
      </c>
      <c r="CU851" s="51"/>
      <c r="CV851" s="51"/>
      <c r="CW851" s="45">
        <f t="shared" si="1308"/>
        <v>7810.5199620000003</v>
      </c>
      <c r="CX851" s="45">
        <f t="shared" si="1309"/>
        <v>824.46745600000008</v>
      </c>
      <c r="CY851" s="51"/>
      <c r="CZ851" s="45">
        <f t="shared" si="1310"/>
        <v>48580.669098999999</v>
      </c>
      <c r="DA851" s="45">
        <f t="shared" si="1311"/>
        <v>14136.963072</v>
      </c>
      <c r="DB851" s="51"/>
      <c r="DC851" s="45">
        <f t="shared" si="1312"/>
        <v>14115.754455</v>
      </c>
      <c r="DD851" s="45">
        <f t="shared" si="1313"/>
        <v>1358.573568</v>
      </c>
      <c r="DE851" s="51"/>
      <c r="DF851" s="45">
        <f t="shared" si="1314"/>
        <v>19536.590855999999</v>
      </c>
      <c r="DG851" s="45">
        <f t="shared" si="1315"/>
        <v>2643.6812800000002</v>
      </c>
      <c r="DH851" s="51"/>
      <c r="DI851" s="45">
        <f t="shared" si="1316"/>
        <v>17725.071633</v>
      </c>
      <c r="DJ851" s="45">
        <f t="shared" si="1317"/>
        <v>3155.6853760000004</v>
      </c>
      <c r="DK851" s="51"/>
      <c r="DL851" s="45">
        <f t="shared" si="1318"/>
        <v>17612.183019</v>
      </c>
      <c r="DM851" s="45">
        <f t="shared" si="1319"/>
        <v>2398.2243840000001</v>
      </c>
      <c r="DN851" s="51"/>
      <c r="DO851" s="45">
        <f t="shared" si="1320"/>
        <v>4515.8564070000002</v>
      </c>
      <c r="DP851" s="45">
        <f t="shared" si="1321"/>
        <v>495.42758400000002</v>
      </c>
      <c r="DQ851" s="51"/>
      <c r="DR851" s="45">
        <f t="shared" si="1322"/>
        <v>56993.365618000003</v>
      </c>
      <c r="DS851" s="45">
        <f t="shared" si="1323"/>
        <v>16611.610624000001</v>
      </c>
      <c r="DT851" s="51"/>
      <c r="DU851" s="45">
        <f t="shared" si="1324"/>
        <v>23286.135235000002</v>
      </c>
      <c r="DV851" s="45">
        <f t="shared" si="1325"/>
        <v>2553.0163200000002</v>
      </c>
      <c r="DW851" s="51"/>
      <c r="DX851" s="45">
        <f t="shared" si="1326"/>
        <v>2411.9286470000002</v>
      </c>
      <c r="DY851" s="45">
        <f t="shared" si="1327"/>
        <v>366.78451200000001</v>
      </c>
      <c r="DZ851" s="51"/>
      <c r="EA851" s="45">
        <f t="shared" si="1328"/>
        <v>6956.8907740000004</v>
      </c>
      <c r="EB851" s="45">
        <f t="shared" si="1329"/>
        <v>958.86950400000001</v>
      </c>
      <c r="EC851" s="51"/>
      <c r="ED851" s="45">
        <f t="shared" si="1330"/>
        <v>14878.636166</v>
      </c>
      <c r="EE851" s="45">
        <f t="shared" si="1331"/>
        <v>708.665344</v>
      </c>
      <c r="EF851" s="51"/>
      <c r="EG851" s="45">
        <f t="shared" si="1332"/>
        <v>2370.8687920000002</v>
      </c>
      <c r="EH851" s="45">
        <f t="shared" si="1333"/>
        <v>661.97094400000003</v>
      </c>
      <c r="EI851" s="51"/>
      <c r="EJ851" s="45">
        <f t="shared" si="1334"/>
        <v>4014.7182779999998</v>
      </c>
      <c r="EK851" s="45">
        <f t="shared" si="1335"/>
        <v>1503.7931520000002</v>
      </c>
      <c r="EL851" s="51"/>
      <c r="EM851" s="45">
        <f t="shared" si="1336"/>
        <v>2836.1445159999998</v>
      </c>
      <c r="EN851" s="45">
        <f t="shared" si="1337"/>
        <v>847.26988800000004</v>
      </c>
      <c r="EO851" s="51"/>
      <c r="EP851" s="45">
        <f t="shared" si="1338"/>
        <v>5236.0150789999998</v>
      </c>
      <c r="EQ851" s="45">
        <f t="shared" si="1339"/>
        <v>560.79974400000003</v>
      </c>
      <c r="ER851" s="51"/>
      <c r="ES851" s="45">
        <f t="shared" si="1340"/>
        <v>3441.6474410000001</v>
      </c>
      <c r="ET851" s="45">
        <f t="shared" si="1341"/>
        <v>429.66630400000003</v>
      </c>
      <c r="EU851" s="51"/>
      <c r="EV851" s="45">
        <f t="shared" si="1342"/>
        <v>997.18275700000004</v>
      </c>
      <c r="EW851" s="45">
        <f t="shared" si="1343"/>
        <v>119.148544</v>
      </c>
      <c r="EX851" s="51"/>
      <c r="EY851" s="45">
        <f t="shared" si="1344"/>
        <v>6459.0790129999996</v>
      </c>
      <c r="EZ851" s="45">
        <f t="shared" si="1345"/>
        <v>1665.511424</v>
      </c>
      <c r="FA851" s="51"/>
      <c r="FB851" s="45">
        <f t="shared" si="1346"/>
        <v>5841.6219529999998</v>
      </c>
      <c r="FC851" s="45">
        <f t="shared" si="1347"/>
        <v>1110.7041280000001</v>
      </c>
      <c r="FD851" s="51"/>
      <c r="FE851" s="45">
        <f t="shared" si="1348"/>
        <v>1168.282811</v>
      </c>
      <c r="FF851" s="45">
        <f t="shared" si="1349"/>
        <v>872.48486400000002</v>
      </c>
      <c r="FG851" s="51"/>
      <c r="FH851" s="45">
        <f t="shared" si="1350"/>
        <v>7078.4071549999999</v>
      </c>
      <c r="FI851" s="45">
        <f t="shared" si="1351"/>
        <v>2108.7969280000002</v>
      </c>
      <c r="FJ851" s="51"/>
      <c r="FK851" s="45">
        <f t="shared" si="1352"/>
        <v>5910.0203949999996</v>
      </c>
      <c r="FL851" s="45">
        <f t="shared" si="1353"/>
        <v>522.51033600000005</v>
      </c>
      <c r="FM851" s="51"/>
      <c r="FN851" s="45">
        <f t="shared" si="1354"/>
        <v>1833.6603600000001</v>
      </c>
      <c r="FO851" s="45">
        <f t="shared" si="1355"/>
        <v>259.465216</v>
      </c>
      <c r="FP851" s="51"/>
      <c r="FQ851" s="45">
        <f t="shared" si="1356"/>
        <v>14273.133241</v>
      </c>
      <c r="FR851" s="45">
        <f t="shared" si="1357"/>
        <v>6270.3575040000005</v>
      </c>
      <c r="FS851" s="51"/>
      <c r="FT851" s="45">
        <f t="shared" si="1358"/>
        <v>3528.8606519999998</v>
      </c>
      <c r="FU851" s="45">
        <f t="shared" si="1359"/>
        <v>454.33651200000003</v>
      </c>
      <c r="FV851" s="51"/>
      <c r="FW851" s="45">
        <f t="shared" si="1360"/>
        <v>2564.1099829999998</v>
      </c>
      <c r="FX851" s="45">
        <f t="shared" si="1361"/>
        <v>268.02585600000003</v>
      </c>
      <c r="FY851" s="51"/>
      <c r="FZ851" s="45">
        <f t="shared" si="1362"/>
        <v>17273.517177000002</v>
      </c>
      <c r="GA851" s="45">
        <f t="shared" si="1363"/>
        <v>14453.940224</v>
      </c>
      <c r="GB851" s="51"/>
      <c r="GC851" s="45">
        <f t="shared" si="1364"/>
        <v>247.08677299999999</v>
      </c>
      <c r="GD851" s="45">
        <f t="shared" si="1365"/>
        <v>28.950528000000002</v>
      </c>
      <c r="GE851" s="51"/>
      <c r="GF851" s="45">
        <f t="shared" si="1366"/>
        <v>4779.3671219999997</v>
      </c>
      <c r="GG851" s="45">
        <f t="shared" si="1367"/>
        <v>1801.3921280000002</v>
      </c>
      <c r="GH851" s="51"/>
      <c r="GI851" s="45">
        <f t="shared" si="1368"/>
        <v>1770.355419</v>
      </c>
      <c r="GJ851" s="45">
        <f t="shared" si="1369"/>
        <v>1517.95712</v>
      </c>
      <c r="GK851" s="51"/>
    </row>
    <row r="852" spans="1:193" s="45" customFormat="1">
      <c r="A852" s="45" t="s">
        <v>16</v>
      </c>
      <c r="B852" s="46">
        <v>41303</v>
      </c>
      <c r="C852" s="56">
        <v>0.71130899999999997</v>
      </c>
      <c r="D852" s="56">
        <v>0.10295</v>
      </c>
      <c r="E852" s="56">
        <v>7.8683000000000003E-2</v>
      </c>
      <c r="F852" s="58"/>
      <c r="G852" s="58">
        <v>81350</v>
      </c>
      <c r="H852" s="58">
        <v>11191</v>
      </c>
      <c r="I852" s="58"/>
      <c r="J852" s="59">
        <v>483232</v>
      </c>
      <c r="K852" s="59">
        <v>185738</v>
      </c>
      <c r="L852" s="58"/>
      <c r="M852" s="58">
        <v>133581</v>
      </c>
      <c r="N852" s="58">
        <v>17647</v>
      </c>
      <c r="O852" s="58"/>
      <c r="P852" s="58">
        <v>201428</v>
      </c>
      <c r="Q852" s="58">
        <v>34409</v>
      </c>
      <c r="R852" s="58"/>
      <c r="S852" s="58">
        <v>177029</v>
      </c>
      <c r="T852" s="58">
        <v>44811</v>
      </c>
      <c r="U852" s="58"/>
      <c r="V852" s="58">
        <v>173381</v>
      </c>
      <c r="W852" s="58">
        <v>34084</v>
      </c>
      <c r="X852" s="58"/>
      <c r="Y852" s="58">
        <v>43299</v>
      </c>
      <c r="Z852" s="58">
        <v>6954</v>
      </c>
      <c r="AA852" s="58"/>
      <c r="AB852" s="58">
        <v>553770</v>
      </c>
      <c r="AC852" s="58">
        <v>205806</v>
      </c>
      <c r="AD852" s="58"/>
      <c r="AE852" s="58">
        <v>234559</v>
      </c>
      <c r="AF852" s="58">
        <v>32955</v>
      </c>
      <c r="AG852" s="58"/>
      <c r="AH852" s="58">
        <v>23110</v>
      </c>
      <c r="AI852" s="58">
        <v>5247</v>
      </c>
      <c r="AJ852" s="58"/>
      <c r="AK852" s="58">
        <v>70306</v>
      </c>
      <c r="AL852" s="58">
        <v>13928</v>
      </c>
      <c r="AM852" s="58"/>
      <c r="AN852" s="58">
        <v>151442</v>
      </c>
      <c r="AO852" s="58">
        <v>9876</v>
      </c>
      <c r="AP852" s="58"/>
      <c r="AQ852" s="58">
        <v>22252</v>
      </c>
      <c r="AR852" s="58">
        <v>8375</v>
      </c>
      <c r="AS852" s="58"/>
      <c r="AT852" s="58">
        <v>40031</v>
      </c>
      <c r="AU852" s="58">
        <v>22845</v>
      </c>
      <c r="AV852" s="58"/>
      <c r="AW852" s="58">
        <v>25339</v>
      </c>
      <c r="AX852" s="58">
        <v>10773</v>
      </c>
      <c r="AY852" s="58"/>
      <c r="AZ852" s="58">
        <v>49061</v>
      </c>
      <c r="BA852" s="58">
        <v>7645</v>
      </c>
      <c r="BB852" s="58"/>
      <c r="BC852" s="58">
        <v>28905</v>
      </c>
      <c r="BD852" s="58">
        <v>5618</v>
      </c>
      <c r="BE852" s="58"/>
      <c r="BF852" s="58">
        <v>9739</v>
      </c>
      <c r="BG852" s="58">
        <v>1704</v>
      </c>
      <c r="BH852" s="50"/>
      <c r="BI852" s="50">
        <v>61458</v>
      </c>
      <c r="BJ852" s="50">
        <v>21929</v>
      </c>
      <c r="BK852" s="50"/>
      <c r="BL852" s="50">
        <v>46551</v>
      </c>
      <c r="BM852" s="50">
        <v>13638</v>
      </c>
      <c r="BN852" s="50"/>
      <c r="BO852" s="50">
        <v>12810</v>
      </c>
      <c r="BP852" s="50">
        <v>11572</v>
      </c>
      <c r="BQ852" s="50"/>
      <c r="BR852" s="50">
        <v>67219</v>
      </c>
      <c r="BS852" s="50">
        <v>25790</v>
      </c>
      <c r="BT852" s="50"/>
      <c r="BU852" s="50">
        <v>55251</v>
      </c>
      <c r="BV852" s="50">
        <v>6456</v>
      </c>
      <c r="BW852" s="50"/>
      <c r="BX852" s="50">
        <v>14081</v>
      </c>
      <c r="BY852" s="50">
        <v>3347</v>
      </c>
      <c r="BZ852" s="50"/>
      <c r="CA852" s="50">
        <v>122174</v>
      </c>
      <c r="CB852" s="50">
        <v>71535</v>
      </c>
      <c r="CC852" s="50"/>
      <c r="CD852" s="50">
        <v>35029</v>
      </c>
      <c r="CE852" s="50">
        <v>6051</v>
      </c>
      <c r="CF852" s="50"/>
      <c r="CG852" s="50">
        <v>25256</v>
      </c>
      <c r="CH852" s="50">
        <v>3456</v>
      </c>
      <c r="CI852" s="50"/>
      <c r="CJ852" s="50">
        <v>163988</v>
      </c>
      <c r="CK852" s="50">
        <v>201730</v>
      </c>
      <c r="CL852" s="50"/>
      <c r="CM852" s="50">
        <v>2440</v>
      </c>
      <c r="CN852" s="50">
        <v>345</v>
      </c>
      <c r="CO852" s="50"/>
      <c r="CP852" s="50">
        <v>41929</v>
      </c>
      <c r="CQ852" s="50">
        <v>22361</v>
      </c>
      <c r="CR852" s="50"/>
      <c r="CS852" s="50">
        <v>16326</v>
      </c>
      <c r="CT852" s="50">
        <v>17717</v>
      </c>
      <c r="CU852" s="51"/>
      <c r="CV852" s="51"/>
      <c r="CW852" s="45">
        <f t="shared" si="1308"/>
        <v>8374.9825000000001</v>
      </c>
      <c r="CX852" s="45">
        <f t="shared" si="1309"/>
        <v>880.54145300000005</v>
      </c>
      <c r="CY852" s="51"/>
      <c r="CZ852" s="45">
        <f t="shared" si="1310"/>
        <v>49748.734400000001</v>
      </c>
      <c r="DA852" s="45">
        <f t="shared" si="1311"/>
        <v>14614.423054000001</v>
      </c>
      <c r="DB852" s="51"/>
      <c r="DC852" s="45">
        <f t="shared" si="1312"/>
        <v>13752.16395</v>
      </c>
      <c r="DD852" s="45">
        <f t="shared" si="1313"/>
        <v>1388.5189010000001</v>
      </c>
      <c r="DE852" s="51"/>
      <c r="DF852" s="45">
        <f t="shared" si="1314"/>
        <v>20737.012599999998</v>
      </c>
      <c r="DG852" s="45">
        <f t="shared" si="1315"/>
        <v>2707.4033469999999</v>
      </c>
      <c r="DH852" s="51"/>
      <c r="DI852" s="45">
        <f t="shared" si="1316"/>
        <v>18225.135549999999</v>
      </c>
      <c r="DJ852" s="45">
        <f t="shared" si="1317"/>
        <v>3525.8639130000001</v>
      </c>
      <c r="DK852" s="51"/>
      <c r="DL852" s="45">
        <f t="shared" si="1318"/>
        <v>17849.573950000002</v>
      </c>
      <c r="DM852" s="45">
        <f t="shared" si="1319"/>
        <v>2681.8313720000001</v>
      </c>
      <c r="DN852" s="51"/>
      <c r="DO852" s="45">
        <f t="shared" si="1320"/>
        <v>4457.6320500000002</v>
      </c>
      <c r="DP852" s="45">
        <f t="shared" si="1321"/>
        <v>547.16158200000007</v>
      </c>
      <c r="DQ852" s="51"/>
      <c r="DR852" s="45">
        <f t="shared" si="1322"/>
        <v>57010.621500000001</v>
      </c>
      <c r="DS852" s="45">
        <f t="shared" si="1323"/>
        <v>16193.433498</v>
      </c>
      <c r="DT852" s="51"/>
      <c r="DU852" s="45">
        <f t="shared" si="1324"/>
        <v>24147.849050000001</v>
      </c>
      <c r="DV852" s="45">
        <f t="shared" si="1325"/>
        <v>2592.9982650000002</v>
      </c>
      <c r="DW852" s="51"/>
      <c r="DX852" s="45">
        <f t="shared" si="1326"/>
        <v>2379.1745000000001</v>
      </c>
      <c r="DY852" s="45">
        <f t="shared" si="1327"/>
        <v>412.84970100000004</v>
      </c>
      <c r="DZ852" s="51"/>
      <c r="EA852" s="45">
        <f t="shared" si="1328"/>
        <v>7238.0027</v>
      </c>
      <c r="EB852" s="45">
        <f t="shared" si="1329"/>
        <v>1095.8968240000002</v>
      </c>
      <c r="EC852" s="51"/>
      <c r="ED852" s="45">
        <f t="shared" si="1330"/>
        <v>15590.9539</v>
      </c>
      <c r="EE852" s="45">
        <f t="shared" si="1331"/>
        <v>777.073308</v>
      </c>
      <c r="EF852" s="51"/>
      <c r="EG852" s="45">
        <f t="shared" si="1332"/>
        <v>2290.8434000000002</v>
      </c>
      <c r="EH852" s="45">
        <f t="shared" si="1333"/>
        <v>658.97012500000005</v>
      </c>
      <c r="EI852" s="51"/>
      <c r="EJ852" s="45">
        <f t="shared" si="1334"/>
        <v>4121.1914500000003</v>
      </c>
      <c r="EK852" s="45">
        <f t="shared" si="1335"/>
        <v>1797.5131350000001</v>
      </c>
      <c r="EL852" s="51"/>
      <c r="EM852" s="45">
        <f t="shared" si="1336"/>
        <v>2608.6500500000002</v>
      </c>
      <c r="EN852" s="45">
        <f t="shared" si="1337"/>
        <v>847.65195900000003</v>
      </c>
      <c r="EO852" s="51"/>
      <c r="EP852" s="45">
        <f t="shared" si="1338"/>
        <v>5050.8299500000003</v>
      </c>
      <c r="EQ852" s="45">
        <f t="shared" si="1339"/>
        <v>601.53153500000008</v>
      </c>
      <c r="ER852" s="51"/>
      <c r="ES852" s="45">
        <f t="shared" si="1340"/>
        <v>2975.7697499999999</v>
      </c>
      <c r="ET852" s="45">
        <f t="shared" si="1341"/>
        <v>442.04109400000004</v>
      </c>
      <c r="EU852" s="51"/>
      <c r="EV852" s="45">
        <f t="shared" si="1342"/>
        <v>1002.63005</v>
      </c>
      <c r="EW852" s="45">
        <f t="shared" si="1343"/>
        <v>134.07583199999999</v>
      </c>
      <c r="EX852" s="51"/>
      <c r="EY852" s="45">
        <f t="shared" si="1344"/>
        <v>6327.1010999999999</v>
      </c>
      <c r="EZ852" s="45">
        <f t="shared" si="1345"/>
        <v>1725.439507</v>
      </c>
      <c r="FA852" s="51"/>
      <c r="FB852" s="45">
        <f t="shared" si="1346"/>
        <v>4792.4254499999997</v>
      </c>
      <c r="FC852" s="45">
        <f t="shared" si="1347"/>
        <v>1073.0787540000001</v>
      </c>
      <c r="FD852" s="51"/>
      <c r="FE852" s="45">
        <f t="shared" si="1348"/>
        <v>1318.7895000000001</v>
      </c>
      <c r="FF852" s="45">
        <f t="shared" si="1349"/>
        <v>910.519676</v>
      </c>
      <c r="FG852" s="51"/>
      <c r="FH852" s="45">
        <f t="shared" si="1350"/>
        <v>6920.1960499999996</v>
      </c>
      <c r="FI852" s="45">
        <f t="shared" si="1351"/>
        <v>2029.2345700000001</v>
      </c>
      <c r="FJ852" s="51"/>
      <c r="FK852" s="45">
        <f t="shared" si="1352"/>
        <v>5688.0904499999997</v>
      </c>
      <c r="FL852" s="45">
        <f t="shared" si="1353"/>
        <v>507.97744800000004</v>
      </c>
      <c r="FM852" s="51"/>
      <c r="FN852" s="45">
        <f t="shared" si="1354"/>
        <v>1449.63895</v>
      </c>
      <c r="FO852" s="45">
        <f t="shared" si="1355"/>
        <v>263.35200100000003</v>
      </c>
      <c r="FP852" s="51"/>
      <c r="FQ852" s="45">
        <f t="shared" si="1356"/>
        <v>12577.8133</v>
      </c>
      <c r="FR852" s="45">
        <f t="shared" si="1357"/>
        <v>5628.5884050000004</v>
      </c>
      <c r="FS852" s="51"/>
      <c r="FT852" s="45">
        <f t="shared" si="1358"/>
        <v>3606.2355499999999</v>
      </c>
      <c r="FU852" s="45">
        <f t="shared" si="1359"/>
        <v>476.11083300000001</v>
      </c>
      <c r="FV852" s="51"/>
      <c r="FW852" s="45">
        <f t="shared" si="1360"/>
        <v>2600.1052</v>
      </c>
      <c r="FX852" s="45">
        <f t="shared" si="1361"/>
        <v>271.928448</v>
      </c>
      <c r="FY852" s="51"/>
      <c r="FZ852" s="45">
        <f t="shared" si="1362"/>
        <v>16882.564600000002</v>
      </c>
      <c r="GA852" s="45">
        <f t="shared" si="1363"/>
        <v>15872.721590000001</v>
      </c>
      <c r="GB852" s="51"/>
      <c r="GC852" s="45">
        <f t="shared" si="1364"/>
        <v>251.19800000000001</v>
      </c>
      <c r="GD852" s="45">
        <f t="shared" si="1365"/>
        <v>27.145635000000002</v>
      </c>
      <c r="GE852" s="51"/>
      <c r="GF852" s="45">
        <f t="shared" si="1366"/>
        <v>4316.5905499999999</v>
      </c>
      <c r="GG852" s="45">
        <f t="shared" si="1367"/>
        <v>1759.4305630000001</v>
      </c>
      <c r="GH852" s="51"/>
      <c r="GI852" s="45">
        <f t="shared" si="1368"/>
        <v>1680.7617</v>
      </c>
      <c r="GJ852" s="45">
        <f t="shared" si="1369"/>
        <v>1394.026711</v>
      </c>
      <c r="GK852" s="51"/>
    </row>
    <row r="853" spans="1:193" s="45" customFormat="1">
      <c r="A853" s="45" t="s">
        <v>16</v>
      </c>
      <c r="B853" s="46">
        <v>41302</v>
      </c>
      <c r="C853" s="56">
        <v>0.71029799999999998</v>
      </c>
      <c r="D853" s="56">
        <v>0.103783</v>
      </c>
      <c r="E853" s="56">
        <v>7.8144000000000005E-2</v>
      </c>
      <c r="F853" s="58"/>
      <c r="G853" s="58">
        <v>55994</v>
      </c>
      <c r="H853" s="58">
        <v>7681</v>
      </c>
      <c r="I853" s="58"/>
      <c r="J853" s="59">
        <v>473208</v>
      </c>
      <c r="K853" s="59">
        <v>183334</v>
      </c>
      <c r="L853" s="58"/>
      <c r="M853" s="58">
        <v>127128</v>
      </c>
      <c r="N853" s="58">
        <v>14658</v>
      </c>
      <c r="O853" s="58"/>
      <c r="P853" s="58">
        <v>195607</v>
      </c>
      <c r="Q853" s="58">
        <v>33286</v>
      </c>
      <c r="R853" s="58"/>
      <c r="S853" s="58">
        <v>151798</v>
      </c>
      <c r="T853" s="58">
        <v>36301</v>
      </c>
      <c r="U853" s="58"/>
      <c r="V853" s="58">
        <v>173628</v>
      </c>
      <c r="W853" s="58">
        <v>31139</v>
      </c>
      <c r="X853" s="58"/>
      <c r="Y853" s="58">
        <v>36333</v>
      </c>
      <c r="Z853" s="58">
        <v>4590</v>
      </c>
      <c r="AA853" s="58"/>
      <c r="AB853" s="58">
        <v>654892</v>
      </c>
      <c r="AC853" s="58">
        <v>233454</v>
      </c>
      <c r="AD853" s="58"/>
      <c r="AE853" s="58">
        <v>271862</v>
      </c>
      <c r="AF853" s="58">
        <v>37536</v>
      </c>
      <c r="AG853" s="58"/>
      <c r="AH853" s="58">
        <v>20932</v>
      </c>
      <c r="AI853" s="58">
        <v>4398</v>
      </c>
      <c r="AJ853" s="58"/>
      <c r="AK853" s="58">
        <v>47210</v>
      </c>
      <c r="AL853" s="58">
        <v>9916</v>
      </c>
      <c r="AM853" s="58"/>
      <c r="AN853" s="58">
        <v>125278</v>
      </c>
      <c r="AO853" s="58">
        <v>8217</v>
      </c>
      <c r="AP853" s="58"/>
      <c r="AQ853" s="58">
        <v>21923</v>
      </c>
      <c r="AR853" s="58">
        <v>7810</v>
      </c>
      <c r="AS853" s="58"/>
      <c r="AT853" s="58">
        <v>39360</v>
      </c>
      <c r="AU853" s="58">
        <v>19708</v>
      </c>
      <c r="AV853" s="58"/>
      <c r="AW853" s="58">
        <v>26371</v>
      </c>
      <c r="AX853" s="58">
        <v>10484</v>
      </c>
      <c r="AY853" s="58"/>
      <c r="AZ853" s="58">
        <v>43752</v>
      </c>
      <c r="BA853" s="58">
        <v>6805</v>
      </c>
      <c r="BB853" s="58"/>
      <c r="BC853" s="58">
        <v>19568</v>
      </c>
      <c r="BD853" s="58">
        <v>3245</v>
      </c>
      <c r="BE853" s="58"/>
      <c r="BF853" s="58">
        <v>7849</v>
      </c>
      <c r="BG853" s="58">
        <v>1444</v>
      </c>
      <c r="BH853" s="50"/>
      <c r="BI853" s="50">
        <v>52107</v>
      </c>
      <c r="BJ853" s="50">
        <v>17280</v>
      </c>
      <c r="BK853" s="50"/>
      <c r="BL853" s="50">
        <v>30427</v>
      </c>
      <c r="BM853" s="50">
        <v>8546</v>
      </c>
      <c r="BN853" s="50"/>
      <c r="BO853" s="50">
        <v>15456</v>
      </c>
      <c r="BP853" s="50">
        <v>11238</v>
      </c>
      <c r="BQ853" s="50"/>
      <c r="BR853" s="50">
        <v>71208</v>
      </c>
      <c r="BS853" s="50">
        <v>26978</v>
      </c>
      <c r="BT853" s="50"/>
      <c r="BU853" s="50">
        <v>60723</v>
      </c>
      <c r="BV853" s="50">
        <v>7343</v>
      </c>
      <c r="BW853" s="50"/>
      <c r="BX853" s="50">
        <v>10260</v>
      </c>
      <c r="BY853" s="50">
        <v>2610</v>
      </c>
      <c r="BZ853" s="50"/>
      <c r="CA853" s="50">
        <v>137295</v>
      </c>
      <c r="CB853" s="50">
        <v>77938</v>
      </c>
      <c r="CC853" s="50"/>
      <c r="CD853" s="50">
        <v>23754</v>
      </c>
      <c r="CE853" s="50">
        <v>3678</v>
      </c>
      <c r="CF853" s="50"/>
      <c r="CG853" s="50">
        <v>28875</v>
      </c>
      <c r="CH853" s="50">
        <v>4130</v>
      </c>
      <c r="CI853" s="50"/>
      <c r="CJ853" s="50">
        <v>194000</v>
      </c>
      <c r="CK853" s="50">
        <v>225121</v>
      </c>
      <c r="CL853" s="50"/>
      <c r="CM853" s="50">
        <v>2221</v>
      </c>
      <c r="CN853" s="50">
        <v>361</v>
      </c>
      <c r="CO853" s="50"/>
      <c r="CP853" s="50">
        <v>50443</v>
      </c>
      <c r="CQ853" s="50">
        <v>24719</v>
      </c>
      <c r="CR853" s="50"/>
      <c r="CS853" s="50">
        <v>19643</v>
      </c>
      <c r="CT853" s="50">
        <v>19123</v>
      </c>
      <c r="CU853" s="51"/>
      <c r="CV853" s="51"/>
      <c r="CW853" s="45">
        <f t="shared" si="1308"/>
        <v>5811.2253019999998</v>
      </c>
      <c r="CX853" s="45">
        <f t="shared" si="1309"/>
        <v>600.224064</v>
      </c>
      <c r="CY853" s="51"/>
      <c r="CZ853" s="45">
        <f t="shared" si="1310"/>
        <v>49110.945864000001</v>
      </c>
      <c r="DA853" s="45">
        <f t="shared" si="1311"/>
        <v>14326.452096000001</v>
      </c>
      <c r="DB853" s="51"/>
      <c r="DC853" s="45">
        <f t="shared" si="1312"/>
        <v>13193.725224</v>
      </c>
      <c r="DD853" s="45">
        <f t="shared" si="1313"/>
        <v>1145.4347520000001</v>
      </c>
      <c r="DE853" s="51"/>
      <c r="DF853" s="45">
        <f t="shared" si="1314"/>
        <v>20300.681281000001</v>
      </c>
      <c r="DG853" s="45">
        <f t="shared" si="1315"/>
        <v>2601.1011840000001</v>
      </c>
      <c r="DH853" s="51"/>
      <c r="DI853" s="45">
        <f t="shared" si="1316"/>
        <v>15754.051834</v>
      </c>
      <c r="DJ853" s="45">
        <f t="shared" si="1317"/>
        <v>2836.705344</v>
      </c>
      <c r="DK853" s="51"/>
      <c r="DL853" s="45">
        <f t="shared" si="1318"/>
        <v>18019.634724</v>
      </c>
      <c r="DM853" s="45">
        <f t="shared" si="1319"/>
        <v>2433.326016</v>
      </c>
      <c r="DN853" s="51"/>
      <c r="DO853" s="45">
        <f t="shared" si="1320"/>
        <v>3770.7477389999999</v>
      </c>
      <c r="DP853" s="45">
        <f t="shared" si="1321"/>
        <v>358.68096000000003</v>
      </c>
      <c r="DQ853" s="51"/>
      <c r="DR853" s="45">
        <f t="shared" si="1322"/>
        <v>67966.656436000005</v>
      </c>
      <c r="DS853" s="45">
        <f t="shared" si="1323"/>
        <v>18243.029376000002</v>
      </c>
      <c r="DT853" s="51"/>
      <c r="DU853" s="45">
        <f t="shared" si="1324"/>
        <v>28214.653945999999</v>
      </c>
      <c r="DV853" s="45">
        <f t="shared" si="1325"/>
        <v>2933.2131840000002</v>
      </c>
      <c r="DW853" s="51"/>
      <c r="DX853" s="45">
        <f t="shared" si="1326"/>
        <v>2172.3857560000001</v>
      </c>
      <c r="DY853" s="45">
        <f t="shared" si="1327"/>
        <v>343.67731200000003</v>
      </c>
      <c r="DZ853" s="51"/>
      <c r="EA853" s="45">
        <f t="shared" si="1328"/>
        <v>4899.5954300000003</v>
      </c>
      <c r="EB853" s="45">
        <f t="shared" si="1329"/>
        <v>774.87590400000011</v>
      </c>
      <c r="EC853" s="51"/>
      <c r="ED853" s="45">
        <f t="shared" si="1330"/>
        <v>13001.726674</v>
      </c>
      <c r="EE853" s="45">
        <f t="shared" si="1331"/>
        <v>642.10924800000009</v>
      </c>
      <c r="EF853" s="51"/>
      <c r="EG853" s="45">
        <f t="shared" si="1332"/>
        <v>2275.2347089999998</v>
      </c>
      <c r="EH853" s="45">
        <f t="shared" si="1333"/>
        <v>610.30464000000006</v>
      </c>
      <c r="EI853" s="51"/>
      <c r="EJ853" s="45">
        <f t="shared" si="1334"/>
        <v>4084.8988800000002</v>
      </c>
      <c r="EK853" s="45">
        <f t="shared" si="1335"/>
        <v>1540.061952</v>
      </c>
      <c r="EL853" s="51"/>
      <c r="EM853" s="45">
        <f t="shared" si="1336"/>
        <v>2736.8614929999999</v>
      </c>
      <c r="EN853" s="45">
        <f t="shared" si="1337"/>
        <v>819.26169600000003</v>
      </c>
      <c r="EO853" s="51"/>
      <c r="EP853" s="45">
        <f t="shared" si="1338"/>
        <v>4540.7138160000004</v>
      </c>
      <c r="EQ853" s="45">
        <f t="shared" si="1339"/>
        <v>531.76992000000007</v>
      </c>
      <c r="ER853" s="51"/>
      <c r="ES853" s="45">
        <f t="shared" si="1340"/>
        <v>2030.825744</v>
      </c>
      <c r="ET853" s="45">
        <f t="shared" si="1341"/>
        <v>253.57728000000003</v>
      </c>
      <c r="EU853" s="51"/>
      <c r="EV853" s="45">
        <f t="shared" si="1342"/>
        <v>814.59276699999998</v>
      </c>
      <c r="EW853" s="45">
        <f t="shared" si="1343"/>
        <v>112.83993600000001</v>
      </c>
      <c r="EX853" s="51"/>
      <c r="EY853" s="45">
        <f t="shared" si="1344"/>
        <v>5407.8207810000004</v>
      </c>
      <c r="EZ853" s="45">
        <f t="shared" si="1345"/>
        <v>1350.3283200000001</v>
      </c>
      <c r="FA853" s="51"/>
      <c r="FB853" s="45">
        <f t="shared" si="1346"/>
        <v>3157.8053410000002</v>
      </c>
      <c r="FC853" s="45">
        <f t="shared" si="1347"/>
        <v>667.818624</v>
      </c>
      <c r="FD853" s="51"/>
      <c r="FE853" s="45">
        <f t="shared" si="1348"/>
        <v>1604.070048</v>
      </c>
      <c r="FF853" s="45">
        <f t="shared" si="1349"/>
        <v>878.18227200000001</v>
      </c>
      <c r="FG853" s="51"/>
      <c r="FH853" s="45">
        <f t="shared" si="1350"/>
        <v>7390.1798639999997</v>
      </c>
      <c r="FI853" s="45">
        <f t="shared" si="1351"/>
        <v>2108.1688320000003</v>
      </c>
      <c r="FJ853" s="51"/>
      <c r="FK853" s="45">
        <f t="shared" si="1352"/>
        <v>6302.0151089999999</v>
      </c>
      <c r="FL853" s="45">
        <f t="shared" si="1353"/>
        <v>573.81139200000007</v>
      </c>
      <c r="FM853" s="51"/>
      <c r="FN853" s="45">
        <f t="shared" si="1354"/>
        <v>1064.81358</v>
      </c>
      <c r="FO853" s="45">
        <f t="shared" si="1355"/>
        <v>203.95584000000002</v>
      </c>
      <c r="FP853" s="51"/>
      <c r="FQ853" s="45">
        <f t="shared" si="1356"/>
        <v>14248.886984999999</v>
      </c>
      <c r="FR853" s="45">
        <f t="shared" si="1357"/>
        <v>6090.3870720000004</v>
      </c>
      <c r="FS853" s="51"/>
      <c r="FT853" s="45">
        <f t="shared" si="1358"/>
        <v>2465.2613820000001</v>
      </c>
      <c r="FU853" s="45">
        <f t="shared" si="1359"/>
        <v>287.41363200000001</v>
      </c>
      <c r="FV853" s="51"/>
      <c r="FW853" s="45">
        <f t="shared" si="1360"/>
        <v>2996.7341249999999</v>
      </c>
      <c r="FX853" s="45">
        <f t="shared" si="1361"/>
        <v>322.73472000000004</v>
      </c>
      <c r="FY853" s="51"/>
      <c r="FZ853" s="45">
        <f t="shared" si="1362"/>
        <v>20133.902000000002</v>
      </c>
      <c r="GA853" s="45">
        <f t="shared" si="1363"/>
        <v>17591.855424000001</v>
      </c>
      <c r="GB853" s="51"/>
      <c r="GC853" s="45">
        <f t="shared" si="1364"/>
        <v>230.50204300000001</v>
      </c>
      <c r="GD853" s="45">
        <f t="shared" si="1365"/>
        <v>28.209984000000002</v>
      </c>
      <c r="GE853" s="51"/>
      <c r="GF853" s="45">
        <f t="shared" si="1366"/>
        <v>5235.1258690000004</v>
      </c>
      <c r="GG853" s="45">
        <f t="shared" si="1367"/>
        <v>1931.6415360000001</v>
      </c>
      <c r="GH853" s="51"/>
      <c r="GI853" s="45">
        <f t="shared" si="1368"/>
        <v>2038.609469</v>
      </c>
      <c r="GJ853" s="45">
        <f t="shared" si="1369"/>
        <v>1494.347712</v>
      </c>
      <c r="GK853" s="51"/>
    </row>
    <row r="854" spans="1:193" s="45" customFormat="1">
      <c r="A854" s="45" t="s">
        <v>16</v>
      </c>
      <c r="B854" s="46">
        <v>41301</v>
      </c>
      <c r="C854" s="56">
        <v>0.71253299999999997</v>
      </c>
      <c r="D854" s="56">
        <v>0.101379</v>
      </c>
      <c r="E854" s="56">
        <v>7.8663999999999998E-2</v>
      </c>
      <c r="F854" s="58"/>
      <c r="G854" s="58">
        <v>57717</v>
      </c>
      <c r="H854" s="58">
        <v>7556</v>
      </c>
      <c r="I854" s="58"/>
      <c r="J854" s="59">
        <v>467089</v>
      </c>
      <c r="K854" s="59">
        <v>182305</v>
      </c>
      <c r="L854" s="58"/>
      <c r="M854" s="58">
        <v>127555</v>
      </c>
      <c r="N854" s="58">
        <v>16146</v>
      </c>
      <c r="O854" s="58"/>
      <c r="P854" s="58">
        <v>194560</v>
      </c>
      <c r="Q854" s="58">
        <v>30781</v>
      </c>
      <c r="R854" s="58"/>
      <c r="S854" s="58">
        <v>145543</v>
      </c>
      <c r="T854" s="58">
        <v>39432</v>
      </c>
      <c r="U854" s="58"/>
      <c r="V854" s="58">
        <v>166953</v>
      </c>
      <c r="W854" s="58">
        <v>31446</v>
      </c>
      <c r="X854" s="58"/>
      <c r="Y854" s="58">
        <v>34597</v>
      </c>
      <c r="Z854" s="58">
        <v>5297</v>
      </c>
      <c r="AA854" s="58"/>
      <c r="AB854" s="58">
        <v>634116</v>
      </c>
      <c r="AC854" s="58">
        <v>221984</v>
      </c>
      <c r="AD854" s="58"/>
      <c r="AE854" s="58">
        <v>262063</v>
      </c>
      <c r="AF854" s="58">
        <v>35773</v>
      </c>
      <c r="AG854" s="58"/>
      <c r="AH854" s="58">
        <v>20600</v>
      </c>
      <c r="AI854" s="58">
        <v>4907</v>
      </c>
      <c r="AJ854" s="58"/>
      <c r="AK854" s="58">
        <v>48281</v>
      </c>
      <c r="AL854" s="58">
        <v>10166</v>
      </c>
      <c r="AM854" s="58"/>
      <c r="AN854" s="58">
        <v>116170</v>
      </c>
      <c r="AO854" s="58">
        <v>7744</v>
      </c>
      <c r="AP854" s="58"/>
      <c r="AQ854" s="58">
        <v>21795</v>
      </c>
      <c r="AR854" s="58">
        <v>8622</v>
      </c>
      <c r="AS854" s="58"/>
      <c r="AT854" s="58">
        <v>46810</v>
      </c>
      <c r="AU854" s="58">
        <v>26064</v>
      </c>
      <c r="AV854" s="58"/>
      <c r="AW854" s="58">
        <v>27920</v>
      </c>
      <c r="AX854" s="58">
        <v>11742</v>
      </c>
      <c r="AY854" s="58"/>
      <c r="AZ854" s="58">
        <v>47821</v>
      </c>
      <c r="BA854" s="58">
        <v>8344</v>
      </c>
      <c r="BB854" s="58"/>
      <c r="BC854" s="58">
        <v>20636</v>
      </c>
      <c r="BD854" s="58">
        <v>3906</v>
      </c>
      <c r="BE854" s="58"/>
      <c r="BF854" s="58">
        <v>7485</v>
      </c>
      <c r="BG854" s="58">
        <v>1341</v>
      </c>
      <c r="BH854" s="50"/>
      <c r="BI854" s="50">
        <v>54130</v>
      </c>
      <c r="BJ854" s="50">
        <v>18868</v>
      </c>
      <c r="BK854" s="50"/>
      <c r="BL854" s="50">
        <v>33272</v>
      </c>
      <c r="BM854" s="50">
        <v>9315</v>
      </c>
      <c r="BN854" s="50"/>
      <c r="BO854" s="50">
        <v>15321</v>
      </c>
      <c r="BP854" s="50">
        <v>12414</v>
      </c>
      <c r="BQ854" s="50"/>
      <c r="BR854" s="50">
        <v>67741</v>
      </c>
      <c r="BS854" s="50">
        <v>27145</v>
      </c>
      <c r="BT854" s="50"/>
      <c r="BU854" s="50">
        <v>56613</v>
      </c>
      <c r="BV854" s="50">
        <v>7071</v>
      </c>
      <c r="BW854" s="50"/>
      <c r="BX854" s="50">
        <v>10226</v>
      </c>
      <c r="BY854" s="50">
        <v>3036</v>
      </c>
      <c r="BZ854" s="50"/>
      <c r="CA854" s="50">
        <v>137836</v>
      </c>
      <c r="CB854" s="50">
        <v>87882</v>
      </c>
      <c r="CC854" s="50"/>
      <c r="CD854" s="50">
        <v>26044</v>
      </c>
      <c r="CE854" s="50">
        <v>4263</v>
      </c>
      <c r="CF854" s="50"/>
      <c r="CG854" s="50">
        <v>29244</v>
      </c>
      <c r="CH854" s="50">
        <v>4649</v>
      </c>
      <c r="CI854" s="50"/>
      <c r="CJ854" s="50">
        <v>178283</v>
      </c>
      <c r="CK854" s="50">
        <v>218416</v>
      </c>
      <c r="CL854" s="50"/>
      <c r="CM854" s="50">
        <v>2591</v>
      </c>
      <c r="CN854" s="50">
        <v>176</v>
      </c>
      <c r="CO854" s="50"/>
      <c r="CP854" s="50">
        <v>49329</v>
      </c>
      <c r="CQ854" s="50">
        <v>24785</v>
      </c>
      <c r="CR854" s="50"/>
      <c r="CS854" s="50">
        <v>19754</v>
      </c>
      <c r="CT854" s="50">
        <v>18863</v>
      </c>
      <c r="CU854" s="51"/>
      <c r="CV854" s="51"/>
      <c r="CW854" s="45">
        <f t="shared" si="1308"/>
        <v>5851.2917429999998</v>
      </c>
      <c r="CX854" s="45">
        <f t="shared" si="1309"/>
        <v>594.38518399999998</v>
      </c>
      <c r="CY854" s="51"/>
      <c r="CZ854" s="45">
        <f t="shared" si="1310"/>
        <v>47353.015731</v>
      </c>
      <c r="DA854" s="45">
        <f t="shared" si="1311"/>
        <v>14340.84052</v>
      </c>
      <c r="DB854" s="51"/>
      <c r="DC854" s="45">
        <f t="shared" si="1312"/>
        <v>12931.398345</v>
      </c>
      <c r="DD854" s="45">
        <f t="shared" si="1313"/>
        <v>1270.1089440000001</v>
      </c>
      <c r="DE854" s="51"/>
      <c r="DF854" s="45">
        <f t="shared" si="1314"/>
        <v>19724.29824</v>
      </c>
      <c r="DG854" s="45">
        <f t="shared" si="1315"/>
        <v>2421.3565840000001</v>
      </c>
      <c r="DH854" s="51"/>
      <c r="DI854" s="45">
        <f t="shared" si="1316"/>
        <v>14755.003796999999</v>
      </c>
      <c r="DJ854" s="45">
        <f t="shared" si="1317"/>
        <v>3101.8788479999998</v>
      </c>
      <c r="DK854" s="51"/>
      <c r="DL854" s="45">
        <f t="shared" si="1318"/>
        <v>16925.528187</v>
      </c>
      <c r="DM854" s="45">
        <f t="shared" si="1319"/>
        <v>2473.6681439999998</v>
      </c>
      <c r="DN854" s="51"/>
      <c r="DO854" s="45">
        <f t="shared" si="1320"/>
        <v>3507.409263</v>
      </c>
      <c r="DP854" s="45">
        <f t="shared" si="1321"/>
        <v>416.68320799999998</v>
      </c>
      <c r="DQ854" s="51"/>
      <c r="DR854" s="45">
        <f t="shared" si="1322"/>
        <v>64286.045963999997</v>
      </c>
      <c r="DS854" s="45">
        <f t="shared" si="1323"/>
        <v>17462.149376000001</v>
      </c>
      <c r="DT854" s="51"/>
      <c r="DU854" s="45">
        <f t="shared" si="1324"/>
        <v>26567.684877</v>
      </c>
      <c r="DV854" s="45">
        <f t="shared" si="1325"/>
        <v>2814.0472719999998</v>
      </c>
      <c r="DW854" s="51"/>
      <c r="DX854" s="45">
        <f t="shared" si="1326"/>
        <v>2088.4074000000001</v>
      </c>
      <c r="DY854" s="45">
        <f t="shared" si="1327"/>
        <v>386.00424799999996</v>
      </c>
      <c r="DZ854" s="51"/>
      <c r="EA854" s="45">
        <f t="shared" si="1328"/>
        <v>4894.6794989999999</v>
      </c>
      <c r="EB854" s="45">
        <f t="shared" si="1329"/>
        <v>799.69822399999998</v>
      </c>
      <c r="EC854" s="51"/>
      <c r="ED854" s="45">
        <f t="shared" si="1330"/>
        <v>11777.19843</v>
      </c>
      <c r="EE854" s="45">
        <f t="shared" si="1331"/>
        <v>609.17401599999994</v>
      </c>
      <c r="EF854" s="51"/>
      <c r="EG854" s="45">
        <f t="shared" si="1332"/>
        <v>2209.5553049999999</v>
      </c>
      <c r="EH854" s="45">
        <f t="shared" si="1333"/>
        <v>678.24100799999997</v>
      </c>
      <c r="EI854" s="51"/>
      <c r="EJ854" s="45">
        <f t="shared" si="1334"/>
        <v>4745.5509899999997</v>
      </c>
      <c r="EK854" s="45">
        <f t="shared" si="1335"/>
        <v>2050.2984959999999</v>
      </c>
      <c r="EL854" s="51"/>
      <c r="EM854" s="45">
        <f t="shared" si="1336"/>
        <v>2830.5016799999999</v>
      </c>
      <c r="EN854" s="45">
        <f t="shared" si="1337"/>
        <v>923.67268799999999</v>
      </c>
      <c r="EO854" s="51"/>
      <c r="EP854" s="45">
        <f t="shared" si="1338"/>
        <v>4848.0451590000002</v>
      </c>
      <c r="EQ854" s="45">
        <f t="shared" si="1339"/>
        <v>656.37241599999993</v>
      </c>
      <c r="ER854" s="51"/>
      <c r="ES854" s="45">
        <f t="shared" si="1340"/>
        <v>2092.0570440000001</v>
      </c>
      <c r="ET854" s="45">
        <f t="shared" si="1341"/>
        <v>307.26158399999997</v>
      </c>
      <c r="EU854" s="51"/>
      <c r="EV854" s="45">
        <f t="shared" si="1342"/>
        <v>758.82181500000002</v>
      </c>
      <c r="EW854" s="45">
        <f t="shared" si="1343"/>
        <v>105.48842399999999</v>
      </c>
      <c r="EX854" s="51"/>
      <c r="EY854" s="45">
        <f t="shared" si="1344"/>
        <v>5487.64527</v>
      </c>
      <c r="EZ854" s="45">
        <f t="shared" si="1345"/>
        <v>1484.232352</v>
      </c>
      <c r="FA854" s="51"/>
      <c r="FB854" s="45">
        <f t="shared" si="1346"/>
        <v>3373.0820880000001</v>
      </c>
      <c r="FC854" s="45">
        <f t="shared" si="1347"/>
        <v>732.75515999999993</v>
      </c>
      <c r="FD854" s="51"/>
      <c r="FE854" s="45">
        <f t="shared" si="1348"/>
        <v>1553.2276589999999</v>
      </c>
      <c r="FF854" s="45">
        <f t="shared" si="1349"/>
        <v>976.534896</v>
      </c>
      <c r="FG854" s="51"/>
      <c r="FH854" s="45">
        <f t="shared" si="1350"/>
        <v>6867.5148389999995</v>
      </c>
      <c r="FI854" s="45">
        <f t="shared" si="1351"/>
        <v>2135.33428</v>
      </c>
      <c r="FJ854" s="51"/>
      <c r="FK854" s="45">
        <f t="shared" si="1352"/>
        <v>5739.3693269999994</v>
      </c>
      <c r="FL854" s="45">
        <f t="shared" si="1353"/>
        <v>556.23314400000004</v>
      </c>
      <c r="FM854" s="51"/>
      <c r="FN854" s="45">
        <f t="shared" si="1354"/>
        <v>1036.701654</v>
      </c>
      <c r="FO854" s="45">
        <f t="shared" si="1355"/>
        <v>238.823904</v>
      </c>
      <c r="FP854" s="51"/>
      <c r="FQ854" s="45">
        <f t="shared" si="1356"/>
        <v>13973.675843999999</v>
      </c>
      <c r="FR854" s="45">
        <f t="shared" si="1357"/>
        <v>6913.1496479999996</v>
      </c>
      <c r="FS854" s="51"/>
      <c r="FT854" s="45">
        <f t="shared" si="1358"/>
        <v>2640.314676</v>
      </c>
      <c r="FU854" s="45">
        <f t="shared" si="1359"/>
        <v>335.34463199999999</v>
      </c>
      <c r="FV854" s="51"/>
      <c r="FW854" s="45">
        <f t="shared" si="1360"/>
        <v>2964.727476</v>
      </c>
      <c r="FX854" s="45">
        <f t="shared" si="1361"/>
        <v>365.70893599999999</v>
      </c>
      <c r="FY854" s="51"/>
      <c r="FZ854" s="45">
        <f t="shared" si="1362"/>
        <v>18074.152256999998</v>
      </c>
      <c r="GA854" s="45">
        <f t="shared" si="1363"/>
        <v>17181.476223999998</v>
      </c>
      <c r="GB854" s="51"/>
      <c r="GC854" s="45">
        <f t="shared" si="1364"/>
        <v>262.67298899999997</v>
      </c>
      <c r="GD854" s="45">
        <f t="shared" si="1365"/>
        <v>13.844863999999999</v>
      </c>
      <c r="GE854" s="51"/>
      <c r="GF854" s="45">
        <f t="shared" si="1366"/>
        <v>5000.9246910000002</v>
      </c>
      <c r="GG854" s="45">
        <f t="shared" si="1367"/>
        <v>1949.68724</v>
      </c>
      <c r="GH854" s="51"/>
      <c r="GI854" s="45">
        <f t="shared" si="1368"/>
        <v>2002.640766</v>
      </c>
      <c r="GJ854" s="45">
        <f t="shared" si="1369"/>
        <v>1483.8390319999999</v>
      </c>
      <c r="GK854" s="51"/>
    </row>
    <row r="855" spans="1:193" s="45" customFormat="1">
      <c r="A855" s="45" t="s">
        <v>16</v>
      </c>
      <c r="B855" s="46">
        <v>41300</v>
      </c>
      <c r="C855" s="56">
        <v>0.714032</v>
      </c>
      <c r="D855" s="56">
        <v>0.101519</v>
      </c>
      <c r="E855" s="56">
        <v>7.7758999999999995E-2</v>
      </c>
      <c r="F855" s="58"/>
      <c r="G855" s="58">
        <v>74292</v>
      </c>
      <c r="H855" s="58">
        <v>10662</v>
      </c>
      <c r="I855" s="58"/>
      <c r="J855" s="59">
        <v>435614</v>
      </c>
      <c r="K855" s="59">
        <v>182145</v>
      </c>
      <c r="L855" s="58"/>
      <c r="M855" s="58">
        <v>127525</v>
      </c>
      <c r="N855" s="58">
        <v>18059</v>
      </c>
      <c r="O855" s="58"/>
      <c r="P855" s="58">
        <v>194949</v>
      </c>
      <c r="Q855" s="58">
        <v>34483</v>
      </c>
      <c r="R855" s="58"/>
      <c r="S855" s="58">
        <v>146706</v>
      </c>
      <c r="T855" s="58">
        <v>38710</v>
      </c>
      <c r="U855" s="58"/>
      <c r="V855" s="58">
        <v>158715</v>
      </c>
      <c r="W855" s="58">
        <v>31264</v>
      </c>
      <c r="X855" s="58"/>
      <c r="Y855" s="58">
        <v>39924</v>
      </c>
      <c r="Z855" s="58">
        <v>5876</v>
      </c>
      <c r="AA855" s="58"/>
      <c r="AB855" s="58">
        <v>541138</v>
      </c>
      <c r="AC855" s="58">
        <v>217449</v>
      </c>
      <c r="AD855" s="58"/>
      <c r="AE855" s="58">
        <v>224827</v>
      </c>
      <c r="AF855" s="58">
        <v>34414</v>
      </c>
      <c r="AG855" s="58"/>
      <c r="AH855" s="58">
        <v>20867</v>
      </c>
      <c r="AI855" s="58">
        <v>4727</v>
      </c>
      <c r="AJ855" s="58"/>
      <c r="AK855" s="58">
        <v>61302</v>
      </c>
      <c r="AL855" s="58">
        <v>11156</v>
      </c>
      <c r="AM855" s="58"/>
      <c r="AN855" s="58">
        <v>123669</v>
      </c>
      <c r="AO855" s="58">
        <v>7449</v>
      </c>
      <c r="AP855" s="58"/>
      <c r="AQ855" s="58">
        <v>21129</v>
      </c>
      <c r="AR855" s="58">
        <v>8635</v>
      </c>
      <c r="AS855" s="58"/>
      <c r="AT855" s="58">
        <v>36952</v>
      </c>
      <c r="AU855" s="58">
        <v>20337</v>
      </c>
      <c r="AV855" s="58"/>
      <c r="AW855" s="58">
        <v>25082</v>
      </c>
      <c r="AX855" s="58">
        <v>10691</v>
      </c>
      <c r="AY855" s="58"/>
      <c r="AZ855" s="58">
        <v>50786</v>
      </c>
      <c r="BA855" s="58">
        <v>8014</v>
      </c>
      <c r="BB855" s="58"/>
      <c r="BC855" s="58">
        <v>26408</v>
      </c>
      <c r="BD855" s="58">
        <v>6042</v>
      </c>
      <c r="BE855" s="58"/>
      <c r="BF855" s="58">
        <v>9148</v>
      </c>
      <c r="BG855" s="58">
        <v>1637</v>
      </c>
      <c r="BH855" s="50"/>
      <c r="BI855" s="50">
        <v>62048</v>
      </c>
      <c r="BJ855" s="50">
        <v>20966</v>
      </c>
      <c r="BK855" s="50"/>
      <c r="BL855" s="50">
        <v>37947</v>
      </c>
      <c r="BM855" s="50">
        <v>11118</v>
      </c>
      <c r="BN855" s="50"/>
      <c r="BO855" s="50">
        <v>13321</v>
      </c>
      <c r="BP855" s="50">
        <v>11063</v>
      </c>
      <c r="BQ855" s="50"/>
      <c r="BR855" s="50">
        <v>61979</v>
      </c>
      <c r="BS855" s="50">
        <v>25518</v>
      </c>
      <c r="BT855" s="50"/>
      <c r="BU855" s="50">
        <v>81257</v>
      </c>
      <c r="BV855" s="50">
        <v>9097</v>
      </c>
      <c r="BW855" s="50"/>
      <c r="BX855" s="50">
        <v>8609</v>
      </c>
      <c r="BY855" s="50">
        <v>2460</v>
      </c>
      <c r="BZ855" s="50"/>
      <c r="CA855" s="50">
        <v>125825</v>
      </c>
      <c r="CB855" s="50">
        <v>82093</v>
      </c>
      <c r="CC855" s="50"/>
      <c r="CD855" s="50">
        <v>30831</v>
      </c>
      <c r="CE855" s="50">
        <v>5825</v>
      </c>
      <c r="CF855" s="50"/>
      <c r="CG855" s="50">
        <v>25911</v>
      </c>
      <c r="CH855" s="50">
        <v>3558</v>
      </c>
      <c r="CI855" s="50"/>
      <c r="CJ855" s="50">
        <v>156310</v>
      </c>
      <c r="CK855" s="50">
        <v>205591</v>
      </c>
      <c r="CL855" s="50"/>
      <c r="CM855" s="50">
        <v>822</v>
      </c>
      <c r="CN855" s="50">
        <v>171</v>
      </c>
      <c r="CO855" s="50"/>
      <c r="CP855" s="50">
        <v>38763</v>
      </c>
      <c r="CQ855" s="50">
        <v>22372</v>
      </c>
      <c r="CR855" s="50"/>
      <c r="CS855" s="50">
        <v>16127</v>
      </c>
      <c r="CT855" s="50">
        <v>17694</v>
      </c>
      <c r="CU855" s="51"/>
      <c r="CV855" s="51"/>
      <c r="CW855" s="45">
        <f t="shared" si="1308"/>
        <v>7542.049548</v>
      </c>
      <c r="CX855" s="45">
        <f t="shared" si="1309"/>
        <v>829.0664579999999</v>
      </c>
      <c r="CY855" s="51"/>
      <c r="CZ855" s="45">
        <f t="shared" si="1310"/>
        <v>44223.097666000001</v>
      </c>
      <c r="DA855" s="45">
        <f t="shared" si="1311"/>
        <v>14163.413054999999</v>
      </c>
      <c r="DB855" s="51"/>
      <c r="DC855" s="45">
        <f t="shared" si="1312"/>
        <v>12946.210475</v>
      </c>
      <c r="DD855" s="45">
        <f t="shared" si="1313"/>
        <v>1404.249781</v>
      </c>
      <c r="DE855" s="51"/>
      <c r="DF855" s="45">
        <f t="shared" si="1314"/>
        <v>19791.027531</v>
      </c>
      <c r="DG855" s="45">
        <f t="shared" si="1315"/>
        <v>2681.363597</v>
      </c>
      <c r="DH855" s="51"/>
      <c r="DI855" s="45">
        <f t="shared" si="1316"/>
        <v>14893.446414</v>
      </c>
      <c r="DJ855" s="45">
        <f t="shared" si="1317"/>
        <v>3010.05089</v>
      </c>
      <c r="DK855" s="51"/>
      <c r="DL855" s="45">
        <f t="shared" si="1318"/>
        <v>16112.588084999999</v>
      </c>
      <c r="DM855" s="45">
        <f t="shared" si="1319"/>
        <v>2431.0573759999997</v>
      </c>
      <c r="DN855" s="51"/>
      <c r="DO855" s="45">
        <f t="shared" si="1320"/>
        <v>4053.0445559999998</v>
      </c>
      <c r="DP855" s="45">
        <f t="shared" si="1321"/>
        <v>456.91188399999999</v>
      </c>
      <c r="DQ855" s="51"/>
      <c r="DR855" s="45">
        <f t="shared" si="1322"/>
        <v>54935.788622</v>
      </c>
      <c r="DS855" s="45">
        <f t="shared" si="1323"/>
        <v>16908.616791</v>
      </c>
      <c r="DT855" s="51"/>
      <c r="DU855" s="45">
        <f t="shared" si="1324"/>
        <v>22824.212212999999</v>
      </c>
      <c r="DV855" s="45">
        <f t="shared" si="1325"/>
        <v>2675.9982259999997</v>
      </c>
      <c r="DW855" s="51"/>
      <c r="DX855" s="45">
        <f t="shared" si="1326"/>
        <v>2118.3969729999999</v>
      </c>
      <c r="DY855" s="45">
        <f t="shared" si="1327"/>
        <v>367.56679299999996</v>
      </c>
      <c r="DZ855" s="51"/>
      <c r="EA855" s="45">
        <f t="shared" si="1328"/>
        <v>6223.3177379999997</v>
      </c>
      <c r="EB855" s="45">
        <f t="shared" si="1329"/>
        <v>867.47940399999993</v>
      </c>
      <c r="EC855" s="51"/>
      <c r="ED855" s="45">
        <f t="shared" si="1330"/>
        <v>12554.753210999999</v>
      </c>
      <c r="EE855" s="45">
        <f t="shared" si="1331"/>
        <v>579.22679099999993</v>
      </c>
      <c r="EF855" s="51"/>
      <c r="EG855" s="45">
        <f t="shared" si="1332"/>
        <v>2144.9949510000001</v>
      </c>
      <c r="EH855" s="45">
        <f t="shared" si="1333"/>
        <v>671.44896499999993</v>
      </c>
      <c r="EI855" s="51"/>
      <c r="EJ855" s="45">
        <f t="shared" si="1334"/>
        <v>3751.3300879999997</v>
      </c>
      <c r="EK855" s="45">
        <f t="shared" si="1335"/>
        <v>1581.384783</v>
      </c>
      <c r="EL855" s="51"/>
      <c r="EM855" s="45">
        <f t="shared" si="1336"/>
        <v>2546.2995580000002</v>
      </c>
      <c r="EN855" s="45">
        <f t="shared" si="1337"/>
        <v>831.32146899999998</v>
      </c>
      <c r="EO855" s="51"/>
      <c r="EP855" s="45">
        <f t="shared" si="1338"/>
        <v>5155.7439340000001</v>
      </c>
      <c r="EQ855" s="45">
        <f t="shared" si="1339"/>
        <v>623.16062599999998</v>
      </c>
      <c r="ER855" s="51"/>
      <c r="ES855" s="45">
        <f t="shared" si="1340"/>
        <v>2680.9137519999999</v>
      </c>
      <c r="ET855" s="45">
        <f t="shared" si="1341"/>
        <v>469.81987799999996</v>
      </c>
      <c r="EU855" s="51"/>
      <c r="EV855" s="45">
        <f t="shared" si="1342"/>
        <v>928.69581199999993</v>
      </c>
      <c r="EW855" s="45">
        <f t="shared" si="1343"/>
        <v>127.29148299999999</v>
      </c>
      <c r="EX855" s="51"/>
      <c r="EY855" s="45">
        <f t="shared" si="1344"/>
        <v>6299.0509119999997</v>
      </c>
      <c r="EZ855" s="45">
        <f t="shared" si="1345"/>
        <v>1630.2951939999998</v>
      </c>
      <c r="FA855" s="51"/>
      <c r="FB855" s="45">
        <f t="shared" si="1346"/>
        <v>3852.3414929999999</v>
      </c>
      <c r="FC855" s="45">
        <f t="shared" si="1347"/>
        <v>864.52456199999995</v>
      </c>
      <c r="FD855" s="51"/>
      <c r="FE855" s="45">
        <f t="shared" si="1348"/>
        <v>1352.334599</v>
      </c>
      <c r="FF855" s="45">
        <f t="shared" si="1349"/>
        <v>860.24781699999994</v>
      </c>
      <c r="FG855" s="51"/>
      <c r="FH855" s="45">
        <f t="shared" si="1350"/>
        <v>6292.0461009999999</v>
      </c>
      <c r="FI855" s="45">
        <f t="shared" si="1351"/>
        <v>1984.254162</v>
      </c>
      <c r="FJ855" s="51"/>
      <c r="FK855" s="45">
        <f t="shared" si="1352"/>
        <v>8249.1293829999995</v>
      </c>
      <c r="FL855" s="45">
        <f t="shared" si="1353"/>
        <v>707.37362299999995</v>
      </c>
      <c r="FM855" s="51"/>
      <c r="FN855" s="45">
        <f t="shared" si="1354"/>
        <v>873.97707100000002</v>
      </c>
      <c r="FO855" s="45">
        <f t="shared" si="1355"/>
        <v>191.28713999999999</v>
      </c>
      <c r="FP855" s="51"/>
      <c r="FQ855" s="45">
        <f t="shared" si="1356"/>
        <v>12773.628175</v>
      </c>
      <c r="FR855" s="45">
        <f t="shared" si="1357"/>
        <v>6383.4695869999996</v>
      </c>
      <c r="FS855" s="51"/>
      <c r="FT855" s="45">
        <f t="shared" si="1358"/>
        <v>3129.9322889999999</v>
      </c>
      <c r="FU855" s="45">
        <f t="shared" si="1359"/>
        <v>452.94617499999998</v>
      </c>
      <c r="FV855" s="51"/>
      <c r="FW855" s="45">
        <f t="shared" si="1360"/>
        <v>2630.4588089999997</v>
      </c>
      <c r="FX855" s="45">
        <f t="shared" si="1361"/>
        <v>276.66652199999999</v>
      </c>
      <c r="FY855" s="51"/>
      <c r="FZ855" s="45">
        <f t="shared" si="1362"/>
        <v>15868.43489</v>
      </c>
      <c r="GA855" s="45">
        <f t="shared" si="1363"/>
        <v>15986.550568999999</v>
      </c>
      <c r="GB855" s="51"/>
      <c r="GC855" s="45">
        <f t="shared" si="1364"/>
        <v>83.448617999999996</v>
      </c>
      <c r="GD855" s="45">
        <f t="shared" si="1365"/>
        <v>13.296788999999999</v>
      </c>
      <c r="GE855" s="51"/>
      <c r="GF855" s="45">
        <f t="shared" si="1366"/>
        <v>3935.1809969999999</v>
      </c>
      <c r="GG855" s="45">
        <f t="shared" si="1367"/>
        <v>1739.6243479999998</v>
      </c>
      <c r="GH855" s="51"/>
      <c r="GI855" s="45">
        <f t="shared" si="1368"/>
        <v>1637.196913</v>
      </c>
      <c r="GJ855" s="45">
        <f t="shared" si="1369"/>
        <v>1375.8677459999999</v>
      </c>
      <c r="GK855" s="51"/>
    </row>
    <row r="856" spans="1:193" s="45" customFormat="1">
      <c r="A856" s="45" t="s">
        <v>16</v>
      </c>
      <c r="B856" s="46">
        <v>41299</v>
      </c>
      <c r="C856" s="56">
        <v>0.71353300000000008</v>
      </c>
      <c r="D856" s="56">
        <v>0.11222099999999999</v>
      </c>
      <c r="E856" s="56">
        <v>8.6372000000000004E-2</v>
      </c>
      <c r="F856" s="58"/>
      <c r="G856" s="58">
        <v>84193</v>
      </c>
      <c r="H856" s="58">
        <v>12625</v>
      </c>
      <c r="I856" s="58"/>
      <c r="J856" s="59">
        <v>434068</v>
      </c>
      <c r="K856" s="59">
        <v>186063</v>
      </c>
      <c r="L856" s="58"/>
      <c r="M856" s="58">
        <v>141008</v>
      </c>
      <c r="N856" s="58">
        <v>19269</v>
      </c>
      <c r="O856" s="58"/>
      <c r="P856" s="58">
        <v>208205</v>
      </c>
      <c r="Q856" s="58">
        <v>36626</v>
      </c>
      <c r="R856" s="58"/>
      <c r="S856" s="58">
        <v>154716</v>
      </c>
      <c r="T856" s="58">
        <v>40718</v>
      </c>
      <c r="U856" s="58"/>
      <c r="V856" s="58">
        <v>162231</v>
      </c>
      <c r="W856" s="58">
        <v>31944</v>
      </c>
      <c r="X856" s="58"/>
      <c r="Y856" s="58">
        <v>41067</v>
      </c>
      <c r="Z856" s="58">
        <v>6509</v>
      </c>
      <c r="AA856" s="58"/>
      <c r="AB856" s="58">
        <v>571255</v>
      </c>
      <c r="AC856" s="58">
        <v>220498</v>
      </c>
      <c r="AD856" s="58"/>
      <c r="AE856" s="58">
        <v>226616</v>
      </c>
      <c r="AF856" s="58">
        <v>33742</v>
      </c>
      <c r="AG856" s="58"/>
      <c r="AH856" s="58">
        <v>22619</v>
      </c>
      <c r="AI856" s="58">
        <v>4930</v>
      </c>
      <c r="AJ856" s="58"/>
      <c r="AK856" s="58">
        <v>61518</v>
      </c>
      <c r="AL856" s="58">
        <v>11772</v>
      </c>
      <c r="AM856" s="58"/>
      <c r="AN856" s="58">
        <v>123423</v>
      </c>
      <c r="AO856" s="58">
        <v>7738</v>
      </c>
      <c r="AP856" s="58"/>
      <c r="AQ856" s="58">
        <v>21645</v>
      </c>
      <c r="AR856" s="58">
        <v>8741</v>
      </c>
      <c r="AS856" s="58"/>
      <c r="AT856" s="58">
        <v>40130</v>
      </c>
      <c r="AU856" s="58">
        <v>22121</v>
      </c>
      <c r="AV856" s="58"/>
      <c r="AW856" s="58">
        <v>24677</v>
      </c>
      <c r="AX856" s="58">
        <v>11255</v>
      </c>
      <c r="AY856" s="58"/>
      <c r="AZ856" s="58">
        <v>47131</v>
      </c>
      <c r="BA856" s="58">
        <v>7624</v>
      </c>
      <c r="BB856" s="58"/>
      <c r="BC856" s="58">
        <v>26110</v>
      </c>
      <c r="BD856" s="58">
        <v>5652</v>
      </c>
      <c r="BE856" s="58"/>
      <c r="BF856" s="58">
        <v>7864</v>
      </c>
      <c r="BG856" s="58">
        <v>1742</v>
      </c>
      <c r="BH856" s="50"/>
      <c r="BI856" s="50">
        <v>59240</v>
      </c>
      <c r="BJ856" s="50">
        <v>22123</v>
      </c>
      <c r="BK856" s="50"/>
      <c r="BL856" s="50">
        <v>36712</v>
      </c>
      <c r="BM856" s="50">
        <v>11362</v>
      </c>
      <c r="BN856" s="50"/>
      <c r="BO856" s="50">
        <v>13248</v>
      </c>
      <c r="BP856" s="50">
        <v>11724</v>
      </c>
      <c r="BQ856" s="50"/>
      <c r="BR856" s="50">
        <v>60269</v>
      </c>
      <c r="BS856" s="50">
        <v>24603</v>
      </c>
      <c r="BT856" s="50"/>
      <c r="BU856" s="50">
        <v>53378</v>
      </c>
      <c r="BV856" s="50">
        <v>6154</v>
      </c>
      <c r="BW856" s="50"/>
      <c r="BX856" s="50">
        <v>8783</v>
      </c>
      <c r="BY856" s="50">
        <v>2798</v>
      </c>
      <c r="BZ856" s="50"/>
      <c r="CA856" s="50">
        <v>126473</v>
      </c>
      <c r="CB856" s="50">
        <v>89917</v>
      </c>
      <c r="CC856" s="50"/>
      <c r="CD856" s="50">
        <v>32119</v>
      </c>
      <c r="CE856" s="50">
        <v>5605</v>
      </c>
      <c r="CF856" s="50"/>
      <c r="CG856" s="50">
        <v>26202</v>
      </c>
      <c r="CH856" s="50">
        <v>3496</v>
      </c>
      <c r="CI856" s="50"/>
      <c r="CJ856" s="50">
        <v>166678</v>
      </c>
      <c r="CK856" s="50">
        <v>201886</v>
      </c>
      <c r="CL856" s="50"/>
      <c r="CM856" s="50">
        <v>588</v>
      </c>
      <c r="CN856" s="50">
        <v>300</v>
      </c>
      <c r="CO856" s="50"/>
      <c r="CP856" s="50">
        <v>37043</v>
      </c>
      <c r="CQ856" s="50">
        <v>20979</v>
      </c>
      <c r="CR856" s="50"/>
      <c r="CS856" s="50">
        <v>15839</v>
      </c>
      <c r="CT856" s="50">
        <v>16239</v>
      </c>
      <c r="CU856" s="51"/>
      <c r="CV856" s="51"/>
      <c r="CW856" s="45">
        <f t="shared" si="1308"/>
        <v>9448.2226529999989</v>
      </c>
      <c r="CX856" s="45">
        <f t="shared" si="1309"/>
        <v>1090.4465</v>
      </c>
      <c r="CY856" s="51"/>
      <c r="CZ856" s="45">
        <f t="shared" si="1310"/>
        <v>48711.545027999993</v>
      </c>
      <c r="DA856" s="45">
        <f t="shared" si="1311"/>
        <v>16070.633436</v>
      </c>
      <c r="DB856" s="51"/>
      <c r="DC856" s="45">
        <f t="shared" si="1312"/>
        <v>15824.058767999999</v>
      </c>
      <c r="DD856" s="45">
        <f t="shared" si="1313"/>
        <v>1664.3020680000002</v>
      </c>
      <c r="DE856" s="51"/>
      <c r="DF856" s="45">
        <f t="shared" si="1314"/>
        <v>23364.973304999996</v>
      </c>
      <c r="DG856" s="45">
        <f t="shared" si="1315"/>
        <v>3163.4608720000001</v>
      </c>
      <c r="DH856" s="51"/>
      <c r="DI856" s="45">
        <f t="shared" si="1316"/>
        <v>17362.384235999998</v>
      </c>
      <c r="DJ856" s="45">
        <f t="shared" si="1317"/>
        <v>3516.8950960000002</v>
      </c>
      <c r="DK856" s="51"/>
      <c r="DL856" s="45">
        <f t="shared" si="1318"/>
        <v>18205.725050999998</v>
      </c>
      <c r="DM856" s="45">
        <f t="shared" si="1319"/>
        <v>2759.067168</v>
      </c>
      <c r="DN856" s="51"/>
      <c r="DO856" s="45">
        <f t="shared" si="1320"/>
        <v>4608.5798069999992</v>
      </c>
      <c r="DP856" s="45">
        <f t="shared" si="1321"/>
        <v>562.19534800000008</v>
      </c>
      <c r="DQ856" s="51"/>
      <c r="DR856" s="45">
        <f t="shared" si="1322"/>
        <v>64106.80735499999</v>
      </c>
      <c r="DS856" s="45">
        <f t="shared" si="1323"/>
        <v>19044.853256000002</v>
      </c>
      <c r="DT856" s="51"/>
      <c r="DU856" s="45">
        <f t="shared" si="1324"/>
        <v>25431.074135999996</v>
      </c>
      <c r="DV856" s="45">
        <f t="shared" si="1325"/>
        <v>2914.364024</v>
      </c>
      <c r="DW856" s="51"/>
      <c r="DX856" s="45">
        <f t="shared" si="1326"/>
        <v>2538.3267989999999</v>
      </c>
      <c r="DY856" s="45">
        <f t="shared" si="1327"/>
        <v>425.81396000000001</v>
      </c>
      <c r="DZ856" s="51"/>
      <c r="EA856" s="45">
        <f t="shared" si="1328"/>
        <v>6903.6114779999989</v>
      </c>
      <c r="EB856" s="45">
        <f t="shared" si="1329"/>
        <v>1016.7711840000001</v>
      </c>
      <c r="EC856" s="51"/>
      <c r="ED856" s="45">
        <f t="shared" si="1330"/>
        <v>13850.652482999998</v>
      </c>
      <c r="EE856" s="45">
        <f t="shared" si="1331"/>
        <v>668.34653600000001</v>
      </c>
      <c r="EF856" s="51"/>
      <c r="EG856" s="45">
        <f t="shared" si="1332"/>
        <v>2429.0235449999996</v>
      </c>
      <c r="EH856" s="45">
        <f t="shared" si="1333"/>
        <v>754.97765200000003</v>
      </c>
      <c r="EI856" s="51"/>
      <c r="EJ856" s="45">
        <f t="shared" si="1334"/>
        <v>4503.4287299999996</v>
      </c>
      <c r="EK856" s="45">
        <f t="shared" si="1335"/>
        <v>1910.6350120000002</v>
      </c>
      <c r="EL856" s="51"/>
      <c r="EM856" s="45">
        <f t="shared" si="1336"/>
        <v>2769.2776169999997</v>
      </c>
      <c r="EN856" s="45">
        <f t="shared" si="1337"/>
        <v>972.11686000000009</v>
      </c>
      <c r="EO856" s="51"/>
      <c r="EP856" s="45">
        <f t="shared" si="1338"/>
        <v>5289.0879509999995</v>
      </c>
      <c r="EQ856" s="45">
        <f t="shared" si="1339"/>
        <v>658.50012800000002</v>
      </c>
      <c r="ER856" s="51"/>
      <c r="ES856" s="45">
        <f t="shared" si="1340"/>
        <v>2930.0903099999996</v>
      </c>
      <c r="ET856" s="45">
        <f t="shared" si="1341"/>
        <v>488.17454400000003</v>
      </c>
      <c r="EU856" s="51"/>
      <c r="EV856" s="45">
        <f t="shared" si="1342"/>
        <v>882.50594399999989</v>
      </c>
      <c r="EW856" s="45">
        <f t="shared" si="1343"/>
        <v>150.460024</v>
      </c>
      <c r="EX856" s="51"/>
      <c r="EY856" s="45">
        <f t="shared" si="1344"/>
        <v>6647.9720399999997</v>
      </c>
      <c r="EZ856" s="45">
        <f t="shared" si="1345"/>
        <v>1910.8077560000002</v>
      </c>
      <c r="FA856" s="51"/>
      <c r="FB856" s="45">
        <f t="shared" si="1346"/>
        <v>4119.857352</v>
      </c>
      <c r="FC856" s="45">
        <f t="shared" si="1347"/>
        <v>981.35866400000009</v>
      </c>
      <c r="FD856" s="51"/>
      <c r="FE856" s="45">
        <f t="shared" si="1348"/>
        <v>1486.7038079999998</v>
      </c>
      <c r="FF856" s="45">
        <f t="shared" si="1349"/>
        <v>1012.6253280000001</v>
      </c>
      <c r="FG856" s="51"/>
      <c r="FH856" s="45">
        <f t="shared" si="1350"/>
        <v>6763.4474489999993</v>
      </c>
      <c r="FI856" s="45">
        <f t="shared" si="1351"/>
        <v>2125.0103160000003</v>
      </c>
      <c r="FJ856" s="51"/>
      <c r="FK856" s="45">
        <f t="shared" si="1352"/>
        <v>5990.1325379999989</v>
      </c>
      <c r="FL856" s="45">
        <f t="shared" si="1353"/>
        <v>531.53328799999997</v>
      </c>
      <c r="FM856" s="51"/>
      <c r="FN856" s="45">
        <f t="shared" si="1354"/>
        <v>985.63704299999984</v>
      </c>
      <c r="FO856" s="45">
        <f t="shared" si="1355"/>
        <v>241.66885600000001</v>
      </c>
      <c r="FP856" s="51"/>
      <c r="FQ856" s="45">
        <f t="shared" si="1356"/>
        <v>14192.926532999998</v>
      </c>
      <c r="FR856" s="45">
        <f t="shared" si="1357"/>
        <v>7766.3111240000007</v>
      </c>
      <c r="FS856" s="51"/>
      <c r="FT856" s="45">
        <f t="shared" si="1358"/>
        <v>3604.4262989999997</v>
      </c>
      <c r="FU856" s="45">
        <f t="shared" si="1359"/>
        <v>484.11506000000003</v>
      </c>
      <c r="FV856" s="51"/>
      <c r="FW856" s="45">
        <f t="shared" si="1360"/>
        <v>2940.4146419999997</v>
      </c>
      <c r="FX856" s="45">
        <f t="shared" si="1361"/>
        <v>301.95651200000003</v>
      </c>
      <c r="FY856" s="51"/>
      <c r="FZ856" s="45">
        <f t="shared" si="1362"/>
        <v>18704.771837999997</v>
      </c>
      <c r="GA856" s="45">
        <f t="shared" si="1363"/>
        <v>17437.297592000003</v>
      </c>
      <c r="GB856" s="51"/>
      <c r="GC856" s="45">
        <f t="shared" si="1364"/>
        <v>65.985947999999993</v>
      </c>
      <c r="GD856" s="45">
        <f t="shared" si="1365"/>
        <v>25.9116</v>
      </c>
      <c r="GE856" s="51"/>
      <c r="GF856" s="45">
        <f t="shared" si="1366"/>
        <v>4157.0025029999997</v>
      </c>
      <c r="GG856" s="45">
        <f t="shared" si="1367"/>
        <v>1811.998188</v>
      </c>
      <c r="GH856" s="51"/>
      <c r="GI856" s="45">
        <f t="shared" si="1368"/>
        <v>1777.4684189999998</v>
      </c>
      <c r="GJ856" s="45">
        <f t="shared" si="1369"/>
        <v>1402.594908</v>
      </c>
      <c r="GK856" s="51"/>
    </row>
    <row r="857" spans="1:193" s="45" customFormat="1">
      <c r="A857" s="45" t="s">
        <v>16</v>
      </c>
      <c r="B857" s="46">
        <v>41298</v>
      </c>
      <c r="C857" s="56">
        <v>0.71217699999999995</v>
      </c>
      <c r="D857" s="56">
        <v>0.11393</v>
      </c>
      <c r="E857" s="56">
        <v>8.6795999999999998E-2</v>
      </c>
      <c r="F857" s="58"/>
      <c r="G857" s="58">
        <v>94408</v>
      </c>
      <c r="H857" s="58">
        <v>12237</v>
      </c>
      <c r="I857" s="58"/>
      <c r="J857" s="59">
        <v>467831</v>
      </c>
      <c r="K857" s="59">
        <v>182447</v>
      </c>
      <c r="L857" s="58"/>
      <c r="M857" s="58">
        <v>158148</v>
      </c>
      <c r="N857" s="58">
        <v>19148</v>
      </c>
      <c r="O857" s="58"/>
      <c r="P857" s="58">
        <v>226969</v>
      </c>
      <c r="Q857" s="58">
        <v>44211</v>
      </c>
      <c r="R857" s="58"/>
      <c r="S857" s="58">
        <v>170341</v>
      </c>
      <c r="T857" s="58">
        <v>42284</v>
      </c>
      <c r="U857" s="58"/>
      <c r="V857" s="58">
        <v>172601</v>
      </c>
      <c r="W857" s="58">
        <v>32273</v>
      </c>
      <c r="X857" s="58"/>
      <c r="Y857" s="58">
        <v>44622</v>
      </c>
      <c r="Z857" s="58">
        <v>7136</v>
      </c>
      <c r="AA857" s="58"/>
      <c r="AB857" s="58">
        <v>582560</v>
      </c>
      <c r="AC857" s="58">
        <v>212769</v>
      </c>
      <c r="AD857" s="58"/>
      <c r="AE857" s="58">
        <v>236341</v>
      </c>
      <c r="AF857" s="58">
        <v>33426</v>
      </c>
      <c r="AG857" s="58"/>
      <c r="AH857" s="58">
        <v>24820</v>
      </c>
      <c r="AI857" s="58">
        <v>4875</v>
      </c>
      <c r="AJ857" s="58"/>
      <c r="AK857" s="58">
        <v>79603</v>
      </c>
      <c r="AL857" s="58">
        <v>13431</v>
      </c>
      <c r="AM857" s="58"/>
      <c r="AN857" s="58">
        <v>146142</v>
      </c>
      <c r="AO857" s="58">
        <v>7835</v>
      </c>
      <c r="AP857" s="58"/>
      <c r="AQ857" s="58">
        <v>22954</v>
      </c>
      <c r="AR857" s="58">
        <v>8477</v>
      </c>
      <c r="AS857" s="58"/>
      <c r="AT857" s="58">
        <v>41450</v>
      </c>
      <c r="AU857" s="58">
        <v>19273</v>
      </c>
      <c r="AV857" s="58"/>
      <c r="AW857" s="58">
        <v>25753</v>
      </c>
      <c r="AX857" s="58">
        <v>10106</v>
      </c>
      <c r="AY857" s="58"/>
      <c r="AZ857" s="58">
        <v>47338</v>
      </c>
      <c r="BA857" s="58">
        <v>7430</v>
      </c>
      <c r="BB857" s="58"/>
      <c r="BC857" s="58">
        <v>30149</v>
      </c>
      <c r="BD857" s="58">
        <v>5774</v>
      </c>
      <c r="BE857" s="58"/>
      <c r="BF857" s="58">
        <v>10533</v>
      </c>
      <c r="BG857" s="58">
        <v>1786</v>
      </c>
      <c r="BH857" s="50"/>
      <c r="BI857" s="50">
        <v>62517</v>
      </c>
      <c r="BJ857" s="50">
        <v>21399</v>
      </c>
      <c r="BK857" s="50"/>
      <c r="BL857" s="50">
        <v>39127</v>
      </c>
      <c r="BM857" s="50">
        <v>10609</v>
      </c>
      <c r="BN857" s="50"/>
      <c r="BO857" s="50">
        <v>12897</v>
      </c>
      <c r="BP857" s="50">
        <v>11913</v>
      </c>
      <c r="BQ857" s="50"/>
      <c r="BR857" s="50">
        <v>54388</v>
      </c>
      <c r="BS857" s="50">
        <v>23094</v>
      </c>
      <c r="BT857" s="50"/>
      <c r="BU857" s="50">
        <v>49018</v>
      </c>
      <c r="BV857" s="50">
        <v>5863</v>
      </c>
      <c r="BW857" s="50"/>
      <c r="BX857" s="50">
        <v>10388</v>
      </c>
      <c r="BY857" s="50">
        <v>3606</v>
      </c>
      <c r="BZ857" s="50"/>
      <c r="CA857" s="50">
        <v>109627</v>
      </c>
      <c r="CB857" s="50">
        <v>76706</v>
      </c>
      <c r="CC857" s="50"/>
      <c r="CD857" s="50">
        <v>32948</v>
      </c>
      <c r="CE857" s="50">
        <v>5460</v>
      </c>
      <c r="CF857" s="50"/>
      <c r="CG857" s="50">
        <v>27909</v>
      </c>
      <c r="CH857" s="50">
        <v>3458</v>
      </c>
      <c r="CI857" s="50"/>
      <c r="CJ857" s="50">
        <v>169843</v>
      </c>
      <c r="CK857" s="50">
        <v>199386</v>
      </c>
      <c r="CL857" s="50"/>
      <c r="CM857" s="50">
        <v>1464</v>
      </c>
      <c r="CN857" s="50">
        <v>511</v>
      </c>
      <c r="CO857" s="50"/>
      <c r="CP857" s="50">
        <v>31517</v>
      </c>
      <c r="CQ857" s="50">
        <v>19190</v>
      </c>
      <c r="CR857" s="50"/>
      <c r="CS857" s="50">
        <v>16152</v>
      </c>
      <c r="CT857" s="50">
        <v>16039</v>
      </c>
      <c r="CU857" s="51"/>
      <c r="CV857" s="51"/>
      <c r="CW857" s="45">
        <f t="shared" si="1308"/>
        <v>10755.90344</v>
      </c>
      <c r="CX857" s="45">
        <f t="shared" si="1309"/>
        <v>1062.122652</v>
      </c>
      <c r="CY857" s="51"/>
      <c r="CZ857" s="45">
        <f t="shared" si="1310"/>
        <v>53299.985830000005</v>
      </c>
      <c r="DA857" s="45">
        <f t="shared" si="1311"/>
        <v>15835.669812</v>
      </c>
      <c r="DB857" s="51"/>
      <c r="DC857" s="45">
        <f t="shared" si="1312"/>
        <v>18017.801640000001</v>
      </c>
      <c r="DD857" s="45">
        <f t="shared" si="1313"/>
        <v>1661.9698080000001</v>
      </c>
      <c r="DE857" s="51"/>
      <c r="DF857" s="45">
        <f t="shared" si="1314"/>
        <v>25858.578170000001</v>
      </c>
      <c r="DG857" s="45">
        <f t="shared" si="1315"/>
        <v>3837.3379559999998</v>
      </c>
      <c r="DH857" s="51"/>
      <c r="DI857" s="45">
        <f t="shared" si="1316"/>
        <v>19406.950130000001</v>
      </c>
      <c r="DJ857" s="45">
        <f t="shared" si="1317"/>
        <v>3670.0820639999997</v>
      </c>
      <c r="DK857" s="51"/>
      <c r="DL857" s="45">
        <f t="shared" si="1318"/>
        <v>19664.431929999999</v>
      </c>
      <c r="DM857" s="45">
        <f t="shared" si="1319"/>
        <v>2801.167308</v>
      </c>
      <c r="DN857" s="51"/>
      <c r="DO857" s="45">
        <f t="shared" si="1320"/>
        <v>5083.7844599999999</v>
      </c>
      <c r="DP857" s="45">
        <f t="shared" si="1321"/>
        <v>619.37625600000001</v>
      </c>
      <c r="DQ857" s="51"/>
      <c r="DR857" s="45">
        <f t="shared" si="1322"/>
        <v>66371.060800000007</v>
      </c>
      <c r="DS857" s="45">
        <f t="shared" si="1323"/>
        <v>18467.498123999998</v>
      </c>
      <c r="DT857" s="51"/>
      <c r="DU857" s="45">
        <f t="shared" si="1324"/>
        <v>26926.330130000002</v>
      </c>
      <c r="DV857" s="45">
        <f t="shared" si="1325"/>
        <v>2901.2430960000002</v>
      </c>
      <c r="DW857" s="51"/>
      <c r="DX857" s="45">
        <f t="shared" si="1326"/>
        <v>2827.7426</v>
      </c>
      <c r="DY857" s="45">
        <f t="shared" si="1327"/>
        <v>423.13049999999998</v>
      </c>
      <c r="DZ857" s="51"/>
      <c r="EA857" s="45">
        <f t="shared" si="1328"/>
        <v>9069.1697899999999</v>
      </c>
      <c r="EB857" s="45">
        <f t="shared" si="1329"/>
        <v>1165.7570759999999</v>
      </c>
      <c r="EC857" s="51"/>
      <c r="ED857" s="45">
        <f t="shared" si="1330"/>
        <v>16649.958060000001</v>
      </c>
      <c r="EE857" s="45">
        <f t="shared" si="1331"/>
        <v>680.04665999999997</v>
      </c>
      <c r="EF857" s="51"/>
      <c r="EG857" s="45">
        <f t="shared" si="1332"/>
        <v>2615.1492200000002</v>
      </c>
      <c r="EH857" s="45">
        <f t="shared" si="1333"/>
        <v>735.76969199999996</v>
      </c>
      <c r="EI857" s="51"/>
      <c r="EJ857" s="45">
        <f t="shared" si="1334"/>
        <v>4722.3985000000002</v>
      </c>
      <c r="EK857" s="45">
        <f t="shared" si="1335"/>
        <v>1672.8193079999999</v>
      </c>
      <c r="EL857" s="51"/>
      <c r="EM857" s="45">
        <f t="shared" si="1336"/>
        <v>2934.0392900000002</v>
      </c>
      <c r="EN857" s="45">
        <f t="shared" si="1337"/>
        <v>877.16037599999993</v>
      </c>
      <c r="EO857" s="51"/>
      <c r="EP857" s="45">
        <f t="shared" si="1338"/>
        <v>5393.2183400000004</v>
      </c>
      <c r="EQ857" s="45">
        <f t="shared" si="1339"/>
        <v>644.89427999999998</v>
      </c>
      <c r="ER857" s="51"/>
      <c r="ES857" s="45">
        <f t="shared" si="1340"/>
        <v>3434.8755700000002</v>
      </c>
      <c r="ET857" s="45">
        <f t="shared" si="1341"/>
        <v>501.16010399999999</v>
      </c>
      <c r="EU857" s="51"/>
      <c r="EV857" s="45">
        <f t="shared" si="1342"/>
        <v>1200.02469</v>
      </c>
      <c r="EW857" s="45">
        <f t="shared" si="1343"/>
        <v>155.01765599999999</v>
      </c>
      <c r="EX857" s="51"/>
      <c r="EY857" s="45">
        <f t="shared" si="1344"/>
        <v>7122.5618100000002</v>
      </c>
      <c r="EZ857" s="45">
        <f t="shared" si="1345"/>
        <v>1857.347604</v>
      </c>
      <c r="FA857" s="51"/>
      <c r="FB857" s="45">
        <f t="shared" si="1346"/>
        <v>4457.7391100000004</v>
      </c>
      <c r="FC857" s="45">
        <f t="shared" si="1347"/>
        <v>920.81876399999999</v>
      </c>
      <c r="FD857" s="51"/>
      <c r="FE857" s="45">
        <f t="shared" si="1348"/>
        <v>1469.3552099999999</v>
      </c>
      <c r="FF857" s="45">
        <f t="shared" si="1349"/>
        <v>1034.0007479999999</v>
      </c>
      <c r="FG857" s="51"/>
      <c r="FH857" s="45">
        <f t="shared" si="1350"/>
        <v>6196.4248400000006</v>
      </c>
      <c r="FI857" s="45">
        <f t="shared" si="1351"/>
        <v>2004.4668239999999</v>
      </c>
      <c r="FJ857" s="51"/>
      <c r="FK857" s="45">
        <f t="shared" si="1352"/>
        <v>5584.6207400000003</v>
      </c>
      <c r="FL857" s="45">
        <f t="shared" si="1353"/>
        <v>508.88494800000001</v>
      </c>
      <c r="FM857" s="51"/>
      <c r="FN857" s="45">
        <f t="shared" si="1354"/>
        <v>1183.5048400000001</v>
      </c>
      <c r="FO857" s="45">
        <f t="shared" si="1355"/>
        <v>312.98637600000001</v>
      </c>
      <c r="FP857" s="51"/>
      <c r="FQ857" s="45">
        <f t="shared" si="1356"/>
        <v>12489.804110000001</v>
      </c>
      <c r="FR857" s="45">
        <f t="shared" si="1357"/>
        <v>6657.7739759999995</v>
      </c>
      <c r="FS857" s="51"/>
      <c r="FT857" s="45">
        <f t="shared" si="1358"/>
        <v>3753.7656400000001</v>
      </c>
      <c r="FU857" s="45">
        <f t="shared" si="1359"/>
        <v>473.90616</v>
      </c>
      <c r="FV857" s="51"/>
      <c r="FW857" s="45">
        <f t="shared" si="1360"/>
        <v>3179.6723700000002</v>
      </c>
      <c r="FX857" s="45">
        <f t="shared" si="1361"/>
        <v>300.14056799999997</v>
      </c>
      <c r="FY857" s="51"/>
      <c r="FZ857" s="45">
        <f t="shared" si="1362"/>
        <v>19350.21299</v>
      </c>
      <c r="GA857" s="45">
        <f t="shared" si="1363"/>
        <v>17305.907255999999</v>
      </c>
      <c r="GB857" s="51"/>
      <c r="GC857" s="45">
        <f t="shared" si="1364"/>
        <v>166.79352</v>
      </c>
      <c r="GD857" s="45">
        <f t="shared" si="1365"/>
        <v>44.352755999999999</v>
      </c>
      <c r="GE857" s="51"/>
      <c r="GF857" s="45">
        <f t="shared" si="1366"/>
        <v>3590.7318100000002</v>
      </c>
      <c r="GG857" s="45">
        <f t="shared" si="1367"/>
        <v>1665.6152399999999</v>
      </c>
      <c r="GH857" s="51"/>
      <c r="GI857" s="45">
        <f t="shared" si="1368"/>
        <v>1840.1973600000001</v>
      </c>
      <c r="GJ857" s="45">
        <f t="shared" si="1369"/>
        <v>1392.121044</v>
      </c>
      <c r="GK857" s="51"/>
    </row>
    <row r="858" spans="1:193" s="45" customFormat="1">
      <c r="A858" s="45" t="s">
        <v>16</v>
      </c>
      <c r="B858" s="46">
        <v>41297</v>
      </c>
      <c r="C858" s="56">
        <v>0.71213099999999996</v>
      </c>
      <c r="D858" s="56">
        <v>0.102413</v>
      </c>
      <c r="E858" s="56">
        <v>7.8684000000000004E-2</v>
      </c>
      <c r="F858" s="58"/>
      <c r="G858" s="58">
        <v>94811</v>
      </c>
      <c r="H858" s="58">
        <v>12674</v>
      </c>
      <c r="I858" s="58"/>
      <c r="J858" s="59">
        <v>462054</v>
      </c>
      <c r="K858" s="59">
        <v>184528</v>
      </c>
      <c r="L858" s="58"/>
      <c r="M858" s="58">
        <v>150658</v>
      </c>
      <c r="N858" s="58">
        <v>19760</v>
      </c>
      <c r="O858" s="58"/>
      <c r="P858" s="58">
        <v>230141</v>
      </c>
      <c r="Q858" s="58">
        <v>38285</v>
      </c>
      <c r="R858" s="58"/>
      <c r="S858" s="58">
        <v>168456</v>
      </c>
      <c r="T858" s="58">
        <v>44036</v>
      </c>
      <c r="U858" s="58"/>
      <c r="V858" s="58">
        <v>177106</v>
      </c>
      <c r="W858" s="58">
        <v>32246</v>
      </c>
      <c r="X858" s="58"/>
      <c r="Y858" s="58">
        <v>44090</v>
      </c>
      <c r="Z858" s="58">
        <v>8056</v>
      </c>
      <c r="AA858" s="58"/>
      <c r="AB858" s="58">
        <v>559087</v>
      </c>
      <c r="AC858" s="58">
        <v>217128</v>
      </c>
      <c r="AD858" s="58"/>
      <c r="AE858" s="58">
        <v>234940</v>
      </c>
      <c r="AF858" s="58">
        <v>33770</v>
      </c>
      <c r="AG858" s="58"/>
      <c r="AH858" s="58">
        <v>25143</v>
      </c>
      <c r="AI858" s="58">
        <v>5462</v>
      </c>
      <c r="AJ858" s="58"/>
      <c r="AK858" s="58">
        <v>94858</v>
      </c>
      <c r="AL858" s="58">
        <v>19744</v>
      </c>
      <c r="AM858" s="58"/>
      <c r="AN858" s="58">
        <v>144989</v>
      </c>
      <c r="AO858" s="58">
        <v>8405</v>
      </c>
      <c r="AP858" s="58"/>
      <c r="AQ858" s="58">
        <v>22549</v>
      </c>
      <c r="AR858" s="58">
        <v>8983</v>
      </c>
      <c r="AS858" s="58"/>
      <c r="AT858" s="58">
        <v>41294</v>
      </c>
      <c r="AU858" s="58">
        <v>20103</v>
      </c>
      <c r="AV858" s="58"/>
      <c r="AW858" s="58">
        <v>25283</v>
      </c>
      <c r="AX858" s="58">
        <v>10793</v>
      </c>
      <c r="AY858" s="58"/>
      <c r="AZ858" s="58">
        <v>48702</v>
      </c>
      <c r="BA858" s="58">
        <v>7261</v>
      </c>
      <c r="BB858" s="58"/>
      <c r="BC858" s="58">
        <v>30563</v>
      </c>
      <c r="BD858" s="58">
        <v>5430</v>
      </c>
      <c r="BE858" s="58"/>
      <c r="BF858" s="58">
        <v>10063</v>
      </c>
      <c r="BG858" s="58">
        <v>1635</v>
      </c>
      <c r="BH858" s="50"/>
      <c r="BI858" s="50">
        <v>60272</v>
      </c>
      <c r="BJ858" s="50">
        <v>21428</v>
      </c>
      <c r="BK858" s="50"/>
      <c r="BL858" s="50">
        <v>34756</v>
      </c>
      <c r="BM858" s="50">
        <v>9688</v>
      </c>
      <c r="BN858" s="50"/>
      <c r="BO858" s="50">
        <v>13464</v>
      </c>
      <c r="BP858" s="50">
        <v>12773</v>
      </c>
      <c r="BQ858" s="50"/>
      <c r="BR858" s="50">
        <v>51591</v>
      </c>
      <c r="BS858" s="50">
        <v>23252</v>
      </c>
      <c r="BT858" s="50"/>
      <c r="BU858" s="50">
        <v>48997</v>
      </c>
      <c r="BV858" s="50">
        <v>5910</v>
      </c>
      <c r="BW858" s="50"/>
      <c r="BX858" s="50">
        <v>11352</v>
      </c>
      <c r="BY858" s="50">
        <v>3247</v>
      </c>
      <c r="BZ858" s="50"/>
      <c r="CA858" s="50">
        <v>109379</v>
      </c>
      <c r="CB858" s="50">
        <v>63230</v>
      </c>
      <c r="CC858" s="50"/>
      <c r="CD858" s="50">
        <v>33809</v>
      </c>
      <c r="CE858" s="50">
        <v>5622</v>
      </c>
      <c r="CF858" s="50"/>
      <c r="CG858" s="50">
        <v>28777</v>
      </c>
      <c r="CH858" s="50">
        <v>3592</v>
      </c>
      <c r="CI858" s="50"/>
      <c r="CJ858" s="50">
        <v>164573</v>
      </c>
      <c r="CK858" s="50">
        <v>208283</v>
      </c>
      <c r="CL858" s="50"/>
      <c r="CM858" s="50">
        <v>2315</v>
      </c>
      <c r="CN858" s="50">
        <v>551</v>
      </c>
      <c r="CO858" s="50"/>
      <c r="CP858" s="50">
        <v>31091</v>
      </c>
      <c r="CQ858" s="50">
        <v>17877</v>
      </c>
      <c r="CR858" s="50"/>
      <c r="CS858" s="50">
        <v>15235</v>
      </c>
      <c r="CT858" s="50">
        <v>16142</v>
      </c>
      <c r="CU858" s="51"/>
      <c r="CV858" s="51"/>
      <c r="CW858" s="45">
        <f t="shared" si="1308"/>
        <v>9709.8789429999997</v>
      </c>
      <c r="CX858" s="45">
        <f t="shared" si="1309"/>
        <v>997.24101600000006</v>
      </c>
      <c r="CY858" s="51"/>
      <c r="CZ858" s="45">
        <f t="shared" si="1310"/>
        <v>47320.336302000003</v>
      </c>
      <c r="DA858" s="45">
        <f t="shared" si="1311"/>
        <v>14519.401152</v>
      </c>
      <c r="DB858" s="51"/>
      <c r="DC858" s="45">
        <f t="shared" si="1312"/>
        <v>15429.337754</v>
      </c>
      <c r="DD858" s="45">
        <f t="shared" si="1313"/>
        <v>1554.79584</v>
      </c>
      <c r="DE858" s="51"/>
      <c r="DF858" s="45">
        <f t="shared" si="1314"/>
        <v>23569.430232999999</v>
      </c>
      <c r="DG858" s="45">
        <f t="shared" si="1315"/>
        <v>3012.4169400000001</v>
      </c>
      <c r="DH858" s="51"/>
      <c r="DI858" s="45">
        <f t="shared" si="1316"/>
        <v>17252.084328000001</v>
      </c>
      <c r="DJ858" s="45">
        <f t="shared" si="1317"/>
        <v>3464.9286240000001</v>
      </c>
      <c r="DK858" s="51"/>
      <c r="DL858" s="45">
        <f t="shared" si="1318"/>
        <v>18137.956778</v>
      </c>
      <c r="DM858" s="45">
        <f t="shared" si="1319"/>
        <v>2537.2442639999999</v>
      </c>
      <c r="DN858" s="51"/>
      <c r="DO858" s="45">
        <f t="shared" si="1320"/>
        <v>4515.3891700000004</v>
      </c>
      <c r="DP858" s="45">
        <f t="shared" si="1321"/>
        <v>633.87830400000007</v>
      </c>
      <c r="DQ858" s="51"/>
      <c r="DR858" s="45">
        <f t="shared" si="1322"/>
        <v>57257.776931</v>
      </c>
      <c r="DS858" s="45">
        <f t="shared" si="1323"/>
        <v>17084.499552000001</v>
      </c>
      <c r="DT858" s="51"/>
      <c r="DU858" s="45">
        <f t="shared" si="1324"/>
        <v>24060.910220000002</v>
      </c>
      <c r="DV858" s="45">
        <f t="shared" si="1325"/>
        <v>2657.15868</v>
      </c>
      <c r="DW858" s="51"/>
      <c r="DX858" s="45">
        <f t="shared" si="1326"/>
        <v>2574.9700590000002</v>
      </c>
      <c r="DY858" s="45">
        <f t="shared" si="1327"/>
        <v>429.77200800000003</v>
      </c>
      <c r="DZ858" s="51"/>
      <c r="EA858" s="45">
        <f t="shared" si="1328"/>
        <v>9714.6923540000007</v>
      </c>
      <c r="EB858" s="45">
        <f t="shared" si="1329"/>
        <v>1553.5368960000001</v>
      </c>
      <c r="EC858" s="51"/>
      <c r="ED858" s="45">
        <f t="shared" si="1330"/>
        <v>14848.758457</v>
      </c>
      <c r="EE858" s="45">
        <f t="shared" si="1331"/>
        <v>661.33902</v>
      </c>
      <c r="EF858" s="51"/>
      <c r="EG858" s="45">
        <f t="shared" si="1332"/>
        <v>2309.3107370000002</v>
      </c>
      <c r="EH858" s="45">
        <f t="shared" si="1333"/>
        <v>706.81837200000007</v>
      </c>
      <c r="EI858" s="51"/>
      <c r="EJ858" s="45">
        <f t="shared" si="1334"/>
        <v>4229.0424220000004</v>
      </c>
      <c r="EK858" s="45">
        <f t="shared" si="1335"/>
        <v>1581.7844520000001</v>
      </c>
      <c r="EL858" s="51"/>
      <c r="EM858" s="45">
        <f t="shared" si="1336"/>
        <v>2589.307879</v>
      </c>
      <c r="EN858" s="45">
        <f t="shared" si="1337"/>
        <v>849.23641200000009</v>
      </c>
      <c r="EO858" s="51"/>
      <c r="EP858" s="45">
        <f t="shared" si="1338"/>
        <v>4987.7179260000003</v>
      </c>
      <c r="EQ858" s="45">
        <f t="shared" si="1339"/>
        <v>571.324524</v>
      </c>
      <c r="ER858" s="51"/>
      <c r="ES858" s="45">
        <f t="shared" si="1340"/>
        <v>3130.0485189999999</v>
      </c>
      <c r="ET858" s="45">
        <f t="shared" si="1341"/>
        <v>427.25412</v>
      </c>
      <c r="EU858" s="51"/>
      <c r="EV858" s="45">
        <f t="shared" si="1342"/>
        <v>1030.5820189999999</v>
      </c>
      <c r="EW858" s="45">
        <f t="shared" si="1343"/>
        <v>128.64834000000002</v>
      </c>
      <c r="EX858" s="51"/>
      <c r="EY858" s="45">
        <f t="shared" si="1344"/>
        <v>6172.6363360000005</v>
      </c>
      <c r="EZ858" s="45">
        <f t="shared" si="1345"/>
        <v>1686.0407520000001</v>
      </c>
      <c r="FA858" s="51"/>
      <c r="FB858" s="45">
        <f t="shared" si="1346"/>
        <v>3559.4662280000002</v>
      </c>
      <c r="FC858" s="45">
        <f t="shared" si="1347"/>
        <v>762.29059200000006</v>
      </c>
      <c r="FD858" s="51"/>
      <c r="FE858" s="45">
        <f t="shared" si="1348"/>
        <v>1378.8886320000001</v>
      </c>
      <c r="FF858" s="45">
        <f t="shared" si="1349"/>
        <v>1005.0307320000001</v>
      </c>
      <c r="FG858" s="51"/>
      <c r="FH858" s="45">
        <f t="shared" si="1350"/>
        <v>5283.5890829999998</v>
      </c>
      <c r="FI858" s="45">
        <f t="shared" si="1351"/>
        <v>1829.5603680000002</v>
      </c>
      <c r="FJ858" s="51"/>
      <c r="FK858" s="45">
        <f t="shared" si="1352"/>
        <v>5017.9297610000003</v>
      </c>
      <c r="FL858" s="45">
        <f t="shared" si="1353"/>
        <v>465.02244000000002</v>
      </c>
      <c r="FM858" s="51"/>
      <c r="FN858" s="45">
        <f t="shared" si="1354"/>
        <v>1162.5923760000001</v>
      </c>
      <c r="FO858" s="45">
        <f t="shared" si="1355"/>
        <v>255.48694800000001</v>
      </c>
      <c r="FP858" s="51"/>
      <c r="FQ858" s="45">
        <f t="shared" si="1356"/>
        <v>11201.831527</v>
      </c>
      <c r="FR858" s="45">
        <f t="shared" si="1357"/>
        <v>4975.1893200000004</v>
      </c>
      <c r="FS858" s="51"/>
      <c r="FT858" s="45">
        <f t="shared" si="1358"/>
        <v>3462.4811170000003</v>
      </c>
      <c r="FU858" s="45">
        <f t="shared" si="1359"/>
        <v>442.361448</v>
      </c>
      <c r="FV858" s="51"/>
      <c r="FW858" s="45">
        <f t="shared" si="1360"/>
        <v>2947.1389010000003</v>
      </c>
      <c r="FX858" s="45">
        <f t="shared" si="1361"/>
        <v>282.63292799999999</v>
      </c>
      <c r="FY858" s="51"/>
      <c r="FZ858" s="45">
        <f t="shared" si="1362"/>
        <v>16854.414649000002</v>
      </c>
      <c r="GA858" s="45">
        <f t="shared" si="1363"/>
        <v>16388.539572000001</v>
      </c>
      <c r="GB858" s="51"/>
      <c r="GC858" s="45">
        <f t="shared" si="1364"/>
        <v>237.086095</v>
      </c>
      <c r="GD858" s="45">
        <f t="shared" si="1365"/>
        <v>43.354884000000006</v>
      </c>
      <c r="GE858" s="51"/>
      <c r="GF858" s="45">
        <f t="shared" si="1366"/>
        <v>3184.1225830000003</v>
      </c>
      <c r="GG858" s="45">
        <f t="shared" si="1367"/>
        <v>1406.6338680000001</v>
      </c>
      <c r="GH858" s="51"/>
      <c r="GI858" s="45">
        <f t="shared" si="1368"/>
        <v>1560.2620550000001</v>
      </c>
      <c r="GJ858" s="45">
        <f t="shared" si="1369"/>
        <v>1270.1171280000001</v>
      </c>
      <c r="GK858" s="51"/>
    </row>
    <row r="859" spans="1:193" s="45" customFormat="1">
      <c r="A859" s="45" t="s">
        <v>16</v>
      </c>
      <c r="B859" s="46">
        <v>41296</v>
      </c>
      <c r="C859" s="56">
        <v>0.71386099999999997</v>
      </c>
      <c r="D859" s="56">
        <v>0.10143200000000001</v>
      </c>
      <c r="E859" s="56">
        <v>7.7520000000000006E-2</v>
      </c>
      <c r="F859" s="58"/>
      <c r="G859" s="58">
        <v>85720</v>
      </c>
      <c r="H859" s="58">
        <v>13999</v>
      </c>
      <c r="I859" s="58"/>
      <c r="J859" s="59">
        <v>453504</v>
      </c>
      <c r="K859" s="59">
        <v>190651</v>
      </c>
      <c r="L859" s="58"/>
      <c r="M859" s="58">
        <v>134447</v>
      </c>
      <c r="N859" s="58">
        <v>22976</v>
      </c>
      <c r="O859" s="58"/>
      <c r="P859" s="58">
        <v>217652</v>
      </c>
      <c r="Q859" s="58">
        <v>39945</v>
      </c>
      <c r="R859" s="58"/>
      <c r="S859" s="58">
        <v>161165</v>
      </c>
      <c r="T859" s="58">
        <v>47163</v>
      </c>
      <c r="U859" s="58"/>
      <c r="V859" s="58">
        <v>170550</v>
      </c>
      <c r="W859" s="58">
        <v>33487</v>
      </c>
      <c r="X859" s="58"/>
      <c r="Y859" s="58">
        <v>42735</v>
      </c>
      <c r="Z859" s="58">
        <v>8880</v>
      </c>
      <c r="AA859" s="58"/>
      <c r="AB859" s="58">
        <v>533684</v>
      </c>
      <c r="AC859" s="58">
        <v>221779</v>
      </c>
      <c r="AD859" s="58"/>
      <c r="AE859" s="58">
        <v>236220</v>
      </c>
      <c r="AF859" s="58">
        <v>35169</v>
      </c>
      <c r="AG859" s="58"/>
      <c r="AH859" s="58">
        <v>22957</v>
      </c>
      <c r="AI859" s="58">
        <v>5460</v>
      </c>
      <c r="AJ859" s="58"/>
      <c r="AK859" s="58">
        <v>101760</v>
      </c>
      <c r="AL859" s="58">
        <v>21530</v>
      </c>
      <c r="AM859" s="58"/>
      <c r="AN859" s="58">
        <v>151840</v>
      </c>
      <c r="AO859" s="58">
        <v>9965</v>
      </c>
      <c r="AP859" s="58"/>
      <c r="AQ859" s="58">
        <v>20655</v>
      </c>
      <c r="AR859" s="58">
        <v>9028</v>
      </c>
      <c r="AS859" s="58"/>
      <c r="AT859" s="58">
        <v>36613</v>
      </c>
      <c r="AU859" s="58">
        <v>20580</v>
      </c>
      <c r="AV859" s="58"/>
      <c r="AW859" s="58">
        <v>23028</v>
      </c>
      <c r="AX859" s="58">
        <v>10936</v>
      </c>
      <c r="AY859" s="58"/>
      <c r="AZ859" s="58">
        <v>44681</v>
      </c>
      <c r="BA859" s="58">
        <v>7411</v>
      </c>
      <c r="BB859" s="58"/>
      <c r="BC859" s="58">
        <v>25022</v>
      </c>
      <c r="BD859" s="58">
        <v>5492</v>
      </c>
      <c r="BE859" s="58"/>
      <c r="BF859" s="58">
        <v>9562</v>
      </c>
      <c r="BG859" s="58">
        <v>1884</v>
      </c>
      <c r="BH859" s="50"/>
      <c r="BI859" s="50">
        <v>58586</v>
      </c>
      <c r="BJ859" s="50">
        <v>21198</v>
      </c>
      <c r="BK859" s="50"/>
      <c r="BL859" s="50">
        <v>32781</v>
      </c>
      <c r="BM859" s="50">
        <v>9144</v>
      </c>
      <c r="BN859" s="50"/>
      <c r="BO859" s="50">
        <v>14355</v>
      </c>
      <c r="BP859" s="50">
        <v>13311</v>
      </c>
      <c r="BQ859" s="50"/>
      <c r="BR859" s="50">
        <v>55406</v>
      </c>
      <c r="BS859" s="50">
        <v>22691</v>
      </c>
      <c r="BT859" s="50"/>
      <c r="BU859" s="50">
        <v>44799</v>
      </c>
      <c r="BV859" s="50">
        <v>5793</v>
      </c>
      <c r="BW859" s="50"/>
      <c r="BX859" s="50">
        <v>11769</v>
      </c>
      <c r="BY859" s="50">
        <v>3421</v>
      </c>
      <c r="BZ859" s="50"/>
      <c r="CA859" s="50">
        <v>106103</v>
      </c>
      <c r="CB859" s="50">
        <v>65270</v>
      </c>
      <c r="CC859" s="50"/>
      <c r="CD859" s="50">
        <v>30313</v>
      </c>
      <c r="CE859" s="50">
        <v>6015</v>
      </c>
      <c r="CF859" s="50"/>
      <c r="CG859" s="50">
        <v>27466</v>
      </c>
      <c r="CH859" s="50">
        <v>3338</v>
      </c>
      <c r="CI859" s="50"/>
      <c r="CJ859" s="50">
        <v>180540</v>
      </c>
      <c r="CK859" s="50">
        <v>218268</v>
      </c>
      <c r="CL859" s="50"/>
      <c r="CM859" s="50">
        <v>2032</v>
      </c>
      <c r="CN859" s="50">
        <v>416</v>
      </c>
      <c r="CO859" s="50"/>
      <c r="CP859" s="50">
        <v>29198</v>
      </c>
      <c r="CQ859" s="50">
        <v>18108</v>
      </c>
      <c r="CR859" s="50"/>
      <c r="CS859" s="50">
        <v>14901</v>
      </c>
      <c r="CT859" s="50">
        <v>17240</v>
      </c>
      <c r="CU859" s="51"/>
      <c r="CV859" s="51"/>
      <c r="CW859" s="45">
        <f t="shared" si="1308"/>
        <v>8694.751040000001</v>
      </c>
      <c r="CX859" s="45">
        <f t="shared" si="1309"/>
        <v>1085.2024800000002</v>
      </c>
      <c r="CY859" s="51"/>
      <c r="CZ859" s="45">
        <f t="shared" si="1310"/>
        <v>45999.817728000002</v>
      </c>
      <c r="DA859" s="45">
        <f t="shared" si="1311"/>
        <v>14779.265520000001</v>
      </c>
      <c r="DB859" s="51"/>
      <c r="DC859" s="45">
        <f t="shared" si="1312"/>
        <v>13637.228104000002</v>
      </c>
      <c r="DD859" s="45">
        <f t="shared" si="1313"/>
        <v>1781.0995200000002</v>
      </c>
      <c r="DE859" s="51"/>
      <c r="DF859" s="45">
        <f t="shared" si="1314"/>
        <v>22076.877664000003</v>
      </c>
      <c r="DG859" s="45">
        <f t="shared" si="1315"/>
        <v>3096.5364000000004</v>
      </c>
      <c r="DH859" s="51"/>
      <c r="DI859" s="45">
        <f t="shared" si="1316"/>
        <v>16347.288280000001</v>
      </c>
      <c r="DJ859" s="45">
        <f t="shared" si="1317"/>
        <v>3656.0757600000002</v>
      </c>
      <c r="DK859" s="51"/>
      <c r="DL859" s="45">
        <f t="shared" si="1318"/>
        <v>17299.227600000002</v>
      </c>
      <c r="DM859" s="45">
        <f t="shared" si="1319"/>
        <v>2595.9122400000001</v>
      </c>
      <c r="DN859" s="51"/>
      <c r="DO859" s="45">
        <f t="shared" si="1320"/>
        <v>4334.6965200000004</v>
      </c>
      <c r="DP859" s="45">
        <f t="shared" si="1321"/>
        <v>688.37760000000003</v>
      </c>
      <c r="DQ859" s="51"/>
      <c r="DR859" s="45">
        <f t="shared" si="1322"/>
        <v>54132.635488000007</v>
      </c>
      <c r="DS859" s="45">
        <f t="shared" si="1323"/>
        <v>17192.308080000003</v>
      </c>
      <c r="DT859" s="51"/>
      <c r="DU859" s="45">
        <f t="shared" si="1324"/>
        <v>23960.267040000002</v>
      </c>
      <c r="DV859" s="45">
        <f t="shared" si="1325"/>
        <v>2726.3008800000002</v>
      </c>
      <c r="DW859" s="51"/>
      <c r="DX859" s="45">
        <f t="shared" si="1326"/>
        <v>2328.5744240000004</v>
      </c>
      <c r="DY859" s="45">
        <f t="shared" si="1327"/>
        <v>423.25920000000002</v>
      </c>
      <c r="DZ859" s="51"/>
      <c r="EA859" s="45">
        <f t="shared" si="1328"/>
        <v>10321.72032</v>
      </c>
      <c r="EB859" s="45">
        <f t="shared" si="1329"/>
        <v>1669.0056000000002</v>
      </c>
      <c r="EC859" s="51"/>
      <c r="ED859" s="45">
        <f t="shared" si="1330"/>
        <v>15401.434880000001</v>
      </c>
      <c r="EE859" s="45">
        <f t="shared" si="1331"/>
        <v>772.48680000000002</v>
      </c>
      <c r="EF859" s="51"/>
      <c r="EG859" s="45">
        <f t="shared" si="1332"/>
        <v>2095.0779600000001</v>
      </c>
      <c r="EH859" s="45">
        <f t="shared" si="1333"/>
        <v>699.85056000000009</v>
      </c>
      <c r="EI859" s="51"/>
      <c r="EJ859" s="45">
        <f t="shared" si="1334"/>
        <v>3713.7298160000005</v>
      </c>
      <c r="EK859" s="45">
        <f t="shared" si="1335"/>
        <v>1595.3616000000002</v>
      </c>
      <c r="EL859" s="51"/>
      <c r="EM859" s="45">
        <f t="shared" si="1336"/>
        <v>2335.7760960000001</v>
      </c>
      <c r="EN859" s="45">
        <f t="shared" si="1337"/>
        <v>847.75872000000004</v>
      </c>
      <c r="EO859" s="51"/>
      <c r="EP859" s="45">
        <f t="shared" si="1338"/>
        <v>4532.0831920000001</v>
      </c>
      <c r="EQ859" s="45">
        <f t="shared" si="1339"/>
        <v>574.50072</v>
      </c>
      <c r="ER859" s="51"/>
      <c r="ES859" s="45">
        <f t="shared" si="1340"/>
        <v>2538.031504</v>
      </c>
      <c r="ET859" s="45">
        <f t="shared" si="1341"/>
        <v>425.73984000000002</v>
      </c>
      <c r="EU859" s="51"/>
      <c r="EV859" s="45">
        <f t="shared" si="1342"/>
        <v>969.89278400000012</v>
      </c>
      <c r="EW859" s="45">
        <f t="shared" si="1343"/>
        <v>146.04768000000001</v>
      </c>
      <c r="EX859" s="51"/>
      <c r="EY859" s="45">
        <f t="shared" si="1344"/>
        <v>5942.4951520000004</v>
      </c>
      <c r="EZ859" s="45">
        <f t="shared" si="1345"/>
        <v>1643.2689600000001</v>
      </c>
      <c r="FA859" s="51"/>
      <c r="FB859" s="45">
        <f t="shared" si="1346"/>
        <v>3325.0423920000003</v>
      </c>
      <c r="FC859" s="45">
        <f t="shared" si="1347"/>
        <v>708.84288000000004</v>
      </c>
      <c r="FD859" s="51"/>
      <c r="FE859" s="45">
        <f t="shared" si="1348"/>
        <v>1456.05636</v>
      </c>
      <c r="FF859" s="45">
        <f t="shared" si="1349"/>
        <v>1031.8687200000002</v>
      </c>
      <c r="FG859" s="51"/>
      <c r="FH859" s="45">
        <f t="shared" si="1350"/>
        <v>5619.9413920000006</v>
      </c>
      <c r="FI859" s="45">
        <f t="shared" si="1351"/>
        <v>1759.0063200000002</v>
      </c>
      <c r="FJ859" s="51"/>
      <c r="FK859" s="45">
        <f t="shared" si="1352"/>
        <v>4544.0521680000002</v>
      </c>
      <c r="FL859" s="45">
        <f t="shared" si="1353"/>
        <v>449.07336000000004</v>
      </c>
      <c r="FM859" s="51"/>
      <c r="FN859" s="45">
        <f t="shared" si="1354"/>
        <v>1193.7532080000001</v>
      </c>
      <c r="FO859" s="45">
        <f t="shared" si="1355"/>
        <v>265.19592</v>
      </c>
      <c r="FP859" s="51"/>
      <c r="FQ859" s="45">
        <f t="shared" si="1356"/>
        <v>10762.239496</v>
      </c>
      <c r="FR859" s="45">
        <f t="shared" si="1357"/>
        <v>5059.7304000000004</v>
      </c>
      <c r="FS859" s="51"/>
      <c r="FT859" s="45">
        <f t="shared" si="1358"/>
        <v>3074.7082160000004</v>
      </c>
      <c r="FU859" s="45">
        <f t="shared" si="1359"/>
        <v>466.28280000000001</v>
      </c>
      <c r="FV859" s="51"/>
      <c r="FW859" s="45">
        <f t="shared" si="1360"/>
        <v>2785.9313120000002</v>
      </c>
      <c r="FX859" s="45">
        <f t="shared" si="1361"/>
        <v>258.76176000000004</v>
      </c>
      <c r="FY859" s="51"/>
      <c r="FZ859" s="45">
        <f t="shared" si="1362"/>
        <v>18312.533280000003</v>
      </c>
      <c r="GA859" s="45">
        <f t="shared" si="1363"/>
        <v>16920.13536</v>
      </c>
      <c r="GB859" s="51"/>
      <c r="GC859" s="45">
        <f t="shared" si="1364"/>
        <v>206.109824</v>
      </c>
      <c r="GD859" s="45">
        <f t="shared" si="1365"/>
        <v>32.24832</v>
      </c>
      <c r="GE859" s="51"/>
      <c r="GF859" s="45">
        <f t="shared" si="1366"/>
        <v>2961.6115360000003</v>
      </c>
      <c r="GG859" s="45">
        <f t="shared" si="1367"/>
        <v>1403.73216</v>
      </c>
      <c r="GH859" s="51"/>
      <c r="GI859" s="45">
        <f t="shared" si="1368"/>
        <v>1511.4382320000002</v>
      </c>
      <c r="GJ859" s="45">
        <f t="shared" si="1369"/>
        <v>1336.4448</v>
      </c>
      <c r="GK859" s="51"/>
    </row>
    <row r="860" spans="1:193" s="45" customFormat="1">
      <c r="A860" s="45" t="s">
        <v>16</v>
      </c>
      <c r="B860" s="46">
        <v>41295</v>
      </c>
      <c r="C860" s="56">
        <v>0.71246500000000001</v>
      </c>
      <c r="D860" s="56">
        <v>0.102425</v>
      </c>
      <c r="E860" s="56">
        <v>7.6989000000000002E-2</v>
      </c>
      <c r="F860" s="58"/>
      <c r="G860" s="58">
        <v>61110</v>
      </c>
      <c r="H860" s="58">
        <v>8462</v>
      </c>
      <c r="I860" s="58"/>
      <c r="J860" s="59">
        <v>453286</v>
      </c>
      <c r="K860" s="59">
        <v>197075</v>
      </c>
      <c r="L860" s="58"/>
      <c r="M860" s="58">
        <v>118529</v>
      </c>
      <c r="N860" s="58">
        <v>25017</v>
      </c>
      <c r="O860" s="58"/>
      <c r="P860" s="58">
        <v>207805</v>
      </c>
      <c r="Q860" s="58">
        <v>36196</v>
      </c>
      <c r="R860" s="58"/>
      <c r="S860" s="58">
        <v>143934</v>
      </c>
      <c r="T860" s="58">
        <v>37728</v>
      </c>
      <c r="U860" s="58"/>
      <c r="V860" s="58">
        <v>170885</v>
      </c>
      <c r="W860" s="58">
        <v>34597</v>
      </c>
      <c r="X860" s="58"/>
      <c r="Y860" s="58">
        <v>36515</v>
      </c>
      <c r="Z860" s="58">
        <v>6889</v>
      </c>
      <c r="AA860" s="58"/>
      <c r="AB860" s="58">
        <v>610634</v>
      </c>
      <c r="AC860" s="58">
        <v>262665</v>
      </c>
      <c r="AD860" s="58"/>
      <c r="AE860" s="58">
        <v>274788</v>
      </c>
      <c r="AF860" s="58">
        <v>41752</v>
      </c>
      <c r="AG860" s="58"/>
      <c r="AH860" s="58">
        <v>20868</v>
      </c>
      <c r="AI860" s="58">
        <v>4586</v>
      </c>
      <c r="AJ860" s="58"/>
      <c r="AK860" s="58">
        <v>72661</v>
      </c>
      <c r="AL860" s="58">
        <v>15496</v>
      </c>
      <c r="AM860" s="58"/>
      <c r="AN860" s="58">
        <v>124401</v>
      </c>
      <c r="AO860" s="58">
        <v>7109</v>
      </c>
      <c r="AP860" s="58"/>
      <c r="AQ860" s="58">
        <v>21501</v>
      </c>
      <c r="AR860" s="58">
        <v>9091</v>
      </c>
      <c r="AS860" s="58"/>
      <c r="AT860" s="58">
        <v>33596</v>
      </c>
      <c r="AU860" s="58">
        <v>20301</v>
      </c>
      <c r="AV860" s="58"/>
      <c r="AW860" s="58">
        <v>22907</v>
      </c>
      <c r="AX860" s="58">
        <v>11211</v>
      </c>
      <c r="AY860" s="58"/>
      <c r="AZ860" s="58">
        <v>38044</v>
      </c>
      <c r="BA860" s="58">
        <v>6184</v>
      </c>
      <c r="BB860" s="58"/>
      <c r="BC860" s="58">
        <v>17440</v>
      </c>
      <c r="BD860" s="58">
        <v>3222</v>
      </c>
      <c r="BE860" s="58"/>
      <c r="BF860" s="58">
        <v>7823</v>
      </c>
      <c r="BG860" s="58">
        <v>1453</v>
      </c>
      <c r="BH860" s="50"/>
      <c r="BI860" s="50">
        <v>50878</v>
      </c>
      <c r="BJ860" s="50">
        <v>18549</v>
      </c>
      <c r="BK860" s="50"/>
      <c r="BL860" s="50">
        <v>21518</v>
      </c>
      <c r="BM860" s="50">
        <v>5350</v>
      </c>
      <c r="BN860" s="50"/>
      <c r="BO860" s="50">
        <v>14433</v>
      </c>
      <c r="BP860" s="50">
        <v>14202</v>
      </c>
      <c r="BQ860" s="50"/>
      <c r="BR860" s="50">
        <v>64328</v>
      </c>
      <c r="BS860" s="50">
        <v>25632</v>
      </c>
      <c r="BT860" s="50"/>
      <c r="BU860" s="50">
        <v>45868</v>
      </c>
      <c r="BV860" s="50">
        <v>5926</v>
      </c>
      <c r="BW860" s="50"/>
      <c r="BX860" s="50">
        <v>13994</v>
      </c>
      <c r="BY860" s="50">
        <v>4193</v>
      </c>
      <c r="BZ860" s="50"/>
      <c r="CA860" s="50">
        <v>121430</v>
      </c>
      <c r="CB860" s="50">
        <v>78297</v>
      </c>
      <c r="CC860" s="50"/>
      <c r="CD860" s="50">
        <v>21817</v>
      </c>
      <c r="CE860" s="50">
        <v>3805</v>
      </c>
      <c r="CF860" s="50"/>
      <c r="CG860" s="50">
        <v>28498</v>
      </c>
      <c r="CH860" s="50">
        <v>3710</v>
      </c>
      <c r="CI860" s="50"/>
      <c r="CJ860" s="50">
        <v>201669</v>
      </c>
      <c r="CK860" s="50">
        <v>238463</v>
      </c>
      <c r="CL860" s="50"/>
      <c r="CM860" s="50">
        <v>2236</v>
      </c>
      <c r="CN860" s="50">
        <v>351</v>
      </c>
      <c r="CO860" s="50"/>
      <c r="CP860" s="50">
        <v>39170</v>
      </c>
      <c r="CQ860" s="50">
        <v>23404</v>
      </c>
      <c r="CR860" s="50"/>
      <c r="CS860" s="50">
        <v>17756</v>
      </c>
      <c r="CT860" s="50">
        <v>20723</v>
      </c>
      <c r="CU860" s="51"/>
      <c r="CV860" s="51"/>
      <c r="CW860" s="45">
        <f t="shared" si="1308"/>
        <v>6259.19175</v>
      </c>
      <c r="CX860" s="45">
        <f t="shared" si="1309"/>
        <v>651.48091799999997</v>
      </c>
      <c r="CY860" s="51"/>
      <c r="CZ860" s="45">
        <f t="shared" si="1310"/>
        <v>46427.818550000004</v>
      </c>
      <c r="DA860" s="45">
        <f t="shared" si="1311"/>
        <v>15172.607175000001</v>
      </c>
      <c r="DB860" s="51"/>
      <c r="DC860" s="45">
        <f t="shared" si="1312"/>
        <v>12140.332825</v>
      </c>
      <c r="DD860" s="45">
        <f t="shared" si="1313"/>
        <v>1926.033813</v>
      </c>
      <c r="DE860" s="51"/>
      <c r="DF860" s="45">
        <f t="shared" si="1314"/>
        <v>21284.427125000002</v>
      </c>
      <c r="DG860" s="45">
        <f t="shared" si="1315"/>
        <v>2786.6938439999999</v>
      </c>
      <c r="DH860" s="51"/>
      <c r="DI860" s="45">
        <f t="shared" si="1316"/>
        <v>14742.43995</v>
      </c>
      <c r="DJ860" s="45">
        <f t="shared" si="1317"/>
        <v>2904.6409920000001</v>
      </c>
      <c r="DK860" s="51"/>
      <c r="DL860" s="45">
        <f t="shared" si="1318"/>
        <v>17502.896124999999</v>
      </c>
      <c r="DM860" s="45">
        <f t="shared" si="1319"/>
        <v>2663.5884329999999</v>
      </c>
      <c r="DN860" s="51"/>
      <c r="DO860" s="45">
        <f t="shared" si="1320"/>
        <v>3740.048875</v>
      </c>
      <c r="DP860" s="45">
        <f t="shared" si="1321"/>
        <v>530.37722099999996</v>
      </c>
      <c r="DQ860" s="51"/>
      <c r="DR860" s="45">
        <f t="shared" si="1322"/>
        <v>62544.187450000005</v>
      </c>
      <c r="DS860" s="45">
        <f t="shared" si="1323"/>
        <v>20222.315685000001</v>
      </c>
      <c r="DT860" s="51"/>
      <c r="DU860" s="45">
        <f t="shared" si="1324"/>
        <v>28145.160899999999</v>
      </c>
      <c r="DV860" s="45">
        <f t="shared" si="1325"/>
        <v>3214.4447279999999</v>
      </c>
      <c r="DW860" s="51"/>
      <c r="DX860" s="45">
        <f t="shared" si="1326"/>
        <v>2137.4049</v>
      </c>
      <c r="DY860" s="45">
        <f t="shared" si="1327"/>
        <v>353.07155399999999</v>
      </c>
      <c r="DZ860" s="51"/>
      <c r="EA860" s="45">
        <f t="shared" si="1328"/>
        <v>7442.302925</v>
      </c>
      <c r="EB860" s="45">
        <f t="shared" si="1329"/>
        <v>1193.0215439999999</v>
      </c>
      <c r="EC860" s="51"/>
      <c r="ED860" s="45">
        <f t="shared" si="1330"/>
        <v>12741.772425000001</v>
      </c>
      <c r="EE860" s="45">
        <f t="shared" si="1331"/>
        <v>547.31480099999999</v>
      </c>
      <c r="EF860" s="51"/>
      <c r="EG860" s="45">
        <f t="shared" si="1332"/>
        <v>2202.2399249999999</v>
      </c>
      <c r="EH860" s="45">
        <f t="shared" si="1333"/>
        <v>699.90699900000004</v>
      </c>
      <c r="EI860" s="51"/>
      <c r="EJ860" s="45">
        <f t="shared" si="1334"/>
        <v>3441.0702999999999</v>
      </c>
      <c r="EK860" s="45">
        <f t="shared" si="1335"/>
        <v>1562.9536889999999</v>
      </c>
      <c r="EL860" s="51"/>
      <c r="EM860" s="45">
        <f t="shared" si="1336"/>
        <v>2346.2494750000001</v>
      </c>
      <c r="EN860" s="45">
        <f t="shared" si="1337"/>
        <v>863.12367900000004</v>
      </c>
      <c r="EO860" s="51"/>
      <c r="EP860" s="45">
        <f t="shared" si="1338"/>
        <v>3896.6567</v>
      </c>
      <c r="EQ860" s="45">
        <f t="shared" si="1339"/>
        <v>476.09997600000003</v>
      </c>
      <c r="ER860" s="51"/>
      <c r="ES860" s="45">
        <f t="shared" si="1340"/>
        <v>1786.2920000000001</v>
      </c>
      <c r="ET860" s="45">
        <f t="shared" si="1341"/>
        <v>248.058558</v>
      </c>
      <c r="EU860" s="51"/>
      <c r="EV860" s="45">
        <f t="shared" si="1342"/>
        <v>801.27077500000007</v>
      </c>
      <c r="EW860" s="45">
        <f t="shared" si="1343"/>
        <v>111.86501700000001</v>
      </c>
      <c r="EX860" s="51"/>
      <c r="EY860" s="45">
        <f t="shared" si="1344"/>
        <v>5211.1791499999999</v>
      </c>
      <c r="EZ860" s="45">
        <f t="shared" si="1345"/>
        <v>1428.0689609999999</v>
      </c>
      <c r="FA860" s="51"/>
      <c r="FB860" s="45">
        <f t="shared" si="1346"/>
        <v>2203.9811500000001</v>
      </c>
      <c r="FC860" s="45">
        <f t="shared" si="1347"/>
        <v>411.89114999999998</v>
      </c>
      <c r="FD860" s="51"/>
      <c r="FE860" s="45">
        <f t="shared" si="1348"/>
        <v>1478.300025</v>
      </c>
      <c r="FF860" s="45">
        <f t="shared" si="1349"/>
        <v>1093.397778</v>
      </c>
      <c r="FG860" s="51"/>
      <c r="FH860" s="45">
        <f t="shared" si="1350"/>
        <v>6588.7954</v>
      </c>
      <c r="FI860" s="45">
        <f t="shared" si="1351"/>
        <v>1973.3820479999999</v>
      </c>
      <c r="FJ860" s="51"/>
      <c r="FK860" s="45">
        <f t="shared" si="1352"/>
        <v>4698.0299000000005</v>
      </c>
      <c r="FL860" s="45">
        <f t="shared" si="1353"/>
        <v>456.23681400000004</v>
      </c>
      <c r="FM860" s="51"/>
      <c r="FN860" s="45">
        <f t="shared" si="1354"/>
        <v>1433.33545</v>
      </c>
      <c r="FO860" s="45">
        <f t="shared" si="1355"/>
        <v>322.81487700000002</v>
      </c>
      <c r="FP860" s="51"/>
      <c r="FQ860" s="45">
        <f t="shared" si="1356"/>
        <v>12437.46775</v>
      </c>
      <c r="FR860" s="45">
        <f t="shared" si="1357"/>
        <v>6028.0077330000004</v>
      </c>
      <c r="FS860" s="51"/>
      <c r="FT860" s="45">
        <f t="shared" si="1358"/>
        <v>2234.606225</v>
      </c>
      <c r="FU860" s="45">
        <f t="shared" si="1359"/>
        <v>292.94314500000002</v>
      </c>
      <c r="FV860" s="51"/>
      <c r="FW860" s="45">
        <f t="shared" si="1360"/>
        <v>2918.9076500000001</v>
      </c>
      <c r="FX860" s="45">
        <f t="shared" si="1361"/>
        <v>285.62918999999999</v>
      </c>
      <c r="FY860" s="51"/>
      <c r="FZ860" s="45">
        <f t="shared" si="1362"/>
        <v>20655.947325000001</v>
      </c>
      <c r="GA860" s="45">
        <f t="shared" si="1363"/>
        <v>18359.027907</v>
      </c>
      <c r="GB860" s="51"/>
      <c r="GC860" s="45">
        <f t="shared" si="1364"/>
        <v>229.0223</v>
      </c>
      <c r="GD860" s="45">
        <f t="shared" si="1365"/>
        <v>27.023139</v>
      </c>
      <c r="GE860" s="51"/>
      <c r="GF860" s="45">
        <f t="shared" si="1366"/>
        <v>4011.9872500000001</v>
      </c>
      <c r="GG860" s="45">
        <f t="shared" si="1367"/>
        <v>1801.8505560000001</v>
      </c>
      <c r="GH860" s="51"/>
      <c r="GI860" s="45">
        <f t="shared" si="1368"/>
        <v>1818.6583000000001</v>
      </c>
      <c r="GJ860" s="45">
        <f t="shared" si="1369"/>
        <v>1595.443047</v>
      </c>
      <c r="GK860" s="51"/>
    </row>
    <row r="861" spans="1:193" s="45" customFormat="1">
      <c r="A861" s="45" t="s">
        <v>16</v>
      </c>
      <c r="B861" s="46">
        <v>41294</v>
      </c>
      <c r="C861" s="56">
        <v>0.71140000000000003</v>
      </c>
      <c r="D861" s="56">
        <v>0.10292299999999999</v>
      </c>
      <c r="E861" s="56">
        <v>7.7758999999999995E-2</v>
      </c>
      <c r="F861" s="58"/>
      <c r="G861" s="58">
        <v>63719</v>
      </c>
      <c r="H861" s="58">
        <v>8760</v>
      </c>
      <c r="I861" s="58"/>
      <c r="J861" s="59">
        <v>462902</v>
      </c>
      <c r="K861" s="59">
        <v>193461</v>
      </c>
      <c r="L861" s="58"/>
      <c r="M861" s="58">
        <v>118129</v>
      </c>
      <c r="N861" s="58">
        <v>17320</v>
      </c>
      <c r="O861" s="58"/>
      <c r="P861" s="58">
        <v>213806</v>
      </c>
      <c r="Q861" s="58">
        <v>35974</v>
      </c>
      <c r="R861" s="58"/>
      <c r="S861" s="58">
        <v>143740</v>
      </c>
      <c r="T861" s="58">
        <v>36310</v>
      </c>
      <c r="U861" s="58"/>
      <c r="V861" s="58">
        <v>166869</v>
      </c>
      <c r="W861" s="58">
        <v>33301</v>
      </c>
      <c r="X861" s="58"/>
      <c r="Y861" s="58">
        <v>34485</v>
      </c>
      <c r="Z861" s="58">
        <v>6802</v>
      </c>
      <c r="AA861" s="58"/>
      <c r="AB861" s="58">
        <v>620462</v>
      </c>
      <c r="AC861" s="58">
        <v>249542</v>
      </c>
      <c r="AD861" s="58"/>
      <c r="AE861" s="58">
        <v>267700</v>
      </c>
      <c r="AF861" s="58">
        <v>39666</v>
      </c>
      <c r="AG861" s="58"/>
      <c r="AH861" s="58">
        <v>21100</v>
      </c>
      <c r="AI861" s="58">
        <v>4706</v>
      </c>
      <c r="AJ861" s="58"/>
      <c r="AK861" s="58">
        <v>78586</v>
      </c>
      <c r="AL861" s="58">
        <v>15466</v>
      </c>
      <c r="AM861" s="58"/>
      <c r="AN861" s="58">
        <v>139568</v>
      </c>
      <c r="AO861" s="58">
        <v>7676</v>
      </c>
      <c r="AP861" s="58"/>
      <c r="AQ861" s="58">
        <v>21116</v>
      </c>
      <c r="AR861" s="58">
        <v>8462</v>
      </c>
      <c r="AS861" s="58"/>
      <c r="AT861" s="58">
        <v>34356</v>
      </c>
      <c r="AU861" s="58">
        <v>19587</v>
      </c>
      <c r="AV861" s="58"/>
      <c r="AW861" s="58">
        <v>24450</v>
      </c>
      <c r="AX861" s="58">
        <v>11419</v>
      </c>
      <c r="AY861" s="58"/>
      <c r="AZ861" s="58">
        <v>46710</v>
      </c>
      <c r="BA861" s="58">
        <v>6727</v>
      </c>
      <c r="BB861" s="58"/>
      <c r="BC861" s="58">
        <v>20890</v>
      </c>
      <c r="BD861" s="58">
        <v>3648</v>
      </c>
      <c r="BE861" s="58"/>
      <c r="BF861" s="58">
        <v>7924</v>
      </c>
      <c r="BG861" s="58">
        <v>1362</v>
      </c>
      <c r="BH861" s="50"/>
      <c r="BI861" s="50">
        <v>53556</v>
      </c>
      <c r="BJ861" s="50">
        <v>17905</v>
      </c>
      <c r="BK861" s="50"/>
      <c r="BL861" s="50">
        <v>28300</v>
      </c>
      <c r="BM861" s="50">
        <v>6036</v>
      </c>
      <c r="BN861" s="50"/>
      <c r="BO861" s="50">
        <v>14609</v>
      </c>
      <c r="BP861" s="50">
        <v>13759</v>
      </c>
      <c r="BQ861" s="50"/>
      <c r="BR861" s="50">
        <v>70871</v>
      </c>
      <c r="BS861" s="50">
        <v>25401</v>
      </c>
      <c r="BT861" s="50"/>
      <c r="BU861" s="50">
        <v>44761</v>
      </c>
      <c r="BV861" s="50">
        <v>5916</v>
      </c>
      <c r="BW861" s="50"/>
      <c r="BX861" s="50">
        <v>12901</v>
      </c>
      <c r="BY861" s="50">
        <v>3705</v>
      </c>
      <c r="BZ861" s="50"/>
      <c r="CA861" s="50">
        <v>146027</v>
      </c>
      <c r="CB861" s="50">
        <v>84956</v>
      </c>
      <c r="CC861" s="50"/>
      <c r="CD861" s="50">
        <v>24515</v>
      </c>
      <c r="CE861" s="50">
        <v>3952</v>
      </c>
      <c r="CF861" s="50"/>
      <c r="CG861" s="50">
        <v>28992</v>
      </c>
      <c r="CH861" s="50">
        <v>3513</v>
      </c>
      <c r="CI861" s="50"/>
      <c r="CJ861" s="50">
        <v>196426</v>
      </c>
      <c r="CK861" s="50">
        <v>232039</v>
      </c>
      <c r="CL861" s="50"/>
      <c r="CM861" s="50">
        <v>1874</v>
      </c>
      <c r="CN861" s="50">
        <v>161</v>
      </c>
      <c r="CO861" s="50"/>
      <c r="CP861" s="50">
        <v>41202</v>
      </c>
      <c r="CQ861" s="50">
        <v>25034</v>
      </c>
      <c r="CR861" s="50"/>
      <c r="CS861" s="50">
        <v>18039</v>
      </c>
      <c r="CT861" s="50">
        <v>20626</v>
      </c>
      <c r="CU861" s="51"/>
      <c r="CV861" s="51"/>
      <c r="CW861" s="45">
        <f t="shared" si="1308"/>
        <v>6558.1506369999988</v>
      </c>
      <c r="CX861" s="45">
        <f t="shared" si="1309"/>
        <v>681.16883999999993</v>
      </c>
      <c r="CY861" s="51"/>
      <c r="CZ861" s="45">
        <f t="shared" si="1310"/>
        <v>47643.262545999991</v>
      </c>
      <c r="DA861" s="45">
        <f t="shared" si="1311"/>
        <v>15043.333898999999</v>
      </c>
      <c r="DB861" s="51"/>
      <c r="DC861" s="45">
        <f t="shared" si="1312"/>
        <v>12158.191066999998</v>
      </c>
      <c r="DD861" s="45">
        <f t="shared" si="1313"/>
        <v>1346.7858799999999</v>
      </c>
      <c r="DE861" s="51"/>
      <c r="DF861" s="45">
        <f t="shared" si="1314"/>
        <v>22005.554937999997</v>
      </c>
      <c r="DG861" s="45">
        <f t="shared" si="1315"/>
        <v>2797.3022659999997</v>
      </c>
      <c r="DH861" s="51"/>
      <c r="DI861" s="45">
        <f t="shared" si="1316"/>
        <v>14794.152019999998</v>
      </c>
      <c r="DJ861" s="45">
        <f t="shared" si="1317"/>
        <v>2823.42929</v>
      </c>
      <c r="DK861" s="51"/>
      <c r="DL861" s="45">
        <f t="shared" si="1318"/>
        <v>17174.658086999996</v>
      </c>
      <c r="DM861" s="45">
        <f t="shared" si="1319"/>
        <v>2589.4524589999996</v>
      </c>
      <c r="DN861" s="51"/>
      <c r="DO861" s="45">
        <f t="shared" si="1320"/>
        <v>3549.2996549999993</v>
      </c>
      <c r="DP861" s="45">
        <f t="shared" si="1321"/>
        <v>528.91671799999995</v>
      </c>
      <c r="DQ861" s="51"/>
      <c r="DR861" s="45">
        <f t="shared" si="1322"/>
        <v>63859.810425999989</v>
      </c>
      <c r="DS861" s="45">
        <f t="shared" si="1323"/>
        <v>19404.136377999999</v>
      </c>
      <c r="DT861" s="51"/>
      <c r="DU861" s="45">
        <f t="shared" si="1324"/>
        <v>27552.487099999995</v>
      </c>
      <c r="DV861" s="45">
        <f t="shared" si="1325"/>
        <v>3084.3884939999998</v>
      </c>
      <c r="DW861" s="51"/>
      <c r="DX861" s="45">
        <f t="shared" si="1326"/>
        <v>2171.6752999999999</v>
      </c>
      <c r="DY861" s="45">
        <f t="shared" si="1327"/>
        <v>365.933854</v>
      </c>
      <c r="DZ861" s="51"/>
      <c r="EA861" s="45">
        <f t="shared" si="1328"/>
        <v>8088.3068779999985</v>
      </c>
      <c r="EB861" s="45">
        <f t="shared" si="1329"/>
        <v>1202.620694</v>
      </c>
      <c r="EC861" s="51"/>
      <c r="ED861" s="45">
        <f t="shared" si="1330"/>
        <v>14364.757263999998</v>
      </c>
      <c r="EE861" s="45">
        <f t="shared" si="1331"/>
        <v>596.87808399999994</v>
      </c>
      <c r="EF861" s="51"/>
      <c r="EG861" s="45">
        <f t="shared" si="1332"/>
        <v>2173.3220679999999</v>
      </c>
      <c r="EH861" s="45">
        <f t="shared" si="1333"/>
        <v>657.99665799999991</v>
      </c>
      <c r="EI861" s="51"/>
      <c r="EJ861" s="45">
        <f t="shared" si="1334"/>
        <v>3536.0225879999994</v>
      </c>
      <c r="EK861" s="45">
        <f t="shared" si="1335"/>
        <v>1523.065533</v>
      </c>
      <c r="EL861" s="51"/>
      <c r="EM861" s="45">
        <f t="shared" si="1336"/>
        <v>2516.4673499999999</v>
      </c>
      <c r="EN861" s="45">
        <f t="shared" si="1337"/>
        <v>887.9300209999999</v>
      </c>
      <c r="EO861" s="51"/>
      <c r="EP861" s="45">
        <f t="shared" si="1338"/>
        <v>4807.5333299999993</v>
      </c>
      <c r="EQ861" s="45">
        <f t="shared" si="1339"/>
        <v>523.08479299999999</v>
      </c>
      <c r="ER861" s="51"/>
      <c r="ES861" s="45">
        <f t="shared" si="1340"/>
        <v>2150.0614699999996</v>
      </c>
      <c r="ET861" s="45">
        <f t="shared" si="1341"/>
        <v>283.66483199999999</v>
      </c>
      <c r="EU861" s="51"/>
      <c r="EV861" s="45">
        <f t="shared" si="1342"/>
        <v>815.56185199999993</v>
      </c>
      <c r="EW861" s="45">
        <f t="shared" si="1343"/>
        <v>105.90775799999999</v>
      </c>
      <c r="EX861" s="51"/>
      <c r="EY861" s="45">
        <f t="shared" si="1344"/>
        <v>5512.1441879999993</v>
      </c>
      <c r="EZ861" s="45">
        <f t="shared" si="1345"/>
        <v>1392.274895</v>
      </c>
      <c r="FA861" s="51"/>
      <c r="FB861" s="45">
        <f t="shared" si="1346"/>
        <v>2912.7208999999998</v>
      </c>
      <c r="FC861" s="45">
        <f t="shared" si="1347"/>
        <v>469.35332399999999</v>
      </c>
      <c r="FD861" s="51"/>
      <c r="FE861" s="45">
        <f t="shared" si="1348"/>
        <v>1503.6021069999997</v>
      </c>
      <c r="FF861" s="45">
        <f t="shared" si="1349"/>
        <v>1069.8860809999999</v>
      </c>
      <c r="FG861" s="51"/>
      <c r="FH861" s="45">
        <f t="shared" si="1350"/>
        <v>7294.2559329999995</v>
      </c>
      <c r="FI861" s="45">
        <f t="shared" si="1351"/>
        <v>1975.1563589999998</v>
      </c>
      <c r="FJ861" s="51"/>
      <c r="FK861" s="45">
        <f t="shared" si="1352"/>
        <v>4606.9364029999997</v>
      </c>
      <c r="FL861" s="45">
        <f t="shared" si="1353"/>
        <v>460.02224399999994</v>
      </c>
      <c r="FM861" s="51"/>
      <c r="FN861" s="45">
        <f t="shared" si="1354"/>
        <v>1327.8096229999999</v>
      </c>
      <c r="FO861" s="45">
        <f t="shared" si="1355"/>
        <v>288.09709499999997</v>
      </c>
      <c r="FP861" s="51"/>
      <c r="FQ861" s="45">
        <f t="shared" si="1356"/>
        <v>15029.536920999997</v>
      </c>
      <c r="FR861" s="45">
        <f t="shared" si="1357"/>
        <v>6606.0936039999997</v>
      </c>
      <c r="FS861" s="51"/>
      <c r="FT861" s="45">
        <f t="shared" si="1358"/>
        <v>2523.1573449999996</v>
      </c>
      <c r="FU861" s="45">
        <f t="shared" si="1359"/>
        <v>307.30356799999998</v>
      </c>
      <c r="FV861" s="51"/>
      <c r="FW861" s="45">
        <f t="shared" si="1360"/>
        <v>2983.9436159999996</v>
      </c>
      <c r="FX861" s="45">
        <f t="shared" si="1361"/>
        <v>273.16736699999996</v>
      </c>
      <c r="FY861" s="51"/>
      <c r="FZ861" s="45">
        <f t="shared" si="1362"/>
        <v>20216.753197999999</v>
      </c>
      <c r="GA861" s="45">
        <f t="shared" si="1363"/>
        <v>18043.120600999999</v>
      </c>
      <c r="GB861" s="51"/>
      <c r="GC861" s="45">
        <f t="shared" si="1364"/>
        <v>192.87770199999997</v>
      </c>
      <c r="GD861" s="45">
        <f t="shared" si="1365"/>
        <v>12.519198999999999</v>
      </c>
      <c r="GE861" s="51"/>
      <c r="GF861" s="45">
        <f t="shared" si="1366"/>
        <v>4240.6334459999998</v>
      </c>
      <c r="GG861" s="45">
        <f t="shared" si="1367"/>
        <v>1946.6188059999999</v>
      </c>
      <c r="GH861" s="51"/>
      <c r="GI861" s="45">
        <f t="shared" si="1368"/>
        <v>1856.6279969999998</v>
      </c>
      <c r="GJ861" s="45">
        <f t="shared" si="1369"/>
        <v>1603.8571339999999</v>
      </c>
      <c r="GK861" s="51"/>
    </row>
    <row r="862" spans="1:193" s="45" customFormat="1">
      <c r="A862" s="45" t="s">
        <v>16</v>
      </c>
      <c r="B862" s="46">
        <v>41293</v>
      </c>
      <c r="C862" s="56">
        <v>0.71288300000000004</v>
      </c>
      <c r="D862" s="56">
        <v>0.103065</v>
      </c>
      <c r="E862" s="56">
        <v>7.6609999999999998E-2</v>
      </c>
      <c r="F862" s="58"/>
      <c r="G862" s="58">
        <v>90544</v>
      </c>
      <c r="H862" s="58">
        <v>12429</v>
      </c>
      <c r="I862" s="58"/>
      <c r="J862" s="59">
        <v>457613</v>
      </c>
      <c r="K862" s="59">
        <v>188046</v>
      </c>
      <c r="L862" s="58"/>
      <c r="M862" s="58">
        <v>134844</v>
      </c>
      <c r="N862" s="58">
        <v>19410</v>
      </c>
      <c r="O862" s="58"/>
      <c r="P862" s="58">
        <v>228126</v>
      </c>
      <c r="Q862" s="58">
        <v>39109</v>
      </c>
      <c r="R862" s="58"/>
      <c r="S862" s="58">
        <v>154990</v>
      </c>
      <c r="T862" s="58">
        <v>41689</v>
      </c>
      <c r="U862" s="58"/>
      <c r="V862" s="58">
        <v>166192</v>
      </c>
      <c r="W862" s="58">
        <v>30966</v>
      </c>
      <c r="X862" s="58"/>
      <c r="Y862" s="58">
        <v>42086</v>
      </c>
      <c r="Z862" s="58">
        <v>7573</v>
      </c>
      <c r="AA862" s="58"/>
      <c r="AB862" s="58">
        <v>573388</v>
      </c>
      <c r="AC862" s="58">
        <v>227713</v>
      </c>
      <c r="AD862" s="58"/>
      <c r="AE862" s="58">
        <v>249468</v>
      </c>
      <c r="AF862" s="58">
        <v>36134</v>
      </c>
      <c r="AG862" s="58"/>
      <c r="AH862" s="58">
        <v>25365</v>
      </c>
      <c r="AI862" s="58">
        <v>5232</v>
      </c>
      <c r="AJ862" s="58"/>
      <c r="AK862" s="58">
        <v>108761</v>
      </c>
      <c r="AL862" s="58">
        <v>15802</v>
      </c>
      <c r="AM862" s="58"/>
      <c r="AN862" s="58">
        <v>170664</v>
      </c>
      <c r="AO862" s="58">
        <v>10353</v>
      </c>
      <c r="AP862" s="58"/>
      <c r="AQ862" s="58">
        <v>24273</v>
      </c>
      <c r="AR862" s="58">
        <v>9790</v>
      </c>
      <c r="AS862" s="58"/>
      <c r="AT862" s="58">
        <v>49504</v>
      </c>
      <c r="AU862" s="58">
        <v>37918</v>
      </c>
      <c r="AV862" s="58"/>
      <c r="AW862" s="58">
        <v>27459</v>
      </c>
      <c r="AX862" s="58">
        <v>12498</v>
      </c>
      <c r="AY862" s="58"/>
      <c r="AZ862" s="58">
        <v>52959</v>
      </c>
      <c r="BA862" s="58">
        <v>8061</v>
      </c>
      <c r="BB862" s="58"/>
      <c r="BC862" s="58">
        <v>31452</v>
      </c>
      <c r="BD862" s="58">
        <v>5831</v>
      </c>
      <c r="BE862" s="58"/>
      <c r="BF862" s="58">
        <v>9721</v>
      </c>
      <c r="BG862" s="58">
        <v>1618</v>
      </c>
      <c r="BH862" s="50"/>
      <c r="BI862" s="50">
        <v>71400</v>
      </c>
      <c r="BJ862" s="50">
        <v>18758</v>
      </c>
      <c r="BK862" s="50"/>
      <c r="BL862" s="50">
        <v>39902</v>
      </c>
      <c r="BM862" s="50">
        <v>9393</v>
      </c>
      <c r="BN862" s="50"/>
      <c r="BO862" s="50">
        <v>13445</v>
      </c>
      <c r="BP862" s="50">
        <v>12078</v>
      </c>
      <c r="BQ862" s="50"/>
      <c r="BR862" s="50">
        <v>55337</v>
      </c>
      <c r="BS862" s="50">
        <v>21304</v>
      </c>
      <c r="BT862" s="50"/>
      <c r="BU862" s="50">
        <v>47111</v>
      </c>
      <c r="BV862" s="50">
        <v>5656</v>
      </c>
      <c r="BW862" s="50"/>
      <c r="BX862" s="50">
        <v>10394</v>
      </c>
      <c r="BY862" s="50">
        <v>3332</v>
      </c>
      <c r="BZ862" s="50"/>
      <c r="CA862" s="50">
        <v>132406</v>
      </c>
      <c r="CB862" s="50">
        <v>76841</v>
      </c>
      <c r="CC862" s="50"/>
      <c r="CD862" s="50">
        <v>33441</v>
      </c>
      <c r="CE862" s="50">
        <v>5513</v>
      </c>
      <c r="CF862" s="50"/>
      <c r="CG862" s="50">
        <v>28775</v>
      </c>
      <c r="CH862" s="50">
        <v>3328</v>
      </c>
      <c r="CI862" s="50"/>
      <c r="CJ862" s="50">
        <v>173491</v>
      </c>
      <c r="CK862" s="50">
        <v>207812</v>
      </c>
      <c r="CL862" s="50"/>
      <c r="CM862" s="50">
        <v>668</v>
      </c>
      <c r="CN862" s="50">
        <v>165</v>
      </c>
      <c r="CO862" s="50"/>
      <c r="CP862" s="50">
        <v>32529</v>
      </c>
      <c r="CQ862" s="50">
        <v>19019</v>
      </c>
      <c r="CR862" s="50"/>
      <c r="CS862" s="50">
        <v>15943</v>
      </c>
      <c r="CT862" s="50">
        <v>16930</v>
      </c>
      <c r="CU862" s="51"/>
      <c r="CV862" s="51"/>
      <c r="CW862" s="45">
        <f t="shared" si="1308"/>
        <v>9331.9173599999995</v>
      </c>
      <c r="CX862" s="45">
        <f t="shared" si="1309"/>
        <v>952.18569000000002</v>
      </c>
      <c r="CY862" s="51"/>
      <c r="CZ862" s="45">
        <f t="shared" si="1310"/>
        <v>47163.883845000004</v>
      </c>
      <c r="DA862" s="45">
        <f t="shared" si="1311"/>
        <v>14406.20406</v>
      </c>
      <c r="DB862" s="51"/>
      <c r="DC862" s="45">
        <f t="shared" si="1312"/>
        <v>13897.69686</v>
      </c>
      <c r="DD862" s="45">
        <f t="shared" si="1313"/>
        <v>1487.0001</v>
      </c>
      <c r="DE862" s="51"/>
      <c r="DF862" s="45">
        <f t="shared" si="1314"/>
        <v>23511.806189999999</v>
      </c>
      <c r="DG862" s="45">
        <f t="shared" si="1315"/>
        <v>2996.1404899999998</v>
      </c>
      <c r="DH862" s="51"/>
      <c r="DI862" s="45">
        <f t="shared" si="1316"/>
        <v>15974.04435</v>
      </c>
      <c r="DJ862" s="45">
        <f t="shared" si="1317"/>
        <v>3193.7942899999998</v>
      </c>
      <c r="DK862" s="51"/>
      <c r="DL862" s="45">
        <f t="shared" si="1318"/>
        <v>17128.57848</v>
      </c>
      <c r="DM862" s="45">
        <f t="shared" si="1319"/>
        <v>2372.3052600000001</v>
      </c>
      <c r="DN862" s="51"/>
      <c r="DO862" s="45">
        <f t="shared" si="1320"/>
        <v>4337.5935900000004</v>
      </c>
      <c r="DP862" s="45">
        <f t="shared" si="1321"/>
        <v>580.16752999999994</v>
      </c>
      <c r="DQ862" s="51"/>
      <c r="DR862" s="45">
        <f t="shared" si="1322"/>
        <v>59096.234220000006</v>
      </c>
      <c r="DS862" s="45">
        <f t="shared" si="1323"/>
        <v>17445.092929999999</v>
      </c>
      <c r="DT862" s="51"/>
      <c r="DU862" s="45">
        <f t="shared" si="1324"/>
        <v>25711.419420000002</v>
      </c>
      <c r="DV862" s="45">
        <f t="shared" si="1325"/>
        <v>2768.2257399999999</v>
      </c>
      <c r="DW862" s="51"/>
      <c r="DX862" s="45">
        <f t="shared" si="1326"/>
        <v>2614.2437250000003</v>
      </c>
      <c r="DY862" s="45">
        <f t="shared" si="1327"/>
        <v>400.82351999999997</v>
      </c>
      <c r="DZ862" s="51"/>
      <c r="EA862" s="45">
        <f t="shared" si="1328"/>
        <v>11209.452465</v>
      </c>
      <c r="EB862" s="45">
        <f t="shared" si="1329"/>
        <v>1210.59122</v>
      </c>
      <c r="EC862" s="51"/>
      <c r="ED862" s="45">
        <f t="shared" si="1330"/>
        <v>17589.48516</v>
      </c>
      <c r="EE862" s="45">
        <f t="shared" si="1331"/>
        <v>793.14332999999999</v>
      </c>
      <c r="EF862" s="51"/>
      <c r="EG862" s="45">
        <f t="shared" si="1332"/>
        <v>2501.6967450000002</v>
      </c>
      <c r="EH862" s="45">
        <f t="shared" si="1333"/>
        <v>750.01189999999997</v>
      </c>
      <c r="EI862" s="51"/>
      <c r="EJ862" s="45">
        <f t="shared" si="1334"/>
        <v>5102.1297599999998</v>
      </c>
      <c r="EK862" s="45">
        <f t="shared" si="1335"/>
        <v>2904.8979799999997</v>
      </c>
      <c r="EL862" s="51"/>
      <c r="EM862" s="45">
        <f t="shared" si="1336"/>
        <v>2830.061835</v>
      </c>
      <c r="EN862" s="45">
        <f t="shared" si="1337"/>
        <v>957.47177999999997</v>
      </c>
      <c r="EO862" s="51"/>
      <c r="EP862" s="45">
        <f t="shared" si="1338"/>
        <v>5458.2193349999998</v>
      </c>
      <c r="EQ862" s="45">
        <f t="shared" si="1339"/>
        <v>617.55321000000004</v>
      </c>
      <c r="ER862" s="51"/>
      <c r="ES862" s="45">
        <f t="shared" si="1340"/>
        <v>3241.6003800000003</v>
      </c>
      <c r="ET862" s="45">
        <f t="shared" si="1341"/>
        <v>446.71290999999997</v>
      </c>
      <c r="EU862" s="51"/>
      <c r="EV862" s="45">
        <f t="shared" si="1342"/>
        <v>1001.894865</v>
      </c>
      <c r="EW862" s="45">
        <f t="shared" si="1343"/>
        <v>123.95497999999999</v>
      </c>
      <c r="EX862" s="51"/>
      <c r="EY862" s="45">
        <f t="shared" si="1344"/>
        <v>7358.8410000000003</v>
      </c>
      <c r="EZ862" s="45">
        <f t="shared" si="1345"/>
        <v>1437.0503799999999</v>
      </c>
      <c r="FA862" s="51"/>
      <c r="FB862" s="45">
        <f t="shared" si="1346"/>
        <v>4112.4996300000003</v>
      </c>
      <c r="FC862" s="45">
        <f t="shared" si="1347"/>
        <v>719.59772999999996</v>
      </c>
      <c r="FD862" s="51"/>
      <c r="FE862" s="45">
        <f t="shared" si="1348"/>
        <v>1385.7089250000001</v>
      </c>
      <c r="FF862" s="45">
        <f t="shared" si="1349"/>
        <v>925.29557999999997</v>
      </c>
      <c r="FG862" s="51"/>
      <c r="FH862" s="45">
        <f t="shared" si="1350"/>
        <v>5703.3079050000006</v>
      </c>
      <c r="FI862" s="45">
        <f t="shared" si="1351"/>
        <v>1632.09944</v>
      </c>
      <c r="FJ862" s="51"/>
      <c r="FK862" s="45">
        <f t="shared" si="1352"/>
        <v>4855.4952149999999</v>
      </c>
      <c r="FL862" s="45">
        <f t="shared" si="1353"/>
        <v>433.30615999999998</v>
      </c>
      <c r="FM862" s="51"/>
      <c r="FN862" s="45">
        <f t="shared" si="1354"/>
        <v>1071.2576100000001</v>
      </c>
      <c r="FO862" s="45">
        <f t="shared" si="1355"/>
        <v>255.26452</v>
      </c>
      <c r="FP862" s="51"/>
      <c r="FQ862" s="45">
        <f t="shared" si="1356"/>
        <v>13646.42439</v>
      </c>
      <c r="FR862" s="45">
        <f t="shared" si="1357"/>
        <v>5886.7890099999995</v>
      </c>
      <c r="FS862" s="51"/>
      <c r="FT862" s="45">
        <f t="shared" si="1358"/>
        <v>3446.596665</v>
      </c>
      <c r="FU862" s="45">
        <f t="shared" si="1359"/>
        <v>422.35093000000001</v>
      </c>
      <c r="FV862" s="51"/>
      <c r="FW862" s="45">
        <f t="shared" si="1360"/>
        <v>2965.6953750000002</v>
      </c>
      <c r="FX862" s="45">
        <f t="shared" si="1361"/>
        <v>254.95808</v>
      </c>
      <c r="FY862" s="51"/>
      <c r="FZ862" s="45">
        <f t="shared" si="1362"/>
        <v>17880.849914999999</v>
      </c>
      <c r="GA862" s="45">
        <f t="shared" si="1363"/>
        <v>15920.47732</v>
      </c>
      <c r="GB862" s="51"/>
      <c r="GC862" s="45">
        <f t="shared" si="1364"/>
        <v>68.84742</v>
      </c>
      <c r="GD862" s="45">
        <f t="shared" si="1365"/>
        <v>12.640649999999999</v>
      </c>
      <c r="GE862" s="51"/>
      <c r="GF862" s="45">
        <f t="shared" si="1366"/>
        <v>3352.6013849999999</v>
      </c>
      <c r="GG862" s="45">
        <f t="shared" si="1367"/>
        <v>1457.0455899999999</v>
      </c>
      <c r="GH862" s="51"/>
      <c r="GI862" s="45">
        <f t="shared" si="1368"/>
        <v>1643.165295</v>
      </c>
      <c r="GJ862" s="45">
        <f t="shared" si="1369"/>
        <v>1297.0073</v>
      </c>
      <c r="GK862" s="51"/>
    </row>
    <row r="863" spans="1:193" s="45" customFormat="1">
      <c r="A863" s="45" t="s">
        <v>16</v>
      </c>
      <c r="B863" s="46">
        <v>41292</v>
      </c>
      <c r="C863" s="56">
        <v>0.71175299999999997</v>
      </c>
      <c r="D863" s="56">
        <v>0.102493</v>
      </c>
      <c r="E863" s="56">
        <v>7.7778E-2</v>
      </c>
      <c r="F863" s="58"/>
      <c r="G863" s="58">
        <v>86346</v>
      </c>
      <c r="H863" s="58">
        <v>13972</v>
      </c>
      <c r="I863" s="58"/>
      <c r="J863" s="59">
        <v>413977</v>
      </c>
      <c r="K863" s="59">
        <v>187338</v>
      </c>
      <c r="L863" s="58"/>
      <c r="M863" s="58">
        <v>130328</v>
      </c>
      <c r="N863" s="58">
        <v>19440</v>
      </c>
      <c r="O863" s="58"/>
      <c r="P863" s="58">
        <v>214753</v>
      </c>
      <c r="Q863" s="58">
        <v>40648</v>
      </c>
      <c r="R863" s="58"/>
      <c r="S863" s="58">
        <v>144265</v>
      </c>
      <c r="T863" s="58">
        <v>43612</v>
      </c>
      <c r="U863" s="58"/>
      <c r="V863" s="58">
        <v>164512</v>
      </c>
      <c r="W863" s="58">
        <v>30721</v>
      </c>
      <c r="X863" s="58"/>
      <c r="Y863" s="58">
        <v>35438</v>
      </c>
      <c r="Z863" s="58">
        <v>7493</v>
      </c>
      <c r="AA863" s="58"/>
      <c r="AB863" s="58">
        <v>487174</v>
      </c>
      <c r="AC863" s="58">
        <v>222220</v>
      </c>
      <c r="AD863" s="58"/>
      <c r="AE863" s="58">
        <v>214813</v>
      </c>
      <c r="AF863" s="58">
        <v>34559</v>
      </c>
      <c r="AG863" s="58"/>
      <c r="AH863" s="58">
        <v>21900</v>
      </c>
      <c r="AI863" s="58">
        <v>5781</v>
      </c>
      <c r="AJ863" s="58"/>
      <c r="AK863" s="58">
        <v>105294</v>
      </c>
      <c r="AL863" s="58">
        <v>19889</v>
      </c>
      <c r="AM863" s="58"/>
      <c r="AN863" s="58">
        <v>156938</v>
      </c>
      <c r="AO863" s="58">
        <v>10624</v>
      </c>
      <c r="AP863" s="58"/>
      <c r="AQ863" s="58">
        <v>18697</v>
      </c>
      <c r="AR863" s="58">
        <v>9418</v>
      </c>
      <c r="AS863" s="58"/>
      <c r="AT863" s="58">
        <v>36018</v>
      </c>
      <c r="AU863" s="58">
        <v>22604</v>
      </c>
      <c r="AV863" s="58"/>
      <c r="AW863" s="58">
        <v>23181</v>
      </c>
      <c r="AX863" s="58">
        <v>12209</v>
      </c>
      <c r="AY863" s="58"/>
      <c r="AZ863" s="58">
        <v>43748</v>
      </c>
      <c r="BA863" s="58">
        <v>7892</v>
      </c>
      <c r="BB863" s="58"/>
      <c r="BC863" s="58">
        <v>26903</v>
      </c>
      <c r="BD863" s="58">
        <v>5783</v>
      </c>
      <c r="BE863" s="58"/>
      <c r="BF863" s="58">
        <v>8725</v>
      </c>
      <c r="BG863" s="58">
        <v>1578</v>
      </c>
      <c r="BH863" s="50"/>
      <c r="BI863" s="50">
        <v>72807</v>
      </c>
      <c r="BJ863" s="50">
        <v>20354</v>
      </c>
      <c r="BK863" s="50"/>
      <c r="BL863" s="50">
        <v>37325</v>
      </c>
      <c r="BM863" s="50">
        <v>9515</v>
      </c>
      <c r="BN863" s="50"/>
      <c r="BO863" s="50">
        <v>16083</v>
      </c>
      <c r="BP863" s="50">
        <v>12538</v>
      </c>
      <c r="BQ863" s="50"/>
      <c r="BR863" s="50">
        <v>51946</v>
      </c>
      <c r="BS863" s="50">
        <v>19552</v>
      </c>
      <c r="BT863" s="50"/>
      <c r="BU863" s="50">
        <v>45782</v>
      </c>
      <c r="BV863" s="50">
        <v>5643</v>
      </c>
      <c r="BW863" s="50"/>
      <c r="BX863" s="50">
        <v>9530</v>
      </c>
      <c r="BY863" s="50">
        <v>2648</v>
      </c>
      <c r="BZ863" s="50"/>
      <c r="CA863" s="50">
        <v>106636</v>
      </c>
      <c r="CB863" s="50">
        <v>72458</v>
      </c>
      <c r="CC863" s="50"/>
      <c r="CD863" s="50">
        <v>29543</v>
      </c>
      <c r="CE863" s="50">
        <v>5629</v>
      </c>
      <c r="CF863" s="50"/>
      <c r="CG863" s="50">
        <v>28617</v>
      </c>
      <c r="CH863" s="50">
        <v>3429</v>
      </c>
      <c r="CI863" s="50"/>
      <c r="CJ863" s="50">
        <v>164797</v>
      </c>
      <c r="CK863" s="50">
        <v>206328</v>
      </c>
      <c r="CL863" s="50"/>
      <c r="CM863" s="50">
        <v>708</v>
      </c>
      <c r="CN863" s="50">
        <v>302</v>
      </c>
      <c r="CO863" s="50"/>
      <c r="CP863" s="50">
        <v>22064</v>
      </c>
      <c r="CQ863" s="50">
        <v>17092</v>
      </c>
      <c r="CR863" s="50"/>
      <c r="CS863" s="50">
        <v>15676</v>
      </c>
      <c r="CT863" s="50">
        <v>16252</v>
      </c>
      <c r="CU863" s="51"/>
      <c r="CV863" s="51"/>
      <c r="CW863" s="45">
        <f t="shared" si="1308"/>
        <v>8849.8605779999998</v>
      </c>
      <c r="CX863" s="45">
        <f t="shared" si="1309"/>
        <v>1086.7142160000001</v>
      </c>
      <c r="CY863" s="51"/>
      <c r="CZ863" s="45">
        <f t="shared" si="1310"/>
        <v>42429.744660999997</v>
      </c>
      <c r="DA863" s="45">
        <f t="shared" si="1311"/>
        <v>14570.774964</v>
      </c>
      <c r="DB863" s="51"/>
      <c r="DC863" s="45">
        <f t="shared" si="1312"/>
        <v>13357.707704</v>
      </c>
      <c r="DD863" s="45">
        <f t="shared" si="1313"/>
        <v>1512.00432</v>
      </c>
      <c r="DE863" s="51"/>
      <c r="DF863" s="45">
        <f t="shared" si="1314"/>
        <v>22010.679229000001</v>
      </c>
      <c r="DG863" s="45">
        <f t="shared" si="1315"/>
        <v>3161.5201440000001</v>
      </c>
      <c r="DH863" s="51"/>
      <c r="DI863" s="45">
        <f t="shared" si="1316"/>
        <v>14786.152645</v>
      </c>
      <c r="DJ863" s="45">
        <f t="shared" si="1317"/>
        <v>3392.0541360000002</v>
      </c>
      <c r="DK863" s="51"/>
      <c r="DL863" s="45">
        <f t="shared" si="1318"/>
        <v>16861.328416</v>
      </c>
      <c r="DM863" s="45">
        <f t="shared" si="1319"/>
        <v>2389.417938</v>
      </c>
      <c r="DN863" s="51"/>
      <c r="DO863" s="45">
        <f t="shared" si="1320"/>
        <v>3632.1469339999999</v>
      </c>
      <c r="DP863" s="45">
        <f t="shared" si="1321"/>
        <v>582.79055400000004</v>
      </c>
      <c r="DQ863" s="51"/>
      <c r="DR863" s="45">
        <f t="shared" si="1322"/>
        <v>49931.924782000002</v>
      </c>
      <c r="DS863" s="45">
        <f t="shared" si="1323"/>
        <v>17283.827160000001</v>
      </c>
      <c r="DT863" s="51"/>
      <c r="DU863" s="45">
        <f t="shared" si="1324"/>
        <v>22016.828808999999</v>
      </c>
      <c r="DV863" s="45">
        <f t="shared" si="1325"/>
        <v>2687.9299019999999</v>
      </c>
      <c r="DW863" s="51"/>
      <c r="DX863" s="45">
        <f t="shared" si="1326"/>
        <v>2244.5967000000001</v>
      </c>
      <c r="DY863" s="45">
        <f t="shared" si="1327"/>
        <v>449.63461799999999</v>
      </c>
      <c r="DZ863" s="51"/>
      <c r="EA863" s="45">
        <f t="shared" si="1328"/>
        <v>10791.897942</v>
      </c>
      <c r="EB863" s="45">
        <f t="shared" si="1329"/>
        <v>1546.9266419999999</v>
      </c>
      <c r="EC863" s="51"/>
      <c r="ED863" s="45">
        <f t="shared" si="1330"/>
        <v>16085.046434</v>
      </c>
      <c r="EE863" s="45">
        <f t="shared" si="1331"/>
        <v>826.31347200000005</v>
      </c>
      <c r="EF863" s="51"/>
      <c r="EG863" s="45">
        <f t="shared" si="1332"/>
        <v>1916.3116210000001</v>
      </c>
      <c r="EH863" s="45">
        <f t="shared" si="1333"/>
        <v>732.51320399999997</v>
      </c>
      <c r="EI863" s="51"/>
      <c r="EJ863" s="45">
        <f t="shared" si="1334"/>
        <v>3691.5928739999999</v>
      </c>
      <c r="EK863" s="45">
        <f t="shared" si="1335"/>
        <v>1758.093912</v>
      </c>
      <c r="EL863" s="51"/>
      <c r="EM863" s="45">
        <f t="shared" si="1336"/>
        <v>2375.8902330000001</v>
      </c>
      <c r="EN863" s="45">
        <f t="shared" si="1337"/>
        <v>949.59160199999997</v>
      </c>
      <c r="EO863" s="51"/>
      <c r="EP863" s="45">
        <f t="shared" si="1338"/>
        <v>4483.8637639999997</v>
      </c>
      <c r="EQ863" s="45">
        <f t="shared" si="1339"/>
        <v>613.82397600000002</v>
      </c>
      <c r="ER863" s="51"/>
      <c r="ES863" s="45">
        <f t="shared" si="1340"/>
        <v>2757.3691789999998</v>
      </c>
      <c r="ET863" s="45">
        <f t="shared" si="1341"/>
        <v>449.79017399999998</v>
      </c>
      <c r="EU863" s="51"/>
      <c r="EV863" s="45">
        <f t="shared" si="1342"/>
        <v>894.25142500000004</v>
      </c>
      <c r="EW863" s="45">
        <f t="shared" si="1343"/>
        <v>122.733684</v>
      </c>
      <c r="EX863" s="51"/>
      <c r="EY863" s="45">
        <f t="shared" si="1344"/>
        <v>7462.2078510000001</v>
      </c>
      <c r="EZ863" s="45">
        <f t="shared" si="1345"/>
        <v>1583.0934119999999</v>
      </c>
      <c r="FA863" s="51"/>
      <c r="FB863" s="45">
        <f t="shared" si="1346"/>
        <v>3825.5512250000002</v>
      </c>
      <c r="FC863" s="45">
        <f t="shared" si="1347"/>
        <v>740.05767000000003</v>
      </c>
      <c r="FD863" s="51"/>
      <c r="FE863" s="45">
        <f t="shared" si="1348"/>
        <v>1648.3949190000001</v>
      </c>
      <c r="FF863" s="45">
        <f t="shared" si="1349"/>
        <v>975.180564</v>
      </c>
      <c r="FG863" s="51"/>
      <c r="FH863" s="45">
        <f t="shared" si="1350"/>
        <v>5324.1013780000003</v>
      </c>
      <c r="FI863" s="45">
        <f t="shared" si="1351"/>
        <v>1520.7154559999999</v>
      </c>
      <c r="FJ863" s="51"/>
      <c r="FK863" s="45">
        <f t="shared" si="1352"/>
        <v>4692.3345259999996</v>
      </c>
      <c r="FL863" s="45">
        <f t="shared" si="1353"/>
        <v>438.90125399999999</v>
      </c>
      <c r="FM863" s="51"/>
      <c r="FN863" s="45">
        <f t="shared" si="1354"/>
        <v>976.75828999999999</v>
      </c>
      <c r="FO863" s="45">
        <f t="shared" si="1355"/>
        <v>205.95614399999999</v>
      </c>
      <c r="FP863" s="51"/>
      <c r="FQ863" s="45">
        <f t="shared" si="1356"/>
        <v>10929.443547999999</v>
      </c>
      <c r="FR863" s="45">
        <f t="shared" si="1357"/>
        <v>5635.6383239999996</v>
      </c>
      <c r="FS863" s="51"/>
      <c r="FT863" s="45">
        <f t="shared" si="1358"/>
        <v>3027.950699</v>
      </c>
      <c r="FU863" s="45">
        <f t="shared" si="1359"/>
        <v>437.81236200000001</v>
      </c>
      <c r="FV863" s="51"/>
      <c r="FW863" s="45">
        <f t="shared" si="1360"/>
        <v>2933.0421809999998</v>
      </c>
      <c r="FX863" s="45">
        <f t="shared" si="1361"/>
        <v>266.700762</v>
      </c>
      <c r="FY863" s="51"/>
      <c r="FZ863" s="45">
        <f t="shared" si="1362"/>
        <v>16890.538920999999</v>
      </c>
      <c r="GA863" s="45">
        <f t="shared" si="1363"/>
        <v>16047.779183999999</v>
      </c>
      <c r="GB863" s="51"/>
      <c r="GC863" s="45">
        <f t="shared" si="1364"/>
        <v>72.565044</v>
      </c>
      <c r="GD863" s="45">
        <f t="shared" si="1365"/>
        <v>23.488956000000002</v>
      </c>
      <c r="GE863" s="51"/>
      <c r="GF863" s="45">
        <f t="shared" si="1366"/>
        <v>2261.4055520000002</v>
      </c>
      <c r="GG863" s="45">
        <f t="shared" si="1367"/>
        <v>1329.381576</v>
      </c>
      <c r="GH863" s="51"/>
      <c r="GI863" s="45">
        <f t="shared" si="1368"/>
        <v>1606.6802680000001</v>
      </c>
      <c r="GJ863" s="45">
        <f t="shared" si="1369"/>
        <v>1264.0480560000001</v>
      </c>
      <c r="GK863" s="51"/>
    </row>
    <row r="864" spans="1:193" s="45" customFormat="1">
      <c r="A864" s="45" t="s">
        <v>16</v>
      </c>
      <c r="B864" s="46">
        <v>41291</v>
      </c>
      <c r="C864" s="56">
        <v>0.71417599999999992</v>
      </c>
      <c r="D864" s="56">
        <v>0.101994</v>
      </c>
      <c r="E864" s="56">
        <v>7.6629000000000003E-2</v>
      </c>
      <c r="F864" s="58"/>
      <c r="G864" s="58">
        <v>98963</v>
      </c>
      <c r="H864" s="58">
        <v>14892</v>
      </c>
      <c r="I864" s="58"/>
      <c r="J864" s="59">
        <v>427835</v>
      </c>
      <c r="K864" s="59">
        <v>189724</v>
      </c>
      <c r="L864" s="58"/>
      <c r="M864" s="58">
        <v>131762</v>
      </c>
      <c r="N864" s="58">
        <v>18401</v>
      </c>
      <c r="O864" s="58"/>
      <c r="P864" s="58">
        <v>230285</v>
      </c>
      <c r="Q864" s="58">
        <v>40793</v>
      </c>
      <c r="R864" s="58"/>
      <c r="S864" s="58">
        <v>155224</v>
      </c>
      <c r="T864" s="58">
        <v>45166</v>
      </c>
      <c r="U864" s="58"/>
      <c r="V864" s="58">
        <v>185834</v>
      </c>
      <c r="W864" s="58">
        <v>30550</v>
      </c>
      <c r="X864" s="58"/>
      <c r="Y864" s="58">
        <v>37239</v>
      </c>
      <c r="Z864" s="58">
        <v>7077</v>
      </c>
      <c r="AA864" s="58"/>
      <c r="AB864" s="58">
        <v>511274</v>
      </c>
      <c r="AC864" s="58">
        <v>222144</v>
      </c>
      <c r="AD864" s="58"/>
      <c r="AE864" s="58">
        <v>231136</v>
      </c>
      <c r="AF864" s="58">
        <v>34673</v>
      </c>
      <c r="AG864" s="58"/>
      <c r="AH864" s="58">
        <v>25099</v>
      </c>
      <c r="AI864" s="58">
        <v>5373</v>
      </c>
      <c r="AJ864" s="58"/>
      <c r="AK864" s="58">
        <v>103734</v>
      </c>
      <c r="AL864" s="58">
        <v>14662</v>
      </c>
      <c r="AM864" s="58"/>
      <c r="AN864" s="58">
        <v>152673</v>
      </c>
      <c r="AO864" s="58">
        <v>10045</v>
      </c>
      <c r="AP864" s="58"/>
      <c r="AQ864" s="58">
        <v>21745</v>
      </c>
      <c r="AR864" s="58">
        <v>9667</v>
      </c>
      <c r="AS864" s="58"/>
      <c r="AT864" s="58">
        <v>39396</v>
      </c>
      <c r="AU864" s="58">
        <v>22535</v>
      </c>
      <c r="AV864" s="58"/>
      <c r="AW864" s="58">
        <v>22453</v>
      </c>
      <c r="AX864" s="58">
        <v>10885</v>
      </c>
      <c r="AY864" s="58"/>
      <c r="AZ864" s="58">
        <v>46372</v>
      </c>
      <c r="BA864" s="58">
        <v>7658</v>
      </c>
      <c r="BB864" s="58"/>
      <c r="BC864" s="58">
        <v>27209</v>
      </c>
      <c r="BD864" s="58">
        <v>5384</v>
      </c>
      <c r="BE864" s="58"/>
      <c r="BF864" s="58">
        <v>9526</v>
      </c>
      <c r="BG864" s="58">
        <v>1654</v>
      </c>
      <c r="BH864" s="50"/>
      <c r="BI864" s="50">
        <v>65991</v>
      </c>
      <c r="BJ864" s="50">
        <v>19777</v>
      </c>
      <c r="BK864" s="50"/>
      <c r="BL864" s="50">
        <v>41191</v>
      </c>
      <c r="BM864" s="50">
        <v>9982</v>
      </c>
      <c r="BN864" s="50"/>
      <c r="BO864" s="50">
        <v>15462</v>
      </c>
      <c r="BP864" s="50">
        <v>12895</v>
      </c>
      <c r="BQ864" s="50"/>
      <c r="BR864" s="50">
        <v>50198</v>
      </c>
      <c r="BS864" s="50">
        <v>19999</v>
      </c>
      <c r="BT864" s="50"/>
      <c r="BU864" s="50">
        <v>44262</v>
      </c>
      <c r="BV864" s="50">
        <v>5728</v>
      </c>
      <c r="BW864" s="50"/>
      <c r="BX864" s="50">
        <v>10345</v>
      </c>
      <c r="BY864" s="50">
        <v>2646</v>
      </c>
      <c r="BZ864" s="50"/>
      <c r="CA864" s="50">
        <v>95342</v>
      </c>
      <c r="CB864" s="50">
        <v>63900</v>
      </c>
      <c r="CC864" s="50"/>
      <c r="CD864" s="50">
        <v>34011</v>
      </c>
      <c r="CE864" s="50">
        <v>6186</v>
      </c>
      <c r="CF864" s="50"/>
      <c r="CG864" s="50">
        <v>28815</v>
      </c>
      <c r="CH864" s="50">
        <v>3414</v>
      </c>
      <c r="CI864" s="50"/>
      <c r="CJ864" s="50">
        <v>168325</v>
      </c>
      <c r="CK864" s="50">
        <v>206980</v>
      </c>
      <c r="CL864" s="50"/>
      <c r="CM864" s="50">
        <v>1779</v>
      </c>
      <c r="CN864" s="50">
        <v>418</v>
      </c>
      <c r="CO864" s="50"/>
      <c r="CP864" s="50">
        <v>22658</v>
      </c>
      <c r="CQ864" s="50">
        <v>17179</v>
      </c>
      <c r="CR864" s="50"/>
      <c r="CS864" s="50">
        <v>15021</v>
      </c>
      <c r="CT864" s="50">
        <v>16887</v>
      </c>
      <c r="CU864" s="51"/>
      <c r="CV864" s="51"/>
      <c r="CW864" s="45">
        <f t="shared" si="1308"/>
        <v>10093.632222</v>
      </c>
      <c r="CX864" s="45">
        <f t="shared" si="1309"/>
        <v>1141.1590679999999</v>
      </c>
      <c r="CY864" s="51"/>
      <c r="CZ864" s="45">
        <f t="shared" si="1310"/>
        <v>43636.602989999999</v>
      </c>
      <c r="DA864" s="45">
        <f t="shared" si="1311"/>
        <v>14538.360396</v>
      </c>
      <c r="DB864" s="51"/>
      <c r="DC864" s="45">
        <f t="shared" si="1312"/>
        <v>13438.933428</v>
      </c>
      <c r="DD864" s="45">
        <f t="shared" si="1313"/>
        <v>1410.0502289999999</v>
      </c>
      <c r="DE864" s="51"/>
      <c r="DF864" s="45">
        <f t="shared" si="1314"/>
        <v>23487.688290000002</v>
      </c>
      <c r="DG864" s="45">
        <f t="shared" si="1315"/>
        <v>3125.9267970000001</v>
      </c>
      <c r="DH864" s="51"/>
      <c r="DI864" s="45">
        <f t="shared" si="1316"/>
        <v>15831.916655999999</v>
      </c>
      <c r="DJ864" s="45">
        <f t="shared" si="1317"/>
        <v>3461.0254140000002</v>
      </c>
      <c r="DK864" s="51"/>
      <c r="DL864" s="45">
        <f t="shared" si="1318"/>
        <v>18953.952996</v>
      </c>
      <c r="DM864" s="45">
        <f t="shared" si="1319"/>
        <v>2341.01595</v>
      </c>
      <c r="DN864" s="51"/>
      <c r="DO864" s="45">
        <f t="shared" si="1320"/>
        <v>3798.1545660000002</v>
      </c>
      <c r="DP864" s="45">
        <f t="shared" si="1321"/>
        <v>542.30343300000004</v>
      </c>
      <c r="DQ864" s="51"/>
      <c r="DR864" s="45">
        <f t="shared" si="1322"/>
        <v>52146.880356000001</v>
      </c>
      <c r="DS864" s="45">
        <f t="shared" si="1323"/>
        <v>17022.672576000001</v>
      </c>
      <c r="DT864" s="51"/>
      <c r="DU864" s="45">
        <f t="shared" si="1324"/>
        <v>23574.485184000001</v>
      </c>
      <c r="DV864" s="45">
        <f t="shared" si="1325"/>
        <v>2656.9573169999999</v>
      </c>
      <c r="DW864" s="51"/>
      <c r="DX864" s="45">
        <f t="shared" si="1326"/>
        <v>2559.9474060000002</v>
      </c>
      <c r="DY864" s="45">
        <f t="shared" si="1327"/>
        <v>411.72761700000001</v>
      </c>
      <c r="DZ864" s="51"/>
      <c r="EA864" s="45">
        <f t="shared" si="1328"/>
        <v>10580.245596000001</v>
      </c>
      <c r="EB864" s="45">
        <f t="shared" si="1329"/>
        <v>1123.534398</v>
      </c>
      <c r="EC864" s="51"/>
      <c r="ED864" s="45">
        <f t="shared" si="1330"/>
        <v>15571.729961999999</v>
      </c>
      <c r="EE864" s="45">
        <f t="shared" si="1331"/>
        <v>769.73830500000008</v>
      </c>
      <c r="EF864" s="51"/>
      <c r="EG864" s="45">
        <f t="shared" si="1332"/>
        <v>2217.8595300000002</v>
      </c>
      <c r="EH864" s="45">
        <f t="shared" si="1333"/>
        <v>740.77254300000004</v>
      </c>
      <c r="EI864" s="51"/>
      <c r="EJ864" s="45">
        <f t="shared" si="1334"/>
        <v>4018.155624</v>
      </c>
      <c r="EK864" s="45">
        <f t="shared" si="1335"/>
        <v>1726.834515</v>
      </c>
      <c r="EL864" s="51"/>
      <c r="EM864" s="45">
        <f t="shared" si="1336"/>
        <v>2290.0712819999999</v>
      </c>
      <c r="EN864" s="45">
        <f t="shared" si="1337"/>
        <v>834.10666500000002</v>
      </c>
      <c r="EO864" s="51"/>
      <c r="EP864" s="45">
        <f t="shared" si="1338"/>
        <v>4729.6657679999998</v>
      </c>
      <c r="EQ864" s="45">
        <f t="shared" si="1339"/>
        <v>586.824882</v>
      </c>
      <c r="ER864" s="51"/>
      <c r="ES864" s="45">
        <f t="shared" si="1340"/>
        <v>2775.1547460000002</v>
      </c>
      <c r="ET864" s="45">
        <f t="shared" si="1341"/>
        <v>412.570536</v>
      </c>
      <c r="EU864" s="51"/>
      <c r="EV864" s="45">
        <f t="shared" si="1342"/>
        <v>971.59484399999997</v>
      </c>
      <c r="EW864" s="45">
        <f t="shared" si="1343"/>
        <v>126.744366</v>
      </c>
      <c r="EX864" s="51"/>
      <c r="EY864" s="45">
        <f t="shared" si="1344"/>
        <v>6730.6860539999998</v>
      </c>
      <c r="EZ864" s="45">
        <f t="shared" si="1345"/>
        <v>1515.4917330000001</v>
      </c>
      <c r="FA864" s="51"/>
      <c r="FB864" s="45">
        <f t="shared" si="1346"/>
        <v>4201.2348540000003</v>
      </c>
      <c r="FC864" s="45">
        <f t="shared" si="1347"/>
        <v>764.91067800000008</v>
      </c>
      <c r="FD864" s="51"/>
      <c r="FE864" s="45">
        <f t="shared" si="1348"/>
        <v>1577.0312280000001</v>
      </c>
      <c r="FF864" s="45">
        <f t="shared" si="1349"/>
        <v>988.13095500000009</v>
      </c>
      <c r="FG864" s="51"/>
      <c r="FH864" s="45">
        <f t="shared" si="1350"/>
        <v>5119.8948120000005</v>
      </c>
      <c r="FI864" s="45">
        <f t="shared" si="1351"/>
        <v>1532.503371</v>
      </c>
      <c r="FJ864" s="51"/>
      <c r="FK864" s="45">
        <f t="shared" si="1352"/>
        <v>4514.4584279999999</v>
      </c>
      <c r="FL864" s="45">
        <f t="shared" si="1353"/>
        <v>438.93091200000003</v>
      </c>
      <c r="FM864" s="51"/>
      <c r="FN864" s="45">
        <f t="shared" si="1354"/>
        <v>1055.1279300000001</v>
      </c>
      <c r="FO864" s="45">
        <f t="shared" si="1355"/>
        <v>202.760334</v>
      </c>
      <c r="FP864" s="51"/>
      <c r="FQ864" s="45">
        <f t="shared" si="1356"/>
        <v>9724.3119480000005</v>
      </c>
      <c r="FR864" s="45">
        <f t="shared" si="1357"/>
        <v>4896.5931</v>
      </c>
      <c r="FS864" s="51"/>
      <c r="FT864" s="45">
        <f t="shared" si="1358"/>
        <v>3468.9179340000001</v>
      </c>
      <c r="FU864" s="45">
        <f t="shared" si="1359"/>
        <v>474.026994</v>
      </c>
      <c r="FV864" s="51"/>
      <c r="FW864" s="45">
        <f t="shared" si="1360"/>
        <v>2938.9571099999998</v>
      </c>
      <c r="FX864" s="45">
        <f t="shared" si="1361"/>
        <v>261.61140599999999</v>
      </c>
      <c r="FY864" s="51"/>
      <c r="FZ864" s="45">
        <f t="shared" si="1362"/>
        <v>17168.140050000002</v>
      </c>
      <c r="GA864" s="45">
        <f t="shared" si="1363"/>
        <v>15860.67042</v>
      </c>
      <c r="GB864" s="51"/>
      <c r="GC864" s="45">
        <f t="shared" si="1364"/>
        <v>181.447326</v>
      </c>
      <c r="GD864" s="45">
        <f t="shared" si="1365"/>
        <v>32.030922000000004</v>
      </c>
      <c r="GE864" s="51"/>
      <c r="GF864" s="45">
        <f t="shared" si="1366"/>
        <v>2310.9800519999999</v>
      </c>
      <c r="GG864" s="45">
        <f t="shared" si="1367"/>
        <v>1316.4095910000001</v>
      </c>
      <c r="GH864" s="51"/>
      <c r="GI864" s="45">
        <f t="shared" si="1368"/>
        <v>1532.051874</v>
      </c>
      <c r="GJ864" s="45">
        <f t="shared" si="1369"/>
        <v>1294.033923</v>
      </c>
      <c r="GK864" s="51"/>
    </row>
    <row r="865" spans="1:193" s="45" customFormat="1">
      <c r="A865" s="45" t="s">
        <v>16</v>
      </c>
      <c r="B865" s="46">
        <v>41290</v>
      </c>
      <c r="C865" s="56">
        <v>0.71447999999999989</v>
      </c>
      <c r="D865" s="56">
        <v>0.10235799999999999</v>
      </c>
      <c r="E865" s="56">
        <v>7.8247999999999998E-2</v>
      </c>
      <c r="F865" s="58"/>
      <c r="G865" s="58">
        <v>103382</v>
      </c>
      <c r="H865" s="58">
        <v>15752</v>
      </c>
      <c r="I865" s="58"/>
      <c r="J865" s="59">
        <v>431616</v>
      </c>
      <c r="K865" s="59">
        <v>182107</v>
      </c>
      <c r="L865" s="58"/>
      <c r="M865" s="58">
        <v>131455</v>
      </c>
      <c r="N865" s="58">
        <v>17432</v>
      </c>
      <c r="O865" s="58"/>
      <c r="P865" s="58">
        <v>241658</v>
      </c>
      <c r="Q865" s="58">
        <v>41644</v>
      </c>
      <c r="R865" s="58"/>
      <c r="S865" s="58">
        <v>157008</v>
      </c>
      <c r="T865" s="58">
        <v>49797</v>
      </c>
      <c r="U865" s="58"/>
      <c r="V865" s="58">
        <v>186035</v>
      </c>
      <c r="W865" s="58">
        <v>30536</v>
      </c>
      <c r="X865" s="58"/>
      <c r="Y865" s="58">
        <v>39139</v>
      </c>
      <c r="Z865" s="58">
        <v>6378</v>
      </c>
      <c r="AA865" s="58"/>
      <c r="AB865" s="58">
        <v>517472</v>
      </c>
      <c r="AC865" s="58">
        <v>232727</v>
      </c>
      <c r="AD865" s="58"/>
      <c r="AE865" s="58">
        <v>231527</v>
      </c>
      <c r="AF865" s="58">
        <v>34587</v>
      </c>
      <c r="AG865" s="58"/>
      <c r="AH865" s="58">
        <v>26093</v>
      </c>
      <c r="AI865" s="58">
        <v>5675</v>
      </c>
      <c r="AJ865" s="58"/>
      <c r="AK865" s="58">
        <v>101925</v>
      </c>
      <c r="AL865" s="58">
        <v>14998</v>
      </c>
      <c r="AM865" s="58"/>
      <c r="AN865" s="58">
        <v>151124</v>
      </c>
      <c r="AO865" s="58">
        <v>9536</v>
      </c>
      <c r="AP865" s="58"/>
      <c r="AQ865" s="58">
        <v>21612</v>
      </c>
      <c r="AR865" s="58">
        <v>9473</v>
      </c>
      <c r="AS865" s="58"/>
      <c r="AT865" s="58">
        <v>37610</v>
      </c>
      <c r="AU865" s="58">
        <v>21471</v>
      </c>
      <c r="AV865" s="58"/>
      <c r="AW865" s="58">
        <v>22080</v>
      </c>
      <c r="AX865" s="58">
        <v>10507</v>
      </c>
      <c r="AY865" s="58"/>
      <c r="AZ865" s="58">
        <v>43296</v>
      </c>
      <c r="BA865" s="58">
        <v>7560</v>
      </c>
      <c r="BB865" s="58"/>
      <c r="BC865" s="58">
        <v>26129</v>
      </c>
      <c r="BD865" s="58">
        <v>5435</v>
      </c>
      <c r="BE865" s="58"/>
      <c r="BF865" s="58">
        <v>10311</v>
      </c>
      <c r="BG865" s="58">
        <v>1734</v>
      </c>
      <c r="BH865" s="50"/>
      <c r="BI865" s="50">
        <v>55371</v>
      </c>
      <c r="BJ865" s="50">
        <v>19511</v>
      </c>
      <c r="BK865" s="50"/>
      <c r="BL865" s="50">
        <v>38743</v>
      </c>
      <c r="BM865" s="50">
        <v>9908</v>
      </c>
      <c r="BN865" s="50"/>
      <c r="BO865" s="50">
        <v>14810</v>
      </c>
      <c r="BP865" s="50">
        <v>11989</v>
      </c>
      <c r="BQ865" s="50"/>
      <c r="BR865" s="50">
        <v>46931</v>
      </c>
      <c r="BS865" s="50">
        <v>19180</v>
      </c>
      <c r="BT865" s="50"/>
      <c r="BU865" s="50">
        <v>45959</v>
      </c>
      <c r="BV865" s="50">
        <v>5665</v>
      </c>
      <c r="BW865" s="50"/>
      <c r="BX865" s="50">
        <v>9555</v>
      </c>
      <c r="BY865" s="50">
        <v>3085</v>
      </c>
      <c r="BZ865" s="50"/>
      <c r="CA865" s="50">
        <v>93359</v>
      </c>
      <c r="CB865" s="50">
        <v>64161</v>
      </c>
      <c r="CC865" s="50"/>
      <c r="CD865" s="50">
        <v>35828</v>
      </c>
      <c r="CE865" s="50">
        <v>6680</v>
      </c>
      <c r="CF865" s="50"/>
      <c r="CG865" s="50">
        <v>28792</v>
      </c>
      <c r="CH865" s="50">
        <v>3553</v>
      </c>
      <c r="CI865" s="50"/>
      <c r="CJ865" s="50">
        <v>161813</v>
      </c>
      <c r="CK865" s="50">
        <v>200822</v>
      </c>
      <c r="CL865" s="50"/>
      <c r="CM865" s="50">
        <v>1947</v>
      </c>
      <c r="CN865" s="50">
        <v>469</v>
      </c>
      <c r="CO865" s="50"/>
      <c r="CP865" s="50">
        <v>21846</v>
      </c>
      <c r="CQ865" s="50">
        <v>16294</v>
      </c>
      <c r="CR865" s="50"/>
      <c r="CS865" s="50">
        <v>17095</v>
      </c>
      <c r="CT865" s="50">
        <v>17366</v>
      </c>
      <c r="CU865" s="51"/>
      <c r="CV865" s="51"/>
      <c r="CW865" s="45">
        <f t="shared" si="1308"/>
        <v>10581.974756</v>
      </c>
      <c r="CX865" s="45">
        <f t="shared" si="1309"/>
        <v>1232.562496</v>
      </c>
      <c r="CY865" s="51"/>
      <c r="CZ865" s="45">
        <f t="shared" si="1310"/>
        <v>44179.350527999995</v>
      </c>
      <c r="DA865" s="45">
        <f t="shared" si="1311"/>
        <v>14249.508535999999</v>
      </c>
      <c r="DB865" s="51"/>
      <c r="DC865" s="45">
        <f t="shared" si="1312"/>
        <v>13455.470889999999</v>
      </c>
      <c r="DD865" s="45">
        <f t="shared" si="1313"/>
        <v>1364.0191359999999</v>
      </c>
      <c r="DE865" s="51"/>
      <c r="DF865" s="45">
        <f t="shared" si="1314"/>
        <v>24735.629563999999</v>
      </c>
      <c r="DG865" s="45">
        <f t="shared" si="1315"/>
        <v>3258.5597119999998</v>
      </c>
      <c r="DH865" s="51"/>
      <c r="DI865" s="45">
        <f t="shared" si="1316"/>
        <v>16071.024863999999</v>
      </c>
      <c r="DJ865" s="45">
        <f t="shared" si="1317"/>
        <v>3896.515656</v>
      </c>
      <c r="DK865" s="51"/>
      <c r="DL865" s="45">
        <f t="shared" si="1318"/>
        <v>19042.170529999999</v>
      </c>
      <c r="DM865" s="45">
        <f t="shared" si="1319"/>
        <v>2389.380928</v>
      </c>
      <c r="DN865" s="51"/>
      <c r="DO865" s="45">
        <f t="shared" si="1320"/>
        <v>4006.1897619999995</v>
      </c>
      <c r="DP865" s="45">
        <f t="shared" si="1321"/>
        <v>499.065744</v>
      </c>
      <c r="DQ865" s="51"/>
      <c r="DR865" s="45">
        <f t="shared" si="1322"/>
        <v>52967.398975999997</v>
      </c>
      <c r="DS865" s="45">
        <f t="shared" si="1323"/>
        <v>18210.422296000001</v>
      </c>
      <c r="DT865" s="51"/>
      <c r="DU865" s="45">
        <f t="shared" si="1324"/>
        <v>23698.640665999999</v>
      </c>
      <c r="DV865" s="45">
        <f t="shared" si="1325"/>
        <v>2706.3635759999997</v>
      </c>
      <c r="DW865" s="51"/>
      <c r="DX865" s="45">
        <f t="shared" si="1326"/>
        <v>2670.8272939999997</v>
      </c>
      <c r="DY865" s="45">
        <f t="shared" si="1327"/>
        <v>444.05739999999997</v>
      </c>
      <c r="DZ865" s="51"/>
      <c r="EA865" s="45">
        <f t="shared" si="1328"/>
        <v>10432.83915</v>
      </c>
      <c r="EB865" s="45">
        <f t="shared" si="1329"/>
        <v>1173.563504</v>
      </c>
      <c r="EC865" s="51"/>
      <c r="ED865" s="45">
        <f t="shared" si="1330"/>
        <v>15468.750391999998</v>
      </c>
      <c r="EE865" s="45">
        <f t="shared" si="1331"/>
        <v>746.17292799999996</v>
      </c>
      <c r="EF865" s="51"/>
      <c r="EG865" s="45">
        <f t="shared" si="1332"/>
        <v>2212.1610959999998</v>
      </c>
      <c r="EH865" s="45">
        <f t="shared" si="1333"/>
        <v>741.24330399999997</v>
      </c>
      <c r="EI865" s="51"/>
      <c r="EJ865" s="45">
        <f t="shared" si="1334"/>
        <v>3849.6843799999997</v>
      </c>
      <c r="EK865" s="45">
        <f t="shared" si="1335"/>
        <v>1680.0628079999999</v>
      </c>
      <c r="EL865" s="51"/>
      <c r="EM865" s="45">
        <f t="shared" si="1336"/>
        <v>2260.0646399999996</v>
      </c>
      <c r="EN865" s="45">
        <f t="shared" si="1337"/>
        <v>822.15173600000003</v>
      </c>
      <c r="EO865" s="51"/>
      <c r="EP865" s="45">
        <f t="shared" si="1338"/>
        <v>4431.6919679999992</v>
      </c>
      <c r="EQ865" s="45">
        <f t="shared" si="1339"/>
        <v>591.55488000000003</v>
      </c>
      <c r="ER865" s="51"/>
      <c r="ES865" s="45">
        <f t="shared" si="1340"/>
        <v>2674.5121819999999</v>
      </c>
      <c r="ET865" s="45">
        <f t="shared" si="1341"/>
        <v>425.27787999999998</v>
      </c>
      <c r="EU865" s="51"/>
      <c r="EV865" s="45">
        <f t="shared" si="1342"/>
        <v>1055.4133379999998</v>
      </c>
      <c r="EW865" s="45">
        <f t="shared" si="1343"/>
        <v>135.68203199999999</v>
      </c>
      <c r="EX865" s="51"/>
      <c r="EY865" s="45">
        <f t="shared" si="1344"/>
        <v>5667.6648179999993</v>
      </c>
      <c r="EZ865" s="45">
        <f t="shared" si="1345"/>
        <v>1526.6967279999999</v>
      </c>
      <c r="FA865" s="51"/>
      <c r="FB865" s="45">
        <f t="shared" si="1346"/>
        <v>3965.6559939999997</v>
      </c>
      <c r="FC865" s="45">
        <f t="shared" si="1347"/>
        <v>775.28118399999994</v>
      </c>
      <c r="FD865" s="51"/>
      <c r="FE865" s="45">
        <f t="shared" si="1348"/>
        <v>1515.9219799999998</v>
      </c>
      <c r="FF865" s="45">
        <f t="shared" si="1349"/>
        <v>938.115272</v>
      </c>
      <c r="FG865" s="51"/>
      <c r="FH865" s="45">
        <f t="shared" si="1350"/>
        <v>4803.7632979999998</v>
      </c>
      <c r="FI865" s="45">
        <f t="shared" si="1351"/>
        <v>1500.79664</v>
      </c>
      <c r="FJ865" s="51"/>
      <c r="FK865" s="45">
        <f t="shared" si="1352"/>
        <v>4704.2713219999996</v>
      </c>
      <c r="FL865" s="45">
        <f t="shared" si="1353"/>
        <v>443.27492000000001</v>
      </c>
      <c r="FM865" s="51"/>
      <c r="FN865" s="45">
        <f t="shared" si="1354"/>
        <v>978.03068999999994</v>
      </c>
      <c r="FO865" s="45">
        <f t="shared" si="1355"/>
        <v>241.39508000000001</v>
      </c>
      <c r="FP865" s="51"/>
      <c r="FQ865" s="45">
        <f t="shared" si="1356"/>
        <v>9556.0405219999993</v>
      </c>
      <c r="FR865" s="45">
        <f t="shared" si="1357"/>
        <v>5020.4699279999995</v>
      </c>
      <c r="FS865" s="51"/>
      <c r="FT865" s="45">
        <f t="shared" si="1358"/>
        <v>3667.2824239999995</v>
      </c>
      <c r="FU865" s="45">
        <f t="shared" si="1359"/>
        <v>522.69664</v>
      </c>
      <c r="FV865" s="51"/>
      <c r="FW865" s="45">
        <f t="shared" si="1360"/>
        <v>2947.0915359999999</v>
      </c>
      <c r="FX865" s="45">
        <f t="shared" si="1361"/>
        <v>278.01514400000002</v>
      </c>
      <c r="FY865" s="51"/>
      <c r="FZ865" s="45">
        <f t="shared" si="1362"/>
        <v>16562.855054</v>
      </c>
      <c r="GA865" s="45">
        <f t="shared" si="1363"/>
        <v>15713.919856</v>
      </c>
      <c r="GB865" s="51"/>
      <c r="GC865" s="45">
        <f t="shared" si="1364"/>
        <v>199.29102599999999</v>
      </c>
      <c r="GD865" s="45">
        <f t="shared" si="1365"/>
        <v>36.698312000000001</v>
      </c>
      <c r="GE865" s="51"/>
      <c r="GF865" s="45">
        <f t="shared" si="1366"/>
        <v>2236.1128679999997</v>
      </c>
      <c r="GG865" s="45">
        <f t="shared" si="1367"/>
        <v>1274.972912</v>
      </c>
      <c r="GH865" s="51"/>
      <c r="GI865" s="45">
        <f t="shared" si="1368"/>
        <v>1749.8100099999999</v>
      </c>
      <c r="GJ865" s="45">
        <f t="shared" si="1369"/>
        <v>1358.8547679999999</v>
      </c>
      <c r="GK865" s="51"/>
    </row>
    <row r="866" spans="1:193" s="45" customFormat="1">
      <c r="A866" s="45" t="s">
        <v>16</v>
      </c>
      <c r="B866" s="46">
        <v>41289</v>
      </c>
      <c r="C866" s="56">
        <v>0.71898200000000001</v>
      </c>
      <c r="D866" s="56">
        <v>0.11417400000000001</v>
      </c>
      <c r="E866" s="56">
        <v>8.0668000000000004E-2</v>
      </c>
      <c r="F866" s="58"/>
      <c r="G866" s="58">
        <v>100187</v>
      </c>
      <c r="H866" s="58">
        <v>16275</v>
      </c>
      <c r="I866" s="58"/>
      <c r="J866" s="59">
        <v>415533</v>
      </c>
      <c r="K866" s="59">
        <v>185386</v>
      </c>
      <c r="L866" s="58"/>
      <c r="M866" s="58">
        <v>129313</v>
      </c>
      <c r="N866" s="58">
        <v>18678</v>
      </c>
      <c r="O866" s="58"/>
      <c r="P866" s="58">
        <v>244512</v>
      </c>
      <c r="Q866" s="58">
        <v>43760</v>
      </c>
      <c r="R866" s="58"/>
      <c r="S866" s="58">
        <v>148761</v>
      </c>
      <c r="T866" s="58">
        <v>58261</v>
      </c>
      <c r="U866" s="58"/>
      <c r="V866" s="58">
        <v>178389</v>
      </c>
      <c r="W866" s="58">
        <v>30426</v>
      </c>
      <c r="X866" s="58"/>
      <c r="Y866" s="58">
        <v>37801</v>
      </c>
      <c r="Z866" s="58">
        <v>6686</v>
      </c>
      <c r="AA866" s="58"/>
      <c r="AB866" s="58">
        <v>491714</v>
      </c>
      <c r="AC866" s="58">
        <v>217390</v>
      </c>
      <c r="AD866" s="58"/>
      <c r="AE866" s="58">
        <v>224092</v>
      </c>
      <c r="AF866" s="58">
        <v>34648</v>
      </c>
      <c r="AG866" s="58"/>
      <c r="AH866" s="58">
        <v>24385</v>
      </c>
      <c r="AI866" s="58">
        <v>5760</v>
      </c>
      <c r="AJ866" s="58"/>
      <c r="AK866" s="58">
        <v>100445</v>
      </c>
      <c r="AL866" s="58">
        <v>15376</v>
      </c>
      <c r="AM866" s="58"/>
      <c r="AN866" s="58">
        <v>143261</v>
      </c>
      <c r="AO866" s="58">
        <v>10330</v>
      </c>
      <c r="AP866" s="58"/>
      <c r="AQ866" s="58">
        <v>21377</v>
      </c>
      <c r="AR866" s="58">
        <v>9112</v>
      </c>
      <c r="AS866" s="58"/>
      <c r="AT866" s="58">
        <v>37391</v>
      </c>
      <c r="AU866" s="58">
        <v>21950</v>
      </c>
      <c r="AV866" s="58"/>
      <c r="AW866" s="58">
        <v>20693</v>
      </c>
      <c r="AX866" s="58">
        <v>10562</v>
      </c>
      <c r="AY866" s="58"/>
      <c r="AZ866" s="58">
        <v>42709</v>
      </c>
      <c r="BA866" s="58">
        <v>7463</v>
      </c>
      <c r="BB866" s="58"/>
      <c r="BC866" s="58">
        <v>23276</v>
      </c>
      <c r="BD866" s="58">
        <v>5443</v>
      </c>
      <c r="BE866" s="58"/>
      <c r="BF866" s="58">
        <v>9708</v>
      </c>
      <c r="BG866" s="58">
        <v>1911</v>
      </c>
      <c r="BH866" s="50"/>
      <c r="BI866" s="50">
        <v>64527</v>
      </c>
      <c r="BJ866" s="50">
        <v>20472</v>
      </c>
      <c r="BK866" s="50"/>
      <c r="BL866" s="50">
        <v>35826</v>
      </c>
      <c r="BM866" s="50">
        <v>9055</v>
      </c>
      <c r="BN866" s="50"/>
      <c r="BO866" s="50">
        <v>13917</v>
      </c>
      <c r="BP866" s="50">
        <v>12325</v>
      </c>
      <c r="BQ866" s="50"/>
      <c r="BR866" s="50">
        <v>50838</v>
      </c>
      <c r="BS866" s="50">
        <v>18521</v>
      </c>
      <c r="BT866" s="50"/>
      <c r="BU866" s="50">
        <v>46811</v>
      </c>
      <c r="BV866" s="50">
        <v>6097</v>
      </c>
      <c r="BW866" s="50"/>
      <c r="BX866" s="50">
        <v>9784</v>
      </c>
      <c r="BY866" s="50">
        <v>3399</v>
      </c>
      <c r="BZ866" s="50"/>
      <c r="CA866" s="50">
        <v>95264</v>
      </c>
      <c r="CB866" s="50">
        <v>58856</v>
      </c>
      <c r="CC866" s="50"/>
      <c r="CD866" s="50">
        <v>31937</v>
      </c>
      <c r="CE866" s="50">
        <v>6425</v>
      </c>
      <c r="CF866" s="50"/>
      <c r="CG866" s="50">
        <v>30554</v>
      </c>
      <c r="CH866" s="50">
        <v>3539</v>
      </c>
      <c r="CI866" s="50"/>
      <c r="CJ866" s="50">
        <v>170291</v>
      </c>
      <c r="CK866" s="50">
        <v>201647</v>
      </c>
      <c r="CL866" s="50"/>
      <c r="CM866" s="50">
        <v>2346</v>
      </c>
      <c r="CN866" s="50">
        <v>560</v>
      </c>
      <c r="CO866" s="50"/>
      <c r="CP866" s="50">
        <v>21727</v>
      </c>
      <c r="CQ866" s="50">
        <v>16455</v>
      </c>
      <c r="CR866" s="50"/>
      <c r="CS866" s="50">
        <v>15998</v>
      </c>
      <c r="CT866" s="50">
        <v>17322</v>
      </c>
      <c r="CU866" s="51"/>
      <c r="CV866" s="51"/>
      <c r="CW866" s="45">
        <f t="shared" si="1308"/>
        <v>11438.750538000002</v>
      </c>
      <c r="CX866" s="45">
        <f t="shared" si="1309"/>
        <v>1312.8717000000001</v>
      </c>
      <c r="CY866" s="51"/>
      <c r="CZ866" s="45">
        <f t="shared" si="1310"/>
        <v>47443.064742000002</v>
      </c>
      <c r="DA866" s="45">
        <f t="shared" si="1311"/>
        <v>14954.717848</v>
      </c>
      <c r="DB866" s="51"/>
      <c r="DC866" s="45">
        <f t="shared" si="1312"/>
        <v>14764.182462000001</v>
      </c>
      <c r="DD866" s="45">
        <f t="shared" si="1313"/>
        <v>1506.7169040000001</v>
      </c>
      <c r="DE866" s="51"/>
      <c r="DF866" s="45">
        <f t="shared" si="1314"/>
        <v>27916.913088000001</v>
      </c>
      <c r="DG866" s="45">
        <f t="shared" si="1315"/>
        <v>3530.0316800000001</v>
      </c>
      <c r="DH866" s="51"/>
      <c r="DI866" s="45">
        <f t="shared" si="1316"/>
        <v>16984.638414000001</v>
      </c>
      <c r="DJ866" s="45">
        <f t="shared" si="1317"/>
        <v>4699.7983480000003</v>
      </c>
      <c r="DK866" s="51"/>
      <c r="DL866" s="45">
        <f t="shared" si="1318"/>
        <v>20367.385686000001</v>
      </c>
      <c r="DM866" s="45">
        <f t="shared" si="1319"/>
        <v>2454.4045679999999</v>
      </c>
      <c r="DN866" s="51"/>
      <c r="DO866" s="45">
        <f t="shared" si="1320"/>
        <v>4315.8913740000007</v>
      </c>
      <c r="DP866" s="45">
        <f t="shared" si="1321"/>
        <v>539.34624800000006</v>
      </c>
      <c r="DQ866" s="51"/>
      <c r="DR866" s="45">
        <f t="shared" si="1322"/>
        <v>56140.954236000005</v>
      </c>
      <c r="DS866" s="45">
        <f t="shared" si="1323"/>
        <v>17536.416520000002</v>
      </c>
      <c r="DT866" s="51"/>
      <c r="DU866" s="45">
        <f t="shared" si="1324"/>
        <v>25585.480008000002</v>
      </c>
      <c r="DV866" s="45">
        <f t="shared" si="1325"/>
        <v>2794.984864</v>
      </c>
      <c r="DW866" s="51"/>
      <c r="DX866" s="45">
        <f t="shared" si="1326"/>
        <v>2784.1329900000001</v>
      </c>
      <c r="DY866" s="45">
        <f t="shared" si="1327"/>
        <v>464.64768000000004</v>
      </c>
      <c r="DZ866" s="51"/>
      <c r="EA866" s="45">
        <f t="shared" si="1328"/>
        <v>11468.20743</v>
      </c>
      <c r="EB866" s="45">
        <f t="shared" si="1329"/>
        <v>1240.3511680000001</v>
      </c>
      <c r="EC866" s="51"/>
      <c r="ED866" s="45">
        <f t="shared" si="1330"/>
        <v>16356.681414000002</v>
      </c>
      <c r="EE866" s="45">
        <f t="shared" si="1331"/>
        <v>833.30043999999998</v>
      </c>
      <c r="EF866" s="51"/>
      <c r="EG866" s="45">
        <f t="shared" si="1332"/>
        <v>2440.6975980000002</v>
      </c>
      <c r="EH866" s="45">
        <f t="shared" si="1333"/>
        <v>735.04681600000004</v>
      </c>
      <c r="EI866" s="51"/>
      <c r="EJ866" s="45">
        <f t="shared" si="1334"/>
        <v>4269.0800340000005</v>
      </c>
      <c r="EK866" s="45">
        <f t="shared" si="1335"/>
        <v>1770.6626000000001</v>
      </c>
      <c r="EL866" s="51"/>
      <c r="EM866" s="45">
        <f t="shared" si="1336"/>
        <v>2362.6025820000004</v>
      </c>
      <c r="EN866" s="45">
        <f t="shared" si="1337"/>
        <v>852.01541600000007</v>
      </c>
      <c r="EO866" s="51"/>
      <c r="EP866" s="45">
        <f t="shared" si="1338"/>
        <v>4876.2573660000007</v>
      </c>
      <c r="EQ866" s="45">
        <f t="shared" si="1339"/>
        <v>602.02528400000006</v>
      </c>
      <c r="ER866" s="51"/>
      <c r="ES866" s="45">
        <f t="shared" si="1340"/>
        <v>2657.5140240000001</v>
      </c>
      <c r="ET866" s="45">
        <f t="shared" si="1341"/>
        <v>439.07592400000004</v>
      </c>
      <c r="EU866" s="51"/>
      <c r="EV866" s="45">
        <f t="shared" si="1342"/>
        <v>1108.401192</v>
      </c>
      <c r="EW866" s="45">
        <f t="shared" si="1343"/>
        <v>154.15654800000002</v>
      </c>
      <c r="EX866" s="51"/>
      <c r="EY866" s="45">
        <f t="shared" si="1344"/>
        <v>7367.305698000001</v>
      </c>
      <c r="EZ866" s="45">
        <f t="shared" si="1345"/>
        <v>1651.4352960000001</v>
      </c>
      <c r="FA866" s="51"/>
      <c r="FB866" s="45">
        <f t="shared" si="1346"/>
        <v>4090.3977240000004</v>
      </c>
      <c r="FC866" s="45">
        <f t="shared" si="1347"/>
        <v>730.44874000000004</v>
      </c>
      <c r="FD866" s="51"/>
      <c r="FE866" s="45">
        <f t="shared" si="1348"/>
        <v>1588.9595580000002</v>
      </c>
      <c r="FF866" s="45">
        <f t="shared" si="1349"/>
        <v>994.23310000000004</v>
      </c>
      <c r="FG866" s="51"/>
      <c r="FH866" s="45">
        <f t="shared" si="1350"/>
        <v>5804.3778120000006</v>
      </c>
      <c r="FI866" s="45">
        <f t="shared" si="1351"/>
        <v>1494.0520280000001</v>
      </c>
      <c r="FJ866" s="51"/>
      <c r="FK866" s="45">
        <f t="shared" si="1352"/>
        <v>5344.5991140000006</v>
      </c>
      <c r="FL866" s="45">
        <f t="shared" si="1353"/>
        <v>491.83279600000003</v>
      </c>
      <c r="FM866" s="51"/>
      <c r="FN866" s="45">
        <f t="shared" si="1354"/>
        <v>1117.0784160000001</v>
      </c>
      <c r="FO866" s="45">
        <f t="shared" si="1355"/>
        <v>274.19053200000002</v>
      </c>
      <c r="FP866" s="51"/>
      <c r="FQ866" s="45">
        <f t="shared" si="1356"/>
        <v>10876.671936000001</v>
      </c>
      <c r="FR866" s="45">
        <f t="shared" si="1357"/>
        <v>4747.7958079999999</v>
      </c>
      <c r="FS866" s="51"/>
      <c r="FT866" s="45">
        <f t="shared" si="1358"/>
        <v>3646.3750380000006</v>
      </c>
      <c r="FU866" s="45">
        <f t="shared" si="1359"/>
        <v>518.29190000000006</v>
      </c>
      <c r="FV866" s="51"/>
      <c r="FW866" s="45">
        <f t="shared" si="1360"/>
        <v>3488.4723960000006</v>
      </c>
      <c r="FX866" s="45">
        <f t="shared" si="1361"/>
        <v>285.48405200000002</v>
      </c>
      <c r="FY866" s="51"/>
      <c r="FZ866" s="45">
        <f t="shared" si="1362"/>
        <v>19442.804634000004</v>
      </c>
      <c r="GA866" s="45">
        <f t="shared" si="1363"/>
        <v>16266.460196</v>
      </c>
      <c r="GB866" s="51"/>
      <c r="GC866" s="45">
        <f t="shared" si="1364"/>
        <v>267.85220400000003</v>
      </c>
      <c r="GD866" s="45">
        <f t="shared" si="1365"/>
        <v>45.174080000000004</v>
      </c>
      <c r="GE866" s="51"/>
      <c r="GF866" s="45">
        <f t="shared" si="1366"/>
        <v>2480.6584980000002</v>
      </c>
      <c r="GG866" s="45">
        <f t="shared" si="1367"/>
        <v>1327.39194</v>
      </c>
      <c r="GH866" s="51"/>
      <c r="GI866" s="45">
        <f t="shared" si="1368"/>
        <v>1826.5556520000002</v>
      </c>
      <c r="GJ866" s="45">
        <f t="shared" si="1369"/>
        <v>1397.3310960000001</v>
      </c>
      <c r="GK866" s="51"/>
    </row>
    <row r="867" spans="1:193" s="45" customFormat="1">
      <c r="A867" s="45" t="s">
        <v>16</v>
      </c>
      <c r="B867" s="46">
        <v>41288</v>
      </c>
      <c r="C867" s="56">
        <v>0.71550299999999989</v>
      </c>
      <c r="D867" s="56">
        <v>0.114186</v>
      </c>
      <c r="E867" s="56">
        <v>8.3177000000000001E-2</v>
      </c>
      <c r="F867" s="58"/>
      <c r="G867" s="58">
        <v>66551</v>
      </c>
      <c r="H867" s="58">
        <v>9817</v>
      </c>
      <c r="I867" s="58"/>
      <c r="J867" s="59">
        <v>422643</v>
      </c>
      <c r="K867" s="59">
        <v>197877</v>
      </c>
      <c r="L867" s="58"/>
      <c r="M867" s="58">
        <v>114368</v>
      </c>
      <c r="N867" s="58">
        <v>16444</v>
      </c>
      <c r="O867" s="58"/>
      <c r="P867" s="58">
        <v>211803</v>
      </c>
      <c r="Q867" s="58">
        <v>37851</v>
      </c>
      <c r="R867" s="58"/>
      <c r="S867" s="58">
        <v>131520</v>
      </c>
      <c r="T867" s="58">
        <v>46122</v>
      </c>
      <c r="U867" s="58"/>
      <c r="V867" s="58">
        <v>179737</v>
      </c>
      <c r="W867" s="58">
        <v>34667</v>
      </c>
      <c r="X867" s="58"/>
      <c r="Y867" s="58">
        <v>31738</v>
      </c>
      <c r="Z867" s="58">
        <v>4997</v>
      </c>
      <c r="AA867" s="58"/>
      <c r="AB867" s="58">
        <v>586247</v>
      </c>
      <c r="AC867" s="58">
        <v>279678</v>
      </c>
      <c r="AD867" s="58"/>
      <c r="AE867" s="58">
        <v>266696</v>
      </c>
      <c r="AF867" s="58">
        <v>43304</v>
      </c>
      <c r="AG867" s="58"/>
      <c r="AH867" s="58">
        <v>22135</v>
      </c>
      <c r="AI867" s="58">
        <v>4645</v>
      </c>
      <c r="AJ867" s="58"/>
      <c r="AK867" s="58">
        <v>63495</v>
      </c>
      <c r="AL867" s="58">
        <v>10062</v>
      </c>
      <c r="AM867" s="58"/>
      <c r="AN867" s="58">
        <v>112276</v>
      </c>
      <c r="AO867" s="58">
        <v>7041</v>
      </c>
      <c r="AP867" s="58"/>
      <c r="AQ867" s="58">
        <v>20261</v>
      </c>
      <c r="AR867" s="58">
        <v>8928</v>
      </c>
      <c r="AS867" s="58"/>
      <c r="AT867" s="58">
        <v>32520</v>
      </c>
      <c r="AU867" s="58">
        <v>23415</v>
      </c>
      <c r="AV867" s="58"/>
      <c r="AW867" s="58">
        <v>20862</v>
      </c>
      <c r="AX867" s="58">
        <v>12078</v>
      </c>
      <c r="AY867" s="58"/>
      <c r="AZ867" s="58">
        <v>37267</v>
      </c>
      <c r="BA867" s="58">
        <v>6429</v>
      </c>
      <c r="BB867" s="58"/>
      <c r="BC867" s="58">
        <v>19388</v>
      </c>
      <c r="BD867" s="58">
        <v>3670</v>
      </c>
      <c r="BE867" s="58"/>
      <c r="BF867" s="58">
        <v>8548</v>
      </c>
      <c r="BG867" s="58">
        <v>1432</v>
      </c>
      <c r="BH867" s="50"/>
      <c r="BI867" s="50">
        <v>56002</v>
      </c>
      <c r="BJ867" s="50">
        <v>20765</v>
      </c>
      <c r="BK867" s="50"/>
      <c r="BL867" s="50">
        <v>20862</v>
      </c>
      <c r="BM867" s="50">
        <v>5335</v>
      </c>
      <c r="BN867" s="50"/>
      <c r="BO867" s="50">
        <v>15787</v>
      </c>
      <c r="BP867" s="50">
        <v>13140</v>
      </c>
      <c r="BQ867" s="50"/>
      <c r="BR867" s="50">
        <v>66096</v>
      </c>
      <c r="BS867" s="50">
        <v>25790</v>
      </c>
      <c r="BT867" s="50"/>
      <c r="BU867" s="50">
        <v>44870</v>
      </c>
      <c r="BV867" s="50">
        <v>6140</v>
      </c>
      <c r="BW867" s="50"/>
      <c r="BX867" s="50">
        <v>9457</v>
      </c>
      <c r="BY867" s="50">
        <v>2967</v>
      </c>
      <c r="BZ867" s="50"/>
      <c r="CA867" s="50">
        <v>109039</v>
      </c>
      <c r="CB867" s="50">
        <v>76207</v>
      </c>
      <c r="CC867" s="50"/>
      <c r="CD867" s="50">
        <v>20370</v>
      </c>
      <c r="CE867" s="50">
        <v>3961</v>
      </c>
      <c r="CF867" s="50"/>
      <c r="CG867" s="50">
        <v>31029</v>
      </c>
      <c r="CH867" s="50">
        <v>3762</v>
      </c>
      <c r="CI867" s="50"/>
      <c r="CJ867" s="50">
        <v>194106</v>
      </c>
      <c r="CK867" s="50">
        <v>249912</v>
      </c>
      <c r="CL867" s="50"/>
      <c r="CM867" s="50">
        <v>2177</v>
      </c>
      <c r="CN867" s="50">
        <v>429</v>
      </c>
      <c r="CO867" s="50"/>
      <c r="CP867" s="50">
        <v>32175</v>
      </c>
      <c r="CQ867" s="50">
        <v>24335</v>
      </c>
      <c r="CR867" s="50"/>
      <c r="CS867" s="50">
        <v>20407</v>
      </c>
      <c r="CT867" s="50">
        <v>22256</v>
      </c>
      <c r="CU867" s="51"/>
      <c r="CV867" s="51"/>
      <c r="CW867" s="45">
        <f t="shared" ref="CW867:CW869" si="1370">G867*$D867</f>
        <v>7599.1924859999999</v>
      </c>
      <c r="CX867" s="45">
        <f t="shared" ref="CX867:CX930" si="1371">H867*$E867</f>
        <v>816.54860900000006</v>
      </c>
      <c r="CY867" s="51"/>
      <c r="CZ867" s="45">
        <f t="shared" si="1310"/>
        <v>48259.913597999999</v>
      </c>
      <c r="DA867" s="45">
        <f t="shared" si="1311"/>
        <v>16458.815229</v>
      </c>
      <c r="DB867" s="51"/>
      <c r="DC867" s="45">
        <f t="shared" si="1312"/>
        <v>13059.224447999999</v>
      </c>
      <c r="DD867" s="45">
        <f t="shared" si="1313"/>
        <v>1367.7625880000001</v>
      </c>
      <c r="DE867" s="51"/>
      <c r="DF867" s="45">
        <f t="shared" si="1314"/>
        <v>24184.937357999999</v>
      </c>
      <c r="DG867" s="45">
        <f t="shared" si="1315"/>
        <v>3148.3326270000002</v>
      </c>
      <c r="DH867" s="51"/>
      <c r="DI867" s="45">
        <f t="shared" si="1316"/>
        <v>15017.74272</v>
      </c>
      <c r="DJ867" s="45">
        <f t="shared" si="1317"/>
        <v>3836.2895939999999</v>
      </c>
      <c r="DK867" s="51"/>
      <c r="DL867" s="45">
        <f t="shared" si="1318"/>
        <v>20523.449081999999</v>
      </c>
      <c r="DM867" s="45">
        <f t="shared" si="1319"/>
        <v>2883.4970589999998</v>
      </c>
      <c r="DN867" s="51"/>
      <c r="DO867" s="45">
        <f t="shared" si="1320"/>
        <v>3624.0352680000001</v>
      </c>
      <c r="DP867" s="45">
        <f t="shared" si="1321"/>
        <v>415.635469</v>
      </c>
      <c r="DQ867" s="51"/>
      <c r="DR867" s="45">
        <f t="shared" si="1322"/>
        <v>66941.199941999992</v>
      </c>
      <c r="DS867" s="45">
        <f t="shared" si="1323"/>
        <v>23262.777006</v>
      </c>
      <c r="DT867" s="51"/>
      <c r="DU867" s="45">
        <f t="shared" si="1324"/>
        <v>30452.949455999998</v>
      </c>
      <c r="DV867" s="45">
        <f t="shared" si="1325"/>
        <v>3601.896808</v>
      </c>
      <c r="DW867" s="51"/>
      <c r="DX867" s="45">
        <f t="shared" si="1326"/>
        <v>2527.50711</v>
      </c>
      <c r="DY867" s="45">
        <f t="shared" si="1327"/>
        <v>386.35716500000001</v>
      </c>
      <c r="DZ867" s="51"/>
      <c r="EA867" s="45">
        <f t="shared" si="1328"/>
        <v>7250.2400699999998</v>
      </c>
      <c r="EB867" s="45">
        <f t="shared" si="1329"/>
        <v>836.92697399999997</v>
      </c>
      <c r="EC867" s="51"/>
      <c r="ED867" s="45">
        <f t="shared" si="1330"/>
        <v>12820.347335999999</v>
      </c>
      <c r="EE867" s="45">
        <f t="shared" si="1331"/>
        <v>585.64925700000003</v>
      </c>
      <c r="EF867" s="51"/>
      <c r="EG867" s="45">
        <f t="shared" si="1332"/>
        <v>2313.5225459999997</v>
      </c>
      <c r="EH867" s="45">
        <f t="shared" si="1333"/>
        <v>742.60425599999996</v>
      </c>
      <c r="EI867" s="51"/>
      <c r="EJ867" s="45">
        <f t="shared" si="1334"/>
        <v>3713.32872</v>
      </c>
      <c r="EK867" s="45">
        <f t="shared" si="1335"/>
        <v>1947.589455</v>
      </c>
      <c r="EL867" s="51"/>
      <c r="EM867" s="45">
        <f t="shared" si="1336"/>
        <v>2382.1483319999998</v>
      </c>
      <c r="EN867" s="45">
        <f t="shared" si="1337"/>
        <v>1004.611806</v>
      </c>
      <c r="EO867" s="51"/>
      <c r="EP867" s="45">
        <f t="shared" si="1338"/>
        <v>4255.3696620000001</v>
      </c>
      <c r="EQ867" s="45">
        <f t="shared" si="1339"/>
        <v>534.74493300000006</v>
      </c>
      <c r="ER867" s="51"/>
      <c r="ES867" s="45">
        <f t="shared" si="1340"/>
        <v>2213.8381679999998</v>
      </c>
      <c r="ET867" s="45">
        <f t="shared" si="1341"/>
        <v>305.25959</v>
      </c>
      <c r="EU867" s="51"/>
      <c r="EV867" s="45">
        <f t="shared" si="1342"/>
        <v>976.06192799999997</v>
      </c>
      <c r="EW867" s="45">
        <f t="shared" si="1343"/>
        <v>119.109464</v>
      </c>
      <c r="EX867" s="51"/>
      <c r="EY867" s="45">
        <f t="shared" si="1344"/>
        <v>6394.6443719999997</v>
      </c>
      <c r="EZ867" s="45">
        <f t="shared" si="1345"/>
        <v>1727.1704050000001</v>
      </c>
      <c r="FA867" s="51"/>
      <c r="FB867" s="45">
        <f t="shared" si="1346"/>
        <v>2382.1483319999998</v>
      </c>
      <c r="FC867" s="45">
        <f t="shared" si="1347"/>
        <v>443.74929500000002</v>
      </c>
      <c r="FD867" s="51"/>
      <c r="FE867" s="45">
        <f t="shared" si="1348"/>
        <v>1802.6543819999999</v>
      </c>
      <c r="FF867" s="45">
        <f t="shared" si="1349"/>
        <v>1092.94578</v>
      </c>
      <c r="FG867" s="51"/>
      <c r="FH867" s="45">
        <f t="shared" si="1350"/>
        <v>7547.2378559999997</v>
      </c>
      <c r="FI867" s="45">
        <f t="shared" si="1351"/>
        <v>2145.13483</v>
      </c>
      <c r="FJ867" s="51"/>
      <c r="FK867" s="45">
        <f t="shared" si="1352"/>
        <v>5123.5258199999998</v>
      </c>
      <c r="FL867" s="45">
        <f t="shared" si="1353"/>
        <v>510.70677999999998</v>
      </c>
      <c r="FM867" s="51"/>
      <c r="FN867" s="45">
        <f t="shared" si="1354"/>
        <v>1079.857002</v>
      </c>
      <c r="FO867" s="45">
        <f t="shared" si="1355"/>
        <v>246.786159</v>
      </c>
      <c r="FP867" s="51"/>
      <c r="FQ867" s="45">
        <f t="shared" si="1356"/>
        <v>12450.727253999999</v>
      </c>
      <c r="FR867" s="45">
        <f t="shared" si="1357"/>
        <v>6338.6696389999997</v>
      </c>
      <c r="FS867" s="51"/>
      <c r="FT867" s="45">
        <f t="shared" si="1358"/>
        <v>2325.9688200000001</v>
      </c>
      <c r="FU867" s="45">
        <f t="shared" si="1359"/>
        <v>329.46409699999998</v>
      </c>
      <c r="FV867" s="51"/>
      <c r="FW867" s="45">
        <f t="shared" si="1360"/>
        <v>3543.0773939999999</v>
      </c>
      <c r="FX867" s="45">
        <f t="shared" si="1361"/>
        <v>312.91187400000001</v>
      </c>
      <c r="FY867" s="51"/>
      <c r="FZ867" s="45">
        <f t="shared" si="1362"/>
        <v>22164.187716</v>
      </c>
      <c r="GA867" s="45">
        <f t="shared" si="1363"/>
        <v>20786.930424000002</v>
      </c>
      <c r="GB867" s="51"/>
      <c r="GC867" s="45">
        <f t="shared" si="1364"/>
        <v>248.582922</v>
      </c>
      <c r="GD867" s="45">
        <f t="shared" si="1365"/>
        <v>35.682932999999998</v>
      </c>
      <c r="GE867" s="51"/>
      <c r="GF867" s="45">
        <f t="shared" si="1366"/>
        <v>3673.9345499999999</v>
      </c>
      <c r="GG867" s="45">
        <f t="shared" si="1367"/>
        <v>2024.1122950000001</v>
      </c>
      <c r="GH867" s="51"/>
      <c r="GI867" s="45">
        <f t="shared" si="1368"/>
        <v>2330.193702</v>
      </c>
      <c r="GJ867" s="45">
        <f t="shared" si="1369"/>
        <v>1851.187312</v>
      </c>
      <c r="GK867" s="51"/>
    </row>
    <row r="868" spans="1:193" s="45" customFormat="1">
      <c r="A868" s="45" t="s">
        <v>16</v>
      </c>
      <c r="B868" s="46">
        <v>41287</v>
      </c>
      <c r="C868" s="56">
        <v>0.714615</v>
      </c>
      <c r="D868" s="56">
        <v>0.11307700000000001</v>
      </c>
      <c r="E868" s="56">
        <v>8.6812E-2</v>
      </c>
      <c r="F868" s="58"/>
      <c r="G868" s="58">
        <v>67317</v>
      </c>
      <c r="H868" s="58">
        <v>9929</v>
      </c>
      <c r="I868" s="58"/>
      <c r="J868" s="59">
        <v>426716</v>
      </c>
      <c r="K868" s="59">
        <v>196959</v>
      </c>
      <c r="L868" s="58"/>
      <c r="M868" s="58">
        <v>115064</v>
      </c>
      <c r="N868" s="58">
        <v>16659</v>
      </c>
      <c r="O868" s="58"/>
      <c r="P868" s="58">
        <v>211002</v>
      </c>
      <c r="Q868" s="58">
        <v>38501</v>
      </c>
      <c r="R868" s="58"/>
      <c r="S868" s="58">
        <v>131199</v>
      </c>
      <c r="T868" s="58">
        <v>43396</v>
      </c>
      <c r="U868" s="58"/>
      <c r="V868" s="58">
        <v>173119</v>
      </c>
      <c r="W868" s="58">
        <v>33455</v>
      </c>
      <c r="X868" s="58"/>
      <c r="Y868" s="58">
        <v>29363</v>
      </c>
      <c r="Z868" s="58">
        <v>4744</v>
      </c>
      <c r="AA868" s="58"/>
      <c r="AB868" s="58">
        <v>594452</v>
      </c>
      <c r="AC868" s="58">
        <v>265564</v>
      </c>
      <c r="AD868" s="58"/>
      <c r="AE868" s="58">
        <v>276920</v>
      </c>
      <c r="AF868" s="58">
        <v>43994</v>
      </c>
      <c r="AG868" s="58"/>
      <c r="AH868" s="58">
        <v>22244</v>
      </c>
      <c r="AI868" s="58">
        <v>4662</v>
      </c>
      <c r="AJ868" s="58"/>
      <c r="AK868" s="58">
        <v>61366</v>
      </c>
      <c r="AL868" s="58">
        <v>7845</v>
      </c>
      <c r="AM868" s="58"/>
      <c r="AN868" s="58">
        <v>97921</v>
      </c>
      <c r="AO868" s="58">
        <v>6473</v>
      </c>
      <c r="AP868" s="58"/>
      <c r="AQ868" s="58">
        <v>20597</v>
      </c>
      <c r="AR868" s="58">
        <v>9281</v>
      </c>
      <c r="AS868" s="58"/>
      <c r="AT868" s="58">
        <v>33154</v>
      </c>
      <c r="AU868" s="58">
        <v>21443</v>
      </c>
      <c r="AV868" s="58"/>
      <c r="AW868" s="58">
        <v>22368</v>
      </c>
      <c r="AX868" s="58">
        <v>12503</v>
      </c>
      <c r="AY868" s="58"/>
      <c r="AZ868" s="58">
        <v>41796</v>
      </c>
      <c r="BA868" s="58">
        <v>7484</v>
      </c>
      <c r="BB868" s="58"/>
      <c r="BC868" s="58">
        <v>23430</v>
      </c>
      <c r="BD868" s="58">
        <v>4755</v>
      </c>
      <c r="BE868" s="58"/>
      <c r="BF868" s="58">
        <v>8625</v>
      </c>
      <c r="BG868" s="58">
        <v>1457</v>
      </c>
      <c r="BH868" s="50"/>
      <c r="BI868" s="50">
        <v>56478</v>
      </c>
      <c r="BJ868" s="50">
        <v>19828</v>
      </c>
      <c r="BK868" s="50"/>
      <c r="BL868" s="50">
        <v>23572</v>
      </c>
      <c r="BM868" s="50">
        <v>6034</v>
      </c>
      <c r="BN868" s="50"/>
      <c r="BO868" s="50">
        <v>13761</v>
      </c>
      <c r="BP868" s="50">
        <v>13735</v>
      </c>
      <c r="BQ868" s="50"/>
      <c r="BR868" s="50">
        <v>67955</v>
      </c>
      <c r="BS868" s="50">
        <v>26009</v>
      </c>
      <c r="BT868" s="50"/>
      <c r="BU868" s="50">
        <v>44825</v>
      </c>
      <c r="BV868" s="50">
        <v>6384</v>
      </c>
      <c r="BW868" s="50"/>
      <c r="BX868" s="50">
        <v>8554</v>
      </c>
      <c r="BY868" s="50">
        <v>2827</v>
      </c>
      <c r="BZ868" s="50"/>
      <c r="CA868" s="50">
        <v>130951</v>
      </c>
      <c r="CB868" s="50">
        <v>84943</v>
      </c>
      <c r="CC868" s="50"/>
      <c r="CD868" s="50">
        <v>22368</v>
      </c>
      <c r="CE868" s="50">
        <v>4026</v>
      </c>
      <c r="CF868" s="50"/>
      <c r="CG868" s="50">
        <v>32126</v>
      </c>
      <c r="CH868" s="50">
        <v>3849</v>
      </c>
      <c r="CI868" s="50"/>
      <c r="CJ868" s="50">
        <v>199667</v>
      </c>
      <c r="CK868" s="50">
        <v>236052</v>
      </c>
      <c r="CL868" s="50"/>
      <c r="CM868" s="50">
        <v>1884</v>
      </c>
      <c r="CN868" s="50">
        <v>115</v>
      </c>
      <c r="CO868" s="50"/>
      <c r="CP868" s="50">
        <v>35952</v>
      </c>
      <c r="CQ868" s="50">
        <v>26144</v>
      </c>
      <c r="CR868" s="50"/>
      <c r="CS868" s="50">
        <v>19587</v>
      </c>
      <c r="CT868" s="50">
        <v>21299</v>
      </c>
      <c r="CU868" s="51"/>
      <c r="CV868" s="51"/>
      <c r="CW868" s="45">
        <f t="shared" si="1370"/>
        <v>7612.004409000001</v>
      </c>
      <c r="CX868" s="45">
        <f t="shared" si="1371"/>
        <v>861.95634800000005</v>
      </c>
      <c r="CY868" s="51"/>
      <c r="CZ868" s="45">
        <f t="shared" si="1310"/>
        <v>48251.765132000008</v>
      </c>
      <c r="DA868" s="45">
        <f t="shared" si="1311"/>
        <v>17098.404708000002</v>
      </c>
      <c r="DB868" s="51"/>
      <c r="DC868" s="45">
        <f t="shared" si="1312"/>
        <v>13011.091928000002</v>
      </c>
      <c r="DD868" s="45">
        <f t="shared" si="1313"/>
        <v>1446.201108</v>
      </c>
      <c r="DE868" s="51"/>
      <c r="DF868" s="45">
        <f t="shared" si="1314"/>
        <v>23859.473154000003</v>
      </c>
      <c r="DG868" s="45">
        <f t="shared" si="1315"/>
        <v>3342.3488120000002</v>
      </c>
      <c r="DH868" s="51"/>
      <c r="DI868" s="45">
        <f t="shared" si="1316"/>
        <v>14835.589323000002</v>
      </c>
      <c r="DJ868" s="45">
        <f t="shared" si="1317"/>
        <v>3767.2935520000001</v>
      </c>
      <c r="DK868" s="51"/>
      <c r="DL868" s="45">
        <f t="shared" si="1318"/>
        <v>19575.777163000002</v>
      </c>
      <c r="DM868" s="45">
        <f t="shared" si="1319"/>
        <v>2904.2954599999998</v>
      </c>
      <c r="DN868" s="51"/>
      <c r="DO868" s="45">
        <f t="shared" si="1320"/>
        <v>3320.2799510000004</v>
      </c>
      <c r="DP868" s="45">
        <f t="shared" si="1321"/>
        <v>411.83612799999997</v>
      </c>
      <c r="DQ868" s="51"/>
      <c r="DR868" s="45">
        <f t="shared" si="1322"/>
        <v>67218.848804000008</v>
      </c>
      <c r="DS868" s="45">
        <f t="shared" si="1323"/>
        <v>23054.141968</v>
      </c>
      <c r="DT868" s="51"/>
      <c r="DU868" s="45">
        <f t="shared" si="1324"/>
        <v>31313.282840000003</v>
      </c>
      <c r="DV868" s="45">
        <f t="shared" si="1325"/>
        <v>3819.207128</v>
      </c>
      <c r="DW868" s="51"/>
      <c r="DX868" s="45">
        <f t="shared" si="1326"/>
        <v>2515.2847880000004</v>
      </c>
      <c r="DY868" s="45">
        <f t="shared" si="1327"/>
        <v>404.71754399999998</v>
      </c>
      <c r="DZ868" s="51"/>
      <c r="EA868" s="45">
        <f t="shared" si="1328"/>
        <v>6939.0831820000003</v>
      </c>
      <c r="EB868" s="45">
        <f t="shared" si="1329"/>
        <v>681.04013999999995</v>
      </c>
      <c r="EC868" s="51"/>
      <c r="ED868" s="45">
        <f t="shared" si="1330"/>
        <v>11072.612917</v>
      </c>
      <c r="EE868" s="45">
        <f t="shared" si="1331"/>
        <v>561.934076</v>
      </c>
      <c r="EF868" s="51"/>
      <c r="EG868" s="45">
        <f t="shared" si="1332"/>
        <v>2329.0469690000004</v>
      </c>
      <c r="EH868" s="45">
        <f t="shared" si="1333"/>
        <v>805.70217200000002</v>
      </c>
      <c r="EI868" s="51"/>
      <c r="EJ868" s="45">
        <f t="shared" si="1334"/>
        <v>3748.9548580000005</v>
      </c>
      <c r="EK868" s="45">
        <f t="shared" si="1335"/>
        <v>1861.509716</v>
      </c>
      <c r="EL868" s="51"/>
      <c r="EM868" s="45">
        <f t="shared" si="1336"/>
        <v>2529.3063360000001</v>
      </c>
      <c r="EN868" s="45">
        <f t="shared" si="1337"/>
        <v>1085.4104359999999</v>
      </c>
      <c r="EO868" s="51"/>
      <c r="EP868" s="45">
        <f t="shared" si="1338"/>
        <v>4726.1662920000008</v>
      </c>
      <c r="EQ868" s="45">
        <f t="shared" si="1339"/>
        <v>649.701008</v>
      </c>
      <c r="ER868" s="51"/>
      <c r="ES868" s="45">
        <f t="shared" si="1340"/>
        <v>2649.3941100000002</v>
      </c>
      <c r="ET868" s="45">
        <f t="shared" si="1341"/>
        <v>412.79106000000002</v>
      </c>
      <c r="EU868" s="51"/>
      <c r="EV868" s="45">
        <f t="shared" si="1342"/>
        <v>975.28912500000013</v>
      </c>
      <c r="EW868" s="45">
        <f t="shared" si="1343"/>
        <v>126.485084</v>
      </c>
      <c r="EX868" s="51"/>
      <c r="EY868" s="45">
        <f t="shared" si="1344"/>
        <v>6386.362806000001</v>
      </c>
      <c r="EZ868" s="45">
        <f t="shared" si="1345"/>
        <v>1721.3083360000001</v>
      </c>
      <c r="FA868" s="51"/>
      <c r="FB868" s="45">
        <f t="shared" si="1346"/>
        <v>2665.4510440000004</v>
      </c>
      <c r="FC868" s="45">
        <f t="shared" si="1347"/>
        <v>523.82360800000004</v>
      </c>
      <c r="FD868" s="51"/>
      <c r="FE868" s="45">
        <f t="shared" si="1348"/>
        <v>1556.0525970000001</v>
      </c>
      <c r="FF868" s="45">
        <f t="shared" si="1349"/>
        <v>1192.3628200000001</v>
      </c>
      <c r="FG868" s="51"/>
      <c r="FH868" s="45">
        <f t="shared" si="1350"/>
        <v>7684.147535000001</v>
      </c>
      <c r="FI868" s="45">
        <f t="shared" si="1351"/>
        <v>2257.8933080000002</v>
      </c>
      <c r="FJ868" s="51"/>
      <c r="FK868" s="45">
        <f t="shared" si="1352"/>
        <v>5068.6765250000008</v>
      </c>
      <c r="FL868" s="45">
        <f t="shared" si="1353"/>
        <v>554.207808</v>
      </c>
      <c r="FM868" s="51"/>
      <c r="FN868" s="45">
        <f t="shared" si="1354"/>
        <v>967.26065800000015</v>
      </c>
      <c r="FO868" s="45">
        <f t="shared" si="1355"/>
        <v>245.41752400000001</v>
      </c>
      <c r="FP868" s="51"/>
      <c r="FQ868" s="45">
        <f t="shared" si="1356"/>
        <v>14807.546227000001</v>
      </c>
      <c r="FR868" s="45">
        <f t="shared" si="1357"/>
        <v>7374.0717160000004</v>
      </c>
      <c r="FS868" s="51"/>
      <c r="FT868" s="45">
        <f t="shared" si="1358"/>
        <v>2529.3063360000001</v>
      </c>
      <c r="FU868" s="45">
        <f t="shared" si="1359"/>
        <v>349.505112</v>
      </c>
      <c r="FV868" s="51"/>
      <c r="FW868" s="45">
        <f t="shared" si="1360"/>
        <v>3632.7117020000005</v>
      </c>
      <c r="FX868" s="45">
        <f t="shared" si="1361"/>
        <v>334.139388</v>
      </c>
      <c r="FY868" s="51"/>
      <c r="FZ868" s="45">
        <f t="shared" si="1362"/>
        <v>22577.745359</v>
      </c>
      <c r="GA868" s="45">
        <f t="shared" si="1363"/>
        <v>20492.146224</v>
      </c>
      <c r="GB868" s="51"/>
      <c r="GC868" s="45">
        <f t="shared" si="1364"/>
        <v>213.03706800000003</v>
      </c>
      <c r="GD868" s="45">
        <f t="shared" si="1365"/>
        <v>9.9833800000000004</v>
      </c>
      <c r="GE868" s="51"/>
      <c r="GF868" s="45">
        <f t="shared" si="1366"/>
        <v>4065.3443040000002</v>
      </c>
      <c r="GG868" s="45">
        <f t="shared" si="1367"/>
        <v>2269.612928</v>
      </c>
      <c r="GH868" s="51"/>
      <c r="GI868" s="45">
        <f t="shared" si="1368"/>
        <v>2214.839199</v>
      </c>
      <c r="GJ868" s="45">
        <f t="shared" si="1369"/>
        <v>1849.0087880000001</v>
      </c>
      <c r="GK868" s="51"/>
    </row>
    <row r="869" spans="1:193" s="45" customFormat="1">
      <c r="A869" s="45" t="s">
        <v>16</v>
      </c>
      <c r="B869" s="46">
        <v>41286</v>
      </c>
      <c r="C869" s="56">
        <v>0.71460599999999996</v>
      </c>
      <c r="D869" s="56">
        <v>0.103785</v>
      </c>
      <c r="E869" s="56">
        <v>7.6517000000000002E-2</v>
      </c>
      <c r="F869" s="58"/>
      <c r="G869" s="59">
        <v>99673</v>
      </c>
      <c r="H869" s="58">
        <v>14060</v>
      </c>
      <c r="I869" s="58"/>
      <c r="J869" s="59">
        <v>437517</v>
      </c>
      <c r="K869" s="59">
        <v>182658</v>
      </c>
      <c r="L869" s="58"/>
      <c r="M869" s="59">
        <v>176136</v>
      </c>
      <c r="N869" s="58">
        <v>25131</v>
      </c>
      <c r="O869" s="58"/>
      <c r="P869" s="59">
        <v>244743</v>
      </c>
      <c r="Q869" s="58">
        <v>42058</v>
      </c>
      <c r="R869" s="58"/>
      <c r="S869" s="59">
        <v>147673</v>
      </c>
      <c r="T869" s="58">
        <v>49909</v>
      </c>
      <c r="U869" s="58"/>
      <c r="V869" s="59">
        <v>161476</v>
      </c>
      <c r="W869" s="58">
        <v>30303</v>
      </c>
      <c r="X869" s="58"/>
      <c r="Y869" s="59">
        <v>36502</v>
      </c>
      <c r="Z869" s="58">
        <v>5952</v>
      </c>
      <c r="AA869" s="58"/>
      <c r="AB869" s="59">
        <v>554420</v>
      </c>
      <c r="AC869" s="58">
        <v>232579</v>
      </c>
      <c r="AD869" s="58"/>
      <c r="AE869" s="59">
        <v>250970</v>
      </c>
      <c r="AF869" s="58">
        <v>37931</v>
      </c>
      <c r="AG869" s="58"/>
      <c r="AH869" s="59">
        <v>26322</v>
      </c>
      <c r="AI869" s="58">
        <v>5380</v>
      </c>
      <c r="AJ869" s="58"/>
      <c r="AK869" s="59">
        <v>91420</v>
      </c>
      <c r="AL869" s="58">
        <v>11436</v>
      </c>
      <c r="AM869" s="58"/>
      <c r="AN869" s="59">
        <v>128071</v>
      </c>
      <c r="AO869" s="58">
        <v>8156</v>
      </c>
      <c r="AP869" s="58"/>
      <c r="AQ869" s="59">
        <v>22748</v>
      </c>
      <c r="AR869" s="58">
        <v>9861</v>
      </c>
      <c r="AS869" s="58"/>
      <c r="AT869" s="59">
        <v>39862</v>
      </c>
      <c r="AU869" s="58">
        <v>22230</v>
      </c>
      <c r="AV869" s="58"/>
      <c r="AW869" s="59">
        <v>23522</v>
      </c>
      <c r="AX869" s="58">
        <v>11128</v>
      </c>
      <c r="AY869" s="58"/>
      <c r="AZ869" s="59">
        <v>51228</v>
      </c>
      <c r="BA869" s="58">
        <v>8306</v>
      </c>
      <c r="BB869" s="58"/>
      <c r="BC869" s="59">
        <v>30654</v>
      </c>
      <c r="BD869" s="58">
        <v>6118</v>
      </c>
      <c r="BE869" s="58"/>
      <c r="BF869" s="59">
        <v>9718</v>
      </c>
      <c r="BG869" s="58">
        <v>1670</v>
      </c>
      <c r="BH869" s="50"/>
      <c r="BI869" s="50">
        <v>58377</v>
      </c>
      <c r="BJ869" s="50">
        <v>19125</v>
      </c>
      <c r="BK869" s="50"/>
      <c r="BL869" s="50">
        <v>38166</v>
      </c>
      <c r="BM869" s="50">
        <v>8715</v>
      </c>
      <c r="BN869" s="50"/>
      <c r="BO869" s="50">
        <v>12815</v>
      </c>
      <c r="BP869" s="50">
        <v>13718</v>
      </c>
      <c r="BQ869" s="50"/>
      <c r="BR869" s="50">
        <v>51936</v>
      </c>
      <c r="BS869" s="50">
        <v>20825</v>
      </c>
      <c r="BT869" s="50"/>
      <c r="BU869" s="50">
        <v>47950</v>
      </c>
      <c r="BV869" s="50">
        <v>6182</v>
      </c>
      <c r="BW869" s="50"/>
      <c r="BX869" s="50">
        <v>12222</v>
      </c>
      <c r="BY869" s="50">
        <v>3218</v>
      </c>
      <c r="BZ869" s="50"/>
      <c r="CA869" s="50">
        <v>116359</v>
      </c>
      <c r="CB869" s="50">
        <v>83715</v>
      </c>
      <c r="CC869" s="50"/>
      <c r="CD869" s="50">
        <v>33092</v>
      </c>
      <c r="CE869" s="50">
        <v>5468</v>
      </c>
      <c r="CF869" s="50"/>
      <c r="CG869" s="50">
        <v>31346</v>
      </c>
      <c r="CH869" s="50">
        <v>3617</v>
      </c>
      <c r="CI869" s="50"/>
      <c r="CJ869" s="50">
        <v>177257</v>
      </c>
      <c r="CK869" s="50">
        <v>192202</v>
      </c>
      <c r="CL869" s="50"/>
      <c r="CM869" s="50">
        <v>982</v>
      </c>
      <c r="CN869" s="50">
        <v>167</v>
      </c>
      <c r="CO869" s="50"/>
      <c r="CP869" s="50">
        <v>28513</v>
      </c>
      <c r="CQ869" s="50">
        <v>18836</v>
      </c>
      <c r="CR869" s="50"/>
      <c r="CS869" s="50">
        <v>18498</v>
      </c>
      <c r="CT869" s="50">
        <v>18861</v>
      </c>
      <c r="CU869" s="51"/>
      <c r="CV869" s="51"/>
      <c r="CW869" s="45">
        <f t="shared" si="1370"/>
        <v>10344.562304999999</v>
      </c>
      <c r="CX869" s="45">
        <f t="shared" si="1371"/>
        <v>1075.8290200000001</v>
      </c>
      <c r="CY869" s="51"/>
      <c r="CZ869" s="45">
        <f t="shared" si="1310"/>
        <v>45407.701845000003</v>
      </c>
      <c r="DA869" s="45">
        <f t="shared" si="1311"/>
        <v>13976.442186</v>
      </c>
      <c r="DB869" s="51"/>
      <c r="DC869" s="45">
        <f t="shared" si="1312"/>
        <v>18280.27476</v>
      </c>
      <c r="DD869" s="45">
        <f t="shared" si="1313"/>
        <v>1922.948727</v>
      </c>
      <c r="DE869" s="51"/>
      <c r="DF869" s="45">
        <f t="shared" si="1314"/>
        <v>25400.652255000001</v>
      </c>
      <c r="DG869" s="45">
        <f t="shared" si="1315"/>
        <v>3218.1519859999999</v>
      </c>
      <c r="DH869" s="51"/>
      <c r="DI869" s="45">
        <f t="shared" si="1316"/>
        <v>15326.242305</v>
      </c>
      <c r="DJ869" s="45">
        <f t="shared" si="1317"/>
        <v>3818.8869530000002</v>
      </c>
      <c r="DK869" s="51"/>
      <c r="DL869" s="45">
        <f t="shared" si="1318"/>
        <v>16758.786660000002</v>
      </c>
      <c r="DM869" s="45">
        <f t="shared" si="1319"/>
        <v>2318.6946510000002</v>
      </c>
      <c r="DN869" s="51"/>
      <c r="DO869" s="45">
        <f t="shared" si="1320"/>
        <v>3788.3600700000002</v>
      </c>
      <c r="DP869" s="45">
        <f t="shared" si="1321"/>
        <v>455.42918400000002</v>
      </c>
      <c r="DQ869" s="51"/>
      <c r="DR869" s="45">
        <f t="shared" si="1322"/>
        <v>57540.479700000004</v>
      </c>
      <c r="DS869" s="45">
        <f t="shared" si="1323"/>
        <v>17796.247342999999</v>
      </c>
      <c r="DT869" s="51"/>
      <c r="DU869" s="45">
        <f t="shared" si="1324"/>
        <v>26046.921450000002</v>
      </c>
      <c r="DV869" s="45">
        <f t="shared" si="1325"/>
        <v>2902.3663270000002</v>
      </c>
      <c r="DW869" s="51"/>
      <c r="DX869" s="45">
        <f t="shared" si="1326"/>
        <v>2731.8287700000001</v>
      </c>
      <c r="DY869" s="45">
        <f t="shared" si="1327"/>
        <v>411.66146000000003</v>
      </c>
      <c r="DZ869" s="51"/>
      <c r="EA869" s="45">
        <f t="shared" si="1328"/>
        <v>9488.0246999999999</v>
      </c>
      <c r="EB869" s="45">
        <f t="shared" si="1329"/>
        <v>875.04841199999998</v>
      </c>
      <c r="EC869" s="51"/>
      <c r="ED869" s="45">
        <f t="shared" si="1330"/>
        <v>13291.848735</v>
      </c>
      <c r="EE869" s="45">
        <f t="shared" si="1331"/>
        <v>624.07265200000006</v>
      </c>
      <c r="EF869" s="51"/>
      <c r="EG869" s="45">
        <f t="shared" si="1332"/>
        <v>2360.9011799999998</v>
      </c>
      <c r="EH869" s="45">
        <f t="shared" si="1333"/>
        <v>754.53413699999999</v>
      </c>
      <c r="EI869" s="51"/>
      <c r="EJ869" s="45">
        <f t="shared" si="1334"/>
        <v>4137.0776699999997</v>
      </c>
      <c r="EK869" s="45">
        <f t="shared" si="1335"/>
        <v>1700.97291</v>
      </c>
      <c r="EL869" s="51"/>
      <c r="EM869" s="45">
        <f t="shared" si="1336"/>
        <v>2441.2307700000001</v>
      </c>
      <c r="EN869" s="45">
        <f t="shared" si="1337"/>
        <v>851.481176</v>
      </c>
      <c r="EO869" s="51"/>
      <c r="EP869" s="45">
        <f t="shared" si="1338"/>
        <v>5316.6979799999999</v>
      </c>
      <c r="EQ869" s="45">
        <f t="shared" si="1339"/>
        <v>635.55020200000001</v>
      </c>
      <c r="ER869" s="51"/>
      <c r="ES869" s="45">
        <f t="shared" si="1340"/>
        <v>3181.4253899999999</v>
      </c>
      <c r="ET869" s="45">
        <f t="shared" si="1341"/>
        <v>468.13100600000001</v>
      </c>
      <c r="EU869" s="51"/>
      <c r="EV869" s="45">
        <f t="shared" si="1342"/>
        <v>1008.58263</v>
      </c>
      <c r="EW869" s="45">
        <f t="shared" si="1343"/>
        <v>127.78339</v>
      </c>
      <c r="EX869" s="51"/>
      <c r="EY869" s="45">
        <f t="shared" si="1344"/>
        <v>6058.6569449999997</v>
      </c>
      <c r="EZ869" s="45">
        <f t="shared" si="1345"/>
        <v>1463.3876250000001</v>
      </c>
      <c r="FA869" s="51"/>
      <c r="FB869" s="45">
        <f t="shared" si="1346"/>
        <v>3961.0583099999999</v>
      </c>
      <c r="FC869" s="45">
        <f t="shared" si="1347"/>
        <v>666.84565499999997</v>
      </c>
      <c r="FD869" s="51"/>
      <c r="FE869" s="45">
        <f t="shared" si="1348"/>
        <v>1330.0047750000001</v>
      </c>
      <c r="FF869" s="45">
        <f t="shared" si="1349"/>
        <v>1049.660206</v>
      </c>
      <c r="FG869" s="51"/>
      <c r="FH869" s="45">
        <f t="shared" si="1350"/>
        <v>5390.1777600000005</v>
      </c>
      <c r="FI869" s="45">
        <f t="shared" si="1351"/>
        <v>1593.466525</v>
      </c>
      <c r="FJ869" s="51"/>
      <c r="FK869" s="45">
        <f t="shared" si="1352"/>
        <v>4976.4907499999999</v>
      </c>
      <c r="FL869" s="45">
        <f t="shared" si="1353"/>
        <v>473.02809400000001</v>
      </c>
      <c r="FM869" s="51"/>
      <c r="FN869" s="45">
        <f t="shared" si="1354"/>
        <v>1268.46027</v>
      </c>
      <c r="FO869" s="45">
        <f t="shared" si="1355"/>
        <v>246.231706</v>
      </c>
      <c r="FP869" s="51"/>
      <c r="FQ869" s="45">
        <f t="shared" si="1356"/>
        <v>12076.318815000001</v>
      </c>
      <c r="FR869" s="45">
        <f t="shared" si="1357"/>
        <v>6405.6206549999997</v>
      </c>
      <c r="FS869" s="51"/>
      <c r="FT869" s="45">
        <f t="shared" si="1358"/>
        <v>3434.4532199999999</v>
      </c>
      <c r="FU869" s="45">
        <f t="shared" si="1359"/>
        <v>418.39495600000004</v>
      </c>
      <c r="FV869" s="51"/>
      <c r="FW869" s="45">
        <f t="shared" si="1360"/>
        <v>3253.2446100000002</v>
      </c>
      <c r="FX869" s="45">
        <f t="shared" si="1361"/>
        <v>276.76198900000003</v>
      </c>
      <c r="FY869" s="51"/>
      <c r="FZ869" s="45">
        <f t="shared" si="1362"/>
        <v>18396.617745</v>
      </c>
      <c r="GA869" s="45">
        <f t="shared" si="1363"/>
        <v>14706.720434000001</v>
      </c>
      <c r="GB869" s="51"/>
      <c r="GC869" s="45">
        <f t="shared" si="1364"/>
        <v>101.91687</v>
      </c>
      <c r="GD869" s="45">
        <f t="shared" si="1365"/>
        <v>12.778339000000001</v>
      </c>
      <c r="GE869" s="51"/>
      <c r="GF869" s="45">
        <f t="shared" si="1366"/>
        <v>2959.2217049999999</v>
      </c>
      <c r="GG869" s="45">
        <f t="shared" si="1367"/>
        <v>1441.274212</v>
      </c>
      <c r="GH869" s="51"/>
      <c r="GI869" s="45">
        <f t="shared" si="1368"/>
        <v>1919.81493</v>
      </c>
      <c r="GJ869" s="45">
        <f t="shared" si="1369"/>
        <v>1443.1871370000001</v>
      </c>
      <c r="GK869" s="51"/>
    </row>
    <row r="870" spans="1:193" s="45" customFormat="1">
      <c r="A870" s="45" t="s">
        <v>16</v>
      </c>
      <c r="B870" s="46">
        <v>41285</v>
      </c>
      <c r="C870" s="56">
        <v>0.71798699999999993</v>
      </c>
      <c r="D870" s="56">
        <v>0.11304600000000001</v>
      </c>
      <c r="E870" s="56">
        <v>8.2591999999999999E-2</v>
      </c>
      <c r="F870" s="58"/>
      <c r="G870" s="58"/>
      <c r="H870" s="58">
        <v>15302</v>
      </c>
      <c r="I870" s="58"/>
      <c r="J870" s="59"/>
      <c r="K870" s="59">
        <v>171486</v>
      </c>
      <c r="L870" s="58"/>
      <c r="M870" s="58"/>
      <c r="N870" s="58">
        <v>17886</v>
      </c>
      <c r="O870" s="58"/>
      <c r="P870" s="58"/>
      <c r="Q870" s="58">
        <v>41674</v>
      </c>
      <c r="R870" s="58"/>
      <c r="S870" s="58"/>
      <c r="T870" s="58">
        <v>51182</v>
      </c>
      <c r="U870" s="58"/>
      <c r="V870" s="58"/>
      <c r="W870" s="58">
        <v>29187</v>
      </c>
      <c r="X870" s="58"/>
      <c r="Y870" s="58"/>
      <c r="Z870" s="58">
        <v>6095</v>
      </c>
      <c r="AA870" s="58"/>
      <c r="AB870" s="58"/>
      <c r="AC870" s="58">
        <v>211365</v>
      </c>
      <c r="AD870" s="58"/>
      <c r="AE870" s="58"/>
      <c r="AF870" s="58">
        <v>33605</v>
      </c>
      <c r="AG870" s="58"/>
      <c r="AH870" s="58"/>
      <c r="AI870" s="58">
        <v>5530</v>
      </c>
      <c r="AJ870" s="58"/>
      <c r="AK870" s="58"/>
      <c r="AL870" s="58">
        <v>11483</v>
      </c>
      <c r="AM870" s="58"/>
      <c r="AN870" s="58"/>
      <c r="AO870" s="58">
        <v>8969</v>
      </c>
      <c r="AP870" s="58"/>
      <c r="AQ870" s="58"/>
      <c r="AR870" s="58">
        <v>8439</v>
      </c>
      <c r="AS870" s="58"/>
      <c r="AT870" s="58"/>
      <c r="AU870" s="58">
        <v>20939</v>
      </c>
      <c r="AV870" s="58"/>
      <c r="AW870" s="58"/>
      <c r="AX870" s="58">
        <v>13030</v>
      </c>
      <c r="AY870" s="58"/>
      <c r="AZ870" s="58"/>
      <c r="BA870" s="58">
        <v>7318</v>
      </c>
      <c r="BB870" s="58"/>
      <c r="BC870" s="58"/>
      <c r="BD870" s="58">
        <v>5209</v>
      </c>
      <c r="BE870" s="58"/>
      <c r="BF870" s="58"/>
      <c r="BG870" s="58">
        <v>1772</v>
      </c>
      <c r="BH870" s="50"/>
      <c r="BI870" s="50"/>
      <c r="BJ870" s="50">
        <v>20841</v>
      </c>
      <c r="BK870" s="50"/>
      <c r="BL870" s="50"/>
      <c r="BM870" s="50">
        <v>9773</v>
      </c>
      <c r="BN870" s="50"/>
      <c r="BO870" s="50"/>
      <c r="BP870" s="50">
        <v>12503</v>
      </c>
      <c r="BQ870" s="50"/>
      <c r="BR870" s="50"/>
      <c r="BS870" s="50">
        <v>18378</v>
      </c>
      <c r="BT870" s="50"/>
      <c r="BU870" s="50"/>
      <c r="BV870" s="50">
        <v>5768</v>
      </c>
      <c r="BW870" s="50"/>
      <c r="BX870" s="50"/>
      <c r="BY870" s="50">
        <v>3117</v>
      </c>
      <c r="BZ870" s="50"/>
      <c r="CA870" s="50"/>
      <c r="CB870" s="50">
        <v>66444</v>
      </c>
      <c r="CC870" s="50"/>
      <c r="CD870" s="50"/>
      <c r="CE870" s="50">
        <v>5437</v>
      </c>
      <c r="CF870" s="50"/>
      <c r="CG870" s="50"/>
      <c r="CH870" s="50">
        <v>3608</v>
      </c>
      <c r="CI870" s="50"/>
      <c r="CJ870" s="50"/>
      <c r="CK870" s="50">
        <v>180978</v>
      </c>
      <c r="CL870" s="50"/>
      <c r="CM870" s="50">
        <v>637</v>
      </c>
      <c r="CN870" s="50">
        <v>414</v>
      </c>
      <c r="CO870" s="50"/>
      <c r="CP870" s="50"/>
      <c r="CQ870" s="50">
        <v>14831</v>
      </c>
      <c r="CR870" s="50"/>
      <c r="CS870" s="50"/>
      <c r="CT870" s="50">
        <v>15542</v>
      </c>
      <c r="CU870" s="51"/>
      <c r="CV870" s="51"/>
      <c r="CX870" s="45">
        <f t="shared" si="1371"/>
        <v>1263.822784</v>
      </c>
      <c r="CY870" s="51"/>
      <c r="DA870" s="45">
        <f t="shared" si="1311"/>
        <v>14163.371712</v>
      </c>
      <c r="DB870" s="51"/>
      <c r="DD870" s="45">
        <f t="shared" si="1313"/>
        <v>1477.2405120000001</v>
      </c>
      <c r="DE870" s="51"/>
      <c r="DG870" s="45">
        <f t="shared" si="1315"/>
        <v>3441.9390079999998</v>
      </c>
      <c r="DH870" s="51"/>
      <c r="DJ870" s="45">
        <f t="shared" si="1317"/>
        <v>4227.2237439999999</v>
      </c>
      <c r="DK870" s="51"/>
      <c r="DM870" s="45">
        <f t="shared" si="1319"/>
        <v>2410.6127040000001</v>
      </c>
      <c r="DN870" s="51"/>
      <c r="DP870" s="45">
        <f t="shared" si="1321"/>
        <v>503.39823999999999</v>
      </c>
      <c r="DQ870" s="51"/>
      <c r="DS870" s="45">
        <f t="shared" si="1323"/>
        <v>17457.058079999999</v>
      </c>
      <c r="DT870" s="51"/>
      <c r="DV870" s="45">
        <f t="shared" si="1325"/>
        <v>2775.50416</v>
      </c>
      <c r="DW870" s="51"/>
      <c r="DY870" s="45">
        <f t="shared" si="1327"/>
        <v>456.73376000000002</v>
      </c>
      <c r="DZ870" s="51"/>
      <c r="EB870" s="45">
        <f t="shared" si="1329"/>
        <v>948.40393599999993</v>
      </c>
      <c r="EC870" s="51"/>
      <c r="EE870" s="45">
        <f t="shared" si="1331"/>
        <v>740.76764800000001</v>
      </c>
      <c r="EF870" s="51"/>
      <c r="EH870" s="45">
        <f t="shared" si="1333"/>
        <v>696.99388799999997</v>
      </c>
      <c r="EI870" s="51"/>
      <c r="EK870" s="45">
        <f t="shared" si="1335"/>
        <v>1729.3938880000001</v>
      </c>
      <c r="EL870" s="51"/>
      <c r="EN870" s="45">
        <f t="shared" si="1337"/>
        <v>1076.1737599999999</v>
      </c>
      <c r="EO870" s="51"/>
      <c r="EQ870" s="45">
        <f t="shared" si="1339"/>
        <v>604.40825599999994</v>
      </c>
      <c r="ER870" s="51"/>
      <c r="ET870" s="45">
        <f t="shared" si="1341"/>
        <v>430.22172799999998</v>
      </c>
      <c r="EU870" s="51"/>
      <c r="EW870" s="45">
        <f t="shared" si="1343"/>
        <v>146.353024</v>
      </c>
      <c r="EX870" s="51"/>
      <c r="EZ870" s="45">
        <f t="shared" si="1345"/>
        <v>1721.2998720000001</v>
      </c>
      <c r="FA870" s="51"/>
      <c r="FC870" s="45">
        <f t="shared" si="1347"/>
        <v>807.17161599999997</v>
      </c>
      <c r="FD870" s="51"/>
      <c r="FF870" s="45">
        <f t="shared" si="1349"/>
        <v>1032.647776</v>
      </c>
      <c r="FG870" s="51"/>
      <c r="FI870" s="45">
        <f t="shared" si="1351"/>
        <v>1517.8757760000001</v>
      </c>
      <c r="FJ870" s="51"/>
      <c r="FL870" s="45">
        <f t="shared" si="1353"/>
        <v>476.39065599999998</v>
      </c>
      <c r="FM870" s="51"/>
      <c r="FO870" s="45">
        <f t="shared" si="1355"/>
        <v>257.43926399999998</v>
      </c>
      <c r="FP870" s="51"/>
      <c r="FR870" s="45">
        <f t="shared" si="1357"/>
        <v>5487.7428479999999</v>
      </c>
      <c r="FS870" s="51"/>
      <c r="FU870" s="45">
        <f t="shared" si="1359"/>
        <v>449.05270400000001</v>
      </c>
      <c r="FV870" s="51"/>
      <c r="FX870" s="45">
        <f t="shared" si="1361"/>
        <v>297.99193600000001</v>
      </c>
      <c r="FY870" s="51"/>
      <c r="GA870" s="45">
        <f t="shared" si="1363"/>
        <v>14947.334976</v>
      </c>
      <c r="GB870" s="51"/>
      <c r="GD870" s="45">
        <f t="shared" si="1365"/>
        <v>34.193088000000003</v>
      </c>
      <c r="GE870" s="51"/>
      <c r="GG870" s="45">
        <f t="shared" si="1367"/>
        <v>1224.9219519999999</v>
      </c>
      <c r="GH870" s="51"/>
      <c r="GJ870" s="45">
        <f t="shared" si="1369"/>
        <v>1283.6448639999999</v>
      </c>
      <c r="GK870" s="51"/>
    </row>
    <row r="871" spans="1:193" s="45" customFormat="1">
      <c r="A871" s="45" t="s">
        <v>16</v>
      </c>
      <c r="B871" s="46">
        <v>41284</v>
      </c>
      <c r="C871" s="56">
        <v>0.71373900000000001</v>
      </c>
      <c r="D871" s="56">
        <v>0.116537</v>
      </c>
      <c r="E871" s="56">
        <v>8.3825999999999998E-2</v>
      </c>
      <c r="F871" s="58"/>
      <c r="G871" s="58"/>
      <c r="H871" s="58">
        <v>16461</v>
      </c>
      <c r="I871" s="58"/>
      <c r="J871" s="59"/>
      <c r="K871" s="59">
        <v>170863</v>
      </c>
      <c r="L871" s="58"/>
      <c r="M871" s="58"/>
      <c r="N871" s="58">
        <v>18701</v>
      </c>
      <c r="O871" s="58"/>
      <c r="P871" s="58"/>
      <c r="Q871" s="58">
        <v>41893</v>
      </c>
      <c r="R871" s="58"/>
      <c r="S871" s="58"/>
      <c r="T871" s="58">
        <v>51157</v>
      </c>
      <c r="U871" s="58"/>
      <c r="V871" s="58"/>
      <c r="W871" s="58">
        <v>29127</v>
      </c>
      <c r="X871" s="58"/>
      <c r="Y871" s="58"/>
      <c r="Z871" s="58">
        <v>6513</v>
      </c>
      <c r="AA871" s="58"/>
      <c r="AB871" s="58"/>
      <c r="AC871" s="58">
        <v>204058</v>
      </c>
      <c r="AD871" s="58"/>
      <c r="AE871" s="58"/>
      <c r="AF871" s="58">
        <v>33582</v>
      </c>
      <c r="AG871" s="58"/>
      <c r="AH871" s="58"/>
      <c r="AI871" s="58">
        <v>5578</v>
      </c>
      <c r="AJ871" s="58"/>
      <c r="AK871" s="58"/>
      <c r="AL871" s="58">
        <v>12272</v>
      </c>
      <c r="AM871" s="58"/>
      <c r="AN871" s="58"/>
      <c r="AO871" s="58">
        <v>8962</v>
      </c>
      <c r="AP871" s="58"/>
      <c r="AQ871" s="58"/>
      <c r="AR871" s="58">
        <v>9028</v>
      </c>
      <c r="AS871" s="58"/>
      <c r="AT871" s="58"/>
      <c r="AU871" s="58">
        <v>19879</v>
      </c>
      <c r="AV871" s="58"/>
      <c r="AW871" s="58"/>
      <c r="AX871" s="58">
        <v>10550</v>
      </c>
      <c r="AY871" s="58"/>
      <c r="AZ871" s="58"/>
      <c r="BA871" s="58">
        <v>7375</v>
      </c>
      <c r="BB871" s="58"/>
      <c r="BC871" s="58"/>
      <c r="BD871" s="58">
        <v>5150</v>
      </c>
      <c r="BE871" s="58"/>
      <c r="BF871" s="58"/>
      <c r="BG871" s="58">
        <v>1670</v>
      </c>
      <c r="BH871" s="50"/>
      <c r="BI871" s="50"/>
      <c r="BJ871" s="50">
        <v>20597</v>
      </c>
      <c r="BK871" s="50"/>
      <c r="BL871" s="50"/>
      <c r="BM871" s="50">
        <v>9503</v>
      </c>
      <c r="BN871" s="50"/>
      <c r="BO871" s="50"/>
      <c r="BP871" s="50">
        <v>13167</v>
      </c>
      <c r="BQ871" s="50"/>
      <c r="BR871" s="50"/>
      <c r="BS871" s="50">
        <v>17747</v>
      </c>
      <c r="BT871" s="50"/>
      <c r="BU871" s="50"/>
      <c r="BV871" s="50">
        <v>5424</v>
      </c>
      <c r="BW871" s="50"/>
      <c r="BX871" s="50"/>
      <c r="BY871" s="50">
        <v>3157</v>
      </c>
      <c r="BZ871" s="50"/>
      <c r="CA871" s="50"/>
      <c r="CB871" s="50">
        <v>67434</v>
      </c>
      <c r="CC871" s="50"/>
      <c r="CD871" s="50"/>
      <c r="CE871" s="50">
        <v>4913</v>
      </c>
      <c r="CF871" s="50"/>
      <c r="CG871" s="50"/>
      <c r="CH871" s="50">
        <v>3948</v>
      </c>
      <c r="CI871" s="50"/>
      <c r="CJ871" s="50"/>
      <c r="CK871" s="50">
        <v>182270</v>
      </c>
      <c r="CL871" s="50"/>
      <c r="CM871" s="50"/>
      <c r="CN871" s="50">
        <v>343</v>
      </c>
      <c r="CO871" s="50"/>
      <c r="CP871" s="50"/>
      <c r="CQ871" s="50">
        <v>14713</v>
      </c>
      <c r="CR871" s="50"/>
      <c r="CS871" s="50"/>
      <c r="CT871" s="50">
        <v>15863</v>
      </c>
      <c r="CU871" s="51"/>
      <c r="CV871" s="51"/>
      <c r="CX871" s="45">
        <f t="shared" si="1371"/>
        <v>1379.859786</v>
      </c>
      <c r="CY871" s="51"/>
      <c r="DA871" s="45">
        <f t="shared" si="1311"/>
        <v>14322.761838</v>
      </c>
      <c r="DB871" s="51"/>
      <c r="DD871" s="45">
        <f t="shared" si="1313"/>
        <v>1567.630026</v>
      </c>
      <c r="DE871" s="51"/>
      <c r="DG871" s="45">
        <f t="shared" si="1315"/>
        <v>3511.7226179999998</v>
      </c>
      <c r="DH871" s="51"/>
      <c r="DJ871" s="45">
        <f t="shared" si="1317"/>
        <v>4288.2866819999999</v>
      </c>
      <c r="DK871" s="51"/>
      <c r="DM871" s="45">
        <f t="shared" si="1319"/>
        <v>2441.5999019999999</v>
      </c>
      <c r="DN871" s="51"/>
      <c r="DP871" s="45">
        <f t="shared" si="1321"/>
        <v>545.95873800000004</v>
      </c>
      <c r="DQ871" s="51"/>
      <c r="DS871" s="45">
        <f t="shared" si="1323"/>
        <v>17105.365908</v>
      </c>
      <c r="DT871" s="51"/>
      <c r="DV871" s="45">
        <f t="shared" si="1325"/>
        <v>2815.0447319999998</v>
      </c>
      <c r="DW871" s="51"/>
      <c r="DY871" s="45">
        <f t="shared" si="1327"/>
        <v>467.58142799999996</v>
      </c>
      <c r="DZ871" s="51"/>
      <c r="EB871" s="45">
        <f t="shared" si="1329"/>
        <v>1028.7126719999999</v>
      </c>
      <c r="EC871" s="51"/>
      <c r="EE871" s="45">
        <f t="shared" si="1331"/>
        <v>751.24861199999998</v>
      </c>
      <c r="EF871" s="51"/>
      <c r="EH871" s="45">
        <f t="shared" si="1333"/>
        <v>756.78112799999997</v>
      </c>
      <c r="EI871" s="51"/>
      <c r="EK871" s="45">
        <f t="shared" si="1335"/>
        <v>1666.377054</v>
      </c>
      <c r="EL871" s="51"/>
      <c r="EN871" s="45">
        <f t="shared" si="1337"/>
        <v>884.36429999999996</v>
      </c>
      <c r="EO871" s="51"/>
      <c r="EQ871" s="45">
        <f t="shared" si="1339"/>
        <v>618.21674999999993</v>
      </c>
      <c r="ER871" s="51"/>
      <c r="ET871" s="45">
        <f t="shared" si="1341"/>
        <v>431.70389999999998</v>
      </c>
      <c r="EU871" s="51"/>
      <c r="EW871" s="45">
        <f t="shared" si="1343"/>
        <v>139.98942</v>
      </c>
      <c r="EX871" s="51"/>
      <c r="EZ871" s="45">
        <f t="shared" si="1345"/>
        <v>1726.564122</v>
      </c>
      <c r="FA871" s="51"/>
      <c r="FC871" s="45">
        <f t="shared" si="1347"/>
        <v>796.598478</v>
      </c>
      <c r="FD871" s="51"/>
      <c r="FF871" s="45">
        <f t="shared" si="1349"/>
        <v>1103.736942</v>
      </c>
      <c r="FG871" s="51"/>
      <c r="FI871" s="45">
        <f t="shared" si="1351"/>
        <v>1487.660022</v>
      </c>
      <c r="FJ871" s="51"/>
      <c r="FL871" s="45">
        <f t="shared" si="1353"/>
        <v>454.67222399999997</v>
      </c>
      <c r="FM871" s="51"/>
      <c r="FO871" s="45">
        <f t="shared" si="1355"/>
        <v>264.63868200000002</v>
      </c>
      <c r="FP871" s="51"/>
      <c r="FR871" s="45">
        <f t="shared" si="1357"/>
        <v>5652.7224839999999</v>
      </c>
      <c r="FS871" s="51"/>
      <c r="FU871" s="45">
        <f t="shared" si="1359"/>
        <v>411.83713799999998</v>
      </c>
      <c r="FV871" s="51"/>
      <c r="FX871" s="45">
        <f t="shared" si="1361"/>
        <v>330.94504799999999</v>
      </c>
      <c r="FY871" s="51"/>
      <c r="GA871" s="45">
        <f t="shared" si="1363"/>
        <v>15278.96502</v>
      </c>
      <c r="GB871" s="51"/>
      <c r="GD871" s="45">
        <f t="shared" si="1365"/>
        <v>28.752317999999999</v>
      </c>
      <c r="GE871" s="51"/>
      <c r="GG871" s="45">
        <f t="shared" si="1367"/>
        <v>1233.331938</v>
      </c>
      <c r="GH871" s="51"/>
      <c r="GJ871" s="45">
        <f t="shared" si="1369"/>
        <v>1329.7318379999999</v>
      </c>
      <c r="GK871" s="51"/>
    </row>
    <row r="872" spans="1:193" s="45" customFormat="1">
      <c r="A872" s="45" t="s">
        <v>16</v>
      </c>
      <c r="B872" s="46">
        <v>41283</v>
      </c>
      <c r="C872" s="56">
        <v>0.71444999999999992</v>
      </c>
      <c r="D872" s="56">
        <v>0.10084199999999999</v>
      </c>
      <c r="E872" s="56">
        <v>7.9439999999999997E-2</v>
      </c>
      <c r="F872" s="58"/>
      <c r="G872" s="58"/>
      <c r="H872" s="58">
        <v>16898</v>
      </c>
      <c r="I872" s="58"/>
      <c r="J872" s="59"/>
      <c r="K872" s="59">
        <v>166772</v>
      </c>
      <c r="L872" s="58"/>
      <c r="M872" s="58"/>
      <c r="N872" s="58">
        <v>17740</v>
      </c>
      <c r="O872" s="58"/>
      <c r="P872" s="58"/>
      <c r="Q872" s="58">
        <v>41534</v>
      </c>
      <c r="R872" s="58"/>
      <c r="S872" s="58"/>
      <c r="T872" s="58">
        <v>49932</v>
      </c>
      <c r="U872" s="58"/>
      <c r="V872" s="58"/>
      <c r="W872" s="58">
        <v>30147</v>
      </c>
      <c r="X872" s="58"/>
      <c r="Y872" s="58"/>
      <c r="Z872" s="58">
        <v>6135</v>
      </c>
      <c r="AA872" s="58"/>
      <c r="AB872" s="58"/>
      <c r="AC872" s="58">
        <v>213727</v>
      </c>
      <c r="AD872" s="58"/>
      <c r="AE872" s="58"/>
      <c r="AF872" s="58">
        <v>33709</v>
      </c>
      <c r="AG872" s="58"/>
      <c r="AH872" s="58"/>
      <c r="AI872" s="58">
        <v>5519</v>
      </c>
      <c r="AJ872" s="58"/>
      <c r="AK872" s="58"/>
      <c r="AL872" s="58">
        <v>11977</v>
      </c>
      <c r="AM872" s="58"/>
      <c r="AN872" s="58"/>
      <c r="AO872" s="58">
        <v>9564</v>
      </c>
      <c r="AP872" s="58"/>
      <c r="AQ872" s="58"/>
      <c r="AR872" s="58">
        <v>8683</v>
      </c>
      <c r="AS872" s="58"/>
      <c r="AT872" s="58"/>
      <c r="AU872" s="58">
        <v>19659</v>
      </c>
      <c r="AV872" s="58"/>
      <c r="AW872" s="58"/>
      <c r="AX872" s="58">
        <v>10229</v>
      </c>
      <c r="AY872" s="58"/>
      <c r="AZ872" s="58"/>
      <c r="BA872" s="58">
        <v>7322</v>
      </c>
      <c r="BB872" s="58"/>
      <c r="BC872" s="58"/>
      <c r="BD872" s="58">
        <v>5135</v>
      </c>
      <c r="BE872" s="58"/>
      <c r="BF872" s="58"/>
      <c r="BG872" s="58">
        <v>1736</v>
      </c>
      <c r="BH872" s="50"/>
      <c r="BI872" s="50"/>
      <c r="BJ872" s="50">
        <v>21285</v>
      </c>
      <c r="BK872" s="50"/>
      <c r="BL872" s="50"/>
      <c r="BM872" s="50">
        <v>9513</v>
      </c>
      <c r="BN872" s="50"/>
      <c r="BO872" s="50"/>
      <c r="BP872" s="50">
        <v>13552</v>
      </c>
      <c r="BQ872" s="50"/>
      <c r="BR872" s="50"/>
      <c r="BS872" s="50">
        <v>16721</v>
      </c>
      <c r="BT872" s="50"/>
      <c r="BU872" s="50"/>
      <c r="BV872" s="50">
        <v>5304</v>
      </c>
      <c r="BW872" s="50"/>
      <c r="BX872" s="50"/>
      <c r="BY872" s="50">
        <v>3722</v>
      </c>
      <c r="BZ872" s="50"/>
      <c r="CA872" s="50"/>
      <c r="CB872" s="50">
        <v>81544</v>
      </c>
      <c r="CC872" s="50"/>
      <c r="CD872" s="50"/>
      <c r="CE872" s="50">
        <v>5135</v>
      </c>
      <c r="CF872" s="50"/>
      <c r="CG872" s="50"/>
      <c r="CH872" s="50">
        <v>3706</v>
      </c>
      <c r="CI872" s="50"/>
      <c r="CJ872" s="50"/>
      <c r="CK872" s="50">
        <v>187642</v>
      </c>
      <c r="CL872" s="50"/>
      <c r="CM872" s="50"/>
      <c r="CN872" s="50">
        <v>362</v>
      </c>
      <c r="CO872" s="50"/>
      <c r="CP872" s="50"/>
      <c r="CQ872" s="50">
        <v>14512</v>
      </c>
      <c r="CR872" s="50"/>
      <c r="CS872" s="50"/>
      <c r="CT872" s="50">
        <v>16169</v>
      </c>
      <c r="CU872" s="51"/>
      <c r="CV872" s="51"/>
      <c r="CX872" s="45">
        <f t="shared" si="1371"/>
        <v>1342.3771199999999</v>
      </c>
      <c r="CY872" s="51"/>
      <c r="DA872" s="45">
        <f t="shared" si="1311"/>
        <v>13248.367679999999</v>
      </c>
      <c r="DB872" s="51"/>
      <c r="DD872" s="45">
        <f t="shared" si="1313"/>
        <v>1409.2655999999999</v>
      </c>
      <c r="DE872" s="51"/>
      <c r="DG872" s="45">
        <f t="shared" si="1315"/>
        <v>3299.4609599999999</v>
      </c>
      <c r="DH872" s="51"/>
      <c r="DJ872" s="45">
        <f t="shared" si="1317"/>
        <v>3966.5980799999998</v>
      </c>
      <c r="DK872" s="51"/>
      <c r="DM872" s="45">
        <f t="shared" si="1319"/>
        <v>2394.8776800000001</v>
      </c>
      <c r="DN872" s="51"/>
      <c r="DP872" s="45">
        <f t="shared" si="1321"/>
        <v>487.36439999999999</v>
      </c>
      <c r="DQ872" s="51"/>
      <c r="DS872" s="45">
        <f t="shared" si="1323"/>
        <v>16978.472879999998</v>
      </c>
      <c r="DT872" s="51"/>
      <c r="DV872" s="45">
        <f t="shared" si="1325"/>
        <v>2677.8429599999999</v>
      </c>
      <c r="DW872" s="51"/>
      <c r="DY872" s="45">
        <f t="shared" si="1327"/>
        <v>438.42935999999997</v>
      </c>
      <c r="DZ872" s="51"/>
      <c r="EB872" s="45">
        <f t="shared" si="1329"/>
        <v>951.45287999999994</v>
      </c>
      <c r="EC872" s="51"/>
      <c r="EE872" s="45">
        <f t="shared" si="1331"/>
        <v>759.76415999999995</v>
      </c>
      <c r="EF872" s="51"/>
      <c r="EH872" s="45">
        <f t="shared" si="1333"/>
        <v>689.77751999999998</v>
      </c>
      <c r="EI872" s="51"/>
      <c r="EK872" s="45">
        <f t="shared" si="1335"/>
        <v>1561.7109599999999</v>
      </c>
      <c r="EL872" s="51"/>
      <c r="EN872" s="45">
        <f t="shared" si="1337"/>
        <v>812.59176000000002</v>
      </c>
      <c r="EO872" s="51"/>
      <c r="EQ872" s="45">
        <f t="shared" si="1339"/>
        <v>581.65967999999998</v>
      </c>
      <c r="ER872" s="51"/>
      <c r="ET872" s="45">
        <f t="shared" si="1341"/>
        <v>407.92439999999999</v>
      </c>
      <c r="EU872" s="51"/>
      <c r="EW872" s="45">
        <f t="shared" si="1343"/>
        <v>137.90783999999999</v>
      </c>
      <c r="EX872" s="51"/>
      <c r="EZ872" s="45">
        <f t="shared" si="1345"/>
        <v>1690.8804</v>
      </c>
      <c r="FA872" s="51"/>
      <c r="FC872" s="45">
        <f t="shared" si="1347"/>
        <v>755.71271999999999</v>
      </c>
      <c r="FD872" s="51"/>
      <c r="FF872" s="45">
        <f t="shared" si="1349"/>
        <v>1076.57088</v>
      </c>
      <c r="FG872" s="51"/>
      <c r="FI872" s="45">
        <f t="shared" si="1351"/>
        <v>1328.3162399999999</v>
      </c>
      <c r="FJ872" s="51"/>
      <c r="FL872" s="45">
        <f t="shared" si="1353"/>
        <v>421.34976</v>
      </c>
      <c r="FM872" s="51"/>
      <c r="FO872" s="45">
        <f t="shared" si="1355"/>
        <v>295.67568</v>
      </c>
      <c r="FP872" s="51"/>
      <c r="FR872" s="45">
        <f t="shared" si="1357"/>
        <v>6477.8553599999996</v>
      </c>
      <c r="FS872" s="51"/>
      <c r="FU872" s="45">
        <f t="shared" si="1359"/>
        <v>407.92439999999999</v>
      </c>
      <c r="FV872" s="51"/>
      <c r="FX872" s="45">
        <f t="shared" si="1361"/>
        <v>294.40463999999997</v>
      </c>
      <c r="FY872" s="51"/>
      <c r="GA872" s="45">
        <f t="shared" si="1363"/>
        <v>14906.280479999999</v>
      </c>
      <c r="GB872" s="51"/>
      <c r="GD872" s="45">
        <f t="shared" si="1365"/>
        <v>28.757279999999998</v>
      </c>
      <c r="GE872" s="51"/>
      <c r="GG872" s="45">
        <f t="shared" si="1367"/>
        <v>1152.8332800000001</v>
      </c>
      <c r="GH872" s="51"/>
      <c r="GJ872" s="45">
        <f t="shared" si="1369"/>
        <v>1284.4653599999999</v>
      </c>
      <c r="GK872" s="51"/>
    </row>
    <row r="873" spans="1:193" s="45" customFormat="1">
      <c r="A873" s="45" t="s">
        <v>16</v>
      </c>
      <c r="B873" s="46">
        <v>41282</v>
      </c>
      <c r="C873" s="56">
        <v>0.71551399999999998</v>
      </c>
      <c r="D873" s="56">
        <v>0.10248599999999999</v>
      </c>
      <c r="E873" s="56">
        <v>7.6534000000000005E-2</v>
      </c>
      <c r="F873" s="58"/>
      <c r="G873" s="58"/>
      <c r="H873" s="58">
        <v>17415</v>
      </c>
      <c r="I873" s="58"/>
      <c r="J873" s="59"/>
      <c r="K873" s="59">
        <v>170587</v>
      </c>
      <c r="L873" s="58"/>
      <c r="M873" s="58"/>
      <c r="N873" s="58">
        <v>18112</v>
      </c>
      <c r="O873" s="58"/>
      <c r="P873" s="58"/>
      <c r="Q873" s="58">
        <v>42689</v>
      </c>
      <c r="R873" s="58"/>
      <c r="S873" s="58"/>
      <c r="T873" s="58">
        <v>50220</v>
      </c>
      <c r="U873" s="58"/>
      <c r="V873" s="58"/>
      <c r="W873" s="58">
        <v>30474</v>
      </c>
      <c r="X873" s="58"/>
      <c r="Y873" s="58"/>
      <c r="Z873" s="58">
        <v>6116</v>
      </c>
      <c r="AA873" s="58"/>
      <c r="AB873" s="58"/>
      <c r="AC873" s="58">
        <v>202724</v>
      </c>
      <c r="AD873" s="58"/>
      <c r="AE873" s="58"/>
      <c r="AF873" s="58">
        <v>34443</v>
      </c>
      <c r="AG873" s="58"/>
      <c r="AH873" s="58"/>
      <c r="AI873" s="58">
        <v>5787</v>
      </c>
      <c r="AJ873" s="58"/>
      <c r="AK873" s="58"/>
      <c r="AL873" s="58">
        <v>13700</v>
      </c>
      <c r="AM873" s="58"/>
      <c r="AN873" s="58"/>
      <c r="AO873" s="58">
        <v>9954</v>
      </c>
      <c r="AP873" s="58"/>
      <c r="AQ873" s="58"/>
      <c r="AR873" s="58">
        <v>9268</v>
      </c>
      <c r="AS873" s="58"/>
      <c r="AT873" s="58"/>
      <c r="AU873" s="58">
        <v>24276</v>
      </c>
      <c r="AV873" s="58"/>
      <c r="AW873" s="58"/>
      <c r="AX873" s="58">
        <v>10330</v>
      </c>
      <c r="AY873" s="58"/>
      <c r="AZ873" s="58"/>
      <c r="BA873" s="58">
        <v>7698</v>
      </c>
      <c r="BB873" s="58"/>
      <c r="BC873" s="58"/>
      <c r="BD873" s="58">
        <v>5057</v>
      </c>
      <c r="BE873" s="58"/>
      <c r="BF873" s="58"/>
      <c r="BG873" s="58">
        <v>1844</v>
      </c>
      <c r="BH873" s="50"/>
      <c r="BI873" s="50"/>
      <c r="BJ873" s="50">
        <v>21960</v>
      </c>
      <c r="BK873" s="50"/>
      <c r="BL873" s="50"/>
      <c r="BM873" s="50">
        <v>12044</v>
      </c>
      <c r="BN873" s="50"/>
      <c r="BO873" s="50"/>
      <c r="BP873" s="50">
        <v>13596</v>
      </c>
      <c r="BQ873" s="50"/>
      <c r="BR873" s="50"/>
      <c r="BS873" s="50">
        <v>16773</v>
      </c>
      <c r="BT873" s="50"/>
      <c r="BU873" s="50"/>
      <c r="BV873" s="50">
        <v>5373</v>
      </c>
      <c r="BW873" s="50"/>
      <c r="BX873" s="50"/>
      <c r="BY873" s="50">
        <v>3629</v>
      </c>
      <c r="BZ873" s="50"/>
      <c r="CA873" s="50"/>
      <c r="CB873" s="50">
        <v>64829</v>
      </c>
      <c r="CC873" s="50"/>
      <c r="CD873" s="50"/>
      <c r="CE873" s="50">
        <v>5302</v>
      </c>
      <c r="CF873" s="50"/>
      <c r="CG873" s="50"/>
      <c r="CH873" s="50">
        <v>4280</v>
      </c>
      <c r="CI873" s="50"/>
      <c r="CJ873" s="50"/>
      <c r="CK873" s="50">
        <v>177777</v>
      </c>
      <c r="CL873" s="50"/>
      <c r="CM873" s="50"/>
      <c r="CN873" s="50">
        <v>381</v>
      </c>
      <c r="CO873" s="50"/>
      <c r="CP873" s="50"/>
      <c r="CQ873" s="50">
        <v>15241</v>
      </c>
      <c r="CR873" s="50"/>
      <c r="CS873" s="50"/>
      <c r="CT873" s="50">
        <v>15857</v>
      </c>
      <c r="CU873" s="51"/>
      <c r="CV873" s="51"/>
      <c r="CX873" s="45">
        <f t="shared" si="1371"/>
        <v>1332.83961</v>
      </c>
      <c r="CY873" s="51"/>
      <c r="DA873" s="45">
        <f t="shared" si="1311"/>
        <v>13055.705458</v>
      </c>
      <c r="DB873" s="51"/>
      <c r="DD873" s="45">
        <f t="shared" si="1313"/>
        <v>1386.183808</v>
      </c>
      <c r="DE873" s="51"/>
      <c r="DG873" s="45">
        <f t="shared" si="1315"/>
        <v>3267.1599260000003</v>
      </c>
      <c r="DH873" s="51"/>
      <c r="DJ873" s="45">
        <f t="shared" si="1317"/>
        <v>3843.5374800000004</v>
      </c>
      <c r="DK873" s="51"/>
      <c r="DM873" s="45">
        <f t="shared" si="1319"/>
        <v>2332.2971160000002</v>
      </c>
      <c r="DN873" s="51"/>
      <c r="DP873" s="45">
        <f t="shared" si="1321"/>
        <v>468.08194400000002</v>
      </c>
      <c r="DQ873" s="51"/>
      <c r="DS873" s="45">
        <f t="shared" si="1323"/>
        <v>15515.278616000001</v>
      </c>
      <c r="DT873" s="51"/>
      <c r="DV873" s="45">
        <f t="shared" si="1325"/>
        <v>2636.0605620000001</v>
      </c>
      <c r="DW873" s="51"/>
      <c r="DY873" s="45">
        <f t="shared" si="1327"/>
        <v>442.90225800000002</v>
      </c>
      <c r="DZ873" s="51"/>
      <c r="EB873" s="45">
        <f t="shared" si="1329"/>
        <v>1048.5158000000001</v>
      </c>
      <c r="EC873" s="51"/>
      <c r="EE873" s="45">
        <f t="shared" si="1331"/>
        <v>761.819436</v>
      </c>
      <c r="EF873" s="51"/>
      <c r="EH873" s="45">
        <f t="shared" si="1333"/>
        <v>709.31711200000007</v>
      </c>
      <c r="EI873" s="51"/>
      <c r="EK873" s="45">
        <f t="shared" si="1335"/>
        <v>1857.939384</v>
      </c>
      <c r="EL873" s="51"/>
      <c r="EN873" s="45">
        <f t="shared" si="1337"/>
        <v>790.59622000000002</v>
      </c>
      <c r="EO873" s="51"/>
      <c r="EQ873" s="45">
        <f t="shared" si="1339"/>
        <v>589.15873199999999</v>
      </c>
      <c r="ER873" s="51"/>
      <c r="ET873" s="45">
        <f t="shared" si="1341"/>
        <v>387.03243800000001</v>
      </c>
      <c r="EU873" s="51"/>
      <c r="EW873" s="45">
        <f t="shared" si="1343"/>
        <v>141.12869600000002</v>
      </c>
      <c r="EX873" s="51"/>
      <c r="EZ873" s="45">
        <f t="shared" si="1345"/>
        <v>1680.6866400000001</v>
      </c>
      <c r="FA873" s="51"/>
      <c r="FC873" s="45">
        <f t="shared" si="1347"/>
        <v>921.77549600000009</v>
      </c>
      <c r="FD873" s="51"/>
      <c r="FF873" s="45">
        <f t="shared" si="1349"/>
        <v>1040.5562640000001</v>
      </c>
      <c r="FG873" s="51"/>
      <c r="FI873" s="45">
        <f t="shared" si="1351"/>
        <v>1283.704782</v>
      </c>
      <c r="FJ873" s="51"/>
      <c r="FL873" s="45">
        <f t="shared" si="1353"/>
        <v>411.21718200000004</v>
      </c>
      <c r="FM873" s="51"/>
      <c r="FO873" s="45">
        <f t="shared" si="1355"/>
        <v>277.74188600000002</v>
      </c>
      <c r="FP873" s="51"/>
      <c r="FR873" s="45">
        <f t="shared" si="1357"/>
        <v>4961.6226860000006</v>
      </c>
      <c r="FS873" s="51"/>
      <c r="FU873" s="45">
        <f t="shared" si="1359"/>
        <v>405.78326800000002</v>
      </c>
      <c r="FV873" s="51"/>
      <c r="FX873" s="45">
        <f t="shared" si="1361"/>
        <v>327.56551999999999</v>
      </c>
      <c r="FY873" s="51"/>
      <c r="GA873" s="45">
        <f t="shared" si="1363"/>
        <v>13605.984918</v>
      </c>
      <c r="GB873" s="51"/>
      <c r="GD873" s="45">
        <f t="shared" si="1365"/>
        <v>29.159454</v>
      </c>
      <c r="GE873" s="51"/>
      <c r="GG873" s="45">
        <f t="shared" si="1367"/>
        <v>1166.454694</v>
      </c>
      <c r="GH873" s="51"/>
      <c r="GJ873" s="45">
        <f t="shared" si="1369"/>
        <v>1213.5996380000001</v>
      </c>
      <c r="GK873" s="51"/>
    </row>
    <row r="874" spans="1:193" s="45" customFormat="1">
      <c r="A874" s="45" t="s">
        <v>16</v>
      </c>
      <c r="B874" s="46">
        <v>41281</v>
      </c>
      <c r="C874" s="56">
        <v>0.71191999999999989</v>
      </c>
      <c r="D874" s="56">
        <v>0.105823</v>
      </c>
      <c r="E874" s="56">
        <v>7.6517000000000002E-2</v>
      </c>
      <c r="F874" s="58"/>
      <c r="G874" s="58"/>
      <c r="H874" s="58">
        <v>14814</v>
      </c>
      <c r="I874" s="58"/>
      <c r="J874" s="59"/>
      <c r="K874" s="59">
        <v>182118</v>
      </c>
      <c r="L874" s="58"/>
      <c r="M874" s="58"/>
      <c r="N874" s="58">
        <v>18931</v>
      </c>
      <c r="O874" s="58"/>
      <c r="P874" s="58"/>
      <c r="Q874" s="58">
        <v>41131</v>
      </c>
      <c r="R874" s="58"/>
      <c r="S874" s="58"/>
      <c r="T874" s="58">
        <v>49272</v>
      </c>
      <c r="U874" s="58"/>
      <c r="V874" s="58"/>
      <c r="W874" s="58">
        <v>33375</v>
      </c>
      <c r="X874" s="58"/>
      <c r="Y874" s="58"/>
      <c r="Z874" s="58">
        <v>5785</v>
      </c>
      <c r="AA874" s="58"/>
      <c r="AB874" s="58"/>
      <c r="AC874" s="58">
        <v>226863</v>
      </c>
      <c r="AD874" s="58"/>
      <c r="AE874" s="58"/>
      <c r="AF874" s="58">
        <v>39060</v>
      </c>
      <c r="AG874" s="58"/>
      <c r="AH874" s="58"/>
      <c r="AI874" s="58">
        <v>5641</v>
      </c>
      <c r="AJ874" s="58"/>
      <c r="AK874" s="58"/>
      <c r="AL874" s="58">
        <v>11738</v>
      </c>
      <c r="AM874" s="58"/>
      <c r="AN874" s="58"/>
      <c r="AO874" s="58">
        <v>8852</v>
      </c>
      <c r="AP874" s="58"/>
      <c r="AQ874" s="58"/>
      <c r="AR874" s="58">
        <v>9576</v>
      </c>
      <c r="AS874" s="58"/>
      <c r="AT874" s="58"/>
      <c r="AU874" s="58">
        <v>21984</v>
      </c>
      <c r="AV874" s="58"/>
      <c r="AW874" s="58"/>
      <c r="AX874" s="58">
        <v>10938</v>
      </c>
      <c r="AY874" s="58"/>
      <c r="AZ874" s="58"/>
      <c r="BA874" s="58">
        <v>7147</v>
      </c>
      <c r="BB874" s="58"/>
      <c r="BC874" s="58"/>
      <c r="BD874" s="58">
        <v>4731</v>
      </c>
      <c r="BE874" s="58"/>
      <c r="BF874" s="58"/>
      <c r="BG874" s="58">
        <v>1888</v>
      </c>
      <c r="BH874" s="50"/>
      <c r="BI874" s="50"/>
      <c r="BJ874" s="50">
        <v>20548</v>
      </c>
      <c r="BK874" s="50"/>
      <c r="BL874" s="50"/>
      <c r="BM874" s="50">
        <v>9338</v>
      </c>
      <c r="BN874" s="50"/>
      <c r="BO874" s="50"/>
      <c r="BP874" s="50">
        <v>14643</v>
      </c>
      <c r="BQ874" s="50"/>
      <c r="BR874" s="50"/>
      <c r="BS874" s="50">
        <v>18557</v>
      </c>
      <c r="BT874" s="50"/>
      <c r="BU874" s="50"/>
      <c r="BV874" s="50">
        <v>5918</v>
      </c>
      <c r="BW874" s="50"/>
      <c r="BX874" s="50"/>
      <c r="BY874" s="50">
        <v>3971</v>
      </c>
      <c r="BZ874" s="50"/>
      <c r="CA874" s="50"/>
      <c r="CB874" s="50">
        <v>68149</v>
      </c>
      <c r="CC874" s="50"/>
      <c r="CD874" s="50"/>
      <c r="CE874" s="50">
        <v>4609</v>
      </c>
      <c r="CF874" s="50"/>
      <c r="CG874" s="50"/>
      <c r="CH874" s="50">
        <v>4708</v>
      </c>
      <c r="CI874" s="50"/>
      <c r="CJ874" s="50"/>
      <c r="CK874" s="50">
        <v>189977</v>
      </c>
      <c r="CL874" s="50"/>
      <c r="CM874" s="50"/>
      <c r="CN874" s="50">
        <v>321</v>
      </c>
      <c r="CO874" s="50"/>
      <c r="CP874" s="50"/>
      <c r="CQ874" s="50">
        <v>17174</v>
      </c>
      <c r="CR874" s="50"/>
      <c r="CS874" s="50"/>
      <c r="CT874" s="50">
        <v>17626</v>
      </c>
      <c r="CU874" s="51"/>
      <c r="CV874" s="51"/>
      <c r="CX874" s="45">
        <f t="shared" si="1371"/>
        <v>1133.5228380000001</v>
      </c>
      <c r="CY874" s="51"/>
      <c r="DA874" s="45">
        <f t="shared" si="1311"/>
        <v>13935.123006</v>
      </c>
      <c r="DB874" s="51"/>
      <c r="DD874" s="45">
        <f t="shared" si="1313"/>
        <v>1448.5433270000001</v>
      </c>
      <c r="DE874" s="51"/>
      <c r="DG874" s="45">
        <f t="shared" si="1315"/>
        <v>3147.2207269999999</v>
      </c>
      <c r="DH874" s="51"/>
      <c r="DJ874" s="45">
        <f t="shared" si="1317"/>
        <v>3770.1456240000002</v>
      </c>
      <c r="DK874" s="51"/>
      <c r="DM874" s="45">
        <f t="shared" si="1319"/>
        <v>2553.7548750000001</v>
      </c>
      <c r="DN874" s="51"/>
      <c r="DP874" s="45">
        <f t="shared" si="1321"/>
        <v>442.650845</v>
      </c>
      <c r="DQ874" s="51"/>
      <c r="DS874" s="45">
        <f t="shared" si="1323"/>
        <v>17358.876171</v>
      </c>
      <c r="DT874" s="51"/>
      <c r="DV874" s="45">
        <f t="shared" si="1325"/>
        <v>2988.7540199999999</v>
      </c>
      <c r="DW874" s="51"/>
      <c r="DY874" s="45">
        <f t="shared" si="1327"/>
        <v>431.63239700000003</v>
      </c>
      <c r="DZ874" s="51"/>
      <c r="EB874" s="45">
        <f t="shared" si="1329"/>
        <v>898.15654600000005</v>
      </c>
      <c r="EC874" s="51"/>
      <c r="EE874" s="45">
        <f t="shared" si="1331"/>
        <v>677.328484</v>
      </c>
      <c r="EF874" s="51"/>
      <c r="EH874" s="45">
        <f t="shared" si="1333"/>
        <v>732.72679200000005</v>
      </c>
      <c r="EI874" s="51"/>
      <c r="EK874" s="45">
        <f t="shared" si="1335"/>
        <v>1682.1497280000001</v>
      </c>
      <c r="EL874" s="51"/>
      <c r="EN874" s="45">
        <f t="shared" si="1337"/>
        <v>836.94294600000001</v>
      </c>
      <c r="EO874" s="51"/>
      <c r="EQ874" s="45">
        <f t="shared" si="1339"/>
        <v>546.86699899999996</v>
      </c>
      <c r="ER874" s="51"/>
      <c r="ET874" s="45">
        <f t="shared" si="1341"/>
        <v>362.00192700000002</v>
      </c>
      <c r="EU874" s="51"/>
      <c r="EW874" s="45">
        <f t="shared" si="1343"/>
        <v>144.46409600000001</v>
      </c>
      <c r="EX874" s="51"/>
      <c r="EZ874" s="45">
        <f t="shared" si="1345"/>
        <v>1572.2713160000001</v>
      </c>
      <c r="FA874" s="51"/>
      <c r="FC874" s="45">
        <f t="shared" si="1347"/>
        <v>714.51574600000004</v>
      </c>
      <c r="FD874" s="51"/>
      <c r="FF874" s="45">
        <f t="shared" si="1349"/>
        <v>1120.438431</v>
      </c>
      <c r="FG874" s="51"/>
      <c r="FI874" s="45">
        <f t="shared" si="1351"/>
        <v>1419.9259690000001</v>
      </c>
      <c r="FJ874" s="51"/>
      <c r="FL874" s="45">
        <f t="shared" si="1353"/>
        <v>452.827606</v>
      </c>
      <c r="FM874" s="51"/>
      <c r="FO874" s="45">
        <f t="shared" si="1355"/>
        <v>303.84900700000003</v>
      </c>
      <c r="FP874" s="51"/>
      <c r="FR874" s="45">
        <f t="shared" si="1357"/>
        <v>5214.557033</v>
      </c>
      <c r="FS874" s="51"/>
      <c r="FU874" s="45">
        <f t="shared" si="1359"/>
        <v>352.666853</v>
      </c>
      <c r="FV874" s="51"/>
      <c r="FX874" s="45">
        <f t="shared" si="1361"/>
        <v>360.24203599999998</v>
      </c>
      <c r="FY874" s="51"/>
      <c r="GA874" s="45">
        <f t="shared" si="1363"/>
        <v>14536.470109</v>
      </c>
      <c r="GB874" s="51"/>
      <c r="GD874" s="45">
        <f t="shared" si="1365"/>
        <v>24.561957</v>
      </c>
      <c r="GE874" s="51"/>
      <c r="GG874" s="45">
        <f t="shared" si="1367"/>
        <v>1314.1029579999999</v>
      </c>
      <c r="GH874" s="51"/>
      <c r="GJ874" s="45">
        <f t="shared" si="1369"/>
        <v>1348.6886420000001</v>
      </c>
      <c r="GK874" s="51"/>
    </row>
    <row r="875" spans="1:193" s="45" customFormat="1">
      <c r="A875" s="45" t="s">
        <v>16</v>
      </c>
      <c r="B875" s="46">
        <v>41280</v>
      </c>
      <c r="C875" s="56">
        <v>0.71844300000000005</v>
      </c>
      <c r="D875" s="56">
        <v>0.10151300000000001</v>
      </c>
      <c r="E875" s="56">
        <v>7.5266E-2</v>
      </c>
      <c r="F875" s="58"/>
      <c r="G875" s="58"/>
      <c r="H875" s="58">
        <v>16980</v>
      </c>
      <c r="I875" s="58"/>
      <c r="J875" s="59"/>
      <c r="K875" s="59">
        <v>177494</v>
      </c>
      <c r="L875" s="58"/>
      <c r="M875" s="58"/>
      <c r="N875" s="58">
        <v>19672</v>
      </c>
      <c r="O875" s="58"/>
      <c r="P875" s="58"/>
      <c r="Q875" s="58">
        <v>43299</v>
      </c>
      <c r="R875" s="58"/>
      <c r="S875" s="58"/>
      <c r="T875" s="58">
        <v>48520</v>
      </c>
      <c r="U875" s="58"/>
      <c r="V875" s="58"/>
      <c r="W875" s="58">
        <v>32605</v>
      </c>
      <c r="X875" s="58"/>
      <c r="Y875" s="58"/>
      <c r="Z875" s="58">
        <v>5529</v>
      </c>
      <c r="AA875" s="58"/>
      <c r="AB875" s="58"/>
      <c r="AC875" s="58">
        <v>212477</v>
      </c>
      <c r="AD875" s="58"/>
      <c r="AE875" s="58"/>
      <c r="AF875" s="58">
        <v>40044</v>
      </c>
      <c r="AG875" s="58"/>
      <c r="AH875" s="58"/>
      <c r="AI875" s="58">
        <v>5912</v>
      </c>
      <c r="AJ875" s="58"/>
      <c r="AK875" s="58"/>
      <c r="AL875" s="58">
        <v>10431</v>
      </c>
      <c r="AM875" s="58"/>
      <c r="AN875" s="58"/>
      <c r="AO875" s="58">
        <v>8971</v>
      </c>
      <c r="AP875" s="58"/>
      <c r="AQ875" s="58"/>
      <c r="AR875" s="58">
        <v>9215</v>
      </c>
      <c r="AS875" s="58"/>
      <c r="AT875" s="58"/>
      <c r="AU875" s="58">
        <v>24044</v>
      </c>
      <c r="AV875" s="58"/>
      <c r="AW875" s="58"/>
      <c r="AX875" s="58">
        <v>10831</v>
      </c>
      <c r="AY875" s="58"/>
      <c r="AZ875" s="58"/>
      <c r="BA875" s="58">
        <v>7045</v>
      </c>
      <c r="BB875" s="58"/>
      <c r="BC875" s="58"/>
      <c r="BD875" s="58">
        <v>4708</v>
      </c>
      <c r="BE875" s="58"/>
      <c r="BF875" s="58"/>
      <c r="BG875" s="58">
        <v>1881</v>
      </c>
      <c r="BH875" s="50"/>
      <c r="BI875" s="50"/>
      <c r="BJ875" s="50">
        <v>21148</v>
      </c>
      <c r="BK875" s="50"/>
      <c r="BL875" s="50"/>
      <c r="BM875" s="50">
        <v>9735</v>
      </c>
      <c r="BN875" s="50"/>
      <c r="BO875" s="50"/>
      <c r="BP875" s="50">
        <v>13947</v>
      </c>
      <c r="BQ875" s="50"/>
      <c r="BR875" s="50"/>
      <c r="BS875" s="50">
        <v>16524</v>
      </c>
      <c r="BT875" s="50"/>
      <c r="BU875" s="50"/>
      <c r="BV875" s="50">
        <v>5557</v>
      </c>
      <c r="BW875" s="50"/>
      <c r="BX875" s="50"/>
      <c r="BY875" s="50">
        <v>4039</v>
      </c>
      <c r="BZ875" s="50"/>
      <c r="CA875" s="50"/>
      <c r="CB875" s="50">
        <v>66551</v>
      </c>
      <c r="CC875" s="50"/>
      <c r="CD875" s="50"/>
      <c r="CE875" s="50">
        <v>5131</v>
      </c>
      <c r="CF875" s="50"/>
      <c r="CG875" s="50"/>
      <c r="CH875" s="50">
        <v>4482</v>
      </c>
      <c r="CI875" s="50"/>
      <c r="CJ875" s="50"/>
      <c r="CK875" s="50">
        <v>183838</v>
      </c>
      <c r="CL875" s="50"/>
      <c r="CM875" s="50"/>
      <c r="CN875" s="50">
        <v>195</v>
      </c>
      <c r="CO875" s="50"/>
      <c r="CP875" s="50"/>
      <c r="CQ875" s="50">
        <v>15616</v>
      </c>
      <c r="CR875" s="50"/>
      <c r="CS875" s="50"/>
      <c r="CT875" s="50">
        <v>17033</v>
      </c>
      <c r="CU875" s="51"/>
      <c r="CV875" s="51"/>
      <c r="CX875" s="45">
        <f t="shared" si="1371"/>
        <v>1278.01668</v>
      </c>
      <c r="CY875" s="51"/>
      <c r="DA875" s="45">
        <f t="shared" si="1311"/>
        <v>13359.263403999999</v>
      </c>
      <c r="DB875" s="51"/>
      <c r="DD875" s="45">
        <f t="shared" si="1313"/>
        <v>1480.632752</v>
      </c>
      <c r="DE875" s="51"/>
      <c r="DG875" s="45">
        <f t="shared" si="1315"/>
        <v>3258.9425339999998</v>
      </c>
      <c r="DH875" s="51"/>
      <c r="DJ875" s="45">
        <f t="shared" si="1317"/>
        <v>3651.9063200000001</v>
      </c>
      <c r="DK875" s="51"/>
      <c r="DM875" s="45">
        <f t="shared" si="1319"/>
        <v>2454.0479300000002</v>
      </c>
      <c r="DN875" s="51"/>
      <c r="DP875" s="45">
        <f t="shared" si="1321"/>
        <v>416.145714</v>
      </c>
      <c r="DQ875" s="51"/>
      <c r="DS875" s="45">
        <f t="shared" si="1323"/>
        <v>15992.293882</v>
      </c>
      <c r="DT875" s="51"/>
      <c r="DV875" s="45">
        <f t="shared" si="1325"/>
        <v>3013.9517040000001</v>
      </c>
      <c r="DW875" s="51"/>
      <c r="DY875" s="45">
        <f t="shared" si="1327"/>
        <v>444.97259200000002</v>
      </c>
      <c r="DZ875" s="51"/>
      <c r="EB875" s="45">
        <f t="shared" si="1329"/>
        <v>785.09964600000001</v>
      </c>
      <c r="EC875" s="51"/>
      <c r="EE875" s="45">
        <f t="shared" si="1331"/>
        <v>675.21128599999997</v>
      </c>
      <c r="EF875" s="51"/>
      <c r="EH875" s="45">
        <f t="shared" si="1333"/>
        <v>693.57619</v>
      </c>
      <c r="EI875" s="51"/>
      <c r="EK875" s="45">
        <f t="shared" si="1335"/>
        <v>1809.695704</v>
      </c>
      <c r="EL875" s="51"/>
      <c r="EN875" s="45">
        <f t="shared" si="1337"/>
        <v>815.20604600000001</v>
      </c>
      <c r="EO875" s="51"/>
      <c r="EQ875" s="45">
        <f t="shared" si="1339"/>
        <v>530.24896999999999</v>
      </c>
      <c r="ER875" s="51"/>
      <c r="ET875" s="45">
        <f t="shared" si="1341"/>
        <v>354.352328</v>
      </c>
      <c r="EU875" s="51"/>
      <c r="EW875" s="45">
        <f t="shared" si="1343"/>
        <v>141.575346</v>
      </c>
      <c r="EX875" s="51"/>
      <c r="EZ875" s="45">
        <f t="shared" si="1345"/>
        <v>1591.7253679999999</v>
      </c>
      <c r="FA875" s="51"/>
      <c r="FC875" s="45">
        <f t="shared" si="1347"/>
        <v>732.71451000000002</v>
      </c>
      <c r="FD875" s="51"/>
      <c r="FF875" s="45">
        <f t="shared" si="1349"/>
        <v>1049.7349019999999</v>
      </c>
      <c r="FG875" s="51"/>
      <c r="FI875" s="45">
        <f t="shared" si="1351"/>
        <v>1243.6953840000001</v>
      </c>
      <c r="FJ875" s="51"/>
      <c r="FL875" s="45">
        <f t="shared" si="1353"/>
        <v>418.25316199999997</v>
      </c>
      <c r="FM875" s="51"/>
      <c r="FO875" s="45">
        <f t="shared" si="1355"/>
        <v>303.99937399999999</v>
      </c>
      <c r="FP875" s="51"/>
      <c r="FR875" s="45">
        <f t="shared" si="1357"/>
        <v>5009.0275659999998</v>
      </c>
      <c r="FS875" s="51"/>
      <c r="FU875" s="45">
        <f t="shared" si="1359"/>
        <v>386.18984599999999</v>
      </c>
      <c r="FV875" s="51"/>
      <c r="FX875" s="45">
        <f t="shared" si="1361"/>
        <v>337.34221200000002</v>
      </c>
      <c r="FY875" s="51"/>
      <c r="GA875" s="45">
        <f t="shared" si="1363"/>
        <v>13836.750908</v>
      </c>
      <c r="GB875" s="51"/>
      <c r="GD875" s="45">
        <f t="shared" si="1365"/>
        <v>14.676869999999999</v>
      </c>
      <c r="GE875" s="51"/>
      <c r="GG875" s="45">
        <f t="shared" si="1367"/>
        <v>1175.353856</v>
      </c>
      <c r="GH875" s="51"/>
      <c r="GJ875" s="45">
        <f t="shared" si="1369"/>
        <v>1282.005778</v>
      </c>
      <c r="GK875" s="51"/>
    </row>
    <row r="876" spans="1:193" s="45" customFormat="1">
      <c r="A876" s="45" t="s">
        <v>16</v>
      </c>
      <c r="B876" s="46">
        <v>41279</v>
      </c>
      <c r="C876" s="56">
        <v>0.71738000000000002</v>
      </c>
      <c r="D876" s="56">
        <v>0.10225899999999999</v>
      </c>
      <c r="E876" s="56">
        <v>7.5385999999999995E-2</v>
      </c>
      <c r="F876" s="58"/>
      <c r="G876" s="58"/>
      <c r="H876" s="58">
        <v>16153</v>
      </c>
      <c r="I876" s="58"/>
      <c r="J876" s="59"/>
      <c r="K876" s="59">
        <v>174775</v>
      </c>
      <c r="L876" s="58"/>
      <c r="M876" s="58"/>
      <c r="N876" s="58">
        <v>19877</v>
      </c>
      <c r="O876" s="58"/>
      <c r="P876" s="58"/>
      <c r="Q876" s="58">
        <v>41102</v>
      </c>
      <c r="R876" s="58"/>
      <c r="S876" s="58"/>
      <c r="T876" s="58">
        <v>55100</v>
      </c>
      <c r="U876" s="58"/>
      <c r="V876" s="58"/>
      <c r="W876" s="58">
        <v>33392</v>
      </c>
      <c r="X876" s="58"/>
      <c r="Y876" s="58"/>
      <c r="Z876" s="58">
        <v>5897</v>
      </c>
      <c r="AA876" s="58"/>
      <c r="AB876" s="58"/>
      <c r="AC876" s="58">
        <v>199646</v>
      </c>
      <c r="AD876" s="58"/>
      <c r="AE876" s="58"/>
      <c r="AF876" s="58">
        <v>39369</v>
      </c>
      <c r="AG876" s="58"/>
      <c r="AH876" s="58"/>
      <c r="AI876" s="58">
        <v>5487</v>
      </c>
      <c r="AJ876" s="58"/>
      <c r="AK876" s="58"/>
      <c r="AL876" s="58">
        <v>10763</v>
      </c>
      <c r="AM876" s="58"/>
      <c r="AN876" s="58"/>
      <c r="AO876" s="58">
        <v>9794</v>
      </c>
      <c r="AP876" s="58"/>
      <c r="AQ876" s="58"/>
      <c r="AR876" s="58">
        <v>9473</v>
      </c>
      <c r="AS876" s="58"/>
      <c r="AT876" s="58"/>
      <c r="AU876" s="58">
        <v>20939</v>
      </c>
      <c r="AV876" s="58"/>
      <c r="AW876" s="58"/>
      <c r="AX876" s="58">
        <v>10123</v>
      </c>
      <c r="AY876" s="58"/>
      <c r="AZ876" s="58"/>
      <c r="BA876" s="58">
        <v>8002</v>
      </c>
      <c r="BB876" s="58"/>
      <c r="BC876" s="58"/>
      <c r="BD876" s="58">
        <v>4784</v>
      </c>
      <c r="BE876" s="58"/>
      <c r="BF876" s="58"/>
      <c r="BG876" s="58">
        <v>1938</v>
      </c>
      <c r="BH876" s="50"/>
      <c r="BI876" s="50"/>
      <c r="BJ876" s="50">
        <v>22144</v>
      </c>
      <c r="BK876" s="50"/>
      <c r="BL876" s="50"/>
      <c r="BM876" s="50">
        <v>8740</v>
      </c>
      <c r="BN876" s="50"/>
      <c r="BO876" s="50"/>
      <c r="BP876" s="50">
        <v>14231</v>
      </c>
      <c r="BQ876" s="50"/>
      <c r="BR876" s="50"/>
      <c r="BS876" s="50">
        <v>17734</v>
      </c>
      <c r="BT876" s="50"/>
      <c r="BU876" s="50"/>
      <c r="BV876" s="50">
        <v>5359</v>
      </c>
      <c r="BW876" s="50"/>
      <c r="BX876" s="50"/>
      <c r="BY876" s="50">
        <v>4900</v>
      </c>
      <c r="BZ876" s="50"/>
      <c r="CA876" s="50"/>
      <c r="CB876" s="50">
        <v>66661</v>
      </c>
      <c r="CC876" s="50"/>
      <c r="CD876" s="50"/>
      <c r="CE876" s="50">
        <v>5950</v>
      </c>
      <c r="CF876" s="50"/>
      <c r="CG876" s="50"/>
      <c r="CH876" s="50">
        <v>4379</v>
      </c>
      <c r="CI876" s="50"/>
      <c r="CJ876" s="50"/>
      <c r="CK876" s="50">
        <v>193931</v>
      </c>
      <c r="CL876" s="50"/>
      <c r="CM876" s="50"/>
      <c r="CN876" s="50">
        <v>286</v>
      </c>
      <c r="CO876" s="50"/>
      <c r="CP876" s="50"/>
      <c r="CQ876" s="50">
        <v>16250</v>
      </c>
      <c r="CR876" s="50"/>
      <c r="CS876" s="50"/>
      <c r="CT876" s="50">
        <v>17291</v>
      </c>
      <c r="CU876" s="51"/>
      <c r="CV876" s="51"/>
      <c r="CX876" s="45">
        <f t="shared" si="1371"/>
        <v>1217.7100579999999</v>
      </c>
      <c r="CY876" s="51"/>
      <c r="DA876" s="45">
        <f t="shared" si="1311"/>
        <v>13175.58815</v>
      </c>
      <c r="DB876" s="51"/>
      <c r="DD876" s="45">
        <f t="shared" si="1313"/>
        <v>1498.4475219999999</v>
      </c>
      <c r="DE876" s="51"/>
      <c r="DG876" s="45">
        <f t="shared" si="1315"/>
        <v>3098.5153719999998</v>
      </c>
      <c r="DH876" s="51"/>
      <c r="DJ876" s="45">
        <f t="shared" si="1317"/>
        <v>4153.7685999999994</v>
      </c>
      <c r="DK876" s="51"/>
      <c r="DM876" s="45">
        <f t="shared" si="1319"/>
        <v>2517.2893119999999</v>
      </c>
      <c r="DN876" s="51"/>
      <c r="DP876" s="45">
        <f t="shared" si="1321"/>
        <v>444.55124199999995</v>
      </c>
      <c r="DQ876" s="51"/>
      <c r="DS876" s="45">
        <f t="shared" si="1323"/>
        <v>15050.513355999999</v>
      </c>
      <c r="DT876" s="51"/>
      <c r="DV876" s="45">
        <f t="shared" si="1325"/>
        <v>2967.8714339999997</v>
      </c>
      <c r="DW876" s="51"/>
      <c r="DY876" s="45">
        <f t="shared" si="1327"/>
        <v>413.64298199999996</v>
      </c>
      <c r="DZ876" s="51"/>
      <c r="EB876" s="45">
        <f t="shared" si="1329"/>
        <v>811.37951799999996</v>
      </c>
      <c r="EC876" s="51"/>
      <c r="EE876" s="45">
        <f t="shared" si="1331"/>
        <v>738.33048399999996</v>
      </c>
      <c r="EF876" s="51"/>
      <c r="EH876" s="45">
        <f t="shared" si="1333"/>
        <v>714.13157799999999</v>
      </c>
      <c r="EI876" s="51"/>
      <c r="EK876" s="45">
        <f t="shared" si="1335"/>
        <v>1578.5074539999998</v>
      </c>
      <c r="EL876" s="51"/>
      <c r="EN876" s="45">
        <f t="shared" si="1337"/>
        <v>763.13247799999999</v>
      </c>
      <c r="EO876" s="51"/>
      <c r="EQ876" s="45">
        <f t="shared" si="1339"/>
        <v>603.23877199999993</v>
      </c>
      <c r="ER876" s="51"/>
      <c r="ET876" s="45">
        <f t="shared" si="1341"/>
        <v>360.64662399999997</v>
      </c>
      <c r="EU876" s="51"/>
      <c r="EW876" s="45">
        <f t="shared" si="1343"/>
        <v>146.09806799999998</v>
      </c>
      <c r="EX876" s="51"/>
      <c r="EZ876" s="45">
        <f t="shared" si="1345"/>
        <v>1669.3475839999999</v>
      </c>
      <c r="FA876" s="51"/>
      <c r="FC876" s="45">
        <f t="shared" si="1347"/>
        <v>658.87363999999991</v>
      </c>
      <c r="FD876" s="51"/>
      <c r="FF876" s="45">
        <f t="shared" si="1349"/>
        <v>1072.818166</v>
      </c>
      <c r="FG876" s="51"/>
      <c r="FI876" s="45">
        <f t="shared" si="1351"/>
        <v>1336.8953239999998</v>
      </c>
      <c r="FJ876" s="51"/>
      <c r="FL876" s="45">
        <f t="shared" si="1353"/>
        <v>403.99357399999997</v>
      </c>
      <c r="FM876" s="51"/>
      <c r="FO876" s="45">
        <f t="shared" si="1355"/>
        <v>369.39139999999998</v>
      </c>
      <c r="FP876" s="51"/>
      <c r="FR876" s="45">
        <f t="shared" si="1357"/>
        <v>5025.3061459999999</v>
      </c>
      <c r="FS876" s="51"/>
      <c r="FU876" s="45">
        <f t="shared" si="1359"/>
        <v>448.54669999999999</v>
      </c>
      <c r="FV876" s="51"/>
      <c r="FX876" s="45">
        <f t="shared" si="1361"/>
        <v>330.11529399999995</v>
      </c>
      <c r="FY876" s="51"/>
      <c r="GA876" s="45">
        <f t="shared" si="1363"/>
        <v>14619.682365999999</v>
      </c>
      <c r="GB876" s="51"/>
      <c r="GD876" s="45">
        <f t="shared" si="1365"/>
        <v>21.560395999999997</v>
      </c>
      <c r="GE876" s="51"/>
      <c r="GG876" s="45">
        <f t="shared" si="1367"/>
        <v>1225.0224999999998</v>
      </c>
      <c r="GH876" s="51"/>
      <c r="GJ876" s="45">
        <f t="shared" si="1369"/>
        <v>1303.4993259999999</v>
      </c>
      <c r="GK876" s="51"/>
    </row>
    <row r="877" spans="1:193" s="45" customFormat="1">
      <c r="A877" s="45" t="s">
        <v>16</v>
      </c>
      <c r="B877" s="46">
        <v>41278</v>
      </c>
      <c r="C877" s="56">
        <v>0.72110399999999997</v>
      </c>
      <c r="D877" s="56">
        <v>0.11137499999999999</v>
      </c>
      <c r="E877" s="56">
        <v>8.1370999999999999E-2</v>
      </c>
      <c r="F877" s="58"/>
      <c r="G877" s="58"/>
      <c r="H877" s="58">
        <v>11358</v>
      </c>
      <c r="I877" s="58"/>
      <c r="J877" s="59"/>
      <c r="K877" s="59">
        <v>176614</v>
      </c>
      <c r="L877" s="58"/>
      <c r="M877" s="58"/>
      <c r="N877" s="58">
        <v>15716</v>
      </c>
      <c r="O877" s="58"/>
      <c r="P877" s="58"/>
      <c r="Q877" s="58">
        <v>36949</v>
      </c>
      <c r="R877" s="58"/>
      <c r="S877" s="58"/>
      <c r="T877" s="58">
        <v>42472</v>
      </c>
      <c r="U877" s="58"/>
      <c r="V877" s="58"/>
      <c r="W877" s="58">
        <v>33217</v>
      </c>
      <c r="X877" s="58"/>
      <c r="Y877" s="58"/>
      <c r="Z877" s="58">
        <v>4598</v>
      </c>
      <c r="AA877" s="58"/>
      <c r="AB877" s="58"/>
      <c r="AC877" s="58">
        <v>215294</v>
      </c>
      <c r="AD877" s="58"/>
      <c r="AE877" s="58"/>
      <c r="AF877" s="58">
        <v>40559</v>
      </c>
      <c r="AG877" s="58"/>
      <c r="AH877" s="58"/>
      <c r="AI877" s="58">
        <v>4879</v>
      </c>
      <c r="AJ877" s="58"/>
      <c r="AK877" s="58"/>
      <c r="AL877" s="58">
        <v>6321</v>
      </c>
      <c r="AM877" s="58"/>
      <c r="AN877" s="58"/>
      <c r="AO877" s="58">
        <v>7075</v>
      </c>
      <c r="AP877" s="58"/>
      <c r="AQ877" s="58"/>
      <c r="AR877" s="58">
        <v>7753</v>
      </c>
      <c r="AS877" s="58"/>
      <c r="AT877" s="58"/>
      <c r="AU877" s="58">
        <v>19532</v>
      </c>
      <c r="AV877" s="58"/>
      <c r="AW877" s="58"/>
      <c r="AX877" s="58">
        <v>11267</v>
      </c>
      <c r="AY877" s="58"/>
      <c r="AZ877" s="58"/>
      <c r="BA877" s="58">
        <v>6701</v>
      </c>
      <c r="BB877" s="58"/>
      <c r="BC877" s="58"/>
      <c r="BD877" s="58">
        <v>3361</v>
      </c>
      <c r="BE877" s="58"/>
      <c r="BF877" s="58"/>
      <c r="BG877" s="58">
        <v>1453</v>
      </c>
      <c r="BH877" s="50"/>
      <c r="BI877" s="50"/>
      <c r="BJ877" s="50">
        <v>22716</v>
      </c>
      <c r="BK877" s="50"/>
      <c r="BL877" s="50"/>
      <c r="BM877" s="50">
        <v>5764</v>
      </c>
      <c r="BN877" s="50"/>
      <c r="BO877" s="50"/>
      <c r="BP877" s="50">
        <v>14341</v>
      </c>
      <c r="BQ877" s="50"/>
      <c r="BR877" s="50"/>
      <c r="BS877" s="50">
        <v>22294</v>
      </c>
      <c r="BT877" s="50"/>
      <c r="BU877" s="50"/>
      <c r="BV877" s="50">
        <v>5530</v>
      </c>
      <c r="BW877" s="50"/>
      <c r="BX877" s="50"/>
      <c r="BY877" s="50">
        <v>3849</v>
      </c>
      <c r="BZ877" s="50"/>
      <c r="CA877" s="50"/>
      <c r="CB877" s="50">
        <v>72635</v>
      </c>
      <c r="CC877" s="50"/>
      <c r="CD877" s="50"/>
      <c r="CE877" s="50">
        <v>3879</v>
      </c>
      <c r="CF877" s="50"/>
      <c r="CG877" s="50"/>
      <c r="CH877" s="50">
        <v>4257</v>
      </c>
      <c r="CI877" s="50"/>
      <c r="CJ877" s="50"/>
      <c r="CK877" s="50">
        <v>197345</v>
      </c>
      <c r="CL877" s="50"/>
      <c r="CM877" s="50"/>
      <c r="CN877" s="50">
        <v>566</v>
      </c>
      <c r="CO877" s="50"/>
      <c r="CP877" s="50"/>
      <c r="CQ877" s="50">
        <v>20550</v>
      </c>
      <c r="CR877" s="50"/>
      <c r="CS877" s="50"/>
      <c r="CT877" s="50">
        <v>18513</v>
      </c>
      <c r="CU877" s="51"/>
      <c r="CV877" s="51"/>
      <c r="CX877" s="45">
        <f t="shared" si="1371"/>
        <v>924.21181799999999</v>
      </c>
      <c r="CY877" s="51"/>
      <c r="DA877" s="45">
        <f t="shared" si="1311"/>
        <v>14371.257793999999</v>
      </c>
      <c r="DB877" s="51"/>
      <c r="DD877" s="45">
        <f t="shared" si="1313"/>
        <v>1278.826636</v>
      </c>
      <c r="DE877" s="51"/>
      <c r="DG877" s="45">
        <f t="shared" si="1315"/>
        <v>3006.5770790000001</v>
      </c>
      <c r="DH877" s="51"/>
      <c r="DJ877" s="45">
        <f t="shared" si="1317"/>
        <v>3455.9891119999997</v>
      </c>
      <c r="DK877" s="51"/>
      <c r="DM877" s="45">
        <f t="shared" si="1319"/>
        <v>2702.9005069999998</v>
      </c>
      <c r="DN877" s="51"/>
      <c r="DP877" s="45">
        <f t="shared" si="1321"/>
        <v>374.14385800000002</v>
      </c>
      <c r="DQ877" s="51"/>
      <c r="DS877" s="45">
        <f t="shared" si="1323"/>
        <v>17518.688074000002</v>
      </c>
      <c r="DT877" s="51"/>
      <c r="DV877" s="45">
        <f t="shared" si="1325"/>
        <v>3300.3263889999998</v>
      </c>
      <c r="DW877" s="51"/>
      <c r="DY877" s="45">
        <f t="shared" si="1327"/>
        <v>397.00910899999997</v>
      </c>
      <c r="DZ877" s="51"/>
      <c r="EB877" s="45">
        <f t="shared" si="1329"/>
        <v>514.346091</v>
      </c>
      <c r="EC877" s="51"/>
      <c r="EE877" s="45">
        <f t="shared" si="1331"/>
        <v>575.69982500000003</v>
      </c>
      <c r="EF877" s="51"/>
      <c r="EH877" s="45">
        <f t="shared" si="1333"/>
        <v>630.86936300000002</v>
      </c>
      <c r="EI877" s="51"/>
      <c r="EK877" s="45">
        <f t="shared" si="1335"/>
        <v>1589.3383719999999</v>
      </c>
      <c r="EL877" s="51"/>
      <c r="EN877" s="45">
        <f t="shared" si="1337"/>
        <v>916.80705699999999</v>
      </c>
      <c r="EO877" s="51"/>
      <c r="EQ877" s="45">
        <f t="shared" si="1339"/>
        <v>545.26707099999999</v>
      </c>
      <c r="ER877" s="51"/>
      <c r="ET877" s="45">
        <f t="shared" si="1341"/>
        <v>273.487931</v>
      </c>
      <c r="EU877" s="51"/>
      <c r="EW877" s="45">
        <f t="shared" si="1343"/>
        <v>118.232063</v>
      </c>
      <c r="EX877" s="51"/>
      <c r="EZ877" s="45">
        <f t="shared" si="1345"/>
        <v>1848.423636</v>
      </c>
      <c r="FA877" s="51"/>
      <c r="FC877" s="45">
        <f t="shared" si="1347"/>
        <v>469.02244400000001</v>
      </c>
      <c r="FD877" s="51"/>
      <c r="FF877" s="45">
        <f t="shared" si="1349"/>
        <v>1166.941511</v>
      </c>
      <c r="FG877" s="51"/>
      <c r="FI877" s="45">
        <f t="shared" si="1351"/>
        <v>1814.0850740000001</v>
      </c>
      <c r="FJ877" s="51"/>
      <c r="FL877" s="45">
        <f t="shared" si="1353"/>
        <v>449.98163</v>
      </c>
      <c r="FM877" s="51"/>
      <c r="FO877" s="45">
        <f t="shared" si="1355"/>
        <v>313.196979</v>
      </c>
      <c r="FP877" s="51"/>
      <c r="FR877" s="45">
        <f t="shared" si="1357"/>
        <v>5910.3825850000003</v>
      </c>
      <c r="FS877" s="51"/>
      <c r="FU877" s="45">
        <f t="shared" si="1359"/>
        <v>315.63810899999999</v>
      </c>
      <c r="FV877" s="51"/>
      <c r="FX877" s="45">
        <f t="shared" si="1361"/>
        <v>346.39634699999999</v>
      </c>
      <c r="FY877" s="51"/>
      <c r="GA877" s="45">
        <f t="shared" si="1363"/>
        <v>16058.159995</v>
      </c>
      <c r="GB877" s="51"/>
      <c r="GD877" s="45">
        <f t="shared" si="1365"/>
        <v>46.055985999999997</v>
      </c>
      <c r="GE877" s="51"/>
      <c r="GG877" s="45">
        <f t="shared" si="1367"/>
        <v>1672.1740500000001</v>
      </c>
      <c r="GH877" s="51"/>
      <c r="GJ877" s="45">
        <f t="shared" si="1369"/>
        <v>1506.421323</v>
      </c>
      <c r="GK877" s="51"/>
    </row>
    <row r="878" spans="1:193" s="45" customFormat="1">
      <c r="A878" s="45" t="s">
        <v>16</v>
      </c>
      <c r="B878" s="46">
        <v>41277</v>
      </c>
      <c r="C878" s="56">
        <v>0.71713800000000005</v>
      </c>
      <c r="D878" s="56">
        <v>0.11481400000000001</v>
      </c>
      <c r="E878" s="56">
        <v>8.2586999999999994E-2</v>
      </c>
      <c r="F878" s="58"/>
      <c r="G878" s="58"/>
      <c r="H878" s="58">
        <v>10719</v>
      </c>
      <c r="I878" s="58"/>
      <c r="J878" s="59"/>
      <c r="K878" s="59">
        <v>188371</v>
      </c>
      <c r="L878" s="58"/>
      <c r="M878" s="58"/>
      <c r="N878" s="58">
        <v>15745</v>
      </c>
      <c r="O878" s="58"/>
      <c r="P878" s="58"/>
      <c r="Q878" s="58">
        <v>34792</v>
      </c>
      <c r="R878" s="58"/>
      <c r="S878" s="58"/>
      <c r="T878" s="58">
        <v>42947</v>
      </c>
      <c r="U878" s="58"/>
      <c r="V878" s="58"/>
      <c r="W878" s="58">
        <v>36067</v>
      </c>
      <c r="X878" s="58"/>
      <c r="Y878" s="58"/>
      <c r="Z878" s="58">
        <v>4537</v>
      </c>
      <c r="AA878" s="58"/>
      <c r="AB878" s="58"/>
      <c r="AC878" s="58">
        <v>241009</v>
      </c>
      <c r="AD878" s="58"/>
      <c r="AE878" s="58"/>
      <c r="AF878" s="58">
        <v>46810</v>
      </c>
      <c r="AG878" s="58"/>
      <c r="AH878" s="58"/>
      <c r="AI878" s="58">
        <v>4259</v>
      </c>
      <c r="AJ878" s="58"/>
      <c r="AK878" s="58"/>
      <c r="AL878" s="58">
        <v>5730</v>
      </c>
      <c r="AM878" s="58"/>
      <c r="AN878" s="58"/>
      <c r="AO878" s="58">
        <v>7413</v>
      </c>
      <c r="AP878" s="58"/>
      <c r="AQ878" s="58"/>
      <c r="AR878" s="58">
        <v>8536</v>
      </c>
      <c r="AS878" s="58"/>
      <c r="AT878" s="58"/>
      <c r="AU878" s="58">
        <v>21164</v>
      </c>
      <c r="AV878" s="58"/>
      <c r="AW878" s="58"/>
      <c r="AX878" s="58">
        <v>14631</v>
      </c>
      <c r="AY878" s="58"/>
      <c r="AZ878" s="58"/>
      <c r="BA878" s="58">
        <v>7560</v>
      </c>
      <c r="BB878" s="58"/>
      <c r="BC878" s="58"/>
      <c r="BD878" s="58">
        <v>3741</v>
      </c>
      <c r="BE878" s="58"/>
      <c r="BF878" s="58"/>
      <c r="BG878" s="58">
        <v>1301</v>
      </c>
      <c r="BH878" s="50"/>
      <c r="BI878" s="50"/>
      <c r="BJ878" s="50">
        <v>21103</v>
      </c>
      <c r="BK878" s="50"/>
      <c r="BL878" s="50"/>
      <c r="BM878" s="50">
        <v>5211</v>
      </c>
      <c r="BN878" s="50"/>
      <c r="BO878" s="50"/>
      <c r="BP878" s="50">
        <v>16429</v>
      </c>
      <c r="BQ878" s="50"/>
      <c r="BR878" s="50"/>
      <c r="BS878" s="50">
        <v>23299</v>
      </c>
      <c r="BT878" s="50"/>
      <c r="BU878" s="50"/>
      <c r="BV878" s="50">
        <v>6021</v>
      </c>
      <c r="BW878" s="50"/>
      <c r="BX878" s="50"/>
      <c r="BY878" s="50">
        <v>3446</v>
      </c>
      <c r="BZ878" s="50"/>
      <c r="CA878" s="50"/>
      <c r="CB878" s="50">
        <v>79055</v>
      </c>
      <c r="CC878" s="50"/>
      <c r="CD878" s="50"/>
      <c r="CE878" s="50">
        <v>4018</v>
      </c>
      <c r="CF878" s="50"/>
      <c r="CG878" s="50"/>
      <c r="CH878" s="50">
        <v>4465</v>
      </c>
      <c r="CI878" s="50"/>
      <c r="CJ878" s="50"/>
      <c r="CK878" s="50">
        <v>216833</v>
      </c>
      <c r="CL878" s="50"/>
      <c r="CM878" s="50"/>
      <c r="CN878" s="50">
        <v>342</v>
      </c>
      <c r="CO878" s="50"/>
      <c r="CP878" s="50"/>
      <c r="CQ878" s="50">
        <v>25209</v>
      </c>
      <c r="CR878" s="50"/>
      <c r="CS878" s="50"/>
      <c r="CT878" s="50">
        <v>18813</v>
      </c>
      <c r="CU878" s="51"/>
      <c r="CV878" s="51"/>
      <c r="CX878" s="45">
        <f t="shared" si="1371"/>
        <v>885.25005299999998</v>
      </c>
      <c r="CY878" s="51"/>
      <c r="DA878" s="45">
        <f t="shared" si="1311"/>
        <v>15556.995776999998</v>
      </c>
      <c r="DB878" s="51"/>
      <c r="DD878" s="45">
        <f t="shared" si="1313"/>
        <v>1300.3323149999999</v>
      </c>
      <c r="DE878" s="51"/>
      <c r="DG878" s="45">
        <f t="shared" si="1315"/>
        <v>2873.366904</v>
      </c>
      <c r="DH878" s="51"/>
      <c r="DJ878" s="45">
        <f t="shared" si="1317"/>
        <v>3546.8638889999997</v>
      </c>
      <c r="DK878" s="51"/>
      <c r="DM878" s="45">
        <f t="shared" si="1319"/>
        <v>2978.6653289999999</v>
      </c>
      <c r="DN878" s="51"/>
      <c r="DP878" s="45">
        <f t="shared" si="1321"/>
        <v>374.69721899999996</v>
      </c>
      <c r="DQ878" s="51"/>
      <c r="DS878" s="45">
        <f t="shared" si="1323"/>
        <v>19904.210282999997</v>
      </c>
      <c r="DT878" s="51"/>
      <c r="DV878" s="45">
        <f t="shared" si="1325"/>
        <v>3865.8974699999999</v>
      </c>
      <c r="DW878" s="51"/>
      <c r="DY878" s="45">
        <f t="shared" si="1327"/>
        <v>351.73803299999997</v>
      </c>
      <c r="DZ878" s="51"/>
      <c r="EB878" s="45">
        <f t="shared" si="1329"/>
        <v>473.22350999999998</v>
      </c>
      <c r="EC878" s="51"/>
      <c r="EE878" s="45">
        <f t="shared" si="1331"/>
        <v>612.21743099999992</v>
      </c>
      <c r="EF878" s="51"/>
      <c r="EH878" s="45">
        <f t="shared" si="1333"/>
        <v>704.96263199999999</v>
      </c>
      <c r="EI878" s="51"/>
      <c r="EK878" s="45">
        <f t="shared" si="1335"/>
        <v>1747.8712679999999</v>
      </c>
      <c r="EL878" s="51"/>
      <c r="EN878" s="45">
        <f t="shared" si="1337"/>
        <v>1208.3303969999999</v>
      </c>
      <c r="EO878" s="51"/>
      <c r="EQ878" s="45">
        <f t="shared" si="1339"/>
        <v>624.35771999999997</v>
      </c>
      <c r="ER878" s="51"/>
      <c r="ET878" s="45">
        <f t="shared" si="1341"/>
        <v>308.957967</v>
      </c>
      <c r="EU878" s="51"/>
      <c r="EW878" s="45">
        <f t="shared" si="1343"/>
        <v>107.44568699999999</v>
      </c>
      <c r="EX878" s="51"/>
      <c r="EZ878" s="45">
        <f t="shared" si="1345"/>
        <v>1742.8334609999999</v>
      </c>
      <c r="FA878" s="51"/>
      <c r="FC878" s="45">
        <f t="shared" si="1347"/>
        <v>430.36085699999995</v>
      </c>
      <c r="FD878" s="51"/>
      <c r="FF878" s="45">
        <f t="shared" si="1349"/>
        <v>1356.821823</v>
      </c>
      <c r="FG878" s="51"/>
      <c r="FI878" s="45">
        <f t="shared" si="1351"/>
        <v>1924.1945129999999</v>
      </c>
      <c r="FJ878" s="51"/>
      <c r="FL878" s="45">
        <f t="shared" si="1353"/>
        <v>497.25632699999994</v>
      </c>
      <c r="FM878" s="51"/>
      <c r="FO878" s="45">
        <f t="shared" si="1355"/>
        <v>284.59480199999996</v>
      </c>
      <c r="FP878" s="51"/>
      <c r="FR878" s="45">
        <f t="shared" si="1357"/>
        <v>6528.9152849999991</v>
      </c>
      <c r="FS878" s="51"/>
      <c r="FU878" s="45">
        <f t="shared" si="1359"/>
        <v>331.834566</v>
      </c>
      <c r="FV878" s="51"/>
      <c r="FX878" s="45">
        <f t="shared" si="1361"/>
        <v>368.75095499999998</v>
      </c>
      <c r="FY878" s="51"/>
      <c r="GA878" s="45">
        <f t="shared" si="1363"/>
        <v>17907.586970999997</v>
      </c>
      <c r="GB878" s="51"/>
      <c r="GD878" s="45">
        <f t="shared" si="1365"/>
        <v>28.244753999999997</v>
      </c>
      <c r="GE878" s="51"/>
      <c r="GG878" s="45">
        <f t="shared" si="1367"/>
        <v>2081.9356829999997</v>
      </c>
      <c r="GH878" s="51"/>
      <c r="GJ878" s="45">
        <f t="shared" si="1369"/>
        <v>1553.7092309999998</v>
      </c>
      <c r="GK878" s="51"/>
    </row>
    <row r="879" spans="1:193" s="45" customFormat="1">
      <c r="A879" s="45" t="s">
        <v>16</v>
      </c>
      <c r="B879" s="46">
        <v>41276</v>
      </c>
      <c r="C879" s="56">
        <v>0.71526899999999993</v>
      </c>
      <c r="D879" s="56">
        <v>0.101169</v>
      </c>
      <c r="E879" s="56">
        <v>7.8266000000000002E-2</v>
      </c>
      <c r="F879" s="58"/>
      <c r="G879" s="58"/>
      <c r="H879" s="58">
        <v>7202</v>
      </c>
      <c r="I879" s="58"/>
      <c r="J879" s="59"/>
      <c r="K879" s="59">
        <v>198852</v>
      </c>
      <c r="L879" s="58"/>
      <c r="M879" s="58"/>
      <c r="N879" s="58">
        <v>15941</v>
      </c>
      <c r="O879" s="58"/>
      <c r="P879" s="58"/>
      <c r="Q879" s="58">
        <v>30225</v>
      </c>
      <c r="R879" s="58"/>
      <c r="S879" s="58"/>
      <c r="T879" s="58">
        <v>42892</v>
      </c>
      <c r="U879" s="58"/>
      <c r="V879" s="58"/>
      <c r="W879" s="58">
        <v>40344</v>
      </c>
      <c r="X879" s="58"/>
      <c r="Y879" s="58"/>
      <c r="Z879" s="58">
        <v>4580</v>
      </c>
      <c r="AA879" s="58"/>
      <c r="AB879" s="58"/>
      <c r="AC879" s="58">
        <v>285929</v>
      </c>
      <c r="AD879" s="58"/>
      <c r="AE879" s="58"/>
      <c r="AF879" s="58">
        <v>54351</v>
      </c>
      <c r="AG879" s="58"/>
      <c r="AH879" s="58"/>
      <c r="AI879" s="58">
        <v>3976</v>
      </c>
      <c r="AJ879" s="58"/>
      <c r="AK879" s="58"/>
      <c r="AL879" s="58">
        <v>5183</v>
      </c>
      <c r="AM879" s="58"/>
      <c r="AN879" s="58"/>
      <c r="AO879" s="58">
        <v>6450</v>
      </c>
      <c r="AP879" s="58"/>
      <c r="AQ879" s="58"/>
      <c r="AR879" s="58">
        <v>9817</v>
      </c>
      <c r="AS879" s="58"/>
      <c r="AT879" s="58"/>
      <c r="AU879" s="58">
        <v>21686</v>
      </c>
      <c r="AV879" s="58"/>
      <c r="AW879" s="58"/>
      <c r="AX879" s="58">
        <v>13303</v>
      </c>
      <c r="AY879" s="58"/>
      <c r="AZ879" s="58"/>
      <c r="BA879" s="58">
        <v>8360</v>
      </c>
      <c r="BB879" s="58"/>
      <c r="BC879" s="58"/>
      <c r="BD879" s="58">
        <v>3651</v>
      </c>
      <c r="BE879" s="58"/>
      <c r="BF879" s="58"/>
      <c r="BG879" s="58">
        <v>1159</v>
      </c>
      <c r="BH879" s="50"/>
      <c r="BI879" s="50"/>
      <c r="BJ879" s="50">
        <v>19393</v>
      </c>
      <c r="BK879" s="50"/>
      <c r="BL879" s="50"/>
      <c r="BM879" s="50">
        <v>4381</v>
      </c>
      <c r="BN879" s="50"/>
      <c r="BO879" s="50"/>
      <c r="BP879" s="50">
        <v>17977</v>
      </c>
      <c r="BQ879" s="50"/>
      <c r="BR879" s="50"/>
      <c r="BS879" s="50">
        <v>25587</v>
      </c>
      <c r="BT879" s="50"/>
      <c r="BU879" s="50"/>
      <c r="BV879" s="50">
        <v>6167</v>
      </c>
      <c r="BW879" s="50"/>
      <c r="BX879" s="50"/>
      <c r="BY879" s="50">
        <v>2722</v>
      </c>
      <c r="BZ879" s="50"/>
      <c r="CA879" s="50"/>
      <c r="CB879" s="50">
        <v>92140</v>
      </c>
      <c r="CC879" s="50"/>
      <c r="CD879" s="50"/>
      <c r="CE879" s="50">
        <v>3629</v>
      </c>
      <c r="CF879" s="50"/>
      <c r="CG879" s="50"/>
      <c r="CH879" s="50">
        <v>5323</v>
      </c>
      <c r="CI879" s="50"/>
      <c r="CJ879" s="50"/>
      <c r="CK879" s="50">
        <v>244811</v>
      </c>
      <c r="CL879" s="50"/>
      <c r="CM879" s="50"/>
      <c r="CN879" s="50">
        <v>362</v>
      </c>
      <c r="CO879" s="50"/>
      <c r="CP879" s="50"/>
      <c r="CQ879" s="50">
        <v>28380</v>
      </c>
      <c r="CR879" s="50"/>
      <c r="CS879" s="50"/>
      <c r="CT879" s="50">
        <v>21958</v>
      </c>
      <c r="CU879" s="51"/>
      <c r="CV879" s="51"/>
      <c r="CX879" s="45">
        <f t="shared" si="1371"/>
        <v>563.67173200000002</v>
      </c>
      <c r="CY879" s="51"/>
      <c r="DA879" s="45">
        <f t="shared" si="1311"/>
        <v>15563.350632</v>
      </c>
      <c r="DB879" s="51"/>
      <c r="DD879" s="45">
        <f t="shared" si="1313"/>
        <v>1247.6383060000001</v>
      </c>
      <c r="DE879" s="51"/>
      <c r="DG879" s="45">
        <f t="shared" si="1315"/>
        <v>2365.5898499999998</v>
      </c>
      <c r="DH879" s="51"/>
      <c r="DJ879" s="45">
        <f t="shared" si="1317"/>
        <v>3356.9852719999999</v>
      </c>
      <c r="DK879" s="51"/>
      <c r="DM879" s="45">
        <f t="shared" si="1319"/>
        <v>3157.5635040000002</v>
      </c>
      <c r="DN879" s="51"/>
      <c r="DP879" s="45">
        <f t="shared" si="1321"/>
        <v>358.45828</v>
      </c>
      <c r="DQ879" s="51"/>
      <c r="DS879" s="45">
        <f t="shared" si="1323"/>
        <v>22378.519114000002</v>
      </c>
      <c r="DT879" s="51"/>
      <c r="DV879" s="45">
        <f t="shared" si="1325"/>
        <v>4253.8353660000002</v>
      </c>
      <c r="DW879" s="51"/>
      <c r="DY879" s="45">
        <f t="shared" si="1327"/>
        <v>311.18561599999998</v>
      </c>
      <c r="DZ879" s="51"/>
      <c r="EB879" s="45">
        <f t="shared" si="1329"/>
        <v>405.65267800000004</v>
      </c>
      <c r="EC879" s="51"/>
      <c r="EE879" s="45">
        <f t="shared" si="1331"/>
        <v>504.81569999999999</v>
      </c>
      <c r="EF879" s="51"/>
      <c r="EH879" s="45">
        <f t="shared" si="1333"/>
        <v>768.33732199999997</v>
      </c>
      <c r="EI879" s="51"/>
      <c r="EK879" s="45">
        <f t="shared" si="1335"/>
        <v>1697.276476</v>
      </c>
      <c r="EL879" s="51"/>
      <c r="EN879" s="45">
        <f t="shared" si="1337"/>
        <v>1041.1725980000001</v>
      </c>
      <c r="EO879" s="51"/>
      <c r="EQ879" s="45">
        <f t="shared" si="1339"/>
        <v>654.30376000000001</v>
      </c>
      <c r="ER879" s="51"/>
      <c r="ET879" s="45">
        <f t="shared" si="1341"/>
        <v>285.749166</v>
      </c>
      <c r="EU879" s="51"/>
      <c r="EW879" s="45">
        <f t="shared" si="1343"/>
        <v>90.710294000000005</v>
      </c>
      <c r="EX879" s="51"/>
      <c r="EZ879" s="45">
        <f t="shared" si="1345"/>
        <v>1517.8125380000001</v>
      </c>
      <c r="FA879" s="51"/>
      <c r="FC879" s="45">
        <f t="shared" si="1347"/>
        <v>342.88334600000002</v>
      </c>
      <c r="FD879" s="51"/>
      <c r="FF879" s="45">
        <f t="shared" si="1349"/>
        <v>1406.9878820000001</v>
      </c>
      <c r="FG879" s="51"/>
      <c r="FI879" s="45">
        <f t="shared" si="1351"/>
        <v>2002.592142</v>
      </c>
      <c r="FJ879" s="51"/>
      <c r="FL879" s="45">
        <f t="shared" si="1353"/>
        <v>482.66642200000001</v>
      </c>
      <c r="FM879" s="51"/>
      <c r="FO879" s="45">
        <f t="shared" si="1355"/>
        <v>213.040052</v>
      </c>
      <c r="FP879" s="51"/>
      <c r="FR879" s="45">
        <f t="shared" si="1357"/>
        <v>7211.4292400000004</v>
      </c>
      <c r="FS879" s="51"/>
      <c r="FU879" s="45">
        <f t="shared" si="1359"/>
        <v>284.02731399999999</v>
      </c>
      <c r="FV879" s="51"/>
      <c r="FX879" s="45">
        <f t="shared" si="1361"/>
        <v>416.60991799999999</v>
      </c>
      <c r="FY879" s="51"/>
      <c r="GA879" s="45">
        <f t="shared" si="1363"/>
        <v>19160.377725999999</v>
      </c>
      <c r="GB879" s="51"/>
      <c r="GD879" s="45">
        <f t="shared" si="1365"/>
        <v>28.332292000000002</v>
      </c>
      <c r="GE879" s="51"/>
      <c r="GG879" s="45">
        <f t="shared" si="1367"/>
        <v>2221.1890800000001</v>
      </c>
      <c r="GH879" s="51"/>
      <c r="GJ879" s="45">
        <f t="shared" si="1369"/>
        <v>1718.564828</v>
      </c>
      <c r="GK879" s="51"/>
    </row>
    <row r="880" spans="1:193" s="45" customFormat="1">
      <c r="A880" s="45" t="s">
        <v>16</v>
      </c>
      <c r="B880" s="46">
        <v>41275</v>
      </c>
      <c r="C880" s="56">
        <v>0.71665000000000001</v>
      </c>
      <c r="D880" s="56">
        <v>0.10241600000000001</v>
      </c>
      <c r="E880" s="56">
        <v>7.5602000000000003E-2</v>
      </c>
      <c r="F880" s="58"/>
      <c r="G880" s="58"/>
      <c r="H880" s="58">
        <v>9680</v>
      </c>
      <c r="I880" s="58"/>
      <c r="J880" s="59"/>
      <c r="K880" s="59">
        <v>194409</v>
      </c>
      <c r="L880" s="58"/>
      <c r="M880" s="58"/>
      <c r="N880" s="58">
        <v>17998</v>
      </c>
      <c r="O880" s="58"/>
      <c r="P880" s="58"/>
      <c r="Q880" s="58">
        <v>33253</v>
      </c>
      <c r="R880" s="58"/>
      <c r="S880" s="58"/>
      <c r="T880" s="58">
        <v>47243</v>
      </c>
      <c r="U880" s="58"/>
      <c r="V880" s="58"/>
      <c r="W880" s="58">
        <v>36991</v>
      </c>
      <c r="X880" s="58"/>
      <c r="Y880" s="58"/>
      <c r="Z880" s="58">
        <v>5606</v>
      </c>
      <c r="AA880" s="58"/>
      <c r="AB880" s="58"/>
      <c r="AC880" s="58">
        <v>258306</v>
      </c>
      <c r="AD880" s="58"/>
      <c r="AE880" s="58"/>
      <c r="AF880" s="58">
        <v>52831</v>
      </c>
      <c r="AG880" s="58"/>
      <c r="AH880" s="58"/>
      <c r="AI880" s="58">
        <v>5023</v>
      </c>
      <c r="AJ880" s="58"/>
      <c r="AK880" s="58"/>
      <c r="AL880" s="58">
        <v>8018</v>
      </c>
      <c r="AM880" s="58"/>
      <c r="AN880" s="58"/>
      <c r="AO880" s="58">
        <v>8401</v>
      </c>
      <c r="AP880" s="58"/>
      <c r="AQ880" s="58"/>
      <c r="AR880" s="58">
        <v>11451</v>
      </c>
      <c r="AS880" s="58"/>
      <c r="AT880" s="58"/>
      <c r="AU880" s="58">
        <v>23928</v>
      </c>
      <c r="AV880" s="58"/>
      <c r="AW880" s="58"/>
      <c r="AX880" s="58">
        <v>13904</v>
      </c>
      <c r="AY880" s="58"/>
      <c r="AZ880" s="58"/>
      <c r="BA880" s="58">
        <v>11213</v>
      </c>
      <c r="BB880" s="58"/>
      <c r="BC880" s="58"/>
      <c r="BD880" s="58">
        <v>5280</v>
      </c>
      <c r="BE880" s="58"/>
      <c r="BF880" s="58"/>
      <c r="BG880" s="58">
        <v>1333</v>
      </c>
      <c r="BH880" s="50"/>
      <c r="BI880" s="50"/>
      <c r="BJ880" s="50">
        <v>19777</v>
      </c>
      <c r="BK880" s="50"/>
      <c r="BL880" s="50"/>
      <c r="BM880" s="50">
        <v>8303</v>
      </c>
      <c r="BN880" s="50"/>
      <c r="BO880" s="50"/>
      <c r="BP880" s="50">
        <v>15990</v>
      </c>
      <c r="BQ880" s="50"/>
      <c r="BR880" s="50"/>
      <c r="BS880" s="50">
        <v>25121</v>
      </c>
      <c r="BT880" s="50"/>
      <c r="BU880" s="50"/>
      <c r="BV880" s="50">
        <v>6036</v>
      </c>
      <c r="BW880" s="50"/>
      <c r="BX880" s="50"/>
      <c r="BY880" s="50">
        <v>3110</v>
      </c>
      <c r="BZ880" s="50"/>
      <c r="CA880" s="50"/>
      <c r="CB880" s="50">
        <v>89740</v>
      </c>
      <c r="CC880" s="50"/>
      <c r="CD880" s="50"/>
      <c r="CE880" s="50">
        <v>5717</v>
      </c>
      <c r="CF880" s="50"/>
      <c r="CG880" s="50"/>
      <c r="CH880" s="50">
        <v>5139</v>
      </c>
      <c r="CI880" s="50"/>
      <c r="CJ880" s="50"/>
      <c r="CK880" s="50">
        <v>224234</v>
      </c>
      <c r="CL880" s="50"/>
      <c r="CM880" s="50"/>
      <c r="CN880" s="50">
        <v>286</v>
      </c>
      <c r="CO880" s="50"/>
      <c r="CP880" s="50"/>
      <c r="CQ880" s="50">
        <v>26343</v>
      </c>
      <c r="CR880" s="50"/>
      <c r="CS880" s="50"/>
      <c r="CT880" s="50">
        <v>21394</v>
      </c>
      <c r="CU880" s="51"/>
      <c r="CV880" s="51"/>
      <c r="CX880" s="45">
        <f t="shared" si="1371"/>
        <v>731.82736</v>
      </c>
      <c r="CY880" s="51"/>
      <c r="DA880" s="45">
        <f t="shared" si="1311"/>
        <v>14697.709218</v>
      </c>
      <c r="DB880" s="51"/>
      <c r="DD880" s="45">
        <f t="shared" si="1313"/>
        <v>1360.684796</v>
      </c>
      <c r="DE880" s="51"/>
      <c r="DG880" s="45">
        <f t="shared" si="1315"/>
        <v>2513.9933060000003</v>
      </c>
      <c r="DH880" s="51"/>
      <c r="DJ880" s="45">
        <f t="shared" si="1317"/>
        <v>3571.6652859999999</v>
      </c>
      <c r="DK880" s="51"/>
      <c r="DM880" s="45">
        <f t="shared" si="1319"/>
        <v>2796.593582</v>
      </c>
      <c r="DN880" s="51"/>
      <c r="DP880" s="45">
        <f t="shared" si="1321"/>
        <v>423.82481200000001</v>
      </c>
      <c r="DQ880" s="51"/>
      <c r="DS880" s="45">
        <f t="shared" si="1323"/>
        <v>19528.450212</v>
      </c>
      <c r="DT880" s="51"/>
      <c r="DV880" s="45">
        <f t="shared" si="1325"/>
        <v>3994.1292619999999</v>
      </c>
      <c r="DW880" s="51"/>
      <c r="DY880" s="45">
        <f t="shared" si="1327"/>
        <v>379.74884600000001</v>
      </c>
      <c r="DZ880" s="51"/>
      <c r="EB880" s="45">
        <f t="shared" si="1329"/>
        <v>606.17683599999998</v>
      </c>
      <c r="EC880" s="51"/>
      <c r="EE880" s="45">
        <f t="shared" si="1331"/>
        <v>635.13240200000007</v>
      </c>
      <c r="EF880" s="51"/>
      <c r="EH880" s="45">
        <f t="shared" si="1333"/>
        <v>865.71850200000006</v>
      </c>
      <c r="EI880" s="51"/>
      <c r="EK880" s="45">
        <f t="shared" si="1335"/>
        <v>1809.0046560000001</v>
      </c>
      <c r="EL880" s="51"/>
      <c r="EN880" s="45">
        <f t="shared" si="1337"/>
        <v>1051.170208</v>
      </c>
      <c r="EO880" s="51"/>
      <c r="EQ880" s="45">
        <f t="shared" si="1339"/>
        <v>847.72522600000002</v>
      </c>
      <c r="ER880" s="51"/>
      <c r="ET880" s="45">
        <f t="shared" si="1341"/>
        <v>399.17856</v>
      </c>
      <c r="EU880" s="51"/>
      <c r="EW880" s="45">
        <f t="shared" si="1343"/>
        <v>100.777466</v>
      </c>
      <c r="EX880" s="51"/>
      <c r="EZ880" s="45">
        <f t="shared" si="1345"/>
        <v>1495.180754</v>
      </c>
      <c r="FA880" s="51"/>
      <c r="FC880" s="45">
        <f t="shared" si="1347"/>
        <v>627.72340600000007</v>
      </c>
      <c r="FD880" s="51"/>
      <c r="FF880" s="45">
        <f t="shared" si="1349"/>
        <v>1208.87598</v>
      </c>
      <c r="FG880" s="51"/>
      <c r="FI880" s="45">
        <f t="shared" si="1351"/>
        <v>1899.197842</v>
      </c>
      <c r="FJ880" s="51"/>
      <c r="FL880" s="45">
        <f t="shared" si="1353"/>
        <v>456.33367200000004</v>
      </c>
      <c r="FM880" s="51"/>
      <c r="FO880" s="45">
        <f t="shared" si="1355"/>
        <v>235.12222</v>
      </c>
      <c r="FP880" s="51"/>
      <c r="FR880" s="45">
        <f t="shared" si="1357"/>
        <v>6784.5234799999998</v>
      </c>
      <c r="FS880" s="51"/>
      <c r="FU880" s="45">
        <f t="shared" si="1359"/>
        <v>432.216634</v>
      </c>
      <c r="FV880" s="51"/>
      <c r="FX880" s="45">
        <f t="shared" si="1361"/>
        <v>388.51867800000002</v>
      </c>
      <c r="FY880" s="51"/>
      <c r="GA880" s="45">
        <f t="shared" si="1363"/>
        <v>16952.538868</v>
      </c>
      <c r="GB880" s="51"/>
      <c r="GD880" s="45">
        <f t="shared" si="1365"/>
        <v>21.622171999999999</v>
      </c>
      <c r="GE880" s="51"/>
      <c r="GG880" s="45">
        <f t="shared" si="1367"/>
        <v>1991.583486</v>
      </c>
      <c r="GH880" s="51"/>
      <c r="GJ880" s="45">
        <f t="shared" si="1369"/>
        <v>1617.4291880000001</v>
      </c>
      <c r="GK880" s="51"/>
    </row>
    <row r="881" spans="1:193" s="45" customFormat="1">
      <c r="A881" s="45" t="s">
        <v>17</v>
      </c>
      <c r="B881" s="46">
        <v>41274</v>
      </c>
      <c r="C881" s="56">
        <v>0.71395700000000006</v>
      </c>
      <c r="D881" s="56">
        <v>0.10426199999999999</v>
      </c>
      <c r="E881" s="56">
        <v>7.5815999999999995E-2</v>
      </c>
      <c r="F881" s="58"/>
      <c r="G881" s="58"/>
      <c r="H881" s="58">
        <v>9437</v>
      </c>
      <c r="I881" s="58"/>
      <c r="J881" s="59"/>
      <c r="K881" s="59">
        <v>186663</v>
      </c>
      <c r="L881" s="58"/>
      <c r="M881" s="58"/>
      <c r="N881" s="58">
        <v>18070</v>
      </c>
      <c r="O881" s="58"/>
      <c r="P881" s="58"/>
      <c r="Q881" s="58">
        <v>35216</v>
      </c>
      <c r="R881" s="58"/>
      <c r="S881" s="58"/>
      <c r="T881" s="58">
        <v>46097</v>
      </c>
      <c r="U881" s="58"/>
      <c r="V881" s="58"/>
      <c r="W881" s="58">
        <v>36542</v>
      </c>
      <c r="X881" s="58"/>
      <c r="Y881" s="58"/>
      <c r="Z881" s="58">
        <v>7639</v>
      </c>
      <c r="AA881" s="58"/>
      <c r="AB881" s="58"/>
      <c r="AC881" s="58">
        <v>254993</v>
      </c>
      <c r="AD881" s="58"/>
      <c r="AE881" s="58"/>
      <c r="AF881" s="58">
        <v>45822</v>
      </c>
      <c r="AG881" s="58"/>
      <c r="AH881" s="58"/>
      <c r="AI881" s="58">
        <v>4957</v>
      </c>
      <c r="AJ881" s="58"/>
      <c r="AK881" s="58"/>
      <c r="AL881" s="58">
        <v>6663</v>
      </c>
      <c r="AM881" s="58"/>
      <c r="AN881" s="58"/>
      <c r="AO881" s="58">
        <v>7425</v>
      </c>
      <c r="AP881" s="58"/>
      <c r="AQ881" s="58"/>
      <c r="AR881" s="58">
        <v>9116</v>
      </c>
      <c r="AS881" s="58"/>
      <c r="AT881" s="58"/>
      <c r="AU881" s="58">
        <v>20567</v>
      </c>
      <c r="AV881" s="58"/>
      <c r="AW881" s="58"/>
      <c r="AX881" s="58">
        <v>11871</v>
      </c>
      <c r="AY881" s="58"/>
      <c r="AZ881" s="58"/>
      <c r="BA881" s="58">
        <v>10653</v>
      </c>
      <c r="BB881" s="58"/>
      <c r="BC881" s="58"/>
      <c r="BD881" s="58">
        <v>3978</v>
      </c>
      <c r="BE881" s="58"/>
      <c r="BF881" s="58"/>
      <c r="BG881" s="58">
        <v>1286</v>
      </c>
      <c r="BH881" s="50"/>
      <c r="BI881" s="50"/>
      <c r="BJ881" s="50">
        <v>21145</v>
      </c>
      <c r="BK881" s="50"/>
      <c r="BL881" s="50"/>
      <c r="BM881" s="50">
        <v>7672</v>
      </c>
      <c r="BN881" s="50"/>
      <c r="BO881" s="50"/>
      <c r="BP881" s="50">
        <v>15798</v>
      </c>
      <c r="BQ881" s="50"/>
      <c r="BR881" s="50"/>
      <c r="BS881" s="50">
        <v>26430</v>
      </c>
      <c r="BT881" s="50"/>
      <c r="BU881" s="50"/>
      <c r="BV881" s="50">
        <v>6384</v>
      </c>
      <c r="BW881" s="50"/>
      <c r="BX881" s="50"/>
      <c r="BY881" s="50">
        <v>4151</v>
      </c>
      <c r="BZ881" s="50"/>
      <c r="CA881" s="50"/>
      <c r="CB881" s="50">
        <v>86413</v>
      </c>
      <c r="CC881" s="50"/>
      <c r="CD881" s="50"/>
      <c r="CE881" s="50">
        <v>4003</v>
      </c>
      <c r="CF881" s="50"/>
      <c r="CG881" s="50"/>
      <c r="CH881" s="50">
        <v>6230</v>
      </c>
      <c r="CI881" s="50"/>
      <c r="CJ881" s="50"/>
      <c r="CK881" s="50">
        <v>218239</v>
      </c>
      <c r="CL881" s="50"/>
      <c r="CM881" s="50"/>
      <c r="CN881" s="50">
        <v>608</v>
      </c>
      <c r="CO881" s="50"/>
      <c r="CP881" s="50"/>
      <c r="CQ881" s="50">
        <v>25528</v>
      </c>
      <c r="CR881" s="50"/>
      <c r="CS881" s="50"/>
      <c r="CT881" s="50">
        <v>21656</v>
      </c>
      <c r="CU881" s="51"/>
      <c r="CV881" s="51"/>
      <c r="CX881" s="45">
        <f t="shared" si="1371"/>
        <v>715.47559199999989</v>
      </c>
      <c r="CY881" s="51"/>
      <c r="DA881" s="45">
        <f t="shared" si="1311"/>
        <v>14152.042007999999</v>
      </c>
      <c r="DB881" s="51"/>
      <c r="DD881" s="45">
        <f t="shared" si="1313"/>
        <v>1369.9951199999998</v>
      </c>
      <c r="DE881" s="51"/>
      <c r="DG881" s="45">
        <f t="shared" si="1315"/>
        <v>2669.936256</v>
      </c>
      <c r="DH881" s="51"/>
      <c r="DJ881" s="45">
        <f t="shared" si="1317"/>
        <v>3494.8901519999999</v>
      </c>
      <c r="DK881" s="51"/>
      <c r="DM881" s="45">
        <f t="shared" si="1319"/>
        <v>2770.4682719999996</v>
      </c>
      <c r="DN881" s="51"/>
      <c r="DP881" s="45">
        <f t="shared" si="1321"/>
        <v>579.15842399999997</v>
      </c>
      <c r="DQ881" s="51"/>
      <c r="DS881" s="45">
        <f t="shared" si="1323"/>
        <v>19332.549287999998</v>
      </c>
      <c r="DT881" s="51"/>
      <c r="DV881" s="45">
        <f t="shared" si="1325"/>
        <v>3474.0407519999999</v>
      </c>
      <c r="DW881" s="51"/>
      <c r="DY881" s="45">
        <f t="shared" si="1327"/>
        <v>375.81991199999999</v>
      </c>
      <c r="DZ881" s="51"/>
      <c r="EB881" s="45">
        <f t="shared" si="1329"/>
        <v>505.16200799999996</v>
      </c>
      <c r="EC881" s="51"/>
      <c r="EE881" s="45">
        <f t="shared" si="1331"/>
        <v>562.93379999999991</v>
      </c>
      <c r="EF881" s="51"/>
      <c r="EH881" s="45">
        <f t="shared" si="1333"/>
        <v>691.13865599999997</v>
      </c>
      <c r="EI881" s="51"/>
      <c r="EK881" s="45">
        <f t="shared" si="1335"/>
        <v>1559.3076719999999</v>
      </c>
      <c r="EL881" s="51"/>
      <c r="EN881" s="45">
        <f t="shared" si="1337"/>
        <v>900.01173599999993</v>
      </c>
      <c r="EO881" s="51"/>
      <c r="EQ881" s="45">
        <f t="shared" si="1339"/>
        <v>807.66784799999994</v>
      </c>
      <c r="ER881" s="51"/>
      <c r="ET881" s="45">
        <f t="shared" si="1341"/>
        <v>301.596048</v>
      </c>
      <c r="EU881" s="51"/>
      <c r="EW881" s="45">
        <f t="shared" si="1343"/>
        <v>97.499375999999998</v>
      </c>
      <c r="EX881" s="51"/>
      <c r="EZ881" s="45">
        <f t="shared" si="1345"/>
        <v>1603.1293199999998</v>
      </c>
      <c r="FA881" s="51"/>
      <c r="FC881" s="45">
        <f t="shared" si="1347"/>
        <v>581.66035199999999</v>
      </c>
      <c r="FD881" s="51"/>
      <c r="FF881" s="45">
        <f t="shared" si="1349"/>
        <v>1197.741168</v>
      </c>
      <c r="FG881" s="51"/>
      <c r="FI881" s="45">
        <f t="shared" si="1351"/>
        <v>2003.8168799999999</v>
      </c>
      <c r="FJ881" s="51"/>
      <c r="FL881" s="45">
        <f t="shared" si="1353"/>
        <v>484.00934399999994</v>
      </c>
      <c r="FM881" s="51"/>
      <c r="FO881" s="45">
        <f t="shared" si="1355"/>
        <v>314.71221599999996</v>
      </c>
      <c r="FP881" s="51"/>
      <c r="FR881" s="45">
        <f t="shared" si="1357"/>
        <v>6551.4880079999994</v>
      </c>
      <c r="FS881" s="51"/>
      <c r="FU881" s="45">
        <f t="shared" si="1359"/>
        <v>303.49144799999999</v>
      </c>
      <c r="FV881" s="51"/>
      <c r="FX881" s="45">
        <f t="shared" si="1361"/>
        <v>472.33367999999996</v>
      </c>
      <c r="FY881" s="51"/>
      <c r="GA881" s="45">
        <f t="shared" si="1363"/>
        <v>16546.008023999999</v>
      </c>
      <c r="GB881" s="51"/>
      <c r="GD881" s="45">
        <f t="shared" si="1365"/>
        <v>46.096127999999993</v>
      </c>
      <c r="GE881" s="51"/>
      <c r="GG881" s="45">
        <f t="shared" si="1367"/>
        <v>1935.430848</v>
      </c>
      <c r="GH881" s="51"/>
      <c r="GJ881" s="45">
        <f t="shared" si="1369"/>
        <v>1641.8712959999998</v>
      </c>
      <c r="GK881" s="51"/>
    </row>
    <row r="882" spans="1:193" s="45" customFormat="1">
      <c r="A882" s="45" t="s">
        <v>17</v>
      </c>
      <c r="B882" s="46">
        <v>41273</v>
      </c>
      <c r="C882" s="56">
        <v>0.71144999999999992</v>
      </c>
      <c r="D882" s="56">
        <v>0.10406599999999999</v>
      </c>
      <c r="E882" s="56">
        <v>7.7992000000000006E-2</v>
      </c>
      <c r="F882" s="58"/>
      <c r="G882" s="58"/>
      <c r="H882" s="58">
        <v>10584</v>
      </c>
      <c r="I882" s="58"/>
      <c r="J882" s="59"/>
      <c r="K882" s="59">
        <v>187121</v>
      </c>
      <c r="L882" s="58"/>
      <c r="M882" s="58"/>
      <c r="N882" s="58">
        <v>19921</v>
      </c>
      <c r="O882" s="58"/>
      <c r="P882" s="58"/>
      <c r="Q882" s="58">
        <v>38678</v>
      </c>
      <c r="R882" s="58"/>
      <c r="S882" s="58"/>
      <c r="T882" s="58">
        <v>49542</v>
      </c>
      <c r="U882" s="58"/>
      <c r="V882" s="58"/>
      <c r="W882" s="58">
        <v>36875</v>
      </c>
      <c r="X882" s="58"/>
      <c r="Y882" s="58"/>
      <c r="Z882" s="58">
        <v>6701</v>
      </c>
      <c r="AA882" s="58"/>
      <c r="AB882" s="58"/>
      <c r="AC882" s="58">
        <v>251138</v>
      </c>
      <c r="AD882" s="58"/>
      <c r="AE882" s="58"/>
      <c r="AF882" s="58">
        <v>44779</v>
      </c>
      <c r="AG882" s="58"/>
      <c r="AH882" s="58"/>
      <c r="AI882" s="58">
        <v>5481</v>
      </c>
      <c r="AJ882" s="58"/>
      <c r="AK882" s="58"/>
      <c r="AL882" s="58">
        <v>7664</v>
      </c>
      <c r="AM882" s="58"/>
      <c r="AN882" s="58"/>
      <c r="AO882" s="58">
        <v>7976</v>
      </c>
      <c r="AP882" s="58"/>
      <c r="AQ882" s="58"/>
      <c r="AR882" s="58">
        <v>9296</v>
      </c>
      <c r="AS882" s="58"/>
      <c r="AT882" s="58"/>
      <c r="AU882" s="58">
        <v>25311</v>
      </c>
      <c r="AV882" s="58"/>
      <c r="AW882" s="58"/>
      <c r="AX882" s="58">
        <v>12699</v>
      </c>
      <c r="AY882" s="58"/>
      <c r="AZ882" s="58"/>
      <c r="BA882" s="58">
        <v>10531</v>
      </c>
      <c r="BB882" s="58"/>
      <c r="BC882" s="58"/>
      <c r="BD882" s="58">
        <v>4250</v>
      </c>
      <c r="BE882" s="58"/>
      <c r="BF882" s="58"/>
      <c r="BG882" s="58">
        <v>1478</v>
      </c>
      <c r="BH882" s="50"/>
      <c r="BI882" s="50"/>
      <c r="BJ882" s="50">
        <v>22032</v>
      </c>
      <c r="BK882" s="50"/>
      <c r="BL882" s="50"/>
      <c r="BM882" s="50">
        <v>9368</v>
      </c>
      <c r="BN882" s="50"/>
      <c r="BO882" s="50"/>
      <c r="BP882" s="50">
        <v>18050</v>
      </c>
      <c r="BQ882" s="50"/>
      <c r="BR882" s="50"/>
      <c r="BS882" s="50">
        <v>37101</v>
      </c>
      <c r="BT882" s="50"/>
      <c r="BU882" s="50"/>
      <c r="BV882" s="50">
        <v>6412</v>
      </c>
      <c r="BW882" s="50"/>
      <c r="BX882" s="50"/>
      <c r="BY882" s="50">
        <v>6068</v>
      </c>
      <c r="BZ882" s="50"/>
      <c r="CA882" s="50"/>
      <c r="CB882" s="50">
        <v>83748</v>
      </c>
      <c r="CC882" s="50"/>
      <c r="CD882" s="50"/>
      <c r="CE882" s="50">
        <v>4808</v>
      </c>
      <c r="CF882" s="50"/>
      <c r="CG882" s="50"/>
      <c r="CH882" s="50">
        <v>6917</v>
      </c>
      <c r="CI882" s="50"/>
      <c r="CJ882" s="50"/>
      <c r="CK882" s="50">
        <v>210155</v>
      </c>
      <c r="CL882" s="50"/>
      <c r="CM882" s="50"/>
      <c r="CN882" s="50">
        <v>391</v>
      </c>
      <c r="CO882" s="50"/>
      <c r="CP882" s="50"/>
      <c r="CQ882" s="50">
        <v>23527</v>
      </c>
      <c r="CR882" s="50"/>
      <c r="CS882" s="50"/>
      <c r="CT882" s="50">
        <v>21540</v>
      </c>
      <c r="CU882" s="51"/>
      <c r="CV882" s="51"/>
      <c r="CX882" s="45">
        <f t="shared" si="1371"/>
        <v>825.46732800000007</v>
      </c>
      <c r="CY882" s="51"/>
      <c r="DA882" s="45">
        <f t="shared" si="1311"/>
        <v>14593.941032000001</v>
      </c>
      <c r="DB882" s="51"/>
      <c r="DD882" s="45">
        <f t="shared" si="1313"/>
        <v>1553.6786320000001</v>
      </c>
      <c r="DE882" s="51"/>
      <c r="DG882" s="45">
        <f t="shared" si="1315"/>
        <v>3016.5745760000004</v>
      </c>
      <c r="DH882" s="51"/>
      <c r="DJ882" s="45">
        <f t="shared" si="1317"/>
        <v>3863.8796640000005</v>
      </c>
      <c r="DK882" s="51"/>
      <c r="DM882" s="45">
        <f t="shared" si="1319"/>
        <v>2875.9550000000004</v>
      </c>
      <c r="DN882" s="51"/>
      <c r="DP882" s="45">
        <f t="shared" si="1321"/>
        <v>522.62439200000006</v>
      </c>
      <c r="DQ882" s="51"/>
      <c r="DS882" s="45">
        <f t="shared" si="1323"/>
        <v>19586.754896000002</v>
      </c>
      <c r="DT882" s="51"/>
      <c r="DV882" s="45">
        <f t="shared" si="1325"/>
        <v>3492.4037680000001</v>
      </c>
      <c r="DW882" s="51"/>
      <c r="DY882" s="45">
        <f t="shared" si="1327"/>
        <v>427.474152</v>
      </c>
      <c r="DZ882" s="51"/>
      <c r="EB882" s="45">
        <f t="shared" si="1329"/>
        <v>597.7306880000001</v>
      </c>
      <c r="EC882" s="51"/>
      <c r="EE882" s="45">
        <f t="shared" si="1331"/>
        <v>622.06419200000005</v>
      </c>
      <c r="EF882" s="51"/>
      <c r="EH882" s="45">
        <f t="shared" si="1333"/>
        <v>725.01363200000003</v>
      </c>
      <c r="EI882" s="51"/>
      <c r="EK882" s="45">
        <f t="shared" si="1335"/>
        <v>1974.0555120000001</v>
      </c>
      <c r="EL882" s="51"/>
      <c r="EN882" s="45">
        <f t="shared" si="1337"/>
        <v>990.42040800000007</v>
      </c>
      <c r="EO882" s="51"/>
      <c r="EQ882" s="45">
        <f t="shared" si="1339"/>
        <v>821.333752</v>
      </c>
      <c r="ER882" s="51"/>
      <c r="ET882" s="45">
        <f t="shared" si="1341"/>
        <v>331.46600000000001</v>
      </c>
      <c r="EU882" s="51"/>
      <c r="EW882" s="45">
        <f t="shared" si="1343"/>
        <v>115.272176</v>
      </c>
      <c r="EX882" s="51"/>
      <c r="EZ882" s="45">
        <f t="shared" si="1345"/>
        <v>1718.3197440000001</v>
      </c>
      <c r="FA882" s="51"/>
      <c r="FC882" s="45">
        <f t="shared" si="1347"/>
        <v>730.62905600000011</v>
      </c>
      <c r="FD882" s="51"/>
      <c r="FF882" s="45">
        <f t="shared" si="1349"/>
        <v>1407.7556000000002</v>
      </c>
      <c r="FG882" s="51"/>
      <c r="FI882" s="45">
        <f t="shared" si="1351"/>
        <v>2893.5811920000001</v>
      </c>
      <c r="FJ882" s="51"/>
      <c r="FL882" s="45">
        <f t="shared" si="1353"/>
        <v>500.08470400000004</v>
      </c>
      <c r="FM882" s="51"/>
      <c r="FO882" s="45">
        <f t="shared" si="1355"/>
        <v>473.25545600000004</v>
      </c>
      <c r="FP882" s="51"/>
      <c r="FR882" s="45">
        <f t="shared" si="1357"/>
        <v>6531.6740160000008</v>
      </c>
      <c r="FS882" s="51"/>
      <c r="FU882" s="45">
        <f t="shared" si="1359"/>
        <v>374.98553600000002</v>
      </c>
      <c r="FV882" s="51"/>
      <c r="FX882" s="45">
        <f t="shared" si="1361"/>
        <v>539.47066400000006</v>
      </c>
      <c r="FY882" s="51"/>
      <c r="GA882" s="45">
        <f t="shared" si="1363"/>
        <v>16390.408760000002</v>
      </c>
      <c r="GB882" s="51"/>
      <c r="GD882" s="45">
        <f t="shared" si="1365"/>
        <v>30.494872000000001</v>
      </c>
      <c r="GE882" s="51"/>
      <c r="GG882" s="45">
        <f t="shared" si="1367"/>
        <v>1834.9177840000002</v>
      </c>
      <c r="GH882" s="51"/>
      <c r="GJ882" s="45">
        <f t="shared" si="1369"/>
        <v>1679.9476800000002</v>
      </c>
      <c r="GK882" s="51"/>
    </row>
    <row r="883" spans="1:193" s="45" customFormat="1">
      <c r="A883" s="45" t="s">
        <v>17</v>
      </c>
      <c r="B883" s="46">
        <v>41272</v>
      </c>
      <c r="C883" s="56">
        <v>0.71577500000000005</v>
      </c>
      <c r="D883" s="56">
        <v>0.10104300000000001</v>
      </c>
      <c r="E883" s="56">
        <v>7.8119999999999995E-2</v>
      </c>
      <c r="F883" s="58"/>
      <c r="G883" s="58"/>
      <c r="H883" s="58">
        <v>14624</v>
      </c>
      <c r="I883" s="58"/>
      <c r="J883" s="59"/>
      <c r="K883" s="59">
        <v>179464</v>
      </c>
      <c r="L883" s="58"/>
      <c r="M883" s="58"/>
      <c r="N883" s="58">
        <v>21204</v>
      </c>
      <c r="O883" s="58"/>
      <c r="P883" s="58"/>
      <c r="Q883" s="58">
        <v>40650</v>
      </c>
      <c r="R883" s="58"/>
      <c r="S883" s="58"/>
      <c r="T883" s="58">
        <v>52202</v>
      </c>
      <c r="U883" s="58"/>
      <c r="V883" s="58"/>
      <c r="W883" s="58">
        <v>34511</v>
      </c>
      <c r="X883" s="58"/>
      <c r="Y883" s="58"/>
      <c r="Z883" s="58">
        <v>7364</v>
      </c>
      <c r="AA883" s="58"/>
      <c r="AB883" s="58"/>
      <c r="AC883" s="58">
        <v>219877</v>
      </c>
      <c r="AD883" s="58"/>
      <c r="AE883" s="58"/>
      <c r="AF883" s="58">
        <v>38062</v>
      </c>
      <c r="AG883" s="58"/>
      <c r="AH883" s="58"/>
      <c r="AI883" s="58">
        <v>5705</v>
      </c>
      <c r="AJ883" s="58"/>
      <c r="AK883" s="58"/>
      <c r="AL883" s="58">
        <v>10562</v>
      </c>
      <c r="AM883" s="58"/>
      <c r="AN883" s="58"/>
      <c r="AO883" s="58">
        <v>9777</v>
      </c>
      <c r="AP883" s="58"/>
      <c r="AQ883" s="58"/>
      <c r="AR883" s="58">
        <v>9982</v>
      </c>
      <c r="AS883" s="58"/>
      <c r="AT883" s="58"/>
      <c r="AU883" s="58">
        <v>24067</v>
      </c>
      <c r="AV883" s="58"/>
      <c r="AW883" s="58"/>
      <c r="AX883" s="58">
        <v>11730</v>
      </c>
      <c r="AY883" s="58"/>
      <c r="AZ883" s="58"/>
      <c r="BA883" s="58">
        <v>11073</v>
      </c>
      <c r="BB883" s="58"/>
      <c r="BC883" s="58"/>
      <c r="BD883" s="58">
        <v>5462</v>
      </c>
      <c r="BE883" s="58"/>
      <c r="BF883" s="58"/>
      <c r="BG883" s="58">
        <v>1770</v>
      </c>
      <c r="BH883" s="50"/>
      <c r="BI883" s="50"/>
      <c r="BJ883" s="50">
        <v>22009</v>
      </c>
      <c r="BK883" s="50"/>
      <c r="BL883" s="50"/>
      <c r="BM883" s="50">
        <v>12332</v>
      </c>
      <c r="BN883" s="50"/>
      <c r="BO883" s="50"/>
      <c r="BP883" s="50">
        <v>14981</v>
      </c>
      <c r="BQ883" s="50"/>
      <c r="BR883" s="50"/>
      <c r="BS883" s="50">
        <v>23603</v>
      </c>
      <c r="BT883" s="50"/>
      <c r="BU883" s="50"/>
      <c r="BV883" s="50">
        <v>6009</v>
      </c>
      <c r="BW883" s="50"/>
      <c r="BX883" s="50"/>
      <c r="BY883" s="50">
        <v>5935</v>
      </c>
      <c r="BZ883" s="50"/>
      <c r="CA883" s="50"/>
      <c r="CB883" s="50">
        <v>73507</v>
      </c>
      <c r="CC883" s="50"/>
      <c r="CD883" s="50"/>
      <c r="CE883" s="50">
        <v>6072</v>
      </c>
      <c r="CF883" s="50"/>
      <c r="CG883" s="50"/>
      <c r="CH883" s="50">
        <v>6275</v>
      </c>
      <c r="CI883" s="50"/>
      <c r="CJ883" s="50"/>
      <c r="CK883" s="50">
        <v>182107</v>
      </c>
      <c r="CL883" s="50"/>
      <c r="CM883" s="50"/>
      <c r="CN883" s="50">
        <v>309</v>
      </c>
      <c r="CO883" s="50"/>
      <c r="CP883" s="50"/>
      <c r="CQ883" s="50">
        <v>17037</v>
      </c>
      <c r="CR883" s="50"/>
      <c r="CS883" s="50"/>
      <c r="CT883" s="50">
        <v>18747</v>
      </c>
      <c r="CU883" s="51"/>
      <c r="CV883" s="51"/>
      <c r="CX883" s="45">
        <f t="shared" si="1371"/>
        <v>1142.42688</v>
      </c>
      <c r="CY883" s="51"/>
      <c r="DA883" s="45">
        <f t="shared" si="1311"/>
        <v>14019.72768</v>
      </c>
      <c r="DB883" s="51"/>
      <c r="DD883" s="45">
        <f t="shared" si="1313"/>
        <v>1656.4564799999998</v>
      </c>
      <c r="DE883" s="51"/>
      <c r="DG883" s="45">
        <f t="shared" si="1315"/>
        <v>3175.578</v>
      </c>
      <c r="DH883" s="51"/>
      <c r="DJ883" s="45">
        <f t="shared" si="1317"/>
        <v>4078.0202399999998</v>
      </c>
      <c r="DK883" s="51"/>
      <c r="DM883" s="45">
        <f t="shared" si="1319"/>
        <v>2695.9993199999999</v>
      </c>
      <c r="DN883" s="51"/>
      <c r="DP883" s="45">
        <f t="shared" si="1321"/>
        <v>575.27567999999997</v>
      </c>
      <c r="DQ883" s="51"/>
      <c r="DS883" s="45">
        <f t="shared" si="1323"/>
        <v>17176.791239999999</v>
      </c>
      <c r="DT883" s="51"/>
      <c r="DV883" s="45">
        <f t="shared" si="1325"/>
        <v>2973.4034399999996</v>
      </c>
      <c r="DW883" s="51"/>
      <c r="DY883" s="45">
        <f t="shared" si="1327"/>
        <v>445.6746</v>
      </c>
      <c r="DZ883" s="51"/>
      <c r="EB883" s="45">
        <f t="shared" si="1329"/>
        <v>825.10343999999998</v>
      </c>
      <c r="EC883" s="51"/>
      <c r="EE883" s="45">
        <f t="shared" si="1331"/>
        <v>763.77923999999996</v>
      </c>
      <c r="EF883" s="51"/>
      <c r="EH883" s="45">
        <f t="shared" si="1333"/>
        <v>779.79383999999993</v>
      </c>
      <c r="EI883" s="51"/>
      <c r="EK883" s="45">
        <f t="shared" si="1335"/>
        <v>1880.1140399999999</v>
      </c>
      <c r="EL883" s="51"/>
      <c r="EN883" s="45">
        <f t="shared" si="1337"/>
        <v>916.34759999999994</v>
      </c>
      <c r="EO883" s="51"/>
      <c r="EQ883" s="45">
        <f t="shared" si="1339"/>
        <v>865.02275999999995</v>
      </c>
      <c r="ER883" s="51"/>
      <c r="ET883" s="45">
        <f t="shared" si="1341"/>
        <v>426.69144</v>
      </c>
      <c r="EU883" s="51"/>
      <c r="EW883" s="45">
        <f t="shared" si="1343"/>
        <v>138.2724</v>
      </c>
      <c r="EX883" s="51"/>
      <c r="EZ883" s="45">
        <f t="shared" si="1345"/>
        <v>1719.3430799999999</v>
      </c>
      <c r="FA883" s="51"/>
      <c r="FC883" s="45">
        <f t="shared" si="1347"/>
        <v>963.37583999999993</v>
      </c>
      <c r="FD883" s="51"/>
      <c r="FF883" s="45">
        <f t="shared" si="1349"/>
        <v>1170.3157199999998</v>
      </c>
      <c r="FG883" s="51"/>
      <c r="FI883" s="45">
        <f t="shared" si="1351"/>
        <v>1843.86636</v>
      </c>
      <c r="FJ883" s="51"/>
      <c r="FL883" s="45">
        <f t="shared" si="1353"/>
        <v>469.42307999999997</v>
      </c>
      <c r="FM883" s="51"/>
      <c r="FO883" s="45">
        <f t="shared" si="1355"/>
        <v>463.64219999999995</v>
      </c>
      <c r="FP883" s="51"/>
      <c r="FR883" s="45">
        <f t="shared" si="1357"/>
        <v>5742.3668399999997</v>
      </c>
      <c r="FS883" s="51"/>
      <c r="FU883" s="45">
        <f t="shared" si="1359"/>
        <v>474.34463999999997</v>
      </c>
      <c r="FV883" s="51"/>
      <c r="FX883" s="45">
        <f t="shared" si="1361"/>
        <v>490.20299999999997</v>
      </c>
      <c r="FY883" s="51"/>
      <c r="GA883" s="45">
        <f t="shared" si="1363"/>
        <v>14226.198839999999</v>
      </c>
      <c r="GB883" s="51"/>
      <c r="GD883" s="45">
        <f t="shared" si="1365"/>
        <v>24.13908</v>
      </c>
      <c r="GE883" s="51"/>
      <c r="GG883" s="45">
        <f t="shared" si="1367"/>
        <v>1330.9304399999999</v>
      </c>
      <c r="GH883" s="51"/>
      <c r="GJ883" s="45">
        <f t="shared" si="1369"/>
        <v>1464.5156399999998</v>
      </c>
      <c r="GK883" s="51"/>
    </row>
    <row r="884" spans="1:193" s="45" customFormat="1">
      <c r="A884" s="45" t="s">
        <v>17</v>
      </c>
      <c r="B884" s="46">
        <v>41271</v>
      </c>
      <c r="C884" s="56">
        <v>0.72583900000000001</v>
      </c>
      <c r="D884" s="56">
        <v>0.107609</v>
      </c>
      <c r="E884" s="56">
        <v>8.133E-2</v>
      </c>
      <c r="F884" s="58"/>
      <c r="G884" s="58"/>
      <c r="H884" s="58">
        <v>17656</v>
      </c>
      <c r="I884" s="58"/>
      <c r="J884" s="59"/>
      <c r="K884" s="59">
        <v>172626</v>
      </c>
      <c r="L884" s="58"/>
      <c r="M884" s="58"/>
      <c r="N884" s="58">
        <v>21185</v>
      </c>
      <c r="O884" s="58"/>
      <c r="P884" s="58"/>
      <c r="Q884" s="58">
        <v>42444</v>
      </c>
      <c r="R884" s="58"/>
      <c r="S884" s="58"/>
      <c r="T884" s="58">
        <v>53321</v>
      </c>
      <c r="U884" s="58"/>
      <c r="V884" s="58"/>
      <c r="W884" s="58">
        <v>34317</v>
      </c>
      <c r="X884" s="58"/>
      <c r="Y884" s="58"/>
      <c r="Z884" s="58">
        <v>11871</v>
      </c>
      <c r="AA884" s="58"/>
      <c r="AB884" s="58"/>
      <c r="AC884" s="58">
        <v>197831</v>
      </c>
      <c r="AD884" s="58"/>
      <c r="AE884" s="58"/>
      <c r="AF884" s="58">
        <v>35378</v>
      </c>
      <c r="AG884" s="58"/>
      <c r="AH884" s="58"/>
      <c r="AI884" s="58">
        <v>6036</v>
      </c>
      <c r="AJ884" s="58"/>
      <c r="AK884" s="58"/>
      <c r="AL884" s="58">
        <v>11474</v>
      </c>
      <c r="AM884" s="58"/>
      <c r="AN884" s="58"/>
      <c r="AO884" s="58">
        <v>10771</v>
      </c>
      <c r="AP884" s="58"/>
      <c r="AQ884" s="58"/>
      <c r="AR884" s="58">
        <v>9750</v>
      </c>
      <c r="AS884" s="58"/>
      <c r="AT884" s="58"/>
      <c r="AU884" s="58">
        <v>26733</v>
      </c>
      <c r="AV884" s="58"/>
      <c r="AW884" s="58"/>
      <c r="AX884" s="58">
        <v>12543</v>
      </c>
      <c r="AY884" s="58"/>
      <c r="AZ884" s="58"/>
      <c r="BA884" s="58">
        <v>10089</v>
      </c>
      <c r="BB884" s="58"/>
      <c r="BC884" s="58"/>
      <c r="BD884" s="58">
        <v>5301</v>
      </c>
      <c r="BE884" s="58"/>
      <c r="BF884" s="58"/>
      <c r="BG884" s="58">
        <v>1839</v>
      </c>
      <c r="BH884" s="50"/>
      <c r="BI884" s="50"/>
      <c r="BJ884" s="50">
        <v>23052</v>
      </c>
      <c r="BK884" s="50"/>
      <c r="BL884" s="50"/>
      <c r="BM884" s="50">
        <v>11616</v>
      </c>
      <c r="BN884" s="50"/>
      <c r="BO884" s="50"/>
      <c r="BP884" s="50">
        <v>15222</v>
      </c>
      <c r="BQ884" s="50"/>
      <c r="BR884" s="50"/>
      <c r="BS884" s="50">
        <v>23028</v>
      </c>
      <c r="BT884" s="50"/>
      <c r="BU884" s="50"/>
      <c r="BV884" s="50">
        <v>5681</v>
      </c>
      <c r="BW884" s="50"/>
      <c r="BX884" s="50"/>
      <c r="BY884" s="50">
        <v>5154</v>
      </c>
      <c r="BZ884" s="50"/>
      <c r="CA884" s="50"/>
      <c r="CB884" s="50">
        <v>69106</v>
      </c>
      <c r="CC884" s="50"/>
      <c r="CD884" s="50"/>
      <c r="CE884" s="50">
        <v>6222</v>
      </c>
      <c r="CF884" s="50"/>
      <c r="CG884" s="50"/>
      <c r="CH884" s="50">
        <v>5872</v>
      </c>
      <c r="CI884" s="50"/>
      <c r="CJ884" s="50"/>
      <c r="CK884" s="50">
        <v>178999</v>
      </c>
      <c r="CL884" s="50"/>
      <c r="CM884" s="50"/>
      <c r="CN884" s="50">
        <v>731</v>
      </c>
      <c r="CO884" s="50"/>
      <c r="CP884" s="50"/>
      <c r="CQ884" s="50">
        <v>15806</v>
      </c>
      <c r="CR884" s="50"/>
      <c r="CS884" s="50"/>
      <c r="CT884" s="50">
        <v>17987</v>
      </c>
      <c r="CU884" s="51"/>
      <c r="CV884" s="51"/>
      <c r="CX884" s="45">
        <f t="shared" si="1371"/>
        <v>1435.9624799999999</v>
      </c>
      <c r="CY884" s="51"/>
      <c r="DA884" s="45">
        <f t="shared" si="1311"/>
        <v>14039.67258</v>
      </c>
      <c r="DB884" s="51"/>
      <c r="DD884" s="45">
        <f t="shared" si="1313"/>
        <v>1722.97605</v>
      </c>
      <c r="DE884" s="51"/>
      <c r="DG884" s="45">
        <f t="shared" si="1315"/>
        <v>3451.9705199999999</v>
      </c>
      <c r="DH884" s="51"/>
      <c r="DJ884" s="45">
        <f t="shared" si="1317"/>
        <v>4336.5969299999997</v>
      </c>
      <c r="DK884" s="51"/>
      <c r="DM884" s="45">
        <f t="shared" si="1319"/>
        <v>2791.0016099999998</v>
      </c>
      <c r="DN884" s="51"/>
      <c r="DP884" s="45">
        <f t="shared" si="1321"/>
        <v>965.46843000000001</v>
      </c>
      <c r="DQ884" s="51"/>
      <c r="DS884" s="45">
        <f t="shared" si="1323"/>
        <v>16089.595230000001</v>
      </c>
      <c r="DT884" s="51"/>
      <c r="DV884" s="45">
        <f t="shared" si="1325"/>
        <v>2877.2927399999999</v>
      </c>
      <c r="DW884" s="51"/>
      <c r="DY884" s="45">
        <f t="shared" si="1327"/>
        <v>490.90787999999998</v>
      </c>
      <c r="DZ884" s="51"/>
      <c r="EB884" s="45">
        <f t="shared" si="1329"/>
        <v>933.18042000000003</v>
      </c>
      <c r="EC884" s="51"/>
      <c r="EE884" s="45">
        <f t="shared" si="1331"/>
        <v>876.00543000000005</v>
      </c>
      <c r="EF884" s="51"/>
      <c r="EH884" s="45">
        <f t="shared" si="1333"/>
        <v>792.96749999999997</v>
      </c>
      <c r="EI884" s="51"/>
      <c r="EK884" s="45">
        <f t="shared" si="1335"/>
        <v>2174.1948900000002</v>
      </c>
      <c r="EL884" s="51"/>
      <c r="EN884" s="45">
        <f t="shared" si="1337"/>
        <v>1020.12219</v>
      </c>
      <c r="EO884" s="51"/>
      <c r="EQ884" s="45">
        <f t="shared" si="1339"/>
        <v>820.53836999999999</v>
      </c>
      <c r="ER884" s="51"/>
      <c r="ET884" s="45">
        <f t="shared" si="1341"/>
        <v>431.13033000000001</v>
      </c>
      <c r="EU884" s="51"/>
      <c r="EW884" s="45">
        <f t="shared" si="1343"/>
        <v>149.56586999999999</v>
      </c>
      <c r="EX884" s="51"/>
      <c r="EZ884" s="45">
        <f t="shared" si="1345"/>
        <v>1874.81916</v>
      </c>
      <c r="FA884" s="51"/>
      <c r="FC884" s="45">
        <f t="shared" si="1347"/>
        <v>944.72928000000002</v>
      </c>
      <c r="FD884" s="51"/>
      <c r="FF884" s="45">
        <f t="shared" si="1349"/>
        <v>1238.0052599999999</v>
      </c>
      <c r="FG884" s="51"/>
      <c r="FI884" s="45">
        <f t="shared" si="1351"/>
        <v>1872.86724</v>
      </c>
      <c r="FJ884" s="51"/>
      <c r="FL884" s="45">
        <f t="shared" si="1353"/>
        <v>462.03573</v>
      </c>
      <c r="FM884" s="51"/>
      <c r="FO884" s="45">
        <f t="shared" si="1355"/>
        <v>419.17482000000001</v>
      </c>
      <c r="FP884" s="51"/>
      <c r="FR884" s="45">
        <f t="shared" si="1357"/>
        <v>5620.3909800000001</v>
      </c>
      <c r="FS884" s="51"/>
      <c r="FU884" s="45">
        <f t="shared" si="1359"/>
        <v>506.03525999999999</v>
      </c>
      <c r="FV884" s="51"/>
      <c r="FX884" s="45">
        <f t="shared" si="1361"/>
        <v>477.56975999999997</v>
      </c>
      <c r="FY884" s="51"/>
      <c r="GA884" s="45">
        <f t="shared" si="1363"/>
        <v>14557.988670000001</v>
      </c>
      <c r="GB884" s="51"/>
      <c r="GD884" s="45">
        <f t="shared" si="1365"/>
        <v>59.45223</v>
      </c>
      <c r="GE884" s="51"/>
      <c r="GG884" s="45">
        <f t="shared" si="1367"/>
        <v>1285.50198</v>
      </c>
      <c r="GH884" s="51"/>
      <c r="GJ884" s="45">
        <f t="shared" si="1369"/>
        <v>1462.8827100000001</v>
      </c>
      <c r="GK884" s="51"/>
    </row>
    <row r="885" spans="1:193" s="45" customFormat="1">
      <c r="A885" s="45" t="s">
        <v>17</v>
      </c>
      <c r="B885" s="46">
        <v>41270</v>
      </c>
      <c r="C885" s="56">
        <v>0.71954099999999999</v>
      </c>
      <c r="D885" s="56">
        <v>0.110931</v>
      </c>
      <c r="E885" s="56">
        <v>8.2764000000000004E-2</v>
      </c>
      <c r="F885" s="58"/>
      <c r="G885" s="58"/>
      <c r="H885" s="58">
        <v>16816</v>
      </c>
      <c r="I885" s="58"/>
      <c r="J885" s="59"/>
      <c r="K885" s="59">
        <v>165322</v>
      </c>
      <c r="L885" s="58"/>
      <c r="M885" s="58"/>
      <c r="N885" s="58">
        <v>23092</v>
      </c>
      <c r="O885" s="58"/>
      <c r="P885" s="58"/>
      <c r="Q885" s="58">
        <v>41496</v>
      </c>
      <c r="R885" s="58"/>
      <c r="S885" s="58"/>
      <c r="T885" s="58">
        <v>54018</v>
      </c>
      <c r="U885" s="58"/>
      <c r="V885" s="58"/>
      <c r="W885" s="58">
        <v>34171</v>
      </c>
      <c r="X885" s="58"/>
      <c r="Y885" s="58"/>
      <c r="Z885" s="58">
        <v>14225</v>
      </c>
      <c r="AA885" s="58"/>
      <c r="AB885" s="58"/>
      <c r="AC885" s="58">
        <v>193864</v>
      </c>
      <c r="AD885" s="58"/>
      <c r="AE885" s="58"/>
      <c r="AF885" s="58">
        <v>34686</v>
      </c>
      <c r="AG885" s="58"/>
      <c r="AH885" s="58"/>
      <c r="AI885" s="58">
        <v>5827</v>
      </c>
      <c r="AJ885" s="58"/>
      <c r="AK885" s="58"/>
      <c r="AL885" s="58">
        <v>11487</v>
      </c>
      <c r="AM885" s="58"/>
      <c r="AN885" s="58"/>
      <c r="AO885" s="58">
        <v>10351</v>
      </c>
      <c r="AP885" s="58"/>
      <c r="AQ885" s="58"/>
      <c r="AR885" s="58">
        <v>10071</v>
      </c>
      <c r="AS885" s="58"/>
      <c r="AT885" s="58"/>
      <c r="AU885" s="58">
        <v>31597</v>
      </c>
      <c r="AV885" s="58"/>
      <c r="AW885" s="58"/>
      <c r="AX885" s="58">
        <v>12971</v>
      </c>
      <c r="AY885" s="58"/>
      <c r="AZ885" s="58"/>
      <c r="BA885" s="58">
        <v>9405</v>
      </c>
      <c r="BB885" s="58"/>
      <c r="BC885" s="58"/>
      <c r="BD885" s="58">
        <v>5253</v>
      </c>
      <c r="BE885" s="58"/>
      <c r="BF885" s="58"/>
      <c r="BG885" s="58">
        <v>1820</v>
      </c>
      <c r="BH885" s="50"/>
      <c r="BI885" s="50"/>
      <c r="BJ885" s="50">
        <v>23556</v>
      </c>
      <c r="BK885" s="50"/>
      <c r="BL885" s="50"/>
      <c r="BM885" s="50">
        <v>11861</v>
      </c>
      <c r="BN885" s="50"/>
      <c r="BO885" s="50"/>
      <c r="BP885" s="50">
        <v>15333</v>
      </c>
      <c r="BQ885" s="50"/>
      <c r="BR885" s="50"/>
      <c r="BS885" s="50">
        <v>20510</v>
      </c>
      <c r="BT885" s="50"/>
      <c r="BU885" s="50"/>
      <c r="BV885" s="50">
        <v>5758</v>
      </c>
      <c r="BW885" s="50"/>
      <c r="BX885" s="50"/>
      <c r="BY885" s="50">
        <v>5116</v>
      </c>
      <c r="BZ885" s="50"/>
      <c r="CA885" s="50"/>
      <c r="CB885" s="50">
        <v>62211</v>
      </c>
      <c r="CC885" s="50"/>
      <c r="CD885" s="50"/>
      <c r="CE885" s="50">
        <v>5793</v>
      </c>
      <c r="CF885" s="50"/>
      <c r="CG885" s="50"/>
      <c r="CH885" s="50">
        <v>5394</v>
      </c>
      <c r="CI885" s="50"/>
      <c r="CJ885" s="50"/>
      <c r="CK885" s="50">
        <v>171218</v>
      </c>
      <c r="CL885" s="50"/>
      <c r="CM885" s="50"/>
      <c r="CN885" s="50">
        <v>514</v>
      </c>
      <c r="CO885" s="50"/>
      <c r="CP885" s="50"/>
      <c r="CQ885" s="50">
        <v>14650</v>
      </c>
      <c r="CR885" s="50"/>
      <c r="CS885" s="50"/>
      <c r="CT885" s="50">
        <v>17449</v>
      </c>
      <c r="CU885" s="51"/>
      <c r="CV885" s="51"/>
      <c r="CX885" s="45">
        <f t="shared" si="1371"/>
        <v>1391.7594240000001</v>
      </c>
      <c r="CY885" s="51"/>
      <c r="DA885" s="45">
        <f t="shared" si="1311"/>
        <v>13682.710008</v>
      </c>
      <c r="DB885" s="51"/>
      <c r="DD885" s="45">
        <f t="shared" si="1313"/>
        <v>1911.1862880000001</v>
      </c>
      <c r="DE885" s="51"/>
      <c r="DG885" s="45">
        <f t="shared" si="1315"/>
        <v>3434.3749440000001</v>
      </c>
      <c r="DH885" s="51"/>
      <c r="DJ885" s="45">
        <f t="shared" si="1317"/>
        <v>4470.7457519999998</v>
      </c>
      <c r="DK885" s="51"/>
      <c r="DM885" s="45">
        <f t="shared" si="1319"/>
        <v>2828.1286440000003</v>
      </c>
      <c r="DN885" s="51"/>
      <c r="DP885" s="45">
        <f t="shared" si="1321"/>
        <v>1177.3179</v>
      </c>
      <c r="DQ885" s="51"/>
      <c r="DS885" s="45">
        <f t="shared" si="1323"/>
        <v>16044.960096000001</v>
      </c>
      <c r="DT885" s="51"/>
      <c r="DV885" s="45">
        <f t="shared" si="1325"/>
        <v>2870.7521040000001</v>
      </c>
      <c r="DW885" s="51"/>
      <c r="DY885" s="45">
        <f t="shared" si="1327"/>
        <v>482.265828</v>
      </c>
      <c r="DZ885" s="51"/>
      <c r="EB885" s="45">
        <f t="shared" si="1329"/>
        <v>950.71006800000009</v>
      </c>
      <c r="EC885" s="51"/>
      <c r="EE885" s="45">
        <f t="shared" si="1331"/>
        <v>856.6901640000001</v>
      </c>
      <c r="EF885" s="51"/>
      <c r="EH885" s="45">
        <f t="shared" si="1333"/>
        <v>833.51624400000003</v>
      </c>
      <c r="EI885" s="51"/>
      <c r="EK885" s="45">
        <f t="shared" si="1335"/>
        <v>2615.0941080000002</v>
      </c>
      <c r="EL885" s="51"/>
      <c r="EN885" s="45">
        <f t="shared" si="1337"/>
        <v>1073.5318440000001</v>
      </c>
      <c r="EO885" s="51"/>
      <c r="EQ885" s="45">
        <f t="shared" si="1339"/>
        <v>778.39542000000006</v>
      </c>
      <c r="ER885" s="51"/>
      <c r="ET885" s="45">
        <f t="shared" si="1341"/>
        <v>434.75929200000002</v>
      </c>
      <c r="EU885" s="51"/>
      <c r="EW885" s="45">
        <f t="shared" si="1343"/>
        <v>150.63048000000001</v>
      </c>
      <c r="EX885" s="51"/>
      <c r="EZ885" s="45">
        <f t="shared" si="1345"/>
        <v>1949.588784</v>
      </c>
      <c r="FA885" s="51"/>
      <c r="FC885" s="45">
        <f t="shared" si="1347"/>
        <v>981.66380400000003</v>
      </c>
      <c r="FD885" s="51"/>
      <c r="FF885" s="45">
        <f t="shared" si="1349"/>
        <v>1269.0204120000001</v>
      </c>
      <c r="FG885" s="51"/>
      <c r="FI885" s="45">
        <f t="shared" si="1351"/>
        <v>1697.48964</v>
      </c>
      <c r="FJ885" s="51"/>
      <c r="FL885" s="45">
        <f t="shared" si="1353"/>
        <v>476.55511200000001</v>
      </c>
      <c r="FM885" s="51"/>
      <c r="FO885" s="45">
        <f t="shared" si="1355"/>
        <v>423.42062400000003</v>
      </c>
      <c r="FP885" s="51"/>
      <c r="FR885" s="45">
        <f t="shared" si="1357"/>
        <v>5148.8312040000001</v>
      </c>
      <c r="FS885" s="51"/>
      <c r="FU885" s="45">
        <f t="shared" si="1359"/>
        <v>479.45185200000003</v>
      </c>
      <c r="FV885" s="51"/>
      <c r="FX885" s="45">
        <f t="shared" si="1361"/>
        <v>446.42901600000005</v>
      </c>
      <c r="FY885" s="51"/>
      <c r="GA885" s="45">
        <f t="shared" si="1363"/>
        <v>14170.686552000001</v>
      </c>
      <c r="GB885" s="51"/>
      <c r="GD885" s="45">
        <f t="shared" si="1365"/>
        <v>42.540696000000004</v>
      </c>
      <c r="GE885" s="51"/>
      <c r="GG885" s="45">
        <f t="shared" si="1367"/>
        <v>1212.4926</v>
      </c>
      <c r="GH885" s="51"/>
      <c r="GJ885" s="45">
        <f t="shared" si="1369"/>
        <v>1444.149036</v>
      </c>
      <c r="GK885" s="51"/>
    </row>
    <row r="886" spans="1:193" s="45" customFormat="1">
      <c r="A886" s="45" t="s">
        <v>17</v>
      </c>
      <c r="B886" s="46">
        <v>41269</v>
      </c>
      <c r="C886" s="56">
        <v>0.71604200000000007</v>
      </c>
      <c r="D886" s="56">
        <v>0.10094099999999999</v>
      </c>
      <c r="E886" s="56">
        <v>7.7379000000000003E-2</v>
      </c>
      <c r="F886" s="58"/>
      <c r="G886" s="58"/>
      <c r="H886" s="58">
        <v>16632</v>
      </c>
      <c r="I886" s="58"/>
      <c r="J886" s="59"/>
      <c r="K886" s="59">
        <v>163667</v>
      </c>
      <c r="L886" s="58"/>
      <c r="M886" s="58"/>
      <c r="N886" s="58">
        <v>20713</v>
      </c>
      <c r="O886" s="58"/>
      <c r="P886" s="58"/>
      <c r="Q886" s="58">
        <v>38467</v>
      </c>
      <c r="R886" s="58"/>
      <c r="S886" s="58"/>
      <c r="T886" s="58">
        <v>54615</v>
      </c>
      <c r="U886" s="58"/>
      <c r="V886" s="58"/>
      <c r="W886" s="58">
        <v>35718</v>
      </c>
      <c r="X886" s="58"/>
      <c r="Y886" s="58"/>
      <c r="Z886" s="58">
        <v>14183</v>
      </c>
      <c r="AA886" s="58"/>
      <c r="AB886" s="58"/>
      <c r="AC886" s="58">
        <v>174786</v>
      </c>
      <c r="AD886" s="58"/>
      <c r="AE886" s="58"/>
      <c r="AF886" s="58">
        <v>30859</v>
      </c>
      <c r="AG886" s="58"/>
      <c r="AH886" s="58"/>
      <c r="AI886" s="58">
        <v>5555</v>
      </c>
      <c r="AJ886" s="58"/>
      <c r="AK886" s="58"/>
      <c r="AL886" s="58">
        <v>10391</v>
      </c>
      <c r="AM886" s="58"/>
      <c r="AN886" s="58"/>
      <c r="AO886" s="58">
        <v>8861</v>
      </c>
      <c r="AP886" s="58"/>
      <c r="AQ886" s="58"/>
      <c r="AR886" s="58">
        <v>8686</v>
      </c>
      <c r="AS886" s="58"/>
      <c r="AT886" s="58"/>
      <c r="AU886" s="58">
        <v>20934</v>
      </c>
      <c r="AV886" s="58"/>
      <c r="AW886" s="58"/>
      <c r="AX886" s="58">
        <v>10455</v>
      </c>
      <c r="AY886" s="58"/>
      <c r="AZ886" s="58"/>
      <c r="BA886" s="58">
        <v>9995</v>
      </c>
      <c r="BB886" s="58"/>
      <c r="BC886" s="58"/>
      <c r="BD886" s="58">
        <v>5285</v>
      </c>
      <c r="BE886" s="58"/>
      <c r="BF886" s="58"/>
      <c r="BG886" s="58">
        <v>1660</v>
      </c>
      <c r="BH886" s="50"/>
      <c r="BI886" s="50"/>
      <c r="BJ886" s="50">
        <v>23843</v>
      </c>
      <c r="BK886" s="50"/>
      <c r="BL886" s="50"/>
      <c r="BM886" s="50">
        <v>10478</v>
      </c>
      <c r="BN886" s="50"/>
      <c r="BO886" s="50"/>
      <c r="BP886" s="50">
        <v>13459</v>
      </c>
      <c r="BQ886" s="50"/>
      <c r="BR886" s="50"/>
      <c r="BS886" s="50">
        <v>16148</v>
      </c>
      <c r="BT886" s="50"/>
      <c r="BU886" s="50"/>
      <c r="BV886" s="50">
        <v>7848</v>
      </c>
      <c r="BW886" s="50"/>
      <c r="BX886" s="50"/>
      <c r="BY886" s="50">
        <v>3794</v>
      </c>
      <c r="BZ886" s="50"/>
      <c r="CA886" s="50"/>
      <c r="CB886" s="50">
        <v>57663</v>
      </c>
      <c r="CC886" s="50"/>
      <c r="CD886" s="50"/>
      <c r="CE886" s="50">
        <v>6133</v>
      </c>
      <c r="CF886" s="50"/>
      <c r="CG886" s="50"/>
      <c r="CH886" s="50">
        <v>5173</v>
      </c>
      <c r="CI886" s="50"/>
      <c r="CJ886" s="50"/>
      <c r="CK886" s="50">
        <v>162657</v>
      </c>
      <c r="CL886" s="50"/>
      <c r="CM886" s="50"/>
      <c r="CN886" s="50">
        <v>448</v>
      </c>
      <c r="CO886" s="50"/>
      <c r="CP886" s="50"/>
      <c r="CQ886" s="50">
        <v>14981</v>
      </c>
      <c r="CR886" s="50"/>
      <c r="CS886" s="50"/>
      <c r="CT886" s="50">
        <v>16296</v>
      </c>
      <c r="CU886" s="51"/>
      <c r="CV886" s="51"/>
      <c r="CX886" s="45">
        <f t="shared" si="1371"/>
        <v>1286.9675280000001</v>
      </c>
      <c r="CY886" s="51"/>
      <c r="DA886" s="45">
        <f t="shared" si="1311"/>
        <v>12664.388793</v>
      </c>
      <c r="DB886" s="51"/>
      <c r="DD886" s="45">
        <f t="shared" si="1313"/>
        <v>1602.751227</v>
      </c>
      <c r="DE886" s="51"/>
      <c r="DG886" s="45">
        <f t="shared" si="1315"/>
        <v>2976.5379929999999</v>
      </c>
      <c r="DH886" s="51"/>
      <c r="DJ886" s="45">
        <f t="shared" si="1317"/>
        <v>4226.0540849999998</v>
      </c>
      <c r="DK886" s="51"/>
      <c r="DM886" s="45">
        <f t="shared" si="1319"/>
        <v>2763.8231220000002</v>
      </c>
      <c r="DN886" s="51"/>
      <c r="DP886" s="45">
        <f t="shared" si="1321"/>
        <v>1097.466357</v>
      </c>
      <c r="DQ886" s="51"/>
      <c r="DS886" s="45">
        <f t="shared" si="1323"/>
        <v>13524.765894</v>
      </c>
      <c r="DT886" s="51"/>
      <c r="DV886" s="45">
        <f t="shared" si="1325"/>
        <v>2387.838561</v>
      </c>
      <c r="DW886" s="51"/>
      <c r="DY886" s="45">
        <f t="shared" si="1327"/>
        <v>429.84034500000001</v>
      </c>
      <c r="DZ886" s="51"/>
      <c r="EB886" s="45">
        <f t="shared" si="1329"/>
        <v>804.04518900000005</v>
      </c>
      <c r="EC886" s="51"/>
      <c r="EE886" s="45">
        <f t="shared" si="1331"/>
        <v>685.65531900000008</v>
      </c>
      <c r="EF886" s="51"/>
      <c r="EH886" s="45">
        <f t="shared" si="1333"/>
        <v>672.11399400000005</v>
      </c>
      <c r="EI886" s="51"/>
      <c r="EK886" s="45">
        <f t="shared" si="1335"/>
        <v>1619.8519860000001</v>
      </c>
      <c r="EL886" s="51"/>
      <c r="EN886" s="45">
        <f t="shared" si="1337"/>
        <v>808.99744500000008</v>
      </c>
      <c r="EO886" s="51"/>
      <c r="EQ886" s="45">
        <f t="shared" si="1339"/>
        <v>773.40310499999998</v>
      </c>
      <c r="ER886" s="51"/>
      <c r="ET886" s="45">
        <f t="shared" si="1341"/>
        <v>408.948015</v>
      </c>
      <c r="EU886" s="51"/>
      <c r="EW886" s="45">
        <f t="shared" si="1343"/>
        <v>128.44914</v>
      </c>
      <c r="EX886" s="51"/>
      <c r="EZ886" s="45">
        <f t="shared" si="1345"/>
        <v>1844.9474970000001</v>
      </c>
      <c r="FA886" s="51"/>
      <c r="FC886" s="45">
        <f t="shared" si="1347"/>
        <v>810.77716200000009</v>
      </c>
      <c r="FD886" s="51"/>
      <c r="FF886" s="45">
        <f t="shared" si="1349"/>
        <v>1041.4439609999999</v>
      </c>
      <c r="FG886" s="51"/>
      <c r="FI886" s="45">
        <f t="shared" si="1351"/>
        <v>1249.5160920000001</v>
      </c>
      <c r="FJ886" s="51"/>
      <c r="FL886" s="45">
        <f t="shared" si="1353"/>
        <v>607.27039200000002</v>
      </c>
      <c r="FM886" s="51"/>
      <c r="FO886" s="45">
        <f t="shared" si="1355"/>
        <v>293.57592600000004</v>
      </c>
      <c r="FP886" s="51"/>
      <c r="FR886" s="45">
        <f t="shared" si="1357"/>
        <v>4461.9052769999998</v>
      </c>
      <c r="FS886" s="51"/>
      <c r="FU886" s="45">
        <f t="shared" si="1359"/>
        <v>474.56540699999999</v>
      </c>
      <c r="FV886" s="51"/>
      <c r="FX886" s="45">
        <f t="shared" si="1361"/>
        <v>400.281567</v>
      </c>
      <c r="FY886" s="51"/>
      <c r="GA886" s="45">
        <f t="shared" si="1363"/>
        <v>12586.236003</v>
      </c>
      <c r="GB886" s="51"/>
      <c r="GD886" s="45">
        <f t="shared" si="1365"/>
        <v>34.665792000000003</v>
      </c>
      <c r="GE886" s="51"/>
      <c r="GG886" s="45">
        <f t="shared" si="1367"/>
        <v>1159.2147990000001</v>
      </c>
      <c r="GH886" s="51"/>
      <c r="GJ886" s="45">
        <f t="shared" si="1369"/>
        <v>1260.9681840000001</v>
      </c>
      <c r="GK886" s="51"/>
    </row>
    <row r="887" spans="1:193" s="45" customFormat="1">
      <c r="A887" s="45" t="s">
        <v>17</v>
      </c>
      <c r="B887" s="46">
        <v>41268</v>
      </c>
      <c r="C887" s="56">
        <v>0.71838899999999994</v>
      </c>
      <c r="D887" s="56">
        <v>9.8954E-2</v>
      </c>
      <c r="E887" s="56">
        <v>7.5782000000000002E-2</v>
      </c>
      <c r="F887" s="58"/>
      <c r="G887" s="58"/>
      <c r="H887" s="58">
        <v>15815</v>
      </c>
      <c r="I887" s="58"/>
      <c r="J887" s="59"/>
      <c r="K887" s="59">
        <v>158393</v>
      </c>
      <c r="L887" s="58"/>
      <c r="M887" s="58"/>
      <c r="N887" s="58">
        <v>20001</v>
      </c>
      <c r="O887" s="58"/>
      <c r="P887" s="58"/>
      <c r="Q887" s="58">
        <v>37623</v>
      </c>
      <c r="R887" s="58"/>
      <c r="S887" s="58"/>
      <c r="T887" s="58">
        <v>55024</v>
      </c>
      <c r="U887" s="58"/>
      <c r="V887" s="58"/>
      <c r="W887" s="58">
        <v>34536</v>
      </c>
      <c r="X887" s="58"/>
      <c r="Y887" s="58"/>
      <c r="Z887" s="58">
        <v>13856</v>
      </c>
      <c r="AA887" s="58"/>
      <c r="AB887" s="58"/>
      <c r="AC887" s="58">
        <v>166759</v>
      </c>
      <c r="AD887" s="58"/>
      <c r="AE887" s="58"/>
      <c r="AF887" s="58">
        <v>29835</v>
      </c>
      <c r="AG887" s="58"/>
      <c r="AH887" s="58"/>
      <c r="AI887" s="58">
        <v>5475</v>
      </c>
      <c r="AJ887" s="58"/>
      <c r="AK887" s="58"/>
      <c r="AL887" s="58">
        <v>10231</v>
      </c>
      <c r="AM887" s="58"/>
      <c r="AN887" s="58"/>
      <c r="AO887" s="58">
        <v>8270</v>
      </c>
      <c r="AP887" s="58"/>
      <c r="AQ887" s="58"/>
      <c r="AR887" s="58">
        <v>8466</v>
      </c>
      <c r="AS887" s="58"/>
      <c r="AT887" s="58"/>
      <c r="AU887" s="58">
        <v>19906</v>
      </c>
      <c r="AV887" s="58"/>
      <c r="AW887" s="58"/>
      <c r="AX887" s="58">
        <v>9631</v>
      </c>
      <c r="AY887" s="58"/>
      <c r="AZ887" s="58"/>
      <c r="BA887" s="58">
        <v>10617</v>
      </c>
      <c r="BB887" s="58"/>
      <c r="BC887" s="58"/>
      <c r="BD887" s="58">
        <v>6002</v>
      </c>
      <c r="BE887" s="58"/>
      <c r="BF887" s="58"/>
      <c r="BG887" s="58">
        <v>1727</v>
      </c>
      <c r="BH887" s="50"/>
      <c r="BI887" s="50"/>
      <c r="BJ887" s="50">
        <v>23305</v>
      </c>
      <c r="BK887" s="50"/>
      <c r="BL887" s="50"/>
      <c r="BM887" s="50">
        <v>10554</v>
      </c>
      <c r="BN887" s="50"/>
      <c r="BO887" s="50"/>
      <c r="BP887" s="50">
        <v>12730</v>
      </c>
      <c r="BQ887" s="50"/>
      <c r="BR887" s="50"/>
      <c r="BS887" s="50">
        <v>18941</v>
      </c>
      <c r="BT887" s="50"/>
      <c r="BU887" s="50"/>
      <c r="BV887" s="50">
        <v>31473</v>
      </c>
      <c r="BW887" s="50"/>
      <c r="BX887" s="50"/>
      <c r="BY887" s="50">
        <v>4143</v>
      </c>
      <c r="BZ887" s="50"/>
      <c r="CA887" s="50"/>
      <c r="CB887" s="50">
        <v>49958</v>
      </c>
      <c r="CC887" s="50"/>
      <c r="CD887" s="50"/>
      <c r="CE887" s="50">
        <v>5616</v>
      </c>
      <c r="CF887" s="50"/>
      <c r="CG887" s="50"/>
      <c r="CH887" s="50">
        <v>5399</v>
      </c>
      <c r="CI887" s="50"/>
      <c r="CJ887" s="50"/>
      <c r="CK887" s="50">
        <v>160873</v>
      </c>
      <c r="CL887" s="50"/>
      <c r="CM887" s="50"/>
      <c r="CN887" s="50">
        <v>522</v>
      </c>
      <c r="CO887" s="50"/>
      <c r="CP887" s="50"/>
      <c r="CQ887" s="50">
        <v>14232</v>
      </c>
      <c r="CR887" s="50"/>
      <c r="CS887" s="50"/>
      <c r="CT887" s="50">
        <v>15868</v>
      </c>
      <c r="CU887" s="51"/>
      <c r="CV887" s="51"/>
      <c r="CX887" s="45">
        <f t="shared" si="1371"/>
        <v>1198.49233</v>
      </c>
      <c r="CY887" s="51"/>
      <c r="DA887" s="45">
        <f t="shared" si="1311"/>
        <v>12003.338326000001</v>
      </c>
      <c r="DB887" s="51"/>
      <c r="DD887" s="45">
        <f t="shared" si="1313"/>
        <v>1515.715782</v>
      </c>
      <c r="DE887" s="51"/>
      <c r="DG887" s="45">
        <f t="shared" si="1315"/>
        <v>2851.1461859999999</v>
      </c>
      <c r="DH887" s="51"/>
      <c r="DJ887" s="45">
        <f t="shared" si="1317"/>
        <v>4169.8287680000003</v>
      </c>
      <c r="DK887" s="51"/>
      <c r="DM887" s="45">
        <f t="shared" si="1319"/>
        <v>2617.207152</v>
      </c>
      <c r="DN887" s="51"/>
      <c r="DP887" s="45">
        <f t="shared" si="1321"/>
        <v>1050.035392</v>
      </c>
      <c r="DQ887" s="51"/>
      <c r="DS887" s="45">
        <f t="shared" si="1323"/>
        <v>12637.330538</v>
      </c>
      <c r="DT887" s="51"/>
      <c r="DV887" s="45">
        <f t="shared" si="1325"/>
        <v>2260.95597</v>
      </c>
      <c r="DW887" s="51"/>
      <c r="DY887" s="45">
        <f t="shared" si="1327"/>
        <v>414.90645000000001</v>
      </c>
      <c r="DZ887" s="51"/>
      <c r="EB887" s="45">
        <f t="shared" si="1329"/>
        <v>775.32564200000002</v>
      </c>
      <c r="EC887" s="51"/>
      <c r="EE887" s="45">
        <f t="shared" si="1331"/>
        <v>626.71713999999997</v>
      </c>
      <c r="EF887" s="51"/>
      <c r="EH887" s="45">
        <f t="shared" si="1333"/>
        <v>641.57041200000003</v>
      </c>
      <c r="EI887" s="51"/>
      <c r="EK887" s="45">
        <f t="shared" si="1335"/>
        <v>1508.516492</v>
      </c>
      <c r="EL887" s="51"/>
      <c r="EN887" s="45">
        <f t="shared" si="1337"/>
        <v>729.85644200000002</v>
      </c>
      <c r="EO887" s="51"/>
      <c r="EQ887" s="45">
        <f t="shared" si="1339"/>
        <v>804.577494</v>
      </c>
      <c r="ER887" s="51"/>
      <c r="ET887" s="45">
        <f t="shared" si="1341"/>
        <v>454.84356400000001</v>
      </c>
      <c r="EU887" s="51"/>
      <c r="EW887" s="45">
        <f t="shared" si="1343"/>
        <v>130.87551400000001</v>
      </c>
      <c r="EX887" s="51"/>
      <c r="EZ887" s="45">
        <f t="shared" si="1345"/>
        <v>1766.09951</v>
      </c>
      <c r="FA887" s="51"/>
      <c r="FC887" s="45">
        <f t="shared" si="1347"/>
        <v>799.80322799999999</v>
      </c>
      <c r="FD887" s="51"/>
      <c r="FF887" s="45">
        <f t="shared" si="1349"/>
        <v>964.70486000000005</v>
      </c>
      <c r="FG887" s="51"/>
      <c r="FI887" s="45">
        <f t="shared" si="1351"/>
        <v>1435.3868620000001</v>
      </c>
      <c r="FJ887" s="51"/>
      <c r="FL887" s="45">
        <f t="shared" si="1353"/>
        <v>2385.086886</v>
      </c>
      <c r="FM887" s="51"/>
      <c r="FO887" s="45">
        <f t="shared" si="1355"/>
        <v>313.96482600000002</v>
      </c>
      <c r="FP887" s="51"/>
      <c r="FR887" s="45">
        <f t="shared" si="1357"/>
        <v>3785.917156</v>
      </c>
      <c r="FS887" s="51"/>
      <c r="FU887" s="45">
        <f t="shared" si="1359"/>
        <v>425.59171200000003</v>
      </c>
      <c r="FV887" s="51"/>
      <c r="FX887" s="45">
        <f t="shared" si="1361"/>
        <v>409.147018</v>
      </c>
      <c r="FY887" s="51"/>
      <c r="GA887" s="45">
        <f t="shared" si="1363"/>
        <v>12191.277685999999</v>
      </c>
      <c r="GB887" s="51"/>
      <c r="GD887" s="45">
        <f t="shared" si="1365"/>
        <v>39.558204000000003</v>
      </c>
      <c r="GE887" s="51"/>
      <c r="GG887" s="45">
        <f t="shared" si="1367"/>
        <v>1078.5294240000001</v>
      </c>
      <c r="GH887" s="51"/>
      <c r="GJ887" s="45">
        <f t="shared" si="1369"/>
        <v>1202.5087760000001</v>
      </c>
      <c r="GK887" s="51"/>
    </row>
    <row r="888" spans="1:193" s="45" customFormat="1">
      <c r="A888" s="45" t="s">
        <v>17</v>
      </c>
      <c r="B888" s="46">
        <v>41267</v>
      </c>
      <c r="C888" s="56">
        <v>0.71831699999999998</v>
      </c>
      <c r="D888" s="56">
        <v>0.10073600000000001</v>
      </c>
      <c r="E888" s="56">
        <v>7.5552999999999995E-2</v>
      </c>
      <c r="F888" s="58"/>
      <c r="G888" s="58"/>
      <c r="H888" s="58">
        <v>10054</v>
      </c>
      <c r="I888" s="58"/>
      <c r="J888" s="59"/>
      <c r="K888" s="59">
        <v>195472</v>
      </c>
      <c r="L888" s="58"/>
      <c r="M888" s="58"/>
      <c r="N888" s="58">
        <v>17531</v>
      </c>
      <c r="O888" s="58"/>
      <c r="P888" s="58"/>
      <c r="Q888" s="58">
        <v>35015</v>
      </c>
      <c r="R888" s="58"/>
      <c r="S888" s="58"/>
      <c r="T888" s="58">
        <v>46679</v>
      </c>
      <c r="U888" s="58"/>
      <c r="V888" s="58"/>
      <c r="W888" s="58">
        <v>36267</v>
      </c>
      <c r="X888" s="58"/>
      <c r="Y888" s="58"/>
      <c r="Z888" s="58">
        <v>12351</v>
      </c>
      <c r="AA888" s="58"/>
      <c r="AB888" s="58"/>
      <c r="AC888" s="58">
        <v>234294</v>
      </c>
      <c r="AD888" s="58"/>
      <c r="AE888" s="58"/>
      <c r="AF888" s="58">
        <v>41416</v>
      </c>
      <c r="AG888" s="58"/>
      <c r="AH888" s="58"/>
      <c r="AI888" s="58">
        <v>5261</v>
      </c>
      <c r="AJ888" s="58"/>
      <c r="AK888" s="58"/>
      <c r="AL888" s="58">
        <v>5893</v>
      </c>
      <c r="AM888" s="58"/>
      <c r="AN888" s="58"/>
      <c r="AO888" s="58">
        <v>5694</v>
      </c>
      <c r="AP888" s="58"/>
      <c r="AQ888" s="58"/>
      <c r="AR888" s="58">
        <v>9201</v>
      </c>
      <c r="AS888" s="58"/>
      <c r="AT888" s="58"/>
      <c r="AU888" s="58">
        <v>22750</v>
      </c>
      <c r="AV888" s="58"/>
      <c r="AW888" s="58"/>
      <c r="AX888" s="58">
        <v>12490</v>
      </c>
      <c r="AY888" s="58"/>
      <c r="AZ888" s="58"/>
      <c r="BA888" s="58">
        <v>9334</v>
      </c>
      <c r="BB888" s="58"/>
      <c r="BC888" s="58"/>
      <c r="BD888" s="58">
        <v>3437</v>
      </c>
      <c r="BE888" s="58"/>
      <c r="BF888" s="58"/>
      <c r="BG888" s="58">
        <v>1426</v>
      </c>
      <c r="BH888" s="50"/>
      <c r="BI888" s="50"/>
      <c r="BJ888" s="50">
        <v>24196</v>
      </c>
      <c r="BK888" s="50"/>
      <c r="BL888" s="50"/>
      <c r="BM888" s="50">
        <v>6494</v>
      </c>
      <c r="BN888" s="50"/>
      <c r="BO888" s="50"/>
      <c r="BP888" s="50">
        <v>16182</v>
      </c>
      <c r="BQ888" s="50"/>
      <c r="BR888" s="50"/>
      <c r="BS888" s="50">
        <v>24086</v>
      </c>
      <c r="BT888" s="50"/>
      <c r="BU888" s="50"/>
      <c r="BV888" s="50">
        <v>8335</v>
      </c>
      <c r="BW888" s="50"/>
      <c r="BX888" s="50"/>
      <c r="BY888" s="50">
        <v>4358</v>
      </c>
      <c r="BZ888" s="50"/>
      <c r="CA888" s="50"/>
      <c r="CB888" s="50">
        <v>72279</v>
      </c>
      <c r="CC888" s="50"/>
      <c r="CD888" s="50"/>
      <c r="CE888" s="50">
        <v>3573</v>
      </c>
      <c r="CF888" s="50"/>
      <c r="CG888" s="50"/>
      <c r="CH888" s="50">
        <v>5449</v>
      </c>
      <c r="CI888" s="50"/>
      <c r="CJ888" s="50"/>
      <c r="CK888" s="50">
        <v>208692</v>
      </c>
      <c r="CL888" s="50"/>
      <c r="CM888" s="50"/>
      <c r="CN888" s="50">
        <v>321</v>
      </c>
      <c r="CO888" s="50"/>
      <c r="CP888" s="50"/>
      <c r="CQ888" s="50">
        <v>24426</v>
      </c>
      <c r="CR888" s="50"/>
      <c r="CS888" s="50"/>
      <c r="CT888" s="50">
        <v>20563</v>
      </c>
      <c r="CU888" s="51"/>
      <c r="CV888" s="51"/>
      <c r="CX888" s="45">
        <f t="shared" si="1371"/>
        <v>759.60986199999991</v>
      </c>
      <c r="CY888" s="51"/>
      <c r="DA888" s="45">
        <f t="shared" si="1311"/>
        <v>14768.496015999999</v>
      </c>
      <c r="DB888" s="51"/>
      <c r="DD888" s="45">
        <f t="shared" si="1313"/>
        <v>1324.5196429999999</v>
      </c>
      <c r="DE888" s="51"/>
      <c r="DG888" s="45">
        <f t="shared" si="1315"/>
        <v>2645.4882949999997</v>
      </c>
      <c r="DH888" s="51"/>
      <c r="DJ888" s="45">
        <f t="shared" si="1317"/>
        <v>3526.7384869999996</v>
      </c>
      <c r="DK888" s="51"/>
      <c r="DM888" s="45">
        <f t="shared" si="1319"/>
        <v>2740.0806509999998</v>
      </c>
      <c r="DN888" s="51"/>
      <c r="DP888" s="45">
        <f t="shared" si="1321"/>
        <v>933.15510299999994</v>
      </c>
      <c r="DQ888" s="51"/>
      <c r="DS888" s="45">
        <f t="shared" si="1323"/>
        <v>17701.614581999998</v>
      </c>
      <c r="DT888" s="51"/>
      <c r="DV888" s="45">
        <f t="shared" si="1325"/>
        <v>3129.1030479999999</v>
      </c>
      <c r="DW888" s="51"/>
      <c r="DY888" s="45">
        <f t="shared" si="1327"/>
        <v>397.48433299999999</v>
      </c>
      <c r="DZ888" s="51"/>
      <c r="EB888" s="45">
        <f t="shared" si="1329"/>
        <v>445.23382899999996</v>
      </c>
      <c r="EC888" s="51"/>
      <c r="EE888" s="45">
        <f t="shared" si="1331"/>
        <v>430.19878199999999</v>
      </c>
      <c r="EF888" s="51"/>
      <c r="EH888" s="45">
        <f t="shared" si="1333"/>
        <v>695.16315299999997</v>
      </c>
      <c r="EI888" s="51"/>
      <c r="EK888" s="45">
        <f t="shared" si="1335"/>
        <v>1718.8307499999999</v>
      </c>
      <c r="EL888" s="51"/>
      <c r="EN888" s="45">
        <f t="shared" si="1337"/>
        <v>943.65696999999989</v>
      </c>
      <c r="EO888" s="51"/>
      <c r="EQ888" s="45">
        <f t="shared" si="1339"/>
        <v>705.21170199999995</v>
      </c>
      <c r="ER888" s="51"/>
      <c r="ET888" s="45">
        <f t="shared" si="1341"/>
        <v>259.67566099999999</v>
      </c>
      <c r="EU888" s="51"/>
      <c r="EW888" s="45">
        <f t="shared" si="1343"/>
        <v>107.73857799999999</v>
      </c>
      <c r="EX888" s="51"/>
      <c r="EZ888" s="45">
        <f t="shared" si="1345"/>
        <v>1828.0803879999999</v>
      </c>
      <c r="FA888" s="51"/>
      <c r="FC888" s="45">
        <f t="shared" si="1347"/>
        <v>490.64118199999996</v>
      </c>
      <c r="FD888" s="51"/>
      <c r="FF888" s="45">
        <f t="shared" si="1349"/>
        <v>1222.5986459999999</v>
      </c>
      <c r="FG888" s="51"/>
      <c r="FI888" s="45">
        <f t="shared" si="1351"/>
        <v>1819.769558</v>
      </c>
      <c r="FJ888" s="51"/>
      <c r="FL888" s="45">
        <f t="shared" si="1353"/>
        <v>629.73425499999996</v>
      </c>
      <c r="FM888" s="51"/>
      <c r="FO888" s="45">
        <f t="shared" si="1355"/>
        <v>329.259974</v>
      </c>
      <c r="FP888" s="51"/>
      <c r="FR888" s="45">
        <f t="shared" si="1357"/>
        <v>5460.8952869999994</v>
      </c>
      <c r="FS888" s="51"/>
      <c r="FU888" s="45">
        <f t="shared" si="1359"/>
        <v>269.95086899999995</v>
      </c>
      <c r="FV888" s="51"/>
      <c r="FX888" s="45">
        <f t="shared" si="1361"/>
        <v>411.68829699999998</v>
      </c>
      <c r="FY888" s="51"/>
      <c r="GA888" s="45">
        <f t="shared" si="1363"/>
        <v>15767.306675999998</v>
      </c>
      <c r="GB888" s="51"/>
      <c r="GD888" s="45">
        <f t="shared" si="1365"/>
        <v>24.252512999999997</v>
      </c>
      <c r="GE888" s="51"/>
      <c r="GG888" s="45">
        <f t="shared" si="1367"/>
        <v>1845.4575779999998</v>
      </c>
      <c r="GH888" s="51"/>
      <c r="GJ888" s="45">
        <f t="shared" si="1369"/>
        <v>1553.5963389999999</v>
      </c>
      <c r="GK888" s="51"/>
    </row>
    <row r="889" spans="1:193" s="45" customFormat="1">
      <c r="A889" s="45" t="s">
        <v>17</v>
      </c>
      <c r="B889" s="46">
        <v>41266</v>
      </c>
      <c r="C889" s="56">
        <v>0.71484999999999999</v>
      </c>
      <c r="D889" s="56">
        <v>0.100551</v>
      </c>
      <c r="E889" s="56">
        <v>7.5354000000000004E-2</v>
      </c>
      <c r="F889" s="58"/>
      <c r="G889" s="58"/>
      <c r="H889" s="58">
        <v>10649</v>
      </c>
      <c r="I889" s="58"/>
      <c r="J889" s="59"/>
      <c r="K889" s="59">
        <v>189599</v>
      </c>
      <c r="L889" s="58"/>
      <c r="M889" s="58"/>
      <c r="N889" s="58">
        <v>18506</v>
      </c>
      <c r="O889" s="58"/>
      <c r="P889" s="58"/>
      <c r="Q889" s="58">
        <v>36782</v>
      </c>
      <c r="R889" s="58"/>
      <c r="S889" s="58"/>
      <c r="T889" s="58">
        <v>46854</v>
      </c>
      <c r="U889" s="58"/>
      <c r="V889" s="58"/>
      <c r="W889" s="58">
        <v>38676</v>
      </c>
      <c r="X889" s="58"/>
      <c r="Y889" s="58"/>
      <c r="Z889" s="58">
        <v>9855</v>
      </c>
      <c r="AA889" s="58"/>
      <c r="AB889" s="58"/>
      <c r="AC889" s="58">
        <v>246050</v>
      </c>
      <c r="AD889" s="58"/>
      <c r="AE889" s="58"/>
      <c r="AF889" s="58">
        <v>43603</v>
      </c>
      <c r="AG889" s="58"/>
      <c r="AH889" s="58"/>
      <c r="AI889" s="58">
        <v>5274</v>
      </c>
      <c r="AJ889" s="58"/>
      <c r="AK889" s="58"/>
      <c r="AL889" s="58">
        <v>6874</v>
      </c>
      <c r="AM889" s="58"/>
      <c r="AN889" s="58"/>
      <c r="AO889" s="58">
        <v>6541</v>
      </c>
      <c r="AP889" s="58"/>
      <c r="AQ889" s="58"/>
      <c r="AR889" s="58">
        <v>9577</v>
      </c>
      <c r="AS889" s="58"/>
      <c r="AT889" s="58"/>
      <c r="AU889" s="58">
        <v>21344</v>
      </c>
      <c r="AV889" s="58"/>
      <c r="AW889" s="58"/>
      <c r="AX889" s="58">
        <v>11875</v>
      </c>
      <c r="AY889" s="58"/>
      <c r="AZ889" s="58"/>
      <c r="BA889" s="58">
        <v>10904</v>
      </c>
      <c r="BB889" s="58"/>
      <c r="BC889" s="58"/>
      <c r="BD889" s="58">
        <v>3967</v>
      </c>
      <c r="BE889" s="58"/>
      <c r="BF889" s="58"/>
      <c r="BG889" s="58">
        <v>1512</v>
      </c>
      <c r="BH889" s="50"/>
      <c r="BI889" s="50"/>
      <c r="BJ889" s="50">
        <v>23569</v>
      </c>
      <c r="BK889" s="50"/>
      <c r="BL889" s="50"/>
      <c r="BM889" s="50">
        <v>7949</v>
      </c>
      <c r="BN889" s="50"/>
      <c r="BO889" s="50"/>
      <c r="BP889" s="50">
        <v>19148</v>
      </c>
      <c r="BQ889" s="50"/>
      <c r="BR889" s="50"/>
      <c r="BS889" s="50">
        <v>27042</v>
      </c>
      <c r="BT889" s="50"/>
      <c r="BU889" s="50"/>
      <c r="BV889" s="50">
        <v>6659</v>
      </c>
      <c r="BW889" s="50"/>
      <c r="BX889" s="50"/>
      <c r="BY889" s="50">
        <v>3997</v>
      </c>
      <c r="BZ889" s="50"/>
      <c r="CA889" s="50"/>
      <c r="CB889" s="50">
        <v>80240</v>
      </c>
      <c r="CC889" s="50"/>
      <c r="CD889" s="50"/>
      <c r="CE889" s="50">
        <v>3839</v>
      </c>
      <c r="CF889" s="50"/>
      <c r="CG889" s="50"/>
      <c r="CH889" s="50">
        <v>7151</v>
      </c>
      <c r="CI889" s="50"/>
      <c r="CJ889" s="50"/>
      <c r="CK889" s="50">
        <v>222594</v>
      </c>
      <c r="CL889" s="50"/>
      <c r="CM889" s="50"/>
      <c r="CN889" s="50">
        <v>197</v>
      </c>
      <c r="CO889" s="50"/>
      <c r="CP889" s="50"/>
      <c r="CQ889" s="50">
        <v>28152</v>
      </c>
      <c r="CR889" s="50"/>
      <c r="CS889" s="50"/>
      <c r="CT889" s="50">
        <v>22765</v>
      </c>
      <c r="CU889" s="51"/>
      <c r="CV889" s="51"/>
      <c r="CX889" s="45">
        <f t="shared" si="1371"/>
        <v>802.44474600000001</v>
      </c>
      <c r="CY889" s="51"/>
      <c r="DA889" s="45">
        <f t="shared" si="1311"/>
        <v>14287.043046000001</v>
      </c>
      <c r="DB889" s="51"/>
      <c r="DD889" s="45">
        <f t="shared" si="1313"/>
        <v>1394.5011240000001</v>
      </c>
      <c r="DE889" s="51"/>
      <c r="DG889" s="45">
        <f t="shared" si="1315"/>
        <v>2771.6708280000003</v>
      </c>
      <c r="DH889" s="51"/>
      <c r="DJ889" s="45">
        <f t="shared" si="1317"/>
        <v>3530.6363160000001</v>
      </c>
      <c r="DK889" s="51"/>
      <c r="DM889" s="45">
        <f t="shared" si="1319"/>
        <v>2914.3913040000002</v>
      </c>
      <c r="DN889" s="51"/>
      <c r="DP889" s="45">
        <f t="shared" si="1321"/>
        <v>742.61367000000007</v>
      </c>
      <c r="DQ889" s="51"/>
      <c r="DS889" s="45">
        <f t="shared" si="1323"/>
        <v>18540.851699999999</v>
      </c>
      <c r="DT889" s="51"/>
      <c r="DV889" s="45">
        <f t="shared" si="1325"/>
        <v>3285.6604620000003</v>
      </c>
      <c r="DW889" s="51"/>
      <c r="DY889" s="45">
        <f t="shared" si="1327"/>
        <v>397.41699600000004</v>
      </c>
      <c r="DZ889" s="51"/>
      <c r="EB889" s="45">
        <f t="shared" si="1329"/>
        <v>517.98339600000008</v>
      </c>
      <c r="EC889" s="51"/>
      <c r="EE889" s="45">
        <f t="shared" si="1331"/>
        <v>492.89051400000005</v>
      </c>
      <c r="EF889" s="51"/>
      <c r="EH889" s="45">
        <f t="shared" si="1333"/>
        <v>721.66525799999999</v>
      </c>
      <c r="EI889" s="51"/>
      <c r="EK889" s="45">
        <f t="shared" si="1335"/>
        <v>1608.3557760000001</v>
      </c>
      <c r="EL889" s="51"/>
      <c r="EN889" s="45">
        <f t="shared" si="1337"/>
        <v>894.82875000000001</v>
      </c>
      <c r="EO889" s="51"/>
      <c r="EQ889" s="45">
        <f t="shared" si="1339"/>
        <v>821.66001600000004</v>
      </c>
      <c r="ER889" s="51"/>
      <c r="ET889" s="45">
        <f t="shared" si="1341"/>
        <v>298.92931800000002</v>
      </c>
      <c r="EU889" s="51"/>
      <c r="EW889" s="45">
        <f t="shared" si="1343"/>
        <v>113.935248</v>
      </c>
      <c r="EX889" s="51"/>
      <c r="EZ889" s="45">
        <f t="shared" si="1345"/>
        <v>1776.0184260000001</v>
      </c>
      <c r="FA889" s="51"/>
      <c r="FC889" s="45">
        <f t="shared" si="1347"/>
        <v>598.98894600000006</v>
      </c>
      <c r="FD889" s="51"/>
      <c r="FF889" s="45">
        <f t="shared" si="1349"/>
        <v>1442.8783920000001</v>
      </c>
      <c r="FG889" s="51"/>
      <c r="FI889" s="45">
        <f t="shared" si="1351"/>
        <v>2037.7228680000001</v>
      </c>
      <c r="FJ889" s="51"/>
      <c r="FL889" s="45">
        <f t="shared" si="1353"/>
        <v>501.78228600000006</v>
      </c>
      <c r="FM889" s="51"/>
      <c r="FO889" s="45">
        <f t="shared" si="1355"/>
        <v>301.18993800000004</v>
      </c>
      <c r="FP889" s="51"/>
      <c r="FR889" s="45">
        <f t="shared" si="1357"/>
        <v>6046.4049600000008</v>
      </c>
      <c r="FS889" s="51"/>
      <c r="FU889" s="45">
        <f t="shared" si="1359"/>
        <v>289.28400600000003</v>
      </c>
      <c r="FV889" s="51"/>
      <c r="FX889" s="45">
        <f t="shared" si="1361"/>
        <v>538.85645399999999</v>
      </c>
      <c r="FY889" s="51"/>
      <c r="GA889" s="45">
        <f t="shared" si="1363"/>
        <v>16773.348276000001</v>
      </c>
      <c r="GB889" s="51"/>
      <c r="GD889" s="45">
        <f t="shared" si="1365"/>
        <v>14.844738000000001</v>
      </c>
      <c r="GE889" s="51"/>
      <c r="GG889" s="45">
        <f t="shared" si="1367"/>
        <v>2121.365808</v>
      </c>
      <c r="GH889" s="51"/>
      <c r="GJ889" s="45">
        <f t="shared" si="1369"/>
        <v>1715.43381</v>
      </c>
      <c r="GK889" s="51"/>
    </row>
    <row r="890" spans="1:193" s="45" customFormat="1">
      <c r="A890" s="45" t="s">
        <v>17</v>
      </c>
      <c r="B890" s="46">
        <v>41265</v>
      </c>
      <c r="C890" s="56">
        <v>0.71960299999999999</v>
      </c>
      <c r="D890" s="56">
        <v>0.10136799999999999</v>
      </c>
      <c r="E890" s="56">
        <v>7.5478000000000003E-2</v>
      </c>
      <c r="F890" s="58"/>
      <c r="G890" s="58"/>
      <c r="H890" s="58">
        <v>14314</v>
      </c>
      <c r="I890" s="58"/>
      <c r="J890" s="59"/>
      <c r="K890" s="59">
        <v>179265</v>
      </c>
      <c r="L890" s="58"/>
      <c r="M890" s="58"/>
      <c r="N890" s="58">
        <v>22769</v>
      </c>
      <c r="O890" s="58"/>
      <c r="P890" s="58"/>
      <c r="Q890" s="58">
        <v>38986</v>
      </c>
      <c r="R890" s="58"/>
      <c r="S890" s="58"/>
      <c r="T890" s="58">
        <v>52208</v>
      </c>
      <c r="U890" s="58"/>
      <c r="V890" s="58"/>
      <c r="W890" s="58">
        <v>35613</v>
      </c>
      <c r="X890" s="58"/>
      <c r="Y890" s="58"/>
      <c r="Z890" s="58">
        <v>6741</v>
      </c>
      <c r="AA890" s="58"/>
      <c r="AB890" s="58"/>
      <c r="AC890" s="58">
        <v>211686</v>
      </c>
      <c r="AD890" s="58"/>
      <c r="AE890" s="58"/>
      <c r="AF890" s="58">
        <v>37044</v>
      </c>
      <c r="AG890" s="58"/>
      <c r="AH890" s="58"/>
      <c r="AI890" s="58">
        <v>5827</v>
      </c>
      <c r="AJ890" s="58"/>
      <c r="AK890" s="58"/>
      <c r="AL890" s="58">
        <v>9524</v>
      </c>
      <c r="AM890" s="58"/>
      <c r="AN890" s="58"/>
      <c r="AO890" s="58">
        <v>11031</v>
      </c>
      <c r="AP890" s="58"/>
      <c r="AQ890" s="58"/>
      <c r="AR890" s="58">
        <v>11096</v>
      </c>
      <c r="AS890" s="58"/>
      <c r="AT890" s="58"/>
      <c r="AU890" s="58">
        <v>23073</v>
      </c>
      <c r="AV890" s="58"/>
      <c r="AW890" s="58"/>
      <c r="AX890" s="58">
        <v>12034</v>
      </c>
      <c r="AY890" s="58"/>
      <c r="AZ890" s="58"/>
      <c r="BA890" s="58">
        <v>13094</v>
      </c>
      <c r="BB890" s="58"/>
      <c r="BC890" s="58"/>
      <c r="BD890" s="58">
        <v>5734</v>
      </c>
      <c r="BE890" s="58"/>
      <c r="BF890" s="58"/>
      <c r="BG890" s="58">
        <v>1635</v>
      </c>
      <c r="BH890" s="50"/>
      <c r="BI890" s="50"/>
      <c r="BJ890" s="50">
        <v>22667</v>
      </c>
      <c r="BK890" s="50"/>
      <c r="BL890" s="50"/>
      <c r="BM890" s="50">
        <v>11580</v>
      </c>
      <c r="BN890" s="50"/>
      <c r="BO890" s="50"/>
      <c r="BP890" s="50">
        <v>15735</v>
      </c>
      <c r="BQ890" s="50"/>
      <c r="BR890" s="50"/>
      <c r="BS890" s="50">
        <v>21591</v>
      </c>
      <c r="BT890" s="50"/>
      <c r="BU890" s="50"/>
      <c r="BV890" s="50">
        <v>6142</v>
      </c>
      <c r="BW890" s="50"/>
      <c r="BX890" s="50"/>
      <c r="BY890" s="50">
        <v>4814</v>
      </c>
      <c r="BZ890" s="50"/>
      <c r="CA890" s="50"/>
      <c r="CB890" s="50">
        <v>69342</v>
      </c>
      <c r="CC890" s="50"/>
      <c r="CD890" s="50"/>
      <c r="CE890" s="50">
        <v>5458</v>
      </c>
      <c r="CF890" s="50"/>
      <c r="CG890" s="50"/>
      <c r="CH890" s="50">
        <v>7677</v>
      </c>
      <c r="CI890" s="50"/>
      <c r="CJ890" s="50"/>
      <c r="CK890" s="50">
        <v>190843</v>
      </c>
      <c r="CL890" s="50"/>
      <c r="CM890" s="50"/>
      <c r="CN890" s="50">
        <v>197</v>
      </c>
      <c r="CO890" s="50"/>
      <c r="CP890" s="50"/>
      <c r="CQ890" s="50">
        <v>20195</v>
      </c>
      <c r="CR890" s="50"/>
      <c r="CS890" s="50"/>
      <c r="CT890" s="50">
        <v>19661</v>
      </c>
      <c r="CU890" s="51"/>
      <c r="CV890" s="51"/>
      <c r="CX890" s="45">
        <f t="shared" si="1371"/>
        <v>1080.392092</v>
      </c>
      <c r="CY890" s="51"/>
      <c r="DA890" s="45">
        <f t="shared" si="1311"/>
        <v>13530.563670000001</v>
      </c>
      <c r="DB890" s="51"/>
      <c r="DD890" s="45">
        <f t="shared" si="1313"/>
        <v>1718.5585820000001</v>
      </c>
      <c r="DE890" s="51"/>
      <c r="DG890" s="45">
        <f t="shared" si="1315"/>
        <v>2942.5853080000002</v>
      </c>
      <c r="DH890" s="51"/>
      <c r="DJ890" s="45">
        <f t="shared" si="1317"/>
        <v>3940.5554240000001</v>
      </c>
      <c r="DK890" s="51"/>
      <c r="DM890" s="45">
        <f t="shared" si="1319"/>
        <v>2687.9980140000002</v>
      </c>
      <c r="DN890" s="51"/>
      <c r="DP890" s="45">
        <f t="shared" si="1321"/>
        <v>508.79719800000004</v>
      </c>
      <c r="DQ890" s="51"/>
      <c r="DS890" s="45">
        <f t="shared" si="1323"/>
        <v>15977.635908</v>
      </c>
      <c r="DT890" s="51"/>
      <c r="DV890" s="45">
        <f t="shared" si="1325"/>
        <v>2796.007032</v>
      </c>
      <c r="DW890" s="51"/>
      <c r="DY890" s="45">
        <f t="shared" si="1327"/>
        <v>439.81030600000003</v>
      </c>
      <c r="DZ890" s="51"/>
      <c r="EB890" s="45">
        <f t="shared" si="1329"/>
        <v>718.85247200000003</v>
      </c>
      <c r="EC890" s="51"/>
      <c r="EE890" s="45">
        <f t="shared" si="1331"/>
        <v>832.59781800000007</v>
      </c>
      <c r="EF890" s="51"/>
      <c r="EH890" s="45">
        <f t="shared" si="1333"/>
        <v>837.50388800000007</v>
      </c>
      <c r="EI890" s="51"/>
      <c r="EK890" s="45">
        <f t="shared" si="1335"/>
        <v>1741.5038940000002</v>
      </c>
      <c r="EL890" s="51"/>
      <c r="EN890" s="45">
        <f t="shared" si="1337"/>
        <v>908.30225200000007</v>
      </c>
      <c r="EO890" s="51"/>
      <c r="EQ890" s="45">
        <f t="shared" si="1339"/>
        <v>988.30893200000003</v>
      </c>
      <c r="ER890" s="51"/>
      <c r="ET890" s="45">
        <f t="shared" si="1341"/>
        <v>432.79085200000003</v>
      </c>
      <c r="EU890" s="51"/>
      <c r="EW890" s="45">
        <f t="shared" si="1343"/>
        <v>123.40653</v>
      </c>
      <c r="EX890" s="51"/>
      <c r="EZ890" s="45">
        <f t="shared" si="1345"/>
        <v>1710.8598260000001</v>
      </c>
      <c r="FA890" s="51"/>
      <c r="FC890" s="45">
        <f t="shared" si="1347"/>
        <v>874.03524000000004</v>
      </c>
      <c r="FD890" s="51"/>
      <c r="FF890" s="45">
        <f t="shared" si="1349"/>
        <v>1187.64633</v>
      </c>
      <c r="FG890" s="51"/>
      <c r="FI890" s="45">
        <f t="shared" si="1351"/>
        <v>1629.6454980000001</v>
      </c>
      <c r="FJ890" s="51"/>
      <c r="FL890" s="45">
        <f t="shared" si="1353"/>
        <v>463.58587600000004</v>
      </c>
      <c r="FM890" s="51"/>
      <c r="FO890" s="45">
        <f t="shared" si="1355"/>
        <v>363.35109199999999</v>
      </c>
      <c r="FP890" s="51"/>
      <c r="FR890" s="45">
        <f t="shared" si="1357"/>
        <v>5233.7954760000002</v>
      </c>
      <c r="FS890" s="51"/>
      <c r="FU890" s="45">
        <f t="shared" si="1359"/>
        <v>411.95892400000002</v>
      </c>
      <c r="FV890" s="51"/>
      <c r="FX890" s="45">
        <f t="shared" si="1361"/>
        <v>579.44460600000002</v>
      </c>
      <c r="FY890" s="51"/>
      <c r="GA890" s="45">
        <f t="shared" si="1363"/>
        <v>14404.447954000001</v>
      </c>
      <c r="GB890" s="51"/>
      <c r="GD890" s="45">
        <f t="shared" si="1365"/>
        <v>14.869166</v>
      </c>
      <c r="GE890" s="51"/>
      <c r="GG890" s="45">
        <f t="shared" si="1367"/>
        <v>1524.2782100000002</v>
      </c>
      <c r="GH890" s="51"/>
      <c r="GJ890" s="45">
        <f t="shared" si="1369"/>
        <v>1483.9729580000001</v>
      </c>
      <c r="GK890" s="51"/>
    </row>
    <row r="891" spans="1:193" s="45" customFormat="1">
      <c r="A891" s="45" t="s">
        <v>17</v>
      </c>
      <c r="B891" s="46">
        <v>41264</v>
      </c>
      <c r="C891" s="56">
        <v>0.72647499999999998</v>
      </c>
      <c r="D891" s="56">
        <v>0.10397000000000001</v>
      </c>
      <c r="E891" s="56">
        <v>8.4279999999999994E-2</v>
      </c>
      <c r="F891" s="58"/>
      <c r="G891" s="58"/>
      <c r="H891" s="58">
        <v>16714</v>
      </c>
      <c r="I891" s="58"/>
      <c r="J891" s="59"/>
      <c r="K891" s="59">
        <v>144964</v>
      </c>
      <c r="L891" s="58"/>
      <c r="M891" s="58"/>
      <c r="N891" s="58">
        <v>21350</v>
      </c>
      <c r="O891" s="58"/>
      <c r="P891" s="58"/>
      <c r="Q891" s="58">
        <v>39767</v>
      </c>
      <c r="R891" s="58"/>
      <c r="S891" s="58"/>
      <c r="T891" s="58">
        <v>50334</v>
      </c>
      <c r="U891" s="58"/>
      <c r="V891" s="58"/>
      <c r="W891" s="58">
        <v>33677</v>
      </c>
      <c r="X891" s="58"/>
      <c r="Y891" s="58"/>
      <c r="Z891" s="58">
        <v>7687</v>
      </c>
      <c r="AA891" s="58"/>
      <c r="AB891" s="58"/>
      <c r="AC891" s="58">
        <v>168942</v>
      </c>
      <c r="AD891" s="58"/>
      <c r="AE891" s="58"/>
      <c r="AF891" s="58">
        <v>33174</v>
      </c>
      <c r="AG891" s="58"/>
      <c r="AH891" s="58"/>
      <c r="AI891" s="58">
        <v>5924</v>
      </c>
      <c r="AJ891" s="58"/>
      <c r="AK891" s="58"/>
      <c r="AL891" s="58">
        <v>10113</v>
      </c>
      <c r="AM891" s="58"/>
      <c r="AN891" s="58"/>
      <c r="AO891" s="58">
        <v>13602</v>
      </c>
      <c r="AP891" s="58"/>
      <c r="AQ891" s="58"/>
      <c r="AR891" s="58">
        <v>9819</v>
      </c>
      <c r="AS891" s="58"/>
      <c r="AT891" s="58"/>
      <c r="AU891" s="58">
        <v>21242</v>
      </c>
      <c r="AV891" s="58"/>
      <c r="AW891" s="58"/>
      <c r="AX891" s="58">
        <v>11238</v>
      </c>
      <c r="AY891" s="58"/>
      <c r="AZ891" s="58"/>
      <c r="BA891" s="58">
        <v>11770</v>
      </c>
      <c r="BB891" s="58"/>
      <c r="BC891" s="58"/>
      <c r="BD891" s="58">
        <v>5371</v>
      </c>
      <c r="BE891" s="58"/>
      <c r="BF891" s="58"/>
      <c r="BG891" s="58">
        <v>1810</v>
      </c>
      <c r="BH891" s="50"/>
      <c r="BI891" s="50"/>
      <c r="BJ891" s="50">
        <v>23656</v>
      </c>
      <c r="BK891" s="50"/>
      <c r="BL891" s="50"/>
      <c r="BM891" s="50">
        <v>11227</v>
      </c>
      <c r="BN891" s="50"/>
      <c r="BO891" s="50"/>
      <c r="BP891" s="50">
        <v>14810</v>
      </c>
      <c r="BQ891" s="50"/>
      <c r="BR891" s="50"/>
      <c r="BS891" s="50">
        <v>18135</v>
      </c>
      <c r="BT891" s="50"/>
      <c r="BU891" s="50"/>
      <c r="BV891" s="50">
        <v>5817</v>
      </c>
      <c r="BW891" s="50"/>
      <c r="BX891" s="50"/>
      <c r="BY891" s="50">
        <v>5268</v>
      </c>
      <c r="BZ891" s="50"/>
      <c r="CA891" s="50"/>
      <c r="CB891" s="50">
        <v>75097</v>
      </c>
      <c r="CC891" s="50"/>
      <c r="CD891" s="50"/>
      <c r="CE891" s="50">
        <v>5139</v>
      </c>
      <c r="CF891" s="50"/>
      <c r="CG891" s="50"/>
      <c r="CH891" s="50">
        <v>6802</v>
      </c>
      <c r="CI891" s="50"/>
      <c r="CJ891" s="50"/>
      <c r="CK891" s="50">
        <v>170519</v>
      </c>
      <c r="CL891" s="50"/>
      <c r="CM891" s="50"/>
      <c r="CN891" s="50">
        <v>454</v>
      </c>
      <c r="CO891" s="50"/>
      <c r="CP891" s="50"/>
      <c r="CQ891" s="50">
        <v>16881</v>
      </c>
      <c r="CR891" s="50"/>
      <c r="CS891" s="50"/>
      <c r="CT891" s="50">
        <v>16594</v>
      </c>
      <c r="CU891" s="51"/>
      <c r="CV891" s="51"/>
      <c r="CX891" s="45">
        <f t="shared" si="1371"/>
        <v>1408.6559199999999</v>
      </c>
      <c r="CY891" s="51"/>
      <c r="DA891" s="45">
        <f t="shared" si="1311"/>
        <v>12217.565919999999</v>
      </c>
      <c r="DB891" s="51"/>
      <c r="DD891" s="45">
        <f t="shared" si="1313"/>
        <v>1799.3779999999999</v>
      </c>
      <c r="DE891" s="51"/>
      <c r="DG891" s="45">
        <f t="shared" si="1315"/>
        <v>3351.5627599999998</v>
      </c>
      <c r="DH891" s="51"/>
      <c r="DJ891" s="45">
        <f t="shared" si="1317"/>
        <v>4242.1495199999999</v>
      </c>
      <c r="DK891" s="51"/>
      <c r="DM891" s="45">
        <f t="shared" si="1319"/>
        <v>2838.29756</v>
      </c>
      <c r="DN891" s="51"/>
      <c r="DP891" s="45">
        <f t="shared" si="1321"/>
        <v>647.8603599999999</v>
      </c>
      <c r="DQ891" s="51"/>
      <c r="DS891" s="45">
        <f t="shared" si="1323"/>
        <v>14238.431759999999</v>
      </c>
      <c r="DT891" s="51"/>
      <c r="DV891" s="45">
        <f t="shared" si="1325"/>
        <v>2795.90472</v>
      </c>
      <c r="DW891" s="51"/>
      <c r="DY891" s="45">
        <f t="shared" si="1327"/>
        <v>499.27471999999995</v>
      </c>
      <c r="DZ891" s="51"/>
      <c r="EB891" s="45">
        <f t="shared" si="1329"/>
        <v>852.32363999999995</v>
      </c>
      <c r="EC891" s="51"/>
      <c r="EE891" s="45">
        <f t="shared" si="1331"/>
        <v>1146.3765599999999</v>
      </c>
      <c r="EF891" s="51"/>
      <c r="EH891" s="45">
        <f t="shared" si="1333"/>
        <v>827.54531999999995</v>
      </c>
      <c r="EI891" s="51"/>
      <c r="EK891" s="45">
        <f t="shared" si="1335"/>
        <v>1790.2757599999998</v>
      </c>
      <c r="EL891" s="51"/>
      <c r="EN891" s="45">
        <f t="shared" si="1337"/>
        <v>947.1386399999999</v>
      </c>
      <c r="EO891" s="51"/>
      <c r="EQ891" s="45">
        <f t="shared" si="1339"/>
        <v>991.97559999999987</v>
      </c>
      <c r="ER891" s="51"/>
      <c r="ET891" s="45">
        <f t="shared" si="1341"/>
        <v>452.66787999999997</v>
      </c>
      <c r="EU891" s="51"/>
      <c r="EW891" s="45">
        <f t="shared" si="1343"/>
        <v>152.54679999999999</v>
      </c>
      <c r="EX891" s="51"/>
      <c r="EZ891" s="45">
        <f t="shared" si="1345"/>
        <v>1993.72768</v>
      </c>
      <c r="FA891" s="51"/>
      <c r="FC891" s="45">
        <f t="shared" si="1347"/>
        <v>946.21155999999996</v>
      </c>
      <c r="FD891" s="51"/>
      <c r="FF891" s="45">
        <f t="shared" si="1349"/>
        <v>1248.1867999999999</v>
      </c>
      <c r="FG891" s="51"/>
      <c r="FI891" s="45">
        <f t="shared" si="1351"/>
        <v>1528.4177999999999</v>
      </c>
      <c r="FJ891" s="51"/>
      <c r="FL891" s="45">
        <f t="shared" si="1353"/>
        <v>490.25675999999999</v>
      </c>
      <c r="FM891" s="51"/>
      <c r="FO891" s="45">
        <f t="shared" si="1355"/>
        <v>443.98703999999998</v>
      </c>
      <c r="FP891" s="51"/>
      <c r="FR891" s="45">
        <f t="shared" si="1357"/>
        <v>6329.1751599999998</v>
      </c>
      <c r="FS891" s="51"/>
      <c r="FU891" s="45">
        <f t="shared" si="1359"/>
        <v>433.11491999999998</v>
      </c>
      <c r="FV891" s="51"/>
      <c r="FX891" s="45">
        <f t="shared" si="1361"/>
        <v>573.27256</v>
      </c>
      <c r="FY891" s="51"/>
      <c r="GA891" s="45">
        <f t="shared" si="1363"/>
        <v>14371.34132</v>
      </c>
      <c r="GB891" s="51"/>
      <c r="GD891" s="45">
        <f t="shared" si="1365"/>
        <v>38.263120000000001</v>
      </c>
      <c r="GE891" s="51"/>
      <c r="GG891" s="45">
        <f t="shared" si="1367"/>
        <v>1422.7306799999999</v>
      </c>
      <c r="GH891" s="51"/>
      <c r="GJ891" s="45">
        <f t="shared" si="1369"/>
        <v>1398.5423199999998</v>
      </c>
      <c r="GK891" s="51"/>
    </row>
    <row r="892" spans="1:193" s="45" customFormat="1">
      <c r="A892" s="45" t="s">
        <v>17</v>
      </c>
      <c r="B892" s="46">
        <v>41263</v>
      </c>
      <c r="C892" s="56">
        <v>0.72287999999999997</v>
      </c>
      <c r="D892" s="56">
        <v>0.10718</v>
      </c>
      <c r="E892" s="56">
        <v>8.4555000000000005E-2</v>
      </c>
      <c r="F892" s="58"/>
      <c r="G892" s="58"/>
      <c r="H892" s="58">
        <v>18251</v>
      </c>
      <c r="I892" s="58"/>
      <c r="J892" s="59"/>
      <c r="K892" s="59">
        <v>150810</v>
      </c>
      <c r="L892" s="58"/>
      <c r="M892" s="58"/>
      <c r="N892" s="58">
        <v>20947</v>
      </c>
      <c r="O892" s="58"/>
      <c r="P892" s="58"/>
      <c r="Q892" s="58">
        <v>42056</v>
      </c>
      <c r="R892" s="58"/>
      <c r="S892" s="58"/>
      <c r="T892" s="58">
        <v>51100</v>
      </c>
      <c r="U892" s="58"/>
      <c r="V892" s="58"/>
      <c r="W892" s="58">
        <v>33012</v>
      </c>
      <c r="X892" s="58"/>
      <c r="Y892" s="58"/>
      <c r="Z892" s="58">
        <v>8008</v>
      </c>
      <c r="AA892" s="58"/>
      <c r="AB892" s="58"/>
      <c r="AC892" s="58">
        <v>167511</v>
      </c>
      <c r="AD892" s="58"/>
      <c r="AE892" s="58"/>
      <c r="AF892" s="58">
        <v>30987</v>
      </c>
      <c r="AG892" s="58"/>
      <c r="AH892" s="58"/>
      <c r="AI892" s="58">
        <v>6051</v>
      </c>
      <c r="AJ892" s="58"/>
      <c r="AK892" s="58"/>
      <c r="AL892" s="58">
        <v>10383</v>
      </c>
      <c r="AM892" s="58"/>
      <c r="AN892" s="58"/>
      <c r="AO892" s="58">
        <v>13353</v>
      </c>
      <c r="AP892" s="58"/>
      <c r="AQ892" s="58"/>
      <c r="AR892" s="58">
        <v>9615</v>
      </c>
      <c r="AS892" s="58"/>
      <c r="AT892" s="58"/>
      <c r="AU892" s="58">
        <v>20977</v>
      </c>
      <c r="AV892" s="58"/>
      <c r="AW892" s="58"/>
      <c r="AX892" s="58">
        <v>11667</v>
      </c>
      <c r="AY892" s="58"/>
      <c r="AZ892" s="58"/>
      <c r="BA892" s="58">
        <v>10809</v>
      </c>
      <c r="BB892" s="58"/>
      <c r="BC892" s="58"/>
      <c r="BD892" s="58">
        <v>4998</v>
      </c>
      <c r="BE892" s="58"/>
      <c r="BF892" s="58"/>
      <c r="BG892" s="58">
        <v>1848</v>
      </c>
      <c r="BH892" s="50"/>
      <c r="BI892" s="50"/>
      <c r="BJ892" s="50">
        <v>24508</v>
      </c>
      <c r="BK892" s="50"/>
      <c r="BL892" s="50"/>
      <c r="BM892" s="50">
        <v>11618</v>
      </c>
      <c r="BN892" s="50"/>
      <c r="BO892" s="50"/>
      <c r="BP892" s="50">
        <v>14951</v>
      </c>
      <c r="BQ892" s="50"/>
      <c r="BR892" s="50"/>
      <c r="BS892" s="50">
        <v>17801</v>
      </c>
      <c r="BT892" s="50"/>
      <c r="BU892" s="50"/>
      <c r="BV892" s="50">
        <v>5605</v>
      </c>
      <c r="BW892" s="50"/>
      <c r="BX892" s="50"/>
      <c r="BY892" s="50">
        <v>5040</v>
      </c>
      <c r="BZ892" s="50"/>
      <c r="CA892" s="50"/>
      <c r="CB892" s="50">
        <v>56941</v>
      </c>
      <c r="CC892" s="50"/>
      <c r="CD892" s="50"/>
      <c r="CE892" s="50">
        <v>5434</v>
      </c>
      <c r="CF892" s="50"/>
      <c r="CG892" s="50"/>
      <c r="CH892" s="50">
        <v>7852</v>
      </c>
      <c r="CI892" s="50"/>
      <c r="CJ892" s="50"/>
      <c r="CK892" s="50">
        <v>160194</v>
      </c>
      <c r="CL892" s="50"/>
      <c r="CM892" s="50"/>
      <c r="CN892" s="50">
        <v>450</v>
      </c>
      <c r="CO892" s="50"/>
      <c r="CP892" s="50"/>
      <c r="CQ892" s="50">
        <v>16258</v>
      </c>
      <c r="CR892" s="50"/>
      <c r="CS892" s="50"/>
      <c r="CT892" s="50">
        <v>16262</v>
      </c>
      <c r="CU892" s="51"/>
      <c r="CV892" s="51"/>
      <c r="CX892" s="45">
        <f t="shared" si="1371"/>
        <v>1543.213305</v>
      </c>
      <c r="CY892" s="51"/>
      <c r="DA892" s="45">
        <f t="shared" si="1311"/>
        <v>12751.73955</v>
      </c>
      <c r="DB892" s="51"/>
      <c r="DD892" s="45">
        <f t="shared" si="1313"/>
        <v>1771.173585</v>
      </c>
      <c r="DE892" s="51"/>
      <c r="DG892" s="45">
        <f t="shared" si="1315"/>
        <v>3556.0450800000003</v>
      </c>
      <c r="DH892" s="51"/>
      <c r="DJ892" s="45">
        <f t="shared" si="1317"/>
        <v>4320.7605000000003</v>
      </c>
      <c r="DK892" s="51"/>
      <c r="DM892" s="45">
        <f t="shared" si="1319"/>
        <v>2791.3296600000003</v>
      </c>
      <c r="DN892" s="51"/>
      <c r="DP892" s="45">
        <f t="shared" si="1321"/>
        <v>677.11644000000001</v>
      </c>
      <c r="DQ892" s="51"/>
      <c r="DS892" s="45">
        <f t="shared" si="1323"/>
        <v>14163.892605000001</v>
      </c>
      <c r="DT892" s="51"/>
      <c r="DV892" s="45">
        <f t="shared" si="1325"/>
        <v>2620.1057850000002</v>
      </c>
      <c r="DW892" s="51"/>
      <c r="DY892" s="45">
        <f t="shared" si="1327"/>
        <v>511.64230500000002</v>
      </c>
      <c r="DZ892" s="51"/>
      <c r="EB892" s="45">
        <f t="shared" si="1329"/>
        <v>877.93456500000002</v>
      </c>
      <c r="EC892" s="51"/>
      <c r="EE892" s="45">
        <f t="shared" si="1331"/>
        <v>1129.062915</v>
      </c>
      <c r="EF892" s="51"/>
      <c r="EH892" s="45">
        <f t="shared" si="1333"/>
        <v>812.99632500000007</v>
      </c>
      <c r="EI892" s="51"/>
      <c r="EK892" s="45">
        <f t="shared" si="1335"/>
        <v>1773.710235</v>
      </c>
      <c r="EL892" s="51"/>
      <c r="EN892" s="45">
        <f t="shared" si="1337"/>
        <v>986.50318500000003</v>
      </c>
      <c r="EO892" s="51"/>
      <c r="EQ892" s="45">
        <f t="shared" si="1339"/>
        <v>913.95499500000005</v>
      </c>
      <c r="ER892" s="51"/>
      <c r="ET892" s="45">
        <f t="shared" si="1341"/>
        <v>422.60589000000004</v>
      </c>
      <c r="EU892" s="51"/>
      <c r="EW892" s="45">
        <f t="shared" si="1343"/>
        <v>156.25764000000001</v>
      </c>
      <c r="EX892" s="51"/>
      <c r="EZ892" s="45">
        <f t="shared" si="1345"/>
        <v>2072.27394</v>
      </c>
      <c r="FA892" s="51"/>
      <c r="FC892" s="45">
        <f t="shared" si="1347"/>
        <v>982.35999000000004</v>
      </c>
      <c r="FD892" s="51"/>
      <c r="FF892" s="45">
        <f t="shared" si="1349"/>
        <v>1264.1818050000002</v>
      </c>
      <c r="FG892" s="51"/>
      <c r="FI892" s="45">
        <f t="shared" si="1351"/>
        <v>1505.1635550000001</v>
      </c>
      <c r="FJ892" s="51"/>
      <c r="FL892" s="45">
        <f t="shared" si="1353"/>
        <v>473.93077500000004</v>
      </c>
      <c r="FM892" s="51"/>
      <c r="FO892" s="45">
        <f t="shared" si="1355"/>
        <v>426.15720000000005</v>
      </c>
      <c r="FP892" s="51"/>
      <c r="FR892" s="45">
        <f t="shared" si="1357"/>
        <v>4814.6462550000006</v>
      </c>
      <c r="FS892" s="51"/>
      <c r="FU892" s="45">
        <f t="shared" si="1359"/>
        <v>459.47187000000002</v>
      </c>
      <c r="FV892" s="51"/>
      <c r="FX892" s="45">
        <f t="shared" si="1361"/>
        <v>663.92586000000006</v>
      </c>
      <c r="FY892" s="51"/>
      <c r="GA892" s="45">
        <f t="shared" si="1363"/>
        <v>13545.203670000001</v>
      </c>
      <c r="GB892" s="51"/>
      <c r="GD892" s="45">
        <f t="shared" si="1365"/>
        <v>38.049750000000003</v>
      </c>
      <c r="GE892" s="51"/>
      <c r="GG892" s="45">
        <f t="shared" si="1367"/>
        <v>1374.6951900000001</v>
      </c>
      <c r="GH892" s="51"/>
      <c r="GJ892" s="45">
        <f t="shared" si="1369"/>
        <v>1375.03341</v>
      </c>
      <c r="GK892" s="51"/>
    </row>
    <row r="893" spans="1:193" s="45" customFormat="1">
      <c r="A893" s="45" t="s">
        <v>17</v>
      </c>
      <c r="B893" s="46">
        <v>41262</v>
      </c>
      <c r="C893" s="56">
        <v>0.71559099999999998</v>
      </c>
      <c r="D893" s="56">
        <v>0.10180199999999999</v>
      </c>
      <c r="E893" s="56">
        <v>8.0188999999999996E-2</v>
      </c>
      <c r="F893" s="58"/>
      <c r="G893" s="58"/>
      <c r="H893" s="58">
        <v>19057</v>
      </c>
      <c r="I893" s="58"/>
      <c r="J893" s="59"/>
      <c r="K893" s="59">
        <v>181748</v>
      </c>
      <c r="L893" s="58"/>
      <c r="M893" s="58"/>
      <c r="N893" s="58">
        <v>22625</v>
      </c>
      <c r="O893" s="58"/>
      <c r="P893" s="58"/>
      <c r="Q893" s="58">
        <v>42366</v>
      </c>
      <c r="R893" s="58"/>
      <c r="S893" s="58"/>
      <c r="T893" s="58">
        <v>51490</v>
      </c>
      <c r="U893" s="58"/>
      <c r="V893" s="58"/>
      <c r="W893" s="58">
        <v>35051</v>
      </c>
      <c r="X893" s="58"/>
      <c r="Y893" s="58"/>
      <c r="Z893" s="58">
        <v>6680</v>
      </c>
      <c r="AA893" s="58"/>
      <c r="AB893" s="58"/>
      <c r="AC893" s="58">
        <v>181469</v>
      </c>
      <c r="AD893" s="58"/>
      <c r="AE893" s="58"/>
      <c r="AF893" s="58">
        <v>31446</v>
      </c>
      <c r="AG893" s="58"/>
      <c r="AH893" s="58"/>
      <c r="AI893" s="58">
        <v>6353</v>
      </c>
      <c r="AJ893" s="58"/>
      <c r="AK893" s="58"/>
      <c r="AL893" s="58">
        <v>10322</v>
      </c>
      <c r="AM893" s="58"/>
      <c r="AN893" s="58"/>
      <c r="AO893" s="58">
        <v>12916</v>
      </c>
      <c r="AP893" s="58"/>
      <c r="AQ893" s="58"/>
      <c r="AR893" s="58">
        <v>10622</v>
      </c>
      <c r="AS893" s="58"/>
      <c r="AT893" s="58"/>
      <c r="AU893" s="58">
        <v>21648</v>
      </c>
      <c r="AV893" s="58"/>
      <c r="AW893" s="58"/>
      <c r="AX893" s="58">
        <v>10771</v>
      </c>
      <c r="AY893" s="58"/>
      <c r="AZ893" s="58"/>
      <c r="BA893" s="58">
        <v>10100</v>
      </c>
      <c r="BB893" s="58"/>
      <c r="BC893" s="58"/>
      <c r="BD893" s="58">
        <v>4883</v>
      </c>
      <c r="BE893" s="58"/>
      <c r="BF893" s="58"/>
      <c r="BG893" s="58">
        <v>1882</v>
      </c>
      <c r="BH893" s="50"/>
      <c r="BI893" s="50"/>
      <c r="BJ893" s="50">
        <v>24232</v>
      </c>
      <c r="BK893" s="50"/>
      <c r="BL893" s="50"/>
      <c r="BM893" s="50">
        <v>10687</v>
      </c>
      <c r="BN893" s="50"/>
      <c r="BO893" s="50"/>
      <c r="BP893" s="50">
        <v>14440</v>
      </c>
      <c r="BQ893" s="50"/>
      <c r="BR893" s="50"/>
      <c r="BS893" s="50">
        <v>18017</v>
      </c>
      <c r="BT893" s="50"/>
      <c r="BU893" s="50"/>
      <c r="BV893" s="50">
        <v>6087</v>
      </c>
      <c r="BW893" s="50"/>
      <c r="BX893" s="50"/>
      <c r="BY893" s="50">
        <v>4921</v>
      </c>
      <c r="BZ893" s="50"/>
      <c r="CA893" s="50"/>
      <c r="CB893" s="50">
        <v>57718</v>
      </c>
      <c r="CC893" s="50"/>
      <c r="CD893" s="50"/>
      <c r="CE893" s="50">
        <v>5397</v>
      </c>
      <c r="CF893" s="50"/>
      <c r="CG893" s="50"/>
      <c r="CH893" s="50">
        <v>5853</v>
      </c>
      <c r="CI893" s="50"/>
      <c r="CJ893" s="50"/>
      <c r="CK893" s="50">
        <v>166573</v>
      </c>
      <c r="CL893" s="50"/>
      <c r="CM893" s="50"/>
      <c r="CN893" s="50">
        <v>448</v>
      </c>
      <c r="CO893" s="50"/>
      <c r="CP893" s="50"/>
      <c r="CQ893" s="50">
        <v>17158</v>
      </c>
      <c r="CR893" s="50"/>
      <c r="CS893" s="50"/>
      <c r="CT893" s="50">
        <v>16683</v>
      </c>
      <c r="CU893" s="51"/>
      <c r="CV893" s="51"/>
      <c r="CX893" s="45">
        <f t="shared" si="1371"/>
        <v>1528.161773</v>
      </c>
      <c r="CY893" s="51"/>
      <c r="DA893" s="45">
        <f t="shared" si="1311"/>
        <v>14574.190371999999</v>
      </c>
      <c r="DB893" s="51"/>
      <c r="DD893" s="45">
        <f t="shared" si="1313"/>
        <v>1814.2761249999999</v>
      </c>
      <c r="DE893" s="51"/>
      <c r="DG893" s="45">
        <f t="shared" si="1315"/>
        <v>3397.2871740000001</v>
      </c>
      <c r="DH893" s="51"/>
      <c r="DJ893" s="45">
        <f t="shared" si="1317"/>
        <v>4128.9316099999996</v>
      </c>
      <c r="DK893" s="51"/>
      <c r="DM893" s="45">
        <f t="shared" si="1319"/>
        <v>2810.704639</v>
      </c>
      <c r="DN893" s="51"/>
      <c r="DP893" s="45">
        <f t="shared" si="1321"/>
        <v>535.66251999999997</v>
      </c>
      <c r="DQ893" s="51"/>
      <c r="DS893" s="45">
        <f t="shared" si="1323"/>
        <v>14551.817641</v>
      </c>
      <c r="DT893" s="51"/>
      <c r="DV893" s="45">
        <f t="shared" si="1325"/>
        <v>2521.623294</v>
      </c>
      <c r="DW893" s="51"/>
      <c r="DY893" s="45">
        <f t="shared" si="1327"/>
        <v>509.44071699999995</v>
      </c>
      <c r="DZ893" s="51"/>
      <c r="EB893" s="45">
        <f t="shared" si="1329"/>
        <v>827.71085799999992</v>
      </c>
      <c r="EC893" s="51"/>
      <c r="EE893" s="45">
        <f t="shared" si="1331"/>
        <v>1035.7211239999999</v>
      </c>
      <c r="EF893" s="51"/>
      <c r="EH893" s="45">
        <f t="shared" si="1333"/>
        <v>851.76755800000001</v>
      </c>
      <c r="EI893" s="51"/>
      <c r="EK893" s="45">
        <f t="shared" si="1335"/>
        <v>1735.931472</v>
      </c>
      <c r="EL893" s="51"/>
      <c r="EN893" s="45">
        <f t="shared" si="1337"/>
        <v>863.71571899999992</v>
      </c>
      <c r="EO893" s="51"/>
      <c r="EQ893" s="45">
        <f t="shared" si="1339"/>
        <v>809.90890000000002</v>
      </c>
      <c r="ER893" s="51"/>
      <c r="ET893" s="45">
        <f t="shared" si="1341"/>
        <v>391.56288699999999</v>
      </c>
      <c r="EU893" s="51"/>
      <c r="EW893" s="45">
        <f t="shared" si="1343"/>
        <v>150.91569799999999</v>
      </c>
      <c r="EX893" s="51"/>
      <c r="EZ893" s="45">
        <f t="shared" si="1345"/>
        <v>1943.1398479999998</v>
      </c>
      <c r="FA893" s="51"/>
      <c r="FC893" s="45">
        <f t="shared" si="1347"/>
        <v>856.97984299999996</v>
      </c>
      <c r="FD893" s="51"/>
      <c r="FF893" s="45">
        <f t="shared" si="1349"/>
        <v>1157.9291599999999</v>
      </c>
      <c r="FG893" s="51"/>
      <c r="FI893" s="45">
        <f t="shared" si="1351"/>
        <v>1444.7652129999999</v>
      </c>
      <c r="FJ893" s="51"/>
      <c r="FL893" s="45">
        <f t="shared" si="1353"/>
        <v>488.11044299999998</v>
      </c>
      <c r="FM893" s="51"/>
      <c r="FO893" s="45">
        <f t="shared" si="1355"/>
        <v>394.61006900000001</v>
      </c>
      <c r="FP893" s="51"/>
      <c r="FR893" s="45">
        <f t="shared" si="1357"/>
        <v>4628.3487020000002</v>
      </c>
      <c r="FS893" s="51"/>
      <c r="FU893" s="45">
        <f t="shared" si="1359"/>
        <v>432.780033</v>
      </c>
      <c r="FV893" s="51"/>
      <c r="FX893" s="45">
        <f t="shared" si="1361"/>
        <v>469.34621699999997</v>
      </c>
      <c r="FY893" s="51"/>
      <c r="GA893" s="45">
        <f t="shared" si="1363"/>
        <v>13357.322296999999</v>
      </c>
      <c r="GB893" s="51"/>
      <c r="GD893" s="45">
        <f t="shared" si="1365"/>
        <v>35.924672000000001</v>
      </c>
      <c r="GE893" s="51"/>
      <c r="GG893" s="45">
        <f t="shared" si="1367"/>
        <v>1375.8828619999999</v>
      </c>
      <c r="GH893" s="51"/>
      <c r="GJ893" s="45">
        <f t="shared" si="1369"/>
        <v>1337.793087</v>
      </c>
      <c r="GK893" s="51"/>
    </row>
    <row r="894" spans="1:193" s="45" customFormat="1">
      <c r="A894" s="45" t="s">
        <v>17</v>
      </c>
      <c r="B894" s="46">
        <v>41261</v>
      </c>
      <c r="C894" s="56">
        <v>0.71579300000000001</v>
      </c>
      <c r="D894" s="56">
        <v>9.5617000000000008E-2</v>
      </c>
      <c r="E894" s="56">
        <v>7.8531000000000004E-2</v>
      </c>
      <c r="F894" s="58"/>
      <c r="G894" s="58"/>
      <c r="H894" s="58">
        <v>20041</v>
      </c>
      <c r="I894" s="58"/>
      <c r="J894" s="59"/>
      <c r="K894" s="59">
        <v>181736</v>
      </c>
      <c r="L894" s="58"/>
      <c r="M894" s="58"/>
      <c r="N894" s="58">
        <v>21601</v>
      </c>
      <c r="O894" s="58"/>
      <c r="P894" s="58"/>
      <c r="Q894" s="58">
        <v>43445</v>
      </c>
      <c r="R894" s="58"/>
      <c r="S894" s="58"/>
      <c r="T894" s="58">
        <v>53382</v>
      </c>
      <c r="U894" s="58"/>
      <c r="V894" s="58"/>
      <c r="W894" s="58">
        <v>33787</v>
      </c>
      <c r="X894" s="58"/>
      <c r="Y894" s="58"/>
      <c r="Z894" s="58">
        <v>7221</v>
      </c>
      <c r="AA894" s="58"/>
      <c r="AB894" s="58"/>
      <c r="AC894" s="58">
        <v>185240</v>
      </c>
      <c r="AD894" s="58"/>
      <c r="AE894" s="58"/>
      <c r="AF894" s="58">
        <v>32674</v>
      </c>
      <c r="AG894" s="58"/>
      <c r="AH894" s="58"/>
      <c r="AI894" s="58">
        <v>6667</v>
      </c>
      <c r="AJ894" s="58"/>
      <c r="AK894" s="58"/>
      <c r="AL894" s="58">
        <v>11392</v>
      </c>
      <c r="AM894" s="58"/>
      <c r="AN894" s="58"/>
      <c r="AO894" s="58">
        <v>13110</v>
      </c>
      <c r="AP894" s="58"/>
      <c r="AQ894" s="58"/>
      <c r="AR894" s="58">
        <v>10075</v>
      </c>
      <c r="AS894" s="58"/>
      <c r="AT894" s="58"/>
      <c r="AU894" s="58">
        <v>21224</v>
      </c>
      <c r="AV894" s="58"/>
      <c r="AW894" s="58"/>
      <c r="AX894" s="58">
        <v>11052</v>
      </c>
      <c r="AY894" s="58"/>
      <c r="AZ894" s="58"/>
      <c r="BA894" s="58">
        <v>10163</v>
      </c>
      <c r="BB894" s="58"/>
      <c r="BC894" s="58"/>
      <c r="BD894" s="58">
        <v>4983</v>
      </c>
      <c r="BE894" s="58"/>
      <c r="BF894" s="58"/>
      <c r="BG894" s="58">
        <v>1976</v>
      </c>
      <c r="BH894" s="50"/>
      <c r="BI894" s="50"/>
      <c r="BJ894" s="50">
        <v>24878</v>
      </c>
      <c r="BK894" s="50"/>
      <c r="BL894" s="50"/>
      <c r="BM894" s="50">
        <v>10970</v>
      </c>
      <c r="BN894" s="50"/>
      <c r="BO894" s="50"/>
      <c r="BP894" s="50">
        <v>16885</v>
      </c>
      <c r="BQ894" s="50"/>
      <c r="BR894" s="50"/>
      <c r="BS894" s="50">
        <v>17413</v>
      </c>
      <c r="BT894" s="50"/>
      <c r="BU894" s="50"/>
      <c r="BV894" s="50">
        <v>6729</v>
      </c>
      <c r="BW894" s="50"/>
      <c r="BX894" s="50"/>
      <c r="BY894" s="50">
        <v>4041</v>
      </c>
      <c r="BZ894" s="50"/>
      <c r="CA894" s="50"/>
      <c r="CB894" s="50">
        <v>57805</v>
      </c>
      <c r="CC894" s="50"/>
      <c r="CD894" s="50"/>
      <c r="CE894" s="50">
        <v>5677</v>
      </c>
      <c r="CF894" s="50"/>
      <c r="CG894" s="50"/>
      <c r="CH894" s="50">
        <v>6936</v>
      </c>
      <c r="CI894" s="50"/>
      <c r="CJ894" s="50"/>
      <c r="CK894" s="50">
        <v>175121</v>
      </c>
      <c r="CL894" s="50"/>
      <c r="CM894" s="50"/>
      <c r="CN894" s="50">
        <v>535</v>
      </c>
      <c r="CO894" s="50"/>
      <c r="CP894" s="50"/>
      <c r="CQ894" s="50">
        <v>18141</v>
      </c>
      <c r="CR894" s="50"/>
      <c r="CS894" s="50"/>
      <c r="CT894" s="50">
        <v>17438</v>
      </c>
      <c r="CU894" s="51"/>
      <c r="CV894" s="51"/>
      <c r="CX894" s="45">
        <f t="shared" si="1371"/>
        <v>1573.8397710000002</v>
      </c>
      <c r="CY894" s="51"/>
      <c r="DA894" s="45">
        <f t="shared" si="1311"/>
        <v>14271.909816000001</v>
      </c>
      <c r="DB894" s="51"/>
      <c r="DD894" s="45">
        <f t="shared" si="1313"/>
        <v>1696.348131</v>
      </c>
      <c r="DE894" s="51"/>
      <c r="DG894" s="45">
        <f t="shared" si="1315"/>
        <v>3411.7792950000003</v>
      </c>
      <c r="DH894" s="51"/>
      <c r="DJ894" s="45">
        <f t="shared" si="1317"/>
        <v>4192.141842</v>
      </c>
      <c r="DK894" s="51"/>
      <c r="DM894" s="45">
        <f t="shared" si="1319"/>
        <v>2653.3268969999999</v>
      </c>
      <c r="DN894" s="51"/>
      <c r="DP894" s="45">
        <f t="shared" si="1321"/>
        <v>567.07235100000003</v>
      </c>
      <c r="DQ894" s="51"/>
      <c r="DS894" s="45">
        <f t="shared" si="1323"/>
        <v>14547.08244</v>
      </c>
      <c r="DT894" s="51"/>
      <c r="DV894" s="45">
        <f t="shared" si="1325"/>
        <v>2565.9218940000001</v>
      </c>
      <c r="DW894" s="51"/>
      <c r="DY894" s="45">
        <f t="shared" si="1327"/>
        <v>523.56617700000004</v>
      </c>
      <c r="DZ894" s="51"/>
      <c r="EB894" s="45">
        <f t="shared" si="1329"/>
        <v>894.62515200000007</v>
      </c>
      <c r="EC894" s="51"/>
      <c r="EE894" s="45">
        <f t="shared" si="1331"/>
        <v>1029.54141</v>
      </c>
      <c r="EF894" s="51"/>
      <c r="EH894" s="45">
        <f t="shared" si="1333"/>
        <v>791.19982500000003</v>
      </c>
      <c r="EI894" s="51"/>
      <c r="EK894" s="45">
        <f t="shared" si="1335"/>
        <v>1666.7419440000001</v>
      </c>
      <c r="EL894" s="51"/>
      <c r="EN894" s="45">
        <f t="shared" si="1337"/>
        <v>867.92461200000002</v>
      </c>
      <c r="EO894" s="51"/>
      <c r="EQ894" s="45">
        <f t="shared" si="1339"/>
        <v>798.11055299999998</v>
      </c>
      <c r="ER894" s="51"/>
      <c r="ET894" s="45">
        <f t="shared" si="1341"/>
        <v>391.319973</v>
      </c>
      <c r="EU894" s="51"/>
      <c r="EW894" s="45">
        <f t="shared" si="1343"/>
        <v>155.177256</v>
      </c>
      <c r="EX894" s="51"/>
      <c r="EZ894" s="45">
        <f t="shared" si="1345"/>
        <v>1953.6942180000001</v>
      </c>
      <c r="FA894" s="51"/>
      <c r="FC894" s="45">
        <f t="shared" si="1347"/>
        <v>861.48507000000006</v>
      </c>
      <c r="FD894" s="51"/>
      <c r="FF894" s="45">
        <f t="shared" si="1349"/>
        <v>1325.9959350000001</v>
      </c>
      <c r="FG894" s="51"/>
      <c r="FI894" s="45">
        <f t="shared" si="1351"/>
        <v>1367.4603030000001</v>
      </c>
      <c r="FJ894" s="51"/>
      <c r="FL894" s="45">
        <f t="shared" si="1353"/>
        <v>528.43509900000004</v>
      </c>
      <c r="FM894" s="51"/>
      <c r="FO894" s="45">
        <f t="shared" si="1355"/>
        <v>317.343771</v>
      </c>
      <c r="FP894" s="51"/>
      <c r="FR894" s="45">
        <f t="shared" si="1357"/>
        <v>4539.4844549999998</v>
      </c>
      <c r="FS894" s="51"/>
      <c r="FU894" s="45">
        <f t="shared" si="1359"/>
        <v>445.82048700000001</v>
      </c>
      <c r="FV894" s="51"/>
      <c r="FX894" s="45">
        <f t="shared" si="1361"/>
        <v>544.69101599999999</v>
      </c>
      <c r="FY894" s="51"/>
      <c r="GA894" s="45">
        <f t="shared" si="1363"/>
        <v>13752.427251000001</v>
      </c>
      <c r="GB894" s="51"/>
      <c r="GD894" s="45">
        <f t="shared" si="1365"/>
        <v>42.014085000000001</v>
      </c>
      <c r="GE894" s="51"/>
      <c r="GG894" s="45">
        <f t="shared" si="1367"/>
        <v>1424.6308710000001</v>
      </c>
      <c r="GH894" s="51"/>
      <c r="GJ894" s="45">
        <f t="shared" si="1369"/>
        <v>1369.4235780000001</v>
      </c>
      <c r="GK894" s="51"/>
    </row>
    <row r="895" spans="1:193" s="45" customFormat="1">
      <c r="A895" s="45" t="s">
        <v>17</v>
      </c>
      <c r="B895" s="46">
        <v>41260</v>
      </c>
      <c r="C895" s="56">
        <v>0.71875</v>
      </c>
      <c r="D895" s="56">
        <v>9.7338000000000008E-2</v>
      </c>
      <c r="E895" s="56">
        <v>7.8293000000000001E-2</v>
      </c>
      <c r="F895" s="58"/>
      <c r="G895" s="58"/>
      <c r="H895" s="58">
        <v>13640</v>
      </c>
      <c r="I895" s="58"/>
      <c r="J895" s="59"/>
      <c r="K895" s="59">
        <v>203670</v>
      </c>
      <c r="L895" s="58"/>
      <c r="M895" s="58"/>
      <c r="N895" s="58">
        <v>19072</v>
      </c>
      <c r="O895" s="58"/>
      <c r="P895" s="58"/>
      <c r="Q895" s="58">
        <v>38608</v>
      </c>
      <c r="R895" s="58"/>
      <c r="S895" s="58"/>
      <c r="T895" s="58">
        <v>45328</v>
      </c>
      <c r="U895" s="58"/>
      <c r="V895" s="58"/>
      <c r="W895" s="58">
        <v>37963</v>
      </c>
      <c r="X895" s="58"/>
      <c r="Y895" s="58"/>
      <c r="Z895" s="58">
        <v>5572</v>
      </c>
      <c r="AA895" s="58"/>
      <c r="AB895" s="58"/>
      <c r="AC895" s="58">
        <v>260311</v>
      </c>
      <c r="AD895" s="58"/>
      <c r="AE895" s="58"/>
      <c r="AF895" s="58">
        <v>44484</v>
      </c>
      <c r="AG895" s="58"/>
      <c r="AH895" s="58"/>
      <c r="AI895" s="58">
        <v>5722</v>
      </c>
      <c r="AJ895" s="58"/>
      <c r="AK895" s="58"/>
      <c r="AL895" s="58">
        <v>6123</v>
      </c>
      <c r="AM895" s="58"/>
      <c r="AN895" s="58"/>
      <c r="AO895" s="58">
        <v>8373</v>
      </c>
      <c r="AP895" s="58"/>
      <c r="AQ895" s="58"/>
      <c r="AR895" s="58">
        <v>10189</v>
      </c>
      <c r="AS895" s="58"/>
      <c r="AT895" s="58"/>
      <c r="AU895" s="58">
        <v>21053</v>
      </c>
      <c r="AV895" s="58"/>
      <c r="AW895" s="58"/>
      <c r="AX895" s="58">
        <v>12169</v>
      </c>
      <c r="AY895" s="58"/>
      <c r="AZ895" s="58"/>
      <c r="BA895" s="58">
        <v>10233</v>
      </c>
      <c r="BB895" s="58"/>
      <c r="BC895" s="58"/>
      <c r="BD895" s="58">
        <v>3418</v>
      </c>
      <c r="BE895" s="58"/>
      <c r="BF895" s="58"/>
      <c r="BG895" s="58">
        <v>1590</v>
      </c>
      <c r="BH895" s="50"/>
      <c r="BI895" s="50"/>
      <c r="BJ895" s="50">
        <v>25194</v>
      </c>
      <c r="BK895" s="50"/>
      <c r="BL895" s="50"/>
      <c r="BM895" s="50">
        <v>7079</v>
      </c>
      <c r="BN895" s="50"/>
      <c r="BO895" s="50"/>
      <c r="BP895" s="50">
        <v>19862</v>
      </c>
      <c r="BQ895" s="50"/>
      <c r="BR895" s="50"/>
      <c r="BS895" s="50">
        <v>27762</v>
      </c>
      <c r="BT895" s="50"/>
      <c r="BU895" s="50"/>
      <c r="BV895" s="50">
        <v>7125</v>
      </c>
      <c r="BW895" s="50"/>
      <c r="BX895" s="50"/>
      <c r="BY895" s="50">
        <v>3725</v>
      </c>
      <c r="BZ895" s="50"/>
      <c r="CA895" s="50"/>
      <c r="CB895" s="50">
        <v>75496</v>
      </c>
      <c r="CC895" s="50"/>
      <c r="CD895" s="50"/>
      <c r="CE895" s="50">
        <v>3494</v>
      </c>
      <c r="CF895" s="50"/>
      <c r="CG895" s="50"/>
      <c r="CH895" s="50">
        <v>5947</v>
      </c>
      <c r="CI895" s="50"/>
      <c r="CJ895" s="50"/>
      <c r="CK895" s="50">
        <v>226808</v>
      </c>
      <c r="CL895" s="50"/>
      <c r="CM895" s="50"/>
      <c r="CN895" s="50">
        <v>452</v>
      </c>
      <c r="CO895" s="50"/>
      <c r="CP895" s="50"/>
      <c r="CQ895" s="50">
        <v>30240</v>
      </c>
      <c r="CR895" s="50"/>
      <c r="CS895" s="50"/>
      <c r="CT895" s="50">
        <v>24736</v>
      </c>
      <c r="CU895" s="51"/>
      <c r="CV895" s="51"/>
      <c r="CX895" s="45">
        <f t="shared" si="1371"/>
        <v>1067.91652</v>
      </c>
      <c r="CY895" s="51"/>
      <c r="DA895" s="45">
        <f t="shared" si="1311"/>
        <v>15945.935310000001</v>
      </c>
      <c r="DB895" s="51"/>
      <c r="DD895" s="45">
        <f t="shared" si="1313"/>
        <v>1493.2040959999999</v>
      </c>
      <c r="DE895" s="51"/>
      <c r="DG895" s="45">
        <f t="shared" si="1315"/>
        <v>3022.736144</v>
      </c>
      <c r="DH895" s="51"/>
      <c r="DJ895" s="45">
        <f t="shared" si="1317"/>
        <v>3548.865104</v>
      </c>
      <c r="DK895" s="51"/>
      <c r="DM895" s="45">
        <f t="shared" si="1319"/>
        <v>2972.2371590000002</v>
      </c>
      <c r="DN895" s="51"/>
      <c r="DP895" s="45">
        <f t="shared" si="1321"/>
        <v>436.24859600000002</v>
      </c>
      <c r="DQ895" s="51"/>
      <c r="DS895" s="45">
        <f t="shared" si="1323"/>
        <v>20380.529123</v>
      </c>
      <c r="DT895" s="51"/>
      <c r="DV895" s="45">
        <f t="shared" si="1325"/>
        <v>3482.7858120000001</v>
      </c>
      <c r="DW895" s="51"/>
      <c r="DY895" s="45">
        <f t="shared" si="1327"/>
        <v>447.992546</v>
      </c>
      <c r="DZ895" s="51"/>
      <c r="EB895" s="45">
        <f t="shared" si="1329"/>
        <v>479.38803899999999</v>
      </c>
      <c r="EC895" s="51"/>
      <c r="EE895" s="45">
        <f t="shared" si="1331"/>
        <v>655.54728899999998</v>
      </c>
      <c r="EF895" s="51"/>
      <c r="EH895" s="45">
        <f t="shared" si="1333"/>
        <v>797.72737700000005</v>
      </c>
      <c r="EI895" s="51"/>
      <c r="EK895" s="45">
        <f t="shared" si="1335"/>
        <v>1648.302529</v>
      </c>
      <c r="EL895" s="51"/>
      <c r="EN895" s="45">
        <f t="shared" si="1337"/>
        <v>952.74751700000002</v>
      </c>
      <c r="EO895" s="51"/>
      <c r="EQ895" s="45">
        <f t="shared" si="1339"/>
        <v>801.17226900000003</v>
      </c>
      <c r="ER895" s="51"/>
      <c r="ET895" s="45">
        <f t="shared" si="1341"/>
        <v>267.60547400000002</v>
      </c>
      <c r="EU895" s="51"/>
      <c r="EW895" s="45">
        <f t="shared" si="1343"/>
        <v>124.48587000000001</v>
      </c>
      <c r="EX895" s="51"/>
      <c r="EZ895" s="45">
        <f t="shared" si="1345"/>
        <v>1972.5138420000001</v>
      </c>
      <c r="FA895" s="51"/>
      <c r="FC895" s="45">
        <f t="shared" si="1347"/>
        <v>554.23614699999996</v>
      </c>
      <c r="FD895" s="51"/>
      <c r="FF895" s="45">
        <f t="shared" si="1349"/>
        <v>1555.055566</v>
      </c>
      <c r="FG895" s="51"/>
      <c r="FI895" s="45">
        <f t="shared" si="1351"/>
        <v>2173.5702660000002</v>
      </c>
      <c r="FJ895" s="51"/>
      <c r="FL895" s="45">
        <f t="shared" si="1353"/>
        <v>557.837625</v>
      </c>
      <c r="FM895" s="51"/>
      <c r="FO895" s="45">
        <f t="shared" si="1355"/>
        <v>291.64142500000003</v>
      </c>
      <c r="FP895" s="51"/>
      <c r="FR895" s="45">
        <f t="shared" si="1357"/>
        <v>5910.8083280000001</v>
      </c>
      <c r="FS895" s="51"/>
      <c r="FU895" s="45">
        <f t="shared" si="1359"/>
        <v>273.55574200000001</v>
      </c>
      <c r="FV895" s="51"/>
      <c r="FX895" s="45">
        <f t="shared" si="1361"/>
        <v>465.60847100000001</v>
      </c>
      <c r="FY895" s="51"/>
      <c r="GA895" s="45">
        <f t="shared" si="1363"/>
        <v>17757.478744</v>
      </c>
      <c r="GB895" s="51"/>
      <c r="GD895" s="45">
        <f t="shared" si="1365"/>
        <v>35.388435999999999</v>
      </c>
      <c r="GE895" s="51"/>
      <c r="GG895" s="45">
        <f t="shared" si="1367"/>
        <v>2367.58032</v>
      </c>
      <c r="GH895" s="51"/>
      <c r="GJ895" s="45">
        <f t="shared" si="1369"/>
        <v>1936.6556479999999</v>
      </c>
      <c r="GK895" s="51"/>
    </row>
    <row r="896" spans="1:193" s="45" customFormat="1">
      <c r="A896" s="45" t="s">
        <v>17</v>
      </c>
      <c r="B896" s="46">
        <v>41259</v>
      </c>
      <c r="C896" s="56">
        <v>0.71827799999999997</v>
      </c>
      <c r="D896" s="56">
        <v>9.8016000000000006E-2</v>
      </c>
      <c r="E896" s="56">
        <v>7.8087000000000004E-2</v>
      </c>
      <c r="F896" s="58"/>
      <c r="G896" s="58"/>
      <c r="H896" s="58">
        <v>11476</v>
      </c>
      <c r="I896" s="58"/>
      <c r="J896" s="59"/>
      <c r="K896" s="59">
        <v>206944</v>
      </c>
      <c r="L896" s="58"/>
      <c r="M896" s="58"/>
      <c r="N896" s="58">
        <v>19699</v>
      </c>
      <c r="O896" s="58"/>
      <c r="P896" s="58"/>
      <c r="Q896" s="58">
        <v>42871</v>
      </c>
      <c r="R896" s="58"/>
      <c r="S896" s="58"/>
      <c r="T896" s="58">
        <v>46234</v>
      </c>
      <c r="U896" s="58"/>
      <c r="V896" s="58"/>
      <c r="W896" s="58">
        <v>39037</v>
      </c>
      <c r="X896" s="58"/>
      <c r="Y896" s="58"/>
      <c r="Z896" s="58">
        <v>5867</v>
      </c>
      <c r="AA896" s="58"/>
      <c r="AB896" s="58"/>
      <c r="AC896" s="58">
        <v>256602</v>
      </c>
      <c r="AD896" s="58"/>
      <c r="AE896" s="58"/>
      <c r="AF896" s="58">
        <v>45075</v>
      </c>
      <c r="AG896" s="58"/>
      <c r="AH896" s="58"/>
      <c r="AI896" s="58">
        <v>6091</v>
      </c>
      <c r="AJ896" s="58"/>
      <c r="AK896" s="58"/>
      <c r="AL896" s="58">
        <v>6522</v>
      </c>
      <c r="AM896" s="58"/>
      <c r="AN896" s="58"/>
      <c r="AO896" s="58">
        <v>8977</v>
      </c>
      <c r="AP896" s="58"/>
      <c r="AQ896" s="58"/>
      <c r="AR896" s="58">
        <v>10628</v>
      </c>
      <c r="AS896" s="58"/>
      <c r="AT896" s="58"/>
      <c r="AU896" s="58">
        <v>20656</v>
      </c>
      <c r="AV896" s="58"/>
      <c r="AW896" s="58"/>
      <c r="AX896" s="58">
        <v>13334</v>
      </c>
      <c r="AY896" s="58"/>
      <c r="AZ896" s="58"/>
      <c r="BA896" s="58">
        <v>14327</v>
      </c>
      <c r="BB896" s="58"/>
      <c r="BC896" s="58"/>
      <c r="BD896" s="58">
        <v>3986</v>
      </c>
      <c r="BE896" s="58"/>
      <c r="BF896" s="58"/>
      <c r="BG896" s="58">
        <v>1554</v>
      </c>
      <c r="BH896" s="50"/>
      <c r="BI896" s="50"/>
      <c r="BJ896" s="50">
        <v>24415</v>
      </c>
      <c r="BK896" s="50"/>
      <c r="BL896" s="50"/>
      <c r="BM896" s="50">
        <v>8523</v>
      </c>
      <c r="BN896" s="50"/>
      <c r="BO896" s="50"/>
      <c r="BP896" s="50">
        <v>20314</v>
      </c>
      <c r="BQ896" s="50"/>
      <c r="BR896" s="50"/>
      <c r="BS896" s="50">
        <v>28885</v>
      </c>
      <c r="BT896" s="50"/>
      <c r="BU896" s="50"/>
      <c r="BV896" s="50">
        <v>7615</v>
      </c>
      <c r="BW896" s="50"/>
      <c r="BX896" s="50"/>
      <c r="BY896" s="50">
        <v>4066</v>
      </c>
      <c r="BZ896" s="50"/>
      <c r="CA896" s="50"/>
      <c r="CB896" s="50">
        <v>83753</v>
      </c>
      <c r="CC896" s="50"/>
      <c r="CD896" s="50"/>
      <c r="CE896" s="50">
        <v>3925</v>
      </c>
      <c r="CF896" s="50"/>
      <c r="CG896" s="50"/>
      <c r="CH896" s="50">
        <v>6137</v>
      </c>
      <c r="CI896" s="50"/>
      <c r="CJ896" s="50"/>
      <c r="CK896" s="50">
        <v>227513</v>
      </c>
      <c r="CL896" s="50"/>
      <c r="CM896" s="50"/>
      <c r="CN896" s="50">
        <v>264</v>
      </c>
      <c r="CO896" s="50"/>
      <c r="CP896" s="50"/>
      <c r="CQ896" s="50">
        <v>33574</v>
      </c>
      <c r="CR896" s="50"/>
      <c r="CS896" s="50"/>
      <c r="CT896" s="50">
        <v>24730</v>
      </c>
      <c r="CU896" s="51"/>
      <c r="CV896" s="51"/>
      <c r="CX896" s="45">
        <f t="shared" si="1371"/>
        <v>896.12641200000007</v>
      </c>
      <c r="CY896" s="51"/>
      <c r="DA896" s="45">
        <f t="shared" ref="DA896:DA959" si="1372">K896*$E896</f>
        <v>16159.636128</v>
      </c>
      <c r="DB896" s="51"/>
      <c r="DD896" s="45">
        <f t="shared" ref="DD896:DD959" si="1373">N896*$E896</f>
        <v>1538.235813</v>
      </c>
      <c r="DE896" s="51"/>
      <c r="DG896" s="45">
        <f t="shared" ref="DG896:DG959" si="1374">Q896*$E896</f>
        <v>3347.6677770000001</v>
      </c>
      <c r="DH896" s="51"/>
      <c r="DJ896" s="45">
        <f t="shared" ref="DJ896:DJ959" si="1375">T896*$E896</f>
        <v>3610.2743580000001</v>
      </c>
      <c r="DK896" s="51"/>
      <c r="DM896" s="45">
        <f t="shared" ref="DM896:DM959" si="1376">W896*$E896</f>
        <v>3048.2822190000002</v>
      </c>
      <c r="DN896" s="51"/>
      <c r="DP896" s="45">
        <f t="shared" ref="DP896:DP959" si="1377">Z896*$E896</f>
        <v>458.13642900000002</v>
      </c>
      <c r="DQ896" s="51"/>
      <c r="DS896" s="45">
        <f t="shared" ref="DS896:DS959" si="1378">AC896*$E896</f>
        <v>20037.280374000002</v>
      </c>
      <c r="DT896" s="51"/>
      <c r="DV896" s="45">
        <f t="shared" ref="DV896:DV959" si="1379">AF896*$E896</f>
        <v>3519.7715250000001</v>
      </c>
      <c r="DW896" s="51"/>
      <c r="DY896" s="45">
        <f t="shared" ref="DY896:DY959" si="1380">AI896*$E896</f>
        <v>475.62791700000002</v>
      </c>
      <c r="DZ896" s="51"/>
      <c r="EB896" s="45">
        <f t="shared" ref="EB896:EB959" si="1381">AL896*$E896</f>
        <v>509.28341400000005</v>
      </c>
      <c r="EC896" s="51"/>
      <c r="EE896" s="45">
        <f t="shared" ref="EE896:EE959" si="1382">AO896*$E896</f>
        <v>700.98699900000008</v>
      </c>
      <c r="EF896" s="51"/>
      <c r="EH896" s="45">
        <f t="shared" ref="EH896:EH959" si="1383">AR896*$E896</f>
        <v>829.908636</v>
      </c>
      <c r="EI896" s="51"/>
      <c r="EK896" s="45">
        <f t="shared" ref="EK896:EK959" si="1384">AU896*$E896</f>
        <v>1612.965072</v>
      </c>
      <c r="EL896" s="51"/>
      <c r="EN896" s="45">
        <f t="shared" ref="EN896:EN959" si="1385">AX896*$E896</f>
        <v>1041.2120580000001</v>
      </c>
      <c r="EO896" s="51"/>
      <c r="EQ896" s="45">
        <f t="shared" ref="EQ896:EQ959" si="1386">BA896*$E896</f>
        <v>1118.7524490000001</v>
      </c>
      <c r="ER896" s="51"/>
      <c r="ET896" s="45">
        <f t="shared" ref="ET896:ET959" si="1387">BD896*$E896</f>
        <v>311.25478200000003</v>
      </c>
      <c r="EU896" s="51"/>
      <c r="EW896" s="45">
        <f t="shared" ref="EW896:EW959" si="1388">BG896*$E896</f>
        <v>121.34719800000001</v>
      </c>
      <c r="EX896" s="51"/>
      <c r="EZ896" s="45">
        <f t="shared" ref="EZ896:EZ959" si="1389">BJ896*$E896</f>
        <v>1906.494105</v>
      </c>
      <c r="FA896" s="51"/>
      <c r="FC896" s="45">
        <f t="shared" ref="FC896:FC959" si="1390">BM896*$E896</f>
        <v>665.53550100000007</v>
      </c>
      <c r="FD896" s="51"/>
      <c r="FF896" s="45">
        <f t="shared" ref="FF896:FF959" si="1391">BP896*$E896</f>
        <v>1586.2593180000001</v>
      </c>
      <c r="FG896" s="51"/>
      <c r="FI896" s="45">
        <f t="shared" ref="FI896:FI959" si="1392">BS896*$E896</f>
        <v>2255.5429950000002</v>
      </c>
      <c r="FJ896" s="51"/>
      <c r="FL896" s="45">
        <f t="shared" ref="FL896:FL959" si="1393">BV896*$E896</f>
        <v>594.63250500000004</v>
      </c>
      <c r="FM896" s="51"/>
      <c r="FO896" s="45">
        <f t="shared" ref="FO896:FO959" si="1394">BY896*$E896</f>
        <v>317.50174200000004</v>
      </c>
      <c r="FP896" s="51"/>
      <c r="FR896" s="45">
        <f t="shared" ref="FR896:FR959" si="1395">CB896*$E896</f>
        <v>6540.0205110000006</v>
      </c>
      <c r="FS896" s="51"/>
      <c r="FU896" s="45">
        <f t="shared" ref="FU896:FU959" si="1396">CE896*$E896</f>
        <v>306.49147500000004</v>
      </c>
      <c r="FV896" s="51"/>
      <c r="FX896" s="45">
        <f t="shared" ref="FX896:FX959" si="1397">CH896*$E896</f>
        <v>479.219919</v>
      </c>
      <c r="FY896" s="51"/>
      <c r="GA896" s="45">
        <f t="shared" ref="GA896:GA959" si="1398">CK896*$E896</f>
        <v>17765.807631</v>
      </c>
      <c r="GB896" s="51"/>
      <c r="GD896" s="45">
        <f t="shared" ref="GD896:GD959" si="1399">CN896*$E896</f>
        <v>20.614968000000001</v>
      </c>
      <c r="GE896" s="51"/>
      <c r="GG896" s="45">
        <f t="shared" ref="GG896:GG959" si="1400">CQ896*$E896</f>
        <v>2621.6929380000001</v>
      </c>
      <c r="GH896" s="51"/>
      <c r="GJ896" s="45">
        <f t="shared" ref="GJ896:GJ959" si="1401">CT896*$E896</f>
        <v>1931.0915100000002</v>
      </c>
      <c r="GK896" s="51"/>
    </row>
    <row r="897" spans="1:193" s="45" customFormat="1">
      <c r="A897" s="45" t="s">
        <v>17</v>
      </c>
      <c r="B897" s="46">
        <v>41258</v>
      </c>
      <c r="C897" s="56">
        <v>0.71831199999999995</v>
      </c>
      <c r="D897" s="56">
        <v>9.7943000000000002E-2</v>
      </c>
      <c r="E897" s="56">
        <v>7.8215000000000007E-2</v>
      </c>
      <c r="F897" s="58"/>
      <c r="G897" s="58"/>
      <c r="H897" s="58">
        <v>18300</v>
      </c>
      <c r="I897" s="58"/>
      <c r="J897" s="59"/>
      <c r="K897" s="59">
        <v>191548</v>
      </c>
      <c r="L897" s="58"/>
      <c r="M897" s="58"/>
      <c r="N897" s="58">
        <v>20692</v>
      </c>
      <c r="O897" s="58"/>
      <c r="P897" s="58"/>
      <c r="Q897" s="58">
        <v>46114</v>
      </c>
      <c r="R897" s="58"/>
      <c r="S897" s="58"/>
      <c r="T897" s="58">
        <v>52687</v>
      </c>
      <c r="U897" s="58"/>
      <c r="V897" s="58"/>
      <c r="W897" s="58">
        <v>36512</v>
      </c>
      <c r="X897" s="58"/>
      <c r="Y897" s="58"/>
      <c r="Z897" s="58">
        <v>6961</v>
      </c>
      <c r="AA897" s="58"/>
      <c r="AB897" s="58"/>
      <c r="AC897" s="58">
        <v>207996</v>
      </c>
      <c r="AD897" s="58"/>
      <c r="AE897" s="58"/>
      <c r="AF897" s="58">
        <v>35769</v>
      </c>
      <c r="AG897" s="58"/>
      <c r="AH897" s="58"/>
      <c r="AI897" s="58">
        <v>6553</v>
      </c>
      <c r="AJ897" s="58"/>
      <c r="AK897" s="58"/>
      <c r="AL897" s="58">
        <v>9513</v>
      </c>
      <c r="AM897" s="58"/>
      <c r="AN897" s="58"/>
      <c r="AO897" s="58">
        <v>12047</v>
      </c>
      <c r="AP897" s="58"/>
      <c r="AQ897" s="58"/>
      <c r="AR897" s="58">
        <v>11284</v>
      </c>
      <c r="AS897" s="58"/>
      <c r="AT897" s="58"/>
      <c r="AU897" s="58">
        <v>22893</v>
      </c>
      <c r="AV897" s="58"/>
      <c r="AW897" s="58"/>
      <c r="AX897" s="58">
        <v>11951</v>
      </c>
      <c r="AY897" s="58"/>
      <c r="AZ897" s="58"/>
      <c r="BA897" s="58">
        <v>13617</v>
      </c>
      <c r="BB897" s="58"/>
      <c r="BC897" s="58"/>
      <c r="BD897" s="58">
        <v>5817</v>
      </c>
      <c r="BE897" s="58"/>
      <c r="BF897" s="58"/>
      <c r="BG897" s="58">
        <v>1892</v>
      </c>
      <c r="BH897" s="50"/>
      <c r="BI897" s="50"/>
      <c r="BJ897" s="50">
        <v>22583</v>
      </c>
      <c r="BK897" s="50"/>
      <c r="BL897" s="50"/>
      <c r="BM897" s="50">
        <v>11837</v>
      </c>
      <c r="BN897" s="50"/>
      <c r="BO897" s="50"/>
      <c r="BP897" s="50">
        <v>17597</v>
      </c>
      <c r="BQ897" s="50"/>
      <c r="BR897" s="50"/>
      <c r="BS897" s="50">
        <v>20837</v>
      </c>
      <c r="BT897" s="50"/>
      <c r="BU897" s="50"/>
      <c r="BV897" s="50">
        <v>8542</v>
      </c>
      <c r="BW897" s="50"/>
      <c r="BX897" s="50"/>
      <c r="BY897" s="50">
        <v>5359</v>
      </c>
      <c r="BZ897" s="50"/>
      <c r="CA897" s="50"/>
      <c r="CB897" s="50">
        <v>73856</v>
      </c>
      <c r="CC897" s="50"/>
      <c r="CD897" s="50"/>
      <c r="CE897" s="50">
        <v>5396</v>
      </c>
      <c r="CF897" s="50"/>
      <c r="CG897" s="50"/>
      <c r="CH897" s="50">
        <v>6156</v>
      </c>
      <c r="CI897" s="50"/>
      <c r="CJ897" s="50"/>
      <c r="CK897" s="50">
        <v>179810</v>
      </c>
      <c r="CL897" s="50"/>
      <c r="CM897" s="50"/>
      <c r="CN897" s="50">
        <v>340</v>
      </c>
      <c r="CO897" s="50"/>
      <c r="CP897" s="50"/>
      <c r="CQ897" s="50">
        <v>22060</v>
      </c>
      <c r="CR897" s="50"/>
      <c r="CS897" s="50"/>
      <c r="CT897" s="50">
        <v>19699</v>
      </c>
      <c r="CU897" s="51"/>
      <c r="CV897" s="51"/>
      <c r="CX897" s="45">
        <f t="shared" si="1371"/>
        <v>1431.3345000000002</v>
      </c>
      <c r="CY897" s="51"/>
      <c r="DA897" s="45">
        <f t="shared" si="1372"/>
        <v>14981.926820000001</v>
      </c>
      <c r="DB897" s="51"/>
      <c r="DD897" s="45">
        <f t="shared" si="1373"/>
        <v>1618.4247800000001</v>
      </c>
      <c r="DE897" s="51"/>
      <c r="DG897" s="45">
        <f t="shared" si="1374"/>
        <v>3606.8065100000003</v>
      </c>
      <c r="DH897" s="51"/>
      <c r="DJ897" s="45">
        <f t="shared" si="1375"/>
        <v>4120.9137049999999</v>
      </c>
      <c r="DK897" s="51"/>
      <c r="DM897" s="45">
        <f t="shared" si="1376"/>
        <v>2855.7860800000003</v>
      </c>
      <c r="DN897" s="51"/>
      <c r="DP897" s="45">
        <f t="shared" si="1377"/>
        <v>544.4546150000001</v>
      </c>
      <c r="DQ897" s="51"/>
      <c r="DS897" s="45">
        <f t="shared" si="1378"/>
        <v>16268.407140000001</v>
      </c>
      <c r="DT897" s="51"/>
      <c r="DV897" s="45">
        <f t="shared" si="1379"/>
        <v>2797.6723350000002</v>
      </c>
      <c r="DW897" s="51"/>
      <c r="DY897" s="45">
        <f t="shared" si="1380"/>
        <v>512.54289500000004</v>
      </c>
      <c r="DZ897" s="51"/>
      <c r="EB897" s="45">
        <f t="shared" si="1381"/>
        <v>744.05929500000002</v>
      </c>
      <c r="EC897" s="51"/>
      <c r="EE897" s="45">
        <f t="shared" si="1382"/>
        <v>942.25610500000005</v>
      </c>
      <c r="EF897" s="51"/>
      <c r="EH897" s="45">
        <f t="shared" si="1383"/>
        <v>882.57806000000005</v>
      </c>
      <c r="EI897" s="51"/>
      <c r="EK897" s="45">
        <f t="shared" si="1384"/>
        <v>1790.5759950000001</v>
      </c>
      <c r="EL897" s="51"/>
      <c r="EN897" s="45">
        <f t="shared" si="1385"/>
        <v>934.74746500000003</v>
      </c>
      <c r="EO897" s="51"/>
      <c r="EQ897" s="45">
        <f t="shared" si="1386"/>
        <v>1065.0536550000002</v>
      </c>
      <c r="ER897" s="51"/>
      <c r="ET897" s="45">
        <f t="shared" si="1387"/>
        <v>454.97665500000005</v>
      </c>
      <c r="EU897" s="51"/>
      <c r="EW897" s="45">
        <f t="shared" si="1388"/>
        <v>147.98278000000002</v>
      </c>
      <c r="EX897" s="51"/>
      <c r="EZ897" s="45">
        <f t="shared" si="1389"/>
        <v>1766.3293450000001</v>
      </c>
      <c r="FA897" s="51"/>
      <c r="FC897" s="45">
        <f t="shared" si="1390"/>
        <v>925.83095500000013</v>
      </c>
      <c r="FD897" s="51"/>
      <c r="FF897" s="45">
        <f t="shared" si="1391"/>
        <v>1376.3493550000001</v>
      </c>
      <c r="FG897" s="51"/>
      <c r="FI897" s="45">
        <f t="shared" si="1392"/>
        <v>1629.7659550000001</v>
      </c>
      <c r="FJ897" s="51"/>
      <c r="FL897" s="45">
        <f t="shared" si="1393"/>
        <v>668.11253000000011</v>
      </c>
      <c r="FM897" s="51"/>
      <c r="FO897" s="45">
        <f t="shared" si="1394"/>
        <v>419.15418500000004</v>
      </c>
      <c r="FP897" s="51"/>
      <c r="FR897" s="45">
        <f t="shared" si="1395"/>
        <v>5776.6470400000007</v>
      </c>
      <c r="FS897" s="51"/>
      <c r="FU897" s="45">
        <f t="shared" si="1396"/>
        <v>422.04814000000005</v>
      </c>
      <c r="FV897" s="51"/>
      <c r="FX897" s="45">
        <f t="shared" si="1397"/>
        <v>481.49154000000004</v>
      </c>
      <c r="FY897" s="51"/>
      <c r="GA897" s="45">
        <f t="shared" si="1398"/>
        <v>14063.839150000002</v>
      </c>
      <c r="GB897" s="51"/>
      <c r="GD897" s="45">
        <f t="shared" si="1399"/>
        <v>26.593100000000003</v>
      </c>
      <c r="GE897" s="51"/>
      <c r="GG897" s="45">
        <f t="shared" si="1400"/>
        <v>1725.4229000000003</v>
      </c>
      <c r="GH897" s="51"/>
      <c r="GJ897" s="45">
        <f t="shared" si="1401"/>
        <v>1540.7572850000001</v>
      </c>
      <c r="GK897" s="51"/>
    </row>
    <row r="898" spans="1:193" s="45" customFormat="1">
      <c r="A898" s="45" t="s">
        <v>17</v>
      </c>
      <c r="B898" s="46">
        <v>41257</v>
      </c>
      <c r="C898" s="56">
        <v>0.72120999999999991</v>
      </c>
      <c r="D898" s="56">
        <v>0.10712400000000001</v>
      </c>
      <c r="E898" s="56">
        <v>8.6659E-2</v>
      </c>
      <c r="F898" s="58"/>
      <c r="G898" s="58"/>
      <c r="H898" s="58">
        <v>18316</v>
      </c>
      <c r="I898" s="58"/>
      <c r="J898" s="59"/>
      <c r="K898" s="59">
        <v>179806</v>
      </c>
      <c r="L898" s="58"/>
      <c r="M898" s="58"/>
      <c r="N898" s="58">
        <v>20402</v>
      </c>
      <c r="O898" s="58"/>
      <c r="P898" s="58"/>
      <c r="Q898" s="58">
        <v>41465</v>
      </c>
      <c r="R898" s="58"/>
      <c r="S898" s="58"/>
      <c r="T898" s="58">
        <v>55708</v>
      </c>
      <c r="U898" s="58"/>
      <c r="V898" s="58"/>
      <c r="W898" s="58">
        <v>36404</v>
      </c>
      <c r="X898" s="58"/>
      <c r="Y898" s="58"/>
      <c r="Z898" s="58">
        <v>7717</v>
      </c>
      <c r="AA898" s="58"/>
      <c r="AB898" s="58"/>
      <c r="AC898" s="58">
        <v>181049</v>
      </c>
      <c r="AD898" s="58"/>
      <c r="AE898" s="58"/>
      <c r="AF898" s="58">
        <v>30781</v>
      </c>
      <c r="AG898" s="58"/>
      <c r="AH898" s="58"/>
      <c r="AI898" s="58">
        <v>6935</v>
      </c>
      <c r="AJ898" s="58"/>
      <c r="AK898" s="58"/>
      <c r="AL898" s="58">
        <v>9838</v>
      </c>
      <c r="AM898" s="58"/>
      <c r="AN898" s="58"/>
      <c r="AO898" s="58">
        <v>12412</v>
      </c>
      <c r="AP898" s="58"/>
      <c r="AQ898" s="58"/>
      <c r="AR898" s="58">
        <v>9840</v>
      </c>
      <c r="AS898" s="58"/>
      <c r="AT898" s="58"/>
      <c r="AU898" s="58">
        <v>20594</v>
      </c>
      <c r="AV898" s="58"/>
      <c r="AW898" s="58"/>
      <c r="AX898" s="58">
        <v>10769</v>
      </c>
      <c r="AY898" s="58"/>
      <c r="AZ898" s="58"/>
      <c r="BA898" s="58">
        <v>10869</v>
      </c>
      <c r="BB898" s="58"/>
      <c r="BC898" s="58"/>
      <c r="BD898" s="58">
        <v>5158</v>
      </c>
      <c r="BE898" s="58"/>
      <c r="BF898" s="58"/>
      <c r="BG898" s="58">
        <v>1913</v>
      </c>
      <c r="BH898" s="50"/>
      <c r="BI898" s="50"/>
      <c r="BJ898" s="50">
        <v>23782</v>
      </c>
      <c r="BK898" s="50"/>
      <c r="BL898" s="50"/>
      <c r="BM898" s="50">
        <v>11012</v>
      </c>
      <c r="BN898" s="50"/>
      <c r="BO898" s="50"/>
      <c r="BP898" s="50">
        <v>18148</v>
      </c>
      <c r="BQ898" s="50"/>
      <c r="BR898" s="50"/>
      <c r="BS898" s="50">
        <v>17196</v>
      </c>
      <c r="BT898" s="50"/>
      <c r="BU898" s="50"/>
      <c r="BV898" s="50">
        <v>6678</v>
      </c>
      <c r="BW898" s="50"/>
      <c r="BX898" s="50"/>
      <c r="BY898" s="50">
        <v>5116</v>
      </c>
      <c r="BZ898" s="50"/>
      <c r="CA898" s="50"/>
      <c r="CB898" s="50">
        <v>66513</v>
      </c>
      <c r="CC898" s="50"/>
      <c r="CD898" s="50"/>
      <c r="CE898" s="50">
        <v>5302</v>
      </c>
      <c r="CF898" s="50"/>
      <c r="CG898" s="50"/>
      <c r="CH898" s="50">
        <v>5112</v>
      </c>
      <c r="CI898" s="50"/>
      <c r="CJ898" s="50"/>
      <c r="CK898" s="50">
        <v>149049</v>
      </c>
      <c r="CL898" s="50"/>
      <c r="CM898" s="50"/>
      <c r="CN898" s="50">
        <v>672</v>
      </c>
      <c r="CO898" s="50"/>
      <c r="CP898" s="50"/>
      <c r="CQ898" s="50">
        <v>17810</v>
      </c>
      <c r="CR898" s="50"/>
      <c r="CS898" s="50"/>
      <c r="CT898" s="50">
        <v>16195</v>
      </c>
      <c r="CU898" s="51"/>
      <c r="CV898" s="51"/>
      <c r="CX898" s="45">
        <f t="shared" si="1371"/>
        <v>1587.2462439999999</v>
      </c>
      <c r="CY898" s="51"/>
      <c r="DA898" s="45">
        <f t="shared" si="1372"/>
        <v>15581.808154</v>
      </c>
      <c r="DB898" s="51"/>
      <c r="DD898" s="45">
        <f t="shared" si="1373"/>
        <v>1768.016918</v>
      </c>
      <c r="DE898" s="51"/>
      <c r="DG898" s="45">
        <f t="shared" si="1374"/>
        <v>3593.315435</v>
      </c>
      <c r="DH898" s="51"/>
      <c r="DJ898" s="45">
        <f t="shared" si="1375"/>
        <v>4827.5995720000001</v>
      </c>
      <c r="DK898" s="51"/>
      <c r="DM898" s="45">
        <f t="shared" si="1376"/>
        <v>3154.7342359999998</v>
      </c>
      <c r="DN898" s="51"/>
      <c r="DP898" s="45">
        <f t="shared" si="1377"/>
        <v>668.74750300000005</v>
      </c>
      <c r="DQ898" s="51"/>
      <c r="DS898" s="45">
        <f t="shared" si="1378"/>
        <v>15689.525291</v>
      </c>
      <c r="DT898" s="51"/>
      <c r="DV898" s="45">
        <f t="shared" si="1379"/>
        <v>2667.450679</v>
      </c>
      <c r="DW898" s="51"/>
      <c r="DY898" s="45">
        <f t="shared" si="1380"/>
        <v>600.98016499999994</v>
      </c>
      <c r="DZ898" s="51"/>
      <c r="EB898" s="45">
        <f t="shared" si="1381"/>
        <v>852.551242</v>
      </c>
      <c r="EC898" s="51"/>
      <c r="EE898" s="45">
        <f t="shared" si="1382"/>
        <v>1075.611508</v>
      </c>
      <c r="EF898" s="51"/>
      <c r="EH898" s="45">
        <f t="shared" si="1383"/>
        <v>852.72456</v>
      </c>
      <c r="EI898" s="51"/>
      <c r="EK898" s="45">
        <f t="shared" si="1384"/>
        <v>1784.655446</v>
      </c>
      <c r="EL898" s="51"/>
      <c r="EN898" s="45">
        <f t="shared" si="1385"/>
        <v>933.230771</v>
      </c>
      <c r="EO898" s="51"/>
      <c r="EQ898" s="45">
        <f t="shared" si="1386"/>
        <v>941.89667099999997</v>
      </c>
      <c r="ER898" s="51"/>
      <c r="ET898" s="45">
        <f t="shared" si="1387"/>
        <v>446.987122</v>
      </c>
      <c r="EU898" s="51"/>
      <c r="EW898" s="45">
        <f t="shared" si="1388"/>
        <v>165.77866700000001</v>
      </c>
      <c r="EX898" s="51"/>
      <c r="EZ898" s="45">
        <f t="shared" si="1389"/>
        <v>2060.9243379999998</v>
      </c>
      <c r="FA898" s="51"/>
      <c r="FC898" s="45">
        <f t="shared" si="1390"/>
        <v>954.28890799999999</v>
      </c>
      <c r="FD898" s="51"/>
      <c r="FF898" s="45">
        <f t="shared" si="1391"/>
        <v>1572.6875319999999</v>
      </c>
      <c r="FG898" s="51"/>
      <c r="FI898" s="45">
        <f t="shared" si="1392"/>
        <v>1490.1881639999999</v>
      </c>
      <c r="FJ898" s="51"/>
      <c r="FL898" s="45">
        <f t="shared" si="1393"/>
        <v>578.70880199999999</v>
      </c>
      <c r="FM898" s="51"/>
      <c r="FO898" s="45">
        <f t="shared" si="1394"/>
        <v>443.347444</v>
      </c>
      <c r="FP898" s="51"/>
      <c r="FR898" s="45">
        <f t="shared" si="1395"/>
        <v>5763.9500669999998</v>
      </c>
      <c r="FS898" s="51"/>
      <c r="FU898" s="45">
        <f t="shared" si="1396"/>
        <v>459.46601800000002</v>
      </c>
      <c r="FV898" s="51"/>
      <c r="FX898" s="45">
        <f t="shared" si="1397"/>
        <v>443.00080800000001</v>
      </c>
      <c r="FY898" s="51"/>
      <c r="GA898" s="45">
        <f t="shared" si="1398"/>
        <v>12916.437291</v>
      </c>
      <c r="GB898" s="51"/>
      <c r="GD898" s="45">
        <f t="shared" si="1399"/>
        <v>58.234848</v>
      </c>
      <c r="GE898" s="51"/>
      <c r="GG898" s="45">
        <f t="shared" si="1400"/>
        <v>1543.39679</v>
      </c>
      <c r="GH898" s="51"/>
      <c r="GJ898" s="45">
        <f t="shared" si="1401"/>
        <v>1403.442505</v>
      </c>
      <c r="GK898" s="51"/>
    </row>
    <row r="899" spans="1:193" s="45" customFormat="1">
      <c r="A899" s="45" t="s">
        <v>17</v>
      </c>
      <c r="B899" s="46">
        <v>41256</v>
      </c>
      <c r="C899" s="56">
        <v>0.71979100000000007</v>
      </c>
      <c r="D899" s="56">
        <v>0.10800999999999999</v>
      </c>
      <c r="E899" s="56">
        <v>8.7193999999999994E-2</v>
      </c>
      <c r="F899" s="58"/>
      <c r="G899" s="58"/>
      <c r="H899" s="58">
        <v>18281</v>
      </c>
      <c r="I899" s="58"/>
      <c r="J899" s="59"/>
      <c r="K899" s="59">
        <v>257664</v>
      </c>
      <c r="L899" s="58"/>
      <c r="M899" s="58"/>
      <c r="N899" s="58">
        <v>29123</v>
      </c>
      <c r="O899" s="58"/>
      <c r="P899" s="58"/>
      <c r="Q899" s="58">
        <v>41366</v>
      </c>
      <c r="R899" s="58"/>
      <c r="S899" s="58"/>
      <c r="T899" s="58">
        <v>81933</v>
      </c>
      <c r="U899" s="58"/>
      <c r="V899" s="58"/>
      <c r="W899" s="58">
        <v>64964</v>
      </c>
      <c r="X899" s="58"/>
      <c r="Y899" s="58"/>
      <c r="Z899" s="58">
        <v>11071</v>
      </c>
      <c r="AA899" s="58"/>
      <c r="AB899" s="58"/>
      <c r="AC899" s="58">
        <v>175455</v>
      </c>
      <c r="AD899" s="58"/>
      <c r="AE899" s="58"/>
      <c r="AF899" s="58">
        <v>28234</v>
      </c>
      <c r="AG899" s="58"/>
      <c r="AH899" s="58"/>
      <c r="AI899" s="58">
        <v>6676</v>
      </c>
      <c r="AJ899" s="58"/>
      <c r="AK899" s="58"/>
      <c r="AL899" s="58">
        <v>9881</v>
      </c>
      <c r="AM899" s="58"/>
      <c r="AN899" s="58"/>
      <c r="AO899" s="58">
        <v>10752</v>
      </c>
      <c r="AP899" s="58"/>
      <c r="AQ899" s="58"/>
      <c r="AR899" s="58">
        <v>9758</v>
      </c>
      <c r="AS899" s="58"/>
      <c r="AT899" s="58"/>
      <c r="AU899" s="58">
        <v>20016</v>
      </c>
      <c r="AV899" s="58"/>
      <c r="AW899" s="58"/>
      <c r="AX899" s="58">
        <v>10792</v>
      </c>
      <c r="AY899" s="58"/>
      <c r="AZ899" s="58"/>
      <c r="BA899" s="58">
        <v>9769</v>
      </c>
      <c r="BB899" s="58"/>
      <c r="BC899" s="58"/>
      <c r="BD899" s="58">
        <v>4862</v>
      </c>
      <c r="BE899" s="58"/>
      <c r="BF899" s="58"/>
      <c r="BG899" s="58">
        <v>1732</v>
      </c>
      <c r="BH899" s="50"/>
      <c r="BI899" s="50"/>
      <c r="BJ899" s="50">
        <v>23474</v>
      </c>
      <c r="BK899" s="50"/>
      <c r="BL899" s="50"/>
      <c r="BM899" s="50">
        <v>10332</v>
      </c>
      <c r="BN899" s="50"/>
      <c r="BO899" s="50"/>
      <c r="BP899" s="50">
        <v>15587</v>
      </c>
      <c r="BQ899" s="50"/>
      <c r="BR899" s="50"/>
      <c r="BS899" s="50">
        <v>17383</v>
      </c>
      <c r="BT899" s="50"/>
      <c r="BU899" s="50"/>
      <c r="BV899" s="50">
        <v>6042</v>
      </c>
      <c r="BW899" s="50"/>
      <c r="BX899" s="50"/>
      <c r="BY899" s="50">
        <v>4018</v>
      </c>
      <c r="BZ899" s="50"/>
      <c r="CA899" s="50"/>
      <c r="CB899" s="50">
        <v>91215</v>
      </c>
      <c r="CC899" s="50"/>
      <c r="CD899" s="50"/>
      <c r="CE899" s="50">
        <v>5745</v>
      </c>
      <c r="CF899" s="50"/>
      <c r="CG899" s="50"/>
      <c r="CH899" s="50">
        <v>5327</v>
      </c>
      <c r="CI899" s="50"/>
      <c r="CJ899" s="50"/>
      <c r="CK899" s="50">
        <v>142076</v>
      </c>
      <c r="CL899" s="50"/>
      <c r="CM899" s="50"/>
      <c r="CN899" s="50">
        <v>452</v>
      </c>
      <c r="CO899" s="50"/>
      <c r="CP899" s="50"/>
      <c r="CQ899" s="50">
        <v>17147</v>
      </c>
      <c r="CR899" s="50"/>
      <c r="CS899" s="50"/>
      <c r="CT899" s="50">
        <v>15825</v>
      </c>
      <c r="CU899" s="51"/>
      <c r="CV899" s="51"/>
      <c r="CX899" s="45">
        <f t="shared" si="1371"/>
        <v>1593.9935139999998</v>
      </c>
      <c r="CY899" s="51"/>
      <c r="DA899" s="45">
        <f t="shared" si="1372"/>
        <v>22466.754815999997</v>
      </c>
      <c r="DB899" s="51"/>
      <c r="DD899" s="45">
        <f t="shared" si="1373"/>
        <v>2539.3508619999998</v>
      </c>
      <c r="DE899" s="51"/>
      <c r="DG899" s="45">
        <f t="shared" si="1374"/>
        <v>3606.8670039999997</v>
      </c>
      <c r="DH899" s="51"/>
      <c r="DJ899" s="45">
        <f t="shared" si="1375"/>
        <v>7144.0660019999996</v>
      </c>
      <c r="DK899" s="51"/>
      <c r="DM899" s="45">
        <f t="shared" si="1376"/>
        <v>5664.4710159999995</v>
      </c>
      <c r="DN899" s="51"/>
      <c r="DP899" s="45">
        <f t="shared" si="1377"/>
        <v>965.32477399999993</v>
      </c>
      <c r="DQ899" s="51"/>
      <c r="DS899" s="45">
        <f t="shared" si="1378"/>
        <v>15298.623269999998</v>
      </c>
      <c r="DT899" s="51"/>
      <c r="DV899" s="45">
        <f t="shared" si="1379"/>
        <v>2461.8353959999999</v>
      </c>
      <c r="DW899" s="51"/>
      <c r="DY899" s="45">
        <f t="shared" si="1380"/>
        <v>582.10714399999995</v>
      </c>
      <c r="DZ899" s="51"/>
      <c r="EB899" s="45">
        <f t="shared" si="1381"/>
        <v>861.56391399999995</v>
      </c>
      <c r="EC899" s="51"/>
      <c r="EE899" s="45">
        <f t="shared" si="1382"/>
        <v>937.50988799999993</v>
      </c>
      <c r="EF899" s="51"/>
      <c r="EH899" s="45">
        <f t="shared" si="1383"/>
        <v>850.83905199999992</v>
      </c>
      <c r="EI899" s="51"/>
      <c r="EK899" s="45">
        <f t="shared" si="1384"/>
        <v>1745.2751039999998</v>
      </c>
      <c r="EL899" s="51"/>
      <c r="EN899" s="45">
        <f t="shared" si="1385"/>
        <v>940.99764799999991</v>
      </c>
      <c r="EO899" s="51"/>
      <c r="EQ899" s="45">
        <f t="shared" si="1386"/>
        <v>851.79818599999999</v>
      </c>
      <c r="ER899" s="51"/>
      <c r="ET899" s="45">
        <f t="shared" si="1387"/>
        <v>423.93722799999995</v>
      </c>
      <c r="EU899" s="51"/>
      <c r="EW899" s="45">
        <f t="shared" si="1388"/>
        <v>151.02000799999999</v>
      </c>
      <c r="EX899" s="51"/>
      <c r="EZ899" s="45">
        <f t="shared" si="1389"/>
        <v>2046.7919559999998</v>
      </c>
      <c r="FA899" s="51"/>
      <c r="FC899" s="45">
        <f t="shared" si="1390"/>
        <v>900.88840799999991</v>
      </c>
      <c r="FD899" s="51"/>
      <c r="FF899" s="45">
        <f t="shared" si="1391"/>
        <v>1359.0928779999999</v>
      </c>
      <c r="FG899" s="51"/>
      <c r="FI899" s="45">
        <f t="shared" si="1392"/>
        <v>1515.6933019999999</v>
      </c>
      <c r="FJ899" s="51"/>
      <c r="FL899" s="45">
        <f t="shared" si="1393"/>
        <v>526.82614799999999</v>
      </c>
      <c r="FM899" s="51"/>
      <c r="FO899" s="45">
        <f t="shared" si="1394"/>
        <v>350.34549199999998</v>
      </c>
      <c r="FP899" s="51"/>
      <c r="FR899" s="45">
        <f t="shared" si="1395"/>
        <v>7953.400709999999</v>
      </c>
      <c r="FS899" s="51"/>
      <c r="FU899" s="45">
        <f t="shared" si="1396"/>
        <v>500.92952999999994</v>
      </c>
      <c r="FV899" s="51"/>
      <c r="FX899" s="45">
        <f t="shared" si="1397"/>
        <v>464.48243799999995</v>
      </c>
      <c r="FY899" s="51"/>
      <c r="GA899" s="45">
        <f t="shared" si="1398"/>
        <v>12388.174744</v>
      </c>
      <c r="GB899" s="51"/>
      <c r="GD899" s="45">
        <f t="shared" si="1399"/>
        <v>39.411687999999998</v>
      </c>
      <c r="GE899" s="51"/>
      <c r="GG899" s="45">
        <f t="shared" si="1400"/>
        <v>1495.1155179999998</v>
      </c>
      <c r="GH899" s="51"/>
      <c r="GJ899" s="45">
        <f t="shared" si="1401"/>
        <v>1379.8450499999999</v>
      </c>
      <c r="GK899" s="51"/>
    </row>
    <row r="900" spans="1:193" s="45" customFormat="1">
      <c r="A900" s="45" t="s">
        <v>17</v>
      </c>
      <c r="B900" s="46">
        <v>41255</v>
      </c>
      <c r="C900" s="56">
        <v>0.71305300000000005</v>
      </c>
      <c r="D900" s="56">
        <v>9.8359000000000002E-2</v>
      </c>
      <c r="E900" s="56">
        <v>8.2455000000000001E-2</v>
      </c>
      <c r="F900" s="58"/>
      <c r="G900" s="58"/>
      <c r="H900" s="58">
        <v>19463</v>
      </c>
      <c r="I900" s="58"/>
      <c r="J900" s="59"/>
      <c r="K900" s="59">
        <v>191489</v>
      </c>
      <c r="L900" s="58"/>
      <c r="M900" s="58"/>
      <c r="N900" s="58">
        <v>20670</v>
      </c>
      <c r="O900" s="58"/>
      <c r="P900" s="58"/>
      <c r="Q900" s="58">
        <v>43652</v>
      </c>
      <c r="R900" s="58"/>
      <c r="S900" s="58"/>
      <c r="T900" s="58">
        <v>59335</v>
      </c>
      <c r="U900" s="58"/>
      <c r="V900" s="58"/>
      <c r="W900" s="58">
        <v>39225</v>
      </c>
      <c r="X900" s="58"/>
      <c r="Y900" s="58"/>
      <c r="Z900" s="58">
        <v>7670</v>
      </c>
      <c r="AA900" s="58"/>
      <c r="AB900" s="58"/>
      <c r="AC900" s="58">
        <v>172092</v>
      </c>
      <c r="AD900" s="58"/>
      <c r="AE900" s="58"/>
      <c r="AF900" s="58">
        <v>29045</v>
      </c>
      <c r="AG900" s="58"/>
      <c r="AH900" s="58"/>
      <c r="AI900" s="58">
        <v>6663</v>
      </c>
      <c r="AJ900" s="58"/>
      <c r="AK900" s="58"/>
      <c r="AL900" s="58">
        <v>10220</v>
      </c>
      <c r="AM900" s="58"/>
      <c r="AN900" s="58"/>
      <c r="AO900" s="58">
        <v>10643</v>
      </c>
      <c r="AP900" s="58"/>
      <c r="AQ900" s="58"/>
      <c r="AR900" s="58">
        <v>9748</v>
      </c>
      <c r="AS900" s="58"/>
      <c r="AT900" s="58"/>
      <c r="AU900" s="58">
        <v>19266</v>
      </c>
      <c r="AV900" s="58"/>
      <c r="AW900" s="58"/>
      <c r="AX900" s="58">
        <v>10934</v>
      </c>
      <c r="AY900" s="58"/>
      <c r="AZ900" s="58"/>
      <c r="BA900" s="58">
        <v>8553</v>
      </c>
      <c r="BB900" s="58"/>
      <c r="BC900" s="58"/>
      <c r="BD900" s="58">
        <v>4932</v>
      </c>
      <c r="BE900" s="58"/>
      <c r="BF900" s="58"/>
      <c r="BG900" s="58">
        <v>1896</v>
      </c>
      <c r="BH900" s="50"/>
      <c r="BI900" s="50"/>
      <c r="BJ900" s="50">
        <v>23966</v>
      </c>
      <c r="BK900" s="50"/>
      <c r="BL900" s="50"/>
      <c r="BM900" s="50">
        <v>9118</v>
      </c>
      <c r="BN900" s="50"/>
      <c r="BO900" s="50"/>
      <c r="BP900" s="50">
        <v>16315</v>
      </c>
      <c r="BQ900" s="50"/>
      <c r="BR900" s="50"/>
      <c r="BS900" s="50">
        <v>19634</v>
      </c>
      <c r="BT900" s="50"/>
      <c r="BU900" s="50"/>
      <c r="BV900" s="50">
        <v>5969</v>
      </c>
      <c r="BW900" s="50"/>
      <c r="BX900" s="50"/>
      <c r="BY900" s="50">
        <v>3494</v>
      </c>
      <c r="BZ900" s="50"/>
      <c r="CA900" s="50"/>
      <c r="CB900" s="50">
        <v>46367</v>
      </c>
      <c r="CC900" s="50"/>
      <c r="CD900" s="50"/>
      <c r="CE900" s="50">
        <v>5901</v>
      </c>
      <c r="CF900" s="50"/>
      <c r="CG900" s="50"/>
      <c r="CH900" s="50">
        <v>9547</v>
      </c>
      <c r="CI900" s="50"/>
      <c r="CJ900" s="50"/>
      <c r="CK900" s="50">
        <v>144856</v>
      </c>
      <c r="CL900" s="50"/>
      <c r="CM900" s="50"/>
      <c r="CN900" s="50">
        <v>374</v>
      </c>
      <c r="CO900" s="50"/>
      <c r="CP900" s="50"/>
      <c r="CQ900" s="50">
        <v>16457</v>
      </c>
      <c r="CR900" s="50"/>
      <c r="CS900" s="50"/>
      <c r="CT900" s="50">
        <v>16412</v>
      </c>
      <c r="CU900" s="51"/>
      <c r="CV900" s="51"/>
      <c r="CX900" s="45">
        <f t="shared" si="1371"/>
        <v>1604.8216649999999</v>
      </c>
      <c r="CY900" s="51"/>
      <c r="DA900" s="45">
        <f t="shared" si="1372"/>
        <v>15789.225495000001</v>
      </c>
      <c r="DB900" s="51"/>
      <c r="DD900" s="45">
        <f t="shared" si="1373"/>
        <v>1704.34485</v>
      </c>
      <c r="DE900" s="51"/>
      <c r="DG900" s="45">
        <f t="shared" si="1374"/>
        <v>3599.32566</v>
      </c>
      <c r="DH900" s="51"/>
      <c r="DJ900" s="45">
        <f t="shared" si="1375"/>
        <v>4892.4674249999998</v>
      </c>
      <c r="DK900" s="51"/>
      <c r="DM900" s="45">
        <f t="shared" si="1376"/>
        <v>3234.2973750000001</v>
      </c>
      <c r="DN900" s="51"/>
      <c r="DP900" s="45">
        <f t="shared" si="1377"/>
        <v>632.42984999999999</v>
      </c>
      <c r="DQ900" s="51"/>
      <c r="DS900" s="45">
        <f t="shared" si="1378"/>
        <v>14189.845859999999</v>
      </c>
      <c r="DT900" s="51"/>
      <c r="DV900" s="45">
        <f t="shared" si="1379"/>
        <v>2394.905475</v>
      </c>
      <c r="DW900" s="51"/>
      <c r="DY900" s="45">
        <f t="shared" si="1380"/>
        <v>549.39766499999996</v>
      </c>
      <c r="DZ900" s="51"/>
      <c r="EB900" s="45">
        <f t="shared" si="1381"/>
        <v>842.69010000000003</v>
      </c>
      <c r="EC900" s="51"/>
      <c r="EE900" s="45">
        <f t="shared" si="1382"/>
        <v>877.56856500000004</v>
      </c>
      <c r="EF900" s="51"/>
      <c r="EH900" s="45">
        <f t="shared" si="1383"/>
        <v>803.77134000000001</v>
      </c>
      <c r="EI900" s="51"/>
      <c r="EK900" s="45">
        <f t="shared" si="1384"/>
        <v>1588.5780299999999</v>
      </c>
      <c r="EL900" s="51"/>
      <c r="EN900" s="45">
        <f t="shared" si="1385"/>
        <v>901.56296999999995</v>
      </c>
      <c r="EO900" s="51"/>
      <c r="EQ900" s="45">
        <f t="shared" si="1386"/>
        <v>705.23761500000001</v>
      </c>
      <c r="ER900" s="51"/>
      <c r="ET900" s="45">
        <f t="shared" si="1387"/>
        <v>406.66806000000003</v>
      </c>
      <c r="EU900" s="51"/>
      <c r="EW900" s="45">
        <f t="shared" si="1388"/>
        <v>156.33467999999999</v>
      </c>
      <c r="EX900" s="51"/>
      <c r="EZ900" s="45">
        <f t="shared" si="1389"/>
        <v>1976.11653</v>
      </c>
      <c r="FA900" s="51"/>
      <c r="FC900" s="45">
        <f t="shared" si="1390"/>
        <v>751.82469000000003</v>
      </c>
      <c r="FD900" s="51"/>
      <c r="FF900" s="45">
        <f t="shared" si="1391"/>
        <v>1345.2533249999999</v>
      </c>
      <c r="FG900" s="51"/>
      <c r="FI900" s="45">
        <f t="shared" si="1392"/>
        <v>1618.92147</v>
      </c>
      <c r="FJ900" s="51"/>
      <c r="FL900" s="45">
        <f t="shared" si="1393"/>
        <v>492.17389500000002</v>
      </c>
      <c r="FM900" s="51"/>
      <c r="FO900" s="45">
        <f t="shared" si="1394"/>
        <v>288.09777000000003</v>
      </c>
      <c r="FP900" s="51"/>
      <c r="FR900" s="45">
        <f t="shared" si="1395"/>
        <v>3823.1909850000002</v>
      </c>
      <c r="FS900" s="51"/>
      <c r="FU900" s="45">
        <f t="shared" si="1396"/>
        <v>486.56695500000001</v>
      </c>
      <c r="FV900" s="51"/>
      <c r="FX900" s="45">
        <f t="shared" si="1397"/>
        <v>787.19788500000004</v>
      </c>
      <c r="FY900" s="51"/>
      <c r="GA900" s="45">
        <f t="shared" si="1398"/>
        <v>11944.101479999999</v>
      </c>
      <c r="GB900" s="51"/>
      <c r="GD900" s="45">
        <f t="shared" si="1399"/>
        <v>30.838170000000002</v>
      </c>
      <c r="GE900" s="51"/>
      <c r="GG900" s="45">
        <f t="shared" si="1400"/>
        <v>1356.961935</v>
      </c>
      <c r="GH900" s="51"/>
      <c r="GJ900" s="45">
        <f t="shared" si="1401"/>
        <v>1353.25146</v>
      </c>
      <c r="GK900" s="51"/>
    </row>
    <row r="901" spans="1:193" s="45" customFormat="1">
      <c r="A901" s="45" t="s">
        <v>17</v>
      </c>
      <c r="B901" s="46">
        <v>41254</v>
      </c>
      <c r="C901" s="56">
        <v>0.71496300000000002</v>
      </c>
      <c r="D901" s="56">
        <v>9.9084000000000005E-2</v>
      </c>
      <c r="E901" s="56">
        <v>7.9584000000000002E-2</v>
      </c>
      <c r="F901" s="58"/>
      <c r="G901" s="58"/>
      <c r="H901" s="58">
        <v>20436</v>
      </c>
      <c r="I901" s="58"/>
      <c r="J901" s="59"/>
      <c r="K901" s="59">
        <v>179700</v>
      </c>
      <c r="L901" s="58"/>
      <c r="M901" s="58"/>
      <c r="N901" s="58">
        <v>20590</v>
      </c>
      <c r="O901" s="58"/>
      <c r="P901" s="58"/>
      <c r="Q901" s="58">
        <v>44412</v>
      </c>
      <c r="R901" s="58"/>
      <c r="S901" s="58"/>
      <c r="T901" s="58">
        <v>54653</v>
      </c>
      <c r="U901" s="58"/>
      <c r="V901" s="58"/>
      <c r="W901" s="58">
        <v>34538</v>
      </c>
      <c r="X901" s="58"/>
      <c r="Y901" s="58"/>
      <c r="Z901" s="58">
        <v>7199</v>
      </c>
      <c r="AA901" s="58"/>
      <c r="AB901" s="58"/>
      <c r="AC901" s="58">
        <v>176530</v>
      </c>
      <c r="AD901" s="58"/>
      <c r="AE901" s="58"/>
      <c r="AF901" s="58">
        <v>29453</v>
      </c>
      <c r="AG901" s="58"/>
      <c r="AH901" s="58"/>
      <c r="AI901" s="58">
        <v>7069</v>
      </c>
      <c r="AJ901" s="58"/>
      <c r="AK901" s="58"/>
      <c r="AL901" s="58">
        <v>10489</v>
      </c>
      <c r="AM901" s="58"/>
      <c r="AN901" s="58"/>
      <c r="AO901" s="58">
        <v>10750</v>
      </c>
      <c r="AP901" s="58"/>
      <c r="AQ901" s="58"/>
      <c r="AR901" s="58">
        <v>10011</v>
      </c>
      <c r="AS901" s="58"/>
      <c r="AT901" s="58"/>
      <c r="AU901" s="58">
        <v>20854</v>
      </c>
      <c r="AV901" s="58"/>
      <c r="AW901" s="58"/>
      <c r="AX901" s="58">
        <v>10626</v>
      </c>
      <c r="AY901" s="58"/>
      <c r="AZ901" s="58"/>
      <c r="BA901" s="58">
        <v>8367</v>
      </c>
      <c r="BB901" s="58"/>
      <c r="BC901" s="58"/>
      <c r="BD901" s="58">
        <v>4772</v>
      </c>
      <c r="BE901" s="58"/>
      <c r="BF901" s="58"/>
      <c r="BG901" s="58">
        <v>1822</v>
      </c>
      <c r="BH901" s="50"/>
      <c r="BI901" s="50"/>
      <c r="BJ901" s="50">
        <v>23875</v>
      </c>
      <c r="BK901" s="50"/>
      <c r="BL901" s="50"/>
      <c r="BM901" s="50">
        <v>8717</v>
      </c>
      <c r="BN901" s="50"/>
      <c r="BO901" s="50"/>
      <c r="BP901" s="50">
        <v>16417</v>
      </c>
      <c r="BQ901" s="50"/>
      <c r="BR901" s="50"/>
      <c r="BS901" s="50">
        <v>18580</v>
      </c>
      <c r="BT901" s="50"/>
      <c r="BU901" s="50"/>
      <c r="BV901" s="50">
        <v>5969</v>
      </c>
      <c r="BW901" s="50"/>
      <c r="BX901" s="50"/>
      <c r="BY901" s="50">
        <v>3454</v>
      </c>
      <c r="BZ901" s="50"/>
      <c r="CA901" s="50"/>
      <c r="CB901" s="50">
        <v>41811</v>
      </c>
      <c r="CC901" s="50"/>
      <c r="CD901" s="50"/>
      <c r="CE901" s="50">
        <v>6243</v>
      </c>
      <c r="CF901" s="50"/>
      <c r="CG901" s="50"/>
      <c r="CH901" s="50">
        <v>7533</v>
      </c>
      <c r="CI901" s="50"/>
      <c r="CJ901" s="50"/>
      <c r="CK901" s="50">
        <v>153985</v>
      </c>
      <c r="CL901" s="50"/>
      <c r="CM901" s="50"/>
      <c r="CN901" s="50">
        <v>400</v>
      </c>
      <c r="CO901" s="50"/>
      <c r="CP901" s="50"/>
      <c r="CQ901" s="50">
        <v>16037</v>
      </c>
      <c r="CR901" s="50"/>
      <c r="CS901" s="50"/>
      <c r="CT901" s="50">
        <v>19125</v>
      </c>
      <c r="CU901" s="51"/>
      <c r="CV901" s="51"/>
      <c r="CX901" s="45">
        <f t="shared" si="1371"/>
        <v>1626.3786239999999</v>
      </c>
      <c r="CY901" s="51"/>
      <c r="DA901" s="45">
        <f t="shared" si="1372"/>
        <v>14301.2448</v>
      </c>
      <c r="DB901" s="51"/>
      <c r="DD901" s="45">
        <f t="shared" si="1373"/>
        <v>1638.63456</v>
      </c>
      <c r="DE901" s="51"/>
      <c r="DG901" s="45">
        <f t="shared" si="1374"/>
        <v>3534.4846080000002</v>
      </c>
      <c r="DH901" s="51"/>
      <c r="DJ901" s="45">
        <f t="shared" si="1375"/>
        <v>4349.5043519999999</v>
      </c>
      <c r="DK901" s="51"/>
      <c r="DM901" s="45">
        <f t="shared" si="1376"/>
        <v>2748.672192</v>
      </c>
      <c r="DN901" s="51"/>
      <c r="DP901" s="45">
        <f t="shared" si="1377"/>
        <v>572.92521599999998</v>
      </c>
      <c r="DQ901" s="51"/>
      <c r="DS901" s="45">
        <f t="shared" si="1378"/>
        <v>14048.963520000001</v>
      </c>
      <c r="DT901" s="51"/>
      <c r="DV901" s="45">
        <f t="shared" si="1379"/>
        <v>2343.9875520000001</v>
      </c>
      <c r="DW901" s="51"/>
      <c r="DY901" s="45">
        <f t="shared" si="1380"/>
        <v>562.579296</v>
      </c>
      <c r="DZ901" s="51"/>
      <c r="EB901" s="45">
        <f t="shared" si="1381"/>
        <v>834.756576</v>
      </c>
      <c r="EC901" s="51"/>
      <c r="EE901" s="45">
        <f t="shared" si="1382"/>
        <v>855.52800000000002</v>
      </c>
      <c r="EF901" s="51"/>
      <c r="EH901" s="45">
        <f t="shared" si="1383"/>
        <v>796.71542399999998</v>
      </c>
      <c r="EI901" s="51"/>
      <c r="EK901" s="45">
        <f t="shared" si="1384"/>
        <v>1659.644736</v>
      </c>
      <c r="EL901" s="51"/>
      <c r="EN901" s="45">
        <f t="shared" si="1385"/>
        <v>845.659584</v>
      </c>
      <c r="EO901" s="51"/>
      <c r="EQ901" s="45">
        <f t="shared" si="1386"/>
        <v>665.87932799999999</v>
      </c>
      <c r="ER901" s="51"/>
      <c r="ET901" s="45">
        <f t="shared" si="1387"/>
        <v>379.77484800000002</v>
      </c>
      <c r="EU901" s="51"/>
      <c r="EW901" s="45">
        <f t="shared" si="1388"/>
        <v>145.002048</v>
      </c>
      <c r="EX901" s="51"/>
      <c r="EZ901" s="45">
        <f t="shared" si="1389"/>
        <v>1900.068</v>
      </c>
      <c r="FA901" s="51"/>
      <c r="FC901" s="45">
        <f t="shared" si="1390"/>
        <v>693.73372800000004</v>
      </c>
      <c r="FD901" s="51"/>
      <c r="FF901" s="45">
        <f t="shared" si="1391"/>
        <v>1306.530528</v>
      </c>
      <c r="FG901" s="51"/>
      <c r="FI901" s="45">
        <f t="shared" si="1392"/>
        <v>1478.6707200000001</v>
      </c>
      <c r="FJ901" s="51"/>
      <c r="FL901" s="45">
        <f t="shared" si="1393"/>
        <v>475.03689600000001</v>
      </c>
      <c r="FM901" s="51"/>
      <c r="FO901" s="45">
        <f t="shared" si="1394"/>
        <v>274.88313599999998</v>
      </c>
      <c r="FP901" s="51"/>
      <c r="FR901" s="45">
        <f t="shared" si="1395"/>
        <v>3327.4866240000001</v>
      </c>
      <c r="FS901" s="51"/>
      <c r="FU901" s="45">
        <f t="shared" si="1396"/>
        <v>496.84291200000001</v>
      </c>
      <c r="FV901" s="51"/>
      <c r="FX901" s="45">
        <f t="shared" si="1397"/>
        <v>599.50627199999997</v>
      </c>
      <c r="FY901" s="51"/>
      <c r="GA901" s="45">
        <f t="shared" si="1398"/>
        <v>12254.74224</v>
      </c>
      <c r="GB901" s="51"/>
      <c r="GD901" s="45">
        <f t="shared" si="1399"/>
        <v>31.833600000000001</v>
      </c>
      <c r="GE901" s="51"/>
      <c r="GG901" s="45">
        <f t="shared" si="1400"/>
        <v>1276.2886080000001</v>
      </c>
      <c r="GH901" s="51"/>
      <c r="GJ901" s="45">
        <f t="shared" si="1401"/>
        <v>1522.0440000000001</v>
      </c>
      <c r="GK901" s="51"/>
    </row>
    <row r="902" spans="1:193" s="45" customFormat="1">
      <c r="A902" s="45" t="s">
        <v>17</v>
      </c>
      <c r="B902" s="46">
        <v>41253</v>
      </c>
      <c r="C902" s="56">
        <v>0.71281099999999997</v>
      </c>
      <c r="D902" s="56">
        <v>0.100883</v>
      </c>
      <c r="E902" s="56">
        <v>7.9471E-2</v>
      </c>
      <c r="F902" s="58"/>
      <c r="G902" s="58"/>
      <c r="H902" s="58">
        <v>11884</v>
      </c>
      <c r="I902" s="58"/>
      <c r="J902" s="59"/>
      <c r="K902" s="59">
        <v>194938</v>
      </c>
      <c r="L902" s="58"/>
      <c r="M902" s="58"/>
      <c r="N902" s="58">
        <v>17728</v>
      </c>
      <c r="O902" s="58"/>
      <c r="P902" s="58"/>
      <c r="Q902" s="58">
        <v>38885</v>
      </c>
      <c r="R902" s="58"/>
      <c r="S902" s="58"/>
      <c r="T902" s="58">
        <v>43103</v>
      </c>
      <c r="U902" s="58"/>
      <c r="V902" s="58"/>
      <c r="W902" s="58">
        <v>36229</v>
      </c>
      <c r="X902" s="58"/>
      <c r="Y902" s="58"/>
      <c r="Z902" s="58">
        <v>5035</v>
      </c>
      <c r="AA902" s="58"/>
      <c r="AB902" s="58"/>
      <c r="AC902" s="58">
        <v>239603</v>
      </c>
      <c r="AD902" s="58"/>
      <c r="AE902" s="58"/>
      <c r="AF902" s="58">
        <v>38891</v>
      </c>
      <c r="AG902" s="58"/>
      <c r="AH902" s="58"/>
      <c r="AI902" s="58">
        <v>5823</v>
      </c>
      <c r="AJ902" s="58"/>
      <c r="AK902" s="58"/>
      <c r="AL902" s="58">
        <v>5681</v>
      </c>
      <c r="AM902" s="58"/>
      <c r="AN902" s="58"/>
      <c r="AO902" s="58">
        <v>7265</v>
      </c>
      <c r="AP902" s="58"/>
      <c r="AQ902" s="58"/>
      <c r="AR902" s="58">
        <v>9929</v>
      </c>
      <c r="AS902" s="58"/>
      <c r="AT902" s="58"/>
      <c r="AU902" s="58">
        <v>20379</v>
      </c>
      <c r="AV902" s="58"/>
      <c r="AW902" s="58"/>
      <c r="AX902" s="58">
        <v>11913</v>
      </c>
      <c r="AY902" s="58"/>
      <c r="AZ902" s="58"/>
      <c r="BA902" s="58">
        <v>7066</v>
      </c>
      <c r="BB902" s="58"/>
      <c r="BC902" s="58"/>
      <c r="BD902" s="58">
        <v>3142</v>
      </c>
      <c r="BE902" s="58"/>
      <c r="BF902" s="58"/>
      <c r="BG902" s="58">
        <v>1434</v>
      </c>
      <c r="BH902" s="50"/>
      <c r="BI902" s="50"/>
      <c r="BJ902" s="50">
        <v>24361</v>
      </c>
      <c r="BK902" s="50"/>
      <c r="BL902" s="50"/>
      <c r="BM902" s="50">
        <v>5192</v>
      </c>
      <c r="BN902" s="50"/>
      <c r="BO902" s="50"/>
      <c r="BP902" s="50">
        <v>17787</v>
      </c>
      <c r="BQ902" s="50"/>
      <c r="BR902" s="50"/>
      <c r="BS902" s="50">
        <v>29442</v>
      </c>
      <c r="BT902" s="50"/>
      <c r="BU902" s="50"/>
      <c r="BV902" s="50">
        <v>6327</v>
      </c>
      <c r="BW902" s="50"/>
      <c r="BX902" s="50"/>
      <c r="BY902" s="50">
        <v>3034</v>
      </c>
      <c r="BZ902" s="50"/>
      <c r="CA902" s="50"/>
      <c r="CB902" s="50">
        <v>62846</v>
      </c>
      <c r="CC902" s="50"/>
      <c r="CD902" s="50"/>
      <c r="CE902" s="50">
        <v>4174</v>
      </c>
      <c r="CF902" s="50"/>
      <c r="CG902" s="50"/>
      <c r="CH902" s="50">
        <v>5669</v>
      </c>
      <c r="CI902" s="50"/>
      <c r="CJ902" s="50"/>
      <c r="CK902" s="50">
        <v>191303</v>
      </c>
      <c r="CL902" s="50"/>
      <c r="CM902" s="50"/>
      <c r="CN902" s="50">
        <v>448</v>
      </c>
      <c r="CO902" s="50"/>
      <c r="CP902" s="50"/>
      <c r="CQ902" s="50">
        <v>26354</v>
      </c>
      <c r="CR902" s="50"/>
      <c r="CS902" s="50"/>
      <c r="CT902" s="50">
        <v>22309</v>
      </c>
      <c r="CU902" s="51"/>
      <c r="CV902" s="51"/>
      <c r="CX902" s="45">
        <f t="shared" si="1371"/>
        <v>944.43336399999998</v>
      </c>
      <c r="CY902" s="51"/>
      <c r="DA902" s="45">
        <f t="shared" si="1372"/>
        <v>15491.917798</v>
      </c>
      <c r="DB902" s="51"/>
      <c r="DD902" s="45">
        <f t="shared" si="1373"/>
        <v>1408.8618879999999</v>
      </c>
      <c r="DE902" s="51"/>
      <c r="DG902" s="45">
        <f t="shared" si="1374"/>
        <v>3090.2298350000001</v>
      </c>
      <c r="DH902" s="51"/>
      <c r="DJ902" s="45">
        <f t="shared" si="1375"/>
        <v>3425.4385130000001</v>
      </c>
      <c r="DK902" s="51"/>
      <c r="DM902" s="45">
        <f t="shared" si="1376"/>
        <v>2879.1548590000002</v>
      </c>
      <c r="DN902" s="51"/>
      <c r="DP902" s="45">
        <f t="shared" si="1377"/>
        <v>400.13648499999999</v>
      </c>
      <c r="DQ902" s="51"/>
      <c r="DS902" s="45">
        <f t="shared" si="1378"/>
        <v>19041.490012999999</v>
      </c>
      <c r="DT902" s="51"/>
      <c r="DV902" s="45">
        <f t="shared" si="1379"/>
        <v>3090.7066610000002</v>
      </c>
      <c r="DW902" s="51"/>
      <c r="DY902" s="45">
        <f t="shared" si="1380"/>
        <v>462.75963300000001</v>
      </c>
      <c r="DZ902" s="51"/>
      <c r="EB902" s="45">
        <f t="shared" si="1381"/>
        <v>451.47475100000003</v>
      </c>
      <c r="EC902" s="51"/>
      <c r="EE902" s="45">
        <f t="shared" si="1382"/>
        <v>577.35681499999998</v>
      </c>
      <c r="EF902" s="51"/>
      <c r="EH902" s="45">
        <f t="shared" si="1383"/>
        <v>789.06755899999996</v>
      </c>
      <c r="EI902" s="51"/>
      <c r="EK902" s="45">
        <f t="shared" si="1384"/>
        <v>1619.539509</v>
      </c>
      <c r="EL902" s="51"/>
      <c r="EN902" s="45">
        <f t="shared" si="1385"/>
        <v>946.738023</v>
      </c>
      <c r="EO902" s="51"/>
      <c r="EQ902" s="45">
        <f t="shared" si="1386"/>
        <v>561.54208600000004</v>
      </c>
      <c r="ER902" s="51"/>
      <c r="ET902" s="45">
        <f t="shared" si="1387"/>
        <v>249.69788199999999</v>
      </c>
      <c r="EU902" s="51"/>
      <c r="EW902" s="45">
        <f t="shared" si="1388"/>
        <v>113.961414</v>
      </c>
      <c r="EX902" s="51"/>
      <c r="EZ902" s="45">
        <f t="shared" si="1389"/>
        <v>1935.993031</v>
      </c>
      <c r="FA902" s="51"/>
      <c r="FC902" s="45">
        <f t="shared" si="1390"/>
        <v>412.61343199999999</v>
      </c>
      <c r="FD902" s="51"/>
      <c r="FF902" s="45">
        <f t="shared" si="1391"/>
        <v>1413.550677</v>
      </c>
      <c r="FG902" s="51"/>
      <c r="FI902" s="45">
        <f t="shared" si="1392"/>
        <v>2339.7851820000001</v>
      </c>
      <c r="FJ902" s="51"/>
      <c r="FL902" s="45">
        <f t="shared" si="1393"/>
        <v>502.813017</v>
      </c>
      <c r="FM902" s="51"/>
      <c r="FO902" s="45">
        <f t="shared" si="1394"/>
        <v>241.115014</v>
      </c>
      <c r="FP902" s="51"/>
      <c r="FR902" s="45">
        <f t="shared" si="1395"/>
        <v>4994.4344659999997</v>
      </c>
      <c r="FS902" s="51"/>
      <c r="FU902" s="45">
        <f t="shared" si="1396"/>
        <v>331.71195399999999</v>
      </c>
      <c r="FV902" s="51"/>
      <c r="FX902" s="45">
        <f t="shared" si="1397"/>
        <v>450.52109899999999</v>
      </c>
      <c r="FY902" s="51"/>
      <c r="GA902" s="45">
        <f t="shared" si="1398"/>
        <v>15203.040713</v>
      </c>
      <c r="GB902" s="51"/>
      <c r="GD902" s="45">
        <f t="shared" si="1399"/>
        <v>35.603008000000003</v>
      </c>
      <c r="GE902" s="51"/>
      <c r="GG902" s="45">
        <f t="shared" si="1400"/>
        <v>2094.3787339999999</v>
      </c>
      <c r="GH902" s="51"/>
      <c r="GJ902" s="45">
        <f t="shared" si="1401"/>
        <v>1772.918539</v>
      </c>
      <c r="GK902" s="51"/>
    </row>
    <row r="903" spans="1:193" s="45" customFormat="1">
      <c r="A903" s="45" t="s">
        <v>17</v>
      </c>
      <c r="B903" s="46">
        <v>41252</v>
      </c>
      <c r="C903" s="56">
        <v>0.71146199999999993</v>
      </c>
      <c r="D903" s="56">
        <v>0.101592</v>
      </c>
      <c r="E903" s="56">
        <v>7.9598000000000002E-2</v>
      </c>
      <c r="F903" s="58"/>
      <c r="G903" s="58"/>
      <c r="H903" s="58">
        <v>12443</v>
      </c>
      <c r="I903" s="58"/>
      <c r="J903" s="59"/>
      <c r="K903" s="59">
        <v>203018</v>
      </c>
      <c r="L903" s="58"/>
      <c r="M903" s="58"/>
      <c r="N903" s="58">
        <v>19368</v>
      </c>
      <c r="O903" s="58"/>
      <c r="P903" s="58"/>
      <c r="Q903" s="58">
        <v>39020</v>
      </c>
      <c r="R903" s="58"/>
      <c r="S903" s="58"/>
      <c r="T903" s="58">
        <v>43692</v>
      </c>
      <c r="U903" s="58"/>
      <c r="V903" s="58"/>
      <c r="W903" s="58">
        <v>36812</v>
      </c>
      <c r="X903" s="58"/>
      <c r="Y903" s="58"/>
      <c r="Z903" s="58">
        <v>5272</v>
      </c>
      <c r="AA903" s="58"/>
      <c r="AB903" s="58"/>
      <c r="AC903" s="58">
        <v>243633</v>
      </c>
      <c r="AD903" s="58"/>
      <c r="AE903" s="58"/>
      <c r="AF903" s="58">
        <v>39398</v>
      </c>
      <c r="AG903" s="58"/>
      <c r="AH903" s="58"/>
      <c r="AI903" s="58">
        <v>6171</v>
      </c>
      <c r="AJ903" s="58"/>
      <c r="AK903" s="58"/>
      <c r="AL903" s="58">
        <v>5483</v>
      </c>
      <c r="AM903" s="58"/>
      <c r="AN903" s="58"/>
      <c r="AO903" s="58">
        <v>7457</v>
      </c>
      <c r="AP903" s="58"/>
      <c r="AQ903" s="58"/>
      <c r="AR903" s="58">
        <v>10024</v>
      </c>
      <c r="AS903" s="58"/>
      <c r="AT903" s="58"/>
      <c r="AU903" s="58">
        <v>20824</v>
      </c>
      <c r="AV903" s="58"/>
      <c r="AW903" s="58"/>
      <c r="AX903" s="58">
        <v>12369</v>
      </c>
      <c r="AY903" s="58"/>
      <c r="AZ903" s="58"/>
      <c r="BA903" s="58">
        <v>9477</v>
      </c>
      <c r="BB903" s="58"/>
      <c r="BC903" s="58"/>
      <c r="BD903" s="58">
        <v>3758</v>
      </c>
      <c r="BE903" s="58"/>
      <c r="BF903" s="58"/>
      <c r="BG903" s="58">
        <v>1459</v>
      </c>
      <c r="BH903" s="50"/>
      <c r="BI903" s="50"/>
      <c r="BJ903" s="50">
        <v>23729</v>
      </c>
      <c r="BK903" s="50"/>
      <c r="BL903" s="50"/>
      <c r="BM903" s="50">
        <v>6524</v>
      </c>
      <c r="BN903" s="50"/>
      <c r="BO903" s="50"/>
      <c r="BP903" s="50">
        <v>18848</v>
      </c>
      <c r="BQ903" s="50"/>
      <c r="BR903" s="50"/>
      <c r="BS903" s="50">
        <v>30217</v>
      </c>
      <c r="BT903" s="50"/>
      <c r="BU903" s="50"/>
      <c r="BV903" s="50">
        <v>6845</v>
      </c>
      <c r="BW903" s="50"/>
      <c r="BX903" s="50"/>
      <c r="BY903" s="50">
        <v>2935</v>
      </c>
      <c r="BZ903" s="50"/>
      <c r="CA903" s="50"/>
      <c r="CB903" s="50">
        <v>72551</v>
      </c>
      <c r="CC903" s="50"/>
      <c r="CD903" s="50"/>
      <c r="CE903" s="50">
        <v>5783</v>
      </c>
      <c r="CF903" s="50"/>
      <c r="CG903" s="50"/>
      <c r="CH903" s="50">
        <v>5945</v>
      </c>
      <c r="CI903" s="50"/>
      <c r="CJ903" s="50"/>
      <c r="CK903" s="50">
        <v>190577</v>
      </c>
      <c r="CL903" s="50"/>
      <c r="CM903" s="50"/>
      <c r="CN903" s="50">
        <v>180</v>
      </c>
      <c r="CO903" s="50"/>
      <c r="CP903" s="50"/>
      <c r="CQ903" s="50">
        <v>30145</v>
      </c>
      <c r="CR903" s="50"/>
      <c r="CS903" s="50"/>
      <c r="CT903" s="50">
        <v>22632</v>
      </c>
      <c r="CU903" s="51"/>
      <c r="CV903" s="51"/>
      <c r="CX903" s="45">
        <f t="shared" si="1371"/>
        <v>990.43791399999998</v>
      </c>
      <c r="CY903" s="51"/>
      <c r="DA903" s="45">
        <f t="shared" si="1372"/>
        <v>16159.826764000001</v>
      </c>
      <c r="DB903" s="51"/>
      <c r="DD903" s="45">
        <f t="shared" si="1373"/>
        <v>1541.6540640000001</v>
      </c>
      <c r="DE903" s="51"/>
      <c r="DG903" s="45">
        <f t="shared" si="1374"/>
        <v>3105.9139599999999</v>
      </c>
      <c r="DH903" s="51"/>
      <c r="DJ903" s="45">
        <f t="shared" si="1375"/>
        <v>3477.7958160000003</v>
      </c>
      <c r="DK903" s="51"/>
      <c r="DM903" s="45">
        <f t="shared" si="1376"/>
        <v>2930.161576</v>
      </c>
      <c r="DN903" s="51"/>
      <c r="DP903" s="45">
        <f t="shared" si="1377"/>
        <v>419.64065600000004</v>
      </c>
      <c r="DQ903" s="51"/>
      <c r="DS903" s="45">
        <f t="shared" si="1378"/>
        <v>19392.699533999999</v>
      </c>
      <c r="DT903" s="51"/>
      <c r="DV903" s="45">
        <f t="shared" si="1379"/>
        <v>3136.0020039999999</v>
      </c>
      <c r="DW903" s="51"/>
      <c r="DY903" s="45">
        <f t="shared" si="1380"/>
        <v>491.19925799999999</v>
      </c>
      <c r="DZ903" s="51"/>
      <c r="EB903" s="45">
        <f t="shared" si="1381"/>
        <v>436.435834</v>
      </c>
      <c r="EC903" s="51"/>
      <c r="EE903" s="45">
        <f t="shared" si="1382"/>
        <v>593.56228599999997</v>
      </c>
      <c r="EF903" s="51"/>
      <c r="EH903" s="45">
        <f t="shared" si="1383"/>
        <v>797.89035200000001</v>
      </c>
      <c r="EI903" s="51"/>
      <c r="EK903" s="45">
        <f t="shared" si="1384"/>
        <v>1657.5487520000001</v>
      </c>
      <c r="EL903" s="51"/>
      <c r="EN903" s="45">
        <f t="shared" si="1385"/>
        <v>984.54766200000006</v>
      </c>
      <c r="EO903" s="51"/>
      <c r="EQ903" s="45">
        <f t="shared" si="1386"/>
        <v>754.35024599999997</v>
      </c>
      <c r="ER903" s="51"/>
      <c r="ET903" s="45">
        <f t="shared" si="1387"/>
        <v>299.12928399999998</v>
      </c>
      <c r="EU903" s="51"/>
      <c r="EW903" s="45">
        <f t="shared" si="1388"/>
        <v>116.133482</v>
      </c>
      <c r="EX903" s="51"/>
      <c r="EZ903" s="45">
        <f t="shared" si="1389"/>
        <v>1888.7809420000001</v>
      </c>
      <c r="FA903" s="51"/>
      <c r="FC903" s="45">
        <f t="shared" si="1390"/>
        <v>519.29735200000005</v>
      </c>
      <c r="FD903" s="51"/>
      <c r="FF903" s="45">
        <f t="shared" si="1391"/>
        <v>1500.2631040000001</v>
      </c>
      <c r="FG903" s="51"/>
      <c r="FI903" s="45">
        <f t="shared" si="1392"/>
        <v>2405.2127660000001</v>
      </c>
      <c r="FJ903" s="51"/>
      <c r="FL903" s="45">
        <f t="shared" si="1393"/>
        <v>544.84830999999997</v>
      </c>
      <c r="FM903" s="51"/>
      <c r="FO903" s="45">
        <f t="shared" si="1394"/>
        <v>233.62013000000002</v>
      </c>
      <c r="FP903" s="51"/>
      <c r="FR903" s="45">
        <f t="shared" si="1395"/>
        <v>5774.9144980000001</v>
      </c>
      <c r="FS903" s="51"/>
      <c r="FU903" s="45">
        <f t="shared" si="1396"/>
        <v>460.31523400000003</v>
      </c>
      <c r="FV903" s="51"/>
      <c r="FX903" s="45">
        <f t="shared" si="1397"/>
        <v>473.21010999999999</v>
      </c>
      <c r="FY903" s="51"/>
      <c r="GA903" s="45">
        <f t="shared" si="1398"/>
        <v>15169.548046</v>
      </c>
      <c r="GB903" s="51"/>
      <c r="GD903" s="45">
        <f t="shared" si="1399"/>
        <v>14.327640000000001</v>
      </c>
      <c r="GE903" s="51"/>
      <c r="GG903" s="45">
        <f t="shared" si="1400"/>
        <v>2399.48171</v>
      </c>
      <c r="GH903" s="51"/>
      <c r="GJ903" s="45">
        <f t="shared" si="1401"/>
        <v>1801.4619360000002</v>
      </c>
      <c r="GK903" s="51"/>
    </row>
    <row r="904" spans="1:193" s="45" customFormat="1">
      <c r="A904" s="45" t="s">
        <v>17</v>
      </c>
      <c r="B904" s="46">
        <v>41251</v>
      </c>
      <c r="C904" s="56">
        <v>0.71141199999999993</v>
      </c>
      <c r="D904" s="56">
        <v>0.10151199999999999</v>
      </c>
      <c r="E904" s="56">
        <v>8.1004999999999994E-2</v>
      </c>
      <c r="F904" s="58"/>
      <c r="G904" s="58"/>
      <c r="H904" s="58">
        <v>17858</v>
      </c>
      <c r="I904" s="58"/>
      <c r="J904" s="59"/>
      <c r="K904" s="59">
        <v>193895</v>
      </c>
      <c r="L904" s="58"/>
      <c r="M904" s="58"/>
      <c r="N904" s="58">
        <v>21118</v>
      </c>
      <c r="O904" s="58"/>
      <c r="P904" s="58"/>
      <c r="Q904" s="58">
        <v>43409</v>
      </c>
      <c r="R904" s="58"/>
      <c r="S904" s="58"/>
      <c r="T904" s="58">
        <v>50207</v>
      </c>
      <c r="U904" s="58"/>
      <c r="V904" s="58"/>
      <c r="W904" s="58">
        <v>32421</v>
      </c>
      <c r="X904" s="58"/>
      <c r="Y904" s="58"/>
      <c r="Z904" s="58">
        <v>6203</v>
      </c>
      <c r="AA904" s="58"/>
      <c r="AB904" s="58"/>
      <c r="AC904" s="58">
        <v>198477</v>
      </c>
      <c r="AD904" s="58"/>
      <c r="AE904" s="58"/>
      <c r="AF904" s="58">
        <v>32385</v>
      </c>
      <c r="AG904" s="58"/>
      <c r="AH904" s="58"/>
      <c r="AI904" s="58">
        <v>6919</v>
      </c>
      <c r="AJ904" s="58"/>
      <c r="AK904" s="58"/>
      <c r="AL904" s="58">
        <v>8840</v>
      </c>
      <c r="AM904" s="58"/>
      <c r="AN904" s="58"/>
      <c r="AO904" s="58">
        <v>9593</v>
      </c>
      <c r="AP904" s="58"/>
      <c r="AQ904" s="58"/>
      <c r="AR904" s="58">
        <v>10736</v>
      </c>
      <c r="AS904" s="58"/>
      <c r="AT904" s="58"/>
      <c r="AU904" s="58">
        <v>22708</v>
      </c>
      <c r="AV904" s="58"/>
      <c r="AW904" s="58"/>
      <c r="AX904" s="58">
        <v>11358</v>
      </c>
      <c r="AY904" s="58"/>
      <c r="AZ904" s="58"/>
      <c r="BA904" s="58">
        <v>11111</v>
      </c>
      <c r="BB904" s="58"/>
      <c r="BC904" s="58"/>
      <c r="BD904" s="58">
        <v>5893</v>
      </c>
      <c r="BE904" s="58"/>
      <c r="BF904" s="58"/>
      <c r="BG904" s="58">
        <v>1808</v>
      </c>
      <c r="BH904" s="50"/>
      <c r="BI904" s="50"/>
      <c r="BJ904" s="50">
        <v>22317</v>
      </c>
      <c r="BK904" s="50"/>
      <c r="BL904" s="50"/>
      <c r="BM904" s="50">
        <v>10058</v>
      </c>
      <c r="BN904" s="50"/>
      <c r="BO904" s="50"/>
      <c r="BP904" s="50">
        <v>17647</v>
      </c>
      <c r="BQ904" s="50"/>
      <c r="BR904" s="50"/>
      <c r="BS904" s="50">
        <v>21772</v>
      </c>
      <c r="BT904" s="50"/>
      <c r="BU904" s="50"/>
      <c r="BV904" s="50">
        <v>7071</v>
      </c>
      <c r="BW904" s="50"/>
      <c r="BX904" s="50"/>
      <c r="BY904" s="50">
        <v>2762</v>
      </c>
      <c r="BZ904" s="50"/>
      <c r="CA904" s="50"/>
      <c r="CB904" s="50">
        <v>61522</v>
      </c>
      <c r="CC904" s="50"/>
      <c r="CD904" s="50"/>
      <c r="CE904" s="50">
        <v>6608</v>
      </c>
      <c r="CF904" s="50"/>
      <c r="CG904" s="50"/>
      <c r="CH904" s="50">
        <v>6741</v>
      </c>
      <c r="CI904" s="50"/>
      <c r="CJ904" s="50"/>
      <c r="CK904" s="50">
        <v>154660</v>
      </c>
      <c r="CL904" s="50"/>
      <c r="CM904" s="50"/>
      <c r="CN904" s="50">
        <v>186</v>
      </c>
      <c r="CO904" s="50"/>
      <c r="CP904" s="50"/>
      <c r="CQ904" s="50">
        <v>18086</v>
      </c>
      <c r="CR904" s="50"/>
      <c r="CS904" s="50"/>
      <c r="CT904" s="50">
        <v>18424</v>
      </c>
      <c r="CU904" s="51"/>
      <c r="CV904" s="51"/>
      <c r="CX904" s="45">
        <f t="shared" si="1371"/>
        <v>1446.5872899999999</v>
      </c>
      <c r="CY904" s="51"/>
      <c r="DA904" s="45">
        <f t="shared" si="1372"/>
        <v>15706.464474999999</v>
      </c>
      <c r="DB904" s="51"/>
      <c r="DD904" s="45">
        <f t="shared" si="1373"/>
        <v>1710.6635899999999</v>
      </c>
      <c r="DE904" s="51"/>
      <c r="DG904" s="45">
        <f t="shared" si="1374"/>
        <v>3516.3460449999998</v>
      </c>
      <c r="DH904" s="51"/>
      <c r="DJ904" s="45">
        <f t="shared" si="1375"/>
        <v>4067.0180349999996</v>
      </c>
      <c r="DK904" s="51"/>
      <c r="DM904" s="45">
        <f t="shared" si="1376"/>
        <v>2626.263105</v>
      </c>
      <c r="DN904" s="51"/>
      <c r="DP904" s="45">
        <f t="shared" si="1377"/>
        <v>502.47401499999995</v>
      </c>
      <c r="DQ904" s="51"/>
      <c r="DS904" s="45">
        <f t="shared" si="1378"/>
        <v>16077.629384999998</v>
      </c>
      <c r="DT904" s="51"/>
      <c r="DV904" s="45">
        <f t="shared" si="1379"/>
        <v>2623.3469249999998</v>
      </c>
      <c r="DW904" s="51"/>
      <c r="DY904" s="45">
        <f t="shared" si="1380"/>
        <v>560.47359499999993</v>
      </c>
      <c r="DZ904" s="51"/>
      <c r="EB904" s="45">
        <f t="shared" si="1381"/>
        <v>716.0841999999999</v>
      </c>
      <c r="EC904" s="51"/>
      <c r="EE904" s="45">
        <f t="shared" si="1382"/>
        <v>777.08096499999999</v>
      </c>
      <c r="EF904" s="51"/>
      <c r="EH904" s="45">
        <f t="shared" si="1383"/>
        <v>869.66967999999997</v>
      </c>
      <c r="EI904" s="51"/>
      <c r="EK904" s="45">
        <f t="shared" si="1384"/>
        <v>1839.4615399999998</v>
      </c>
      <c r="EL904" s="51"/>
      <c r="EN904" s="45">
        <f t="shared" si="1385"/>
        <v>920.05478999999991</v>
      </c>
      <c r="EO904" s="51"/>
      <c r="EQ904" s="45">
        <f t="shared" si="1386"/>
        <v>900.0465549999999</v>
      </c>
      <c r="ER904" s="51"/>
      <c r="ET904" s="45">
        <f t="shared" si="1387"/>
        <v>477.36246499999999</v>
      </c>
      <c r="EU904" s="51"/>
      <c r="EW904" s="45">
        <f t="shared" si="1388"/>
        <v>146.45703999999998</v>
      </c>
      <c r="EX904" s="51"/>
      <c r="EZ904" s="45">
        <f t="shared" si="1389"/>
        <v>1807.7885849999998</v>
      </c>
      <c r="FA904" s="51"/>
      <c r="FC904" s="45">
        <f t="shared" si="1390"/>
        <v>814.74828999999988</v>
      </c>
      <c r="FD904" s="51"/>
      <c r="FF904" s="45">
        <f t="shared" si="1391"/>
        <v>1429.4952349999999</v>
      </c>
      <c r="FG904" s="51"/>
      <c r="FI904" s="45">
        <f t="shared" si="1392"/>
        <v>1763.64086</v>
      </c>
      <c r="FJ904" s="51"/>
      <c r="FL904" s="45">
        <f t="shared" si="1393"/>
        <v>572.78635499999996</v>
      </c>
      <c r="FM904" s="51"/>
      <c r="FO904" s="45">
        <f t="shared" si="1394"/>
        <v>223.73580999999999</v>
      </c>
      <c r="FP904" s="51"/>
      <c r="FR904" s="45">
        <f t="shared" si="1395"/>
        <v>4983.58961</v>
      </c>
      <c r="FS904" s="51"/>
      <c r="FU904" s="45">
        <f t="shared" si="1396"/>
        <v>535.28103999999996</v>
      </c>
      <c r="FV904" s="51"/>
      <c r="FX904" s="45">
        <f t="shared" si="1397"/>
        <v>546.05470500000001</v>
      </c>
      <c r="FY904" s="51"/>
      <c r="GA904" s="45">
        <f t="shared" si="1398"/>
        <v>12528.2333</v>
      </c>
      <c r="GB904" s="51"/>
      <c r="GD904" s="45">
        <f t="shared" si="1399"/>
        <v>15.066929999999999</v>
      </c>
      <c r="GE904" s="51"/>
      <c r="GG904" s="45">
        <f t="shared" si="1400"/>
        <v>1465.0564299999999</v>
      </c>
      <c r="GH904" s="51"/>
      <c r="GJ904" s="45">
        <f t="shared" si="1401"/>
        <v>1492.4361199999998</v>
      </c>
      <c r="GK904" s="51"/>
    </row>
    <row r="905" spans="1:193" s="45" customFormat="1">
      <c r="A905" s="45" t="s">
        <v>17</v>
      </c>
      <c r="B905" s="46">
        <v>41250</v>
      </c>
      <c r="C905" s="56">
        <v>0.72494400000000003</v>
      </c>
      <c r="D905" s="56">
        <v>0.10391299999999999</v>
      </c>
      <c r="E905" s="56">
        <v>8.6522000000000002E-2</v>
      </c>
      <c r="F905" s="58"/>
      <c r="G905" s="58"/>
      <c r="H905" s="58">
        <v>20594</v>
      </c>
      <c r="I905" s="58"/>
      <c r="J905" s="59"/>
      <c r="K905" s="59">
        <v>183756</v>
      </c>
      <c r="L905" s="58"/>
      <c r="M905" s="58"/>
      <c r="N905" s="58">
        <v>21375</v>
      </c>
      <c r="O905" s="58"/>
      <c r="P905" s="58"/>
      <c r="Q905" s="58">
        <v>44898</v>
      </c>
      <c r="R905" s="58"/>
      <c r="S905" s="58"/>
      <c r="T905" s="58">
        <v>52020</v>
      </c>
      <c r="U905" s="58"/>
      <c r="V905" s="58"/>
      <c r="W905" s="58">
        <v>32860</v>
      </c>
      <c r="X905" s="58"/>
      <c r="Y905" s="58"/>
      <c r="Z905" s="58">
        <v>6317</v>
      </c>
      <c r="AA905" s="58"/>
      <c r="AB905" s="58"/>
      <c r="AC905" s="58">
        <v>183769</v>
      </c>
      <c r="AD905" s="58"/>
      <c r="AE905" s="58"/>
      <c r="AF905" s="58">
        <v>28722</v>
      </c>
      <c r="AG905" s="58"/>
      <c r="AH905" s="58"/>
      <c r="AI905" s="58">
        <v>6864</v>
      </c>
      <c r="AJ905" s="58"/>
      <c r="AK905" s="58"/>
      <c r="AL905" s="58">
        <v>10026</v>
      </c>
      <c r="AM905" s="58"/>
      <c r="AN905" s="58"/>
      <c r="AO905" s="58">
        <v>10163</v>
      </c>
      <c r="AP905" s="58"/>
      <c r="AQ905" s="58"/>
      <c r="AR905" s="58">
        <v>10505</v>
      </c>
      <c r="AS905" s="58"/>
      <c r="AT905" s="58"/>
      <c r="AU905" s="58">
        <v>22655</v>
      </c>
      <c r="AV905" s="58"/>
      <c r="AW905" s="58"/>
      <c r="AX905" s="58">
        <v>10803</v>
      </c>
      <c r="AY905" s="58"/>
      <c r="AZ905" s="58"/>
      <c r="BA905" s="58">
        <v>9361</v>
      </c>
      <c r="BB905" s="58"/>
      <c r="BC905" s="58"/>
      <c r="BD905" s="58">
        <v>5739</v>
      </c>
      <c r="BE905" s="58"/>
      <c r="BF905" s="58"/>
      <c r="BG905" s="58">
        <v>1829</v>
      </c>
      <c r="BH905" s="50"/>
      <c r="BI905" s="50"/>
      <c r="BJ905" s="50">
        <v>24534</v>
      </c>
      <c r="BK905" s="50"/>
      <c r="BL905" s="50"/>
      <c r="BM905" s="50">
        <v>11774</v>
      </c>
      <c r="BN905" s="50"/>
      <c r="BO905" s="50"/>
      <c r="BP905" s="50">
        <v>17789</v>
      </c>
      <c r="BQ905" s="50"/>
      <c r="BR905" s="50"/>
      <c r="BS905" s="50">
        <v>19606</v>
      </c>
      <c r="BT905" s="50"/>
      <c r="BU905" s="50"/>
      <c r="BV905" s="50">
        <v>6583</v>
      </c>
      <c r="BW905" s="50"/>
      <c r="BX905" s="50"/>
      <c r="BY905" s="50">
        <v>2994</v>
      </c>
      <c r="BZ905" s="50"/>
      <c r="CA905" s="50"/>
      <c r="CB905" s="50">
        <v>63123</v>
      </c>
      <c r="CC905" s="50"/>
      <c r="CD905" s="50"/>
      <c r="CE905" s="50">
        <v>6165</v>
      </c>
      <c r="CF905" s="50"/>
      <c r="CG905" s="50"/>
      <c r="CH905" s="50">
        <v>5329</v>
      </c>
      <c r="CI905" s="50"/>
      <c r="CJ905" s="50"/>
      <c r="CK905" s="50">
        <v>146978</v>
      </c>
      <c r="CL905" s="50"/>
      <c r="CM905" s="50"/>
      <c r="CN905" s="50">
        <v>465</v>
      </c>
      <c r="CO905" s="50"/>
      <c r="CP905" s="50"/>
      <c r="CQ905" s="50">
        <v>15678</v>
      </c>
      <c r="CR905" s="50"/>
      <c r="CS905" s="50"/>
      <c r="CT905" s="50">
        <v>15274</v>
      </c>
      <c r="CU905" s="51"/>
      <c r="CV905" s="51"/>
      <c r="CX905" s="45">
        <f t="shared" si="1371"/>
        <v>1781.8340680000001</v>
      </c>
      <c r="CY905" s="51"/>
      <c r="DA905" s="45">
        <f t="shared" si="1372"/>
        <v>15898.936632000001</v>
      </c>
      <c r="DB905" s="51"/>
      <c r="DD905" s="45">
        <f t="shared" si="1373"/>
        <v>1849.4077500000001</v>
      </c>
      <c r="DE905" s="51"/>
      <c r="DG905" s="45">
        <f t="shared" si="1374"/>
        <v>3884.6647560000001</v>
      </c>
      <c r="DH905" s="51"/>
      <c r="DJ905" s="45">
        <f t="shared" si="1375"/>
        <v>4500.8744400000005</v>
      </c>
      <c r="DK905" s="51"/>
      <c r="DM905" s="45">
        <f t="shared" si="1376"/>
        <v>2843.11292</v>
      </c>
      <c r="DN905" s="51"/>
      <c r="DP905" s="45">
        <f t="shared" si="1377"/>
        <v>546.55947400000002</v>
      </c>
      <c r="DQ905" s="51"/>
      <c r="DS905" s="45">
        <f t="shared" si="1378"/>
        <v>15900.061418000001</v>
      </c>
      <c r="DT905" s="51"/>
      <c r="DV905" s="45">
        <f t="shared" si="1379"/>
        <v>2485.0848839999999</v>
      </c>
      <c r="DW905" s="51"/>
      <c r="DY905" s="45">
        <f t="shared" si="1380"/>
        <v>593.88700800000004</v>
      </c>
      <c r="DZ905" s="51"/>
      <c r="EB905" s="45">
        <f t="shared" si="1381"/>
        <v>867.46957199999997</v>
      </c>
      <c r="EC905" s="51"/>
      <c r="EE905" s="45">
        <f t="shared" si="1382"/>
        <v>879.32308599999999</v>
      </c>
      <c r="EF905" s="51"/>
      <c r="EH905" s="45">
        <f t="shared" si="1383"/>
        <v>908.91361000000006</v>
      </c>
      <c r="EI905" s="51"/>
      <c r="EK905" s="45">
        <f t="shared" si="1384"/>
        <v>1960.1559099999999</v>
      </c>
      <c r="EL905" s="51"/>
      <c r="EN905" s="45">
        <f t="shared" si="1385"/>
        <v>934.69716600000004</v>
      </c>
      <c r="EO905" s="51"/>
      <c r="EQ905" s="45">
        <f t="shared" si="1386"/>
        <v>809.93244200000004</v>
      </c>
      <c r="ER905" s="51"/>
      <c r="ET905" s="45">
        <f t="shared" si="1387"/>
        <v>496.549758</v>
      </c>
      <c r="EU905" s="51"/>
      <c r="EW905" s="45">
        <f t="shared" si="1388"/>
        <v>158.248738</v>
      </c>
      <c r="EX905" s="51"/>
      <c r="EZ905" s="45">
        <f t="shared" si="1389"/>
        <v>2122.7307479999999</v>
      </c>
      <c r="FA905" s="51"/>
      <c r="FC905" s="45">
        <f t="shared" si="1390"/>
        <v>1018.710028</v>
      </c>
      <c r="FD905" s="51"/>
      <c r="FF905" s="45">
        <f t="shared" si="1391"/>
        <v>1539.139858</v>
      </c>
      <c r="FG905" s="51"/>
      <c r="FI905" s="45">
        <f t="shared" si="1392"/>
        <v>1696.350332</v>
      </c>
      <c r="FJ905" s="51"/>
      <c r="FL905" s="45">
        <f t="shared" si="1393"/>
        <v>569.57432600000004</v>
      </c>
      <c r="FM905" s="51"/>
      <c r="FO905" s="45">
        <f t="shared" si="1394"/>
        <v>259.04686800000002</v>
      </c>
      <c r="FP905" s="51"/>
      <c r="FR905" s="45">
        <f t="shared" si="1395"/>
        <v>5461.528206</v>
      </c>
      <c r="FS905" s="51"/>
      <c r="FU905" s="45">
        <f t="shared" si="1396"/>
        <v>533.40813000000003</v>
      </c>
      <c r="FV905" s="51"/>
      <c r="FX905" s="45">
        <f t="shared" si="1397"/>
        <v>461.075738</v>
      </c>
      <c r="FY905" s="51"/>
      <c r="GA905" s="45">
        <f t="shared" si="1398"/>
        <v>12716.830516</v>
      </c>
      <c r="GB905" s="51"/>
      <c r="GD905" s="45">
        <f t="shared" si="1399"/>
        <v>40.232730000000004</v>
      </c>
      <c r="GE905" s="51"/>
      <c r="GG905" s="45">
        <f t="shared" si="1400"/>
        <v>1356.4919159999999</v>
      </c>
      <c r="GH905" s="51"/>
      <c r="GJ905" s="45">
        <f t="shared" si="1401"/>
        <v>1321.537028</v>
      </c>
      <c r="GK905" s="51"/>
    </row>
    <row r="906" spans="1:193" s="45" customFormat="1">
      <c r="A906" s="45" t="s">
        <v>17</v>
      </c>
      <c r="B906" s="46">
        <v>41249</v>
      </c>
      <c r="C906" s="56">
        <v>0.72406800000000004</v>
      </c>
      <c r="D906" s="56">
        <v>0.10437400000000001</v>
      </c>
      <c r="E906" s="56">
        <v>8.6734000000000006E-2</v>
      </c>
      <c r="F906" s="58"/>
      <c r="G906" s="58"/>
      <c r="H906" s="58">
        <v>21196</v>
      </c>
      <c r="I906" s="58"/>
      <c r="J906" s="59"/>
      <c r="K906" s="59">
        <v>188176</v>
      </c>
      <c r="L906" s="58"/>
      <c r="M906" s="58"/>
      <c r="N906" s="58">
        <v>21527</v>
      </c>
      <c r="O906" s="58"/>
      <c r="P906" s="58"/>
      <c r="Q906" s="58">
        <v>45106</v>
      </c>
      <c r="R906" s="58"/>
      <c r="S906" s="58"/>
      <c r="T906" s="58">
        <v>57965</v>
      </c>
      <c r="U906" s="58"/>
      <c r="V906" s="58"/>
      <c r="W906" s="58">
        <v>38549</v>
      </c>
      <c r="X906" s="58"/>
      <c r="Y906" s="58"/>
      <c r="Z906" s="58">
        <v>6783</v>
      </c>
      <c r="AA906" s="58"/>
      <c r="AB906" s="58"/>
      <c r="AC906" s="58">
        <v>178470</v>
      </c>
      <c r="AD906" s="58"/>
      <c r="AE906" s="58"/>
      <c r="AF906" s="58">
        <v>28418</v>
      </c>
      <c r="AG906" s="58"/>
      <c r="AH906" s="58"/>
      <c r="AI906" s="58">
        <v>7071</v>
      </c>
      <c r="AJ906" s="58"/>
      <c r="AK906" s="58"/>
      <c r="AL906" s="58">
        <v>11514</v>
      </c>
      <c r="AM906" s="58"/>
      <c r="AN906" s="58"/>
      <c r="AO906" s="58">
        <v>11719</v>
      </c>
      <c r="AP906" s="58"/>
      <c r="AQ906" s="58"/>
      <c r="AR906" s="58">
        <v>11312</v>
      </c>
      <c r="AS906" s="58"/>
      <c r="AT906" s="58"/>
      <c r="AU906" s="58">
        <v>24833</v>
      </c>
      <c r="AV906" s="58"/>
      <c r="AW906" s="58"/>
      <c r="AX906" s="58">
        <v>10955</v>
      </c>
      <c r="AY906" s="58"/>
      <c r="AZ906" s="58"/>
      <c r="BA906" s="58">
        <v>10159</v>
      </c>
      <c r="BB906" s="58"/>
      <c r="BC906" s="58"/>
      <c r="BD906" s="58">
        <v>7125</v>
      </c>
      <c r="BE906" s="58"/>
      <c r="BF906" s="58"/>
      <c r="BG906" s="58">
        <v>1947</v>
      </c>
      <c r="BH906" s="50"/>
      <c r="BI906" s="50"/>
      <c r="BJ906" s="50">
        <v>24435</v>
      </c>
      <c r="BK906" s="50"/>
      <c r="BL906" s="50"/>
      <c r="BM906" s="50">
        <v>13292</v>
      </c>
      <c r="BN906" s="50"/>
      <c r="BO906" s="50"/>
      <c r="BP906" s="50">
        <v>18559</v>
      </c>
      <c r="BQ906" s="50"/>
      <c r="BR906" s="50"/>
      <c r="BS906" s="50">
        <v>20527</v>
      </c>
      <c r="BT906" s="50"/>
      <c r="BU906" s="50"/>
      <c r="BV906" s="50">
        <v>7258</v>
      </c>
      <c r="BW906" s="50"/>
      <c r="BX906" s="50"/>
      <c r="BY906" s="50">
        <v>3442</v>
      </c>
      <c r="BZ906" s="50"/>
      <c r="CA906" s="50"/>
      <c r="CB906" s="50">
        <v>56656</v>
      </c>
      <c r="CC906" s="50"/>
      <c r="CD906" s="50"/>
      <c r="CE906" s="50">
        <v>5188</v>
      </c>
      <c r="CF906" s="50"/>
      <c r="CG906" s="50"/>
      <c r="CH906" s="50">
        <v>5821</v>
      </c>
      <c r="CI906" s="50"/>
      <c r="CJ906" s="50"/>
      <c r="CK906" s="50">
        <v>148203</v>
      </c>
      <c r="CL906" s="50"/>
      <c r="CM906" s="50"/>
      <c r="CN906" s="50">
        <v>488</v>
      </c>
      <c r="CO906" s="50"/>
      <c r="CP906" s="50"/>
      <c r="CQ906" s="50">
        <v>17219</v>
      </c>
      <c r="CR906" s="50"/>
      <c r="CS906" s="50"/>
      <c r="CT906" s="50">
        <v>15274</v>
      </c>
      <c r="CU906" s="51"/>
      <c r="CV906" s="51"/>
      <c r="CX906" s="45">
        <f t="shared" si="1371"/>
        <v>1838.4138640000001</v>
      </c>
      <c r="CY906" s="51"/>
      <c r="DA906" s="45">
        <f t="shared" si="1372"/>
        <v>16321.257184000002</v>
      </c>
      <c r="DB906" s="51"/>
      <c r="DD906" s="45">
        <f t="shared" si="1373"/>
        <v>1867.1228180000001</v>
      </c>
      <c r="DE906" s="51"/>
      <c r="DG906" s="45">
        <f t="shared" si="1374"/>
        <v>3912.2238040000002</v>
      </c>
      <c r="DH906" s="51"/>
      <c r="DJ906" s="45">
        <f t="shared" si="1375"/>
        <v>5027.5363100000004</v>
      </c>
      <c r="DK906" s="51"/>
      <c r="DM906" s="45">
        <f t="shared" si="1376"/>
        <v>3343.5089660000003</v>
      </c>
      <c r="DN906" s="51"/>
      <c r="DP906" s="45">
        <f t="shared" si="1377"/>
        <v>588.31672200000003</v>
      </c>
      <c r="DQ906" s="51"/>
      <c r="DS906" s="45">
        <f t="shared" si="1378"/>
        <v>15479.416980000002</v>
      </c>
      <c r="DT906" s="51"/>
      <c r="DV906" s="45">
        <f t="shared" si="1379"/>
        <v>2464.8068120000003</v>
      </c>
      <c r="DW906" s="51"/>
      <c r="DY906" s="45">
        <f t="shared" si="1380"/>
        <v>613.29611399999999</v>
      </c>
      <c r="DZ906" s="51"/>
      <c r="EB906" s="45">
        <f t="shared" si="1381"/>
        <v>998.65527600000007</v>
      </c>
      <c r="EC906" s="51"/>
      <c r="EE906" s="45">
        <f t="shared" si="1382"/>
        <v>1016.4357460000001</v>
      </c>
      <c r="EF906" s="51"/>
      <c r="EH906" s="45">
        <f t="shared" si="1383"/>
        <v>981.13500800000008</v>
      </c>
      <c r="EI906" s="51"/>
      <c r="EK906" s="45">
        <f t="shared" si="1384"/>
        <v>2153.8654220000003</v>
      </c>
      <c r="EL906" s="51"/>
      <c r="EN906" s="45">
        <f t="shared" si="1385"/>
        <v>950.17097000000001</v>
      </c>
      <c r="EO906" s="51"/>
      <c r="EQ906" s="45">
        <f t="shared" si="1386"/>
        <v>881.13070600000003</v>
      </c>
      <c r="ER906" s="51"/>
      <c r="ET906" s="45">
        <f t="shared" si="1387"/>
        <v>617.97975000000008</v>
      </c>
      <c r="EU906" s="51"/>
      <c r="EW906" s="45">
        <f t="shared" si="1388"/>
        <v>168.87109800000002</v>
      </c>
      <c r="EX906" s="51"/>
      <c r="EZ906" s="45">
        <f t="shared" si="1389"/>
        <v>2119.3452900000002</v>
      </c>
      <c r="FA906" s="51"/>
      <c r="FC906" s="45">
        <f t="shared" si="1390"/>
        <v>1152.868328</v>
      </c>
      <c r="FD906" s="51"/>
      <c r="FF906" s="45">
        <f t="shared" si="1391"/>
        <v>1609.696306</v>
      </c>
      <c r="FG906" s="51"/>
      <c r="FI906" s="45">
        <f t="shared" si="1392"/>
        <v>1780.3888180000001</v>
      </c>
      <c r="FJ906" s="51"/>
      <c r="FL906" s="45">
        <f t="shared" si="1393"/>
        <v>629.51537200000007</v>
      </c>
      <c r="FM906" s="51"/>
      <c r="FO906" s="45">
        <f t="shared" si="1394"/>
        <v>298.53842800000001</v>
      </c>
      <c r="FP906" s="51"/>
      <c r="FR906" s="45">
        <f t="shared" si="1395"/>
        <v>4914.0015040000008</v>
      </c>
      <c r="FS906" s="51"/>
      <c r="FU906" s="45">
        <f t="shared" si="1396"/>
        <v>449.97599200000002</v>
      </c>
      <c r="FV906" s="51"/>
      <c r="FX906" s="45">
        <f t="shared" si="1397"/>
        <v>504.87861400000003</v>
      </c>
      <c r="FY906" s="51"/>
      <c r="GA906" s="45">
        <f t="shared" si="1398"/>
        <v>12854.239002</v>
      </c>
      <c r="GB906" s="51"/>
      <c r="GD906" s="45">
        <f t="shared" si="1399"/>
        <v>42.326192000000006</v>
      </c>
      <c r="GE906" s="51"/>
      <c r="GG906" s="45">
        <f t="shared" si="1400"/>
        <v>1493.4727460000001</v>
      </c>
      <c r="GH906" s="51"/>
      <c r="GJ906" s="45">
        <f t="shared" si="1401"/>
        <v>1324.775116</v>
      </c>
      <c r="GK906" s="51"/>
    </row>
    <row r="907" spans="1:193" s="45" customFormat="1">
      <c r="A907" s="45" t="s">
        <v>17</v>
      </c>
      <c r="B907" s="46">
        <v>41248</v>
      </c>
      <c r="C907" s="56">
        <v>0.71566699999999994</v>
      </c>
      <c r="D907" s="56">
        <v>9.8117999999999997E-2</v>
      </c>
      <c r="E907" s="56">
        <v>8.14E-2</v>
      </c>
      <c r="F907" s="58"/>
      <c r="G907" s="58"/>
      <c r="H907" s="58">
        <v>21965</v>
      </c>
      <c r="I907" s="58"/>
      <c r="J907" s="59"/>
      <c r="K907" s="59">
        <v>192388</v>
      </c>
      <c r="L907" s="58"/>
      <c r="M907" s="58"/>
      <c r="N907" s="58">
        <v>21365</v>
      </c>
      <c r="O907" s="58"/>
      <c r="P907" s="58"/>
      <c r="Q907" s="58">
        <v>45468</v>
      </c>
      <c r="R907" s="58"/>
      <c r="S907" s="58"/>
      <c r="T907" s="58">
        <v>59266</v>
      </c>
      <c r="U907" s="58"/>
      <c r="V907" s="58"/>
      <c r="W907" s="58">
        <v>37099</v>
      </c>
      <c r="X907" s="58"/>
      <c r="Y907" s="58"/>
      <c r="Z907" s="58">
        <v>6228</v>
      </c>
      <c r="AA907" s="58"/>
      <c r="AB907" s="58"/>
      <c r="AC907" s="58">
        <v>184822</v>
      </c>
      <c r="AD907" s="58"/>
      <c r="AE907" s="58"/>
      <c r="AF907" s="58">
        <v>28790</v>
      </c>
      <c r="AG907" s="58"/>
      <c r="AH907" s="58"/>
      <c r="AI907" s="58">
        <v>7244</v>
      </c>
      <c r="AJ907" s="58"/>
      <c r="AK907" s="58"/>
      <c r="AL907" s="58">
        <v>12718</v>
      </c>
      <c r="AM907" s="58"/>
      <c r="AN907" s="58"/>
      <c r="AO907" s="58">
        <v>10989</v>
      </c>
      <c r="AP907" s="58"/>
      <c r="AQ907" s="58"/>
      <c r="AR907" s="58">
        <v>11438</v>
      </c>
      <c r="AS907" s="58"/>
      <c r="AT907" s="58"/>
      <c r="AU907" s="58">
        <v>23820</v>
      </c>
      <c r="AV907" s="58"/>
      <c r="AW907" s="58"/>
      <c r="AX907" s="58">
        <v>10208</v>
      </c>
      <c r="AY907" s="58"/>
      <c r="AZ907" s="58"/>
      <c r="BA907" s="58">
        <v>10066</v>
      </c>
      <c r="BB907" s="58"/>
      <c r="BC907" s="58"/>
      <c r="BD907" s="58">
        <v>6992</v>
      </c>
      <c r="BE907" s="58"/>
      <c r="BF907" s="58"/>
      <c r="BG907" s="58">
        <v>1879</v>
      </c>
      <c r="BH907" s="50"/>
      <c r="BI907" s="50"/>
      <c r="BJ907" s="50">
        <v>24967</v>
      </c>
      <c r="BK907" s="50"/>
      <c r="BL907" s="50"/>
      <c r="BM907" s="50">
        <v>12644</v>
      </c>
      <c r="BN907" s="50"/>
      <c r="BO907" s="50"/>
      <c r="BP907" s="50">
        <v>16642</v>
      </c>
      <c r="BQ907" s="50"/>
      <c r="BR907" s="50"/>
      <c r="BS907" s="50">
        <v>20894</v>
      </c>
      <c r="BT907" s="50"/>
      <c r="BU907" s="50"/>
      <c r="BV907" s="50">
        <v>7484</v>
      </c>
      <c r="BW907" s="50"/>
      <c r="BX907" s="50"/>
      <c r="BY907" s="50">
        <v>3347</v>
      </c>
      <c r="BZ907" s="50"/>
      <c r="CA907" s="50"/>
      <c r="CB907" s="50">
        <v>64014</v>
      </c>
      <c r="CC907" s="50"/>
      <c r="CD907" s="50"/>
      <c r="CE907" s="50">
        <v>5359</v>
      </c>
      <c r="CF907" s="50"/>
      <c r="CG907" s="50"/>
      <c r="CH907" s="50">
        <v>5903</v>
      </c>
      <c r="CI907" s="50"/>
      <c r="CJ907" s="50"/>
      <c r="CK907" s="50">
        <v>148310</v>
      </c>
      <c r="CL907" s="50"/>
      <c r="CM907" s="50"/>
      <c r="CN907" s="50">
        <v>672</v>
      </c>
      <c r="CO907" s="50"/>
      <c r="CP907" s="50"/>
      <c r="CQ907" s="50">
        <v>16828</v>
      </c>
      <c r="CR907" s="50"/>
      <c r="CS907" s="50"/>
      <c r="CT907" s="50">
        <v>15743</v>
      </c>
      <c r="CU907" s="51"/>
      <c r="CV907" s="51"/>
      <c r="CX907" s="45">
        <f t="shared" si="1371"/>
        <v>1787.951</v>
      </c>
      <c r="CY907" s="51"/>
      <c r="DA907" s="45">
        <f t="shared" si="1372"/>
        <v>15660.3832</v>
      </c>
      <c r="DB907" s="51"/>
      <c r="DD907" s="45">
        <f t="shared" si="1373"/>
        <v>1739.1110000000001</v>
      </c>
      <c r="DE907" s="51"/>
      <c r="DG907" s="45">
        <f t="shared" si="1374"/>
        <v>3701.0952000000002</v>
      </c>
      <c r="DH907" s="51"/>
      <c r="DJ907" s="45">
        <f t="shared" si="1375"/>
        <v>4824.2524000000003</v>
      </c>
      <c r="DK907" s="51"/>
      <c r="DM907" s="45">
        <f t="shared" si="1376"/>
        <v>3019.8586</v>
      </c>
      <c r="DN907" s="51"/>
      <c r="DP907" s="45">
        <f t="shared" si="1377"/>
        <v>506.95920000000001</v>
      </c>
      <c r="DQ907" s="51"/>
      <c r="DS907" s="45">
        <f t="shared" si="1378"/>
        <v>15044.5108</v>
      </c>
      <c r="DT907" s="51"/>
      <c r="DV907" s="45">
        <f t="shared" si="1379"/>
        <v>2343.5059999999999</v>
      </c>
      <c r="DW907" s="51"/>
      <c r="DY907" s="45">
        <f t="shared" si="1380"/>
        <v>589.66160000000002</v>
      </c>
      <c r="DZ907" s="51"/>
      <c r="EB907" s="45">
        <f t="shared" si="1381"/>
        <v>1035.2452000000001</v>
      </c>
      <c r="EC907" s="51"/>
      <c r="EE907" s="45">
        <f t="shared" si="1382"/>
        <v>894.50459999999998</v>
      </c>
      <c r="EF907" s="51"/>
      <c r="EH907" s="45">
        <f t="shared" si="1383"/>
        <v>931.05319999999995</v>
      </c>
      <c r="EI907" s="51"/>
      <c r="EK907" s="45">
        <f t="shared" si="1384"/>
        <v>1938.9480000000001</v>
      </c>
      <c r="EL907" s="51"/>
      <c r="EN907" s="45">
        <f t="shared" si="1385"/>
        <v>830.93119999999999</v>
      </c>
      <c r="EO907" s="51"/>
      <c r="EQ907" s="45">
        <f t="shared" si="1386"/>
        <v>819.37239999999997</v>
      </c>
      <c r="ER907" s="51"/>
      <c r="ET907" s="45">
        <f t="shared" si="1387"/>
        <v>569.14880000000005</v>
      </c>
      <c r="EU907" s="51"/>
      <c r="EW907" s="45">
        <f t="shared" si="1388"/>
        <v>152.95060000000001</v>
      </c>
      <c r="EX907" s="51"/>
      <c r="EZ907" s="45">
        <f t="shared" si="1389"/>
        <v>2032.3137999999999</v>
      </c>
      <c r="FA907" s="51"/>
      <c r="FC907" s="45">
        <f t="shared" si="1390"/>
        <v>1029.2216000000001</v>
      </c>
      <c r="FD907" s="51"/>
      <c r="FF907" s="45">
        <f t="shared" si="1391"/>
        <v>1354.6587999999999</v>
      </c>
      <c r="FG907" s="51"/>
      <c r="FI907" s="45">
        <f t="shared" si="1392"/>
        <v>1700.7716</v>
      </c>
      <c r="FJ907" s="51"/>
      <c r="FL907" s="45">
        <f t="shared" si="1393"/>
        <v>609.19759999999997</v>
      </c>
      <c r="FM907" s="51"/>
      <c r="FO907" s="45">
        <f t="shared" si="1394"/>
        <v>272.44580000000002</v>
      </c>
      <c r="FP907" s="51"/>
      <c r="FR907" s="45">
        <f t="shared" si="1395"/>
        <v>5210.7395999999999</v>
      </c>
      <c r="FS907" s="51"/>
      <c r="FU907" s="45">
        <f t="shared" si="1396"/>
        <v>436.2226</v>
      </c>
      <c r="FV907" s="51"/>
      <c r="FX907" s="45">
        <f t="shared" si="1397"/>
        <v>480.50420000000003</v>
      </c>
      <c r="FY907" s="51"/>
      <c r="GA907" s="45">
        <f t="shared" si="1398"/>
        <v>12072.433999999999</v>
      </c>
      <c r="GB907" s="51"/>
      <c r="GD907" s="45">
        <f t="shared" si="1399"/>
        <v>54.700800000000001</v>
      </c>
      <c r="GE907" s="51"/>
      <c r="GG907" s="45">
        <f t="shared" si="1400"/>
        <v>1369.7991999999999</v>
      </c>
      <c r="GH907" s="51"/>
      <c r="GJ907" s="45">
        <f t="shared" si="1401"/>
        <v>1281.4802</v>
      </c>
      <c r="GK907" s="51"/>
    </row>
    <row r="908" spans="1:193" s="45" customFormat="1">
      <c r="A908" s="45" t="s">
        <v>17</v>
      </c>
      <c r="B908" s="46">
        <v>41247</v>
      </c>
      <c r="C908" s="56">
        <v>0.71795399999999998</v>
      </c>
      <c r="D908" s="56">
        <v>9.9542000000000005E-2</v>
      </c>
      <c r="E908" s="56">
        <v>7.8694E-2</v>
      </c>
      <c r="F908" s="58"/>
      <c r="G908" s="58"/>
      <c r="H908" s="58">
        <v>22528</v>
      </c>
      <c r="I908" s="58"/>
      <c r="J908" s="59"/>
      <c r="K908" s="59">
        <v>202034</v>
      </c>
      <c r="L908" s="58"/>
      <c r="M908" s="58"/>
      <c r="N908" s="58">
        <v>21395</v>
      </c>
      <c r="O908" s="58"/>
      <c r="P908" s="58"/>
      <c r="Q908" s="58">
        <v>46591</v>
      </c>
      <c r="R908" s="58"/>
      <c r="S908" s="58"/>
      <c r="T908" s="58">
        <v>63015</v>
      </c>
      <c r="U908" s="58"/>
      <c r="V908" s="58"/>
      <c r="W908" s="58">
        <v>37247</v>
      </c>
      <c r="X908" s="58"/>
      <c r="Y908" s="58"/>
      <c r="Z908" s="58">
        <v>6456</v>
      </c>
      <c r="AA908" s="58"/>
      <c r="AB908" s="58"/>
      <c r="AC908" s="58">
        <v>183490</v>
      </c>
      <c r="AD908" s="58"/>
      <c r="AE908" s="58"/>
      <c r="AF908" s="58">
        <v>29231</v>
      </c>
      <c r="AG908" s="58"/>
      <c r="AH908" s="58"/>
      <c r="AI908" s="58">
        <v>7278</v>
      </c>
      <c r="AJ908" s="58"/>
      <c r="AK908" s="58"/>
      <c r="AL908" s="58">
        <v>12842</v>
      </c>
      <c r="AM908" s="58"/>
      <c r="AN908" s="58"/>
      <c r="AO908" s="58">
        <v>11153</v>
      </c>
      <c r="AP908" s="58"/>
      <c r="AQ908" s="58"/>
      <c r="AR908" s="58">
        <v>11132</v>
      </c>
      <c r="AS908" s="58"/>
      <c r="AT908" s="58"/>
      <c r="AU908" s="58">
        <v>24107</v>
      </c>
      <c r="AV908" s="58"/>
      <c r="AW908" s="58"/>
      <c r="AX908" s="58">
        <v>10474</v>
      </c>
      <c r="AY908" s="58"/>
      <c r="AZ908" s="58"/>
      <c r="BA908" s="58">
        <v>10455</v>
      </c>
      <c r="BB908" s="58"/>
      <c r="BC908" s="58"/>
      <c r="BD908" s="58">
        <v>6659</v>
      </c>
      <c r="BE908" s="58"/>
      <c r="BF908" s="58"/>
      <c r="BG908" s="58">
        <v>2107</v>
      </c>
      <c r="BH908" s="50"/>
      <c r="BI908" s="50"/>
      <c r="BJ908" s="50">
        <v>24958</v>
      </c>
      <c r="BK908" s="50"/>
      <c r="BL908" s="50"/>
      <c r="BM908" s="50">
        <v>11759</v>
      </c>
      <c r="BN908" s="50"/>
      <c r="BO908" s="50"/>
      <c r="BP908" s="50">
        <v>18002</v>
      </c>
      <c r="BQ908" s="50"/>
      <c r="BR908" s="50"/>
      <c r="BS908" s="50">
        <v>22370</v>
      </c>
      <c r="BT908" s="50"/>
      <c r="BU908" s="50"/>
      <c r="BV908" s="50">
        <v>7742</v>
      </c>
      <c r="BW908" s="50"/>
      <c r="BX908" s="50"/>
      <c r="BY908" s="50">
        <v>3731</v>
      </c>
      <c r="BZ908" s="50"/>
      <c r="CA908" s="50"/>
      <c r="CB908" s="50">
        <v>67488</v>
      </c>
      <c r="CC908" s="50"/>
      <c r="CD908" s="50"/>
      <c r="CE908" s="50">
        <v>6070</v>
      </c>
      <c r="CF908" s="50"/>
      <c r="CG908" s="50"/>
      <c r="CH908" s="50">
        <v>5872</v>
      </c>
      <c r="CI908" s="50"/>
      <c r="CJ908" s="50"/>
      <c r="CK908" s="50">
        <v>157998</v>
      </c>
      <c r="CL908" s="50"/>
      <c r="CM908" s="50"/>
      <c r="CN908" s="50">
        <v>514</v>
      </c>
      <c r="CO908" s="50"/>
      <c r="CP908" s="50"/>
      <c r="CQ908" s="50">
        <v>16980</v>
      </c>
      <c r="CR908" s="50"/>
      <c r="CS908" s="50"/>
      <c r="CT908" s="50">
        <v>16233</v>
      </c>
      <c r="CU908" s="51"/>
      <c r="CV908" s="51"/>
      <c r="CX908" s="45">
        <f t="shared" si="1371"/>
        <v>1772.818432</v>
      </c>
      <c r="CY908" s="51"/>
      <c r="DA908" s="45">
        <f t="shared" si="1372"/>
        <v>15898.863595999999</v>
      </c>
      <c r="DB908" s="51"/>
      <c r="DD908" s="45">
        <f t="shared" si="1373"/>
        <v>1683.65813</v>
      </c>
      <c r="DE908" s="51"/>
      <c r="DG908" s="45">
        <f t="shared" si="1374"/>
        <v>3666.4321540000001</v>
      </c>
      <c r="DH908" s="51"/>
      <c r="DJ908" s="45">
        <f t="shared" si="1375"/>
        <v>4958.9024099999997</v>
      </c>
      <c r="DK908" s="51"/>
      <c r="DM908" s="45">
        <f t="shared" si="1376"/>
        <v>2931.1154179999999</v>
      </c>
      <c r="DN908" s="51"/>
      <c r="DP908" s="45">
        <f t="shared" si="1377"/>
        <v>508.04846400000002</v>
      </c>
      <c r="DQ908" s="51"/>
      <c r="DS908" s="45">
        <f t="shared" si="1378"/>
        <v>14439.56206</v>
      </c>
      <c r="DT908" s="51"/>
      <c r="DV908" s="45">
        <f t="shared" si="1379"/>
        <v>2300.304314</v>
      </c>
      <c r="DW908" s="51"/>
      <c r="DY908" s="45">
        <f t="shared" si="1380"/>
        <v>572.73493199999996</v>
      </c>
      <c r="DZ908" s="51"/>
      <c r="EB908" s="45">
        <f t="shared" si="1381"/>
        <v>1010.588348</v>
      </c>
      <c r="EC908" s="51"/>
      <c r="EE908" s="45">
        <f t="shared" si="1382"/>
        <v>877.67418199999997</v>
      </c>
      <c r="EF908" s="51"/>
      <c r="EH908" s="45">
        <f t="shared" si="1383"/>
        <v>876.02160800000001</v>
      </c>
      <c r="EI908" s="51"/>
      <c r="EK908" s="45">
        <f t="shared" si="1384"/>
        <v>1897.0762580000001</v>
      </c>
      <c r="EL908" s="51"/>
      <c r="EN908" s="45">
        <f t="shared" si="1385"/>
        <v>824.24095599999998</v>
      </c>
      <c r="EO908" s="51"/>
      <c r="EQ908" s="45">
        <f t="shared" si="1386"/>
        <v>822.74576999999999</v>
      </c>
      <c r="ER908" s="51"/>
      <c r="ET908" s="45">
        <f t="shared" si="1387"/>
        <v>524.02334599999995</v>
      </c>
      <c r="EU908" s="51"/>
      <c r="EW908" s="45">
        <f t="shared" si="1388"/>
        <v>165.808258</v>
      </c>
      <c r="EX908" s="51"/>
      <c r="EZ908" s="45">
        <f t="shared" si="1389"/>
        <v>1964.044852</v>
      </c>
      <c r="FA908" s="51"/>
      <c r="FC908" s="45">
        <f t="shared" si="1390"/>
        <v>925.36274600000002</v>
      </c>
      <c r="FD908" s="51"/>
      <c r="FF908" s="45">
        <f t="shared" si="1391"/>
        <v>1416.649388</v>
      </c>
      <c r="FG908" s="51"/>
      <c r="FI908" s="45">
        <f t="shared" si="1392"/>
        <v>1760.3847800000001</v>
      </c>
      <c r="FJ908" s="51"/>
      <c r="FL908" s="45">
        <f t="shared" si="1393"/>
        <v>609.24894800000004</v>
      </c>
      <c r="FM908" s="51"/>
      <c r="FO908" s="45">
        <f t="shared" si="1394"/>
        <v>293.60731399999997</v>
      </c>
      <c r="FP908" s="51"/>
      <c r="FR908" s="45">
        <f t="shared" si="1395"/>
        <v>5310.9006719999998</v>
      </c>
      <c r="FS908" s="51"/>
      <c r="FU908" s="45">
        <f t="shared" si="1396"/>
        <v>477.67257999999998</v>
      </c>
      <c r="FV908" s="51"/>
      <c r="FX908" s="45">
        <f t="shared" si="1397"/>
        <v>462.09116799999998</v>
      </c>
      <c r="FY908" s="51"/>
      <c r="GA908" s="45">
        <f t="shared" si="1398"/>
        <v>12433.494612</v>
      </c>
      <c r="GB908" s="51"/>
      <c r="GD908" s="45">
        <f t="shared" si="1399"/>
        <v>40.448715999999997</v>
      </c>
      <c r="GE908" s="51"/>
      <c r="GG908" s="45">
        <f t="shared" si="1400"/>
        <v>1336.2241200000001</v>
      </c>
      <c r="GH908" s="51"/>
      <c r="GJ908" s="45">
        <f t="shared" si="1401"/>
        <v>1277.4397019999999</v>
      </c>
      <c r="GK908" s="51"/>
    </row>
    <row r="909" spans="1:193" s="45" customFormat="1">
      <c r="A909" s="45" t="s">
        <v>17</v>
      </c>
      <c r="B909" s="46">
        <v>41246</v>
      </c>
      <c r="C909" s="56">
        <v>0.71798299999999993</v>
      </c>
      <c r="D909" s="56">
        <v>9.8773E-2</v>
      </c>
      <c r="E909" s="56">
        <v>7.9000000000000001E-2</v>
      </c>
      <c r="F909" s="58"/>
      <c r="G909" s="58"/>
      <c r="H909" s="58">
        <v>14096</v>
      </c>
      <c r="I909" s="58"/>
      <c r="J909" s="59"/>
      <c r="K909" s="59">
        <v>225499</v>
      </c>
      <c r="L909" s="58"/>
      <c r="M909" s="58"/>
      <c r="N909" s="58">
        <v>20124</v>
      </c>
      <c r="O909" s="58"/>
      <c r="P909" s="58"/>
      <c r="Q909" s="58">
        <v>40542</v>
      </c>
      <c r="R909" s="58"/>
      <c r="S909" s="58"/>
      <c r="T909" s="58">
        <v>54262</v>
      </c>
      <c r="U909" s="58"/>
      <c r="V909" s="58"/>
      <c r="W909" s="58">
        <v>43105</v>
      </c>
      <c r="X909" s="58"/>
      <c r="Y909" s="58"/>
      <c r="Z909" s="58">
        <v>5143</v>
      </c>
      <c r="AA909" s="58"/>
      <c r="AB909" s="58"/>
      <c r="AC909" s="58">
        <v>261451</v>
      </c>
      <c r="AD909" s="58"/>
      <c r="AE909" s="58"/>
      <c r="AF909" s="58">
        <v>40411</v>
      </c>
      <c r="AG909" s="58"/>
      <c r="AH909" s="58"/>
      <c r="AI909" s="58">
        <v>6575</v>
      </c>
      <c r="AJ909" s="58"/>
      <c r="AK909" s="58"/>
      <c r="AL909" s="58">
        <v>7155</v>
      </c>
      <c r="AM909" s="58"/>
      <c r="AN909" s="58"/>
      <c r="AO909" s="58">
        <v>7423</v>
      </c>
      <c r="AP909" s="58"/>
      <c r="AQ909" s="58"/>
      <c r="AR909" s="58">
        <v>11814</v>
      </c>
      <c r="AS909" s="58"/>
      <c r="AT909" s="58"/>
      <c r="AU909" s="58">
        <v>23814</v>
      </c>
      <c r="AV909" s="58"/>
      <c r="AW909" s="58"/>
      <c r="AX909" s="58">
        <v>12448</v>
      </c>
      <c r="AY909" s="58"/>
      <c r="AZ909" s="58"/>
      <c r="BA909" s="58">
        <v>9959</v>
      </c>
      <c r="BB909" s="58"/>
      <c r="BC909" s="58"/>
      <c r="BD909" s="58">
        <v>4636</v>
      </c>
      <c r="BE909" s="58"/>
      <c r="BF909" s="58"/>
      <c r="BG909" s="58">
        <v>1622</v>
      </c>
      <c r="BH909" s="50"/>
      <c r="BI909" s="50"/>
      <c r="BJ909" s="50">
        <v>26370</v>
      </c>
      <c r="BK909" s="50"/>
      <c r="BL909" s="50"/>
      <c r="BM909" s="50">
        <v>7759</v>
      </c>
      <c r="BN909" s="50"/>
      <c r="BO909" s="50"/>
      <c r="BP909" s="50">
        <v>19894</v>
      </c>
      <c r="BQ909" s="50"/>
      <c r="BR909" s="50"/>
      <c r="BS909" s="50">
        <v>33510</v>
      </c>
      <c r="BT909" s="50"/>
      <c r="BU909" s="50"/>
      <c r="BV909" s="50">
        <v>8401</v>
      </c>
      <c r="BW909" s="50"/>
      <c r="BX909" s="50"/>
      <c r="BY909" s="50">
        <v>4316</v>
      </c>
      <c r="BZ909" s="50"/>
      <c r="CA909" s="50"/>
      <c r="CB909" s="50">
        <v>81722</v>
      </c>
      <c r="CC909" s="50"/>
      <c r="CD909" s="50"/>
      <c r="CE909" s="50">
        <v>3809</v>
      </c>
      <c r="CF909" s="50"/>
      <c r="CG909" s="50"/>
      <c r="CH909" s="50">
        <v>6849</v>
      </c>
      <c r="CI909" s="50"/>
      <c r="CJ909" s="50"/>
      <c r="CK909" s="50">
        <v>203664</v>
      </c>
      <c r="CL909" s="50"/>
      <c r="CM909" s="50"/>
      <c r="CN909" s="50">
        <v>475</v>
      </c>
      <c r="CO909" s="50"/>
      <c r="CP909" s="50"/>
      <c r="CQ909" s="50">
        <v>28695</v>
      </c>
      <c r="CR909" s="50"/>
      <c r="CS909" s="50"/>
      <c r="CT909" s="50">
        <v>24779</v>
      </c>
      <c r="CU909" s="51"/>
      <c r="CV909" s="51"/>
      <c r="CX909" s="45">
        <f t="shared" si="1371"/>
        <v>1113.5840000000001</v>
      </c>
      <c r="CY909" s="51"/>
      <c r="DA909" s="45">
        <f t="shared" si="1372"/>
        <v>17814.420999999998</v>
      </c>
      <c r="DB909" s="51"/>
      <c r="DD909" s="45">
        <f t="shared" si="1373"/>
        <v>1589.796</v>
      </c>
      <c r="DE909" s="51"/>
      <c r="DG909" s="45">
        <f t="shared" si="1374"/>
        <v>3202.8180000000002</v>
      </c>
      <c r="DH909" s="51"/>
      <c r="DJ909" s="45">
        <f t="shared" si="1375"/>
        <v>4286.6980000000003</v>
      </c>
      <c r="DK909" s="51"/>
      <c r="DM909" s="45">
        <f t="shared" si="1376"/>
        <v>3405.2950000000001</v>
      </c>
      <c r="DN909" s="51"/>
      <c r="DP909" s="45">
        <f t="shared" si="1377"/>
        <v>406.29700000000003</v>
      </c>
      <c r="DQ909" s="51"/>
      <c r="DS909" s="45">
        <f t="shared" si="1378"/>
        <v>20654.629000000001</v>
      </c>
      <c r="DT909" s="51"/>
      <c r="DV909" s="45">
        <f t="shared" si="1379"/>
        <v>3192.4690000000001</v>
      </c>
      <c r="DW909" s="51"/>
      <c r="DY909" s="45">
        <f t="shared" si="1380"/>
        <v>519.42499999999995</v>
      </c>
      <c r="DZ909" s="51"/>
      <c r="EB909" s="45">
        <f t="shared" si="1381"/>
        <v>565.245</v>
      </c>
      <c r="EC909" s="51"/>
      <c r="EE909" s="45">
        <f t="shared" si="1382"/>
        <v>586.41700000000003</v>
      </c>
      <c r="EF909" s="51"/>
      <c r="EH909" s="45">
        <f t="shared" si="1383"/>
        <v>933.30600000000004</v>
      </c>
      <c r="EI909" s="51"/>
      <c r="EK909" s="45">
        <f t="shared" si="1384"/>
        <v>1881.306</v>
      </c>
      <c r="EL909" s="51"/>
      <c r="EN909" s="45">
        <f t="shared" si="1385"/>
        <v>983.39200000000005</v>
      </c>
      <c r="EO909" s="51"/>
      <c r="EQ909" s="45">
        <f t="shared" si="1386"/>
        <v>786.76099999999997</v>
      </c>
      <c r="ER909" s="51"/>
      <c r="ET909" s="45">
        <f t="shared" si="1387"/>
        <v>366.24400000000003</v>
      </c>
      <c r="EU909" s="51"/>
      <c r="EW909" s="45">
        <f t="shared" si="1388"/>
        <v>128.13800000000001</v>
      </c>
      <c r="EX909" s="51"/>
      <c r="EZ909" s="45">
        <f t="shared" si="1389"/>
        <v>2083.23</v>
      </c>
      <c r="FA909" s="51"/>
      <c r="FC909" s="45">
        <f t="shared" si="1390"/>
        <v>612.96100000000001</v>
      </c>
      <c r="FD909" s="51"/>
      <c r="FF909" s="45">
        <f t="shared" si="1391"/>
        <v>1571.626</v>
      </c>
      <c r="FG909" s="51"/>
      <c r="FI909" s="45">
        <f t="shared" si="1392"/>
        <v>2647.29</v>
      </c>
      <c r="FJ909" s="51"/>
      <c r="FL909" s="45">
        <f t="shared" si="1393"/>
        <v>663.67899999999997</v>
      </c>
      <c r="FM909" s="51"/>
      <c r="FO909" s="45">
        <f t="shared" si="1394"/>
        <v>340.964</v>
      </c>
      <c r="FP909" s="51"/>
      <c r="FR909" s="45">
        <f t="shared" si="1395"/>
        <v>6456.0380000000005</v>
      </c>
      <c r="FS909" s="51"/>
      <c r="FU909" s="45">
        <f t="shared" si="1396"/>
        <v>300.911</v>
      </c>
      <c r="FV909" s="51"/>
      <c r="FX909" s="45">
        <f t="shared" si="1397"/>
        <v>541.07100000000003</v>
      </c>
      <c r="FY909" s="51"/>
      <c r="GA909" s="45">
        <f t="shared" si="1398"/>
        <v>16089.456</v>
      </c>
      <c r="GB909" s="51"/>
      <c r="GD909" s="45">
        <f t="shared" si="1399"/>
        <v>37.524999999999999</v>
      </c>
      <c r="GE909" s="51"/>
      <c r="GG909" s="45">
        <f t="shared" si="1400"/>
        <v>2266.9050000000002</v>
      </c>
      <c r="GH909" s="51"/>
      <c r="GJ909" s="45">
        <f t="shared" si="1401"/>
        <v>1957.5409999999999</v>
      </c>
      <c r="GK909" s="51"/>
    </row>
    <row r="910" spans="1:193" s="45" customFormat="1">
      <c r="A910" s="45" t="s">
        <v>17</v>
      </c>
      <c r="B910" s="46">
        <v>41245</v>
      </c>
      <c r="C910" s="56">
        <v>0.71884500000000007</v>
      </c>
      <c r="D910" s="56">
        <v>9.8155000000000006E-2</v>
      </c>
      <c r="E910" s="56">
        <v>7.8031000000000003E-2</v>
      </c>
      <c r="F910" s="58"/>
      <c r="G910" s="58"/>
      <c r="H910" s="58">
        <v>14782</v>
      </c>
      <c r="I910" s="58"/>
      <c r="J910" s="59"/>
      <c r="K910" s="59">
        <v>237467</v>
      </c>
      <c r="L910" s="58"/>
      <c r="M910" s="58"/>
      <c r="N910" s="58">
        <v>22923</v>
      </c>
      <c r="O910" s="58"/>
      <c r="P910" s="58"/>
      <c r="Q910" s="58">
        <v>40361</v>
      </c>
      <c r="R910" s="58"/>
      <c r="S910" s="58"/>
      <c r="T910" s="58">
        <v>55305</v>
      </c>
      <c r="U910" s="58"/>
      <c r="V910" s="58"/>
      <c r="W910" s="58">
        <v>45632</v>
      </c>
      <c r="X910" s="58"/>
      <c r="Y910" s="58"/>
      <c r="Z910" s="58">
        <v>5494</v>
      </c>
      <c r="AA910" s="58"/>
      <c r="AB910" s="58"/>
      <c r="AC910" s="58">
        <v>273474</v>
      </c>
      <c r="AD910" s="58"/>
      <c r="AE910" s="58"/>
      <c r="AF910" s="58">
        <v>42770</v>
      </c>
      <c r="AG910" s="58"/>
      <c r="AH910" s="58"/>
      <c r="AI910" s="58">
        <v>6786</v>
      </c>
      <c r="AJ910" s="58"/>
      <c r="AK910" s="58"/>
      <c r="AL910" s="58">
        <v>8339</v>
      </c>
      <c r="AM910" s="58"/>
      <c r="AN910" s="58"/>
      <c r="AO910" s="58">
        <v>7886</v>
      </c>
      <c r="AP910" s="58"/>
      <c r="AQ910" s="58"/>
      <c r="AR910" s="58">
        <v>13102</v>
      </c>
      <c r="AS910" s="58"/>
      <c r="AT910" s="58"/>
      <c r="AU910" s="58">
        <v>24502</v>
      </c>
      <c r="AV910" s="58"/>
      <c r="AW910" s="58"/>
      <c r="AX910" s="58">
        <v>13106</v>
      </c>
      <c r="AY910" s="58"/>
      <c r="AZ910" s="58"/>
      <c r="BA910" s="58">
        <v>12338</v>
      </c>
      <c r="BB910" s="58"/>
      <c r="BC910" s="58"/>
      <c r="BD910" s="58">
        <v>5760</v>
      </c>
      <c r="BE910" s="58"/>
      <c r="BF910" s="58"/>
      <c r="BG910" s="58">
        <v>1592</v>
      </c>
      <c r="BH910" s="50"/>
      <c r="BI910" s="50"/>
      <c r="BJ910" s="50">
        <v>25515</v>
      </c>
      <c r="BK910" s="50"/>
      <c r="BL910" s="50"/>
      <c r="BM910" s="50">
        <v>9878</v>
      </c>
      <c r="BN910" s="50"/>
      <c r="BO910" s="50"/>
      <c r="BP910" s="50">
        <v>20732</v>
      </c>
      <c r="BQ910" s="50"/>
      <c r="BR910" s="50"/>
      <c r="BS910" s="50">
        <v>40297</v>
      </c>
      <c r="BT910" s="50"/>
      <c r="BU910" s="50"/>
      <c r="BV910" s="50">
        <v>9292</v>
      </c>
      <c r="BW910" s="50"/>
      <c r="BX910" s="50"/>
      <c r="BY910" s="50">
        <v>4879</v>
      </c>
      <c r="BZ910" s="50"/>
      <c r="CA910" s="50"/>
      <c r="CB910" s="50">
        <v>93134</v>
      </c>
      <c r="CC910" s="50"/>
      <c r="CD910" s="50"/>
      <c r="CE910" s="50">
        <v>4349</v>
      </c>
      <c r="CF910" s="50"/>
      <c r="CG910" s="50"/>
      <c r="CH910" s="50">
        <v>7655</v>
      </c>
      <c r="CI910" s="50"/>
      <c r="CJ910" s="50"/>
      <c r="CK910" s="50">
        <v>216415</v>
      </c>
      <c r="CL910" s="50"/>
      <c r="CM910" s="50"/>
      <c r="CN910" s="50">
        <v>184</v>
      </c>
      <c r="CO910" s="50"/>
      <c r="CP910" s="50"/>
      <c r="CQ910" s="50">
        <v>34160</v>
      </c>
      <c r="CR910" s="50"/>
      <c r="CS910" s="50"/>
      <c r="CT910" s="50">
        <v>23664</v>
      </c>
      <c r="CU910" s="51"/>
      <c r="CV910" s="51"/>
      <c r="CX910" s="45">
        <f t="shared" si="1371"/>
        <v>1153.454242</v>
      </c>
      <c r="CY910" s="51"/>
      <c r="DA910" s="45">
        <f t="shared" si="1372"/>
        <v>18529.787477000002</v>
      </c>
      <c r="DB910" s="51"/>
      <c r="DD910" s="45">
        <f t="shared" si="1373"/>
        <v>1788.7046130000001</v>
      </c>
      <c r="DE910" s="51"/>
      <c r="DG910" s="45">
        <f t="shared" si="1374"/>
        <v>3149.4091910000002</v>
      </c>
      <c r="DH910" s="51"/>
      <c r="DJ910" s="45">
        <f t="shared" si="1375"/>
        <v>4315.5044550000002</v>
      </c>
      <c r="DK910" s="51"/>
      <c r="DM910" s="45">
        <f t="shared" si="1376"/>
        <v>3560.7105920000004</v>
      </c>
      <c r="DN910" s="51"/>
      <c r="DP910" s="45">
        <f t="shared" si="1377"/>
        <v>428.702314</v>
      </c>
      <c r="DQ910" s="51"/>
      <c r="DS910" s="45">
        <f t="shared" si="1378"/>
        <v>21339.449694000003</v>
      </c>
      <c r="DT910" s="51"/>
      <c r="DV910" s="45">
        <f t="shared" si="1379"/>
        <v>3337.3858700000001</v>
      </c>
      <c r="DW910" s="51"/>
      <c r="DY910" s="45">
        <f t="shared" si="1380"/>
        <v>529.51836600000001</v>
      </c>
      <c r="DZ910" s="51"/>
      <c r="EB910" s="45">
        <f t="shared" si="1381"/>
        <v>650.70050900000001</v>
      </c>
      <c r="EC910" s="51"/>
      <c r="EE910" s="45">
        <f t="shared" si="1382"/>
        <v>615.35246600000005</v>
      </c>
      <c r="EF910" s="51"/>
      <c r="EH910" s="45">
        <f t="shared" si="1383"/>
        <v>1022.362162</v>
      </c>
      <c r="EI910" s="51"/>
      <c r="EK910" s="45">
        <f t="shared" si="1384"/>
        <v>1911.9155620000001</v>
      </c>
      <c r="EL910" s="51"/>
      <c r="EN910" s="45">
        <f t="shared" si="1385"/>
        <v>1022.6742860000001</v>
      </c>
      <c r="EO910" s="51"/>
      <c r="EQ910" s="45">
        <f t="shared" si="1386"/>
        <v>962.74647800000002</v>
      </c>
      <c r="ER910" s="51"/>
      <c r="ET910" s="45">
        <f t="shared" si="1387"/>
        <v>449.45856000000003</v>
      </c>
      <c r="EU910" s="51"/>
      <c r="EW910" s="45">
        <f t="shared" si="1388"/>
        <v>124.225352</v>
      </c>
      <c r="EX910" s="51"/>
      <c r="EZ910" s="45">
        <f t="shared" si="1389"/>
        <v>1990.960965</v>
      </c>
      <c r="FA910" s="51"/>
      <c r="FC910" s="45">
        <f t="shared" si="1390"/>
        <v>770.79021799999998</v>
      </c>
      <c r="FD910" s="51"/>
      <c r="FF910" s="45">
        <f t="shared" si="1391"/>
        <v>1617.7386920000001</v>
      </c>
      <c r="FG910" s="51"/>
      <c r="FI910" s="45">
        <f t="shared" si="1392"/>
        <v>3144.415207</v>
      </c>
      <c r="FJ910" s="51"/>
      <c r="FL910" s="45">
        <f t="shared" si="1393"/>
        <v>725.06405200000006</v>
      </c>
      <c r="FM910" s="51"/>
      <c r="FO910" s="45">
        <f t="shared" si="1394"/>
        <v>380.71324900000002</v>
      </c>
      <c r="FP910" s="51"/>
      <c r="FR910" s="45">
        <f t="shared" si="1395"/>
        <v>7267.3391540000002</v>
      </c>
      <c r="FS910" s="51"/>
      <c r="FU910" s="45">
        <f t="shared" si="1396"/>
        <v>339.35681900000003</v>
      </c>
      <c r="FV910" s="51"/>
      <c r="FX910" s="45">
        <f t="shared" si="1397"/>
        <v>597.32730500000002</v>
      </c>
      <c r="FY910" s="51"/>
      <c r="GA910" s="45">
        <f t="shared" si="1398"/>
        <v>16887.078864999999</v>
      </c>
      <c r="GB910" s="51"/>
      <c r="GD910" s="45">
        <f t="shared" si="1399"/>
        <v>14.357704</v>
      </c>
      <c r="GE910" s="51"/>
      <c r="GG910" s="45">
        <f t="shared" si="1400"/>
        <v>2665.5389600000003</v>
      </c>
      <c r="GH910" s="51"/>
      <c r="GJ910" s="45">
        <f t="shared" si="1401"/>
        <v>1846.525584</v>
      </c>
      <c r="GK910" s="51"/>
    </row>
    <row r="911" spans="1:193" s="45" customFormat="1">
      <c r="A911" s="45" t="s">
        <v>17</v>
      </c>
      <c r="B911" s="46">
        <v>41244</v>
      </c>
      <c r="C911" s="56">
        <v>0.71831</v>
      </c>
      <c r="D911" s="56">
        <v>9.8454E-2</v>
      </c>
      <c r="E911" s="56">
        <v>7.8264E-2</v>
      </c>
      <c r="F911" s="58"/>
      <c r="G911" s="58"/>
      <c r="H911" s="58">
        <v>19777</v>
      </c>
      <c r="I911" s="58"/>
      <c r="J911" s="59"/>
      <c r="K911" s="59">
        <v>205771</v>
      </c>
      <c r="L911" s="58"/>
      <c r="M911" s="58"/>
      <c r="N911" s="58">
        <v>23468</v>
      </c>
      <c r="O911" s="58"/>
      <c r="P911" s="58"/>
      <c r="Q911" s="58">
        <v>43570</v>
      </c>
      <c r="R911" s="58"/>
      <c r="S911" s="58"/>
      <c r="T911" s="58">
        <v>60560</v>
      </c>
      <c r="U911" s="58"/>
      <c r="V911" s="58"/>
      <c r="W911" s="58">
        <v>41287</v>
      </c>
      <c r="X911" s="58"/>
      <c r="Y911" s="58"/>
      <c r="Z911" s="58">
        <v>5922</v>
      </c>
      <c r="AA911" s="58"/>
      <c r="AB911" s="58"/>
      <c r="AC911" s="58">
        <v>238930</v>
      </c>
      <c r="AD911" s="58"/>
      <c r="AE911" s="58"/>
      <c r="AF911" s="58">
        <v>34511</v>
      </c>
      <c r="AG911" s="58"/>
      <c r="AH911" s="58"/>
      <c r="AI911" s="58">
        <v>7638</v>
      </c>
      <c r="AJ911" s="58"/>
      <c r="AK911" s="58"/>
      <c r="AL911" s="58">
        <v>12013</v>
      </c>
      <c r="AM911" s="58"/>
      <c r="AN911" s="58"/>
      <c r="AO911" s="58">
        <v>9826</v>
      </c>
      <c r="AP911" s="58"/>
      <c r="AQ911" s="58"/>
      <c r="AR911" s="58">
        <v>13982</v>
      </c>
      <c r="AS911" s="58"/>
      <c r="AT911" s="58"/>
      <c r="AU911" s="58">
        <v>25705</v>
      </c>
      <c r="AV911" s="58"/>
      <c r="AW911" s="58"/>
      <c r="AX911" s="58">
        <v>11643</v>
      </c>
      <c r="AY911" s="58"/>
      <c r="AZ911" s="58"/>
      <c r="BA911" s="58">
        <v>13167</v>
      </c>
      <c r="BB911" s="58"/>
      <c r="BC911" s="58"/>
      <c r="BD911" s="58">
        <v>8707</v>
      </c>
      <c r="BE911" s="58"/>
      <c r="BF911" s="58"/>
      <c r="BG911" s="58">
        <v>1911</v>
      </c>
      <c r="BH911" s="50"/>
      <c r="BI911" s="50"/>
      <c r="BJ911" s="50">
        <v>24112</v>
      </c>
      <c r="BK911" s="50"/>
      <c r="BL911" s="50"/>
      <c r="BM911" s="50">
        <v>14951</v>
      </c>
      <c r="BN911" s="50"/>
      <c r="BO911" s="50"/>
      <c r="BP911" s="50">
        <v>19653</v>
      </c>
      <c r="BQ911" s="50"/>
      <c r="BR911" s="50"/>
      <c r="BS911" s="50">
        <v>36052</v>
      </c>
      <c r="BT911" s="50"/>
      <c r="BU911" s="50"/>
      <c r="BV911" s="50">
        <v>7820</v>
      </c>
      <c r="BW911" s="50"/>
      <c r="BX911" s="50"/>
      <c r="BY911" s="50">
        <v>5354</v>
      </c>
      <c r="BZ911" s="50"/>
      <c r="CA911" s="50"/>
      <c r="CB911" s="50">
        <v>71289</v>
      </c>
      <c r="CC911" s="50"/>
      <c r="CD911" s="50"/>
      <c r="CE911" s="50">
        <v>5939</v>
      </c>
      <c r="CF911" s="50"/>
      <c r="CG911" s="50"/>
      <c r="CH911" s="50">
        <v>7822</v>
      </c>
      <c r="CI911" s="50"/>
      <c r="CJ911" s="50"/>
      <c r="CK911" s="50">
        <v>171951</v>
      </c>
      <c r="CL911" s="50"/>
      <c r="CM911" s="50"/>
      <c r="CN911" s="50">
        <v>233</v>
      </c>
      <c r="CO911" s="50"/>
      <c r="CP911" s="50"/>
      <c r="CQ911" s="50">
        <v>21669</v>
      </c>
      <c r="CR911" s="50"/>
      <c r="CS911" s="50"/>
      <c r="CT911" s="50">
        <v>18002</v>
      </c>
      <c r="CU911" s="51"/>
      <c r="CV911" s="51"/>
      <c r="CX911" s="45">
        <f t="shared" si="1371"/>
        <v>1547.8271279999999</v>
      </c>
      <c r="CY911" s="51"/>
      <c r="DA911" s="45">
        <f t="shared" si="1372"/>
        <v>16104.461544</v>
      </c>
      <c r="DB911" s="51"/>
      <c r="DD911" s="45">
        <f t="shared" si="1373"/>
        <v>1836.699552</v>
      </c>
      <c r="DE911" s="51"/>
      <c r="DG911" s="45">
        <f t="shared" si="1374"/>
        <v>3409.9624800000001</v>
      </c>
      <c r="DH911" s="51"/>
      <c r="DJ911" s="45">
        <f t="shared" si="1375"/>
        <v>4739.6678400000001</v>
      </c>
      <c r="DK911" s="51"/>
      <c r="DM911" s="45">
        <f t="shared" si="1376"/>
        <v>3231.2857680000002</v>
      </c>
      <c r="DN911" s="51"/>
      <c r="DP911" s="45">
        <f t="shared" si="1377"/>
        <v>463.47940799999998</v>
      </c>
      <c r="DQ911" s="51"/>
      <c r="DS911" s="45">
        <f t="shared" si="1378"/>
        <v>18699.61752</v>
      </c>
      <c r="DT911" s="51"/>
      <c r="DV911" s="45">
        <f t="shared" si="1379"/>
        <v>2700.9689039999998</v>
      </c>
      <c r="DW911" s="51"/>
      <c r="DY911" s="45">
        <f t="shared" si="1380"/>
        <v>597.78043200000002</v>
      </c>
      <c r="DZ911" s="51"/>
      <c r="EB911" s="45">
        <f t="shared" si="1381"/>
        <v>940.18543199999999</v>
      </c>
      <c r="EC911" s="51"/>
      <c r="EE911" s="45">
        <f t="shared" si="1382"/>
        <v>769.022064</v>
      </c>
      <c r="EF911" s="51"/>
      <c r="EH911" s="45">
        <f t="shared" si="1383"/>
        <v>1094.2872480000001</v>
      </c>
      <c r="EI911" s="51"/>
      <c r="EK911" s="45">
        <f t="shared" si="1384"/>
        <v>2011.77612</v>
      </c>
      <c r="EL911" s="51"/>
      <c r="EN911" s="45">
        <f t="shared" si="1385"/>
        <v>911.22775200000001</v>
      </c>
      <c r="EO911" s="51"/>
      <c r="EQ911" s="45">
        <f t="shared" si="1386"/>
        <v>1030.502088</v>
      </c>
      <c r="ER911" s="51"/>
      <c r="ET911" s="45">
        <f t="shared" si="1387"/>
        <v>681.44464800000003</v>
      </c>
      <c r="EU911" s="51"/>
      <c r="EW911" s="45">
        <f t="shared" si="1388"/>
        <v>149.56250399999999</v>
      </c>
      <c r="EX911" s="51"/>
      <c r="EZ911" s="45">
        <f t="shared" si="1389"/>
        <v>1887.101568</v>
      </c>
      <c r="FA911" s="51"/>
      <c r="FC911" s="45">
        <f t="shared" si="1390"/>
        <v>1170.1250640000001</v>
      </c>
      <c r="FD911" s="51"/>
      <c r="FF911" s="45">
        <f t="shared" si="1391"/>
        <v>1538.122392</v>
      </c>
      <c r="FG911" s="51"/>
      <c r="FI911" s="45">
        <f t="shared" si="1392"/>
        <v>2821.5737279999998</v>
      </c>
      <c r="FJ911" s="51"/>
      <c r="FL911" s="45">
        <f t="shared" si="1393"/>
        <v>612.02448000000004</v>
      </c>
      <c r="FM911" s="51"/>
      <c r="FO911" s="45">
        <f t="shared" si="1394"/>
        <v>419.02545600000002</v>
      </c>
      <c r="FP911" s="51"/>
      <c r="FR911" s="45">
        <f t="shared" si="1395"/>
        <v>5579.3622960000002</v>
      </c>
      <c r="FS911" s="51"/>
      <c r="FU911" s="45">
        <f t="shared" si="1396"/>
        <v>464.80989599999998</v>
      </c>
      <c r="FV911" s="51"/>
      <c r="FX911" s="45">
        <f t="shared" si="1397"/>
        <v>612.18100800000002</v>
      </c>
      <c r="FY911" s="51"/>
      <c r="GA911" s="45">
        <f t="shared" si="1398"/>
        <v>13457.573064</v>
      </c>
      <c r="GB911" s="51"/>
      <c r="GD911" s="45">
        <f t="shared" si="1399"/>
        <v>18.235512</v>
      </c>
      <c r="GE911" s="51"/>
      <c r="GG911" s="45">
        <f t="shared" si="1400"/>
        <v>1695.9026160000001</v>
      </c>
      <c r="GH911" s="51"/>
      <c r="GJ911" s="45">
        <f t="shared" si="1401"/>
        <v>1408.9085279999999</v>
      </c>
      <c r="GK911" s="51"/>
    </row>
    <row r="912" spans="1:193" s="45" customFormat="1">
      <c r="A912" s="45" t="s">
        <v>17</v>
      </c>
      <c r="B912" s="46">
        <v>41243</v>
      </c>
      <c r="C912" s="56">
        <v>0.72665299999999999</v>
      </c>
      <c r="D912" s="56">
        <v>0.10326</v>
      </c>
      <c r="E912" s="56">
        <v>8.5329000000000002E-2</v>
      </c>
      <c r="F912" s="58"/>
      <c r="G912" s="58"/>
      <c r="H912" s="58">
        <v>22619</v>
      </c>
      <c r="I912" s="58"/>
      <c r="J912" s="59"/>
      <c r="K912" s="59">
        <v>191394</v>
      </c>
      <c r="L912" s="58"/>
      <c r="M912" s="58"/>
      <c r="N912" s="58">
        <v>27650</v>
      </c>
      <c r="O912" s="58"/>
      <c r="P912" s="58"/>
      <c r="Q912" s="58">
        <v>46933</v>
      </c>
      <c r="R912" s="58"/>
      <c r="S912" s="58"/>
      <c r="T912" s="58">
        <v>58223</v>
      </c>
      <c r="U912" s="58"/>
      <c r="V912" s="58"/>
      <c r="W912" s="58">
        <v>38376</v>
      </c>
      <c r="X912" s="58"/>
      <c r="Y912" s="58"/>
      <c r="Z912" s="58">
        <v>6482</v>
      </c>
      <c r="AA912" s="58"/>
      <c r="AB912" s="58"/>
      <c r="AC912" s="58">
        <v>183939</v>
      </c>
      <c r="AD912" s="58"/>
      <c r="AE912" s="58"/>
      <c r="AF912" s="58">
        <v>30126</v>
      </c>
      <c r="AG912" s="58"/>
      <c r="AH912" s="58"/>
      <c r="AI912" s="58">
        <v>7569</v>
      </c>
      <c r="AJ912" s="58"/>
      <c r="AK912" s="58"/>
      <c r="AL912" s="58">
        <v>11048</v>
      </c>
      <c r="AM912" s="58"/>
      <c r="AN912" s="58"/>
      <c r="AO912" s="58">
        <v>10845</v>
      </c>
      <c r="AP912" s="58"/>
      <c r="AQ912" s="58"/>
      <c r="AR912" s="58">
        <v>11198</v>
      </c>
      <c r="AS912" s="58"/>
      <c r="AT912" s="58"/>
      <c r="AU912" s="58">
        <v>23005</v>
      </c>
      <c r="AV912" s="58"/>
      <c r="AW912" s="58"/>
      <c r="AX912" s="58">
        <v>10450</v>
      </c>
      <c r="AY912" s="58"/>
      <c r="AZ912" s="58"/>
      <c r="BA912" s="58">
        <v>11675</v>
      </c>
      <c r="BB912" s="58"/>
      <c r="BC912" s="58"/>
      <c r="BD912" s="58">
        <v>7886</v>
      </c>
      <c r="BE912" s="58"/>
      <c r="BF912" s="58"/>
      <c r="BG912" s="58">
        <v>1909</v>
      </c>
      <c r="BH912" s="50"/>
      <c r="BI912" s="50"/>
      <c r="BJ912" s="50">
        <v>25218</v>
      </c>
      <c r="BK912" s="50"/>
      <c r="BL912" s="50"/>
      <c r="BM912" s="50">
        <v>15011</v>
      </c>
      <c r="BN912" s="50"/>
      <c r="BO912" s="50"/>
      <c r="BP912" s="50">
        <v>18354</v>
      </c>
      <c r="BQ912" s="50"/>
      <c r="BR912" s="50"/>
      <c r="BS912" s="50">
        <v>21614</v>
      </c>
      <c r="BT912" s="50"/>
      <c r="BU912" s="50"/>
      <c r="BV912" s="50">
        <v>7326</v>
      </c>
      <c r="BW912" s="50"/>
      <c r="BX912" s="50"/>
      <c r="BY912" s="50">
        <v>4079</v>
      </c>
      <c r="BZ912" s="50"/>
      <c r="CA912" s="50"/>
      <c r="CB912" s="50">
        <v>57731</v>
      </c>
      <c r="CC912" s="50"/>
      <c r="CD912" s="50"/>
      <c r="CE912" s="50">
        <v>5561</v>
      </c>
      <c r="CF912" s="50"/>
      <c r="CG912" s="50"/>
      <c r="CH912" s="50">
        <v>11781</v>
      </c>
      <c r="CI912" s="50"/>
      <c r="CJ912" s="50"/>
      <c r="CK912" s="50">
        <v>149064</v>
      </c>
      <c r="CL912" s="50"/>
      <c r="CM912" s="50"/>
      <c r="CN912" s="50">
        <v>450</v>
      </c>
      <c r="CO912" s="50"/>
      <c r="CP912" s="50"/>
      <c r="CQ912" s="50">
        <v>16832</v>
      </c>
      <c r="CR912" s="50"/>
      <c r="CS912" s="50"/>
      <c r="CT912" s="50">
        <v>17063</v>
      </c>
      <c r="CU912" s="51"/>
      <c r="CV912" s="51"/>
      <c r="CX912" s="45">
        <f t="shared" si="1371"/>
        <v>1930.0566510000001</v>
      </c>
      <c r="CY912" s="51"/>
      <c r="DA912" s="45">
        <f t="shared" si="1372"/>
        <v>16331.458626</v>
      </c>
      <c r="DB912" s="51"/>
      <c r="DD912" s="45">
        <f t="shared" si="1373"/>
        <v>2359.3468499999999</v>
      </c>
      <c r="DE912" s="51"/>
      <c r="DG912" s="45">
        <f t="shared" si="1374"/>
        <v>4004.7459570000001</v>
      </c>
      <c r="DH912" s="51"/>
      <c r="DJ912" s="45">
        <f t="shared" si="1375"/>
        <v>4968.1103670000002</v>
      </c>
      <c r="DK912" s="51"/>
      <c r="DM912" s="45">
        <f t="shared" si="1376"/>
        <v>3274.5857040000001</v>
      </c>
      <c r="DN912" s="51"/>
      <c r="DP912" s="45">
        <f t="shared" si="1377"/>
        <v>553.10257799999999</v>
      </c>
      <c r="DQ912" s="51"/>
      <c r="DS912" s="45">
        <f t="shared" si="1378"/>
        <v>15695.330931</v>
      </c>
      <c r="DT912" s="51"/>
      <c r="DV912" s="45">
        <f t="shared" si="1379"/>
        <v>2570.6214540000001</v>
      </c>
      <c r="DW912" s="51"/>
      <c r="DY912" s="45">
        <f t="shared" si="1380"/>
        <v>645.85520099999997</v>
      </c>
      <c r="DZ912" s="51"/>
      <c r="EB912" s="45">
        <f t="shared" si="1381"/>
        <v>942.71479199999999</v>
      </c>
      <c r="EC912" s="51"/>
      <c r="EE912" s="45">
        <f t="shared" si="1382"/>
        <v>925.39300500000002</v>
      </c>
      <c r="EF912" s="51"/>
      <c r="EH912" s="45">
        <f t="shared" si="1383"/>
        <v>955.51414199999999</v>
      </c>
      <c r="EI912" s="51"/>
      <c r="EK912" s="45">
        <f t="shared" si="1384"/>
        <v>1962.993645</v>
      </c>
      <c r="EL912" s="51"/>
      <c r="EN912" s="45">
        <f t="shared" si="1385"/>
        <v>891.68804999999998</v>
      </c>
      <c r="EO912" s="51"/>
      <c r="EQ912" s="45">
        <f t="shared" si="1386"/>
        <v>996.21607500000005</v>
      </c>
      <c r="ER912" s="51"/>
      <c r="ET912" s="45">
        <f t="shared" si="1387"/>
        <v>672.904494</v>
      </c>
      <c r="EU912" s="51"/>
      <c r="EW912" s="45">
        <f t="shared" si="1388"/>
        <v>162.89306100000002</v>
      </c>
      <c r="EX912" s="51"/>
      <c r="EZ912" s="45">
        <f t="shared" si="1389"/>
        <v>2151.8267220000002</v>
      </c>
      <c r="FA912" s="51"/>
      <c r="FC912" s="45">
        <f t="shared" si="1390"/>
        <v>1280.873619</v>
      </c>
      <c r="FD912" s="51"/>
      <c r="FF912" s="45">
        <f t="shared" si="1391"/>
        <v>1566.1284660000001</v>
      </c>
      <c r="FG912" s="51"/>
      <c r="FI912" s="45">
        <f t="shared" si="1392"/>
        <v>1844.3010060000001</v>
      </c>
      <c r="FJ912" s="51"/>
      <c r="FL912" s="45">
        <f t="shared" si="1393"/>
        <v>625.12025400000005</v>
      </c>
      <c r="FM912" s="51"/>
      <c r="FO912" s="45">
        <f t="shared" si="1394"/>
        <v>348.05699099999998</v>
      </c>
      <c r="FP912" s="51"/>
      <c r="FR912" s="45">
        <f t="shared" si="1395"/>
        <v>4926.1284990000004</v>
      </c>
      <c r="FS912" s="51"/>
      <c r="FU912" s="45">
        <f t="shared" si="1396"/>
        <v>474.51456899999999</v>
      </c>
      <c r="FV912" s="51"/>
      <c r="FX912" s="45">
        <f t="shared" si="1397"/>
        <v>1005.260949</v>
      </c>
      <c r="FY912" s="51"/>
      <c r="GA912" s="45">
        <f t="shared" si="1398"/>
        <v>12719.482056000001</v>
      </c>
      <c r="GB912" s="51"/>
      <c r="GD912" s="45">
        <f t="shared" si="1399"/>
        <v>38.398049999999998</v>
      </c>
      <c r="GE912" s="51"/>
      <c r="GG912" s="45">
        <f t="shared" si="1400"/>
        <v>1436.257728</v>
      </c>
      <c r="GH912" s="51"/>
      <c r="GJ912" s="45">
        <f t="shared" si="1401"/>
        <v>1455.9687269999999</v>
      </c>
      <c r="GK912" s="51"/>
    </row>
    <row r="913" spans="1:193" s="45" customFormat="1">
      <c r="A913" s="45" t="s">
        <v>17</v>
      </c>
      <c r="B913" s="46">
        <v>41242</v>
      </c>
      <c r="C913" s="56">
        <v>0.72601299999999991</v>
      </c>
      <c r="D913" s="56">
        <v>0.10375899999999999</v>
      </c>
      <c r="E913" s="56">
        <v>8.5870000000000002E-2</v>
      </c>
      <c r="F913" s="58"/>
      <c r="G913" s="58"/>
      <c r="H913" s="58">
        <v>23913</v>
      </c>
      <c r="I913" s="58"/>
      <c r="J913" s="59"/>
      <c r="K913" s="59">
        <v>191761</v>
      </c>
      <c r="L913" s="58"/>
      <c r="M913" s="58"/>
      <c r="N913" s="58">
        <v>25180</v>
      </c>
      <c r="O913" s="58"/>
      <c r="P913" s="58"/>
      <c r="Q913" s="58">
        <v>48839</v>
      </c>
      <c r="R913" s="58"/>
      <c r="S913" s="58"/>
      <c r="T913" s="58">
        <v>59166</v>
      </c>
      <c r="U913" s="58"/>
      <c r="V913" s="58"/>
      <c r="W913" s="58">
        <v>39692</v>
      </c>
      <c r="X913" s="58"/>
      <c r="Y913" s="58"/>
      <c r="Z913" s="58">
        <v>6401</v>
      </c>
      <c r="AA913" s="58"/>
      <c r="AB913" s="58"/>
      <c r="AC913" s="58">
        <v>186329</v>
      </c>
      <c r="AD913" s="58"/>
      <c r="AE913" s="58"/>
      <c r="AF913" s="58">
        <v>29660</v>
      </c>
      <c r="AG913" s="58"/>
      <c r="AH913" s="58"/>
      <c r="AI913" s="58">
        <v>7368</v>
      </c>
      <c r="AJ913" s="58"/>
      <c r="AK913" s="58"/>
      <c r="AL913" s="58">
        <v>11012</v>
      </c>
      <c r="AM913" s="58"/>
      <c r="AN913" s="58"/>
      <c r="AO913" s="58">
        <v>11170</v>
      </c>
      <c r="AP913" s="58"/>
      <c r="AQ913" s="58"/>
      <c r="AR913" s="58">
        <v>11681</v>
      </c>
      <c r="AS913" s="58"/>
      <c r="AT913" s="58"/>
      <c r="AU913" s="58">
        <v>23590</v>
      </c>
      <c r="AV913" s="58"/>
      <c r="AW913" s="58"/>
      <c r="AX913" s="58">
        <v>10774</v>
      </c>
      <c r="AY913" s="58"/>
      <c r="AZ913" s="58"/>
      <c r="BA913" s="58">
        <v>10662</v>
      </c>
      <c r="BB913" s="58"/>
      <c r="BC913" s="58"/>
      <c r="BD913" s="58">
        <v>8118</v>
      </c>
      <c r="BE913" s="58"/>
      <c r="BF913" s="58"/>
      <c r="BG913" s="58">
        <v>1827</v>
      </c>
      <c r="BH913" s="50"/>
      <c r="BI913" s="50"/>
      <c r="BJ913" s="50">
        <v>25864</v>
      </c>
      <c r="BK913" s="50"/>
      <c r="BL913" s="50"/>
      <c r="BM913" s="50">
        <v>14143</v>
      </c>
      <c r="BN913" s="50"/>
      <c r="BO913" s="50"/>
      <c r="BP913" s="50">
        <v>19053</v>
      </c>
      <c r="BQ913" s="50"/>
      <c r="BR913" s="50"/>
      <c r="BS913" s="50">
        <v>27168</v>
      </c>
      <c r="BT913" s="50"/>
      <c r="BU913" s="50"/>
      <c r="BV913" s="50">
        <v>7244</v>
      </c>
      <c r="BW913" s="50"/>
      <c r="BX913" s="50"/>
      <c r="BY913" s="50">
        <v>4047</v>
      </c>
      <c r="BZ913" s="50"/>
      <c r="CA913" s="50"/>
      <c r="CB913" s="50">
        <v>78027</v>
      </c>
      <c r="CC913" s="50"/>
      <c r="CD913" s="50"/>
      <c r="CE913" s="50">
        <v>5329</v>
      </c>
      <c r="CF913" s="50"/>
      <c r="CG913" s="50"/>
      <c r="CH913" s="50">
        <v>13562</v>
      </c>
      <c r="CI913" s="50"/>
      <c r="CJ913" s="50"/>
      <c r="CK913" s="50">
        <v>154010</v>
      </c>
      <c r="CL913" s="50"/>
      <c r="CM913" s="50"/>
      <c r="CN913" s="50">
        <v>634</v>
      </c>
      <c r="CO913" s="50"/>
      <c r="CP913" s="50"/>
      <c r="CQ913" s="50">
        <v>16940</v>
      </c>
      <c r="CR913" s="50"/>
      <c r="CS913" s="50"/>
      <c r="CT913" s="50">
        <v>16552</v>
      </c>
      <c r="CU913" s="51"/>
      <c r="CV913" s="51"/>
      <c r="CX913" s="45">
        <f t="shared" si="1371"/>
        <v>2053.40931</v>
      </c>
      <c r="CY913" s="51"/>
      <c r="DA913" s="45">
        <f t="shared" si="1372"/>
        <v>16466.517070000002</v>
      </c>
      <c r="DB913" s="51"/>
      <c r="DD913" s="45">
        <f t="shared" si="1373"/>
        <v>2162.2066</v>
      </c>
      <c r="DE913" s="51"/>
      <c r="DG913" s="45">
        <f t="shared" si="1374"/>
        <v>4193.8049300000002</v>
      </c>
      <c r="DH913" s="51"/>
      <c r="DJ913" s="45">
        <f t="shared" si="1375"/>
        <v>5080.5844200000001</v>
      </c>
      <c r="DK913" s="51"/>
      <c r="DM913" s="45">
        <f t="shared" si="1376"/>
        <v>3408.3520400000002</v>
      </c>
      <c r="DN913" s="51"/>
      <c r="DP913" s="45">
        <f t="shared" si="1377"/>
        <v>549.65386999999998</v>
      </c>
      <c r="DQ913" s="51"/>
      <c r="DS913" s="45">
        <f t="shared" si="1378"/>
        <v>16000.07123</v>
      </c>
      <c r="DT913" s="51"/>
      <c r="DV913" s="45">
        <f t="shared" si="1379"/>
        <v>2546.9041999999999</v>
      </c>
      <c r="DW913" s="51"/>
      <c r="DY913" s="45">
        <f t="shared" si="1380"/>
        <v>632.69015999999999</v>
      </c>
      <c r="DZ913" s="51"/>
      <c r="EB913" s="45">
        <f t="shared" si="1381"/>
        <v>945.60044000000005</v>
      </c>
      <c r="EC913" s="51"/>
      <c r="EE913" s="45">
        <f t="shared" si="1382"/>
        <v>959.16790000000003</v>
      </c>
      <c r="EF913" s="51"/>
      <c r="EH913" s="45">
        <f t="shared" si="1383"/>
        <v>1003.04747</v>
      </c>
      <c r="EI913" s="51"/>
      <c r="EK913" s="45">
        <f t="shared" si="1384"/>
        <v>2025.6733000000002</v>
      </c>
      <c r="EL913" s="51"/>
      <c r="EN913" s="45">
        <f t="shared" si="1385"/>
        <v>925.16338000000007</v>
      </c>
      <c r="EO913" s="51"/>
      <c r="EQ913" s="45">
        <f t="shared" si="1386"/>
        <v>915.54593999999997</v>
      </c>
      <c r="ER913" s="51"/>
      <c r="ET913" s="45">
        <f t="shared" si="1387"/>
        <v>697.09266000000002</v>
      </c>
      <c r="EU913" s="51"/>
      <c r="EW913" s="45">
        <f t="shared" si="1388"/>
        <v>156.88449</v>
      </c>
      <c r="EX913" s="51"/>
      <c r="EZ913" s="45">
        <f t="shared" si="1389"/>
        <v>2220.9416799999999</v>
      </c>
      <c r="FA913" s="51"/>
      <c r="FC913" s="45">
        <f t="shared" si="1390"/>
        <v>1214.4594099999999</v>
      </c>
      <c r="FD913" s="51"/>
      <c r="FF913" s="45">
        <f t="shared" si="1391"/>
        <v>1636.0811100000001</v>
      </c>
      <c r="FG913" s="51"/>
      <c r="FI913" s="45">
        <f t="shared" si="1392"/>
        <v>2332.9161600000002</v>
      </c>
      <c r="FJ913" s="51"/>
      <c r="FL913" s="45">
        <f t="shared" si="1393"/>
        <v>622.04228000000001</v>
      </c>
      <c r="FM913" s="51"/>
      <c r="FO913" s="45">
        <f t="shared" si="1394"/>
        <v>347.51589000000001</v>
      </c>
      <c r="FP913" s="51"/>
      <c r="FR913" s="45">
        <f t="shared" si="1395"/>
        <v>6700.1784900000002</v>
      </c>
      <c r="FS913" s="51"/>
      <c r="FU913" s="45">
        <f t="shared" si="1396"/>
        <v>457.60122999999999</v>
      </c>
      <c r="FV913" s="51"/>
      <c r="FX913" s="45">
        <f t="shared" si="1397"/>
        <v>1164.5689400000001</v>
      </c>
      <c r="FY913" s="51"/>
      <c r="GA913" s="45">
        <f t="shared" si="1398"/>
        <v>13224.8387</v>
      </c>
      <c r="GB913" s="51"/>
      <c r="GD913" s="45">
        <f t="shared" si="1399"/>
        <v>54.441580000000002</v>
      </c>
      <c r="GE913" s="51"/>
      <c r="GG913" s="45">
        <f t="shared" si="1400"/>
        <v>1454.6378</v>
      </c>
      <c r="GH913" s="51"/>
      <c r="GJ913" s="45">
        <f t="shared" si="1401"/>
        <v>1421.32024</v>
      </c>
      <c r="GK913" s="51"/>
    </row>
    <row r="914" spans="1:193" s="45" customFormat="1">
      <c r="A914" s="45" t="s">
        <v>17</v>
      </c>
      <c r="B914" s="46">
        <v>41241</v>
      </c>
      <c r="C914" s="56">
        <v>0.71459500000000009</v>
      </c>
      <c r="D914" s="56">
        <v>9.956799999999999E-2</v>
      </c>
      <c r="E914" s="56">
        <v>8.1928000000000001E-2</v>
      </c>
      <c r="F914" s="58"/>
      <c r="G914" s="58"/>
      <c r="H914" s="58">
        <v>23223</v>
      </c>
      <c r="I914" s="58"/>
      <c r="J914" s="59"/>
      <c r="K914" s="59">
        <v>192257</v>
      </c>
      <c r="L914" s="58"/>
      <c r="M914" s="58"/>
      <c r="N914" s="58">
        <v>22518</v>
      </c>
      <c r="O914" s="58"/>
      <c r="P914" s="58"/>
      <c r="Q914" s="58">
        <v>45858</v>
      </c>
      <c r="R914" s="58"/>
      <c r="S914" s="58"/>
      <c r="T914" s="58">
        <v>59433</v>
      </c>
      <c r="U914" s="58"/>
      <c r="V914" s="58"/>
      <c r="W914" s="58">
        <v>40943</v>
      </c>
      <c r="X914" s="58"/>
      <c r="Y914" s="58"/>
      <c r="Z914" s="58">
        <v>6594</v>
      </c>
      <c r="AA914" s="58"/>
      <c r="AB914" s="58"/>
      <c r="AC914" s="58">
        <v>177319</v>
      </c>
      <c r="AD914" s="58"/>
      <c r="AE914" s="58"/>
      <c r="AF914" s="58">
        <v>27715</v>
      </c>
      <c r="AG914" s="58"/>
      <c r="AH914" s="58"/>
      <c r="AI914" s="58">
        <v>7176</v>
      </c>
      <c r="AJ914" s="58"/>
      <c r="AK914" s="58"/>
      <c r="AL914" s="58">
        <v>11120</v>
      </c>
      <c r="AM914" s="58"/>
      <c r="AN914" s="58"/>
      <c r="AO914" s="58">
        <v>10030</v>
      </c>
      <c r="AP914" s="58"/>
      <c r="AQ914" s="58"/>
      <c r="AR914" s="58">
        <v>10662</v>
      </c>
      <c r="AS914" s="58"/>
      <c r="AT914" s="58"/>
      <c r="AU914" s="58">
        <v>20841</v>
      </c>
      <c r="AV914" s="58"/>
      <c r="AW914" s="58"/>
      <c r="AX914" s="58">
        <v>9728</v>
      </c>
      <c r="AY914" s="58"/>
      <c r="AZ914" s="58"/>
      <c r="BA914" s="58">
        <v>10092</v>
      </c>
      <c r="BB914" s="58"/>
      <c r="BC914" s="58"/>
      <c r="BD914" s="58">
        <v>7432</v>
      </c>
      <c r="BE914" s="58"/>
      <c r="BF914" s="58"/>
      <c r="BG914" s="58">
        <v>1947</v>
      </c>
      <c r="BH914" s="50"/>
      <c r="BI914" s="50"/>
      <c r="BJ914" s="50">
        <v>25570</v>
      </c>
      <c r="BK914" s="50"/>
      <c r="BL914" s="50"/>
      <c r="BM914" s="50">
        <v>13727</v>
      </c>
      <c r="BN914" s="50"/>
      <c r="BO914" s="50"/>
      <c r="BP914" s="50">
        <v>21078</v>
      </c>
      <c r="BQ914" s="50"/>
      <c r="BR914" s="50"/>
      <c r="BS914" s="50">
        <v>28234</v>
      </c>
      <c r="BT914" s="50"/>
      <c r="BU914" s="50"/>
      <c r="BV914" s="50">
        <v>6714</v>
      </c>
      <c r="BW914" s="50"/>
      <c r="BX914" s="50"/>
      <c r="BY914" s="50">
        <v>3925</v>
      </c>
      <c r="BZ914" s="50"/>
      <c r="CA914" s="50"/>
      <c r="CB914" s="50">
        <v>57152</v>
      </c>
      <c r="CC914" s="50"/>
      <c r="CD914" s="50"/>
      <c r="CE914" s="50">
        <v>5411</v>
      </c>
      <c r="CF914" s="50"/>
      <c r="CG914" s="50"/>
      <c r="CH914" s="50">
        <v>18620</v>
      </c>
      <c r="CI914" s="50"/>
      <c r="CJ914" s="50"/>
      <c r="CK914" s="50">
        <v>144584</v>
      </c>
      <c r="CL914" s="50"/>
      <c r="CM914" s="50"/>
      <c r="CN914" s="50">
        <v>714</v>
      </c>
      <c r="CO914" s="50"/>
      <c r="CP914" s="50"/>
      <c r="CQ914" s="50">
        <v>16716</v>
      </c>
      <c r="CR914" s="50"/>
      <c r="CS914" s="50"/>
      <c r="CT914" s="50">
        <v>15895</v>
      </c>
      <c r="CU914" s="51"/>
      <c r="CV914" s="51"/>
      <c r="CX914" s="45">
        <f t="shared" si="1371"/>
        <v>1902.6139439999999</v>
      </c>
      <c r="CY914" s="51"/>
      <c r="DA914" s="45">
        <f t="shared" si="1372"/>
        <v>15751.231496</v>
      </c>
      <c r="DB914" s="51"/>
      <c r="DD914" s="45">
        <f t="shared" si="1373"/>
        <v>1844.8547040000001</v>
      </c>
      <c r="DE914" s="51"/>
      <c r="DG914" s="45">
        <f t="shared" si="1374"/>
        <v>3757.054224</v>
      </c>
      <c r="DH914" s="51"/>
      <c r="DJ914" s="45">
        <f t="shared" si="1375"/>
        <v>4869.2268240000003</v>
      </c>
      <c r="DK914" s="51"/>
      <c r="DM914" s="45">
        <f t="shared" si="1376"/>
        <v>3354.3781039999999</v>
      </c>
      <c r="DN914" s="51"/>
      <c r="DP914" s="45">
        <f t="shared" si="1377"/>
        <v>540.23323200000004</v>
      </c>
      <c r="DQ914" s="51"/>
      <c r="DS914" s="45">
        <f t="shared" si="1378"/>
        <v>14527.391032</v>
      </c>
      <c r="DT914" s="51"/>
      <c r="DV914" s="45">
        <f t="shared" si="1379"/>
        <v>2270.6345200000001</v>
      </c>
      <c r="DW914" s="51"/>
      <c r="DY914" s="45">
        <f t="shared" si="1380"/>
        <v>587.91532800000004</v>
      </c>
      <c r="DZ914" s="51"/>
      <c r="EB914" s="45">
        <f t="shared" si="1381"/>
        <v>911.03935999999999</v>
      </c>
      <c r="EC914" s="51"/>
      <c r="EE914" s="45">
        <f t="shared" si="1382"/>
        <v>821.73784000000001</v>
      </c>
      <c r="EF914" s="51"/>
      <c r="EH914" s="45">
        <f t="shared" si="1383"/>
        <v>873.51633600000002</v>
      </c>
      <c r="EI914" s="51"/>
      <c r="EK914" s="45">
        <f t="shared" si="1384"/>
        <v>1707.461448</v>
      </c>
      <c r="EL914" s="51"/>
      <c r="EN914" s="45">
        <f t="shared" si="1385"/>
        <v>796.99558400000001</v>
      </c>
      <c r="EO914" s="51"/>
      <c r="EQ914" s="45">
        <f t="shared" si="1386"/>
        <v>826.81737599999997</v>
      </c>
      <c r="ER914" s="51"/>
      <c r="ET914" s="45">
        <f t="shared" si="1387"/>
        <v>608.88889600000005</v>
      </c>
      <c r="EU914" s="51"/>
      <c r="EW914" s="45">
        <f t="shared" si="1388"/>
        <v>159.51381599999999</v>
      </c>
      <c r="EX914" s="51"/>
      <c r="EZ914" s="45">
        <f t="shared" si="1389"/>
        <v>2094.89896</v>
      </c>
      <c r="FA914" s="51"/>
      <c r="FC914" s="45">
        <f t="shared" si="1390"/>
        <v>1124.6256559999999</v>
      </c>
      <c r="FD914" s="51"/>
      <c r="FF914" s="45">
        <f t="shared" si="1391"/>
        <v>1726.8783840000001</v>
      </c>
      <c r="FG914" s="51"/>
      <c r="FI914" s="45">
        <f t="shared" si="1392"/>
        <v>2313.1551519999998</v>
      </c>
      <c r="FJ914" s="51"/>
      <c r="FL914" s="45">
        <f t="shared" si="1393"/>
        <v>550.06459200000006</v>
      </c>
      <c r="FM914" s="51"/>
      <c r="FO914" s="45">
        <f t="shared" si="1394"/>
        <v>321.56740000000002</v>
      </c>
      <c r="FP914" s="51"/>
      <c r="FR914" s="45">
        <f t="shared" si="1395"/>
        <v>4682.349056</v>
      </c>
      <c r="FS914" s="51"/>
      <c r="FU914" s="45">
        <f t="shared" si="1396"/>
        <v>443.312408</v>
      </c>
      <c r="FV914" s="51"/>
      <c r="FX914" s="45">
        <f t="shared" si="1397"/>
        <v>1525.49936</v>
      </c>
      <c r="FY914" s="51"/>
      <c r="GA914" s="45">
        <f t="shared" si="1398"/>
        <v>11845.477951999999</v>
      </c>
      <c r="GB914" s="51"/>
      <c r="GD914" s="45">
        <f t="shared" si="1399"/>
        <v>58.496592</v>
      </c>
      <c r="GE914" s="51"/>
      <c r="GG914" s="45">
        <f t="shared" si="1400"/>
        <v>1369.508448</v>
      </c>
      <c r="GH914" s="51"/>
      <c r="GJ914" s="45">
        <f t="shared" si="1401"/>
        <v>1302.2455600000001</v>
      </c>
      <c r="GK914" s="51"/>
    </row>
    <row r="915" spans="1:193" s="45" customFormat="1">
      <c r="A915" s="45" t="s">
        <v>17</v>
      </c>
      <c r="B915" s="46">
        <v>41240</v>
      </c>
      <c r="C915" s="56">
        <v>0.713951</v>
      </c>
      <c r="D915" s="56">
        <v>9.8135999999999987E-2</v>
      </c>
      <c r="E915" s="56">
        <v>8.0637E-2</v>
      </c>
      <c r="F915" s="58"/>
      <c r="G915" s="58"/>
      <c r="H915" s="58">
        <v>28158</v>
      </c>
      <c r="I915" s="58"/>
      <c r="J915" s="59"/>
      <c r="K915" s="59">
        <v>194265</v>
      </c>
      <c r="L915" s="58"/>
      <c r="M915" s="58"/>
      <c r="N915" s="58">
        <v>22144</v>
      </c>
      <c r="O915" s="58"/>
      <c r="P915" s="58"/>
      <c r="Q915" s="58">
        <v>46069</v>
      </c>
      <c r="R915" s="58"/>
      <c r="S915" s="58"/>
      <c r="T915" s="58">
        <v>60906</v>
      </c>
      <c r="U915" s="58"/>
      <c r="V915" s="58"/>
      <c r="W915" s="58">
        <v>41699</v>
      </c>
      <c r="X915" s="58"/>
      <c r="Y915" s="58"/>
      <c r="Z915" s="58">
        <v>6891</v>
      </c>
      <c r="AA915" s="58"/>
      <c r="AB915" s="58"/>
      <c r="AC915" s="58">
        <v>179626</v>
      </c>
      <c r="AD915" s="58"/>
      <c r="AE915" s="58"/>
      <c r="AF915" s="58">
        <v>29835</v>
      </c>
      <c r="AG915" s="58"/>
      <c r="AH915" s="58"/>
      <c r="AI915" s="58">
        <v>7598</v>
      </c>
      <c r="AJ915" s="58"/>
      <c r="AK915" s="58"/>
      <c r="AL915" s="58">
        <v>11508</v>
      </c>
      <c r="AM915" s="58"/>
      <c r="AN915" s="58"/>
      <c r="AO915" s="58">
        <v>10410</v>
      </c>
      <c r="AP915" s="58"/>
      <c r="AQ915" s="58"/>
      <c r="AR915" s="58">
        <v>10949</v>
      </c>
      <c r="AS915" s="58"/>
      <c r="AT915" s="58"/>
      <c r="AU915" s="58">
        <v>28296</v>
      </c>
      <c r="AV915" s="58"/>
      <c r="AW915" s="58"/>
      <c r="AX915" s="58">
        <v>9627</v>
      </c>
      <c r="AY915" s="58"/>
      <c r="AZ915" s="58"/>
      <c r="BA915" s="58">
        <v>9671</v>
      </c>
      <c r="BB915" s="58"/>
      <c r="BC915" s="58"/>
      <c r="BD915" s="58">
        <v>7345</v>
      </c>
      <c r="BE915" s="58"/>
      <c r="BF915" s="58"/>
      <c r="BG915" s="58">
        <v>2114</v>
      </c>
      <c r="BH915" s="50"/>
      <c r="BI915" s="50"/>
      <c r="BJ915" s="50">
        <v>24694</v>
      </c>
      <c r="BK915" s="50"/>
      <c r="BL915" s="50"/>
      <c r="BM915" s="50">
        <v>13419</v>
      </c>
      <c r="BN915" s="50"/>
      <c r="BO915" s="50"/>
      <c r="BP915" s="50">
        <v>20157</v>
      </c>
      <c r="BQ915" s="50"/>
      <c r="BR915" s="50"/>
      <c r="BS915" s="50">
        <v>22283</v>
      </c>
      <c r="BT915" s="50"/>
      <c r="BU915" s="50"/>
      <c r="BV915" s="50">
        <v>6999</v>
      </c>
      <c r="BW915" s="50"/>
      <c r="BX915" s="50"/>
      <c r="BY915" s="50">
        <v>4090</v>
      </c>
      <c r="BZ915" s="50"/>
      <c r="CA915" s="50"/>
      <c r="CB915" s="50">
        <v>54463</v>
      </c>
      <c r="CC915" s="50"/>
      <c r="CD915" s="50"/>
      <c r="CE915" s="50">
        <v>5694</v>
      </c>
      <c r="CF915" s="50"/>
      <c r="CG915" s="50"/>
      <c r="CH915" s="50">
        <v>4913</v>
      </c>
      <c r="CI915" s="50"/>
      <c r="CJ915" s="50"/>
      <c r="CK915" s="50">
        <v>154920</v>
      </c>
      <c r="CL915" s="50"/>
      <c r="CM915" s="50"/>
      <c r="CN915" s="50">
        <v>600</v>
      </c>
      <c r="CO915" s="50"/>
      <c r="CP915" s="50"/>
      <c r="CQ915" s="50">
        <v>15973</v>
      </c>
      <c r="CR915" s="50"/>
      <c r="CS915" s="50"/>
      <c r="CT915" s="50">
        <v>15958</v>
      </c>
      <c r="CU915" s="51"/>
      <c r="CV915" s="51"/>
      <c r="CX915" s="45">
        <f t="shared" si="1371"/>
        <v>2270.576646</v>
      </c>
      <c r="CY915" s="51"/>
      <c r="DA915" s="45">
        <f t="shared" si="1372"/>
        <v>15664.946805</v>
      </c>
      <c r="DB915" s="51"/>
      <c r="DD915" s="45">
        <f t="shared" si="1373"/>
        <v>1785.625728</v>
      </c>
      <c r="DE915" s="51"/>
      <c r="DG915" s="45">
        <f t="shared" si="1374"/>
        <v>3714.865953</v>
      </c>
      <c r="DH915" s="51"/>
      <c r="DJ915" s="45">
        <f t="shared" si="1375"/>
        <v>4911.2771220000004</v>
      </c>
      <c r="DK915" s="51"/>
      <c r="DM915" s="45">
        <f t="shared" si="1376"/>
        <v>3362.4822629999999</v>
      </c>
      <c r="DN915" s="51"/>
      <c r="DP915" s="45">
        <f t="shared" si="1377"/>
        <v>555.66956700000003</v>
      </c>
      <c r="DQ915" s="51"/>
      <c r="DS915" s="45">
        <f t="shared" si="1378"/>
        <v>14484.501762</v>
      </c>
      <c r="DT915" s="51"/>
      <c r="DV915" s="45">
        <f t="shared" si="1379"/>
        <v>2405.8048950000002</v>
      </c>
      <c r="DW915" s="51"/>
      <c r="DY915" s="45">
        <f t="shared" si="1380"/>
        <v>612.67992600000002</v>
      </c>
      <c r="DZ915" s="51"/>
      <c r="EB915" s="45">
        <f t="shared" si="1381"/>
        <v>927.970596</v>
      </c>
      <c r="EC915" s="51"/>
      <c r="EE915" s="45">
        <f t="shared" si="1382"/>
        <v>839.43116999999995</v>
      </c>
      <c r="EF915" s="51"/>
      <c r="EH915" s="45">
        <f t="shared" si="1383"/>
        <v>882.89451299999996</v>
      </c>
      <c r="EI915" s="51"/>
      <c r="EK915" s="45">
        <f t="shared" si="1384"/>
        <v>2281.7045520000001</v>
      </c>
      <c r="EL915" s="51"/>
      <c r="EN915" s="45">
        <f t="shared" si="1385"/>
        <v>776.29239900000005</v>
      </c>
      <c r="EO915" s="51"/>
      <c r="EQ915" s="45">
        <f t="shared" si="1386"/>
        <v>779.84042699999998</v>
      </c>
      <c r="ER915" s="51"/>
      <c r="ET915" s="45">
        <f t="shared" si="1387"/>
        <v>592.27876500000002</v>
      </c>
      <c r="EU915" s="51"/>
      <c r="EW915" s="45">
        <f t="shared" si="1388"/>
        <v>170.46661800000001</v>
      </c>
      <c r="EX915" s="51"/>
      <c r="EZ915" s="45">
        <f t="shared" si="1389"/>
        <v>1991.250078</v>
      </c>
      <c r="FA915" s="51"/>
      <c r="FC915" s="45">
        <f t="shared" si="1390"/>
        <v>1082.0679030000001</v>
      </c>
      <c r="FD915" s="51"/>
      <c r="FF915" s="45">
        <f t="shared" si="1391"/>
        <v>1625.400009</v>
      </c>
      <c r="FG915" s="51"/>
      <c r="FI915" s="45">
        <f t="shared" si="1392"/>
        <v>1796.8342709999999</v>
      </c>
      <c r="FJ915" s="51"/>
      <c r="FL915" s="45">
        <f t="shared" si="1393"/>
        <v>564.37836300000004</v>
      </c>
      <c r="FM915" s="51"/>
      <c r="FO915" s="45">
        <f t="shared" si="1394"/>
        <v>329.80533000000003</v>
      </c>
      <c r="FP915" s="51"/>
      <c r="FR915" s="45">
        <f t="shared" si="1395"/>
        <v>4391.7329310000005</v>
      </c>
      <c r="FS915" s="51"/>
      <c r="FU915" s="45">
        <f t="shared" si="1396"/>
        <v>459.14707800000002</v>
      </c>
      <c r="FV915" s="51"/>
      <c r="FX915" s="45">
        <f t="shared" si="1397"/>
        <v>396.16958099999999</v>
      </c>
      <c r="FY915" s="51"/>
      <c r="GA915" s="45">
        <f t="shared" si="1398"/>
        <v>12492.28404</v>
      </c>
      <c r="GB915" s="51"/>
      <c r="GD915" s="45">
        <f t="shared" si="1399"/>
        <v>48.382199999999997</v>
      </c>
      <c r="GE915" s="51"/>
      <c r="GG915" s="45">
        <f t="shared" si="1400"/>
        <v>1288.014801</v>
      </c>
      <c r="GH915" s="51"/>
      <c r="GJ915" s="45">
        <f t="shared" si="1401"/>
        <v>1286.8052459999999</v>
      </c>
      <c r="GK915" s="51"/>
    </row>
    <row r="916" spans="1:193" s="45" customFormat="1">
      <c r="A916" s="45" t="s">
        <v>17</v>
      </c>
      <c r="B916" s="46">
        <v>41239</v>
      </c>
      <c r="C916" s="56">
        <v>0.71522200000000002</v>
      </c>
      <c r="D916" s="56">
        <v>9.8209999999999992E-2</v>
      </c>
      <c r="E916" s="56">
        <v>7.9768000000000006E-2</v>
      </c>
      <c r="F916" s="58"/>
      <c r="G916" s="58"/>
      <c r="H916" s="58">
        <v>13510</v>
      </c>
      <c r="I916" s="58"/>
      <c r="J916" s="59"/>
      <c r="K916" s="59">
        <v>218211</v>
      </c>
      <c r="L916" s="58"/>
      <c r="M916" s="58"/>
      <c r="N916" s="58">
        <v>21734</v>
      </c>
      <c r="O916" s="58"/>
      <c r="P916" s="58"/>
      <c r="Q916" s="58">
        <v>39721</v>
      </c>
      <c r="R916" s="58"/>
      <c r="S916" s="58"/>
      <c r="T916" s="58">
        <v>56055</v>
      </c>
      <c r="U916" s="58"/>
      <c r="V916" s="58"/>
      <c r="W916" s="58">
        <v>47488</v>
      </c>
      <c r="X916" s="58"/>
      <c r="Y916" s="58"/>
      <c r="Z916" s="58">
        <v>5766</v>
      </c>
      <c r="AA916" s="58"/>
      <c r="AB916" s="58"/>
      <c r="AC916" s="58">
        <v>252698</v>
      </c>
      <c r="AD916" s="58"/>
      <c r="AE916" s="58"/>
      <c r="AF916" s="58">
        <v>40240</v>
      </c>
      <c r="AG916" s="58"/>
      <c r="AH916" s="58"/>
      <c r="AI916" s="58">
        <v>6646</v>
      </c>
      <c r="AJ916" s="58"/>
      <c r="AK916" s="58"/>
      <c r="AL916" s="58">
        <v>6119</v>
      </c>
      <c r="AM916" s="58"/>
      <c r="AN916" s="58"/>
      <c r="AO916" s="58">
        <v>7394</v>
      </c>
      <c r="AP916" s="58"/>
      <c r="AQ916" s="58"/>
      <c r="AR916" s="58">
        <v>11248</v>
      </c>
      <c r="AS916" s="58"/>
      <c r="AT916" s="58"/>
      <c r="AU916" s="58">
        <v>24458</v>
      </c>
      <c r="AV916" s="58"/>
      <c r="AW916" s="58"/>
      <c r="AX916" s="58">
        <v>12289</v>
      </c>
      <c r="AY916" s="58"/>
      <c r="AZ916" s="58"/>
      <c r="BA916" s="58">
        <v>9108</v>
      </c>
      <c r="BB916" s="58"/>
      <c r="BC916" s="58"/>
      <c r="BD916" s="58">
        <v>4841</v>
      </c>
      <c r="BE916" s="58"/>
      <c r="BF916" s="58"/>
      <c r="BG916" s="58">
        <v>1725</v>
      </c>
      <c r="BH916" s="50"/>
      <c r="BI916" s="50"/>
      <c r="BJ916" s="50">
        <v>26417</v>
      </c>
      <c r="BK916" s="50"/>
      <c r="BL916" s="50"/>
      <c r="BM916" s="50">
        <v>8686</v>
      </c>
      <c r="BN916" s="50"/>
      <c r="BO916" s="50"/>
      <c r="BP916" s="50">
        <v>22697</v>
      </c>
      <c r="BQ916" s="50"/>
      <c r="BR916" s="50"/>
      <c r="BS916" s="50">
        <v>44967</v>
      </c>
      <c r="BT916" s="50"/>
      <c r="BU916" s="50"/>
      <c r="BV916" s="50">
        <v>8002</v>
      </c>
      <c r="BW916" s="50"/>
      <c r="BX916" s="50"/>
      <c r="BY916" s="50">
        <v>4884</v>
      </c>
      <c r="BZ916" s="50"/>
      <c r="CA916" s="50"/>
      <c r="CB916" s="50">
        <v>68515</v>
      </c>
      <c r="CC916" s="50"/>
      <c r="CD916" s="50"/>
      <c r="CE916" s="50">
        <v>3725</v>
      </c>
      <c r="CF916" s="50"/>
      <c r="CG916" s="50"/>
      <c r="CH916" s="50">
        <v>4580</v>
      </c>
      <c r="CI916" s="50"/>
      <c r="CJ916" s="50"/>
      <c r="CK916" s="50">
        <v>201069</v>
      </c>
      <c r="CL916" s="50"/>
      <c r="CM916" s="50"/>
      <c r="CN916" s="50">
        <v>324</v>
      </c>
      <c r="CO916" s="50"/>
      <c r="CP916" s="50"/>
      <c r="CQ916" s="50">
        <v>28140</v>
      </c>
      <c r="CR916" s="50"/>
      <c r="CS916" s="50"/>
      <c r="CT916" s="50">
        <v>23204</v>
      </c>
      <c r="CU916" s="51"/>
      <c r="CV916" s="51"/>
      <c r="CX916" s="45">
        <f t="shared" si="1371"/>
        <v>1077.6656800000001</v>
      </c>
      <c r="CY916" s="51"/>
      <c r="DA916" s="45">
        <f t="shared" si="1372"/>
        <v>17406.255048000003</v>
      </c>
      <c r="DB916" s="51"/>
      <c r="DD916" s="45">
        <f t="shared" si="1373"/>
        <v>1733.6777120000002</v>
      </c>
      <c r="DE916" s="51"/>
      <c r="DG916" s="45">
        <f t="shared" si="1374"/>
        <v>3168.4647280000004</v>
      </c>
      <c r="DH916" s="51"/>
      <c r="DJ916" s="45">
        <f t="shared" si="1375"/>
        <v>4471.3952400000007</v>
      </c>
      <c r="DK916" s="51"/>
      <c r="DM916" s="45">
        <f t="shared" si="1376"/>
        <v>3788.0227840000002</v>
      </c>
      <c r="DN916" s="51"/>
      <c r="DP916" s="45">
        <f t="shared" si="1377"/>
        <v>459.94228800000002</v>
      </c>
      <c r="DQ916" s="51"/>
      <c r="DS916" s="45">
        <f t="shared" si="1378"/>
        <v>20157.214064</v>
      </c>
      <c r="DT916" s="51"/>
      <c r="DV916" s="45">
        <f t="shared" si="1379"/>
        <v>3209.8643200000001</v>
      </c>
      <c r="DW916" s="51"/>
      <c r="DY916" s="45">
        <f t="shared" si="1380"/>
        <v>530.13812800000005</v>
      </c>
      <c r="DZ916" s="51"/>
      <c r="EB916" s="45">
        <f t="shared" si="1381"/>
        <v>488.10039200000006</v>
      </c>
      <c r="EC916" s="51"/>
      <c r="EE916" s="45">
        <f t="shared" si="1382"/>
        <v>589.80459200000007</v>
      </c>
      <c r="EF916" s="51"/>
      <c r="EH916" s="45">
        <f t="shared" si="1383"/>
        <v>897.2304640000001</v>
      </c>
      <c r="EI916" s="51"/>
      <c r="EK916" s="45">
        <f t="shared" si="1384"/>
        <v>1950.9657440000001</v>
      </c>
      <c r="EL916" s="51"/>
      <c r="EN916" s="45">
        <f t="shared" si="1385"/>
        <v>980.26895200000001</v>
      </c>
      <c r="EO916" s="51"/>
      <c r="EQ916" s="45">
        <f t="shared" si="1386"/>
        <v>726.52694400000007</v>
      </c>
      <c r="ER916" s="51"/>
      <c r="ET916" s="45">
        <f t="shared" si="1387"/>
        <v>386.15688800000004</v>
      </c>
      <c r="EU916" s="51"/>
      <c r="EW916" s="45">
        <f t="shared" si="1388"/>
        <v>137.59980000000002</v>
      </c>
      <c r="EX916" s="51"/>
      <c r="EZ916" s="45">
        <f t="shared" si="1389"/>
        <v>2107.231256</v>
      </c>
      <c r="FA916" s="51"/>
      <c r="FC916" s="45">
        <f t="shared" si="1390"/>
        <v>692.86484800000005</v>
      </c>
      <c r="FD916" s="51"/>
      <c r="FF916" s="45">
        <f t="shared" si="1391"/>
        <v>1810.4942960000001</v>
      </c>
      <c r="FG916" s="51"/>
      <c r="FI916" s="45">
        <f t="shared" si="1392"/>
        <v>3586.9276560000003</v>
      </c>
      <c r="FJ916" s="51"/>
      <c r="FL916" s="45">
        <f t="shared" si="1393"/>
        <v>638.30353600000001</v>
      </c>
      <c r="FM916" s="51"/>
      <c r="FO916" s="45">
        <f t="shared" si="1394"/>
        <v>389.58691200000004</v>
      </c>
      <c r="FP916" s="51"/>
      <c r="FR916" s="45">
        <f t="shared" si="1395"/>
        <v>5465.3045200000006</v>
      </c>
      <c r="FS916" s="51"/>
      <c r="FU916" s="45">
        <f t="shared" si="1396"/>
        <v>297.13580000000002</v>
      </c>
      <c r="FV916" s="51"/>
      <c r="FX916" s="45">
        <f t="shared" si="1397"/>
        <v>365.33744000000002</v>
      </c>
      <c r="FY916" s="51"/>
      <c r="GA916" s="45">
        <f t="shared" si="1398"/>
        <v>16038.871992</v>
      </c>
      <c r="GB916" s="51"/>
      <c r="GD916" s="45">
        <f t="shared" si="1399"/>
        <v>25.844832</v>
      </c>
      <c r="GE916" s="51"/>
      <c r="GG916" s="45">
        <f t="shared" si="1400"/>
        <v>2244.6715200000003</v>
      </c>
      <c r="GH916" s="51"/>
      <c r="GJ916" s="45">
        <f t="shared" si="1401"/>
        <v>1850.936672</v>
      </c>
      <c r="GK916" s="51"/>
    </row>
    <row r="917" spans="1:193" s="45" customFormat="1">
      <c r="A917" s="45" t="s">
        <v>17</v>
      </c>
      <c r="B917" s="46">
        <v>41238</v>
      </c>
      <c r="C917" s="56">
        <v>0.71562599999999998</v>
      </c>
      <c r="D917" s="56">
        <v>9.8767999999999995E-2</v>
      </c>
      <c r="E917" s="56">
        <v>7.8410999999999995E-2</v>
      </c>
      <c r="F917" s="58"/>
      <c r="G917" s="58"/>
      <c r="H917" s="58">
        <v>14352</v>
      </c>
      <c r="I917" s="58"/>
      <c r="J917" s="59"/>
      <c r="K917" s="59">
        <v>216273</v>
      </c>
      <c r="L917" s="58"/>
      <c r="M917" s="58"/>
      <c r="N917" s="58">
        <v>21559</v>
      </c>
      <c r="O917" s="58"/>
      <c r="P917" s="58"/>
      <c r="Q917" s="58">
        <v>39987</v>
      </c>
      <c r="R917" s="58"/>
      <c r="S917" s="58"/>
      <c r="T917" s="58">
        <v>54581</v>
      </c>
      <c r="U917" s="58"/>
      <c r="V917" s="58"/>
      <c r="W917" s="58">
        <v>47741</v>
      </c>
      <c r="X917" s="58"/>
      <c r="Y917" s="58"/>
      <c r="Z917" s="58">
        <v>5561</v>
      </c>
      <c r="AA917" s="58"/>
      <c r="AB917" s="58"/>
      <c r="AC917" s="58">
        <v>247623</v>
      </c>
      <c r="AD917" s="58"/>
      <c r="AE917" s="58"/>
      <c r="AF917" s="58">
        <v>44712</v>
      </c>
      <c r="AG917" s="58"/>
      <c r="AH917" s="58"/>
      <c r="AI917" s="58">
        <v>6623</v>
      </c>
      <c r="AJ917" s="58"/>
      <c r="AK917" s="58"/>
      <c r="AL917" s="58">
        <v>6908</v>
      </c>
      <c r="AM917" s="58"/>
      <c r="AN917" s="58"/>
      <c r="AO917" s="58">
        <v>7237</v>
      </c>
      <c r="AP917" s="58"/>
      <c r="AQ917" s="58"/>
      <c r="AR917" s="58">
        <v>11525</v>
      </c>
      <c r="AS917" s="58"/>
      <c r="AT917" s="58"/>
      <c r="AU917" s="58">
        <v>26193</v>
      </c>
      <c r="AV917" s="58"/>
      <c r="AW917" s="58"/>
      <c r="AX917" s="58">
        <v>12410</v>
      </c>
      <c r="AY917" s="58"/>
      <c r="AZ917" s="58"/>
      <c r="BA917" s="58">
        <v>11401</v>
      </c>
      <c r="BB917" s="58"/>
      <c r="BC917" s="58"/>
      <c r="BD917" s="58">
        <v>6241</v>
      </c>
      <c r="BE917" s="58"/>
      <c r="BF917" s="58"/>
      <c r="BG917" s="58">
        <v>1487</v>
      </c>
      <c r="BH917" s="50"/>
      <c r="BI917" s="50"/>
      <c r="BJ917" s="50">
        <v>24890</v>
      </c>
      <c r="BK917" s="50"/>
      <c r="BL917" s="50"/>
      <c r="BM917" s="50">
        <v>11428</v>
      </c>
      <c r="BN917" s="50"/>
      <c r="BO917" s="50"/>
      <c r="BP917" s="50">
        <v>22249</v>
      </c>
      <c r="BQ917" s="50"/>
      <c r="BR917" s="50"/>
      <c r="BS917" s="50">
        <v>47057</v>
      </c>
      <c r="BT917" s="50"/>
      <c r="BU917" s="50"/>
      <c r="BV917" s="50">
        <v>7968</v>
      </c>
      <c r="BW917" s="50"/>
      <c r="BX917" s="50"/>
      <c r="BY917" s="50">
        <v>4115</v>
      </c>
      <c r="BZ917" s="50"/>
      <c r="CA917" s="50"/>
      <c r="CB917" s="50">
        <v>80883</v>
      </c>
      <c r="CC917" s="50"/>
      <c r="CD917" s="50"/>
      <c r="CE917" s="50">
        <v>3798</v>
      </c>
      <c r="CF917" s="50"/>
      <c r="CG917" s="50"/>
      <c r="CH917" s="50">
        <v>4472</v>
      </c>
      <c r="CI917" s="50"/>
      <c r="CJ917" s="50"/>
      <c r="CK917" s="50">
        <v>209106</v>
      </c>
      <c r="CL917" s="50"/>
      <c r="CM917" s="50"/>
      <c r="CN917" s="50">
        <v>129</v>
      </c>
      <c r="CO917" s="50"/>
      <c r="CP917" s="50"/>
      <c r="CQ917" s="50">
        <v>31815</v>
      </c>
      <c r="CR917" s="50"/>
      <c r="CS917" s="50"/>
      <c r="CT917" s="50">
        <v>23803</v>
      </c>
      <c r="CU917" s="51"/>
      <c r="CV917" s="51"/>
      <c r="CX917" s="45">
        <f t="shared" si="1371"/>
        <v>1125.3546719999999</v>
      </c>
      <c r="CY917" s="51"/>
      <c r="DA917" s="45">
        <f t="shared" si="1372"/>
        <v>16958.182203</v>
      </c>
      <c r="DB917" s="51"/>
      <c r="DD917" s="45">
        <f t="shared" si="1373"/>
        <v>1690.4627489999998</v>
      </c>
      <c r="DE917" s="51"/>
      <c r="DG917" s="45">
        <f t="shared" si="1374"/>
        <v>3135.4206569999997</v>
      </c>
      <c r="DH917" s="51"/>
      <c r="DJ917" s="45">
        <f t="shared" si="1375"/>
        <v>4279.7507909999995</v>
      </c>
      <c r="DK917" s="51"/>
      <c r="DM917" s="45">
        <f t="shared" si="1376"/>
        <v>3743.419551</v>
      </c>
      <c r="DN917" s="51"/>
      <c r="DP917" s="45">
        <f t="shared" si="1377"/>
        <v>436.04357099999999</v>
      </c>
      <c r="DQ917" s="51"/>
      <c r="DS917" s="45">
        <f t="shared" si="1378"/>
        <v>19416.367052999998</v>
      </c>
      <c r="DT917" s="51"/>
      <c r="DV917" s="45">
        <f t="shared" si="1379"/>
        <v>3505.9126319999996</v>
      </c>
      <c r="DW917" s="51"/>
      <c r="DY917" s="45">
        <f t="shared" si="1380"/>
        <v>519.31605300000001</v>
      </c>
      <c r="DZ917" s="51"/>
      <c r="EB917" s="45">
        <f t="shared" si="1381"/>
        <v>541.66318799999999</v>
      </c>
      <c r="EC917" s="51"/>
      <c r="EE917" s="45">
        <f t="shared" si="1382"/>
        <v>567.46040699999992</v>
      </c>
      <c r="EF917" s="51"/>
      <c r="EH917" s="45">
        <f t="shared" si="1383"/>
        <v>903.6867749999999</v>
      </c>
      <c r="EI917" s="51"/>
      <c r="EK917" s="45">
        <f t="shared" si="1384"/>
        <v>2053.8193229999997</v>
      </c>
      <c r="EL917" s="51"/>
      <c r="EN917" s="45">
        <f t="shared" si="1385"/>
        <v>973.08050999999989</v>
      </c>
      <c r="EO917" s="51"/>
      <c r="EQ917" s="45">
        <f t="shared" si="1386"/>
        <v>893.96381099999996</v>
      </c>
      <c r="ER917" s="51"/>
      <c r="ET917" s="45">
        <f t="shared" si="1387"/>
        <v>489.36305099999998</v>
      </c>
      <c r="EU917" s="51"/>
      <c r="EW917" s="45">
        <f t="shared" si="1388"/>
        <v>116.597157</v>
      </c>
      <c r="EX917" s="51"/>
      <c r="EZ917" s="45">
        <f t="shared" si="1389"/>
        <v>1951.6497899999999</v>
      </c>
      <c r="FA917" s="51"/>
      <c r="FC917" s="45">
        <f t="shared" si="1390"/>
        <v>896.08090799999991</v>
      </c>
      <c r="FD917" s="51"/>
      <c r="FF917" s="45">
        <f t="shared" si="1391"/>
        <v>1744.566339</v>
      </c>
      <c r="FG917" s="51"/>
      <c r="FI917" s="45">
        <f t="shared" si="1392"/>
        <v>3689.7864269999995</v>
      </c>
      <c r="FJ917" s="51"/>
      <c r="FL917" s="45">
        <f t="shared" si="1393"/>
        <v>624.77884799999993</v>
      </c>
      <c r="FM917" s="51"/>
      <c r="FO917" s="45">
        <f t="shared" si="1394"/>
        <v>322.66126499999996</v>
      </c>
      <c r="FP917" s="51"/>
      <c r="FR917" s="45">
        <f t="shared" si="1395"/>
        <v>6342.1169129999998</v>
      </c>
      <c r="FS917" s="51"/>
      <c r="FU917" s="45">
        <f t="shared" si="1396"/>
        <v>297.80497800000001</v>
      </c>
      <c r="FV917" s="51"/>
      <c r="FX917" s="45">
        <f t="shared" si="1397"/>
        <v>350.65399199999996</v>
      </c>
      <c r="FY917" s="51"/>
      <c r="GA917" s="45">
        <f t="shared" si="1398"/>
        <v>16396.210565999998</v>
      </c>
      <c r="GB917" s="51"/>
      <c r="GD917" s="45">
        <f t="shared" si="1399"/>
        <v>10.115018999999998</v>
      </c>
      <c r="GE917" s="51"/>
      <c r="GG917" s="45">
        <f t="shared" si="1400"/>
        <v>2494.6459649999997</v>
      </c>
      <c r="GH917" s="51"/>
      <c r="GJ917" s="45">
        <f t="shared" si="1401"/>
        <v>1866.4170329999999</v>
      </c>
      <c r="GK917" s="51"/>
    </row>
    <row r="918" spans="1:193" s="45" customFormat="1">
      <c r="A918" s="45" t="s">
        <v>17</v>
      </c>
      <c r="B918" s="46">
        <v>41237</v>
      </c>
      <c r="C918" s="56">
        <v>0.71586799999999995</v>
      </c>
      <c r="D918" s="56">
        <v>9.7951999999999997E-2</v>
      </c>
      <c r="E918" s="56">
        <v>7.7924999999999994E-2</v>
      </c>
      <c r="F918" s="58"/>
      <c r="G918" s="58"/>
      <c r="H918" s="58">
        <v>20723</v>
      </c>
      <c r="I918" s="58"/>
      <c r="J918" s="59"/>
      <c r="K918" s="59">
        <v>204618</v>
      </c>
      <c r="L918" s="58"/>
      <c r="M918" s="58"/>
      <c r="N918" s="58">
        <v>24004</v>
      </c>
      <c r="O918" s="58"/>
      <c r="P918" s="58"/>
      <c r="Q918" s="58">
        <v>45985</v>
      </c>
      <c r="R918" s="58"/>
      <c r="S918" s="58"/>
      <c r="T918" s="58">
        <v>60695</v>
      </c>
      <c r="U918" s="58"/>
      <c r="V918" s="58"/>
      <c r="W918" s="58">
        <v>48634</v>
      </c>
      <c r="X918" s="58"/>
      <c r="Y918" s="58"/>
      <c r="Z918" s="58">
        <v>6473</v>
      </c>
      <c r="AA918" s="58"/>
      <c r="AB918" s="58"/>
      <c r="AC918" s="58">
        <v>211278</v>
      </c>
      <c r="AD918" s="58"/>
      <c r="AE918" s="58"/>
      <c r="AF918" s="58">
        <v>34549</v>
      </c>
      <c r="AG918" s="58"/>
      <c r="AH918" s="58"/>
      <c r="AI918" s="58">
        <v>7362</v>
      </c>
      <c r="AJ918" s="58"/>
      <c r="AK918" s="58"/>
      <c r="AL918" s="58">
        <v>11377</v>
      </c>
      <c r="AM918" s="58"/>
      <c r="AN918" s="58"/>
      <c r="AO918" s="58">
        <v>9735</v>
      </c>
      <c r="AP918" s="58"/>
      <c r="AQ918" s="58"/>
      <c r="AR918" s="58">
        <v>12232</v>
      </c>
      <c r="AS918" s="58"/>
      <c r="AT918" s="58"/>
      <c r="AU918" s="58">
        <v>22644</v>
      </c>
      <c r="AV918" s="58"/>
      <c r="AW918" s="58"/>
      <c r="AX918" s="58">
        <v>10805</v>
      </c>
      <c r="AY918" s="58"/>
      <c r="AZ918" s="58"/>
      <c r="BA918" s="58">
        <v>12648</v>
      </c>
      <c r="BB918" s="58"/>
      <c r="BC918" s="58"/>
      <c r="BD918" s="58">
        <v>8599</v>
      </c>
      <c r="BE918" s="58"/>
      <c r="BF918" s="58"/>
      <c r="BG918" s="58">
        <v>1996</v>
      </c>
      <c r="BH918" s="50"/>
      <c r="BI918" s="50"/>
      <c r="BJ918" s="50">
        <v>24302</v>
      </c>
      <c r="BK918" s="50"/>
      <c r="BL918" s="50"/>
      <c r="BM918" s="50">
        <v>15889</v>
      </c>
      <c r="BN918" s="50"/>
      <c r="BO918" s="50"/>
      <c r="BP918" s="50">
        <v>20751</v>
      </c>
      <c r="BQ918" s="50"/>
      <c r="BR918" s="50"/>
      <c r="BS918" s="50">
        <v>30179</v>
      </c>
      <c r="BT918" s="50"/>
      <c r="BU918" s="50"/>
      <c r="BV918" s="50">
        <v>7518</v>
      </c>
      <c r="BW918" s="50"/>
      <c r="BX918" s="50"/>
      <c r="BY918" s="50">
        <v>4525</v>
      </c>
      <c r="BZ918" s="50"/>
      <c r="CA918" s="50"/>
      <c r="CB918" s="50">
        <v>73210</v>
      </c>
      <c r="CC918" s="50"/>
      <c r="CD918" s="50"/>
      <c r="CE918" s="50">
        <v>5392</v>
      </c>
      <c r="CF918" s="50"/>
      <c r="CG918" s="50"/>
      <c r="CH918" s="50">
        <v>3877</v>
      </c>
      <c r="CI918" s="50"/>
      <c r="CJ918" s="50"/>
      <c r="CK918" s="50">
        <v>163400</v>
      </c>
      <c r="CL918" s="50"/>
      <c r="CM918" s="50"/>
      <c r="CN918" s="50">
        <v>131</v>
      </c>
      <c r="CO918" s="50"/>
      <c r="CP918" s="50"/>
      <c r="CQ918" s="50">
        <v>20476</v>
      </c>
      <c r="CR918" s="50"/>
      <c r="CS918" s="50"/>
      <c r="CT918" s="50">
        <v>18376</v>
      </c>
      <c r="CU918" s="51"/>
      <c r="CV918" s="51"/>
      <c r="CX918" s="45">
        <f t="shared" si="1371"/>
        <v>1614.8397749999999</v>
      </c>
      <c r="CY918" s="51"/>
      <c r="DA918" s="45">
        <f t="shared" si="1372"/>
        <v>15944.857649999998</v>
      </c>
      <c r="DB918" s="51"/>
      <c r="DD918" s="45">
        <f t="shared" si="1373"/>
        <v>1870.5116999999998</v>
      </c>
      <c r="DE918" s="51"/>
      <c r="DG918" s="45">
        <f t="shared" si="1374"/>
        <v>3583.3811249999999</v>
      </c>
      <c r="DH918" s="51"/>
      <c r="DJ918" s="45">
        <f t="shared" si="1375"/>
        <v>4729.6578749999999</v>
      </c>
      <c r="DK918" s="51"/>
      <c r="DM918" s="45">
        <f t="shared" si="1376"/>
        <v>3789.8044499999996</v>
      </c>
      <c r="DN918" s="51"/>
      <c r="DP918" s="45">
        <f t="shared" si="1377"/>
        <v>504.40852499999994</v>
      </c>
      <c r="DQ918" s="51"/>
      <c r="DS918" s="45">
        <f t="shared" si="1378"/>
        <v>16463.83815</v>
      </c>
      <c r="DT918" s="51"/>
      <c r="DV918" s="45">
        <f t="shared" si="1379"/>
        <v>2692.2308249999996</v>
      </c>
      <c r="DW918" s="51"/>
      <c r="DY918" s="45">
        <f t="shared" si="1380"/>
        <v>573.68385000000001</v>
      </c>
      <c r="DZ918" s="51"/>
      <c r="EB918" s="45">
        <f t="shared" si="1381"/>
        <v>886.5527249999999</v>
      </c>
      <c r="EC918" s="51"/>
      <c r="EE918" s="45">
        <f t="shared" si="1382"/>
        <v>758.599875</v>
      </c>
      <c r="EF918" s="51"/>
      <c r="EH918" s="45">
        <f t="shared" si="1383"/>
        <v>953.17859999999996</v>
      </c>
      <c r="EI918" s="51"/>
      <c r="EK918" s="45">
        <f t="shared" si="1384"/>
        <v>1764.5337</v>
      </c>
      <c r="EL918" s="51"/>
      <c r="EN918" s="45">
        <f t="shared" si="1385"/>
        <v>841.97962499999994</v>
      </c>
      <c r="EO918" s="51"/>
      <c r="EQ918" s="45">
        <f t="shared" si="1386"/>
        <v>985.59539999999993</v>
      </c>
      <c r="ER918" s="51"/>
      <c r="ET918" s="45">
        <f t="shared" si="1387"/>
        <v>670.07707499999992</v>
      </c>
      <c r="EU918" s="51"/>
      <c r="EW918" s="45">
        <f t="shared" si="1388"/>
        <v>155.53829999999999</v>
      </c>
      <c r="EX918" s="51"/>
      <c r="EZ918" s="45">
        <f t="shared" si="1389"/>
        <v>1893.73335</v>
      </c>
      <c r="FA918" s="51"/>
      <c r="FC918" s="45">
        <f t="shared" si="1390"/>
        <v>1238.1503249999998</v>
      </c>
      <c r="FD918" s="51"/>
      <c r="FF918" s="45">
        <f t="shared" si="1391"/>
        <v>1617.021675</v>
      </c>
      <c r="FG918" s="51"/>
      <c r="FI918" s="45">
        <f t="shared" si="1392"/>
        <v>2351.6985749999999</v>
      </c>
      <c r="FJ918" s="51"/>
      <c r="FL918" s="45">
        <f t="shared" si="1393"/>
        <v>585.84014999999999</v>
      </c>
      <c r="FM918" s="51"/>
      <c r="FO918" s="45">
        <f t="shared" si="1394"/>
        <v>352.61062499999997</v>
      </c>
      <c r="FP918" s="51"/>
      <c r="FR918" s="45">
        <f t="shared" si="1395"/>
        <v>5704.8892499999993</v>
      </c>
      <c r="FS918" s="51"/>
      <c r="FU918" s="45">
        <f t="shared" si="1396"/>
        <v>420.17159999999996</v>
      </c>
      <c r="FV918" s="51"/>
      <c r="FX918" s="45">
        <f t="shared" si="1397"/>
        <v>302.11522499999995</v>
      </c>
      <c r="FY918" s="51"/>
      <c r="GA918" s="45">
        <f t="shared" si="1398"/>
        <v>12732.945</v>
      </c>
      <c r="GB918" s="51"/>
      <c r="GD918" s="45">
        <f t="shared" si="1399"/>
        <v>10.208174999999999</v>
      </c>
      <c r="GE918" s="51"/>
      <c r="GG918" s="45">
        <f t="shared" si="1400"/>
        <v>1595.5922999999998</v>
      </c>
      <c r="GH918" s="51"/>
      <c r="GJ918" s="45">
        <f t="shared" si="1401"/>
        <v>1431.9497999999999</v>
      </c>
      <c r="GK918" s="51"/>
    </row>
    <row r="919" spans="1:193" s="45" customFormat="1">
      <c r="A919" s="45" t="s">
        <v>17</v>
      </c>
      <c r="B919" s="46">
        <v>41236</v>
      </c>
      <c r="C919" s="56">
        <v>0.73021400000000003</v>
      </c>
      <c r="D919" s="56">
        <v>0.100993</v>
      </c>
      <c r="E919" s="56">
        <v>8.4237999999999993E-2</v>
      </c>
      <c r="F919" s="58"/>
      <c r="G919" s="58"/>
      <c r="H919" s="58">
        <v>23309</v>
      </c>
      <c r="I919" s="58"/>
      <c r="J919" s="59"/>
      <c r="K919" s="59">
        <v>202887</v>
      </c>
      <c r="L919" s="58"/>
      <c r="M919" s="58"/>
      <c r="N919" s="58">
        <v>30386</v>
      </c>
      <c r="O919" s="58"/>
      <c r="P919" s="58"/>
      <c r="Q919" s="58">
        <v>47104</v>
      </c>
      <c r="R919" s="58"/>
      <c r="S919" s="58"/>
      <c r="T919" s="58">
        <v>61233</v>
      </c>
      <c r="U919" s="58"/>
      <c r="V919" s="58"/>
      <c r="W919" s="58">
        <v>46470</v>
      </c>
      <c r="X919" s="58"/>
      <c r="Y919" s="58"/>
      <c r="Z919" s="58">
        <v>6558</v>
      </c>
      <c r="AA919" s="58"/>
      <c r="AB919" s="58"/>
      <c r="AC919" s="58">
        <v>185516</v>
      </c>
      <c r="AD919" s="58"/>
      <c r="AE919" s="58"/>
      <c r="AF919" s="58">
        <v>30747</v>
      </c>
      <c r="AG919" s="58"/>
      <c r="AH919" s="58"/>
      <c r="AI919" s="58">
        <v>7810</v>
      </c>
      <c r="AJ919" s="58"/>
      <c r="AK919" s="58"/>
      <c r="AL919" s="58">
        <v>11941</v>
      </c>
      <c r="AM919" s="58"/>
      <c r="AN919" s="58"/>
      <c r="AO919" s="58">
        <v>10311</v>
      </c>
      <c r="AP919" s="58"/>
      <c r="AQ919" s="58"/>
      <c r="AR919" s="58">
        <v>11398</v>
      </c>
      <c r="AS919" s="58"/>
      <c r="AT919" s="58"/>
      <c r="AU919" s="58">
        <v>25182</v>
      </c>
      <c r="AV919" s="58"/>
      <c r="AW919" s="58"/>
      <c r="AX919" s="58">
        <v>11181</v>
      </c>
      <c r="AY919" s="58"/>
      <c r="AZ919" s="58"/>
      <c r="BA919" s="58">
        <v>11012</v>
      </c>
      <c r="BB919" s="58"/>
      <c r="BC919" s="58"/>
      <c r="BD919" s="58">
        <v>8124</v>
      </c>
      <c r="BE919" s="58"/>
      <c r="BF919" s="58"/>
      <c r="BG919" s="58">
        <v>2069</v>
      </c>
      <c r="BH919" s="50"/>
      <c r="BI919" s="50"/>
      <c r="BJ919" s="50">
        <v>26011</v>
      </c>
      <c r="BK919" s="50"/>
      <c r="BL919" s="50"/>
      <c r="BM919" s="50">
        <v>15794</v>
      </c>
      <c r="BN919" s="50"/>
      <c r="BO919" s="50"/>
      <c r="BP919" s="50">
        <v>22366</v>
      </c>
      <c r="BQ919" s="50"/>
      <c r="BR919" s="50"/>
      <c r="BS919" s="50">
        <v>30143</v>
      </c>
      <c r="BT919" s="50"/>
      <c r="BU919" s="50"/>
      <c r="BV919" s="50">
        <v>7385</v>
      </c>
      <c r="BW919" s="50"/>
      <c r="BX919" s="50"/>
      <c r="BY919" s="50">
        <v>5443</v>
      </c>
      <c r="BZ919" s="50"/>
      <c r="CA919" s="50"/>
      <c r="CB919" s="50">
        <v>60214</v>
      </c>
      <c r="CC919" s="50"/>
      <c r="CD919" s="50"/>
      <c r="CE919" s="50">
        <v>5508</v>
      </c>
      <c r="CF919" s="50"/>
      <c r="CG919" s="50"/>
      <c r="CH919" s="50">
        <v>3594</v>
      </c>
      <c r="CI919" s="50"/>
      <c r="CJ919" s="50"/>
      <c r="CK919" s="50">
        <v>156235</v>
      </c>
      <c r="CL919" s="50"/>
      <c r="CM919" s="50"/>
      <c r="CN919" s="50">
        <v>296</v>
      </c>
      <c r="CO919" s="50"/>
      <c r="CP919" s="50"/>
      <c r="CQ919" s="50">
        <v>17288</v>
      </c>
      <c r="CR919" s="50"/>
      <c r="CS919" s="50"/>
      <c r="CT919" s="50">
        <v>15143</v>
      </c>
      <c r="CU919" s="51"/>
      <c r="CV919" s="51"/>
      <c r="CX919" s="45">
        <f t="shared" si="1371"/>
        <v>1963.5035419999999</v>
      </c>
      <c r="CY919" s="51"/>
      <c r="DA919" s="45">
        <f t="shared" si="1372"/>
        <v>17090.795105999998</v>
      </c>
      <c r="DB919" s="51"/>
      <c r="DD919" s="45">
        <f t="shared" si="1373"/>
        <v>2559.6558679999998</v>
      </c>
      <c r="DE919" s="51"/>
      <c r="DG919" s="45">
        <f t="shared" si="1374"/>
        <v>3967.9467519999998</v>
      </c>
      <c r="DH919" s="51"/>
      <c r="DJ919" s="45">
        <f t="shared" si="1375"/>
        <v>5158.1454539999995</v>
      </c>
      <c r="DK919" s="51"/>
      <c r="DM919" s="45">
        <f t="shared" si="1376"/>
        <v>3914.5398599999999</v>
      </c>
      <c r="DN919" s="51"/>
      <c r="DP919" s="45">
        <f t="shared" si="1377"/>
        <v>552.43280399999992</v>
      </c>
      <c r="DQ919" s="51"/>
      <c r="DS919" s="45">
        <f t="shared" si="1378"/>
        <v>15627.496807999998</v>
      </c>
      <c r="DT919" s="51"/>
      <c r="DV919" s="45">
        <f t="shared" si="1379"/>
        <v>2590.0657859999997</v>
      </c>
      <c r="DW919" s="51"/>
      <c r="DY919" s="45">
        <f t="shared" si="1380"/>
        <v>657.89877999999999</v>
      </c>
      <c r="DZ919" s="51"/>
      <c r="EB919" s="45">
        <f t="shared" si="1381"/>
        <v>1005.885958</v>
      </c>
      <c r="EC919" s="51"/>
      <c r="EE919" s="45">
        <f t="shared" si="1382"/>
        <v>868.57801799999993</v>
      </c>
      <c r="EF919" s="51"/>
      <c r="EH919" s="45">
        <f t="shared" si="1383"/>
        <v>960.14472399999988</v>
      </c>
      <c r="EI919" s="51"/>
      <c r="EK919" s="45">
        <f t="shared" si="1384"/>
        <v>2121.2813160000001</v>
      </c>
      <c r="EL919" s="51"/>
      <c r="EN919" s="45">
        <f t="shared" si="1385"/>
        <v>941.86507799999993</v>
      </c>
      <c r="EO919" s="51"/>
      <c r="EQ919" s="45">
        <f t="shared" si="1386"/>
        <v>927.62885599999993</v>
      </c>
      <c r="ER919" s="51"/>
      <c r="ET919" s="45">
        <f t="shared" si="1387"/>
        <v>684.34951199999989</v>
      </c>
      <c r="EU919" s="51"/>
      <c r="EW919" s="45">
        <f t="shared" si="1388"/>
        <v>174.288422</v>
      </c>
      <c r="EX919" s="51"/>
      <c r="EZ919" s="45">
        <f t="shared" si="1389"/>
        <v>2191.1146179999996</v>
      </c>
      <c r="FA919" s="51"/>
      <c r="FC919" s="45">
        <f t="shared" si="1390"/>
        <v>1330.454972</v>
      </c>
      <c r="FD919" s="51"/>
      <c r="FF919" s="45">
        <f t="shared" si="1391"/>
        <v>1884.067108</v>
      </c>
      <c r="FG919" s="51"/>
      <c r="FI919" s="45">
        <f t="shared" si="1392"/>
        <v>2539.1860339999998</v>
      </c>
      <c r="FJ919" s="51"/>
      <c r="FL919" s="45">
        <f t="shared" si="1393"/>
        <v>622.09762999999998</v>
      </c>
      <c r="FM919" s="51"/>
      <c r="FO919" s="45">
        <f t="shared" si="1394"/>
        <v>458.50743399999999</v>
      </c>
      <c r="FP919" s="51"/>
      <c r="FR919" s="45">
        <f t="shared" si="1395"/>
        <v>5072.3069319999995</v>
      </c>
      <c r="FS919" s="51"/>
      <c r="FU919" s="45">
        <f t="shared" si="1396"/>
        <v>463.98290399999996</v>
      </c>
      <c r="FV919" s="51"/>
      <c r="FX919" s="45">
        <f t="shared" si="1397"/>
        <v>302.751372</v>
      </c>
      <c r="FY919" s="51"/>
      <c r="GA919" s="45">
        <f t="shared" si="1398"/>
        <v>13160.923929999999</v>
      </c>
      <c r="GB919" s="51"/>
      <c r="GD919" s="45">
        <f t="shared" si="1399"/>
        <v>24.934448</v>
      </c>
      <c r="GE919" s="51"/>
      <c r="GG919" s="45">
        <f t="shared" si="1400"/>
        <v>1456.3065439999998</v>
      </c>
      <c r="GH919" s="51"/>
      <c r="GJ919" s="45">
        <f t="shared" si="1401"/>
        <v>1275.6160339999999</v>
      </c>
      <c r="GK919" s="51"/>
    </row>
    <row r="920" spans="1:193" s="45" customFormat="1">
      <c r="A920" s="45" t="s">
        <v>17</v>
      </c>
      <c r="B920" s="46">
        <v>41235</v>
      </c>
      <c r="C920" s="56">
        <v>0.731429</v>
      </c>
      <c r="D920" s="56">
        <v>0.100258</v>
      </c>
      <c r="E920" s="56">
        <v>8.4027000000000004E-2</v>
      </c>
      <c r="F920" s="58"/>
      <c r="G920" s="58"/>
      <c r="H920" s="58">
        <v>23556</v>
      </c>
      <c r="I920" s="58"/>
      <c r="J920" s="59"/>
      <c r="K920" s="59">
        <v>197689</v>
      </c>
      <c r="L920" s="58"/>
      <c r="M920" s="58"/>
      <c r="N920" s="58">
        <v>27899</v>
      </c>
      <c r="O920" s="58"/>
      <c r="P920" s="58"/>
      <c r="Q920" s="58">
        <v>47853</v>
      </c>
      <c r="R920" s="58"/>
      <c r="S920" s="58"/>
      <c r="T920" s="58">
        <v>62532</v>
      </c>
      <c r="U920" s="58"/>
      <c r="V920" s="58"/>
      <c r="W920" s="58">
        <v>46437</v>
      </c>
      <c r="X920" s="58"/>
      <c r="Y920" s="58"/>
      <c r="Z920" s="58">
        <v>6933</v>
      </c>
      <c r="AA920" s="58"/>
      <c r="AB920" s="58"/>
      <c r="AC920" s="58">
        <v>180921</v>
      </c>
      <c r="AD920" s="58"/>
      <c r="AE920" s="58"/>
      <c r="AF920" s="58">
        <v>30405</v>
      </c>
      <c r="AG920" s="58"/>
      <c r="AH920" s="58"/>
      <c r="AI920" s="58">
        <v>7468</v>
      </c>
      <c r="AJ920" s="58"/>
      <c r="AK920" s="58"/>
      <c r="AL920" s="58">
        <v>11846</v>
      </c>
      <c r="AM920" s="58"/>
      <c r="AN920" s="58"/>
      <c r="AO920" s="58">
        <v>10400</v>
      </c>
      <c r="AP920" s="58"/>
      <c r="AQ920" s="58"/>
      <c r="AR920" s="58">
        <v>11238</v>
      </c>
      <c r="AS920" s="58"/>
      <c r="AT920" s="58"/>
      <c r="AU920" s="58">
        <v>23453</v>
      </c>
      <c r="AV920" s="58"/>
      <c r="AW920" s="58"/>
      <c r="AX920" s="58">
        <v>10624</v>
      </c>
      <c r="AY920" s="58"/>
      <c r="AZ920" s="58"/>
      <c r="BA920" s="58">
        <v>10514</v>
      </c>
      <c r="BB920" s="58"/>
      <c r="BC920" s="58"/>
      <c r="BD920" s="58">
        <v>7729</v>
      </c>
      <c r="BE920" s="58"/>
      <c r="BF920" s="58"/>
      <c r="BG920" s="58">
        <v>2072</v>
      </c>
      <c r="BH920" s="50"/>
      <c r="BI920" s="50"/>
      <c r="BJ920" s="50">
        <v>25781</v>
      </c>
      <c r="BK920" s="50"/>
      <c r="BL920" s="50"/>
      <c r="BM920" s="50">
        <v>14485</v>
      </c>
      <c r="BN920" s="50"/>
      <c r="BO920" s="50"/>
      <c r="BP920" s="50">
        <v>22074</v>
      </c>
      <c r="BQ920" s="50"/>
      <c r="BR920" s="50"/>
      <c r="BS920" s="50">
        <v>31515</v>
      </c>
      <c r="BT920" s="50"/>
      <c r="BU920" s="50"/>
      <c r="BV920" s="50">
        <v>7183</v>
      </c>
      <c r="BW920" s="50"/>
      <c r="BX920" s="50"/>
      <c r="BY920" s="50">
        <v>4183</v>
      </c>
      <c r="BZ920" s="50"/>
      <c r="CA920" s="50"/>
      <c r="CB920" s="50">
        <v>57140</v>
      </c>
      <c r="CC920" s="50"/>
      <c r="CD920" s="50"/>
      <c r="CE920" s="50">
        <v>5530</v>
      </c>
      <c r="CF920" s="50"/>
      <c r="CG920" s="50"/>
      <c r="CH920" s="50">
        <v>3741</v>
      </c>
      <c r="CI920" s="50"/>
      <c r="CJ920" s="50"/>
      <c r="CK920" s="50">
        <v>156983</v>
      </c>
      <c r="CL920" s="50"/>
      <c r="CM920" s="50"/>
      <c r="CN920" s="50">
        <v>381</v>
      </c>
      <c r="CO920" s="50"/>
      <c r="CP920" s="50"/>
      <c r="CQ920" s="50">
        <v>17964</v>
      </c>
      <c r="CR920" s="50"/>
      <c r="CS920" s="50"/>
      <c r="CT920" s="50">
        <v>14911</v>
      </c>
      <c r="CU920" s="51"/>
      <c r="CV920" s="51"/>
      <c r="CX920" s="45">
        <f t="shared" si="1371"/>
        <v>1979.3400120000001</v>
      </c>
      <c r="CY920" s="51"/>
      <c r="DA920" s="45">
        <f t="shared" si="1372"/>
        <v>16611.213603</v>
      </c>
      <c r="DB920" s="51"/>
      <c r="DD920" s="45">
        <f t="shared" si="1373"/>
        <v>2344.2692730000003</v>
      </c>
      <c r="DE920" s="51"/>
      <c r="DG920" s="45">
        <f t="shared" si="1374"/>
        <v>4020.944031</v>
      </c>
      <c r="DH920" s="51"/>
      <c r="DJ920" s="45">
        <f t="shared" si="1375"/>
        <v>5254.3763640000006</v>
      </c>
      <c r="DK920" s="51"/>
      <c r="DM920" s="45">
        <f t="shared" si="1376"/>
        <v>3901.9617990000002</v>
      </c>
      <c r="DN920" s="51"/>
      <c r="DP920" s="45">
        <f t="shared" si="1377"/>
        <v>582.55919100000006</v>
      </c>
      <c r="DQ920" s="51"/>
      <c r="DS920" s="45">
        <f t="shared" si="1378"/>
        <v>15202.248867</v>
      </c>
      <c r="DT920" s="51"/>
      <c r="DV920" s="45">
        <f t="shared" si="1379"/>
        <v>2554.8409350000002</v>
      </c>
      <c r="DW920" s="51"/>
      <c r="DY920" s="45">
        <f t="shared" si="1380"/>
        <v>627.51363600000002</v>
      </c>
      <c r="DZ920" s="51"/>
      <c r="EB920" s="45">
        <f t="shared" si="1381"/>
        <v>995.38384200000007</v>
      </c>
      <c r="EC920" s="51"/>
      <c r="EE920" s="45">
        <f t="shared" si="1382"/>
        <v>873.88080000000002</v>
      </c>
      <c r="EF920" s="51"/>
      <c r="EH920" s="45">
        <f t="shared" si="1383"/>
        <v>944.29542600000002</v>
      </c>
      <c r="EI920" s="51"/>
      <c r="EK920" s="45">
        <f t="shared" si="1384"/>
        <v>1970.6852310000002</v>
      </c>
      <c r="EL920" s="51"/>
      <c r="EN920" s="45">
        <f t="shared" si="1385"/>
        <v>892.70284800000002</v>
      </c>
      <c r="EO920" s="51"/>
      <c r="EQ920" s="45">
        <f t="shared" si="1386"/>
        <v>883.459878</v>
      </c>
      <c r="ER920" s="51"/>
      <c r="ET920" s="45">
        <f t="shared" si="1387"/>
        <v>649.44468300000005</v>
      </c>
      <c r="EU920" s="51"/>
      <c r="EW920" s="45">
        <f t="shared" si="1388"/>
        <v>174.10394400000001</v>
      </c>
      <c r="EX920" s="51"/>
      <c r="EZ920" s="45">
        <f t="shared" si="1389"/>
        <v>2166.3000870000001</v>
      </c>
      <c r="FA920" s="51"/>
      <c r="FC920" s="45">
        <f t="shared" si="1390"/>
        <v>1217.131095</v>
      </c>
      <c r="FD920" s="51"/>
      <c r="FF920" s="45">
        <f t="shared" si="1391"/>
        <v>1854.8119980000001</v>
      </c>
      <c r="FG920" s="51"/>
      <c r="FI920" s="45">
        <f t="shared" si="1392"/>
        <v>2648.110905</v>
      </c>
      <c r="FJ920" s="51"/>
      <c r="FL920" s="45">
        <f t="shared" si="1393"/>
        <v>603.56594100000007</v>
      </c>
      <c r="FM920" s="51"/>
      <c r="FO920" s="45">
        <f t="shared" si="1394"/>
        <v>351.48494099999999</v>
      </c>
      <c r="FP920" s="51"/>
      <c r="FR920" s="45">
        <f t="shared" si="1395"/>
        <v>4801.30278</v>
      </c>
      <c r="FS920" s="51"/>
      <c r="FU920" s="45">
        <f t="shared" si="1396"/>
        <v>464.66931000000005</v>
      </c>
      <c r="FV920" s="51"/>
      <c r="FX920" s="45">
        <f t="shared" si="1397"/>
        <v>314.34500700000001</v>
      </c>
      <c r="FY920" s="51"/>
      <c r="GA920" s="45">
        <f t="shared" si="1398"/>
        <v>13190.810541000001</v>
      </c>
      <c r="GB920" s="51"/>
      <c r="GD920" s="45">
        <f t="shared" si="1399"/>
        <v>32.014287000000003</v>
      </c>
      <c r="GE920" s="51"/>
      <c r="GG920" s="45">
        <f t="shared" si="1400"/>
        <v>1509.4610280000002</v>
      </c>
      <c r="GH920" s="51"/>
      <c r="GJ920" s="45">
        <f t="shared" si="1401"/>
        <v>1252.9265970000001</v>
      </c>
      <c r="GK920" s="51"/>
    </row>
    <row r="921" spans="1:193" s="45" customFormat="1">
      <c r="A921" s="45" t="s">
        <v>17</v>
      </c>
      <c r="B921" s="46">
        <v>41234</v>
      </c>
      <c r="C921" s="56">
        <v>0.72066999999999992</v>
      </c>
      <c r="D921" s="56">
        <v>9.6207999999999988E-2</v>
      </c>
      <c r="E921" s="56">
        <v>7.9717999999999997E-2</v>
      </c>
      <c r="F921" s="58"/>
      <c r="G921" s="58"/>
      <c r="H921" s="58">
        <v>24361</v>
      </c>
      <c r="I921" s="58"/>
      <c r="J921" s="59"/>
      <c r="K921" s="59">
        <v>158689</v>
      </c>
      <c r="L921" s="58"/>
      <c r="M921" s="58"/>
      <c r="N921" s="58">
        <v>23924</v>
      </c>
      <c r="O921" s="58"/>
      <c r="P921" s="58"/>
      <c r="Q921" s="58">
        <v>47614</v>
      </c>
      <c r="R921" s="58"/>
      <c r="S921" s="58"/>
      <c r="T921" s="58">
        <v>65949</v>
      </c>
      <c r="U921" s="58"/>
      <c r="V921" s="58"/>
      <c r="W921" s="58">
        <v>47562</v>
      </c>
      <c r="X921" s="58"/>
      <c r="Y921" s="58"/>
      <c r="Z921" s="58">
        <v>7706</v>
      </c>
      <c r="AA921" s="58"/>
      <c r="AB921" s="58"/>
      <c r="AC921" s="58">
        <v>169774</v>
      </c>
      <c r="AD921" s="58"/>
      <c r="AE921" s="58"/>
      <c r="AF921" s="58">
        <v>30166</v>
      </c>
      <c r="AG921" s="58"/>
      <c r="AH921" s="58"/>
      <c r="AI921" s="58">
        <v>8135</v>
      </c>
      <c r="AJ921" s="58"/>
      <c r="AK921" s="58"/>
      <c r="AL921" s="58">
        <v>11671</v>
      </c>
      <c r="AM921" s="58"/>
      <c r="AN921" s="58"/>
      <c r="AO921" s="58">
        <v>10227</v>
      </c>
      <c r="AP921" s="58"/>
      <c r="AQ921" s="58"/>
      <c r="AR921" s="58">
        <v>11168</v>
      </c>
      <c r="AS921" s="58"/>
      <c r="AT921" s="58"/>
      <c r="AU921" s="58">
        <v>22458</v>
      </c>
      <c r="AV921" s="58"/>
      <c r="AW921" s="58"/>
      <c r="AX921" s="58">
        <v>10360</v>
      </c>
      <c r="AY921" s="58"/>
      <c r="AZ921" s="58"/>
      <c r="BA921" s="58">
        <v>10149</v>
      </c>
      <c r="BB921" s="58"/>
      <c r="BC921" s="58"/>
      <c r="BD921" s="58">
        <v>7505</v>
      </c>
      <c r="BE921" s="58"/>
      <c r="BF921" s="58"/>
      <c r="BG921" s="58">
        <v>2126</v>
      </c>
      <c r="BH921" s="50"/>
      <c r="BI921" s="50"/>
      <c r="BJ921" s="50">
        <v>25615</v>
      </c>
      <c r="BK921" s="50"/>
      <c r="BL921" s="50"/>
      <c r="BM921" s="50">
        <v>14358</v>
      </c>
      <c r="BN921" s="50"/>
      <c r="BO921" s="50"/>
      <c r="BP921" s="50">
        <v>20881</v>
      </c>
      <c r="BQ921" s="50"/>
      <c r="BR921" s="50"/>
      <c r="BS921" s="50">
        <v>28243</v>
      </c>
      <c r="BT921" s="50"/>
      <c r="BU921" s="50"/>
      <c r="BV921" s="50">
        <v>7305</v>
      </c>
      <c r="BW921" s="50"/>
      <c r="BX921" s="50"/>
      <c r="BY921" s="50">
        <v>4058</v>
      </c>
      <c r="BZ921" s="50"/>
      <c r="CA921" s="50"/>
      <c r="CB921" s="50">
        <v>53973</v>
      </c>
      <c r="CC921" s="50"/>
      <c r="CD921" s="50"/>
      <c r="CE921" s="50">
        <v>5774</v>
      </c>
      <c r="CF921" s="50"/>
      <c r="CG921" s="50"/>
      <c r="CH921" s="50">
        <v>3467</v>
      </c>
      <c r="CI921" s="50"/>
      <c r="CJ921" s="50"/>
      <c r="CK921" s="50">
        <v>153653</v>
      </c>
      <c r="CL921" s="50"/>
      <c r="CM921" s="50"/>
      <c r="CN921" s="50">
        <v>406</v>
      </c>
      <c r="CO921" s="50"/>
      <c r="CP921" s="50"/>
      <c r="CQ921" s="50">
        <v>18568</v>
      </c>
      <c r="CR921" s="50"/>
      <c r="CS921" s="50"/>
      <c r="CT921" s="50">
        <v>14789</v>
      </c>
      <c r="CU921" s="51"/>
      <c r="CV921" s="51"/>
      <c r="CX921" s="45">
        <f t="shared" si="1371"/>
        <v>1942.0101979999999</v>
      </c>
      <c r="CY921" s="51"/>
      <c r="DA921" s="45">
        <f t="shared" si="1372"/>
        <v>12650.369702</v>
      </c>
      <c r="DB921" s="51"/>
      <c r="DD921" s="45">
        <f t="shared" si="1373"/>
        <v>1907.1734319999998</v>
      </c>
      <c r="DE921" s="51"/>
      <c r="DG921" s="45">
        <f t="shared" si="1374"/>
        <v>3795.6928519999997</v>
      </c>
      <c r="DH921" s="51"/>
      <c r="DJ921" s="45">
        <f t="shared" si="1375"/>
        <v>5257.3223819999994</v>
      </c>
      <c r="DK921" s="51"/>
      <c r="DM921" s="45">
        <f t="shared" si="1376"/>
        <v>3791.5475160000001</v>
      </c>
      <c r="DN921" s="51"/>
      <c r="DP921" s="45">
        <f t="shared" si="1377"/>
        <v>614.30690800000002</v>
      </c>
      <c r="DQ921" s="51"/>
      <c r="DS921" s="45">
        <f t="shared" si="1378"/>
        <v>13534.043732</v>
      </c>
      <c r="DT921" s="51"/>
      <c r="DV921" s="45">
        <f t="shared" si="1379"/>
        <v>2404.7731880000001</v>
      </c>
      <c r="DW921" s="51"/>
      <c r="DY921" s="45">
        <f t="shared" si="1380"/>
        <v>648.50592999999992</v>
      </c>
      <c r="DZ921" s="51"/>
      <c r="EB921" s="45">
        <f t="shared" si="1381"/>
        <v>930.388778</v>
      </c>
      <c r="EC921" s="51"/>
      <c r="EE921" s="45">
        <f t="shared" si="1382"/>
        <v>815.27598599999999</v>
      </c>
      <c r="EF921" s="51"/>
      <c r="EH921" s="45">
        <f t="shared" si="1383"/>
        <v>890.29062399999998</v>
      </c>
      <c r="EI921" s="51"/>
      <c r="EK921" s="45">
        <f t="shared" si="1384"/>
        <v>1790.306844</v>
      </c>
      <c r="EL921" s="51"/>
      <c r="EN921" s="45">
        <f t="shared" si="1385"/>
        <v>825.87847999999997</v>
      </c>
      <c r="EO921" s="51"/>
      <c r="EQ921" s="45">
        <f t="shared" si="1386"/>
        <v>809.05798199999992</v>
      </c>
      <c r="ER921" s="51"/>
      <c r="ET921" s="45">
        <f t="shared" si="1387"/>
        <v>598.28359</v>
      </c>
      <c r="EU921" s="51"/>
      <c r="EW921" s="45">
        <f t="shared" si="1388"/>
        <v>169.480468</v>
      </c>
      <c r="EX921" s="51"/>
      <c r="EZ921" s="45">
        <f t="shared" si="1389"/>
        <v>2041.97657</v>
      </c>
      <c r="FA921" s="51"/>
      <c r="FC921" s="45">
        <f t="shared" si="1390"/>
        <v>1144.591044</v>
      </c>
      <c r="FD921" s="51"/>
      <c r="FF921" s="45">
        <f t="shared" si="1391"/>
        <v>1664.5915579999998</v>
      </c>
      <c r="FG921" s="51"/>
      <c r="FI921" s="45">
        <f t="shared" si="1392"/>
        <v>2251.4754739999998</v>
      </c>
      <c r="FJ921" s="51"/>
      <c r="FL921" s="45">
        <f t="shared" si="1393"/>
        <v>582.33998999999994</v>
      </c>
      <c r="FM921" s="51"/>
      <c r="FO921" s="45">
        <f t="shared" si="1394"/>
        <v>323.49564399999997</v>
      </c>
      <c r="FP921" s="51"/>
      <c r="FR921" s="45">
        <f t="shared" si="1395"/>
        <v>4302.6196140000002</v>
      </c>
      <c r="FS921" s="51"/>
      <c r="FU921" s="45">
        <f t="shared" si="1396"/>
        <v>460.29173199999997</v>
      </c>
      <c r="FV921" s="51"/>
      <c r="FX921" s="45">
        <f t="shared" si="1397"/>
        <v>276.38230599999997</v>
      </c>
      <c r="FY921" s="51"/>
      <c r="GA921" s="45">
        <f t="shared" si="1398"/>
        <v>12248.909854</v>
      </c>
      <c r="GB921" s="51"/>
      <c r="GD921" s="45">
        <f t="shared" si="1399"/>
        <v>32.365507999999998</v>
      </c>
      <c r="GE921" s="51"/>
      <c r="GG921" s="45">
        <f t="shared" si="1400"/>
        <v>1480.2038239999999</v>
      </c>
      <c r="GH921" s="51"/>
      <c r="GJ921" s="45">
        <f t="shared" si="1401"/>
        <v>1178.9495019999999</v>
      </c>
      <c r="GK921" s="51"/>
    </row>
    <row r="922" spans="1:193" s="45" customFormat="1">
      <c r="A922" s="45" t="s">
        <v>17</v>
      </c>
      <c r="B922" s="46">
        <v>41233</v>
      </c>
      <c r="C922" s="56">
        <v>0.72150199999999998</v>
      </c>
      <c r="D922" s="56">
        <v>9.4822000000000004E-2</v>
      </c>
      <c r="E922" s="56">
        <v>7.7909999999999993E-2</v>
      </c>
      <c r="F922" s="58"/>
      <c r="G922" s="58"/>
      <c r="H922" s="58">
        <v>25676</v>
      </c>
      <c r="I922" s="58"/>
      <c r="J922" s="59"/>
      <c r="K922" s="59">
        <v>177864</v>
      </c>
      <c r="L922" s="58"/>
      <c r="M922" s="58"/>
      <c r="N922" s="58">
        <v>22266</v>
      </c>
      <c r="O922" s="58"/>
      <c r="P922" s="58"/>
      <c r="Q922" s="58">
        <v>50673</v>
      </c>
      <c r="R922" s="58"/>
      <c r="S922" s="58"/>
      <c r="T922" s="58">
        <v>64748</v>
      </c>
      <c r="U922" s="58"/>
      <c r="V922" s="58"/>
      <c r="W922" s="58">
        <v>48778</v>
      </c>
      <c r="X922" s="58"/>
      <c r="Y922" s="58"/>
      <c r="Z922" s="58">
        <v>7643</v>
      </c>
      <c r="AA922" s="58"/>
      <c r="AB922" s="58"/>
      <c r="AC922" s="58">
        <v>170091</v>
      </c>
      <c r="AD922" s="58"/>
      <c r="AE922" s="58"/>
      <c r="AF922" s="58">
        <v>30852</v>
      </c>
      <c r="AG922" s="58"/>
      <c r="AH922" s="58"/>
      <c r="AI922" s="58">
        <v>8145</v>
      </c>
      <c r="AJ922" s="58"/>
      <c r="AK922" s="58"/>
      <c r="AL922" s="58">
        <v>12382</v>
      </c>
      <c r="AM922" s="58"/>
      <c r="AN922" s="58"/>
      <c r="AO922" s="58">
        <v>10527</v>
      </c>
      <c r="AP922" s="58"/>
      <c r="AQ922" s="58"/>
      <c r="AR922" s="58">
        <v>11379</v>
      </c>
      <c r="AS922" s="58"/>
      <c r="AT922" s="58"/>
      <c r="AU922" s="58">
        <v>26563</v>
      </c>
      <c r="AV922" s="58"/>
      <c r="AW922" s="58"/>
      <c r="AX922" s="58">
        <v>10898</v>
      </c>
      <c r="AY922" s="58"/>
      <c r="AZ922" s="58"/>
      <c r="BA922" s="58">
        <v>9467</v>
      </c>
      <c r="BB922" s="58"/>
      <c r="BC922" s="58"/>
      <c r="BD922" s="58">
        <v>7254</v>
      </c>
      <c r="BE922" s="58"/>
      <c r="BF922" s="58"/>
      <c r="BG922" s="58">
        <v>2116</v>
      </c>
      <c r="BH922" s="50"/>
      <c r="BI922" s="50"/>
      <c r="BJ922" s="50">
        <v>24660</v>
      </c>
      <c r="BK922" s="50"/>
      <c r="BL922" s="50"/>
      <c r="BM922" s="50">
        <v>13398</v>
      </c>
      <c r="BN922" s="50"/>
      <c r="BO922" s="50"/>
      <c r="BP922" s="50">
        <v>19647</v>
      </c>
      <c r="BQ922" s="50"/>
      <c r="BR922" s="50"/>
      <c r="BS922" s="50">
        <v>25021</v>
      </c>
      <c r="BT922" s="50"/>
      <c r="BU922" s="50"/>
      <c r="BV922" s="50">
        <v>7138</v>
      </c>
      <c r="BW922" s="50"/>
      <c r="BX922" s="50"/>
      <c r="BY922" s="50">
        <v>3414</v>
      </c>
      <c r="BZ922" s="50"/>
      <c r="CA922" s="50"/>
      <c r="CB922" s="50">
        <v>48727</v>
      </c>
      <c r="CC922" s="50"/>
      <c r="CD922" s="50"/>
      <c r="CE922" s="50">
        <v>5544</v>
      </c>
      <c r="CF922" s="50"/>
      <c r="CG922" s="50"/>
      <c r="CH922" s="50">
        <v>3680</v>
      </c>
      <c r="CI922" s="50"/>
      <c r="CJ922" s="50"/>
      <c r="CK922" s="50">
        <v>153768</v>
      </c>
      <c r="CL922" s="50"/>
      <c r="CM922" s="50"/>
      <c r="CN922" s="50">
        <v>427</v>
      </c>
      <c r="CO922" s="50"/>
      <c r="CP922" s="50"/>
      <c r="CQ922" s="50">
        <v>17850</v>
      </c>
      <c r="CR922" s="50"/>
      <c r="CS922" s="50"/>
      <c r="CT922" s="50">
        <v>16188</v>
      </c>
      <c r="CU922" s="51"/>
      <c r="CV922" s="51"/>
      <c r="CX922" s="45">
        <f t="shared" si="1371"/>
        <v>2000.4171599999997</v>
      </c>
      <c r="CY922" s="51"/>
      <c r="DA922" s="45">
        <f t="shared" si="1372"/>
        <v>13857.384239999999</v>
      </c>
      <c r="DB922" s="51"/>
      <c r="DD922" s="45">
        <f t="shared" si="1373"/>
        <v>1734.7440599999998</v>
      </c>
      <c r="DE922" s="51"/>
      <c r="DG922" s="45">
        <f t="shared" si="1374"/>
        <v>3947.9334299999996</v>
      </c>
      <c r="DH922" s="51"/>
      <c r="DJ922" s="45">
        <f t="shared" si="1375"/>
        <v>5044.5166799999997</v>
      </c>
      <c r="DK922" s="51"/>
      <c r="DM922" s="45">
        <f t="shared" si="1376"/>
        <v>3800.2939799999995</v>
      </c>
      <c r="DN922" s="51"/>
      <c r="DP922" s="45">
        <f t="shared" si="1377"/>
        <v>595.46612999999991</v>
      </c>
      <c r="DQ922" s="51"/>
      <c r="DS922" s="45">
        <f t="shared" si="1378"/>
        <v>13251.789809999998</v>
      </c>
      <c r="DT922" s="51"/>
      <c r="DV922" s="45">
        <f t="shared" si="1379"/>
        <v>2403.6793199999997</v>
      </c>
      <c r="DW922" s="51"/>
      <c r="DY922" s="45">
        <f t="shared" si="1380"/>
        <v>634.5769499999999</v>
      </c>
      <c r="DZ922" s="51"/>
      <c r="EB922" s="45">
        <f t="shared" si="1381"/>
        <v>964.68161999999995</v>
      </c>
      <c r="EC922" s="51"/>
      <c r="EE922" s="45">
        <f t="shared" si="1382"/>
        <v>820.15856999999994</v>
      </c>
      <c r="EF922" s="51"/>
      <c r="EH922" s="45">
        <f t="shared" si="1383"/>
        <v>886.53788999999995</v>
      </c>
      <c r="EI922" s="51"/>
      <c r="EK922" s="45">
        <f t="shared" si="1384"/>
        <v>2069.52333</v>
      </c>
      <c r="EL922" s="51"/>
      <c r="EN922" s="45">
        <f t="shared" si="1385"/>
        <v>849.06317999999987</v>
      </c>
      <c r="EO922" s="51"/>
      <c r="EQ922" s="45">
        <f t="shared" si="1386"/>
        <v>737.57396999999992</v>
      </c>
      <c r="ER922" s="51"/>
      <c r="ET922" s="45">
        <f t="shared" si="1387"/>
        <v>565.15913999999998</v>
      </c>
      <c r="EU922" s="51"/>
      <c r="EW922" s="45">
        <f t="shared" si="1388"/>
        <v>164.85755999999998</v>
      </c>
      <c r="EX922" s="51"/>
      <c r="EZ922" s="45">
        <f t="shared" si="1389"/>
        <v>1921.2605999999998</v>
      </c>
      <c r="FA922" s="51"/>
      <c r="FC922" s="45">
        <f t="shared" si="1390"/>
        <v>1043.83818</v>
      </c>
      <c r="FD922" s="51"/>
      <c r="FF922" s="45">
        <f t="shared" si="1391"/>
        <v>1530.6977699999998</v>
      </c>
      <c r="FG922" s="51"/>
      <c r="FI922" s="45">
        <f t="shared" si="1392"/>
        <v>1949.3861099999999</v>
      </c>
      <c r="FJ922" s="51"/>
      <c r="FL922" s="45">
        <f t="shared" si="1393"/>
        <v>556.12157999999999</v>
      </c>
      <c r="FM922" s="51"/>
      <c r="FO922" s="45">
        <f t="shared" si="1394"/>
        <v>265.98473999999999</v>
      </c>
      <c r="FP922" s="51"/>
      <c r="FR922" s="45">
        <f t="shared" si="1395"/>
        <v>3796.3205699999999</v>
      </c>
      <c r="FS922" s="51"/>
      <c r="FU922" s="45">
        <f t="shared" si="1396"/>
        <v>431.93303999999995</v>
      </c>
      <c r="FV922" s="51"/>
      <c r="FX922" s="45">
        <f t="shared" si="1397"/>
        <v>286.7088</v>
      </c>
      <c r="FY922" s="51"/>
      <c r="GA922" s="45">
        <f t="shared" si="1398"/>
        <v>11980.064879999998</v>
      </c>
      <c r="GB922" s="51"/>
      <c r="GD922" s="45">
        <f t="shared" si="1399"/>
        <v>33.267569999999999</v>
      </c>
      <c r="GE922" s="51"/>
      <c r="GG922" s="45">
        <f t="shared" si="1400"/>
        <v>1390.6934999999999</v>
      </c>
      <c r="GH922" s="51"/>
      <c r="GJ922" s="45">
        <f t="shared" si="1401"/>
        <v>1261.2070799999999</v>
      </c>
      <c r="GK922" s="51"/>
    </row>
    <row r="923" spans="1:193" s="45" customFormat="1">
      <c r="A923" s="45" t="s">
        <v>17</v>
      </c>
      <c r="B923" s="46">
        <v>41232</v>
      </c>
      <c r="C923" s="56">
        <v>0.721696</v>
      </c>
      <c r="D923" s="56">
        <v>9.5144999999999993E-2</v>
      </c>
      <c r="E923" s="56">
        <v>7.7150999999999997E-2</v>
      </c>
      <c r="F923" s="58"/>
      <c r="G923" s="58"/>
      <c r="H923" s="58">
        <v>14842</v>
      </c>
      <c r="I923" s="58"/>
      <c r="J923" s="59"/>
      <c r="K923" s="59">
        <v>225967</v>
      </c>
      <c r="L923" s="58"/>
      <c r="M923" s="58"/>
      <c r="N923" s="58">
        <v>18107</v>
      </c>
      <c r="O923" s="58"/>
      <c r="P923" s="58"/>
      <c r="Q923" s="58">
        <v>39083</v>
      </c>
      <c r="R923" s="58"/>
      <c r="S923" s="58"/>
      <c r="T923" s="58">
        <v>62255</v>
      </c>
      <c r="U923" s="58"/>
      <c r="V923" s="58"/>
      <c r="W923" s="58">
        <v>58094</v>
      </c>
      <c r="X923" s="58"/>
      <c r="Y923" s="58"/>
      <c r="Z923" s="58">
        <v>6619</v>
      </c>
      <c r="AA923" s="58"/>
      <c r="AB923" s="58"/>
      <c r="AC923" s="58">
        <v>238928</v>
      </c>
      <c r="AD923" s="58"/>
      <c r="AE923" s="58"/>
      <c r="AF923" s="58">
        <v>39067</v>
      </c>
      <c r="AG923" s="58"/>
      <c r="AH923" s="58"/>
      <c r="AI923" s="58">
        <v>7698</v>
      </c>
      <c r="AJ923" s="58"/>
      <c r="AK923" s="58"/>
      <c r="AL923" s="58">
        <v>6319</v>
      </c>
      <c r="AM923" s="58"/>
      <c r="AN923" s="58"/>
      <c r="AO923" s="58">
        <v>6657</v>
      </c>
      <c r="AP923" s="58"/>
      <c r="AQ923" s="58"/>
      <c r="AR923" s="58">
        <v>11382</v>
      </c>
      <c r="AS923" s="58"/>
      <c r="AT923" s="58"/>
      <c r="AU923" s="58">
        <v>24335</v>
      </c>
      <c r="AV923" s="58"/>
      <c r="AW923" s="58"/>
      <c r="AX923" s="58">
        <v>12120</v>
      </c>
      <c r="AY923" s="58"/>
      <c r="AZ923" s="58"/>
      <c r="BA923" s="58">
        <v>8658</v>
      </c>
      <c r="BB923" s="58"/>
      <c r="BC923" s="58"/>
      <c r="BD923" s="58">
        <v>5179</v>
      </c>
      <c r="BE923" s="58"/>
      <c r="BF923" s="58"/>
      <c r="BG923" s="58">
        <v>1920</v>
      </c>
      <c r="BH923" s="50"/>
      <c r="BI923" s="50"/>
      <c r="BJ923" s="50">
        <v>25230</v>
      </c>
      <c r="BK923" s="50"/>
      <c r="BL923" s="50"/>
      <c r="BM923" s="50">
        <v>9289</v>
      </c>
      <c r="BN923" s="50"/>
      <c r="BO923" s="50"/>
      <c r="BP923" s="50">
        <v>22665</v>
      </c>
      <c r="BQ923" s="50"/>
      <c r="BR923" s="50"/>
      <c r="BS923" s="50">
        <v>35729</v>
      </c>
      <c r="BT923" s="50"/>
      <c r="BU923" s="50"/>
      <c r="BV923" s="50">
        <v>8097</v>
      </c>
      <c r="BW923" s="50"/>
      <c r="BX923" s="50"/>
      <c r="BY923" s="50">
        <v>3716</v>
      </c>
      <c r="BZ923" s="50"/>
      <c r="CA923" s="50"/>
      <c r="CB923" s="50">
        <v>61947</v>
      </c>
      <c r="CC923" s="50"/>
      <c r="CD923" s="50"/>
      <c r="CE923" s="50">
        <v>3604</v>
      </c>
      <c r="CF923" s="50"/>
      <c r="CG923" s="50"/>
      <c r="CH923" s="50">
        <v>3720</v>
      </c>
      <c r="CI923" s="50"/>
      <c r="CJ923" s="50"/>
      <c r="CK923" s="50">
        <v>199135</v>
      </c>
      <c r="CL923" s="50"/>
      <c r="CM923" s="50"/>
      <c r="CN923" s="50">
        <v>459</v>
      </c>
      <c r="CO923" s="50"/>
      <c r="CP923" s="50"/>
      <c r="CQ923" s="50">
        <v>31173</v>
      </c>
      <c r="CR923" s="50"/>
      <c r="CS923" s="50"/>
      <c r="CT923" s="50">
        <v>21964</v>
      </c>
      <c r="CU923" s="51"/>
      <c r="CV923" s="51"/>
      <c r="CX923" s="45">
        <f t="shared" si="1371"/>
        <v>1145.0751419999999</v>
      </c>
      <c r="CY923" s="51"/>
      <c r="DA923" s="45">
        <f t="shared" si="1372"/>
        <v>17433.580017</v>
      </c>
      <c r="DB923" s="51"/>
      <c r="DD923" s="45">
        <f t="shared" si="1373"/>
        <v>1396.9731569999999</v>
      </c>
      <c r="DE923" s="51"/>
      <c r="DG923" s="45">
        <f t="shared" si="1374"/>
        <v>3015.2925329999998</v>
      </c>
      <c r="DH923" s="51"/>
      <c r="DJ923" s="45">
        <f t="shared" si="1375"/>
        <v>4803.0355049999998</v>
      </c>
      <c r="DK923" s="51"/>
      <c r="DM923" s="45">
        <f t="shared" si="1376"/>
        <v>4482.0101939999995</v>
      </c>
      <c r="DN923" s="51"/>
      <c r="DP923" s="45">
        <f t="shared" si="1377"/>
        <v>510.66246899999999</v>
      </c>
      <c r="DQ923" s="51"/>
      <c r="DS923" s="45">
        <f t="shared" si="1378"/>
        <v>18433.534127999999</v>
      </c>
      <c r="DT923" s="51"/>
      <c r="DV923" s="45">
        <f t="shared" si="1379"/>
        <v>3014.058117</v>
      </c>
      <c r="DW923" s="51"/>
      <c r="DY923" s="45">
        <f t="shared" si="1380"/>
        <v>593.90839800000003</v>
      </c>
      <c r="DZ923" s="51"/>
      <c r="EB923" s="45">
        <f t="shared" si="1381"/>
        <v>487.51716899999997</v>
      </c>
      <c r="EC923" s="51"/>
      <c r="EE923" s="45">
        <f t="shared" si="1382"/>
        <v>513.59420699999998</v>
      </c>
      <c r="EF923" s="51"/>
      <c r="EH923" s="45">
        <f t="shared" si="1383"/>
        <v>878.13268199999993</v>
      </c>
      <c r="EI923" s="51"/>
      <c r="EK923" s="45">
        <f t="shared" si="1384"/>
        <v>1877.4695849999998</v>
      </c>
      <c r="EL923" s="51"/>
      <c r="EN923" s="45">
        <f t="shared" si="1385"/>
        <v>935.07011999999997</v>
      </c>
      <c r="EO923" s="51"/>
      <c r="EQ923" s="45">
        <f t="shared" si="1386"/>
        <v>667.97335799999996</v>
      </c>
      <c r="ER923" s="51"/>
      <c r="ET923" s="45">
        <f t="shared" si="1387"/>
        <v>399.56502899999998</v>
      </c>
      <c r="EU923" s="51"/>
      <c r="EW923" s="45">
        <f t="shared" si="1388"/>
        <v>148.12992</v>
      </c>
      <c r="EX923" s="51"/>
      <c r="EZ923" s="45">
        <f t="shared" si="1389"/>
        <v>1946.51973</v>
      </c>
      <c r="FA923" s="51"/>
      <c r="FC923" s="45">
        <f t="shared" si="1390"/>
        <v>716.65563899999995</v>
      </c>
      <c r="FD923" s="51"/>
      <c r="FF923" s="45">
        <f t="shared" si="1391"/>
        <v>1748.6274149999999</v>
      </c>
      <c r="FG923" s="51"/>
      <c r="FI923" s="45">
        <f t="shared" si="1392"/>
        <v>2756.5280789999997</v>
      </c>
      <c r="FJ923" s="51"/>
      <c r="FL923" s="45">
        <f t="shared" si="1393"/>
        <v>624.69164699999999</v>
      </c>
      <c r="FM923" s="51"/>
      <c r="FO923" s="45">
        <f t="shared" si="1394"/>
        <v>286.69311599999997</v>
      </c>
      <c r="FP923" s="51"/>
      <c r="FR923" s="45">
        <f t="shared" si="1395"/>
        <v>4779.272997</v>
      </c>
      <c r="FS923" s="51"/>
      <c r="FU923" s="45">
        <f t="shared" si="1396"/>
        <v>278.05220400000002</v>
      </c>
      <c r="FV923" s="51"/>
      <c r="FX923" s="45">
        <f t="shared" si="1397"/>
        <v>287.00171999999998</v>
      </c>
      <c r="FY923" s="51"/>
      <c r="GA923" s="45">
        <f t="shared" si="1398"/>
        <v>15363.464384999999</v>
      </c>
      <c r="GB923" s="51"/>
      <c r="GD923" s="45">
        <f t="shared" si="1399"/>
        <v>35.412309</v>
      </c>
      <c r="GE923" s="51"/>
      <c r="GG923" s="45">
        <f t="shared" si="1400"/>
        <v>2405.0281230000001</v>
      </c>
      <c r="GH923" s="51"/>
      <c r="GJ923" s="45">
        <f t="shared" si="1401"/>
        <v>1694.544564</v>
      </c>
      <c r="GK923" s="51"/>
    </row>
    <row r="924" spans="1:193" s="45" customFormat="1">
      <c r="A924" s="45" t="s">
        <v>17</v>
      </c>
      <c r="B924" s="46">
        <v>41231</v>
      </c>
      <c r="C924" s="56">
        <v>0.72177800000000003</v>
      </c>
      <c r="D924" s="56">
        <v>9.5429E-2</v>
      </c>
      <c r="E924" s="56">
        <v>7.671E-2</v>
      </c>
      <c r="F924" s="58"/>
      <c r="G924" s="58"/>
      <c r="H924" s="58">
        <v>14842</v>
      </c>
      <c r="I924" s="58"/>
      <c r="J924" s="59"/>
      <c r="K924" s="59">
        <v>241087</v>
      </c>
      <c r="L924" s="58"/>
      <c r="M924" s="58"/>
      <c r="N924" s="58">
        <v>19007</v>
      </c>
      <c r="O924" s="58"/>
      <c r="P924" s="58"/>
      <c r="Q924" s="58">
        <v>42052</v>
      </c>
      <c r="R924" s="58"/>
      <c r="S924" s="58"/>
      <c r="T924" s="58">
        <v>55430</v>
      </c>
      <c r="U924" s="58"/>
      <c r="V924" s="58"/>
      <c r="W924" s="58">
        <v>66422</v>
      </c>
      <c r="X924" s="58"/>
      <c r="Y924" s="58"/>
      <c r="Z924" s="58">
        <v>6349</v>
      </c>
      <c r="AA924" s="58"/>
      <c r="AB924" s="58"/>
      <c r="AC924" s="58">
        <v>255892</v>
      </c>
      <c r="AD924" s="58"/>
      <c r="AE924" s="58"/>
      <c r="AF924" s="58">
        <v>41750</v>
      </c>
      <c r="AG924" s="58"/>
      <c r="AH924" s="58"/>
      <c r="AI924" s="58">
        <v>6881</v>
      </c>
      <c r="AJ924" s="58"/>
      <c r="AK924" s="58"/>
      <c r="AL924" s="58">
        <v>6524</v>
      </c>
      <c r="AM924" s="58"/>
      <c r="AN924" s="58"/>
      <c r="AO924" s="58">
        <v>6910</v>
      </c>
      <c r="AP924" s="58"/>
      <c r="AQ924" s="58"/>
      <c r="AR924" s="58">
        <v>12122</v>
      </c>
      <c r="AS924" s="58"/>
      <c r="AT924" s="58"/>
      <c r="AU924" s="58">
        <v>26240</v>
      </c>
      <c r="AV924" s="58"/>
      <c r="AW924" s="58"/>
      <c r="AX924" s="58">
        <v>13227</v>
      </c>
      <c r="AY924" s="58"/>
      <c r="AZ924" s="58"/>
      <c r="BA924" s="58">
        <v>10307</v>
      </c>
      <c r="BB924" s="58"/>
      <c r="BC924" s="58"/>
      <c r="BD924" s="58">
        <v>6095</v>
      </c>
      <c r="BE924" s="58"/>
      <c r="BF924" s="58"/>
      <c r="BG924" s="58">
        <v>1520</v>
      </c>
      <c r="BH924" s="50"/>
      <c r="BI924" s="50"/>
      <c r="BJ924" s="50">
        <v>23463</v>
      </c>
      <c r="BK924" s="50"/>
      <c r="BL924" s="50"/>
      <c r="BM924" s="50">
        <v>10856</v>
      </c>
      <c r="BN924" s="50"/>
      <c r="BO924" s="50"/>
      <c r="BP924" s="50">
        <v>24869</v>
      </c>
      <c r="BQ924" s="50"/>
      <c r="BR924" s="50"/>
      <c r="BS924" s="50">
        <v>44186</v>
      </c>
      <c r="BT924" s="50"/>
      <c r="BU924" s="50"/>
      <c r="BV924" s="50">
        <v>8187</v>
      </c>
      <c r="BW924" s="50"/>
      <c r="BX924" s="50"/>
      <c r="BY924" s="50">
        <v>3260</v>
      </c>
      <c r="BZ924" s="50"/>
      <c r="CA924" s="50"/>
      <c r="CB924" s="50">
        <v>75403</v>
      </c>
      <c r="CC924" s="50"/>
      <c r="CD924" s="50"/>
      <c r="CE924" s="50">
        <v>3883</v>
      </c>
      <c r="CF924" s="50"/>
      <c r="CG924" s="50"/>
      <c r="CH924" s="50">
        <v>3834</v>
      </c>
      <c r="CI924" s="50"/>
      <c r="CJ924" s="50"/>
      <c r="CK924" s="50">
        <v>206490</v>
      </c>
      <c r="CL924" s="50"/>
      <c r="CM924" s="50"/>
      <c r="CN924" s="50">
        <v>237</v>
      </c>
      <c r="CO924" s="50"/>
      <c r="CP924" s="50"/>
      <c r="CQ924" s="50">
        <v>36850</v>
      </c>
      <c r="CR924" s="50"/>
      <c r="CS924" s="50"/>
      <c r="CT924" s="50">
        <v>22024</v>
      </c>
      <c r="CU924" s="51"/>
      <c r="CV924" s="51"/>
      <c r="CX924" s="45">
        <f t="shared" si="1371"/>
        <v>1138.52982</v>
      </c>
      <c r="CY924" s="51"/>
      <c r="DA924" s="45">
        <f t="shared" si="1372"/>
        <v>18493.783770000002</v>
      </c>
      <c r="DB924" s="51"/>
      <c r="DD924" s="45">
        <f t="shared" si="1373"/>
        <v>1458.0269700000001</v>
      </c>
      <c r="DE924" s="51"/>
      <c r="DG924" s="45">
        <f t="shared" si="1374"/>
        <v>3225.8089199999999</v>
      </c>
      <c r="DH924" s="51"/>
      <c r="DJ924" s="45">
        <f t="shared" si="1375"/>
        <v>4252.0353000000005</v>
      </c>
      <c r="DK924" s="51"/>
      <c r="DM924" s="45">
        <f t="shared" si="1376"/>
        <v>5095.2316200000005</v>
      </c>
      <c r="DN924" s="51"/>
      <c r="DP924" s="45">
        <f t="shared" si="1377"/>
        <v>487.03179</v>
      </c>
      <c r="DQ924" s="51"/>
      <c r="DS924" s="45">
        <f t="shared" si="1378"/>
        <v>19629.475320000001</v>
      </c>
      <c r="DT924" s="51"/>
      <c r="DV924" s="45">
        <f t="shared" si="1379"/>
        <v>3202.6424999999999</v>
      </c>
      <c r="DW924" s="51"/>
      <c r="DY924" s="45">
        <f t="shared" si="1380"/>
        <v>527.84150999999997</v>
      </c>
      <c r="DZ924" s="51"/>
      <c r="EB924" s="45">
        <f t="shared" si="1381"/>
        <v>500.45604000000003</v>
      </c>
      <c r="EC924" s="51"/>
      <c r="EE924" s="45">
        <f t="shared" si="1382"/>
        <v>530.06610000000001</v>
      </c>
      <c r="EF924" s="51"/>
      <c r="EH924" s="45">
        <f t="shared" si="1383"/>
        <v>929.87861999999996</v>
      </c>
      <c r="EI924" s="51"/>
      <c r="EK924" s="45">
        <f t="shared" si="1384"/>
        <v>2012.8704</v>
      </c>
      <c r="EL924" s="51"/>
      <c r="EN924" s="45">
        <f t="shared" si="1385"/>
        <v>1014.6431700000001</v>
      </c>
      <c r="EO924" s="51"/>
      <c r="EQ924" s="45">
        <f t="shared" si="1386"/>
        <v>790.64997000000005</v>
      </c>
      <c r="ER924" s="51"/>
      <c r="ET924" s="45">
        <f t="shared" si="1387"/>
        <v>467.54745000000003</v>
      </c>
      <c r="EU924" s="51"/>
      <c r="EW924" s="45">
        <f t="shared" si="1388"/>
        <v>116.5992</v>
      </c>
      <c r="EX924" s="51"/>
      <c r="EZ924" s="45">
        <f t="shared" si="1389"/>
        <v>1799.84673</v>
      </c>
      <c r="FA924" s="51"/>
      <c r="FC924" s="45">
        <f t="shared" si="1390"/>
        <v>832.76376000000005</v>
      </c>
      <c r="FD924" s="51"/>
      <c r="FF924" s="45">
        <f t="shared" si="1391"/>
        <v>1907.70099</v>
      </c>
      <c r="FG924" s="51"/>
      <c r="FI924" s="45">
        <f t="shared" si="1392"/>
        <v>3389.5080600000001</v>
      </c>
      <c r="FJ924" s="51"/>
      <c r="FL924" s="45">
        <f t="shared" si="1393"/>
        <v>628.02476999999999</v>
      </c>
      <c r="FM924" s="51"/>
      <c r="FO924" s="45">
        <f t="shared" si="1394"/>
        <v>250.0746</v>
      </c>
      <c r="FP924" s="51"/>
      <c r="FR924" s="45">
        <f t="shared" si="1395"/>
        <v>5784.1641300000001</v>
      </c>
      <c r="FS924" s="51"/>
      <c r="FU924" s="45">
        <f t="shared" si="1396"/>
        <v>297.86493000000002</v>
      </c>
      <c r="FV924" s="51"/>
      <c r="FX924" s="45">
        <f t="shared" si="1397"/>
        <v>294.10613999999998</v>
      </c>
      <c r="FY924" s="51"/>
      <c r="GA924" s="45">
        <f t="shared" si="1398"/>
        <v>15839.847900000001</v>
      </c>
      <c r="GB924" s="51"/>
      <c r="GD924" s="45">
        <f t="shared" si="1399"/>
        <v>18.18027</v>
      </c>
      <c r="GE924" s="51"/>
      <c r="GG924" s="45">
        <f t="shared" si="1400"/>
        <v>2826.7635</v>
      </c>
      <c r="GH924" s="51"/>
      <c r="GJ924" s="45">
        <f t="shared" si="1401"/>
        <v>1689.4610399999999</v>
      </c>
      <c r="GK924" s="51"/>
    </row>
    <row r="925" spans="1:193" s="45" customFormat="1">
      <c r="A925" s="45" t="s">
        <v>17</v>
      </c>
      <c r="B925" s="46">
        <v>41230</v>
      </c>
      <c r="C925" s="56">
        <v>0.71962900000000007</v>
      </c>
      <c r="D925" s="56">
        <v>9.7494999999999998E-2</v>
      </c>
      <c r="E925" s="56">
        <v>7.7438000000000007E-2</v>
      </c>
      <c r="F925" s="58"/>
      <c r="G925" s="58"/>
      <c r="H925" s="58">
        <v>20793</v>
      </c>
      <c r="I925" s="58"/>
      <c r="J925" s="59"/>
      <c r="K925" s="59">
        <v>234463</v>
      </c>
      <c r="L925" s="58"/>
      <c r="M925" s="58"/>
      <c r="N925" s="58">
        <v>22773</v>
      </c>
      <c r="O925" s="58"/>
      <c r="P925" s="58"/>
      <c r="Q925" s="58">
        <v>47167</v>
      </c>
      <c r="R925" s="58"/>
      <c r="S925" s="58"/>
      <c r="T925" s="58">
        <v>70385</v>
      </c>
      <c r="U925" s="58"/>
      <c r="V925" s="58"/>
      <c r="W925" s="58">
        <v>58368</v>
      </c>
      <c r="X925" s="58"/>
      <c r="Y925" s="58"/>
      <c r="Z925" s="58">
        <v>7391</v>
      </c>
      <c r="AA925" s="58"/>
      <c r="AB925" s="58"/>
      <c r="AC925" s="58">
        <v>218494</v>
      </c>
      <c r="AD925" s="58"/>
      <c r="AE925" s="58"/>
      <c r="AF925" s="58">
        <v>38630</v>
      </c>
      <c r="AG925" s="58"/>
      <c r="AH925" s="58"/>
      <c r="AI925" s="58">
        <v>7721</v>
      </c>
      <c r="AJ925" s="58"/>
      <c r="AK925" s="58"/>
      <c r="AL925" s="58">
        <v>10850</v>
      </c>
      <c r="AM925" s="58"/>
      <c r="AN925" s="58"/>
      <c r="AO925" s="58">
        <v>9422</v>
      </c>
      <c r="AP925" s="58"/>
      <c r="AQ925" s="58"/>
      <c r="AR925" s="58">
        <v>12830</v>
      </c>
      <c r="AS925" s="58"/>
      <c r="AT925" s="58"/>
      <c r="AU925" s="58">
        <v>29396</v>
      </c>
      <c r="AV925" s="58"/>
      <c r="AW925" s="58"/>
      <c r="AX925" s="58">
        <v>12534</v>
      </c>
      <c r="AY925" s="58"/>
      <c r="AZ925" s="58"/>
      <c r="BA925" s="58">
        <v>12116</v>
      </c>
      <c r="BB925" s="58"/>
      <c r="BC925" s="58"/>
      <c r="BD925" s="58">
        <v>8610</v>
      </c>
      <c r="BE925" s="58"/>
      <c r="BF925" s="58"/>
      <c r="BG925" s="58">
        <v>1934</v>
      </c>
      <c r="BH925" s="50"/>
      <c r="BI925" s="50"/>
      <c r="BJ925" s="50">
        <v>23748</v>
      </c>
      <c r="BK925" s="50"/>
      <c r="BL925" s="50"/>
      <c r="BM925" s="50">
        <v>15887</v>
      </c>
      <c r="BN925" s="50"/>
      <c r="BO925" s="50"/>
      <c r="BP925" s="50">
        <v>26056</v>
      </c>
      <c r="BQ925" s="50"/>
      <c r="BR925" s="50"/>
      <c r="BS925" s="50">
        <v>29773</v>
      </c>
      <c r="BT925" s="50"/>
      <c r="BU925" s="50"/>
      <c r="BV925" s="50">
        <v>7987</v>
      </c>
      <c r="BW925" s="50"/>
      <c r="BX925" s="50"/>
      <c r="BY925" s="50">
        <v>5179</v>
      </c>
      <c r="BZ925" s="50"/>
      <c r="CA925" s="50"/>
      <c r="CB925" s="50">
        <v>64818</v>
      </c>
      <c r="CC925" s="50"/>
      <c r="CD925" s="50"/>
      <c r="CE925" s="50">
        <v>5473</v>
      </c>
      <c r="CF925" s="50"/>
      <c r="CG925" s="50"/>
      <c r="CH925" s="50">
        <v>3763</v>
      </c>
      <c r="CI925" s="50"/>
      <c r="CJ925" s="50"/>
      <c r="CK925" s="50">
        <v>178174</v>
      </c>
      <c r="CL925" s="50"/>
      <c r="CM925" s="50"/>
      <c r="CN925" s="50">
        <v>172</v>
      </c>
      <c r="CO925" s="50"/>
      <c r="CP925" s="50"/>
      <c r="CQ925" s="50">
        <v>25532</v>
      </c>
      <c r="CR925" s="50"/>
      <c r="CS925" s="50"/>
      <c r="CT925" s="50">
        <v>18374</v>
      </c>
      <c r="CU925" s="51"/>
      <c r="CV925" s="51"/>
      <c r="CX925" s="45">
        <f t="shared" si="1371"/>
        <v>1610.1683340000002</v>
      </c>
      <c r="CY925" s="51"/>
      <c r="DA925" s="45">
        <f t="shared" si="1372"/>
        <v>18156.345794000001</v>
      </c>
      <c r="DB925" s="51"/>
      <c r="DD925" s="45">
        <f t="shared" si="1373"/>
        <v>1763.4955740000003</v>
      </c>
      <c r="DE925" s="51"/>
      <c r="DG925" s="45">
        <f t="shared" si="1374"/>
        <v>3652.5181460000003</v>
      </c>
      <c r="DH925" s="51"/>
      <c r="DJ925" s="45">
        <f t="shared" si="1375"/>
        <v>5450.4736300000004</v>
      </c>
      <c r="DK925" s="51"/>
      <c r="DM925" s="45">
        <f t="shared" si="1376"/>
        <v>4519.9011840000003</v>
      </c>
      <c r="DN925" s="51"/>
      <c r="DP925" s="45">
        <f t="shared" si="1377"/>
        <v>572.34425800000008</v>
      </c>
      <c r="DQ925" s="51"/>
      <c r="DS925" s="45">
        <f t="shared" si="1378"/>
        <v>16919.738372</v>
      </c>
      <c r="DT925" s="51"/>
      <c r="DV925" s="45">
        <f t="shared" si="1379"/>
        <v>2991.4299400000004</v>
      </c>
      <c r="DW925" s="51"/>
      <c r="DY925" s="45">
        <f t="shared" si="1380"/>
        <v>597.89879800000006</v>
      </c>
      <c r="DZ925" s="51"/>
      <c r="EB925" s="45">
        <f t="shared" si="1381"/>
        <v>840.20230000000004</v>
      </c>
      <c r="EC925" s="51"/>
      <c r="EE925" s="45">
        <f t="shared" si="1382"/>
        <v>729.62083600000005</v>
      </c>
      <c r="EF925" s="51"/>
      <c r="EH925" s="45">
        <f t="shared" si="1383"/>
        <v>993.52954000000011</v>
      </c>
      <c r="EI925" s="51"/>
      <c r="EK925" s="45">
        <f t="shared" si="1384"/>
        <v>2276.3674480000004</v>
      </c>
      <c r="EL925" s="51"/>
      <c r="EN925" s="45">
        <f t="shared" si="1385"/>
        <v>970.60789200000011</v>
      </c>
      <c r="EO925" s="51"/>
      <c r="EQ925" s="45">
        <f t="shared" si="1386"/>
        <v>938.23880800000006</v>
      </c>
      <c r="ER925" s="51"/>
      <c r="ET925" s="45">
        <f t="shared" si="1387"/>
        <v>666.7411800000001</v>
      </c>
      <c r="EU925" s="51"/>
      <c r="EW925" s="45">
        <f t="shared" si="1388"/>
        <v>149.76509200000001</v>
      </c>
      <c r="EX925" s="51"/>
      <c r="EZ925" s="45">
        <f t="shared" si="1389"/>
        <v>1838.9976240000001</v>
      </c>
      <c r="FA925" s="51"/>
      <c r="FC925" s="45">
        <f t="shared" si="1390"/>
        <v>1230.2575060000001</v>
      </c>
      <c r="FD925" s="51"/>
      <c r="FF925" s="45">
        <f t="shared" si="1391"/>
        <v>2017.7245280000002</v>
      </c>
      <c r="FG925" s="51"/>
      <c r="FI925" s="45">
        <f t="shared" si="1392"/>
        <v>2305.5615740000003</v>
      </c>
      <c r="FJ925" s="51"/>
      <c r="FL925" s="45">
        <f t="shared" si="1393"/>
        <v>618.49730600000009</v>
      </c>
      <c r="FM925" s="51"/>
      <c r="FO925" s="45">
        <f t="shared" si="1394"/>
        <v>401.05140200000005</v>
      </c>
      <c r="FP925" s="51"/>
      <c r="FR925" s="45">
        <f t="shared" si="1395"/>
        <v>5019.3762840000009</v>
      </c>
      <c r="FS925" s="51"/>
      <c r="FU925" s="45">
        <f t="shared" si="1396"/>
        <v>423.81817400000006</v>
      </c>
      <c r="FV925" s="51"/>
      <c r="FX925" s="45">
        <f t="shared" si="1397"/>
        <v>291.39919400000002</v>
      </c>
      <c r="FY925" s="51"/>
      <c r="GA925" s="45">
        <f t="shared" si="1398"/>
        <v>13797.438212000001</v>
      </c>
      <c r="GB925" s="51"/>
      <c r="GD925" s="45">
        <f t="shared" si="1399"/>
        <v>13.319336000000002</v>
      </c>
      <c r="GE925" s="51"/>
      <c r="GG925" s="45">
        <f t="shared" si="1400"/>
        <v>1977.1470160000001</v>
      </c>
      <c r="GH925" s="51"/>
      <c r="GJ925" s="45">
        <f t="shared" si="1401"/>
        <v>1422.845812</v>
      </c>
      <c r="GK925" s="51"/>
    </row>
    <row r="926" spans="1:193" s="45" customFormat="1">
      <c r="A926" s="45" t="s">
        <v>17</v>
      </c>
      <c r="B926" s="46">
        <v>41229</v>
      </c>
      <c r="C926" s="56">
        <v>0.73546099999999992</v>
      </c>
      <c r="D926" s="56">
        <v>0.101462</v>
      </c>
      <c r="E926" s="56">
        <v>8.1387000000000001E-2</v>
      </c>
      <c r="F926" s="58"/>
      <c r="G926" s="58"/>
      <c r="H926" s="58">
        <v>23016</v>
      </c>
      <c r="I926" s="58"/>
      <c r="J926" s="59"/>
      <c r="K926" s="59">
        <v>218063</v>
      </c>
      <c r="L926" s="58"/>
      <c r="M926" s="58"/>
      <c r="N926" s="58">
        <v>21967</v>
      </c>
      <c r="O926" s="58"/>
      <c r="P926" s="58"/>
      <c r="Q926" s="58">
        <v>47361</v>
      </c>
      <c r="R926" s="58"/>
      <c r="S926" s="58"/>
      <c r="T926" s="58">
        <v>69870</v>
      </c>
      <c r="U926" s="58"/>
      <c r="V926" s="58"/>
      <c r="W926" s="58">
        <v>56365</v>
      </c>
      <c r="X926" s="58"/>
      <c r="Y926" s="58"/>
      <c r="Z926" s="58">
        <v>7353</v>
      </c>
      <c r="AA926" s="58"/>
      <c r="AB926" s="58"/>
      <c r="AC926" s="58">
        <v>191692</v>
      </c>
      <c r="AD926" s="58"/>
      <c r="AE926" s="58"/>
      <c r="AF926" s="58">
        <v>31825</v>
      </c>
      <c r="AG926" s="58"/>
      <c r="AH926" s="58"/>
      <c r="AI926" s="58">
        <v>7841</v>
      </c>
      <c r="AJ926" s="58"/>
      <c r="AK926" s="58"/>
      <c r="AL926" s="58">
        <v>11230</v>
      </c>
      <c r="AM926" s="58"/>
      <c r="AN926" s="58"/>
      <c r="AO926" s="58">
        <v>9701</v>
      </c>
      <c r="AP926" s="58"/>
      <c r="AQ926" s="58"/>
      <c r="AR926" s="58">
        <v>13537</v>
      </c>
      <c r="AS926" s="58"/>
      <c r="AT926" s="58"/>
      <c r="AU926" s="58">
        <v>29153</v>
      </c>
      <c r="AV926" s="58"/>
      <c r="AW926" s="58"/>
      <c r="AX926" s="58">
        <v>12868</v>
      </c>
      <c r="AY926" s="58"/>
      <c r="AZ926" s="58"/>
      <c r="BA926" s="58">
        <v>10852</v>
      </c>
      <c r="BB926" s="58"/>
      <c r="BC926" s="58"/>
      <c r="BD926" s="58">
        <v>8272</v>
      </c>
      <c r="BE926" s="58"/>
      <c r="BF926" s="58"/>
      <c r="BG926" s="58">
        <v>1926</v>
      </c>
      <c r="BH926" s="50"/>
      <c r="BI926" s="50"/>
      <c r="BJ926" s="50">
        <v>25112</v>
      </c>
      <c r="BK926" s="50"/>
      <c r="BL926" s="50"/>
      <c r="BM926" s="50">
        <v>15021</v>
      </c>
      <c r="BN926" s="50"/>
      <c r="BO926" s="50"/>
      <c r="BP926" s="50">
        <v>24301</v>
      </c>
      <c r="BQ926" s="50"/>
      <c r="BR926" s="50"/>
      <c r="BS926" s="50">
        <v>24390</v>
      </c>
      <c r="BT926" s="50"/>
      <c r="BU926" s="50"/>
      <c r="BV926" s="50">
        <v>7482</v>
      </c>
      <c r="BW926" s="50"/>
      <c r="BX926" s="50"/>
      <c r="BY926" s="50">
        <v>4721</v>
      </c>
      <c r="BZ926" s="50"/>
      <c r="CA926" s="50"/>
      <c r="CB926" s="50">
        <v>49723</v>
      </c>
      <c r="CC926" s="50"/>
      <c r="CD926" s="50"/>
      <c r="CE926" s="50">
        <v>5857</v>
      </c>
      <c r="CF926" s="50"/>
      <c r="CG926" s="50"/>
      <c r="CH926" s="50">
        <v>3545</v>
      </c>
      <c r="CI926" s="50"/>
      <c r="CJ926" s="50"/>
      <c r="CK926" s="50">
        <v>154487</v>
      </c>
      <c r="CL926" s="50"/>
      <c r="CM926" s="50"/>
      <c r="CN926" s="50">
        <v>528</v>
      </c>
      <c r="CO926" s="50"/>
      <c r="CP926" s="50"/>
      <c r="CQ926" s="50">
        <v>20955</v>
      </c>
      <c r="CR926" s="50"/>
      <c r="CS926" s="50"/>
      <c r="CT926" s="50">
        <v>17428</v>
      </c>
      <c r="CU926" s="51"/>
      <c r="CV926" s="51"/>
      <c r="CX926" s="45">
        <f t="shared" si="1371"/>
        <v>1873.2031919999999</v>
      </c>
      <c r="CY926" s="51"/>
      <c r="DA926" s="45">
        <f t="shared" si="1372"/>
        <v>17747.493381</v>
      </c>
      <c r="DB926" s="51"/>
      <c r="DD926" s="45">
        <f t="shared" si="1373"/>
        <v>1787.828229</v>
      </c>
      <c r="DE926" s="51"/>
      <c r="DG926" s="45">
        <f t="shared" si="1374"/>
        <v>3854.5697070000001</v>
      </c>
      <c r="DH926" s="51"/>
      <c r="DJ926" s="45">
        <f t="shared" si="1375"/>
        <v>5686.5096899999999</v>
      </c>
      <c r="DK926" s="51"/>
      <c r="DM926" s="45">
        <f t="shared" si="1376"/>
        <v>4587.3782549999996</v>
      </c>
      <c r="DN926" s="51"/>
      <c r="DP926" s="45">
        <f t="shared" si="1377"/>
        <v>598.43861100000004</v>
      </c>
      <c r="DQ926" s="51"/>
      <c r="DS926" s="45">
        <f t="shared" si="1378"/>
        <v>15601.236804</v>
      </c>
      <c r="DT926" s="51"/>
      <c r="DV926" s="45">
        <f t="shared" si="1379"/>
        <v>2590.141275</v>
      </c>
      <c r="DW926" s="51"/>
      <c r="DY926" s="45">
        <f t="shared" si="1380"/>
        <v>638.15546700000004</v>
      </c>
      <c r="DZ926" s="51"/>
      <c r="EB926" s="45">
        <f t="shared" si="1381"/>
        <v>913.97600999999997</v>
      </c>
      <c r="EC926" s="51"/>
      <c r="EE926" s="45">
        <f t="shared" si="1382"/>
        <v>789.53528700000004</v>
      </c>
      <c r="EF926" s="51"/>
      <c r="EH926" s="45">
        <f t="shared" si="1383"/>
        <v>1101.735819</v>
      </c>
      <c r="EI926" s="51"/>
      <c r="EK926" s="45">
        <f t="shared" si="1384"/>
        <v>2372.6752110000002</v>
      </c>
      <c r="EL926" s="51"/>
      <c r="EN926" s="45">
        <f t="shared" si="1385"/>
        <v>1047.287916</v>
      </c>
      <c r="EO926" s="51"/>
      <c r="EQ926" s="45">
        <f t="shared" si="1386"/>
        <v>883.211724</v>
      </c>
      <c r="ER926" s="51"/>
      <c r="ET926" s="45">
        <f t="shared" si="1387"/>
        <v>673.23326399999996</v>
      </c>
      <c r="EU926" s="51"/>
      <c r="EW926" s="45">
        <f t="shared" si="1388"/>
        <v>156.751362</v>
      </c>
      <c r="EX926" s="51"/>
      <c r="EZ926" s="45">
        <f t="shared" si="1389"/>
        <v>2043.790344</v>
      </c>
      <c r="FA926" s="51"/>
      <c r="FC926" s="45">
        <f t="shared" si="1390"/>
        <v>1222.5141269999999</v>
      </c>
      <c r="FD926" s="51"/>
      <c r="FF926" s="45">
        <f t="shared" si="1391"/>
        <v>1977.7854870000001</v>
      </c>
      <c r="FG926" s="51"/>
      <c r="FI926" s="45">
        <f t="shared" si="1392"/>
        <v>1985.0289299999999</v>
      </c>
      <c r="FJ926" s="51"/>
      <c r="FL926" s="45">
        <f t="shared" si="1393"/>
        <v>608.93753400000003</v>
      </c>
      <c r="FM926" s="51"/>
      <c r="FO926" s="45">
        <f t="shared" si="1394"/>
        <v>384.228027</v>
      </c>
      <c r="FP926" s="51"/>
      <c r="FR926" s="45">
        <f t="shared" si="1395"/>
        <v>4046.805801</v>
      </c>
      <c r="FS926" s="51"/>
      <c r="FU926" s="45">
        <f t="shared" si="1396"/>
        <v>476.68365900000003</v>
      </c>
      <c r="FV926" s="51"/>
      <c r="FX926" s="45">
        <f t="shared" si="1397"/>
        <v>288.51691499999998</v>
      </c>
      <c r="FY926" s="51"/>
      <c r="GA926" s="45">
        <f t="shared" si="1398"/>
        <v>12573.233469000001</v>
      </c>
      <c r="GB926" s="51"/>
      <c r="GD926" s="45">
        <f t="shared" si="1399"/>
        <v>42.972335999999999</v>
      </c>
      <c r="GE926" s="51"/>
      <c r="GG926" s="45">
        <f t="shared" si="1400"/>
        <v>1705.4645849999999</v>
      </c>
      <c r="GH926" s="51"/>
      <c r="GJ926" s="45">
        <f t="shared" si="1401"/>
        <v>1418.412636</v>
      </c>
      <c r="GK926" s="51"/>
    </row>
    <row r="927" spans="1:193" s="45" customFormat="1">
      <c r="A927" s="45" t="s">
        <v>17</v>
      </c>
      <c r="B927" s="46">
        <v>41228</v>
      </c>
      <c r="C927" s="56">
        <v>0.72874300000000003</v>
      </c>
      <c r="D927" s="56">
        <v>9.6856000000000012E-2</v>
      </c>
      <c r="E927" s="56">
        <v>8.7075E-2</v>
      </c>
      <c r="F927" s="58"/>
      <c r="G927" s="58"/>
      <c r="H927" s="58">
        <v>25969</v>
      </c>
      <c r="I927" s="58"/>
      <c r="J927" s="59"/>
      <c r="K927" s="59">
        <v>218576</v>
      </c>
      <c r="L927" s="58"/>
      <c r="M927" s="58"/>
      <c r="N927" s="58">
        <v>21390</v>
      </c>
      <c r="O927" s="58"/>
      <c r="P927" s="58"/>
      <c r="Q927" s="58">
        <v>48237</v>
      </c>
      <c r="R927" s="58"/>
      <c r="S927" s="58"/>
      <c r="T927" s="58">
        <v>72538</v>
      </c>
      <c r="U927" s="58"/>
      <c r="V927" s="58"/>
      <c r="W927" s="58">
        <v>58831</v>
      </c>
      <c r="X927" s="58"/>
      <c r="Y927" s="58"/>
      <c r="Z927" s="58">
        <v>7444</v>
      </c>
      <c r="AA927" s="58"/>
      <c r="AB927" s="58"/>
      <c r="AC927" s="58">
        <v>189224</v>
      </c>
      <c r="AD927" s="58"/>
      <c r="AE927" s="58"/>
      <c r="AF927" s="58">
        <v>31281</v>
      </c>
      <c r="AG927" s="58"/>
      <c r="AH927" s="58"/>
      <c r="AI927" s="58">
        <v>7879</v>
      </c>
      <c r="AJ927" s="58"/>
      <c r="AK927" s="58"/>
      <c r="AL927" s="58">
        <v>11865</v>
      </c>
      <c r="AM927" s="58"/>
      <c r="AN927" s="58"/>
      <c r="AO927" s="58">
        <v>10248</v>
      </c>
      <c r="AP927" s="58"/>
      <c r="AQ927" s="58"/>
      <c r="AR927" s="58">
        <v>11504</v>
      </c>
      <c r="AS927" s="58"/>
      <c r="AT927" s="58"/>
      <c r="AU927" s="58">
        <v>24798</v>
      </c>
      <c r="AV927" s="58"/>
      <c r="AW927" s="58"/>
      <c r="AX927" s="58">
        <v>10934</v>
      </c>
      <c r="AY927" s="58"/>
      <c r="AZ927" s="58"/>
      <c r="BA927" s="58">
        <v>9773</v>
      </c>
      <c r="BB927" s="58"/>
      <c r="BC927" s="58"/>
      <c r="BD927" s="58">
        <v>8208</v>
      </c>
      <c r="BE927" s="58"/>
      <c r="BF927" s="58"/>
      <c r="BG927" s="58">
        <v>2031</v>
      </c>
      <c r="BH927" s="50"/>
      <c r="BI927" s="50"/>
      <c r="BJ927" s="50">
        <v>24893</v>
      </c>
      <c r="BK927" s="50"/>
      <c r="BL927" s="50"/>
      <c r="BM927" s="50">
        <v>14681</v>
      </c>
      <c r="BN927" s="50"/>
      <c r="BO927" s="50"/>
      <c r="BP927" s="50">
        <v>23941</v>
      </c>
      <c r="BQ927" s="50"/>
      <c r="BR927" s="50"/>
      <c r="BS927" s="50">
        <v>29461</v>
      </c>
      <c r="BT927" s="50"/>
      <c r="BU927" s="50"/>
      <c r="BV927" s="50">
        <v>7550</v>
      </c>
      <c r="BW927" s="50"/>
      <c r="BX927" s="50"/>
      <c r="BY927" s="50">
        <v>3725</v>
      </c>
      <c r="BZ927" s="50"/>
      <c r="CA927" s="50"/>
      <c r="CB927" s="50">
        <v>46306</v>
      </c>
      <c r="CC927" s="50"/>
      <c r="CD927" s="50"/>
      <c r="CE927" s="50">
        <v>5297</v>
      </c>
      <c r="CF927" s="50"/>
      <c r="CG927" s="50"/>
      <c r="CH927" s="50">
        <v>3853</v>
      </c>
      <c r="CI927" s="50"/>
      <c r="CJ927" s="50"/>
      <c r="CK927" s="50">
        <v>143565</v>
      </c>
      <c r="CL927" s="50"/>
      <c r="CM927" s="50"/>
      <c r="CN927" s="50">
        <v>473</v>
      </c>
      <c r="CO927" s="50"/>
      <c r="CP927" s="50"/>
      <c r="CQ927" s="50">
        <v>16079</v>
      </c>
      <c r="CR927" s="50"/>
      <c r="CS927" s="50"/>
      <c r="CT927" s="50">
        <v>15359</v>
      </c>
      <c r="CU927" s="51"/>
      <c r="CV927" s="51"/>
      <c r="CX927" s="45">
        <f t="shared" si="1371"/>
        <v>2261.2506749999998</v>
      </c>
      <c r="CY927" s="51"/>
      <c r="DA927" s="45">
        <f t="shared" si="1372"/>
        <v>19032.5052</v>
      </c>
      <c r="DB927" s="51"/>
      <c r="DD927" s="45">
        <f t="shared" si="1373"/>
        <v>1862.5342499999999</v>
      </c>
      <c r="DE927" s="51"/>
      <c r="DG927" s="45">
        <f t="shared" si="1374"/>
        <v>4200.2367750000003</v>
      </c>
      <c r="DH927" s="51"/>
      <c r="DJ927" s="45">
        <f t="shared" si="1375"/>
        <v>6316.2463500000003</v>
      </c>
      <c r="DK927" s="51"/>
      <c r="DM927" s="45">
        <f t="shared" si="1376"/>
        <v>5122.7093249999998</v>
      </c>
      <c r="DN927" s="51"/>
      <c r="DP927" s="45">
        <f t="shared" si="1377"/>
        <v>648.18629999999996</v>
      </c>
      <c r="DQ927" s="51"/>
      <c r="DS927" s="45">
        <f t="shared" si="1378"/>
        <v>16476.679800000002</v>
      </c>
      <c r="DT927" s="51"/>
      <c r="DV927" s="45">
        <f t="shared" si="1379"/>
        <v>2723.793075</v>
      </c>
      <c r="DW927" s="51"/>
      <c r="DY927" s="45">
        <f t="shared" si="1380"/>
        <v>686.06392500000004</v>
      </c>
      <c r="DZ927" s="51"/>
      <c r="EB927" s="45">
        <f t="shared" si="1381"/>
        <v>1033.144875</v>
      </c>
      <c r="EC927" s="51"/>
      <c r="EE927" s="45">
        <f t="shared" si="1382"/>
        <v>892.34460000000001</v>
      </c>
      <c r="EF927" s="51"/>
      <c r="EH927" s="45">
        <f t="shared" si="1383"/>
        <v>1001.7107999999999</v>
      </c>
      <c r="EI927" s="51"/>
      <c r="EK927" s="45">
        <f t="shared" si="1384"/>
        <v>2159.2858500000002</v>
      </c>
      <c r="EL927" s="51"/>
      <c r="EN927" s="45">
        <f t="shared" si="1385"/>
        <v>952.07804999999996</v>
      </c>
      <c r="EO927" s="51"/>
      <c r="EQ927" s="45">
        <f t="shared" si="1386"/>
        <v>850.98397499999999</v>
      </c>
      <c r="ER927" s="51"/>
      <c r="ET927" s="45">
        <f t="shared" si="1387"/>
        <v>714.71159999999998</v>
      </c>
      <c r="EU927" s="51"/>
      <c r="EW927" s="45">
        <f t="shared" si="1388"/>
        <v>176.84932499999999</v>
      </c>
      <c r="EX927" s="51"/>
      <c r="EZ927" s="45">
        <f t="shared" si="1389"/>
        <v>2167.5579750000002</v>
      </c>
      <c r="FA927" s="51"/>
      <c r="FC927" s="45">
        <f t="shared" si="1390"/>
        <v>1278.3480750000001</v>
      </c>
      <c r="FD927" s="51"/>
      <c r="FF927" s="45">
        <f t="shared" si="1391"/>
        <v>2084.6625749999998</v>
      </c>
      <c r="FG927" s="51"/>
      <c r="FI927" s="45">
        <f t="shared" si="1392"/>
        <v>2565.3165749999998</v>
      </c>
      <c r="FJ927" s="51"/>
      <c r="FL927" s="45">
        <f t="shared" si="1393"/>
        <v>657.41624999999999</v>
      </c>
      <c r="FM927" s="51"/>
      <c r="FO927" s="45">
        <f t="shared" si="1394"/>
        <v>324.354375</v>
      </c>
      <c r="FP927" s="51"/>
      <c r="FR927" s="45">
        <f t="shared" si="1395"/>
        <v>4032.0949500000002</v>
      </c>
      <c r="FS927" s="51"/>
      <c r="FU927" s="45">
        <f t="shared" si="1396"/>
        <v>461.23627499999998</v>
      </c>
      <c r="FV927" s="51"/>
      <c r="FX927" s="45">
        <f t="shared" si="1397"/>
        <v>335.49997500000001</v>
      </c>
      <c r="FY927" s="51"/>
      <c r="GA927" s="45">
        <f t="shared" si="1398"/>
        <v>12500.922375</v>
      </c>
      <c r="GB927" s="51"/>
      <c r="GD927" s="45">
        <f t="shared" si="1399"/>
        <v>41.186475000000002</v>
      </c>
      <c r="GE927" s="51"/>
      <c r="GG927" s="45">
        <f t="shared" si="1400"/>
        <v>1400.078925</v>
      </c>
      <c r="GH927" s="51"/>
      <c r="GJ927" s="45">
        <f t="shared" si="1401"/>
        <v>1337.3849250000001</v>
      </c>
      <c r="GK927" s="51"/>
    </row>
    <row r="928" spans="1:193" s="45" customFormat="1">
      <c r="A928" s="45" t="s">
        <v>17</v>
      </c>
      <c r="B928" s="46">
        <v>41227</v>
      </c>
      <c r="C928" s="56">
        <v>0.720827</v>
      </c>
      <c r="D928" s="56">
        <v>9.5899999999999999E-2</v>
      </c>
      <c r="E928" s="56">
        <v>7.8817999999999999E-2</v>
      </c>
      <c r="F928" s="58"/>
      <c r="G928" s="58"/>
      <c r="H928" s="58">
        <v>25237</v>
      </c>
      <c r="I928" s="58"/>
      <c r="J928" s="59"/>
      <c r="K928" s="59">
        <v>224372</v>
      </c>
      <c r="L928" s="58"/>
      <c r="M928" s="58"/>
      <c r="N928" s="58">
        <v>20717</v>
      </c>
      <c r="O928" s="58"/>
      <c r="P928" s="58"/>
      <c r="Q928" s="58">
        <v>49200</v>
      </c>
      <c r="R928" s="58"/>
      <c r="S928" s="58"/>
      <c r="T928" s="58">
        <v>72372</v>
      </c>
      <c r="U928" s="58"/>
      <c r="V928" s="58"/>
      <c r="W928" s="58">
        <v>61565</v>
      </c>
      <c r="X928" s="58"/>
      <c r="Y928" s="58"/>
      <c r="Z928" s="58">
        <v>7985</v>
      </c>
      <c r="AA928" s="58"/>
      <c r="AB928" s="58"/>
      <c r="AC928" s="58">
        <v>177382</v>
      </c>
      <c r="AD928" s="58"/>
      <c r="AE928" s="58"/>
      <c r="AF928" s="58">
        <v>29189</v>
      </c>
      <c r="AG928" s="58"/>
      <c r="AH928" s="58"/>
      <c r="AI928" s="58">
        <v>8031</v>
      </c>
      <c r="AJ928" s="58"/>
      <c r="AK928" s="58"/>
      <c r="AL928" s="58">
        <v>10980</v>
      </c>
      <c r="AM928" s="58"/>
      <c r="AN928" s="58"/>
      <c r="AO928" s="58">
        <v>10204</v>
      </c>
      <c r="AP928" s="58"/>
      <c r="AQ928" s="58"/>
      <c r="AR928" s="58">
        <v>10818</v>
      </c>
      <c r="AS928" s="58"/>
      <c r="AT928" s="58"/>
      <c r="AU928" s="58">
        <v>22724</v>
      </c>
      <c r="AV928" s="58"/>
      <c r="AW928" s="58"/>
      <c r="AX928" s="58">
        <v>11681</v>
      </c>
      <c r="AY928" s="58"/>
      <c r="AZ928" s="58"/>
      <c r="BA928" s="58">
        <v>9633</v>
      </c>
      <c r="BB928" s="58"/>
      <c r="BC928" s="58"/>
      <c r="BD928" s="58">
        <v>7223</v>
      </c>
      <c r="BE928" s="58"/>
      <c r="BF928" s="58"/>
      <c r="BG928" s="58">
        <v>1955</v>
      </c>
      <c r="BH928" s="50"/>
      <c r="BI928" s="50"/>
      <c r="BJ928" s="50">
        <v>25260</v>
      </c>
      <c r="BK928" s="50"/>
      <c r="BL928" s="50"/>
      <c r="BM928" s="50">
        <v>13406</v>
      </c>
      <c r="BN928" s="50"/>
      <c r="BO928" s="50"/>
      <c r="BP928" s="50">
        <v>22638</v>
      </c>
      <c r="BQ928" s="50"/>
      <c r="BR928" s="50"/>
      <c r="BS928" s="50">
        <v>27107</v>
      </c>
      <c r="BT928" s="50"/>
      <c r="BU928" s="50"/>
      <c r="BV928" s="50">
        <v>7533</v>
      </c>
      <c r="BW928" s="50"/>
      <c r="BX928" s="50"/>
      <c r="BY928" s="50">
        <v>3497</v>
      </c>
      <c r="BZ928" s="50"/>
      <c r="CA928" s="50"/>
      <c r="CB928" s="50">
        <v>48590</v>
      </c>
      <c r="CC928" s="50"/>
      <c r="CD928" s="50"/>
      <c r="CE928" s="50">
        <v>5663</v>
      </c>
      <c r="CF928" s="50"/>
      <c r="CG928" s="50"/>
      <c r="CH928" s="50">
        <v>5492</v>
      </c>
      <c r="CI928" s="50"/>
      <c r="CJ928" s="50"/>
      <c r="CK928" s="50">
        <v>148456</v>
      </c>
      <c r="CL928" s="50"/>
      <c r="CM928" s="50"/>
      <c r="CN928" s="50">
        <v>444</v>
      </c>
      <c r="CO928" s="50"/>
      <c r="CP928" s="50"/>
      <c r="CQ928" s="50">
        <v>17926</v>
      </c>
      <c r="CR928" s="50"/>
      <c r="CS928" s="50"/>
      <c r="CT928" s="50">
        <v>15713</v>
      </c>
      <c r="CU928" s="51"/>
      <c r="CV928" s="51"/>
      <c r="CX928" s="45">
        <f t="shared" si="1371"/>
        <v>1989.129866</v>
      </c>
      <c r="CY928" s="51"/>
      <c r="DA928" s="45">
        <f t="shared" si="1372"/>
        <v>17684.552295999998</v>
      </c>
      <c r="DB928" s="51"/>
      <c r="DD928" s="45">
        <f t="shared" si="1373"/>
        <v>1632.8725059999999</v>
      </c>
      <c r="DE928" s="51"/>
      <c r="DG928" s="45">
        <f t="shared" si="1374"/>
        <v>3877.8456000000001</v>
      </c>
      <c r="DH928" s="51"/>
      <c r="DJ928" s="45">
        <f t="shared" si="1375"/>
        <v>5704.2162959999996</v>
      </c>
      <c r="DK928" s="51"/>
      <c r="DM928" s="45">
        <f t="shared" si="1376"/>
        <v>4852.4301699999996</v>
      </c>
      <c r="DN928" s="51"/>
      <c r="DP928" s="45">
        <f t="shared" si="1377"/>
        <v>629.36172999999997</v>
      </c>
      <c r="DQ928" s="51"/>
      <c r="DS928" s="45">
        <f t="shared" si="1378"/>
        <v>13980.894475999999</v>
      </c>
      <c r="DT928" s="51"/>
      <c r="DV928" s="45">
        <f t="shared" si="1379"/>
        <v>2300.618602</v>
      </c>
      <c r="DW928" s="51"/>
      <c r="DY928" s="45">
        <f t="shared" si="1380"/>
        <v>632.98735799999997</v>
      </c>
      <c r="DZ928" s="51"/>
      <c r="EB928" s="45">
        <f t="shared" si="1381"/>
        <v>865.42164000000002</v>
      </c>
      <c r="EC928" s="51"/>
      <c r="EE928" s="45">
        <f t="shared" si="1382"/>
        <v>804.258872</v>
      </c>
      <c r="EF928" s="51"/>
      <c r="EH928" s="45">
        <f t="shared" si="1383"/>
        <v>852.65312399999993</v>
      </c>
      <c r="EI928" s="51"/>
      <c r="EK928" s="45">
        <f t="shared" si="1384"/>
        <v>1791.060232</v>
      </c>
      <c r="EL928" s="51"/>
      <c r="EN928" s="45">
        <f t="shared" si="1385"/>
        <v>920.67305799999997</v>
      </c>
      <c r="EO928" s="51"/>
      <c r="EQ928" s="45">
        <f t="shared" si="1386"/>
        <v>759.25379399999997</v>
      </c>
      <c r="ER928" s="51"/>
      <c r="ET928" s="45">
        <f t="shared" si="1387"/>
        <v>569.302414</v>
      </c>
      <c r="EU928" s="51"/>
      <c r="EW928" s="45">
        <f t="shared" si="1388"/>
        <v>154.08919</v>
      </c>
      <c r="EX928" s="51"/>
      <c r="EZ928" s="45">
        <f t="shared" si="1389"/>
        <v>1990.9426799999999</v>
      </c>
      <c r="FA928" s="51"/>
      <c r="FC928" s="45">
        <f t="shared" si="1390"/>
        <v>1056.634108</v>
      </c>
      <c r="FD928" s="51"/>
      <c r="FF928" s="45">
        <f t="shared" si="1391"/>
        <v>1784.281884</v>
      </c>
      <c r="FG928" s="51"/>
      <c r="FI928" s="45">
        <f t="shared" si="1392"/>
        <v>2136.519526</v>
      </c>
      <c r="FJ928" s="51"/>
      <c r="FL928" s="45">
        <f t="shared" si="1393"/>
        <v>593.73599400000001</v>
      </c>
      <c r="FM928" s="51"/>
      <c r="FO928" s="45">
        <f t="shared" si="1394"/>
        <v>275.62654600000002</v>
      </c>
      <c r="FP928" s="51"/>
      <c r="FR928" s="45">
        <f t="shared" si="1395"/>
        <v>3829.7666199999999</v>
      </c>
      <c r="FS928" s="51"/>
      <c r="FU928" s="45">
        <f t="shared" si="1396"/>
        <v>446.34633400000001</v>
      </c>
      <c r="FV928" s="51"/>
      <c r="FX928" s="45">
        <f t="shared" si="1397"/>
        <v>432.86845599999998</v>
      </c>
      <c r="FY928" s="51"/>
      <c r="GA928" s="45">
        <f t="shared" si="1398"/>
        <v>11701.005008</v>
      </c>
      <c r="GB928" s="51"/>
      <c r="GD928" s="45">
        <f t="shared" si="1399"/>
        <v>34.995192000000003</v>
      </c>
      <c r="GE928" s="51"/>
      <c r="GG928" s="45">
        <f t="shared" si="1400"/>
        <v>1412.891468</v>
      </c>
      <c r="GH928" s="51"/>
      <c r="GJ928" s="45">
        <f t="shared" si="1401"/>
        <v>1238.467234</v>
      </c>
      <c r="GK928" s="51"/>
    </row>
    <row r="929" spans="1:193" s="45" customFormat="1">
      <c r="A929" s="45" t="s">
        <v>17</v>
      </c>
      <c r="B929" s="46">
        <v>41226</v>
      </c>
      <c r="C929" s="56">
        <v>0.72633899999999996</v>
      </c>
      <c r="D929" s="56">
        <v>9.5364000000000004E-2</v>
      </c>
      <c r="E929" s="56">
        <v>7.528E-2</v>
      </c>
      <c r="F929" s="58"/>
      <c r="G929" s="58"/>
      <c r="H929" s="58">
        <v>26218</v>
      </c>
      <c r="I929" s="58"/>
      <c r="J929" s="59"/>
      <c r="K929" s="59">
        <v>240787</v>
      </c>
      <c r="L929" s="58"/>
      <c r="M929" s="58"/>
      <c r="N929" s="58">
        <v>23883</v>
      </c>
      <c r="O929" s="58"/>
      <c r="P929" s="58"/>
      <c r="Q929" s="58">
        <v>48955</v>
      </c>
      <c r="R929" s="58"/>
      <c r="S929" s="58"/>
      <c r="T929" s="58">
        <v>80698</v>
      </c>
      <c r="U929" s="58"/>
      <c r="V929" s="58"/>
      <c r="W929" s="58">
        <v>86501</v>
      </c>
      <c r="X929" s="58"/>
      <c r="Y929" s="58"/>
      <c r="Z929" s="58">
        <v>13070</v>
      </c>
      <c r="AA929" s="58"/>
      <c r="AB929" s="58"/>
      <c r="AC929" s="58">
        <v>178064</v>
      </c>
      <c r="AD929" s="58"/>
      <c r="AE929" s="58"/>
      <c r="AF929" s="58">
        <v>29307</v>
      </c>
      <c r="AG929" s="58"/>
      <c r="AH929" s="58"/>
      <c r="AI929" s="58">
        <v>7898</v>
      </c>
      <c r="AJ929" s="58"/>
      <c r="AK929" s="58"/>
      <c r="AL929" s="58">
        <v>11143</v>
      </c>
      <c r="AM929" s="58"/>
      <c r="AN929" s="58"/>
      <c r="AO929" s="58">
        <v>9614</v>
      </c>
      <c r="AP929" s="58"/>
      <c r="AQ929" s="58"/>
      <c r="AR929" s="58">
        <v>11202</v>
      </c>
      <c r="AS929" s="58"/>
      <c r="AT929" s="58"/>
      <c r="AU929" s="58">
        <v>24340</v>
      </c>
      <c r="AV929" s="58"/>
      <c r="AW929" s="58"/>
      <c r="AX929" s="58">
        <v>10902</v>
      </c>
      <c r="AY929" s="58"/>
      <c r="AZ929" s="58"/>
      <c r="BA929" s="58">
        <v>9017</v>
      </c>
      <c r="BB929" s="58"/>
      <c r="BC929" s="58"/>
      <c r="BD929" s="58">
        <v>6655</v>
      </c>
      <c r="BE929" s="58"/>
      <c r="BF929" s="58"/>
      <c r="BG929" s="58">
        <v>1905</v>
      </c>
      <c r="BH929" s="50"/>
      <c r="BI929" s="50"/>
      <c r="BJ929" s="50">
        <v>23896</v>
      </c>
      <c r="BK929" s="50"/>
      <c r="BL929" s="50"/>
      <c r="BM929" s="50">
        <v>11240</v>
      </c>
      <c r="BN929" s="50"/>
      <c r="BO929" s="50"/>
      <c r="BP929" s="50">
        <v>23833</v>
      </c>
      <c r="BQ929" s="50"/>
      <c r="BR929" s="50"/>
      <c r="BS929" s="50">
        <v>26223</v>
      </c>
      <c r="BT929" s="50"/>
      <c r="BU929" s="50"/>
      <c r="BV929" s="50">
        <v>7073</v>
      </c>
      <c r="BW929" s="50"/>
      <c r="BX929" s="50"/>
      <c r="BY929" s="50">
        <v>3615</v>
      </c>
      <c r="BZ929" s="50"/>
      <c r="CA929" s="50"/>
      <c r="CB929" s="50">
        <v>49132</v>
      </c>
      <c r="CC929" s="50"/>
      <c r="CD929" s="50"/>
      <c r="CE929" s="50">
        <v>6028</v>
      </c>
      <c r="CF929" s="50"/>
      <c r="CG929" s="50"/>
      <c r="CH929" s="50">
        <v>3522</v>
      </c>
      <c r="CI929" s="50"/>
      <c r="CJ929" s="50"/>
      <c r="CK929" s="50">
        <v>149153</v>
      </c>
      <c r="CL929" s="50"/>
      <c r="CM929" s="50"/>
      <c r="CN929" s="50">
        <v>406</v>
      </c>
      <c r="CO929" s="50"/>
      <c r="CP929" s="50"/>
      <c r="CQ929" s="50">
        <v>18475</v>
      </c>
      <c r="CR929" s="50"/>
      <c r="CS929" s="50"/>
      <c r="CT929" s="50">
        <v>16292</v>
      </c>
      <c r="CU929" s="51"/>
      <c r="CV929" s="51"/>
      <c r="CX929" s="45">
        <f t="shared" si="1371"/>
        <v>1973.6910399999999</v>
      </c>
      <c r="CY929" s="51"/>
      <c r="DA929" s="45">
        <f t="shared" si="1372"/>
        <v>18126.445360000002</v>
      </c>
      <c r="DB929" s="51"/>
      <c r="DD929" s="45">
        <f t="shared" si="1373"/>
        <v>1797.9122399999999</v>
      </c>
      <c r="DE929" s="51"/>
      <c r="DG929" s="45">
        <f t="shared" si="1374"/>
        <v>3685.3323999999998</v>
      </c>
      <c r="DH929" s="51"/>
      <c r="DJ929" s="45">
        <f t="shared" si="1375"/>
        <v>6074.9454400000004</v>
      </c>
      <c r="DK929" s="51"/>
      <c r="DM929" s="45">
        <f t="shared" si="1376"/>
        <v>6511.7952800000003</v>
      </c>
      <c r="DN929" s="51"/>
      <c r="DP929" s="45">
        <f t="shared" si="1377"/>
        <v>983.90959999999995</v>
      </c>
      <c r="DQ929" s="51"/>
      <c r="DS929" s="45">
        <f t="shared" si="1378"/>
        <v>13404.65792</v>
      </c>
      <c r="DT929" s="51"/>
      <c r="DV929" s="45">
        <f t="shared" si="1379"/>
        <v>2206.2309599999999</v>
      </c>
      <c r="DW929" s="51"/>
      <c r="DY929" s="45">
        <f t="shared" si="1380"/>
        <v>594.56143999999995</v>
      </c>
      <c r="DZ929" s="51"/>
      <c r="EB929" s="45">
        <f t="shared" si="1381"/>
        <v>838.84504000000004</v>
      </c>
      <c r="EC929" s="51"/>
      <c r="EE929" s="45">
        <f t="shared" si="1382"/>
        <v>723.74192000000005</v>
      </c>
      <c r="EF929" s="51"/>
      <c r="EH929" s="45">
        <f t="shared" si="1383"/>
        <v>843.28656000000001</v>
      </c>
      <c r="EI929" s="51"/>
      <c r="EK929" s="45">
        <f t="shared" si="1384"/>
        <v>1832.3152</v>
      </c>
      <c r="EL929" s="51"/>
      <c r="EN929" s="45">
        <f t="shared" si="1385"/>
        <v>820.70255999999995</v>
      </c>
      <c r="EO929" s="51"/>
      <c r="EQ929" s="45">
        <f t="shared" si="1386"/>
        <v>678.79975999999999</v>
      </c>
      <c r="ER929" s="51"/>
      <c r="ET929" s="45">
        <f t="shared" si="1387"/>
        <v>500.98840000000001</v>
      </c>
      <c r="EU929" s="51"/>
      <c r="EW929" s="45">
        <f t="shared" si="1388"/>
        <v>143.4084</v>
      </c>
      <c r="EX929" s="51"/>
      <c r="EZ929" s="45">
        <f t="shared" si="1389"/>
        <v>1798.8908799999999</v>
      </c>
      <c r="FA929" s="51"/>
      <c r="FC929" s="45">
        <f t="shared" si="1390"/>
        <v>846.1472</v>
      </c>
      <c r="FD929" s="51"/>
      <c r="FF929" s="45">
        <f t="shared" si="1391"/>
        <v>1794.14824</v>
      </c>
      <c r="FG929" s="51"/>
      <c r="FI929" s="45">
        <f t="shared" si="1392"/>
        <v>1974.06744</v>
      </c>
      <c r="FJ929" s="51"/>
      <c r="FL929" s="45">
        <f t="shared" si="1393"/>
        <v>532.45543999999995</v>
      </c>
      <c r="FM929" s="51"/>
      <c r="FO929" s="45">
        <f t="shared" si="1394"/>
        <v>272.13720000000001</v>
      </c>
      <c r="FP929" s="51"/>
      <c r="FR929" s="45">
        <f t="shared" si="1395"/>
        <v>3698.6569599999998</v>
      </c>
      <c r="FS929" s="51"/>
      <c r="FU929" s="45">
        <f t="shared" si="1396"/>
        <v>453.78784000000002</v>
      </c>
      <c r="FV929" s="51"/>
      <c r="FX929" s="45">
        <f t="shared" si="1397"/>
        <v>265.13616000000002</v>
      </c>
      <c r="FY929" s="51"/>
      <c r="GA929" s="45">
        <f t="shared" si="1398"/>
        <v>11228.23784</v>
      </c>
      <c r="GB929" s="51"/>
      <c r="GD929" s="45">
        <f t="shared" si="1399"/>
        <v>30.563680000000002</v>
      </c>
      <c r="GE929" s="51"/>
      <c r="GG929" s="45">
        <f t="shared" si="1400"/>
        <v>1390.798</v>
      </c>
      <c r="GH929" s="51"/>
      <c r="GJ929" s="45">
        <f t="shared" si="1401"/>
        <v>1226.4617599999999</v>
      </c>
      <c r="GK929" s="51"/>
    </row>
    <row r="930" spans="1:193" s="45" customFormat="1">
      <c r="A930" s="45" t="s">
        <v>17</v>
      </c>
      <c r="B930" s="46">
        <v>41225</v>
      </c>
      <c r="C930" s="56">
        <v>0.72472300000000001</v>
      </c>
      <c r="D930" s="56">
        <v>9.5592999999999997E-2</v>
      </c>
      <c r="E930" s="56">
        <v>7.4541999999999997E-2</v>
      </c>
      <c r="F930" s="58"/>
      <c r="G930" s="58"/>
      <c r="H930" s="58">
        <v>15369</v>
      </c>
      <c r="I930" s="58"/>
      <c r="J930" s="59"/>
      <c r="K930" s="59">
        <v>504326</v>
      </c>
      <c r="L930" s="58"/>
      <c r="M930" s="58"/>
      <c r="N930" s="58">
        <v>30645</v>
      </c>
      <c r="O930" s="58"/>
      <c r="P930" s="58"/>
      <c r="Q930" s="58">
        <v>40426</v>
      </c>
      <c r="R930" s="58"/>
      <c r="S930" s="58"/>
      <c r="T930" s="58">
        <v>146001</v>
      </c>
      <c r="U930" s="58"/>
      <c r="V930" s="58"/>
      <c r="W930" s="58">
        <v>379519</v>
      </c>
      <c r="X930" s="58"/>
      <c r="Y930" s="58"/>
      <c r="Z930" s="58">
        <v>28591</v>
      </c>
      <c r="AA930" s="58"/>
      <c r="AB930" s="58"/>
      <c r="AC930" s="58">
        <v>254315</v>
      </c>
      <c r="AD930" s="58"/>
      <c r="AE930" s="58"/>
      <c r="AF930" s="58">
        <v>39582</v>
      </c>
      <c r="AG930" s="58"/>
      <c r="AH930" s="58"/>
      <c r="AI930" s="58">
        <v>6714</v>
      </c>
      <c r="AJ930" s="58"/>
      <c r="AK930" s="58"/>
      <c r="AL930" s="58">
        <v>5563</v>
      </c>
      <c r="AM930" s="58"/>
      <c r="AN930" s="58"/>
      <c r="AO930" s="58">
        <v>6232</v>
      </c>
      <c r="AP930" s="58"/>
      <c r="AQ930" s="58"/>
      <c r="AR930" s="58">
        <v>12296</v>
      </c>
      <c r="AS930" s="58"/>
      <c r="AT930" s="58"/>
      <c r="AU930" s="58">
        <v>22627</v>
      </c>
      <c r="AV930" s="58"/>
      <c r="AW930" s="58"/>
      <c r="AX930" s="58">
        <v>11175</v>
      </c>
      <c r="AY930" s="58"/>
      <c r="AZ930" s="58"/>
      <c r="BA930" s="58">
        <v>9931</v>
      </c>
      <c r="BB930" s="58"/>
      <c r="BC930" s="58"/>
      <c r="BD930" s="58">
        <v>4734</v>
      </c>
      <c r="BE930" s="58"/>
      <c r="BF930" s="58"/>
      <c r="BG930" s="58">
        <v>1539</v>
      </c>
      <c r="BH930" s="50"/>
      <c r="BI930" s="50"/>
      <c r="BJ930" s="50">
        <v>22933</v>
      </c>
      <c r="BK930" s="50"/>
      <c r="BL930" s="50"/>
      <c r="BM930" s="50">
        <v>6727</v>
      </c>
      <c r="BN930" s="50"/>
      <c r="BO930" s="50"/>
      <c r="BP930" s="50">
        <v>27785</v>
      </c>
      <c r="BQ930" s="50"/>
      <c r="BR930" s="50"/>
      <c r="BS930" s="50">
        <v>40295</v>
      </c>
      <c r="BT930" s="50"/>
      <c r="BU930" s="50"/>
      <c r="BV930" s="50">
        <v>8312</v>
      </c>
      <c r="BW930" s="50"/>
      <c r="BX930" s="50"/>
      <c r="BY930" s="50">
        <v>4181</v>
      </c>
      <c r="BZ930" s="50"/>
      <c r="CA930" s="50"/>
      <c r="CB930" s="50">
        <v>66868</v>
      </c>
      <c r="CC930" s="50"/>
      <c r="CD930" s="50"/>
      <c r="CE930" s="50">
        <v>6634</v>
      </c>
      <c r="CF930" s="50"/>
      <c r="CG930" s="50"/>
      <c r="CH930" s="50">
        <v>3674</v>
      </c>
      <c r="CI930" s="50"/>
      <c r="CJ930" s="50"/>
      <c r="CK930" s="50">
        <v>192137</v>
      </c>
      <c r="CL930" s="50"/>
      <c r="CM930" s="50"/>
      <c r="CN930" s="50">
        <v>402</v>
      </c>
      <c r="CO930" s="50"/>
      <c r="CP930" s="50"/>
      <c r="CQ930" s="50">
        <v>30546</v>
      </c>
      <c r="CR930" s="50"/>
      <c r="CS930" s="50"/>
      <c r="CT930" s="50">
        <v>20202</v>
      </c>
      <c r="CU930" s="51"/>
      <c r="CV930" s="51"/>
      <c r="CX930" s="45">
        <f t="shared" si="1371"/>
        <v>1145.635998</v>
      </c>
      <c r="CY930" s="51"/>
      <c r="DA930" s="45">
        <f t="shared" si="1372"/>
        <v>37593.468692000002</v>
      </c>
      <c r="DB930" s="51"/>
      <c r="DD930" s="45">
        <f t="shared" si="1373"/>
        <v>2284.33959</v>
      </c>
      <c r="DE930" s="51"/>
      <c r="DG930" s="45">
        <f t="shared" si="1374"/>
        <v>3013.4348919999998</v>
      </c>
      <c r="DH930" s="51"/>
      <c r="DJ930" s="45">
        <f t="shared" si="1375"/>
        <v>10883.206542</v>
      </c>
      <c r="DK930" s="51"/>
      <c r="DM930" s="45">
        <f t="shared" si="1376"/>
        <v>28290.105297999999</v>
      </c>
      <c r="DN930" s="51"/>
      <c r="DP930" s="45">
        <f t="shared" si="1377"/>
        <v>2131.2303219999999</v>
      </c>
      <c r="DQ930" s="51"/>
      <c r="DS930" s="45">
        <f t="shared" si="1378"/>
        <v>18957.148730000001</v>
      </c>
      <c r="DT930" s="51"/>
      <c r="DV930" s="45">
        <f t="shared" si="1379"/>
        <v>2950.521444</v>
      </c>
      <c r="DW930" s="51"/>
      <c r="DY930" s="45">
        <f t="shared" si="1380"/>
        <v>500.474988</v>
      </c>
      <c r="DZ930" s="51"/>
      <c r="EB930" s="45">
        <f t="shared" si="1381"/>
        <v>414.67714599999999</v>
      </c>
      <c r="EC930" s="51"/>
      <c r="EE930" s="45">
        <f t="shared" si="1382"/>
        <v>464.54574399999996</v>
      </c>
      <c r="EF930" s="51"/>
      <c r="EH930" s="45">
        <f t="shared" si="1383"/>
        <v>916.56843199999992</v>
      </c>
      <c r="EI930" s="51"/>
      <c r="EK930" s="45">
        <f t="shared" si="1384"/>
        <v>1686.661834</v>
      </c>
      <c r="EL930" s="51"/>
      <c r="EN930" s="45">
        <f t="shared" si="1385"/>
        <v>833.00684999999999</v>
      </c>
      <c r="EO930" s="51"/>
      <c r="EQ930" s="45">
        <f t="shared" si="1386"/>
        <v>740.27660200000003</v>
      </c>
      <c r="ER930" s="51"/>
      <c r="ET930" s="45">
        <f t="shared" si="1387"/>
        <v>352.88182799999998</v>
      </c>
      <c r="EU930" s="51"/>
      <c r="EW930" s="45">
        <f t="shared" si="1388"/>
        <v>114.72013799999999</v>
      </c>
      <c r="EX930" s="51"/>
      <c r="EZ930" s="45">
        <f t="shared" si="1389"/>
        <v>1709.4716859999999</v>
      </c>
      <c r="FA930" s="51"/>
      <c r="FC930" s="45">
        <f t="shared" si="1390"/>
        <v>501.44403399999999</v>
      </c>
      <c r="FD930" s="51"/>
      <c r="FF930" s="45">
        <f t="shared" si="1391"/>
        <v>2071.1494699999998</v>
      </c>
      <c r="FG930" s="51"/>
      <c r="FI930" s="45">
        <f t="shared" si="1392"/>
        <v>3003.6698899999997</v>
      </c>
      <c r="FJ930" s="51"/>
      <c r="FL930" s="45">
        <f t="shared" si="1393"/>
        <v>619.59310399999993</v>
      </c>
      <c r="FM930" s="51"/>
      <c r="FO930" s="45">
        <f t="shared" si="1394"/>
        <v>311.66010199999999</v>
      </c>
      <c r="FP930" s="51"/>
      <c r="FR930" s="45">
        <f t="shared" si="1395"/>
        <v>4984.4744559999999</v>
      </c>
      <c r="FS930" s="51"/>
      <c r="FU930" s="45">
        <f t="shared" si="1396"/>
        <v>494.51162799999997</v>
      </c>
      <c r="FV930" s="51"/>
      <c r="FX930" s="45">
        <f t="shared" si="1397"/>
        <v>273.86730799999998</v>
      </c>
      <c r="FY930" s="51"/>
      <c r="GA930" s="45">
        <f t="shared" si="1398"/>
        <v>14322.276254</v>
      </c>
      <c r="GB930" s="51"/>
      <c r="GD930" s="45">
        <f t="shared" si="1399"/>
        <v>29.965883999999999</v>
      </c>
      <c r="GE930" s="51"/>
      <c r="GG930" s="45">
        <f t="shared" si="1400"/>
        <v>2276.9599319999998</v>
      </c>
      <c r="GH930" s="51"/>
      <c r="GJ930" s="45">
        <f t="shared" si="1401"/>
        <v>1505.8974839999998</v>
      </c>
      <c r="GK930" s="51"/>
    </row>
    <row r="931" spans="1:193" s="45" customFormat="1">
      <c r="A931" s="45" t="s">
        <v>17</v>
      </c>
      <c r="B931" s="46">
        <v>41224</v>
      </c>
      <c r="C931" s="56">
        <v>0.72377199999999997</v>
      </c>
      <c r="D931" s="56">
        <v>9.4785999999999995E-2</v>
      </c>
      <c r="E931" s="56">
        <v>7.5213000000000002E-2</v>
      </c>
      <c r="F931" s="58"/>
      <c r="G931" s="58"/>
      <c r="H931" s="58">
        <v>15276</v>
      </c>
      <c r="I931" s="58"/>
      <c r="J931" s="59"/>
      <c r="K931" s="59">
        <v>311446</v>
      </c>
      <c r="L931" s="58"/>
      <c r="M931" s="58"/>
      <c r="N931" s="58">
        <v>25906</v>
      </c>
      <c r="O931" s="58"/>
      <c r="P931" s="58"/>
      <c r="Q931" s="58">
        <v>43639</v>
      </c>
      <c r="R931" s="58"/>
      <c r="S931" s="58"/>
      <c r="T931" s="58">
        <v>102877</v>
      </c>
      <c r="U931" s="58"/>
      <c r="V931" s="58"/>
      <c r="W931" s="58">
        <v>161978</v>
      </c>
      <c r="X931" s="58"/>
      <c r="Y931" s="58"/>
      <c r="Z931" s="58">
        <v>9690</v>
      </c>
      <c r="AA931" s="58"/>
      <c r="AB931" s="58"/>
      <c r="AC931" s="58">
        <v>257199</v>
      </c>
      <c r="AD931" s="58"/>
      <c r="AE931" s="58"/>
      <c r="AF931" s="58">
        <v>42067</v>
      </c>
      <c r="AG931" s="58"/>
      <c r="AH931" s="58"/>
      <c r="AI931" s="58">
        <v>7172</v>
      </c>
      <c r="AJ931" s="58"/>
      <c r="AK931" s="58"/>
      <c r="AL931" s="58">
        <v>6087</v>
      </c>
      <c r="AM931" s="58"/>
      <c r="AN931" s="58"/>
      <c r="AO931" s="58">
        <v>6705</v>
      </c>
      <c r="AP931" s="58"/>
      <c r="AQ931" s="58"/>
      <c r="AR931" s="58">
        <v>12260</v>
      </c>
      <c r="AS931" s="58"/>
      <c r="AT931" s="58"/>
      <c r="AU931" s="58">
        <v>26341</v>
      </c>
      <c r="AV931" s="58"/>
      <c r="AW931" s="58"/>
      <c r="AX931" s="58">
        <v>12646</v>
      </c>
      <c r="AY931" s="58"/>
      <c r="AZ931" s="58"/>
      <c r="BA931" s="58">
        <v>11299</v>
      </c>
      <c r="BB931" s="58"/>
      <c r="BC931" s="58"/>
      <c r="BD931" s="58">
        <v>6323</v>
      </c>
      <c r="BE931" s="58"/>
      <c r="BF931" s="58"/>
      <c r="BG931" s="58">
        <v>1715</v>
      </c>
      <c r="BH931" s="50"/>
      <c r="BI931" s="50"/>
      <c r="BJ931" s="50">
        <v>24508</v>
      </c>
      <c r="BK931" s="50"/>
      <c r="BL931" s="50"/>
      <c r="BM931" s="50">
        <v>8373</v>
      </c>
      <c r="BN931" s="50"/>
      <c r="BO931" s="50"/>
      <c r="BP931" s="50">
        <v>31359</v>
      </c>
      <c r="BQ931" s="50"/>
      <c r="BR931" s="50"/>
      <c r="BS931" s="50">
        <v>43671</v>
      </c>
      <c r="BT931" s="50"/>
      <c r="BU931" s="50"/>
      <c r="BV931" s="50">
        <v>8928</v>
      </c>
      <c r="BW931" s="50"/>
      <c r="BX931" s="50"/>
      <c r="BY931" s="50">
        <v>5983</v>
      </c>
      <c r="BZ931" s="50"/>
      <c r="CA931" s="50"/>
      <c r="CB931" s="50">
        <v>82142</v>
      </c>
      <c r="CC931" s="50"/>
      <c r="CD931" s="50"/>
      <c r="CE931" s="50">
        <v>5473</v>
      </c>
      <c r="CF931" s="50"/>
      <c r="CG931" s="50"/>
      <c r="CH931" s="50">
        <v>3613</v>
      </c>
      <c r="CI931" s="50"/>
      <c r="CJ931" s="50"/>
      <c r="CK931" s="50">
        <v>207348</v>
      </c>
      <c r="CL931" s="50"/>
      <c r="CM931" s="50"/>
      <c r="CN931" s="50">
        <v>174</v>
      </c>
      <c r="CO931" s="50"/>
      <c r="CP931" s="50"/>
      <c r="CQ931" s="50">
        <v>35575</v>
      </c>
      <c r="CR931" s="50"/>
      <c r="CS931" s="50"/>
      <c r="CT931" s="50">
        <v>21542</v>
      </c>
      <c r="CU931" s="51"/>
      <c r="CV931" s="51"/>
      <c r="CX931" s="45">
        <f t="shared" ref="CX931:CX971" si="1402">H931*$E931</f>
        <v>1148.953788</v>
      </c>
      <c r="CY931" s="51"/>
      <c r="DA931" s="45">
        <f t="shared" si="1372"/>
        <v>23424.787998</v>
      </c>
      <c r="DB931" s="51"/>
      <c r="DD931" s="45">
        <f t="shared" si="1373"/>
        <v>1948.4679780000001</v>
      </c>
      <c r="DE931" s="51"/>
      <c r="DG931" s="45">
        <f t="shared" si="1374"/>
        <v>3282.2201070000001</v>
      </c>
      <c r="DH931" s="51"/>
      <c r="DJ931" s="45">
        <f t="shared" si="1375"/>
        <v>7737.687801</v>
      </c>
      <c r="DK931" s="51"/>
      <c r="DM931" s="45">
        <f t="shared" si="1376"/>
        <v>12182.851314</v>
      </c>
      <c r="DN931" s="51"/>
      <c r="DP931" s="45">
        <f t="shared" si="1377"/>
        <v>728.81397000000004</v>
      </c>
      <c r="DQ931" s="51"/>
      <c r="DS931" s="45">
        <f t="shared" si="1378"/>
        <v>19344.708386999999</v>
      </c>
      <c r="DT931" s="51"/>
      <c r="DV931" s="45">
        <f t="shared" si="1379"/>
        <v>3163.985271</v>
      </c>
      <c r="DW931" s="51"/>
      <c r="DY931" s="45">
        <f t="shared" si="1380"/>
        <v>539.42763600000001</v>
      </c>
      <c r="DZ931" s="51"/>
      <c r="EB931" s="45">
        <f t="shared" si="1381"/>
        <v>457.82153099999999</v>
      </c>
      <c r="EC931" s="51"/>
      <c r="EE931" s="45">
        <f t="shared" si="1382"/>
        <v>504.30316500000004</v>
      </c>
      <c r="EF931" s="51"/>
      <c r="EH931" s="45">
        <f t="shared" si="1383"/>
        <v>922.11138000000005</v>
      </c>
      <c r="EI931" s="51"/>
      <c r="EK931" s="45">
        <f t="shared" si="1384"/>
        <v>1981.1856330000001</v>
      </c>
      <c r="EL931" s="51"/>
      <c r="EN931" s="45">
        <f t="shared" si="1385"/>
        <v>951.143598</v>
      </c>
      <c r="EO931" s="51"/>
      <c r="EQ931" s="45">
        <f t="shared" si="1386"/>
        <v>849.83168699999999</v>
      </c>
      <c r="ER931" s="51"/>
      <c r="ET931" s="45">
        <f t="shared" si="1387"/>
        <v>475.571799</v>
      </c>
      <c r="EU931" s="51"/>
      <c r="EW931" s="45">
        <f t="shared" si="1388"/>
        <v>128.990295</v>
      </c>
      <c r="EX931" s="51"/>
      <c r="EZ931" s="45">
        <f t="shared" si="1389"/>
        <v>1843.3202040000001</v>
      </c>
      <c r="FA931" s="51"/>
      <c r="FC931" s="45">
        <f t="shared" si="1390"/>
        <v>629.75844900000004</v>
      </c>
      <c r="FD931" s="51"/>
      <c r="FF931" s="45">
        <f t="shared" si="1391"/>
        <v>2358.6044670000001</v>
      </c>
      <c r="FG931" s="51"/>
      <c r="FI931" s="45">
        <f t="shared" si="1392"/>
        <v>3284.6269230000003</v>
      </c>
      <c r="FJ931" s="51"/>
      <c r="FL931" s="45">
        <f t="shared" si="1393"/>
        <v>671.50166400000001</v>
      </c>
      <c r="FM931" s="51"/>
      <c r="FO931" s="45">
        <f t="shared" si="1394"/>
        <v>449.99937900000003</v>
      </c>
      <c r="FP931" s="51"/>
      <c r="FR931" s="45">
        <f t="shared" si="1395"/>
        <v>6178.1462460000002</v>
      </c>
      <c r="FS931" s="51"/>
      <c r="FU931" s="45">
        <f t="shared" si="1396"/>
        <v>411.64074900000003</v>
      </c>
      <c r="FV931" s="51"/>
      <c r="FX931" s="45">
        <f t="shared" si="1397"/>
        <v>271.74456900000001</v>
      </c>
      <c r="FY931" s="51"/>
      <c r="GA931" s="45">
        <f t="shared" si="1398"/>
        <v>15595.265124</v>
      </c>
      <c r="GB931" s="51"/>
      <c r="GD931" s="45">
        <f t="shared" si="1399"/>
        <v>13.087062</v>
      </c>
      <c r="GE931" s="51"/>
      <c r="GG931" s="45">
        <f t="shared" si="1400"/>
        <v>2675.702475</v>
      </c>
      <c r="GH931" s="51"/>
      <c r="GJ931" s="45">
        <f t="shared" si="1401"/>
        <v>1620.2384460000001</v>
      </c>
      <c r="GK931" s="51"/>
    </row>
    <row r="932" spans="1:193" s="45" customFormat="1">
      <c r="A932" s="45" t="s">
        <v>17</v>
      </c>
      <c r="B932" s="46">
        <v>41223</v>
      </c>
      <c r="C932" s="56">
        <v>0.724074</v>
      </c>
      <c r="D932" s="56">
        <v>9.6620000000000011E-2</v>
      </c>
      <c r="E932" s="56">
        <v>7.4818999999999997E-2</v>
      </c>
      <c r="F932" s="58"/>
      <c r="G932" s="58"/>
      <c r="H932" s="58">
        <v>21517</v>
      </c>
      <c r="I932" s="58"/>
      <c r="J932" s="59"/>
      <c r="K932" s="59">
        <v>227713</v>
      </c>
      <c r="L932" s="58"/>
      <c r="M932" s="58"/>
      <c r="N932" s="58">
        <v>24977</v>
      </c>
      <c r="O932" s="58"/>
      <c r="P932" s="58"/>
      <c r="Q932" s="58">
        <v>46105</v>
      </c>
      <c r="R932" s="58"/>
      <c r="S932" s="58"/>
      <c r="T932" s="58">
        <v>77174</v>
      </c>
      <c r="U932" s="58"/>
      <c r="V932" s="58"/>
      <c r="W932" s="58">
        <v>82976</v>
      </c>
      <c r="X932" s="58"/>
      <c r="Y932" s="58"/>
      <c r="Z932" s="58">
        <v>8475</v>
      </c>
      <c r="AA932" s="58"/>
      <c r="AB932" s="58"/>
      <c r="AC932" s="58">
        <v>211717</v>
      </c>
      <c r="AD932" s="58"/>
      <c r="AE932" s="58"/>
      <c r="AF932" s="58">
        <v>33922</v>
      </c>
      <c r="AG932" s="58"/>
      <c r="AH932" s="58"/>
      <c r="AI932" s="58">
        <v>7744</v>
      </c>
      <c r="AJ932" s="58"/>
      <c r="AK932" s="58"/>
      <c r="AL932" s="58">
        <v>10596</v>
      </c>
      <c r="AM932" s="58"/>
      <c r="AN932" s="58"/>
      <c r="AO932" s="58">
        <v>9021</v>
      </c>
      <c r="AP932" s="58"/>
      <c r="AQ932" s="58"/>
      <c r="AR932" s="58">
        <v>12519</v>
      </c>
      <c r="AS932" s="58"/>
      <c r="AT932" s="58"/>
      <c r="AU932" s="58">
        <v>23683</v>
      </c>
      <c r="AV932" s="58"/>
      <c r="AW932" s="58"/>
      <c r="AX932" s="58">
        <v>11650</v>
      </c>
      <c r="AY932" s="58"/>
      <c r="AZ932" s="58"/>
      <c r="BA932" s="58">
        <v>11943</v>
      </c>
      <c r="BB932" s="58"/>
      <c r="BC932" s="58"/>
      <c r="BD932" s="58">
        <v>8747</v>
      </c>
      <c r="BE932" s="58"/>
      <c r="BF932" s="58"/>
      <c r="BG932" s="58">
        <v>2023</v>
      </c>
      <c r="BH932" s="50"/>
      <c r="BI932" s="50"/>
      <c r="BJ932" s="50">
        <v>23964</v>
      </c>
      <c r="BK932" s="50"/>
      <c r="BL932" s="50"/>
      <c r="BM932" s="50">
        <v>11035</v>
      </c>
      <c r="BN932" s="50"/>
      <c r="BO932" s="50"/>
      <c r="BP932" s="50">
        <v>29562</v>
      </c>
      <c r="BQ932" s="50"/>
      <c r="BR932" s="50"/>
      <c r="BS932" s="50">
        <v>34059</v>
      </c>
      <c r="BT932" s="50"/>
      <c r="BU932" s="50"/>
      <c r="BV932" s="50">
        <v>7907</v>
      </c>
      <c r="BW932" s="50"/>
      <c r="BX932" s="50"/>
      <c r="BY932" s="50">
        <v>6275</v>
      </c>
      <c r="BZ932" s="50"/>
      <c r="CA932" s="50"/>
      <c r="CB932" s="50">
        <v>69429</v>
      </c>
      <c r="CC932" s="50"/>
      <c r="CD932" s="50"/>
      <c r="CE932" s="50">
        <v>5859</v>
      </c>
      <c r="CF932" s="50"/>
      <c r="CG932" s="50"/>
      <c r="CH932" s="50">
        <v>3154</v>
      </c>
      <c r="CI932" s="50"/>
      <c r="CJ932" s="50"/>
      <c r="CK932" s="50">
        <v>165581</v>
      </c>
      <c r="CL932" s="50"/>
      <c r="CM932" s="50"/>
      <c r="CN932" s="50">
        <v>199</v>
      </c>
      <c r="CO932" s="50"/>
      <c r="CP932" s="50"/>
      <c r="CQ932" s="50">
        <v>22174</v>
      </c>
      <c r="CR932" s="50"/>
      <c r="CS932" s="50"/>
      <c r="CT932" s="50">
        <v>16930</v>
      </c>
      <c r="CU932" s="51"/>
      <c r="CV932" s="51"/>
      <c r="CX932" s="45">
        <f t="shared" si="1402"/>
        <v>1609.8804229999998</v>
      </c>
      <c r="CY932" s="51"/>
      <c r="DA932" s="45">
        <f t="shared" si="1372"/>
        <v>17037.258946999998</v>
      </c>
      <c r="DB932" s="51"/>
      <c r="DD932" s="45">
        <f t="shared" si="1373"/>
        <v>1868.7541629999998</v>
      </c>
      <c r="DE932" s="51"/>
      <c r="DG932" s="45">
        <f t="shared" si="1374"/>
        <v>3449.5299949999999</v>
      </c>
      <c r="DH932" s="51"/>
      <c r="DJ932" s="45">
        <f t="shared" si="1375"/>
        <v>5774.0815059999995</v>
      </c>
      <c r="DK932" s="51"/>
      <c r="DM932" s="45">
        <f t="shared" si="1376"/>
        <v>6208.1813439999996</v>
      </c>
      <c r="DN932" s="51"/>
      <c r="DP932" s="45">
        <f t="shared" si="1377"/>
        <v>634.09102499999995</v>
      </c>
      <c r="DQ932" s="51"/>
      <c r="DS932" s="45">
        <f t="shared" si="1378"/>
        <v>15840.454222999999</v>
      </c>
      <c r="DT932" s="51"/>
      <c r="DV932" s="45">
        <f t="shared" si="1379"/>
        <v>2538.0101179999997</v>
      </c>
      <c r="DW932" s="51"/>
      <c r="DY932" s="45">
        <f t="shared" si="1380"/>
        <v>579.39833599999997</v>
      </c>
      <c r="DZ932" s="51"/>
      <c r="EB932" s="45">
        <f t="shared" si="1381"/>
        <v>792.78212399999995</v>
      </c>
      <c r="EC932" s="51"/>
      <c r="EE932" s="45">
        <f t="shared" si="1382"/>
        <v>674.94219899999996</v>
      </c>
      <c r="EF932" s="51"/>
      <c r="EH932" s="45">
        <f t="shared" si="1383"/>
        <v>936.65906099999995</v>
      </c>
      <c r="EI932" s="51"/>
      <c r="EK932" s="45">
        <f t="shared" si="1384"/>
        <v>1771.9383769999999</v>
      </c>
      <c r="EL932" s="51"/>
      <c r="EN932" s="45">
        <f t="shared" si="1385"/>
        <v>871.64134999999999</v>
      </c>
      <c r="EO932" s="51"/>
      <c r="EQ932" s="45">
        <f t="shared" si="1386"/>
        <v>893.56331699999998</v>
      </c>
      <c r="ER932" s="51"/>
      <c r="ET932" s="45">
        <f t="shared" si="1387"/>
        <v>654.44179299999996</v>
      </c>
      <c r="EU932" s="51"/>
      <c r="EW932" s="45">
        <f t="shared" si="1388"/>
        <v>151.35883699999999</v>
      </c>
      <c r="EX932" s="51"/>
      <c r="EZ932" s="45">
        <f t="shared" si="1389"/>
        <v>1792.9625159999998</v>
      </c>
      <c r="FA932" s="51"/>
      <c r="FC932" s="45">
        <f t="shared" si="1390"/>
        <v>825.62766499999998</v>
      </c>
      <c r="FD932" s="51"/>
      <c r="FF932" s="45">
        <f t="shared" si="1391"/>
        <v>2211.799278</v>
      </c>
      <c r="FG932" s="51"/>
      <c r="FI932" s="45">
        <f t="shared" si="1392"/>
        <v>2548.2603209999997</v>
      </c>
      <c r="FJ932" s="51"/>
      <c r="FL932" s="45">
        <f t="shared" si="1393"/>
        <v>591.59383300000002</v>
      </c>
      <c r="FM932" s="51"/>
      <c r="FO932" s="45">
        <f t="shared" si="1394"/>
        <v>469.48922499999998</v>
      </c>
      <c r="FP932" s="51"/>
      <c r="FR932" s="45">
        <f t="shared" si="1395"/>
        <v>5194.6083509999999</v>
      </c>
      <c r="FS932" s="51"/>
      <c r="FU932" s="45">
        <f t="shared" si="1396"/>
        <v>438.36452099999997</v>
      </c>
      <c r="FV932" s="51"/>
      <c r="FX932" s="45">
        <f t="shared" si="1397"/>
        <v>235.97912599999998</v>
      </c>
      <c r="FY932" s="51"/>
      <c r="GA932" s="45">
        <f t="shared" si="1398"/>
        <v>12388.604839</v>
      </c>
      <c r="GB932" s="51"/>
      <c r="GD932" s="45">
        <f t="shared" si="1399"/>
        <v>14.888980999999999</v>
      </c>
      <c r="GE932" s="51"/>
      <c r="GG932" s="45">
        <f t="shared" si="1400"/>
        <v>1659.0365059999999</v>
      </c>
      <c r="GH932" s="51"/>
      <c r="GJ932" s="45">
        <f t="shared" si="1401"/>
        <v>1266.6856699999998</v>
      </c>
      <c r="GK932" s="51"/>
    </row>
    <row r="933" spans="1:193" s="45" customFormat="1">
      <c r="A933" s="45" t="s">
        <v>17</v>
      </c>
      <c r="B933" s="46">
        <v>41222</v>
      </c>
      <c r="C933" s="56">
        <v>0.73296800000000006</v>
      </c>
      <c r="D933" s="56">
        <v>9.8039000000000001E-2</v>
      </c>
      <c r="E933" s="56">
        <v>8.4338999999999997E-2</v>
      </c>
      <c r="F933" s="58"/>
      <c r="G933" s="58"/>
      <c r="H933" s="58">
        <v>24635</v>
      </c>
      <c r="I933" s="58"/>
      <c r="J933" s="59"/>
      <c r="K933" s="59">
        <v>202568</v>
      </c>
      <c r="L933" s="58"/>
      <c r="M933" s="58"/>
      <c r="N933" s="58">
        <v>22786</v>
      </c>
      <c r="O933" s="58"/>
      <c r="P933" s="58"/>
      <c r="Q933" s="58">
        <v>49040</v>
      </c>
      <c r="R933" s="58"/>
      <c r="S933" s="58"/>
      <c r="T933" s="58">
        <v>69992</v>
      </c>
      <c r="U933" s="58"/>
      <c r="V933" s="58"/>
      <c r="W933" s="58">
        <v>60836</v>
      </c>
      <c r="X933" s="58"/>
      <c r="Y933" s="58"/>
      <c r="Z933" s="58">
        <v>7421</v>
      </c>
      <c r="AA933" s="58"/>
      <c r="AB933" s="58"/>
      <c r="AC933" s="58">
        <v>192599</v>
      </c>
      <c r="AD933" s="58"/>
      <c r="AE933" s="58"/>
      <c r="AF933" s="58">
        <v>30669</v>
      </c>
      <c r="AG933" s="58"/>
      <c r="AH933" s="58"/>
      <c r="AI933" s="58">
        <v>7784</v>
      </c>
      <c r="AJ933" s="58"/>
      <c r="AK933" s="58"/>
      <c r="AL933" s="58">
        <v>10220</v>
      </c>
      <c r="AM933" s="58"/>
      <c r="AN933" s="58"/>
      <c r="AO933" s="58">
        <v>9349</v>
      </c>
      <c r="AP933" s="58"/>
      <c r="AQ933" s="58"/>
      <c r="AR933" s="58">
        <v>12680</v>
      </c>
      <c r="AS933" s="58"/>
      <c r="AT933" s="58"/>
      <c r="AU933" s="58">
        <v>26875</v>
      </c>
      <c r="AV933" s="58"/>
      <c r="AW933" s="58"/>
      <c r="AX933" s="58">
        <v>11808</v>
      </c>
      <c r="AY933" s="58"/>
      <c r="AZ933" s="58"/>
      <c r="BA933" s="58">
        <v>10098</v>
      </c>
      <c r="BB933" s="58"/>
      <c r="BC933" s="58"/>
      <c r="BD933" s="58">
        <v>8109</v>
      </c>
      <c r="BE933" s="58"/>
      <c r="BF933" s="58"/>
      <c r="BG933" s="58">
        <v>1924</v>
      </c>
      <c r="BH933" s="50"/>
      <c r="BI933" s="50"/>
      <c r="BJ933" s="50">
        <v>24798</v>
      </c>
      <c r="BK933" s="50"/>
      <c r="BL933" s="50"/>
      <c r="BM933" s="50">
        <v>10771</v>
      </c>
      <c r="BN933" s="50"/>
      <c r="BO933" s="50"/>
      <c r="BP933" s="50">
        <v>26974</v>
      </c>
      <c r="BQ933" s="50"/>
      <c r="BR933" s="50"/>
      <c r="BS933" s="50">
        <v>26556</v>
      </c>
      <c r="BT933" s="50"/>
      <c r="BU933" s="50"/>
      <c r="BV933" s="50">
        <v>7976</v>
      </c>
      <c r="BW933" s="50"/>
      <c r="BX933" s="50"/>
      <c r="BY933" s="50">
        <v>4926</v>
      </c>
      <c r="BZ933" s="50"/>
      <c r="CA933" s="50"/>
      <c r="CB933" s="50">
        <v>55358</v>
      </c>
      <c r="CC933" s="50"/>
      <c r="CD933" s="50"/>
      <c r="CE933" s="50">
        <v>5897</v>
      </c>
      <c r="CF933" s="50"/>
      <c r="CG933" s="50"/>
      <c r="CH933" s="50">
        <v>2977</v>
      </c>
      <c r="CI933" s="50"/>
      <c r="CJ933" s="50"/>
      <c r="CK933" s="50">
        <v>149471</v>
      </c>
      <c r="CL933" s="50"/>
      <c r="CM933" s="50"/>
      <c r="CN933" s="50">
        <v>343</v>
      </c>
      <c r="CO933" s="50"/>
      <c r="CP933" s="50"/>
      <c r="CQ933" s="50">
        <v>18627</v>
      </c>
      <c r="CR933" s="50"/>
      <c r="CS933" s="50"/>
      <c r="CT933" s="50">
        <v>15103</v>
      </c>
      <c r="CU933" s="51"/>
      <c r="CV933" s="51"/>
      <c r="CX933" s="45">
        <f t="shared" si="1402"/>
        <v>2077.6912649999999</v>
      </c>
      <c r="CY933" s="51"/>
      <c r="DA933" s="45">
        <f t="shared" si="1372"/>
        <v>17084.382551999999</v>
      </c>
      <c r="DB933" s="51"/>
      <c r="DD933" s="45">
        <f t="shared" si="1373"/>
        <v>1921.748454</v>
      </c>
      <c r="DE933" s="51"/>
      <c r="DG933" s="45">
        <f t="shared" si="1374"/>
        <v>4135.9845599999999</v>
      </c>
      <c r="DH933" s="51"/>
      <c r="DJ933" s="45">
        <f t="shared" si="1375"/>
        <v>5903.0552879999996</v>
      </c>
      <c r="DK933" s="51"/>
      <c r="DM933" s="45">
        <f t="shared" si="1376"/>
        <v>5130.8474040000001</v>
      </c>
      <c r="DN933" s="51"/>
      <c r="DP933" s="45">
        <f t="shared" si="1377"/>
        <v>625.87971900000002</v>
      </c>
      <c r="DQ933" s="51"/>
      <c r="DS933" s="45">
        <f t="shared" si="1378"/>
        <v>16243.607060999999</v>
      </c>
      <c r="DT933" s="51"/>
      <c r="DV933" s="45">
        <f t="shared" si="1379"/>
        <v>2586.592791</v>
      </c>
      <c r="DW933" s="51"/>
      <c r="DY933" s="45">
        <f t="shared" si="1380"/>
        <v>656.494776</v>
      </c>
      <c r="DZ933" s="51"/>
      <c r="EB933" s="45">
        <f t="shared" si="1381"/>
        <v>861.94457999999997</v>
      </c>
      <c r="EC933" s="51"/>
      <c r="EE933" s="45">
        <f t="shared" si="1382"/>
        <v>788.48531100000002</v>
      </c>
      <c r="EF933" s="51"/>
      <c r="EH933" s="45">
        <f t="shared" si="1383"/>
        <v>1069.4185199999999</v>
      </c>
      <c r="EI933" s="51"/>
      <c r="EK933" s="45">
        <f t="shared" si="1384"/>
        <v>2266.6106249999998</v>
      </c>
      <c r="EL933" s="51"/>
      <c r="EN933" s="45">
        <f t="shared" si="1385"/>
        <v>995.87491199999999</v>
      </c>
      <c r="EO933" s="51"/>
      <c r="EQ933" s="45">
        <f t="shared" si="1386"/>
        <v>851.65522199999998</v>
      </c>
      <c r="ER933" s="51"/>
      <c r="ET933" s="45">
        <f t="shared" si="1387"/>
        <v>683.90495099999998</v>
      </c>
      <c r="EU933" s="51"/>
      <c r="EW933" s="45">
        <f t="shared" si="1388"/>
        <v>162.268236</v>
      </c>
      <c r="EX933" s="51"/>
      <c r="EZ933" s="45">
        <f t="shared" si="1389"/>
        <v>2091.4385219999999</v>
      </c>
      <c r="FA933" s="51"/>
      <c r="FC933" s="45">
        <f t="shared" si="1390"/>
        <v>908.41536899999994</v>
      </c>
      <c r="FD933" s="51"/>
      <c r="FF933" s="45">
        <f t="shared" si="1391"/>
        <v>2274.9601859999998</v>
      </c>
      <c r="FG933" s="51"/>
      <c r="FI933" s="45">
        <f t="shared" si="1392"/>
        <v>2239.7064839999998</v>
      </c>
      <c r="FJ933" s="51"/>
      <c r="FL933" s="45">
        <f t="shared" si="1393"/>
        <v>672.68786399999999</v>
      </c>
      <c r="FM933" s="51"/>
      <c r="FO933" s="45">
        <f t="shared" si="1394"/>
        <v>415.453914</v>
      </c>
      <c r="FP933" s="51"/>
      <c r="FR933" s="45">
        <f t="shared" si="1395"/>
        <v>4668.8383619999995</v>
      </c>
      <c r="FS933" s="51"/>
      <c r="FU933" s="45">
        <f t="shared" si="1396"/>
        <v>497.347083</v>
      </c>
      <c r="FV933" s="51"/>
      <c r="FX933" s="45">
        <f t="shared" si="1397"/>
        <v>251.077203</v>
      </c>
      <c r="FY933" s="51"/>
      <c r="GA933" s="45">
        <f t="shared" si="1398"/>
        <v>12606.234668999999</v>
      </c>
      <c r="GB933" s="51"/>
      <c r="GD933" s="45">
        <f t="shared" si="1399"/>
        <v>28.928276999999998</v>
      </c>
      <c r="GE933" s="51"/>
      <c r="GG933" s="45">
        <f t="shared" si="1400"/>
        <v>1570.9825530000001</v>
      </c>
      <c r="GH933" s="51"/>
      <c r="GJ933" s="45">
        <f t="shared" si="1401"/>
        <v>1273.771917</v>
      </c>
      <c r="GK933" s="51"/>
    </row>
    <row r="934" spans="1:193" s="45" customFormat="1">
      <c r="A934" s="45" t="s">
        <v>17</v>
      </c>
      <c r="B934" s="46">
        <v>41221</v>
      </c>
      <c r="C934" s="56">
        <v>0.73346</v>
      </c>
      <c r="D934" s="56">
        <v>9.8039000000000001E-2</v>
      </c>
      <c r="E934" s="56">
        <v>8.4129999999999996E-2</v>
      </c>
      <c r="F934" s="58"/>
      <c r="G934" s="58"/>
      <c r="H934" s="58">
        <v>25321</v>
      </c>
      <c r="I934" s="58"/>
      <c r="J934" s="59"/>
      <c r="K934" s="59">
        <v>203028</v>
      </c>
      <c r="L934" s="58"/>
      <c r="M934" s="58"/>
      <c r="N934" s="58">
        <v>23803</v>
      </c>
      <c r="O934" s="58"/>
      <c r="P934" s="58"/>
      <c r="Q934" s="58">
        <v>49711</v>
      </c>
      <c r="R934" s="58"/>
      <c r="S934" s="58"/>
      <c r="T934" s="58">
        <v>69063</v>
      </c>
      <c r="U934" s="58"/>
      <c r="V934" s="58"/>
      <c r="W934" s="58">
        <v>54186</v>
      </c>
      <c r="X934" s="58"/>
      <c r="Y934" s="58"/>
      <c r="Z934" s="58">
        <v>7670</v>
      </c>
      <c r="AA934" s="58"/>
      <c r="AB934" s="58"/>
      <c r="AC934" s="58">
        <v>189654</v>
      </c>
      <c r="AD934" s="58"/>
      <c r="AE934" s="58"/>
      <c r="AF934" s="58">
        <v>30358</v>
      </c>
      <c r="AG934" s="58"/>
      <c r="AH934" s="58"/>
      <c r="AI934" s="58">
        <v>8122</v>
      </c>
      <c r="AJ934" s="58"/>
      <c r="AK934" s="58"/>
      <c r="AL934" s="58">
        <v>10613</v>
      </c>
      <c r="AM934" s="58"/>
      <c r="AN934" s="58"/>
      <c r="AO934" s="58">
        <v>9471</v>
      </c>
      <c r="AP934" s="58"/>
      <c r="AQ934" s="58"/>
      <c r="AR934" s="58">
        <v>11529</v>
      </c>
      <c r="AS934" s="58"/>
      <c r="AT934" s="58"/>
      <c r="AU934" s="58">
        <v>22744</v>
      </c>
      <c r="AV934" s="58"/>
      <c r="AW934" s="58"/>
      <c r="AX934" s="58">
        <v>11008</v>
      </c>
      <c r="AY934" s="58"/>
      <c r="AZ934" s="58"/>
      <c r="BA934" s="58">
        <v>9743</v>
      </c>
      <c r="BB934" s="58"/>
      <c r="BC934" s="58"/>
      <c r="BD934" s="58">
        <v>8040</v>
      </c>
      <c r="BE934" s="58"/>
      <c r="BF934" s="58"/>
      <c r="BG934" s="58">
        <v>2004</v>
      </c>
      <c r="BH934" s="50"/>
      <c r="BI934" s="50"/>
      <c r="BJ934" s="50">
        <v>25636</v>
      </c>
      <c r="BK934" s="50"/>
      <c r="BL934" s="50"/>
      <c r="BM934" s="50">
        <v>10491</v>
      </c>
      <c r="BN934" s="50"/>
      <c r="BO934" s="50"/>
      <c r="BP934" s="50">
        <v>27741</v>
      </c>
      <c r="BQ934" s="50"/>
      <c r="BR934" s="50"/>
      <c r="BS934" s="50">
        <v>25593</v>
      </c>
      <c r="BT934" s="50"/>
      <c r="BU934" s="50"/>
      <c r="BV934" s="50">
        <v>7520</v>
      </c>
      <c r="BW934" s="50"/>
      <c r="BX934" s="50"/>
      <c r="BY934" s="50">
        <v>4045</v>
      </c>
      <c r="BZ934" s="50"/>
      <c r="CA934" s="50"/>
      <c r="CB934" s="50">
        <v>92989</v>
      </c>
      <c r="CC934" s="50"/>
      <c r="CD934" s="50"/>
      <c r="CE934" s="50">
        <v>5846</v>
      </c>
      <c r="CF934" s="50"/>
      <c r="CG934" s="50"/>
      <c r="CH934" s="50">
        <v>3347</v>
      </c>
      <c r="CI934" s="50"/>
      <c r="CJ934" s="50"/>
      <c r="CK934" s="50">
        <v>149693</v>
      </c>
      <c r="CL934" s="50"/>
      <c r="CM934" s="50"/>
      <c r="CN934" s="50">
        <v>437</v>
      </c>
      <c r="CO934" s="50"/>
      <c r="CP934" s="50"/>
      <c r="CQ934" s="50">
        <v>18532</v>
      </c>
      <c r="CR934" s="50"/>
      <c r="CS934" s="50"/>
      <c r="CT934" s="50">
        <v>16144</v>
      </c>
      <c r="CU934" s="51"/>
      <c r="CV934" s="51"/>
      <c r="CX934" s="45">
        <f t="shared" si="1402"/>
        <v>2130.2557299999999</v>
      </c>
      <c r="CY934" s="51"/>
      <c r="DA934" s="45">
        <f t="shared" si="1372"/>
        <v>17080.745640000001</v>
      </c>
      <c r="DB934" s="51"/>
      <c r="DD934" s="45">
        <f t="shared" si="1373"/>
        <v>2002.54639</v>
      </c>
      <c r="DE934" s="51"/>
      <c r="DG934" s="45">
        <f t="shared" si="1374"/>
        <v>4182.1864299999997</v>
      </c>
      <c r="DH934" s="51"/>
      <c r="DJ934" s="45">
        <f t="shared" si="1375"/>
        <v>5810.2701900000002</v>
      </c>
      <c r="DK934" s="51"/>
      <c r="DM934" s="45">
        <f t="shared" si="1376"/>
        <v>4558.6681799999997</v>
      </c>
      <c r="DN934" s="51"/>
      <c r="DP934" s="45">
        <f t="shared" si="1377"/>
        <v>645.27710000000002</v>
      </c>
      <c r="DQ934" s="51"/>
      <c r="DS934" s="45">
        <f t="shared" si="1378"/>
        <v>15955.59102</v>
      </c>
      <c r="DT934" s="51"/>
      <c r="DV934" s="45">
        <f t="shared" si="1379"/>
        <v>2554.01854</v>
      </c>
      <c r="DW934" s="51"/>
      <c r="DY934" s="45">
        <f t="shared" si="1380"/>
        <v>683.30385999999999</v>
      </c>
      <c r="DZ934" s="51"/>
      <c r="EB934" s="45">
        <f t="shared" si="1381"/>
        <v>892.87168999999994</v>
      </c>
      <c r="EC934" s="51"/>
      <c r="EE934" s="45">
        <f t="shared" si="1382"/>
        <v>796.79522999999995</v>
      </c>
      <c r="EF934" s="51"/>
      <c r="EH934" s="45">
        <f t="shared" si="1383"/>
        <v>969.93476999999996</v>
      </c>
      <c r="EI934" s="51"/>
      <c r="EK934" s="45">
        <f t="shared" si="1384"/>
        <v>1913.45272</v>
      </c>
      <c r="EL934" s="51"/>
      <c r="EN934" s="45">
        <f t="shared" si="1385"/>
        <v>926.10303999999996</v>
      </c>
      <c r="EO934" s="51"/>
      <c r="EQ934" s="45">
        <f t="shared" si="1386"/>
        <v>819.67858999999999</v>
      </c>
      <c r="ER934" s="51"/>
      <c r="ET934" s="45">
        <f t="shared" si="1387"/>
        <v>676.40519999999992</v>
      </c>
      <c r="EU934" s="51"/>
      <c r="EW934" s="45">
        <f t="shared" si="1388"/>
        <v>168.59652</v>
      </c>
      <c r="EX934" s="51"/>
      <c r="EZ934" s="45">
        <f t="shared" si="1389"/>
        <v>2156.75668</v>
      </c>
      <c r="FA934" s="51"/>
      <c r="FC934" s="45">
        <f t="shared" si="1390"/>
        <v>882.60782999999992</v>
      </c>
      <c r="FD934" s="51"/>
      <c r="FF934" s="45">
        <f t="shared" si="1391"/>
        <v>2333.8503299999998</v>
      </c>
      <c r="FG934" s="51"/>
      <c r="FI934" s="45">
        <f t="shared" si="1392"/>
        <v>2153.1390900000001</v>
      </c>
      <c r="FJ934" s="51"/>
      <c r="FL934" s="45">
        <f t="shared" si="1393"/>
        <v>632.6576</v>
      </c>
      <c r="FM934" s="51"/>
      <c r="FO934" s="45">
        <f t="shared" si="1394"/>
        <v>340.30584999999996</v>
      </c>
      <c r="FP934" s="51"/>
      <c r="FR934" s="45">
        <f t="shared" si="1395"/>
        <v>7823.1645699999999</v>
      </c>
      <c r="FS934" s="51"/>
      <c r="FU934" s="45">
        <f t="shared" si="1396"/>
        <v>491.82398000000001</v>
      </c>
      <c r="FV934" s="51"/>
      <c r="FX934" s="45">
        <f t="shared" si="1397"/>
        <v>281.58310999999998</v>
      </c>
      <c r="FY934" s="51"/>
      <c r="GA934" s="45">
        <f t="shared" si="1398"/>
        <v>12593.67209</v>
      </c>
      <c r="GB934" s="51"/>
      <c r="GD934" s="45">
        <f t="shared" si="1399"/>
        <v>36.764809999999997</v>
      </c>
      <c r="GE934" s="51"/>
      <c r="GG934" s="45">
        <f t="shared" si="1400"/>
        <v>1559.09716</v>
      </c>
      <c r="GH934" s="51"/>
      <c r="GJ934" s="45">
        <f t="shared" si="1401"/>
        <v>1358.19472</v>
      </c>
      <c r="GK934" s="51"/>
    </row>
    <row r="935" spans="1:193" s="45" customFormat="1">
      <c r="A935" s="45" t="s">
        <v>17</v>
      </c>
      <c r="B935" s="46">
        <v>41220</v>
      </c>
      <c r="C935" s="56">
        <v>0.72274400000000005</v>
      </c>
      <c r="D935" s="56">
        <v>9.7990999999999995E-2</v>
      </c>
      <c r="E935" s="56">
        <v>7.6419000000000001E-2</v>
      </c>
      <c r="F935" s="58"/>
      <c r="G935" s="58"/>
      <c r="H935" s="58">
        <v>26212</v>
      </c>
      <c r="I935" s="58"/>
      <c r="J935" s="59"/>
      <c r="K935" s="59">
        <v>201977</v>
      </c>
      <c r="L935" s="58"/>
      <c r="M935" s="58"/>
      <c r="N935" s="58">
        <v>22978</v>
      </c>
      <c r="O935" s="58"/>
      <c r="P935" s="58"/>
      <c r="Q935" s="58">
        <v>49973</v>
      </c>
      <c r="R935" s="58"/>
      <c r="S935" s="58"/>
      <c r="T935" s="58">
        <v>66589</v>
      </c>
      <c r="U935" s="58"/>
      <c r="V935" s="58"/>
      <c r="W935" s="58">
        <v>48389</v>
      </c>
      <c r="X935" s="58"/>
      <c r="Y935" s="58"/>
      <c r="Z935" s="58">
        <v>8424</v>
      </c>
      <c r="AA935" s="58"/>
      <c r="AB935" s="58"/>
      <c r="AC935" s="58">
        <v>185166</v>
      </c>
      <c r="AD935" s="58"/>
      <c r="AE935" s="58"/>
      <c r="AF935" s="58">
        <v>29233</v>
      </c>
      <c r="AG935" s="58"/>
      <c r="AH935" s="58"/>
      <c r="AI935" s="58">
        <v>8821</v>
      </c>
      <c r="AJ935" s="58"/>
      <c r="AK935" s="58"/>
      <c r="AL935" s="58">
        <v>10729</v>
      </c>
      <c r="AM935" s="58"/>
      <c r="AN935" s="58"/>
      <c r="AO935" s="58">
        <v>9148</v>
      </c>
      <c r="AP935" s="58"/>
      <c r="AQ935" s="58"/>
      <c r="AR935" s="58">
        <v>11400</v>
      </c>
      <c r="AS935" s="58"/>
      <c r="AT935" s="58"/>
      <c r="AU935" s="58">
        <v>23949</v>
      </c>
      <c r="AV935" s="58"/>
      <c r="AW935" s="58"/>
      <c r="AX935" s="58">
        <v>10805</v>
      </c>
      <c r="AY935" s="58"/>
      <c r="AZ935" s="58"/>
      <c r="BA935" s="58">
        <v>9306</v>
      </c>
      <c r="BB935" s="58"/>
      <c r="BC935" s="58"/>
      <c r="BD935" s="58">
        <v>8240</v>
      </c>
      <c r="BE935" s="58"/>
      <c r="BF935" s="58"/>
      <c r="BG935" s="58">
        <v>1989</v>
      </c>
      <c r="BH935" s="50"/>
      <c r="BI935" s="50"/>
      <c r="BJ935" s="50">
        <v>25055</v>
      </c>
      <c r="BK935" s="50"/>
      <c r="BL935" s="50"/>
      <c r="BM935" s="50">
        <v>9840</v>
      </c>
      <c r="BN935" s="50"/>
      <c r="BO935" s="50"/>
      <c r="BP935" s="50">
        <v>29394</v>
      </c>
      <c r="BQ935" s="50"/>
      <c r="BR935" s="50"/>
      <c r="BS935" s="50">
        <v>27371</v>
      </c>
      <c r="BT935" s="50"/>
      <c r="BU935" s="50"/>
      <c r="BV935" s="50">
        <v>7290</v>
      </c>
      <c r="BW935" s="50"/>
      <c r="BX935" s="50"/>
      <c r="BY935" s="50">
        <v>3376</v>
      </c>
      <c r="BZ935" s="50"/>
      <c r="CA935" s="50"/>
      <c r="CB935" s="50">
        <v>44650</v>
      </c>
      <c r="CC935" s="50"/>
      <c r="CD935" s="50"/>
      <c r="CE935" s="50">
        <v>5473</v>
      </c>
      <c r="CF935" s="50"/>
      <c r="CG935" s="50"/>
      <c r="CH935" s="50">
        <v>2490</v>
      </c>
      <c r="CI935" s="50"/>
      <c r="CJ935" s="50"/>
      <c r="CK935" s="50">
        <v>147166</v>
      </c>
      <c r="CL935" s="50"/>
      <c r="CM935" s="50"/>
      <c r="CN935" s="50">
        <v>400</v>
      </c>
      <c r="CO935" s="50"/>
      <c r="CP935" s="50"/>
      <c r="CQ935" s="50">
        <v>18561</v>
      </c>
      <c r="CR935" s="50"/>
      <c r="CS935" s="50"/>
      <c r="CT935" s="50">
        <v>15112</v>
      </c>
      <c r="CU935" s="51"/>
      <c r="CV935" s="51"/>
      <c r="CX935" s="45">
        <f t="shared" si="1402"/>
        <v>2003.094828</v>
      </c>
      <c r="CY935" s="51"/>
      <c r="DA935" s="45">
        <f t="shared" si="1372"/>
        <v>15434.880363</v>
      </c>
      <c r="DB935" s="51"/>
      <c r="DD935" s="45">
        <f t="shared" si="1373"/>
        <v>1755.955782</v>
      </c>
      <c r="DE935" s="51"/>
      <c r="DG935" s="45">
        <f t="shared" si="1374"/>
        <v>3818.8866870000002</v>
      </c>
      <c r="DH935" s="51"/>
      <c r="DJ935" s="45">
        <f t="shared" si="1375"/>
        <v>5088.6647910000002</v>
      </c>
      <c r="DK935" s="51"/>
      <c r="DM935" s="45">
        <f t="shared" si="1376"/>
        <v>3697.8389910000001</v>
      </c>
      <c r="DN935" s="51"/>
      <c r="DP935" s="45">
        <f t="shared" si="1377"/>
        <v>643.75365599999998</v>
      </c>
      <c r="DQ935" s="51"/>
      <c r="DS935" s="45">
        <f t="shared" si="1378"/>
        <v>14150.200554000001</v>
      </c>
      <c r="DT935" s="51"/>
      <c r="DV935" s="45">
        <f t="shared" si="1379"/>
        <v>2233.956627</v>
      </c>
      <c r="DW935" s="51"/>
      <c r="DY935" s="45">
        <f t="shared" si="1380"/>
        <v>674.09199899999999</v>
      </c>
      <c r="DZ935" s="51"/>
      <c r="EB935" s="45">
        <f t="shared" si="1381"/>
        <v>819.899451</v>
      </c>
      <c r="EC935" s="51"/>
      <c r="EE935" s="45">
        <f t="shared" si="1382"/>
        <v>699.08101199999999</v>
      </c>
      <c r="EF935" s="51"/>
      <c r="EH935" s="45">
        <f t="shared" si="1383"/>
        <v>871.17660000000001</v>
      </c>
      <c r="EI935" s="51"/>
      <c r="EK935" s="45">
        <f t="shared" si="1384"/>
        <v>1830.158631</v>
      </c>
      <c r="EL935" s="51"/>
      <c r="EN935" s="45">
        <f t="shared" si="1385"/>
        <v>825.70729500000004</v>
      </c>
      <c r="EO935" s="51"/>
      <c r="EQ935" s="45">
        <f t="shared" si="1386"/>
        <v>711.155214</v>
      </c>
      <c r="ER935" s="51"/>
      <c r="ET935" s="45">
        <f t="shared" si="1387"/>
        <v>629.69255999999996</v>
      </c>
      <c r="EU935" s="51"/>
      <c r="EW935" s="45">
        <f t="shared" si="1388"/>
        <v>151.99739099999999</v>
      </c>
      <c r="EX935" s="51"/>
      <c r="EZ935" s="45">
        <f t="shared" si="1389"/>
        <v>1914.6780450000001</v>
      </c>
      <c r="FA935" s="51"/>
      <c r="FC935" s="45">
        <f t="shared" si="1390"/>
        <v>751.96295999999995</v>
      </c>
      <c r="FD935" s="51"/>
      <c r="FF935" s="45">
        <f t="shared" si="1391"/>
        <v>2246.2600860000002</v>
      </c>
      <c r="FG935" s="51"/>
      <c r="FI935" s="45">
        <f t="shared" si="1392"/>
        <v>2091.6644489999999</v>
      </c>
      <c r="FJ935" s="51"/>
      <c r="FL935" s="45">
        <f t="shared" si="1393"/>
        <v>557.09451000000001</v>
      </c>
      <c r="FM935" s="51"/>
      <c r="FO935" s="45">
        <f t="shared" si="1394"/>
        <v>257.990544</v>
      </c>
      <c r="FP935" s="51"/>
      <c r="FR935" s="45">
        <f t="shared" si="1395"/>
        <v>3412.10835</v>
      </c>
      <c r="FS935" s="51"/>
      <c r="FU935" s="45">
        <f t="shared" si="1396"/>
        <v>418.24118700000002</v>
      </c>
      <c r="FV935" s="51"/>
      <c r="FX935" s="45">
        <f t="shared" si="1397"/>
        <v>190.28331</v>
      </c>
      <c r="FY935" s="51"/>
      <c r="GA935" s="45">
        <f t="shared" si="1398"/>
        <v>11246.278554</v>
      </c>
      <c r="GB935" s="51"/>
      <c r="GD935" s="45">
        <f t="shared" si="1399"/>
        <v>30.567599999999999</v>
      </c>
      <c r="GE935" s="51"/>
      <c r="GG935" s="45">
        <f t="shared" si="1400"/>
        <v>1418.413059</v>
      </c>
      <c r="GH935" s="51"/>
      <c r="GJ935" s="45">
        <f t="shared" si="1401"/>
        <v>1154.843928</v>
      </c>
      <c r="GK935" s="51"/>
    </row>
    <row r="936" spans="1:193" s="45" customFormat="1">
      <c r="A936" s="45" t="s">
        <v>17</v>
      </c>
      <c r="B936" s="46">
        <v>41219</v>
      </c>
      <c r="C936" s="56">
        <v>0.72507299999999997</v>
      </c>
      <c r="D936" s="56">
        <v>9.8823000000000008E-2</v>
      </c>
      <c r="E936" s="56">
        <v>7.3785000000000003E-2</v>
      </c>
      <c r="F936" s="58"/>
      <c r="G936" s="58"/>
      <c r="H936" s="58">
        <v>26060</v>
      </c>
      <c r="I936" s="58"/>
      <c r="J936" s="59"/>
      <c r="K936" s="59">
        <v>201010</v>
      </c>
      <c r="L936" s="58"/>
      <c r="M936" s="58"/>
      <c r="N936" s="58">
        <v>22456</v>
      </c>
      <c r="O936" s="58"/>
      <c r="P936" s="58"/>
      <c r="Q936" s="58">
        <v>49664</v>
      </c>
      <c r="R936" s="58"/>
      <c r="S936" s="58"/>
      <c r="T936" s="58">
        <v>63883</v>
      </c>
      <c r="U936" s="58"/>
      <c r="V936" s="58"/>
      <c r="W936" s="58">
        <v>43582</v>
      </c>
      <c r="X936" s="58"/>
      <c r="Y936" s="58"/>
      <c r="Z936" s="58">
        <v>7410</v>
      </c>
      <c r="AA936" s="58"/>
      <c r="AB936" s="58"/>
      <c r="AC936" s="58">
        <v>184942</v>
      </c>
      <c r="AD936" s="58"/>
      <c r="AE936" s="58"/>
      <c r="AF936" s="58">
        <v>28541</v>
      </c>
      <c r="AG936" s="58"/>
      <c r="AH936" s="58"/>
      <c r="AI936" s="58">
        <v>7744</v>
      </c>
      <c r="AJ936" s="58"/>
      <c r="AK936" s="58"/>
      <c r="AL936" s="58">
        <v>10560</v>
      </c>
      <c r="AM936" s="58"/>
      <c r="AN936" s="58"/>
      <c r="AO936" s="58">
        <v>8931</v>
      </c>
      <c r="AP936" s="58"/>
      <c r="AQ936" s="58"/>
      <c r="AR936" s="58">
        <v>10978</v>
      </c>
      <c r="AS936" s="58"/>
      <c r="AT936" s="58"/>
      <c r="AU936" s="58">
        <v>24352</v>
      </c>
      <c r="AV936" s="58"/>
      <c r="AW936" s="58"/>
      <c r="AX936" s="58">
        <v>10598</v>
      </c>
      <c r="AY936" s="58"/>
      <c r="AZ936" s="58"/>
      <c r="BA936" s="58">
        <v>8356</v>
      </c>
      <c r="BB936" s="58"/>
      <c r="BC936" s="58"/>
      <c r="BD936" s="58">
        <v>6764</v>
      </c>
      <c r="BE936" s="58"/>
      <c r="BF936" s="58"/>
      <c r="BG936" s="58">
        <v>2029</v>
      </c>
      <c r="BH936" s="50"/>
      <c r="BI936" s="50"/>
      <c r="BJ936" s="50">
        <v>23685</v>
      </c>
      <c r="BK936" s="50"/>
      <c r="BL936" s="50"/>
      <c r="BM936" s="50">
        <v>8950</v>
      </c>
      <c r="BN936" s="50"/>
      <c r="BO936" s="50"/>
      <c r="BP936" s="50">
        <v>32685</v>
      </c>
      <c r="BQ936" s="50"/>
      <c r="BR936" s="50"/>
      <c r="BS936" s="50">
        <v>23637</v>
      </c>
      <c r="BT936" s="50"/>
      <c r="BU936" s="50"/>
      <c r="BV936" s="50">
        <v>6965</v>
      </c>
      <c r="BW936" s="50"/>
      <c r="BX936" s="50"/>
      <c r="BY936" s="50">
        <v>3902</v>
      </c>
      <c r="BZ936" s="50"/>
      <c r="CA936" s="50"/>
      <c r="CB936" s="50">
        <v>41910</v>
      </c>
      <c r="CC936" s="50"/>
      <c r="CD936" s="50"/>
      <c r="CE936" s="50">
        <v>5437</v>
      </c>
      <c r="CF936" s="50"/>
      <c r="CG936" s="50"/>
      <c r="CH936" s="50">
        <v>2538</v>
      </c>
      <c r="CI936" s="50"/>
      <c r="CJ936" s="50"/>
      <c r="CK936" s="50">
        <v>152771</v>
      </c>
      <c r="CL936" s="50"/>
      <c r="CM936" s="50"/>
      <c r="CN936" s="50">
        <v>416</v>
      </c>
      <c r="CO936" s="50"/>
      <c r="CP936" s="50"/>
      <c r="CQ936" s="50">
        <v>18692</v>
      </c>
      <c r="CR936" s="50"/>
      <c r="CS936" s="50"/>
      <c r="CT936" s="50">
        <v>15840</v>
      </c>
      <c r="CU936" s="51"/>
      <c r="CV936" s="51"/>
      <c r="CX936" s="45">
        <f t="shared" si="1402"/>
        <v>1922.8371000000002</v>
      </c>
      <c r="CY936" s="51"/>
      <c r="DA936" s="45">
        <f t="shared" si="1372"/>
        <v>14831.522850000001</v>
      </c>
      <c r="DB936" s="51"/>
      <c r="DD936" s="45">
        <f t="shared" si="1373"/>
        <v>1656.91596</v>
      </c>
      <c r="DE936" s="51"/>
      <c r="DG936" s="45">
        <f t="shared" si="1374"/>
        <v>3664.4582400000004</v>
      </c>
      <c r="DH936" s="51"/>
      <c r="DJ936" s="45">
        <f t="shared" si="1375"/>
        <v>4713.6071550000006</v>
      </c>
      <c r="DK936" s="51"/>
      <c r="DM936" s="45">
        <f t="shared" si="1376"/>
        <v>3215.69787</v>
      </c>
      <c r="DN936" s="51"/>
      <c r="DP936" s="45">
        <f t="shared" si="1377"/>
        <v>546.74684999999999</v>
      </c>
      <c r="DQ936" s="51"/>
      <c r="DS936" s="45">
        <f t="shared" si="1378"/>
        <v>13645.945470000001</v>
      </c>
      <c r="DT936" s="51"/>
      <c r="DV936" s="45">
        <f t="shared" si="1379"/>
        <v>2105.8976849999999</v>
      </c>
      <c r="DW936" s="51"/>
      <c r="DY936" s="45">
        <f t="shared" si="1380"/>
        <v>571.39103999999998</v>
      </c>
      <c r="DZ936" s="51"/>
      <c r="EB936" s="45">
        <f t="shared" si="1381"/>
        <v>779.16960000000006</v>
      </c>
      <c r="EC936" s="51"/>
      <c r="EE936" s="45">
        <f t="shared" si="1382"/>
        <v>658.97383500000001</v>
      </c>
      <c r="EF936" s="51"/>
      <c r="EH936" s="45">
        <f t="shared" si="1383"/>
        <v>810.01173000000006</v>
      </c>
      <c r="EI936" s="51"/>
      <c r="EK936" s="45">
        <f t="shared" si="1384"/>
        <v>1796.81232</v>
      </c>
      <c r="EL936" s="51"/>
      <c r="EN936" s="45">
        <f t="shared" si="1385"/>
        <v>781.97343000000001</v>
      </c>
      <c r="EO936" s="51"/>
      <c r="EQ936" s="45">
        <f t="shared" si="1386"/>
        <v>616.54746</v>
      </c>
      <c r="ER936" s="51"/>
      <c r="ET936" s="45">
        <f t="shared" si="1387"/>
        <v>499.08174000000002</v>
      </c>
      <c r="EU936" s="51"/>
      <c r="EW936" s="45">
        <f t="shared" si="1388"/>
        <v>149.709765</v>
      </c>
      <c r="EX936" s="51"/>
      <c r="EZ936" s="45">
        <f t="shared" si="1389"/>
        <v>1747.5977250000001</v>
      </c>
      <c r="FA936" s="51"/>
      <c r="FC936" s="45">
        <f t="shared" si="1390"/>
        <v>660.37575000000004</v>
      </c>
      <c r="FD936" s="51"/>
      <c r="FF936" s="45">
        <f t="shared" si="1391"/>
        <v>2411.6627250000001</v>
      </c>
      <c r="FG936" s="51"/>
      <c r="FI936" s="45">
        <f t="shared" si="1392"/>
        <v>1744.056045</v>
      </c>
      <c r="FJ936" s="51"/>
      <c r="FL936" s="45">
        <f t="shared" si="1393"/>
        <v>513.91252500000007</v>
      </c>
      <c r="FM936" s="51"/>
      <c r="FO936" s="45">
        <f t="shared" si="1394"/>
        <v>287.90906999999999</v>
      </c>
      <c r="FP936" s="51"/>
      <c r="FR936" s="45">
        <f t="shared" si="1395"/>
        <v>3092.32935</v>
      </c>
      <c r="FS936" s="51"/>
      <c r="FU936" s="45">
        <f t="shared" si="1396"/>
        <v>401.16904500000004</v>
      </c>
      <c r="FV936" s="51"/>
      <c r="FX936" s="45">
        <f t="shared" si="1397"/>
        <v>187.26633000000001</v>
      </c>
      <c r="FY936" s="51"/>
      <c r="GA936" s="45">
        <f t="shared" si="1398"/>
        <v>11272.208235</v>
      </c>
      <c r="GB936" s="51"/>
      <c r="GD936" s="45">
        <f t="shared" si="1399"/>
        <v>30.694560000000003</v>
      </c>
      <c r="GE936" s="51"/>
      <c r="GG936" s="45">
        <f t="shared" si="1400"/>
        <v>1379.18922</v>
      </c>
      <c r="GH936" s="51"/>
      <c r="GJ936" s="45">
        <f t="shared" si="1401"/>
        <v>1168.7544</v>
      </c>
      <c r="GK936" s="51"/>
    </row>
    <row r="937" spans="1:193" s="45" customFormat="1">
      <c r="A937" s="45" t="s">
        <v>17</v>
      </c>
      <c r="B937" s="46">
        <v>41218</v>
      </c>
      <c r="C937" s="56">
        <v>0.72463100000000003</v>
      </c>
      <c r="D937" s="56">
        <v>9.4111E-2</v>
      </c>
      <c r="E937" s="56">
        <v>7.3752999999999999E-2</v>
      </c>
      <c r="F937" s="58"/>
      <c r="G937" s="58"/>
      <c r="H937" s="58">
        <v>15477</v>
      </c>
      <c r="I937" s="58"/>
      <c r="J937" s="59"/>
      <c r="K937" s="59">
        <v>216263</v>
      </c>
      <c r="L937" s="58"/>
      <c r="M937" s="58"/>
      <c r="N937" s="58">
        <v>18726</v>
      </c>
      <c r="O937" s="58"/>
      <c r="P937" s="58"/>
      <c r="Q937" s="58">
        <v>41477</v>
      </c>
      <c r="R937" s="58"/>
      <c r="S937" s="58"/>
      <c r="T937" s="58">
        <v>56428</v>
      </c>
      <c r="U937" s="58"/>
      <c r="V937" s="58"/>
      <c r="W937" s="58">
        <v>37956</v>
      </c>
      <c r="X937" s="58"/>
      <c r="Y937" s="58"/>
      <c r="Z937" s="58">
        <v>5644</v>
      </c>
      <c r="AA937" s="58"/>
      <c r="AB937" s="58"/>
      <c r="AC937" s="58">
        <v>257850</v>
      </c>
      <c r="AD937" s="58"/>
      <c r="AE937" s="58"/>
      <c r="AF937" s="58">
        <v>38060</v>
      </c>
      <c r="AG937" s="58"/>
      <c r="AH937" s="58"/>
      <c r="AI937" s="58">
        <v>7121</v>
      </c>
      <c r="AJ937" s="58"/>
      <c r="AK937" s="58"/>
      <c r="AL937" s="58">
        <v>5646</v>
      </c>
      <c r="AM937" s="58"/>
      <c r="AN937" s="58"/>
      <c r="AO937" s="58">
        <v>5922</v>
      </c>
      <c r="AP937" s="58"/>
      <c r="AQ937" s="58"/>
      <c r="AR937" s="58">
        <v>11996</v>
      </c>
      <c r="AS937" s="58"/>
      <c r="AT937" s="58"/>
      <c r="AU937" s="58">
        <v>24703</v>
      </c>
      <c r="AV937" s="58"/>
      <c r="AW937" s="58"/>
      <c r="AX937" s="58">
        <v>12484</v>
      </c>
      <c r="AY937" s="58"/>
      <c r="AZ937" s="58"/>
      <c r="BA937" s="58">
        <v>7968</v>
      </c>
      <c r="BB937" s="58"/>
      <c r="BC937" s="58"/>
      <c r="BD937" s="58">
        <v>4485</v>
      </c>
      <c r="BE937" s="58"/>
      <c r="BF937" s="58"/>
      <c r="BG937" s="58">
        <v>1677</v>
      </c>
      <c r="BH937" s="50"/>
      <c r="BI937" s="50"/>
      <c r="BJ937" s="50">
        <v>24757</v>
      </c>
      <c r="BK937" s="50"/>
      <c r="BL937" s="50"/>
      <c r="BM937" s="50">
        <v>6066</v>
      </c>
      <c r="BN937" s="50"/>
      <c r="BO937" s="50"/>
      <c r="BP937" s="50">
        <v>36637</v>
      </c>
      <c r="BQ937" s="50"/>
      <c r="BR937" s="50"/>
      <c r="BS937" s="50">
        <v>43852</v>
      </c>
      <c r="BT937" s="50"/>
      <c r="BU937" s="50"/>
      <c r="BV937" s="50">
        <v>8090</v>
      </c>
      <c r="BW937" s="50"/>
      <c r="BX937" s="50"/>
      <c r="BY937" s="50">
        <v>5757</v>
      </c>
      <c r="BZ937" s="50"/>
      <c r="CA937" s="50"/>
      <c r="CB937" s="50">
        <v>60355</v>
      </c>
      <c r="CC937" s="50"/>
      <c r="CD937" s="50"/>
      <c r="CE937" s="50">
        <v>3629</v>
      </c>
      <c r="CF937" s="50"/>
      <c r="CG937" s="50"/>
      <c r="CH937" s="50">
        <v>3062</v>
      </c>
      <c r="CI937" s="50"/>
      <c r="CJ937" s="50"/>
      <c r="CK937" s="50">
        <v>207136</v>
      </c>
      <c r="CL937" s="50"/>
      <c r="CM937" s="50"/>
      <c r="CN937" s="50">
        <v>408</v>
      </c>
      <c r="CO937" s="50"/>
      <c r="CP937" s="50"/>
      <c r="CQ937" s="50">
        <v>32564</v>
      </c>
      <c r="CR937" s="50"/>
      <c r="CS937" s="50"/>
      <c r="CT937" s="50">
        <v>21781</v>
      </c>
      <c r="CU937" s="51"/>
      <c r="CV937" s="51"/>
      <c r="CX937" s="45">
        <f t="shared" si="1402"/>
        <v>1141.475181</v>
      </c>
      <c r="CY937" s="51"/>
      <c r="DA937" s="45">
        <f t="shared" si="1372"/>
        <v>15950.045039000001</v>
      </c>
      <c r="DB937" s="51"/>
      <c r="DD937" s="45">
        <f t="shared" si="1373"/>
        <v>1381.0986780000001</v>
      </c>
      <c r="DE937" s="51"/>
      <c r="DG937" s="45">
        <f t="shared" si="1374"/>
        <v>3059.0531809999998</v>
      </c>
      <c r="DH937" s="51"/>
      <c r="DJ937" s="45">
        <f t="shared" si="1375"/>
        <v>4161.7342840000001</v>
      </c>
      <c r="DK937" s="51"/>
      <c r="DM937" s="45">
        <f t="shared" si="1376"/>
        <v>2799.368868</v>
      </c>
      <c r="DN937" s="51"/>
      <c r="DP937" s="45">
        <f t="shared" si="1377"/>
        <v>416.261932</v>
      </c>
      <c r="DQ937" s="51"/>
      <c r="DS937" s="45">
        <f t="shared" si="1378"/>
        <v>19017.211049999998</v>
      </c>
      <c r="DT937" s="51"/>
      <c r="DV937" s="45">
        <f t="shared" si="1379"/>
        <v>2807.0391799999998</v>
      </c>
      <c r="DW937" s="51"/>
      <c r="DY937" s="45">
        <f t="shared" si="1380"/>
        <v>525.19511299999999</v>
      </c>
      <c r="DZ937" s="51"/>
      <c r="EB937" s="45">
        <f t="shared" si="1381"/>
        <v>416.40943800000002</v>
      </c>
      <c r="EC937" s="51"/>
      <c r="EE937" s="45">
        <f t="shared" si="1382"/>
        <v>436.765266</v>
      </c>
      <c r="EF937" s="51"/>
      <c r="EH937" s="45">
        <f t="shared" si="1383"/>
        <v>884.74098800000002</v>
      </c>
      <c r="EI937" s="51"/>
      <c r="EK937" s="45">
        <f t="shared" si="1384"/>
        <v>1821.920359</v>
      </c>
      <c r="EL937" s="51"/>
      <c r="EN937" s="45">
        <f t="shared" si="1385"/>
        <v>920.73245199999997</v>
      </c>
      <c r="EO937" s="51"/>
      <c r="EQ937" s="45">
        <f t="shared" si="1386"/>
        <v>587.663904</v>
      </c>
      <c r="ER937" s="51"/>
      <c r="ET937" s="45">
        <f t="shared" si="1387"/>
        <v>330.78220499999998</v>
      </c>
      <c r="EU937" s="51"/>
      <c r="EW937" s="45">
        <f t="shared" si="1388"/>
        <v>123.683781</v>
      </c>
      <c r="EX937" s="51"/>
      <c r="EZ937" s="45">
        <f t="shared" si="1389"/>
        <v>1825.9030210000001</v>
      </c>
      <c r="FA937" s="51"/>
      <c r="FC937" s="45">
        <f t="shared" si="1390"/>
        <v>447.38569799999999</v>
      </c>
      <c r="FD937" s="51"/>
      <c r="FF937" s="45">
        <f t="shared" si="1391"/>
        <v>2702.0886609999998</v>
      </c>
      <c r="FG937" s="51"/>
      <c r="FI937" s="45">
        <f t="shared" si="1392"/>
        <v>3234.2165559999999</v>
      </c>
      <c r="FJ937" s="51"/>
      <c r="FL937" s="45">
        <f t="shared" si="1393"/>
        <v>596.66177000000005</v>
      </c>
      <c r="FM937" s="51"/>
      <c r="FO937" s="45">
        <f t="shared" si="1394"/>
        <v>424.59602100000001</v>
      </c>
      <c r="FP937" s="51"/>
      <c r="FR937" s="45">
        <f t="shared" si="1395"/>
        <v>4451.3623150000003</v>
      </c>
      <c r="FS937" s="51"/>
      <c r="FU937" s="45">
        <f t="shared" si="1396"/>
        <v>267.64963699999998</v>
      </c>
      <c r="FV937" s="51"/>
      <c r="FX937" s="45">
        <f t="shared" si="1397"/>
        <v>225.83168599999999</v>
      </c>
      <c r="FY937" s="51"/>
      <c r="GA937" s="45">
        <f t="shared" si="1398"/>
        <v>15276.901408</v>
      </c>
      <c r="GB937" s="51"/>
      <c r="GD937" s="45">
        <f t="shared" si="1399"/>
        <v>30.091224</v>
      </c>
      <c r="GE937" s="51"/>
      <c r="GG937" s="45">
        <f t="shared" si="1400"/>
        <v>2401.6926920000001</v>
      </c>
      <c r="GH937" s="51"/>
      <c r="GJ937" s="45">
        <f t="shared" si="1401"/>
        <v>1606.4140930000001</v>
      </c>
      <c r="GK937" s="51"/>
    </row>
    <row r="938" spans="1:193" s="45" customFormat="1">
      <c r="A938" s="45" t="s">
        <v>17</v>
      </c>
      <c r="B938" s="46">
        <v>41217</v>
      </c>
      <c r="C938" s="56">
        <v>0.72556799999999999</v>
      </c>
      <c r="D938" s="56">
        <v>9.7804000000000002E-2</v>
      </c>
      <c r="E938" s="56">
        <v>7.2806999999999997E-2</v>
      </c>
      <c r="F938" s="58"/>
      <c r="G938" s="58"/>
      <c r="H938" s="58">
        <v>15167</v>
      </c>
      <c r="I938" s="58"/>
      <c r="J938" s="59"/>
      <c r="K938" s="59">
        <v>222710</v>
      </c>
      <c r="L938" s="58"/>
      <c r="M938" s="58"/>
      <c r="N938" s="58">
        <v>19691</v>
      </c>
      <c r="O938" s="58"/>
      <c r="P938" s="58"/>
      <c r="Q938" s="58">
        <v>42261</v>
      </c>
      <c r="R938" s="58"/>
      <c r="S938" s="58"/>
      <c r="T938" s="58">
        <v>54710</v>
      </c>
      <c r="U938" s="58"/>
      <c r="V938" s="58"/>
      <c r="W938" s="58">
        <v>37074</v>
      </c>
      <c r="X938" s="58"/>
      <c r="Y938" s="58"/>
      <c r="Z938" s="58">
        <v>5473</v>
      </c>
      <c r="AA938" s="58"/>
      <c r="AB938" s="58"/>
      <c r="AC938" s="58">
        <v>261269</v>
      </c>
      <c r="AD938" s="58"/>
      <c r="AE938" s="58"/>
      <c r="AF938" s="58">
        <v>40240</v>
      </c>
      <c r="AG938" s="58"/>
      <c r="AH938" s="58"/>
      <c r="AI938" s="58">
        <v>7415</v>
      </c>
      <c r="AJ938" s="58"/>
      <c r="AK938" s="58"/>
      <c r="AL938" s="58">
        <v>6104</v>
      </c>
      <c r="AM938" s="58"/>
      <c r="AN938" s="58"/>
      <c r="AO938" s="58">
        <v>6539</v>
      </c>
      <c r="AP938" s="58"/>
      <c r="AQ938" s="58"/>
      <c r="AR938" s="58">
        <v>12475</v>
      </c>
      <c r="AS938" s="58"/>
      <c r="AT938" s="58"/>
      <c r="AU938" s="58">
        <v>30871</v>
      </c>
      <c r="AV938" s="58"/>
      <c r="AW938" s="58"/>
      <c r="AX938" s="58">
        <v>14128</v>
      </c>
      <c r="AY938" s="58"/>
      <c r="AZ938" s="58"/>
      <c r="BA938" s="58">
        <v>9786</v>
      </c>
      <c r="BB938" s="58"/>
      <c r="BC938" s="58"/>
      <c r="BD938" s="58">
        <v>5625</v>
      </c>
      <c r="BE938" s="58"/>
      <c r="BF938" s="58"/>
      <c r="BG938" s="58">
        <v>1675</v>
      </c>
      <c r="BH938" s="50"/>
      <c r="BI938" s="50"/>
      <c r="BJ938" s="50">
        <v>23772</v>
      </c>
      <c r="BK938" s="50"/>
      <c r="BL938" s="50"/>
      <c r="BM938" s="50">
        <v>7657</v>
      </c>
      <c r="BN938" s="50"/>
      <c r="BO938" s="50"/>
      <c r="BP938" s="50">
        <v>39235</v>
      </c>
      <c r="BQ938" s="50"/>
      <c r="BR938" s="50"/>
      <c r="BS938" s="50">
        <v>43696</v>
      </c>
      <c r="BT938" s="50"/>
      <c r="BU938" s="50"/>
      <c r="BV938" s="50">
        <v>8582</v>
      </c>
      <c r="BW938" s="50"/>
      <c r="BX938" s="50"/>
      <c r="BY938" s="50">
        <v>5969</v>
      </c>
      <c r="BZ938" s="50"/>
      <c r="CA938" s="50"/>
      <c r="CB938" s="50">
        <v>69591</v>
      </c>
      <c r="CC938" s="50"/>
      <c r="CD938" s="50"/>
      <c r="CE938" s="50">
        <v>4058</v>
      </c>
      <c r="CF938" s="50"/>
      <c r="CG938" s="50"/>
      <c r="CH938" s="50">
        <v>3076</v>
      </c>
      <c r="CI938" s="50"/>
      <c r="CJ938" s="50"/>
      <c r="CK938" s="50">
        <v>215266</v>
      </c>
      <c r="CL938" s="50"/>
      <c r="CM938" s="50"/>
      <c r="CN938" s="50">
        <v>201</v>
      </c>
      <c r="CO938" s="50"/>
      <c r="CP938" s="50"/>
      <c r="CQ938" s="50">
        <v>35433</v>
      </c>
      <c r="CR938" s="50"/>
      <c r="CS938" s="50"/>
      <c r="CT938" s="50">
        <v>22566</v>
      </c>
      <c r="CU938" s="51"/>
      <c r="CV938" s="51"/>
      <c r="CX938" s="45">
        <f t="shared" si="1402"/>
        <v>1104.2637689999999</v>
      </c>
      <c r="CY938" s="51"/>
      <c r="DA938" s="45">
        <f t="shared" si="1372"/>
        <v>16214.846969999999</v>
      </c>
      <c r="DB938" s="51"/>
      <c r="DD938" s="45">
        <f t="shared" si="1373"/>
        <v>1433.6426369999999</v>
      </c>
      <c r="DE938" s="51"/>
      <c r="DG938" s="45">
        <f t="shared" si="1374"/>
        <v>3076.8966270000001</v>
      </c>
      <c r="DH938" s="51"/>
      <c r="DJ938" s="45">
        <f t="shared" si="1375"/>
        <v>3983.27097</v>
      </c>
      <c r="DK938" s="51"/>
      <c r="DM938" s="45">
        <f t="shared" si="1376"/>
        <v>2699.2467179999999</v>
      </c>
      <c r="DN938" s="51"/>
      <c r="DP938" s="45">
        <f t="shared" si="1377"/>
        <v>398.472711</v>
      </c>
      <c r="DQ938" s="51"/>
      <c r="DS938" s="45">
        <f t="shared" si="1378"/>
        <v>19022.212082999999</v>
      </c>
      <c r="DT938" s="51"/>
      <c r="DV938" s="45">
        <f t="shared" si="1379"/>
        <v>2929.7536799999998</v>
      </c>
      <c r="DW938" s="51"/>
      <c r="DY938" s="45">
        <f t="shared" si="1380"/>
        <v>539.86390499999993</v>
      </c>
      <c r="DZ938" s="51"/>
      <c r="EB938" s="45">
        <f t="shared" si="1381"/>
        <v>444.413928</v>
      </c>
      <c r="EC938" s="51"/>
      <c r="EE938" s="45">
        <f t="shared" si="1382"/>
        <v>476.08497299999999</v>
      </c>
      <c r="EF938" s="51"/>
      <c r="EH938" s="45">
        <f t="shared" si="1383"/>
        <v>908.26732499999991</v>
      </c>
      <c r="EI938" s="51"/>
      <c r="EK938" s="45">
        <f t="shared" si="1384"/>
        <v>2247.6248969999997</v>
      </c>
      <c r="EL938" s="51"/>
      <c r="EN938" s="45">
        <f t="shared" si="1385"/>
        <v>1028.6172959999999</v>
      </c>
      <c r="EO938" s="51"/>
      <c r="EQ938" s="45">
        <f t="shared" si="1386"/>
        <v>712.48930199999995</v>
      </c>
      <c r="ER938" s="51"/>
      <c r="ET938" s="45">
        <f t="shared" si="1387"/>
        <v>409.53937500000001</v>
      </c>
      <c r="EU938" s="51"/>
      <c r="EW938" s="45">
        <f t="shared" si="1388"/>
        <v>121.951725</v>
      </c>
      <c r="EX938" s="51"/>
      <c r="EZ938" s="45">
        <f t="shared" si="1389"/>
        <v>1730.768004</v>
      </c>
      <c r="FA938" s="51"/>
      <c r="FC938" s="45">
        <f t="shared" si="1390"/>
        <v>557.48319900000001</v>
      </c>
      <c r="FD938" s="51"/>
      <c r="FF938" s="45">
        <f t="shared" si="1391"/>
        <v>2856.582645</v>
      </c>
      <c r="FG938" s="51"/>
      <c r="FI938" s="45">
        <f t="shared" si="1392"/>
        <v>3181.3746719999999</v>
      </c>
      <c r="FJ938" s="51"/>
      <c r="FL938" s="45">
        <f t="shared" si="1393"/>
        <v>624.82967399999995</v>
      </c>
      <c r="FM938" s="51"/>
      <c r="FO938" s="45">
        <f t="shared" si="1394"/>
        <v>434.58498299999997</v>
      </c>
      <c r="FP938" s="51"/>
      <c r="FR938" s="45">
        <f t="shared" si="1395"/>
        <v>5066.711937</v>
      </c>
      <c r="FS938" s="51"/>
      <c r="FU938" s="45">
        <f t="shared" si="1396"/>
        <v>295.450806</v>
      </c>
      <c r="FV938" s="51"/>
      <c r="FX938" s="45">
        <f t="shared" si="1397"/>
        <v>223.95433199999999</v>
      </c>
      <c r="FY938" s="51"/>
      <c r="GA938" s="45">
        <f t="shared" si="1398"/>
        <v>15672.871662</v>
      </c>
      <c r="GB938" s="51"/>
      <c r="GD938" s="45">
        <f t="shared" si="1399"/>
        <v>14.634207</v>
      </c>
      <c r="GE938" s="51"/>
      <c r="GG938" s="45">
        <f t="shared" si="1400"/>
        <v>2579.7704309999999</v>
      </c>
      <c r="GH938" s="51"/>
      <c r="GJ938" s="45">
        <f t="shared" si="1401"/>
        <v>1642.9627619999999</v>
      </c>
      <c r="GK938" s="51"/>
    </row>
    <row r="939" spans="1:193" s="45" customFormat="1">
      <c r="A939" s="45" t="s">
        <v>17</v>
      </c>
      <c r="B939" s="46">
        <v>41216</v>
      </c>
      <c r="C939" s="56">
        <v>0.7274290000000001</v>
      </c>
      <c r="D939" s="56">
        <v>9.7896999999999998E-2</v>
      </c>
      <c r="E939" s="56">
        <v>7.2289000000000006E-2</v>
      </c>
      <c r="F939" s="58"/>
      <c r="G939" s="58"/>
      <c r="H939" s="58">
        <v>21850</v>
      </c>
      <c r="I939" s="58"/>
      <c r="J939" s="59"/>
      <c r="K939" s="59">
        <v>203742</v>
      </c>
      <c r="L939" s="58"/>
      <c r="M939" s="58"/>
      <c r="N939" s="58">
        <v>22516</v>
      </c>
      <c r="O939" s="58"/>
      <c r="P939" s="58"/>
      <c r="Q939" s="58">
        <v>47418</v>
      </c>
      <c r="R939" s="58"/>
      <c r="S939" s="58"/>
      <c r="T939" s="58">
        <v>59667</v>
      </c>
      <c r="U939" s="58"/>
      <c r="V939" s="58"/>
      <c r="W939" s="58">
        <v>31752</v>
      </c>
      <c r="X939" s="58"/>
      <c r="Y939" s="58"/>
      <c r="Z939" s="58">
        <v>6640</v>
      </c>
      <c r="AA939" s="58"/>
      <c r="AB939" s="58"/>
      <c r="AC939" s="58">
        <v>211679</v>
      </c>
      <c r="AD939" s="58"/>
      <c r="AE939" s="58"/>
      <c r="AF939" s="58">
        <v>32824</v>
      </c>
      <c r="AG939" s="58"/>
      <c r="AH939" s="58"/>
      <c r="AI939" s="58">
        <v>7607</v>
      </c>
      <c r="AJ939" s="58"/>
      <c r="AK939" s="58"/>
      <c r="AL939" s="58">
        <v>9686</v>
      </c>
      <c r="AM939" s="58"/>
      <c r="AN939" s="58"/>
      <c r="AO939" s="58">
        <v>8487</v>
      </c>
      <c r="AP939" s="58"/>
      <c r="AQ939" s="58"/>
      <c r="AR939" s="58">
        <v>12146</v>
      </c>
      <c r="AS939" s="58"/>
      <c r="AT939" s="58"/>
      <c r="AU939" s="58">
        <v>26208</v>
      </c>
      <c r="AV939" s="58"/>
      <c r="AW939" s="58"/>
      <c r="AX939" s="58">
        <v>11975</v>
      </c>
      <c r="AY939" s="58"/>
      <c r="AZ939" s="58"/>
      <c r="BA939" s="58">
        <v>10944</v>
      </c>
      <c r="BB939" s="58"/>
      <c r="BC939" s="58"/>
      <c r="BD939" s="58">
        <v>8056</v>
      </c>
      <c r="BE939" s="58"/>
      <c r="BF939" s="58"/>
      <c r="BG939" s="58">
        <v>1871</v>
      </c>
      <c r="BH939" s="50"/>
      <c r="BI939" s="50"/>
      <c r="BJ939" s="50">
        <v>21416</v>
      </c>
      <c r="BK939" s="50"/>
      <c r="BL939" s="50"/>
      <c r="BM939" s="50">
        <v>10425</v>
      </c>
      <c r="BN939" s="50"/>
      <c r="BO939" s="50"/>
      <c r="BP939" s="50">
        <v>37891</v>
      </c>
      <c r="BQ939" s="50"/>
      <c r="BR939" s="50"/>
      <c r="BS939" s="50">
        <v>28232</v>
      </c>
      <c r="BT939" s="50"/>
      <c r="BU939" s="50"/>
      <c r="BV939" s="50">
        <v>7677</v>
      </c>
      <c r="BW939" s="50"/>
      <c r="BX939" s="50"/>
      <c r="BY939" s="50">
        <v>5709</v>
      </c>
      <c r="BZ939" s="50"/>
      <c r="CA939" s="50"/>
      <c r="CB939" s="50">
        <v>57115</v>
      </c>
      <c r="CC939" s="50"/>
      <c r="CD939" s="50"/>
      <c r="CE939" s="50">
        <v>5074</v>
      </c>
      <c r="CF939" s="50"/>
      <c r="CG939" s="50"/>
      <c r="CH939" s="50">
        <v>2732</v>
      </c>
      <c r="CI939" s="50"/>
      <c r="CJ939" s="50"/>
      <c r="CK939" s="50">
        <v>171345</v>
      </c>
      <c r="CL939" s="50"/>
      <c r="CM939" s="50"/>
      <c r="CN939" s="50">
        <v>201</v>
      </c>
      <c r="CO939" s="50"/>
      <c r="CP939" s="50"/>
      <c r="CQ939" s="50">
        <v>23740</v>
      </c>
      <c r="CR939" s="50"/>
      <c r="CS939" s="50"/>
      <c r="CT939" s="50">
        <v>18411</v>
      </c>
      <c r="CU939" s="51"/>
      <c r="CV939" s="51"/>
      <c r="CX939" s="45">
        <f t="shared" si="1402"/>
        <v>1579.5146500000001</v>
      </c>
      <c r="CY939" s="51"/>
      <c r="DA939" s="45">
        <f t="shared" si="1372"/>
        <v>14728.305438000001</v>
      </c>
      <c r="DB939" s="51"/>
      <c r="DD939" s="45">
        <f t="shared" si="1373"/>
        <v>1627.6591240000002</v>
      </c>
      <c r="DE939" s="51"/>
      <c r="DG939" s="45">
        <f t="shared" si="1374"/>
        <v>3427.7998020000005</v>
      </c>
      <c r="DH939" s="51"/>
      <c r="DJ939" s="45">
        <f t="shared" si="1375"/>
        <v>4313.2677630000007</v>
      </c>
      <c r="DK939" s="51"/>
      <c r="DM939" s="45">
        <f t="shared" si="1376"/>
        <v>2295.3203280000002</v>
      </c>
      <c r="DN939" s="51"/>
      <c r="DP939" s="45">
        <f t="shared" si="1377"/>
        <v>479.99896000000007</v>
      </c>
      <c r="DQ939" s="51"/>
      <c r="DS939" s="45">
        <f t="shared" si="1378"/>
        <v>15302.063231000002</v>
      </c>
      <c r="DT939" s="51"/>
      <c r="DV939" s="45">
        <f t="shared" si="1379"/>
        <v>2372.8141360000004</v>
      </c>
      <c r="DW939" s="51"/>
      <c r="DY939" s="45">
        <f t="shared" si="1380"/>
        <v>549.902423</v>
      </c>
      <c r="DZ939" s="51"/>
      <c r="EB939" s="45">
        <f t="shared" si="1381"/>
        <v>700.19125400000007</v>
      </c>
      <c r="EC939" s="51"/>
      <c r="EE939" s="45">
        <f t="shared" si="1382"/>
        <v>613.51674300000002</v>
      </c>
      <c r="EF939" s="51"/>
      <c r="EH939" s="45">
        <f t="shared" si="1383"/>
        <v>878.02219400000013</v>
      </c>
      <c r="EI939" s="51"/>
      <c r="EK939" s="45">
        <f t="shared" si="1384"/>
        <v>1894.5501120000001</v>
      </c>
      <c r="EL939" s="51"/>
      <c r="EN939" s="45">
        <f t="shared" si="1385"/>
        <v>865.66077500000006</v>
      </c>
      <c r="EO939" s="51"/>
      <c r="EQ939" s="45">
        <f t="shared" si="1386"/>
        <v>791.1308160000001</v>
      </c>
      <c r="ER939" s="51"/>
      <c r="ET939" s="45">
        <f t="shared" si="1387"/>
        <v>582.360184</v>
      </c>
      <c r="EU939" s="51"/>
      <c r="EW939" s="45">
        <f t="shared" si="1388"/>
        <v>135.25271900000001</v>
      </c>
      <c r="EX939" s="51"/>
      <c r="EZ939" s="45">
        <f t="shared" si="1389"/>
        <v>1548.1412240000002</v>
      </c>
      <c r="FA939" s="51"/>
      <c r="FC939" s="45">
        <f t="shared" si="1390"/>
        <v>753.61282500000004</v>
      </c>
      <c r="FD939" s="51"/>
      <c r="FF939" s="45">
        <f t="shared" si="1391"/>
        <v>2739.1024990000001</v>
      </c>
      <c r="FG939" s="51"/>
      <c r="FI939" s="45">
        <f t="shared" si="1392"/>
        <v>2040.8630480000002</v>
      </c>
      <c r="FJ939" s="51"/>
      <c r="FL939" s="45">
        <f t="shared" si="1393"/>
        <v>554.96265300000005</v>
      </c>
      <c r="FM939" s="51"/>
      <c r="FO939" s="45">
        <f t="shared" si="1394"/>
        <v>412.69790100000006</v>
      </c>
      <c r="FP939" s="51"/>
      <c r="FR939" s="45">
        <f t="shared" si="1395"/>
        <v>4128.7862350000005</v>
      </c>
      <c r="FS939" s="51"/>
      <c r="FU939" s="45">
        <f t="shared" si="1396"/>
        <v>366.79438600000003</v>
      </c>
      <c r="FV939" s="51"/>
      <c r="FX939" s="45">
        <f t="shared" si="1397"/>
        <v>197.493548</v>
      </c>
      <c r="FY939" s="51"/>
      <c r="GA939" s="45">
        <f t="shared" si="1398"/>
        <v>12386.358705000001</v>
      </c>
      <c r="GB939" s="51"/>
      <c r="GD939" s="45">
        <f t="shared" si="1399"/>
        <v>14.530089000000002</v>
      </c>
      <c r="GE939" s="51"/>
      <c r="GG939" s="45">
        <f t="shared" si="1400"/>
        <v>1716.1408600000002</v>
      </c>
      <c r="GH939" s="51"/>
      <c r="GJ939" s="45">
        <f t="shared" si="1401"/>
        <v>1330.912779</v>
      </c>
      <c r="GK939" s="51"/>
    </row>
    <row r="940" spans="1:193" s="45" customFormat="1">
      <c r="A940" s="45" t="s">
        <v>17</v>
      </c>
      <c r="B940" s="46">
        <v>41215</v>
      </c>
      <c r="C940" s="56">
        <v>0.73727199999999993</v>
      </c>
      <c r="D940" s="56">
        <v>9.6792000000000003E-2</v>
      </c>
      <c r="E940" s="56">
        <v>8.1487000000000004E-2</v>
      </c>
      <c r="F940" s="58"/>
      <c r="G940" s="58"/>
      <c r="H940" s="58">
        <v>23902</v>
      </c>
      <c r="I940" s="58"/>
      <c r="J940" s="59"/>
      <c r="K940" s="59">
        <v>191920</v>
      </c>
      <c r="L940" s="58"/>
      <c r="M940" s="58"/>
      <c r="N940" s="58">
        <v>22258</v>
      </c>
      <c r="O940" s="58"/>
      <c r="P940" s="58"/>
      <c r="Q940" s="58">
        <v>50313</v>
      </c>
      <c r="R940" s="58"/>
      <c r="S940" s="58"/>
      <c r="T940" s="58">
        <v>60047</v>
      </c>
      <c r="U940" s="58"/>
      <c r="V940" s="58"/>
      <c r="W940" s="58">
        <v>26862</v>
      </c>
      <c r="X940" s="58"/>
      <c r="Y940" s="58"/>
      <c r="Z940" s="58">
        <v>6760</v>
      </c>
      <c r="AA940" s="58"/>
      <c r="AB940" s="58"/>
      <c r="AC940" s="58">
        <v>193174</v>
      </c>
      <c r="AD940" s="58"/>
      <c r="AE940" s="58"/>
      <c r="AF940" s="58">
        <v>28904</v>
      </c>
      <c r="AG940" s="58"/>
      <c r="AH940" s="58"/>
      <c r="AI940" s="58">
        <v>7805</v>
      </c>
      <c r="AJ940" s="58"/>
      <c r="AK940" s="58"/>
      <c r="AL940" s="58">
        <v>10201</v>
      </c>
      <c r="AM940" s="58"/>
      <c r="AN940" s="58"/>
      <c r="AO940" s="58">
        <v>8398</v>
      </c>
      <c r="AP940" s="58"/>
      <c r="AQ940" s="58"/>
      <c r="AR940" s="58">
        <v>11470</v>
      </c>
      <c r="AS940" s="58"/>
      <c r="AT940" s="58"/>
      <c r="AU940" s="58">
        <v>29043</v>
      </c>
      <c r="AV940" s="58"/>
      <c r="AW940" s="58"/>
      <c r="AX940" s="58">
        <v>11890</v>
      </c>
      <c r="AY940" s="58"/>
      <c r="AZ940" s="58"/>
      <c r="BA940" s="58">
        <v>9748</v>
      </c>
      <c r="BB940" s="58"/>
      <c r="BC940" s="58"/>
      <c r="BD940" s="58">
        <v>7193</v>
      </c>
      <c r="BE940" s="58"/>
      <c r="BF940" s="58"/>
      <c r="BG940" s="58">
        <v>1873</v>
      </c>
      <c r="BH940" s="50"/>
      <c r="BI940" s="50"/>
      <c r="BJ940" s="50">
        <v>23495</v>
      </c>
      <c r="BK940" s="50"/>
      <c r="BL940" s="50"/>
      <c r="BM940" s="50">
        <v>9228</v>
      </c>
      <c r="BN940" s="50"/>
      <c r="BO940" s="50"/>
      <c r="BP940" s="50">
        <v>37283</v>
      </c>
      <c r="BQ940" s="50"/>
      <c r="BR940" s="50"/>
      <c r="BS940" s="50">
        <v>27717</v>
      </c>
      <c r="BT940" s="50"/>
      <c r="BU940" s="50"/>
      <c r="BV940" s="50">
        <v>7185</v>
      </c>
      <c r="BW940" s="50"/>
      <c r="BX940" s="50"/>
      <c r="BY940" s="50">
        <v>3879</v>
      </c>
      <c r="BZ940" s="50"/>
      <c r="CA940" s="50"/>
      <c r="CB940" s="50">
        <v>47720</v>
      </c>
      <c r="CC940" s="50"/>
      <c r="CD940" s="50"/>
      <c r="CE940" s="50">
        <v>5403</v>
      </c>
      <c r="CF940" s="50"/>
      <c r="CG940" s="50"/>
      <c r="CH940" s="50">
        <v>2823</v>
      </c>
      <c r="CI940" s="50"/>
      <c r="CJ940" s="50"/>
      <c r="CK940" s="50">
        <v>156959</v>
      </c>
      <c r="CL940" s="50"/>
      <c r="CM940" s="50"/>
      <c r="CN940" s="50">
        <v>385</v>
      </c>
      <c r="CO940" s="50"/>
      <c r="CP940" s="50"/>
      <c r="CQ940" s="50">
        <v>19680</v>
      </c>
      <c r="CR940" s="50"/>
      <c r="CS940" s="50"/>
      <c r="CT940" s="50">
        <v>16647</v>
      </c>
      <c r="CU940" s="51"/>
      <c r="CV940" s="51"/>
      <c r="CX940" s="45">
        <f t="shared" si="1402"/>
        <v>1947.702274</v>
      </c>
      <c r="CY940" s="51"/>
      <c r="DA940" s="45">
        <f t="shared" si="1372"/>
        <v>15638.985040000001</v>
      </c>
      <c r="DB940" s="51"/>
      <c r="DD940" s="45">
        <f t="shared" si="1373"/>
        <v>1813.737646</v>
      </c>
      <c r="DE940" s="51"/>
      <c r="DG940" s="45">
        <f t="shared" si="1374"/>
        <v>4099.855431</v>
      </c>
      <c r="DH940" s="51"/>
      <c r="DJ940" s="45">
        <f t="shared" si="1375"/>
        <v>4893.0498889999999</v>
      </c>
      <c r="DK940" s="51"/>
      <c r="DM940" s="45">
        <f t="shared" si="1376"/>
        <v>2188.9037940000003</v>
      </c>
      <c r="DN940" s="51"/>
      <c r="DP940" s="45">
        <f t="shared" si="1377"/>
        <v>550.85212000000001</v>
      </c>
      <c r="DQ940" s="51"/>
      <c r="DS940" s="45">
        <f t="shared" si="1378"/>
        <v>15741.169738000001</v>
      </c>
      <c r="DT940" s="51"/>
      <c r="DV940" s="45">
        <f t="shared" si="1379"/>
        <v>2355.300248</v>
      </c>
      <c r="DW940" s="51"/>
      <c r="DY940" s="45">
        <f t="shared" si="1380"/>
        <v>636.006035</v>
      </c>
      <c r="DZ940" s="51"/>
      <c r="EB940" s="45">
        <f t="shared" si="1381"/>
        <v>831.24888700000008</v>
      </c>
      <c r="EC940" s="51"/>
      <c r="EE940" s="45">
        <f t="shared" si="1382"/>
        <v>684.32782600000007</v>
      </c>
      <c r="EF940" s="51"/>
      <c r="EH940" s="45">
        <f t="shared" si="1383"/>
        <v>934.65589</v>
      </c>
      <c r="EI940" s="51"/>
      <c r="EK940" s="45">
        <f t="shared" si="1384"/>
        <v>2366.626941</v>
      </c>
      <c r="EL940" s="51"/>
      <c r="EN940" s="45">
        <f t="shared" si="1385"/>
        <v>968.88043000000005</v>
      </c>
      <c r="EO940" s="51"/>
      <c r="EQ940" s="45">
        <f t="shared" si="1386"/>
        <v>794.33527600000002</v>
      </c>
      <c r="ER940" s="51"/>
      <c r="ET940" s="45">
        <f t="shared" si="1387"/>
        <v>586.13599099999999</v>
      </c>
      <c r="EU940" s="51"/>
      <c r="EW940" s="45">
        <f t="shared" si="1388"/>
        <v>152.62515100000002</v>
      </c>
      <c r="EX940" s="51"/>
      <c r="EZ940" s="45">
        <f t="shared" si="1389"/>
        <v>1914.537065</v>
      </c>
      <c r="FA940" s="51"/>
      <c r="FC940" s="45">
        <f t="shared" si="1390"/>
        <v>751.96203600000001</v>
      </c>
      <c r="FD940" s="51"/>
      <c r="FF940" s="45">
        <f t="shared" si="1391"/>
        <v>3038.0798210000003</v>
      </c>
      <c r="FG940" s="51"/>
      <c r="FI940" s="45">
        <f t="shared" si="1392"/>
        <v>2258.5751789999999</v>
      </c>
      <c r="FJ940" s="51"/>
      <c r="FL940" s="45">
        <f t="shared" si="1393"/>
        <v>585.48409500000002</v>
      </c>
      <c r="FM940" s="51"/>
      <c r="FO940" s="45">
        <f t="shared" si="1394"/>
        <v>316.08807300000001</v>
      </c>
      <c r="FP940" s="51"/>
      <c r="FR940" s="45">
        <f t="shared" si="1395"/>
        <v>3888.5596400000004</v>
      </c>
      <c r="FS940" s="51"/>
      <c r="FU940" s="45">
        <f t="shared" si="1396"/>
        <v>440.27426100000002</v>
      </c>
      <c r="FV940" s="51"/>
      <c r="FX940" s="45">
        <f t="shared" si="1397"/>
        <v>230.037801</v>
      </c>
      <c r="FY940" s="51"/>
      <c r="GA940" s="45">
        <f t="shared" si="1398"/>
        <v>12790.118033000001</v>
      </c>
      <c r="GB940" s="51"/>
      <c r="GD940" s="45">
        <f t="shared" si="1399"/>
        <v>31.372495000000001</v>
      </c>
      <c r="GE940" s="51"/>
      <c r="GG940" s="45">
        <f t="shared" si="1400"/>
        <v>1603.66416</v>
      </c>
      <c r="GH940" s="51"/>
      <c r="GJ940" s="45">
        <f t="shared" si="1401"/>
        <v>1356.514089</v>
      </c>
      <c r="GK940" s="51"/>
    </row>
    <row r="941" spans="1:193" s="45" customFormat="1">
      <c r="A941" s="45" t="s">
        <v>17</v>
      </c>
      <c r="B941" s="46">
        <v>41214</v>
      </c>
      <c r="C941" s="56">
        <v>0.73655400000000004</v>
      </c>
      <c r="D941" s="56">
        <v>9.7518999999999995E-2</v>
      </c>
      <c r="E941" s="56">
        <v>8.1284999999999996E-2</v>
      </c>
      <c r="F941" s="58"/>
      <c r="G941" s="58"/>
      <c r="H941" s="58">
        <v>25116</v>
      </c>
      <c r="I941" s="58"/>
      <c r="J941" s="59"/>
      <c r="K941" s="59">
        <v>186724</v>
      </c>
      <c r="L941" s="58"/>
      <c r="M941" s="58"/>
      <c r="N941" s="58">
        <v>23970</v>
      </c>
      <c r="O941" s="58"/>
      <c r="P941" s="58"/>
      <c r="Q941" s="58">
        <v>48643</v>
      </c>
      <c r="R941" s="58"/>
      <c r="S941" s="58"/>
      <c r="T941" s="58">
        <v>58687</v>
      </c>
      <c r="U941" s="58"/>
      <c r="V941" s="58"/>
      <c r="W941" s="58">
        <v>23523</v>
      </c>
      <c r="X941" s="58"/>
      <c r="Y941" s="58"/>
      <c r="Z941" s="58">
        <v>7394</v>
      </c>
      <c r="AA941" s="58"/>
      <c r="AB941" s="58"/>
      <c r="AC941" s="58">
        <v>190397</v>
      </c>
      <c r="AD941" s="58"/>
      <c r="AE941" s="58"/>
      <c r="AF941" s="58">
        <v>28503</v>
      </c>
      <c r="AG941" s="58"/>
      <c r="AH941" s="58"/>
      <c r="AI941" s="58">
        <v>7955</v>
      </c>
      <c r="AJ941" s="58"/>
      <c r="AK941" s="58"/>
      <c r="AL941" s="58">
        <v>10073</v>
      </c>
      <c r="AM941" s="58"/>
      <c r="AN941" s="58"/>
      <c r="AO941" s="58">
        <v>8451</v>
      </c>
      <c r="AP941" s="58"/>
      <c r="AQ941" s="58"/>
      <c r="AR941" s="58">
        <v>11793</v>
      </c>
      <c r="AS941" s="58"/>
      <c r="AT941" s="58"/>
      <c r="AU941" s="58">
        <v>32092</v>
      </c>
      <c r="AV941" s="58"/>
      <c r="AW941" s="58"/>
      <c r="AX941" s="58">
        <v>12129</v>
      </c>
      <c r="AY941" s="58"/>
      <c r="AZ941" s="58"/>
      <c r="BA941" s="58">
        <v>9359</v>
      </c>
      <c r="BB941" s="58"/>
      <c r="BC941" s="58"/>
      <c r="BD941" s="58">
        <v>7126</v>
      </c>
      <c r="BE941" s="58"/>
      <c r="BF941" s="58"/>
      <c r="BG941" s="58">
        <v>1905</v>
      </c>
      <c r="BH941" s="50"/>
      <c r="BI941" s="50"/>
      <c r="BJ941" s="50">
        <v>23812</v>
      </c>
      <c r="BK941" s="50"/>
      <c r="BL941" s="50"/>
      <c r="BM941" s="50">
        <v>9897</v>
      </c>
      <c r="BN941" s="50"/>
      <c r="BO941" s="50"/>
      <c r="BP941" s="50">
        <v>41824</v>
      </c>
      <c r="BQ941" s="50"/>
      <c r="BR941" s="50"/>
      <c r="BS941" s="50">
        <v>27179</v>
      </c>
      <c r="BT941" s="50"/>
      <c r="BU941" s="50"/>
      <c r="BV941" s="50">
        <v>7607</v>
      </c>
      <c r="BW941" s="50"/>
      <c r="BX941" s="50"/>
      <c r="BY941" s="50">
        <v>3615</v>
      </c>
      <c r="BZ941" s="50"/>
      <c r="CA941" s="50"/>
      <c r="CB941" s="50">
        <v>37836</v>
      </c>
      <c r="CC941" s="50"/>
      <c r="CD941" s="50"/>
      <c r="CE941" s="50">
        <v>5354</v>
      </c>
      <c r="CF941" s="50"/>
      <c r="CG941" s="50"/>
      <c r="CH941" s="50">
        <v>2905</v>
      </c>
      <c r="CI941" s="50"/>
      <c r="CJ941" s="50"/>
      <c r="CK941" s="50">
        <v>205534</v>
      </c>
      <c r="CL941" s="50"/>
      <c r="CM941" s="50"/>
      <c r="CN941" s="50">
        <v>326</v>
      </c>
      <c r="CO941" s="50"/>
      <c r="CP941" s="50"/>
      <c r="CQ941" s="50">
        <v>18804</v>
      </c>
      <c r="CR941" s="50"/>
      <c r="CS941" s="50"/>
      <c r="CT941" s="50">
        <v>17398</v>
      </c>
      <c r="CU941" s="51"/>
      <c r="CV941" s="51"/>
      <c r="CX941" s="45">
        <f t="shared" si="1402"/>
        <v>2041.5540599999999</v>
      </c>
      <c r="CY941" s="51"/>
      <c r="DA941" s="45">
        <f t="shared" si="1372"/>
        <v>15177.860339999999</v>
      </c>
      <c r="DB941" s="51"/>
      <c r="DD941" s="45">
        <f t="shared" si="1373"/>
        <v>1948.4014499999998</v>
      </c>
      <c r="DE941" s="51"/>
      <c r="DG941" s="45">
        <f t="shared" si="1374"/>
        <v>3953.9462549999998</v>
      </c>
      <c r="DH941" s="51"/>
      <c r="DJ941" s="45">
        <f t="shared" si="1375"/>
        <v>4770.3727950000002</v>
      </c>
      <c r="DK941" s="51"/>
      <c r="DM941" s="45">
        <f t="shared" si="1376"/>
        <v>1912.067055</v>
      </c>
      <c r="DN941" s="51"/>
      <c r="DP941" s="45">
        <f t="shared" si="1377"/>
        <v>601.02129000000002</v>
      </c>
      <c r="DQ941" s="51"/>
      <c r="DS941" s="45">
        <f t="shared" si="1378"/>
        <v>15476.420145</v>
      </c>
      <c r="DT941" s="51"/>
      <c r="DV941" s="45">
        <f t="shared" si="1379"/>
        <v>2316.8663550000001</v>
      </c>
      <c r="DW941" s="51"/>
      <c r="DY941" s="45">
        <f t="shared" si="1380"/>
        <v>646.62217499999997</v>
      </c>
      <c r="DZ941" s="51"/>
      <c r="EB941" s="45">
        <f t="shared" si="1381"/>
        <v>818.78380499999992</v>
      </c>
      <c r="EC941" s="51"/>
      <c r="EE941" s="45">
        <f t="shared" si="1382"/>
        <v>686.93953499999998</v>
      </c>
      <c r="EF941" s="51"/>
      <c r="EH941" s="45">
        <f t="shared" si="1383"/>
        <v>958.59400499999992</v>
      </c>
      <c r="EI941" s="51"/>
      <c r="EK941" s="45">
        <f t="shared" si="1384"/>
        <v>2608.5982199999999</v>
      </c>
      <c r="EL941" s="51"/>
      <c r="EN941" s="45">
        <f t="shared" si="1385"/>
        <v>985.90576499999997</v>
      </c>
      <c r="EO941" s="51"/>
      <c r="EQ941" s="45">
        <f t="shared" si="1386"/>
        <v>760.74631499999998</v>
      </c>
      <c r="ER941" s="51"/>
      <c r="ET941" s="45">
        <f t="shared" si="1387"/>
        <v>579.23690999999997</v>
      </c>
      <c r="EU941" s="51"/>
      <c r="EW941" s="45">
        <f t="shared" si="1388"/>
        <v>154.847925</v>
      </c>
      <c r="EX941" s="51"/>
      <c r="EZ941" s="45">
        <f t="shared" si="1389"/>
        <v>1935.5584199999998</v>
      </c>
      <c r="FA941" s="51"/>
      <c r="FC941" s="45">
        <f t="shared" si="1390"/>
        <v>804.47764499999994</v>
      </c>
      <c r="FD941" s="51"/>
      <c r="FF941" s="45">
        <f t="shared" si="1391"/>
        <v>3399.6638399999997</v>
      </c>
      <c r="FG941" s="51"/>
      <c r="FI941" s="45">
        <f t="shared" si="1392"/>
        <v>2209.245015</v>
      </c>
      <c r="FJ941" s="51"/>
      <c r="FL941" s="45">
        <f t="shared" si="1393"/>
        <v>618.33499499999994</v>
      </c>
      <c r="FM941" s="51"/>
      <c r="FO941" s="45">
        <f t="shared" si="1394"/>
        <v>293.84527499999996</v>
      </c>
      <c r="FP941" s="51"/>
      <c r="FR941" s="45">
        <f t="shared" si="1395"/>
        <v>3075.49926</v>
      </c>
      <c r="FS941" s="51"/>
      <c r="FU941" s="45">
        <f t="shared" si="1396"/>
        <v>435.19988999999998</v>
      </c>
      <c r="FV941" s="51"/>
      <c r="FX941" s="45">
        <f t="shared" si="1397"/>
        <v>236.132925</v>
      </c>
      <c r="FY941" s="51"/>
      <c r="GA941" s="45">
        <f t="shared" si="1398"/>
        <v>16706.831190000001</v>
      </c>
      <c r="GB941" s="51"/>
      <c r="GD941" s="45">
        <f t="shared" si="1399"/>
        <v>26.498909999999999</v>
      </c>
      <c r="GE941" s="51"/>
      <c r="GG941" s="45">
        <f t="shared" si="1400"/>
        <v>1528.4831399999998</v>
      </c>
      <c r="GH941" s="51"/>
      <c r="GJ941" s="45">
        <f t="shared" si="1401"/>
        <v>1414.19643</v>
      </c>
      <c r="GK941" s="51"/>
    </row>
    <row r="942" spans="1:193" s="45" customFormat="1">
      <c r="A942" s="45" t="s">
        <v>17</v>
      </c>
      <c r="B942" s="46">
        <v>41213</v>
      </c>
      <c r="C942" s="56">
        <v>0.72474800000000006</v>
      </c>
      <c r="D942" s="56">
        <v>9.6704999999999999E-2</v>
      </c>
      <c r="E942" s="56">
        <v>7.4955999999999995E-2</v>
      </c>
      <c r="F942" s="58"/>
      <c r="G942" s="58"/>
      <c r="H942" s="58">
        <v>25931</v>
      </c>
      <c r="I942" s="58"/>
      <c r="J942" s="59"/>
      <c r="K942" s="59">
        <v>189517</v>
      </c>
      <c r="L942" s="58"/>
      <c r="M942" s="58"/>
      <c r="N942" s="58">
        <v>25585</v>
      </c>
      <c r="O942" s="58"/>
      <c r="P942" s="58"/>
      <c r="Q942" s="58">
        <v>50416</v>
      </c>
      <c r="R942" s="58"/>
      <c r="S942" s="58"/>
      <c r="T942" s="58">
        <v>60585</v>
      </c>
      <c r="U942" s="58"/>
      <c r="V942" s="58"/>
      <c r="W942" s="58">
        <v>22117</v>
      </c>
      <c r="X942" s="58"/>
      <c r="Y942" s="58"/>
      <c r="Z942" s="58">
        <v>7223</v>
      </c>
      <c r="AA942" s="58"/>
      <c r="AB942" s="58"/>
      <c r="AC942" s="58">
        <v>198569</v>
      </c>
      <c r="AD942" s="58"/>
      <c r="AE942" s="58"/>
      <c r="AF942" s="58">
        <v>29659</v>
      </c>
      <c r="AG942" s="58"/>
      <c r="AH942" s="58"/>
      <c r="AI942" s="58">
        <v>10695</v>
      </c>
      <c r="AJ942" s="58"/>
      <c r="AK942" s="58"/>
      <c r="AL942" s="58">
        <v>10013</v>
      </c>
      <c r="AM942" s="58"/>
      <c r="AN942" s="58"/>
      <c r="AO942" s="58">
        <v>8658</v>
      </c>
      <c r="AP942" s="58"/>
      <c r="AQ942" s="58"/>
      <c r="AR942" s="58">
        <v>11628</v>
      </c>
      <c r="AS942" s="58"/>
      <c r="AT942" s="58"/>
      <c r="AU942" s="58">
        <v>21314</v>
      </c>
      <c r="AV942" s="58"/>
      <c r="AW942" s="58"/>
      <c r="AX942" s="58">
        <v>10560</v>
      </c>
      <c r="AY942" s="58"/>
      <c r="AZ942" s="58"/>
      <c r="BA942" s="58">
        <v>9444</v>
      </c>
      <c r="BB942" s="58"/>
      <c r="BC942" s="58"/>
      <c r="BD942" s="58">
        <v>7119</v>
      </c>
      <c r="BE942" s="58"/>
      <c r="BF942" s="58"/>
      <c r="BG942" s="58">
        <v>2017</v>
      </c>
      <c r="BH942" s="50"/>
      <c r="BI942" s="50"/>
      <c r="BJ942" s="50">
        <v>23611</v>
      </c>
      <c r="BK942" s="50"/>
      <c r="BL942" s="50"/>
      <c r="BM942" s="50">
        <v>9853</v>
      </c>
      <c r="BN942" s="50"/>
      <c r="BO942" s="50"/>
      <c r="BP942" s="50">
        <v>44897</v>
      </c>
      <c r="BQ942" s="50"/>
      <c r="BR942" s="50"/>
      <c r="BS942" s="50">
        <v>22102</v>
      </c>
      <c r="BT942" s="50"/>
      <c r="BU942" s="50"/>
      <c r="BV942" s="50">
        <v>7748</v>
      </c>
      <c r="BW942" s="50"/>
      <c r="BX942" s="50"/>
      <c r="BY942" s="50">
        <v>4295</v>
      </c>
      <c r="BZ942" s="50"/>
      <c r="CA942" s="50"/>
      <c r="CB942" s="50">
        <v>34190</v>
      </c>
      <c r="CC942" s="50"/>
      <c r="CD942" s="50"/>
      <c r="CE942" s="50">
        <v>6095</v>
      </c>
      <c r="CF942" s="50"/>
      <c r="CG942" s="50"/>
      <c r="CH942" s="50">
        <v>3081</v>
      </c>
      <c r="CI942" s="50"/>
      <c r="CJ942" s="50"/>
      <c r="CK942" s="50">
        <v>158701</v>
      </c>
      <c r="CL942" s="50"/>
      <c r="CM942" s="50"/>
      <c r="CN942" s="50">
        <v>357</v>
      </c>
      <c r="CO942" s="50"/>
      <c r="CP942" s="50"/>
      <c r="CQ942" s="50">
        <v>23316</v>
      </c>
      <c r="CR942" s="50"/>
      <c r="CS942" s="50"/>
      <c r="CT942" s="50">
        <v>19087</v>
      </c>
      <c r="CU942" s="51"/>
      <c r="CV942" s="51"/>
      <c r="CX942" s="45">
        <f t="shared" si="1402"/>
        <v>1943.6840359999999</v>
      </c>
      <c r="CY942" s="51"/>
      <c r="DA942" s="45">
        <f t="shared" si="1372"/>
        <v>14205.436252</v>
      </c>
      <c r="DB942" s="51"/>
      <c r="DD942" s="45">
        <f t="shared" si="1373"/>
        <v>1917.7492599999998</v>
      </c>
      <c r="DE942" s="51"/>
      <c r="DG942" s="45">
        <f t="shared" si="1374"/>
        <v>3778.9816959999998</v>
      </c>
      <c r="DH942" s="51"/>
      <c r="DJ942" s="45">
        <f t="shared" si="1375"/>
        <v>4541.2092599999996</v>
      </c>
      <c r="DK942" s="51"/>
      <c r="DM942" s="45">
        <f t="shared" si="1376"/>
        <v>1657.8018519999998</v>
      </c>
      <c r="DN942" s="51"/>
      <c r="DP942" s="45">
        <f t="shared" si="1377"/>
        <v>541.40718800000002</v>
      </c>
      <c r="DQ942" s="51"/>
      <c r="DS942" s="45">
        <f t="shared" si="1378"/>
        <v>14883.937963999999</v>
      </c>
      <c r="DT942" s="51"/>
      <c r="DV942" s="45">
        <f t="shared" si="1379"/>
        <v>2223.1200039999999</v>
      </c>
      <c r="DW942" s="51"/>
      <c r="DY942" s="45">
        <f t="shared" si="1380"/>
        <v>801.65441999999996</v>
      </c>
      <c r="DZ942" s="51"/>
      <c r="EB942" s="45">
        <f t="shared" si="1381"/>
        <v>750.53442799999993</v>
      </c>
      <c r="EC942" s="51"/>
      <c r="EE942" s="45">
        <f t="shared" si="1382"/>
        <v>648.96904799999993</v>
      </c>
      <c r="EF942" s="51"/>
      <c r="EH942" s="45">
        <f t="shared" si="1383"/>
        <v>871.58836799999995</v>
      </c>
      <c r="EI942" s="51"/>
      <c r="EK942" s="45">
        <f t="shared" si="1384"/>
        <v>1597.6121839999998</v>
      </c>
      <c r="EL942" s="51"/>
      <c r="EN942" s="45">
        <f t="shared" si="1385"/>
        <v>791.53535999999997</v>
      </c>
      <c r="EO942" s="51"/>
      <c r="EQ942" s="45">
        <f t="shared" si="1386"/>
        <v>707.88446399999998</v>
      </c>
      <c r="ER942" s="51"/>
      <c r="ET942" s="45">
        <f t="shared" si="1387"/>
        <v>533.61176399999999</v>
      </c>
      <c r="EU942" s="51"/>
      <c r="EW942" s="45">
        <f t="shared" si="1388"/>
        <v>151.186252</v>
      </c>
      <c r="EX942" s="51"/>
      <c r="EZ942" s="45">
        <f t="shared" si="1389"/>
        <v>1769.7861159999998</v>
      </c>
      <c r="FA942" s="51"/>
      <c r="FC942" s="45">
        <f t="shared" si="1390"/>
        <v>738.5414679999999</v>
      </c>
      <c r="FD942" s="51"/>
      <c r="FF942" s="45">
        <f t="shared" si="1391"/>
        <v>3365.2995319999995</v>
      </c>
      <c r="FG942" s="51"/>
      <c r="FI942" s="45">
        <f t="shared" si="1392"/>
        <v>1656.677512</v>
      </c>
      <c r="FJ942" s="51"/>
      <c r="FL942" s="45">
        <f t="shared" si="1393"/>
        <v>580.75908799999991</v>
      </c>
      <c r="FM942" s="51"/>
      <c r="FO942" s="45">
        <f t="shared" si="1394"/>
        <v>321.93601999999998</v>
      </c>
      <c r="FP942" s="51"/>
      <c r="FR942" s="45">
        <f t="shared" si="1395"/>
        <v>2562.7456399999996</v>
      </c>
      <c r="FS942" s="51"/>
      <c r="FU942" s="45">
        <f t="shared" si="1396"/>
        <v>456.85681999999997</v>
      </c>
      <c r="FV942" s="51"/>
      <c r="FX942" s="45">
        <f t="shared" si="1397"/>
        <v>230.93943599999997</v>
      </c>
      <c r="FY942" s="51"/>
      <c r="GA942" s="45">
        <f t="shared" si="1398"/>
        <v>11895.592155999999</v>
      </c>
      <c r="GB942" s="51"/>
      <c r="GD942" s="45">
        <f t="shared" si="1399"/>
        <v>26.759291999999999</v>
      </c>
      <c r="GE942" s="51"/>
      <c r="GG942" s="45">
        <f t="shared" si="1400"/>
        <v>1747.674096</v>
      </c>
      <c r="GH942" s="51"/>
      <c r="GJ942" s="45">
        <f t="shared" si="1401"/>
        <v>1430.685172</v>
      </c>
      <c r="GK942" s="51"/>
    </row>
    <row r="943" spans="1:193" s="45" customFormat="1">
      <c r="A943" s="45" t="s">
        <v>17</v>
      </c>
      <c r="B943" s="46">
        <v>41212</v>
      </c>
      <c r="C943" s="56">
        <v>0.7266379999999999</v>
      </c>
      <c r="D943" s="56">
        <v>9.6662999999999999E-2</v>
      </c>
      <c r="E943" s="56">
        <v>7.2700000000000001E-2</v>
      </c>
      <c r="F943" s="58"/>
      <c r="G943" s="58"/>
      <c r="H943" s="58">
        <v>26742</v>
      </c>
      <c r="I943" s="58"/>
      <c r="J943" s="59"/>
      <c r="K943" s="59">
        <v>185901</v>
      </c>
      <c r="L943" s="58"/>
      <c r="M943" s="58"/>
      <c r="N943" s="58">
        <v>24133</v>
      </c>
      <c r="O943" s="58"/>
      <c r="P943" s="58"/>
      <c r="Q943" s="58">
        <v>50631</v>
      </c>
      <c r="R943" s="58"/>
      <c r="S943" s="58"/>
      <c r="T943" s="58">
        <v>59918</v>
      </c>
      <c r="U943" s="58"/>
      <c r="V943" s="58"/>
      <c r="W943" s="58">
        <v>22235</v>
      </c>
      <c r="X943" s="58"/>
      <c r="Y943" s="58"/>
      <c r="Z943" s="58">
        <v>7049</v>
      </c>
      <c r="AA943" s="58"/>
      <c r="AB943" s="58"/>
      <c r="AC943" s="58">
        <v>211251</v>
      </c>
      <c r="AD943" s="58"/>
      <c r="AE943" s="58"/>
      <c r="AF943" s="58">
        <v>30795</v>
      </c>
      <c r="AG943" s="58"/>
      <c r="AH943" s="58"/>
      <c r="AI943" s="58">
        <v>9038</v>
      </c>
      <c r="AJ943" s="58"/>
      <c r="AK943" s="58"/>
      <c r="AL943" s="58">
        <v>10594</v>
      </c>
      <c r="AM943" s="58"/>
      <c r="AN943" s="58"/>
      <c r="AO943" s="58">
        <v>9203</v>
      </c>
      <c r="AP943" s="58"/>
      <c r="AQ943" s="58"/>
      <c r="AR943" s="58">
        <v>11525</v>
      </c>
      <c r="AS943" s="58"/>
      <c r="AT943" s="58"/>
      <c r="AU943" s="58">
        <v>22636</v>
      </c>
      <c r="AV943" s="58"/>
      <c r="AW943" s="58"/>
      <c r="AX943" s="58">
        <v>10178</v>
      </c>
      <c r="AY943" s="58"/>
      <c r="AZ943" s="58"/>
      <c r="BA943" s="58">
        <v>8774</v>
      </c>
      <c r="BB943" s="58"/>
      <c r="BC943" s="58"/>
      <c r="BD943" s="58">
        <v>6821</v>
      </c>
      <c r="BE943" s="58"/>
      <c r="BF943" s="58"/>
      <c r="BG943" s="58">
        <v>2145</v>
      </c>
      <c r="BH943" s="50"/>
      <c r="BI943" s="50"/>
      <c r="BJ943" s="50">
        <v>24462</v>
      </c>
      <c r="BK943" s="50"/>
      <c r="BL943" s="50"/>
      <c r="BM943" s="50">
        <v>8819</v>
      </c>
      <c r="BN943" s="50"/>
      <c r="BO943" s="50"/>
      <c r="BP943" s="50">
        <v>48524</v>
      </c>
      <c r="BQ943" s="50"/>
      <c r="BR943" s="50"/>
      <c r="BS943" s="50">
        <v>27192</v>
      </c>
      <c r="BT943" s="50"/>
      <c r="BU943" s="50"/>
      <c r="BV943" s="50">
        <v>7495</v>
      </c>
      <c r="BW943" s="50"/>
      <c r="BX943" s="50"/>
      <c r="BY943" s="50">
        <v>4993</v>
      </c>
      <c r="BZ943" s="50"/>
      <c r="CA943" s="50"/>
      <c r="CB943" s="50">
        <v>33713</v>
      </c>
      <c r="CC943" s="50"/>
      <c r="CD943" s="50"/>
      <c r="CE943" s="50">
        <v>6043</v>
      </c>
      <c r="CF943" s="50"/>
      <c r="CG943" s="50"/>
      <c r="CH943" s="50">
        <v>2755</v>
      </c>
      <c r="CI943" s="50"/>
      <c r="CJ943" s="50"/>
      <c r="CK943" s="50">
        <v>168022</v>
      </c>
      <c r="CL943" s="50"/>
      <c r="CM943" s="50"/>
      <c r="CN943" s="50">
        <v>378</v>
      </c>
      <c r="CO943" s="50"/>
      <c r="CP943" s="50"/>
      <c r="CQ943" s="50">
        <v>17795</v>
      </c>
      <c r="CR943" s="50"/>
      <c r="CS943" s="50"/>
      <c r="CT943" s="50">
        <v>18000</v>
      </c>
      <c r="CU943" s="51"/>
      <c r="CV943" s="51"/>
      <c r="CX943" s="45">
        <f t="shared" si="1402"/>
        <v>1944.1433999999999</v>
      </c>
      <c r="CY943" s="51"/>
      <c r="DA943" s="45">
        <f t="shared" si="1372"/>
        <v>13515.002700000001</v>
      </c>
      <c r="DB943" s="51"/>
      <c r="DD943" s="45">
        <f t="shared" si="1373"/>
        <v>1754.4691</v>
      </c>
      <c r="DE943" s="51"/>
      <c r="DG943" s="45">
        <f t="shared" si="1374"/>
        <v>3680.8737000000001</v>
      </c>
      <c r="DH943" s="51"/>
      <c r="DJ943" s="45">
        <f t="shared" si="1375"/>
        <v>4356.0385999999999</v>
      </c>
      <c r="DK943" s="51"/>
      <c r="DM943" s="45">
        <f t="shared" si="1376"/>
        <v>1616.4845</v>
      </c>
      <c r="DN943" s="51"/>
      <c r="DP943" s="45">
        <f t="shared" si="1377"/>
        <v>512.46230000000003</v>
      </c>
      <c r="DQ943" s="51"/>
      <c r="DS943" s="45">
        <f t="shared" si="1378"/>
        <v>15357.947700000001</v>
      </c>
      <c r="DT943" s="51"/>
      <c r="DV943" s="45">
        <f t="shared" si="1379"/>
        <v>2238.7964999999999</v>
      </c>
      <c r="DW943" s="51"/>
      <c r="DY943" s="45">
        <f t="shared" si="1380"/>
        <v>657.06259999999997</v>
      </c>
      <c r="DZ943" s="51"/>
      <c r="EB943" s="45">
        <f t="shared" si="1381"/>
        <v>770.18380000000002</v>
      </c>
      <c r="EC943" s="51"/>
      <c r="EE943" s="45">
        <f t="shared" si="1382"/>
        <v>669.05809999999997</v>
      </c>
      <c r="EF943" s="51"/>
      <c r="EH943" s="45">
        <f t="shared" si="1383"/>
        <v>837.86750000000006</v>
      </c>
      <c r="EI943" s="51"/>
      <c r="EK943" s="45">
        <f t="shared" si="1384"/>
        <v>1645.6372000000001</v>
      </c>
      <c r="EL943" s="51"/>
      <c r="EN943" s="45">
        <f t="shared" si="1385"/>
        <v>739.94060000000002</v>
      </c>
      <c r="EO943" s="51"/>
      <c r="EQ943" s="45">
        <f t="shared" si="1386"/>
        <v>637.86980000000005</v>
      </c>
      <c r="ER943" s="51"/>
      <c r="ET943" s="45">
        <f t="shared" si="1387"/>
        <v>495.88670000000002</v>
      </c>
      <c r="EU943" s="51"/>
      <c r="EW943" s="45">
        <f t="shared" si="1388"/>
        <v>155.94149999999999</v>
      </c>
      <c r="EX943" s="51"/>
      <c r="EZ943" s="45">
        <f t="shared" si="1389"/>
        <v>1778.3874000000001</v>
      </c>
      <c r="FA943" s="51"/>
      <c r="FC943" s="45">
        <f t="shared" si="1390"/>
        <v>641.1413</v>
      </c>
      <c r="FD943" s="51"/>
      <c r="FF943" s="45">
        <f t="shared" si="1391"/>
        <v>3527.6948000000002</v>
      </c>
      <c r="FG943" s="51"/>
      <c r="FI943" s="45">
        <f t="shared" si="1392"/>
        <v>1976.8584000000001</v>
      </c>
      <c r="FJ943" s="51"/>
      <c r="FL943" s="45">
        <f t="shared" si="1393"/>
        <v>544.88649999999996</v>
      </c>
      <c r="FM943" s="51"/>
      <c r="FO943" s="45">
        <f t="shared" si="1394"/>
        <v>362.99110000000002</v>
      </c>
      <c r="FP943" s="51"/>
      <c r="FR943" s="45">
        <f t="shared" si="1395"/>
        <v>2450.9351000000001</v>
      </c>
      <c r="FS943" s="51"/>
      <c r="FU943" s="45">
        <f t="shared" si="1396"/>
        <v>439.3261</v>
      </c>
      <c r="FV943" s="51"/>
      <c r="FX943" s="45">
        <f t="shared" si="1397"/>
        <v>200.2885</v>
      </c>
      <c r="FY943" s="51"/>
      <c r="GA943" s="45">
        <f t="shared" si="1398"/>
        <v>12215.1994</v>
      </c>
      <c r="GB943" s="51"/>
      <c r="GD943" s="45">
        <f t="shared" si="1399"/>
        <v>27.480599999999999</v>
      </c>
      <c r="GE943" s="51"/>
      <c r="GG943" s="45">
        <f t="shared" si="1400"/>
        <v>1293.6965</v>
      </c>
      <c r="GH943" s="51"/>
      <c r="GJ943" s="45">
        <f t="shared" si="1401"/>
        <v>1308.5999999999999</v>
      </c>
      <c r="GK943" s="51"/>
    </row>
    <row r="944" spans="1:193" s="45" customFormat="1">
      <c r="A944" s="45" t="s">
        <v>17</v>
      </c>
      <c r="B944" s="46">
        <v>41211</v>
      </c>
      <c r="C944" s="56">
        <v>0.72589000000000004</v>
      </c>
      <c r="D944" s="56">
        <v>9.3684999999999991E-2</v>
      </c>
      <c r="E944" s="56">
        <v>7.4035000000000004E-2</v>
      </c>
      <c r="F944" s="58"/>
      <c r="G944" s="58"/>
      <c r="H944" s="58">
        <v>15754</v>
      </c>
      <c r="I944" s="58"/>
      <c r="J944" s="59"/>
      <c r="K944" s="59">
        <v>197394</v>
      </c>
      <c r="L944" s="58"/>
      <c r="M944" s="58"/>
      <c r="N944" s="58">
        <v>20835</v>
      </c>
      <c r="O944" s="58"/>
      <c r="P944" s="58"/>
      <c r="Q944" s="58">
        <v>43272</v>
      </c>
      <c r="R944" s="58"/>
      <c r="S944" s="58"/>
      <c r="T944" s="58">
        <v>51305</v>
      </c>
      <c r="U944" s="58"/>
      <c r="V944" s="58"/>
      <c r="W944" s="58">
        <v>23824</v>
      </c>
      <c r="X944" s="58"/>
      <c r="Y944" s="58"/>
      <c r="Z944" s="58">
        <v>4978</v>
      </c>
      <c r="AA944" s="58"/>
      <c r="AB944" s="58"/>
      <c r="AC944" s="58">
        <v>268409</v>
      </c>
      <c r="AD944" s="58"/>
      <c r="AE944" s="58"/>
      <c r="AF944" s="58">
        <v>40580</v>
      </c>
      <c r="AG944" s="58"/>
      <c r="AH944" s="58"/>
      <c r="AI944" s="58">
        <v>6881</v>
      </c>
      <c r="AJ944" s="58"/>
      <c r="AK944" s="58"/>
      <c r="AL944" s="58">
        <v>5342</v>
      </c>
      <c r="AM944" s="58"/>
      <c r="AN944" s="58"/>
      <c r="AO944" s="58">
        <v>6070</v>
      </c>
      <c r="AP944" s="58"/>
      <c r="AQ944" s="58"/>
      <c r="AR944" s="58">
        <v>11681</v>
      </c>
      <c r="AS944" s="58"/>
      <c r="AT944" s="58"/>
      <c r="AU944" s="58">
        <v>22292</v>
      </c>
      <c r="AV944" s="58"/>
      <c r="AW944" s="58"/>
      <c r="AX944" s="58">
        <v>11059</v>
      </c>
      <c r="AY944" s="58"/>
      <c r="AZ944" s="58"/>
      <c r="BA944" s="58">
        <v>8151</v>
      </c>
      <c r="BB944" s="58"/>
      <c r="BC944" s="58"/>
      <c r="BD944" s="58">
        <v>4584</v>
      </c>
      <c r="BE944" s="58"/>
      <c r="BF944" s="58"/>
      <c r="BG944" s="58">
        <v>1683</v>
      </c>
      <c r="BH944" s="50"/>
      <c r="BI944" s="50"/>
      <c r="BJ944" s="50">
        <v>24624</v>
      </c>
      <c r="BK944" s="50"/>
      <c r="BL944" s="50"/>
      <c r="BM944" s="50">
        <v>5479</v>
      </c>
      <c r="BN944" s="50"/>
      <c r="BO944" s="50"/>
      <c r="BP944" s="50">
        <v>52770</v>
      </c>
      <c r="BQ944" s="50"/>
      <c r="BR944" s="50"/>
      <c r="BS944" s="50">
        <v>32820</v>
      </c>
      <c r="BT944" s="50"/>
      <c r="BU944" s="50"/>
      <c r="BV944" s="50">
        <v>8472</v>
      </c>
      <c r="BW944" s="50"/>
      <c r="BX944" s="50"/>
      <c r="BY944" s="50">
        <v>3984</v>
      </c>
      <c r="BZ944" s="50"/>
      <c r="CA944" s="50"/>
      <c r="CB944" s="50">
        <v>48415</v>
      </c>
      <c r="CC944" s="50"/>
      <c r="CD944" s="50"/>
      <c r="CE944" s="50">
        <v>3735</v>
      </c>
      <c r="CF944" s="50"/>
      <c r="CG944" s="50"/>
      <c r="CH944" s="50">
        <v>2908</v>
      </c>
      <c r="CI944" s="50"/>
      <c r="CJ944" s="50"/>
      <c r="CK944" s="50">
        <v>211770</v>
      </c>
      <c r="CL944" s="50"/>
      <c r="CM944" s="50"/>
      <c r="CN944" s="50">
        <v>408</v>
      </c>
      <c r="CO944" s="50"/>
      <c r="CP944" s="50"/>
      <c r="CQ944" s="50">
        <v>24937</v>
      </c>
      <c r="CR944" s="50"/>
      <c r="CS944" s="50"/>
      <c r="CT944" s="50">
        <v>22589</v>
      </c>
      <c r="CU944" s="51"/>
      <c r="CV944" s="51"/>
      <c r="CX944" s="45">
        <f t="shared" si="1402"/>
        <v>1166.3473900000001</v>
      </c>
      <c r="CY944" s="51"/>
      <c r="DA944" s="45">
        <f t="shared" si="1372"/>
        <v>14614.06479</v>
      </c>
      <c r="DB944" s="51"/>
      <c r="DD944" s="45">
        <f t="shared" si="1373"/>
        <v>1542.519225</v>
      </c>
      <c r="DE944" s="51"/>
      <c r="DG944" s="45">
        <f t="shared" si="1374"/>
        <v>3203.6425200000003</v>
      </c>
      <c r="DH944" s="51"/>
      <c r="DJ944" s="45">
        <f t="shared" si="1375"/>
        <v>3798.365675</v>
      </c>
      <c r="DK944" s="51"/>
      <c r="DM944" s="45">
        <f t="shared" si="1376"/>
        <v>1763.8098400000001</v>
      </c>
      <c r="DN944" s="51"/>
      <c r="DP944" s="45">
        <f t="shared" si="1377"/>
        <v>368.54623000000004</v>
      </c>
      <c r="DQ944" s="51"/>
      <c r="DS944" s="45">
        <f t="shared" si="1378"/>
        <v>19871.660315000001</v>
      </c>
      <c r="DT944" s="51"/>
      <c r="DV944" s="45">
        <f t="shared" si="1379"/>
        <v>3004.3403000000003</v>
      </c>
      <c r="DW944" s="51"/>
      <c r="DY944" s="45">
        <f t="shared" si="1380"/>
        <v>509.43483500000002</v>
      </c>
      <c r="DZ944" s="51"/>
      <c r="EB944" s="45">
        <f t="shared" si="1381"/>
        <v>395.49497000000002</v>
      </c>
      <c r="EC944" s="51"/>
      <c r="EE944" s="45">
        <f t="shared" si="1382"/>
        <v>449.39245</v>
      </c>
      <c r="EF944" s="51"/>
      <c r="EH944" s="45">
        <f t="shared" si="1383"/>
        <v>864.80283500000007</v>
      </c>
      <c r="EI944" s="51"/>
      <c r="EK944" s="45">
        <f t="shared" si="1384"/>
        <v>1650.38822</v>
      </c>
      <c r="EL944" s="51"/>
      <c r="EN944" s="45">
        <f t="shared" si="1385"/>
        <v>818.75306499999999</v>
      </c>
      <c r="EO944" s="51"/>
      <c r="EQ944" s="45">
        <f t="shared" si="1386"/>
        <v>603.45928500000002</v>
      </c>
      <c r="ER944" s="51"/>
      <c r="ET944" s="45">
        <f t="shared" si="1387"/>
        <v>339.37644</v>
      </c>
      <c r="EU944" s="51"/>
      <c r="EW944" s="45">
        <f t="shared" si="1388"/>
        <v>124.60090500000001</v>
      </c>
      <c r="EX944" s="51"/>
      <c r="EZ944" s="45">
        <f t="shared" si="1389"/>
        <v>1823.0378400000002</v>
      </c>
      <c r="FA944" s="51"/>
      <c r="FC944" s="45">
        <f t="shared" si="1390"/>
        <v>405.637765</v>
      </c>
      <c r="FD944" s="51"/>
      <c r="FF944" s="45">
        <f t="shared" si="1391"/>
        <v>3906.8269500000001</v>
      </c>
      <c r="FG944" s="51"/>
      <c r="FI944" s="45">
        <f t="shared" si="1392"/>
        <v>2429.8287</v>
      </c>
      <c r="FJ944" s="51"/>
      <c r="FL944" s="45">
        <f t="shared" si="1393"/>
        <v>627.22451999999998</v>
      </c>
      <c r="FM944" s="51"/>
      <c r="FO944" s="45">
        <f t="shared" si="1394"/>
        <v>294.95544000000001</v>
      </c>
      <c r="FP944" s="51"/>
      <c r="FR944" s="45">
        <f t="shared" si="1395"/>
        <v>3584.4045250000004</v>
      </c>
      <c r="FS944" s="51"/>
      <c r="FU944" s="45">
        <f t="shared" si="1396"/>
        <v>276.52072500000003</v>
      </c>
      <c r="FV944" s="51"/>
      <c r="FX944" s="45">
        <f t="shared" si="1397"/>
        <v>215.29378</v>
      </c>
      <c r="FY944" s="51"/>
      <c r="GA944" s="45">
        <f t="shared" si="1398"/>
        <v>15678.391950000001</v>
      </c>
      <c r="GB944" s="51"/>
      <c r="GD944" s="45">
        <f t="shared" si="1399"/>
        <v>30.206280000000003</v>
      </c>
      <c r="GE944" s="51"/>
      <c r="GG944" s="45">
        <f t="shared" si="1400"/>
        <v>1846.2107950000002</v>
      </c>
      <c r="GH944" s="51"/>
      <c r="GJ944" s="45">
        <f t="shared" si="1401"/>
        <v>1672.3766150000001</v>
      </c>
      <c r="GK944" s="51"/>
    </row>
    <row r="945" spans="1:193" s="45" customFormat="1">
      <c r="A945" s="45" t="s">
        <v>17</v>
      </c>
      <c r="B945" s="46">
        <v>41210</v>
      </c>
      <c r="C945" s="56">
        <v>0.72672399999999993</v>
      </c>
      <c r="D945" s="56">
        <v>9.6203999999999998E-2</v>
      </c>
      <c r="E945" s="56">
        <v>7.4121999999999993E-2</v>
      </c>
      <c r="F945" s="58"/>
      <c r="G945" s="58"/>
      <c r="H945" s="58">
        <v>15416</v>
      </c>
      <c r="I945" s="58"/>
      <c r="J945" s="59"/>
      <c r="K945" s="59">
        <v>197890</v>
      </c>
      <c r="L945" s="58"/>
      <c r="M945" s="58"/>
      <c r="N945" s="58">
        <v>20759</v>
      </c>
      <c r="O945" s="58"/>
      <c r="P945" s="58"/>
      <c r="Q945" s="58">
        <v>44549</v>
      </c>
      <c r="R945" s="58"/>
      <c r="S945" s="58"/>
      <c r="T945" s="58">
        <v>50397</v>
      </c>
      <c r="U945" s="58"/>
      <c r="V945" s="58"/>
      <c r="W945" s="58">
        <v>23314</v>
      </c>
      <c r="X945" s="58"/>
      <c r="Y945" s="58"/>
      <c r="Z945" s="58">
        <v>5000</v>
      </c>
      <c r="AA945" s="58"/>
      <c r="AB945" s="58"/>
      <c r="AC945" s="58">
        <v>277491</v>
      </c>
      <c r="AD945" s="58"/>
      <c r="AE945" s="58"/>
      <c r="AF945" s="58">
        <v>41053</v>
      </c>
      <c r="AG945" s="58"/>
      <c r="AH945" s="58"/>
      <c r="AI945" s="58">
        <v>6974</v>
      </c>
      <c r="AJ945" s="58"/>
      <c r="AK945" s="58"/>
      <c r="AL945" s="58">
        <v>6218</v>
      </c>
      <c r="AM945" s="58"/>
      <c r="AN945" s="58"/>
      <c r="AO945" s="58">
        <v>6023</v>
      </c>
      <c r="AP945" s="58"/>
      <c r="AQ945" s="58"/>
      <c r="AR945" s="58">
        <v>12344</v>
      </c>
      <c r="AS945" s="58"/>
      <c r="AT945" s="58"/>
      <c r="AU945" s="58">
        <v>22553</v>
      </c>
      <c r="AV945" s="58"/>
      <c r="AW945" s="58"/>
      <c r="AX945" s="58">
        <v>11863</v>
      </c>
      <c r="AY945" s="58"/>
      <c r="AZ945" s="58"/>
      <c r="BA945" s="58">
        <v>10883</v>
      </c>
      <c r="BB945" s="58"/>
      <c r="BC945" s="58"/>
      <c r="BD945" s="58">
        <v>5578</v>
      </c>
      <c r="BE945" s="58"/>
      <c r="BF945" s="58"/>
      <c r="BG945" s="58">
        <v>1656</v>
      </c>
      <c r="BH945" s="50"/>
      <c r="BI945" s="50"/>
      <c r="BJ945" s="50">
        <v>23425</v>
      </c>
      <c r="BK945" s="50"/>
      <c r="BL945" s="50"/>
      <c r="BM945" s="50">
        <v>7119</v>
      </c>
      <c r="BN945" s="50"/>
      <c r="BO945" s="50"/>
      <c r="BP945" s="50">
        <v>59534</v>
      </c>
      <c r="BQ945" s="50"/>
      <c r="BR945" s="50"/>
      <c r="BS945" s="50">
        <v>34756</v>
      </c>
      <c r="BT945" s="50"/>
      <c r="BU945" s="50"/>
      <c r="BV945" s="50">
        <v>8474</v>
      </c>
      <c r="BW945" s="50"/>
      <c r="BX945" s="50"/>
      <c r="BY945" s="50">
        <v>3520</v>
      </c>
      <c r="BZ945" s="50"/>
      <c r="CA945" s="50"/>
      <c r="CB945" s="50">
        <v>57910</v>
      </c>
      <c r="CC945" s="50"/>
      <c r="CD945" s="50"/>
      <c r="CE945" s="50">
        <v>3534</v>
      </c>
      <c r="CF945" s="50"/>
      <c r="CG945" s="50"/>
      <c r="CH945" s="50">
        <v>3013</v>
      </c>
      <c r="CI945" s="50"/>
      <c r="CJ945" s="50"/>
      <c r="CK945" s="50">
        <v>219011</v>
      </c>
      <c r="CL945" s="50"/>
      <c r="CM945" s="50"/>
      <c r="CN945" s="50">
        <v>180</v>
      </c>
      <c r="CO945" s="50"/>
      <c r="CP945" s="50"/>
      <c r="CQ945" s="50">
        <v>35739</v>
      </c>
      <c r="CR945" s="50"/>
      <c r="CS945" s="50"/>
      <c r="CT945" s="50">
        <v>24306</v>
      </c>
      <c r="CU945" s="51"/>
      <c r="CV945" s="51"/>
      <c r="CX945" s="45">
        <f t="shared" si="1402"/>
        <v>1142.6647519999999</v>
      </c>
      <c r="CY945" s="51"/>
      <c r="DA945" s="45">
        <f t="shared" si="1372"/>
        <v>14668.002579999998</v>
      </c>
      <c r="DB945" s="51"/>
      <c r="DD945" s="45">
        <f t="shared" si="1373"/>
        <v>1538.6985979999999</v>
      </c>
      <c r="DE945" s="51"/>
      <c r="DG945" s="45">
        <f t="shared" si="1374"/>
        <v>3302.0609779999995</v>
      </c>
      <c r="DH945" s="51"/>
      <c r="DJ945" s="45">
        <f t="shared" si="1375"/>
        <v>3735.5264339999999</v>
      </c>
      <c r="DK945" s="51"/>
      <c r="DM945" s="45">
        <f t="shared" si="1376"/>
        <v>1728.0803079999998</v>
      </c>
      <c r="DN945" s="51"/>
      <c r="DP945" s="45">
        <f t="shared" si="1377"/>
        <v>370.60999999999996</v>
      </c>
      <c r="DQ945" s="51"/>
      <c r="DS945" s="45">
        <f t="shared" si="1378"/>
        <v>20568.187901999998</v>
      </c>
      <c r="DT945" s="51"/>
      <c r="DV945" s="45">
        <f t="shared" si="1379"/>
        <v>3042.9304659999998</v>
      </c>
      <c r="DW945" s="51"/>
      <c r="DY945" s="45">
        <f t="shared" si="1380"/>
        <v>516.926828</v>
      </c>
      <c r="DZ945" s="51"/>
      <c r="EB945" s="45">
        <f t="shared" si="1381"/>
        <v>460.89059599999996</v>
      </c>
      <c r="EC945" s="51"/>
      <c r="EE945" s="45">
        <f t="shared" si="1382"/>
        <v>446.43680599999993</v>
      </c>
      <c r="EF945" s="51"/>
      <c r="EH945" s="45">
        <f t="shared" si="1383"/>
        <v>914.96196799999996</v>
      </c>
      <c r="EI945" s="51"/>
      <c r="EK945" s="45">
        <f t="shared" si="1384"/>
        <v>1671.673466</v>
      </c>
      <c r="EL945" s="51"/>
      <c r="EN945" s="45">
        <f t="shared" si="1385"/>
        <v>879.30928599999993</v>
      </c>
      <c r="EO945" s="51"/>
      <c r="EQ945" s="45">
        <f t="shared" si="1386"/>
        <v>806.66972599999997</v>
      </c>
      <c r="ER945" s="51"/>
      <c r="ET945" s="45">
        <f t="shared" si="1387"/>
        <v>413.45251599999995</v>
      </c>
      <c r="EU945" s="51"/>
      <c r="EW945" s="45">
        <f t="shared" si="1388"/>
        <v>122.74603199999999</v>
      </c>
      <c r="EX945" s="51"/>
      <c r="EZ945" s="45">
        <f t="shared" si="1389"/>
        <v>1736.3078499999999</v>
      </c>
      <c r="FA945" s="51"/>
      <c r="FC945" s="45">
        <f t="shared" si="1390"/>
        <v>527.67451799999992</v>
      </c>
      <c r="FD945" s="51"/>
      <c r="FF945" s="45">
        <f t="shared" si="1391"/>
        <v>4412.7791479999996</v>
      </c>
      <c r="FG945" s="51"/>
      <c r="FI945" s="45">
        <f t="shared" si="1392"/>
        <v>2576.1842319999996</v>
      </c>
      <c r="FJ945" s="51"/>
      <c r="FL945" s="45">
        <f t="shared" si="1393"/>
        <v>628.10982799999999</v>
      </c>
      <c r="FM945" s="51"/>
      <c r="FO945" s="45">
        <f t="shared" si="1394"/>
        <v>260.90943999999996</v>
      </c>
      <c r="FP945" s="51"/>
      <c r="FR945" s="45">
        <f t="shared" si="1395"/>
        <v>4292.4050199999992</v>
      </c>
      <c r="FS945" s="51"/>
      <c r="FU945" s="45">
        <f t="shared" si="1396"/>
        <v>261.94714799999997</v>
      </c>
      <c r="FV945" s="51"/>
      <c r="FX945" s="45">
        <f t="shared" si="1397"/>
        <v>223.32958599999998</v>
      </c>
      <c r="FY945" s="51"/>
      <c r="GA945" s="45">
        <f t="shared" si="1398"/>
        <v>16233.533341999999</v>
      </c>
      <c r="GB945" s="51"/>
      <c r="GD945" s="45">
        <f t="shared" si="1399"/>
        <v>13.341959999999998</v>
      </c>
      <c r="GE945" s="51"/>
      <c r="GG945" s="45">
        <f t="shared" si="1400"/>
        <v>2649.0461579999997</v>
      </c>
      <c r="GH945" s="51"/>
      <c r="GJ945" s="45">
        <f t="shared" si="1401"/>
        <v>1801.6093319999998</v>
      </c>
      <c r="GK945" s="51"/>
    </row>
    <row r="946" spans="1:193" s="45" customFormat="1">
      <c r="A946" s="45" t="s">
        <v>17</v>
      </c>
      <c r="B946" s="46">
        <v>41209</v>
      </c>
      <c r="C946" s="56">
        <v>0.72649799999999998</v>
      </c>
      <c r="D946" s="56">
        <v>9.6300000000000011E-2</v>
      </c>
      <c r="E946" s="56">
        <v>7.3547000000000001E-2</v>
      </c>
      <c r="F946" s="58"/>
      <c r="G946" s="58"/>
      <c r="H946" s="58">
        <v>21422</v>
      </c>
      <c r="I946" s="58"/>
      <c r="J946" s="59"/>
      <c r="K946" s="59">
        <v>186276</v>
      </c>
      <c r="L946" s="58"/>
      <c r="M946" s="58"/>
      <c r="N946" s="58">
        <v>25807</v>
      </c>
      <c r="O946" s="58"/>
      <c r="P946" s="58"/>
      <c r="Q946" s="58">
        <v>49128</v>
      </c>
      <c r="R946" s="58"/>
      <c r="S946" s="58"/>
      <c r="T946" s="58">
        <v>55248</v>
      </c>
      <c r="U946" s="58"/>
      <c r="V946" s="58"/>
      <c r="W946" s="58">
        <v>21984</v>
      </c>
      <c r="X946" s="58"/>
      <c r="Y946" s="58"/>
      <c r="Z946" s="58">
        <v>6260</v>
      </c>
      <c r="AA946" s="58"/>
      <c r="AB946" s="58"/>
      <c r="AC946" s="58">
        <v>218587</v>
      </c>
      <c r="AD946" s="58"/>
      <c r="AE946" s="58"/>
      <c r="AF946" s="58">
        <v>32241</v>
      </c>
      <c r="AG946" s="58"/>
      <c r="AH946" s="58"/>
      <c r="AI946" s="58">
        <v>7596</v>
      </c>
      <c r="AJ946" s="58"/>
      <c r="AK946" s="58"/>
      <c r="AL946" s="58">
        <v>10801</v>
      </c>
      <c r="AM946" s="58"/>
      <c r="AN946" s="58"/>
      <c r="AO946" s="58">
        <v>8268</v>
      </c>
      <c r="AP946" s="58"/>
      <c r="AQ946" s="58"/>
      <c r="AR946" s="58">
        <v>12667</v>
      </c>
      <c r="AS946" s="58"/>
      <c r="AT946" s="58"/>
      <c r="AU946" s="58">
        <v>23970</v>
      </c>
      <c r="AV946" s="58"/>
      <c r="AW946" s="58"/>
      <c r="AX946" s="58">
        <v>11267</v>
      </c>
      <c r="AY946" s="58"/>
      <c r="AZ946" s="58"/>
      <c r="BA946" s="58">
        <v>11206</v>
      </c>
      <c r="BB946" s="58"/>
      <c r="BC946" s="58"/>
      <c r="BD946" s="58">
        <v>7942</v>
      </c>
      <c r="BE946" s="58"/>
      <c r="BF946" s="58"/>
      <c r="BG946" s="58">
        <v>1841</v>
      </c>
      <c r="BH946" s="50"/>
      <c r="BI946" s="50"/>
      <c r="BJ946" s="50">
        <v>22307</v>
      </c>
      <c r="BK946" s="50"/>
      <c r="BL946" s="50"/>
      <c r="BM946" s="50">
        <v>10706</v>
      </c>
      <c r="BN946" s="50"/>
      <c r="BO946" s="50"/>
      <c r="BP946" s="50">
        <v>66699</v>
      </c>
      <c r="BQ946" s="50"/>
      <c r="BR946" s="50"/>
      <c r="BS946" s="50">
        <v>24967</v>
      </c>
      <c r="BT946" s="50"/>
      <c r="BU946" s="50"/>
      <c r="BV946" s="50">
        <v>8090</v>
      </c>
      <c r="BW946" s="50"/>
      <c r="BX946" s="50"/>
      <c r="BY946" s="50">
        <v>4419</v>
      </c>
      <c r="BZ946" s="50"/>
      <c r="CA946" s="50"/>
      <c r="CB946" s="50">
        <v>48535</v>
      </c>
      <c r="CC946" s="50"/>
      <c r="CD946" s="50"/>
      <c r="CE946" s="50">
        <v>5308</v>
      </c>
      <c r="CF946" s="50"/>
      <c r="CG946" s="50"/>
      <c r="CH946" s="50">
        <v>3072</v>
      </c>
      <c r="CI946" s="50"/>
      <c r="CJ946" s="50"/>
      <c r="CK946" s="50">
        <v>178020</v>
      </c>
      <c r="CL946" s="50"/>
      <c r="CM946" s="50"/>
      <c r="CN946" s="50">
        <v>207</v>
      </c>
      <c r="CO946" s="50"/>
      <c r="CP946" s="50"/>
      <c r="CQ946" s="50">
        <v>23066</v>
      </c>
      <c r="CR946" s="50"/>
      <c r="CS946" s="50"/>
      <c r="CT946" s="50">
        <v>19416</v>
      </c>
      <c r="CU946" s="51"/>
      <c r="CV946" s="51"/>
      <c r="CX946" s="45">
        <f t="shared" si="1402"/>
        <v>1575.5238340000001</v>
      </c>
      <c r="CY946" s="51"/>
      <c r="DA946" s="45">
        <f t="shared" si="1372"/>
        <v>13700.040972000001</v>
      </c>
      <c r="DB946" s="51"/>
      <c r="DD946" s="45">
        <f t="shared" si="1373"/>
        <v>1898.027429</v>
      </c>
      <c r="DE946" s="51"/>
      <c r="DG946" s="45">
        <f t="shared" si="1374"/>
        <v>3613.2170160000001</v>
      </c>
      <c r="DH946" s="51"/>
      <c r="DJ946" s="45">
        <f t="shared" si="1375"/>
        <v>4063.3246560000002</v>
      </c>
      <c r="DK946" s="51"/>
      <c r="DM946" s="45">
        <f t="shared" si="1376"/>
        <v>1616.857248</v>
      </c>
      <c r="DN946" s="51"/>
      <c r="DP946" s="45">
        <f t="shared" si="1377"/>
        <v>460.40422000000001</v>
      </c>
      <c r="DQ946" s="51"/>
      <c r="DS946" s="45">
        <f t="shared" si="1378"/>
        <v>16076.418089000001</v>
      </c>
      <c r="DT946" s="51"/>
      <c r="DV946" s="45">
        <f t="shared" si="1379"/>
        <v>2371.2288269999999</v>
      </c>
      <c r="DW946" s="51"/>
      <c r="DY946" s="45">
        <f t="shared" si="1380"/>
        <v>558.66301199999998</v>
      </c>
      <c r="DZ946" s="51"/>
      <c r="EB946" s="45">
        <f t="shared" si="1381"/>
        <v>794.38114700000006</v>
      </c>
      <c r="EC946" s="51"/>
      <c r="EE946" s="45">
        <f t="shared" si="1382"/>
        <v>608.08659599999999</v>
      </c>
      <c r="EF946" s="51"/>
      <c r="EH946" s="45">
        <f t="shared" si="1383"/>
        <v>931.61984900000004</v>
      </c>
      <c r="EI946" s="51"/>
      <c r="EK946" s="45">
        <f t="shared" si="1384"/>
        <v>1762.9215899999999</v>
      </c>
      <c r="EL946" s="51"/>
      <c r="EN946" s="45">
        <f t="shared" si="1385"/>
        <v>828.65404899999999</v>
      </c>
      <c r="EO946" s="51"/>
      <c r="EQ946" s="45">
        <f t="shared" si="1386"/>
        <v>824.16768200000001</v>
      </c>
      <c r="ER946" s="51"/>
      <c r="ET946" s="45">
        <f t="shared" si="1387"/>
        <v>584.110274</v>
      </c>
      <c r="EU946" s="51"/>
      <c r="EW946" s="45">
        <f t="shared" si="1388"/>
        <v>135.40002699999999</v>
      </c>
      <c r="EX946" s="51"/>
      <c r="EZ946" s="45">
        <f t="shared" si="1389"/>
        <v>1640.6129290000001</v>
      </c>
      <c r="FA946" s="51"/>
      <c r="FC946" s="45">
        <f t="shared" si="1390"/>
        <v>787.394182</v>
      </c>
      <c r="FD946" s="51"/>
      <c r="FF946" s="45">
        <f t="shared" si="1391"/>
        <v>4905.5113529999999</v>
      </c>
      <c r="FG946" s="51"/>
      <c r="FI946" s="45">
        <f t="shared" si="1392"/>
        <v>1836.2479490000001</v>
      </c>
      <c r="FJ946" s="51"/>
      <c r="FL946" s="45">
        <f t="shared" si="1393"/>
        <v>594.99522999999999</v>
      </c>
      <c r="FM946" s="51"/>
      <c r="FO946" s="45">
        <f t="shared" si="1394"/>
        <v>325.00419299999999</v>
      </c>
      <c r="FP946" s="51"/>
      <c r="FR946" s="45">
        <f t="shared" si="1395"/>
        <v>3569.6036450000001</v>
      </c>
      <c r="FS946" s="51"/>
      <c r="FU946" s="45">
        <f t="shared" si="1396"/>
        <v>390.38747599999999</v>
      </c>
      <c r="FV946" s="51"/>
      <c r="FX946" s="45">
        <f t="shared" si="1397"/>
        <v>225.936384</v>
      </c>
      <c r="FY946" s="51"/>
      <c r="GA946" s="45">
        <f t="shared" si="1398"/>
        <v>13092.836940000001</v>
      </c>
      <c r="GB946" s="51"/>
      <c r="GD946" s="45">
        <f t="shared" si="1399"/>
        <v>15.224229000000001</v>
      </c>
      <c r="GE946" s="51"/>
      <c r="GG946" s="45">
        <f t="shared" si="1400"/>
        <v>1696.4351020000001</v>
      </c>
      <c r="GH946" s="51"/>
      <c r="GJ946" s="45">
        <f t="shared" si="1401"/>
        <v>1427.988552</v>
      </c>
      <c r="GK946" s="51"/>
    </row>
    <row r="947" spans="1:193" s="45" customFormat="1">
      <c r="A947" s="45" t="s">
        <v>17</v>
      </c>
      <c r="B947" s="46">
        <v>41208</v>
      </c>
      <c r="C947" s="56">
        <v>0.73749500000000001</v>
      </c>
      <c r="D947" s="56">
        <v>9.6090999999999996E-2</v>
      </c>
      <c r="E947" s="56">
        <v>8.0813999999999997E-2</v>
      </c>
      <c r="F947" s="58"/>
      <c r="G947" s="58"/>
      <c r="H947" s="58">
        <v>24399</v>
      </c>
      <c r="I947" s="58"/>
      <c r="J947" s="59"/>
      <c r="K947" s="59">
        <v>175242</v>
      </c>
      <c r="L947" s="58"/>
      <c r="M947" s="58"/>
      <c r="N947" s="58">
        <v>23941</v>
      </c>
      <c r="O947" s="58"/>
      <c r="P947" s="58"/>
      <c r="Q947" s="58">
        <v>49992</v>
      </c>
      <c r="R947" s="58"/>
      <c r="S947" s="58"/>
      <c r="T947" s="58">
        <v>56813</v>
      </c>
      <c r="U947" s="58"/>
      <c r="V947" s="58"/>
      <c r="W947" s="58">
        <v>20637</v>
      </c>
      <c r="X947" s="58"/>
      <c r="Y947" s="58"/>
      <c r="Z947" s="58">
        <v>6344</v>
      </c>
      <c r="AA947" s="58"/>
      <c r="AB947" s="58"/>
      <c r="AC947" s="58">
        <v>196634</v>
      </c>
      <c r="AD947" s="58"/>
      <c r="AE947" s="58"/>
      <c r="AF947" s="58">
        <v>27671</v>
      </c>
      <c r="AG947" s="58"/>
      <c r="AH947" s="58"/>
      <c r="AI947" s="58">
        <v>7729</v>
      </c>
      <c r="AJ947" s="58"/>
      <c r="AK947" s="58"/>
      <c r="AL947" s="58">
        <v>10983</v>
      </c>
      <c r="AM947" s="58"/>
      <c r="AN947" s="58"/>
      <c r="AO947" s="58">
        <v>8512</v>
      </c>
      <c r="AP947" s="58"/>
      <c r="AQ947" s="58"/>
      <c r="AR947" s="58">
        <v>11823</v>
      </c>
      <c r="AS947" s="58"/>
      <c r="AT947" s="58"/>
      <c r="AU947" s="58">
        <v>24145</v>
      </c>
      <c r="AV947" s="58"/>
      <c r="AW947" s="58"/>
      <c r="AX947" s="58">
        <v>11130</v>
      </c>
      <c r="AY947" s="58"/>
      <c r="AZ947" s="58"/>
      <c r="BA947" s="58">
        <v>9068</v>
      </c>
      <c r="BB947" s="58"/>
      <c r="BC947" s="58"/>
      <c r="BD947" s="58">
        <v>7195</v>
      </c>
      <c r="BE947" s="58"/>
      <c r="BF947" s="58"/>
      <c r="BG947" s="58">
        <v>1947</v>
      </c>
      <c r="BH947" s="50"/>
      <c r="BI947" s="50"/>
      <c r="BJ947" s="50">
        <v>24563</v>
      </c>
      <c r="BK947" s="50"/>
      <c r="BL947" s="50"/>
      <c r="BM947" s="50">
        <v>10406</v>
      </c>
      <c r="BN947" s="50"/>
      <c r="BO947" s="50"/>
      <c r="BP947" s="50">
        <v>68382</v>
      </c>
      <c r="BQ947" s="50"/>
      <c r="BR947" s="50"/>
      <c r="BS947" s="50">
        <v>21897</v>
      </c>
      <c r="BT947" s="50"/>
      <c r="BU947" s="50"/>
      <c r="BV947" s="50">
        <v>8447</v>
      </c>
      <c r="BW947" s="50"/>
      <c r="BX947" s="50"/>
      <c r="BY947" s="50">
        <v>3494</v>
      </c>
      <c r="BZ947" s="50"/>
      <c r="CA947" s="50"/>
      <c r="CB947" s="50">
        <v>39316</v>
      </c>
      <c r="CC947" s="50"/>
      <c r="CD947" s="50"/>
      <c r="CE947" s="50">
        <v>5190</v>
      </c>
      <c r="CF947" s="50"/>
      <c r="CG947" s="50"/>
      <c r="CH947" s="50">
        <v>2595</v>
      </c>
      <c r="CI947" s="50"/>
      <c r="CJ947" s="50"/>
      <c r="CK947" s="50">
        <v>158289</v>
      </c>
      <c r="CL947" s="50"/>
      <c r="CM947" s="50"/>
      <c r="CN947" s="50">
        <v>446</v>
      </c>
      <c r="CO947" s="50"/>
      <c r="CP947" s="50"/>
      <c r="CQ947" s="50">
        <v>19720</v>
      </c>
      <c r="CR947" s="50"/>
      <c r="CS947" s="50"/>
      <c r="CT947" s="50">
        <v>16661</v>
      </c>
      <c r="CU947" s="51"/>
      <c r="CV947" s="51"/>
      <c r="CX947" s="45">
        <f t="shared" si="1402"/>
        <v>1971.780786</v>
      </c>
      <c r="CY947" s="51"/>
      <c r="DA947" s="45">
        <f t="shared" si="1372"/>
        <v>14162.006987999999</v>
      </c>
      <c r="DB947" s="51"/>
      <c r="DD947" s="45">
        <f t="shared" si="1373"/>
        <v>1934.7679739999999</v>
      </c>
      <c r="DE947" s="51"/>
      <c r="DG947" s="45">
        <f t="shared" si="1374"/>
        <v>4040.053488</v>
      </c>
      <c r="DH947" s="51"/>
      <c r="DJ947" s="45">
        <f t="shared" si="1375"/>
        <v>4591.2857819999999</v>
      </c>
      <c r="DK947" s="51"/>
      <c r="DM947" s="45">
        <f t="shared" si="1376"/>
        <v>1667.7585179999999</v>
      </c>
      <c r="DN947" s="51"/>
      <c r="DP947" s="45">
        <f t="shared" si="1377"/>
        <v>512.68401599999993</v>
      </c>
      <c r="DQ947" s="51"/>
      <c r="DS947" s="45">
        <f t="shared" si="1378"/>
        <v>15890.780075999999</v>
      </c>
      <c r="DT947" s="51"/>
      <c r="DV947" s="45">
        <f t="shared" si="1379"/>
        <v>2236.2041939999999</v>
      </c>
      <c r="DW947" s="51"/>
      <c r="DY947" s="45">
        <f t="shared" si="1380"/>
        <v>624.61140599999999</v>
      </c>
      <c r="DZ947" s="51"/>
      <c r="EB947" s="45">
        <f t="shared" si="1381"/>
        <v>887.58016199999997</v>
      </c>
      <c r="EC947" s="51"/>
      <c r="EE947" s="45">
        <f t="shared" si="1382"/>
        <v>687.88876800000003</v>
      </c>
      <c r="EF947" s="51"/>
      <c r="EH947" s="45">
        <f t="shared" si="1383"/>
        <v>955.46392199999991</v>
      </c>
      <c r="EI947" s="51"/>
      <c r="EK947" s="45">
        <f t="shared" si="1384"/>
        <v>1951.2540299999998</v>
      </c>
      <c r="EL947" s="51"/>
      <c r="EN947" s="45">
        <f t="shared" si="1385"/>
        <v>899.45981999999992</v>
      </c>
      <c r="EO947" s="51"/>
      <c r="EQ947" s="45">
        <f t="shared" si="1386"/>
        <v>732.82135199999993</v>
      </c>
      <c r="ER947" s="51"/>
      <c r="ET947" s="45">
        <f t="shared" si="1387"/>
        <v>581.45672999999999</v>
      </c>
      <c r="EU947" s="51"/>
      <c r="EW947" s="45">
        <f t="shared" si="1388"/>
        <v>157.34485799999999</v>
      </c>
      <c r="EX947" s="51"/>
      <c r="EZ947" s="45">
        <f t="shared" si="1389"/>
        <v>1985.0342819999998</v>
      </c>
      <c r="FA947" s="51"/>
      <c r="FC947" s="45">
        <f t="shared" si="1390"/>
        <v>840.95048399999996</v>
      </c>
      <c r="FD947" s="51"/>
      <c r="FF947" s="45">
        <f t="shared" si="1391"/>
        <v>5526.2229479999996</v>
      </c>
      <c r="FG947" s="51"/>
      <c r="FI947" s="45">
        <f t="shared" si="1392"/>
        <v>1769.5841579999999</v>
      </c>
      <c r="FJ947" s="51"/>
      <c r="FL947" s="45">
        <f t="shared" si="1393"/>
        <v>682.63585799999998</v>
      </c>
      <c r="FM947" s="51"/>
      <c r="FO947" s="45">
        <f t="shared" si="1394"/>
        <v>282.36411599999997</v>
      </c>
      <c r="FP947" s="51"/>
      <c r="FR947" s="45">
        <f t="shared" si="1395"/>
        <v>3177.2832239999998</v>
      </c>
      <c r="FS947" s="51"/>
      <c r="FU947" s="45">
        <f t="shared" si="1396"/>
        <v>419.42465999999996</v>
      </c>
      <c r="FV947" s="51"/>
      <c r="FX947" s="45">
        <f t="shared" si="1397"/>
        <v>209.71232999999998</v>
      </c>
      <c r="FY947" s="51"/>
      <c r="GA947" s="45">
        <f t="shared" si="1398"/>
        <v>12791.967246</v>
      </c>
      <c r="GB947" s="51"/>
      <c r="GD947" s="45">
        <f t="shared" si="1399"/>
        <v>36.043044000000002</v>
      </c>
      <c r="GE947" s="51"/>
      <c r="GG947" s="45">
        <f t="shared" si="1400"/>
        <v>1593.6520799999998</v>
      </c>
      <c r="GH947" s="51"/>
      <c r="GJ947" s="45">
        <f t="shared" si="1401"/>
        <v>1346.4420539999999</v>
      </c>
      <c r="GK947" s="51"/>
    </row>
    <row r="948" spans="1:193" s="45" customFormat="1">
      <c r="A948" s="45" t="s">
        <v>17</v>
      </c>
      <c r="B948" s="46">
        <v>41207</v>
      </c>
      <c r="C948" s="56">
        <v>0.73657799999999995</v>
      </c>
      <c r="D948" s="56">
        <v>9.5904000000000003E-2</v>
      </c>
      <c r="E948" s="56">
        <v>8.2058000000000006E-2</v>
      </c>
      <c r="F948" s="58"/>
      <c r="G948" s="58"/>
      <c r="H948" s="58">
        <v>25686</v>
      </c>
      <c r="I948" s="58"/>
      <c r="J948" s="59"/>
      <c r="K948" s="59">
        <v>182793</v>
      </c>
      <c r="L948" s="58"/>
      <c r="M948" s="58"/>
      <c r="N948" s="58">
        <v>25023</v>
      </c>
      <c r="O948" s="58"/>
      <c r="P948" s="58"/>
      <c r="Q948" s="58">
        <v>51674</v>
      </c>
      <c r="R948" s="58"/>
      <c r="S948" s="58"/>
      <c r="T948" s="58">
        <v>59715</v>
      </c>
      <c r="U948" s="58"/>
      <c r="V948" s="58"/>
      <c r="W948" s="58">
        <v>20198</v>
      </c>
      <c r="X948" s="58"/>
      <c r="Y948" s="58"/>
      <c r="Z948" s="58">
        <v>6484</v>
      </c>
      <c r="AA948" s="58"/>
      <c r="AB948" s="58"/>
      <c r="AC948" s="58">
        <v>192464</v>
      </c>
      <c r="AD948" s="58"/>
      <c r="AE948" s="58"/>
      <c r="AF948" s="58">
        <v>27901</v>
      </c>
      <c r="AG948" s="58"/>
      <c r="AH948" s="58"/>
      <c r="AI948" s="58">
        <v>7505</v>
      </c>
      <c r="AJ948" s="58"/>
      <c r="AK948" s="58"/>
      <c r="AL948" s="58">
        <v>11113</v>
      </c>
      <c r="AM948" s="58"/>
      <c r="AN948" s="58"/>
      <c r="AO948" s="58">
        <v>8869</v>
      </c>
      <c r="AP948" s="58"/>
      <c r="AQ948" s="58"/>
      <c r="AR948" s="58">
        <v>12182</v>
      </c>
      <c r="AS948" s="58"/>
      <c r="AT948" s="58"/>
      <c r="AU948" s="58">
        <v>23339</v>
      </c>
      <c r="AV948" s="58"/>
      <c r="AW948" s="58"/>
      <c r="AX948" s="58">
        <v>11067</v>
      </c>
      <c r="AY948" s="58"/>
      <c r="AZ948" s="58"/>
      <c r="BA948" s="58">
        <v>8631</v>
      </c>
      <c r="BB948" s="58"/>
      <c r="BC948" s="58"/>
      <c r="BD948" s="58">
        <v>7208</v>
      </c>
      <c r="BE948" s="58"/>
      <c r="BF948" s="58"/>
      <c r="BG948" s="58">
        <v>1882</v>
      </c>
      <c r="BH948" s="50"/>
      <c r="BI948" s="50"/>
      <c r="BJ948" s="50">
        <v>26569</v>
      </c>
      <c r="BK948" s="50"/>
      <c r="BL948" s="50"/>
      <c r="BM948" s="50">
        <v>10246</v>
      </c>
      <c r="BN948" s="50"/>
      <c r="BO948" s="50"/>
      <c r="BP948" s="50">
        <v>79070</v>
      </c>
      <c r="BQ948" s="50"/>
      <c r="BR948" s="50"/>
      <c r="BS948" s="50">
        <v>22537</v>
      </c>
      <c r="BT948" s="50"/>
      <c r="BU948" s="50"/>
      <c r="BV948" s="50">
        <v>11033</v>
      </c>
      <c r="BW948" s="50"/>
      <c r="BX948" s="50"/>
      <c r="BY948" s="50">
        <v>3104</v>
      </c>
      <c r="BZ948" s="50"/>
      <c r="CA948" s="50"/>
      <c r="CB948" s="50">
        <v>45324</v>
      </c>
      <c r="CC948" s="50"/>
      <c r="CD948" s="50"/>
      <c r="CE948" s="50">
        <v>5434</v>
      </c>
      <c r="CF948" s="50"/>
      <c r="CG948" s="50"/>
      <c r="CH948" s="50">
        <v>2511</v>
      </c>
      <c r="CI948" s="50"/>
      <c r="CJ948" s="50"/>
      <c r="CK948" s="50">
        <v>161234</v>
      </c>
      <c r="CL948" s="50"/>
      <c r="CM948" s="50"/>
      <c r="CN948" s="50">
        <v>395</v>
      </c>
      <c r="CO948" s="50"/>
      <c r="CP948" s="50"/>
      <c r="CQ948" s="50">
        <v>20132</v>
      </c>
      <c r="CR948" s="50"/>
      <c r="CS948" s="50"/>
      <c r="CT948" s="50">
        <v>17122</v>
      </c>
      <c r="CU948" s="51"/>
      <c r="CV948" s="51"/>
      <c r="CX948" s="45">
        <f t="shared" si="1402"/>
        <v>2107.7417880000003</v>
      </c>
      <c r="CY948" s="51"/>
      <c r="DA948" s="45">
        <f t="shared" si="1372"/>
        <v>14999.627994</v>
      </c>
      <c r="DB948" s="51"/>
      <c r="DD948" s="45">
        <f t="shared" si="1373"/>
        <v>2053.3373340000003</v>
      </c>
      <c r="DE948" s="51"/>
      <c r="DG948" s="45">
        <f t="shared" si="1374"/>
        <v>4240.2650920000005</v>
      </c>
      <c r="DH948" s="51"/>
      <c r="DJ948" s="45">
        <f t="shared" si="1375"/>
        <v>4900.0934700000007</v>
      </c>
      <c r="DK948" s="51"/>
      <c r="DM948" s="45">
        <f t="shared" si="1376"/>
        <v>1657.4074840000001</v>
      </c>
      <c r="DN948" s="51"/>
      <c r="DP948" s="45">
        <f t="shared" si="1377"/>
        <v>532.06407200000001</v>
      </c>
      <c r="DQ948" s="51"/>
      <c r="DS948" s="45">
        <f t="shared" si="1378"/>
        <v>15793.210912</v>
      </c>
      <c r="DT948" s="51"/>
      <c r="DV948" s="45">
        <f t="shared" si="1379"/>
        <v>2289.500258</v>
      </c>
      <c r="DW948" s="51"/>
      <c r="DY948" s="45">
        <f t="shared" si="1380"/>
        <v>615.84529000000009</v>
      </c>
      <c r="DZ948" s="51"/>
      <c r="EB948" s="45">
        <f t="shared" si="1381"/>
        <v>911.91055400000005</v>
      </c>
      <c r="EC948" s="51"/>
      <c r="EE948" s="45">
        <f t="shared" si="1382"/>
        <v>727.77240200000006</v>
      </c>
      <c r="EF948" s="51"/>
      <c r="EH948" s="45">
        <f t="shared" si="1383"/>
        <v>999.63055600000007</v>
      </c>
      <c r="EI948" s="51"/>
      <c r="EK948" s="45">
        <f t="shared" si="1384"/>
        <v>1915.1516620000002</v>
      </c>
      <c r="EL948" s="51"/>
      <c r="EN948" s="45">
        <f t="shared" si="1385"/>
        <v>908.13588600000003</v>
      </c>
      <c r="EO948" s="51"/>
      <c r="EQ948" s="45">
        <f t="shared" si="1386"/>
        <v>708.24259800000004</v>
      </c>
      <c r="ER948" s="51"/>
      <c r="ET948" s="45">
        <f t="shared" si="1387"/>
        <v>591.474064</v>
      </c>
      <c r="EU948" s="51"/>
      <c r="EW948" s="45">
        <f t="shared" si="1388"/>
        <v>154.43315600000003</v>
      </c>
      <c r="EX948" s="51"/>
      <c r="EZ948" s="45">
        <f t="shared" si="1389"/>
        <v>2180.1990020000003</v>
      </c>
      <c r="FA948" s="51"/>
      <c r="FC948" s="45">
        <f t="shared" si="1390"/>
        <v>840.76626800000008</v>
      </c>
      <c r="FD948" s="51"/>
      <c r="FF948" s="45">
        <f t="shared" si="1391"/>
        <v>6488.3260600000003</v>
      </c>
      <c r="FG948" s="51"/>
      <c r="FI948" s="45">
        <f t="shared" si="1392"/>
        <v>1849.3411460000002</v>
      </c>
      <c r="FJ948" s="51"/>
      <c r="FL948" s="45">
        <f t="shared" si="1393"/>
        <v>905.34591400000011</v>
      </c>
      <c r="FM948" s="51"/>
      <c r="FO948" s="45">
        <f t="shared" si="1394"/>
        <v>254.70803200000003</v>
      </c>
      <c r="FP948" s="51"/>
      <c r="FR948" s="45">
        <f t="shared" si="1395"/>
        <v>3719.1967920000002</v>
      </c>
      <c r="FS948" s="51"/>
      <c r="FU948" s="45">
        <f t="shared" si="1396"/>
        <v>445.90317200000004</v>
      </c>
      <c r="FV948" s="51"/>
      <c r="FX948" s="45">
        <f t="shared" si="1397"/>
        <v>206.04763800000001</v>
      </c>
      <c r="FY948" s="51"/>
      <c r="GA948" s="45">
        <f t="shared" si="1398"/>
        <v>13230.539572000001</v>
      </c>
      <c r="GB948" s="51"/>
      <c r="GD948" s="45">
        <f t="shared" si="1399"/>
        <v>32.412910000000004</v>
      </c>
      <c r="GE948" s="51"/>
      <c r="GG948" s="45">
        <f t="shared" si="1400"/>
        <v>1651.9916560000001</v>
      </c>
      <c r="GH948" s="51"/>
      <c r="GJ948" s="45">
        <f t="shared" si="1401"/>
        <v>1404.9970760000001</v>
      </c>
      <c r="GK948" s="51"/>
    </row>
    <row r="949" spans="1:193" s="45" customFormat="1">
      <c r="A949" s="45" t="s">
        <v>17</v>
      </c>
      <c r="B949" s="46">
        <v>41206</v>
      </c>
      <c r="C949" s="56">
        <v>0.72326199999999996</v>
      </c>
      <c r="D949" s="56">
        <v>9.5656000000000005E-2</v>
      </c>
      <c r="E949" s="56">
        <v>7.7557000000000001E-2</v>
      </c>
      <c r="F949" s="58"/>
      <c r="G949" s="58"/>
      <c r="H949" s="58">
        <v>26227</v>
      </c>
      <c r="I949" s="58"/>
      <c r="J949" s="59"/>
      <c r="K949" s="59">
        <v>181719</v>
      </c>
      <c r="L949" s="58"/>
      <c r="M949" s="58"/>
      <c r="N949" s="58">
        <v>24019</v>
      </c>
      <c r="O949" s="58"/>
      <c r="P949" s="58"/>
      <c r="Q949" s="58">
        <v>50902</v>
      </c>
      <c r="R949" s="58"/>
      <c r="S949" s="58"/>
      <c r="T949" s="58">
        <v>60180</v>
      </c>
      <c r="U949" s="58"/>
      <c r="V949" s="58"/>
      <c r="W949" s="58">
        <v>20020</v>
      </c>
      <c r="X949" s="58"/>
      <c r="Y949" s="58"/>
      <c r="Z949" s="58">
        <v>6391</v>
      </c>
      <c r="AA949" s="58"/>
      <c r="AB949" s="58"/>
      <c r="AC949" s="58">
        <v>186401</v>
      </c>
      <c r="AD949" s="58"/>
      <c r="AE949" s="58"/>
      <c r="AF949" s="58">
        <v>28498</v>
      </c>
      <c r="AG949" s="58"/>
      <c r="AH949" s="58"/>
      <c r="AI949" s="58">
        <v>7708</v>
      </c>
      <c r="AJ949" s="58"/>
      <c r="AK949" s="58"/>
      <c r="AL949" s="58">
        <v>11088</v>
      </c>
      <c r="AM949" s="58"/>
      <c r="AN949" s="58"/>
      <c r="AO949" s="58">
        <v>8724</v>
      </c>
      <c r="AP949" s="58"/>
      <c r="AQ949" s="58"/>
      <c r="AR949" s="58">
        <v>12089</v>
      </c>
      <c r="AS949" s="58"/>
      <c r="AT949" s="58"/>
      <c r="AU949" s="58">
        <v>21926</v>
      </c>
      <c r="AV949" s="58"/>
      <c r="AW949" s="58"/>
      <c r="AX949" s="58">
        <v>10744</v>
      </c>
      <c r="AY949" s="58"/>
      <c r="AZ949" s="58"/>
      <c r="BA949" s="58">
        <v>8882</v>
      </c>
      <c r="BB949" s="58"/>
      <c r="BC949" s="58"/>
      <c r="BD949" s="58">
        <v>7199</v>
      </c>
      <c r="BE949" s="58"/>
      <c r="BF949" s="58"/>
      <c r="BG949" s="58">
        <v>1778</v>
      </c>
      <c r="BH949" s="50"/>
      <c r="BI949" s="50"/>
      <c r="BJ949" s="50">
        <v>24017</v>
      </c>
      <c r="BK949" s="50"/>
      <c r="BL949" s="50"/>
      <c r="BM949" s="50">
        <v>10140</v>
      </c>
      <c r="BN949" s="50"/>
      <c r="BO949" s="50"/>
      <c r="BP949" s="50">
        <v>86714</v>
      </c>
      <c r="BQ949" s="50"/>
      <c r="BR949" s="50"/>
      <c r="BS949" s="50">
        <v>20183</v>
      </c>
      <c r="BT949" s="50"/>
      <c r="BU949" s="50"/>
      <c r="BV949" s="50">
        <v>7546</v>
      </c>
      <c r="BW949" s="50"/>
      <c r="BX949" s="50"/>
      <c r="BY949" s="50">
        <v>2920</v>
      </c>
      <c r="BZ949" s="50"/>
      <c r="CA949" s="50"/>
      <c r="CB949" s="50">
        <v>35360</v>
      </c>
      <c r="CC949" s="50"/>
      <c r="CD949" s="50"/>
      <c r="CE949" s="50">
        <v>5291</v>
      </c>
      <c r="CF949" s="50"/>
      <c r="CG949" s="50"/>
      <c r="CH949" s="50">
        <v>2656</v>
      </c>
      <c r="CI949" s="50"/>
      <c r="CJ949" s="50"/>
      <c r="CK949" s="50">
        <v>167211</v>
      </c>
      <c r="CL949" s="50"/>
      <c r="CM949" s="50"/>
      <c r="CN949" s="50">
        <v>376</v>
      </c>
      <c r="CO949" s="50"/>
      <c r="CP949" s="50"/>
      <c r="CQ949" s="50">
        <v>20755</v>
      </c>
      <c r="CR949" s="50"/>
      <c r="CS949" s="50"/>
      <c r="CT949" s="50">
        <v>17552</v>
      </c>
      <c r="CU949" s="51"/>
      <c r="CV949" s="51"/>
      <c r="CX949" s="45">
        <f t="shared" si="1402"/>
        <v>2034.0874390000001</v>
      </c>
      <c r="CY949" s="51"/>
      <c r="DA949" s="45">
        <f t="shared" si="1372"/>
        <v>14093.580483</v>
      </c>
      <c r="DB949" s="51"/>
      <c r="DD949" s="45">
        <f t="shared" si="1373"/>
        <v>1862.8415830000001</v>
      </c>
      <c r="DE949" s="51"/>
      <c r="DG949" s="45">
        <f t="shared" si="1374"/>
        <v>3947.8064140000001</v>
      </c>
      <c r="DH949" s="51"/>
      <c r="DJ949" s="45">
        <f t="shared" si="1375"/>
        <v>4667.3802599999999</v>
      </c>
      <c r="DK949" s="51"/>
      <c r="DM949" s="45">
        <f t="shared" si="1376"/>
        <v>1552.6911400000001</v>
      </c>
      <c r="DN949" s="51"/>
      <c r="DP949" s="45">
        <f t="shared" si="1377"/>
        <v>495.666787</v>
      </c>
      <c r="DQ949" s="51"/>
      <c r="DS949" s="45">
        <f t="shared" si="1378"/>
        <v>14456.702357</v>
      </c>
      <c r="DT949" s="51"/>
      <c r="DV949" s="45">
        <f t="shared" si="1379"/>
        <v>2210.2193860000002</v>
      </c>
      <c r="DW949" s="51"/>
      <c r="DY949" s="45">
        <f t="shared" si="1380"/>
        <v>597.80935599999998</v>
      </c>
      <c r="DZ949" s="51"/>
      <c r="EB949" s="45">
        <f t="shared" si="1381"/>
        <v>859.95201599999996</v>
      </c>
      <c r="EC949" s="51"/>
      <c r="EE949" s="45">
        <f t="shared" si="1382"/>
        <v>676.60726799999998</v>
      </c>
      <c r="EF949" s="51"/>
      <c r="EH949" s="45">
        <f t="shared" si="1383"/>
        <v>937.58657300000004</v>
      </c>
      <c r="EI949" s="51"/>
      <c r="EK949" s="45">
        <f t="shared" si="1384"/>
        <v>1700.514782</v>
      </c>
      <c r="EL949" s="51"/>
      <c r="EN949" s="45">
        <f t="shared" si="1385"/>
        <v>833.27240800000004</v>
      </c>
      <c r="EO949" s="51"/>
      <c r="EQ949" s="45">
        <f t="shared" si="1386"/>
        <v>688.86127399999998</v>
      </c>
      <c r="ER949" s="51"/>
      <c r="ET949" s="45">
        <f t="shared" si="1387"/>
        <v>558.33284300000003</v>
      </c>
      <c r="EU949" s="51"/>
      <c r="EW949" s="45">
        <f t="shared" si="1388"/>
        <v>137.89634599999999</v>
      </c>
      <c r="EX949" s="51"/>
      <c r="EZ949" s="45">
        <f t="shared" si="1389"/>
        <v>1862.686469</v>
      </c>
      <c r="FA949" s="51"/>
      <c r="FC949" s="45">
        <f t="shared" si="1390"/>
        <v>786.42798000000005</v>
      </c>
      <c r="FD949" s="51"/>
      <c r="FF949" s="45">
        <f t="shared" si="1391"/>
        <v>6725.2776979999999</v>
      </c>
      <c r="FG949" s="51"/>
      <c r="FI949" s="45">
        <f t="shared" si="1392"/>
        <v>1565.3329309999999</v>
      </c>
      <c r="FJ949" s="51"/>
      <c r="FL949" s="45">
        <f t="shared" si="1393"/>
        <v>585.24512200000004</v>
      </c>
      <c r="FM949" s="51"/>
      <c r="FO949" s="45">
        <f t="shared" si="1394"/>
        <v>226.46644000000001</v>
      </c>
      <c r="FP949" s="51"/>
      <c r="FR949" s="45">
        <f t="shared" si="1395"/>
        <v>2742.41552</v>
      </c>
      <c r="FS949" s="51"/>
      <c r="FU949" s="45">
        <f t="shared" si="1396"/>
        <v>410.35408699999999</v>
      </c>
      <c r="FV949" s="51"/>
      <c r="FX949" s="45">
        <f t="shared" si="1397"/>
        <v>205.99139199999999</v>
      </c>
      <c r="FY949" s="51"/>
      <c r="GA949" s="45">
        <f t="shared" si="1398"/>
        <v>12968.383527</v>
      </c>
      <c r="GB949" s="51"/>
      <c r="GD949" s="45">
        <f t="shared" si="1399"/>
        <v>29.161432000000001</v>
      </c>
      <c r="GE949" s="51"/>
      <c r="GG949" s="45">
        <f t="shared" si="1400"/>
        <v>1609.6955350000001</v>
      </c>
      <c r="GH949" s="51"/>
      <c r="GJ949" s="45">
        <f t="shared" si="1401"/>
        <v>1361.2804639999999</v>
      </c>
      <c r="GK949" s="51"/>
    </row>
    <row r="950" spans="1:193" s="45" customFormat="1">
      <c r="A950" s="45" t="s">
        <v>17</v>
      </c>
      <c r="B950" s="46">
        <v>41205</v>
      </c>
      <c r="C950" s="56">
        <v>0.72454800000000008</v>
      </c>
      <c r="D950" s="56">
        <v>9.7394999999999995E-2</v>
      </c>
      <c r="E950" s="56">
        <v>7.5337000000000001E-2</v>
      </c>
      <c r="F950" s="58"/>
      <c r="G950" s="58"/>
      <c r="H950" s="58">
        <v>27614</v>
      </c>
      <c r="I950" s="58"/>
      <c r="J950" s="59"/>
      <c r="K950" s="59">
        <v>188774</v>
      </c>
      <c r="L950" s="58"/>
      <c r="M950" s="58"/>
      <c r="N950" s="58">
        <v>24711</v>
      </c>
      <c r="O950" s="58"/>
      <c r="P950" s="58"/>
      <c r="Q950" s="58">
        <v>52842</v>
      </c>
      <c r="R950" s="58"/>
      <c r="S950" s="58"/>
      <c r="T950" s="58">
        <v>61788</v>
      </c>
      <c r="U950" s="58"/>
      <c r="V950" s="58"/>
      <c r="W950" s="58">
        <v>20708</v>
      </c>
      <c r="X950" s="58"/>
      <c r="Y950" s="58"/>
      <c r="Z950" s="58">
        <v>6593</v>
      </c>
      <c r="AA950" s="58"/>
      <c r="AB950" s="58"/>
      <c r="AC950" s="58">
        <v>196397</v>
      </c>
      <c r="AD950" s="58"/>
      <c r="AE950" s="58"/>
      <c r="AF950" s="58">
        <v>30396</v>
      </c>
      <c r="AG950" s="58"/>
      <c r="AH950" s="58"/>
      <c r="AI950" s="58">
        <v>8206</v>
      </c>
      <c r="AJ950" s="58"/>
      <c r="AK950" s="58"/>
      <c r="AL950" s="58">
        <v>11766</v>
      </c>
      <c r="AM950" s="58"/>
      <c r="AN950" s="58"/>
      <c r="AO950" s="58">
        <v>8831</v>
      </c>
      <c r="AP950" s="58"/>
      <c r="AQ950" s="58"/>
      <c r="AR950" s="58">
        <v>12272</v>
      </c>
      <c r="AS950" s="58"/>
      <c r="AT950" s="58"/>
      <c r="AU950" s="58">
        <v>22906</v>
      </c>
      <c r="AV950" s="58"/>
      <c r="AW950" s="58"/>
      <c r="AX950" s="58">
        <v>11181</v>
      </c>
      <c r="AY950" s="58"/>
      <c r="AZ950" s="58"/>
      <c r="BA950" s="58">
        <v>8445</v>
      </c>
      <c r="BB950" s="58"/>
      <c r="BC950" s="58"/>
      <c r="BD950" s="58">
        <v>6935</v>
      </c>
      <c r="BE950" s="58"/>
      <c r="BF950" s="58"/>
      <c r="BG950" s="58">
        <v>2129</v>
      </c>
      <c r="BH950" s="50"/>
      <c r="BI950" s="50"/>
      <c r="BJ950" s="50">
        <v>24092</v>
      </c>
      <c r="BK950" s="50"/>
      <c r="BL950" s="50"/>
      <c r="BM950" s="50">
        <v>8878</v>
      </c>
      <c r="BN950" s="50"/>
      <c r="BO950" s="50"/>
      <c r="BP950" s="50">
        <v>63190</v>
      </c>
      <c r="BQ950" s="50"/>
      <c r="BR950" s="50"/>
      <c r="BS950" s="50">
        <v>20765</v>
      </c>
      <c r="BT950" s="50"/>
      <c r="BU950" s="50"/>
      <c r="BV950" s="50">
        <v>7605</v>
      </c>
      <c r="BW950" s="50"/>
      <c r="BX950" s="50"/>
      <c r="BY950" s="50">
        <v>4181</v>
      </c>
      <c r="BZ950" s="50"/>
      <c r="CA950" s="50"/>
      <c r="CB950" s="50">
        <v>33605</v>
      </c>
      <c r="CC950" s="50"/>
      <c r="CD950" s="50"/>
      <c r="CE950" s="50">
        <v>5587</v>
      </c>
      <c r="CF950" s="50"/>
      <c r="CG950" s="50"/>
      <c r="CH950" s="50">
        <v>2382</v>
      </c>
      <c r="CI950" s="50"/>
      <c r="CJ950" s="50"/>
      <c r="CK950" s="50">
        <v>178693</v>
      </c>
      <c r="CL950" s="50"/>
      <c r="CM950" s="50"/>
      <c r="CN950" s="50">
        <v>421</v>
      </c>
      <c r="CO950" s="50"/>
      <c r="CP950" s="50"/>
      <c r="CQ950" s="50">
        <v>20362</v>
      </c>
      <c r="CR950" s="50"/>
      <c r="CS950" s="50"/>
      <c r="CT950" s="50">
        <v>16571</v>
      </c>
      <c r="CU950" s="51"/>
      <c r="CV950" s="51"/>
      <c r="CX950" s="45">
        <f t="shared" si="1402"/>
        <v>2080.3559180000002</v>
      </c>
      <c r="CY950" s="51"/>
      <c r="DA950" s="45">
        <f t="shared" si="1372"/>
        <v>14221.666838000001</v>
      </c>
      <c r="DB950" s="51"/>
      <c r="DD950" s="45">
        <f t="shared" si="1373"/>
        <v>1861.652607</v>
      </c>
      <c r="DE950" s="51"/>
      <c r="DG950" s="45">
        <f t="shared" si="1374"/>
        <v>3980.957754</v>
      </c>
      <c r="DH950" s="51"/>
      <c r="DJ950" s="45">
        <f t="shared" si="1375"/>
        <v>4654.9225560000004</v>
      </c>
      <c r="DK950" s="51"/>
      <c r="DM950" s="45">
        <f t="shared" si="1376"/>
        <v>1560.0785960000001</v>
      </c>
      <c r="DN950" s="51"/>
      <c r="DP950" s="45">
        <f t="shared" si="1377"/>
        <v>496.69684100000001</v>
      </c>
      <c r="DQ950" s="51"/>
      <c r="DS950" s="45">
        <f t="shared" si="1378"/>
        <v>14795.960789000001</v>
      </c>
      <c r="DT950" s="51"/>
      <c r="DV950" s="45">
        <f t="shared" si="1379"/>
        <v>2289.943452</v>
      </c>
      <c r="DW950" s="51"/>
      <c r="DY950" s="45">
        <f t="shared" si="1380"/>
        <v>618.21542199999999</v>
      </c>
      <c r="DZ950" s="51"/>
      <c r="EB950" s="45">
        <f t="shared" si="1381"/>
        <v>886.41514200000006</v>
      </c>
      <c r="EC950" s="51"/>
      <c r="EE950" s="45">
        <f t="shared" si="1382"/>
        <v>665.30104700000004</v>
      </c>
      <c r="EF950" s="51"/>
      <c r="EH950" s="45">
        <f t="shared" si="1383"/>
        <v>924.535664</v>
      </c>
      <c r="EI950" s="51"/>
      <c r="EK950" s="45">
        <f t="shared" si="1384"/>
        <v>1725.669322</v>
      </c>
      <c r="EL950" s="51"/>
      <c r="EN950" s="45">
        <f t="shared" si="1385"/>
        <v>842.34299699999997</v>
      </c>
      <c r="EO950" s="51"/>
      <c r="EQ950" s="45">
        <f t="shared" si="1386"/>
        <v>636.22096499999998</v>
      </c>
      <c r="ER950" s="51"/>
      <c r="ET950" s="45">
        <f t="shared" si="1387"/>
        <v>522.46209499999998</v>
      </c>
      <c r="EU950" s="51"/>
      <c r="EW950" s="45">
        <f t="shared" si="1388"/>
        <v>160.392473</v>
      </c>
      <c r="EX950" s="51"/>
      <c r="EZ950" s="45">
        <f t="shared" si="1389"/>
        <v>1815.019004</v>
      </c>
      <c r="FA950" s="51"/>
      <c r="FC950" s="45">
        <f t="shared" si="1390"/>
        <v>668.84188600000004</v>
      </c>
      <c r="FD950" s="51"/>
      <c r="FF950" s="45">
        <f t="shared" si="1391"/>
        <v>4760.5450300000002</v>
      </c>
      <c r="FG950" s="51"/>
      <c r="FI950" s="45">
        <f t="shared" si="1392"/>
        <v>1564.372805</v>
      </c>
      <c r="FJ950" s="51"/>
      <c r="FL950" s="45">
        <f t="shared" si="1393"/>
        <v>572.93788500000005</v>
      </c>
      <c r="FM950" s="51"/>
      <c r="FO950" s="45">
        <f t="shared" si="1394"/>
        <v>314.98399699999999</v>
      </c>
      <c r="FP950" s="51"/>
      <c r="FR950" s="45">
        <f t="shared" si="1395"/>
        <v>2531.699885</v>
      </c>
      <c r="FS950" s="51"/>
      <c r="FU950" s="45">
        <f t="shared" si="1396"/>
        <v>420.90781900000002</v>
      </c>
      <c r="FV950" s="51"/>
      <c r="FX950" s="45">
        <f t="shared" si="1397"/>
        <v>179.45273399999999</v>
      </c>
      <c r="FY950" s="51"/>
      <c r="GA950" s="45">
        <f t="shared" si="1398"/>
        <v>13462.194541000001</v>
      </c>
      <c r="GB950" s="51"/>
      <c r="GD950" s="45">
        <f t="shared" si="1399"/>
        <v>31.716877</v>
      </c>
      <c r="GE950" s="51"/>
      <c r="GG950" s="45">
        <f t="shared" si="1400"/>
        <v>1534.011994</v>
      </c>
      <c r="GH950" s="51"/>
      <c r="GJ950" s="45">
        <f t="shared" si="1401"/>
        <v>1248.4094270000001</v>
      </c>
      <c r="GK950" s="51"/>
    </row>
    <row r="951" spans="1:193" s="45" customFormat="1">
      <c r="A951" s="45" t="s">
        <v>17</v>
      </c>
      <c r="B951" s="46">
        <v>41204</v>
      </c>
      <c r="C951" s="56">
        <v>0.72426800000000002</v>
      </c>
      <c r="D951" s="56">
        <v>9.7082999999999989E-2</v>
      </c>
      <c r="E951" s="56">
        <v>7.5573000000000001E-2</v>
      </c>
      <c r="F951" s="58"/>
      <c r="G951" s="58"/>
      <c r="H951" s="58">
        <v>16210</v>
      </c>
      <c r="I951" s="58"/>
      <c r="J951" s="59"/>
      <c r="K951" s="59">
        <v>194497</v>
      </c>
      <c r="L951" s="58"/>
      <c r="M951" s="58"/>
      <c r="N951" s="58">
        <v>21059</v>
      </c>
      <c r="O951" s="58"/>
      <c r="P951" s="58"/>
      <c r="Q951" s="58">
        <v>44023</v>
      </c>
      <c r="R951" s="58"/>
      <c r="S951" s="58"/>
      <c r="T951" s="58">
        <v>52882</v>
      </c>
      <c r="U951" s="58"/>
      <c r="V951" s="58"/>
      <c r="W951" s="58">
        <v>23233</v>
      </c>
      <c r="X951" s="58"/>
      <c r="Y951" s="58"/>
      <c r="Z951" s="58">
        <v>5449</v>
      </c>
      <c r="AA951" s="58"/>
      <c r="AB951" s="58"/>
      <c r="AC951" s="58">
        <v>266577</v>
      </c>
      <c r="AD951" s="58"/>
      <c r="AE951" s="58"/>
      <c r="AF951" s="58">
        <v>39578</v>
      </c>
      <c r="AG951" s="58"/>
      <c r="AH951" s="58"/>
      <c r="AI951" s="58">
        <v>6874</v>
      </c>
      <c r="AJ951" s="58"/>
      <c r="AK951" s="58"/>
      <c r="AL951" s="58">
        <v>5931</v>
      </c>
      <c r="AM951" s="58"/>
      <c r="AN951" s="58"/>
      <c r="AO951" s="58">
        <v>6194</v>
      </c>
      <c r="AP951" s="58"/>
      <c r="AQ951" s="58"/>
      <c r="AR951" s="58">
        <v>12980</v>
      </c>
      <c r="AS951" s="58"/>
      <c r="AT951" s="58"/>
      <c r="AU951" s="58">
        <v>22860</v>
      </c>
      <c r="AV951" s="58"/>
      <c r="AW951" s="58"/>
      <c r="AX951" s="58">
        <v>10812</v>
      </c>
      <c r="AY951" s="58"/>
      <c r="AZ951" s="58"/>
      <c r="BA951" s="58">
        <v>7981</v>
      </c>
      <c r="BB951" s="58"/>
      <c r="BC951" s="58"/>
      <c r="BD951" s="58">
        <v>4622</v>
      </c>
      <c r="BE951" s="58"/>
      <c r="BF951" s="58"/>
      <c r="BG951" s="58">
        <v>1544</v>
      </c>
      <c r="BH951" s="50"/>
      <c r="BI951" s="50"/>
      <c r="BJ951" s="50">
        <v>25420</v>
      </c>
      <c r="BK951" s="50"/>
      <c r="BL951" s="50"/>
      <c r="BM951" s="50">
        <v>5572</v>
      </c>
      <c r="BN951" s="50"/>
      <c r="BO951" s="50"/>
      <c r="BP951" s="50">
        <v>69224</v>
      </c>
      <c r="BQ951" s="50"/>
      <c r="BR951" s="50"/>
      <c r="BS951" s="50">
        <v>31551</v>
      </c>
      <c r="BT951" s="50"/>
      <c r="BU951" s="50"/>
      <c r="BV951" s="50">
        <v>9234</v>
      </c>
      <c r="BW951" s="50"/>
      <c r="BX951" s="50"/>
      <c r="BY951" s="50">
        <v>5082</v>
      </c>
      <c r="BZ951" s="50"/>
      <c r="CA951" s="50"/>
      <c r="CB951" s="50">
        <v>51560</v>
      </c>
      <c r="CC951" s="50"/>
      <c r="CD951" s="50"/>
      <c r="CE951" s="50">
        <v>3617</v>
      </c>
      <c r="CF951" s="50"/>
      <c r="CG951" s="50"/>
      <c r="CH951" s="50">
        <v>2924</v>
      </c>
      <c r="CI951" s="50"/>
      <c r="CJ951" s="50"/>
      <c r="CK951" s="50">
        <v>231114</v>
      </c>
      <c r="CL951" s="50"/>
      <c r="CM951" s="50"/>
      <c r="CN951" s="50">
        <v>486</v>
      </c>
      <c r="CO951" s="50"/>
      <c r="CP951" s="50"/>
      <c r="CQ951" s="50">
        <v>36915</v>
      </c>
      <c r="CR951" s="50"/>
      <c r="CS951" s="50"/>
      <c r="CT951" s="50">
        <v>23459</v>
      </c>
      <c r="CU951" s="51"/>
      <c r="CV951" s="51"/>
      <c r="CX951" s="45">
        <f t="shared" si="1402"/>
        <v>1225.0383300000001</v>
      </c>
      <c r="CY951" s="51"/>
      <c r="DA951" s="45">
        <f t="shared" si="1372"/>
        <v>14698.721781</v>
      </c>
      <c r="DB951" s="51"/>
      <c r="DD951" s="45">
        <f t="shared" si="1373"/>
        <v>1591.4918070000001</v>
      </c>
      <c r="DE951" s="51"/>
      <c r="DG951" s="45">
        <f t="shared" si="1374"/>
        <v>3326.9501789999999</v>
      </c>
      <c r="DH951" s="51"/>
      <c r="DJ951" s="45">
        <f t="shared" si="1375"/>
        <v>3996.4513860000002</v>
      </c>
      <c r="DK951" s="51"/>
      <c r="DM951" s="45">
        <f t="shared" si="1376"/>
        <v>1755.787509</v>
      </c>
      <c r="DN951" s="51"/>
      <c r="DP951" s="45">
        <f t="shared" si="1377"/>
        <v>411.79727700000001</v>
      </c>
      <c r="DQ951" s="51"/>
      <c r="DS951" s="45">
        <f t="shared" si="1378"/>
        <v>20146.023621</v>
      </c>
      <c r="DT951" s="51"/>
      <c r="DV951" s="45">
        <f t="shared" si="1379"/>
        <v>2991.028194</v>
      </c>
      <c r="DW951" s="51"/>
      <c r="DY951" s="45">
        <f t="shared" si="1380"/>
        <v>519.48880199999996</v>
      </c>
      <c r="DZ951" s="51"/>
      <c r="EB951" s="45">
        <f t="shared" si="1381"/>
        <v>448.22346299999998</v>
      </c>
      <c r="EC951" s="51"/>
      <c r="EE951" s="45">
        <f t="shared" si="1382"/>
        <v>468.09916200000004</v>
      </c>
      <c r="EF951" s="51"/>
      <c r="EH951" s="45">
        <f t="shared" si="1383"/>
        <v>980.93754000000001</v>
      </c>
      <c r="EI951" s="51"/>
      <c r="EK951" s="45">
        <f t="shared" si="1384"/>
        <v>1727.59878</v>
      </c>
      <c r="EL951" s="51"/>
      <c r="EN951" s="45">
        <f t="shared" si="1385"/>
        <v>817.09527600000001</v>
      </c>
      <c r="EO951" s="51"/>
      <c r="EQ951" s="45">
        <f t="shared" si="1386"/>
        <v>603.14811299999997</v>
      </c>
      <c r="ER951" s="51"/>
      <c r="ET951" s="45">
        <f t="shared" si="1387"/>
        <v>349.298406</v>
      </c>
      <c r="EU951" s="51"/>
      <c r="EW951" s="45">
        <f t="shared" si="1388"/>
        <v>116.684712</v>
      </c>
      <c r="EX951" s="51"/>
      <c r="EZ951" s="45">
        <f t="shared" si="1389"/>
        <v>1921.06566</v>
      </c>
      <c r="FA951" s="51"/>
      <c r="FC951" s="45">
        <f t="shared" si="1390"/>
        <v>421.09275600000001</v>
      </c>
      <c r="FD951" s="51"/>
      <c r="FF951" s="45">
        <f t="shared" si="1391"/>
        <v>5231.4653520000002</v>
      </c>
      <c r="FG951" s="51"/>
      <c r="FI951" s="45">
        <f t="shared" si="1392"/>
        <v>2384.4037229999999</v>
      </c>
      <c r="FJ951" s="51"/>
      <c r="FL951" s="45">
        <f t="shared" si="1393"/>
        <v>697.84108200000003</v>
      </c>
      <c r="FM951" s="51"/>
      <c r="FO951" s="45">
        <f t="shared" si="1394"/>
        <v>384.06198599999999</v>
      </c>
      <c r="FP951" s="51"/>
      <c r="FR951" s="45">
        <f t="shared" si="1395"/>
        <v>3896.5438800000002</v>
      </c>
      <c r="FS951" s="51"/>
      <c r="FU951" s="45">
        <f t="shared" si="1396"/>
        <v>273.34754099999998</v>
      </c>
      <c r="FV951" s="51"/>
      <c r="FX951" s="45">
        <f t="shared" si="1397"/>
        <v>220.97545199999999</v>
      </c>
      <c r="FY951" s="51"/>
      <c r="GA951" s="45">
        <f t="shared" si="1398"/>
        <v>17465.978321999999</v>
      </c>
      <c r="GB951" s="51"/>
      <c r="GD951" s="45">
        <f t="shared" si="1399"/>
        <v>36.728478000000003</v>
      </c>
      <c r="GE951" s="51"/>
      <c r="GG951" s="45">
        <f t="shared" si="1400"/>
        <v>2789.7772949999999</v>
      </c>
      <c r="GH951" s="51"/>
      <c r="GJ951" s="45">
        <f t="shared" si="1401"/>
        <v>1772.8670070000001</v>
      </c>
      <c r="GK951" s="51"/>
    </row>
    <row r="952" spans="1:193" s="45" customFormat="1">
      <c r="A952" s="45" t="s">
        <v>17</v>
      </c>
      <c r="B952" s="46">
        <v>41203</v>
      </c>
      <c r="C952" s="56">
        <v>0.72193499999999999</v>
      </c>
      <c r="D952" s="56">
        <v>9.8741000000000009E-2</v>
      </c>
      <c r="E952" s="56">
        <v>7.6010999999999995E-2</v>
      </c>
      <c r="F952" s="58"/>
      <c r="G952" s="58"/>
      <c r="H952" s="58">
        <v>15186</v>
      </c>
      <c r="I952" s="58"/>
      <c r="J952" s="59"/>
      <c r="K952" s="59">
        <v>198709</v>
      </c>
      <c r="L952" s="58"/>
      <c r="M952" s="58"/>
      <c r="N952" s="58">
        <v>20884</v>
      </c>
      <c r="O952" s="58"/>
      <c r="P952" s="58"/>
      <c r="Q952" s="58">
        <v>44995</v>
      </c>
      <c r="R952" s="58"/>
      <c r="S952" s="58"/>
      <c r="T952" s="58">
        <v>51858</v>
      </c>
      <c r="U952" s="58"/>
      <c r="V952" s="58"/>
      <c r="W952" s="58">
        <v>22478</v>
      </c>
      <c r="X952" s="58"/>
      <c r="Y952" s="58"/>
      <c r="Z952" s="58">
        <v>5310</v>
      </c>
      <c r="AA952" s="58"/>
      <c r="AB952" s="58"/>
      <c r="AC952" s="58">
        <v>257013</v>
      </c>
      <c r="AD952" s="58"/>
      <c r="AE952" s="58"/>
      <c r="AF952" s="58">
        <v>39634</v>
      </c>
      <c r="AG952" s="58"/>
      <c r="AH952" s="58"/>
      <c r="AI952" s="58">
        <v>7402</v>
      </c>
      <c r="AJ952" s="58"/>
      <c r="AK952" s="58"/>
      <c r="AL952" s="58">
        <v>6378</v>
      </c>
      <c r="AM952" s="58"/>
      <c r="AN952" s="58"/>
      <c r="AO952" s="58">
        <v>5966</v>
      </c>
      <c r="AP952" s="58"/>
      <c r="AQ952" s="58"/>
      <c r="AR952" s="58">
        <v>12758</v>
      </c>
      <c r="AS952" s="58"/>
      <c r="AT952" s="58"/>
      <c r="AU952" s="58">
        <v>26284</v>
      </c>
      <c r="AV952" s="58"/>
      <c r="AW952" s="58"/>
      <c r="AX952" s="58">
        <v>11538</v>
      </c>
      <c r="AY952" s="58"/>
      <c r="AZ952" s="58"/>
      <c r="BA952" s="58">
        <v>9289</v>
      </c>
      <c r="BB952" s="58"/>
      <c r="BC952" s="58"/>
      <c r="BD952" s="58">
        <v>5468</v>
      </c>
      <c r="BE952" s="58"/>
      <c r="BF952" s="58"/>
      <c r="BG952" s="58">
        <v>1518</v>
      </c>
      <c r="BH952" s="50"/>
      <c r="BI952" s="50"/>
      <c r="BJ952" s="50">
        <v>23352</v>
      </c>
      <c r="BK952" s="50"/>
      <c r="BL952" s="50"/>
      <c r="BM952" s="50">
        <v>7117</v>
      </c>
      <c r="BN952" s="50"/>
      <c r="BO952" s="50"/>
      <c r="BP952" s="50">
        <v>78002</v>
      </c>
      <c r="BQ952" s="50"/>
      <c r="BR952" s="50"/>
      <c r="BS952" s="50">
        <v>33527</v>
      </c>
      <c r="BT952" s="50"/>
      <c r="BU952" s="50"/>
      <c r="BV952" s="50">
        <v>8734</v>
      </c>
      <c r="BW952" s="50"/>
      <c r="BX952" s="50"/>
      <c r="BY952" s="50">
        <v>3657</v>
      </c>
      <c r="BZ952" s="50"/>
      <c r="CA952" s="50"/>
      <c r="CB952" s="50">
        <v>62282</v>
      </c>
      <c r="CC952" s="50"/>
      <c r="CD952" s="50"/>
      <c r="CE952" s="50">
        <v>3708</v>
      </c>
      <c r="CF952" s="50"/>
      <c r="CG952" s="50"/>
      <c r="CH952" s="50">
        <v>3032</v>
      </c>
      <c r="CI952" s="50"/>
      <c r="CJ952" s="50"/>
      <c r="CK952" s="50">
        <v>225184</v>
      </c>
      <c r="CL952" s="50"/>
      <c r="CM952" s="50"/>
      <c r="CN952" s="50">
        <v>167</v>
      </c>
      <c r="CO952" s="50"/>
      <c r="CP952" s="50"/>
      <c r="CQ952" s="50">
        <v>40622</v>
      </c>
      <c r="CR952" s="50"/>
      <c r="CS952" s="50"/>
      <c r="CT952" s="50">
        <v>44070</v>
      </c>
      <c r="CU952" s="51"/>
      <c r="CV952" s="51"/>
      <c r="CX952" s="45">
        <f t="shared" si="1402"/>
        <v>1154.303046</v>
      </c>
      <c r="CY952" s="51"/>
      <c r="DA952" s="45">
        <f t="shared" si="1372"/>
        <v>15104.069798999999</v>
      </c>
      <c r="DB952" s="51"/>
      <c r="DD952" s="45">
        <f t="shared" si="1373"/>
        <v>1587.413724</v>
      </c>
      <c r="DE952" s="51"/>
      <c r="DG952" s="45">
        <f t="shared" si="1374"/>
        <v>3420.1149449999998</v>
      </c>
      <c r="DH952" s="51"/>
      <c r="DJ952" s="45">
        <f t="shared" si="1375"/>
        <v>3941.7784379999998</v>
      </c>
      <c r="DK952" s="51"/>
      <c r="DM952" s="45">
        <f t="shared" si="1376"/>
        <v>1708.5752579999998</v>
      </c>
      <c r="DN952" s="51"/>
      <c r="DP952" s="45">
        <f t="shared" si="1377"/>
        <v>403.61840999999998</v>
      </c>
      <c r="DQ952" s="51"/>
      <c r="DS952" s="45">
        <f t="shared" si="1378"/>
        <v>19535.815143</v>
      </c>
      <c r="DT952" s="51"/>
      <c r="DV952" s="45">
        <f t="shared" si="1379"/>
        <v>3012.6199739999997</v>
      </c>
      <c r="DW952" s="51"/>
      <c r="DY952" s="45">
        <f t="shared" si="1380"/>
        <v>562.633422</v>
      </c>
      <c r="DZ952" s="51"/>
      <c r="EB952" s="45">
        <f t="shared" si="1381"/>
        <v>484.79815799999994</v>
      </c>
      <c r="EC952" s="51"/>
      <c r="EE952" s="45">
        <f t="shared" si="1382"/>
        <v>453.48162599999995</v>
      </c>
      <c r="EF952" s="51"/>
      <c r="EH952" s="45">
        <f t="shared" si="1383"/>
        <v>969.74833799999999</v>
      </c>
      <c r="EI952" s="51"/>
      <c r="EK952" s="45">
        <f t="shared" si="1384"/>
        <v>1997.873124</v>
      </c>
      <c r="EL952" s="51"/>
      <c r="EN952" s="45">
        <f t="shared" si="1385"/>
        <v>877.01491799999997</v>
      </c>
      <c r="EO952" s="51"/>
      <c r="EQ952" s="45">
        <f t="shared" si="1386"/>
        <v>706.06617899999992</v>
      </c>
      <c r="ER952" s="51"/>
      <c r="ET952" s="45">
        <f t="shared" si="1387"/>
        <v>415.62814799999995</v>
      </c>
      <c r="EU952" s="51"/>
      <c r="EW952" s="45">
        <f t="shared" si="1388"/>
        <v>115.38469799999999</v>
      </c>
      <c r="EX952" s="51"/>
      <c r="EZ952" s="45">
        <f t="shared" si="1389"/>
        <v>1775.0088719999999</v>
      </c>
      <c r="FA952" s="51"/>
      <c r="FC952" s="45">
        <f t="shared" si="1390"/>
        <v>540.97028699999998</v>
      </c>
      <c r="FD952" s="51"/>
      <c r="FF952" s="45">
        <f t="shared" si="1391"/>
        <v>5929.0100219999995</v>
      </c>
      <c r="FG952" s="51"/>
      <c r="FI952" s="45">
        <f t="shared" si="1392"/>
        <v>2548.4207969999998</v>
      </c>
      <c r="FJ952" s="51"/>
      <c r="FL952" s="45">
        <f t="shared" si="1393"/>
        <v>663.88007399999992</v>
      </c>
      <c r="FM952" s="51"/>
      <c r="FO952" s="45">
        <f t="shared" si="1394"/>
        <v>277.97222699999998</v>
      </c>
      <c r="FP952" s="51"/>
      <c r="FR952" s="45">
        <f t="shared" si="1395"/>
        <v>4734.1171019999992</v>
      </c>
      <c r="FS952" s="51"/>
      <c r="FU952" s="45">
        <f t="shared" si="1396"/>
        <v>281.84878799999996</v>
      </c>
      <c r="FV952" s="51"/>
      <c r="FX952" s="45">
        <f t="shared" si="1397"/>
        <v>230.465352</v>
      </c>
      <c r="FY952" s="51"/>
      <c r="GA952" s="45">
        <f t="shared" si="1398"/>
        <v>17116.461024</v>
      </c>
      <c r="GB952" s="51"/>
      <c r="GD952" s="45">
        <f t="shared" si="1399"/>
        <v>12.693836999999998</v>
      </c>
      <c r="GE952" s="51"/>
      <c r="GG952" s="45">
        <f t="shared" si="1400"/>
        <v>3087.7188419999998</v>
      </c>
      <c r="GH952" s="51"/>
      <c r="GJ952" s="45">
        <f t="shared" si="1401"/>
        <v>3349.8047699999997</v>
      </c>
      <c r="GK952" s="51"/>
    </row>
    <row r="953" spans="1:193" s="45" customFormat="1">
      <c r="A953" s="45" t="s">
        <v>17</v>
      </c>
      <c r="B953" s="46">
        <v>41202</v>
      </c>
      <c r="C953" s="56">
        <v>0.72380999999999995</v>
      </c>
      <c r="D953" s="56">
        <v>9.8660999999999999E-2</v>
      </c>
      <c r="E953" s="56">
        <v>7.5602000000000003E-2</v>
      </c>
      <c r="F953" s="58"/>
      <c r="G953" s="58"/>
      <c r="H953" s="58">
        <v>21749</v>
      </c>
      <c r="I953" s="58"/>
      <c r="J953" s="59"/>
      <c r="K953" s="59">
        <v>180393</v>
      </c>
      <c r="L953" s="58"/>
      <c r="M953" s="58"/>
      <c r="N953" s="58">
        <v>25908</v>
      </c>
      <c r="O953" s="58"/>
      <c r="P953" s="58"/>
      <c r="Q953" s="58">
        <v>48011</v>
      </c>
      <c r="R953" s="58"/>
      <c r="S953" s="58"/>
      <c r="T953" s="58">
        <v>58318</v>
      </c>
      <c r="U953" s="58"/>
      <c r="V953" s="58"/>
      <c r="W953" s="58">
        <v>19779</v>
      </c>
      <c r="X953" s="58"/>
      <c r="Y953" s="58"/>
      <c r="Z953" s="58">
        <v>6152</v>
      </c>
      <c r="AA953" s="58"/>
      <c r="AB953" s="58"/>
      <c r="AC953" s="58">
        <v>211988</v>
      </c>
      <c r="AD953" s="58"/>
      <c r="AE953" s="58"/>
      <c r="AF953" s="58">
        <v>31583</v>
      </c>
      <c r="AG953" s="58"/>
      <c r="AH953" s="58"/>
      <c r="AI953" s="58">
        <v>7638</v>
      </c>
      <c r="AJ953" s="58"/>
      <c r="AK953" s="58"/>
      <c r="AL953" s="58">
        <v>11054</v>
      </c>
      <c r="AM953" s="58"/>
      <c r="AN953" s="58"/>
      <c r="AO953" s="58">
        <v>8396</v>
      </c>
      <c r="AP953" s="58"/>
      <c r="AQ953" s="58"/>
      <c r="AR953" s="58">
        <v>12264</v>
      </c>
      <c r="AS953" s="58"/>
      <c r="AT953" s="58"/>
      <c r="AU953" s="58">
        <v>22319</v>
      </c>
      <c r="AV953" s="58"/>
      <c r="AW953" s="58"/>
      <c r="AX953" s="58">
        <v>10419</v>
      </c>
      <c r="AY953" s="58"/>
      <c r="AZ953" s="58"/>
      <c r="BA953" s="58">
        <v>9975</v>
      </c>
      <c r="BB953" s="58"/>
      <c r="BC953" s="58"/>
      <c r="BD953" s="58">
        <v>8014</v>
      </c>
      <c r="BE953" s="58"/>
      <c r="BF953" s="58"/>
      <c r="BG953" s="58">
        <v>1985</v>
      </c>
      <c r="BH953" s="50"/>
      <c r="BI953" s="50"/>
      <c r="BJ953" s="50">
        <v>21758</v>
      </c>
      <c r="BK953" s="50"/>
      <c r="BL953" s="50"/>
      <c r="BM953" s="50">
        <v>9843</v>
      </c>
      <c r="BN953" s="50"/>
      <c r="BO953" s="50"/>
      <c r="BP953" s="50">
        <v>67421</v>
      </c>
      <c r="BQ953" s="50"/>
      <c r="BR953" s="50"/>
      <c r="BS953" s="50">
        <v>22469</v>
      </c>
      <c r="BT953" s="50"/>
      <c r="BU953" s="50"/>
      <c r="BV953" s="50">
        <v>7474</v>
      </c>
      <c r="BW953" s="50"/>
      <c r="BX953" s="50"/>
      <c r="BY953" s="50">
        <v>3129</v>
      </c>
      <c r="BZ953" s="50"/>
      <c r="CA953" s="50"/>
      <c r="CB953" s="50">
        <v>49162</v>
      </c>
      <c r="CC953" s="50"/>
      <c r="CD953" s="50"/>
      <c r="CE953" s="50">
        <v>5099</v>
      </c>
      <c r="CF953" s="50"/>
      <c r="CG953" s="50"/>
      <c r="CH953" s="50">
        <v>2673</v>
      </c>
      <c r="CI953" s="50"/>
      <c r="CJ953" s="50"/>
      <c r="CK953" s="50">
        <v>179339</v>
      </c>
      <c r="CL953" s="50"/>
      <c r="CM953" s="50"/>
      <c r="CN953" s="50">
        <v>193</v>
      </c>
      <c r="CO953" s="50"/>
      <c r="CP953" s="50"/>
      <c r="CQ953" s="50">
        <v>26085</v>
      </c>
      <c r="CR953" s="50"/>
      <c r="CS953" s="50"/>
      <c r="CT953" s="50">
        <v>18344</v>
      </c>
      <c r="CU953" s="51"/>
      <c r="CV953" s="51"/>
      <c r="CX953" s="45">
        <f t="shared" si="1402"/>
        <v>1644.2678980000001</v>
      </c>
      <c r="CY953" s="51"/>
      <c r="DA953" s="45">
        <f t="shared" si="1372"/>
        <v>13638.071586</v>
      </c>
      <c r="DB953" s="51"/>
      <c r="DD953" s="45">
        <f t="shared" si="1373"/>
        <v>1958.6966160000002</v>
      </c>
      <c r="DE953" s="51"/>
      <c r="DG953" s="45">
        <f t="shared" si="1374"/>
        <v>3629.7276220000003</v>
      </c>
      <c r="DH953" s="51"/>
      <c r="DJ953" s="45">
        <f t="shared" si="1375"/>
        <v>4408.9574360000006</v>
      </c>
      <c r="DK953" s="51"/>
      <c r="DM953" s="45">
        <f t="shared" si="1376"/>
        <v>1495.331958</v>
      </c>
      <c r="DN953" s="51"/>
      <c r="DP953" s="45">
        <f t="shared" si="1377"/>
        <v>465.10350400000004</v>
      </c>
      <c r="DQ953" s="51"/>
      <c r="DS953" s="45">
        <f t="shared" si="1378"/>
        <v>16026.716776000001</v>
      </c>
      <c r="DT953" s="51"/>
      <c r="DV953" s="45">
        <f t="shared" si="1379"/>
        <v>2387.7379660000001</v>
      </c>
      <c r="DW953" s="51"/>
      <c r="DY953" s="45">
        <f t="shared" si="1380"/>
        <v>577.44807600000001</v>
      </c>
      <c r="DZ953" s="51"/>
      <c r="EB953" s="45">
        <f t="shared" si="1381"/>
        <v>835.70450800000003</v>
      </c>
      <c r="EC953" s="51"/>
      <c r="EE953" s="45">
        <f t="shared" si="1382"/>
        <v>634.75439200000005</v>
      </c>
      <c r="EF953" s="51"/>
      <c r="EH953" s="45">
        <f t="shared" si="1383"/>
        <v>927.18292800000006</v>
      </c>
      <c r="EI953" s="51"/>
      <c r="EK953" s="45">
        <f t="shared" si="1384"/>
        <v>1687.361038</v>
      </c>
      <c r="EL953" s="51"/>
      <c r="EN953" s="45">
        <f t="shared" si="1385"/>
        <v>787.69723799999997</v>
      </c>
      <c r="EO953" s="51"/>
      <c r="EQ953" s="45">
        <f t="shared" si="1386"/>
        <v>754.12995000000001</v>
      </c>
      <c r="ER953" s="51"/>
      <c r="ET953" s="45">
        <f t="shared" si="1387"/>
        <v>605.87442799999997</v>
      </c>
      <c r="EU953" s="51"/>
      <c r="EW953" s="45">
        <f t="shared" si="1388"/>
        <v>150.06997000000001</v>
      </c>
      <c r="EX953" s="51"/>
      <c r="EZ953" s="45">
        <f t="shared" si="1389"/>
        <v>1644.948316</v>
      </c>
      <c r="FA953" s="51"/>
      <c r="FC953" s="45">
        <f t="shared" si="1390"/>
        <v>744.150486</v>
      </c>
      <c r="FD953" s="51"/>
      <c r="FF953" s="45">
        <f t="shared" si="1391"/>
        <v>5097.1624419999998</v>
      </c>
      <c r="FG953" s="51"/>
      <c r="FI953" s="45">
        <f t="shared" si="1392"/>
        <v>1698.7013380000001</v>
      </c>
      <c r="FJ953" s="51"/>
      <c r="FL953" s="45">
        <f t="shared" si="1393"/>
        <v>565.04934800000001</v>
      </c>
      <c r="FM953" s="51"/>
      <c r="FO953" s="45">
        <f t="shared" si="1394"/>
        <v>236.55865800000001</v>
      </c>
      <c r="FP953" s="51"/>
      <c r="FR953" s="45">
        <f t="shared" si="1395"/>
        <v>3716.7455239999999</v>
      </c>
      <c r="FS953" s="51"/>
      <c r="FU953" s="45">
        <f t="shared" si="1396"/>
        <v>385.494598</v>
      </c>
      <c r="FV953" s="51"/>
      <c r="FX953" s="45">
        <f t="shared" si="1397"/>
        <v>202.084146</v>
      </c>
      <c r="FY953" s="51"/>
      <c r="GA953" s="45">
        <f t="shared" si="1398"/>
        <v>13558.387078</v>
      </c>
      <c r="GB953" s="51"/>
      <c r="GD953" s="45">
        <f t="shared" si="1399"/>
        <v>14.591186</v>
      </c>
      <c r="GE953" s="51"/>
      <c r="GG953" s="45">
        <f t="shared" si="1400"/>
        <v>1972.07817</v>
      </c>
      <c r="GH953" s="51"/>
      <c r="GJ953" s="45">
        <f t="shared" si="1401"/>
        <v>1386.8430880000001</v>
      </c>
      <c r="GK953" s="51"/>
    </row>
    <row r="954" spans="1:193" s="45" customFormat="1">
      <c r="A954" s="45" t="s">
        <v>17</v>
      </c>
      <c r="B954" s="46">
        <v>41201</v>
      </c>
      <c r="C954" s="56">
        <v>0.73821499999999995</v>
      </c>
      <c r="D954" s="56">
        <v>9.6443999999999988E-2</v>
      </c>
      <c r="E954" s="56">
        <v>8.3451999999999998E-2</v>
      </c>
      <c r="F954" s="58"/>
      <c r="G954" s="58"/>
      <c r="H954" s="58">
        <v>24097</v>
      </c>
      <c r="I954" s="58"/>
      <c r="J954" s="59"/>
      <c r="K954" s="59">
        <v>173337</v>
      </c>
      <c r="L954" s="58"/>
      <c r="M954" s="58"/>
      <c r="N954" s="58">
        <v>27333</v>
      </c>
      <c r="O954" s="58"/>
      <c r="P954" s="58"/>
      <c r="Q954" s="58">
        <v>49534</v>
      </c>
      <c r="R954" s="58"/>
      <c r="S954" s="58"/>
      <c r="T954" s="58">
        <v>59863</v>
      </c>
      <c r="U954" s="58"/>
      <c r="V954" s="58"/>
      <c r="W954" s="58">
        <v>18851</v>
      </c>
      <c r="X954" s="58"/>
      <c r="Y954" s="58"/>
      <c r="Z954" s="58">
        <v>6773</v>
      </c>
      <c r="AA954" s="58"/>
      <c r="AB954" s="58"/>
      <c r="AC954" s="58">
        <v>185392</v>
      </c>
      <c r="AD954" s="58"/>
      <c r="AE954" s="58"/>
      <c r="AF954" s="58">
        <v>27626</v>
      </c>
      <c r="AG954" s="58"/>
      <c r="AH954" s="58"/>
      <c r="AI954" s="58">
        <v>7696</v>
      </c>
      <c r="AJ954" s="58"/>
      <c r="AK954" s="58"/>
      <c r="AL954" s="58">
        <v>11352</v>
      </c>
      <c r="AM954" s="58"/>
      <c r="AN954" s="58"/>
      <c r="AO954" s="58">
        <v>8911</v>
      </c>
      <c r="AP954" s="58"/>
      <c r="AQ954" s="58"/>
      <c r="AR954" s="58">
        <v>11719</v>
      </c>
      <c r="AS954" s="58"/>
      <c r="AT954" s="58"/>
      <c r="AU954" s="58">
        <v>21525</v>
      </c>
      <c r="AV954" s="58"/>
      <c r="AW954" s="58"/>
      <c r="AX954" s="58">
        <v>10571</v>
      </c>
      <c r="AY954" s="58"/>
      <c r="AZ954" s="58"/>
      <c r="BA954" s="58">
        <v>8869</v>
      </c>
      <c r="BB954" s="58"/>
      <c r="BC954" s="58"/>
      <c r="BD954" s="58">
        <v>7168</v>
      </c>
      <c r="BE954" s="58"/>
      <c r="BF954" s="58"/>
      <c r="BG954" s="58">
        <v>1938</v>
      </c>
      <c r="BH954" s="50"/>
      <c r="BI954" s="50"/>
      <c r="BJ954" s="50">
        <v>22801</v>
      </c>
      <c r="BK954" s="50"/>
      <c r="BL954" s="50"/>
      <c r="BM954" s="50">
        <v>10138</v>
      </c>
      <c r="BN954" s="50"/>
      <c r="BO954" s="50"/>
      <c r="BP954" s="50">
        <v>64966</v>
      </c>
      <c r="BQ954" s="50"/>
      <c r="BR954" s="50"/>
      <c r="BS954" s="50">
        <v>19114</v>
      </c>
      <c r="BT954" s="50"/>
      <c r="BU954" s="50"/>
      <c r="BV954" s="50">
        <v>7501</v>
      </c>
      <c r="BW954" s="50"/>
      <c r="BX954" s="50"/>
      <c r="BY954" s="50">
        <v>2772</v>
      </c>
      <c r="BZ954" s="50"/>
      <c r="CA954" s="50"/>
      <c r="CB954" s="50">
        <v>38541</v>
      </c>
      <c r="CC954" s="50"/>
      <c r="CD954" s="50"/>
      <c r="CE954" s="50">
        <v>5061</v>
      </c>
      <c r="CF954" s="50"/>
      <c r="CG954" s="50"/>
      <c r="CH954" s="50">
        <v>2696</v>
      </c>
      <c r="CI954" s="50"/>
      <c r="CJ954" s="50"/>
      <c r="CK954" s="50">
        <v>167167</v>
      </c>
      <c r="CL954" s="50"/>
      <c r="CM954" s="50"/>
      <c r="CN954" s="50">
        <v>317</v>
      </c>
      <c r="CO954" s="50"/>
      <c r="CP954" s="50"/>
      <c r="CQ954" s="50">
        <v>20444</v>
      </c>
      <c r="CR954" s="50"/>
      <c r="CS954" s="50"/>
      <c r="CT954" s="50">
        <v>16087</v>
      </c>
      <c r="CU954" s="51"/>
      <c r="CV954" s="51"/>
      <c r="CX954" s="45">
        <f t="shared" si="1402"/>
        <v>2010.9428439999999</v>
      </c>
      <c r="CY954" s="51"/>
      <c r="DA954" s="45">
        <f t="shared" si="1372"/>
        <v>14465.319324</v>
      </c>
      <c r="DB954" s="51"/>
      <c r="DD954" s="45">
        <f t="shared" si="1373"/>
        <v>2280.993516</v>
      </c>
      <c r="DE954" s="51"/>
      <c r="DG954" s="45">
        <f t="shared" si="1374"/>
        <v>4133.7113680000002</v>
      </c>
      <c r="DH954" s="51"/>
      <c r="DJ954" s="45">
        <f t="shared" si="1375"/>
        <v>4995.6870760000002</v>
      </c>
      <c r="DK954" s="51"/>
      <c r="DM954" s="45">
        <f t="shared" si="1376"/>
        <v>1573.153652</v>
      </c>
      <c r="DN954" s="51"/>
      <c r="DP954" s="45">
        <f t="shared" si="1377"/>
        <v>565.22039599999994</v>
      </c>
      <c r="DQ954" s="51"/>
      <c r="DS954" s="45">
        <f t="shared" si="1378"/>
        <v>15471.333183999999</v>
      </c>
      <c r="DT954" s="51"/>
      <c r="DV954" s="45">
        <f t="shared" si="1379"/>
        <v>2305.4449519999998</v>
      </c>
      <c r="DW954" s="51"/>
      <c r="DY954" s="45">
        <f t="shared" si="1380"/>
        <v>642.24659199999996</v>
      </c>
      <c r="DZ954" s="51"/>
      <c r="EB954" s="45">
        <f t="shared" si="1381"/>
        <v>947.34710399999994</v>
      </c>
      <c r="EC954" s="51"/>
      <c r="EE954" s="45">
        <f t="shared" si="1382"/>
        <v>743.64077199999997</v>
      </c>
      <c r="EF954" s="51"/>
      <c r="EH954" s="45">
        <f t="shared" si="1383"/>
        <v>977.97398799999996</v>
      </c>
      <c r="EI954" s="51"/>
      <c r="EK954" s="45">
        <f t="shared" si="1384"/>
        <v>1796.3043</v>
      </c>
      <c r="EL954" s="51"/>
      <c r="EN954" s="45">
        <f t="shared" si="1385"/>
        <v>882.17109199999993</v>
      </c>
      <c r="EO954" s="51"/>
      <c r="EQ954" s="45">
        <f t="shared" si="1386"/>
        <v>740.13578799999993</v>
      </c>
      <c r="ER954" s="51"/>
      <c r="ET954" s="45">
        <f t="shared" si="1387"/>
        <v>598.18393600000002</v>
      </c>
      <c r="EU954" s="51"/>
      <c r="EW954" s="45">
        <f t="shared" si="1388"/>
        <v>161.72997599999999</v>
      </c>
      <c r="EX954" s="51"/>
      <c r="EZ954" s="45">
        <f t="shared" si="1389"/>
        <v>1902.7890519999999</v>
      </c>
      <c r="FA954" s="51"/>
      <c r="FC954" s="45">
        <f t="shared" si="1390"/>
        <v>846.03637600000002</v>
      </c>
      <c r="FD954" s="51"/>
      <c r="FF954" s="45">
        <f t="shared" si="1391"/>
        <v>5421.5426319999997</v>
      </c>
      <c r="FG954" s="51"/>
      <c r="FI954" s="45">
        <f t="shared" si="1392"/>
        <v>1595.1015279999999</v>
      </c>
      <c r="FJ954" s="51"/>
      <c r="FL954" s="45">
        <f t="shared" si="1393"/>
        <v>625.97345199999995</v>
      </c>
      <c r="FM954" s="51"/>
      <c r="FO954" s="45">
        <f t="shared" si="1394"/>
        <v>231.32894400000001</v>
      </c>
      <c r="FP954" s="51"/>
      <c r="FR954" s="45">
        <f t="shared" si="1395"/>
        <v>3216.3235319999999</v>
      </c>
      <c r="FS954" s="51"/>
      <c r="FU954" s="45">
        <f t="shared" si="1396"/>
        <v>422.350572</v>
      </c>
      <c r="FV954" s="51"/>
      <c r="FX954" s="45">
        <f t="shared" si="1397"/>
        <v>224.986592</v>
      </c>
      <c r="FY954" s="51"/>
      <c r="GA954" s="45">
        <f t="shared" si="1398"/>
        <v>13950.420484</v>
      </c>
      <c r="GB954" s="51"/>
      <c r="GD954" s="45">
        <f t="shared" si="1399"/>
        <v>26.454284000000001</v>
      </c>
      <c r="GE954" s="51"/>
      <c r="GG954" s="45">
        <f t="shared" si="1400"/>
        <v>1706.092688</v>
      </c>
      <c r="GH954" s="51"/>
      <c r="GJ954" s="45">
        <f t="shared" si="1401"/>
        <v>1342.4923240000001</v>
      </c>
      <c r="GK954" s="51"/>
    </row>
    <row r="955" spans="1:193" s="45" customFormat="1">
      <c r="A955" s="45" t="s">
        <v>17</v>
      </c>
      <c r="B955" s="46">
        <v>41200</v>
      </c>
      <c r="C955" s="56">
        <v>0.739815</v>
      </c>
      <c r="D955" s="56">
        <v>9.679299999999999E-2</v>
      </c>
      <c r="E955" s="56">
        <v>8.1945000000000004E-2</v>
      </c>
      <c r="F955" s="58"/>
      <c r="G955" s="58"/>
      <c r="H955" s="58">
        <v>25235</v>
      </c>
      <c r="I955" s="58"/>
      <c r="J955" s="59"/>
      <c r="K955" s="59">
        <v>175470</v>
      </c>
      <c r="L955" s="58"/>
      <c r="M955" s="58"/>
      <c r="N955" s="58">
        <v>22433</v>
      </c>
      <c r="O955" s="58"/>
      <c r="P955" s="58"/>
      <c r="Q955" s="58">
        <v>50619</v>
      </c>
      <c r="R955" s="58"/>
      <c r="S955" s="58"/>
      <c r="T955" s="58">
        <v>60102</v>
      </c>
      <c r="U955" s="58"/>
      <c r="V955" s="58"/>
      <c r="W955" s="58">
        <v>19435</v>
      </c>
      <c r="X955" s="58"/>
      <c r="Y955" s="58"/>
      <c r="Z955" s="58">
        <v>6771</v>
      </c>
      <c r="AA955" s="58"/>
      <c r="AB955" s="58"/>
      <c r="AC955" s="58">
        <v>190872</v>
      </c>
      <c r="AD955" s="58"/>
      <c r="AE955" s="58"/>
      <c r="AF955" s="58">
        <v>27833</v>
      </c>
      <c r="AG955" s="58"/>
      <c r="AH955" s="58"/>
      <c r="AI955" s="58">
        <v>7843</v>
      </c>
      <c r="AJ955" s="58"/>
      <c r="AK955" s="58"/>
      <c r="AL955" s="58">
        <v>11709</v>
      </c>
      <c r="AM955" s="58"/>
      <c r="AN955" s="58"/>
      <c r="AO955" s="58">
        <v>9006</v>
      </c>
      <c r="AP955" s="58"/>
      <c r="AQ955" s="58"/>
      <c r="AR955" s="58">
        <v>12386</v>
      </c>
      <c r="AS955" s="58"/>
      <c r="AT955" s="58"/>
      <c r="AU955" s="58">
        <v>21905</v>
      </c>
      <c r="AV955" s="58"/>
      <c r="AW955" s="58"/>
      <c r="AX955" s="58">
        <v>10970</v>
      </c>
      <c r="AY955" s="58"/>
      <c r="AZ955" s="58"/>
      <c r="BA955" s="58">
        <v>8443</v>
      </c>
      <c r="BB955" s="58"/>
      <c r="BC955" s="58"/>
      <c r="BD955" s="58">
        <v>6971</v>
      </c>
      <c r="BE955" s="58"/>
      <c r="BF955" s="58"/>
      <c r="BG955" s="58">
        <v>1806</v>
      </c>
      <c r="BH955" s="50"/>
      <c r="BI955" s="50"/>
      <c r="BJ955" s="50">
        <v>22974</v>
      </c>
      <c r="BK955" s="50"/>
      <c r="BL955" s="50"/>
      <c r="BM955" s="50">
        <v>9855</v>
      </c>
      <c r="BN955" s="50"/>
      <c r="BO955" s="50"/>
      <c r="BP955" s="50">
        <v>55398</v>
      </c>
      <c r="BQ955" s="50"/>
      <c r="BR955" s="50"/>
      <c r="BS955" s="50">
        <v>19133</v>
      </c>
      <c r="BT955" s="50"/>
      <c r="BU955" s="50"/>
      <c r="BV955" s="50">
        <v>7516</v>
      </c>
      <c r="BW955" s="50"/>
      <c r="BX955" s="50"/>
      <c r="BY955" s="50">
        <v>2903</v>
      </c>
      <c r="BZ955" s="50"/>
      <c r="CA955" s="50"/>
      <c r="CB955" s="50">
        <v>47182</v>
      </c>
      <c r="CC955" s="50"/>
      <c r="CD955" s="50"/>
      <c r="CE955" s="50">
        <v>5367</v>
      </c>
      <c r="CF955" s="50"/>
      <c r="CG955" s="50"/>
      <c r="CH955" s="50">
        <v>2823</v>
      </c>
      <c r="CI955" s="50"/>
      <c r="CJ955" s="50"/>
      <c r="CK955" s="50">
        <v>178138</v>
      </c>
      <c r="CL955" s="50"/>
      <c r="CM955" s="50"/>
      <c r="CN955" s="50">
        <v>383</v>
      </c>
      <c r="CO955" s="50"/>
      <c r="CP955" s="50"/>
      <c r="CQ955" s="50">
        <v>20529</v>
      </c>
      <c r="CR955" s="50"/>
      <c r="CS955" s="50"/>
      <c r="CT955" s="50">
        <v>15429</v>
      </c>
      <c r="CU955" s="51"/>
      <c r="CV955" s="51"/>
      <c r="CX955" s="45">
        <f t="shared" si="1402"/>
        <v>2067.882075</v>
      </c>
      <c r="CY955" s="51"/>
      <c r="DA955" s="45">
        <f t="shared" si="1372"/>
        <v>14378.889150000001</v>
      </c>
      <c r="DB955" s="51"/>
      <c r="DD955" s="45">
        <f t="shared" si="1373"/>
        <v>1838.272185</v>
      </c>
      <c r="DE955" s="51"/>
      <c r="DG955" s="45">
        <f t="shared" si="1374"/>
        <v>4147.9739550000004</v>
      </c>
      <c r="DH955" s="51"/>
      <c r="DJ955" s="45">
        <f t="shared" si="1375"/>
        <v>4925.0583900000001</v>
      </c>
      <c r="DK955" s="51"/>
      <c r="DM955" s="45">
        <f t="shared" si="1376"/>
        <v>1592.601075</v>
      </c>
      <c r="DN955" s="51"/>
      <c r="DP955" s="45">
        <f t="shared" si="1377"/>
        <v>554.84959500000002</v>
      </c>
      <c r="DQ955" s="51"/>
      <c r="DS955" s="45">
        <f t="shared" si="1378"/>
        <v>15641.00604</v>
      </c>
      <c r="DT955" s="51"/>
      <c r="DV955" s="45">
        <f t="shared" si="1379"/>
        <v>2280.775185</v>
      </c>
      <c r="DW955" s="51"/>
      <c r="DY955" s="45">
        <f t="shared" si="1380"/>
        <v>642.69463500000006</v>
      </c>
      <c r="DZ955" s="51"/>
      <c r="EB955" s="45">
        <f t="shared" si="1381"/>
        <v>959.49400500000002</v>
      </c>
      <c r="EC955" s="51"/>
      <c r="EE955" s="45">
        <f t="shared" si="1382"/>
        <v>737.99666999999999</v>
      </c>
      <c r="EF955" s="51"/>
      <c r="EH955" s="45">
        <f t="shared" si="1383"/>
        <v>1014.97077</v>
      </c>
      <c r="EI955" s="51"/>
      <c r="EK955" s="45">
        <f t="shared" si="1384"/>
        <v>1795.0052250000001</v>
      </c>
      <c r="EL955" s="51"/>
      <c r="EN955" s="45">
        <f t="shared" si="1385"/>
        <v>898.9366500000001</v>
      </c>
      <c r="EO955" s="51"/>
      <c r="EQ955" s="45">
        <f t="shared" si="1386"/>
        <v>691.86163499999998</v>
      </c>
      <c r="ER955" s="51"/>
      <c r="ET955" s="45">
        <f t="shared" si="1387"/>
        <v>571.23859500000003</v>
      </c>
      <c r="EU955" s="51"/>
      <c r="EW955" s="45">
        <f t="shared" si="1388"/>
        <v>147.99267</v>
      </c>
      <c r="EX955" s="51"/>
      <c r="EZ955" s="45">
        <f t="shared" si="1389"/>
        <v>1882.6044300000001</v>
      </c>
      <c r="FA955" s="51"/>
      <c r="FC955" s="45">
        <f t="shared" si="1390"/>
        <v>807.56797500000005</v>
      </c>
      <c r="FD955" s="51"/>
      <c r="FF955" s="45">
        <f t="shared" si="1391"/>
        <v>4539.5891099999999</v>
      </c>
      <c r="FG955" s="51"/>
      <c r="FI955" s="45">
        <f t="shared" si="1392"/>
        <v>1567.853685</v>
      </c>
      <c r="FJ955" s="51"/>
      <c r="FL955" s="45">
        <f t="shared" si="1393"/>
        <v>615.89862000000005</v>
      </c>
      <c r="FM955" s="51"/>
      <c r="FO955" s="45">
        <f t="shared" si="1394"/>
        <v>237.886335</v>
      </c>
      <c r="FP955" s="51"/>
      <c r="FR955" s="45">
        <f t="shared" si="1395"/>
        <v>3866.32899</v>
      </c>
      <c r="FS955" s="51"/>
      <c r="FU955" s="45">
        <f t="shared" si="1396"/>
        <v>439.79881500000005</v>
      </c>
      <c r="FV955" s="51"/>
      <c r="FX955" s="45">
        <f t="shared" si="1397"/>
        <v>231.330735</v>
      </c>
      <c r="FY955" s="51"/>
      <c r="GA955" s="45">
        <f t="shared" si="1398"/>
        <v>14597.518410000001</v>
      </c>
      <c r="GB955" s="51"/>
      <c r="GD955" s="45">
        <f t="shared" si="1399"/>
        <v>31.384935000000002</v>
      </c>
      <c r="GE955" s="51"/>
      <c r="GG955" s="45">
        <f t="shared" si="1400"/>
        <v>1682.2489050000001</v>
      </c>
      <c r="GH955" s="51"/>
      <c r="GJ955" s="45">
        <f t="shared" si="1401"/>
        <v>1264.329405</v>
      </c>
      <c r="GK955" s="51"/>
    </row>
    <row r="956" spans="1:193" s="45" customFormat="1">
      <c r="A956" s="45" t="s">
        <v>17</v>
      </c>
      <c r="B956" s="46">
        <v>41199</v>
      </c>
      <c r="C956" s="56">
        <v>0.73973100000000003</v>
      </c>
      <c r="D956" s="56">
        <v>9.6296999999999994E-2</v>
      </c>
      <c r="E956" s="56">
        <v>8.2687999999999998E-2</v>
      </c>
      <c r="F956" s="58"/>
      <c r="G956" s="58"/>
      <c r="H956" s="58">
        <v>26772</v>
      </c>
      <c r="I956" s="58"/>
      <c r="J956" s="59"/>
      <c r="K956" s="59">
        <v>177123</v>
      </c>
      <c r="L956" s="58"/>
      <c r="M956" s="58"/>
      <c r="N956" s="58">
        <v>21931</v>
      </c>
      <c r="O956" s="58"/>
      <c r="P956" s="58"/>
      <c r="Q956" s="58">
        <v>51566</v>
      </c>
      <c r="R956" s="58"/>
      <c r="S956" s="58"/>
      <c r="T956" s="58">
        <v>61759</v>
      </c>
      <c r="U956" s="58"/>
      <c r="V956" s="58"/>
      <c r="W956" s="58">
        <v>19150</v>
      </c>
      <c r="X956" s="58"/>
      <c r="Y956" s="58"/>
      <c r="Z956" s="58">
        <v>7145</v>
      </c>
      <c r="AA956" s="58"/>
      <c r="AB956" s="58"/>
      <c r="AC956" s="58">
        <v>200556</v>
      </c>
      <c r="AD956" s="58"/>
      <c r="AE956" s="58"/>
      <c r="AF956" s="58">
        <v>29621</v>
      </c>
      <c r="AG956" s="58"/>
      <c r="AH956" s="58"/>
      <c r="AI956" s="58">
        <v>8052</v>
      </c>
      <c r="AJ956" s="58"/>
      <c r="AK956" s="58"/>
      <c r="AL956" s="58">
        <v>11519</v>
      </c>
      <c r="AM956" s="58"/>
      <c r="AN956" s="58"/>
      <c r="AO956" s="58">
        <v>9131</v>
      </c>
      <c r="AP956" s="58"/>
      <c r="AQ956" s="58"/>
      <c r="AR956" s="58">
        <v>12878</v>
      </c>
      <c r="AS956" s="58"/>
      <c r="AT956" s="58"/>
      <c r="AU956" s="58">
        <v>21534</v>
      </c>
      <c r="AV956" s="58"/>
      <c r="AW956" s="58"/>
      <c r="AX956" s="58">
        <v>11462</v>
      </c>
      <c r="AY956" s="58"/>
      <c r="AZ956" s="58"/>
      <c r="BA956" s="58">
        <v>8200</v>
      </c>
      <c r="BB956" s="58"/>
      <c r="BC956" s="58"/>
      <c r="BD956" s="58">
        <v>7011</v>
      </c>
      <c r="BE956" s="58"/>
      <c r="BF956" s="58"/>
      <c r="BG956" s="58">
        <v>2010</v>
      </c>
      <c r="BH956" s="50"/>
      <c r="BI956" s="50"/>
      <c r="BJ956" s="50">
        <v>23556</v>
      </c>
      <c r="BK956" s="50"/>
      <c r="BL956" s="50"/>
      <c r="BM956" s="50">
        <v>9665</v>
      </c>
      <c r="BN956" s="50"/>
      <c r="BO956" s="50"/>
      <c r="BP956" s="50">
        <v>55696</v>
      </c>
      <c r="BQ956" s="50"/>
      <c r="BR956" s="50"/>
      <c r="BS956" s="50">
        <v>20512</v>
      </c>
      <c r="BT956" s="50"/>
      <c r="BU956" s="50"/>
      <c r="BV956" s="50">
        <v>7524</v>
      </c>
      <c r="BW956" s="50"/>
      <c r="BX956" s="50"/>
      <c r="BY956" s="50">
        <v>4347</v>
      </c>
      <c r="BZ956" s="50"/>
      <c r="CA956" s="50"/>
      <c r="CB956" s="50">
        <v>33688</v>
      </c>
      <c r="CC956" s="50"/>
      <c r="CD956" s="50"/>
      <c r="CE956" s="50">
        <v>5565</v>
      </c>
      <c r="CF956" s="50"/>
      <c r="CG956" s="50"/>
      <c r="CH956" s="50">
        <v>2884</v>
      </c>
      <c r="CI956" s="50"/>
      <c r="CJ956" s="50"/>
      <c r="CK956" s="50">
        <v>173808</v>
      </c>
      <c r="CL956" s="50"/>
      <c r="CM956" s="50"/>
      <c r="CN956" s="50">
        <v>347</v>
      </c>
      <c r="CO956" s="50"/>
      <c r="CP956" s="50"/>
      <c r="CQ956" s="50">
        <v>20843</v>
      </c>
      <c r="CR956" s="50"/>
      <c r="CS956" s="50"/>
      <c r="CT956" s="50">
        <v>17979</v>
      </c>
      <c r="CU956" s="51"/>
      <c r="CV956" s="51"/>
      <c r="CX956" s="45">
        <f t="shared" si="1402"/>
        <v>2213.7231360000001</v>
      </c>
      <c r="CY956" s="51"/>
      <c r="DA956" s="45">
        <f t="shared" si="1372"/>
        <v>14645.946624</v>
      </c>
      <c r="DB956" s="51"/>
      <c r="DD956" s="45">
        <f t="shared" si="1373"/>
        <v>1813.4305279999999</v>
      </c>
      <c r="DE956" s="51"/>
      <c r="DG956" s="45">
        <f t="shared" si="1374"/>
        <v>4263.889408</v>
      </c>
      <c r="DH956" s="51"/>
      <c r="DJ956" s="45">
        <f t="shared" si="1375"/>
        <v>5106.7281919999996</v>
      </c>
      <c r="DK956" s="51"/>
      <c r="DM956" s="45">
        <f t="shared" si="1376"/>
        <v>1583.4751999999999</v>
      </c>
      <c r="DN956" s="51"/>
      <c r="DP956" s="45">
        <f t="shared" si="1377"/>
        <v>590.80575999999996</v>
      </c>
      <c r="DQ956" s="51"/>
      <c r="DS956" s="45">
        <f t="shared" si="1378"/>
        <v>16583.574528000001</v>
      </c>
      <c r="DT956" s="51"/>
      <c r="DV956" s="45">
        <f t="shared" si="1379"/>
        <v>2449.3012479999998</v>
      </c>
      <c r="DW956" s="51"/>
      <c r="DY956" s="45">
        <f t="shared" si="1380"/>
        <v>665.80377599999997</v>
      </c>
      <c r="DZ956" s="51"/>
      <c r="EB956" s="45">
        <f t="shared" si="1381"/>
        <v>952.48307199999999</v>
      </c>
      <c r="EC956" s="51"/>
      <c r="EE956" s="45">
        <f t="shared" si="1382"/>
        <v>755.02412800000002</v>
      </c>
      <c r="EF956" s="51"/>
      <c r="EH956" s="45">
        <f t="shared" si="1383"/>
        <v>1064.8560640000001</v>
      </c>
      <c r="EI956" s="51"/>
      <c r="EK956" s="45">
        <f t="shared" si="1384"/>
        <v>1780.603392</v>
      </c>
      <c r="EL956" s="51"/>
      <c r="EN956" s="45">
        <f t="shared" si="1385"/>
        <v>947.769856</v>
      </c>
      <c r="EO956" s="51"/>
      <c r="EQ956" s="45">
        <f t="shared" si="1386"/>
        <v>678.04160000000002</v>
      </c>
      <c r="ER956" s="51"/>
      <c r="ET956" s="45">
        <f t="shared" si="1387"/>
        <v>579.72556799999995</v>
      </c>
      <c r="EU956" s="51"/>
      <c r="EW956" s="45">
        <f t="shared" si="1388"/>
        <v>166.20287999999999</v>
      </c>
      <c r="EX956" s="51"/>
      <c r="EZ956" s="45">
        <f t="shared" si="1389"/>
        <v>1947.798528</v>
      </c>
      <c r="FA956" s="51"/>
      <c r="FC956" s="45">
        <f t="shared" si="1390"/>
        <v>799.17952000000002</v>
      </c>
      <c r="FD956" s="51"/>
      <c r="FF956" s="45">
        <f t="shared" si="1391"/>
        <v>4605.390848</v>
      </c>
      <c r="FG956" s="51"/>
      <c r="FI956" s="45">
        <f t="shared" si="1392"/>
        <v>1696.096256</v>
      </c>
      <c r="FJ956" s="51"/>
      <c r="FL956" s="45">
        <f t="shared" si="1393"/>
        <v>622.14451199999996</v>
      </c>
      <c r="FM956" s="51"/>
      <c r="FO956" s="45">
        <f t="shared" si="1394"/>
        <v>359.44473599999998</v>
      </c>
      <c r="FP956" s="51"/>
      <c r="FR956" s="45">
        <f t="shared" si="1395"/>
        <v>2785.5933439999999</v>
      </c>
      <c r="FS956" s="51"/>
      <c r="FU956" s="45">
        <f t="shared" si="1396"/>
        <v>460.15871999999996</v>
      </c>
      <c r="FV956" s="51"/>
      <c r="FX956" s="45">
        <f t="shared" si="1397"/>
        <v>238.47219200000001</v>
      </c>
      <c r="FY956" s="51"/>
      <c r="GA956" s="45">
        <f t="shared" si="1398"/>
        <v>14371.835904</v>
      </c>
      <c r="GB956" s="51"/>
      <c r="GD956" s="45">
        <f t="shared" si="1399"/>
        <v>28.692736</v>
      </c>
      <c r="GE956" s="51"/>
      <c r="GG956" s="45">
        <f t="shared" si="1400"/>
        <v>1723.4659839999999</v>
      </c>
      <c r="GH956" s="51"/>
      <c r="GJ956" s="45">
        <f t="shared" si="1401"/>
        <v>1486.6475519999999</v>
      </c>
      <c r="GK956" s="51"/>
    </row>
    <row r="957" spans="1:193" s="45" customFormat="1">
      <c r="A957" s="45" t="s">
        <v>17</v>
      </c>
      <c r="B957" s="46">
        <v>41198</v>
      </c>
      <c r="C957" s="56">
        <v>0.73885400000000001</v>
      </c>
      <c r="D957" s="56">
        <v>9.5341999999999996E-2</v>
      </c>
      <c r="E957" s="56">
        <v>8.3697999999999995E-2</v>
      </c>
      <c r="F957" s="58"/>
      <c r="G957" s="58"/>
      <c r="H957" s="58">
        <v>27417</v>
      </c>
      <c r="I957" s="58"/>
      <c r="J957" s="59"/>
      <c r="K957" s="59">
        <v>171647</v>
      </c>
      <c r="L957" s="58"/>
      <c r="M957" s="58"/>
      <c r="N957" s="58">
        <v>21293</v>
      </c>
      <c r="O957" s="58"/>
      <c r="P957" s="58"/>
      <c r="Q957" s="58">
        <v>52434</v>
      </c>
      <c r="R957" s="58"/>
      <c r="S957" s="58"/>
      <c r="T957" s="58">
        <v>61069</v>
      </c>
      <c r="U957" s="58"/>
      <c r="V957" s="58"/>
      <c r="W957" s="58">
        <v>18426</v>
      </c>
      <c r="X957" s="58"/>
      <c r="Y957" s="58"/>
      <c r="Z957" s="58">
        <v>7041</v>
      </c>
      <c r="AA957" s="58"/>
      <c r="AB957" s="58"/>
      <c r="AC957" s="58">
        <v>203640</v>
      </c>
      <c r="AD957" s="58"/>
      <c r="AE957" s="58"/>
      <c r="AF957" s="58">
        <v>32319</v>
      </c>
      <c r="AG957" s="58"/>
      <c r="AH957" s="58"/>
      <c r="AI957" s="58">
        <v>8247</v>
      </c>
      <c r="AJ957" s="58"/>
      <c r="AK957" s="58"/>
      <c r="AL957" s="58">
        <v>11985</v>
      </c>
      <c r="AM957" s="58"/>
      <c r="AN957" s="58"/>
      <c r="AO957" s="58">
        <v>9574</v>
      </c>
      <c r="AP957" s="58"/>
      <c r="AQ957" s="58"/>
      <c r="AR957" s="58">
        <v>11876</v>
      </c>
      <c r="AS957" s="58"/>
      <c r="AT957" s="58"/>
      <c r="AU957" s="58">
        <v>20922</v>
      </c>
      <c r="AV957" s="58"/>
      <c r="AW957" s="58"/>
      <c r="AX957" s="58">
        <v>11059</v>
      </c>
      <c r="AY957" s="58"/>
      <c r="AZ957" s="58"/>
      <c r="BA957" s="58">
        <v>7809</v>
      </c>
      <c r="BB957" s="58"/>
      <c r="BC957" s="58"/>
      <c r="BD957" s="58">
        <v>6855</v>
      </c>
      <c r="BE957" s="58"/>
      <c r="BF957" s="58"/>
      <c r="BG957" s="58">
        <v>2061</v>
      </c>
      <c r="BH957" s="50"/>
      <c r="BI957" s="50"/>
      <c r="BJ957" s="50">
        <v>22695</v>
      </c>
      <c r="BK957" s="50"/>
      <c r="BL957" s="50"/>
      <c r="BM957" s="50">
        <v>8973</v>
      </c>
      <c r="BN957" s="50"/>
      <c r="BO957" s="50"/>
      <c r="BP957" s="50">
        <v>54613</v>
      </c>
      <c r="BQ957" s="50"/>
      <c r="BR957" s="50"/>
      <c r="BS957" s="50">
        <v>19083</v>
      </c>
      <c r="BT957" s="50"/>
      <c r="BU957" s="50"/>
      <c r="BV957" s="50">
        <v>7858</v>
      </c>
      <c r="BW957" s="50"/>
      <c r="BX957" s="50"/>
      <c r="BY957" s="50">
        <v>3642</v>
      </c>
      <c r="BZ957" s="50"/>
      <c r="CA957" s="50"/>
      <c r="CB957" s="50">
        <v>32769</v>
      </c>
      <c r="CC957" s="50"/>
      <c r="CD957" s="50"/>
      <c r="CE957" s="50">
        <v>5848</v>
      </c>
      <c r="CF957" s="50"/>
      <c r="CG957" s="50"/>
      <c r="CH957" s="50">
        <v>2709</v>
      </c>
      <c r="CI957" s="50"/>
      <c r="CJ957" s="50"/>
      <c r="CK957" s="50">
        <v>171045</v>
      </c>
      <c r="CL957" s="50"/>
      <c r="CM957" s="50"/>
      <c r="CN957" s="50">
        <v>359</v>
      </c>
      <c r="CO957" s="50"/>
      <c r="CP957" s="50"/>
      <c r="CQ957" s="50">
        <v>17195</v>
      </c>
      <c r="CR957" s="50"/>
      <c r="CS957" s="50"/>
      <c r="CT957" s="50">
        <v>15809</v>
      </c>
      <c r="CU957" s="51"/>
      <c r="CV957" s="51"/>
      <c r="CX957" s="45">
        <f t="shared" si="1402"/>
        <v>2294.7480659999997</v>
      </c>
      <c r="CY957" s="51"/>
      <c r="DA957" s="45">
        <f t="shared" si="1372"/>
        <v>14366.510606</v>
      </c>
      <c r="DB957" s="51"/>
      <c r="DD957" s="45">
        <f t="shared" si="1373"/>
        <v>1782.1815139999999</v>
      </c>
      <c r="DE957" s="51"/>
      <c r="DG957" s="45">
        <f t="shared" si="1374"/>
        <v>4388.6209319999998</v>
      </c>
      <c r="DH957" s="51"/>
      <c r="DJ957" s="45">
        <f t="shared" si="1375"/>
        <v>5111.3531619999994</v>
      </c>
      <c r="DK957" s="51"/>
      <c r="DM957" s="45">
        <f t="shared" si="1376"/>
        <v>1542.2193479999999</v>
      </c>
      <c r="DN957" s="51"/>
      <c r="DP957" s="45">
        <f t="shared" si="1377"/>
        <v>589.31761799999992</v>
      </c>
      <c r="DQ957" s="51"/>
      <c r="DS957" s="45">
        <f t="shared" si="1378"/>
        <v>17044.260719999998</v>
      </c>
      <c r="DT957" s="51"/>
      <c r="DV957" s="45">
        <f t="shared" si="1379"/>
        <v>2705.0356619999998</v>
      </c>
      <c r="DW957" s="51"/>
      <c r="DY957" s="45">
        <f t="shared" si="1380"/>
        <v>690.25740599999995</v>
      </c>
      <c r="DZ957" s="51"/>
      <c r="EB957" s="45">
        <f t="shared" si="1381"/>
        <v>1003.1205299999999</v>
      </c>
      <c r="EC957" s="51"/>
      <c r="EE957" s="45">
        <f t="shared" si="1382"/>
        <v>801.3246519999999</v>
      </c>
      <c r="EF957" s="51"/>
      <c r="EH957" s="45">
        <f t="shared" si="1383"/>
        <v>993.99744799999996</v>
      </c>
      <c r="EI957" s="51"/>
      <c r="EK957" s="45">
        <f t="shared" si="1384"/>
        <v>1751.1295559999999</v>
      </c>
      <c r="EL957" s="51"/>
      <c r="EN957" s="45">
        <f t="shared" si="1385"/>
        <v>925.61618199999998</v>
      </c>
      <c r="EO957" s="51"/>
      <c r="EQ957" s="45">
        <f t="shared" si="1386"/>
        <v>653.59768199999996</v>
      </c>
      <c r="ER957" s="51"/>
      <c r="ET957" s="45">
        <f t="shared" si="1387"/>
        <v>573.74978999999996</v>
      </c>
      <c r="EU957" s="51"/>
      <c r="EW957" s="45">
        <f t="shared" si="1388"/>
        <v>172.50157799999999</v>
      </c>
      <c r="EX957" s="51"/>
      <c r="EZ957" s="45">
        <f t="shared" si="1389"/>
        <v>1899.5261099999998</v>
      </c>
      <c r="FA957" s="51"/>
      <c r="FC957" s="45">
        <f t="shared" si="1390"/>
        <v>751.022154</v>
      </c>
      <c r="FD957" s="51"/>
      <c r="FF957" s="45">
        <f t="shared" si="1391"/>
        <v>4570.9988739999999</v>
      </c>
      <c r="FG957" s="51"/>
      <c r="FI957" s="45">
        <f t="shared" si="1392"/>
        <v>1597.208934</v>
      </c>
      <c r="FJ957" s="51"/>
      <c r="FL957" s="45">
        <f t="shared" si="1393"/>
        <v>657.69888399999991</v>
      </c>
      <c r="FM957" s="51"/>
      <c r="FO957" s="45">
        <f t="shared" si="1394"/>
        <v>304.82811599999997</v>
      </c>
      <c r="FP957" s="51"/>
      <c r="FR957" s="45">
        <f t="shared" si="1395"/>
        <v>2742.6997619999997</v>
      </c>
      <c r="FS957" s="51"/>
      <c r="FU957" s="45">
        <f t="shared" si="1396"/>
        <v>489.46590399999997</v>
      </c>
      <c r="FV957" s="51"/>
      <c r="FX957" s="45">
        <f t="shared" si="1397"/>
        <v>226.73788199999998</v>
      </c>
      <c r="FY957" s="51"/>
      <c r="GA957" s="45">
        <f t="shared" si="1398"/>
        <v>14316.124409999999</v>
      </c>
      <c r="GB957" s="51"/>
      <c r="GD957" s="45">
        <f t="shared" si="1399"/>
        <v>30.047581999999998</v>
      </c>
      <c r="GE957" s="51"/>
      <c r="GG957" s="45">
        <f t="shared" si="1400"/>
        <v>1439.1871099999998</v>
      </c>
      <c r="GH957" s="51"/>
      <c r="GJ957" s="45">
        <f t="shared" si="1401"/>
        <v>1323.1816819999999</v>
      </c>
      <c r="GK957" s="51"/>
    </row>
    <row r="958" spans="1:193" s="45" customFormat="1">
      <c r="A958" s="45" t="s">
        <v>17</v>
      </c>
      <c r="B958" s="46">
        <v>41197</v>
      </c>
      <c r="C958" s="56">
        <v>0.73709199999999997</v>
      </c>
      <c r="D958" s="56">
        <v>9.5241000000000006E-2</v>
      </c>
      <c r="E958" s="56">
        <v>8.4272E-2</v>
      </c>
      <c r="F958" s="58"/>
      <c r="G958" s="58"/>
      <c r="H958" s="58">
        <v>15828</v>
      </c>
      <c r="I958" s="58"/>
      <c r="J958" s="59"/>
      <c r="K958" s="59">
        <v>186249</v>
      </c>
      <c r="L958" s="58"/>
      <c r="M958" s="58"/>
      <c r="N958" s="58">
        <v>16799</v>
      </c>
      <c r="O958" s="58"/>
      <c r="P958" s="58"/>
      <c r="Q958" s="58">
        <v>42964</v>
      </c>
      <c r="R958" s="58"/>
      <c r="S958" s="58"/>
      <c r="T958" s="58">
        <v>51370</v>
      </c>
      <c r="U958" s="58"/>
      <c r="V958" s="58"/>
      <c r="W958" s="58">
        <v>20601</v>
      </c>
      <c r="X958" s="58"/>
      <c r="Y958" s="58"/>
      <c r="Z958" s="58">
        <v>5622</v>
      </c>
      <c r="AA958" s="58"/>
      <c r="AB958" s="58"/>
      <c r="AC958" s="58">
        <v>285239</v>
      </c>
      <c r="AD958" s="58"/>
      <c r="AE958" s="58"/>
      <c r="AF958" s="58">
        <v>42898</v>
      </c>
      <c r="AG958" s="58"/>
      <c r="AH958" s="58"/>
      <c r="AI958" s="58">
        <v>7049</v>
      </c>
      <c r="AJ958" s="58"/>
      <c r="AK958" s="58"/>
      <c r="AL958" s="58">
        <v>6043</v>
      </c>
      <c r="AM958" s="58"/>
      <c r="AN958" s="58"/>
      <c r="AO958" s="58">
        <v>5973</v>
      </c>
      <c r="AP958" s="58"/>
      <c r="AQ958" s="58"/>
      <c r="AR958" s="58">
        <v>11850</v>
      </c>
      <c r="AS958" s="58"/>
      <c r="AT958" s="58"/>
      <c r="AU958" s="58">
        <v>23221</v>
      </c>
      <c r="AV958" s="58"/>
      <c r="AW958" s="58"/>
      <c r="AX958" s="58">
        <v>11253</v>
      </c>
      <c r="AY958" s="58"/>
      <c r="AZ958" s="58"/>
      <c r="BA958" s="58">
        <v>7508</v>
      </c>
      <c r="BB958" s="58"/>
      <c r="BC958" s="58"/>
      <c r="BD958" s="58">
        <v>4489</v>
      </c>
      <c r="BE958" s="58"/>
      <c r="BF958" s="58"/>
      <c r="BG958" s="58">
        <v>1611</v>
      </c>
      <c r="BH958" s="50"/>
      <c r="BI958" s="50"/>
      <c r="BJ958" s="50">
        <v>25391</v>
      </c>
      <c r="BK958" s="50"/>
      <c r="BL958" s="50"/>
      <c r="BM958" s="50">
        <v>5627</v>
      </c>
      <c r="BN958" s="50"/>
      <c r="BO958" s="50"/>
      <c r="BP958" s="50">
        <v>53428</v>
      </c>
      <c r="BQ958" s="50"/>
      <c r="BR958" s="50"/>
      <c r="BS958" s="50">
        <v>29917</v>
      </c>
      <c r="BT958" s="50"/>
      <c r="BU958" s="50"/>
      <c r="BV958" s="50">
        <v>8669</v>
      </c>
      <c r="BW958" s="50"/>
      <c r="BX958" s="50"/>
      <c r="BY958" s="50">
        <v>3454</v>
      </c>
      <c r="BZ958" s="50"/>
      <c r="CA958" s="50"/>
      <c r="CB958" s="50">
        <v>52808</v>
      </c>
      <c r="CC958" s="50"/>
      <c r="CD958" s="50"/>
      <c r="CE958" s="50">
        <v>3406</v>
      </c>
      <c r="CF958" s="50"/>
      <c r="CG958" s="50"/>
      <c r="CH958" s="50">
        <v>3085</v>
      </c>
      <c r="CI958" s="50"/>
      <c r="CJ958" s="50"/>
      <c r="CK958" s="50">
        <v>230253</v>
      </c>
      <c r="CL958" s="50"/>
      <c r="CM958" s="50"/>
      <c r="CN958" s="50">
        <v>355</v>
      </c>
      <c r="CO958" s="50"/>
      <c r="CP958" s="50"/>
      <c r="CQ958" s="50">
        <v>26085</v>
      </c>
      <c r="CR958" s="50"/>
      <c r="CS958" s="50"/>
      <c r="CT958" s="50">
        <v>20594</v>
      </c>
      <c r="CU958" s="51"/>
      <c r="CV958" s="51"/>
      <c r="CX958" s="45">
        <f t="shared" si="1402"/>
        <v>1333.8572160000001</v>
      </c>
      <c r="CY958" s="51"/>
      <c r="DA958" s="45">
        <f t="shared" si="1372"/>
        <v>15695.575728</v>
      </c>
      <c r="DB958" s="51"/>
      <c r="DD958" s="45">
        <f t="shared" si="1373"/>
        <v>1415.685328</v>
      </c>
      <c r="DE958" s="51"/>
      <c r="DG958" s="45">
        <f t="shared" si="1374"/>
        <v>3620.6622080000002</v>
      </c>
      <c r="DH958" s="51"/>
      <c r="DJ958" s="45">
        <f t="shared" si="1375"/>
        <v>4329.0526399999999</v>
      </c>
      <c r="DK958" s="51"/>
      <c r="DM958" s="45">
        <f t="shared" si="1376"/>
        <v>1736.0874719999999</v>
      </c>
      <c r="DN958" s="51"/>
      <c r="DP958" s="45">
        <f t="shared" si="1377"/>
        <v>473.77718399999998</v>
      </c>
      <c r="DQ958" s="51"/>
      <c r="DS958" s="45">
        <f t="shared" si="1378"/>
        <v>24037.661007999999</v>
      </c>
      <c r="DT958" s="51"/>
      <c r="DV958" s="45">
        <f t="shared" si="1379"/>
        <v>3615.1002560000002</v>
      </c>
      <c r="DW958" s="51"/>
      <c r="DY958" s="45">
        <f t="shared" si="1380"/>
        <v>594.03332799999998</v>
      </c>
      <c r="DZ958" s="51"/>
      <c r="EB958" s="45">
        <f t="shared" si="1381"/>
        <v>509.255696</v>
      </c>
      <c r="EC958" s="51"/>
      <c r="EE958" s="45">
        <f t="shared" si="1382"/>
        <v>503.35665599999999</v>
      </c>
      <c r="EF958" s="51"/>
      <c r="EH958" s="45">
        <f t="shared" si="1383"/>
        <v>998.6232</v>
      </c>
      <c r="EI958" s="51"/>
      <c r="EK958" s="45">
        <f t="shared" si="1384"/>
        <v>1956.8801120000001</v>
      </c>
      <c r="EL958" s="51"/>
      <c r="EN958" s="45">
        <f t="shared" si="1385"/>
        <v>948.312816</v>
      </c>
      <c r="EO958" s="51"/>
      <c r="EQ958" s="45">
        <f t="shared" si="1386"/>
        <v>632.71417599999995</v>
      </c>
      <c r="ER958" s="51"/>
      <c r="ET958" s="45">
        <f t="shared" si="1387"/>
        <v>378.29700800000001</v>
      </c>
      <c r="EU958" s="51"/>
      <c r="EW958" s="45">
        <f t="shared" si="1388"/>
        <v>135.762192</v>
      </c>
      <c r="EX958" s="51"/>
      <c r="EZ958" s="45">
        <f t="shared" si="1389"/>
        <v>2139.750352</v>
      </c>
      <c r="FA958" s="51"/>
      <c r="FC958" s="45">
        <f t="shared" si="1390"/>
        <v>474.19854399999997</v>
      </c>
      <c r="FD958" s="51"/>
      <c r="FF958" s="45">
        <f t="shared" si="1391"/>
        <v>4502.4844160000002</v>
      </c>
      <c r="FG958" s="51"/>
      <c r="FI958" s="45">
        <f t="shared" si="1392"/>
        <v>2521.1654239999998</v>
      </c>
      <c r="FJ958" s="51"/>
      <c r="FL958" s="45">
        <f t="shared" si="1393"/>
        <v>730.55396799999994</v>
      </c>
      <c r="FM958" s="51"/>
      <c r="FO958" s="45">
        <f t="shared" si="1394"/>
        <v>291.07548800000001</v>
      </c>
      <c r="FP958" s="51"/>
      <c r="FR958" s="45">
        <f t="shared" si="1395"/>
        <v>4450.2357759999995</v>
      </c>
      <c r="FS958" s="51"/>
      <c r="FU958" s="45">
        <f t="shared" si="1396"/>
        <v>287.03043200000002</v>
      </c>
      <c r="FV958" s="51"/>
      <c r="FX958" s="45">
        <f t="shared" si="1397"/>
        <v>259.97912000000002</v>
      </c>
      <c r="FY958" s="51"/>
      <c r="GA958" s="45">
        <f t="shared" si="1398"/>
        <v>19403.880816000001</v>
      </c>
      <c r="GB958" s="51"/>
      <c r="GD958" s="45">
        <f t="shared" si="1399"/>
        <v>29.91656</v>
      </c>
      <c r="GE958" s="51"/>
      <c r="GG958" s="45">
        <f t="shared" si="1400"/>
        <v>2198.2351199999998</v>
      </c>
      <c r="GH958" s="51"/>
      <c r="GJ958" s="45">
        <f t="shared" si="1401"/>
        <v>1735.497568</v>
      </c>
      <c r="GK958" s="51"/>
    </row>
    <row r="959" spans="1:193" s="45" customFormat="1">
      <c r="A959" s="45" t="s">
        <v>17</v>
      </c>
      <c r="B959" s="46">
        <v>41196</v>
      </c>
      <c r="C959" s="56">
        <v>0.73586299999999993</v>
      </c>
      <c r="D959" s="56">
        <v>9.4408999999999993E-2</v>
      </c>
      <c r="E959" s="56">
        <v>8.5420999999999997E-2</v>
      </c>
      <c r="F959" s="58"/>
      <c r="G959" s="58"/>
      <c r="H959" s="58">
        <v>15279</v>
      </c>
      <c r="I959" s="58"/>
      <c r="J959" s="59"/>
      <c r="K959" s="59">
        <v>186627</v>
      </c>
      <c r="L959" s="58"/>
      <c r="M959" s="58"/>
      <c r="N959" s="58">
        <v>17945</v>
      </c>
      <c r="O959" s="58"/>
      <c r="P959" s="58"/>
      <c r="Q959" s="58">
        <v>44133</v>
      </c>
      <c r="R959" s="58"/>
      <c r="S959" s="58"/>
      <c r="T959" s="58">
        <v>53760</v>
      </c>
      <c r="U959" s="58"/>
      <c r="V959" s="58"/>
      <c r="W959" s="58">
        <v>20480</v>
      </c>
      <c r="X959" s="58"/>
      <c r="Y959" s="58"/>
      <c r="Z959" s="58">
        <v>5667</v>
      </c>
      <c r="AA959" s="58"/>
      <c r="AB959" s="58"/>
      <c r="AC959" s="58">
        <v>275414</v>
      </c>
      <c r="AD959" s="58"/>
      <c r="AE959" s="58"/>
      <c r="AF959" s="58">
        <v>43491</v>
      </c>
      <c r="AG959" s="58"/>
      <c r="AH959" s="58"/>
      <c r="AI959" s="58">
        <v>7060</v>
      </c>
      <c r="AJ959" s="58"/>
      <c r="AK959" s="58"/>
      <c r="AL959" s="58">
        <v>6266</v>
      </c>
      <c r="AM959" s="58"/>
      <c r="AN959" s="58"/>
      <c r="AO959" s="58">
        <v>6182</v>
      </c>
      <c r="AP959" s="58"/>
      <c r="AQ959" s="58"/>
      <c r="AR959" s="58">
        <v>12536</v>
      </c>
      <c r="AS959" s="58"/>
      <c r="AT959" s="58"/>
      <c r="AU959" s="58">
        <v>21285</v>
      </c>
      <c r="AV959" s="58"/>
      <c r="AW959" s="58"/>
      <c r="AX959" s="58">
        <v>12530</v>
      </c>
      <c r="AY959" s="58"/>
      <c r="AZ959" s="58"/>
      <c r="BA959" s="58">
        <v>8741</v>
      </c>
      <c r="BB959" s="58"/>
      <c r="BC959" s="58"/>
      <c r="BD959" s="58">
        <v>5658</v>
      </c>
      <c r="BE959" s="58"/>
      <c r="BF959" s="58"/>
      <c r="BG959" s="58">
        <v>1651</v>
      </c>
      <c r="BH959" s="50"/>
      <c r="BI959" s="50"/>
      <c r="BJ959" s="50">
        <v>22798</v>
      </c>
      <c r="BK959" s="50"/>
      <c r="BL959" s="50"/>
      <c r="BM959" s="50">
        <v>7028</v>
      </c>
      <c r="BN959" s="50"/>
      <c r="BO959" s="50"/>
      <c r="BP959" s="50">
        <v>57228</v>
      </c>
      <c r="BQ959" s="50"/>
      <c r="BR959" s="50"/>
      <c r="BS959" s="50">
        <v>35218</v>
      </c>
      <c r="BT959" s="50"/>
      <c r="BU959" s="50"/>
      <c r="BV959" s="50">
        <v>8703</v>
      </c>
      <c r="BW959" s="50"/>
      <c r="BX959" s="50"/>
      <c r="BY959" s="50">
        <v>2905</v>
      </c>
      <c r="BZ959" s="50"/>
      <c r="CA959" s="50"/>
      <c r="CB959" s="50">
        <v>60649</v>
      </c>
      <c r="CC959" s="50"/>
      <c r="CD959" s="50"/>
      <c r="CE959" s="50">
        <v>3564</v>
      </c>
      <c r="CF959" s="50"/>
      <c r="CG959" s="50"/>
      <c r="CH959" s="50">
        <v>3083</v>
      </c>
      <c r="CI959" s="50"/>
      <c r="CJ959" s="50"/>
      <c r="CK959" s="50">
        <v>227526</v>
      </c>
      <c r="CL959" s="50"/>
      <c r="CM959" s="50"/>
      <c r="CN959" s="50">
        <v>169</v>
      </c>
      <c r="CO959" s="50"/>
      <c r="CP959" s="50"/>
      <c r="CQ959" s="50">
        <v>35883</v>
      </c>
      <c r="CR959" s="50"/>
      <c r="CS959" s="50"/>
      <c r="CT959" s="50">
        <v>23541</v>
      </c>
      <c r="CU959" s="51"/>
      <c r="CV959" s="51"/>
      <c r="CX959" s="45">
        <f t="shared" si="1402"/>
        <v>1305.147459</v>
      </c>
      <c r="CY959" s="51"/>
      <c r="DA959" s="45">
        <f t="shared" si="1372"/>
        <v>15941.864967</v>
      </c>
      <c r="DB959" s="51"/>
      <c r="DD959" s="45">
        <f t="shared" si="1373"/>
        <v>1532.8798449999999</v>
      </c>
      <c r="DE959" s="51"/>
      <c r="DG959" s="45">
        <f t="shared" si="1374"/>
        <v>3769.8849929999997</v>
      </c>
      <c r="DH959" s="51"/>
      <c r="DJ959" s="45">
        <f t="shared" si="1375"/>
        <v>4592.2329600000003</v>
      </c>
      <c r="DK959" s="51"/>
      <c r="DM959" s="45">
        <f t="shared" si="1376"/>
        <v>1749.4220799999998</v>
      </c>
      <c r="DN959" s="51"/>
      <c r="DP959" s="45">
        <f t="shared" si="1377"/>
        <v>484.08080699999999</v>
      </c>
      <c r="DQ959" s="51"/>
      <c r="DS959" s="45">
        <f t="shared" si="1378"/>
        <v>23526.139294000001</v>
      </c>
      <c r="DT959" s="51"/>
      <c r="DV959" s="45">
        <f t="shared" si="1379"/>
        <v>3715.044711</v>
      </c>
      <c r="DW959" s="51"/>
      <c r="DY959" s="45">
        <f t="shared" si="1380"/>
        <v>603.07226000000003</v>
      </c>
      <c r="DZ959" s="51"/>
      <c r="EB959" s="45">
        <f t="shared" si="1381"/>
        <v>535.24798599999997</v>
      </c>
      <c r="EC959" s="51"/>
      <c r="EE959" s="45">
        <f t="shared" si="1382"/>
        <v>528.07262200000002</v>
      </c>
      <c r="EF959" s="51"/>
      <c r="EH959" s="45">
        <f t="shared" si="1383"/>
        <v>1070.8376559999999</v>
      </c>
      <c r="EI959" s="51"/>
      <c r="EK959" s="45">
        <f t="shared" si="1384"/>
        <v>1818.1859849999998</v>
      </c>
      <c r="EL959" s="51"/>
      <c r="EN959" s="45">
        <f t="shared" si="1385"/>
        <v>1070.3251299999999</v>
      </c>
      <c r="EO959" s="51"/>
      <c r="EQ959" s="45">
        <f t="shared" si="1386"/>
        <v>746.66496099999995</v>
      </c>
      <c r="ER959" s="51"/>
      <c r="ET959" s="45">
        <f t="shared" si="1387"/>
        <v>483.31201799999997</v>
      </c>
      <c r="EU959" s="51"/>
      <c r="EW959" s="45">
        <f t="shared" si="1388"/>
        <v>141.03007099999999</v>
      </c>
      <c r="EX959" s="51"/>
      <c r="EZ959" s="45">
        <f t="shared" si="1389"/>
        <v>1947.427958</v>
      </c>
      <c r="FA959" s="51"/>
      <c r="FC959" s="45">
        <f t="shared" si="1390"/>
        <v>600.33878800000002</v>
      </c>
      <c r="FD959" s="51"/>
      <c r="FF959" s="45">
        <f t="shared" si="1391"/>
        <v>4888.4729879999995</v>
      </c>
      <c r="FG959" s="51"/>
      <c r="FI959" s="45">
        <f t="shared" si="1392"/>
        <v>3008.3567779999998</v>
      </c>
      <c r="FJ959" s="51"/>
      <c r="FL959" s="45">
        <f t="shared" si="1393"/>
        <v>743.41896299999996</v>
      </c>
      <c r="FM959" s="51"/>
      <c r="FO959" s="45">
        <f t="shared" si="1394"/>
        <v>248.14800499999998</v>
      </c>
      <c r="FP959" s="51"/>
      <c r="FR959" s="45">
        <f t="shared" si="1395"/>
        <v>5180.6982289999996</v>
      </c>
      <c r="FS959" s="51"/>
      <c r="FU959" s="45">
        <f t="shared" si="1396"/>
        <v>304.44044400000001</v>
      </c>
      <c r="FV959" s="51"/>
      <c r="FX959" s="45">
        <f t="shared" si="1397"/>
        <v>263.35294299999998</v>
      </c>
      <c r="FY959" s="51"/>
      <c r="GA959" s="45">
        <f t="shared" si="1398"/>
        <v>19435.498445999998</v>
      </c>
      <c r="GB959" s="51"/>
      <c r="GD959" s="45">
        <f t="shared" si="1399"/>
        <v>14.436149</v>
      </c>
      <c r="GE959" s="51"/>
      <c r="GG959" s="45">
        <f t="shared" si="1400"/>
        <v>3065.1617430000001</v>
      </c>
      <c r="GH959" s="51"/>
      <c r="GJ959" s="45">
        <f t="shared" si="1401"/>
        <v>2010.895761</v>
      </c>
      <c r="GK959" s="51"/>
    </row>
    <row r="960" spans="1:193" s="45" customFormat="1">
      <c r="A960" s="45" t="s">
        <v>17</v>
      </c>
      <c r="B960" s="46">
        <v>41195</v>
      </c>
      <c r="C960" s="56">
        <v>0.73265900000000006</v>
      </c>
      <c r="D960" s="56">
        <v>9.4228000000000006E-2</v>
      </c>
      <c r="E960" s="56">
        <v>8.7349999999999997E-2</v>
      </c>
      <c r="F960" s="58"/>
      <c r="G960" s="58"/>
      <c r="H960" s="58">
        <v>22224</v>
      </c>
      <c r="I960" s="58"/>
      <c r="J960" s="59"/>
      <c r="K960" s="59">
        <v>155712</v>
      </c>
      <c r="L960" s="58"/>
      <c r="M960" s="58"/>
      <c r="N960" s="58">
        <v>21287</v>
      </c>
      <c r="O960" s="58"/>
      <c r="P960" s="58"/>
      <c r="Q960" s="58">
        <v>48301</v>
      </c>
      <c r="R960" s="58"/>
      <c r="S960" s="58"/>
      <c r="T960" s="58">
        <v>59456</v>
      </c>
      <c r="U960" s="58"/>
      <c r="V960" s="58"/>
      <c r="W960" s="58">
        <v>18547</v>
      </c>
      <c r="X960" s="58"/>
      <c r="Y960" s="58"/>
      <c r="Z960" s="58">
        <v>7259</v>
      </c>
      <c r="AA960" s="58"/>
      <c r="AB960" s="58"/>
      <c r="AC960" s="58">
        <v>224376</v>
      </c>
      <c r="AD960" s="58"/>
      <c r="AE960" s="58"/>
      <c r="AF960" s="58">
        <v>42896</v>
      </c>
      <c r="AG960" s="58"/>
      <c r="AH960" s="58"/>
      <c r="AI960" s="58">
        <v>7421</v>
      </c>
      <c r="AJ960" s="58"/>
      <c r="AK960" s="58"/>
      <c r="AL960" s="58">
        <v>10204</v>
      </c>
      <c r="AM960" s="58"/>
      <c r="AN960" s="58"/>
      <c r="AO960" s="58">
        <v>8432</v>
      </c>
      <c r="AP960" s="58"/>
      <c r="AQ960" s="58"/>
      <c r="AR960" s="58">
        <v>13408</v>
      </c>
      <c r="AS960" s="58"/>
      <c r="AT960" s="58"/>
      <c r="AU960" s="58">
        <v>24276</v>
      </c>
      <c r="AV960" s="58"/>
      <c r="AW960" s="58"/>
      <c r="AX960" s="58">
        <v>12047</v>
      </c>
      <c r="AY960" s="58"/>
      <c r="AZ960" s="58"/>
      <c r="BA960" s="58">
        <v>9688</v>
      </c>
      <c r="BB960" s="58"/>
      <c r="BC960" s="58"/>
      <c r="BD960" s="58">
        <v>7833</v>
      </c>
      <c r="BE960" s="58"/>
      <c r="BF960" s="58"/>
      <c r="BG960" s="58">
        <v>1854</v>
      </c>
      <c r="BH960" s="50"/>
      <c r="BI960" s="50"/>
      <c r="BJ960" s="50">
        <v>21204</v>
      </c>
      <c r="BK960" s="50"/>
      <c r="BL960" s="50"/>
      <c r="BM960" s="50">
        <v>9726</v>
      </c>
      <c r="BN960" s="50"/>
      <c r="BO960" s="50"/>
      <c r="BP960" s="50">
        <v>67560</v>
      </c>
      <c r="BQ960" s="50"/>
      <c r="BR960" s="50"/>
      <c r="BS960" s="50">
        <v>24118</v>
      </c>
      <c r="BT960" s="50"/>
      <c r="BU960" s="50"/>
      <c r="BV960" s="50">
        <v>8331</v>
      </c>
      <c r="BW960" s="50"/>
      <c r="BX960" s="50"/>
      <c r="BY960" s="50">
        <v>2929</v>
      </c>
      <c r="BZ960" s="50"/>
      <c r="CA960" s="50"/>
      <c r="CB960" s="50">
        <v>47025</v>
      </c>
      <c r="CC960" s="50"/>
      <c r="CD960" s="50"/>
      <c r="CE960" s="50">
        <v>5088</v>
      </c>
      <c r="CF960" s="50"/>
      <c r="CG960" s="50"/>
      <c r="CH960" s="50">
        <v>2931</v>
      </c>
      <c r="CI960" s="50"/>
      <c r="CJ960" s="50"/>
      <c r="CK960" s="50">
        <v>191972</v>
      </c>
      <c r="CL960" s="50"/>
      <c r="CM960" s="50"/>
      <c r="CN960" s="50">
        <v>133</v>
      </c>
      <c r="CO960" s="50"/>
      <c r="CP960" s="50"/>
      <c r="CQ960" s="50">
        <v>23818</v>
      </c>
      <c r="CR960" s="50"/>
      <c r="CS960" s="50"/>
      <c r="CT960" s="50">
        <v>18283</v>
      </c>
      <c r="CU960" s="51"/>
      <c r="CV960" s="51"/>
      <c r="CX960" s="45">
        <f t="shared" si="1402"/>
        <v>1941.2664</v>
      </c>
      <c r="CY960" s="51"/>
      <c r="DA960" s="45">
        <f t="shared" ref="DA960:DA971" si="1403">K960*$E960</f>
        <v>13601.4432</v>
      </c>
      <c r="DB960" s="51"/>
      <c r="DD960" s="45">
        <f t="shared" ref="DD960:DD971" si="1404">N960*$E960</f>
        <v>1859.4194499999999</v>
      </c>
      <c r="DE960" s="51"/>
      <c r="DG960" s="45">
        <f t="shared" ref="DG960:DG971" si="1405">Q960*$E960</f>
        <v>4219.0923499999999</v>
      </c>
      <c r="DH960" s="51"/>
      <c r="DJ960" s="45">
        <f t="shared" ref="DJ960:DJ971" si="1406">T960*$E960</f>
        <v>5193.4816000000001</v>
      </c>
      <c r="DK960" s="51"/>
      <c r="DM960" s="45">
        <f t="shared" ref="DM960:DM971" si="1407">W960*$E960</f>
        <v>1620.0804499999999</v>
      </c>
      <c r="DN960" s="51"/>
      <c r="DP960" s="45">
        <f t="shared" ref="DP960:DP971" si="1408">Z960*$E960</f>
        <v>634.07364999999993</v>
      </c>
      <c r="DQ960" s="51"/>
      <c r="DS960" s="45">
        <f t="shared" ref="DS960:DS971" si="1409">AC960*$E960</f>
        <v>19599.243599999998</v>
      </c>
      <c r="DT960" s="51"/>
      <c r="DV960" s="45">
        <f t="shared" ref="DV960:DV971" si="1410">AF960*$E960</f>
        <v>3746.9656</v>
      </c>
      <c r="DW960" s="51"/>
      <c r="DY960" s="45">
        <f t="shared" ref="DY960:DY971" si="1411">AI960*$E960</f>
        <v>648.22434999999996</v>
      </c>
      <c r="DZ960" s="51"/>
      <c r="EB960" s="45">
        <f t="shared" ref="EB960:EB971" si="1412">AL960*$E960</f>
        <v>891.31939999999997</v>
      </c>
      <c r="EC960" s="51"/>
      <c r="EE960" s="45">
        <f t="shared" ref="EE960:EE971" si="1413">AO960*$E960</f>
        <v>736.53520000000003</v>
      </c>
      <c r="EF960" s="51"/>
      <c r="EH960" s="45">
        <f t="shared" ref="EH960:EH971" si="1414">AR960*$E960</f>
        <v>1171.1887999999999</v>
      </c>
      <c r="EI960" s="51"/>
      <c r="EK960" s="45">
        <f t="shared" ref="EK960:EK971" si="1415">AU960*$E960</f>
        <v>2120.5086000000001</v>
      </c>
      <c r="EL960" s="51"/>
      <c r="EN960" s="45">
        <f t="shared" ref="EN960:EN971" si="1416">AX960*$E960</f>
        <v>1052.3054500000001</v>
      </c>
      <c r="EO960" s="51"/>
      <c r="EQ960" s="45">
        <f t="shared" ref="EQ960:EQ971" si="1417">BA960*$E960</f>
        <v>846.24680000000001</v>
      </c>
      <c r="ER960" s="51"/>
      <c r="ET960" s="45">
        <f t="shared" ref="ET960:ET971" si="1418">BD960*$E960</f>
        <v>684.21254999999996</v>
      </c>
      <c r="EU960" s="51"/>
      <c r="EW960" s="45">
        <f t="shared" ref="EW960:EW971" si="1419">BG960*$E960</f>
        <v>161.9469</v>
      </c>
      <c r="EX960" s="51"/>
      <c r="EZ960" s="45">
        <f t="shared" ref="EZ960:EZ971" si="1420">BJ960*$E960</f>
        <v>1852.1694</v>
      </c>
      <c r="FA960" s="51"/>
      <c r="FC960" s="45">
        <f t="shared" ref="FC960:FC971" si="1421">BM960*$E960</f>
        <v>849.56610000000001</v>
      </c>
      <c r="FD960" s="51"/>
      <c r="FF960" s="45">
        <f t="shared" ref="FF960:FF971" si="1422">BP960*$E960</f>
        <v>5901.366</v>
      </c>
      <c r="FG960" s="51"/>
      <c r="FI960" s="45">
        <f t="shared" ref="FI960:FI971" si="1423">BS960*$E960</f>
        <v>2106.7073</v>
      </c>
      <c r="FJ960" s="51"/>
      <c r="FL960" s="45">
        <f t="shared" ref="FL960:FL971" si="1424">BV960*$E960</f>
        <v>727.71285</v>
      </c>
      <c r="FM960" s="51"/>
      <c r="FO960" s="45">
        <f t="shared" ref="FO960:FO971" si="1425">BY960*$E960</f>
        <v>255.84815</v>
      </c>
      <c r="FP960" s="51"/>
      <c r="FR960" s="45">
        <f t="shared" ref="FR960:FR971" si="1426">CB960*$E960</f>
        <v>4107.63375</v>
      </c>
      <c r="FS960" s="51"/>
      <c r="FU960" s="45">
        <f t="shared" ref="FU960:FU971" si="1427">CE960*$E960</f>
        <v>444.43680000000001</v>
      </c>
      <c r="FV960" s="51"/>
      <c r="FX960" s="45">
        <f t="shared" ref="FX960:FX971" si="1428">CH960*$E960</f>
        <v>256.02285000000001</v>
      </c>
      <c r="FY960" s="51"/>
      <c r="GA960" s="45">
        <f t="shared" ref="GA960:GA971" si="1429">CK960*$E960</f>
        <v>16768.754199999999</v>
      </c>
      <c r="GB960" s="51"/>
      <c r="GD960" s="45">
        <f t="shared" ref="GD960:GD971" si="1430">CN960*$E960</f>
        <v>11.61755</v>
      </c>
      <c r="GE960" s="51"/>
      <c r="GG960" s="45">
        <f t="shared" ref="GG960:GG971" si="1431">CQ960*$E960</f>
        <v>2080.5023000000001</v>
      </c>
      <c r="GH960" s="51"/>
      <c r="GJ960" s="45">
        <f t="shared" ref="GJ960:GJ971" si="1432">CT960*$E960</f>
        <v>1597.0200499999999</v>
      </c>
      <c r="GK960" s="51"/>
    </row>
    <row r="961" spans="1:193" s="45" customFormat="1">
      <c r="A961" s="45" t="s">
        <v>17</v>
      </c>
      <c r="B961" s="46">
        <v>41194</v>
      </c>
      <c r="C961" s="56">
        <v>0.72927700000000006</v>
      </c>
      <c r="D961" s="56">
        <v>9.3628000000000003E-2</v>
      </c>
      <c r="E961" s="56">
        <v>8.9163000000000006E-2</v>
      </c>
      <c r="F961" s="58"/>
      <c r="G961" s="58"/>
      <c r="H961" s="58">
        <v>25703</v>
      </c>
      <c r="I961" s="58"/>
      <c r="J961" s="59"/>
      <c r="K961" s="59">
        <v>121265</v>
      </c>
      <c r="L961" s="58"/>
      <c r="M961" s="58"/>
      <c r="N961" s="58">
        <v>20132</v>
      </c>
      <c r="O961" s="58"/>
      <c r="P961" s="58"/>
      <c r="Q961" s="58">
        <v>50606</v>
      </c>
      <c r="R961" s="58"/>
      <c r="S961" s="58"/>
      <c r="T961" s="58">
        <v>64092</v>
      </c>
      <c r="U961" s="58"/>
      <c r="V961" s="58"/>
      <c r="W961" s="58">
        <v>17873</v>
      </c>
      <c r="X961" s="58"/>
      <c r="Y961" s="58"/>
      <c r="Z961" s="58">
        <v>7185</v>
      </c>
      <c r="AA961" s="58"/>
      <c r="AB961" s="58"/>
      <c r="AC961" s="58">
        <v>200484</v>
      </c>
      <c r="AD961" s="58"/>
      <c r="AE961" s="58"/>
      <c r="AF961" s="58">
        <v>31612</v>
      </c>
      <c r="AG961" s="58"/>
      <c r="AH961" s="58"/>
      <c r="AI961" s="58">
        <v>8101</v>
      </c>
      <c r="AJ961" s="58"/>
      <c r="AK961" s="58"/>
      <c r="AL961" s="58">
        <v>11274</v>
      </c>
      <c r="AM961" s="58"/>
      <c r="AN961" s="58"/>
      <c r="AO961" s="58">
        <v>9359</v>
      </c>
      <c r="AP961" s="58"/>
      <c r="AQ961" s="58"/>
      <c r="AR961" s="58">
        <v>13545</v>
      </c>
      <c r="AS961" s="58"/>
      <c r="AT961" s="58"/>
      <c r="AU961" s="58">
        <v>26702</v>
      </c>
      <c r="AV961" s="58"/>
      <c r="AW961" s="58"/>
      <c r="AX961" s="58">
        <v>11770</v>
      </c>
      <c r="AY961" s="58"/>
      <c r="AZ961" s="58"/>
      <c r="BA961" s="58">
        <v>8652</v>
      </c>
      <c r="BB961" s="58"/>
      <c r="BC961" s="58"/>
      <c r="BD961" s="58">
        <v>7402</v>
      </c>
      <c r="BE961" s="58"/>
      <c r="BF961" s="58"/>
      <c r="BG961" s="58">
        <v>1888</v>
      </c>
      <c r="BH961" s="50"/>
      <c r="BI961" s="50"/>
      <c r="BJ961" s="50">
        <v>23415</v>
      </c>
      <c r="BK961" s="50"/>
      <c r="BL961" s="50"/>
      <c r="BM961" s="50">
        <v>9636</v>
      </c>
      <c r="BN961" s="50"/>
      <c r="BO961" s="50"/>
      <c r="BP961" s="50">
        <v>53393</v>
      </c>
      <c r="BQ961" s="50"/>
      <c r="BR961" s="50"/>
      <c r="BS961" s="50">
        <v>19695</v>
      </c>
      <c r="BT961" s="50"/>
      <c r="BU961" s="50"/>
      <c r="BV961" s="50">
        <v>7943</v>
      </c>
      <c r="BW961" s="50"/>
      <c r="BX961" s="50"/>
      <c r="BY961" s="50">
        <v>2399</v>
      </c>
      <c r="BZ961" s="50"/>
      <c r="CA961" s="50"/>
      <c r="CB961" s="50">
        <v>39846</v>
      </c>
      <c r="CC961" s="50"/>
      <c r="CD961" s="50"/>
      <c r="CE961" s="50">
        <v>5272</v>
      </c>
      <c r="CF961" s="50"/>
      <c r="CG961" s="50"/>
      <c r="CH961" s="50">
        <v>2777</v>
      </c>
      <c r="CI961" s="50"/>
      <c r="CJ961" s="50"/>
      <c r="CK961" s="50">
        <v>171262</v>
      </c>
      <c r="CL961" s="50"/>
      <c r="CM961" s="50"/>
      <c r="CN961" s="50">
        <v>349</v>
      </c>
      <c r="CO961" s="50"/>
      <c r="CP961" s="50"/>
      <c r="CQ961" s="50">
        <v>19999</v>
      </c>
      <c r="CR961" s="50"/>
      <c r="CS961" s="50"/>
      <c r="CT961" s="50">
        <v>15737</v>
      </c>
      <c r="CU961" s="51"/>
      <c r="CV961" s="51"/>
      <c r="CX961" s="45">
        <f t="shared" si="1402"/>
        <v>2291.7565890000001</v>
      </c>
      <c r="CY961" s="51"/>
      <c r="DA961" s="45">
        <f t="shared" si="1403"/>
        <v>10812.351195000001</v>
      </c>
      <c r="DB961" s="51"/>
      <c r="DD961" s="45">
        <f t="shared" si="1404"/>
        <v>1795.0295160000001</v>
      </c>
      <c r="DE961" s="51"/>
      <c r="DG961" s="45">
        <f t="shared" si="1405"/>
        <v>4512.1827780000003</v>
      </c>
      <c r="DH961" s="51"/>
      <c r="DJ961" s="45">
        <f t="shared" si="1406"/>
        <v>5714.6349960000007</v>
      </c>
      <c r="DK961" s="51"/>
      <c r="DM961" s="45">
        <f t="shared" si="1407"/>
        <v>1593.6102990000002</v>
      </c>
      <c r="DN961" s="51"/>
      <c r="DP961" s="45">
        <f t="shared" si="1408"/>
        <v>640.63615500000003</v>
      </c>
      <c r="DQ961" s="51"/>
      <c r="DS961" s="45">
        <f t="shared" si="1409"/>
        <v>17875.754892000001</v>
      </c>
      <c r="DT961" s="51"/>
      <c r="DV961" s="45">
        <f t="shared" si="1410"/>
        <v>2818.6207560000003</v>
      </c>
      <c r="DW961" s="51"/>
      <c r="DY961" s="45">
        <f t="shared" si="1411"/>
        <v>722.30946300000005</v>
      </c>
      <c r="DZ961" s="51"/>
      <c r="EB961" s="45">
        <f t="shared" si="1412"/>
        <v>1005.2236620000001</v>
      </c>
      <c r="EC961" s="51"/>
      <c r="EE961" s="45">
        <f t="shared" si="1413"/>
        <v>834.47651700000006</v>
      </c>
      <c r="EF961" s="51"/>
      <c r="EH961" s="45">
        <f t="shared" si="1414"/>
        <v>1207.712835</v>
      </c>
      <c r="EI961" s="51"/>
      <c r="EK961" s="45">
        <f t="shared" si="1415"/>
        <v>2380.830426</v>
      </c>
      <c r="EL961" s="51"/>
      <c r="EN961" s="45">
        <f t="shared" si="1416"/>
        <v>1049.4485100000002</v>
      </c>
      <c r="EO961" s="51"/>
      <c r="EQ961" s="45">
        <f t="shared" si="1417"/>
        <v>771.43827600000009</v>
      </c>
      <c r="ER961" s="51"/>
      <c r="ET961" s="45">
        <f t="shared" si="1418"/>
        <v>659.98452600000007</v>
      </c>
      <c r="EU961" s="51"/>
      <c r="EW961" s="45">
        <f t="shared" si="1419"/>
        <v>168.33974400000002</v>
      </c>
      <c r="EX961" s="51"/>
      <c r="EZ961" s="45">
        <f t="shared" si="1420"/>
        <v>2087.7516450000003</v>
      </c>
      <c r="FA961" s="51"/>
      <c r="FC961" s="45">
        <f t="shared" si="1421"/>
        <v>859.17466800000011</v>
      </c>
      <c r="FD961" s="51"/>
      <c r="FF961" s="45">
        <f t="shared" si="1422"/>
        <v>4760.6800590000003</v>
      </c>
      <c r="FG961" s="51"/>
      <c r="FI961" s="45">
        <f t="shared" si="1423"/>
        <v>1756.0652850000001</v>
      </c>
      <c r="FJ961" s="51"/>
      <c r="FL961" s="45">
        <f t="shared" si="1424"/>
        <v>708.22170900000003</v>
      </c>
      <c r="FM961" s="51"/>
      <c r="FO961" s="45">
        <f t="shared" si="1425"/>
        <v>213.90203700000001</v>
      </c>
      <c r="FP961" s="51"/>
      <c r="FR961" s="45">
        <f t="shared" si="1426"/>
        <v>3552.7888980000002</v>
      </c>
      <c r="FS961" s="51"/>
      <c r="FU961" s="45">
        <f t="shared" si="1427"/>
        <v>470.06733600000001</v>
      </c>
      <c r="FV961" s="51"/>
      <c r="FX961" s="45">
        <f t="shared" si="1428"/>
        <v>247.60565100000002</v>
      </c>
      <c r="FY961" s="51"/>
      <c r="GA961" s="45">
        <f t="shared" si="1429"/>
        <v>15270.233706000001</v>
      </c>
      <c r="GB961" s="51"/>
      <c r="GD961" s="45">
        <f t="shared" si="1430"/>
        <v>31.117887000000003</v>
      </c>
      <c r="GE961" s="51"/>
      <c r="GG961" s="45">
        <f t="shared" si="1431"/>
        <v>1783.1708370000001</v>
      </c>
      <c r="GH961" s="51"/>
      <c r="GJ961" s="45">
        <f t="shared" si="1432"/>
        <v>1403.1581310000001</v>
      </c>
      <c r="GK961" s="51"/>
    </row>
    <row r="962" spans="1:193" s="45" customFormat="1">
      <c r="A962" s="45" t="s">
        <v>17</v>
      </c>
      <c r="B962" s="46">
        <v>41193</v>
      </c>
      <c r="C962" s="56">
        <v>0.73008300000000004</v>
      </c>
      <c r="D962" s="56">
        <v>9.0077000000000004E-2</v>
      </c>
      <c r="E962" s="56">
        <v>8.2860000000000003E-2</v>
      </c>
      <c r="F962" s="58"/>
      <c r="G962" s="58"/>
      <c r="H962" s="58">
        <v>26468</v>
      </c>
      <c r="I962" s="58"/>
      <c r="J962" s="59"/>
      <c r="K962" s="59">
        <v>123289</v>
      </c>
      <c r="L962" s="58"/>
      <c r="M962" s="58"/>
      <c r="N962" s="58">
        <v>20005</v>
      </c>
      <c r="O962" s="58"/>
      <c r="P962" s="58"/>
      <c r="Q962" s="58">
        <v>51782</v>
      </c>
      <c r="R962" s="58"/>
      <c r="S962" s="58"/>
      <c r="T962" s="58">
        <v>65652</v>
      </c>
      <c r="U962" s="58"/>
      <c r="V962" s="58"/>
      <c r="W962" s="58">
        <v>17409</v>
      </c>
      <c r="X962" s="58"/>
      <c r="Y962" s="58"/>
      <c r="Z962" s="58">
        <v>7138</v>
      </c>
      <c r="AA962" s="58"/>
      <c r="AB962" s="58"/>
      <c r="AC962" s="58">
        <v>228408</v>
      </c>
      <c r="AD962" s="58"/>
      <c r="AE962" s="58"/>
      <c r="AF962" s="58">
        <v>32193</v>
      </c>
      <c r="AG962" s="58"/>
      <c r="AH962" s="58"/>
      <c r="AI962" s="58">
        <v>8346</v>
      </c>
      <c r="AJ962" s="58"/>
      <c r="AK962" s="58"/>
      <c r="AL962" s="58">
        <v>11481</v>
      </c>
      <c r="AM962" s="58"/>
      <c r="AN962" s="58"/>
      <c r="AO962" s="58">
        <v>9726</v>
      </c>
      <c r="AP962" s="58"/>
      <c r="AQ962" s="58"/>
      <c r="AR962" s="58">
        <v>13110</v>
      </c>
      <c r="AS962" s="58"/>
      <c r="AT962" s="58"/>
      <c r="AU962" s="58">
        <v>21261</v>
      </c>
      <c r="AV962" s="58"/>
      <c r="AW962" s="58"/>
      <c r="AX962" s="58">
        <v>10881</v>
      </c>
      <c r="AY962" s="58"/>
      <c r="AZ962" s="58"/>
      <c r="BA962" s="58">
        <v>8111</v>
      </c>
      <c r="BB962" s="58"/>
      <c r="BC962" s="58"/>
      <c r="BD962" s="58">
        <v>7495</v>
      </c>
      <c r="BE962" s="58"/>
      <c r="BF962" s="58"/>
      <c r="BG962" s="58">
        <v>1922</v>
      </c>
      <c r="BH962" s="50"/>
      <c r="BI962" s="50"/>
      <c r="BJ962" s="50">
        <v>24306</v>
      </c>
      <c r="BK962" s="50"/>
      <c r="BL962" s="50"/>
      <c r="BM962" s="50">
        <v>9633</v>
      </c>
      <c r="BN962" s="50"/>
      <c r="BO962" s="50"/>
      <c r="BP962" s="50">
        <v>53317</v>
      </c>
      <c r="BQ962" s="50"/>
      <c r="BR962" s="50"/>
      <c r="BS962" s="50">
        <v>19184</v>
      </c>
      <c r="BT962" s="50"/>
      <c r="BU962" s="50"/>
      <c r="BV962" s="50">
        <v>8386</v>
      </c>
      <c r="BW962" s="50"/>
      <c r="BX962" s="50"/>
      <c r="BY962" s="50">
        <v>2283</v>
      </c>
      <c r="BZ962" s="50"/>
      <c r="CA962" s="50"/>
      <c r="CB962" s="50">
        <v>48598</v>
      </c>
      <c r="CC962" s="50"/>
      <c r="CD962" s="50"/>
      <c r="CE962" s="50">
        <v>5548</v>
      </c>
      <c r="CF962" s="50"/>
      <c r="CG962" s="50"/>
      <c r="CH962" s="50">
        <v>2998</v>
      </c>
      <c r="CI962" s="50"/>
      <c r="CJ962" s="50"/>
      <c r="CK962" s="50">
        <v>166823</v>
      </c>
      <c r="CL962" s="50"/>
      <c r="CM962" s="50"/>
      <c r="CN962" s="50">
        <v>364</v>
      </c>
      <c r="CO962" s="50"/>
      <c r="CP962" s="50"/>
      <c r="CQ962" s="50">
        <v>19858</v>
      </c>
      <c r="CR962" s="50"/>
      <c r="CS962" s="50"/>
      <c r="CT962" s="50">
        <v>16064</v>
      </c>
      <c r="CU962" s="51"/>
      <c r="CV962" s="51"/>
      <c r="CX962" s="45">
        <f t="shared" si="1402"/>
        <v>2193.1384800000001</v>
      </c>
      <c r="CY962" s="51"/>
      <c r="DA962" s="45">
        <f t="shared" si="1403"/>
        <v>10215.72654</v>
      </c>
      <c r="DB962" s="51"/>
      <c r="DD962" s="45">
        <f t="shared" si="1404"/>
        <v>1657.6143</v>
      </c>
      <c r="DE962" s="51"/>
      <c r="DG962" s="45">
        <f t="shared" si="1405"/>
        <v>4290.6565200000005</v>
      </c>
      <c r="DH962" s="51"/>
      <c r="DJ962" s="45">
        <f t="shared" si="1406"/>
        <v>5439.92472</v>
      </c>
      <c r="DK962" s="51"/>
      <c r="DM962" s="45">
        <f t="shared" si="1407"/>
        <v>1442.50974</v>
      </c>
      <c r="DN962" s="51"/>
      <c r="DP962" s="45">
        <f t="shared" si="1408"/>
        <v>591.45468000000005</v>
      </c>
      <c r="DQ962" s="51"/>
      <c r="DS962" s="45">
        <f t="shared" si="1409"/>
        <v>18925.886880000002</v>
      </c>
      <c r="DT962" s="51"/>
      <c r="DV962" s="45">
        <f t="shared" si="1410"/>
        <v>2667.5119800000002</v>
      </c>
      <c r="DW962" s="51"/>
      <c r="DY962" s="45">
        <f t="shared" si="1411"/>
        <v>691.54956000000004</v>
      </c>
      <c r="DZ962" s="51"/>
      <c r="EB962" s="45">
        <f t="shared" si="1412"/>
        <v>951.31565999999998</v>
      </c>
      <c r="EC962" s="51"/>
      <c r="EE962" s="45">
        <f t="shared" si="1413"/>
        <v>805.89636000000007</v>
      </c>
      <c r="EF962" s="51"/>
      <c r="EH962" s="45">
        <f t="shared" si="1414"/>
        <v>1086.2945999999999</v>
      </c>
      <c r="EI962" s="51"/>
      <c r="EK962" s="45">
        <f t="shared" si="1415"/>
        <v>1761.6864600000001</v>
      </c>
      <c r="EL962" s="51"/>
      <c r="EN962" s="45">
        <f t="shared" si="1416"/>
        <v>901.59966000000009</v>
      </c>
      <c r="EO962" s="51"/>
      <c r="EQ962" s="45">
        <f t="shared" si="1417"/>
        <v>672.07745999999997</v>
      </c>
      <c r="ER962" s="51"/>
      <c r="ET962" s="45">
        <f t="shared" si="1418"/>
        <v>621.03570000000002</v>
      </c>
      <c r="EU962" s="51"/>
      <c r="EW962" s="45">
        <f t="shared" si="1419"/>
        <v>159.25692000000001</v>
      </c>
      <c r="EX962" s="51"/>
      <c r="EZ962" s="45">
        <f t="shared" si="1420"/>
        <v>2013.9951600000002</v>
      </c>
      <c r="FA962" s="51"/>
      <c r="FC962" s="45">
        <f t="shared" si="1421"/>
        <v>798.19038</v>
      </c>
      <c r="FD962" s="51"/>
      <c r="FF962" s="45">
        <f t="shared" si="1422"/>
        <v>4417.8466200000003</v>
      </c>
      <c r="FG962" s="51"/>
      <c r="FI962" s="45">
        <f t="shared" si="1423"/>
        <v>1589.5862400000001</v>
      </c>
      <c r="FJ962" s="51"/>
      <c r="FL962" s="45">
        <f t="shared" si="1424"/>
        <v>694.86396000000002</v>
      </c>
      <c r="FM962" s="51"/>
      <c r="FO962" s="45">
        <f t="shared" si="1425"/>
        <v>189.16938000000002</v>
      </c>
      <c r="FP962" s="51"/>
      <c r="FR962" s="45">
        <f t="shared" si="1426"/>
        <v>4026.8302800000001</v>
      </c>
      <c r="FS962" s="51"/>
      <c r="FU962" s="45">
        <f t="shared" si="1427"/>
        <v>459.70728000000003</v>
      </c>
      <c r="FV962" s="51"/>
      <c r="FX962" s="45">
        <f t="shared" si="1428"/>
        <v>248.41428000000002</v>
      </c>
      <c r="FY962" s="51"/>
      <c r="GA962" s="45">
        <f t="shared" si="1429"/>
        <v>13822.95378</v>
      </c>
      <c r="GB962" s="51"/>
      <c r="GD962" s="45">
        <f t="shared" si="1430"/>
        <v>30.16104</v>
      </c>
      <c r="GE962" s="51"/>
      <c r="GG962" s="45">
        <f t="shared" si="1431"/>
        <v>1645.43388</v>
      </c>
      <c r="GH962" s="51"/>
      <c r="GJ962" s="45">
        <f t="shared" si="1432"/>
        <v>1331.06304</v>
      </c>
      <c r="GK962" s="51"/>
    </row>
    <row r="963" spans="1:193" s="45" customFormat="1">
      <c r="A963" s="45" t="s">
        <v>17</v>
      </c>
      <c r="B963" s="46">
        <v>41192</v>
      </c>
      <c r="C963" s="56">
        <v>0.73901399999999995</v>
      </c>
      <c r="D963" s="56">
        <v>8.3076000000000011E-2</v>
      </c>
      <c r="E963" s="56">
        <v>7.9792000000000002E-2</v>
      </c>
      <c r="F963" s="58"/>
      <c r="G963" s="58"/>
      <c r="H963" s="58">
        <v>28680</v>
      </c>
      <c r="I963" s="58"/>
      <c r="J963" s="59"/>
      <c r="K963" s="59">
        <v>119962</v>
      </c>
      <c r="L963" s="58"/>
      <c r="M963" s="58"/>
      <c r="N963" s="58">
        <v>20178</v>
      </c>
      <c r="O963" s="58"/>
      <c r="P963" s="58"/>
      <c r="Q963" s="58">
        <v>53162</v>
      </c>
      <c r="R963" s="58"/>
      <c r="S963" s="58"/>
      <c r="T963" s="58">
        <v>62823</v>
      </c>
      <c r="U963" s="58"/>
      <c r="V963" s="58"/>
      <c r="W963" s="58">
        <v>17626</v>
      </c>
      <c r="X963" s="58"/>
      <c r="Y963" s="58"/>
      <c r="Z963" s="58">
        <v>6794</v>
      </c>
      <c r="AA963" s="58"/>
      <c r="AB963" s="58"/>
      <c r="AC963" s="58">
        <v>194189</v>
      </c>
      <c r="AD963" s="58"/>
      <c r="AE963" s="58"/>
      <c r="AF963" s="58">
        <v>31049</v>
      </c>
      <c r="AG963" s="58"/>
      <c r="AH963" s="58"/>
      <c r="AI963" s="58">
        <v>8462</v>
      </c>
      <c r="AJ963" s="58"/>
      <c r="AK963" s="58"/>
      <c r="AL963" s="58">
        <v>12369</v>
      </c>
      <c r="AM963" s="58"/>
      <c r="AN963" s="58"/>
      <c r="AO963" s="58">
        <v>9999</v>
      </c>
      <c r="AP963" s="58"/>
      <c r="AQ963" s="58"/>
      <c r="AR963" s="58">
        <v>12794</v>
      </c>
      <c r="AS963" s="58"/>
      <c r="AT963" s="58"/>
      <c r="AU963" s="58">
        <v>21160</v>
      </c>
      <c r="AV963" s="58"/>
      <c r="AW963" s="58"/>
      <c r="AX963" s="58">
        <v>10634</v>
      </c>
      <c r="AY963" s="58"/>
      <c r="AZ963" s="58"/>
      <c r="BA963" s="58">
        <v>7898</v>
      </c>
      <c r="BB963" s="58"/>
      <c r="BC963" s="58"/>
      <c r="BD963" s="58">
        <v>6860</v>
      </c>
      <c r="BE963" s="58"/>
      <c r="BF963" s="58"/>
      <c r="BG963" s="58">
        <v>2120</v>
      </c>
      <c r="BH963" s="50"/>
      <c r="BI963" s="50"/>
      <c r="BJ963" s="50">
        <v>24270</v>
      </c>
      <c r="BK963" s="50"/>
      <c r="BL963" s="50"/>
      <c r="BM963" s="50">
        <v>9327</v>
      </c>
      <c r="BN963" s="50"/>
      <c r="BO963" s="50"/>
      <c r="BP963" s="50">
        <v>56435</v>
      </c>
      <c r="BQ963" s="50"/>
      <c r="BR963" s="50"/>
      <c r="BS963" s="50">
        <v>19157</v>
      </c>
      <c r="BT963" s="50"/>
      <c r="BU963" s="50"/>
      <c r="BV963" s="50">
        <v>8067</v>
      </c>
      <c r="BW963" s="50"/>
      <c r="BX963" s="50"/>
      <c r="BY963" s="50">
        <v>2743</v>
      </c>
      <c r="BZ963" s="50"/>
      <c r="CA963" s="50"/>
      <c r="CB963" s="50">
        <v>39979</v>
      </c>
      <c r="CC963" s="50"/>
      <c r="CD963" s="50"/>
      <c r="CE963" s="50">
        <v>5595</v>
      </c>
      <c r="CF963" s="50"/>
      <c r="CG963" s="50"/>
      <c r="CH963" s="50">
        <v>2794</v>
      </c>
      <c r="CI963" s="50"/>
      <c r="CJ963" s="50"/>
      <c r="CK963" s="50">
        <v>182221</v>
      </c>
      <c r="CL963" s="50"/>
      <c r="CM963" s="50"/>
      <c r="CN963" s="50">
        <v>444</v>
      </c>
      <c r="CO963" s="50"/>
      <c r="CP963" s="50"/>
      <c r="CQ963" s="50">
        <v>19775</v>
      </c>
      <c r="CR963" s="50"/>
      <c r="CS963" s="50"/>
      <c r="CT963" s="50">
        <v>15488</v>
      </c>
      <c r="CU963" s="51"/>
      <c r="CV963" s="51"/>
      <c r="CX963" s="45">
        <f t="shared" si="1402"/>
        <v>2288.4345600000001</v>
      </c>
      <c r="CY963" s="51"/>
      <c r="DA963" s="45">
        <f t="shared" si="1403"/>
        <v>9572.0079040000001</v>
      </c>
      <c r="DB963" s="51"/>
      <c r="DD963" s="45">
        <f t="shared" si="1404"/>
        <v>1610.042976</v>
      </c>
      <c r="DE963" s="51"/>
      <c r="DG963" s="45">
        <f t="shared" si="1405"/>
        <v>4241.9023040000002</v>
      </c>
      <c r="DH963" s="51"/>
      <c r="DJ963" s="45">
        <f t="shared" si="1406"/>
        <v>5012.7728159999997</v>
      </c>
      <c r="DK963" s="51"/>
      <c r="DM963" s="45">
        <f t="shared" si="1407"/>
        <v>1406.4137920000001</v>
      </c>
      <c r="DN963" s="51"/>
      <c r="DP963" s="45">
        <f t="shared" si="1408"/>
        <v>542.10684800000001</v>
      </c>
      <c r="DQ963" s="51"/>
      <c r="DS963" s="45">
        <f t="shared" si="1409"/>
        <v>15494.728688000001</v>
      </c>
      <c r="DT963" s="51"/>
      <c r="DV963" s="45">
        <f t="shared" si="1410"/>
        <v>2477.461808</v>
      </c>
      <c r="DW963" s="51"/>
      <c r="DY963" s="45">
        <f t="shared" si="1411"/>
        <v>675.19990400000006</v>
      </c>
      <c r="DZ963" s="51"/>
      <c r="EB963" s="45">
        <f t="shared" si="1412"/>
        <v>986.94724800000006</v>
      </c>
      <c r="EC963" s="51"/>
      <c r="EE963" s="45">
        <f t="shared" si="1413"/>
        <v>797.84020799999996</v>
      </c>
      <c r="EF963" s="51"/>
      <c r="EH963" s="45">
        <f t="shared" si="1414"/>
        <v>1020.8588480000001</v>
      </c>
      <c r="EI963" s="51"/>
      <c r="EK963" s="45">
        <f t="shared" si="1415"/>
        <v>1688.3987200000001</v>
      </c>
      <c r="EL963" s="51"/>
      <c r="EN963" s="45">
        <f t="shared" si="1416"/>
        <v>848.50812800000006</v>
      </c>
      <c r="EO963" s="51"/>
      <c r="EQ963" s="45">
        <f t="shared" si="1417"/>
        <v>630.19721600000003</v>
      </c>
      <c r="ER963" s="51"/>
      <c r="ET963" s="45">
        <f t="shared" si="1418"/>
        <v>547.37311999999997</v>
      </c>
      <c r="EU963" s="51"/>
      <c r="EW963" s="45">
        <f t="shared" si="1419"/>
        <v>169.15904</v>
      </c>
      <c r="EX963" s="51"/>
      <c r="EZ963" s="45">
        <f t="shared" si="1420"/>
        <v>1936.5518400000001</v>
      </c>
      <c r="FA963" s="51"/>
      <c r="FC963" s="45">
        <f t="shared" si="1421"/>
        <v>744.21998400000007</v>
      </c>
      <c r="FD963" s="51"/>
      <c r="FF963" s="45">
        <f t="shared" si="1422"/>
        <v>4503.0615200000002</v>
      </c>
      <c r="FG963" s="51"/>
      <c r="FI963" s="45">
        <f t="shared" si="1423"/>
        <v>1528.5753440000001</v>
      </c>
      <c r="FJ963" s="51"/>
      <c r="FL963" s="45">
        <f t="shared" si="1424"/>
        <v>643.68206399999997</v>
      </c>
      <c r="FM963" s="51"/>
      <c r="FO963" s="45">
        <f t="shared" si="1425"/>
        <v>218.86945600000001</v>
      </c>
      <c r="FP963" s="51"/>
      <c r="FR963" s="45">
        <f t="shared" si="1426"/>
        <v>3190.0043679999999</v>
      </c>
      <c r="FS963" s="51"/>
      <c r="FU963" s="45">
        <f t="shared" si="1427"/>
        <v>446.43624</v>
      </c>
      <c r="FV963" s="51"/>
      <c r="FX963" s="45">
        <f t="shared" si="1428"/>
        <v>222.93884800000001</v>
      </c>
      <c r="FY963" s="51"/>
      <c r="GA963" s="45">
        <f t="shared" si="1429"/>
        <v>14539.778032</v>
      </c>
      <c r="GB963" s="51"/>
      <c r="GD963" s="45">
        <f t="shared" si="1430"/>
        <v>35.427647999999998</v>
      </c>
      <c r="GE963" s="51"/>
      <c r="GG963" s="45">
        <f t="shared" si="1431"/>
        <v>1577.8868</v>
      </c>
      <c r="GH963" s="51"/>
      <c r="GJ963" s="45">
        <f t="shared" si="1432"/>
        <v>1235.8184960000001</v>
      </c>
      <c r="GK963" s="51"/>
    </row>
    <row r="964" spans="1:193" s="45" customFormat="1">
      <c r="A964" s="45" t="s">
        <v>17</v>
      </c>
      <c r="B964" s="46">
        <v>41191</v>
      </c>
      <c r="C964" s="56">
        <v>0.73445199999999999</v>
      </c>
      <c r="D964" s="56">
        <v>8.5830000000000004E-2</v>
      </c>
      <c r="E964" s="56">
        <v>8.0425999999999997E-2</v>
      </c>
      <c r="F964" s="58"/>
      <c r="G964" s="58"/>
      <c r="H964" s="58">
        <v>27189</v>
      </c>
      <c r="I964" s="58"/>
      <c r="J964" s="59"/>
      <c r="K964" s="59">
        <v>125837</v>
      </c>
      <c r="L964" s="58"/>
      <c r="M964" s="58"/>
      <c r="N964" s="58">
        <v>19294</v>
      </c>
      <c r="O964" s="58"/>
      <c r="P964" s="58"/>
      <c r="Q964" s="58">
        <v>54535</v>
      </c>
      <c r="R964" s="58"/>
      <c r="S964" s="58"/>
      <c r="T964" s="58">
        <v>64524</v>
      </c>
      <c r="U964" s="58"/>
      <c r="V964" s="58"/>
      <c r="W964" s="58">
        <v>17941</v>
      </c>
      <c r="X964" s="58"/>
      <c r="Y964" s="58"/>
      <c r="Z964" s="58">
        <v>6866</v>
      </c>
      <c r="AA964" s="58"/>
      <c r="AB964" s="58"/>
      <c r="AC964" s="58">
        <v>189574</v>
      </c>
      <c r="AD964" s="58"/>
      <c r="AE964" s="58"/>
      <c r="AF964" s="58">
        <v>30020</v>
      </c>
      <c r="AG964" s="58"/>
      <c r="AH964" s="58"/>
      <c r="AI964" s="58">
        <v>8574</v>
      </c>
      <c r="AJ964" s="58"/>
      <c r="AK964" s="58"/>
      <c r="AL964" s="58">
        <v>12638</v>
      </c>
      <c r="AM964" s="58"/>
      <c r="AN964" s="58"/>
      <c r="AO964" s="58">
        <v>10526</v>
      </c>
      <c r="AP964" s="58"/>
      <c r="AQ964" s="58"/>
      <c r="AR964" s="58">
        <v>12612</v>
      </c>
      <c r="AS964" s="58"/>
      <c r="AT964" s="58"/>
      <c r="AU964" s="58">
        <v>25040</v>
      </c>
      <c r="AV964" s="58"/>
      <c r="AW964" s="58"/>
      <c r="AX964" s="58">
        <v>10619</v>
      </c>
      <c r="AY964" s="58"/>
      <c r="AZ964" s="58"/>
      <c r="BA964" s="58">
        <v>7791</v>
      </c>
      <c r="BB964" s="58"/>
      <c r="BC964" s="58"/>
      <c r="BD964" s="58">
        <v>6494</v>
      </c>
      <c r="BE964" s="58"/>
      <c r="BF964" s="58"/>
      <c r="BG964" s="58">
        <v>2192</v>
      </c>
      <c r="BH964" s="50"/>
      <c r="BI964" s="50"/>
      <c r="BJ964" s="50">
        <v>23292</v>
      </c>
      <c r="BK964" s="50"/>
      <c r="BL964" s="50"/>
      <c r="BM964" s="50">
        <v>7938</v>
      </c>
      <c r="BN964" s="50"/>
      <c r="BO964" s="50"/>
      <c r="BP964" s="50">
        <v>56979</v>
      </c>
      <c r="BQ964" s="50"/>
      <c r="BR964" s="50"/>
      <c r="BS964" s="50">
        <v>20153</v>
      </c>
      <c r="BT964" s="50"/>
      <c r="BU964" s="50"/>
      <c r="BV964" s="50">
        <v>8842</v>
      </c>
      <c r="BW964" s="50"/>
      <c r="BX964" s="50"/>
      <c r="BY964" s="50">
        <v>2865</v>
      </c>
      <c r="BZ964" s="50"/>
      <c r="CA964" s="50"/>
      <c r="CB964" s="50">
        <v>36698</v>
      </c>
      <c r="CC964" s="50"/>
      <c r="CD964" s="50"/>
      <c r="CE964" s="50">
        <v>5747</v>
      </c>
      <c r="CF964" s="50"/>
      <c r="CG964" s="50"/>
      <c r="CH964" s="50">
        <v>3070</v>
      </c>
      <c r="CI964" s="50"/>
      <c r="CJ964" s="50"/>
      <c r="CK964" s="50">
        <v>194506</v>
      </c>
      <c r="CL964" s="50"/>
      <c r="CM964" s="50"/>
      <c r="CN964" s="50">
        <v>537</v>
      </c>
      <c r="CO964" s="50"/>
      <c r="CP964" s="50"/>
      <c r="CQ964" s="50">
        <v>20102</v>
      </c>
      <c r="CR964" s="50"/>
      <c r="CS964" s="50"/>
      <c r="CT964" s="50">
        <v>16252</v>
      </c>
      <c r="CU964" s="51"/>
      <c r="CV964" s="51"/>
      <c r="CX964" s="45">
        <f t="shared" si="1402"/>
        <v>2186.7025140000001</v>
      </c>
      <c r="CY964" s="51"/>
      <c r="DA964" s="45">
        <f t="shared" si="1403"/>
        <v>10120.566562</v>
      </c>
      <c r="DB964" s="51"/>
      <c r="DD964" s="45">
        <f t="shared" si="1404"/>
        <v>1551.7392439999999</v>
      </c>
      <c r="DE964" s="51"/>
      <c r="DG964" s="45">
        <f t="shared" si="1405"/>
        <v>4386.0319099999997</v>
      </c>
      <c r="DH964" s="51"/>
      <c r="DJ964" s="45">
        <f t="shared" si="1406"/>
        <v>5189.4072239999996</v>
      </c>
      <c r="DK964" s="51"/>
      <c r="DM964" s="45">
        <f t="shared" si="1407"/>
        <v>1442.9228659999999</v>
      </c>
      <c r="DN964" s="51"/>
      <c r="DP964" s="45">
        <f t="shared" si="1408"/>
        <v>552.20491600000003</v>
      </c>
      <c r="DQ964" s="51"/>
      <c r="DS964" s="45">
        <f t="shared" si="1409"/>
        <v>15246.678523999999</v>
      </c>
      <c r="DT964" s="51"/>
      <c r="DV964" s="45">
        <f t="shared" si="1410"/>
        <v>2414.38852</v>
      </c>
      <c r="DW964" s="51"/>
      <c r="DY964" s="45">
        <f t="shared" si="1411"/>
        <v>689.57252399999993</v>
      </c>
      <c r="DZ964" s="51"/>
      <c r="EB964" s="45">
        <f t="shared" si="1412"/>
        <v>1016.4237879999999</v>
      </c>
      <c r="EC964" s="51"/>
      <c r="EE964" s="45">
        <f t="shared" si="1413"/>
        <v>846.564076</v>
      </c>
      <c r="EF964" s="51"/>
      <c r="EH964" s="45">
        <f t="shared" si="1414"/>
        <v>1014.332712</v>
      </c>
      <c r="EI964" s="51"/>
      <c r="EK964" s="45">
        <f t="shared" si="1415"/>
        <v>2013.8670399999999</v>
      </c>
      <c r="EL964" s="51"/>
      <c r="EN964" s="45">
        <f t="shared" si="1416"/>
        <v>854.04369399999996</v>
      </c>
      <c r="EO964" s="51"/>
      <c r="EQ964" s="45">
        <f t="shared" si="1417"/>
        <v>626.59896600000002</v>
      </c>
      <c r="ER964" s="51"/>
      <c r="ET964" s="45">
        <f t="shared" si="1418"/>
        <v>522.28644399999996</v>
      </c>
      <c r="EU964" s="51"/>
      <c r="EW964" s="45">
        <f t="shared" si="1419"/>
        <v>176.293792</v>
      </c>
      <c r="EX964" s="51"/>
      <c r="EZ964" s="45">
        <f t="shared" si="1420"/>
        <v>1873.2823919999998</v>
      </c>
      <c r="FA964" s="51"/>
      <c r="FC964" s="45">
        <f t="shared" si="1421"/>
        <v>638.42158799999993</v>
      </c>
      <c r="FD964" s="51"/>
      <c r="FF964" s="45">
        <f t="shared" si="1422"/>
        <v>4582.5930539999999</v>
      </c>
      <c r="FG964" s="51"/>
      <c r="FI964" s="45">
        <f t="shared" si="1423"/>
        <v>1620.8251780000001</v>
      </c>
      <c r="FJ964" s="51"/>
      <c r="FL964" s="45">
        <f t="shared" si="1424"/>
        <v>711.12669199999993</v>
      </c>
      <c r="FM964" s="51"/>
      <c r="FO964" s="45">
        <f t="shared" si="1425"/>
        <v>230.42049</v>
      </c>
      <c r="FP964" s="51"/>
      <c r="FR964" s="45">
        <f t="shared" si="1426"/>
        <v>2951.473348</v>
      </c>
      <c r="FS964" s="51"/>
      <c r="FU964" s="45">
        <f t="shared" si="1427"/>
        <v>462.20822199999998</v>
      </c>
      <c r="FV964" s="51"/>
      <c r="FX964" s="45">
        <f t="shared" si="1428"/>
        <v>246.90781999999999</v>
      </c>
      <c r="FY964" s="51"/>
      <c r="GA964" s="45">
        <f t="shared" si="1429"/>
        <v>15643.339555999999</v>
      </c>
      <c r="GB964" s="51"/>
      <c r="GD964" s="45">
        <f t="shared" si="1430"/>
        <v>43.188761999999997</v>
      </c>
      <c r="GE964" s="51"/>
      <c r="GG964" s="45">
        <f t="shared" si="1431"/>
        <v>1616.723452</v>
      </c>
      <c r="GH964" s="51"/>
      <c r="GJ964" s="45">
        <f t="shared" si="1432"/>
        <v>1307.0833519999999</v>
      </c>
      <c r="GK964" s="51"/>
    </row>
    <row r="965" spans="1:193" s="45" customFormat="1">
      <c r="A965" s="45" t="s">
        <v>17</v>
      </c>
      <c r="B965" s="46">
        <v>41190</v>
      </c>
      <c r="C965" s="56">
        <v>0.76385900000000007</v>
      </c>
      <c r="D965" s="56">
        <v>8.3577999999999986E-2</v>
      </c>
      <c r="E965" s="56">
        <v>8.0301999999999998E-2</v>
      </c>
      <c r="F965" s="58"/>
      <c r="G965" s="58"/>
      <c r="H965" s="58">
        <v>14084</v>
      </c>
      <c r="I965" s="58"/>
      <c r="J965" s="59"/>
      <c r="K965" s="59">
        <v>154401</v>
      </c>
      <c r="L965" s="58"/>
      <c r="M965" s="58"/>
      <c r="N965" s="58">
        <v>15205</v>
      </c>
      <c r="O965" s="58"/>
      <c r="P965" s="58"/>
      <c r="Q965" s="58">
        <v>41492</v>
      </c>
      <c r="R965" s="58"/>
      <c r="S965" s="58"/>
      <c r="T965" s="58">
        <v>52289</v>
      </c>
      <c r="U965" s="58"/>
      <c r="V965" s="58"/>
      <c r="W965" s="58">
        <v>18654</v>
      </c>
      <c r="X965" s="58"/>
      <c r="Y965" s="58"/>
      <c r="Z965" s="58">
        <v>5036</v>
      </c>
      <c r="AA965" s="58"/>
      <c r="AB965" s="58"/>
      <c r="AC965" s="58">
        <v>257607</v>
      </c>
      <c r="AD965" s="58"/>
      <c r="AE965" s="58"/>
      <c r="AF965" s="58">
        <v>40340</v>
      </c>
      <c r="AG965" s="58"/>
      <c r="AH965" s="58"/>
      <c r="AI965" s="58">
        <v>6387</v>
      </c>
      <c r="AJ965" s="58"/>
      <c r="AK965" s="58"/>
      <c r="AL965" s="58">
        <v>6279</v>
      </c>
      <c r="AM965" s="58"/>
      <c r="AN965" s="58"/>
      <c r="AO965" s="58">
        <v>7221</v>
      </c>
      <c r="AP965" s="58"/>
      <c r="AQ965" s="58"/>
      <c r="AR965" s="58">
        <v>11886</v>
      </c>
      <c r="AS965" s="58"/>
      <c r="AT965" s="58"/>
      <c r="AU965" s="58">
        <v>21734</v>
      </c>
      <c r="AV965" s="58"/>
      <c r="AW965" s="58"/>
      <c r="AX965" s="58">
        <v>11069</v>
      </c>
      <c r="AY965" s="58"/>
      <c r="AZ965" s="58"/>
      <c r="BA965" s="58">
        <v>6444</v>
      </c>
      <c r="BB965" s="58"/>
      <c r="BC965" s="58"/>
      <c r="BD965" s="58">
        <v>4246</v>
      </c>
      <c r="BE965" s="58"/>
      <c r="BF965" s="58"/>
      <c r="BG965" s="58">
        <v>1575</v>
      </c>
      <c r="BH965" s="50"/>
      <c r="BI965" s="50"/>
      <c r="BJ965" s="50">
        <v>26136</v>
      </c>
      <c r="BK965" s="50"/>
      <c r="BL965" s="50"/>
      <c r="BM965" s="50">
        <v>5050</v>
      </c>
      <c r="BN965" s="50"/>
      <c r="BO965" s="50"/>
      <c r="BP965" s="50">
        <v>54530</v>
      </c>
      <c r="BQ965" s="50"/>
      <c r="BR965" s="50"/>
      <c r="BS965" s="50">
        <v>32328</v>
      </c>
      <c r="BT965" s="50"/>
      <c r="BU965" s="50"/>
      <c r="BV965" s="50">
        <v>9066</v>
      </c>
      <c r="BW965" s="50"/>
      <c r="BX965" s="50"/>
      <c r="BY965" s="50">
        <v>3330</v>
      </c>
      <c r="BZ965" s="50"/>
      <c r="CA965" s="50"/>
      <c r="CB965" s="50">
        <v>51252</v>
      </c>
      <c r="CC965" s="50"/>
      <c r="CD965" s="50"/>
      <c r="CE965" s="50">
        <v>3619</v>
      </c>
      <c r="CF965" s="50"/>
      <c r="CG965" s="50"/>
      <c r="CH965" s="50">
        <v>5947</v>
      </c>
      <c r="CI965" s="50"/>
      <c r="CJ965" s="50"/>
      <c r="CK965" s="50">
        <v>221711</v>
      </c>
      <c r="CL965" s="50"/>
      <c r="CM965" s="50"/>
      <c r="CN965" s="50">
        <v>549</v>
      </c>
      <c r="CO965" s="50"/>
      <c r="CP965" s="50"/>
      <c r="CQ965" s="50">
        <v>31325</v>
      </c>
      <c r="CR965" s="50"/>
      <c r="CS965" s="50"/>
      <c r="CT965" s="50">
        <v>25023</v>
      </c>
      <c r="CU965" s="51"/>
      <c r="CV965" s="51"/>
      <c r="CX965" s="45">
        <f t="shared" si="1402"/>
        <v>1130.9733679999999</v>
      </c>
      <c r="CY965" s="51"/>
      <c r="DA965" s="45">
        <f t="shared" si="1403"/>
        <v>12398.709101999999</v>
      </c>
      <c r="DB965" s="51"/>
      <c r="DD965" s="45">
        <f t="shared" si="1404"/>
        <v>1220.99191</v>
      </c>
      <c r="DE965" s="51"/>
      <c r="DG965" s="45">
        <f t="shared" si="1405"/>
        <v>3331.8905839999998</v>
      </c>
      <c r="DH965" s="51"/>
      <c r="DJ965" s="45">
        <f t="shared" si="1406"/>
        <v>4198.9112779999996</v>
      </c>
      <c r="DK965" s="51"/>
      <c r="DM965" s="45">
        <f t="shared" si="1407"/>
        <v>1497.9535080000001</v>
      </c>
      <c r="DN965" s="51"/>
      <c r="DP965" s="45">
        <f t="shared" si="1408"/>
        <v>404.40087199999999</v>
      </c>
      <c r="DQ965" s="51"/>
      <c r="DS965" s="45">
        <f t="shared" si="1409"/>
        <v>20686.357314000001</v>
      </c>
      <c r="DT965" s="51"/>
      <c r="DV965" s="45">
        <f t="shared" si="1410"/>
        <v>3239.3826799999997</v>
      </c>
      <c r="DW965" s="51"/>
      <c r="DY965" s="45">
        <f t="shared" si="1411"/>
        <v>512.88887399999999</v>
      </c>
      <c r="DZ965" s="51"/>
      <c r="EB965" s="45">
        <f t="shared" si="1412"/>
        <v>504.21625799999998</v>
      </c>
      <c r="EC965" s="51"/>
      <c r="EE965" s="45">
        <f t="shared" si="1413"/>
        <v>579.86074199999996</v>
      </c>
      <c r="EF965" s="51"/>
      <c r="EH965" s="45">
        <f t="shared" si="1414"/>
        <v>954.46957199999997</v>
      </c>
      <c r="EI965" s="51"/>
      <c r="EK965" s="45">
        <f t="shared" si="1415"/>
        <v>1745.283668</v>
      </c>
      <c r="EL965" s="51"/>
      <c r="EN965" s="45">
        <f t="shared" si="1416"/>
        <v>888.86283800000001</v>
      </c>
      <c r="EO965" s="51"/>
      <c r="EQ965" s="45">
        <f t="shared" si="1417"/>
        <v>517.46608800000001</v>
      </c>
      <c r="ER965" s="51"/>
      <c r="ET965" s="45">
        <f t="shared" si="1418"/>
        <v>340.96229199999999</v>
      </c>
      <c r="EU965" s="51"/>
      <c r="EW965" s="45">
        <f t="shared" si="1419"/>
        <v>126.47565</v>
      </c>
      <c r="EX965" s="51"/>
      <c r="EZ965" s="45">
        <f t="shared" si="1420"/>
        <v>2098.773072</v>
      </c>
      <c r="FA965" s="51"/>
      <c r="FC965" s="45">
        <f t="shared" si="1421"/>
        <v>405.52510000000001</v>
      </c>
      <c r="FD965" s="51"/>
      <c r="FF965" s="45">
        <f t="shared" si="1422"/>
        <v>4378.8680599999998</v>
      </c>
      <c r="FG965" s="51"/>
      <c r="FI965" s="45">
        <f t="shared" si="1423"/>
        <v>2596.003056</v>
      </c>
      <c r="FJ965" s="51"/>
      <c r="FL965" s="45">
        <f t="shared" si="1424"/>
        <v>728.01793199999997</v>
      </c>
      <c r="FM965" s="51"/>
      <c r="FO965" s="45">
        <f t="shared" si="1425"/>
        <v>267.40566000000001</v>
      </c>
      <c r="FP965" s="51"/>
      <c r="FR965" s="45">
        <f t="shared" si="1426"/>
        <v>4115.6381039999997</v>
      </c>
      <c r="FS965" s="51"/>
      <c r="FU965" s="45">
        <f t="shared" si="1427"/>
        <v>290.61293799999999</v>
      </c>
      <c r="FV965" s="51"/>
      <c r="FX965" s="45">
        <f t="shared" si="1428"/>
        <v>477.555994</v>
      </c>
      <c r="FY965" s="51"/>
      <c r="GA965" s="45">
        <f t="shared" si="1429"/>
        <v>17803.836722</v>
      </c>
      <c r="GB965" s="51"/>
      <c r="GD965" s="45">
        <f t="shared" si="1430"/>
        <v>44.085797999999997</v>
      </c>
      <c r="GE965" s="51"/>
      <c r="GG965" s="45">
        <f t="shared" si="1431"/>
        <v>2515.4601499999999</v>
      </c>
      <c r="GH965" s="51"/>
      <c r="GJ965" s="45">
        <f t="shared" si="1432"/>
        <v>2009.3969460000001</v>
      </c>
      <c r="GK965" s="51"/>
    </row>
    <row r="966" spans="1:193" s="45" customFormat="1">
      <c r="A966" s="45" t="s">
        <v>17</v>
      </c>
      <c r="B966" s="46">
        <v>41189</v>
      </c>
      <c r="C966" s="56">
        <v>0.80050600000000005</v>
      </c>
      <c r="D966" s="56">
        <v>8.3577999999999986E-2</v>
      </c>
      <c r="E966" s="56">
        <v>8.5536000000000001E-2</v>
      </c>
      <c r="F966" s="58"/>
      <c r="G966" s="58"/>
      <c r="H966" s="58">
        <v>10864</v>
      </c>
      <c r="I966" s="58"/>
      <c r="J966" s="59"/>
      <c r="K966" s="59">
        <v>166242</v>
      </c>
      <c r="L966" s="58"/>
      <c r="M966" s="58"/>
      <c r="N966" s="58">
        <v>15188</v>
      </c>
      <c r="O966" s="58"/>
      <c r="P966" s="58"/>
      <c r="Q966" s="58">
        <v>39820</v>
      </c>
      <c r="R966" s="58"/>
      <c r="S966" s="58"/>
      <c r="T966" s="58">
        <v>49417</v>
      </c>
      <c r="U966" s="58"/>
      <c r="V966" s="58"/>
      <c r="W966" s="58">
        <v>17457</v>
      </c>
      <c r="X966" s="58"/>
      <c r="Y966" s="58"/>
      <c r="Z966" s="58">
        <v>4311</v>
      </c>
      <c r="AA966" s="58"/>
      <c r="AB966" s="58"/>
      <c r="AC966" s="58">
        <v>256334</v>
      </c>
      <c r="AD966" s="58"/>
      <c r="AE966" s="58"/>
      <c r="AF966" s="58">
        <v>35123</v>
      </c>
      <c r="AG966" s="58"/>
      <c r="AH966" s="58"/>
      <c r="AI966" s="58">
        <v>6444</v>
      </c>
      <c r="AJ966" s="58"/>
      <c r="AK966" s="58"/>
      <c r="AL966" s="58">
        <v>6102</v>
      </c>
      <c r="AM966" s="58"/>
      <c r="AN966" s="58"/>
      <c r="AO966" s="58">
        <v>6769</v>
      </c>
      <c r="AP966" s="58"/>
      <c r="AQ966" s="58"/>
      <c r="AR966" s="58">
        <v>11728</v>
      </c>
      <c r="AS966" s="58"/>
      <c r="AT966" s="58"/>
      <c r="AU966" s="58">
        <v>19258</v>
      </c>
      <c r="AV966" s="58"/>
      <c r="AW966" s="58"/>
      <c r="AX966" s="58">
        <v>10214</v>
      </c>
      <c r="AY966" s="58"/>
      <c r="AZ966" s="58"/>
      <c r="BA966" s="58">
        <v>8124</v>
      </c>
      <c r="BB966" s="58"/>
      <c r="BC966" s="58"/>
      <c r="BD966" s="58">
        <v>4774</v>
      </c>
      <c r="BE966" s="58"/>
      <c r="BF966" s="58"/>
      <c r="BG966" s="58">
        <v>1394</v>
      </c>
      <c r="BH966" s="50"/>
      <c r="BI966" s="50"/>
      <c r="BJ966" s="50">
        <v>23138</v>
      </c>
      <c r="BK966" s="50"/>
      <c r="BL966" s="50"/>
      <c r="BM966" s="50">
        <v>5181</v>
      </c>
      <c r="BN966" s="50"/>
      <c r="BO966" s="50"/>
      <c r="BP966" s="50">
        <v>53063</v>
      </c>
      <c r="BQ966" s="50"/>
      <c r="BR966" s="50"/>
      <c r="BS966" s="50">
        <v>31847</v>
      </c>
      <c r="BT966" s="50"/>
      <c r="BU966" s="50"/>
      <c r="BV966" s="50">
        <v>8918</v>
      </c>
      <c r="BW966" s="50"/>
      <c r="BX966" s="50"/>
      <c r="BY966" s="50">
        <v>2293</v>
      </c>
      <c r="BZ966" s="50"/>
      <c r="CA966" s="50"/>
      <c r="CB966" s="50">
        <v>53122</v>
      </c>
      <c r="CC966" s="50"/>
      <c r="CD966" s="50"/>
      <c r="CE966" s="50">
        <v>3178</v>
      </c>
      <c r="CF966" s="50"/>
      <c r="CG966" s="50"/>
      <c r="CH966" s="50">
        <v>3186</v>
      </c>
      <c r="CI966" s="50"/>
      <c r="CJ966" s="50"/>
      <c r="CK966" s="50">
        <v>216014</v>
      </c>
      <c r="CL966" s="50"/>
      <c r="CM966" s="50"/>
      <c r="CN966" s="50">
        <v>195</v>
      </c>
      <c r="CO966" s="50"/>
      <c r="CP966" s="50"/>
      <c r="CQ966" s="50">
        <v>31633</v>
      </c>
      <c r="CR966" s="50"/>
      <c r="CS966" s="50"/>
      <c r="CT966" s="50">
        <v>18525</v>
      </c>
      <c r="CU966" s="51"/>
      <c r="CV966" s="51"/>
      <c r="CX966" s="45">
        <f t="shared" si="1402"/>
        <v>929.263104</v>
      </c>
      <c r="CY966" s="51"/>
      <c r="DA966" s="45">
        <f t="shared" si="1403"/>
        <v>14219.675712</v>
      </c>
      <c r="DB966" s="51"/>
      <c r="DD966" s="45">
        <f t="shared" si="1404"/>
        <v>1299.120768</v>
      </c>
      <c r="DE966" s="51"/>
      <c r="DG966" s="45">
        <f t="shared" si="1405"/>
        <v>3406.0435200000002</v>
      </c>
      <c r="DH966" s="51"/>
      <c r="DJ966" s="45">
        <f t="shared" si="1406"/>
        <v>4226.9325120000003</v>
      </c>
      <c r="DK966" s="51"/>
      <c r="DM966" s="45">
        <f t="shared" si="1407"/>
        <v>1493.2019520000001</v>
      </c>
      <c r="DN966" s="51"/>
      <c r="DP966" s="45">
        <f t="shared" si="1408"/>
        <v>368.74569600000001</v>
      </c>
      <c r="DQ966" s="51"/>
      <c r="DS966" s="45">
        <f t="shared" si="1409"/>
        <v>21925.785024000001</v>
      </c>
      <c r="DT966" s="51"/>
      <c r="DV966" s="45">
        <f t="shared" si="1410"/>
        <v>3004.2809280000001</v>
      </c>
      <c r="DW966" s="51"/>
      <c r="DY966" s="45">
        <f t="shared" si="1411"/>
        <v>551.193984</v>
      </c>
      <c r="DZ966" s="51"/>
      <c r="EB966" s="45">
        <f t="shared" si="1412"/>
        <v>521.94067199999995</v>
      </c>
      <c r="EC966" s="51"/>
      <c r="EE966" s="45">
        <f t="shared" si="1413"/>
        <v>578.99318400000004</v>
      </c>
      <c r="EF966" s="51"/>
      <c r="EH966" s="45">
        <f t="shared" si="1414"/>
        <v>1003.166208</v>
      </c>
      <c r="EI966" s="51"/>
      <c r="EK966" s="45">
        <f t="shared" si="1415"/>
        <v>1647.2522879999999</v>
      </c>
      <c r="EL966" s="51"/>
      <c r="EN966" s="45">
        <f t="shared" si="1416"/>
        <v>873.66470400000003</v>
      </c>
      <c r="EO966" s="51"/>
      <c r="EQ966" s="45">
        <f t="shared" si="1417"/>
        <v>694.89446399999997</v>
      </c>
      <c r="ER966" s="51"/>
      <c r="ET966" s="45">
        <f t="shared" si="1418"/>
        <v>408.34886399999999</v>
      </c>
      <c r="EU966" s="51"/>
      <c r="EW966" s="45">
        <f t="shared" si="1419"/>
        <v>119.237184</v>
      </c>
      <c r="EX966" s="51"/>
      <c r="EZ966" s="45">
        <f t="shared" si="1420"/>
        <v>1979.1319679999999</v>
      </c>
      <c r="FA966" s="51"/>
      <c r="FC966" s="45">
        <f t="shared" si="1421"/>
        <v>443.16201599999999</v>
      </c>
      <c r="FD966" s="51"/>
      <c r="FF966" s="45">
        <f t="shared" si="1422"/>
        <v>4538.7967680000002</v>
      </c>
      <c r="FG966" s="51"/>
      <c r="FI966" s="45">
        <f t="shared" si="1423"/>
        <v>2724.0649920000001</v>
      </c>
      <c r="FJ966" s="51"/>
      <c r="FL966" s="45">
        <f t="shared" si="1424"/>
        <v>762.81004800000005</v>
      </c>
      <c r="FM966" s="51"/>
      <c r="FO966" s="45">
        <f t="shared" si="1425"/>
        <v>196.13404800000001</v>
      </c>
      <c r="FP966" s="51"/>
      <c r="FR966" s="45">
        <f t="shared" si="1426"/>
        <v>4543.8433919999998</v>
      </c>
      <c r="FS966" s="51"/>
      <c r="FU966" s="45">
        <f t="shared" si="1427"/>
        <v>271.83340800000002</v>
      </c>
      <c r="FV966" s="51"/>
      <c r="FX966" s="45">
        <f t="shared" si="1428"/>
        <v>272.517696</v>
      </c>
      <c r="FY966" s="51"/>
      <c r="GA966" s="45">
        <f t="shared" si="1429"/>
        <v>18476.973504000001</v>
      </c>
      <c r="GB966" s="51"/>
      <c r="GD966" s="45">
        <f t="shared" si="1430"/>
        <v>16.67952</v>
      </c>
      <c r="GE966" s="51"/>
      <c r="GG966" s="45">
        <f t="shared" si="1431"/>
        <v>2705.7602879999999</v>
      </c>
      <c r="GH966" s="51"/>
      <c r="GJ966" s="45">
        <f t="shared" si="1432"/>
        <v>1584.5544</v>
      </c>
      <c r="GK966" s="51"/>
    </row>
    <row r="967" spans="1:193" s="45" customFormat="1">
      <c r="A967" s="45" t="s">
        <v>17</v>
      </c>
      <c r="B967" s="46">
        <v>41188</v>
      </c>
      <c r="C967" s="56">
        <v>0.80084199999999994</v>
      </c>
      <c r="D967" s="56">
        <v>8.3577999999999986E-2</v>
      </c>
      <c r="E967" s="56">
        <v>8.4991999999999998E-2</v>
      </c>
      <c r="F967" s="58"/>
      <c r="G967" s="58"/>
      <c r="H967" s="58">
        <v>9596</v>
      </c>
      <c r="I967" s="58"/>
      <c r="J967" s="59"/>
      <c r="K967" s="59">
        <v>159100</v>
      </c>
      <c r="L967" s="58"/>
      <c r="M967" s="58"/>
      <c r="N967" s="58">
        <v>14981</v>
      </c>
      <c r="O967" s="58"/>
      <c r="P967" s="58"/>
      <c r="Q967" s="58">
        <v>37219</v>
      </c>
      <c r="R967" s="58"/>
      <c r="S967" s="58"/>
      <c r="T967" s="58">
        <v>49272</v>
      </c>
      <c r="U967" s="58"/>
      <c r="V967" s="58"/>
      <c r="W967" s="58">
        <v>16845</v>
      </c>
      <c r="X967" s="58"/>
      <c r="Y967" s="58"/>
      <c r="Z967" s="58">
        <v>4054</v>
      </c>
      <c r="AA967" s="58"/>
      <c r="AB967" s="58"/>
      <c r="AC967" s="58">
        <v>216161</v>
      </c>
      <c r="AD967" s="58"/>
      <c r="AE967" s="58"/>
      <c r="AF967" s="58">
        <v>33476</v>
      </c>
      <c r="AG967" s="58"/>
      <c r="AH967" s="58"/>
      <c r="AI967" s="58">
        <v>6201</v>
      </c>
      <c r="AJ967" s="58"/>
      <c r="AK967" s="58"/>
      <c r="AL967" s="58">
        <v>6511</v>
      </c>
      <c r="AM967" s="58"/>
      <c r="AN967" s="58"/>
      <c r="AO967" s="58">
        <v>7733</v>
      </c>
      <c r="AP967" s="58"/>
      <c r="AQ967" s="58"/>
      <c r="AR967" s="58">
        <v>10780</v>
      </c>
      <c r="AS967" s="58"/>
      <c r="AT967" s="58"/>
      <c r="AU967" s="58">
        <v>17198</v>
      </c>
      <c r="AV967" s="58"/>
      <c r="AW967" s="58"/>
      <c r="AX967" s="58">
        <v>10109</v>
      </c>
      <c r="AY967" s="58"/>
      <c r="AZ967" s="58"/>
      <c r="BA967" s="58">
        <v>8570</v>
      </c>
      <c r="BB967" s="58"/>
      <c r="BC967" s="58"/>
      <c r="BD967" s="58">
        <v>4884</v>
      </c>
      <c r="BE967" s="58"/>
      <c r="BF967" s="58"/>
      <c r="BG967" s="58">
        <v>1432</v>
      </c>
      <c r="BH967" s="50"/>
      <c r="BI967" s="50"/>
      <c r="BJ967" s="50">
        <v>21496</v>
      </c>
      <c r="BK967" s="50"/>
      <c r="BL967" s="50"/>
      <c r="BM967" s="50">
        <v>5557</v>
      </c>
      <c r="BN967" s="50"/>
      <c r="BO967" s="50"/>
      <c r="BP967" s="50">
        <v>56232</v>
      </c>
      <c r="BQ967" s="50"/>
      <c r="BR967" s="50"/>
      <c r="BS967" s="50">
        <v>31918</v>
      </c>
      <c r="BT967" s="50"/>
      <c r="BU967" s="50"/>
      <c r="BV967" s="50">
        <v>8918</v>
      </c>
      <c r="BW967" s="50"/>
      <c r="BX967" s="50"/>
      <c r="BY967" s="50">
        <v>2945</v>
      </c>
      <c r="BZ967" s="50"/>
      <c r="CA967" s="50"/>
      <c r="CB967" s="50">
        <v>53733</v>
      </c>
      <c r="CC967" s="50"/>
      <c r="CD967" s="50"/>
      <c r="CE967" s="50">
        <v>3298</v>
      </c>
      <c r="CF967" s="50"/>
      <c r="CG967" s="50"/>
      <c r="CH967" s="50">
        <v>3216</v>
      </c>
      <c r="CI967" s="50"/>
      <c r="CJ967" s="50"/>
      <c r="CK967" s="50">
        <v>212349</v>
      </c>
      <c r="CL967" s="50"/>
      <c r="CM967" s="50"/>
      <c r="CN967" s="50">
        <v>201</v>
      </c>
      <c r="CO967" s="50"/>
      <c r="CP967" s="50"/>
      <c r="CQ967" s="50">
        <v>31840</v>
      </c>
      <c r="CR967" s="50"/>
      <c r="CS967" s="50"/>
      <c r="CT967" s="50">
        <v>16940</v>
      </c>
      <c r="CU967" s="51"/>
      <c r="CV967" s="51"/>
      <c r="CX967" s="45">
        <f t="shared" si="1402"/>
        <v>815.58323199999995</v>
      </c>
      <c r="CY967" s="51"/>
      <c r="DA967" s="45">
        <f t="shared" si="1403"/>
        <v>13522.227199999999</v>
      </c>
      <c r="DB967" s="51"/>
      <c r="DD967" s="45">
        <f t="shared" si="1404"/>
        <v>1273.2651519999999</v>
      </c>
      <c r="DE967" s="51"/>
      <c r="DG967" s="45">
        <f t="shared" si="1405"/>
        <v>3163.3172479999998</v>
      </c>
      <c r="DH967" s="51"/>
      <c r="DJ967" s="45">
        <f t="shared" si="1406"/>
        <v>4187.7258240000001</v>
      </c>
      <c r="DK967" s="51"/>
      <c r="DM967" s="45">
        <f t="shared" si="1407"/>
        <v>1431.6902399999999</v>
      </c>
      <c r="DN967" s="51"/>
      <c r="DP967" s="45">
        <f t="shared" si="1408"/>
        <v>344.557568</v>
      </c>
      <c r="DQ967" s="51"/>
      <c r="DS967" s="45">
        <f t="shared" si="1409"/>
        <v>18371.955711999999</v>
      </c>
      <c r="DT967" s="51"/>
      <c r="DV967" s="45">
        <f t="shared" si="1410"/>
        <v>2845.192192</v>
      </c>
      <c r="DW967" s="51"/>
      <c r="DY967" s="45">
        <f t="shared" si="1411"/>
        <v>527.035392</v>
      </c>
      <c r="DZ967" s="51"/>
      <c r="EB967" s="45">
        <f t="shared" si="1412"/>
        <v>553.38291200000003</v>
      </c>
      <c r="EC967" s="51"/>
      <c r="EE967" s="45">
        <f t="shared" si="1413"/>
        <v>657.24313599999994</v>
      </c>
      <c r="EF967" s="51"/>
      <c r="EH967" s="45">
        <f t="shared" si="1414"/>
        <v>916.21375999999998</v>
      </c>
      <c r="EI967" s="51"/>
      <c r="EK967" s="45">
        <f t="shared" si="1415"/>
        <v>1461.6924159999999</v>
      </c>
      <c r="EL967" s="51"/>
      <c r="EN967" s="45">
        <f t="shared" si="1416"/>
        <v>859.18412799999999</v>
      </c>
      <c r="EO967" s="51"/>
      <c r="EQ967" s="45">
        <f t="shared" si="1417"/>
        <v>728.38144</v>
      </c>
      <c r="ER967" s="51"/>
      <c r="ET967" s="45">
        <f t="shared" si="1418"/>
        <v>415.10092800000001</v>
      </c>
      <c r="EU967" s="51"/>
      <c r="EW967" s="45">
        <f t="shared" si="1419"/>
        <v>121.708544</v>
      </c>
      <c r="EX967" s="51"/>
      <c r="EZ967" s="45">
        <f t="shared" si="1420"/>
        <v>1826.988032</v>
      </c>
      <c r="FA967" s="51"/>
      <c r="FC967" s="45">
        <f t="shared" si="1421"/>
        <v>472.300544</v>
      </c>
      <c r="FD967" s="51"/>
      <c r="FF967" s="45">
        <f t="shared" si="1422"/>
        <v>4779.2701440000001</v>
      </c>
      <c r="FG967" s="51"/>
      <c r="FI967" s="45">
        <f t="shared" si="1423"/>
        <v>2712.774656</v>
      </c>
      <c r="FJ967" s="51"/>
      <c r="FL967" s="45">
        <f t="shared" si="1424"/>
        <v>757.95865600000002</v>
      </c>
      <c r="FM967" s="51"/>
      <c r="FO967" s="45">
        <f t="shared" si="1425"/>
        <v>250.30143999999999</v>
      </c>
      <c r="FP967" s="51"/>
      <c r="FR967" s="45">
        <f t="shared" si="1426"/>
        <v>4566.8751359999997</v>
      </c>
      <c r="FS967" s="51"/>
      <c r="FU967" s="45">
        <f t="shared" si="1427"/>
        <v>280.30361599999998</v>
      </c>
      <c r="FV967" s="51"/>
      <c r="FX967" s="45">
        <f t="shared" si="1428"/>
        <v>273.334272</v>
      </c>
      <c r="FY967" s="51"/>
      <c r="GA967" s="45">
        <f t="shared" si="1429"/>
        <v>18047.966207999998</v>
      </c>
      <c r="GB967" s="51"/>
      <c r="GD967" s="45">
        <f t="shared" si="1430"/>
        <v>17.083392</v>
      </c>
      <c r="GE967" s="51"/>
      <c r="GG967" s="45">
        <f t="shared" si="1431"/>
        <v>2706.1452799999997</v>
      </c>
      <c r="GH967" s="51"/>
      <c r="GJ967" s="45">
        <f t="shared" si="1432"/>
        <v>1439.76448</v>
      </c>
      <c r="GK967" s="51"/>
    </row>
    <row r="968" spans="1:193" s="45" customFormat="1">
      <c r="A968" s="45" t="s">
        <v>17</v>
      </c>
      <c r="B968" s="46">
        <v>41187</v>
      </c>
      <c r="C968" s="56">
        <v>0.80803200000000008</v>
      </c>
      <c r="D968" s="56">
        <v>8.3577999999999986E-2</v>
      </c>
      <c r="E968" s="56">
        <v>9.0471999999999997E-2</v>
      </c>
      <c r="F968" s="58"/>
      <c r="G968" s="58"/>
      <c r="H968" s="58">
        <v>8470</v>
      </c>
      <c r="I968" s="58"/>
      <c r="J968" s="59"/>
      <c r="K968" s="59">
        <v>161256</v>
      </c>
      <c r="L968" s="58"/>
      <c r="M968" s="58"/>
      <c r="N968" s="58">
        <v>13795</v>
      </c>
      <c r="O968" s="58"/>
      <c r="P968" s="58"/>
      <c r="Q968" s="58">
        <v>38247</v>
      </c>
      <c r="R968" s="58"/>
      <c r="S968" s="58"/>
      <c r="T968" s="58">
        <v>48533</v>
      </c>
      <c r="U968" s="58"/>
      <c r="V968" s="58"/>
      <c r="W968" s="58">
        <v>16761</v>
      </c>
      <c r="X968" s="58"/>
      <c r="Y968" s="58"/>
      <c r="Z968" s="58">
        <v>3982</v>
      </c>
      <c r="AA968" s="58"/>
      <c r="AB968" s="58"/>
      <c r="AC968" s="58">
        <v>218815</v>
      </c>
      <c r="AD968" s="58"/>
      <c r="AE968" s="58"/>
      <c r="AF968" s="58">
        <v>32687</v>
      </c>
      <c r="AG968" s="58"/>
      <c r="AH968" s="58"/>
      <c r="AI968" s="58">
        <v>6110</v>
      </c>
      <c r="AJ968" s="58"/>
      <c r="AK968" s="58"/>
      <c r="AL968" s="58">
        <v>7182</v>
      </c>
      <c r="AM968" s="58"/>
      <c r="AN968" s="58"/>
      <c r="AO968" s="58">
        <v>8637</v>
      </c>
      <c r="AP968" s="58"/>
      <c r="AQ968" s="58"/>
      <c r="AR968" s="58">
        <v>11172</v>
      </c>
      <c r="AS968" s="58"/>
      <c r="AT968" s="58"/>
      <c r="AU968" s="58">
        <v>19020</v>
      </c>
      <c r="AV968" s="58"/>
      <c r="AW968" s="58"/>
      <c r="AX968" s="58">
        <v>9735</v>
      </c>
      <c r="AY968" s="58"/>
      <c r="AZ968" s="58"/>
      <c r="BA968" s="58">
        <v>9051</v>
      </c>
      <c r="BB968" s="58"/>
      <c r="BC968" s="58"/>
      <c r="BD968" s="58">
        <v>5234</v>
      </c>
      <c r="BE968" s="58"/>
      <c r="BF968" s="58"/>
      <c r="BG968" s="58">
        <v>1339</v>
      </c>
      <c r="BH968" s="50"/>
      <c r="BI968" s="50"/>
      <c r="BJ968" s="50">
        <v>20812</v>
      </c>
      <c r="BK968" s="50"/>
      <c r="BL968" s="50"/>
      <c r="BM968" s="50">
        <v>4755</v>
      </c>
      <c r="BN968" s="50"/>
      <c r="BO968" s="50"/>
      <c r="BP968" s="50">
        <v>60190</v>
      </c>
      <c r="BQ968" s="50"/>
      <c r="BR968" s="50"/>
      <c r="BS968" s="50">
        <v>33238</v>
      </c>
      <c r="BT968" s="50"/>
      <c r="BU968" s="50"/>
      <c r="BV968" s="50">
        <v>9249</v>
      </c>
      <c r="BW968" s="50"/>
      <c r="BX968" s="50"/>
      <c r="BY968" s="50">
        <v>3178</v>
      </c>
      <c r="BZ968" s="50"/>
      <c r="CA968" s="50"/>
      <c r="CB968" s="50">
        <v>53067</v>
      </c>
      <c r="CC968" s="50"/>
      <c r="CD968" s="50"/>
      <c r="CE968" s="50">
        <v>3195</v>
      </c>
      <c r="CF968" s="50"/>
      <c r="CG968" s="50"/>
      <c r="CH968" s="50">
        <v>3228</v>
      </c>
      <c r="CI968" s="50"/>
      <c r="CJ968" s="50"/>
      <c r="CK968" s="50">
        <v>227450</v>
      </c>
      <c r="CL968" s="50"/>
      <c r="CM968" s="50"/>
      <c r="CN968" s="50">
        <v>178</v>
      </c>
      <c r="CO968" s="50"/>
      <c r="CP968" s="50"/>
      <c r="CQ968" s="50">
        <v>33430</v>
      </c>
      <c r="CR968" s="50"/>
      <c r="CS968" s="50"/>
      <c r="CT968" s="50">
        <v>18019</v>
      </c>
      <c r="CU968" s="51"/>
      <c r="CV968" s="51"/>
      <c r="CX968" s="45">
        <f t="shared" si="1402"/>
        <v>766.29783999999995</v>
      </c>
      <c r="CY968" s="51"/>
      <c r="DA968" s="45">
        <f t="shared" si="1403"/>
        <v>14589.152832</v>
      </c>
      <c r="DB968" s="51"/>
      <c r="DD968" s="45">
        <f t="shared" si="1404"/>
        <v>1248.06124</v>
      </c>
      <c r="DE968" s="51"/>
      <c r="DG968" s="45">
        <f t="shared" si="1405"/>
        <v>3460.282584</v>
      </c>
      <c r="DH968" s="51"/>
      <c r="DJ968" s="45">
        <f t="shared" si="1406"/>
        <v>4390.8775759999999</v>
      </c>
      <c r="DK968" s="51"/>
      <c r="DM968" s="45">
        <f t="shared" si="1407"/>
        <v>1516.401192</v>
      </c>
      <c r="DN968" s="51"/>
      <c r="DP968" s="45">
        <f t="shared" si="1408"/>
        <v>360.25950399999999</v>
      </c>
      <c r="DQ968" s="51"/>
      <c r="DS968" s="45">
        <f t="shared" si="1409"/>
        <v>19796.630679999998</v>
      </c>
      <c r="DT968" s="51"/>
      <c r="DV968" s="45">
        <f t="shared" si="1410"/>
        <v>2957.2582640000001</v>
      </c>
      <c r="DW968" s="51"/>
      <c r="DY968" s="45">
        <f t="shared" si="1411"/>
        <v>552.78391999999997</v>
      </c>
      <c r="DZ968" s="51"/>
      <c r="EB968" s="45">
        <f t="shared" si="1412"/>
        <v>649.769904</v>
      </c>
      <c r="EC968" s="51"/>
      <c r="EE968" s="45">
        <f t="shared" si="1413"/>
        <v>781.40666399999998</v>
      </c>
      <c r="EF968" s="51"/>
      <c r="EH968" s="45">
        <f t="shared" si="1414"/>
        <v>1010.7531839999999</v>
      </c>
      <c r="EI968" s="51"/>
      <c r="EK968" s="45">
        <f t="shared" si="1415"/>
        <v>1720.7774399999998</v>
      </c>
      <c r="EL968" s="51"/>
      <c r="EN968" s="45">
        <f t="shared" si="1416"/>
        <v>880.74491999999998</v>
      </c>
      <c r="EO968" s="51"/>
      <c r="EQ968" s="45">
        <f t="shared" si="1417"/>
        <v>818.86207200000001</v>
      </c>
      <c r="ER968" s="51"/>
      <c r="ET968" s="45">
        <f t="shared" si="1418"/>
        <v>473.53044799999998</v>
      </c>
      <c r="EU968" s="51"/>
      <c r="EW968" s="45">
        <f t="shared" si="1419"/>
        <v>121.14200799999999</v>
      </c>
      <c r="EX968" s="51"/>
      <c r="EZ968" s="45">
        <f t="shared" si="1420"/>
        <v>1882.903264</v>
      </c>
      <c r="FA968" s="51"/>
      <c r="FC968" s="45">
        <f t="shared" si="1421"/>
        <v>430.19435999999996</v>
      </c>
      <c r="FD968" s="51"/>
      <c r="FF968" s="45">
        <f t="shared" si="1422"/>
        <v>5445.5096800000001</v>
      </c>
      <c r="FG968" s="51"/>
      <c r="FI968" s="45">
        <f t="shared" si="1423"/>
        <v>3007.1083359999998</v>
      </c>
      <c r="FJ968" s="51"/>
      <c r="FL968" s="45">
        <f t="shared" si="1424"/>
        <v>836.77552800000001</v>
      </c>
      <c r="FM968" s="51"/>
      <c r="FO968" s="45">
        <f t="shared" si="1425"/>
        <v>287.520016</v>
      </c>
      <c r="FP968" s="51"/>
      <c r="FR968" s="45">
        <f t="shared" si="1426"/>
        <v>4801.0776239999996</v>
      </c>
      <c r="FS968" s="51"/>
      <c r="FU968" s="45">
        <f t="shared" si="1427"/>
        <v>289.05804000000001</v>
      </c>
      <c r="FV968" s="51"/>
      <c r="FX968" s="45">
        <f t="shared" si="1428"/>
        <v>292.04361599999999</v>
      </c>
      <c r="FY968" s="51"/>
      <c r="GA968" s="45">
        <f t="shared" si="1429"/>
        <v>20577.856400000001</v>
      </c>
      <c r="GB968" s="51"/>
      <c r="GD968" s="45">
        <f t="shared" si="1430"/>
        <v>16.104015999999998</v>
      </c>
      <c r="GE968" s="51"/>
      <c r="GG968" s="45">
        <f t="shared" si="1431"/>
        <v>3024.4789599999999</v>
      </c>
      <c r="GH968" s="51"/>
      <c r="GJ968" s="45">
        <f t="shared" si="1432"/>
        <v>1630.214968</v>
      </c>
      <c r="GK968" s="51"/>
    </row>
    <row r="969" spans="1:193" s="45" customFormat="1">
      <c r="A969" s="45" t="s">
        <v>17</v>
      </c>
      <c r="B969" s="46">
        <v>41186</v>
      </c>
      <c r="C969" s="56">
        <v>0.80940900000000005</v>
      </c>
      <c r="D969" s="56">
        <v>8.3577999999999986E-2</v>
      </c>
      <c r="E969" s="56">
        <v>9.1059000000000001E-2</v>
      </c>
      <c r="F969" s="58"/>
      <c r="G969" s="58"/>
      <c r="H969" s="58">
        <v>7404</v>
      </c>
      <c r="I969" s="58"/>
      <c r="J969" s="59"/>
      <c r="K969" s="59">
        <v>163295</v>
      </c>
      <c r="L969" s="58"/>
      <c r="M969" s="58"/>
      <c r="N969" s="58">
        <v>13058</v>
      </c>
      <c r="O969" s="58"/>
      <c r="P969" s="58"/>
      <c r="Q969" s="58">
        <v>36005</v>
      </c>
      <c r="R969" s="58"/>
      <c r="S969" s="58"/>
      <c r="T969" s="58">
        <v>48320</v>
      </c>
      <c r="U969" s="58"/>
      <c r="V969" s="58"/>
      <c r="W969" s="58">
        <v>17115</v>
      </c>
      <c r="X969" s="58"/>
      <c r="Y969" s="58"/>
      <c r="Z969" s="58">
        <v>3925</v>
      </c>
      <c r="AA969" s="58"/>
      <c r="AB969" s="58"/>
      <c r="AC969" s="58">
        <v>227891</v>
      </c>
      <c r="AD969" s="58"/>
      <c r="AE969" s="58"/>
      <c r="AF969" s="58">
        <v>30943</v>
      </c>
      <c r="AG969" s="58"/>
      <c r="AH969" s="58"/>
      <c r="AI969" s="58">
        <v>5095</v>
      </c>
      <c r="AJ969" s="58"/>
      <c r="AK969" s="58"/>
      <c r="AL969" s="58">
        <v>7867</v>
      </c>
      <c r="AM969" s="58"/>
      <c r="AN969" s="58"/>
      <c r="AO969" s="58">
        <v>9144</v>
      </c>
      <c r="AP969" s="58"/>
      <c r="AQ969" s="58"/>
      <c r="AR969" s="58">
        <v>10917</v>
      </c>
      <c r="AS969" s="58"/>
      <c r="AT969" s="58"/>
      <c r="AU969" s="58">
        <v>19560</v>
      </c>
      <c r="AV969" s="58"/>
      <c r="AW969" s="58"/>
      <c r="AX969" s="58">
        <v>10033</v>
      </c>
      <c r="AY969" s="58"/>
      <c r="AZ969" s="58"/>
      <c r="BA969" s="58">
        <v>8994</v>
      </c>
      <c r="BB969" s="58"/>
      <c r="BC969" s="58"/>
      <c r="BD969" s="58">
        <v>5301</v>
      </c>
      <c r="BE969" s="58"/>
      <c r="BF969" s="58"/>
      <c r="BG969" s="58">
        <v>1155</v>
      </c>
      <c r="BH969" s="50"/>
      <c r="BI969" s="50"/>
      <c r="BJ969" s="50">
        <v>19773</v>
      </c>
      <c r="BK969" s="50"/>
      <c r="BL969" s="50"/>
      <c r="BM969" s="50">
        <v>4337</v>
      </c>
      <c r="BN969" s="50"/>
      <c r="BO969" s="50"/>
      <c r="BP969" s="50">
        <v>55158</v>
      </c>
      <c r="BQ969" s="50"/>
      <c r="BR969" s="50"/>
      <c r="BS969" s="50">
        <v>33563</v>
      </c>
      <c r="BT969" s="50"/>
      <c r="BU969" s="50"/>
      <c r="BV969" s="50">
        <v>9118</v>
      </c>
      <c r="BW969" s="50"/>
      <c r="BX969" s="50"/>
      <c r="BY969" s="50">
        <v>2610</v>
      </c>
      <c r="BZ969" s="50"/>
      <c r="CA969" s="50"/>
      <c r="CB969" s="50">
        <v>55668</v>
      </c>
      <c r="CC969" s="50"/>
      <c r="CD969" s="50"/>
      <c r="CE969" s="50">
        <v>2893</v>
      </c>
      <c r="CF969" s="50"/>
      <c r="CG969" s="50"/>
      <c r="CH969" s="50">
        <v>3532</v>
      </c>
      <c r="CI969" s="50"/>
      <c r="CJ969" s="50"/>
      <c r="CK969" s="50">
        <v>227699</v>
      </c>
      <c r="CL969" s="50"/>
      <c r="CM969" s="50"/>
      <c r="CN969" s="50">
        <v>150</v>
      </c>
      <c r="CO969" s="50"/>
      <c r="CP969" s="50"/>
      <c r="CQ969" s="50">
        <v>35526</v>
      </c>
      <c r="CR969" s="50"/>
      <c r="CS969" s="50"/>
      <c r="CT969" s="50">
        <v>18724</v>
      </c>
      <c r="CU969" s="51"/>
      <c r="CV969" s="51"/>
      <c r="CX969" s="45">
        <f t="shared" si="1402"/>
        <v>674.20083599999998</v>
      </c>
      <c r="CY969" s="51"/>
      <c r="DA969" s="45">
        <f t="shared" si="1403"/>
        <v>14869.479405</v>
      </c>
      <c r="DB969" s="51"/>
      <c r="DD969" s="45">
        <f t="shared" si="1404"/>
        <v>1189.0484220000001</v>
      </c>
      <c r="DE969" s="51"/>
      <c r="DG969" s="45">
        <f t="shared" si="1405"/>
        <v>3278.579295</v>
      </c>
      <c r="DH969" s="51"/>
      <c r="DJ969" s="45">
        <f t="shared" si="1406"/>
        <v>4399.9708799999999</v>
      </c>
      <c r="DK969" s="51"/>
      <c r="DM969" s="45">
        <f t="shared" si="1407"/>
        <v>1558.4747850000001</v>
      </c>
      <c r="DN969" s="51"/>
      <c r="DP969" s="45">
        <f t="shared" si="1408"/>
        <v>357.40657500000003</v>
      </c>
      <c r="DQ969" s="51"/>
      <c r="DS969" s="45">
        <f t="shared" si="1409"/>
        <v>20751.526569000001</v>
      </c>
      <c r="DT969" s="51"/>
      <c r="DV969" s="45">
        <f t="shared" si="1410"/>
        <v>2817.638637</v>
      </c>
      <c r="DW969" s="51"/>
      <c r="DY969" s="45">
        <f t="shared" si="1411"/>
        <v>463.945605</v>
      </c>
      <c r="DZ969" s="51"/>
      <c r="EB969" s="45">
        <f t="shared" si="1412"/>
        <v>716.36115300000006</v>
      </c>
      <c r="EC969" s="51"/>
      <c r="EE969" s="45">
        <f t="shared" si="1413"/>
        <v>832.64349600000003</v>
      </c>
      <c r="EF969" s="51"/>
      <c r="EH969" s="45">
        <f t="shared" si="1414"/>
        <v>994.09110299999998</v>
      </c>
      <c r="EI969" s="51"/>
      <c r="EK969" s="45">
        <f t="shared" si="1415"/>
        <v>1781.1140399999999</v>
      </c>
      <c r="EL969" s="51"/>
      <c r="EN969" s="45">
        <f t="shared" si="1416"/>
        <v>913.59494700000005</v>
      </c>
      <c r="EO969" s="51"/>
      <c r="EQ969" s="45">
        <f t="shared" si="1417"/>
        <v>818.984646</v>
      </c>
      <c r="ER969" s="51"/>
      <c r="ET969" s="45">
        <f t="shared" si="1418"/>
        <v>482.70375899999999</v>
      </c>
      <c r="EU969" s="51"/>
      <c r="EW969" s="45">
        <f t="shared" si="1419"/>
        <v>105.17314500000001</v>
      </c>
      <c r="EX969" s="51"/>
      <c r="EZ969" s="45">
        <f t="shared" si="1420"/>
        <v>1800.509607</v>
      </c>
      <c r="FA969" s="51"/>
      <c r="FC969" s="45">
        <f t="shared" si="1421"/>
        <v>394.92288300000001</v>
      </c>
      <c r="FD969" s="51"/>
      <c r="FF969" s="45">
        <f t="shared" si="1422"/>
        <v>5022.6323220000004</v>
      </c>
      <c r="FG969" s="51"/>
      <c r="FI969" s="45">
        <f t="shared" si="1423"/>
        <v>3056.213217</v>
      </c>
      <c r="FJ969" s="51"/>
      <c r="FL969" s="45">
        <f t="shared" si="1424"/>
        <v>830.27596200000005</v>
      </c>
      <c r="FM969" s="51"/>
      <c r="FO969" s="45">
        <f t="shared" si="1425"/>
        <v>237.66399000000001</v>
      </c>
      <c r="FP969" s="51"/>
      <c r="FR969" s="45">
        <f t="shared" si="1426"/>
        <v>5069.0724120000004</v>
      </c>
      <c r="FS969" s="51"/>
      <c r="FU969" s="45">
        <f t="shared" si="1427"/>
        <v>263.43368700000002</v>
      </c>
      <c r="FV969" s="51"/>
      <c r="FX969" s="45">
        <f t="shared" si="1428"/>
        <v>321.62038799999999</v>
      </c>
      <c r="FY969" s="51"/>
      <c r="GA969" s="45">
        <f t="shared" si="1429"/>
        <v>20734.043240999999</v>
      </c>
      <c r="GB969" s="51"/>
      <c r="GD969" s="45">
        <f t="shared" si="1430"/>
        <v>13.658850000000001</v>
      </c>
      <c r="GE969" s="51"/>
      <c r="GG969" s="45">
        <f t="shared" si="1431"/>
        <v>3234.9620340000001</v>
      </c>
      <c r="GH969" s="51"/>
      <c r="GJ969" s="45">
        <f t="shared" si="1432"/>
        <v>1704.9887160000001</v>
      </c>
      <c r="GK969" s="51"/>
    </row>
    <row r="970" spans="1:193" s="45" customFormat="1">
      <c r="A970" s="45" t="s">
        <v>17</v>
      </c>
      <c r="B970" s="46">
        <v>41185</v>
      </c>
      <c r="C970" s="56">
        <v>0.78477000000000008</v>
      </c>
      <c r="D970" s="56">
        <v>8.3577999999999986E-2</v>
      </c>
      <c r="E970" s="56">
        <v>8.4373000000000004E-2</v>
      </c>
      <c r="F970" s="58"/>
      <c r="G970" s="58"/>
      <c r="H970" s="58">
        <v>6380</v>
      </c>
      <c r="I970" s="58"/>
      <c r="J970" s="59"/>
      <c r="K970" s="59">
        <v>169404</v>
      </c>
      <c r="L970" s="58"/>
      <c r="M970" s="58"/>
      <c r="N970" s="58">
        <v>13138</v>
      </c>
      <c r="O970" s="58"/>
      <c r="P970" s="58"/>
      <c r="Q970" s="58">
        <v>34099</v>
      </c>
      <c r="R970" s="58"/>
      <c r="S970" s="58"/>
      <c r="T970" s="58">
        <v>53637</v>
      </c>
      <c r="U970" s="58"/>
      <c r="V970" s="58"/>
      <c r="W970" s="58">
        <v>18393</v>
      </c>
      <c r="X970" s="58"/>
      <c r="Y970" s="58"/>
      <c r="Z970" s="58">
        <v>3908</v>
      </c>
      <c r="AA970" s="58"/>
      <c r="AB970" s="58"/>
      <c r="AC970" s="58">
        <v>237245</v>
      </c>
      <c r="AD970" s="58"/>
      <c r="AE970" s="58"/>
      <c r="AF970" s="58">
        <v>31661</v>
      </c>
      <c r="AG970" s="58"/>
      <c r="AH970" s="58"/>
      <c r="AI970" s="58">
        <v>5035</v>
      </c>
      <c r="AJ970" s="58"/>
      <c r="AK970" s="58"/>
      <c r="AL970" s="58">
        <v>9241</v>
      </c>
      <c r="AM970" s="58"/>
      <c r="AN970" s="58"/>
      <c r="AO970" s="58">
        <v>9754</v>
      </c>
      <c r="AP970" s="58"/>
      <c r="AQ970" s="58"/>
      <c r="AR970" s="58">
        <v>11407</v>
      </c>
      <c r="AS970" s="58"/>
      <c r="AT970" s="58"/>
      <c r="AU970" s="58">
        <v>20136</v>
      </c>
      <c r="AV970" s="58"/>
      <c r="AW970" s="58"/>
      <c r="AX970" s="58">
        <v>11048</v>
      </c>
      <c r="AY970" s="58"/>
      <c r="AZ970" s="58"/>
      <c r="BA970" s="58">
        <v>9904</v>
      </c>
      <c r="BB970" s="58"/>
      <c r="BC970" s="58"/>
      <c r="BD970" s="58">
        <v>5549</v>
      </c>
      <c r="BE970" s="58"/>
      <c r="BF970" s="58"/>
      <c r="BG970" s="58">
        <v>1153</v>
      </c>
      <c r="BH970" s="50"/>
      <c r="BI970" s="50"/>
      <c r="BJ970" s="50">
        <v>18308</v>
      </c>
      <c r="BK970" s="50"/>
      <c r="BL970" s="50"/>
      <c r="BM970" s="50">
        <v>4206</v>
      </c>
      <c r="BN970" s="50"/>
      <c r="BO970" s="50"/>
      <c r="BP970" s="50">
        <v>56536</v>
      </c>
      <c r="BQ970" s="50"/>
      <c r="BR970" s="50"/>
      <c r="BS970" s="50">
        <v>33953</v>
      </c>
      <c r="BT970" s="50"/>
      <c r="BU970" s="50"/>
      <c r="BV970" s="50">
        <v>9384</v>
      </c>
      <c r="BW970" s="50"/>
      <c r="BX970" s="50"/>
      <c r="BY970" s="50">
        <v>2931</v>
      </c>
      <c r="BZ970" s="50"/>
      <c r="CA970" s="50"/>
      <c r="CB970" s="50">
        <v>59120</v>
      </c>
      <c r="CC970" s="50"/>
      <c r="CD970" s="50"/>
      <c r="CE970" s="50">
        <v>3161</v>
      </c>
      <c r="CF970" s="50"/>
      <c r="CG970" s="50"/>
      <c r="CH970" s="50">
        <v>3845</v>
      </c>
      <c r="CI970" s="50"/>
      <c r="CJ970" s="50"/>
      <c r="CK970" s="50">
        <v>249221</v>
      </c>
      <c r="CL970" s="50"/>
      <c r="CM970" s="50"/>
      <c r="CN970" s="50">
        <v>201</v>
      </c>
      <c r="CO970" s="50"/>
      <c r="CP970" s="50"/>
      <c r="CQ970" s="50">
        <v>37504</v>
      </c>
      <c r="CR970" s="50"/>
      <c r="CS970" s="50"/>
      <c r="CT970" s="50">
        <v>19691</v>
      </c>
      <c r="CU970" s="51"/>
      <c r="CV970" s="51"/>
      <c r="CX970" s="45">
        <f t="shared" si="1402"/>
        <v>538.29974000000004</v>
      </c>
      <c r="CY970" s="51"/>
      <c r="DA970" s="45">
        <f t="shared" si="1403"/>
        <v>14293.123692000001</v>
      </c>
      <c r="DB970" s="51"/>
      <c r="DD970" s="45">
        <f t="shared" si="1404"/>
        <v>1108.4924740000001</v>
      </c>
      <c r="DE970" s="51"/>
      <c r="DG970" s="45">
        <f t="shared" si="1405"/>
        <v>2877.0349270000002</v>
      </c>
      <c r="DH970" s="51"/>
      <c r="DJ970" s="45">
        <f t="shared" si="1406"/>
        <v>4525.5146009999999</v>
      </c>
      <c r="DK970" s="51"/>
      <c r="DM970" s="45">
        <f t="shared" si="1407"/>
        <v>1551.8725890000001</v>
      </c>
      <c r="DN970" s="51"/>
      <c r="DP970" s="45">
        <f t="shared" si="1408"/>
        <v>329.72968400000002</v>
      </c>
      <c r="DQ970" s="51"/>
      <c r="DS970" s="45">
        <f t="shared" si="1409"/>
        <v>20017.072384999999</v>
      </c>
      <c r="DT970" s="51"/>
      <c r="DV970" s="45">
        <f t="shared" si="1410"/>
        <v>2671.3335529999999</v>
      </c>
      <c r="DW970" s="51"/>
      <c r="DY970" s="45">
        <f t="shared" si="1411"/>
        <v>424.81805500000002</v>
      </c>
      <c r="DZ970" s="51"/>
      <c r="EB970" s="45">
        <f t="shared" si="1412"/>
        <v>779.69089300000007</v>
      </c>
      <c r="EC970" s="51"/>
      <c r="EE970" s="45">
        <f t="shared" si="1413"/>
        <v>822.974242</v>
      </c>
      <c r="EF970" s="51"/>
      <c r="EH970" s="45">
        <f t="shared" si="1414"/>
        <v>962.44281100000001</v>
      </c>
      <c r="EI970" s="51"/>
      <c r="EK970" s="45">
        <f t="shared" si="1415"/>
        <v>1698.9347280000002</v>
      </c>
      <c r="EL970" s="51"/>
      <c r="EN970" s="45">
        <f t="shared" si="1416"/>
        <v>932.15290400000004</v>
      </c>
      <c r="EO970" s="51"/>
      <c r="EQ970" s="45">
        <f t="shared" si="1417"/>
        <v>835.63019200000008</v>
      </c>
      <c r="ER970" s="51"/>
      <c r="ET970" s="45">
        <f t="shared" si="1418"/>
        <v>468.18577700000003</v>
      </c>
      <c r="EU970" s="51"/>
      <c r="EW970" s="45">
        <f t="shared" si="1419"/>
        <v>97.282069000000007</v>
      </c>
      <c r="EX970" s="51"/>
      <c r="EZ970" s="45">
        <f t="shared" si="1420"/>
        <v>1544.7008840000001</v>
      </c>
      <c r="FA970" s="51"/>
      <c r="FC970" s="45">
        <f t="shared" si="1421"/>
        <v>354.872838</v>
      </c>
      <c r="FD970" s="51"/>
      <c r="FF970" s="45">
        <f t="shared" si="1422"/>
        <v>4770.1119280000003</v>
      </c>
      <c r="FG970" s="51"/>
      <c r="FI970" s="45">
        <f t="shared" si="1423"/>
        <v>2864.716469</v>
      </c>
      <c r="FJ970" s="51"/>
      <c r="FL970" s="45">
        <f t="shared" si="1424"/>
        <v>791.75623200000007</v>
      </c>
      <c r="FM970" s="51"/>
      <c r="FO970" s="45">
        <f t="shared" si="1425"/>
        <v>247.29726300000002</v>
      </c>
      <c r="FP970" s="51"/>
      <c r="FR970" s="45">
        <f t="shared" si="1426"/>
        <v>4988.1317600000002</v>
      </c>
      <c r="FS970" s="51"/>
      <c r="FU970" s="45">
        <f t="shared" si="1427"/>
        <v>266.70305300000001</v>
      </c>
      <c r="FV970" s="51"/>
      <c r="FX970" s="45">
        <f t="shared" si="1428"/>
        <v>324.41418500000003</v>
      </c>
      <c r="FY970" s="51"/>
      <c r="GA970" s="45">
        <f t="shared" si="1429"/>
        <v>21027.523433000002</v>
      </c>
      <c r="GB970" s="51"/>
      <c r="GD970" s="45">
        <f t="shared" si="1430"/>
        <v>16.958973</v>
      </c>
      <c r="GE970" s="51"/>
      <c r="GG970" s="45">
        <f t="shared" si="1431"/>
        <v>3164.3249920000003</v>
      </c>
      <c r="GH970" s="51"/>
      <c r="GJ970" s="45">
        <f t="shared" si="1432"/>
        <v>1661.388743</v>
      </c>
      <c r="GK970" s="51"/>
    </row>
    <row r="971" spans="1:193" s="45" customFormat="1">
      <c r="A971" s="45" t="s">
        <v>17</v>
      </c>
      <c r="B971" s="46">
        <v>41184</v>
      </c>
      <c r="C971" s="56">
        <v>0.76952799999999999</v>
      </c>
      <c r="D971" s="56">
        <v>8.3577999999999986E-2</v>
      </c>
      <c r="E971" s="56">
        <v>8.0912999999999999E-2</v>
      </c>
      <c r="F971" s="58"/>
      <c r="G971" s="58"/>
      <c r="H971" s="59">
        <v>5587</v>
      </c>
      <c r="I971" s="59"/>
      <c r="J971" s="59"/>
      <c r="K971" s="59">
        <v>174098</v>
      </c>
      <c r="L971" s="58"/>
      <c r="M971" s="58"/>
      <c r="N971" s="59">
        <v>13379</v>
      </c>
      <c r="O971" s="58"/>
      <c r="P971" s="58"/>
      <c r="Q971" s="59">
        <v>30698</v>
      </c>
      <c r="R971" s="58"/>
      <c r="S971" s="58"/>
      <c r="T971" s="59">
        <v>54976</v>
      </c>
      <c r="U971" s="58"/>
      <c r="V971" s="58"/>
      <c r="W971" s="59">
        <v>18105</v>
      </c>
      <c r="X971" s="58"/>
      <c r="Y971" s="58"/>
      <c r="Z971" s="59">
        <v>4166</v>
      </c>
      <c r="AA971" s="58"/>
      <c r="AB971" s="58"/>
      <c r="AC971" s="59">
        <v>262315</v>
      </c>
      <c r="AD971" s="58"/>
      <c r="AE971" s="58"/>
      <c r="AF971" s="59">
        <v>35796</v>
      </c>
      <c r="AG971" s="58"/>
      <c r="AH971" s="58"/>
      <c r="AI971" s="59">
        <v>4685</v>
      </c>
      <c r="AJ971" s="58"/>
      <c r="AK971" s="58"/>
      <c r="AL971" s="59">
        <v>10516</v>
      </c>
      <c r="AM971" s="58"/>
      <c r="AN971" s="58"/>
      <c r="AO971" s="59">
        <v>9992</v>
      </c>
      <c r="AP971" s="58"/>
      <c r="AQ971" s="58"/>
      <c r="AR971" s="59">
        <v>11814</v>
      </c>
      <c r="AS971" s="58"/>
      <c r="AT971" s="58"/>
      <c r="AU971" s="59">
        <v>20683</v>
      </c>
      <c r="AV971" s="58"/>
      <c r="AW971" s="58"/>
      <c r="AX971" s="59">
        <v>11375</v>
      </c>
      <c r="AY971" s="58"/>
      <c r="AZ971" s="58"/>
      <c r="BA971" s="59">
        <v>9159</v>
      </c>
      <c r="BB971" s="58"/>
      <c r="BC971" s="58"/>
      <c r="BD971" s="59">
        <v>5644</v>
      </c>
      <c r="BE971" s="58"/>
      <c r="BF971" s="58"/>
      <c r="BG971" s="59">
        <v>1136</v>
      </c>
      <c r="BH971" s="50"/>
      <c r="BI971" s="50"/>
      <c r="BJ971" s="50">
        <v>17784</v>
      </c>
      <c r="BK971" s="50"/>
      <c r="BL971" s="50"/>
      <c r="BM971" s="50">
        <v>4077</v>
      </c>
      <c r="BN971" s="50"/>
      <c r="BO971" s="50"/>
      <c r="BP971" s="50">
        <v>61238</v>
      </c>
      <c r="BQ971" s="50"/>
      <c r="BR971" s="50"/>
      <c r="BS971" s="50">
        <v>37088</v>
      </c>
      <c r="BT971" s="50"/>
      <c r="BU971" s="50"/>
      <c r="BV971" s="50">
        <v>8219</v>
      </c>
      <c r="BW971" s="50"/>
      <c r="BX971" s="50"/>
      <c r="BY971" s="50">
        <v>2175</v>
      </c>
      <c r="BZ971" s="50"/>
      <c r="CA971" s="50"/>
      <c r="CB971" s="50">
        <v>66634</v>
      </c>
      <c r="CC971" s="50"/>
      <c r="CD971" s="50"/>
      <c r="CE971" s="50">
        <v>3114</v>
      </c>
      <c r="CF971" s="50"/>
      <c r="CG971" s="50"/>
      <c r="CH971" s="50">
        <v>3995</v>
      </c>
      <c r="CI971" s="50"/>
      <c r="CJ971" s="50"/>
      <c r="CK971" s="50">
        <v>264842</v>
      </c>
      <c r="CL971" s="50"/>
      <c r="CM971" s="50"/>
      <c r="CN971" s="50">
        <v>178</v>
      </c>
      <c r="CO971" s="50"/>
      <c r="CP971" s="50"/>
      <c r="CQ971" s="50">
        <v>41940</v>
      </c>
      <c r="CR971" s="50"/>
      <c r="CS971" s="50"/>
      <c r="CT971" s="50">
        <v>21658</v>
      </c>
      <c r="CU971" s="51"/>
      <c r="CV971" s="51"/>
      <c r="CX971" s="45">
        <f t="shared" si="1402"/>
        <v>452.06093099999998</v>
      </c>
      <c r="CY971" s="51"/>
      <c r="DA971" s="45">
        <f t="shared" si="1403"/>
        <v>14086.791474</v>
      </c>
      <c r="DB971" s="51"/>
      <c r="DD971" s="45">
        <f t="shared" si="1404"/>
        <v>1082.5350269999999</v>
      </c>
      <c r="DE971" s="51"/>
      <c r="DG971" s="45">
        <f t="shared" si="1405"/>
        <v>2483.8672740000002</v>
      </c>
      <c r="DH971" s="51"/>
      <c r="DJ971" s="45">
        <f t="shared" si="1406"/>
        <v>4448.2730879999999</v>
      </c>
      <c r="DK971" s="51"/>
      <c r="DM971" s="45">
        <f t="shared" si="1407"/>
        <v>1464.9298650000001</v>
      </c>
      <c r="DN971" s="51"/>
      <c r="DP971" s="45">
        <f t="shared" si="1408"/>
        <v>337.08355799999998</v>
      </c>
      <c r="DQ971" s="51"/>
      <c r="DS971" s="45">
        <f t="shared" si="1409"/>
        <v>21224.693595000001</v>
      </c>
      <c r="DT971" s="51"/>
      <c r="DV971" s="45">
        <f t="shared" si="1410"/>
        <v>2896.3617479999998</v>
      </c>
      <c r="DW971" s="51"/>
      <c r="DY971" s="45">
        <f t="shared" si="1411"/>
        <v>379.077405</v>
      </c>
      <c r="DZ971" s="51"/>
      <c r="EB971" s="45">
        <f t="shared" si="1412"/>
        <v>850.88110800000004</v>
      </c>
      <c r="EC971" s="51"/>
      <c r="EE971" s="45">
        <f t="shared" si="1413"/>
        <v>808.48269600000003</v>
      </c>
      <c r="EF971" s="51"/>
      <c r="EH971" s="45">
        <f t="shared" si="1414"/>
        <v>955.90618199999994</v>
      </c>
      <c r="EI971" s="51"/>
      <c r="EK971" s="45">
        <f t="shared" si="1415"/>
        <v>1673.5235789999999</v>
      </c>
      <c r="EL971" s="51"/>
      <c r="EN971" s="45">
        <f t="shared" si="1416"/>
        <v>920.38537499999995</v>
      </c>
      <c r="EO971" s="51"/>
      <c r="EQ971" s="45">
        <f t="shared" si="1417"/>
        <v>741.08216700000003</v>
      </c>
      <c r="ER971" s="51"/>
      <c r="ET971" s="45">
        <f t="shared" si="1418"/>
        <v>456.67297200000002</v>
      </c>
      <c r="EU971" s="51"/>
      <c r="EW971" s="45">
        <f t="shared" si="1419"/>
        <v>91.917168000000004</v>
      </c>
      <c r="EX971" s="51"/>
      <c r="EZ971" s="45">
        <f t="shared" si="1420"/>
        <v>1438.956792</v>
      </c>
      <c r="FA971" s="51"/>
      <c r="FC971" s="45">
        <f t="shared" si="1421"/>
        <v>329.88230099999998</v>
      </c>
      <c r="FD971" s="51"/>
      <c r="FF971" s="45">
        <f t="shared" si="1422"/>
        <v>4954.9502940000002</v>
      </c>
      <c r="FG971" s="51"/>
      <c r="FI971" s="45">
        <f t="shared" si="1423"/>
        <v>3000.9013439999999</v>
      </c>
      <c r="FJ971" s="51"/>
      <c r="FL971" s="45">
        <f t="shared" si="1424"/>
        <v>665.02394700000002</v>
      </c>
      <c r="FM971" s="51"/>
      <c r="FO971" s="45">
        <f t="shared" si="1425"/>
        <v>175.98577499999999</v>
      </c>
      <c r="FP971" s="51"/>
      <c r="FR971" s="45">
        <f t="shared" si="1426"/>
        <v>5391.556842</v>
      </c>
      <c r="FS971" s="51"/>
      <c r="FU971" s="45">
        <f t="shared" si="1427"/>
        <v>251.96308199999999</v>
      </c>
      <c r="FV971" s="51"/>
      <c r="FX971" s="45">
        <f t="shared" si="1428"/>
        <v>323.247435</v>
      </c>
      <c r="FY971" s="51"/>
      <c r="GA971" s="45">
        <f t="shared" si="1429"/>
        <v>21429.160746000001</v>
      </c>
      <c r="GB971" s="51"/>
      <c r="GD971" s="45">
        <f t="shared" si="1430"/>
        <v>14.402514</v>
      </c>
      <c r="GE971" s="51"/>
      <c r="GG971" s="45">
        <f t="shared" si="1431"/>
        <v>3393.4912199999999</v>
      </c>
      <c r="GH971" s="51"/>
      <c r="GJ971" s="45">
        <f t="shared" si="1432"/>
        <v>1752.4137539999999</v>
      </c>
      <c r="GK971" s="51"/>
    </row>
    <row r="972" spans="1:193" s="45" customFormat="1">
      <c r="A972" s="45" t="s">
        <v>17</v>
      </c>
      <c r="B972" s="46">
        <v>41183</v>
      </c>
      <c r="C972" s="56">
        <v>0.74600599999999995</v>
      </c>
      <c r="D972" s="56">
        <v>8.3577999999999986E-2</v>
      </c>
      <c r="E972" s="56">
        <v>7.8298000000000006E-2</v>
      </c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</row>
    <row r="973" spans="1:193">
      <c r="B973" s="8"/>
      <c r="C973" s="23"/>
      <c r="D973" s="23"/>
      <c r="E973" s="23"/>
    </row>
    <row r="974" spans="1:193">
      <c r="B974" s="8"/>
      <c r="C974" s="23"/>
      <c r="D974" s="23"/>
      <c r="E974" s="23"/>
    </row>
    <row r="975" spans="1:193">
      <c r="B975" s="8"/>
      <c r="C975" s="23"/>
      <c r="D975" s="23"/>
      <c r="E975" s="23"/>
    </row>
    <row r="976" spans="1:193">
      <c r="B976" s="8"/>
      <c r="C976" s="23"/>
      <c r="D976" s="23"/>
      <c r="E976" s="23"/>
    </row>
    <row r="977" spans="2:5">
      <c r="B977" s="8"/>
      <c r="C977" s="23"/>
      <c r="D977" s="23"/>
      <c r="E977" s="23"/>
    </row>
    <row r="978" spans="2:5">
      <c r="B978" s="8"/>
      <c r="C978" s="23"/>
      <c r="D978" s="23"/>
      <c r="E978" s="23"/>
    </row>
    <row r="979" spans="2:5">
      <c r="B979" s="8"/>
      <c r="C979" s="23"/>
      <c r="D979" s="23"/>
      <c r="E979" s="23"/>
    </row>
    <row r="980" spans="2:5">
      <c r="B980" s="8"/>
      <c r="C980" s="23"/>
      <c r="D980" s="23"/>
      <c r="E980" s="23"/>
    </row>
    <row r="981" spans="2:5">
      <c r="B981" s="8"/>
      <c r="C981" s="23"/>
      <c r="D981" s="23"/>
      <c r="E981" s="23"/>
    </row>
    <row r="982" spans="2:5">
      <c r="B982" s="8"/>
      <c r="C982" s="23"/>
      <c r="D982" s="23"/>
      <c r="E982" s="23"/>
    </row>
    <row r="983" spans="2:5">
      <c r="B983" s="8"/>
      <c r="C983" s="23"/>
      <c r="D983" s="23"/>
      <c r="E983" s="23"/>
    </row>
    <row r="984" spans="2:5">
      <c r="B984" s="8"/>
      <c r="C984" s="23"/>
      <c r="D984" s="23"/>
      <c r="E984" s="23"/>
    </row>
    <row r="985" spans="2:5">
      <c r="B985" s="8"/>
      <c r="C985" s="23"/>
      <c r="D985" s="23"/>
      <c r="E985" s="23"/>
    </row>
    <row r="986" spans="2:5">
      <c r="B986" s="8"/>
      <c r="C986" s="23"/>
      <c r="D986" s="23"/>
      <c r="E986" s="23"/>
    </row>
    <row r="987" spans="2:5">
      <c r="B987" s="8"/>
      <c r="C987" s="23"/>
      <c r="D987" s="23"/>
      <c r="E987" s="23"/>
    </row>
    <row r="988" spans="2:5">
      <c r="B988" s="8"/>
      <c r="C988" s="23"/>
      <c r="D988" s="23"/>
      <c r="E988" s="23"/>
    </row>
    <row r="989" spans="2:5">
      <c r="B989" s="8"/>
      <c r="C989" s="23"/>
      <c r="D989" s="23"/>
      <c r="E989" s="23"/>
    </row>
    <row r="990" spans="2:5">
      <c r="B990" s="8"/>
      <c r="C990" s="23"/>
      <c r="D990" s="23"/>
      <c r="E990" s="23"/>
    </row>
    <row r="991" spans="2:5">
      <c r="B991" s="8"/>
      <c r="C991" s="23"/>
      <c r="D991" s="23"/>
      <c r="E991" s="23"/>
    </row>
    <row r="992" spans="2:5">
      <c r="B992" s="8"/>
      <c r="C992" s="23"/>
      <c r="D992" s="23"/>
      <c r="E992" s="23"/>
    </row>
    <row r="993" spans="2:5">
      <c r="B993" s="8"/>
      <c r="C993" s="23"/>
      <c r="D993" s="23"/>
      <c r="E993" s="23"/>
    </row>
    <row r="994" spans="2:5">
      <c r="B994" s="8"/>
      <c r="C994" s="23"/>
      <c r="D994" s="23"/>
      <c r="E994" s="23"/>
    </row>
    <row r="995" spans="2:5">
      <c r="B995" s="8"/>
      <c r="C995" s="23"/>
      <c r="D995" s="23"/>
      <c r="E995" s="23"/>
    </row>
    <row r="996" spans="2:5">
      <c r="B996" s="8"/>
      <c r="C996" s="23"/>
      <c r="D996" s="23"/>
      <c r="E996" s="23"/>
    </row>
    <row r="997" spans="2:5">
      <c r="B997" s="8"/>
      <c r="C997" s="23"/>
      <c r="D997" s="23"/>
      <c r="E997" s="23"/>
    </row>
    <row r="998" spans="2:5">
      <c r="B998" s="8"/>
      <c r="C998" s="23"/>
      <c r="D998" s="23"/>
      <c r="E998" s="23"/>
    </row>
    <row r="999" spans="2:5">
      <c r="B999" s="8"/>
      <c r="C999" s="23"/>
      <c r="D999" s="23"/>
      <c r="E999" s="23"/>
    </row>
    <row r="1000" spans="2:5">
      <c r="B1000" s="8"/>
      <c r="C1000" s="23"/>
      <c r="D1000" s="23"/>
      <c r="E1000" s="23"/>
    </row>
    <row r="1001" spans="2:5">
      <c r="B1001" s="8"/>
      <c r="C1001" s="23"/>
      <c r="D1001" s="23"/>
      <c r="E1001" s="23"/>
    </row>
    <row r="1002" spans="2:5">
      <c r="B1002" s="8"/>
      <c r="C1002" s="23"/>
      <c r="D1002" s="23"/>
      <c r="E1002" s="23"/>
    </row>
    <row r="1003" spans="2:5">
      <c r="B1003" s="8"/>
      <c r="C1003" s="23"/>
      <c r="D1003" s="23"/>
      <c r="E1003" s="23"/>
    </row>
    <row r="1004" spans="2:5">
      <c r="B1004" s="8"/>
      <c r="C1004" s="23"/>
      <c r="D1004" s="23"/>
      <c r="E1004" s="23"/>
    </row>
    <row r="1005" spans="2:5">
      <c r="B1005" s="8"/>
      <c r="C1005" s="23"/>
      <c r="D1005" s="23"/>
      <c r="E1005" s="23"/>
    </row>
    <row r="1006" spans="2:5">
      <c r="B1006" s="8"/>
      <c r="C1006" s="23"/>
      <c r="D1006" s="23"/>
      <c r="E1006" s="23"/>
    </row>
    <row r="1007" spans="2:5">
      <c r="B1007" s="8"/>
      <c r="C1007" s="23"/>
      <c r="D1007" s="23"/>
      <c r="E1007" s="23"/>
    </row>
    <row r="1008" spans="2:5">
      <c r="B1008" s="8"/>
      <c r="C1008" s="23"/>
      <c r="D1008" s="23"/>
      <c r="E1008" s="23"/>
    </row>
    <row r="1009" spans="2:5">
      <c r="B1009" s="8"/>
      <c r="C1009" s="23"/>
      <c r="D1009" s="23"/>
      <c r="E1009" s="23"/>
    </row>
    <row r="1010" spans="2:5">
      <c r="B1010" s="8"/>
      <c r="C1010" s="23"/>
      <c r="D1010" s="23"/>
      <c r="E1010" s="23"/>
    </row>
    <row r="1011" spans="2:5">
      <c r="B1011" s="8"/>
      <c r="C1011" s="23"/>
      <c r="D1011" s="23"/>
      <c r="E1011" s="23"/>
    </row>
    <row r="1012" spans="2:5">
      <c r="B1012" s="8"/>
      <c r="C1012" s="23"/>
      <c r="D1012" s="23"/>
      <c r="E1012" s="23"/>
    </row>
    <row r="1013" spans="2:5">
      <c r="B1013" s="8"/>
      <c r="C1013" s="23"/>
      <c r="D1013" s="23"/>
      <c r="E1013" s="23"/>
    </row>
    <row r="1014" spans="2:5">
      <c r="B1014" s="8"/>
      <c r="C1014" s="23"/>
      <c r="D1014" s="23"/>
      <c r="E1014" s="23"/>
    </row>
    <row r="1015" spans="2:5">
      <c r="B1015" s="8"/>
      <c r="C1015" s="23"/>
      <c r="D1015" s="23"/>
      <c r="E1015" s="23"/>
    </row>
    <row r="1016" spans="2:5">
      <c r="B1016" s="8"/>
      <c r="C1016" s="23"/>
      <c r="D1016" s="23"/>
      <c r="E1016" s="23"/>
    </row>
    <row r="1017" spans="2:5">
      <c r="B1017" s="8"/>
      <c r="C1017" s="23"/>
      <c r="D1017" s="23"/>
      <c r="E1017" s="23"/>
    </row>
    <row r="1018" spans="2:5">
      <c r="B1018" s="8"/>
      <c r="C1018" s="23"/>
      <c r="D1018" s="23"/>
      <c r="E1018" s="23"/>
    </row>
    <row r="1019" spans="2:5">
      <c r="B1019" s="8"/>
      <c r="C1019" s="23"/>
      <c r="D1019" s="23"/>
      <c r="E1019" s="23"/>
    </row>
    <row r="1020" spans="2:5">
      <c r="B1020" s="8"/>
      <c r="C1020" s="23"/>
      <c r="D1020" s="23"/>
      <c r="E1020" s="23"/>
    </row>
    <row r="1021" spans="2:5">
      <c r="B1021" s="8"/>
      <c r="C1021" s="23"/>
      <c r="D1021" s="23"/>
      <c r="E1021" s="23"/>
    </row>
    <row r="1022" spans="2:5">
      <c r="B1022" s="8"/>
      <c r="C1022" s="23"/>
      <c r="D1022" s="23"/>
      <c r="E1022" s="23"/>
    </row>
    <row r="1023" spans="2:5">
      <c r="B1023" s="8"/>
      <c r="C1023" s="23"/>
      <c r="D1023" s="23"/>
      <c r="E1023" s="23"/>
    </row>
    <row r="1024" spans="2:5">
      <c r="B1024" s="8"/>
      <c r="C1024" s="23"/>
      <c r="D1024" s="23"/>
      <c r="E1024" s="23"/>
    </row>
    <row r="1025" spans="2:5">
      <c r="B1025" s="8"/>
      <c r="C1025" s="23"/>
      <c r="D1025" s="23"/>
      <c r="E1025" s="23"/>
    </row>
    <row r="1026" spans="2:5">
      <c r="B1026" s="8"/>
      <c r="C1026" s="23"/>
      <c r="D1026" s="23"/>
      <c r="E1026" s="23"/>
    </row>
    <row r="1027" spans="2:5">
      <c r="B1027" s="8"/>
      <c r="C1027" s="23"/>
      <c r="D1027" s="23"/>
      <c r="E1027" s="23"/>
    </row>
    <row r="1028" spans="2:5">
      <c r="B1028" s="8"/>
      <c r="C1028" s="23"/>
      <c r="D1028" s="23"/>
      <c r="E1028" s="23"/>
    </row>
    <row r="1029" spans="2:5">
      <c r="B1029" s="8"/>
      <c r="C1029" s="23"/>
      <c r="D1029" s="23"/>
      <c r="E1029" s="23"/>
    </row>
    <row r="1030" spans="2:5">
      <c r="B1030" s="8"/>
      <c r="C1030" s="23"/>
      <c r="D1030" s="23"/>
      <c r="E1030" s="23"/>
    </row>
    <row r="1031" spans="2:5">
      <c r="B1031" s="8"/>
      <c r="C1031" s="23"/>
      <c r="D1031" s="23"/>
      <c r="E1031" s="23"/>
    </row>
    <row r="1032" spans="2:5">
      <c r="B1032" s="8"/>
      <c r="C1032" s="23"/>
      <c r="D1032" s="23"/>
      <c r="E1032" s="23"/>
    </row>
    <row r="1033" spans="2:5">
      <c r="B1033" s="8"/>
      <c r="C1033" s="23"/>
      <c r="D1033" s="23"/>
      <c r="E1033" s="23"/>
    </row>
    <row r="1034" spans="2:5">
      <c r="B1034" s="8"/>
      <c r="C1034" s="23"/>
      <c r="D1034" s="23"/>
      <c r="E1034" s="23"/>
    </row>
    <row r="1035" spans="2:5">
      <c r="B1035" s="8"/>
      <c r="C1035" s="23"/>
      <c r="D1035" s="23"/>
      <c r="E1035" s="23"/>
    </row>
    <row r="1036" spans="2:5">
      <c r="B1036" s="8"/>
      <c r="C1036" s="23"/>
      <c r="D1036" s="23"/>
      <c r="E1036" s="23"/>
    </row>
    <row r="1037" spans="2:5">
      <c r="B1037" s="8"/>
      <c r="C1037" s="23"/>
      <c r="D1037" s="23"/>
      <c r="E1037" s="23"/>
    </row>
    <row r="1038" spans="2:5">
      <c r="B1038" s="8"/>
      <c r="C1038" s="23"/>
      <c r="D1038" s="23"/>
      <c r="E1038" s="23"/>
    </row>
    <row r="1039" spans="2:5">
      <c r="B1039" s="8"/>
      <c r="C1039" s="23"/>
      <c r="D1039" s="23"/>
      <c r="E1039" s="23"/>
    </row>
    <row r="1040" spans="2:5">
      <c r="B1040" s="8"/>
      <c r="C1040" s="23"/>
      <c r="D1040" s="23"/>
      <c r="E1040" s="23"/>
    </row>
    <row r="1041" spans="2:5">
      <c r="B1041" s="8"/>
      <c r="C1041" s="23"/>
      <c r="D1041" s="23"/>
      <c r="E1041" s="23"/>
    </row>
    <row r="1042" spans="2:5">
      <c r="B1042" s="8"/>
      <c r="C1042" s="23"/>
      <c r="D1042" s="23"/>
      <c r="E1042" s="23"/>
    </row>
    <row r="1043" spans="2:5">
      <c r="B1043" s="8"/>
      <c r="C1043" s="23"/>
      <c r="D1043" s="23"/>
      <c r="E1043" s="23"/>
    </row>
    <row r="1044" spans="2:5">
      <c r="B1044" s="8"/>
      <c r="C1044" s="23"/>
      <c r="D1044" s="23"/>
      <c r="E1044" s="23"/>
    </row>
    <row r="1045" spans="2:5">
      <c r="B1045" s="8"/>
      <c r="C1045" s="23"/>
      <c r="D1045" s="23"/>
      <c r="E1045" s="23"/>
    </row>
    <row r="1046" spans="2:5">
      <c r="B1046" s="8"/>
      <c r="C1046" s="23"/>
      <c r="D1046" s="23"/>
      <c r="E1046" s="23"/>
    </row>
    <row r="1047" spans="2:5">
      <c r="B1047" s="8"/>
      <c r="C1047" s="23"/>
      <c r="D1047" s="23"/>
      <c r="E1047" s="23"/>
    </row>
    <row r="1048" spans="2:5">
      <c r="B1048" s="8"/>
      <c r="C1048" s="23"/>
      <c r="D1048" s="23"/>
      <c r="E1048" s="23"/>
    </row>
    <row r="1049" spans="2:5">
      <c r="B1049" s="8"/>
      <c r="C1049" s="23"/>
      <c r="D1049" s="23"/>
      <c r="E1049" s="23"/>
    </row>
    <row r="1050" spans="2:5">
      <c r="B1050" s="8"/>
      <c r="C1050" s="23"/>
      <c r="D1050" s="23"/>
      <c r="E1050" s="23"/>
    </row>
    <row r="1051" spans="2:5">
      <c r="B1051" s="8"/>
      <c r="C1051" s="23"/>
      <c r="D1051" s="23"/>
      <c r="E1051" s="23"/>
    </row>
    <row r="1052" spans="2:5">
      <c r="B1052" s="8"/>
      <c r="C1052" s="23"/>
      <c r="D1052" s="23"/>
      <c r="E1052" s="23"/>
    </row>
    <row r="1053" spans="2:5">
      <c r="B1053" s="8"/>
      <c r="C1053" s="23"/>
      <c r="D1053" s="23"/>
      <c r="E1053" s="23"/>
    </row>
    <row r="1054" spans="2:5">
      <c r="B1054" s="8"/>
      <c r="C1054" s="23"/>
      <c r="D1054" s="23"/>
      <c r="E1054" s="23"/>
    </row>
    <row r="1055" spans="2:5">
      <c r="B1055" s="8"/>
      <c r="C1055" s="23"/>
      <c r="D1055" s="23"/>
      <c r="E1055" s="23"/>
    </row>
    <row r="1056" spans="2:5">
      <c r="B1056" s="8"/>
      <c r="C1056" s="23"/>
      <c r="D1056" s="23"/>
      <c r="E1056" s="23"/>
    </row>
    <row r="1057" spans="2:5">
      <c r="B1057" s="8"/>
      <c r="C1057" s="23"/>
      <c r="D1057" s="23"/>
      <c r="E1057" s="23"/>
    </row>
    <row r="1058" spans="2:5">
      <c r="B1058" s="8"/>
      <c r="C1058" s="23"/>
      <c r="D1058" s="23"/>
      <c r="E1058" s="23"/>
    </row>
    <row r="1059" spans="2:5">
      <c r="B1059" s="8"/>
      <c r="C1059" s="23"/>
      <c r="D1059" s="23"/>
      <c r="E1059" s="23"/>
    </row>
    <row r="1060" spans="2:5">
      <c r="B1060" s="8"/>
      <c r="C1060" s="23"/>
      <c r="D1060" s="23"/>
      <c r="E1060" s="23"/>
    </row>
    <row r="1061" spans="2:5">
      <c r="B1061" s="8"/>
      <c r="C1061" s="23"/>
      <c r="D1061" s="23"/>
      <c r="E1061" s="23"/>
    </row>
    <row r="1062" spans="2:5">
      <c r="B1062" s="8"/>
      <c r="C1062" s="23"/>
      <c r="D1062" s="23"/>
      <c r="E1062" s="23"/>
    </row>
    <row r="1063" spans="2:5">
      <c r="B1063" s="8"/>
      <c r="C1063" s="23"/>
      <c r="D1063" s="23"/>
      <c r="E1063" s="23"/>
    </row>
    <row r="1064" spans="2:5">
      <c r="B1064" s="8"/>
      <c r="C1064" s="23"/>
      <c r="D1064" s="23"/>
      <c r="E1064" s="23"/>
    </row>
    <row r="1065" spans="2:5">
      <c r="B1065" s="8"/>
      <c r="C1065" s="24"/>
      <c r="D1065" s="24"/>
      <c r="E1065" s="24"/>
    </row>
    <row r="1066" spans="2:5">
      <c r="B1066" s="8"/>
      <c r="C1066" s="24"/>
      <c r="D1066" s="24"/>
      <c r="E1066" s="24"/>
    </row>
    <row r="1067" spans="2:5">
      <c r="B1067" s="8"/>
      <c r="C1067" s="24"/>
      <c r="D1067" s="24"/>
      <c r="E1067" s="24"/>
    </row>
    <row r="1068" spans="2:5">
      <c r="B1068" s="8"/>
      <c r="C1068" s="24"/>
      <c r="D1068" s="24"/>
      <c r="E1068" s="24"/>
    </row>
    <row r="1069" spans="2:5">
      <c r="B1069" s="8"/>
      <c r="C1069" s="24"/>
      <c r="D1069" s="24"/>
      <c r="E1069" s="24"/>
    </row>
    <row r="1070" spans="2:5">
      <c r="B1070" s="8"/>
      <c r="C1070" s="24"/>
      <c r="D1070" s="24"/>
      <c r="E1070" s="24"/>
    </row>
    <row r="1071" spans="2:5">
      <c r="B1071" s="8"/>
      <c r="C1071" s="24"/>
      <c r="D1071" s="24"/>
      <c r="E1071" s="24"/>
    </row>
    <row r="1072" spans="2:5">
      <c r="B1072" s="8"/>
      <c r="C1072" s="24"/>
      <c r="D1072" s="24"/>
      <c r="E1072" s="24"/>
    </row>
    <row r="1073" spans="2:5">
      <c r="B1073" s="8"/>
      <c r="C1073" s="24"/>
      <c r="D1073" s="24"/>
      <c r="E1073" s="24"/>
    </row>
    <row r="1074" spans="2:5">
      <c r="B1074" s="8"/>
      <c r="C1074" s="24"/>
      <c r="D1074" s="24"/>
      <c r="E1074" s="24"/>
    </row>
    <row r="1075" spans="2:5">
      <c r="B1075" s="8"/>
      <c r="C1075" s="24"/>
      <c r="D1075" s="24"/>
      <c r="E1075" s="24"/>
    </row>
    <row r="1076" spans="2:5">
      <c r="B1076" s="8"/>
      <c r="C1076" s="24"/>
      <c r="D1076" s="24"/>
      <c r="E1076" s="24"/>
    </row>
    <row r="1077" spans="2:5">
      <c r="B1077" s="8"/>
      <c r="C1077" s="24"/>
      <c r="D1077" s="24"/>
      <c r="E1077" s="24"/>
    </row>
    <row r="1078" spans="2:5">
      <c r="B1078" s="8"/>
      <c r="C1078" s="24"/>
      <c r="D1078" s="24"/>
      <c r="E1078" s="24"/>
    </row>
    <row r="1079" spans="2:5">
      <c r="B1079" s="8"/>
      <c r="C1079" s="24"/>
      <c r="D1079" s="24"/>
      <c r="E1079" s="24"/>
    </row>
    <row r="1080" spans="2:5">
      <c r="B1080" s="8"/>
      <c r="C1080" s="24"/>
      <c r="D1080" s="24"/>
      <c r="E1080" s="24"/>
    </row>
    <row r="1081" spans="2:5">
      <c r="B1081" s="8"/>
      <c r="C1081" s="24"/>
      <c r="D1081" s="24"/>
      <c r="E1081" s="24"/>
    </row>
    <row r="1082" spans="2:5">
      <c r="B1082" s="8"/>
      <c r="C1082" s="24"/>
      <c r="D1082" s="24"/>
      <c r="E1082" s="24"/>
    </row>
    <row r="1083" spans="2:5">
      <c r="B1083" s="8"/>
      <c r="C1083" s="24"/>
      <c r="D1083" s="24"/>
      <c r="E1083" s="24"/>
    </row>
    <row r="1084" spans="2:5">
      <c r="B1084" s="8"/>
      <c r="C1084" s="24"/>
      <c r="D1084" s="24"/>
      <c r="E1084" s="24"/>
    </row>
    <row r="1085" spans="2:5">
      <c r="B1085" s="8"/>
      <c r="C1085" s="24"/>
      <c r="D1085" s="24"/>
      <c r="E1085" s="24"/>
    </row>
    <row r="1086" spans="2:5">
      <c r="B1086" s="8"/>
      <c r="C1086" s="24"/>
      <c r="D1086" s="24"/>
      <c r="E1086" s="24"/>
    </row>
    <row r="1087" spans="2:5">
      <c r="B1087" s="8"/>
      <c r="C1087" s="24"/>
      <c r="D1087" s="24"/>
      <c r="E1087" s="24"/>
    </row>
    <row r="1088" spans="2:5">
      <c r="B1088" s="8"/>
      <c r="C1088" s="24"/>
      <c r="D1088" s="24"/>
      <c r="E1088" s="24"/>
    </row>
    <row r="1089" spans="2:5">
      <c r="B1089" s="8"/>
      <c r="C1089" s="24"/>
      <c r="D1089" s="24"/>
      <c r="E1089" s="24"/>
    </row>
    <row r="1090" spans="2:5">
      <c r="B1090" s="8"/>
      <c r="C1090" s="24"/>
      <c r="D1090" s="24"/>
      <c r="E1090" s="24"/>
    </row>
    <row r="1091" spans="2:5">
      <c r="B1091" s="8"/>
      <c r="C1091" s="24"/>
      <c r="D1091" s="24"/>
      <c r="E1091" s="24"/>
    </row>
    <row r="1092" spans="2:5">
      <c r="B1092" s="8"/>
      <c r="C1092" s="24"/>
      <c r="D1092" s="24"/>
      <c r="E1092" s="24"/>
    </row>
    <row r="1093" spans="2:5">
      <c r="B1093" s="8"/>
      <c r="C1093" s="24"/>
      <c r="D1093" s="24"/>
      <c r="E1093" s="24"/>
    </row>
    <row r="1094" spans="2:5">
      <c r="B1094" s="8"/>
      <c r="C1094" s="24"/>
      <c r="D1094" s="24"/>
      <c r="E1094" s="24"/>
    </row>
    <row r="1095" spans="2:5">
      <c r="B1095" s="8"/>
      <c r="C1095" s="24"/>
      <c r="D1095" s="24"/>
      <c r="E1095" s="24"/>
    </row>
    <row r="1096" spans="2:5">
      <c r="B1096" s="8"/>
      <c r="C1096" s="24"/>
      <c r="D1096" s="24"/>
      <c r="E1096" s="24"/>
    </row>
    <row r="1097" spans="2:5">
      <c r="B1097" s="8"/>
      <c r="C1097" s="24"/>
      <c r="D1097" s="24"/>
      <c r="E1097" s="24"/>
    </row>
    <row r="1098" spans="2:5">
      <c r="B1098" s="8"/>
      <c r="C1098" s="24"/>
      <c r="D1098" s="24"/>
      <c r="E1098" s="24"/>
    </row>
    <row r="1099" spans="2:5">
      <c r="B1099" s="8"/>
      <c r="C1099" s="24"/>
      <c r="D1099" s="24"/>
      <c r="E1099" s="24"/>
    </row>
    <row r="1100" spans="2:5">
      <c r="B1100" s="8"/>
      <c r="C1100" s="24"/>
      <c r="D1100" s="24"/>
      <c r="E1100" s="24"/>
    </row>
    <row r="1101" spans="2:5">
      <c r="B1101" s="8"/>
      <c r="C1101" s="24"/>
      <c r="D1101" s="24"/>
      <c r="E1101" s="24"/>
    </row>
    <row r="1102" spans="2:5">
      <c r="B1102" s="8"/>
      <c r="C1102" s="24"/>
      <c r="D1102" s="24"/>
      <c r="E1102" s="24"/>
    </row>
    <row r="1103" spans="2:5">
      <c r="B1103" s="8"/>
      <c r="C1103" s="24"/>
      <c r="D1103" s="24"/>
      <c r="E1103" s="24"/>
    </row>
    <row r="1104" spans="2:5">
      <c r="B1104" s="8"/>
      <c r="C1104" s="24"/>
      <c r="D1104" s="24"/>
      <c r="E1104" s="24"/>
    </row>
    <row r="1105" spans="2:5">
      <c r="B1105" s="8"/>
      <c r="C1105" s="24"/>
      <c r="D1105" s="24"/>
      <c r="E1105" s="24"/>
    </row>
    <row r="1106" spans="2:5">
      <c r="B1106" s="8"/>
      <c r="C1106" s="24"/>
      <c r="D1106" s="24"/>
      <c r="E1106" s="24"/>
    </row>
    <row r="1107" spans="2:5">
      <c r="B1107" s="8"/>
      <c r="C1107" s="24"/>
      <c r="D1107" s="24"/>
      <c r="E1107" s="24"/>
    </row>
    <row r="1108" spans="2:5">
      <c r="B1108" s="8"/>
      <c r="C1108" s="24"/>
      <c r="D1108" s="24"/>
      <c r="E1108" s="24"/>
    </row>
    <row r="1109" spans="2:5">
      <c r="B1109" s="8"/>
      <c r="C1109" s="24"/>
      <c r="D1109" s="24"/>
      <c r="E1109" s="24"/>
    </row>
    <row r="1110" spans="2:5">
      <c r="B1110" s="8"/>
      <c r="C1110" s="24"/>
      <c r="D1110" s="24"/>
      <c r="E1110" s="24"/>
    </row>
    <row r="1111" spans="2:5">
      <c r="B1111" s="8"/>
      <c r="C1111" s="24"/>
      <c r="D1111" s="24"/>
      <c r="E1111" s="24"/>
    </row>
    <row r="1112" spans="2:5">
      <c r="B1112" s="8"/>
      <c r="C1112" s="24"/>
      <c r="D1112" s="24"/>
      <c r="E1112" s="24"/>
    </row>
    <row r="1113" spans="2:5">
      <c r="B1113" s="8"/>
      <c r="C1113" s="24"/>
      <c r="D1113" s="24"/>
      <c r="E1113" s="24"/>
    </row>
    <row r="1114" spans="2:5">
      <c r="B1114" s="8"/>
      <c r="C1114" s="24"/>
      <c r="D1114" s="24"/>
      <c r="E1114" s="24"/>
    </row>
    <row r="1115" spans="2:5">
      <c r="B1115" s="8"/>
      <c r="C1115" s="24"/>
      <c r="D1115" s="24"/>
      <c r="E1115" s="24"/>
    </row>
    <row r="1116" spans="2:5">
      <c r="B1116" s="8"/>
      <c r="C1116" s="24"/>
      <c r="D1116" s="24"/>
      <c r="E1116" s="24"/>
    </row>
    <row r="1117" spans="2:5">
      <c r="B1117" s="8"/>
      <c r="C1117" s="24"/>
      <c r="D1117" s="24"/>
      <c r="E1117" s="24"/>
    </row>
    <row r="1118" spans="2:5">
      <c r="B1118" s="8"/>
      <c r="C1118" s="24"/>
      <c r="D1118" s="24"/>
      <c r="E1118" s="24"/>
    </row>
    <row r="1119" spans="2:5">
      <c r="B1119" s="8"/>
      <c r="C1119" s="24"/>
      <c r="D1119" s="24"/>
      <c r="E1119" s="24"/>
    </row>
    <row r="1120" spans="2:5">
      <c r="B1120" s="8"/>
      <c r="C1120" s="24"/>
      <c r="D1120" s="24"/>
      <c r="E1120" s="24"/>
    </row>
    <row r="1121" spans="2:5">
      <c r="B1121" s="8"/>
      <c r="C1121" s="24"/>
      <c r="D1121" s="24"/>
      <c r="E1121" s="24"/>
    </row>
    <row r="1122" spans="2:5">
      <c r="B1122" s="8"/>
      <c r="C1122" s="24"/>
      <c r="D1122" s="24"/>
      <c r="E1122" s="24"/>
    </row>
    <row r="1123" spans="2:5">
      <c r="B1123" s="8"/>
      <c r="C1123" s="24"/>
      <c r="D1123" s="24"/>
      <c r="E1123" s="24"/>
    </row>
    <row r="1124" spans="2:5">
      <c r="B1124" s="8"/>
      <c r="C1124" s="24"/>
      <c r="D1124" s="24"/>
      <c r="E1124" s="24"/>
    </row>
    <row r="1125" spans="2:5">
      <c r="B1125" s="8"/>
      <c r="C1125" s="24"/>
      <c r="D1125" s="25"/>
      <c r="E1125" s="24"/>
    </row>
    <row r="1126" spans="2:5">
      <c r="B1126" s="8"/>
      <c r="C1126" s="24"/>
      <c r="D1126" s="25"/>
      <c r="E1126" s="24"/>
    </row>
    <row r="1127" spans="2:5">
      <c r="B1127" s="8"/>
      <c r="C1127" s="24"/>
      <c r="D1127" s="25"/>
      <c r="E1127" s="24"/>
    </row>
    <row r="1128" spans="2:5">
      <c r="B1128" s="8"/>
      <c r="C1128" s="24"/>
      <c r="D1128" s="25"/>
      <c r="E1128" s="24"/>
    </row>
    <row r="1129" spans="2:5">
      <c r="B1129" s="8"/>
      <c r="C1129" s="24"/>
      <c r="D1129" s="25"/>
      <c r="E1129" s="24"/>
    </row>
    <row r="1130" spans="2:5">
      <c r="B1130" s="8"/>
      <c r="C1130" s="24"/>
      <c r="D1130" s="25"/>
      <c r="E1130" s="24"/>
    </row>
    <row r="1131" spans="2:5">
      <c r="B1131" s="8"/>
      <c r="C1131" s="24"/>
      <c r="D1131" s="25"/>
      <c r="E1131" s="24"/>
    </row>
    <row r="1132" spans="2:5">
      <c r="B1132" s="8"/>
      <c r="C1132" s="24"/>
      <c r="D1132" s="25"/>
      <c r="E1132" s="24"/>
    </row>
    <row r="1133" spans="2:5">
      <c r="B1133" s="8"/>
      <c r="C1133" s="24"/>
      <c r="D1133" s="25"/>
      <c r="E1133" s="24"/>
    </row>
    <row r="1134" spans="2:5">
      <c r="B1134" s="8"/>
      <c r="C1134" s="24"/>
      <c r="D1134" s="25"/>
      <c r="E1134" s="24"/>
    </row>
    <row r="1135" spans="2:5">
      <c r="B1135" s="8"/>
      <c r="C1135" s="24"/>
      <c r="D1135" s="25"/>
      <c r="E1135" s="24"/>
    </row>
    <row r="1136" spans="2:5">
      <c r="B1136" s="8"/>
      <c r="C1136" s="24"/>
      <c r="D1136" s="25"/>
      <c r="E1136" s="24"/>
    </row>
    <row r="1137" spans="2:5">
      <c r="B1137" s="8"/>
      <c r="C1137" s="24"/>
      <c r="D1137" s="25"/>
      <c r="E1137" s="24"/>
    </row>
    <row r="1138" spans="2:5">
      <c r="B1138" s="8"/>
      <c r="C1138" s="24"/>
      <c r="D1138" s="25"/>
      <c r="E1138" s="24"/>
    </row>
    <row r="1139" spans="2:5">
      <c r="B1139" s="8"/>
      <c r="C1139" s="24"/>
      <c r="D1139" s="25"/>
      <c r="E1139" s="24"/>
    </row>
    <row r="1140" spans="2:5">
      <c r="B1140" s="8"/>
      <c r="C1140" s="24"/>
      <c r="D1140" s="25"/>
      <c r="E1140" s="24"/>
    </row>
    <row r="1141" spans="2:5">
      <c r="B1141" s="8"/>
      <c r="C1141" s="24"/>
      <c r="D1141" s="25"/>
      <c r="E1141" s="24"/>
    </row>
    <row r="1142" spans="2:5">
      <c r="B1142" s="8"/>
      <c r="C1142" s="24"/>
      <c r="D1142" s="25"/>
      <c r="E1142" s="24"/>
    </row>
    <row r="1143" spans="2:5">
      <c r="B1143" s="8"/>
      <c r="C1143" s="24"/>
      <c r="D1143" s="25"/>
      <c r="E1143" s="24"/>
    </row>
    <row r="1144" spans="2:5">
      <c r="B1144" s="8"/>
      <c r="C1144" s="24"/>
      <c r="D1144" s="25"/>
      <c r="E1144" s="24"/>
    </row>
    <row r="1145" spans="2:5">
      <c r="B1145" s="8"/>
      <c r="C1145" s="24"/>
      <c r="D1145" s="25"/>
      <c r="E1145" s="24"/>
    </row>
    <row r="1146" spans="2:5">
      <c r="B1146" s="8"/>
      <c r="C1146" s="24"/>
      <c r="D1146" s="25"/>
      <c r="E1146" s="24"/>
    </row>
    <row r="1147" spans="2:5">
      <c r="B1147" s="8"/>
      <c r="C1147" s="24"/>
      <c r="D1147" s="25"/>
      <c r="E1147" s="24"/>
    </row>
    <row r="1148" spans="2:5">
      <c r="B1148" s="8"/>
      <c r="C1148" s="24"/>
      <c r="D1148" s="25"/>
      <c r="E1148" s="24"/>
    </row>
    <row r="1149" spans="2:5">
      <c r="B1149" s="8"/>
      <c r="C1149" s="24"/>
      <c r="D1149" s="25"/>
      <c r="E1149" s="24"/>
    </row>
    <row r="1150" spans="2:5">
      <c r="B1150" s="8"/>
      <c r="C1150" s="24"/>
      <c r="D1150" s="25"/>
      <c r="E1150" s="24"/>
    </row>
    <row r="1151" spans="2:5">
      <c r="B1151" s="8"/>
      <c r="C1151" s="24"/>
      <c r="D1151" s="25"/>
      <c r="E1151" s="24"/>
    </row>
    <row r="1152" spans="2:5">
      <c r="B1152" s="8"/>
      <c r="C1152" s="24"/>
      <c r="D1152" s="25"/>
      <c r="E1152" s="24"/>
    </row>
    <row r="1153" spans="2:5">
      <c r="B1153" s="8"/>
      <c r="C1153" s="24"/>
      <c r="D1153" s="25"/>
      <c r="E1153" s="24"/>
    </row>
    <row r="1154" spans="2:5">
      <c r="B1154" s="8"/>
      <c r="C1154" s="24"/>
      <c r="D1154" s="25"/>
      <c r="E1154" s="24"/>
    </row>
    <row r="1155" spans="2:5">
      <c r="B1155" s="8"/>
      <c r="C1155" s="24"/>
      <c r="D1155" s="25"/>
      <c r="E1155" s="24"/>
    </row>
    <row r="1156" spans="2:5">
      <c r="B1156" s="8"/>
      <c r="C1156" s="24"/>
      <c r="D1156" s="25"/>
      <c r="E1156" s="24"/>
    </row>
    <row r="1157" spans="2:5">
      <c r="B1157" s="8"/>
      <c r="C1157" s="24"/>
      <c r="D1157" s="25"/>
      <c r="E1157" s="24"/>
    </row>
    <row r="1158" spans="2:5">
      <c r="B1158" s="8"/>
      <c r="C1158" s="24"/>
      <c r="D1158" s="25"/>
      <c r="E1158" s="24"/>
    </row>
    <row r="1159" spans="2:5">
      <c r="B1159" s="8"/>
      <c r="C1159" s="24"/>
      <c r="D1159" s="25"/>
      <c r="E1159" s="24"/>
    </row>
    <row r="1160" spans="2:5">
      <c r="B1160" s="8"/>
      <c r="C1160" s="24"/>
      <c r="D1160" s="25"/>
      <c r="E1160" s="24"/>
    </row>
    <row r="1161" spans="2:5">
      <c r="B1161" s="8"/>
      <c r="C1161" s="24"/>
      <c r="D1161" s="25"/>
      <c r="E1161" s="24"/>
    </row>
    <row r="1162" spans="2:5">
      <c r="B1162" s="8"/>
      <c r="C1162" s="24"/>
      <c r="D1162" s="25"/>
      <c r="E1162" s="24"/>
    </row>
    <row r="1163" spans="2:5">
      <c r="B1163" s="8"/>
      <c r="C1163" s="24"/>
      <c r="D1163" s="25"/>
      <c r="E1163" s="24"/>
    </row>
    <row r="1164" spans="2:5">
      <c r="B1164" s="8"/>
      <c r="C1164" s="24"/>
      <c r="D1164" s="25"/>
      <c r="E1164" s="24"/>
    </row>
    <row r="1165" spans="2:5">
      <c r="B1165" s="8"/>
      <c r="C1165" s="24"/>
      <c r="D1165" s="25"/>
      <c r="E1165" s="24"/>
    </row>
    <row r="1166" spans="2:5">
      <c r="B1166" s="8"/>
      <c r="C1166" s="24"/>
      <c r="D1166" s="25"/>
      <c r="E1166" s="24"/>
    </row>
    <row r="1167" spans="2:5">
      <c r="B1167" s="8"/>
      <c r="C1167" s="24"/>
      <c r="D1167" s="25"/>
      <c r="E1167" s="24"/>
    </row>
    <row r="1168" spans="2:5">
      <c r="B1168" s="8"/>
      <c r="C1168" s="24"/>
      <c r="D1168" s="25"/>
      <c r="E1168" s="24"/>
    </row>
    <row r="1169" spans="2:5">
      <c r="B1169" s="8"/>
      <c r="C1169" s="24"/>
      <c r="D1169" s="25"/>
      <c r="E1169" s="24"/>
    </row>
    <row r="1170" spans="2:5">
      <c r="B1170" s="8"/>
      <c r="C1170" s="24"/>
      <c r="D1170" s="25"/>
      <c r="E1170" s="24"/>
    </row>
    <row r="1171" spans="2:5">
      <c r="B1171" s="8"/>
      <c r="C1171" s="24"/>
      <c r="D1171" s="25"/>
      <c r="E1171" s="24"/>
    </row>
    <row r="1172" spans="2:5">
      <c r="B1172" s="8"/>
      <c r="C1172" s="24"/>
      <c r="D1172" s="25"/>
      <c r="E1172" s="24"/>
    </row>
    <row r="1173" spans="2:5">
      <c r="B1173" s="8"/>
      <c r="C1173" s="24"/>
      <c r="D1173" s="25"/>
      <c r="E1173" s="24"/>
    </row>
    <row r="1174" spans="2:5">
      <c r="B1174" s="8"/>
      <c r="C1174" s="24"/>
      <c r="D1174" s="25"/>
      <c r="E1174" s="24"/>
    </row>
    <row r="1175" spans="2:5">
      <c r="B1175" s="8"/>
      <c r="C1175" s="24"/>
      <c r="D1175" s="25"/>
      <c r="E1175" s="24"/>
    </row>
    <row r="1176" spans="2:5">
      <c r="B1176" s="8"/>
      <c r="C1176" s="24"/>
      <c r="D1176" s="25"/>
      <c r="E1176" s="24"/>
    </row>
    <row r="1177" spans="2:5">
      <c r="B1177" s="8"/>
      <c r="C1177" s="24"/>
      <c r="D1177" s="25"/>
      <c r="E1177" s="24"/>
    </row>
    <row r="1178" spans="2:5">
      <c r="B1178" s="8"/>
      <c r="C1178" s="24"/>
      <c r="D1178" s="25"/>
      <c r="E1178" s="24"/>
    </row>
    <row r="1179" spans="2:5">
      <c r="B1179" s="8"/>
      <c r="C1179" s="24"/>
      <c r="D1179" s="25"/>
      <c r="E1179" s="24"/>
    </row>
    <row r="1180" spans="2:5">
      <c r="B1180" s="8"/>
      <c r="C1180" s="24"/>
      <c r="D1180" s="25"/>
      <c r="E1180" s="24"/>
    </row>
    <row r="1181" spans="2:5">
      <c r="B1181" s="8"/>
      <c r="C1181" s="24"/>
      <c r="D1181" s="25"/>
      <c r="E1181" s="24"/>
    </row>
    <row r="1182" spans="2:5">
      <c r="B1182" s="8"/>
      <c r="C1182" s="24"/>
      <c r="D1182" s="25"/>
      <c r="E1182" s="24"/>
    </row>
    <row r="1183" spans="2:5">
      <c r="B1183" s="8"/>
      <c r="C1183" s="24"/>
      <c r="D1183" s="25"/>
      <c r="E1183" s="24"/>
    </row>
    <row r="1184" spans="2:5">
      <c r="B1184" s="8"/>
      <c r="C1184" s="24"/>
      <c r="D1184" s="25"/>
      <c r="E1184" s="24"/>
    </row>
    <row r="1185" spans="2:5">
      <c r="B1185" s="8"/>
      <c r="C1185" s="24"/>
      <c r="D1185" s="25"/>
      <c r="E1185" s="24"/>
    </row>
    <row r="1186" spans="2:5">
      <c r="B1186" s="8"/>
      <c r="C1186" s="24"/>
      <c r="D1186" s="25"/>
      <c r="E1186" s="24"/>
    </row>
    <row r="1187" spans="2:5">
      <c r="B1187" s="8"/>
      <c r="C1187" s="24"/>
      <c r="D1187" s="25"/>
      <c r="E1187" s="24"/>
    </row>
    <row r="1188" spans="2:5">
      <c r="B1188" s="8"/>
      <c r="C1188" s="24"/>
      <c r="D1188" s="25"/>
      <c r="E1188" s="24"/>
    </row>
    <row r="1189" spans="2:5">
      <c r="B1189" s="8"/>
      <c r="C1189" s="24"/>
      <c r="D1189" s="25"/>
      <c r="E1189" s="24"/>
    </row>
    <row r="1190" spans="2:5">
      <c r="B1190" s="8"/>
      <c r="C1190" s="24"/>
      <c r="D1190" s="25"/>
      <c r="E1190" s="24"/>
    </row>
    <row r="1191" spans="2:5">
      <c r="B1191" s="8"/>
      <c r="C1191" s="24"/>
      <c r="D1191" s="25"/>
      <c r="E1191" s="24"/>
    </row>
    <row r="1192" spans="2:5">
      <c r="B1192" s="8"/>
      <c r="C1192" s="24"/>
      <c r="D1192" s="25"/>
      <c r="E1192" s="24"/>
    </row>
    <row r="1193" spans="2:5">
      <c r="B1193" s="8"/>
      <c r="C1193" s="24"/>
      <c r="D1193" s="25"/>
      <c r="E1193" s="24"/>
    </row>
    <row r="1194" spans="2:5">
      <c r="B1194" s="8"/>
      <c r="C1194" s="24"/>
      <c r="D1194" s="25"/>
      <c r="E1194" s="24"/>
    </row>
    <row r="1195" spans="2:5">
      <c r="B1195" s="8"/>
      <c r="C1195" s="24"/>
      <c r="D1195" s="25"/>
      <c r="E1195" s="24"/>
    </row>
    <row r="1196" spans="2:5">
      <c r="B1196" s="8"/>
      <c r="C1196" s="24"/>
      <c r="D1196" s="25"/>
      <c r="E1196" s="24"/>
    </row>
    <row r="1197" spans="2:5">
      <c r="B1197" s="8"/>
      <c r="C1197" s="24"/>
      <c r="D1197" s="25"/>
      <c r="E1197" s="24"/>
    </row>
    <row r="1198" spans="2:5">
      <c r="B1198" s="8"/>
      <c r="C1198" s="24"/>
      <c r="D1198" s="25"/>
      <c r="E1198" s="24"/>
    </row>
    <row r="1199" spans="2:5">
      <c r="B1199" s="8"/>
      <c r="C1199" s="24"/>
      <c r="D1199" s="25"/>
      <c r="E1199" s="24"/>
    </row>
    <row r="1200" spans="2:5">
      <c r="B1200" s="8"/>
      <c r="C1200" s="24"/>
      <c r="D1200" s="25"/>
      <c r="E1200" s="24"/>
    </row>
    <row r="1201" spans="2:5">
      <c r="B1201" s="8"/>
      <c r="C1201" s="24"/>
      <c r="D1201" s="25"/>
      <c r="E1201" s="24"/>
    </row>
    <row r="1202" spans="2:5">
      <c r="B1202" s="8"/>
      <c r="C1202" s="24"/>
      <c r="D1202" s="25"/>
      <c r="E1202" s="24"/>
    </row>
    <row r="1203" spans="2:5">
      <c r="B1203" s="8"/>
      <c r="C1203" s="24"/>
      <c r="D1203" s="25"/>
      <c r="E1203" s="24"/>
    </row>
    <row r="1204" spans="2:5">
      <c r="B1204" s="8"/>
      <c r="C1204" s="24"/>
      <c r="D1204" s="25"/>
      <c r="E1204" s="24"/>
    </row>
    <row r="1205" spans="2:5">
      <c r="B1205" s="8"/>
      <c r="C1205" s="24"/>
      <c r="D1205" s="25"/>
      <c r="E1205" s="24"/>
    </row>
    <row r="1206" spans="2:5">
      <c r="B1206" s="8"/>
      <c r="C1206" s="24"/>
      <c r="D1206" s="25"/>
      <c r="E1206" s="24"/>
    </row>
    <row r="1207" spans="2:5">
      <c r="B1207" s="8"/>
      <c r="C1207" s="24"/>
      <c r="D1207" s="25"/>
      <c r="E1207" s="24"/>
    </row>
    <row r="1208" spans="2:5">
      <c r="B1208" s="8"/>
      <c r="C1208" s="24"/>
      <c r="D1208" s="25"/>
      <c r="E1208" s="24"/>
    </row>
    <row r="1209" spans="2:5">
      <c r="B1209" s="8"/>
      <c r="C1209" s="24"/>
      <c r="D1209" s="25"/>
      <c r="E1209" s="24"/>
    </row>
    <row r="1210" spans="2:5">
      <c r="B1210" s="8"/>
      <c r="C1210" s="24"/>
      <c r="D1210" s="25"/>
      <c r="E1210" s="24"/>
    </row>
    <row r="1211" spans="2:5">
      <c r="B1211" s="8"/>
      <c r="C1211" s="24"/>
      <c r="D1211" s="25"/>
      <c r="E1211" s="24"/>
    </row>
    <row r="1212" spans="2:5">
      <c r="B1212" s="8"/>
      <c r="C1212" s="24"/>
      <c r="D1212" s="25"/>
      <c r="E1212" s="24"/>
    </row>
    <row r="1213" spans="2:5">
      <c r="B1213" s="8"/>
      <c r="C1213" s="24"/>
      <c r="D1213" s="25"/>
      <c r="E1213" s="24"/>
    </row>
    <row r="1214" spans="2:5">
      <c r="B1214" s="8"/>
      <c r="C1214" s="24"/>
      <c r="D1214" s="25"/>
      <c r="E1214" s="24"/>
    </row>
    <row r="1215" spans="2:5">
      <c r="B1215" s="8"/>
      <c r="C1215" s="24"/>
      <c r="D1215" s="25"/>
      <c r="E1215" s="24"/>
    </row>
    <row r="1216" spans="2:5">
      <c r="B1216" s="8"/>
      <c r="C1216" s="24"/>
      <c r="D1216" s="25"/>
      <c r="E1216" s="24"/>
    </row>
    <row r="1217" spans="2:5">
      <c r="B1217" s="8"/>
      <c r="C1217" s="24"/>
      <c r="D1217" s="25"/>
      <c r="E1217" s="24"/>
    </row>
    <row r="1218" spans="2:5">
      <c r="B1218" s="8"/>
      <c r="C1218" s="24"/>
      <c r="D1218" s="25"/>
      <c r="E1218" s="24"/>
    </row>
    <row r="1219" spans="2:5">
      <c r="B1219" s="8"/>
      <c r="C1219" s="24"/>
      <c r="D1219" s="25"/>
      <c r="E1219" s="24"/>
    </row>
    <row r="1220" spans="2:5">
      <c r="B1220" s="8"/>
      <c r="C1220" s="24"/>
      <c r="D1220" s="25"/>
      <c r="E1220" s="24"/>
    </row>
    <row r="1221" spans="2:5">
      <c r="B1221" s="8"/>
      <c r="C1221" s="24"/>
      <c r="D1221" s="25"/>
      <c r="E1221" s="24"/>
    </row>
    <row r="1222" spans="2:5">
      <c r="B1222" s="8"/>
      <c r="C1222" s="24"/>
      <c r="D1222" s="25"/>
      <c r="E1222" s="24"/>
    </row>
    <row r="1223" spans="2:5">
      <c r="B1223" s="8"/>
      <c r="C1223" s="24"/>
      <c r="D1223" s="25"/>
      <c r="E1223" s="24"/>
    </row>
    <row r="1224" spans="2:5">
      <c r="B1224" s="8"/>
      <c r="C1224" s="24"/>
      <c r="D1224" s="25"/>
      <c r="E1224" s="24"/>
    </row>
    <row r="1225" spans="2:5">
      <c r="B1225" s="8"/>
      <c r="C1225" s="24"/>
      <c r="D1225" s="25"/>
      <c r="E1225" s="24"/>
    </row>
    <row r="1226" spans="2:5">
      <c r="B1226" s="8"/>
      <c r="C1226" s="24"/>
      <c r="D1226" s="25"/>
      <c r="E1226" s="24"/>
    </row>
    <row r="1227" spans="2:5">
      <c r="B1227" s="8"/>
      <c r="C1227" s="24"/>
      <c r="D1227" s="25"/>
      <c r="E1227" s="24"/>
    </row>
    <row r="1228" spans="2:5">
      <c r="B1228" s="8"/>
      <c r="C1228" s="24"/>
      <c r="D1228" s="25"/>
      <c r="E1228" s="24"/>
    </row>
    <row r="1229" spans="2:5">
      <c r="B1229" s="8"/>
      <c r="C1229" s="24"/>
      <c r="D1229" s="25"/>
      <c r="E1229" s="24"/>
    </row>
    <row r="1230" spans="2:5">
      <c r="B1230" s="8"/>
      <c r="C1230" s="24"/>
      <c r="D1230" s="25"/>
      <c r="E1230" s="24"/>
    </row>
    <row r="1231" spans="2:5">
      <c r="B1231" s="8"/>
      <c r="C1231" s="24"/>
      <c r="D1231" s="25"/>
      <c r="E1231" s="24"/>
    </row>
    <row r="1232" spans="2:5">
      <c r="B1232" s="8"/>
      <c r="C1232" s="24"/>
      <c r="D1232" s="25"/>
      <c r="E1232" s="24"/>
    </row>
    <row r="1233" spans="2:5">
      <c r="B1233" s="8"/>
      <c r="C1233" s="24"/>
      <c r="D1233" s="25"/>
      <c r="E1233" s="24"/>
    </row>
    <row r="1234" spans="2:5">
      <c r="B1234" s="8"/>
      <c r="C1234" s="24"/>
      <c r="D1234" s="25"/>
      <c r="E1234" s="24"/>
    </row>
    <row r="1235" spans="2:5">
      <c r="B1235" s="8"/>
      <c r="C1235" s="24"/>
      <c r="D1235" s="25"/>
      <c r="E1235" s="24"/>
    </row>
    <row r="1236" spans="2:5">
      <c r="B1236" s="8"/>
      <c r="C1236" s="24"/>
      <c r="D1236" s="25"/>
      <c r="E1236" s="24"/>
    </row>
    <row r="1237" spans="2:5">
      <c r="B1237" s="8"/>
      <c r="C1237" s="24"/>
      <c r="D1237" s="25"/>
      <c r="E1237" s="24"/>
    </row>
    <row r="1238" spans="2:5">
      <c r="B1238" s="8"/>
      <c r="C1238" s="24"/>
      <c r="D1238" s="25"/>
      <c r="E1238" s="24"/>
    </row>
    <row r="1239" spans="2:5">
      <c r="B1239" s="8"/>
      <c r="C1239" s="24"/>
      <c r="D1239" s="25"/>
      <c r="E1239" s="24"/>
    </row>
    <row r="1240" spans="2:5">
      <c r="B1240" s="8"/>
      <c r="C1240" s="24"/>
      <c r="D1240" s="25"/>
      <c r="E1240" s="24"/>
    </row>
    <row r="1241" spans="2:5">
      <c r="B1241" s="8"/>
      <c r="C1241" s="24"/>
      <c r="D1241" s="25"/>
      <c r="E1241" s="24"/>
    </row>
    <row r="1242" spans="2:5">
      <c r="B1242" s="8"/>
      <c r="C1242" s="24"/>
      <c r="D1242" s="25"/>
      <c r="E1242" s="24"/>
    </row>
    <row r="1243" spans="2:5">
      <c r="B1243" s="8"/>
      <c r="C1243" s="24"/>
      <c r="D1243" s="25"/>
      <c r="E1243" s="24"/>
    </row>
    <row r="1244" spans="2:5">
      <c r="B1244" s="8"/>
      <c r="C1244" s="24"/>
      <c r="D1244" s="25"/>
      <c r="E1244" s="24"/>
    </row>
    <row r="1245" spans="2:5">
      <c r="B1245" s="8"/>
      <c r="C1245" s="24"/>
      <c r="D1245" s="25"/>
      <c r="E1245" s="24"/>
    </row>
    <row r="1246" spans="2:5">
      <c r="B1246" s="8"/>
      <c r="C1246" s="24"/>
      <c r="D1246" s="25"/>
      <c r="E1246" s="24"/>
    </row>
    <row r="1247" spans="2:5">
      <c r="B1247" s="8"/>
      <c r="C1247" s="24"/>
      <c r="D1247" s="25"/>
      <c r="E1247" s="24"/>
    </row>
    <row r="1248" spans="2:5">
      <c r="B1248" s="8"/>
      <c r="C1248" s="24"/>
      <c r="D1248" s="25"/>
      <c r="E1248" s="24"/>
    </row>
    <row r="1249" spans="2:5">
      <c r="B1249" s="8"/>
      <c r="C1249" s="24"/>
      <c r="D1249" s="25"/>
      <c r="E1249" s="24"/>
    </row>
    <row r="1250" spans="2:5">
      <c r="B1250" s="8"/>
      <c r="C1250" s="24"/>
      <c r="D1250" s="25"/>
      <c r="E1250" s="24"/>
    </row>
    <row r="1251" spans="2:5">
      <c r="B1251" s="8"/>
      <c r="C1251" s="24"/>
      <c r="D1251" s="25"/>
      <c r="E1251" s="24"/>
    </row>
    <row r="1252" spans="2:5">
      <c r="B1252" s="8"/>
      <c r="C1252" s="24"/>
      <c r="D1252" s="25"/>
      <c r="E1252" s="24"/>
    </row>
    <row r="1253" spans="2:5">
      <c r="B1253" s="8"/>
      <c r="C1253" s="24"/>
      <c r="D1253" s="25"/>
      <c r="E1253" s="24"/>
    </row>
    <row r="1254" spans="2:5">
      <c r="B1254" s="8"/>
      <c r="C1254" s="24"/>
      <c r="D1254" s="25"/>
      <c r="E1254" s="24"/>
    </row>
    <row r="1255" spans="2:5">
      <c r="B1255" s="8"/>
      <c r="C1255" s="24"/>
      <c r="D1255" s="25"/>
      <c r="E1255" s="24"/>
    </row>
    <row r="1256" spans="2:5">
      <c r="B1256" s="8"/>
      <c r="C1256" s="24"/>
      <c r="D1256" s="25"/>
      <c r="E1256" s="24"/>
    </row>
    <row r="1257" spans="2:5">
      <c r="B1257" s="8"/>
      <c r="C1257" s="24"/>
      <c r="D1257" s="25"/>
      <c r="E1257" s="24"/>
    </row>
    <row r="1258" spans="2:5">
      <c r="B1258" s="8"/>
      <c r="C1258" s="24"/>
      <c r="D1258" s="25"/>
      <c r="E1258" s="24"/>
    </row>
    <row r="1259" spans="2:5">
      <c r="B1259" s="8"/>
      <c r="C1259" s="24"/>
      <c r="D1259" s="25"/>
      <c r="E1259" s="24"/>
    </row>
    <row r="1260" spans="2:5">
      <c r="B1260" s="8"/>
      <c r="C1260" s="24"/>
      <c r="D1260" s="25"/>
      <c r="E1260" s="24"/>
    </row>
    <row r="1261" spans="2:5">
      <c r="B1261" s="8"/>
      <c r="C1261" s="24"/>
      <c r="D1261" s="25"/>
      <c r="E1261" s="24"/>
    </row>
    <row r="1262" spans="2:5">
      <c r="B1262" s="8"/>
      <c r="C1262" s="24"/>
      <c r="D1262" s="25"/>
      <c r="E1262" s="24"/>
    </row>
    <row r="1263" spans="2:5">
      <c r="B1263" s="8"/>
      <c r="C1263" s="24"/>
      <c r="D1263" s="25"/>
      <c r="E1263" s="24"/>
    </row>
    <row r="1264" spans="2:5">
      <c r="B1264" s="8"/>
      <c r="C1264" s="24"/>
      <c r="D1264" s="25"/>
      <c r="E1264" s="24"/>
    </row>
    <row r="1265" spans="2:5">
      <c r="B1265" s="8"/>
      <c r="C1265" s="24"/>
      <c r="D1265" s="25"/>
      <c r="E1265" s="24"/>
    </row>
    <row r="1266" spans="2:5">
      <c r="B1266" s="8"/>
      <c r="C1266" s="24"/>
      <c r="D1266" s="25"/>
      <c r="E1266" s="24"/>
    </row>
    <row r="1267" spans="2:5">
      <c r="B1267" s="8"/>
      <c r="C1267" s="24"/>
      <c r="D1267" s="25"/>
      <c r="E1267" s="24"/>
    </row>
    <row r="1268" spans="2:5">
      <c r="B1268" s="8"/>
      <c r="C1268" s="24"/>
      <c r="D1268" s="25"/>
      <c r="E1268" s="24"/>
    </row>
    <row r="1269" spans="2:5">
      <c r="B1269" s="8"/>
      <c r="C1269" s="24"/>
      <c r="D1269" s="25"/>
      <c r="E1269" s="24"/>
    </row>
    <row r="1270" spans="2:5">
      <c r="B1270" s="8"/>
      <c r="C1270" s="24"/>
      <c r="D1270" s="25"/>
      <c r="E1270" s="24"/>
    </row>
    <row r="1271" spans="2:5">
      <c r="B1271" s="8"/>
      <c r="C1271" s="24"/>
      <c r="D1271" s="25"/>
      <c r="E1271" s="24"/>
    </row>
    <row r="1272" spans="2:5">
      <c r="B1272" s="8"/>
      <c r="C1272" s="24"/>
      <c r="D1272" s="25"/>
      <c r="E1272" s="24"/>
    </row>
    <row r="1273" spans="2:5">
      <c r="B1273" s="8"/>
      <c r="C1273" s="24"/>
      <c r="D1273" s="25"/>
      <c r="E1273" s="24"/>
    </row>
    <row r="1274" spans="2:5">
      <c r="B1274" s="8"/>
      <c r="C1274" s="24"/>
      <c r="D1274" s="25"/>
      <c r="E1274" s="24"/>
    </row>
    <row r="1275" spans="2:5">
      <c r="B1275" s="8"/>
      <c r="C1275" s="24"/>
      <c r="D1275" s="25"/>
      <c r="E1275" s="24"/>
    </row>
    <row r="1276" spans="2:5">
      <c r="B1276" s="8"/>
      <c r="C1276" s="24"/>
      <c r="D1276" s="25"/>
      <c r="E1276" s="24"/>
    </row>
    <row r="1277" spans="2:5">
      <c r="B1277" s="8"/>
      <c r="C1277" s="24"/>
      <c r="D1277" s="25"/>
      <c r="E1277" s="24"/>
    </row>
    <row r="1278" spans="2:5">
      <c r="B1278" s="8"/>
      <c r="C1278" s="24"/>
      <c r="D1278" s="25"/>
      <c r="E1278" s="24"/>
    </row>
    <row r="1279" spans="2:5">
      <c r="B1279" s="8"/>
      <c r="C1279" s="24"/>
      <c r="D1279" s="25"/>
      <c r="E1279" s="24"/>
    </row>
    <row r="1280" spans="2:5">
      <c r="B1280" s="8"/>
      <c r="C1280" s="24"/>
      <c r="D1280" s="25"/>
      <c r="E1280" s="24"/>
    </row>
    <row r="1281" spans="2:5">
      <c r="B1281" s="8"/>
      <c r="C1281" s="24"/>
      <c r="D1281" s="25"/>
      <c r="E1281" s="24"/>
    </row>
    <row r="1282" spans="2:5">
      <c r="B1282" s="8"/>
      <c r="C1282" s="24"/>
      <c r="D1282" s="25"/>
      <c r="E1282" s="24"/>
    </row>
    <row r="1283" spans="2:5">
      <c r="B1283" s="8"/>
      <c r="C1283" s="24"/>
      <c r="D1283" s="25"/>
      <c r="E1283" s="24"/>
    </row>
    <row r="1284" spans="2:5">
      <c r="B1284" s="8"/>
      <c r="C1284" s="24"/>
      <c r="D1284" s="25"/>
      <c r="E1284" s="24"/>
    </row>
    <row r="1285" spans="2:5">
      <c r="B1285" s="8"/>
      <c r="C1285" s="24"/>
      <c r="D1285" s="25"/>
      <c r="E1285" s="24"/>
    </row>
    <row r="1286" spans="2:5">
      <c r="B1286" s="8"/>
      <c r="C1286" s="24"/>
      <c r="D1286" s="25"/>
      <c r="E1286" s="24"/>
    </row>
    <row r="1287" spans="2:5">
      <c r="B1287" s="8"/>
      <c r="C1287" s="24"/>
      <c r="D1287" s="25"/>
      <c r="E1287" s="24"/>
    </row>
    <row r="1288" spans="2:5">
      <c r="B1288" s="8"/>
      <c r="C1288" s="24"/>
      <c r="D1288" s="25"/>
      <c r="E1288" s="24"/>
    </row>
    <row r="1289" spans="2:5">
      <c r="B1289" s="8"/>
      <c r="C1289" s="24"/>
      <c r="D1289" s="25"/>
      <c r="E1289" s="24"/>
    </row>
    <row r="1290" spans="2:5">
      <c r="B1290" s="8"/>
      <c r="C1290" s="24"/>
      <c r="D1290" s="25"/>
      <c r="E1290" s="24"/>
    </row>
    <row r="1291" spans="2:5">
      <c r="B1291" s="8"/>
      <c r="C1291" s="24"/>
      <c r="D1291" s="25"/>
      <c r="E1291" s="24"/>
    </row>
    <row r="1292" spans="2:5">
      <c r="B1292" s="8"/>
      <c r="C1292" s="24"/>
      <c r="D1292" s="25"/>
      <c r="E1292" s="24"/>
    </row>
    <row r="1293" spans="2:5">
      <c r="B1293" s="8"/>
      <c r="C1293" s="24"/>
      <c r="D1293" s="25"/>
      <c r="E1293" s="24"/>
    </row>
    <row r="1294" spans="2:5">
      <c r="B1294" s="8"/>
      <c r="C1294" s="24"/>
      <c r="D1294" s="25"/>
      <c r="E1294" s="24"/>
    </row>
    <row r="1295" spans="2:5">
      <c r="B1295" s="8"/>
      <c r="C1295" s="24"/>
      <c r="D1295" s="25"/>
      <c r="E1295" s="24"/>
    </row>
    <row r="1296" spans="2:5">
      <c r="B1296" s="8"/>
      <c r="C1296" s="24"/>
      <c r="D1296" s="25"/>
      <c r="E1296" s="24"/>
    </row>
    <row r="1297" spans="2:5">
      <c r="B1297" s="8"/>
      <c r="C1297" s="24"/>
      <c r="D1297" s="25"/>
      <c r="E1297" s="24"/>
    </row>
    <row r="1298" spans="2:5">
      <c r="B1298" s="8"/>
      <c r="C1298" s="24"/>
      <c r="D1298" s="25"/>
      <c r="E1298" s="24"/>
    </row>
    <row r="1299" spans="2:5">
      <c r="B1299" s="8"/>
      <c r="C1299" s="24"/>
      <c r="D1299" s="25"/>
      <c r="E1299" s="24"/>
    </row>
    <row r="1300" spans="2:5">
      <c r="B1300" s="8"/>
      <c r="C1300" s="24"/>
      <c r="D1300" s="25"/>
      <c r="E1300" s="24"/>
    </row>
    <row r="1301" spans="2:5">
      <c r="B1301" s="8"/>
      <c r="C1301" s="24"/>
      <c r="D1301" s="25"/>
      <c r="E1301" s="24"/>
    </row>
    <row r="1302" spans="2:5">
      <c r="B1302" s="8"/>
      <c r="C1302" s="24"/>
      <c r="D1302" s="25"/>
      <c r="E1302" s="24"/>
    </row>
    <row r="1303" spans="2:5">
      <c r="B1303" s="8"/>
      <c r="C1303" s="24"/>
      <c r="D1303" s="25"/>
      <c r="E1303" s="24"/>
    </row>
    <row r="1304" spans="2:5">
      <c r="B1304" s="8"/>
      <c r="C1304" s="24"/>
      <c r="D1304" s="25"/>
      <c r="E1304" s="24"/>
    </row>
    <row r="1305" spans="2:5">
      <c r="B1305" s="8"/>
      <c r="C1305" s="24"/>
      <c r="D1305" s="25"/>
      <c r="E1305" s="24"/>
    </row>
    <row r="1306" spans="2:5">
      <c r="B1306" s="8"/>
      <c r="C1306" s="24"/>
      <c r="D1306" s="25"/>
      <c r="E1306" s="24"/>
    </row>
    <row r="1307" spans="2:5">
      <c r="B1307" s="8"/>
      <c r="C1307" s="24"/>
      <c r="D1307" s="25"/>
      <c r="E1307" s="24"/>
    </row>
    <row r="1308" spans="2:5">
      <c r="B1308" s="8"/>
      <c r="C1308" s="24"/>
      <c r="D1308" s="25"/>
      <c r="E1308" s="24"/>
    </row>
    <row r="1309" spans="2:5">
      <c r="B1309" s="8"/>
      <c r="C1309" s="24"/>
      <c r="D1309" s="25"/>
      <c r="E1309" s="24"/>
    </row>
    <row r="1310" spans="2:5">
      <c r="B1310" s="8"/>
      <c r="C1310" s="24"/>
      <c r="D1310" s="25"/>
      <c r="E1310" s="24"/>
    </row>
    <row r="1311" spans="2:5">
      <c r="B1311" s="8"/>
      <c r="C1311" s="24"/>
      <c r="D1311" s="25"/>
      <c r="E1311" s="24"/>
    </row>
    <row r="1312" spans="2:5">
      <c r="B1312" s="8"/>
      <c r="C1312" s="24"/>
      <c r="D1312" s="25"/>
      <c r="E1312" s="24"/>
    </row>
    <row r="1313" spans="2:5">
      <c r="B1313" s="8"/>
      <c r="C1313" s="24"/>
      <c r="D1313" s="25"/>
      <c r="E1313" s="24"/>
    </row>
    <row r="1314" spans="2:5">
      <c r="B1314" s="8"/>
      <c r="C1314" s="24"/>
      <c r="D1314" s="25"/>
      <c r="E1314" s="24"/>
    </row>
    <row r="1315" spans="2:5">
      <c r="B1315" s="8"/>
      <c r="C1315" s="24"/>
      <c r="D1315" s="25"/>
      <c r="E1315" s="24"/>
    </row>
    <row r="1316" spans="2:5">
      <c r="B1316" s="8"/>
      <c r="C1316" s="24"/>
      <c r="D1316" s="25"/>
      <c r="E1316" s="24"/>
    </row>
    <row r="1317" spans="2:5">
      <c r="B1317" s="8"/>
      <c r="C1317" s="24"/>
      <c r="D1317" s="25"/>
      <c r="E1317" s="24"/>
    </row>
    <row r="1318" spans="2:5">
      <c r="B1318" s="8"/>
      <c r="C1318" s="24"/>
      <c r="D1318" s="25"/>
      <c r="E1318" s="24"/>
    </row>
    <row r="1319" spans="2:5">
      <c r="B1319" s="8"/>
      <c r="C1319" s="24"/>
      <c r="D1319" s="25"/>
      <c r="E1319" s="24"/>
    </row>
    <row r="1320" spans="2:5">
      <c r="B1320" s="8"/>
      <c r="C1320" s="24"/>
      <c r="D1320" s="25"/>
      <c r="E1320" s="24"/>
    </row>
    <row r="1321" spans="2:5">
      <c r="B1321" s="8"/>
      <c r="C1321" s="24"/>
      <c r="D1321" s="25"/>
      <c r="E1321" s="24"/>
    </row>
    <row r="1322" spans="2:5">
      <c r="B1322" s="8"/>
      <c r="C1322" s="24"/>
      <c r="D1322" s="25"/>
      <c r="E1322" s="24"/>
    </row>
    <row r="1323" spans="2:5">
      <c r="B1323" s="8"/>
      <c r="C1323" s="24"/>
      <c r="D1323" s="25"/>
      <c r="E1323" s="24"/>
    </row>
    <row r="1324" spans="2:5">
      <c r="B1324" s="8"/>
      <c r="C1324" s="24"/>
      <c r="D1324" s="25"/>
      <c r="E1324" s="24"/>
    </row>
    <row r="1325" spans="2:5">
      <c r="B1325" s="8"/>
      <c r="C1325" s="24"/>
      <c r="D1325" s="25"/>
      <c r="E1325" s="24"/>
    </row>
    <row r="1326" spans="2:5">
      <c r="B1326" s="8"/>
      <c r="C1326" s="24"/>
      <c r="D1326" s="25"/>
      <c r="E1326" s="24"/>
    </row>
    <row r="1327" spans="2:5">
      <c r="B1327" s="8"/>
      <c r="C1327" s="24"/>
      <c r="D1327" s="25"/>
      <c r="E1327" s="24"/>
    </row>
    <row r="1328" spans="2:5">
      <c r="B1328" s="8"/>
      <c r="C1328" s="24"/>
      <c r="D1328" s="25"/>
      <c r="E1328" s="24"/>
    </row>
    <row r="1329" spans="2:5">
      <c r="B1329" s="8"/>
      <c r="C1329" s="24"/>
      <c r="D1329" s="25"/>
      <c r="E1329" s="24"/>
    </row>
    <row r="1330" spans="2:5">
      <c r="B1330" s="8"/>
      <c r="C1330" s="24"/>
      <c r="D1330" s="25"/>
      <c r="E1330" s="24"/>
    </row>
    <row r="1331" spans="2:5">
      <c r="B1331" s="8"/>
      <c r="C1331" s="24"/>
      <c r="D1331" s="25"/>
      <c r="E1331" s="24"/>
    </row>
    <row r="1332" spans="2:5">
      <c r="B1332" s="8"/>
      <c r="C1332" s="24"/>
      <c r="D1332" s="25"/>
      <c r="E1332" s="24"/>
    </row>
    <row r="1333" spans="2:5">
      <c r="B1333" s="8"/>
      <c r="C1333" s="24"/>
      <c r="D1333" s="25"/>
      <c r="E1333" s="24"/>
    </row>
    <row r="1334" spans="2:5">
      <c r="B1334" s="8"/>
      <c r="C1334" s="24"/>
      <c r="D1334" s="25"/>
      <c r="E1334" s="24"/>
    </row>
    <row r="1335" spans="2:5">
      <c r="B1335" s="8"/>
      <c r="C1335" s="24"/>
      <c r="D1335" s="25"/>
      <c r="E1335" s="24"/>
    </row>
    <row r="1336" spans="2:5">
      <c r="B1336" s="8"/>
      <c r="C1336" s="24"/>
      <c r="D1336" s="25"/>
      <c r="E1336" s="24"/>
    </row>
    <row r="1337" spans="2:5">
      <c r="B1337" s="8"/>
      <c r="C1337" s="24"/>
      <c r="D1337" s="25"/>
      <c r="E1337" s="24"/>
    </row>
    <row r="1338" spans="2:5">
      <c r="B1338" s="8"/>
      <c r="C1338" s="24"/>
      <c r="D1338" s="25"/>
      <c r="E1338" s="24"/>
    </row>
    <row r="1339" spans="2:5">
      <c r="B1339" s="8"/>
      <c r="C1339" s="24"/>
      <c r="D1339" s="25"/>
      <c r="E1339" s="24"/>
    </row>
    <row r="1340" spans="2:5">
      <c r="B1340" s="8"/>
      <c r="C1340" s="24"/>
      <c r="D1340" s="25"/>
      <c r="E1340" s="24"/>
    </row>
    <row r="1341" spans="2:5">
      <c r="B1341" s="8"/>
      <c r="C1341" s="24"/>
      <c r="D1341" s="25"/>
      <c r="E1341" s="24"/>
    </row>
    <row r="1342" spans="2:5">
      <c r="B1342" s="8"/>
      <c r="C1342" s="24"/>
      <c r="D1342" s="25"/>
      <c r="E1342" s="24"/>
    </row>
    <row r="1343" spans="2:5">
      <c r="B1343" s="8"/>
      <c r="C1343" s="24"/>
      <c r="D1343" s="25"/>
      <c r="E1343" s="24"/>
    </row>
    <row r="1344" spans="2:5">
      <c r="B1344" s="8"/>
      <c r="C1344" s="24"/>
      <c r="D1344" s="25"/>
      <c r="E1344" s="24"/>
    </row>
    <row r="1345" spans="2:5">
      <c r="B1345" s="8"/>
      <c r="C1345" s="24"/>
      <c r="D1345" s="25"/>
      <c r="E1345" s="24"/>
    </row>
    <row r="1346" spans="2:5">
      <c r="B1346" s="8"/>
      <c r="C1346" s="24"/>
      <c r="D1346" s="25"/>
      <c r="E1346" s="24"/>
    </row>
    <row r="1347" spans="2:5">
      <c r="B1347" s="8"/>
      <c r="C1347" s="24"/>
      <c r="D1347" s="25"/>
      <c r="E1347" s="24"/>
    </row>
    <row r="1348" spans="2:5">
      <c r="B1348" s="8"/>
      <c r="C1348" s="24"/>
      <c r="D1348" s="25"/>
      <c r="E1348" s="24"/>
    </row>
    <row r="1349" spans="2:5">
      <c r="B1349" s="8"/>
      <c r="C1349" s="24"/>
      <c r="D1349" s="25"/>
      <c r="E1349" s="24"/>
    </row>
    <row r="1350" spans="2:5">
      <c r="B1350" s="8"/>
      <c r="C1350" s="24"/>
      <c r="D1350" s="25"/>
      <c r="E1350" s="24"/>
    </row>
    <row r="1351" spans="2:5">
      <c r="B1351" s="8"/>
      <c r="C1351" s="24"/>
      <c r="D1351" s="25"/>
      <c r="E1351" s="24"/>
    </row>
    <row r="1352" spans="2:5">
      <c r="B1352" s="8"/>
      <c r="C1352" s="24"/>
      <c r="D1352" s="25"/>
      <c r="E1352" s="24"/>
    </row>
    <row r="1353" spans="2:5">
      <c r="B1353" s="8"/>
      <c r="C1353" s="24"/>
      <c r="D1353" s="25"/>
      <c r="E1353" s="24"/>
    </row>
    <row r="1354" spans="2:5">
      <c r="B1354" s="8"/>
      <c r="C1354" s="24"/>
      <c r="D1354" s="25"/>
      <c r="E1354" s="24"/>
    </row>
    <row r="1355" spans="2:5">
      <c r="B1355" s="8"/>
      <c r="C1355" s="24"/>
      <c r="D1355" s="25"/>
      <c r="E1355" s="24"/>
    </row>
    <row r="1356" spans="2:5">
      <c r="B1356" s="8"/>
      <c r="C1356" s="24"/>
      <c r="D1356" s="25"/>
      <c r="E1356" s="24"/>
    </row>
    <row r="1357" spans="2:5">
      <c r="B1357" s="8"/>
      <c r="C1357" s="24"/>
      <c r="D1357" s="25"/>
      <c r="E1357" s="24"/>
    </row>
    <row r="1358" spans="2:5">
      <c r="B1358" s="8"/>
      <c r="C1358" s="24"/>
      <c r="D1358" s="25"/>
      <c r="E1358" s="24"/>
    </row>
    <row r="1359" spans="2:5">
      <c r="B1359" s="8"/>
      <c r="C1359" s="24"/>
      <c r="D1359" s="25"/>
      <c r="E1359" s="24"/>
    </row>
    <row r="1360" spans="2:5">
      <c r="B1360" s="8"/>
      <c r="C1360" s="24"/>
      <c r="D1360" s="25"/>
      <c r="E1360" s="24"/>
    </row>
    <row r="1361" spans="2:5">
      <c r="B1361" s="8"/>
      <c r="C1361" s="24"/>
      <c r="D1361" s="25"/>
      <c r="E1361" s="24"/>
    </row>
    <row r="1362" spans="2:5">
      <c r="B1362" s="8"/>
      <c r="C1362" s="24"/>
      <c r="D1362" s="25"/>
      <c r="E1362" s="24"/>
    </row>
    <row r="1363" spans="2:5">
      <c r="B1363" s="8"/>
      <c r="C1363" s="24"/>
      <c r="D1363" s="25"/>
      <c r="E1363" s="24"/>
    </row>
    <row r="1364" spans="2:5">
      <c r="B1364" s="8"/>
      <c r="C1364" s="24"/>
      <c r="D1364" s="25"/>
      <c r="E1364" s="24"/>
    </row>
    <row r="1365" spans="2:5">
      <c r="B1365" s="8"/>
      <c r="C1365" s="24"/>
      <c r="D1365" s="25"/>
      <c r="E1365" s="24"/>
    </row>
    <row r="1366" spans="2:5">
      <c r="B1366" s="8"/>
      <c r="C1366" s="24"/>
      <c r="D1366" s="25"/>
      <c r="E1366" s="24"/>
    </row>
    <row r="1367" spans="2:5">
      <c r="B1367" s="8"/>
      <c r="C1367" s="24"/>
      <c r="D1367" s="25"/>
      <c r="E1367" s="24"/>
    </row>
    <row r="1368" spans="2:5">
      <c r="B1368" s="8"/>
      <c r="C1368" s="24"/>
      <c r="D1368" s="25"/>
      <c r="E1368" s="24"/>
    </row>
    <row r="1369" spans="2:5">
      <c r="B1369" s="8"/>
      <c r="C1369" s="24"/>
      <c r="D1369" s="25"/>
      <c r="E1369" s="24"/>
    </row>
    <row r="1370" spans="2:5">
      <c r="B1370" s="8"/>
      <c r="C1370" s="24"/>
      <c r="D1370" s="25"/>
      <c r="E1370" s="24"/>
    </row>
    <row r="1371" spans="2:5">
      <c r="B1371" s="8"/>
      <c r="C1371" s="24"/>
      <c r="D1371" s="25"/>
      <c r="E1371" s="24"/>
    </row>
    <row r="1372" spans="2:5">
      <c r="B1372" s="8"/>
      <c r="C1372" s="24"/>
      <c r="D1372" s="25"/>
      <c r="E1372" s="24"/>
    </row>
    <row r="1373" spans="2:5">
      <c r="B1373" s="8"/>
      <c r="C1373" s="24"/>
      <c r="D1373" s="25"/>
      <c r="E1373" s="24"/>
    </row>
    <row r="1374" spans="2:5">
      <c r="B1374" s="8"/>
      <c r="C1374" s="24"/>
      <c r="D1374" s="25"/>
      <c r="E1374" s="24"/>
    </row>
    <row r="1375" spans="2:5">
      <c r="B1375" s="8"/>
      <c r="C1375" s="24"/>
      <c r="D1375" s="25"/>
      <c r="E1375" s="24"/>
    </row>
    <row r="1376" spans="2:5">
      <c r="B1376" s="8"/>
      <c r="C1376" s="24"/>
      <c r="D1376" s="25"/>
      <c r="E1376" s="24"/>
    </row>
    <row r="1377" spans="2:5">
      <c r="B1377" s="8"/>
      <c r="C1377" s="24"/>
      <c r="D1377" s="25"/>
      <c r="E1377" s="24"/>
    </row>
    <row r="1378" spans="2:5">
      <c r="B1378" s="8"/>
      <c r="C1378" s="24"/>
      <c r="D1378" s="25"/>
      <c r="E1378" s="24"/>
    </row>
    <row r="1379" spans="2:5">
      <c r="B1379" s="8"/>
      <c r="C1379" s="24"/>
      <c r="D1379" s="25"/>
      <c r="E1379" s="24"/>
    </row>
    <row r="1380" spans="2:5">
      <c r="B1380" s="8"/>
      <c r="C1380" s="24"/>
      <c r="D1380" s="25"/>
      <c r="E1380" s="24"/>
    </row>
    <row r="1381" spans="2:5">
      <c r="B1381" s="8"/>
      <c r="C1381" s="24"/>
      <c r="D1381" s="25"/>
      <c r="E1381" s="24"/>
    </row>
    <row r="1382" spans="2:5">
      <c r="B1382" s="8"/>
      <c r="C1382" s="24"/>
      <c r="D1382" s="25"/>
      <c r="E1382" s="24"/>
    </row>
    <row r="1383" spans="2:5">
      <c r="B1383" s="8"/>
      <c r="C1383" s="24"/>
      <c r="D1383" s="25"/>
      <c r="E1383" s="24"/>
    </row>
    <row r="1384" spans="2:5">
      <c r="B1384" s="8"/>
      <c r="C1384" s="24"/>
      <c r="D1384" s="25"/>
      <c r="E1384" s="24"/>
    </row>
    <row r="1385" spans="2:5">
      <c r="B1385" s="8"/>
      <c r="C1385" s="24"/>
      <c r="D1385" s="25"/>
      <c r="E1385" s="24"/>
    </row>
    <row r="1386" spans="2:5">
      <c r="B1386" s="8"/>
      <c r="C1386" s="24"/>
      <c r="D1386" s="25"/>
      <c r="E1386" s="24"/>
    </row>
    <row r="1387" spans="2:5">
      <c r="B1387" s="8"/>
      <c r="C1387" s="24"/>
      <c r="D1387" s="25"/>
      <c r="E1387" s="24"/>
    </row>
    <row r="1388" spans="2:5">
      <c r="B1388" s="8"/>
      <c r="C1388" s="24"/>
      <c r="D1388" s="25"/>
      <c r="E1388" s="24"/>
    </row>
    <row r="1389" spans="2:5">
      <c r="B1389" s="8"/>
      <c r="C1389" s="24"/>
      <c r="D1389" s="25"/>
      <c r="E1389" s="24"/>
    </row>
    <row r="1390" spans="2:5">
      <c r="B1390" s="8"/>
      <c r="C1390" s="24"/>
      <c r="D1390" s="25"/>
      <c r="E1390" s="24"/>
    </row>
    <row r="1391" spans="2:5">
      <c r="B1391" s="8"/>
      <c r="C1391" s="24"/>
      <c r="D1391" s="25"/>
      <c r="E1391" s="24"/>
    </row>
    <row r="1392" spans="2:5">
      <c r="B1392" s="8"/>
      <c r="C1392" s="24"/>
      <c r="D1392" s="25"/>
      <c r="E1392" s="24"/>
    </row>
    <row r="1393" spans="2:5">
      <c r="B1393" s="8"/>
      <c r="C1393" s="24"/>
      <c r="D1393" s="25"/>
      <c r="E1393" s="24"/>
    </row>
    <row r="1394" spans="2:5">
      <c r="B1394" s="8"/>
      <c r="C1394" s="24"/>
      <c r="D1394" s="25"/>
      <c r="E1394" s="24"/>
    </row>
    <row r="1395" spans="2:5">
      <c r="B1395" s="8"/>
      <c r="C1395" s="24"/>
      <c r="D1395" s="25"/>
      <c r="E1395" s="24"/>
    </row>
    <row r="1396" spans="2:5">
      <c r="B1396" s="8"/>
      <c r="C1396" s="24"/>
      <c r="D1396" s="25"/>
      <c r="E1396" s="24"/>
    </row>
    <row r="1397" spans="2:5">
      <c r="B1397" s="8"/>
      <c r="C1397" s="24"/>
      <c r="D1397" s="25"/>
      <c r="E1397" s="24"/>
    </row>
    <row r="1398" spans="2:5">
      <c r="B1398" s="8"/>
      <c r="C1398" s="24"/>
      <c r="D1398" s="25"/>
      <c r="E1398" s="24"/>
    </row>
    <row r="1399" spans="2:5">
      <c r="B1399" s="8"/>
      <c r="C1399" s="24"/>
      <c r="D1399" s="25"/>
      <c r="E1399" s="24"/>
    </row>
    <row r="1400" spans="2:5">
      <c r="B1400" s="8"/>
      <c r="C1400" s="24"/>
      <c r="D1400" s="25"/>
      <c r="E1400" s="24"/>
    </row>
    <row r="1401" spans="2:5">
      <c r="B1401" s="8"/>
      <c r="C1401" s="24"/>
      <c r="D1401" s="25"/>
      <c r="E1401" s="24"/>
    </row>
    <row r="1402" spans="2:5">
      <c r="B1402" s="8"/>
      <c r="C1402" s="24"/>
      <c r="D1402" s="25"/>
      <c r="E1402" s="24"/>
    </row>
    <row r="1403" spans="2:5">
      <c r="B1403" s="8"/>
      <c r="C1403" s="24"/>
      <c r="D1403" s="25"/>
      <c r="E1403" s="24"/>
    </row>
    <row r="1404" spans="2:5">
      <c r="B1404" s="8"/>
      <c r="C1404" s="24"/>
      <c r="D1404" s="25"/>
      <c r="E1404" s="24"/>
    </row>
    <row r="1405" spans="2:5">
      <c r="B1405" s="8"/>
      <c r="C1405" s="24"/>
      <c r="D1405" s="25"/>
      <c r="E1405" s="24"/>
    </row>
    <row r="1406" spans="2:5">
      <c r="B1406" s="8"/>
      <c r="C1406" s="24"/>
      <c r="D1406" s="25"/>
      <c r="E1406" s="24"/>
    </row>
    <row r="1407" spans="2:5">
      <c r="B1407" s="8"/>
      <c r="C1407" s="24"/>
      <c r="D1407" s="25"/>
      <c r="E1407" s="24"/>
    </row>
    <row r="1408" spans="2:5">
      <c r="B1408" s="8"/>
      <c r="C1408" s="24"/>
      <c r="D1408" s="25"/>
      <c r="E1408" s="24"/>
    </row>
    <row r="1409" spans="2:5">
      <c r="B1409" s="8"/>
      <c r="C1409" s="24"/>
      <c r="D1409" s="25"/>
      <c r="E1409" s="24"/>
    </row>
    <row r="1410" spans="2:5">
      <c r="B1410" s="8"/>
      <c r="C1410" s="24"/>
      <c r="D1410" s="25"/>
      <c r="E1410" s="24"/>
    </row>
    <row r="1411" spans="2:5">
      <c r="B1411" s="8"/>
      <c r="C1411" s="24"/>
      <c r="D1411" s="25"/>
      <c r="E1411" s="24"/>
    </row>
    <row r="1412" spans="2:5">
      <c r="B1412" s="8"/>
      <c r="C1412" s="24"/>
      <c r="D1412" s="25"/>
      <c r="E1412" s="24"/>
    </row>
    <row r="1413" spans="2:5">
      <c r="B1413" s="8"/>
      <c r="C1413" s="24"/>
      <c r="D1413" s="25"/>
      <c r="E1413" s="24"/>
    </row>
    <row r="1414" spans="2:5">
      <c r="B1414" s="8"/>
      <c r="C1414" s="24"/>
      <c r="D1414" s="25"/>
      <c r="E1414" s="24"/>
    </row>
    <row r="1415" spans="2:5">
      <c r="B1415" s="8"/>
      <c r="C1415" s="24"/>
      <c r="D1415" s="25"/>
      <c r="E1415" s="24"/>
    </row>
    <row r="1416" spans="2:5">
      <c r="B1416" s="8"/>
      <c r="C1416" s="24"/>
      <c r="D1416" s="25"/>
      <c r="E1416" s="24"/>
    </row>
    <row r="1417" spans="2:5">
      <c r="B1417" s="8"/>
      <c r="C1417" s="24"/>
      <c r="D1417" s="25"/>
      <c r="E1417" s="24"/>
    </row>
    <row r="1418" spans="2:5">
      <c r="B1418" s="8"/>
      <c r="C1418" s="24"/>
      <c r="D1418" s="25"/>
      <c r="E1418" s="24"/>
    </row>
    <row r="1419" spans="2:5">
      <c r="B1419" s="8"/>
      <c r="C1419" s="24"/>
      <c r="D1419" s="25"/>
      <c r="E1419" s="24"/>
    </row>
    <row r="1420" spans="2:5">
      <c r="B1420" s="8"/>
      <c r="C1420" s="24"/>
      <c r="D1420" s="25"/>
      <c r="E1420" s="24"/>
    </row>
    <row r="1421" spans="2:5">
      <c r="B1421" s="8"/>
      <c r="C1421" s="24"/>
      <c r="D1421" s="25"/>
      <c r="E1421" s="24"/>
    </row>
    <row r="1422" spans="2:5">
      <c r="B1422" s="8"/>
      <c r="C1422" s="24"/>
      <c r="D1422" s="25"/>
      <c r="E1422" s="24"/>
    </row>
    <row r="1423" spans="2:5">
      <c r="B1423" s="8"/>
      <c r="C1423" s="24"/>
      <c r="D1423" s="25"/>
      <c r="E1423" s="24"/>
    </row>
    <row r="1424" spans="2:5">
      <c r="B1424" s="8"/>
      <c r="C1424" s="24"/>
      <c r="D1424" s="25"/>
      <c r="E1424" s="24"/>
    </row>
    <row r="1425" spans="2:5">
      <c r="B1425" s="8"/>
      <c r="C1425" s="24"/>
      <c r="D1425" s="25"/>
      <c r="E1425" s="24"/>
    </row>
    <row r="1426" spans="2:5">
      <c r="B1426" s="8"/>
      <c r="C1426" s="24"/>
      <c r="D1426" s="25"/>
      <c r="E1426" s="24"/>
    </row>
    <row r="1427" spans="2:5">
      <c r="B1427" s="8"/>
      <c r="C1427" s="24"/>
      <c r="D1427" s="25"/>
      <c r="E1427" s="24"/>
    </row>
    <row r="1428" spans="2:5">
      <c r="B1428" s="8"/>
      <c r="C1428" s="24"/>
      <c r="D1428" s="25"/>
      <c r="E1428" s="24"/>
    </row>
    <row r="1429" spans="2:5">
      <c r="B1429" s="8"/>
      <c r="C1429" s="24"/>
      <c r="D1429" s="25"/>
      <c r="E1429" s="24"/>
    </row>
    <row r="1430" spans="2:5">
      <c r="B1430" s="8"/>
      <c r="C1430" s="24"/>
      <c r="D1430" s="25"/>
      <c r="E1430" s="24"/>
    </row>
    <row r="1431" spans="2:5">
      <c r="B1431" s="8"/>
      <c r="C1431" s="24"/>
      <c r="D1431" s="25"/>
      <c r="E1431" s="24"/>
    </row>
    <row r="1432" spans="2:5">
      <c r="B1432" s="8"/>
      <c r="C1432" s="24"/>
      <c r="D1432" s="25"/>
      <c r="E1432" s="24"/>
    </row>
    <row r="1433" spans="2:5">
      <c r="B1433" s="8"/>
      <c r="C1433" s="24"/>
      <c r="D1433" s="25"/>
      <c r="E1433" s="24"/>
    </row>
    <row r="1434" spans="2:5">
      <c r="B1434" s="8"/>
      <c r="C1434" s="24"/>
      <c r="D1434" s="25"/>
      <c r="E1434" s="24"/>
    </row>
    <row r="1435" spans="2:5">
      <c r="B1435" s="8"/>
      <c r="C1435" s="24"/>
      <c r="D1435" s="25"/>
      <c r="E1435" s="24"/>
    </row>
    <row r="1436" spans="2:5">
      <c r="B1436" s="8"/>
      <c r="C1436" s="24"/>
      <c r="D1436" s="25"/>
      <c r="E1436" s="24"/>
    </row>
    <row r="1437" spans="2:5">
      <c r="B1437" s="8"/>
      <c r="C1437" s="24"/>
      <c r="D1437" s="25"/>
      <c r="E1437" s="24"/>
    </row>
    <row r="1438" spans="2:5">
      <c r="B1438" s="8"/>
      <c r="C1438" s="24"/>
      <c r="D1438" s="25"/>
      <c r="E1438" s="24"/>
    </row>
    <row r="1439" spans="2:5">
      <c r="B1439" s="8"/>
      <c r="C1439" s="24"/>
      <c r="D1439" s="25"/>
      <c r="E1439" s="24"/>
    </row>
    <row r="1440" spans="2:5">
      <c r="B1440" s="8"/>
      <c r="C1440" s="24"/>
      <c r="D1440" s="25"/>
      <c r="E1440" s="24"/>
    </row>
    <row r="1441" spans="2:5">
      <c r="B1441" s="8"/>
      <c r="C1441" s="24"/>
      <c r="D1441" s="25"/>
      <c r="E1441" s="24"/>
    </row>
    <row r="1442" spans="2:5">
      <c r="B1442" s="8"/>
      <c r="C1442" s="24"/>
      <c r="D1442" s="25"/>
      <c r="E1442" s="24"/>
    </row>
    <row r="1443" spans="2:5">
      <c r="B1443" s="8"/>
      <c r="C1443" s="24"/>
      <c r="D1443" s="25"/>
      <c r="E1443" s="24"/>
    </row>
    <row r="1444" spans="2:5">
      <c r="B1444" s="8"/>
      <c r="C1444" s="24"/>
      <c r="D1444" s="25"/>
      <c r="E1444" s="24"/>
    </row>
    <row r="1445" spans="2:5">
      <c r="B1445" s="8"/>
      <c r="C1445" s="24"/>
      <c r="D1445" s="25"/>
      <c r="E1445" s="24"/>
    </row>
    <row r="1446" spans="2:5">
      <c r="B1446" s="8"/>
      <c r="C1446" s="24"/>
      <c r="D1446" s="25"/>
      <c r="E1446" s="24"/>
    </row>
    <row r="1447" spans="2:5">
      <c r="B1447" s="8"/>
      <c r="C1447" s="24"/>
      <c r="D1447" s="25"/>
      <c r="E1447" s="24"/>
    </row>
    <row r="1448" spans="2:5">
      <c r="B1448" s="8"/>
      <c r="C1448" s="24"/>
      <c r="D1448" s="25"/>
      <c r="E1448" s="24"/>
    </row>
    <row r="1449" spans="2:5">
      <c r="B1449" s="8"/>
      <c r="C1449" s="24"/>
      <c r="D1449" s="25"/>
      <c r="E1449" s="24"/>
    </row>
    <row r="1450" spans="2:5">
      <c r="B1450" s="8"/>
      <c r="C1450" s="24"/>
      <c r="D1450" s="25"/>
      <c r="E1450" s="24"/>
    </row>
    <row r="1451" spans="2:5">
      <c r="B1451" s="8"/>
      <c r="C1451" s="24"/>
      <c r="D1451" s="25"/>
      <c r="E1451" s="24"/>
    </row>
    <row r="1452" spans="2:5">
      <c r="B1452" s="8"/>
      <c r="C1452" s="24"/>
      <c r="D1452" s="25"/>
      <c r="E1452" s="24"/>
    </row>
    <row r="1453" spans="2:5">
      <c r="B1453" s="8"/>
      <c r="C1453" s="24"/>
      <c r="D1453" s="25"/>
      <c r="E1453" s="24"/>
    </row>
    <row r="1454" spans="2:5">
      <c r="B1454" s="8"/>
      <c r="C1454" s="24"/>
      <c r="D1454" s="25"/>
      <c r="E1454" s="24"/>
    </row>
    <row r="1455" spans="2:5">
      <c r="B1455" s="8"/>
      <c r="C1455" s="24"/>
      <c r="D1455" s="25"/>
      <c r="E1455" s="24"/>
    </row>
    <row r="1456" spans="2:5">
      <c r="B1456" s="8"/>
      <c r="C1456" s="24"/>
      <c r="D1456" s="25"/>
      <c r="E1456" s="24"/>
    </row>
    <row r="1457" spans="2:5">
      <c r="B1457" s="8"/>
      <c r="C1457" s="24"/>
      <c r="D1457" s="25"/>
      <c r="E1457" s="24"/>
    </row>
    <row r="1458" spans="2:5">
      <c r="B1458" s="8"/>
      <c r="C1458" s="24"/>
      <c r="D1458" s="25"/>
      <c r="E1458" s="24"/>
    </row>
    <row r="1459" spans="2:5">
      <c r="B1459" s="8"/>
      <c r="C1459" s="24"/>
      <c r="D1459" s="25"/>
      <c r="E1459" s="24"/>
    </row>
    <row r="1460" spans="2:5">
      <c r="B1460" s="8"/>
      <c r="C1460" s="24"/>
      <c r="D1460" s="25"/>
      <c r="E1460" s="24"/>
    </row>
    <row r="1461" spans="2:5">
      <c r="B1461" s="8"/>
      <c r="C1461" s="24"/>
      <c r="D1461" s="25"/>
      <c r="E1461" s="24"/>
    </row>
    <row r="1462" spans="2:5">
      <c r="B1462" s="8"/>
      <c r="C1462" s="24"/>
      <c r="D1462" s="25"/>
      <c r="E1462" s="24"/>
    </row>
    <row r="1463" spans="2:5">
      <c r="B1463" s="8"/>
      <c r="C1463" s="24"/>
      <c r="D1463" s="25"/>
      <c r="E1463" s="24"/>
    </row>
    <row r="1464" spans="2:5">
      <c r="B1464" s="8"/>
      <c r="C1464" s="24"/>
      <c r="D1464" s="25"/>
      <c r="E1464" s="24"/>
    </row>
    <row r="1465" spans="2:5">
      <c r="B1465" s="8"/>
      <c r="C1465" s="24"/>
      <c r="D1465" s="25"/>
      <c r="E1465" s="24"/>
    </row>
    <row r="1466" spans="2:5">
      <c r="B1466" s="8"/>
      <c r="C1466" s="24"/>
      <c r="D1466" s="25"/>
      <c r="E1466" s="24"/>
    </row>
    <row r="1467" spans="2:5">
      <c r="B1467" s="8"/>
      <c r="C1467" s="24"/>
      <c r="D1467" s="25"/>
      <c r="E1467" s="24"/>
    </row>
    <row r="1468" spans="2:5">
      <c r="B1468" s="8"/>
      <c r="C1468" s="24"/>
      <c r="D1468" s="25"/>
      <c r="E1468" s="24"/>
    </row>
    <row r="1469" spans="2:5">
      <c r="B1469" s="8"/>
      <c r="C1469" s="24"/>
      <c r="D1469" s="25"/>
      <c r="E1469" s="24"/>
    </row>
    <row r="1470" spans="2:5">
      <c r="B1470" s="8"/>
      <c r="C1470" s="24"/>
      <c r="D1470" s="25"/>
      <c r="E1470" s="24"/>
    </row>
    <row r="1471" spans="2:5">
      <c r="B1471" s="8"/>
      <c r="C1471" s="24"/>
      <c r="D1471" s="25"/>
      <c r="E1471" s="24"/>
    </row>
    <row r="1472" spans="2:5">
      <c r="B1472" s="8"/>
      <c r="C1472" s="24"/>
      <c r="D1472" s="25"/>
      <c r="E1472" s="24"/>
    </row>
    <row r="1473" spans="2:5">
      <c r="B1473" s="8"/>
      <c r="C1473" s="24"/>
      <c r="D1473" s="25"/>
      <c r="E1473" s="24"/>
    </row>
    <row r="1474" spans="2:5">
      <c r="B1474" s="8"/>
      <c r="C1474" s="24"/>
      <c r="D1474" s="25"/>
      <c r="E1474" s="24"/>
    </row>
    <row r="1475" spans="2:5">
      <c r="B1475" s="8"/>
      <c r="C1475" s="24"/>
      <c r="D1475" s="25"/>
      <c r="E1475" s="24"/>
    </row>
    <row r="1476" spans="2:5">
      <c r="B1476" s="8"/>
      <c r="C1476" s="24"/>
      <c r="D1476" s="25"/>
      <c r="E1476" s="24"/>
    </row>
    <row r="1477" spans="2:5">
      <c r="B1477" s="8"/>
      <c r="C1477" s="24"/>
      <c r="D1477" s="25"/>
      <c r="E1477" s="24"/>
    </row>
    <row r="1478" spans="2:5">
      <c r="B1478" s="8"/>
      <c r="C1478" s="24"/>
      <c r="D1478" s="25"/>
      <c r="E1478" s="24"/>
    </row>
    <row r="1479" spans="2:5">
      <c r="B1479" s="8"/>
      <c r="C1479" s="24"/>
      <c r="D1479" s="25"/>
      <c r="E1479" s="24"/>
    </row>
    <row r="1480" spans="2:5">
      <c r="B1480" s="8"/>
      <c r="C1480" s="24"/>
      <c r="D1480" s="25"/>
      <c r="E1480" s="24"/>
    </row>
    <row r="1481" spans="2:5">
      <c r="B1481" s="8"/>
      <c r="C1481" s="24"/>
      <c r="D1481" s="25"/>
      <c r="E1481" s="24"/>
    </row>
    <row r="1482" spans="2:5">
      <c r="B1482" s="8"/>
      <c r="C1482" s="24"/>
      <c r="D1482" s="25"/>
      <c r="E1482" s="24"/>
    </row>
    <row r="1483" spans="2:5">
      <c r="B1483" s="8"/>
      <c r="C1483" s="24"/>
      <c r="D1483" s="25"/>
      <c r="E1483" s="24"/>
    </row>
    <row r="1484" spans="2:5">
      <c r="B1484" s="8"/>
      <c r="C1484" s="24"/>
      <c r="D1484" s="25"/>
      <c r="E1484" s="24"/>
    </row>
    <row r="1485" spans="2:5">
      <c r="B1485" s="8"/>
      <c r="C1485" s="24"/>
      <c r="D1485" s="25"/>
      <c r="E1485" s="24"/>
    </row>
    <row r="1486" spans="2:5">
      <c r="B1486" s="8"/>
      <c r="C1486" s="24"/>
      <c r="D1486" s="25"/>
      <c r="E1486" s="24"/>
    </row>
    <row r="1487" spans="2:5">
      <c r="B1487" s="8"/>
      <c r="C1487" s="24"/>
      <c r="D1487" s="25"/>
      <c r="E1487" s="24"/>
    </row>
    <row r="1488" spans="2:5">
      <c r="B1488" s="8"/>
      <c r="C1488" s="24"/>
      <c r="D1488" s="25"/>
      <c r="E1488" s="24"/>
    </row>
    <row r="1489" spans="2:5">
      <c r="B1489" s="8"/>
      <c r="C1489" s="24"/>
      <c r="D1489" s="25"/>
      <c r="E1489" s="24"/>
    </row>
    <row r="1490" spans="2:5">
      <c r="B1490" s="8"/>
      <c r="C1490" s="24"/>
      <c r="D1490" s="25"/>
      <c r="E1490" s="24"/>
    </row>
    <row r="1491" spans="2:5">
      <c r="B1491" s="8"/>
      <c r="C1491" s="24"/>
      <c r="D1491" s="25"/>
      <c r="E1491" s="24"/>
    </row>
    <row r="1492" spans="2:5">
      <c r="B1492" s="8"/>
      <c r="C1492" s="24"/>
      <c r="D1492" s="25"/>
      <c r="E1492" s="24"/>
    </row>
    <row r="1493" spans="2:5">
      <c r="B1493" s="8"/>
      <c r="C1493" s="24"/>
      <c r="D1493" s="25"/>
      <c r="E1493" s="24"/>
    </row>
    <row r="1494" spans="2:5">
      <c r="B1494" s="8"/>
      <c r="C1494" s="24"/>
      <c r="D1494" s="25"/>
      <c r="E1494" s="24"/>
    </row>
    <row r="1495" spans="2:5">
      <c r="B1495" s="8"/>
      <c r="C1495" s="24"/>
      <c r="D1495" s="25"/>
      <c r="E1495" s="24"/>
    </row>
    <row r="1496" spans="2:5">
      <c r="B1496" s="8"/>
      <c r="C1496" s="24"/>
      <c r="D1496" s="25"/>
      <c r="E1496" s="24"/>
    </row>
    <row r="1497" spans="2:5">
      <c r="B1497" s="8"/>
      <c r="C1497" s="24"/>
      <c r="D1497" s="25"/>
      <c r="E1497" s="24"/>
    </row>
    <row r="1498" spans="2:5">
      <c r="B1498" s="8"/>
      <c r="C1498" s="24"/>
      <c r="D1498" s="25"/>
      <c r="E1498" s="24"/>
    </row>
    <row r="1499" spans="2:5">
      <c r="B1499" s="8"/>
      <c r="C1499" s="24"/>
      <c r="D1499" s="25"/>
      <c r="E1499" s="24"/>
    </row>
    <row r="1500" spans="2:5">
      <c r="B1500" s="8"/>
      <c r="C1500" s="24"/>
      <c r="D1500" s="25"/>
      <c r="E1500" s="24"/>
    </row>
    <row r="1501" spans="2:5">
      <c r="B1501" s="8"/>
      <c r="C1501" s="24"/>
      <c r="D1501" s="25"/>
      <c r="E1501" s="24"/>
    </row>
    <row r="1502" spans="2:5">
      <c r="B1502" s="8"/>
      <c r="C1502" s="24"/>
      <c r="D1502" s="25"/>
      <c r="E1502" s="24"/>
    </row>
    <row r="1503" spans="2:5">
      <c r="B1503" s="8"/>
      <c r="C1503" s="24"/>
      <c r="D1503" s="25"/>
      <c r="E1503" s="24"/>
    </row>
    <row r="1504" spans="2:5">
      <c r="B1504" s="8"/>
      <c r="C1504" s="24"/>
      <c r="D1504" s="25"/>
      <c r="E1504" s="24"/>
    </row>
    <row r="1505" spans="2:5">
      <c r="B1505" s="8"/>
      <c r="C1505" s="24"/>
      <c r="D1505" s="25"/>
      <c r="E1505" s="24"/>
    </row>
    <row r="1506" spans="2:5">
      <c r="B1506" s="8"/>
      <c r="C1506" s="24"/>
      <c r="D1506" s="25"/>
      <c r="E1506" s="24"/>
    </row>
    <row r="1507" spans="2:5">
      <c r="B1507" s="8"/>
      <c r="C1507" s="24"/>
      <c r="D1507" s="25"/>
      <c r="E1507" s="24"/>
    </row>
    <row r="1508" spans="2:5">
      <c r="B1508" s="8"/>
      <c r="C1508" s="24"/>
      <c r="D1508" s="25"/>
      <c r="E1508" s="24"/>
    </row>
    <row r="1509" spans="2:5">
      <c r="B1509" s="8"/>
      <c r="C1509" s="24"/>
      <c r="D1509" s="25"/>
      <c r="E1509" s="24"/>
    </row>
    <row r="1510" spans="2:5">
      <c r="B1510" s="8"/>
      <c r="C1510" s="24"/>
      <c r="D1510" s="25"/>
      <c r="E1510" s="24"/>
    </row>
    <row r="1511" spans="2:5">
      <c r="B1511" s="8"/>
      <c r="C1511" s="24"/>
      <c r="D1511" s="25"/>
      <c r="E1511" s="24"/>
    </row>
    <row r="1512" spans="2:5">
      <c r="B1512" s="8"/>
      <c r="C1512" s="24"/>
      <c r="D1512" s="25"/>
      <c r="E1512" s="24"/>
    </row>
    <row r="1513" spans="2:5">
      <c r="B1513" s="8"/>
      <c r="C1513" s="24"/>
      <c r="D1513" s="25"/>
      <c r="E1513" s="24"/>
    </row>
    <row r="1514" spans="2:5">
      <c r="B1514" s="8"/>
      <c r="C1514" s="24"/>
      <c r="D1514" s="25"/>
      <c r="E1514" s="24"/>
    </row>
    <row r="1515" spans="2:5">
      <c r="B1515" s="8"/>
      <c r="C1515" s="24"/>
      <c r="D1515" s="25"/>
      <c r="E1515" s="24"/>
    </row>
    <row r="1516" spans="2:5">
      <c r="B1516" s="8"/>
      <c r="C1516" s="24"/>
      <c r="D1516" s="25"/>
      <c r="E1516" s="24"/>
    </row>
    <row r="1517" spans="2:5">
      <c r="B1517" s="8"/>
      <c r="C1517" s="24"/>
      <c r="D1517" s="25"/>
      <c r="E1517" s="24"/>
    </row>
    <row r="1518" spans="2:5">
      <c r="B1518" s="8"/>
      <c r="C1518" s="24"/>
      <c r="D1518" s="25"/>
      <c r="E1518" s="24"/>
    </row>
    <row r="1519" spans="2:5">
      <c r="B1519" s="8"/>
      <c r="C1519" s="24"/>
      <c r="D1519" s="25"/>
      <c r="E1519" s="24"/>
    </row>
    <row r="1520" spans="2:5">
      <c r="B1520" s="8"/>
      <c r="C1520" s="24"/>
      <c r="D1520" s="25"/>
      <c r="E1520" s="24"/>
    </row>
    <row r="1521" spans="2:5">
      <c r="B1521" s="8"/>
      <c r="C1521" s="24"/>
      <c r="D1521" s="25"/>
      <c r="E1521" s="24"/>
    </row>
    <row r="1522" spans="2:5">
      <c r="B1522" s="8"/>
      <c r="C1522" s="24"/>
      <c r="D1522" s="25"/>
      <c r="E1522" s="24"/>
    </row>
    <row r="1523" spans="2:5">
      <c r="B1523" s="8"/>
      <c r="C1523" s="24"/>
      <c r="D1523" s="25"/>
      <c r="E1523" s="24"/>
    </row>
    <row r="1524" spans="2:5">
      <c r="B1524" s="8"/>
      <c r="C1524" s="24"/>
      <c r="D1524" s="25"/>
      <c r="E1524" s="24"/>
    </row>
    <row r="1525" spans="2:5">
      <c r="B1525" s="8"/>
      <c r="C1525" s="24"/>
      <c r="D1525" s="25"/>
      <c r="E1525" s="24"/>
    </row>
    <row r="1526" spans="2:5">
      <c r="B1526" s="8"/>
      <c r="C1526" s="24"/>
      <c r="D1526" s="25"/>
      <c r="E1526" s="24"/>
    </row>
    <row r="1527" spans="2:5">
      <c r="B1527" s="8"/>
      <c r="C1527" s="24"/>
      <c r="D1527" s="25"/>
      <c r="E1527" s="24"/>
    </row>
    <row r="1528" spans="2:5">
      <c r="B1528" s="8"/>
      <c r="C1528" s="24"/>
      <c r="D1528" s="25"/>
      <c r="E1528" s="24"/>
    </row>
    <row r="1529" spans="2:5">
      <c r="B1529" s="8"/>
      <c r="C1529" s="24"/>
      <c r="D1529" s="25"/>
      <c r="E1529" s="24"/>
    </row>
    <row r="1530" spans="2:5">
      <c r="B1530" s="8"/>
      <c r="C1530" s="24"/>
      <c r="D1530" s="25"/>
      <c r="E1530" s="24"/>
    </row>
    <row r="1531" spans="2:5">
      <c r="B1531" s="8"/>
      <c r="C1531" s="24"/>
      <c r="D1531" s="25"/>
      <c r="E1531" s="24"/>
    </row>
    <row r="1532" spans="2:5">
      <c r="B1532" s="8"/>
      <c r="C1532" s="24"/>
      <c r="D1532" s="25"/>
      <c r="E1532" s="24"/>
    </row>
    <row r="1533" spans="2:5">
      <c r="B1533" s="8"/>
      <c r="C1533" s="24"/>
      <c r="D1533" s="25"/>
      <c r="E1533" s="24"/>
    </row>
    <row r="1534" spans="2:5">
      <c r="B1534" s="8"/>
      <c r="C1534" s="24"/>
      <c r="D1534" s="25"/>
      <c r="E1534" s="24"/>
    </row>
    <row r="1535" spans="2:5">
      <c r="B1535" s="8"/>
      <c r="C1535" s="24"/>
      <c r="D1535" s="25"/>
      <c r="E1535" s="24"/>
    </row>
    <row r="1536" spans="2:5">
      <c r="B1536" s="8"/>
      <c r="C1536" s="24"/>
      <c r="D1536" s="25"/>
      <c r="E1536" s="24"/>
    </row>
    <row r="1537" spans="2:5">
      <c r="B1537" s="8"/>
      <c r="C1537" s="24"/>
      <c r="D1537" s="25"/>
      <c r="E1537" s="24"/>
    </row>
    <row r="1538" spans="2:5">
      <c r="B1538" s="8"/>
      <c r="C1538" s="24"/>
      <c r="D1538" s="25"/>
      <c r="E1538" s="24"/>
    </row>
    <row r="1539" spans="2:5">
      <c r="B1539" s="8"/>
      <c r="C1539" s="24"/>
      <c r="D1539" s="25"/>
      <c r="E1539" s="24"/>
    </row>
    <row r="1540" spans="2:5">
      <c r="B1540" s="8"/>
      <c r="C1540" s="24"/>
      <c r="D1540" s="25"/>
      <c r="E1540" s="24"/>
    </row>
    <row r="1541" spans="2:5">
      <c r="B1541" s="8"/>
      <c r="C1541" s="24"/>
      <c r="D1541" s="25"/>
      <c r="E1541" s="24"/>
    </row>
    <row r="1542" spans="2:5">
      <c r="B1542" s="8"/>
      <c r="C1542" s="24"/>
      <c r="D1542" s="25"/>
      <c r="E1542" s="24"/>
    </row>
    <row r="1543" spans="2:5">
      <c r="B1543" s="8"/>
      <c r="C1543" s="24"/>
      <c r="D1543" s="25"/>
      <c r="E1543" s="24"/>
    </row>
    <row r="1544" spans="2:5">
      <c r="B1544" s="8"/>
      <c r="C1544" s="24"/>
      <c r="D1544" s="25"/>
      <c r="E1544" s="24"/>
    </row>
    <row r="1545" spans="2:5">
      <c r="B1545" s="8"/>
      <c r="C1545" s="24"/>
      <c r="D1545" s="25"/>
      <c r="E1545" s="24"/>
    </row>
    <row r="1546" spans="2:5">
      <c r="B1546" s="8"/>
      <c r="C1546" s="24"/>
      <c r="D1546" s="25"/>
      <c r="E1546" s="24"/>
    </row>
    <row r="1547" spans="2:5">
      <c r="B1547" s="8"/>
      <c r="C1547" s="24"/>
      <c r="D1547" s="25"/>
      <c r="E1547" s="24"/>
    </row>
    <row r="1548" spans="2:5">
      <c r="B1548" s="8"/>
      <c r="C1548" s="24"/>
      <c r="D1548" s="25"/>
      <c r="E1548" s="24"/>
    </row>
    <row r="1549" spans="2:5">
      <c r="B1549" s="8"/>
      <c r="C1549" s="24"/>
      <c r="D1549" s="25"/>
      <c r="E1549" s="24"/>
    </row>
    <row r="1550" spans="2:5">
      <c r="B1550" s="8"/>
      <c r="C1550" s="24"/>
      <c r="D1550" s="25"/>
      <c r="E1550" s="24"/>
    </row>
    <row r="1551" spans="2:5">
      <c r="B1551" s="8"/>
      <c r="C1551" s="24"/>
      <c r="D1551" s="25"/>
      <c r="E1551" s="24"/>
    </row>
    <row r="1552" spans="2:5">
      <c r="B1552" s="8"/>
      <c r="C1552" s="24"/>
      <c r="D1552" s="25"/>
      <c r="E1552" s="24"/>
    </row>
    <row r="1553" spans="2:5">
      <c r="B1553" s="8"/>
      <c r="C1553" s="24"/>
      <c r="D1553" s="25"/>
      <c r="E1553" s="24"/>
    </row>
    <row r="1554" spans="2:5">
      <c r="B1554" s="8"/>
      <c r="C1554" s="24"/>
      <c r="D1554" s="25"/>
      <c r="E1554" s="24"/>
    </row>
    <row r="1555" spans="2:5">
      <c r="B1555" s="8"/>
      <c r="C1555" s="24"/>
      <c r="D1555" s="25"/>
      <c r="E1555" s="24"/>
    </row>
    <row r="1556" spans="2:5">
      <c r="B1556" s="8"/>
      <c r="C1556" s="24"/>
      <c r="D1556" s="25"/>
      <c r="E1556" s="24"/>
    </row>
    <row r="1557" spans="2:5">
      <c r="B1557" s="8"/>
      <c r="C1557" s="24"/>
      <c r="D1557" s="25"/>
      <c r="E1557" s="24"/>
    </row>
    <row r="1558" spans="2:5">
      <c r="B1558" s="8"/>
      <c r="C1558" s="24"/>
      <c r="D1558" s="25"/>
      <c r="E1558" s="24"/>
    </row>
    <row r="1559" spans="2:5">
      <c r="B1559" s="8"/>
      <c r="C1559" s="24"/>
      <c r="D1559" s="25"/>
      <c r="E1559" s="24"/>
    </row>
    <row r="1560" spans="2:5">
      <c r="B1560" s="8"/>
      <c r="C1560" s="24"/>
      <c r="D1560" s="25"/>
      <c r="E1560" s="24"/>
    </row>
    <row r="1561" spans="2:5">
      <c r="B1561" s="8"/>
      <c r="C1561" s="24"/>
      <c r="D1561" s="25"/>
      <c r="E1561" s="24"/>
    </row>
    <row r="1562" spans="2:5">
      <c r="B1562" s="8"/>
      <c r="C1562" s="24"/>
      <c r="D1562" s="25"/>
      <c r="E1562" s="24"/>
    </row>
    <row r="1563" spans="2:5">
      <c r="B1563" s="8"/>
      <c r="C1563" s="24"/>
      <c r="D1563" s="25"/>
      <c r="E1563" s="24"/>
    </row>
    <row r="1564" spans="2:5">
      <c r="B1564" s="8"/>
      <c r="C1564" s="24"/>
      <c r="D1564" s="25"/>
      <c r="E1564" s="24"/>
    </row>
    <row r="1565" spans="2:5">
      <c r="B1565" s="8"/>
      <c r="C1565" s="24"/>
      <c r="D1565" s="25"/>
      <c r="E1565" s="24"/>
    </row>
    <row r="1566" spans="2:5">
      <c r="B1566" s="8"/>
      <c r="C1566" s="24"/>
      <c r="D1566" s="25"/>
      <c r="E1566" s="24"/>
    </row>
    <row r="1567" spans="2:5">
      <c r="B1567" s="8"/>
      <c r="C1567" s="24"/>
      <c r="D1567" s="25"/>
      <c r="E1567" s="24"/>
    </row>
    <row r="1568" spans="2:5">
      <c r="B1568" s="8"/>
      <c r="C1568" s="24"/>
      <c r="D1568" s="25"/>
      <c r="E1568" s="24"/>
    </row>
    <row r="1569" spans="2:5">
      <c r="B1569" s="8"/>
      <c r="C1569" s="24"/>
      <c r="D1569" s="25"/>
      <c r="E1569" s="24"/>
    </row>
    <row r="1570" spans="2:5">
      <c r="B1570" s="8"/>
      <c r="C1570" s="24"/>
      <c r="D1570" s="25"/>
      <c r="E1570" s="24"/>
    </row>
    <row r="1571" spans="2:5">
      <c r="B1571" s="8"/>
      <c r="C1571" s="24"/>
      <c r="D1571" s="25"/>
      <c r="E1571" s="24"/>
    </row>
    <row r="1572" spans="2:5">
      <c r="B1572" s="8"/>
      <c r="C1572" s="24"/>
      <c r="D1572" s="25"/>
      <c r="E1572" s="24"/>
    </row>
    <row r="1573" spans="2:5">
      <c r="B1573" s="8"/>
      <c r="C1573" s="24"/>
      <c r="D1573" s="25"/>
      <c r="E1573" s="24"/>
    </row>
    <row r="1574" spans="2:5">
      <c r="B1574" s="8"/>
      <c r="C1574" s="24"/>
      <c r="D1574" s="25"/>
      <c r="E1574" s="24"/>
    </row>
    <row r="1575" spans="2:5">
      <c r="B1575" s="8"/>
      <c r="C1575" s="24"/>
      <c r="D1575" s="25"/>
      <c r="E1575" s="24"/>
    </row>
    <row r="1576" spans="2:5">
      <c r="B1576" s="8"/>
      <c r="C1576" s="24"/>
      <c r="D1576" s="25"/>
      <c r="E1576" s="24"/>
    </row>
    <row r="1577" spans="2:5">
      <c r="B1577" s="8"/>
      <c r="C1577" s="24"/>
      <c r="D1577" s="25"/>
      <c r="E1577" s="24"/>
    </row>
    <row r="1578" spans="2:5">
      <c r="B1578" s="8"/>
      <c r="C1578" s="24"/>
      <c r="D1578" s="25"/>
      <c r="E1578" s="24"/>
    </row>
    <row r="1579" spans="2:5">
      <c r="B1579" s="8"/>
      <c r="C1579" s="24"/>
      <c r="D1579" s="25"/>
      <c r="E1579" s="24"/>
    </row>
    <row r="1580" spans="2:5">
      <c r="B1580" s="8"/>
      <c r="C1580" s="24"/>
      <c r="D1580" s="25"/>
      <c r="E1580" s="24"/>
    </row>
    <row r="1581" spans="2:5">
      <c r="B1581" s="8"/>
      <c r="C1581" s="24"/>
      <c r="D1581" s="25"/>
      <c r="E1581" s="24"/>
    </row>
    <row r="1582" spans="2:5">
      <c r="B1582" s="8"/>
      <c r="C1582" s="24"/>
      <c r="D1582" s="25"/>
      <c r="E1582" s="24"/>
    </row>
    <row r="1583" spans="2:5">
      <c r="B1583" s="8"/>
      <c r="C1583" s="24"/>
      <c r="D1583" s="25"/>
      <c r="E1583" s="24"/>
    </row>
    <row r="1584" spans="2:5">
      <c r="B1584" s="8"/>
      <c r="C1584" s="24"/>
      <c r="D1584" s="25"/>
      <c r="E1584" s="24"/>
    </row>
    <row r="1585" spans="2:5">
      <c r="B1585" s="8"/>
      <c r="C1585" s="24"/>
      <c r="D1585" s="25"/>
      <c r="E1585" s="24"/>
    </row>
    <row r="1586" spans="2:5">
      <c r="B1586" s="8"/>
      <c r="C1586" s="24"/>
      <c r="D1586" s="25"/>
      <c r="E1586" s="24"/>
    </row>
    <row r="1587" spans="2:5">
      <c r="B1587" s="8"/>
      <c r="C1587" s="24"/>
      <c r="D1587" s="25"/>
      <c r="E1587" s="24"/>
    </row>
    <row r="1588" spans="2:5">
      <c r="B1588" s="8"/>
      <c r="C1588" s="24"/>
      <c r="D1588" s="25"/>
      <c r="E1588" s="24"/>
    </row>
    <row r="1589" spans="2:5">
      <c r="B1589" s="8"/>
      <c r="C1589" s="24"/>
      <c r="D1589" s="25"/>
      <c r="E1589" s="24"/>
    </row>
    <row r="1590" spans="2:5">
      <c r="B1590" s="8"/>
      <c r="C1590" s="24"/>
      <c r="D1590" s="25"/>
      <c r="E1590" s="24"/>
    </row>
    <row r="1591" spans="2:5">
      <c r="B1591" s="8"/>
      <c r="C1591" s="24"/>
      <c r="D1591" s="25"/>
      <c r="E1591" s="24"/>
    </row>
    <row r="1592" spans="2:5">
      <c r="B1592" s="8"/>
      <c r="C1592" s="24"/>
      <c r="D1592" s="25"/>
      <c r="E1592" s="24"/>
    </row>
    <row r="1593" spans="2:5">
      <c r="B1593" s="8"/>
      <c r="C1593" s="24"/>
      <c r="D1593" s="25"/>
      <c r="E1593" s="24"/>
    </row>
    <row r="1594" spans="2:5">
      <c r="B1594" s="8"/>
      <c r="C1594" s="24"/>
      <c r="D1594" s="25"/>
      <c r="E1594" s="24"/>
    </row>
    <row r="1595" spans="2:5">
      <c r="B1595" s="8"/>
      <c r="C1595" s="24"/>
      <c r="D1595" s="25"/>
      <c r="E1595" s="24"/>
    </row>
    <row r="1596" spans="2:5">
      <c r="B1596" s="8"/>
      <c r="C1596" s="24"/>
      <c r="D1596" s="25"/>
      <c r="E1596" s="24"/>
    </row>
    <row r="1597" spans="2:5">
      <c r="B1597" s="8"/>
      <c r="C1597" s="24"/>
      <c r="D1597" s="25"/>
      <c r="E1597" s="24"/>
    </row>
    <row r="1598" spans="2:5">
      <c r="B1598" s="8"/>
      <c r="C1598" s="24"/>
      <c r="D1598" s="25"/>
      <c r="E1598" s="24"/>
    </row>
    <row r="1599" spans="2:5">
      <c r="B1599" s="8"/>
      <c r="C1599" s="24"/>
      <c r="D1599" s="25"/>
      <c r="E1599" s="24"/>
    </row>
    <row r="1600" spans="2:5">
      <c r="B1600" s="8"/>
      <c r="C1600" s="24"/>
      <c r="D1600" s="25"/>
      <c r="E1600" s="24"/>
    </row>
    <row r="1601" spans="2:5">
      <c r="B1601" s="8"/>
      <c r="C1601" s="24"/>
      <c r="D1601" s="25"/>
      <c r="E1601" s="24"/>
    </row>
    <row r="1602" spans="2:5">
      <c r="B1602" s="8"/>
      <c r="C1602" s="24"/>
      <c r="D1602" s="25"/>
      <c r="E1602" s="24"/>
    </row>
    <row r="1603" spans="2:5">
      <c r="B1603" s="8"/>
      <c r="C1603" s="24"/>
      <c r="D1603" s="25"/>
      <c r="E1603" s="24"/>
    </row>
    <row r="1604" spans="2:5">
      <c r="B1604" s="8"/>
      <c r="C1604" s="24"/>
      <c r="D1604" s="25"/>
      <c r="E1604" s="24"/>
    </row>
    <row r="1605" spans="2:5">
      <c r="B1605" s="8"/>
      <c r="C1605" s="24"/>
      <c r="D1605" s="25"/>
      <c r="E1605" s="24"/>
    </row>
    <row r="1606" spans="2:5">
      <c r="B1606" s="8"/>
      <c r="C1606" s="24"/>
      <c r="D1606" s="25"/>
      <c r="E1606" s="24"/>
    </row>
    <row r="1607" spans="2:5">
      <c r="B1607" s="8"/>
      <c r="C1607" s="24"/>
      <c r="D1607" s="25"/>
      <c r="E1607" s="24"/>
    </row>
    <row r="1608" spans="2:5">
      <c r="B1608" s="8"/>
      <c r="C1608" s="24"/>
      <c r="D1608" s="25"/>
      <c r="E1608" s="24"/>
    </row>
    <row r="1609" spans="2:5">
      <c r="B1609" s="8"/>
      <c r="C1609" s="24"/>
      <c r="D1609" s="25"/>
      <c r="E1609" s="24"/>
    </row>
    <row r="1610" spans="2:5">
      <c r="B1610" s="8"/>
      <c r="C1610" s="24"/>
      <c r="D1610" s="25"/>
      <c r="E1610" s="24"/>
    </row>
    <row r="1611" spans="2:5">
      <c r="B1611" s="8"/>
      <c r="C1611" s="24"/>
      <c r="D1611" s="25"/>
      <c r="E1611" s="24"/>
    </row>
    <row r="1612" spans="2:5">
      <c r="B1612" s="8"/>
      <c r="C1612" s="24"/>
      <c r="D1612" s="25"/>
      <c r="E1612" s="24"/>
    </row>
    <row r="1613" spans="2:5">
      <c r="B1613" s="8"/>
      <c r="C1613" s="24"/>
      <c r="D1613" s="25"/>
      <c r="E1613" s="24"/>
    </row>
    <row r="1614" spans="2:5">
      <c r="B1614" s="8"/>
      <c r="C1614" s="24"/>
      <c r="D1614" s="25"/>
      <c r="E1614" s="24"/>
    </row>
    <row r="1615" spans="2:5">
      <c r="B1615" s="8"/>
      <c r="C1615" s="24"/>
      <c r="D1615" s="25"/>
      <c r="E1615" s="24"/>
    </row>
    <row r="1616" spans="2:5">
      <c r="B1616" s="8"/>
      <c r="C1616" s="24"/>
      <c r="D1616" s="25"/>
      <c r="E1616" s="24"/>
    </row>
    <row r="1617" spans="2:5">
      <c r="B1617" s="8"/>
      <c r="C1617" s="24"/>
      <c r="D1617" s="25"/>
      <c r="E1617" s="24"/>
    </row>
    <row r="1618" spans="2:5">
      <c r="B1618" s="8"/>
      <c r="C1618" s="24"/>
      <c r="D1618" s="25"/>
      <c r="E1618" s="24"/>
    </row>
    <row r="1619" spans="2:5">
      <c r="B1619" s="8"/>
      <c r="C1619" s="24"/>
      <c r="D1619" s="25"/>
      <c r="E1619" s="24"/>
    </row>
    <row r="1620" spans="2:5">
      <c r="B1620" s="8"/>
      <c r="C1620" s="24"/>
      <c r="D1620" s="25"/>
      <c r="E1620" s="24"/>
    </row>
    <row r="1621" spans="2:5">
      <c r="B1621" s="8"/>
      <c r="C1621" s="24"/>
      <c r="D1621" s="25"/>
      <c r="E1621" s="24"/>
    </row>
    <row r="1622" spans="2:5">
      <c r="B1622" s="8"/>
      <c r="C1622" s="24"/>
      <c r="D1622" s="25"/>
      <c r="E1622" s="24"/>
    </row>
    <row r="1623" spans="2:5">
      <c r="B1623" s="8"/>
      <c r="C1623" s="24"/>
      <c r="D1623" s="25"/>
      <c r="E1623" s="24"/>
    </row>
    <row r="1624" spans="2:5">
      <c r="B1624" s="8"/>
      <c r="C1624" s="24"/>
      <c r="D1624" s="25"/>
      <c r="E1624" s="24"/>
    </row>
    <row r="1625" spans="2:5">
      <c r="B1625" s="8"/>
      <c r="C1625" s="24"/>
      <c r="D1625" s="25"/>
      <c r="E1625" s="24"/>
    </row>
    <row r="1626" spans="2:5">
      <c r="B1626" s="8"/>
      <c r="C1626" s="24"/>
      <c r="D1626" s="25"/>
      <c r="E1626" s="24"/>
    </row>
    <row r="1627" spans="2:5">
      <c r="B1627" s="8"/>
      <c r="C1627" s="24"/>
      <c r="D1627" s="25"/>
      <c r="E1627" s="24"/>
    </row>
    <row r="1628" spans="2:5">
      <c r="B1628" s="8"/>
      <c r="C1628" s="24"/>
      <c r="D1628" s="25"/>
      <c r="E1628" s="24"/>
    </row>
    <row r="1629" spans="2:5">
      <c r="B1629" s="8"/>
      <c r="C1629" s="24"/>
      <c r="D1629" s="25"/>
      <c r="E1629" s="24"/>
    </row>
    <row r="1630" spans="2:5">
      <c r="B1630" s="8"/>
      <c r="C1630" s="24"/>
      <c r="D1630" s="25"/>
      <c r="E1630" s="24"/>
    </row>
    <row r="1631" spans="2:5">
      <c r="B1631" s="8"/>
      <c r="C1631" s="24"/>
      <c r="D1631" s="25"/>
      <c r="E1631" s="24"/>
    </row>
    <row r="1632" spans="2:5">
      <c r="B1632" s="8"/>
      <c r="C1632" s="24"/>
      <c r="D1632" s="25"/>
      <c r="E1632" s="24"/>
    </row>
    <row r="1633" spans="2:5">
      <c r="B1633" s="8"/>
      <c r="C1633" s="24"/>
      <c r="D1633" s="25"/>
      <c r="E1633" s="24"/>
    </row>
    <row r="1634" spans="2:5">
      <c r="B1634" s="8"/>
      <c r="C1634" s="24"/>
      <c r="D1634" s="25"/>
      <c r="E1634" s="24"/>
    </row>
    <row r="1635" spans="2:5">
      <c r="B1635" s="8"/>
      <c r="C1635" s="24"/>
      <c r="D1635" s="25"/>
      <c r="E1635" s="24"/>
    </row>
    <row r="1636" spans="2:5">
      <c r="B1636" s="8"/>
      <c r="C1636" s="24"/>
      <c r="D1636" s="25"/>
      <c r="E1636" s="24"/>
    </row>
    <row r="1637" spans="2:5">
      <c r="B1637" s="8"/>
      <c r="C1637" s="24"/>
      <c r="D1637" s="25"/>
      <c r="E1637" s="24"/>
    </row>
    <row r="1638" spans="2:5">
      <c r="B1638" s="8"/>
      <c r="C1638" s="24"/>
      <c r="D1638" s="25"/>
      <c r="E1638" s="24"/>
    </row>
    <row r="1639" spans="2:5">
      <c r="B1639" s="8"/>
      <c r="C1639" s="24"/>
      <c r="D1639" s="25"/>
      <c r="E1639" s="24"/>
    </row>
    <row r="1640" spans="2:5">
      <c r="B1640" s="8"/>
      <c r="C1640" s="24"/>
      <c r="D1640" s="25"/>
      <c r="E1640" s="24"/>
    </row>
    <row r="1641" spans="2:5">
      <c r="B1641" s="8"/>
      <c r="C1641" s="24"/>
      <c r="D1641" s="25"/>
      <c r="E1641" s="24"/>
    </row>
    <row r="1642" spans="2:5">
      <c r="B1642" s="8"/>
      <c r="C1642" s="24"/>
      <c r="D1642" s="25"/>
      <c r="E1642" s="24"/>
    </row>
    <row r="1643" spans="2:5">
      <c r="B1643" s="8"/>
      <c r="C1643" s="24"/>
      <c r="D1643" s="25"/>
      <c r="E1643" s="24"/>
    </row>
    <row r="1644" spans="2:5">
      <c r="B1644" s="8"/>
      <c r="C1644" s="24"/>
      <c r="D1644" s="25"/>
      <c r="E1644" s="24"/>
    </row>
    <row r="1645" spans="2:5">
      <c r="B1645" s="8"/>
      <c r="C1645" s="24"/>
      <c r="D1645" s="25"/>
      <c r="E1645" s="24"/>
    </row>
    <row r="1646" spans="2:5">
      <c r="B1646" s="8"/>
      <c r="C1646" s="24"/>
      <c r="D1646" s="25"/>
      <c r="E1646" s="24"/>
    </row>
    <row r="1647" spans="2:5">
      <c r="B1647" s="8"/>
      <c r="C1647" s="24"/>
      <c r="D1647" s="25"/>
      <c r="E1647" s="24"/>
    </row>
    <row r="1648" spans="2:5">
      <c r="B1648" s="8"/>
      <c r="C1648" s="24"/>
      <c r="D1648" s="25"/>
      <c r="E1648" s="24"/>
    </row>
    <row r="1649" spans="2:5">
      <c r="B1649" s="8"/>
      <c r="C1649" s="24"/>
      <c r="D1649" s="25"/>
      <c r="E1649" s="24"/>
    </row>
    <row r="1650" spans="2:5">
      <c r="B1650" s="8"/>
      <c r="C1650" s="24"/>
      <c r="D1650" s="25"/>
      <c r="E1650" s="24"/>
    </row>
    <row r="1651" spans="2:5">
      <c r="B1651" s="8"/>
      <c r="C1651" s="24"/>
      <c r="D1651" s="25"/>
      <c r="E1651" s="24"/>
    </row>
    <row r="1652" spans="2:5">
      <c r="B1652" s="8"/>
      <c r="C1652" s="24"/>
      <c r="D1652" s="25"/>
      <c r="E1652" s="24"/>
    </row>
    <row r="1653" spans="2:5">
      <c r="B1653" s="8"/>
      <c r="C1653" s="24"/>
      <c r="D1653" s="25"/>
      <c r="E1653" s="24"/>
    </row>
    <row r="1654" spans="2:5">
      <c r="B1654" s="8"/>
      <c r="C1654" s="24"/>
      <c r="D1654" s="25"/>
      <c r="E1654" s="24"/>
    </row>
    <row r="1655" spans="2:5">
      <c r="B1655" s="8"/>
      <c r="C1655" s="24"/>
      <c r="D1655" s="25"/>
      <c r="E1655" s="24"/>
    </row>
    <row r="1656" spans="2:5">
      <c r="B1656" s="8"/>
      <c r="C1656" s="24"/>
      <c r="D1656" s="25"/>
      <c r="E1656" s="24"/>
    </row>
    <row r="1657" spans="2:5">
      <c r="B1657" s="8"/>
      <c r="C1657" s="24"/>
      <c r="D1657" s="25"/>
      <c r="E1657" s="24"/>
    </row>
    <row r="1658" spans="2:5">
      <c r="B1658" s="8"/>
      <c r="C1658" s="24"/>
      <c r="D1658" s="25"/>
      <c r="E1658" s="24"/>
    </row>
    <row r="1659" spans="2:5">
      <c r="B1659" s="8"/>
      <c r="C1659" s="24"/>
      <c r="D1659" s="25"/>
      <c r="E1659" s="24"/>
    </row>
    <row r="1660" spans="2:5">
      <c r="B1660" s="8"/>
      <c r="C1660" s="24"/>
      <c r="D1660" s="25"/>
      <c r="E1660" s="24"/>
    </row>
    <row r="1661" spans="2:5">
      <c r="B1661" s="8"/>
      <c r="C1661" s="24"/>
      <c r="D1661" s="25"/>
      <c r="E1661" s="24"/>
    </row>
    <row r="1662" spans="2:5">
      <c r="B1662" s="8"/>
      <c r="C1662" s="24"/>
      <c r="D1662" s="25"/>
      <c r="E1662" s="24"/>
    </row>
    <row r="1663" spans="2:5">
      <c r="B1663" s="8"/>
      <c r="C1663" s="24"/>
      <c r="D1663" s="25"/>
      <c r="E1663" s="24"/>
    </row>
    <row r="1664" spans="2:5">
      <c r="B1664" s="8"/>
      <c r="C1664" s="24"/>
      <c r="D1664" s="25"/>
      <c r="E1664" s="24"/>
    </row>
    <row r="1665" spans="2:5">
      <c r="B1665" s="8"/>
      <c r="C1665" s="24"/>
      <c r="D1665" s="25"/>
      <c r="E1665" s="24"/>
    </row>
    <row r="1666" spans="2:5">
      <c r="B1666" s="8"/>
      <c r="C1666" s="24"/>
      <c r="D1666" s="25"/>
      <c r="E1666" s="24"/>
    </row>
    <row r="1667" spans="2:5">
      <c r="B1667" s="8"/>
      <c r="C1667" s="24"/>
      <c r="D1667" s="25"/>
      <c r="E1667" s="24"/>
    </row>
    <row r="1668" spans="2:5">
      <c r="B1668" s="8"/>
      <c r="C1668" s="24"/>
      <c r="D1668" s="25"/>
      <c r="E1668" s="24"/>
    </row>
    <row r="1669" spans="2:5">
      <c r="B1669" s="8"/>
      <c r="C1669" s="24"/>
      <c r="D1669" s="25"/>
      <c r="E1669" s="24"/>
    </row>
    <row r="1670" spans="2:5">
      <c r="B1670" s="8"/>
      <c r="C1670" s="24"/>
      <c r="D1670" s="25"/>
      <c r="E1670" s="24"/>
    </row>
    <row r="1671" spans="2:5">
      <c r="B1671" s="8"/>
      <c r="C1671" s="24"/>
      <c r="D1671" s="25"/>
      <c r="E1671" s="24"/>
    </row>
    <row r="1672" spans="2:5">
      <c r="B1672" s="8"/>
      <c r="C1672" s="24"/>
      <c r="D1672" s="25"/>
      <c r="E1672" s="24"/>
    </row>
    <row r="1673" spans="2:5">
      <c r="B1673" s="8"/>
      <c r="C1673" s="24"/>
      <c r="D1673" s="25"/>
      <c r="E1673" s="24"/>
    </row>
    <row r="1674" spans="2:5">
      <c r="B1674" s="8"/>
      <c r="C1674" s="24"/>
      <c r="D1674" s="25"/>
      <c r="E1674" s="24"/>
    </row>
    <row r="1675" spans="2:5">
      <c r="B1675" s="8"/>
      <c r="C1675" s="24"/>
      <c r="D1675" s="25"/>
      <c r="E1675" s="24"/>
    </row>
    <row r="1676" spans="2:5">
      <c r="B1676" s="8"/>
      <c r="C1676" s="24"/>
      <c r="D1676" s="25"/>
      <c r="E1676" s="24"/>
    </row>
    <row r="1677" spans="2:5">
      <c r="B1677" s="8"/>
      <c r="C1677" s="24"/>
      <c r="D1677" s="25"/>
      <c r="E1677" s="24"/>
    </row>
    <row r="1678" spans="2:5">
      <c r="B1678" s="8"/>
      <c r="C1678" s="24"/>
      <c r="D1678" s="25"/>
      <c r="E1678" s="24"/>
    </row>
    <row r="1679" spans="2:5">
      <c r="B1679" s="8"/>
      <c r="C1679" s="24"/>
      <c r="D1679" s="25"/>
      <c r="E1679" s="24"/>
    </row>
    <row r="1680" spans="2:5">
      <c r="B1680" s="8"/>
      <c r="C1680" s="24"/>
      <c r="D1680" s="25"/>
      <c r="E1680" s="24"/>
    </row>
    <row r="1681" spans="2:5">
      <c r="B1681" s="8"/>
      <c r="C1681" s="24"/>
      <c r="D1681" s="25"/>
      <c r="E1681" s="24"/>
    </row>
    <row r="1682" spans="2:5">
      <c r="B1682" s="8"/>
      <c r="C1682" s="24"/>
      <c r="D1682" s="25"/>
      <c r="E1682" s="24"/>
    </row>
    <row r="1683" spans="2:5">
      <c r="B1683" s="8"/>
      <c r="C1683" s="24"/>
      <c r="D1683" s="25"/>
      <c r="E1683" s="24"/>
    </row>
    <row r="1684" spans="2:5">
      <c r="B1684" s="8"/>
      <c r="C1684" s="24"/>
      <c r="D1684" s="25"/>
      <c r="E1684" s="24"/>
    </row>
    <row r="1685" spans="2:5">
      <c r="B1685" s="8"/>
      <c r="C1685" s="24"/>
      <c r="D1685" s="25"/>
      <c r="E1685" s="24"/>
    </row>
    <row r="1686" spans="2:5">
      <c r="B1686" s="8"/>
      <c r="C1686" s="24"/>
      <c r="D1686" s="25"/>
      <c r="E1686" s="24"/>
    </row>
    <row r="1687" spans="2:5">
      <c r="B1687" s="8"/>
      <c r="C1687" s="24"/>
      <c r="D1687" s="25"/>
      <c r="E1687" s="24"/>
    </row>
    <row r="1688" spans="2:5">
      <c r="B1688" s="8"/>
      <c r="C1688" s="24"/>
      <c r="D1688" s="25"/>
      <c r="E1688" s="24"/>
    </row>
    <row r="1689" spans="2:5">
      <c r="B1689" s="8"/>
      <c r="C1689" s="24"/>
      <c r="D1689" s="25"/>
      <c r="E1689" s="24"/>
    </row>
    <row r="1690" spans="2:5">
      <c r="B1690" s="8"/>
      <c r="C1690" s="24"/>
      <c r="D1690" s="25"/>
      <c r="E1690" s="24"/>
    </row>
    <row r="1691" spans="2:5">
      <c r="B1691" s="8"/>
      <c r="C1691" s="24"/>
      <c r="D1691" s="25"/>
      <c r="E1691" s="24"/>
    </row>
    <row r="1692" spans="2:5">
      <c r="B1692" s="8"/>
      <c r="C1692" s="24"/>
      <c r="D1692" s="25"/>
      <c r="E1692" s="24"/>
    </row>
    <row r="1693" spans="2:5">
      <c r="B1693" s="8"/>
      <c r="C1693" s="24"/>
      <c r="D1693" s="25"/>
      <c r="E1693" s="24"/>
    </row>
    <row r="1694" spans="2:5">
      <c r="B1694" s="8"/>
      <c r="C1694" s="24"/>
      <c r="D1694" s="25"/>
      <c r="E1694" s="24"/>
    </row>
    <row r="1695" spans="2:5">
      <c r="B1695" s="8"/>
      <c r="C1695" s="24"/>
      <c r="D1695" s="25"/>
      <c r="E1695" s="24"/>
    </row>
    <row r="1696" spans="2:5">
      <c r="B1696" s="8"/>
      <c r="C1696" s="24"/>
      <c r="D1696" s="25"/>
      <c r="E1696" s="24"/>
    </row>
    <row r="1697" spans="2:5">
      <c r="B1697" s="8"/>
      <c r="C1697" s="24"/>
      <c r="D1697" s="25"/>
      <c r="E1697" s="24"/>
    </row>
    <row r="1698" spans="2:5">
      <c r="B1698" s="8"/>
      <c r="C1698" s="24"/>
      <c r="D1698" s="25"/>
      <c r="E1698" s="24"/>
    </row>
    <row r="1699" spans="2:5">
      <c r="B1699" s="8"/>
      <c r="C1699" s="24"/>
      <c r="D1699" s="25"/>
      <c r="E1699" s="24"/>
    </row>
    <row r="1700" spans="2:5">
      <c r="B1700" s="8"/>
      <c r="C1700" s="24"/>
      <c r="D1700" s="25"/>
      <c r="E1700" s="24"/>
    </row>
    <row r="1701" spans="2:5">
      <c r="B1701" s="8"/>
      <c r="C1701" s="24"/>
      <c r="D1701" s="25"/>
      <c r="E1701" s="24"/>
    </row>
    <row r="1702" spans="2:5">
      <c r="B1702" s="8"/>
      <c r="C1702" s="24"/>
      <c r="D1702" s="25"/>
      <c r="E1702" s="24"/>
    </row>
    <row r="1703" spans="2:5">
      <c r="B1703" s="8"/>
      <c r="C1703" s="24"/>
      <c r="D1703" s="25"/>
      <c r="E1703" s="24"/>
    </row>
    <row r="1704" spans="2:5">
      <c r="B1704" s="8"/>
      <c r="C1704" s="24"/>
      <c r="D1704" s="25"/>
      <c r="E1704" s="24"/>
    </row>
    <row r="1705" spans="2:5">
      <c r="B1705" s="8"/>
      <c r="C1705" s="24"/>
      <c r="D1705" s="25"/>
      <c r="E1705" s="24"/>
    </row>
    <row r="1706" spans="2:5">
      <c r="B1706" s="8"/>
      <c r="C1706" s="24"/>
      <c r="D1706" s="25"/>
      <c r="E1706" s="24"/>
    </row>
    <row r="1707" spans="2:5">
      <c r="B1707" s="8"/>
      <c r="C1707" s="24"/>
      <c r="D1707" s="25"/>
      <c r="E1707" s="24"/>
    </row>
    <row r="1708" spans="2:5">
      <c r="B1708" s="8"/>
      <c r="C1708" s="24"/>
      <c r="D1708" s="25"/>
      <c r="E1708" s="24"/>
    </row>
    <row r="1709" spans="2:5">
      <c r="B1709" s="8"/>
      <c r="C1709" s="24"/>
      <c r="D1709" s="25"/>
      <c r="E1709" s="24"/>
    </row>
    <row r="1710" spans="2:5">
      <c r="B1710" s="8"/>
      <c r="C1710" s="24"/>
      <c r="D1710" s="25"/>
      <c r="E1710" s="24"/>
    </row>
    <row r="1711" spans="2:5">
      <c r="B1711" s="8"/>
      <c r="C1711" s="24"/>
      <c r="D1711" s="25"/>
      <c r="E1711" s="24"/>
    </row>
    <row r="1712" spans="2:5">
      <c r="B1712" s="8"/>
      <c r="C1712" s="24"/>
      <c r="D1712" s="25"/>
      <c r="E1712" s="24"/>
    </row>
    <row r="1713" spans="2:5">
      <c r="B1713" s="8"/>
      <c r="C1713" s="24"/>
      <c r="D1713" s="25"/>
      <c r="E1713" s="24"/>
    </row>
    <row r="1714" spans="2:5">
      <c r="B1714" s="8"/>
      <c r="C1714" s="24"/>
      <c r="D1714" s="25"/>
      <c r="E1714" s="24"/>
    </row>
    <row r="1715" spans="2:5">
      <c r="B1715" s="8"/>
      <c r="C1715" s="24"/>
      <c r="D1715" s="25"/>
      <c r="E1715" s="24"/>
    </row>
    <row r="1716" spans="2:5">
      <c r="B1716" s="8"/>
      <c r="C1716" s="24"/>
      <c r="D1716" s="25"/>
      <c r="E1716" s="24"/>
    </row>
    <row r="1717" spans="2:5">
      <c r="B1717" s="8"/>
      <c r="C1717" s="24"/>
      <c r="D1717" s="25"/>
      <c r="E1717" s="24"/>
    </row>
    <row r="1718" spans="2:5">
      <c r="B1718" s="8"/>
      <c r="C1718" s="24"/>
      <c r="D1718" s="25"/>
      <c r="E1718" s="24"/>
    </row>
    <row r="1719" spans="2:5">
      <c r="B1719" s="8"/>
      <c r="C1719" s="24"/>
      <c r="D1719" s="25"/>
      <c r="E1719" s="24"/>
    </row>
    <row r="1720" spans="2:5">
      <c r="B1720" s="8"/>
      <c r="C1720" s="24"/>
      <c r="D1720" s="25"/>
      <c r="E1720" s="24"/>
    </row>
    <row r="1721" spans="2:5">
      <c r="B1721" s="8"/>
      <c r="C1721" s="24"/>
      <c r="D1721" s="25"/>
      <c r="E1721" s="24"/>
    </row>
    <row r="1722" spans="2:5">
      <c r="B1722" s="8"/>
      <c r="C1722" s="24"/>
      <c r="D1722" s="25"/>
      <c r="E1722" s="24"/>
    </row>
    <row r="1723" spans="2:5">
      <c r="B1723" s="8"/>
      <c r="C1723" s="24"/>
      <c r="D1723" s="25"/>
      <c r="E1723" s="24"/>
    </row>
    <row r="1724" spans="2:5">
      <c r="B1724" s="8"/>
      <c r="C1724" s="24"/>
      <c r="D1724" s="25"/>
      <c r="E1724" s="24"/>
    </row>
    <row r="1725" spans="2:5">
      <c r="B1725" s="8"/>
      <c r="C1725" s="24"/>
      <c r="D1725" s="25"/>
      <c r="E1725" s="24"/>
    </row>
    <row r="1726" spans="2:5">
      <c r="B1726" s="8"/>
      <c r="C1726" s="24"/>
      <c r="D1726" s="25"/>
      <c r="E1726" s="24"/>
    </row>
    <row r="1727" spans="2:5">
      <c r="B1727" s="8"/>
      <c r="C1727" s="24"/>
      <c r="D1727" s="25"/>
      <c r="E1727" s="24"/>
    </row>
    <row r="1728" spans="2:5">
      <c r="B1728" s="8"/>
      <c r="C1728" s="24"/>
      <c r="D1728" s="25"/>
      <c r="E1728" s="24"/>
    </row>
    <row r="1729" spans="2:5">
      <c r="B1729" s="8"/>
      <c r="C1729" s="24"/>
      <c r="D1729" s="25"/>
      <c r="E1729" s="24"/>
    </row>
    <row r="1730" spans="2:5">
      <c r="B1730" s="8"/>
      <c r="C1730" s="24"/>
      <c r="D1730" s="25"/>
      <c r="E1730" s="24"/>
    </row>
    <row r="1731" spans="2:5">
      <c r="B1731" s="8"/>
      <c r="C1731" s="24"/>
      <c r="D1731" s="25"/>
      <c r="E1731" s="24"/>
    </row>
    <row r="1732" spans="2:5">
      <c r="B1732" s="8"/>
      <c r="C1732" s="24"/>
      <c r="D1732" s="25"/>
      <c r="E1732" s="24"/>
    </row>
    <row r="1733" spans="2:5">
      <c r="B1733" s="8"/>
      <c r="C1733" s="24"/>
      <c r="D1733" s="25"/>
      <c r="E1733" s="24"/>
    </row>
    <row r="1734" spans="2:5">
      <c r="B1734" s="8"/>
      <c r="C1734" s="24"/>
      <c r="D1734" s="25"/>
      <c r="E1734" s="24"/>
    </row>
    <row r="1735" spans="2:5">
      <c r="B1735" s="8"/>
      <c r="C1735" s="24"/>
      <c r="D1735" s="25"/>
      <c r="E1735" s="24"/>
    </row>
    <row r="1736" spans="2:5">
      <c r="B1736" s="8"/>
      <c r="C1736" s="24"/>
      <c r="D1736" s="25"/>
      <c r="E1736" s="24"/>
    </row>
    <row r="1737" spans="2:5">
      <c r="B1737" s="8"/>
      <c r="C1737" s="24"/>
      <c r="D1737" s="25"/>
      <c r="E1737" s="24"/>
    </row>
    <row r="1738" spans="2:5">
      <c r="B1738" s="8"/>
      <c r="C1738" s="24"/>
      <c r="D1738" s="25"/>
      <c r="E1738" s="24"/>
    </row>
    <row r="1739" spans="2:5">
      <c r="B1739" s="8"/>
      <c r="C1739" s="24"/>
      <c r="D1739" s="25"/>
      <c r="E1739" s="24"/>
    </row>
    <row r="1740" spans="2:5">
      <c r="B1740" s="8"/>
      <c r="C1740" s="24"/>
      <c r="D1740" s="25"/>
      <c r="E1740" s="24"/>
    </row>
    <row r="1741" spans="2:5">
      <c r="B1741" s="8"/>
      <c r="C1741" s="24"/>
      <c r="D1741" s="25"/>
      <c r="E1741" s="24"/>
    </row>
    <row r="1742" spans="2:5">
      <c r="B1742" s="8"/>
      <c r="C1742" s="24"/>
      <c r="D1742" s="25"/>
      <c r="E1742" s="24"/>
    </row>
    <row r="1743" spans="2:5">
      <c r="B1743" s="8"/>
      <c r="C1743" s="24"/>
      <c r="D1743" s="25"/>
      <c r="E1743" s="24"/>
    </row>
    <row r="1744" spans="2:5">
      <c r="B1744" s="8"/>
      <c r="C1744" s="24"/>
      <c r="D1744" s="25"/>
      <c r="E1744" s="24"/>
    </row>
    <row r="1745" spans="2:5">
      <c r="B1745" s="8"/>
      <c r="C1745" s="24"/>
      <c r="D1745" s="25"/>
      <c r="E1745" s="24"/>
    </row>
    <row r="1746" spans="2:5">
      <c r="B1746" s="8"/>
      <c r="C1746" s="24"/>
      <c r="D1746" s="25"/>
      <c r="E1746" s="24"/>
    </row>
    <row r="1747" spans="2:5">
      <c r="B1747" s="8"/>
      <c r="C1747" s="24"/>
      <c r="D1747" s="25"/>
      <c r="E1747" s="24"/>
    </row>
    <row r="1748" spans="2:5">
      <c r="B1748" s="8"/>
      <c r="C1748" s="24"/>
      <c r="D1748" s="25"/>
      <c r="E1748" s="24"/>
    </row>
    <row r="1749" spans="2:5">
      <c r="B1749" s="8"/>
      <c r="C1749" s="24"/>
      <c r="D1749" s="25"/>
      <c r="E1749" s="24"/>
    </row>
    <row r="1750" spans="2:5">
      <c r="B1750" s="8"/>
      <c r="C1750" s="24"/>
      <c r="D1750" s="25"/>
      <c r="E1750" s="24"/>
    </row>
    <row r="1751" spans="2:5">
      <c r="B1751" s="8"/>
      <c r="C1751" s="24"/>
      <c r="D1751" s="25"/>
      <c r="E1751" s="24"/>
    </row>
    <row r="1752" spans="2:5">
      <c r="B1752" s="8"/>
      <c r="C1752" s="24"/>
      <c r="D1752" s="25"/>
      <c r="E1752" s="24"/>
    </row>
    <row r="1753" spans="2:5">
      <c r="B1753" s="8"/>
    </row>
    <row r="1754" spans="2:5">
      <c r="B1754" s="8"/>
    </row>
    <row r="1755" spans="2:5">
      <c r="B1755" s="8"/>
    </row>
    <row r="1756" spans="2:5">
      <c r="B1756" s="8"/>
    </row>
    <row r="1757" spans="2:5">
      <c r="B1757" s="8"/>
    </row>
    <row r="1758" spans="2:5">
      <c r="B1758" s="8"/>
    </row>
    <row r="1759" spans="2:5">
      <c r="B1759" s="8"/>
    </row>
    <row r="1760" spans="2:5">
      <c r="B1760" s="8"/>
    </row>
    <row r="1761" spans="2:2">
      <c r="B1761" s="8"/>
    </row>
    <row r="1762" spans="2:2">
      <c r="B1762" s="8"/>
    </row>
    <row r="1763" spans="2:2">
      <c r="B1763" s="8"/>
    </row>
    <row r="1764" spans="2:2">
      <c r="B1764" s="8"/>
    </row>
    <row r="1765" spans="2:2">
      <c r="B1765" s="8"/>
    </row>
    <row r="1766" spans="2:2">
      <c r="B1766" s="8"/>
    </row>
    <row r="1767" spans="2:2">
      <c r="B1767" s="8"/>
    </row>
    <row r="1768" spans="2:2">
      <c r="B1768" s="8"/>
    </row>
    <row r="1769" spans="2:2">
      <c r="B1769" s="8"/>
    </row>
    <row r="1770" spans="2:2">
      <c r="B1770" s="8"/>
    </row>
    <row r="1771" spans="2:2">
      <c r="B1771" s="8"/>
    </row>
    <row r="1772" spans="2:2">
      <c r="B1772" s="8"/>
    </row>
    <row r="1773" spans="2:2">
      <c r="B1773" s="8"/>
    </row>
    <row r="1774" spans="2:2">
      <c r="B1774" s="8"/>
    </row>
    <row r="1775" spans="2:2">
      <c r="B1775" s="8"/>
    </row>
    <row r="1776" spans="2:2">
      <c r="B1776" s="8"/>
    </row>
    <row r="1777" spans="2:2">
      <c r="B1777" s="8"/>
    </row>
    <row r="1778" spans="2:2">
      <c r="B1778" s="8"/>
    </row>
    <row r="1779" spans="2:2">
      <c r="B1779" s="8"/>
    </row>
    <row r="1780" spans="2:2">
      <c r="B1780" s="8"/>
    </row>
    <row r="1781" spans="2:2">
      <c r="B1781" s="8"/>
    </row>
    <row r="1782" spans="2:2">
      <c r="B1782" s="8"/>
    </row>
    <row r="1783" spans="2:2">
      <c r="B1783" s="8"/>
    </row>
    <row r="1784" spans="2:2">
      <c r="B1784" s="8"/>
    </row>
    <row r="1785" spans="2:2">
      <c r="B1785" s="8"/>
    </row>
    <row r="1786" spans="2:2">
      <c r="B1786" s="8"/>
    </row>
    <row r="1787" spans="2:2">
      <c r="B1787" s="8"/>
    </row>
    <row r="1788" spans="2:2">
      <c r="B1788" s="8"/>
    </row>
    <row r="1789" spans="2:2">
      <c r="B1789" s="8"/>
    </row>
    <row r="1790" spans="2:2">
      <c r="B1790" s="8"/>
    </row>
    <row r="1791" spans="2:2">
      <c r="B1791" s="8"/>
    </row>
    <row r="1792" spans="2:2">
      <c r="B1792" s="8"/>
    </row>
    <row r="1793" spans="2:2">
      <c r="B1793" s="8"/>
    </row>
    <row r="1794" spans="2:2">
      <c r="B1794" s="8"/>
    </row>
    <row r="1795" spans="2:2">
      <c r="B1795" s="8"/>
    </row>
    <row r="1796" spans="2:2">
      <c r="B1796" s="8"/>
    </row>
    <row r="1797" spans="2:2">
      <c r="B1797" s="8"/>
    </row>
    <row r="1798" spans="2:2">
      <c r="B1798" s="8"/>
    </row>
    <row r="1799" spans="2:2">
      <c r="B1799" s="8"/>
    </row>
    <row r="1800" spans="2:2">
      <c r="B1800" s="8"/>
    </row>
    <row r="1801" spans="2:2">
      <c r="B1801" s="8"/>
    </row>
    <row r="1802" spans="2:2">
      <c r="B1802" s="8"/>
    </row>
    <row r="1803" spans="2:2">
      <c r="B1803" s="8"/>
    </row>
    <row r="1804" spans="2:2">
      <c r="B1804" s="8"/>
    </row>
    <row r="1805" spans="2:2">
      <c r="B1805" s="8"/>
    </row>
    <row r="1806" spans="2:2">
      <c r="B1806" s="8"/>
    </row>
    <row r="1807" spans="2:2">
      <c r="B1807" s="8"/>
    </row>
    <row r="1808" spans="2:2">
      <c r="B1808" s="8"/>
    </row>
    <row r="1809" spans="2:2">
      <c r="B1809" s="8"/>
    </row>
    <row r="1810" spans="2:2">
      <c r="B1810" s="8"/>
    </row>
    <row r="1811" spans="2:2">
      <c r="B1811" s="8"/>
    </row>
    <row r="1812" spans="2:2">
      <c r="B1812" s="8"/>
    </row>
    <row r="1813" spans="2:2">
      <c r="B1813" s="8"/>
    </row>
    <row r="1814" spans="2:2">
      <c r="B1814" s="8"/>
    </row>
    <row r="1815" spans="2:2">
      <c r="B1815" s="8"/>
    </row>
    <row r="1816" spans="2:2">
      <c r="B1816" s="8"/>
    </row>
    <row r="1817" spans="2:2">
      <c r="B1817" s="8"/>
    </row>
    <row r="1818" spans="2:2">
      <c r="B1818" s="8"/>
    </row>
    <row r="1819" spans="2:2">
      <c r="B1819" s="8"/>
    </row>
    <row r="1820" spans="2:2">
      <c r="B1820" s="8"/>
    </row>
    <row r="1821" spans="2:2">
      <c r="B1821" s="8"/>
    </row>
    <row r="1822" spans="2:2">
      <c r="B1822" s="8"/>
    </row>
    <row r="1823" spans="2:2">
      <c r="B1823" s="8"/>
    </row>
    <row r="1824" spans="2:2">
      <c r="B1824" s="8"/>
    </row>
    <row r="1825" spans="2:2">
      <c r="B1825" s="8"/>
    </row>
    <row r="1826" spans="2:2">
      <c r="B1826" s="8"/>
    </row>
    <row r="1827" spans="2:2">
      <c r="B1827" s="8"/>
    </row>
    <row r="1828" spans="2:2">
      <c r="B1828" s="8"/>
    </row>
    <row r="1829" spans="2:2">
      <c r="B1829" s="8"/>
    </row>
    <row r="1830" spans="2:2">
      <c r="B1830" s="8"/>
    </row>
    <row r="1831" spans="2:2">
      <c r="B1831" s="8"/>
    </row>
    <row r="1832" spans="2:2">
      <c r="B1832" s="8"/>
    </row>
    <row r="1833" spans="2:2">
      <c r="B1833" s="8"/>
    </row>
    <row r="1834" spans="2:2">
      <c r="B1834" s="8"/>
    </row>
  </sheetData>
  <sortState ref="A17:B866">
    <sortCondition descending="1" ref="A17:A866"/>
  </sortState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36"/>
  <sheetViews>
    <sheetView workbookViewId="0">
      <selection activeCell="B1" sqref="B1"/>
    </sheetView>
  </sheetViews>
  <sheetFormatPr defaultRowHeight="15"/>
  <cols>
    <col min="1" max="1" width="11.5703125" bestFit="1" customWidth="1"/>
    <col min="2" max="3" width="10.42578125" bestFit="1" customWidth="1"/>
  </cols>
  <sheetData>
    <row r="1" spans="1:32">
      <c r="B1" t="s">
        <v>31</v>
      </c>
      <c r="C1" t="s">
        <v>32</v>
      </c>
      <c r="D1" t="s">
        <v>42</v>
      </c>
      <c r="E1" t="s">
        <v>33</v>
      </c>
      <c r="F1" t="s">
        <v>34</v>
      </c>
      <c r="G1" t="s">
        <v>35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43</v>
      </c>
      <c r="N1" t="s">
        <v>44</v>
      </c>
      <c r="O1" t="s">
        <v>36</v>
      </c>
      <c r="P1" t="s">
        <v>45</v>
      </c>
      <c r="Q1" t="s">
        <v>46</v>
      </c>
      <c r="R1" t="s">
        <v>47</v>
      </c>
      <c r="S1" t="s">
        <v>49</v>
      </c>
      <c r="T1" s="26" t="s">
        <v>69</v>
      </c>
      <c r="U1" s="26" t="s">
        <v>70</v>
      </c>
      <c r="V1" s="26" t="s">
        <v>71</v>
      </c>
      <c r="W1" s="26" t="s">
        <v>72</v>
      </c>
      <c r="X1" s="26" t="s">
        <v>73</v>
      </c>
      <c r="Y1" s="26" t="s">
        <v>74</v>
      </c>
      <c r="Z1" s="26" t="s">
        <v>75</v>
      </c>
      <c r="AA1" s="26" t="s">
        <v>76</v>
      </c>
      <c r="AB1" s="26" t="s">
        <v>77</v>
      </c>
      <c r="AC1" s="26" t="s">
        <v>78</v>
      </c>
      <c r="AD1" s="26" t="s">
        <v>79</v>
      </c>
      <c r="AE1" s="26" t="s">
        <v>80</v>
      </c>
      <c r="AF1" s="26" t="s">
        <v>81</v>
      </c>
    </row>
    <row r="2" spans="1:32" s="35" customFormat="1">
      <c r="A2" s="22">
        <v>42137</v>
      </c>
      <c r="B2" s="35">
        <v>453503</v>
      </c>
      <c r="C2" s="35">
        <v>847828</v>
      </c>
      <c r="D2" s="35">
        <v>27218</v>
      </c>
      <c r="E2" s="35">
        <v>202189</v>
      </c>
      <c r="F2" s="35">
        <v>488168</v>
      </c>
      <c r="G2" s="35">
        <v>393692</v>
      </c>
      <c r="H2" s="35">
        <v>39194</v>
      </c>
      <c r="I2" s="35">
        <v>562347</v>
      </c>
      <c r="J2" s="35">
        <v>119387</v>
      </c>
      <c r="K2" s="35">
        <v>89728</v>
      </c>
      <c r="L2" s="35">
        <v>52893</v>
      </c>
      <c r="M2" s="35">
        <v>181750</v>
      </c>
      <c r="N2" s="35">
        <v>336592</v>
      </c>
      <c r="O2" s="35">
        <v>144169</v>
      </c>
      <c r="P2" s="35">
        <v>185419</v>
      </c>
      <c r="Q2" s="35">
        <v>70359</v>
      </c>
      <c r="R2" s="35">
        <v>9415</v>
      </c>
      <c r="S2" s="35">
        <v>184497</v>
      </c>
      <c r="T2" s="35">
        <v>349032</v>
      </c>
      <c r="U2" s="35">
        <v>195756</v>
      </c>
      <c r="V2" s="35">
        <v>24284</v>
      </c>
      <c r="W2" s="35">
        <v>175539</v>
      </c>
      <c r="X2" s="35">
        <v>53366</v>
      </c>
      <c r="Y2" s="35">
        <v>466665</v>
      </c>
      <c r="Z2" s="35">
        <v>118124</v>
      </c>
      <c r="AA2" s="35">
        <v>18762</v>
      </c>
      <c r="AB2" s="35">
        <v>54466</v>
      </c>
      <c r="AC2" s="35">
        <v>167654</v>
      </c>
      <c r="AD2" s="35">
        <v>38409</v>
      </c>
      <c r="AE2" s="35">
        <v>68874</v>
      </c>
      <c r="AF2" s="35">
        <v>102360</v>
      </c>
    </row>
    <row r="3" spans="1:32" s="35" customFormat="1">
      <c r="A3" s="22">
        <v>42136</v>
      </c>
      <c r="B3" s="35">
        <v>460891</v>
      </c>
      <c r="C3" s="35">
        <v>849836</v>
      </c>
      <c r="D3" s="35">
        <v>27996</v>
      </c>
      <c r="E3" s="35">
        <v>202775</v>
      </c>
      <c r="F3" s="35">
        <v>480911</v>
      </c>
      <c r="G3" s="35">
        <v>389799</v>
      </c>
      <c r="H3" s="35">
        <v>37640</v>
      </c>
      <c r="I3" s="35">
        <v>495082</v>
      </c>
      <c r="J3" s="35">
        <v>118452</v>
      </c>
      <c r="K3" s="35">
        <v>88457</v>
      </c>
      <c r="L3" s="35">
        <v>50812</v>
      </c>
      <c r="M3" s="35">
        <v>169877</v>
      </c>
      <c r="N3" s="35">
        <v>294673</v>
      </c>
      <c r="O3" s="35">
        <v>127848</v>
      </c>
      <c r="P3" s="35">
        <v>199594</v>
      </c>
      <c r="Q3" s="35">
        <v>70432</v>
      </c>
      <c r="R3" s="35">
        <v>9261</v>
      </c>
      <c r="S3" s="35">
        <v>188578</v>
      </c>
      <c r="T3" s="35">
        <v>352867</v>
      </c>
      <c r="U3" s="35">
        <v>187138</v>
      </c>
      <c r="V3" s="35">
        <v>22757</v>
      </c>
      <c r="W3" s="35">
        <v>166342</v>
      </c>
      <c r="X3" s="35">
        <v>52353</v>
      </c>
      <c r="Y3" s="35">
        <v>458447</v>
      </c>
      <c r="Z3" s="35">
        <v>129432</v>
      </c>
      <c r="AA3" s="35">
        <v>19489</v>
      </c>
      <c r="AB3" s="35">
        <v>58324</v>
      </c>
      <c r="AC3" s="35">
        <v>166333</v>
      </c>
      <c r="AD3" s="35">
        <v>38447</v>
      </c>
      <c r="AE3" s="35">
        <v>69160</v>
      </c>
      <c r="AF3" s="35">
        <v>110195</v>
      </c>
    </row>
    <row r="4" spans="1:32" s="35" customFormat="1">
      <c r="A4" s="22">
        <v>42135</v>
      </c>
      <c r="B4" s="35">
        <v>477502</v>
      </c>
      <c r="C4" s="35">
        <v>881496</v>
      </c>
      <c r="D4" s="35">
        <v>29318</v>
      </c>
      <c r="E4" s="35">
        <v>209374</v>
      </c>
      <c r="F4" s="35">
        <v>514807</v>
      </c>
      <c r="G4" s="35">
        <v>412791</v>
      </c>
      <c r="H4" s="35">
        <v>38733</v>
      </c>
      <c r="I4" s="35">
        <v>503849</v>
      </c>
      <c r="J4" s="35">
        <v>122024</v>
      </c>
      <c r="K4" s="41">
        <f>ROUND(K3*1/2+K5*1/2,0)</f>
        <v>67424</v>
      </c>
      <c r="L4" s="35">
        <v>52324</v>
      </c>
      <c r="M4" s="35">
        <v>176170</v>
      </c>
      <c r="N4" s="35">
        <v>321628</v>
      </c>
      <c r="O4" s="35">
        <v>143928</v>
      </c>
      <c r="P4" s="35">
        <v>180878</v>
      </c>
      <c r="Q4" s="35">
        <v>69383</v>
      </c>
      <c r="R4" s="35">
        <v>10094</v>
      </c>
      <c r="S4" s="35">
        <v>195219</v>
      </c>
      <c r="T4" s="35">
        <v>350580</v>
      </c>
      <c r="U4" s="35">
        <v>178684</v>
      </c>
      <c r="V4" s="35">
        <v>21482</v>
      </c>
      <c r="W4" s="35">
        <v>167617</v>
      </c>
      <c r="X4" s="41">
        <f>ROUND(X3*1/2+X5*1/2,0)</f>
        <v>54167</v>
      </c>
      <c r="Y4" s="35">
        <v>751782</v>
      </c>
      <c r="Z4" s="35">
        <v>221026</v>
      </c>
      <c r="AA4" s="35">
        <v>20504</v>
      </c>
      <c r="AB4" s="35">
        <v>63670</v>
      </c>
      <c r="AC4" s="35">
        <v>177345</v>
      </c>
      <c r="AD4" s="35">
        <v>45458</v>
      </c>
      <c r="AE4" s="35">
        <v>70626</v>
      </c>
      <c r="AF4" s="35">
        <v>102577</v>
      </c>
    </row>
    <row r="5" spans="1:32" s="35" customFormat="1">
      <c r="A5" s="22">
        <v>42134</v>
      </c>
      <c r="B5" s="35">
        <v>435580</v>
      </c>
      <c r="C5" s="35">
        <v>1053581</v>
      </c>
      <c r="D5" s="35">
        <v>20451</v>
      </c>
      <c r="E5" s="35">
        <v>212782</v>
      </c>
      <c r="F5" s="35">
        <v>598756</v>
      </c>
      <c r="G5" s="35">
        <v>508995</v>
      </c>
      <c r="H5" s="35">
        <v>32734</v>
      </c>
      <c r="I5" s="35">
        <v>482465</v>
      </c>
      <c r="J5" s="35">
        <v>123070</v>
      </c>
      <c r="K5" s="35">
        <v>46390</v>
      </c>
      <c r="L5" s="35">
        <v>30957</v>
      </c>
      <c r="M5" s="35">
        <v>170046</v>
      </c>
      <c r="N5" s="35">
        <v>292738</v>
      </c>
      <c r="O5" s="35">
        <v>125949</v>
      </c>
      <c r="P5" s="35">
        <v>208627</v>
      </c>
      <c r="Q5" s="35">
        <v>64034</v>
      </c>
      <c r="R5" s="35">
        <v>7762</v>
      </c>
      <c r="S5" s="35">
        <v>96121</v>
      </c>
      <c r="T5" s="35">
        <v>288657</v>
      </c>
      <c r="U5" s="35">
        <v>118236</v>
      </c>
      <c r="V5" s="35">
        <v>24180</v>
      </c>
      <c r="W5" s="35">
        <v>219511</v>
      </c>
      <c r="X5" s="35">
        <v>55981</v>
      </c>
      <c r="Y5" s="35">
        <v>744665</v>
      </c>
      <c r="Z5" s="35">
        <v>155576</v>
      </c>
      <c r="AA5" s="35">
        <v>8983</v>
      </c>
      <c r="AB5" s="35">
        <v>53378</v>
      </c>
      <c r="AC5" s="35">
        <v>201218</v>
      </c>
      <c r="AD5" s="35">
        <v>14116</v>
      </c>
      <c r="AE5" s="35">
        <v>138266</v>
      </c>
      <c r="AF5" s="35">
        <v>113224</v>
      </c>
    </row>
    <row r="6" spans="1:32" s="35" customFormat="1">
      <c r="A6" s="22">
        <v>42133</v>
      </c>
      <c r="B6" s="35">
        <v>433681</v>
      </c>
      <c r="C6" s="35">
        <v>902056</v>
      </c>
      <c r="D6" s="35">
        <v>20596</v>
      </c>
      <c r="E6" s="35">
        <v>208282</v>
      </c>
      <c r="F6" s="35">
        <v>643806</v>
      </c>
      <c r="G6" s="35">
        <v>553079</v>
      </c>
      <c r="H6" s="35">
        <v>33930</v>
      </c>
      <c r="I6" s="35">
        <v>486145</v>
      </c>
      <c r="J6" s="35">
        <v>125078</v>
      </c>
      <c r="K6" s="35">
        <v>50280</v>
      </c>
      <c r="L6" s="35">
        <v>35603</v>
      </c>
      <c r="M6" s="35">
        <v>173441</v>
      </c>
      <c r="N6" s="35">
        <v>316086</v>
      </c>
      <c r="O6" s="35">
        <v>156970</v>
      </c>
      <c r="P6" s="35">
        <v>225369</v>
      </c>
      <c r="Q6" s="35">
        <v>73630</v>
      </c>
      <c r="R6" s="35">
        <v>7299</v>
      </c>
      <c r="S6" s="35">
        <v>95865</v>
      </c>
      <c r="T6" s="35">
        <v>268765</v>
      </c>
      <c r="U6" s="35">
        <v>141710</v>
      </c>
      <c r="V6" s="41">
        <f>ROUND(V5*1/2+V7*1/2,0)</f>
        <v>23364</v>
      </c>
      <c r="W6" s="35">
        <v>240056</v>
      </c>
      <c r="X6" s="35">
        <v>56644</v>
      </c>
      <c r="Y6" s="35">
        <v>630188</v>
      </c>
      <c r="Z6" s="35">
        <v>156554</v>
      </c>
      <c r="AA6" s="35">
        <v>8825</v>
      </c>
      <c r="AB6" s="35">
        <v>52305</v>
      </c>
      <c r="AC6" s="35">
        <v>215254</v>
      </c>
      <c r="AD6" s="35">
        <v>18069</v>
      </c>
      <c r="AE6" s="35">
        <v>159422</v>
      </c>
      <c r="AF6" s="35">
        <v>119399</v>
      </c>
    </row>
    <row r="7" spans="1:32" s="35" customFormat="1">
      <c r="A7" s="22">
        <v>42132</v>
      </c>
      <c r="B7" s="35">
        <v>468083</v>
      </c>
      <c r="C7" s="35">
        <v>883489</v>
      </c>
      <c r="D7" s="35">
        <v>26612</v>
      </c>
      <c r="E7" s="35">
        <v>208137</v>
      </c>
      <c r="F7" s="35">
        <v>554575</v>
      </c>
      <c r="G7" s="35">
        <v>445708</v>
      </c>
      <c r="H7" s="35">
        <v>37156</v>
      </c>
      <c r="I7" s="35">
        <v>546346</v>
      </c>
      <c r="J7" s="35">
        <v>123383</v>
      </c>
      <c r="K7" s="35">
        <v>87151</v>
      </c>
      <c r="L7" s="35">
        <v>49582</v>
      </c>
      <c r="M7" s="35">
        <v>175609</v>
      </c>
      <c r="N7" s="35">
        <v>270558</v>
      </c>
      <c r="O7" s="35">
        <v>130633</v>
      </c>
      <c r="P7" s="35">
        <v>210408</v>
      </c>
      <c r="Q7" s="35">
        <v>79336</v>
      </c>
      <c r="R7" s="35">
        <v>8716</v>
      </c>
      <c r="S7" s="35">
        <v>161147</v>
      </c>
      <c r="T7" s="35">
        <v>318469</v>
      </c>
      <c r="U7" s="35">
        <v>210277</v>
      </c>
      <c r="V7" s="35">
        <v>22548</v>
      </c>
      <c r="W7" s="35">
        <v>191031</v>
      </c>
      <c r="X7" s="35">
        <v>57043</v>
      </c>
      <c r="Y7" s="35">
        <v>571690</v>
      </c>
      <c r="Z7" s="35">
        <v>160132</v>
      </c>
      <c r="AA7" s="35">
        <v>17791</v>
      </c>
      <c r="AB7" s="35">
        <v>55451</v>
      </c>
      <c r="AC7" s="35">
        <v>188109</v>
      </c>
      <c r="AD7" s="35">
        <v>64296</v>
      </c>
      <c r="AE7" s="35">
        <v>10534</v>
      </c>
      <c r="AF7" s="35">
        <v>112955</v>
      </c>
    </row>
    <row r="8" spans="1:32" s="35" customFormat="1">
      <c r="A8" s="22">
        <v>42131</v>
      </c>
      <c r="B8" s="35">
        <v>466885</v>
      </c>
      <c r="C8" s="35">
        <v>884557</v>
      </c>
      <c r="D8" s="35">
        <v>27546</v>
      </c>
      <c r="E8" s="35">
        <v>210453</v>
      </c>
      <c r="F8" s="35">
        <v>497779</v>
      </c>
      <c r="G8" s="35">
        <v>384213</v>
      </c>
      <c r="H8" s="35">
        <v>36584</v>
      </c>
      <c r="I8" s="35">
        <v>496666</v>
      </c>
      <c r="J8" s="35">
        <v>121482</v>
      </c>
      <c r="K8" s="35">
        <v>88626</v>
      </c>
      <c r="L8" s="35">
        <v>51466</v>
      </c>
      <c r="M8" s="35">
        <v>182886</v>
      </c>
      <c r="N8" s="35">
        <v>334374</v>
      </c>
      <c r="O8" s="35">
        <v>142470</v>
      </c>
      <c r="P8" s="35">
        <v>178097</v>
      </c>
      <c r="Q8" s="35">
        <v>67281</v>
      </c>
      <c r="R8" s="35">
        <v>8061</v>
      </c>
      <c r="S8" s="35">
        <v>183441</v>
      </c>
      <c r="T8" s="35">
        <v>313689</v>
      </c>
      <c r="U8" s="35">
        <v>197747</v>
      </c>
      <c r="V8" s="35">
        <v>21390</v>
      </c>
      <c r="W8" s="35">
        <v>173285</v>
      </c>
      <c r="X8" s="35">
        <v>59262</v>
      </c>
      <c r="Y8" s="35">
        <v>391122</v>
      </c>
      <c r="Z8" s="35">
        <v>100009</v>
      </c>
      <c r="AA8" s="35">
        <v>18140</v>
      </c>
      <c r="AB8" s="35">
        <v>55666</v>
      </c>
      <c r="AC8" s="35">
        <v>166518</v>
      </c>
      <c r="AD8" s="35">
        <v>76989</v>
      </c>
      <c r="AE8" s="35">
        <v>71417</v>
      </c>
      <c r="AF8" s="35">
        <v>106341</v>
      </c>
    </row>
    <row r="9" spans="1:32" s="35" customFormat="1">
      <c r="A9" s="22">
        <v>42130</v>
      </c>
      <c r="B9" s="35">
        <v>472870</v>
      </c>
      <c r="C9" s="35">
        <v>887829</v>
      </c>
      <c r="D9" s="35">
        <v>28685</v>
      </c>
      <c r="E9" s="35">
        <v>207580</v>
      </c>
      <c r="F9" s="35">
        <v>504799</v>
      </c>
      <c r="G9" s="35">
        <v>391618</v>
      </c>
      <c r="H9" s="35">
        <v>42506</v>
      </c>
      <c r="I9" s="35">
        <v>499865</v>
      </c>
      <c r="J9" s="35">
        <v>132056</v>
      </c>
      <c r="K9" s="35">
        <v>90714</v>
      </c>
      <c r="L9" s="35">
        <v>51036</v>
      </c>
      <c r="M9" s="35">
        <v>178214</v>
      </c>
      <c r="N9" s="35">
        <v>305260</v>
      </c>
      <c r="O9" s="35">
        <v>137144</v>
      </c>
      <c r="P9" s="35">
        <v>174778</v>
      </c>
      <c r="Q9" s="35">
        <v>64748</v>
      </c>
      <c r="R9" s="35">
        <v>8312</v>
      </c>
      <c r="S9" s="35">
        <v>188254</v>
      </c>
      <c r="T9" s="35">
        <v>346459</v>
      </c>
      <c r="U9" s="35">
        <v>201839</v>
      </c>
      <c r="V9" s="35">
        <v>22252</v>
      </c>
      <c r="W9" s="35">
        <v>169267</v>
      </c>
      <c r="X9" s="35">
        <v>62308</v>
      </c>
      <c r="Y9" s="35">
        <v>483561</v>
      </c>
      <c r="Z9" s="35">
        <v>96824</v>
      </c>
      <c r="AA9" s="41">
        <f>ROUND(AA8*1/2+AA10*1/2,0)</f>
        <v>18974</v>
      </c>
      <c r="AB9" s="35">
        <v>57616</v>
      </c>
      <c r="AC9" s="35">
        <v>170134</v>
      </c>
      <c r="AD9" s="35">
        <v>65641</v>
      </c>
      <c r="AE9" s="35">
        <v>70322</v>
      </c>
      <c r="AF9" s="35">
        <v>113520</v>
      </c>
    </row>
    <row r="10" spans="1:32" s="35" customFormat="1">
      <c r="A10" s="22">
        <v>42129</v>
      </c>
      <c r="B10" s="35">
        <v>482687</v>
      </c>
      <c r="C10" s="35">
        <v>906950</v>
      </c>
      <c r="D10" s="35">
        <v>28986</v>
      </c>
      <c r="E10" s="35">
        <v>211066</v>
      </c>
      <c r="F10" s="35">
        <v>494438</v>
      </c>
      <c r="G10" s="35">
        <v>398824</v>
      </c>
      <c r="H10" s="35">
        <v>52732</v>
      </c>
      <c r="I10" s="35">
        <v>503917</v>
      </c>
      <c r="J10" s="35">
        <v>134407</v>
      </c>
      <c r="K10" s="35">
        <v>91542</v>
      </c>
      <c r="L10" s="41">
        <f>ROUND(L9*1/2+L11*1/2,0)</f>
        <v>52671</v>
      </c>
      <c r="M10" s="35">
        <v>180476</v>
      </c>
      <c r="N10" s="35">
        <v>317389</v>
      </c>
      <c r="O10" s="35">
        <v>138193</v>
      </c>
      <c r="P10" s="35">
        <v>175631</v>
      </c>
      <c r="Q10" s="35">
        <v>63300</v>
      </c>
      <c r="R10" s="35">
        <v>9170</v>
      </c>
      <c r="S10" s="35">
        <v>190741</v>
      </c>
      <c r="T10" s="35">
        <v>346813</v>
      </c>
      <c r="U10" s="35">
        <v>194904</v>
      </c>
      <c r="V10" s="35">
        <v>22786</v>
      </c>
      <c r="W10" s="35">
        <v>170615</v>
      </c>
      <c r="X10" s="35">
        <v>56582</v>
      </c>
      <c r="Y10" s="35">
        <v>501439</v>
      </c>
      <c r="Z10" s="35">
        <v>115309</v>
      </c>
      <c r="AA10" s="35">
        <v>19807</v>
      </c>
      <c r="AB10" s="35">
        <v>60213</v>
      </c>
      <c r="AC10" s="35">
        <v>171436</v>
      </c>
      <c r="AD10" s="35">
        <v>57378</v>
      </c>
      <c r="AE10" s="35">
        <v>70581</v>
      </c>
      <c r="AF10" s="35">
        <v>103720</v>
      </c>
    </row>
    <row r="11" spans="1:32" s="35" customFormat="1">
      <c r="A11" s="22">
        <v>42128</v>
      </c>
      <c r="B11" s="35">
        <v>505464</v>
      </c>
      <c r="C11" s="35">
        <v>1097662</v>
      </c>
      <c r="D11" s="35">
        <v>28995</v>
      </c>
      <c r="E11" s="35">
        <v>220211</v>
      </c>
      <c r="F11" s="35">
        <v>497679</v>
      </c>
      <c r="G11" s="35">
        <v>406743</v>
      </c>
      <c r="H11" s="35">
        <v>57280</v>
      </c>
      <c r="I11" s="35">
        <v>571565</v>
      </c>
      <c r="J11" s="35">
        <v>140234</v>
      </c>
      <c r="K11" s="41">
        <f>ROUND(K10*1/2+K12*1/2,0)</f>
        <v>75038</v>
      </c>
      <c r="L11" s="35">
        <v>54305</v>
      </c>
      <c r="M11" s="35">
        <v>168792</v>
      </c>
      <c r="N11" s="35">
        <v>264471</v>
      </c>
      <c r="O11" s="35">
        <v>126226</v>
      </c>
      <c r="P11" s="35">
        <v>177692</v>
      </c>
      <c r="Q11" s="35">
        <v>60927</v>
      </c>
      <c r="R11" s="35">
        <v>9353</v>
      </c>
      <c r="S11" s="35">
        <v>197507</v>
      </c>
      <c r="T11" s="35">
        <v>307011</v>
      </c>
      <c r="U11" s="35">
        <v>151173</v>
      </c>
      <c r="V11" s="35">
        <v>22606</v>
      </c>
      <c r="W11" s="35">
        <v>167963</v>
      </c>
      <c r="X11" s="35">
        <v>57383</v>
      </c>
      <c r="Y11" s="35">
        <v>450570</v>
      </c>
      <c r="Z11" s="35">
        <v>91550</v>
      </c>
      <c r="AA11" s="35">
        <v>20585</v>
      </c>
      <c r="AB11" s="35">
        <v>66761</v>
      </c>
      <c r="AC11" s="35">
        <v>174676</v>
      </c>
      <c r="AD11" s="35">
        <v>31272</v>
      </c>
      <c r="AE11" s="35">
        <v>70199</v>
      </c>
      <c r="AF11" s="35">
        <v>111004</v>
      </c>
    </row>
    <row r="12" spans="1:32" s="35" customFormat="1">
      <c r="A12" s="22">
        <v>42127</v>
      </c>
      <c r="B12" s="35">
        <v>449509</v>
      </c>
      <c r="C12" s="35">
        <v>888042</v>
      </c>
      <c r="D12" s="35">
        <v>21461</v>
      </c>
      <c r="E12" s="35">
        <v>211255</v>
      </c>
      <c r="F12" s="35">
        <v>580364</v>
      </c>
      <c r="G12" s="35">
        <v>490674</v>
      </c>
      <c r="H12" s="35">
        <v>45024</v>
      </c>
      <c r="I12" s="35">
        <v>402910</v>
      </c>
      <c r="J12" s="35">
        <v>123978</v>
      </c>
      <c r="K12" s="35">
        <v>58534</v>
      </c>
      <c r="L12" s="35">
        <v>37355</v>
      </c>
      <c r="M12" s="35">
        <v>183227</v>
      </c>
      <c r="N12" s="35">
        <v>301436</v>
      </c>
      <c r="O12" s="35">
        <v>132999</v>
      </c>
      <c r="P12" s="35">
        <v>208025</v>
      </c>
      <c r="Q12" s="35">
        <v>62038</v>
      </c>
      <c r="R12" s="35">
        <v>7395</v>
      </c>
      <c r="S12" s="35">
        <v>88079</v>
      </c>
      <c r="T12" s="35">
        <v>284616</v>
      </c>
      <c r="U12" s="35">
        <v>107177</v>
      </c>
      <c r="V12" s="35">
        <v>26967</v>
      </c>
      <c r="W12" s="35">
        <v>232755</v>
      </c>
      <c r="X12" s="35">
        <v>57339</v>
      </c>
      <c r="Y12" s="35">
        <v>498668</v>
      </c>
      <c r="Z12" s="35">
        <v>109042</v>
      </c>
      <c r="AA12" s="35">
        <v>9526</v>
      </c>
      <c r="AB12" s="35">
        <v>58446</v>
      </c>
      <c r="AC12" s="35">
        <v>206660</v>
      </c>
      <c r="AD12" s="35">
        <v>11518</v>
      </c>
      <c r="AE12" s="35">
        <v>138915</v>
      </c>
      <c r="AF12" s="35">
        <v>116995</v>
      </c>
    </row>
    <row r="13" spans="1:32" s="35" customFormat="1">
      <c r="A13" s="22">
        <v>42126</v>
      </c>
      <c r="B13" s="35">
        <v>449406</v>
      </c>
      <c r="C13" s="35">
        <v>914847</v>
      </c>
      <c r="D13" s="35">
        <v>19842</v>
      </c>
      <c r="E13" s="35">
        <v>213146</v>
      </c>
      <c r="F13" s="35">
        <v>642096</v>
      </c>
      <c r="G13" s="35">
        <v>551111</v>
      </c>
      <c r="H13" s="35">
        <v>43026</v>
      </c>
      <c r="I13" s="35">
        <v>403394</v>
      </c>
      <c r="J13" s="35">
        <v>125286</v>
      </c>
      <c r="K13" s="35">
        <v>62686</v>
      </c>
      <c r="L13" s="35">
        <v>38916</v>
      </c>
      <c r="M13" s="35">
        <v>177300</v>
      </c>
      <c r="N13" s="35">
        <v>261523</v>
      </c>
      <c r="O13" s="35">
        <v>126577</v>
      </c>
      <c r="P13" s="35">
        <v>279484</v>
      </c>
      <c r="Q13" s="35">
        <v>79891</v>
      </c>
      <c r="R13" s="35">
        <v>7065</v>
      </c>
      <c r="S13" s="35">
        <v>63684</v>
      </c>
      <c r="T13" s="35">
        <v>236723</v>
      </c>
      <c r="U13" s="35">
        <v>102125</v>
      </c>
      <c r="V13" s="35">
        <v>28783</v>
      </c>
      <c r="W13" s="35">
        <v>261996</v>
      </c>
      <c r="X13" s="35">
        <v>60460</v>
      </c>
      <c r="Y13" s="35">
        <v>517066</v>
      </c>
      <c r="Z13" s="35">
        <v>129540</v>
      </c>
      <c r="AA13" s="35">
        <v>8678</v>
      </c>
      <c r="AB13" s="35">
        <v>62707</v>
      </c>
      <c r="AC13" s="35">
        <v>241066</v>
      </c>
      <c r="AD13" s="35">
        <v>10540</v>
      </c>
      <c r="AE13" s="35">
        <v>177234</v>
      </c>
      <c r="AF13" s="35">
        <v>131364</v>
      </c>
    </row>
    <row r="14" spans="1:32" s="35" customFormat="1">
      <c r="A14" s="22">
        <v>42125</v>
      </c>
      <c r="B14" s="35">
        <v>485324</v>
      </c>
      <c r="C14" s="35">
        <v>972689</v>
      </c>
      <c r="D14" s="35">
        <v>20617</v>
      </c>
      <c r="E14" s="35">
        <v>224758</v>
      </c>
      <c r="F14" s="35">
        <v>666815</v>
      </c>
      <c r="G14" s="35">
        <v>557247</v>
      </c>
      <c r="H14" s="35">
        <v>41472</v>
      </c>
      <c r="I14" s="35">
        <v>342800</v>
      </c>
      <c r="J14" s="35">
        <v>127676</v>
      </c>
      <c r="K14" s="35">
        <v>78334</v>
      </c>
      <c r="L14" s="35">
        <v>45467</v>
      </c>
      <c r="M14" s="35">
        <v>182132</v>
      </c>
      <c r="N14" s="35">
        <v>317465</v>
      </c>
      <c r="O14" s="35">
        <v>135843</v>
      </c>
      <c r="P14" s="35">
        <v>339571</v>
      </c>
      <c r="Q14" s="35">
        <v>87950</v>
      </c>
      <c r="R14" s="35">
        <v>6309</v>
      </c>
      <c r="S14" s="35">
        <v>61089</v>
      </c>
      <c r="T14" s="35">
        <v>219604</v>
      </c>
      <c r="U14" s="35">
        <v>115834</v>
      </c>
      <c r="V14" s="35">
        <v>34415</v>
      </c>
      <c r="W14" s="35">
        <v>278587</v>
      </c>
      <c r="X14" s="35">
        <v>63234</v>
      </c>
      <c r="Y14" s="35">
        <v>657165</v>
      </c>
      <c r="Z14" s="35">
        <v>155159</v>
      </c>
      <c r="AA14" s="35">
        <v>9144</v>
      </c>
      <c r="AB14" s="35">
        <v>71705</v>
      </c>
      <c r="AC14" s="35">
        <v>265644</v>
      </c>
      <c r="AD14" s="35">
        <v>12353</v>
      </c>
      <c r="AE14" s="35">
        <v>195707</v>
      </c>
      <c r="AF14" s="35">
        <v>140742</v>
      </c>
    </row>
    <row r="15" spans="1:32" s="35" customFormat="1">
      <c r="A15" s="22">
        <v>42124</v>
      </c>
      <c r="B15" s="35">
        <v>455426</v>
      </c>
      <c r="C15" s="35">
        <v>875765</v>
      </c>
      <c r="D15" s="35">
        <v>25011</v>
      </c>
      <c r="E15" s="35">
        <v>206820</v>
      </c>
      <c r="F15" s="35">
        <v>552998</v>
      </c>
      <c r="G15" s="35">
        <v>452752</v>
      </c>
      <c r="H15" s="35">
        <v>44035</v>
      </c>
      <c r="I15" s="35">
        <v>396848</v>
      </c>
      <c r="J15" s="35">
        <v>118030</v>
      </c>
      <c r="K15" s="35">
        <v>112983</v>
      </c>
      <c r="L15" s="35">
        <v>62813</v>
      </c>
      <c r="M15" s="35">
        <v>173415</v>
      </c>
      <c r="N15" s="35">
        <v>294518</v>
      </c>
      <c r="O15" s="35">
        <v>132939</v>
      </c>
      <c r="P15" s="35">
        <v>332409</v>
      </c>
      <c r="Q15" s="35">
        <v>89795</v>
      </c>
      <c r="R15" s="35">
        <v>7058</v>
      </c>
      <c r="S15" s="35">
        <v>119341</v>
      </c>
      <c r="T15" s="35">
        <v>285894</v>
      </c>
      <c r="U15" s="35">
        <v>212556</v>
      </c>
      <c r="V15" s="35">
        <v>25403</v>
      </c>
      <c r="W15" s="35">
        <v>209885</v>
      </c>
      <c r="X15" s="35">
        <v>56657</v>
      </c>
      <c r="Y15" s="35">
        <v>505852</v>
      </c>
      <c r="Z15" s="35">
        <v>121700</v>
      </c>
      <c r="AA15" s="35">
        <v>20729</v>
      </c>
      <c r="AB15" s="35">
        <v>62604</v>
      </c>
      <c r="AC15" s="35">
        <v>216234</v>
      </c>
      <c r="AD15" s="35">
        <v>29436</v>
      </c>
      <c r="AE15" s="35">
        <v>115197</v>
      </c>
      <c r="AF15" s="35">
        <v>132543</v>
      </c>
    </row>
    <row r="16" spans="1:32" s="35" customFormat="1">
      <c r="A16" s="22">
        <v>42123</v>
      </c>
      <c r="B16" s="35">
        <v>454553</v>
      </c>
      <c r="C16" s="35">
        <v>840275</v>
      </c>
      <c r="D16" s="35">
        <v>26821</v>
      </c>
      <c r="E16" s="35">
        <v>200576</v>
      </c>
      <c r="F16" s="35">
        <v>488386</v>
      </c>
      <c r="G16" s="35">
        <v>376929</v>
      </c>
      <c r="H16" s="35">
        <v>47193</v>
      </c>
      <c r="I16" s="35">
        <v>498178</v>
      </c>
      <c r="J16" s="35">
        <v>123006</v>
      </c>
      <c r="K16" s="35">
        <v>109728</v>
      </c>
      <c r="L16" s="35">
        <v>61845</v>
      </c>
      <c r="M16" s="35">
        <v>176629</v>
      </c>
      <c r="N16" s="35">
        <v>318563</v>
      </c>
      <c r="O16" s="35">
        <v>138554</v>
      </c>
      <c r="P16" s="35">
        <v>281686</v>
      </c>
      <c r="Q16" s="35">
        <v>76565</v>
      </c>
      <c r="R16" s="35">
        <v>8470</v>
      </c>
      <c r="S16" s="35">
        <v>156323</v>
      </c>
      <c r="T16" s="35">
        <v>330847</v>
      </c>
      <c r="U16" s="35">
        <v>228347</v>
      </c>
      <c r="V16" s="35">
        <v>23813</v>
      </c>
      <c r="W16" s="35">
        <v>174526</v>
      </c>
      <c r="X16" s="35">
        <v>57296</v>
      </c>
      <c r="Y16" s="35">
        <v>400180</v>
      </c>
      <c r="Z16" s="35">
        <v>98027</v>
      </c>
      <c r="AA16" s="35">
        <v>20098</v>
      </c>
      <c r="AB16" s="35">
        <v>61214</v>
      </c>
      <c r="AC16" s="35">
        <v>190068</v>
      </c>
      <c r="AD16" s="35">
        <v>38613</v>
      </c>
      <c r="AE16" s="35">
        <v>76976</v>
      </c>
      <c r="AF16" s="35">
        <v>109910</v>
      </c>
    </row>
    <row r="17" spans="1:32" s="35" customFormat="1">
      <c r="A17" s="22">
        <v>42122</v>
      </c>
      <c r="B17" s="35">
        <v>482898</v>
      </c>
      <c r="C17" s="35">
        <v>1053573</v>
      </c>
      <c r="D17" s="35">
        <v>29326</v>
      </c>
      <c r="E17" s="35">
        <v>218917</v>
      </c>
      <c r="F17" s="35">
        <v>482716</v>
      </c>
      <c r="G17" s="35">
        <v>372935</v>
      </c>
      <c r="H17" s="35">
        <v>51442</v>
      </c>
      <c r="I17" s="35">
        <v>527074</v>
      </c>
      <c r="J17" s="35">
        <v>141540</v>
      </c>
      <c r="K17" s="35">
        <v>107458</v>
      </c>
      <c r="L17" s="35">
        <v>60930</v>
      </c>
      <c r="M17" s="35">
        <v>174962</v>
      </c>
      <c r="N17" s="35">
        <v>296475</v>
      </c>
      <c r="O17" s="35">
        <v>129615</v>
      </c>
      <c r="P17" s="35">
        <v>256658</v>
      </c>
      <c r="Q17" s="35">
        <v>73619</v>
      </c>
      <c r="R17" s="35">
        <v>8394</v>
      </c>
      <c r="S17" s="35">
        <v>173643</v>
      </c>
      <c r="T17" s="35">
        <v>339949</v>
      </c>
      <c r="U17" s="35">
        <v>207339</v>
      </c>
      <c r="V17" s="35">
        <v>24173</v>
      </c>
      <c r="W17" s="35">
        <v>170492</v>
      </c>
      <c r="X17" s="35">
        <v>57629</v>
      </c>
      <c r="Y17" s="35">
        <v>480606</v>
      </c>
      <c r="Z17" s="35">
        <v>98867</v>
      </c>
      <c r="AA17" s="35">
        <v>21159</v>
      </c>
      <c r="AB17" s="35">
        <v>74736</v>
      </c>
      <c r="AC17" s="35">
        <v>189114</v>
      </c>
      <c r="AD17" s="35">
        <v>48266</v>
      </c>
      <c r="AE17" s="35">
        <v>72036</v>
      </c>
      <c r="AF17" s="35">
        <v>108053</v>
      </c>
    </row>
    <row r="18" spans="1:32" s="35" customFormat="1">
      <c r="A18" s="22">
        <v>42121</v>
      </c>
      <c r="B18" s="35">
        <v>488255</v>
      </c>
      <c r="C18" s="41">
        <f>ROUND(C17*1/2+C19*1/2,0)</f>
        <v>996346</v>
      </c>
      <c r="D18" s="35">
        <v>30478</v>
      </c>
      <c r="E18" s="35">
        <v>222304</v>
      </c>
      <c r="F18" s="35">
        <v>475177</v>
      </c>
      <c r="G18" s="35">
        <v>363583</v>
      </c>
      <c r="H18" s="35">
        <v>52177</v>
      </c>
      <c r="I18" s="35">
        <v>539927</v>
      </c>
      <c r="J18" s="35">
        <v>142875</v>
      </c>
      <c r="K18" s="35">
        <v>109636</v>
      </c>
      <c r="L18" s="35">
        <v>60925</v>
      </c>
      <c r="M18" s="35">
        <v>175199</v>
      </c>
      <c r="N18" s="35">
        <v>313514</v>
      </c>
      <c r="O18" s="35">
        <v>132421</v>
      </c>
      <c r="P18" s="35">
        <v>234409</v>
      </c>
      <c r="Q18" s="35">
        <v>71441</v>
      </c>
      <c r="R18" s="35">
        <v>9034</v>
      </c>
      <c r="S18" s="35">
        <v>186686</v>
      </c>
      <c r="T18" s="35">
        <v>339549</v>
      </c>
      <c r="U18" s="35">
        <v>186588</v>
      </c>
      <c r="V18" s="35">
        <v>23804</v>
      </c>
      <c r="W18" s="35">
        <v>162260</v>
      </c>
      <c r="X18" s="35">
        <v>58615</v>
      </c>
      <c r="Y18" s="35">
        <v>523085</v>
      </c>
      <c r="Z18" s="35">
        <v>102818</v>
      </c>
      <c r="AA18" s="35">
        <v>21387</v>
      </c>
      <c r="AB18" s="35">
        <v>63273</v>
      </c>
      <c r="AC18" s="35">
        <v>187350</v>
      </c>
      <c r="AD18" s="35">
        <v>44880</v>
      </c>
      <c r="AE18" s="35">
        <v>70310</v>
      </c>
      <c r="AF18" s="35">
        <v>105225</v>
      </c>
    </row>
    <row r="19" spans="1:32" s="35" customFormat="1">
      <c r="A19" s="22">
        <v>42120</v>
      </c>
      <c r="B19" s="35">
        <v>429482</v>
      </c>
      <c r="C19" s="35">
        <v>939118</v>
      </c>
      <c r="D19" s="35">
        <v>25137</v>
      </c>
      <c r="E19" s="35">
        <v>218474</v>
      </c>
      <c r="F19" s="35">
        <v>569999</v>
      </c>
      <c r="G19" s="35">
        <v>476641</v>
      </c>
      <c r="H19" s="35">
        <v>41898</v>
      </c>
      <c r="I19" s="35">
        <v>463235</v>
      </c>
      <c r="J19" s="35">
        <v>129134</v>
      </c>
      <c r="K19" s="35">
        <v>67196</v>
      </c>
      <c r="L19" s="35">
        <v>40879</v>
      </c>
      <c r="M19" s="35">
        <v>185933</v>
      </c>
      <c r="N19" s="35">
        <v>308741</v>
      </c>
      <c r="O19" s="35">
        <v>135354</v>
      </c>
      <c r="P19" s="35">
        <v>257016</v>
      </c>
      <c r="Q19" s="35">
        <v>72697</v>
      </c>
      <c r="R19" s="35">
        <v>7314</v>
      </c>
      <c r="S19" s="35">
        <v>95194</v>
      </c>
      <c r="T19" s="35">
        <v>280491</v>
      </c>
      <c r="U19" s="35">
        <v>122630</v>
      </c>
      <c r="V19" s="35">
        <v>28424</v>
      </c>
      <c r="W19" s="35">
        <v>221116</v>
      </c>
      <c r="X19" s="35">
        <v>63094</v>
      </c>
      <c r="Y19" s="35">
        <v>492814</v>
      </c>
      <c r="Z19" s="35">
        <v>146532</v>
      </c>
      <c r="AA19" s="35">
        <v>10265</v>
      </c>
      <c r="AB19" s="35">
        <v>57484</v>
      </c>
      <c r="AC19" s="35">
        <v>218600</v>
      </c>
      <c r="AD19" s="35">
        <v>14672</v>
      </c>
      <c r="AE19" s="35">
        <v>135939</v>
      </c>
      <c r="AF19" s="35">
        <v>122628</v>
      </c>
    </row>
    <row r="20" spans="1:32" s="35" customFormat="1">
      <c r="A20" s="22">
        <v>42119</v>
      </c>
      <c r="B20" s="35">
        <v>422224</v>
      </c>
      <c r="C20" s="35">
        <v>910878</v>
      </c>
      <c r="D20" s="35">
        <v>25196</v>
      </c>
      <c r="E20" s="35">
        <v>213292</v>
      </c>
      <c r="F20" s="35">
        <v>606223</v>
      </c>
      <c r="G20" s="35">
        <v>517943</v>
      </c>
      <c r="H20" s="35">
        <v>42763</v>
      </c>
      <c r="I20" s="35">
        <v>457454</v>
      </c>
      <c r="J20" s="35">
        <v>125806</v>
      </c>
      <c r="K20" s="35">
        <v>67179</v>
      </c>
      <c r="L20" s="35">
        <v>40660</v>
      </c>
      <c r="M20" s="35">
        <v>179518</v>
      </c>
      <c r="N20" s="35">
        <v>299865</v>
      </c>
      <c r="O20" s="35">
        <v>134731</v>
      </c>
      <c r="P20" s="35">
        <v>301510</v>
      </c>
      <c r="Q20" s="35">
        <v>84604</v>
      </c>
      <c r="R20" s="35">
        <v>7326</v>
      </c>
      <c r="S20" s="35">
        <v>94029</v>
      </c>
      <c r="T20" s="35">
        <v>260615</v>
      </c>
      <c r="U20" s="35">
        <v>141051</v>
      </c>
      <c r="V20" s="35">
        <v>28563</v>
      </c>
      <c r="W20" s="35">
        <v>231785</v>
      </c>
      <c r="X20" s="35">
        <v>67640</v>
      </c>
      <c r="Y20" s="35">
        <v>348725</v>
      </c>
      <c r="Z20" s="35">
        <v>133223</v>
      </c>
      <c r="AA20" s="35">
        <v>11007</v>
      </c>
      <c r="AB20" s="35">
        <v>59182</v>
      </c>
      <c r="AC20" s="35">
        <v>225839</v>
      </c>
      <c r="AD20" s="35">
        <v>17736</v>
      </c>
      <c r="AE20" s="35">
        <v>160859</v>
      </c>
      <c r="AF20" s="35">
        <v>129753</v>
      </c>
    </row>
    <row r="21" spans="1:32" s="35" customFormat="1">
      <c r="A21" s="22">
        <v>42118</v>
      </c>
      <c r="B21" s="35">
        <v>449299</v>
      </c>
      <c r="C21" s="35">
        <v>870563</v>
      </c>
      <c r="D21" s="35">
        <v>31727</v>
      </c>
      <c r="E21" s="35">
        <v>205964</v>
      </c>
      <c r="F21" s="35">
        <v>517578</v>
      </c>
      <c r="G21" s="35">
        <v>411036</v>
      </c>
      <c r="H21" s="35">
        <v>53051</v>
      </c>
      <c r="I21" s="35">
        <v>502671</v>
      </c>
      <c r="J21" s="35">
        <v>122664</v>
      </c>
      <c r="K21" s="35">
        <v>97106</v>
      </c>
      <c r="L21" s="35">
        <v>56066</v>
      </c>
      <c r="M21" s="35">
        <v>171635</v>
      </c>
      <c r="N21" s="35">
        <v>307988</v>
      </c>
      <c r="O21" s="35">
        <v>133966</v>
      </c>
      <c r="P21" s="35">
        <v>299339</v>
      </c>
      <c r="Q21" s="35">
        <v>96797</v>
      </c>
      <c r="R21" s="35">
        <v>8648</v>
      </c>
      <c r="S21" s="35">
        <v>154905</v>
      </c>
      <c r="T21" s="35">
        <v>305408</v>
      </c>
      <c r="U21" s="35">
        <v>197367</v>
      </c>
      <c r="V21" s="35">
        <v>24961</v>
      </c>
      <c r="W21" s="35">
        <v>182425</v>
      </c>
      <c r="X21" s="35">
        <v>68977</v>
      </c>
      <c r="Y21" s="35">
        <v>338393</v>
      </c>
      <c r="Z21" s="35">
        <v>113988</v>
      </c>
      <c r="AA21" s="35">
        <v>19368</v>
      </c>
      <c r="AB21" s="35">
        <v>59378</v>
      </c>
      <c r="AC21" s="35">
        <v>209603</v>
      </c>
      <c r="AD21" s="35">
        <v>41661</v>
      </c>
      <c r="AE21" s="35">
        <v>95856</v>
      </c>
      <c r="AF21" s="35">
        <v>115039</v>
      </c>
    </row>
    <row r="22" spans="1:32" s="35" customFormat="1">
      <c r="A22" s="22">
        <v>42117</v>
      </c>
      <c r="B22" s="35">
        <v>481197</v>
      </c>
      <c r="C22" s="35">
        <v>1068938</v>
      </c>
      <c r="D22" s="35">
        <v>37354</v>
      </c>
      <c r="E22" s="35">
        <v>217144</v>
      </c>
      <c r="F22" s="35">
        <v>482079</v>
      </c>
      <c r="G22" s="35">
        <v>375473</v>
      </c>
      <c r="H22" s="35">
        <v>56151</v>
      </c>
      <c r="I22" s="35">
        <v>540973</v>
      </c>
      <c r="J22" s="35">
        <v>139047</v>
      </c>
      <c r="K22" s="35">
        <v>102775</v>
      </c>
      <c r="L22" s="35">
        <v>58081</v>
      </c>
      <c r="M22" s="35">
        <v>171065</v>
      </c>
      <c r="N22" s="35">
        <v>312781</v>
      </c>
      <c r="O22" s="35">
        <v>133655</v>
      </c>
      <c r="P22" s="35">
        <v>239195</v>
      </c>
      <c r="Q22" s="35">
        <v>88814</v>
      </c>
      <c r="R22" s="35">
        <v>9099</v>
      </c>
      <c r="S22" s="35">
        <v>178814</v>
      </c>
      <c r="T22" s="35">
        <v>345028</v>
      </c>
      <c r="U22" s="35">
        <v>207229</v>
      </c>
      <c r="V22" s="35">
        <v>23753</v>
      </c>
      <c r="W22" s="35">
        <v>173876</v>
      </c>
      <c r="X22" s="35">
        <v>65555</v>
      </c>
      <c r="Y22" s="35">
        <v>399603</v>
      </c>
      <c r="Z22" s="35">
        <v>101189</v>
      </c>
      <c r="AA22" s="35">
        <v>20092</v>
      </c>
      <c r="AB22" s="35">
        <v>63267</v>
      </c>
      <c r="AC22" s="35">
        <v>195915</v>
      </c>
      <c r="AD22" s="35">
        <v>43387</v>
      </c>
      <c r="AE22" s="35">
        <v>73705</v>
      </c>
      <c r="AF22" s="35">
        <v>118722</v>
      </c>
    </row>
    <row r="23" spans="1:32" s="35" customFormat="1">
      <c r="A23" s="22">
        <v>42116</v>
      </c>
      <c r="B23" s="35">
        <v>473528</v>
      </c>
      <c r="C23" s="35">
        <v>892610</v>
      </c>
      <c r="D23" s="35">
        <v>37791</v>
      </c>
      <c r="E23" s="35">
        <v>213492</v>
      </c>
      <c r="F23" s="35">
        <v>485541</v>
      </c>
      <c r="G23" s="35">
        <v>371955</v>
      </c>
      <c r="H23" s="35">
        <v>38436</v>
      </c>
      <c r="I23" s="41">
        <f>ROUND(I22*1/2+I24*1/2,0)</f>
        <v>549418</v>
      </c>
      <c r="J23" s="35">
        <v>142237</v>
      </c>
      <c r="K23" s="35">
        <v>103704</v>
      </c>
      <c r="L23" s="35">
        <v>59007</v>
      </c>
      <c r="M23" s="35">
        <v>175409</v>
      </c>
      <c r="N23" s="35">
        <v>320977</v>
      </c>
      <c r="O23" s="35">
        <v>140007</v>
      </c>
      <c r="P23" s="35">
        <v>224473</v>
      </c>
      <c r="Q23" s="35">
        <v>88652</v>
      </c>
      <c r="R23" s="35">
        <v>9220</v>
      </c>
      <c r="S23" s="35">
        <v>186453</v>
      </c>
      <c r="T23" s="35">
        <v>353569</v>
      </c>
      <c r="U23" s="35">
        <v>202326</v>
      </c>
      <c r="V23" s="35">
        <v>24083</v>
      </c>
      <c r="W23" s="35">
        <v>174107</v>
      </c>
      <c r="X23" s="35">
        <v>63730</v>
      </c>
      <c r="Y23" s="35">
        <v>355258</v>
      </c>
      <c r="Z23" s="35">
        <v>102732</v>
      </c>
      <c r="AA23" s="35">
        <v>22081</v>
      </c>
      <c r="AB23" s="35">
        <v>71030</v>
      </c>
      <c r="AC23" s="35">
        <v>189521</v>
      </c>
      <c r="AD23" s="35">
        <v>44835</v>
      </c>
      <c r="AE23" s="35">
        <v>72660</v>
      </c>
      <c r="AF23" s="35">
        <v>115768</v>
      </c>
    </row>
    <row r="24" spans="1:32" s="35" customFormat="1">
      <c r="A24" s="22">
        <v>42115</v>
      </c>
      <c r="B24" s="35">
        <v>483257</v>
      </c>
      <c r="C24" s="35">
        <v>891267</v>
      </c>
      <c r="D24" s="35">
        <v>33189</v>
      </c>
      <c r="E24" s="35">
        <v>218090</v>
      </c>
      <c r="F24" s="35">
        <v>474026</v>
      </c>
      <c r="G24" s="35">
        <v>365220</v>
      </c>
      <c r="H24" s="35">
        <v>39360</v>
      </c>
      <c r="I24" s="35">
        <v>557863</v>
      </c>
      <c r="J24" s="35">
        <v>141537</v>
      </c>
      <c r="K24" s="35">
        <v>106129</v>
      </c>
      <c r="L24" s="35">
        <v>59584</v>
      </c>
      <c r="M24" s="35">
        <v>175220</v>
      </c>
      <c r="N24" s="35">
        <v>307467</v>
      </c>
      <c r="O24" s="35">
        <v>129516</v>
      </c>
      <c r="P24" s="35">
        <v>222546</v>
      </c>
      <c r="Q24" s="35">
        <v>86710</v>
      </c>
      <c r="R24" s="35">
        <v>8694</v>
      </c>
      <c r="S24" s="35">
        <v>193525</v>
      </c>
      <c r="T24" s="35">
        <v>354728</v>
      </c>
      <c r="U24" s="35">
        <v>193815</v>
      </c>
      <c r="V24" s="35">
        <v>23022</v>
      </c>
      <c r="W24" s="35">
        <v>172816</v>
      </c>
      <c r="X24" s="35">
        <v>61152</v>
      </c>
      <c r="Y24" s="35">
        <v>467751</v>
      </c>
      <c r="Z24" s="35">
        <v>102639</v>
      </c>
      <c r="AA24" s="35">
        <v>20580</v>
      </c>
      <c r="AB24" s="35">
        <v>77820</v>
      </c>
      <c r="AC24" s="35">
        <v>182624</v>
      </c>
      <c r="AD24" s="35">
        <v>48513</v>
      </c>
      <c r="AE24" s="35">
        <v>73320</v>
      </c>
      <c r="AF24" s="35">
        <v>105119</v>
      </c>
    </row>
    <row r="25" spans="1:32" s="35" customFormat="1">
      <c r="A25" s="22">
        <v>42114</v>
      </c>
      <c r="B25" s="35">
        <v>500529</v>
      </c>
      <c r="C25" s="35">
        <v>1093685</v>
      </c>
      <c r="D25" s="35">
        <v>32962</v>
      </c>
      <c r="E25" s="35">
        <v>228477</v>
      </c>
      <c r="F25" s="35">
        <v>497334</v>
      </c>
      <c r="G25" s="35">
        <v>387731</v>
      </c>
      <c r="H25" s="35">
        <v>40892</v>
      </c>
      <c r="I25" s="35">
        <v>568392</v>
      </c>
      <c r="J25" s="35">
        <v>153635</v>
      </c>
      <c r="K25" s="35">
        <v>109821</v>
      </c>
      <c r="L25" s="35">
        <v>61507</v>
      </c>
      <c r="M25" s="35">
        <v>176533</v>
      </c>
      <c r="N25" s="35">
        <v>312840</v>
      </c>
      <c r="O25" s="35">
        <v>133552</v>
      </c>
      <c r="P25" s="35">
        <v>220530</v>
      </c>
      <c r="Q25" s="35">
        <v>85028</v>
      </c>
      <c r="R25" s="35">
        <v>9573</v>
      </c>
      <c r="S25" s="35">
        <v>203035</v>
      </c>
      <c r="T25" s="35">
        <v>352536</v>
      </c>
      <c r="U25" s="35">
        <v>180947</v>
      </c>
      <c r="V25" s="35">
        <v>22739</v>
      </c>
      <c r="W25" s="41">
        <f>ROUND(W24*1/2+W26*1/2,0)</f>
        <v>207631</v>
      </c>
      <c r="X25" s="35">
        <v>63804</v>
      </c>
      <c r="Y25" s="35">
        <v>525563</v>
      </c>
      <c r="Z25" s="35">
        <v>120578</v>
      </c>
      <c r="AA25" s="35">
        <v>22334</v>
      </c>
      <c r="AB25" s="35">
        <v>82399</v>
      </c>
      <c r="AC25" s="35">
        <v>189490</v>
      </c>
      <c r="AD25" s="35">
        <v>68281</v>
      </c>
      <c r="AE25" s="35">
        <v>75090</v>
      </c>
      <c r="AF25" s="35">
        <v>105852</v>
      </c>
    </row>
    <row r="26" spans="1:32" s="35" customFormat="1">
      <c r="A26" s="22">
        <v>42113</v>
      </c>
      <c r="B26" s="35">
        <v>456773</v>
      </c>
      <c r="C26" s="35">
        <v>967185</v>
      </c>
      <c r="D26" s="35">
        <v>26389</v>
      </c>
      <c r="E26" s="35">
        <v>236469</v>
      </c>
      <c r="F26" s="35">
        <v>633140</v>
      </c>
      <c r="G26" s="35">
        <v>540717</v>
      </c>
      <c r="H26" s="35">
        <v>34455</v>
      </c>
      <c r="I26" s="35">
        <v>505295</v>
      </c>
      <c r="J26" s="35">
        <v>177667</v>
      </c>
      <c r="K26" s="35">
        <v>64428</v>
      </c>
      <c r="L26" s="35">
        <v>39719</v>
      </c>
      <c r="M26" s="35">
        <v>189320</v>
      </c>
      <c r="N26" s="35">
        <v>313266</v>
      </c>
      <c r="O26" s="35">
        <v>140197</v>
      </c>
      <c r="P26" s="35">
        <v>261384</v>
      </c>
      <c r="Q26" s="35">
        <v>80320</v>
      </c>
      <c r="R26" s="35">
        <v>8637</v>
      </c>
      <c r="S26" s="35">
        <v>104420</v>
      </c>
      <c r="T26" s="35">
        <v>302457</v>
      </c>
      <c r="U26" s="35">
        <v>123412</v>
      </c>
      <c r="V26" s="35">
        <v>27689</v>
      </c>
      <c r="W26" s="35">
        <v>242445</v>
      </c>
      <c r="X26" s="35">
        <v>72621</v>
      </c>
      <c r="Y26" s="35">
        <v>705916</v>
      </c>
      <c r="Z26" s="35">
        <v>153123</v>
      </c>
      <c r="AA26" s="35">
        <v>10910</v>
      </c>
      <c r="AB26" s="35">
        <v>78651</v>
      </c>
      <c r="AC26" s="35">
        <v>248255</v>
      </c>
      <c r="AD26" s="35">
        <v>19129</v>
      </c>
      <c r="AE26" s="35">
        <v>152075</v>
      </c>
      <c r="AF26" s="35">
        <v>132783</v>
      </c>
    </row>
    <row r="27" spans="1:32" s="35" customFormat="1">
      <c r="A27" s="22">
        <v>42112</v>
      </c>
      <c r="B27" s="35">
        <v>449946</v>
      </c>
      <c r="C27" s="35">
        <v>970150</v>
      </c>
      <c r="D27" s="35">
        <v>25303</v>
      </c>
      <c r="E27" s="35">
        <v>236063</v>
      </c>
      <c r="F27" s="35">
        <v>658130</v>
      </c>
      <c r="G27" s="35">
        <v>559040</v>
      </c>
      <c r="H27" s="35">
        <v>35916</v>
      </c>
      <c r="I27" s="35">
        <v>506124</v>
      </c>
      <c r="J27" s="35">
        <v>168938</v>
      </c>
      <c r="K27" s="35">
        <v>66486</v>
      </c>
      <c r="L27" s="35">
        <v>40329</v>
      </c>
      <c r="M27" s="35">
        <v>176105</v>
      </c>
      <c r="N27" s="35">
        <v>258535</v>
      </c>
      <c r="O27" s="35">
        <v>125260</v>
      </c>
      <c r="P27" s="35">
        <v>320001</v>
      </c>
      <c r="Q27" s="35">
        <v>90929</v>
      </c>
      <c r="R27" s="35">
        <v>8262</v>
      </c>
      <c r="S27" s="35">
        <v>103506</v>
      </c>
      <c r="T27" s="35">
        <v>274035</v>
      </c>
      <c r="U27" s="35">
        <v>143313</v>
      </c>
      <c r="V27" s="35">
        <v>28121</v>
      </c>
      <c r="W27" s="35">
        <v>255503</v>
      </c>
      <c r="X27" s="35">
        <v>71004</v>
      </c>
      <c r="Y27" s="35">
        <v>702426</v>
      </c>
      <c r="Z27" s="35">
        <v>167199</v>
      </c>
      <c r="AA27" s="35">
        <v>14546</v>
      </c>
      <c r="AB27" s="35">
        <v>81021</v>
      </c>
      <c r="AC27" s="35">
        <v>251360</v>
      </c>
      <c r="AD27" s="35">
        <v>20143</v>
      </c>
      <c r="AE27" s="35">
        <v>175362</v>
      </c>
      <c r="AF27" s="35">
        <v>146339</v>
      </c>
    </row>
    <row r="28" spans="1:32" s="35" customFormat="1">
      <c r="A28" s="22">
        <v>42111</v>
      </c>
      <c r="B28" s="35">
        <v>473997</v>
      </c>
      <c r="C28" s="35">
        <v>904734</v>
      </c>
      <c r="D28" s="35">
        <v>29148</v>
      </c>
      <c r="E28" s="35">
        <v>221600</v>
      </c>
      <c r="F28" s="35">
        <v>543151</v>
      </c>
      <c r="G28" s="35">
        <v>430051</v>
      </c>
      <c r="H28" s="35">
        <v>40744</v>
      </c>
      <c r="I28" s="35">
        <v>551945</v>
      </c>
      <c r="J28" s="35">
        <v>143144</v>
      </c>
      <c r="K28" s="35">
        <v>98569</v>
      </c>
      <c r="L28" s="35">
        <v>54549</v>
      </c>
      <c r="M28" s="35">
        <v>171875</v>
      </c>
      <c r="N28" s="35">
        <v>272428</v>
      </c>
      <c r="O28" s="35">
        <v>129890</v>
      </c>
      <c r="P28" s="35">
        <v>296456</v>
      </c>
      <c r="Q28" s="35">
        <v>97954</v>
      </c>
      <c r="R28" s="35">
        <v>8501</v>
      </c>
      <c r="S28" s="35">
        <v>166810</v>
      </c>
      <c r="T28" s="35">
        <v>309697</v>
      </c>
      <c r="U28" s="35">
        <v>200696</v>
      </c>
      <c r="V28" s="35">
        <v>25038</v>
      </c>
      <c r="W28" s="35">
        <v>188918</v>
      </c>
      <c r="X28" s="35">
        <v>62396</v>
      </c>
      <c r="Y28" s="35">
        <v>631988</v>
      </c>
      <c r="Z28" s="35">
        <v>141795</v>
      </c>
      <c r="AA28" s="35">
        <v>20433</v>
      </c>
      <c r="AB28" s="35">
        <v>76646</v>
      </c>
      <c r="AC28" s="35">
        <v>207094</v>
      </c>
      <c r="AD28" s="35">
        <v>42939</v>
      </c>
      <c r="AE28" s="35">
        <v>99881</v>
      </c>
      <c r="AF28" s="35">
        <v>116629</v>
      </c>
    </row>
    <row r="29" spans="1:32" s="35" customFormat="1">
      <c r="A29" s="22">
        <v>42110</v>
      </c>
      <c r="B29" s="35">
        <v>498068</v>
      </c>
      <c r="C29" s="35">
        <v>1077277</v>
      </c>
      <c r="D29" s="35">
        <v>31711</v>
      </c>
      <c r="E29" s="35">
        <v>227809</v>
      </c>
      <c r="F29" s="35">
        <v>488375</v>
      </c>
      <c r="G29" s="35">
        <v>364199</v>
      </c>
      <c r="H29" s="35">
        <v>41969</v>
      </c>
      <c r="I29" s="35">
        <v>578916</v>
      </c>
      <c r="J29" s="35">
        <v>140896</v>
      </c>
      <c r="K29" s="35">
        <v>100191</v>
      </c>
      <c r="L29" s="35">
        <v>56672</v>
      </c>
      <c r="M29" s="35">
        <v>173418</v>
      </c>
      <c r="N29" s="35">
        <v>301469</v>
      </c>
      <c r="O29" s="35">
        <v>132690</v>
      </c>
      <c r="P29" s="35">
        <v>277221</v>
      </c>
      <c r="Q29" s="35">
        <v>87526</v>
      </c>
      <c r="R29" s="35">
        <v>9294</v>
      </c>
      <c r="S29" s="35">
        <v>195472</v>
      </c>
      <c r="T29" s="35">
        <v>349116</v>
      </c>
      <c r="U29" s="35">
        <v>206717</v>
      </c>
      <c r="V29" s="35">
        <v>24528</v>
      </c>
      <c r="W29" s="35">
        <v>163403</v>
      </c>
      <c r="X29" s="35">
        <v>62246</v>
      </c>
      <c r="Y29" s="35">
        <v>522923</v>
      </c>
      <c r="Z29" s="35">
        <v>138692</v>
      </c>
      <c r="AA29" s="35">
        <v>21549</v>
      </c>
      <c r="AB29" s="35">
        <v>78048</v>
      </c>
      <c r="AC29" s="35">
        <v>188569</v>
      </c>
      <c r="AD29" s="35">
        <v>45772</v>
      </c>
      <c r="AE29" s="35">
        <v>75782</v>
      </c>
      <c r="AF29" s="35">
        <v>116529</v>
      </c>
    </row>
    <row r="30" spans="1:32" s="35" customFormat="1">
      <c r="A30" s="22">
        <v>42109</v>
      </c>
      <c r="B30" s="35">
        <v>536255</v>
      </c>
      <c r="C30" s="35">
        <v>1073919</v>
      </c>
      <c r="D30" s="35">
        <v>33169</v>
      </c>
      <c r="E30" s="35">
        <v>233930</v>
      </c>
      <c r="F30" s="35">
        <v>487728</v>
      </c>
      <c r="G30" s="35">
        <v>367306</v>
      </c>
      <c r="H30" s="35">
        <v>42498</v>
      </c>
      <c r="I30" s="35">
        <v>591174</v>
      </c>
      <c r="J30" s="35">
        <v>131300</v>
      </c>
      <c r="K30" s="35">
        <v>95663</v>
      </c>
      <c r="L30" s="35">
        <v>56392</v>
      </c>
      <c r="M30" s="35">
        <v>171850</v>
      </c>
      <c r="N30" s="35">
        <v>283286</v>
      </c>
      <c r="O30" s="35">
        <v>127283</v>
      </c>
      <c r="P30" s="35">
        <v>268254</v>
      </c>
      <c r="Q30" s="35">
        <v>84309</v>
      </c>
      <c r="R30" s="35">
        <v>9144</v>
      </c>
      <c r="S30" s="35">
        <v>209290</v>
      </c>
      <c r="T30" s="35">
        <v>358859</v>
      </c>
      <c r="U30" s="35">
        <v>206205</v>
      </c>
      <c r="V30" s="35">
        <v>21593</v>
      </c>
      <c r="W30" s="35">
        <v>152023</v>
      </c>
      <c r="X30" s="35">
        <v>66054</v>
      </c>
      <c r="Y30" s="35">
        <v>602975</v>
      </c>
      <c r="Z30" s="35">
        <v>113563</v>
      </c>
      <c r="AA30" s="35">
        <v>22460</v>
      </c>
      <c r="AB30" s="35">
        <v>88248</v>
      </c>
      <c r="AC30" s="35">
        <v>187589</v>
      </c>
      <c r="AD30" s="35">
        <v>51916</v>
      </c>
      <c r="AE30" s="35">
        <v>72089</v>
      </c>
      <c r="AF30" s="35">
        <v>105772</v>
      </c>
    </row>
    <row r="31" spans="1:32" s="35" customFormat="1">
      <c r="A31" s="22">
        <v>42108</v>
      </c>
      <c r="B31" s="35">
        <v>503917</v>
      </c>
      <c r="C31" s="35">
        <v>893646</v>
      </c>
      <c r="D31" s="35">
        <v>33496</v>
      </c>
      <c r="E31" s="35">
        <v>226426</v>
      </c>
      <c r="F31" s="35">
        <v>474199</v>
      </c>
      <c r="G31" s="35">
        <v>353812</v>
      </c>
      <c r="H31" s="35">
        <v>39224</v>
      </c>
      <c r="I31" s="35">
        <v>507492</v>
      </c>
      <c r="J31" s="35">
        <v>128235</v>
      </c>
      <c r="K31" s="35">
        <v>96509</v>
      </c>
      <c r="L31" s="41">
        <f>ROUND(L30*1/2+L32*1/2,0)</f>
        <v>56876</v>
      </c>
      <c r="M31" s="35">
        <v>164644</v>
      </c>
      <c r="N31" s="35">
        <v>276460</v>
      </c>
      <c r="O31" s="41">
        <f>ROUND(O30*1/2+O32*1/2,0)</f>
        <v>124946</v>
      </c>
      <c r="P31" s="35">
        <v>266530</v>
      </c>
      <c r="Q31" s="35">
        <v>82487</v>
      </c>
      <c r="R31" s="35">
        <v>9562</v>
      </c>
      <c r="S31" s="35">
        <v>210834</v>
      </c>
      <c r="T31" s="35">
        <v>355127</v>
      </c>
      <c r="U31" s="35">
        <v>204424</v>
      </c>
      <c r="V31" s="35">
        <v>18863</v>
      </c>
      <c r="W31" s="35">
        <v>142780</v>
      </c>
      <c r="X31" s="35">
        <v>65987</v>
      </c>
      <c r="Y31" s="35">
        <v>475306</v>
      </c>
      <c r="Z31" s="35">
        <v>114165</v>
      </c>
      <c r="AA31" s="35">
        <v>21181</v>
      </c>
      <c r="AB31" s="35">
        <v>80453</v>
      </c>
      <c r="AC31" s="35">
        <v>182772</v>
      </c>
      <c r="AD31" s="35">
        <v>41497</v>
      </c>
      <c r="AE31" s="35">
        <v>70352</v>
      </c>
      <c r="AF31" s="35">
        <v>102110</v>
      </c>
    </row>
    <row r="32" spans="1:32" s="35" customFormat="1">
      <c r="A32" s="22">
        <v>42107</v>
      </c>
      <c r="B32" s="35">
        <v>514827</v>
      </c>
      <c r="C32" s="35">
        <v>905166</v>
      </c>
      <c r="D32" s="35">
        <v>32669</v>
      </c>
      <c r="E32" s="35">
        <v>227726</v>
      </c>
      <c r="F32" s="35">
        <v>480359</v>
      </c>
      <c r="G32" s="35">
        <v>368141</v>
      </c>
      <c r="H32" s="35">
        <v>41719</v>
      </c>
      <c r="I32" s="35">
        <v>519238</v>
      </c>
      <c r="J32" s="35">
        <v>140796</v>
      </c>
      <c r="K32" s="35">
        <v>97080</v>
      </c>
      <c r="L32" s="35">
        <v>57359</v>
      </c>
      <c r="M32" s="35">
        <v>164612</v>
      </c>
      <c r="N32" s="35">
        <v>275598</v>
      </c>
      <c r="O32" s="35">
        <v>122608</v>
      </c>
      <c r="P32" s="35">
        <v>270874</v>
      </c>
      <c r="Q32" s="35">
        <v>82695</v>
      </c>
      <c r="R32" s="35">
        <v>10092</v>
      </c>
      <c r="S32" s="35">
        <v>217181</v>
      </c>
      <c r="T32" s="35">
        <v>351804</v>
      </c>
      <c r="U32" s="35">
        <v>192549</v>
      </c>
      <c r="V32" s="35">
        <v>17926</v>
      </c>
      <c r="W32" s="35">
        <v>138849</v>
      </c>
      <c r="X32" s="35">
        <v>61156</v>
      </c>
      <c r="Y32" s="35">
        <v>546762</v>
      </c>
      <c r="Z32" s="35">
        <v>102584</v>
      </c>
      <c r="AA32" s="35">
        <v>22089</v>
      </c>
      <c r="AB32" s="35">
        <v>91486</v>
      </c>
      <c r="AC32" s="35">
        <v>190418</v>
      </c>
      <c r="AD32" s="35">
        <v>37805</v>
      </c>
      <c r="AE32" s="35">
        <v>70829</v>
      </c>
      <c r="AF32" s="35">
        <v>100190</v>
      </c>
    </row>
    <row r="33" spans="1:32" s="35" customFormat="1">
      <c r="A33" s="22">
        <v>42106</v>
      </c>
      <c r="B33" s="35">
        <v>450761</v>
      </c>
      <c r="C33" s="35">
        <v>923049</v>
      </c>
      <c r="D33" s="35">
        <v>25749</v>
      </c>
      <c r="E33" s="35">
        <v>225080</v>
      </c>
      <c r="F33" s="41">
        <f>ROUND(F32*1/2+F34*1/2,0)</f>
        <v>547225</v>
      </c>
      <c r="G33" s="35">
        <v>476073</v>
      </c>
      <c r="H33" s="35">
        <v>37534</v>
      </c>
      <c r="I33" s="35">
        <v>458363</v>
      </c>
      <c r="J33" s="35">
        <v>125074</v>
      </c>
      <c r="K33" s="35">
        <v>56734</v>
      </c>
      <c r="L33" s="35">
        <v>37132</v>
      </c>
      <c r="M33" s="35">
        <v>178442</v>
      </c>
      <c r="N33" s="35">
        <v>279926</v>
      </c>
      <c r="O33" s="35">
        <v>122311</v>
      </c>
      <c r="P33" s="35">
        <v>306626</v>
      </c>
      <c r="Q33" s="35">
        <v>85081</v>
      </c>
      <c r="R33" s="35">
        <v>8742</v>
      </c>
      <c r="S33" s="35">
        <v>110400</v>
      </c>
      <c r="T33" s="35">
        <v>289928</v>
      </c>
      <c r="U33" s="35">
        <v>134580</v>
      </c>
      <c r="V33" s="35">
        <v>22117</v>
      </c>
      <c r="W33" s="35">
        <v>195077</v>
      </c>
      <c r="X33" s="35">
        <v>62106</v>
      </c>
      <c r="Y33" s="35">
        <v>638020</v>
      </c>
      <c r="Z33" s="35">
        <v>146526</v>
      </c>
      <c r="AA33" s="35">
        <v>10975</v>
      </c>
      <c r="AB33" s="35">
        <v>79108</v>
      </c>
      <c r="AC33" s="35">
        <v>228406</v>
      </c>
      <c r="AD33" s="35">
        <v>12723</v>
      </c>
      <c r="AE33" s="35">
        <v>138657</v>
      </c>
      <c r="AF33" s="35">
        <v>126457</v>
      </c>
    </row>
    <row r="34" spans="1:32" s="35" customFormat="1">
      <c r="A34" s="22">
        <v>42105</v>
      </c>
      <c r="B34" s="35">
        <v>451458</v>
      </c>
      <c r="C34" s="35">
        <v>929590</v>
      </c>
      <c r="D34" s="35">
        <v>25461</v>
      </c>
      <c r="E34" s="35">
        <v>223299</v>
      </c>
      <c r="F34" s="35">
        <v>614091</v>
      </c>
      <c r="G34" s="35">
        <v>507654</v>
      </c>
      <c r="H34" s="35">
        <v>37480</v>
      </c>
      <c r="I34" s="35">
        <v>455798</v>
      </c>
      <c r="J34" s="35">
        <v>126873</v>
      </c>
      <c r="K34" s="35">
        <v>61480</v>
      </c>
      <c r="L34" s="35">
        <v>39354</v>
      </c>
      <c r="M34" s="35">
        <v>171620</v>
      </c>
      <c r="N34" s="35">
        <v>270415</v>
      </c>
      <c r="O34" s="35">
        <v>124401</v>
      </c>
      <c r="P34" s="35">
        <v>313423</v>
      </c>
      <c r="Q34" s="35">
        <v>95377</v>
      </c>
      <c r="R34" s="35">
        <v>8195</v>
      </c>
      <c r="S34" s="35">
        <v>112560</v>
      </c>
      <c r="T34" s="35">
        <v>272696</v>
      </c>
      <c r="U34" s="35">
        <v>157234</v>
      </c>
      <c r="V34" s="35">
        <v>22300</v>
      </c>
      <c r="W34" s="35">
        <v>211749</v>
      </c>
      <c r="X34" s="35">
        <v>69096</v>
      </c>
      <c r="Y34" s="35">
        <v>599758</v>
      </c>
      <c r="Z34" s="35">
        <v>151446</v>
      </c>
      <c r="AA34" s="35">
        <v>13683</v>
      </c>
      <c r="AB34" s="35">
        <v>83094</v>
      </c>
      <c r="AC34" s="35">
        <v>241166</v>
      </c>
      <c r="AD34" s="35">
        <v>14711</v>
      </c>
      <c r="AE34" s="35">
        <v>162729</v>
      </c>
      <c r="AF34" s="35">
        <v>131964</v>
      </c>
    </row>
    <row r="35" spans="1:32" s="35" customFormat="1">
      <c r="A35" s="22">
        <v>42104</v>
      </c>
      <c r="B35" s="35">
        <v>484127</v>
      </c>
      <c r="C35" s="35">
        <v>1046317</v>
      </c>
      <c r="D35" s="35">
        <v>29869</v>
      </c>
      <c r="E35" s="35">
        <v>214823</v>
      </c>
      <c r="F35" s="35">
        <v>521793</v>
      </c>
      <c r="G35" s="35">
        <v>440116</v>
      </c>
      <c r="H35" s="35">
        <v>41861</v>
      </c>
      <c r="I35" s="35">
        <v>485201</v>
      </c>
      <c r="J35" s="35">
        <v>127445</v>
      </c>
      <c r="K35" s="35">
        <v>92850</v>
      </c>
      <c r="L35" s="35">
        <v>55084</v>
      </c>
      <c r="M35" s="35">
        <v>165788</v>
      </c>
      <c r="N35" s="35">
        <v>270186</v>
      </c>
      <c r="O35" s="35">
        <v>124204</v>
      </c>
      <c r="P35" s="35">
        <v>275839</v>
      </c>
      <c r="Q35" s="35">
        <v>94504</v>
      </c>
      <c r="R35" s="35">
        <v>9025</v>
      </c>
      <c r="S35" s="35">
        <v>179799</v>
      </c>
      <c r="T35" s="35">
        <v>309713</v>
      </c>
      <c r="U35" s="35">
        <v>212560</v>
      </c>
      <c r="V35" s="35">
        <v>19050</v>
      </c>
      <c r="W35" s="35">
        <v>162186</v>
      </c>
      <c r="X35" s="35">
        <v>79573</v>
      </c>
      <c r="Y35" s="35">
        <v>512419</v>
      </c>
      <c r="Z35" s="35">
        <v>127711</v>
      </c>
      <c r="AA35" s="35">
        <v>22398</v>
      </c>
      <c r="AB35" s="35">
        <v>82583</v>
      </c>
      <c r="AC35" s="35">
        <v>210714</v>
      </c>
      <c r="AD35" s="35">
        <v>30431</v>
      </c>
      <c r="AE35" s="35">
        <v>94585</v>
      </c>
      <c r="AF35" s="35">
        <v>107224</v>
      </c>
    </row>
    <row r="36" spans="1:32" s="35" customFormat="1">
      <c r="A36" s="22">
        <v>42103</v>
      </c>
      <c r="B36" s="35">
        <v>497236</v>
      </c>
      <c r="C36" s="35">
        <v>870609</v>
      </c>
      <c r="D36" s="35">
        <v>31413</v>
      </c>
      <c r="E36" s="35">
        <v>210326</v>
      </c>
      <c r="F36" s="35">
        <v>486023</v>
      </c>
      <c r="G36" s="35">
        <v>380115</v>
      </c>
      <c r="H36" s="35">
        <v>41592</v>
      </c>
      <c r="I36" s="35">
        <v>507587</v>
      </c>
      <c r="J36" s="35">
        <v>120241</v>
      </c>
      <c r="K36" s="35">
        <v>95011</v>
      </c>
      <c r="L36" s="35">
        <v>56100</v>
      </c>
      <c r="M36" s="35">
        <v>167319</v>
      </c>
      <c r="N36" s="35">
        <v>282714</v>
      </c>
      <c r="O36" s="35">
        <v>124404</v>
      </c>
      <c r="P36" s="35">
        <v>228065</v>
      </c>
      <c r="Q36" s="35">
        <v>78334</v>
      </c>
      <c r="R36" s="35">
        <v>9876</v>
      </c>
      <c r="S36" s="35">
        <v>207448</v>
      </c>
      <c r="T36" s="35">
        <v>347759</v>
      </c>
      <c r="U36" s="35">
        <v>227075</v>
      </c>
      <c r="V36" s="35">
        <v>18303</v>
      </c>
      <c r="W36" s="35">
        <v>147200</v>
      </c>
      <c r="X36" s="35">
        <v>62123</v>
      </c>
      <c r="Y36" s="35">
        <v>474356</v>
      </c>
      <c r="Z36" s="35">
        <v>105979</v>
      </c>
      <c r="AA36" s="35">
        <v>19723</v>
      </c>
      <c r="AB36" s="35">
        <v>88585</v>
      </c>
      <c r="AC36" s="35">
        <v>199475</v>
      </c>
      <c r="AD36" s="35">
        <v>39118</v>
      </c>
      <c r="AE36" s="35">
        <v>73865</v>
      </c>
      <c r="AF36" s="35">
        <v>101235</v>
      </c>
    </row>
    <row r="37" spans="1:32" s="35" customFormat="1">
      <c r="A37" s="22">
        <v>42102</v>
      </c>
      <c r="B37" s="35">
        <v>520808</v>
      </c>
      <c r="C37" s="35">
        <v>885059</v>
      </c>
      <c r="D37" s="35">
        <v>32226</v>
      </c>
      <c r="E37" s="35">
        <v>220044</v>
      </c>
      <c r="F37" s="35">
        <v>493851</v>
      </c>
      <c r="G37" s="35">
        <v>357091</v>
      </c>
      <c r="H37" s="35">
        <v>39788</v>
      </c>
      <c r="I37" s="35">
        <v>514421</v>
      </c>
      <c r="J37" s="35">
        <v>135321</v>
      </c>
      <c r="K37" s="35">
        <v>96461</v>
      </c>
      <c r="L37" s="35">
        <v>57222</v>
      </c>
      <c r="M37" s="35">
        <v>166185</v>
      </c>
      <c r="N37" s="35">
        <v>283345</v>
      </c>
      <c r="O37" s="35">
        <v>121899</v>
      </c>
      <c r="P37" s="35">
        <v>207894</v>
      </c>
      <c r="Q37" s="35">
        <v>74662</v>
      </c>
      <c r="R37" s="35">
        <v>9703</v>
      </c>
      <c r="S37" s="35">
        <v>218344</v>
      </c>
      <c r="T37" s="35">
        <v>352048</v>
      </c>
      <c r="U37" s="35">
        <v>207726</v>
      </c>
      <c r="V37" s="35">
        <v>18065</v>
      </c>
      <c r="W37" s="35">
        <v>144646</v>
      </c>
      <c r="X37" s="35">
        <v>58105</v>
      </c>
      <c r="Y37" s="35">
        <v>535089</v>
      </c>
      <c r="Z37" s="35">
        <v>109423</v>
      </c>
      <c r="AA37" s="35">
        <v>21473</v>
      </c>
      <c r="AB37" s="35">
        <v>112305</v>
      </c>
      <c r="AC37" s="35">
        <v>201181</v>
      </c>
      <c r="AD37" s="35">
        <v>34352</v>
      </c>
      <c r="AE37" s="35">
        <v>72260</v>
      </c>
      <c r="AF37" s="35">
        <v>98313</v>
      </c>
    </row>
    <row r="38" spans="1:32" s="35" customFormat="1">
      <c r="A38" s="22">
        <v>42101</v>
      </c>
      <c r="B38" s="35">
        <v>529489</v>
      </c>
      <c r="C38" s="35">
        <v>900909</v>
      </c>
      <c r="D38" s="35">
        <v>32673</v>
      </c>
      <c r="E38" s="35">
        <v>228967</v>
      </c>
      <c r="F38" s="35">
        <v>497462</v>
      </c>
      <c r="G38" s="35">
        <v>362568</v>
      </c>
      <c r="H38" s="35">
        <v>41767</v>
      </c>
      <c r="I38" s="35">
        <v>529625</v>
      </c>
      <c r="J38" s="35">
        <v>140504</v>
      </c>
      <c r="K38" s="35">
        <v>102264</v>
      </c>
      <c r="L38" s="35">
        <v>58758</v>
      </c>
      <c r="M38" s="35">
        <v>163359</v>
      </c>
      <c r="N38" s="35">
        <v>277660</v>
      </c>
      <c r="O38" s="35">
        <v>120065</v>
      </c>
      <c r="P38" s="35">
        <v>197395</v>
      </c>
      <c r="Q38" s="35">
        <v>70085</v>
      </c>
      <c r="R38" s="35">
        <v>11171</v>
      </c>
      <c r="S38" s="35">
        <v>225843</v>
      </c>
      <c r="T38" s="35">
        <v>356975</v>
      </c>
      <c r="U38" s="35">
        <v>186839</v>
      </c>
      <c r="V38" s="35">
        <v>20147</v>
      </c>
      <c r="W38" s="35">
        <v>145309</v>
      </c>
      <c r="X38" s="35">
        <v>61565</v>
      </c>
      <c r="Y38" s="35">
        <v>565751</v>
      </c>
      <c r="Z38" s="35">
        <v>113031</v>
      </c>
      <c r="AA38" s="35">
        <v>21062</v>
      </c>
      <c r="AB38" s="35">
        <v>94268</v>
      </c>
      <c r="AC38" s="35">
        <v>214054</v>
      </c>
      <c r="AD38" s="35">
        <v>28547</v>
      </c>
      <c r="AE38" s="35">
        <v>73386</v>
      </c>
      <c r="AF38" s="35">
        <v>98259</v>
      </c>
    </row>
    <row r="39" spans="1:32" s="35" customFormat="1">
      <c r="A39" s="22">
        <v>42100</v>
      </c>
      <c r="B39" s="35">
        <v>473520</v>
      </c>
      <c r="C39" s="35">
        <v>930306</v>
      </c>
      <c r="D39" s="35">
        <v>25279</v>
      </c>
      <c r="E39" s="35">
        <v>238084</v>
      </c>
      <c r="F39" s="35">
        <v>614372</v>
      </c>
      <c r="G39" s="35">
        <v>459504</v>
      </c>
      <c r="H39" s="35">
        <v>34520</v>
      </c>
      <c r="I39" s="35">
        <v>467866</v>
      </c>
      <c r="J39" s="35">
        <v>128603</v>
      </c>
      <c r="K39" s="35">
        <v>63575</v>
      </c>
      <c r="L39" s="35">
        <v>40734</v>
      </c>
      <c r="M39" s="35">
        <v>172376</v>
      </c>
      <c r="N39" s="35">
        <v>267063</v>
      </c>
      <c r="O39" s="35">
        <v>119724</v>
      </c>
      <c r="P39" s="35">
        <v>220108</v>
      </c>
      <c r="Q39" s="35">
        <v>68769</v>
      </c>
      <c r="R39" s="35">
        <v>8974</v>
      </c>
      <c r="S39" s="35">
        <v>119713</v>
      </c>
      <c r="T39" s="35">
        <v>299651</v>
      </c>
      <c r="U39" s="35">
        <v>127040</v>
      </c>
      <c r="V39" s="35">
        <v>32536</v>
      </c>
      <c r="W39" s="35">
        <v>208316</v>
      </c>
      <c r="X39" s="35">
        <v>65401</v>
      </c>
      <c r="Y39" s="35">
        <v>617347</v>
      </c>
      <c r="Z39" s="35">
        <v>136484</v>
      </c>
      <c r="AA39" s="35">
        <v>11201</v>
      </c>
      <c r="AB39" s="35">
        <v>99542</v>
      </c>
      <c r="AC39" s="35">
        <v>257056</v>
      </c>
      <c r="AD39" s="35">
        <v>11094</v>
      </c>
      <c r="AE39" s="35">
        <v>147380</v>
      </c>
      <c r="AF39" s="35">
        <v>124805</v>
      </c>
    </row>
    <row r="40" spans="1:32" s="35" customFormat="1">
      <c r="A40" s="22">
        <v>42099</v>
      </c>
      <c r="B40" s="35">
        <v>456323</v>
      </c>
      <c r="C40" s="35">
        <v>961897</v>
      </c>
      <c r="D40" s="35">
        <v>22630</v>
      </c>
      <c r="E40" s="35">
        <v>239864</v>
      </c>
      <c r="F40" s="35">
        <v>649914</v>
      </c>
      <c r="G40" s="35">
        <v>507989</v>
      </c>
      <c r="H40" s="35">
        <v>30528</v>
      </c>
      <c r="I40" s="35">
        <v>414516</v>
      </c>
      <c r="J40" s="35">
        <v>130160</v>
      </c>
      <c r="K40" s="35">
        <v>62325</v>
      </c>
      <c r="L40" s="35">
        <v>38190</v>
      </c>
      <c r="M40" s="35">
        <v>176310</v>
      </c>
      <c r="N40" s="35">
        <v>269255</v>
      </c>
      <c r="O40" s="35">
        <v>121684</v>
      </c>
      <c r="P40" s="35">
        <v>269738</v>
      </c>
      <c r="Q40" s="35">
        <v>84294</v>
      </c>
      <c r="R40" s="35">
        <v>8197</v>
      </c>
      <c r="S40" s="35">
        <v>79937</v>
      </c>
      <c r="T40" s="35">
        <v>241478</v>
      </c>
      <c r="U40" s="35">
        <v>115785</v>
      </c>
      <c r="V40" s="35">
        <v>25258</v>
      </c>
      <c r="W40" s="35">
        <v>231240</v>
      </c>
      <c r="X40" s="35">
        <v>64322</v>
      </c>
      <c r="Y40" s="35">
        <v>549530</v>
      </c>
      <c r="Z40" s="35">
        <v>163112</v>
      </c>
      <c r="AA40" s="35">
        <v>8846</v>
      </c>
      <c r="AB40" s="35">
        <v>90151</v>
      </c>
      <c r="AC40" s="35">
        <v>298182</v>
      </c>
      <c r="AD40" s="35">
        <v>7935</v>
      </c>
      <c r="AE40" s="35">
        <v>186802</v>
      </c>
      <c r="AF40" s="35">
        <v>130922</v>
      </c>
    </row>
    <row r="41" spans="1:32" s="35" customFormat="1">
      <c r="A41" s="22">
        <v>42098</v>
      </c>
      <c r="B41" s="35">
        <v>456719</v>
      </c>
      <c r="C41" s="35">
        <v>978018</v>
      </c>
      <c r="D41" s="35">
        <v>23339</v>
      </c>
      <c r="E41" s="35">
        <v>241188</v>
      </c>
      <c r="F41" s="35">
        <v>651062</v>
      </c>
      <c r="G41" s="41">
        <f>ROUND(G40*1/2+G42*1/2,0)</f>
        <v>468533</v>
      </c>
      <c r="H41" s="35">
        <v>31920</v>
      </c>
      <c r="I41" s="35">
        <v>419098</v>
      </c>
      <c r="J41" s="35">
        <v>128649</v>
      </c>
      <c r="K41" s="35">
        <v>74471</v>
      </c>
      <c r="L41" s="35">
        <v>44051</v>
      </c>
      <c r="M41" s="35">
        <v>173613</v>
      </c>
      <c r="N41" s="35">
        <v>268678</v>
      </c>
      <c r="O41" s="35">
        <v>122656</v>
      </c>
      <c r="P41" s="35">
        <v>290067</v>
      </c>
      <c r="Q41" s="35">
        <v>89430</v>
      </c>
      <c r="R41" s="35">
        <v>7842</v>
      </c>
      <c r="S41" s="35">
        <v>86721</v>
      </c>
      <c r="T41" s="35">
        <v>234960</v>
      </c>
      <c r="U41" s="35">
        <v>136739</v>
      </c>
      <c r="V41" s="35">
        <v>26362</v>
      </c>
      <c r="W41" s="35">
        <v>238412</v>
      </c>
      <c r="X41" s="35">
        <v>63379</v>
      </c>
      <c r="Y41" s="35">
        <v>575043</v>
      </c>
      <c r="Z41" s="35">
        <v>178786</v>
      </c>
      <c r="AA41" s="35">
        <v>9761</v>
      </c>
      <c r="AB41" s="35">
        <v>91603</v>
      </c>
      <c r="AC41" s="35">
        <v>302045</v>
      </c>
      <c r="AD41" s="35">
        <v>8729</v>
      </c>
      <c r="AE41" s="35">
        <v>194935</v>
      </c>
      <c r="AF41" s="35">
        <v>144547</v>
      </c>
    </row>
    <row r="42" spans="1:32" s="35" customFormat="1">
      <c r="A42" s="22">
        <v>42097</v>
      </c>
      <c r="B42" s="35">
        <v>492800</v>
      </c>
      <c r="C42" s="35">
        <v>918890</v>
      </c>
      <c r="D42" s="35">
        <v>28668</v>
      </c>
      <c r="E42" s="35">
        <v>234224</v>
      </c>
      <c r="F42" s="35">
        <v>572040</v>
      </c>
      <c r="G42" s="35">
        <v>429077</v>
      </c>
      <c r="H42" s="35">
        <v>37506</v>
      </c>
      <c r="I42" s="35">
        <v>474141</v>
      </c>
      <c r="J42" s="35">
        <v>141690</v>
      </c>
      <c r="K42" s="35">
        <v>110556</v>
      </c>
      <c r="L42" s="35">
        <v>64496</v>
      </c>
      <c r="M42" s="35">
        <v>175698</v>
      </c>
      <c r="N42" s="35">
        <v>292656</v>
      </c>
      <c r="O42" s="35">
        <v>129691</v>
      </c>
      <c r="P42" s="35">
        <v>260058</v>
      </c>
      <c r="Q42" s="35">
        <v>90296</v>
      </c>
      <c r="R42" s="35">
        <v>9340</v>
      </c>
      <c r="S42" s="35">
        <v>160411</v>
      </c>
      <c r="T42" s="35">
        <v>294369</v>
      </c>
      <c r="U42" s="35">
        <v>217449</v>
      </c>
      <c r="V42" s="35">
        <v>24651</v>
      </c>
      <c r="W42" s="35">
        <v>193046</v>
      </c>
      <c r="X42" s="35">
        <v>59151</v>
      </c>
      <c r="Y42" s="35">
        <v>617203</v>
      </c>
      <c r="Z42" s="35">
        <v>162927</v>
      </c>
      <c r="AA42" s="35">
        <v>19122</v>
      </c>
      <c r="AB42" s="35">
        <v>88108</v>
      </c>
      <c r="AC42" s="35">
        <v>249530</v>
      </c>
      <c r="AD42" s="35">
        <v>21457</v>
      </c>
      <c r="AE42" s="35">
        <v>126605</v>
      </c>
      <c r="AF42" s="35">
        <v>119194</v>
      </c>
    </row>
    <row r="43" spans="1:32" s="35" customFormat="1">
      <c r="A43" s="22">
        <v>42096</v>
      </c>
      <c r="B43" s="35">
        <v>519150</v>
      </c>
      <c r="C43" s="35">
        <v>924887</v>
      </c>
      <c r="D43" s="35">
        <v>31958</v>
      </c>
      <c r="E43" s="35">
        <v>241976</v>
      </c>
      <c r="F43" s="35">
        <v>518047</v>
      </c>
      <c r="G43" s="35">
        <v>372355</v>
      </c>
      <c r="H43" s="35">
        <v>51370</v>
      </c>
      <c r="I43" s="35">
        <v>530419</v>
      </c>
      <c r="J43" s="35">
        <v>149876</v>
      </c>
      <c r="K43" s="35">
        <v>105241</v>
      </c>
      <c r="L43" s="35">
        <v>62443</v>
      </c>
      <c r="M43" s="35">
        <v>171102</v>
      </c>
      <c r="N43" s="35">
        <v>281020</v>
      </c>
      <c r="O43" s="35">
        <v>122409</v>
      </c>
      <c r="P43" s="35">
        <v>218342</v>
      </c>
      <c r="Q43" s="35">
        <v>71004</v>
      </c>
      <c r="R43" s="35">
        <v>10112</v>
      </c>
      <c r="S43" s="35">
        <v>213663</v>
      </c>
      <c r="T43" s="35">
        <v>334749</v>
      </c>
      <c r="U43" s="35">
        <v>220578</v>
      </c>
      <c r="V43" s="35">
        <v>24463</v>
      </c>
      <c r="W43" s="35">
        <v>179275</v>
      </c>
      <c r="X43" s="35">
        <v>60105</v>
      </c>
      <c r="Y43" s="35">
        <v>681300</v>
      </c>
      <c r="Z43" s="35">
        <v>138585</v>
      </c>
      <c r="AA43" s="35">
        <v>19809</v>
      </c>
      <c r="AB43" s="35">
        <v>87398</v>
      </c>
      <c r="AC43" s="35">
        <v>229384</v>
      </c>
      <c r="AD43" s="35">
        <v>21796</v>
      </c>
      <c r="AE43" s="35">
        <v>93465</v>
      </c>
      <c r="AF43" s="35">
        <v>111714</v>
      </c>
    </row>
    <row r="44" spans="1:32" s="35" customFormat="1">
      <c r="A44" s="22">
        <v>42095</v>
      </c>
      <c r="B44" s="35">
        <v>528133</v>
      </c>
      <c r="C44" s="35">
        <v>949543</v>
      </c>
      <c r="D44" s="35">
        <v>31999</v>
      </c>
      <c r="E44" s="35">
        <v>251710</v>
      </c>
      <c r="F44" s="35">
        <v>512633</v>
      </c>
      <c r="G44" s="35">
        <v>360609</v>
      </c>
      <c r="H44" s="35">
        <v>50050</v>
      </c>
      <c r="I44" s="35">
        <v>523621</v>
      </c>
      <c r="J44" s="35">
        <v>149837</v>
      </c>
      <c r="K44" s="35">
        <v>98300</v>
      </c>
      <c r="L44" s="35">
        <v>59239</v>
      </c>
      <c r="M44" s="35">
        <v>171062</v>
      </c>
      <c r="N44" s="35">
        <v>279128</v>
      </c>
      <c r="O44" s="35">
        <v>124902</v>
      </c>
      <c r="P44" s="35">
        <v>187955</v>
      </c>
      <c r="Q44" s="35">
        <v>64620</v>
      </c>
      <c r="R44" s="35">
        <v>10829</v>
      </c>
      <c r="S44" s="35">
        <v>218209</v>
      </c>
      <c r="T44" s="35">
        <v>342555</v>
      </c>
      <c r="U44" s="35">
        <v>204127</v>
      </c>
      <c r="V44" s="35">
        <v>23768</v>
      </c>
      <c r="W44" s="35">
        <v>180249</v>
      </c>
      <c r="X44" s="35">
        <v>66183</v>
      </c>
      <c r="Y44" s="35">
        <v>687564</v>
      </c>
      <c r="Z44" s="35">
        <v>167638</v>
      </c>
      <c r="AA44" s="35">
        <v>22217</v>
      </c>
      <c r="AB44" s="35">
        <v>101012</v>
      </c>
      <c r="AC44" s="35">
        <v>235193</v>
      </c>
      <c r="AD44" s="35">
        <v>21075</v>
      </c>
      <c r="AE44" s="35">
        <v>93536</v>
      </c>
      <c r="AF44" s="35">
        <v>120537</v>
      </c>
    </row>
    <row r="45" spans="1:32" s="35" customFormat="1">
      <c r="A45" s="22">
        <v>42094</v>
      </c>
      <c r="B45" s="35">
        <v>529439</v>
      </c>
      <c r="C45" s="35">
        <v>926717</v>
      </c>
      <c r="D45" s="35">
        <v>31996</v>
      </c>
      <c r="E45" s="35">
        <v>245621</v>
      </c>
      <c r="F45" s="35">
        <v>510512</v>
      </c>
      <c r="G45" s="35">
        <v>267660</v>
      </c>
      <c r="H45" s="35">
        <v>40567</v>
      </c>
      <c r="I45" s="35">
        <v>509466</v>
      </c>
      <c r="J45" s="35">
        <v>144880</v>
      </c>
      <c r="K45" s="35">
        <v>96774</v>
      </c>
      <c r="L45" s="35">
        <v>55605</v>
      </c>
      <c r="M45" s="35">
        <v>169973</v>
      </c>
      <c r="N45" s="35">
        <v>282506</v>
      </c>
      <c r="O45" s="35">
        <v>118923</v>
      </c>
      <c r="P45" s="35">
        <v>177285</v>
      </c>
      <c r="Q45" s="35">
        <v>63263</v>
      </c>
      <c r="R45" s="35">
        <v>12236</v>
      </c>
      <c r="S45" s="35">
        <v>215987</v>
      </c>
      <c r="T45" s="35">
        <v>339552</v>
      </c>
      <c r="U45" s="35">
        <v>201116</v>
      </c>
      <c r="V45" s="35">
        <v>19377</v>
      </c>
      <c r="W45" s="35">
        <v>161334</v>
      </c>
      <c r="X45" s="35">
        <v>80602</v>
      </c>
      <c r="Y45" s="35">
        <v>637338</v>
      </c>
      <c r="Z45" s="35">
        <v>146136</v>
      </c>
      <c r="AA45" s="35">
        <v>20373</v>
      </c>
      <c r="AB45" s="35">
        <v>89504</v>
      </c>
      <c r="AC45" s="35">
        <v>226685</v>
      </c>
      <c r="AD45" s="35">
        <v>24469</v>
      </c>
      <c r="AE45" s="35">
        <v>94737</v>
      </c>
      <c r="AF45" s="35">
        <v>112073</v>
      </c>
    </row>
    <row r="46" spans="1:32" s="35" customFormat="1">
      <c r="A46" s="22">
        <v>42093</v>
      </c>
      <c r="B46" s="35">
        <v>525043</v>
      </c>
      <c r="C46" s="35">
        <v>917812</v>
      </c>
      <c r="D46" s="35">
        <v>33538</v>
      </c>
      <c r="E46" s="35">
        <v>246532</v>
      </c>
      <c r="F46" s="35">
        <v>503464</v>
      </c>
      <c r="G46" s="35">
        <v>345833</v>
      </c>
      <c r="H46" s="35">
        <v>42115</v>
      </c>
      <c r="I46" s="35">
        <v>517435</v>
      </c>
      <c r="J46" s="35">
        <v>146444</v>
      </c>
      <c r="K46" s="35">
        <v>99901</v>
      </c>
      <c r="L46" s="35">
        <v>57183</v>
      </c>
      <c r="M46" s="35">
        <v>166446</v>
      </c>
      <c r="N46" s="35">
        <v>275721</v>
      </c>
      <c r="O46" s="35">
        <v>117768</v>
      </c>
      <c r="P46" s="35">
        <v>171765</v>
      </c>
      <c r="Q46" s="35">
        <v>63292</v>
      </c>
      <c r="R46" s="35">
        <v>12087</v>
      </c>
      <c r="S46" s="35">
        <v>227042</v>
      </c>
      <c r="T46" s="35">
        <v>340680</v>
      </c>
      <c r="U46" s="35">
        <v>193331</v>
      </c>
      <c r="V46" s="35">
        <v>19286</v>
      </c>
      <c r="W46" s="35">
        <v>152323</v>
      </c>
      <c r="X46" s="35">
        <v>57026</v>
      </c>
      <c r="Y46" s="35">
        <v>550131</v>
      </c>
      <c r="Z46" s="35">
        <v>131204</v>
      </c>
      <c r="AA46" s="35">
        <v>22349</v>
      </c>
      <c r="AB46" s="35">
        <v>96957</v>
      </c>
      <c r="AC46" s="35">
        <v>220501</v>
      </c>
      <c r="AD46" s="35">
        <v>21133</v>
      </c>
      <c r="AE46" s="35">
        <v>90803</v>
      </c>
      <c r="AF46" s="35">
        <v>108464</v>
      </c>
    </row>
    <row r="47" spans="1:32">
      <c r="A47" t="s">
        <v>84</v>
      </c>
      <c r="B47">
        <v>462964</v>
      </c>
      <c r="C47">
        <v>936914</v>
      </c>
      <c r="D47">
        <v>27553</v>
      </c>
      <c r="E47">
        <v>250350</v>
      </c>
      <c r="F47">
        <v>593791</v>
      </c>
      <c r="G47">
        <v>453019</v>
      </c>
      <c r="H47">
        <v>33269</v>
      </c>
      <c r="I47">
        <v>445648</v>
      </c>
      <c r="J47">
        <v>125600</v>
      </c>
      <c r="K47">
        <v>82819</v>
      </c>
      <c r="L47">
        <v>38554</v>
      </c>
      <c r="M47">
        <v>174766</v>
      </c>
      <c r="N47">
        <v>258526</v>
      </c>
      <c r="O47">
        <v>113998</v>
      </c>
      <c r="P47">
        <v>190783</v>
      </c>
      <c r="Q47">
        <v>61288</v>
      </c>
      <c r="R47">
        <v>8114</v>
      </c>
      <c r="S47">
        <v>118572</v>
      </c>
      <c r="T47">
        <v>283028</v>
      </c>
      <c r="U47">
        <v>127295</v>
      </c>
      <c r="V47">
        <v>25639</v>
      </c>
      <c r="W47">
        <v>205933</v>
      </c>
      <c r="X47">
        <v>58038</v>
      </c>
      <c r="Y47">
        <v>488218</v>
      </c>
      <c r="Z47">
        <v>157870</v>
      </c>
      <c r="AA47">
        <v>10205</v>
      </c>
      <c r="AB47">
        <v>83196</v>
      </c>
      <c r="AC47">
        <v>262129</v>
      </c>
      <c r="AD47">
        <v>6396</v>
      </c>
      <c r="AE47">
        <v>163673</v>
      </c>
      <c r="AF47">
        <v>134286</v>
      </c>
    </row>
    <row r="48" spans="1:32">
      <c r="A48" t="s">
        <v>85</v>
      </c>
      <c r="B48">
        <v>465988</v>
      </c>
      <c r="C48">
        <v>945212</v>
      </c>
      <c r="D48">
        <v>26795</v>
      </c>
      <c r="E48">
        <v>250311</v>
      </c>
      <c r="F48">
        <v>631491</v>
      </c>
      <c r="G48">
        <v>476311</v>
      </c>
      <c r="H48">
        <v>34261</v>
      </c>
      <c r="I48">
        <v>446821</v>
      </c>
      <c r="J48">
        <v>128529</v>
      </c>
      <c r="K48">
        <v>83700</v>
      </c>
      <c r="L48">
        <v>38075</v>
      </c>
      <c r="M48">
        <v>174234</v>
      </c>
      <c r="N48">
        <v>266228</v>
      </c>
      <c r="O48">
        <v>118765</v>
      </c>
      <c r="P48">
        <v>225364</v>
      </c>
      <c r="Q48">
        <v>72000</v>
      </c>
      <c r="R48">
        <v>7858</v>
      </c>
      <c r="S48">
        <v>117574</v>
      </c>
      <c r="T48">
        <v>266245</v>
      </c>
      <c r="U48">
        <v>151388</v>
      </c>
      <c r="V48">
        <v>25208</v>
      </c>
      <c r="W48">
        <v>219385</v>
      </c>
      <c r="X48">
        <v>60491</v>
      </c>
      <c r="Y48">
        <v>397780</v>
      </c>
      <c r="Z48">
        <v>170394</v>
      </c>
      <c r="AA48">
        <v>11112</v>
      </c>
      <c r="AB48">
        <v>83815</v>
      </c>
      <c r="AC48">
        <v>276793</v>
      </c>
      <c r="AD48">
        <v>6721</v>
      </c>
      <c r="AE48">
        <v>197539</v>
      </c>
      <c r="AF48">
        <v>144122</v>
      </c>
    </row>
    <row r="49" spans="1:32">
      <c r="A49" t="s">
        <v>86</v>
      </c>
      <c r="B49">
        <v>500948</v>
      </c>
      <c r="C49">
        <v>894471</v>
      </c>
      <c r="D49">
        <v>31394</v>
      </c>
      <c r="E49">
        <v>248298</v>
      </c>
      <c r="F49">
        <v>547102</v>
      </c>
      <c r="G49">
        <v>322995</v>
      </c>
      <c r="H49">
        <v>38303</v>
      </c>
      <c r="I49">
        <v>481211</v>
      </c>
      <c r="J49">
        <v>136855</v>
      </c>
      <c r="K49">
        <v>112214</v>
      </c>
      <c r="L49">
        <v>51905</v>
      </c>
      <c r="M49">
        <v>170350</v>
      </c>
      <c r="N49">
        <v>268808</v>
      </c>
      <c r="O49">
        <v>119382</v>
      </c>
      <c r="P49">
        <v>209812</v>
      </c>
      <c r="Q49">
        <v>79949</v>
      </c>
      <c r="R49">
        <v>8766</v>
      </c>
      <c r="S49" s="41">
        <f>ROUND(S48*1/2+S50*1/2,0)</f>
        <v>166746</v>
      </c>
      <c r="T49">
        <v>306790</v>
      </c>
      <c r="U49">
        <v>208984</v>
      </c>
      <c r="V49">
        <v>21462</v>
      </c>
      <c r="W49">
        <v>171199</v>
      </c>
      <c r="X49">
        <v>60842</v>
      </c>
      <c r="Y49">
        <v>359696</v>
      </c>
      <c r="Z49">
        <v>156645</v>
      </c>
      <c r="AA49">
        <v>18860</v>
      </c>
      <c r="AB49">
        <v>84003</v>
      </c>
      <c r="AC49">
        <v>243398</v>
      </c>
      <c r="AD49">
        <v>18096</v>
      </c>
      <c r="AE49">
        <v>125932</v>
      </c>
      <c r="AF49">
        <v>122930</v>
      </c>
    </row>
    <row r="50" spans="1:32">
      <c r="A50" t="s">
        <v>87</v>
      </c>
      <c r="B50" s="31">
        <f>ROUND(B49*1/2+B51*1/2,0)</f>
        <v>511508</v>
      </c>
      <c r="C50">
        <v>890677</v>
      </c>
      <c r="D50">
        <v>34209</v>
      </c>
      <c r="E50">
        <v>250873</v>
      </c>
      <c r="F50">
        <v>520981</v>
      </c>
      <c r="G50">
        <v>362619</v>
      </c>
      <c r="H50">
        <v>40694</v>
      </c>
      <c r="I50">
        <v>507733</v>
      </c>
      <c r="J50">
        <v>139270</v>
      </c>
      <c r="K50">
        <v>115948</v>
      </c>
      <c r="L50">
        <v>54375</v>
      </c>
      <c r="M50">
        <v>168346</v>
      </c>
      <c r="N50">
        <v>271557</v>
      </c>
      <c r="O50">
        <v>121442</v>
      </c>
      <c r="P50">
        <v>176754</v>
      </c>
      <c r="Q50">
        <v>73596</v>
      </c>
      <c r="R50">
        <v>9189</v>
      </c>
      <c r="S50">
        <v>215918</v>
      </c>
      <c r="T50">
        <v>340715</v>
      </c>
      <c r="U50">
        <v>215715</v>
      </c>
      <c r="V50">
        <v>18956</v>
      </c>
      <c r="W50">
        <v>152064</v>
      </c>
      <c r="X50">
        <v>57698</v>
      </c>
      <c r="Y50">
        <v>400500</v>
      </c>
      <c r="Z50">
        <v>124740</v>
      </c>
      <c r="AA50">
        <v>19637</v>
      </c>
      <c r="AB50">
        <v>84880</v>
      </c>
      <c r="AC50">
        <v>231164</v>
      </c>
      <c r="AD50">
        <v>23529</v>
      </c>
      <c r="AE50">
        <v>93605</v>
      </c>
      <c r="AF50">
        <v>126535</v>
      </c>
    </row>
    <row r="51" spans="1:32">
      <c r="A51" t="s">
        <v>88</v>
      </c>
      <c r="B51">
        <v>522067</v>
      </c>
      <c r="C51">
        <v>910817</v>
      </c>
      <c r="D51">
        <v>35459</v>
      </c>
      <c r="E51">
        <v>255993</v>
      </c>
      <c r="F51">
        <v>508285</v>
      </c>
      <c r="G51">
        <v>262488</v>
      </c>
      <c r="H51">
        <v>41577</v>
      </c>
      <c r="I51">
        <v>518753</v>
      </c>
      <c r="J51">
        <v>151574</v>
      </c>
      <c r="K51">
        <v>118798</v>
      </c>
      <c r="L51">
        <v>55919</v>
      </c>
      <c r="M51">
        <v>165989</v>
      </c>
      <c r="N51">
        <v>267085</v>
      </c>
      <c r="O51">
        <v>117809</v>
      </c>
      <c r="P51">
        <v>167100</v>
      </c>
      <c r="Q51">
        <v>69620</v>
      </c>
      <c r="R51">
        <v>9767</v>
      </c>
      <c r="S51">
        <v>229017</v>
      </c>
      <c r="T51">
        <v>347687</v>
      </c>
      <c r="U51">
        <v>218341</v>
      </c>
      <c r="V51">
        <v>18014</v>
      </c>
      <c r="W51">
        <v>145522</v>
      </c>
      <c r="X51">
        <v>55937</v>
      </c>
      <c r="Y51">
        <v>361213</v>
      </c>
      <c r="Z51">
        <v>124054</v>
      </c>
      <c r="AA51">
        <v>20377</v>
      </c>
      <c r="AB51">
        <v>89341</v>
      </c>
      <c r="AC51">
        <v>218754</v>
      </c>
      <c r="AD51">
        <v>25435</v>
      </c>
      <c r="AE51">
        <v>92704</v>
      </c>
      <c r="AF51">
        <v>115692</v>
      </c>
    </row>
    <row r="52" spans="1:32">
      <c r="A52" t="s">
        <v>89</v>
      </c>
      <c r="B52">
        <v>543323</v>
      </c>
      <c r="C52">
        <v>939412</v>
      </c>
      <c r="D52">
        <v>37268</v>
      </c>
      <c r="E52">
        <v>260901</v>
      </c>
      <c r="F52">
        <v>517387</v>
      </c>
      <c r="G52">
        <v>262665</v>
      </c>
      <c r="H52">
        <v>43083</v>
      </c>
      <c r="I52">
        <v>537635</v>
      </c>
      <c r="J52">
        <v>152124</v>
      </c>
      <c r="K52">
        <v>119940</v>
      </c>
      <c r="L52">
        <v>57920</v>
      </c>
      <c r="M52">
        <v>167100</v>
      </c>
      <c r="N52">
        <v>269102</v>
      </c>
      <c r="O52">
        <v>118179</v>
      </c>
      <c r="P52">
        <v>165130</v>
      </c>
      <c r="Q52">
        <v>68728</v>
      </c>
      <c r="R52">
        <v>9421</v>
      </c>
      <c r="S52">
        <v>237963</v>
      </c>
      <c r="T52">
        <v>351051</v>
      </c>
      <c r="U52">
        <v>210762</v>
      </c>
      <c r="V52">
        <v>18486</v>
      </c>
      <c r="W52">
        <v>146834</v>
      </c>
      <c r="X52">
        <v>56832</v>
      </c>
      <c r="Y52">
        <v>363828</v>
      </c>
      <c r="Z52">
        <v>146031</v>
      </c>
      <c r="AA52">
        <v>20474</v>
      </c>
      <c r="AB52">
        <v>98496</v>
      </c>
      <c r="AC52">
        <v>223226</v>
      </c>
      <c r="AD52">
        <v>28626</v>
      </c>
      <c r="AE52">
        <v>94245</v>
      </c>
      <c r="AF52">
        <v>116936</v>
      </c>
    </row>
    <row r="53" spans="1:32">
      <c r="A53" t="s">
        <v>90</v>
      </c>
      <c r="B53">
        <v>570100</v>
      </c>
      <c r="C53">
        <v>984355</v>
      </c>
      <c r="D53">
        <v>37174</v>
      </c>
      <c r="E53">
        <v>284813</v>
      </c>
      <c r="F53">
        <v>519073</v>
      </c>
      <c r="G53">
        <v>350206</v>
      </c>
      <c r="H53">
        <v>45018</v>
      </c>
      <c r="I53">
        <v>558351</v>
      </c>
      <c r="J53">
        <v>148921</v>
      </c>
      <c r="K53">
        <v>123123</v>
      </c>
      <c r="L53">
        <v>59021</v>
      </c>
      <c r="M53">
        <v>169349</v>
      </c>
      <c r="N53">
        <v>277765</v>
      </c>
      <c r="O53">
        <v>121581</v>
      </c>
      <c r="P53">
        <v>162690</v>
      </c>
      <c r="Q53">
        <v>66200</v>
      </c>
      <c r="R53">
        <v>10190</v>
      </c>
      <c r="S53">
        <v>245657</v>
      </c>
      <c r="T53">
        <v>351397</v>
      </c>
      <c r="U53">
        <v>197961</v>
      </c>
      <c r="V53">
        <v>18234</v>
      </c>
      <c r="W53">
        <v>145649</v>
      </c>
      <c r="X53">
        <v>58271</v>
      </c>
      <c r="Y53">
        <v>406461</v>
      </c>
      <c r="Z53">
        <v>127844</v>
      </c>
      <c r="AA53">
        <v>21209</v>
      </c>
      <c r="AB53">
        <v>123291</v>
      </c>
      <c r="AC53">
        <v>227694</v>
      </c>
      <c r="AD53">
        <v>21743</v>
      </c>
      <c r="AE53">
        <v>92414</v>
      </c>
      <c r="AF53">
        <v>117773</v>
      </c>
    </row>
    <row r="54" spans="1:32">
      <c r="A54" t="s">
        <v>91</v>
      </c>
      <c r="B54">
        <v>491900</v>
      </c>
      <c r="C54">
        <v>1035218</v>
      </c>
      <c r="D54">
        <v>29467</v>
      </c>
      <c r="E54">
        <v>267684</v>
      </c>
      <c r="F54">
        <v>612288</v>
      </c>
      <c r="G54">
        <v>425205</v>
      </c>
      <c r="H54">
        <v>36844</v>
      </c>
      <c r="I54">
        <v>481356</v>
      </c>
      <c r="J54">
        <v>145154</v>
      </c>
      <c r="K54">
        <v>87895</v>
      </c>
      <c r="L54">
        <v>39065</v>
      </c>
      <c r="M54">
        <v>188490</v>
      </c>
      <c r="N54">
        <v>279221</v>
      </c>
      <c r="O54">
        <v>121116</v>
      </c>
      <c r="P54">
        <v>187145</v>
      </c>
      <c r="Q54">
        <v>64094</v>
      </c>
      <c r="R54">
        <v>8495</v>
      </c>
      <c r="S54">
        <v>125731</v>
      </c>
      <c r="T54">
        <v>291335</v>
      </c>
      <c r="U54">
        <v>133762</v>
      </c>
      <c r="V54">
        <v>23374</v>
      </c>
      <c r="W54">
        <v>204082</v>
      </c>
      <c r="X54">
        <v>60538</v>
      </c>
      <c r="Y54">
        <v>448843</v>
      </c>
      <c r="Z54">
        <v>158497</v>
      </c>
      <c r="AA54">
        <v>10512</v>
      </c>
      <c r="AB54">
        <v>94263</v>
      </c>
      <c r="AC54">
        <v>276562</v>
      </c>
      <c r="AD54">
        <v>6175</v>
      </c>
      <c r="AE54">
        <v>172344</v>
      </c>
      <c r="AF54">
        <v>137730</v>
      </c>
    </row>
    <row r="55" spans="1:32">
      <c r="A55" t="s">
        <v>92</v>
      </c>
      <c r="B55">
        <v>496845</v>
      </c>
      <c r="C55">
        <v>1011540</v>
      </c>
      <c r="D55">
        <v>28290</v>
      </c>
      <c r="E55">
        <v>265360</v>
      </c>
      <c r="F55">
        <v>650652</v>
      </c>
      <c r="G55">
        <v>464513</v>
      </c>
      <c r="H55">
        <v>36998</v>
      </c>
      <c r="I55">
        <v>468633</v>
      </c>
      <c r="J55">
        <v>149154</v>
      </c>
      <c r="K55">
        <v>91530</v>
      </c>
      <c r="L55">
        <v>40208</v>
      </c>
      <c r="M55">
        <v>171664</v>
      </c>
      <c r="N55">
        <v>260831</v>
      </c>
      <c r="O55">
        <v>121777</v>
      </c>
      <c r="P55">
        <v>227115</v>
      </c>
      <c r="Q55">
        <v>74403</v>
      </c>
      <c r="R55">
        <v>8281</v>
      </c>
      <c r="S55">
        <v>123631</v>
      </c>
      <c r="T55">
        <v>264367</v>
      </c>
      <c r="U55">
        <v>152484</v>
      </c>
      <c r="V55">
        <v>23454</v>
      </c>
      <c r="W55">
        <v>220458</v>
      </c>
      <c r="X55">
        <v>65702</v>
      </c>
      <c r="Y55">
        <v>375541</v>
      </c>
      <c r="Z55">
        <v>169192</v>
      </c>
      <c r="AA55">
        <v>13605</v>
      </c>
      <c r="AB55">
        <v>95257</v>
      </c>
      <c r="AC55">
        <v>292084</v>
      </c>
      <c r="AD55">
        <v>6560</v>
      </c>
      <c r="AE55">
        <v>201703</v>
      </c>
      <c r="AF55">
        <v>147079</v>
      </c>
    </row>
    <row r="56" spans="1:32">
      <c r="A56" t="s">
        <v>93</v>
      </c>
      <c r="B56">
        <v>557667</v>
      </c>
      <c r="C56">
        <v>975833</v>
      </c>
      <c r="D56">
        <v>35009</v>
      </c>
      <c r="E56">
        <v>261543</v>
      </c>
      <c r="F56">
        <v>582545</v>
      </c>
      <c r="G56">
        <v>411748</v>
      </c>
      <c r="H56">
        <v>43234</v>
      </c>
      <c r="I56">
        <v>526940</v>
      </c>
      <c r="J56">
        <v>150825</v>
      </c>
      <c r="K56">
        <v>126685</v>
      </c>
      <c r="L56">
        <v>57077</v>
      </c>
      <c r="M56">
        <v>172611</v>
      </c>
      <c r="N56">
        <v>271135</v>
      </c>
      <c r="O56">
        <v>129035</v>
      </c>
      <c r="P56">
        <v>226940</v>
      </c>
      <c r="Q56">
        <v>89444</v>
      </c>
      <c r="R56">
        <v>9208</v>
      </c>
      <c r="S56">
        <v>205381</v>
      </c>
      <c r="T56">
        <v>317773</v>
      </c>
      <c r="U56">
        <v>215024</v>
      </c>
      <c r="V56">
        <v>21152</v>
      </c>
      <c r="W56">
        <v>173317</v>
      </c>
      <c r="X56">
        <v>61644</v>
      </c>
      <c r="Y56">
        <v>380178</v>
      </c>
      <c r="Z56">
        <v>156650</v>
      </c>
      <c r="AA56">
        <v>20047</v>
      </c>
      <c r="AB56">
        <v>97396</v>
      </c>
      <c r="AC56">
        <v>260801</v>
      </c>
      <c r="AD56">
        <v>17473</v>
      </c>
      <c r="AE56">
        <v>130691</v>
      </c>
      <c r="AF56">
        <v>133274</v>
      </c>
    </row>
    <row r="57" spans="1:32">
      <c r="A57" t="s">
        <v>94</v>
      </c>
      <c r="B57">
        <v>584015</v>
      </c>
      <c r="C57">
        <v>985584</v>
      </c>
      <c r="D57">
        <v>37443</v>
      </c>
      <c r="E57">
        <v>274327</v>
      </c>
      <c r="F57">
        <v>545499</v>
      </c>
      <c r="G57">
        <v>361792</v>
      </c>
      <c r="H57">
        <v>45288</v>
      </c>
      <c r="I57" s="31">
        <f>ROUND(I56*1/2+I58*1/2,0)</f>
        <v>551332</v>
      </c>
      <c r="J57">
        <v>155950</v>
      </c>
      <c r="K57">
        <v>125208</v>
      </c>
      <c r="L57">
        <v>59985</v>
      </c>
      <c r="M57">
        <v>179295</v>
      </c>
      <c r="N57">
        <v>294523</v>
      </c>
      <c r="O57">
        <v>133427</v>
      </c>
      <c r="P57">
        <v>182656</v>
      </c>
      <c r="Q57">
        <v>78173</v>
      </c>
      <c r="R57">
        <v>9293</v>
      </c>
      <c r="S57">
        <v>234715</v>
      </c>
      <c r="T57">
        <v>356537</v>
      </c>
      <c r="U57">
        <v>238047</v>
      </c>
      <c r="V57">
        <v>21000</v>
      </c>
      <c r="W57">
        <v>159081</v>
      </c>
      <c r="X57">
        <v>63873</v>
      </c>
      <c r="Y57">
        <v>436016</v>
      </c>
      <c r="Z57">
        <v>132782</v>
      </c>
      <c r="AA57">
        <v>19526</v>
      </c>
      <c r="AB57">
        <v>96742</v>
      </c>
      <c r="AC57">
        <v>239336</v>
      </c>
      <c r="AD57">
        <v>20240</v>
      </c>
      <c r="AE57">
        <v>97958</v>
      </c>
      <c r="AF57">
        <v>123462</v>
      </c>
    </row>
    <row r="58" spans="1:32">
      <c r="A58" t="s">
        <v>95</v>
      </c>
      <c r="B58">
        <v>598720</v>
      </c>
      <c r="C58">
        <v>989688</v>
      </c>
      <c r="D58">
        <v>38901</v>
      </c>
      <c r="E58">
        <v>269209</v>
      </c>
      <c r="F58">
        <v>549294</v>
      </c>
      <c r="G58">
        <v>276857</v>
      </c>
      <c r="H58">
        <v>46895</v>
      </c>
      <c r="I58">
        <v>575723</v>
      </c>
      <c r="J58">
        <v>163933</v>
      </c>
      <c r="K58">
        <v>128048</v>
      </c>
      <c r="L58">
        <v>60269</v>
      </c>
      <c r="M58">
        <v>178318</v>
      </c>
      <c r="N58">
        <v>297801</v>
      </c>
      <c r="O58">
        <v>130266</v>
      </c>
      <c r="P58">
        <v>169515</v>
      </c>
      <c r="Q58">
        <v>73310</v>
      </c>
      <c r="R58">
        <v>9943</v>
      </c>
      <c r="S58">
        <v>244376</v>
      </c>
      <c r="T58">
        <v>354157</v>
      </c>
      <c r="U58">
        <v>231433</v>
      </c>
      <c r="V58">
        <v>21892</v>
      </c>
      <c r="W58">
        <v>161030</v>
      </c>
      <c r="X58">
        <v>65969</v>
      </c>
      <c r="Y58">
        <v>441111</v>
      </c>
      <c r="Z58">
        <v>133707</v>
      </c>
      <c r="AA58">
        <v>19354</v>
      </c>
      <c r="AB58">
        <v>103372</v>
      </c>
      <c r="AC58">
        <v>249252</v>
      </c>
      <c r="AD58">
        <v>20089</v>
      </c>
      <c r="AE58">
        <v>97366</v>
      </c>
      <c r="AF58">
        <v>124113</v>
      </c>
    </row>
    <row r="59" spans="1:32">
      <c r="A59" t="s">
        <v>96</v>
      </c>
      <c r="B59">
        <v>622285</v>
      </c>
      <c r="C59">
        <v>1022812</v>
      </c>
      <c r="D59">
        <v>40211</v>
      </c>
      <c r="E59">
        <v>276749</v>
      </c>
      <c r="F59">
        <v>528005</v>
      </c>
      <c r="G59">
        <v>269572</v>
      </c>
      <c r="H59">
        <v>48418</v>
      </c>
      <c r="I59">
        <v>586894</v>
      </c>
      <c r="J59">
        <v>161967</v>
      </c>
      <c r="K59">
        <v>126071</v>
      </c>
      <c r="L59">
        <v>62301</v>
      </c>
      <c r="M59">
        <v>182610</v>
      </c>
      <c r="N59">
        <v>306718</v>
      </c>
      <c r="O59">
        <v>126893</v>
      </c>
      <c r="P59">
        <v>165879</v>
      </c>
      <c r="Q59">
        <v>72412</v>
      </c>
      <c r="R59">
        <v>10443</v>
      </c>
      <c r="S59">
        <v>254883</v>
      </c>
      <c r="T59">
        <v>349479</v>
      </c>
      <c r="U59">
        <v>219609</v>
      </c>
      <c r="V59">
        <v>21962</v>
      </c>
      <c r="W59">
        <v>158473</v>
      </c>
      <c r="X59">
        <v>63843</v>
      </c>
      <c r="Y59">
        <v>492247</v>
      </c>
      <c r="Z59">
        <v>127228</v>
      </c>
      <c r="AA59">
        <v>20150</v>
      </c>
      <c r="AB59">
        <v>115892</v>
      </c>
      <c r="AC59">
        <v>251670</v>
      </c>
      <c r="AD59">
        <v>17073</v>
      </c>
      <c r="AE59">
        <v>93679</v>
      </c>
      <c r="AF59">
        <v>121802</v>
      </c>
    </row>
    <row r="60" spans="1:32">
      <c r="A60" t="s">
        <v>97</v>
      </c>
      <c r="B60">
        <v>621446</v>
      </c>
      <c r="C60">
        <v>1015185</v>
      </c>
      <c r="D60">
        <v>40832</v>
      </c>
      <c r="E60">
        <v>272394</v>
      </c>
      <c r="F60">
        <v>522031</v>
      </c>
      <c r="G60">
        <v>354493</v>
      </c>
      <c r="H60">
        <v>49831</v>
      </c>
      <c r="I60">
        <v>597807</v>
      </c>
      <c r="J60">
        <v>161648</v>
      </c>
      <c r="K60">
        <v>123310</v>
      </c>
      <c r="L60">
        <v>62087</v>
      </c>
      <c r="M60">
        <v>174885</v>
      </c>
      <c r="N60">
        <v>287620</v>
      </c>
      <c r="O60">
        <v>122712</v>
      </c>
      <c r="P60">
        <v>162933</v>
      </c>
      <c r="Q60">
        <v>69051</v>
      </c>
      <c r="R60">
        <v>10632</v>
      </c>
      <c r="S60">
        <v>267209</v>
      </c>
      <c r="T60">
        <v>370463</v>
      </c>
      <c r="U60">
        <v>192865</v>
      </c>
      <c r="V60">
        <v>19914</v>
      </c>
      <c r="W60">
        <v>151240</v>
      </c>
      <c r="X60">
        <v>63317</v>
      </c>
      <c r="Y60">
        <v>459836</v>
      </c>
      <c r="Z60">
        <v>133501</v>
      </c>
      <c r="AA60">
        <v>20934</v>
      </c>
      <c r="AB60">
        <v>141435</v>
      </c>
      <c r="AC60">
        <v>243151</v>
      </c>
      <c r="AD60">
        <v>13058</v>
      </c>
      <c r="AE60">
        <v>87997</v>
      </c>
      <c r="AF60">
        <v>115676</v>
      </c>
    </row>
    <row r="61" spans="1:32">
      <c r="A61" t="s">
        <v>98</v>
      </c>
      <c r="B61">
        <v>603364</v>
      </c>
      <c r="C61">
        <v>1272889</v>
      </c>
      <c r="D61">
        <v>33938</v>
      </c>
      <c r="E61">
        <v>297483</v>
      </c>
      <c r="F61">
        <v>679444</v>
      </c>
      <c r="G61">
        <v>472725</v>
      </c>
      <c r="H61">
        <v>40883</v>
      </c>
      <c r="I61">
        <v>528465</v>
      </c>
      <c r="J61">
        <v>190287</v>
      </c>
      <c r="K61" s="31">
        <f>ROUND(K60*1/2+K62*1/2,0)</f>
        <v>93298</v>
      </c>
      <c r="L61">
        <v>39665</v>
      </c>
      <c r="M61">
        <v>188543</v>
      </c>
      <c r="N61">
        <v>286683</v>
      </c>
      <c r="O61">
        <v>124712</v>
      </c>
      <c r="P61">
        <v>190474</v>
      </c>
      <c r="Q61">
        <v>71418</v>
      </c>
      <c r="R61">
        <v>9096</v>
      </c>
      <c r="S61">
        <v>142014</v>
      </c>
      <c r="T61">
        <v>292695</v>
      </c>
      <c r="U61">
        <v>154031</v>
      </c>
      <c r="V61">
        <v>23736</v>
      </c>
      <c r="W61">
        <v>208991</v>
      </c>
      <c r="X61">
        <v>68870</v>
      </c>
      <c r="Y61">
        <v>422967</v>
      </c>
      <c r="Z61">
        <v>177601</v>
      </c>
      <c r="AA61">
        <v>10482</v>
      </c>
      <c r="AB61">
        <v>107296</v>
      </c>
      <c r="AC61">
        <v>279741</v>
      </c>
      <c r="AD61">
        <v>3281</v>
      </c>
      <c r="AE61">
        <v>162008</v>
      </c>
      <c r="AF61">
        <v>134571</v>
      </c>
    </row>
    <row r="62" spans="1:32">
      <c r="A62" t="s">
        <v>99</v>
      </c>
      <c r="B62">
        <v>575267</v>
      </c>
      <c r="C62">
        <v>1090129</v>
      </c>
      <c r="D62">
        <v>33038</v>
      </c>
      <c r="E62">
        <v>281708</v>
      </c>
      <c r="F62">
        <v>692738</v>
      </c>
      <c r="G62">
        <v>490602</v>
      </c>
      <c r="H62">
        <v>41894</v>
      </c>
      <c r="I62">
        <v>539949</v>
      </c>
      <c r="J62">
        <v>194287</v>
      </c>
      <c r="K62">
        <v>63286</v>
      </c>
      <c r="L62">
        <v>41152</v>
      </c>
      <c r="M62">
        <v>178027</v>
      </c>
      <c r="N62">
        <v>268239</v>
      </c>
      <c r="O62">
        <v>123575</v>
      </c>
      <c r="P62">
        <v>234847</v>
      </c>
      <c r="Q62">
        <v>83640</v>
      </c>
      <c r="R62">
        <v>8885</v>
      </c>
      <c r="S62">
        <v>142828</v>
      </c>
      <c r="T62">
        <v>269367</v>
      </c>
      <c r="U62">
        <v>164075</v>
      </c>
      <c r="V62">
        <v>24496</v>
      </c>
      <c r="W62">
        <v>226748</v>
      </c>
      <c r="X62">
        <v>75680</v>
      </c>
      <c r="Y62">
        <v>395993</v>
      </c>
      <c r="Z62">
        <v>187599</v>
      </c>
      <c r="AA62">
        <v>13516</v>
      </c>
      <c r="AB62">
        <v>108247</v>
      </c>
      <c r="AC62">
        <v>302018</v>
      </c>
      <c r="AD62">
        <v>3710</v>
      </c>
      <c r="AE62">
        <v>204800</v>
      </c>
      <c r="AF62">
        <v>144864</v>
      </c>
    </row>
    <row r="63" spans="1:32">
      <c r="A63" t="s">
        <v>100</v>
      </c>
      <c r="B63">
        <v>591599</v>
      </c>
      <c r="C63">
        <v>993018</v>
      </c>
      <c r="D63">
        <v>37973</v>
      </c>
      <c r="E63">
        <v>255779</v>
      </c>
      <c r="F63">
        <v>568080</v>
      </c>
      <c r="G63">
        <v>402125</v>
      </c>
      <c r="H63">
        <v>46981</v>
      </c>
      <c r="I63">
        <v>576083</v>
      </c>
      <c r="J63">
        <v>151831</v>
      </c>
      <c r="K63">
        <v>93031</v>
      </c>
      <c r="L63">
        <v>56155</v>
      </c>
      <c r="M63">
        <v>168580</v>
      </c>
      <c r="N63">
        <v>285650</v>
      </c>
      <c r="O63">
        <v>109848</v>
      </c>
      <c r="P63">
        <v>212195</v>
      </c>
      <c r="Q63">
        <v>87128</v>
      </c>
      <c r="R63">
        <v>10017</v>
      </c>
      <c r="S63">
        <v>221784</v>
      </c>
      <c r="T63">
        <v>296036</v>
      </c>
      <c r="U63">
        <v>216142</v>
      </c>
      <c r="V63">
        <v>20656</v>
      </c>
      <c r="W63">
        <v>173314</v>
      </c>
      <c r="X63">
        <v>69889</v>
      </c>
      <c r="Y63">
        <v>364964</v>
      </c>
      <c r="Z63">
        <v>153268</v>
      </c>
      <c r="AA63">
        <v>18369</v>
      </c>
      <c r="AB63">
        <v>111429</v>
      </c>
      <c r="AC63">
        <v>255066</v>
      </c>
      <c r="AD63">
        <v>8965</v>
      </c>
      <c r="AE63">
        <v>127272</v>
      </c>
      <c r="AF63">
        <v>121572</v>
      </c>
    </row>
    <row r="64" spans="1:32">
      <c r="A64" t="s">
        <v>101</v>
      </c>
      <c r="B64">
        <v>611797</v>
      </c>
      <c r="C64">
        <v>982581</v>
      </c>
      <c r="D64">
        <v>42579</v>
      </c>
      <c r="E64" s="31">
        <f>ROUND(E63*1/2+E65*1/2,0)</f>
        <v>253851</v>
      </c>
      <c r="F64">
        <v>518834</v>
      </c>
      <c r="G64">
        <v>369615</v>
      </c>
      <c r="H64">
        <v>49708</v>
      </c>
      <c r="I64">
        <v>607108</v>
      </c>
      <c r="J64">
        <v>148774</v>
      </c>
      <c r="K64">
        <v>97442</v>
      </c>
      <c r="L64">
        <v>58781</v>
      </c>
      <c r="M64">
        <v>169797</v>
      </c>
      <c r="N64">
        <v>292516</v>
      </c>
      <c r="O64">
        <v>120030</v>
      </c>
      <c r="P64">
        <v>175527</v>
      </c>
      <c r="Q64">
        <v>75065</v>
      </c>
      <c r="R64">
        <v>10646</v>
      </c>
      <c r="S64">
        <v>258630</v>
      </c>
      <c r="T64">
        <v>335195</v>
      </c>
      <c r="U64">
        <v>219697</v>
      </c>
      <c r="V64">
        <v>20387</v>
      </c>
      <c r="W64">
        <v>154960</v>
      </c>
      <c r="X64">
        <v>78887</v>
      </c>
      <c r="Y64">
        <v>346262</v>
      </c>
      <c r="Z64">
        <v>126206</v>
      </c>
      <c r="AA64">
        <v>19548</v>
      </c>
      <c r="AB64">
        <v>109775</v>
      </c>
      <c r="AC64">
        <v>225443</v>
      </c>
      <c r="AD64">
        <v>9577</v>
      </c>
      <c r="AE64">
        <v>96428</v>
      </c>
      <c r="AF64">
        <v>116680</v>
      </c>
    </row>
    <row r="65" spans="1:32">
      <c r="A65" t="s">
        <v>102</v>
      </c>
      <c r="B65">
        <v>620078</v>
      </c>
      <c r="C65">
        <v>983393</v>
      </c>
      <c r="D65">
        <v>45458</v>
      </c>
      <c r="E65">
        <v>251923</v>
      </c>
      <c r="F65">
        <v>536738</v>
      </c>
      <c r="G65">
        <v>380962</v>
      </c>
      <c r="H65">
        <v>51241</v>
      </c>
      <c r="I65">
        <v>631563</v>
      </c>
      <c r="J65">
        <v>147527</v>
      </c>
      <c r="K65">
        <v>98712</v>
      </c>
      <c r="L65">
        <v>59276</v>
      </c>
      <c r="M65">
        <v>166617</v>
      </c>
      <c r="N65">
        <v>275904</v>
      </c>
      <c r="O65">
        <v>120624</v>
      </c>
      <c r="P65">
        <v>168326</v>
      </c>
      <c r="Q65">
        <v>69375</v>
      </c>
      <c r="R65">
        <v>10988</v>
      </c>
      <c r="S65">
        <v>270546</v>
      </c>
      <c r="T65">
        <v>336129</v>
      </c>
      <c r="U65">
        <v>218845</v>
      </c>
      <c r="V65">
        <v>20218</v>
      </c>
      <c r="W65">
        <v>154103</v>
      </c>
      <c r="X65">
        <v>96698</v>
      </c>
      <c r="Y65">
        <v>329261</v>
      </c>
      <c r="Z65">
        <v>124764</v>
      </c>
      <c r="AA65">
        <v>19712</v>
      </c>
      <c r="AB65">
        <v>113439</v>
      </c>
      <c r="AC65">
        <v>232763</v>
      </c>
      <c r="AD65">
        <v>9233</v>
      </c>
      <c r="AE65">
        <v>96797</v>
      </c>
      <c r="AF65">
        <v>115616</v>
      </c>
    </row>
    <row r="66" spans="1:32">
      <c r="A66" t="s">
        <v>103</v>
      </c>
      <c r="B66">
        <v>639159</v>
      </c>
      <c r="C66">
        <v>987882</v>
      </c>
      <c r="D66">
        <v>46442</v>
      </c>
      <c r="E66">
        <v>258087</v>
      </c>
      <c r="F66">
        <v>542684</v>
      </c>
      <c r="G66">
        <v>370165</v>
      </c>
      <c r="H66">
        <v>51720</v>
      </c>
      <c r="I66">
        <v>645407</v>
      </c>
      <c r="J66">
        <v>149475</v>
      </c>
      <c r="K66">
        <v>98807</v>
      </c>
      <c r="L66">
        <v>59240</v>
      </c>
      <c r="M66">
        <v>168973</v>
      </c>
      <c r="N66">
        <v>280664</v>
      </c>
      <c r="O66">
        <v>121773</v>
      </c>
      <c r="P66">
        <v>159920</v>
      </c>
      <c r="Q66">
        <v>63257</v>
      </c>
      <c r="R66">
        <v>10698</v>
      </c>
      <c r="S66">
        <v>274418</v>
      </c>
      <c r="T66">
        <v>329230</v>
      </c>
      <c r="U66">
        <v>209246</v>
      </c>
      <c r="V66">
        <v>20744</v>
      </c>
      <c r="W66">
        <v>150465</v>
      </c>
      <c r="X66">
        <v>180304</v>
      </c>
      <c r="Y66">
        <v>332038</v>
      </c>
      <c r="Z66">
        <v>128046</v>
      </c>
      <c r="AA66">
        <v>21205</v>
      </c>
      <c r="AB66">
        <v>129573</v>
      </c>
      <c r="AC66">
        <v>241386</v>
      </c>
      <c r="AD66">
        <v>9470</v>
      </c>
      <c r="AE66">
        <v>90866</v>
      </c>
      <c r="AF66">
        <v>110650</v>
      </c>
    </row>
    <row r="67" spans="1:32">
      <c r="A67" t="s">
        <v>104</v>
      </c>
      <c r="B67">
        <v>721855</v>
      </c>
      <c r="C67">
        <v>996101</v>
      </c>
      <c r="D67">
        <v>48560</v>
      </c>
      <c r="E67">
        <v>264632</v>
      </c>
      <c r="F67">
        <v>552007</v>
      </c>
      <c r="G67">
        <v>367577</v>
      </c>
      <c r="H67">
        <v>47931</v>
      </c>
      <c r="I67">
        <v>668407</v>
      </c>
      <c r="J67">
        <v>152603</v>
      </c>
      <c r="K67">
        <v>100025</v>
      </c>
      <c r="L67">
        <v>61205</v>
      </c>
      <c r="M67">
        <v>169705</v>
      </c>
      <c r="N67">
        <v>276848</v>
      </c>
      <c r="O67">
        <v>119537</v>
      </c>
      <c r="P67">
        <v>158113</v>
      </c>
      <c r="Q67">
        <v>60545</v>
      </c>
      <c r="R67">
        <v>12808</v>
      </c>
      <c r="S67">
        <v>285853</v>
      </c>
      <c r="T67">
        <v>320736</v>
      </c>
      <c r="U67">
        <v>193423</v>
      </c>
      <c r="V67">
        <v>20498</v>
      </c>
      <c r="W67">
        <v>151337</v>
      </c>
      <c r="X67">
        <v>79506</v>
      </c>
      <c r="Y67">
        <v>377308</v>
      </c>
      <c r="Z67">
        <v>130777</v>
      </c>
      <c r="AA67">
        <v>19633</v>
      </c>
      <c r="AB67">
        <v>159021</v>
      </c>
      <c r="AC67">
        <v>247455</v>
      </c>
      <c r="AD67">
        <v>10700</v>
      </c>
      <c r="AE67">
        <v>83372</v>
      </c>
      <c r="AF67">
        <v>108666</v>
      </c>
    </row>
    <row r="68" spans="1:32">
      <c r="A68" t="s">
        <v>105</v>
      </c>
      <c r="B68">
        <v>576378</v>
      </c>
      <c r="C68">
        <v>1031604</v>
      </c>
      <c r="D68">
        <v>35372</v>
      </c>
      <c r="E68">
        <v>269409</v>
      </c>
      <c r="F68">
        <v>627985</v>
      </c>
      <c r="G68">
        <v>458294</v>
      </c>
      <c r="H68">
        <v>38241</v>
      </c>
      <c r="I68">
        <v>547521</v>
      </c>
      <c r="J68">
        <v>172634</v>
      </c>
      <c r="K68">
        <v>57768</v>
      </c>
      <c r="L68">
        <v>39569</v>
      </c>
      <c r="M68">
        <v>178330</v>
      </c>
      <c r="N68">
        <v>277738</v>
      </c>
      <c r="O68">
        <v>115510</v>
      </c>
      <c r="P68">
        <v>203778</v>
      </c>
      <c r="Q68">
        <v>61126</v>
      </c>
      <c r="R68">
        <v>9482</v>
      </c>
      <c r="S68">
        <v>147729</v>
      </c>
      <c r="T68">
        <v>254399</v>
      </c>
      <c r="U68">
        <v>133340</v>
      </c>
      <c r="V68">
        <v>23155</v>
      </c>
      <c r="W68">
        <v>200237</v>
      </c>
      <c r="X68">
        <v>61544</v>
      </c>
      <c r="Y68">
        <v>374591</v>
      </c>
      <c r="Z68">
        <v>156783</v>
      </c>
      <c r="AA68">
        <v>10443</v>
      </c>
      <c r="AB68">
        <v>114923</v>
      </c>
      <c r="AC68">
        <v>278788</v>
      </c>
      <c r="AD68">
        <v>3169</v>
      </c>
      <c r="AE68">
        <v>143175</v>
      </c>
      <c r="AF68">
        <v>118461</v>
      </c>
    </row>
    <row r="69" spans="1:32">
      <c r="A69" t="s">
        <v>106</v>
      </c>
      <c r="B69">
        <v>556291</v>
      </c>
      <c r="C69">
        <v>961906</v>
      </c>
      <c r="D69">
        <v>33307</v>
      </c>
      <c r="E69">
        <v>251630</v>
      </c>
      <c r="F69">
        <v>642361</v>
      </c>
      <c r="G69">
        <v>319503</v>
      </c>
      <c r="H69">
        <v>43528</v>
      </c>
      <c r="I69">
        <v>555214</v>
      </c>
      <c r="J69">
        <v>141443</v>
      </c>
      <c r="K69">
        <v>60834</v>
      </c>
      <c r="L69">
        <v>41934</v>
      </c>
      <c r="M69">
        <v>171342</v>
      </c>
      <c r="N69">
        <v>264290</v>
      </c>
      <c r="O69">
        <v>115331</v>
      </c>
      <c r="P69">
        <v>268321</v>
      </c>
      <c r="Q69">
        <v>79304</v>
      </c>
      <c r="R69">
        <v>8565</v>
      </c>
      <c r="S69">
        <v>145354</v>
      </c>
      <c r="T69">
        <v>235782</v>
      </c>
      <c r="U69">
        <v>147778</v>
      </c>
      <c r="V69">
        <v>23422</v>
      </c>
      <c r="W69">
        <v>211183</v>
      </c>
      <c r="X69">
        <v>62140</v>
      </c>
      <c r="Y69">
        <v>308665</v>
      </c>
      <c r="Z69">
        <v>165569</v>
      </c>
      <c r="AA69">
        <v>10257</v>
      </c>
      <c r="AB69">
        <v>115033</v>
      </c>
      <c r="AC69">
        <v>287856</v>
      </c>
      <c r="AD69">
        <v>3366</v>
      </c>
      <c r="AE69">
        <v>172827</v>
      </c>
      <c r="AF69">
        <v>117429</v>
      </c>
    </row>
    <row r="70" spans="1:32">
      <c r="A70" t="s">
        <v>107</v>
      </c>
      <c r="B70">
        <v>604559</v>
      </c>
      <c r="C70">
        <v>923466</v>
      </c>
      <c r="D70">
        <v>38408</v>
      </c>
      <c r="E70">
        <v>245765</v>
      </c>
      <c r="F70">
        <v>593584</v>
      </c>
      <c r="G70">
        <v>392114</v>
      </c>
      <c r="H70">
        <v>48200</v>
      </c>
      <c r="I70">
        <v>586336</v>
      </c>
      <c r="J70">
        <v>147858</v>
      </c>
      <c r="K70">
        <v>91435</v>
      </c>
      <c r="L70">
        <v>57784</v>
      </c>
      <c r="M70">
        <v>171096</v>
      </c>
      <c r="N70">
        <v>259944</v>
      </c>
      <c r="O70">
        <v>118275</v>
      </c>
      <c r="P70">
        <v>219831</v>
      </c>
      <c r="Q70">
        <v>82858</v>
      </c>
      <c r="R70">
        <v>10077</v>
      </c>
      <c r="S70">
        <v>224894</v>
      </c>
      <c r="T70">
        <v>276443</v>
      </c>
      <c r="U70">
        <v>191606</v>
      </c>
      <c r="V70">
        <v>22297</v>
      </c>
      <c r="W70">
        <v>185584</v>
      </c>
      <c r="X70">
        <v>61595</v>
      </c>
      <c r="Y70">
        <v>313562</v>
      </c>
      <c r="Z70" s="31">
        <f>ROUND(Z69*1/2+Z71*1/2,0)</f>
        <v>165646</v>
      </c>
      <c r="AA70">
        <v>17503</v>
      </c>
      <c r="AB70">
        <v>133295</v>
      </c>
      <c r="AC70">
        <v>267288</v>
      </c>
      <c r="AD70">
        <v>8958</v>
      </c>
      <c r="AE70">
        <v>133955</v>
      </c>
      <c r="AF70">
        <v>110210</v>
      </c>
    </row>
    <row r="71" spans="1:32">
      <c r="A71" t="s">
        <v>108</v>
      </c>
      <c r="B71">
        <v>680104</v>
      </c>
      <c r="C71">
        <v>953488</v>
      </c>
      <c r="D71">
        <v>42188</v>
      </c>
      <c r="E71">
        <v>252328</v>
      </c>
      <c r="F71">
        <v>649391</v>
      </c>
      <c r="G71">
        <v>359842</v>
      </c>
      <c r="H71">
        <v>50388</v>
      </c>
      <c r="I71">
        <v>562888</v>
      </c>
      <c r="J71">
        <v>148179</v>
      </c>
      <c r="K71">
        <v>99903</v>
      </c>
      <c r="L71">
        <v>62022</v>
      </c>
      <c r="M71">
        <v>182300</v>
      </c>
      <c r="N71">
        <v>289874</v>
      </c>
      <c r="O71">
        <v>128120</v>
      </c>
      <c r="P71">
        <v>218832</v>
      </c>
      <c r="Q71">
        <v>82300</v>
      </c>
      <c r="R71">
        <v>10897</v>
      </c>
      <c r="S71">
        <v>262311</v>
      </c>
      <c r="T71">
        <v>326081</v>
      </c>
      <c r="U71">
        <v>230571</v>
      </c>
      <c r="V71">
        <v>23849</v>
      </c>
      <c r="W71">
        <v>194410</v>
      </c>
      <c r="X71">
        <v>69756</v>
      </c>
      <c r="Y71">
        <v>338774</v>
      </c>
      <c r="Z71">
        <v>165722</v>
      </c>
      <c r="AA71">
        <v>20925</v>
      </c>
      <c r="AB71">
        <v>160023</v>
      </c>
      <c r="AC71">
        <v>279963</v>
      </c>
      <c r="AD71">
        <v>9604</v>
      </c>
      <c r="AE71">
        <v>120301</v>
      </c>
      <c r="AF71">
        <v>126666</v>
      </c>
    </row>
    <row r="72" spans="1:32">
      <c r="A72" t="s">
        <v>109</v>
      </c>
      <c r="B72">
        <v>872162</v>
      </c>
      <c r="C72">
        <v>1132957</v>
      </c>
      <c r="D72">
        <v>56709</v>
      </c>
      <c r="E72">
        <v>241229</v>
      </c>
      <c r="F72">
        <v>788550</v>
      </c>
      <c r="G72">
        <v>412750</v>
      </c>
      <c r="H72">
        <v>54531</v>
      </c>
      <c r="I72">
        <v>733331</v>
      </c>
      <c r="J72">
        <v>185776</v>
      </c>
      <c r="K72">
        <v>126165</v>
      </c>
      <c r="L72">
        <v>78971</v>
      </c>
      <c r="M72">
        <v>195352</v>
      </c>
      <c r="N72">
        <v>311826</v>
      </c>
      <c r="O72">
        <v>146661</v>
      </c>
      <c r="P72">
        <v>241274</v>
      </c>
      <c r="Q72">
        <v>88857</v>
      </c>
      <c r="R72">
        <v>14778</v>
      </c>
      <c r="S72">
        <v>354937</v>
      </c>
      <c r="T72">
        <v>412067</v>
      </c>
      <c r="U72">
        <v>276302</v>
      </c>
      <c r="V72">
        <v>26607</v>
      </c>
      <c r="W72" s="31">
        <f>ROUND(W71*1/2+W73*1/2,0)</f>
        <v>194190</v>
      </c>
      <c r="X72">
        <v>82362</v>
      </c>
      <c r="Y72">
        <v>361438</v>
      </c>
      <c r="Z72">
        <v>206399</v>
      </c>
      <c r="AA72">
        <v>27777</v>
      </c>
      <c r="AB72">
        <v>144385</v>
      </c>
      <c r="AC72">
        <v>337191</v>
      </c>
      <c r="AD72">
        <v>10701</v>
      </c>
      <c r="AE72">
        <v>141677</v>
      </c>
      <c r="AF72">
        <v>140745</v>
      </c>
    </row>
    <row r="73" spans="1:32">
      <c r="A73" t="s">
        <v>110</v>
      </c>
      <c r="B73">
        <v>594426</v>
      </c>
      <c r="C73">
        <v>1006654</v>
      </c>
      <c r="D73">
        <v>48247</v>
      </c>
      <c r="E73">
        <v>212711</v>
      </c>
      <c r="F73">
        <v>663500</v>
      </c>
      <c r="G73">
        <v>362278</v>
      </c>
      <c r="H73">
        <v>58054</v>
      </c>
      <c r="I73">
        <v>689987</v>
      </c>
      <c r="J73">
        <v>159446</v>
      </c>
      <c r="K73">
        <v>108842</v>
      </c>
      <c r="L73">
        <v>69352</v>
      </c>
      <c r="M73">
        <v>184963</v>
      </c>
      <c r="N73">
        <v>297902</v>
      </c>
      <c r="O73">
        <v>130019</v>
      </c>
      <c r="P73">
        <v>195483</v>
      </c>
      <c r="Q73">
        <v>75503</v>
      </c>
      <c r="R73">
        <v>12876</v>
      </c>
      <c r="S73">
        <v>299901</v>
      </c>
      <c r="T73">
        <v>345324</v>
      </c>
      <c r="U73">
        <v>223137</v>
      </c>
      <c r="V73">
        <v>25149</v>
      </c>
      <c r="W73">
        <v>193970</v>
      </c>
      <c r="X73">
        <v>74708</v>
      </c>
      <c r="Y73">
        <v>366909</v>
      </c>
      <c r="Z73">
        <v>155094</v>
      </c>
      <c r="AA73">
        <v>22531</v>
      </c>
      <c r="AB73">
        <v>139894</v>
      </c>
      <c r="AC73">
        <v>305149</v>
      </c>
      <c r="AD73">
        <v>13332</v>
      </c>
      <c r="AE73">
        <v>130696</v>
      </c>
      <c r="AF73">
        <v>125712</v>
      </c>
    </row>
    <row r="74" spans="1:32">
      <c r="A74" t="s">
        <v>111</v>
      </c>
      <c r="B74">
        <v>902117</v>
      </c>
      <c r="C74">
        <v>1115589</v>
      </c>
      <c r="D74">
        <v>55772</v>
      </c>
      <c r="E74">
        <v>298691</v>
      </c>
      <c r="F74">
        <v>742701</v>
      </c>
      <c r="G74">
        <v>384295</v>
      </c>
      <c r="H74">
        <v>57978</v>
      </c>
      <c r="I74">
        <v>778093</v>
      </c>
      <c r="J74">
        <v>187430</v>
      </c>
      <c r="K74">
        <v>127847</v>
      </c>
      <c r="L74">
        <v>81216</v>
      </c>
      <c r="M74">
        <v>184887</v>
      </c>
      <c r="N74">
        <v>286028</v>
      </c>
      <c r="O74">
        <v>137556</v>
      </c>
      <c r="P74">
        <v>218541</v>
      </c>
      <c r="Q74">
        <v>82916</v>
      </c>
      <c r="R74">
        <v>14724</v>
      </c>
      <c r="S74">
        <v>376414</v>
      </c>
      <c r="T74">
        <v>368686</v>
      </c>
      <c r="U74">
        <v>253108</v>
      </c>
      <c r="V74">
        <v>25246</v>
      </c>
      <c r="W74">
        <v>205247</v>
      </c>
      <c r="X74">
        <v>84547</v>
      </c>
      <c r="Y74">
        <v>353339</v>
      </c>
      <c r="Z74">
        <v>172881</v>
      </c>
      <c r="AA74">
        <v>29987</v>
      </c>
      <c r="AB74">
        <v>199914</v>
      </c>
      <c r="AC74">
        <v>332826</v>
      </c>
      <c r="AD74">
        <v>11797</v>
      </c>
      <c r="AE74">
        <v>142395</v>
      </c>
      <c r="AF74">
        <v>125543</v>
      </c>
    </row>
    <row r="75" spans="1:32">
      <c r="A75" t="s">
        <v>112</v>
      </c>
      <c r="B75">
        <v>560105</v>
      </c>
      <c r="C75">
        <v>1035274</v>
      </c>
      <c r="D75">
        <v>36839</v>
      </c>
      <c r="E75">
        <v>212936</v>
      </c>
      <c r="F75">
        <v>834553</v>
      </c>
      <c r="G75">
        <v>434876</v>
      </c>
      <c r="H75">
        <v>46341</v>
      </c>
      <c r="I75">
        <v>677252</v>
      </c>
      <c r="J75">
        <v>175745</v>
      </c>
      <c r="K75">
        <v>79621</v>
      </c>
      <c r="L75">
        <v>57451</v>
      </c>
      <c r="M75">
        <v>190375</v>
      </c>
      <c r="N75">
        <v>262081</v>
      </c>
      <c r="O75">
        <v>129052</v>
      </c>
      <c r="P75">
        <v>222261</v>
      </c>
      <c r="Q75">
        <v>71780</v>
      </c>
      <c r="R75">
        <v>11073</v>
      </c>
      <c r="S75">
        <v>218632</v>
      </c>
      <c r="T75">
        <v>281933</v>
      </c>
      <c r="U75">
        <v>203885</v>
      </c>
      <c r="V75">
        <v>28486</v>
      </c>
      <c r="W75">
        <v>255875</v>
      </c>
      <c r="X75">
        <v>75948</v>
      </c>
      <c r="Y75">
        <v>332649</v>
      </c>
      <c r="Z75">
        <v>204844</v>
      </c>
      <c r="AA75">
        <v>20784</v>
      </c>
      <c r="AB75">
        <v>143292</v>
      </c>
      <c r="AC75">
        <v>361069</v>
      </c>
      <c r="AD75">
        <v>4592</v>
      </c>
      <c r="AE75">
        <v>174776</v>
      </c>
      <c r="AF75">
        <v>130612</v>
      </c>
    </row>
    <row r="76" spans="1:32">
      <c r="A76" t="s">
        <v>113</v>
      </c>
      <c r="B76">
        <v>735148</v>
      </c>
      <c r="C76">
        <v>1029942</v>
      </c>
      <c r="D76">
        <v>39973</v>
      </c>
      <c r="E76">
        <v>215676</v>
      </c>
      <c r="F76">
        <v>796644</v>
      </c>
      <c r="G76">
        <v>455420</v>
      </c>
      <c r="H76">
        <v>47040</v>
      </c>
      <c r="I76">
        <v>675468</v>
      </c>
      <c r="J76">
        <v>203262</v>
      </c>
      <c r="K76">
        <v>108541</v>
      </c>
      <c r="L76">
        <v>72913</v>
      </c>
      <c r="M76">
        <v>177883</v>
      </c>
      <c r="N76">
        <v>267289</v>
      </c>
      <c r="O76">
        <v>134864</v>
      </c>
      <c r="P76">
        <v>248695</v>
      </c>
      <c r="Q76">
        <v>89233</v>
      </c>
      <c r="R76">
        <v>12190</v>
      </c>
      <c r="S76">
        <v>241756</v>
      </c>
      <c r="T76">
        <v>343463</v>
      </c>
      <c r="U76">
        <v>244587</v>
      </c>
      <c r="V76">
        <v>29026</v>
      </c>
      <c r="W76">
        <v>278044</v>
      </c>
      <c r="X76">
        <v>83083</v>
      </c>
      <c r="Y76">
        <v>383734</v>
      </c>
      <c r="Z76">
        <v>205981</v>
      </c>
      <c r="AA76">
        <v>22593</v>
      </c>
      <c r="AB76">
        <v>173003</v>
      </c>
      <c r="AC76">
        <v>382994</v>
      </c>
      <c r="AD76">
        <v>6655</v>
      </c>
      <c r="AE76">
        <v>203315</v>
      </c>
      <c r="AF76">
        <v>135499</v>
      </c>
    </row>
    <row r="77" spans="1:32">
      <c r="A77" t="s">
        <v>114</v>
      </c>
      <c r="B77">
        <v>644022</v>
      </c>
      <c r="C77">
        <v>910617</v>
      </c>
      <c r="D77">
        <v>33928</v>
      </c>
      <c r="E77">
        <v>238885</v>
      </c>
      <c r="F77">
        <v>687667</v>
      </c>
      <c r="G77">
        <v>419125</v>
      </c>
      <c r="H77">
        <v>43765</v>
      </c>
      <c r="I77">
        <v>623088</v>
      </c>
      <c r="J77">
        <v>171865</v>
      </c>
      <c r="K77">
        <v>105982</v>
      </c>
      <c r="L77">
        <v>70462</v>
      </c>
      <c r="M77">
        <v>179426</v>
      </c>
      <c r="N77">
        <v>269023</v>
      </c>
      <c r="O77">
        <v>124722</v>
      </c>
      <c r="P77">
        <v>217425</v>
      </c>
      <c r="Q77">
        <v>77290</v>
      </c>
      <c r="R77">
        <v>10723</v>
      </c>
      <c r="S77">
        <v>221805</v>
      </c>
      <c r="T77">
        <v>312581</v>
      </c>
      <c r="U77">
        <v>221585</v>
      </c>
      <c r="V77">
        <v>27862</v>
      </c>
      <c r="W77">
        <v>261980</v>
      </c>
      <c r="X77">
        <v>79282</v>
      </c>
      <c r="Y77">
        <v>411069</v>
      </c>
      <c r="Z77">
        <v>176319</v>
      </c>
      <c r="AA77">
        <v>18961</v>
      </c>
      <c r="AB77">
        <v>138887</v>
      </c>
      <c r="AC77">
        <v>357135</v>
      </c>
      <c r="AD77">
        <v>9587</v>
      </c>
      <c r="AE77">
        <v>198325</v>
      </c>
      <c r="AF77">
        <v>131829</v>
      </c>
    </row>
    <row r="78" spans="1:32">
      <c r="A78" t="s">
        <v>115</v>
      </c>
      <c r="B78">
        <v>561546</v>
      </c>
      <c r="C78">
        <v>811186</v>
      </c>
      <c r="D78">
        <v>28980</v>
      </c>
      <c r="E78">
        <v>207719</v>
      </c>
      <c r="F78">
        <v>560409</v>
      </c>
      <c r="G78">
        <v>366635</v>
      </c>
      <c r="H78">
        <v>44668</v>
      </c>
      <c r="I78">
        <v>580452</v>
      </c>
      <c r="J78">
        <v>127657</v>
      </c>
      <c r="K78">
        <v>101846</v>
      </c>
      <c r="L78">
        <v>67481</v>
      </c>
      <c r="M78">
        <v>173582</v>
      </c>
      <c r="N78">
        <v>267185</v>
      </c>
      <c r="O78">
        <v>115990</v>
      </c>
      <c r="P78">
        <v>205405</v>
      </c>
      <c r="Q78">
        <v>73039</v>
      </c>
      <c r="R78">
        <v>9884</v>
      </c>
      <c r="S78">
        <v>189409</v>
      </c>
      <c r="T78">
        <v>245298</v>
      </c>
      <c r="U78">
        <v>159373</v>
      </c>
      <c r="V78">
        <v>26279</v>
      </c>
      <c r="W78">
        <v>245179</v>
      </c>
      <c r="X78">
        <v>69272</v>
      </c>
      <c r="Y78">
        <v>324407</v>
      </c>
      <c r="Z78">
        <v>118764</v>
      </c>
      <c r="AA78">
        <v>17700</v>
      </c>
      <c r="AB78">
        <v>119240</v>
      </c>
      <c r="AC78">
        <v>320245</v>
      </c>
      <c r="AD78">
        <v>9712</v>
      </c>
      <c r="AE78">
        <v>191039</v>
      </c>
      <c r="AF78">
        <v>113960</v>
      </c>
    </row>
    <row r="79" spans="1:32">
      <c r="A79" t="s">
        <v>116</v>
      </c>
      <c r="B79">
        <v>535908</v>
      </c>
      <c r="C79">
        <v>765686</v>
      </c>
      <c r="D79">
        <v>26133</v>
      </c>
      <c r="E79">
        <v>199894</v>
      </c>
      <c r="F79">
        <v>571009</v>
      </c>
      <c r="G79">
        <v>365241</v>
      </c>
      <c r="H79">
        <v>38322</v>
      </c>
      <c r="I79">
        <v>492890</v>
      </c>
      <c r="J79">
        <v>119974</v>
      </c>
      <c r="K79">
        <v>102036</v>
      </c>
      <c r="L79">
        <v>65903</v>
      </c>
      <c r="M79">
        <v>182351</v>
      </c>
      <c r="N79">
        <v>283329</v>
      </c>
      <c r="O79">
        <v>114929</v>
      </c>
      <c r="P79">
        <v>209312</v>
      </c>
      <c r="Q79">
        <v>68958</v>
      </c>
      <c r="R79">
        <v>9110</v>
      </c>
      <c r="S79">
        <v>149398</v>
      </c>
      <c r="T79">
        <v>225808</v>
      </c>
      <c r="U79">
        <v>127770</v>
      </c>
      <c r="V79">
        <v>26228</v>
      </c>
      <c r="W79">
        <v>242045</v>
      </c>
      <c r="X79">
        <v>71410</v>
      </c>
      <c r="Y79">
        <v>310251</v>
      </c>
      <c r="Z79">
        <v>122889</v>
      </c>
      <c r="AA79">
        <v>16119</v>
      </c>
      <c r="AB79">
        <v>117425</v>
      </c>
      <c r="AC79">
        <v>318719</v>
      </c>
      <c r="AD79">
        <v>12143</v>
      </c>
      <c r="AE79">
        <v>7305</v>
      </c>
      <c r="AF79">
        <v>116693</v>
      </c>
    </row>
    <row r="80" spans="1:32">
      <c r="A80" t="s">
        <v>117</v>
      </c>
      <c r="B80">
        <v>404095</v>
      </c>
      <c r="C80">
        <v>624627</v>
      </c>
      <c r="D80">
        <v>16387</v>
      </c>
      <c r="E80">
        <v>157316</v>
      </c>
      <c r="F80">
        <v>528843</v>
      </c>
      <c r="G80">
        <v>341487</v>
      </c>
      <c r="H80">
        <v>29506</v>
      </c>
      <c r="I80">
        <v>410672</v>
      </c>
      <c r="J80">
        <v>94436</v>
      </c>
      <c r="K80">
        <v>72167</v>
      </c>
      <c r="L80">
        <v>52658</v>
      </c>
      <c r="M80">
        <v>166897</v>
      </c>
      <c r="N80">
        <v>242400</v>
      </c>
      <c r="O80">
        <v>100489</v>
      </c>
      <c r="P80">
        <v>192414</v>
      </c>
      <c r="Q80">
        <v>65804</v>
      </c>
      <c r="R80">
        <v>6084</v>
      </c>
      <c r="S80">
        <v>70570</v>
      </c>
      <c r="T80">
        <v>178208</v>
      </c>
      <c r="U80">
        <v>75590</v>
      </c>
      <c r="V80">
        <v>25680</v>
      </c>
      <c r="W80">
        <v>232453</v>
      </c>
      <c r="X80">
        <v>62360</v>
      </c>
      <c r="Y80">
        <v>291950</v>
      </c>
      <c r="Z80">
        <v>121224</v>
      </c>
      <c r="AA80">
        <v>9682</v>
      </c>
      <c r="AB80">
        <v>100293</v>
      </c>
      <c r="AC80">
        <v>309209</v>
      </c>
      <c r="AD80">
        <v>6165</v>
      </c>
      <c r="AE80">
        <v>192223</v>
      </c>
      <c r="AF80">
        <v>110285</v>
      </c>
    </row>
    <row r="81" spans="1:32">
      <c r="A81" t="s">
        <v>118</v>
      </c>
      <c r="B81">
        <v>372790</v>
      </c>
      <c r="C81">
        <v>572352</v>
      </c>
      <c r="D81">
        <v>13872</v>
      </c>
      <c r="E81">
        <v>142350</v>
      </c>
      <c r="F81">
        <v>534206</v>
      </c>
      <c r="G81">
        <v>432882</v>
      </c>
      <c r="H81">
        <v>23492</v>
      </c>
      <c r="I81">
        <v>330377</v>
      </c>
      <c r="J81">
        <v>88419</v>
      </c>
      <c r="K81">
        <v>73276</v>
      </c>
      <c r="L81">
        <v>52413</v>
      </c>
      <c r="M81">
        <v>159301</v>
      </c>
      <c r="N81">
        <v>224749</v>
      </c>
      <c r="O81">
        <v>100223</v>
      </c>
      <c r="P81">
        <v>195540</v>
      </c>
      <c r="Q81">
        <v>69874</v>
      </c>
      <c r="R81">
        <v>4746</v>
      </c>
      <c r="S81">
        <v>47237</v>
      </c>
      <c r="T81">
        <v>164908</v>
      </c>
      <c r="U81">
        <v>55145</v>
      </c>
      <c r="V81">
        <v>25049</v>
      </c>
      <c r="W81">
        <v>231720</v>
      </c>
      <c r="X81">
        <v>55949</v>
      </c>
      <c r="Y81">
        <v>288811</v>
      </c>
      <c r="Z81">
        <v>125905</v>
      </c>
      <c r="AA81">
        <v>6935</v>
      </c>
      <c r="AB81">
        <v>105912</v>
      </c>
      <c r="AC81">
        <v>310590</v>
      </c>
      <c r="AD81">
        <v>4235</v>
      </c>
      <c r="AE81">
        <v>203096</v>
      </c>
      <c r="AF81">
        <v>107919</v>
      </c>
    </row>
    <row r="82" spans="1:32">
      <c r="A82" t="s">
        <v>119</v>
      </c>
      <c r="B82">
        <v>335585</v>
      </c>
      <c r="C82">
        <v>618036</v>
      </c>
      <c r="D82">
        <v>12343</v>
      </c>
      <c r="E82">
        <v>130449</v>
      </c>
      <c r="F82">
        <v>517941</v>
      </c>
      <c r="G82">
        <v>440328</v>
      </c>
      <c r="H82">
        <v>19744</v>
      </c>
      <c r="I82">
        <v>277819</v>
      </c>
      <c r="J82">
        <v>82014</v>
      </c>
      <c r="K82">
        <v>77705</v>
      </c>
      <c r="L82">
        <v>52450</v>
      </c>
      <c r="M82">
        <v>158115</v>
      </c>
      <c r="N82">
        <v>219965</v>
      </c>
      <c r="O82">
        <v>96929</v>
      </c>
      <c r="P82">
        <v>191073</v>
      </c>
      <c r="Q82">
        <v>73023</v>
      </c>
      <c r="R82">
        <v>4558</v>
      </c>
      <c r="S82">
        <v>35708</v>
      </c>
      <c r="T82">
        <v>148782</v>
      </c>
      <c r="U82">
        <v>44650</v>
      </c>
      <c r="V82">
        <v>25039</v>
      </c>
      <c r="W82">
        <v>224907</v>
      </c>
      <c r="X82">
        <v>51931</v>
      </c>
      <c r="Y82">
        <v>302741</v>
      </c>
      <c r="Z82">
        <v>131237</v>
      </c>
      <c r="AA82">
        <v>5711</v>
      </c>
      <c r="AB82">
        <v>90923</v>
      </c>
      <c r="AC82">
        <v>296234</v>
      </c>
      <c r="AD82">
        <v>2856</v>
      </c>
      <c r="AE82">
        <v>204843</v>
      </c>
      <c r="AF82">
        <v>97489</v>
      </c>
    </row>
    <row r="83" spans="1:32">
      <c r="A83" t="s">
        <v>120</v>
      </c>
      <c r="B83">
        <v>324520</v>
      </c>
      <c r="C83">
        <v>541902</v>
      </c>
      <c r="D83">
        <v>10516</v>
      </c>
      <c r="E83">
        <v>117771</v>
      </c>
      <c r="F83">
        <v>533137</v>
      </c>
      <c r="G83">
        <v>332506</v>
      </c>
      <c r="H83">
        <v>16588</v>
      </c>
      <c r="I83">
        <v>217079</v>
      </c>
      <c r="J83">
        <v>78072</v>
      </c>
      <c r="K83">
        <v>77586</v>
      </c>
      <c r="L83">
        <v>51887</v>
      </c>
      <c r="M83">
        <v>156695</v>
      </c>
      <c r="N83">
        <v>220693</v>
      </c>
      <c r="O83">
        <v>98853</v>
      </c>
      <c r="P83">
        <v>181509</v>
      </c>
      <c r="Q83">
        <v>68471</v>
      </c>
      <c r="R83">
        <v>4048</v>
      </c>
      <c r="S83">
        <v>28998</v>
      </c>
      <c r="T83">
        <v>138748</v>
      </c>
      <c r="U83">
        <v>41105</v>
      </c>
      <c r="V83">
        <v>25544</v>
      </c>
      <c r="W83">
        <v>220330</v>
      </c>
      <c r="X83">
        <v>50335</v>
      </c>
      <c r="Y83">
        <v>302838</v>
      </c>
      <c r="Z83">
        <v>134979</v>
      </c>
      <c r="AA83">
        <v>5361</v>
      </c>
      <c r="AB83">
        <v>84073</v>
      </c>
      <c r="AC83">
        <v>283248</v>
      </c>
      <c r="AD83">
        <v>2586</v>
      </c>
      <c r="AE83">
        <v>203738</v>
      </c>
      <c r="AF83">
        <v>102717</v>
      </c>
    </row>
    <row r="84" spans="1:32">
      <c r="A84" t="s">
        <v>121</v>
      </c>
      <c r="B84">
        <v>284017</v>
      </c>
      <c r="C84">
        <v>471329</v>
      </c>
      <c r="D84">
        <v>9526</v>
      </c>
      <c r="E84">
        <v>111763</v>
      </c>
      <c r="F84">
        <v>511708</v>
      </c>
      <c r="G84">
        <v>344612</v>
      </c>
      <c r="H84">
        <v>14830</v>
      </c>
      <c r="I84">
        <v>189818</v>
      </c>
      <c r="J84">
        <v>73746</v>
      </c>
      <c r="K84">
        <v>73564</v>
      </c>
      <c r="L84">
        <v>51130</v>
      </c>
      <c r="M84">
        <v>158623</v>
      </c>
      <c r="N84">
        <v>218625</v>
      </c>
      <c r="O84">
        <v>99482</v>
      </c>
      <c r="P84">
        <v>162060</v>
      </c>
      <c r="Q84">
        <v>51803</v>
      </c>
      <c r="R84">
        <v>3732</v>
      </c>
      <c r="S84">
        <v>24440</v>
      </c>
      <c r="T84">
        <v>143244</v>
      </c>
      <c r="U84">
        <v>40254</v>
      </c>
      <c r="V84">
        <v>24515</v>
      </c>
      <c r="W84">
        <v>213776</v>
      </c>
      <c r="X84">
        <v>50909</v>
      </c>
      <c r="Y84">
        <v>355493</v>
      </c>
      <c r="Z84">
        <v>147411</v>
      </c>
      <c r="AA84">
        <v>5578</v>
      </c>
      <c r="AB84">
        <v>83169</v>
      </c>
      <c r="AC84">
        <v>269282</v>
      </c>
      <c r="AD84">
        <v>2443</v>
      </c>
      <c r="AE84">
        <v>213526</v>
      </c>
      <c r="AF84">
        <v>106405</v>
      </c>
    </row>
    <row r="85" spans="1:32">
      <c r="A85" t="s">
        <v>122</v>
      </c>
      <c r="B85">
        <v>265317</v>
      </c>
      <c r="C85">
        <v>445930</v>
      </c>
      <c r="D85">
        <v>9083</v>
      </c>
      <c r="E85">
        <v>108713</v>
      </c>
      <c r="F85">
        <v>526573</v>
      </c>
      <c r="G85">
        <v>376353</v>
      </c>
      <c r="H85">
        <v>12083</v>
      </c>
      <c r="I85">
        <v>149204</v>
      </c>
      <c r="J85">
        <v>69399</v>
      </c>
      <c r="K85">
        <v>61571</v>
      </c>
      <c r="L85">
        <v>42702</v>
      </c>
      <c r="M85">
        <v>166121</v>
      </c>
      <c r="N85">
        <v>229058</v>
      </c>
      <c r="O85">
        <v>104725</v>
      </c>
      <c r="P85">
        <v>159063</v>
      </c>
      <c r="Q85">
        <v>45450</v>
      </c>
      <c r="R85">
        <v>3043</v>
      </c>
      <c r="S85">
        <v>19544</v>
      </c>
      <c r="T85">
        <v>138701</v>
      </c>
      <c r="U85">
        <v>37131</v>
      </c>
      <c r="V85">
        <v>24262</v>
      </c>
      <c r="W85">
        <v>224930</v>
      </c>
      <c r="X85">
        <v>44725</v>
      </c>
      <c r="Y85">
        <v>335771</v>
      </c>
      <c r="Z85">
        <v>151708</v>
      </c>
      <c r="AA85">
        <v>6951</v>
      </c>
      <c r="AB85">
        <v>74881</v>
      </c>
      <c r="AC85">
        <v>262133</v>
      </c>
      <c r="AD85">
        <v>2228</v>
      </c>
      <c r="AE85">
        <v>210781</v>
      </c>
      <c r="AF85">
        <v>100343</v>
      </c>
    </row>
    <row r="86" spans="1:32">
      <c r="A86" t="s">
        <v>123</v>
      </c>
      <c r="B86">
        <v>224139</v>
      </c>
      <c r="C86">
        <v>407377</v>
      </c>
      <c r="D86">
        <v>6812</v>
      </c>
      <c r="E86">
        <v>92765</v>
      </c>
      <c r="F86">
        <v>457050</v>
      </c>
      <c r="G86">
        <v>388796</v>
      </c>
      <c r="H86">
        <v>7855</v>
      </c>
      <c r="I86">
        <v>96004</v>
      </c>
      <c r="J86">
        <v>49827</v>
      </c>
      <c r="K86">
        <v>41874</v>
      </c>
      <c r="L86">
        <v>29705</v>
      </c>
      <c r="M86">
        <v>138383</v>
      </c>
      <c r="N86">
        <v>202473</v>
      </c>
      <c r="O86">
        <v>101836</v>
      </c>
      <c r="P86">
        <v>75605</v>
      </c>
      <c r="Q86">
        <v>25355</v>
      </c>
      <c r="R86">
        <v>2228</v>
      </c>
      <c r="S86">
        <v>12830</v>
      </c>
      <c r="T86">
        <v>136678</v>
      </c>
      <c r="U86">
        <v>49012</v>
      </c>
      <c r="V86">
        <v>19699</v>
      </c>
      <c r="W86">
        <v>170090</v>
      </c>
      <c r="X86">
        <v>38152</v>
      </c>
      <c r="Y86">
        <v>241770</v>
      </c>
      <c r="Z86">
        <v>133237</v>
      </c>
      <c r="AA86">
        <v>9407</v>
      </c>
      <c r="AB86">
        <v>59916</v>
      </c>
      <c r="AC86">
        <v>195615</v>
      </c>
      <c r="AD86">
        <v>2759</v>
      </c>
      <c r="AE86">
        <v>195508</v>
      </c>
      <c r="AF86">
        <v>106227</v>
      </c>
    </row>
    <row r="87" spans="1:32">
      <c r="A87" t="s">
        <v>124</v>
      </c>
      <c r="B87">
        <v>315451</v>
      </c>
      <c r="C87">
        <v>579867</v>
      </c>
      <c r="D87">
        <v>10151</v>
      </c>
      <c r="E87">
        <v>120648</v>
      </c>
      <c r="F87">
        <v>540024</v>
      </c>
      <c r="G87">
        <v>421083</v>
      </c>
      <c r="H87">
        <v>10617</v>
      </c>
      <c r="I87">
        <v>147948</v>
      </c>
      <c r="J87">
        <v>65789</v>
      </c>
      <c r="K87">
        <v>63120</v>
      </c>
      <c r="L87">
        <v>43154</v>
      </c>
      <c r="M87">
        <v>161274</v>
      </c>
      <c r="N87">
        <v>234870</v>
      </c>
      <c r="O87">
        <v>104798</v>
      </c>
      <c r="P87">
        <v>114506</v>
      </c>
      <c r="Q87" s="31">
        <f>ROUND(Q86*1/2+Q88*1/2,0)</f>
        <v>42096</v>
      </c>
      <c r="R87">
        <v>3334</v>
      </c>
      <c r="S87">
        <v>24147</v>
      </c>
      <c r="T87">
        <v>160619</v>
      </c>
      <c r="U87">
        <v>90169</v>
      </c>
      <c r="V87">
        <v>25087</v>
      </c>
      <c r="W87">
        <v>207545</v>
      </c>
      <c r="X87">
        <v>48521</v>
      </c>
      <c r="Y87">
        <v>267138</v>
      </c>
      <c r="Z87">
        <v>171174</v>
      </c>
      <c r="AA87">
        <v>14843</v>
      </c>
      <c r="AB87">
        <v>76490</v>
      </c>
      <c r="AC87">
        <v>262602</v>
      </c>
      <c r="AD87">
        <v>7046</v>
      </c>
      <c r="AE87">
        <v>190307</v>
      </c>
      <c r="AF87">
        <v>121980</v>
      </c>
    </row>
    <row r="88" spans="1:32">
      <c r="A88" t="s">
        <v>125</v>
      </c>
      <c r="B88">
        <v>366248</v>
      </c>
      <c r="C88">
        <v>530957</v>
      </c>
      <c r="D88">
        <v>12824</v>
      </c>
      <c r="E88">
        <v>131580</v>
      </c>
      <c r="F88">
        <v>548217</v>
      </c>
      <c r="G88">
        <v>433756</v>
      </c>
      <c r="H88">
        <v>12710</v>
      </c>
      <c r="I88">
        <v>176627</v>
      </c>
      <c r="J88">
        <v>76014</v>
      </c>
      <c r="K88">
        <v>72983</v>
      </c>
      <c r="L88">
        <v>48572</v>
      </c>
      <c r="M88">
        <v>163664</v>
      </c>
      <c r="N88">
        <v>258786</v>
      </c>
      <c r="O88">
        <v>115041</v>
      </c>
      <c r="P88">
        <v>146038</v>
      </c>
      <c r="Q88">
        <v>58836</v>
      </c>
      <c r="R88">
        <v>4019</v>
      </c>
      <c r="S88">
        <v>31897</v>
      </c>
      <c r="T88">
        <v>171490</v>
      </c>
      <c r="U88">
        <v>124897</v>
      </c>
      <c r="V88">
        <v>25724</v>
      </c>
      <c r="W88">
        <v>216891</v>
      </c>
      <c r="X88">
        <v>53962</v>
      </c>
      <c r="Y88">
        <v>291230</v>
      </c>
      <c r="Z88">
        <v>141766</v>
      </c>
      <c r="AA88">
        <v>19522</v>
      </c>
      <c r="AB88">
        <v>88288</v>
      </c>
      <c r="AC88">
        <v>272626</v>
      </c>
      <c r="AD88">
        <v>7789</v>
      </c>
      <c r="AE88">
        <v>192465</v>
      </c>
      <c r="AF88">
        <v>123101</v>
      </c>
    </row>
    <row r="89" spans="1:32">
      <c r="A89" t="s">
        <v>126</v>
      </c>
      <c r="B89">
        <v>417679</v>
      </c>
      <c r="C89">
        <v>590769</v>
      </c>
      <c r="D89">
        <v>15788</v>
      </c>
      <c r="E89">
        <v>152009</v>
      </c>
      <c r="F89">
        <v>561386</v>
      </c>
      <c r="G89">
        <v>364841</v>
      </c>
      <c r="H89">
        <v>14594</v>
      </c>
      <c r="I89">
        <v>211807</v>
      </c>
      <c r="J89">
        <v>91939</v>
      </c>
      <c r="K89">
        <v>76600</v>
      </c>
      <c r="L89">
        <v>50268</v>
      </c>
      <c r="M89">
        <v>167917</v>
      </c>
      <c r="N89">
        <v>261532</v>
      </c>
      <c r="O89">
        <v>118215</v>
      </c>
      <c r="P89">
        <v>169498</v>
      </c>
      <c r="Q89">
        <v>62252</v>
      </c>
      <c r="R89">
        <v>4713</v>
      </c>
      <c r="S89">
        <v>38110</v>
      </c>
      <c r="T89">
        <v>196645</v>
      </c>
      <c r="U89">
        <v>206812</v>
      </c>
      <c r="V89">
        <v>26256</v>
      </c>
      <c r="W89">
        <v>234181</v>
      </c>
      <c r="X89">
        <v>58017</v>
      </c>
      <c r="Y89">
        <v>364327</v>
      </c>
      <c r="Z89">
        <v>194006</v>
      </c>
      <c r="AA89">
        <v>18297</v>
      </c>
      <c r="AB89">
        <v>89080</v>
      </c>
      <c r="AC89">
        <v>281519</v>
      </c>
      <c r="AD89">
        <v>4325</v>
      </c>
      <c r="AE89">
        <v>196599</v>
      </c>
      <c r="AF89">
        <v>129441</v>
      </c>
    </row>
    <row r="90" spans="1:32">
      <c r="A90" t="s">
        <v>127</v>
      </c>
      <c r="B90">
        <v>395535</v>
      </c>
      <c r="C90">
        <v>566480</v>
      </c>
      <c r="D90">
        <v>14228</v>
      </c>
      <c r="E90">
        <v>150948</v>
      </c>
      <c r="F90">
        <v>529619</v>
      </c>
      <c r="G90">
        <v>327078</v>
      </c>
      <c r="H90">
        <v>13525</v>
      </c>
      <c r="I90">
        <v>197508</v>
      </c>
      <c r="J90">
        <v>91908</v>
      </c>
      <c r="K90">
        <v>59247</v>
      </c>
      <c r="L90">
        <v>39753</v>
      </c>
      <c r="M90">
        <v>162293</v>
      </c>
      <c r="N90">
        <v>247910</v>
      </c>
      <c r="O90">
        <v>109463</v>
      </c>
      <c r="P90">
        <v>231403</v>
      </c>
      <c r="Q90">
        <v>73495</v>
      </c>
      <c r="R90">
        <v>4044</v>
      </c>
      <c r="S90">
        <v>30437</v>
      </c>
      <c r="T90">
        <v>179330</v>
      </c>
      <c r="U90">
        <v>225882</v>
      </c>
      <c r="V90">
        <v>25503</v>
      </c>
      <c r="W90">
        <v>210738</v>
      </c>
      <c r="X90">
        <v>53813</v>
      </c>
      <c r="Y90">
        <v>334702</v>
      </c>
      <c r="Z90">
        <v>160772</v>
      </c>
      <c r="AA90">
        <v>14150</v>
      </c>
      <c r="AB90">
        <v>84924</v>
      </c>
      <c r="AC90">
        <v>264218</v>
      </c>
      <c r="AD90">
        <v>3368</v>
      </c>
      <c r="AE90">
        <v>170722</v>
      </c>
      <c r="AF90">
        <v>125464</v>
      </c>
    </row>
    <row r="91" spans="1:32">
      <c r="A91" t="s">
        <v>128</v>
      </c>
      <c r="B91">
        <v>495773</v>
      </c>
      <c r="C91">
        <v>645591</v>
      </c>
      <c r="D91">
        <v>20001</v>
      </c>
      <c r="E91">
        <v>172222</v>
      </c>
      <c r="F91">
        <v>553322</v>
      </c>
      <c r="G91">
        <v>436291</v>
      </c>
      <c r="H91">
        <v>16277</v>
      </c>
      <c r="I91">
        <v>228481</v>
      </c>
      <c r="J91">
        <v>102161</v>
      </c>
      <c r="K91">
        <v>79331</v>
      </c>
      <c r="L91">
        <v>52516</v>
      </c>
      <c r="M91">
        <v>166671</v>
      </c>
      <c r="N91">
        <v>251971</v>
      </c>
      <c r="O91">
        <v>110983</v>
      </c>
      <c r="P91">
        <v>226105</v>
      </c>
      <c r="Q91">
        <v>89070</v>
      </c>
      <c r="R91">
        <v>5073</v>
      </c>
      <c r="S91">
        <v>48845</v>
      </c>
      <c r="T91">
        <v>203703</v>
      </c>
      <c r="U91">
        <v>360459</v>
      </c>
      <c r="V91">
        <v>23256</v>
      </c>
      <c r="W91">
        <v>214412</v>
      </c>
      <c r="X91">
        <v>58565</v>
      </c>
      <c r="Y91">
        <v>274675</v>
      </c>
      <c r="Z91">
        <v>152595</v>
      </c>
      <c r="AA91">
        <v>21794</v>
      </c>
      <c r="AB91">
        <v>95284</v>
      </c>
      <c r="AC91">
        <v>266626</v>
      </c>
      <c r="AD91">
        <v>8756</v>
      </c>
      <c r="AE91">
        <v>168704</v>
      </c>
      <c r="AF91">
        <v>143229</v>
      </c>
    </row>
    <row r="92" spans="1:32">
      <c r="A92" t="s">
        <v>129</v>
      </c>
      <c r="B92">
        <v>512849</v>
      </c>
      <c r="C92">
        <v>690831</v>
      </c>
      <c r="D92">
        <v>22286</v>
      </c>
      <c r="E92">
        <v>187060</v>
      </c>
      <c r="F92">
        <v>540814</v>
      </c>
      <c r="G92">
        <v>434075</v>
      </c>
      <c r="H92">
        <v>17511</v>
      </c>
      <c r="I92">
        <v>245113</v>
      </c>
      <c r="J92">
        <v>108600</v>
      </c>
      <c r="K92">
        <v>82887</v>
      </c>
      <c r="L92">
        <v>53627</v>
      </c>
      <c r="M92">
        <v>171186</v>
      </c>
      <c r="N92">
        <v>273801</v>
      </c>
      <c r="O92">
        <v>118099</v>
      </c>
      <c r="P92">
        <v>205822</v>
      </c>
      <c r="Q92">
        <v>79340</v>
      </c>
      <c r="R92">
        <v>5633</v>
      </c>
      <c r="S92">
        <v>58602</v>
      </c>
      <c r="T92">
        <v>212439</v>
      </c>
      <c r="U92">
        <v>357243</v>
      </c>
      <c r="V92">
        <v>24202</v>
      </c>
      <c r="W92">
        <v>208934</v>
      </c>
      <c r="X92">
        <v>60473</v>
      </c>
      <c r="Y92">
        <v>251818</v>
      </c>
      <c r="Z92">
        <v>132255</v>
      </c>
      <c r="AA92">
        <v>20227</v>
      </c>
      <c r="AB92">
        <v>94604</v>
      </c>
      <c r="AC92">
        <v>264480</v>
      </c>
      <c r="AD92">
        <v>7791</v>
      </c>
      <c r="AE92">
        <v>165358</v>
      </c>
      <c r="AF92">
        <v>128550</v>
      </c>
    </row>
    <row r="93" spans="1:32">
      <c r="A93" t="s">
        <v>130</v>
      </c>
      <c r="B93">
        <v>552542</v>
      </c>
      <c r="C93">
        <v>760360</v>
      </c>
      <c r="D93">
        <v>23969</v>
      </c>
      <c r="E93">
        <v>214052</v>
      </c>
      <c r="F93">
        <v>550687</v>
      </c>
      <c r="G93">
        <v>356326</v>
      </c>
      <c r="H93">
        <v>18742</v>
      </c>
      <c r="I93">
        <v>246644</v>
      </c>
      <c r="J93">
        <v>120320</v>
      </c>
      <c r="K93">
        <v>82353</v>
      </c>
      <c r="L93">
        <v>53905</v>
      </c>
      <c r="M93">
        <v>171059</v>
      </c>
      <c r="N93">
        <v>260606</v>
      </c>
      <c r="O93">
        <v>117911</v>
      </c>
      <c r="P93">
        <v>201314</v>
      </c>
      <c r="Q93">
        <v>83523</v>
      </c>
      <c r="R93">
        <v>5884</v>
      </c>
      <c r="S93">
        <v>59474</v>
      </c>
      <c r="T93">
        <v>215858</v>
      </c>
      <c r="U93">
        <v>331212</v>
      </c>
      <c r="V93">
        <v>24909</v>
      </c>
      <c r="W93">
        <v>198143</v>
      </c>
      <c r="X93">
        <v>62416</v>
      </c>
      <c r="Y93">
        <v>235676</v>
      </c>
      <c r="Z93">
        <v>137659</v>
      </c>
      <c r="AA93">
        <v>20492</v>
      </c>
      <c r="AB93">
        <v>101447</v>
      </c>
      <c r="AC93">
        <v>265925</v>
      </c>
      <c r="AD93">
        <v>7962</v>
      </c>
      <c r="AE93">
        <v>164404</v>
      </c>
      <c r="AF93">
        <v>130886</v>
      </c>
    </row>
    <row r="94" spans="1:32">
      <c r="A94" t="s">
        <v>131</v>
      </c>
      <c r="B94">
        <v>590601</v>
      </c>
      <c r="C94">
        <v>956323</v>
      </c>
      <c r="D94">
        <v>27082</v>
      </c>
      <c r="E94">
        <v>230640</v>
      </c>
      <c r="F94">
        <v>560266</v>
      </c>
      <c r="G94">
        <v>432197</v>
      </c>
      <c r="H94">
        <v>20134</v>
      </c>
      <c r="I94">
        <v>260956</v>
      </c>
      <c r="J94">
        <v>144631</v>
      </c>
      <c r="K94">
        <v>87959</v>
      </c>
      <c r="L94">
        <v>56516</v>
      </c>
      <c r="M94">
        <v>170150</v>
      </c>
      <c r="N94">
        <v>258329</v>
      </c>
      <c r="O94">
        <v>114511</v>
      </c>
      <c r="P94">
        <v>209948</v>
      </c>
      <c r="Q94">
        <v>82758</v>
      </c>
      <c r="R94">
        <v>6517</v>
      </c>
      <c r="S94">
        <v>68335</v>
      </c>
      <c r="T94">
        <v>225826</v>
      </c>
      <c r="U94">
        <v>303736</v>
      </c>
      <c r="V94">
        <v>23733</v>
      </c>
      <c r="W94">
        <v>203106</v>
      </c>
      <c r="X94">
        <v>60743</v>
      </c>
      <c r="Y94">
        <v>225570</v>
      </c>
      <c r="Z94">
        <v>143454</v>
      </c>
      <c r="AA94">
        <v>21379</v>
      </c>
      <c r="AB94">
        <v>116630</v>
      </c>
      <c r="AC94">
        <v>268546</v>
      </c>
      <c r="AD94">
        <v>8628</v>
      </c>
      <c r="AE94">
        <v>162680</v>
      </c>
      <c r="AF94">
        <v>119391</v>
      </c>
    </row>
    <row r="95" spans="1:32">
      <c r="A95" t="s">
        <v>132</v>
      </c>
      <c r="B95">
        <v>617088</v>
      </c>
      <c r="C95">
        <v>837461</v>
      </c>
      <c r="D95">
        <v>28793</v>
      </c>
      <c r="E95">
        <v>247598</v>
      </c>
      <c r="F95">
        <v>572304</v>
      </c>
      <c r="G95">
        <v>363079</v>
      </c>
      <c r="H95">
        <v>19365</v>
      </c>
      <c r="I95">
        <v>235734</v>
      </c>
      <c r="J95">
        <v>157360</v>
      </c>
      <c r="K95">
        <v>92823</v>
      </c>
      <c r="L95">
        <v>59717</v>
      </c>
      <c r="M95">
        <v>171422</v>
      </c>
      <c r="N95">
        <v>262496</v>
      </c>
      <c r="O95">
        <v>116766</v>
      </c>
      <c r="P95">
        <v>196176</v>
      </c>
      <c r="Q95">
        <v>75493</v>
      </c>
      <c r="R95">
        <v>6991</v>
      </c>
      <c r="S95">
        <v>72620</v>
      </c>
      <c r="T95">
        <v>272045</v>
      </c>
      <c r="U95">
        <v>300285</v>
      </c>
      <c r="V95">
        <v>22660</v>
      </c>
      <c r="W95">
        <v>195359</v>
      </c>
      <c r="X95">
        <v>63487</v>
      </c>
      <c r="Y95">
        <v>222557</v>
      </c>
      <c r="Z95">
        <v>129848</v>
      </c>
      <c r="AA95">
        <v>20447</v>
      </c>
      <c r="AB95">
        <v>140342</v>
      </c>
      <c r="AC95">
        <v>275149</v>
      </c>
      <c r="AD95">
        <v>10228</v>
      </c>
      <c r="AE95">
        <v>161639</v>
      </c>
      <c r="AF95">
        <v>129674</v>
      </c>
    </row>
    <row r="96" spans="1:32">
      <c r="A96" t="s">
        <v>133</v>
      </c>
      <c r="B96">
        <v>504227</v>
      </c>
      <c r="C96">
        <v>809778</v>
      </c>
      <c r="D96">
        <v>23282</v>
      </c>
      <c r="E96">
        <v>233512</v>
      </c>
      <c r="F96">
        <v>564146</v>
      </c>
      <c r="G96">
        <v>447351</v>
      </c>
      <c r="H96">
        <v>18481</v>
      </c>
      <c r="I96">
        <v>258383</v>
      </c>
      <c r="J96">
        <v>138891</v>
      </c>
      <c r="K96">
        <v>62491</v>
      </c>
      <c r="L96">
        <v>43323</v>
      </c>
      <c r="M96">
        <v>175110</v>
      </c>
      <c r="N96">
        <v>251812</v>
      </c>
      <c r="O96">
        <v>111054</v>
      </c>
      <c r="P96">
        <v>193188</v>
      </c>
      <c r="Q96">
        <v>69086</v>
      </c>
      <c r="R96">
        <v>5410</v>
      </c>
      <c r="S96">
        <v>41455</v>
      </c>
      <c r="T96">
        <v>193445</v>
      </c>
      <c r="U96">
        <v>200648</v>
      </c>
      <c r="V96">
        <v>23896</v>
      </c>
      <c r="W96">
        <v>196877</v>
      </c>
      <c r="X96">
        <v>61761</v>
      </c>
      <c r="Y96">
        <v>220246</v>
      </c>
      <c r="Z96">
        <v>135459</v>
      </c>
      <c r="AA96">
        <v>10210</v>
      </c>
      <c r="AB96">
        <v>97175</v>
      </c>
      <c r="AC96">
        <v>283803</v>
      </c>
      <c r="AD96">
        <v>3426</v>
      </c>
      <c r="AE96">
        <v>163694</v>
      </c>
      <c r="AF96">
        <v>123041</v>
      </c>
    </row>
    <row r="97" spans="1:32">
      <c r="A97" t="s">
        <v>134</v>
      </c>
      <c r="B97">
        <v>504703</v>
      </c>
      <c r="C97">
        <v>830823</v>
      </c>
      <c r="D97">
        <v>23111</v>
      </c>
      <c r="E97">
        <v>234260</v>
      </c>
      <c r="F97">
        <v>568476</v>
      </c>
      <c r="G97">
        <v>438878</v>
      </c>
      <c r="H97">
        <v>18883</v>
      </c>
      <c r="I97">
        <v>262322</v>
      </c>
      <c r="J97">
        <v>159361</v>
      </c>
      <c r="K97">
        <v>63011</v>
      </c>
      <c r="L97">
        <v>41851</v>
      </c>
      <c r="M97">
        <v>170354</v>
      </c>
      <c r="N97">
        <v>252928</v>
      </c>
      <c r="O97">
        <v>111455</v>
      </c>
      <c r="P97">
        <v>209905</v>
      </c>
      <c r="Q97">
        <v>69570</v>
      </c>
      <c r="R97">
        <v>5477</v>
      </c>
      <c r="S97">
        <v>44590</v>
      </c>
      <c r="T97">
        <v>199379</v>
      </c>
      <c r="U97">
        <v>207849</v>
      </c>
      <c r="V97">
        <v>24567</v>
      </c>
      <c r="W97">
        <v>203245</v>
      </c>
      <c r="X97">
        <v>60968</v>
      </c>
      <c r="Y97">
        <v>228858</v>
      </c>
      <c r="Z97">
        <v>139543</v>
      </c>
      <c r="AA97">
        <v>10131</v>
      </c>
      <c r="AB97">
        <v>97849</v>
      </c>
      <c r="AC97">
        <v>288277</v>
      </c>
      <c r="AD97">
        <v>4029</v>
      </c>
      <c r="AE97">
        <v>164146</v>
      </c>
      <c r="AF97">
        <v>125680</v>
      </c>
    </row>
    <row r="98" spans="1:32">
      <c r="A98" t="s">
        <v>135</v>
      </c>
      <c r="B98">
        <v>548270</v>
      </c>
      <c r="C98">
        <v>865035</v>
      </c>
      <c r="D98">
        <v>28233</v>
      </c>
      <c r="E98">
        <v>243308</v>
      </c>
      <c r="F98">
        <v>553975</v>
      </c>
      <c r="G98">
        <v>323550</v>
      </c>
      <c r="H98">
        <v>20509</v>
      </c>
      <c r="I98">
        <v>278189</v>
      </c>
      <c r="J98">
        <v>159374</v>
      </c>
      <c r="K98">
        <v>85305</v>
      </c>
      <c r="L98">
        <v>52753</v>
      </c>
      <c r="M98">
        <v>170113</v>
      </c>
      <c r="N98">
        <v>257893</v>
      </c>
      <c r="O98">
        <v>113693</v>
      </c>
      <c r="P98">
        <v>218270</v>
      </c>
      <c r="Q98">
        <v>85891</v>
      </c>
      <c r="R98">
        <v>6472</v>
      </c>
      <c r="S98">
        <v>68706</v>
      </c>
      <c r="T98">
        <v>252804</v>
      </c>
      <c r="U98">
        <v>251955</v>
      </c>
      <c r="V98">
        <v>26421</v>
      </c>
      <c r="W98">
        <v>206238</v>
      </c>
      <c r="X98">
        <v>64457</v>
      </c>
      <c r="Y98">
        <v>200163</v>
      </c>
      <c r="Z98">
        <v>143601</v>
      </c>
      <c r="AA98">
        <v>18417</v>
      </c>
      <c r="AB98">
        <v>105131</v>
      </c>
      <c r="AC98">
        <v>283374</v>
      </c>
      <c r="AD98">
        <v>11808</v>
      </c>
      <c r="AE98">
        <v>155174</v>
      </c>
      <c r="AF98">
        <v>120505</v>
      </c>
    </row>
    <row r="99" spans="1:32">
      <c r="A99" t="s">
        <v>136</v>
      </c>
      <c r="B99">
        <v>569803</v>
      </c>
      <c r="C99">
        <v>892708</v>
      </c>
      <c r="D99">
        <v>29906</v>
      </c>
      <c r="E99">
        <v>256568</v>
      </c>
      <c r="F99">
        <v>554434</v>
      </c>
      <c r="G99">
        <v>420408</v>
      </c>
      <c r="H99">
        <v>20378</v>
      </c>
      <c r="I99">
        <v>246287</v>
      </c>
      <c r="J99">
        <v>163170</v>
      </c>
      <c r="K99">
        <v>91170</v>
      </c>
      <c r="L99">
        <v>58748</v>
      </c>
      <c r="M99">
        <v>173133</v>
      </c>
      <c r="N99">
        <v>264045</v>
      </c>
      <c r="O99">
        <v>117693</v>
      </c>
      <c r="P99">
        <v>195537</v>
      </c>
      <c r="Q99">
        <v>76335</v>
      </c>
      <c r="R99">
        <v>6631</v>
      </c>
      <c r="S99">
        <v>76487</v>
      </c>
      <c r="T99">
        <v>268197</v>
      </c>
      <c r="U99">
        <v>245513</v>
      </c>
      <c r="V99">
        <v>25277</v>
      </c>
      <c r="W99">
        <v>197386</v>
      </c>
      <c r="X99">
        <v>63323</v>
      </c>
      <c r="Y99">
        <v>202260</v>
      </c>
      <c r="Z99">
        <v>158766</v>
      </c>
      <c r="AA99">
        <v>19121</v>
      </c>
      <c r="AB99">
        <v>119155</v>
      </c>
      <c r="AC99">
        <v>276060</v>
      </c>
      <c r="AD99">
        <v>13231</v>
      </c>
      <c r="AE99">
        <v>147683</v>
      </c>
      <c r="AF99">
        <v>118220</v>
      </c>
    </row>
    <row r="100" spans="1:32">
      <c r="A100" t="s">
        <v>137</v>
      </c>
      <c r="B100">
        <v>576688</v>
      </c>
      <c r="C100">
        <v>888161</v>
      </c>
      <c r="D100">
        <v>30686</v>
      </c>
      <c r="E100">
        <v>261003</v>
      </c>
      <c r="F100">
        <v>556716</v>
      </c>
      <c r="G100">
        <v>426683</v>
      </c>
      <c r="H100">
        <v>21876</v>
      </c>
      <c r="I100">
        <v>300877</v>
      </c>
      <c r="J100">
        <v>168321</v>
      </c>
      <c r="K100">
        <v>94262</v>
      </c>
      <c r="L100">
        <v>58701</v>
      </c>
      <c r="M100">
        <v>171748</v>
      </c>
      <c r="N100">
        <v>254164</v>
      </c>
      <c r="O100">
        <v>114868</v>
      </c>
      <c r="P100">
        <v>191617</v>
      </c>
      <c r="Q100">
        <v>76925</v>
      </c>
      <c r="R100">
        <v>6830</v>
      </c>
      <c r="S100">
        <v>82941</v>
      </c>
      <c r="T100">
        <v>273438</v>
      </c>
      <c r="U100">
        <v>235094</v>
      </c>
      <c r="V100">
        <v>23655</v>
      </c>
      <c r="W100">
        <v>188049</v>
      </c>
      <c r="X100">
        <v>66089</v>
      </c>
      <c r="Y100">
        <v>199085</v>
      </c>
      <c r="Z100">
        <v>118997</v>
      </c>
      <c r="AA100">
        <v>18653</v>
      </c>
      <c r="AB100">
        <v>109439</v>
      </c>
      <c r="AC100">
        <v>268710</v>
      </c>
      <c r="AD100">
        <v>10375</v>
      </c>
      <c r="AE100">
        <v>142352</v>
      </c>
      <c r="AF100">
        <v>116602</v>
      </c>
    </row>
    <row r="101" spans="1:32">
      <c r="A101" t="s">
        <v>138</v>
      </c>
      <c r="B101">
        <v>593259</v>
      </c>
      <c r="C101">
        <v>910379</v>
      </c>
      <c r="D101">
        <v>31221</v>
      </c>
      <c r="E101">
        <v>269834</v>
      </c>
      <c r="F101">
        <v>565712</v>
      </c>
      <c r="G101">
        <v>322216</v>
      </c>
      <c r="H101">
        <v>21610</v>
      </c>
      <c r="I101">
        <v>265081</v>
      </c>
      <c r="J101">
        <v>170365</v>
      </c>
      <c r="K101">
        <v>110194</v>
      </c>
      <c r="L101">
        <v>62697</v>
      </c>
      <c r="M101">
        <v>169607</v>
      </c>
      <c r="N101">
        <v>256446</v>
      </c>
      <c r="O101">
        <v>115600</v>
      </c>
      <c r="P101">
        <v>191432</v>
      </c>
      <c r="Q101">
        <v>75181</v>
      </c>
      <c r="R101">
        <v>7119</v>
      </c>
      <c r="S101">
        <v>88073</v>
      </c>
      <c r="T101">
        <v>273456</v>
      </c>
      <c r="U101">
        <v>224836</v>
      </c>
      <c r="V101">
        <v>23238</v>
      </c>
      <c r="W101">
        <v>184786</v>
      </c>
      <c r="X101">
        <v>62989</v>
      </c>
      <c r="Y101">
        <v>198608</v>
      </c>
      <c r="Z101">
        <v>114080</v>
      </c>
      <c r="AA101">
        <v>19192</v>
      </c>
      <c r="AB101">
        <v>117042</v>
      </c>
      <c r="AC101">
        <v>271939</v>
      </c>
      <c r="AD101">
        <v>10972</v>
      </c>
      <c r="AE101">
        <v>137279</v>
      </c>
      <c r="AF101">
        <v>116185</v>
      </c>
    </row>
    <row r="102" spans="1:32">
      <c r="A102" t="s">
        <v>139</v>
      </c>
      <c r="B102">
        <v>596166</v>
      </c>
      <c r="C102">
        <v>925930</v>
      </c>
      <c r="D102">
        <v>31799</v>
      </c>
      <c r="E102">
        <v>271723</v>
      </c>
      <c r="F102">
        <v>560636</v>
      </c>
      <c r="G102">
        <v>320885</v>
      </c>
      <c r="H102">
        <v>23461</v>
      </c>
      <c r="I102">
        <v>317845</v>
      </c>
      <c r="J102">
        <v>175701</v>
      </c>
      <c r="K102">
        <v>98494</v>
      </c>
      <c r="L102">
        <v>61454</v>
      </c>
      <c r="M102">
        <v>168986</v>
      </c>
      <c r="N102">
        <v>254496</v>
      </c>
      <c r="O102">
        <v>111942</v>
      </c>
      <c r="P102">
        <v>191596</v>
      </c>
      <c r="Q102">
        <v>69176</v>
      </c>
      <c r="R102">
        <v>7884</v>
      </c>
      <c r="S102">
        <v>91989</v>
      </c>
      <c r="T102">
        <v>269029</v>
      </c>
      <c r="U102">
        <v>201284</v>
      </c>
      <c r="V102">
        <v>23459</v>
      </c>
      <c r="W102">
        <v>182738</v>
      </c>
      <c r="X102">
        <v>62869</v>
      </c>
      <c r="Y102">
        <v>216119</v>
      </c>
      <c r="Z102">
        <v>118174</v>
      </c>
      <c r="AA102">
        <v>12591</v>
      </c>
      <c r="AB102">
        <v>140028</v>
      </c>
      <c r="AC102">
        <v>272782</v>
      </c>
      <c r="AD102">
        <v>13820</v>
      </c>
      <c r="AE102">
        <v>130175</v>
      </c>
      <c r="AF102">
        <v>113888</v>
      </c>
    </row>
    <row r="103" spans="1:32">
      <c r="A103" t="s">
        <v>140</v>
      </c>
      <c r="B103">
        <v>511210</v>
      </c>
      <c r="C103">
        <v>931471</v>
      </c>
      <c r="D103">
        <v>24838</v>
      </c>
      <c r="E103">
        <v>261544</v>
      </c>
      <c r="F103">
        <v>610319</v>
      </c>
      <c r="G103">
        <v>485617</v>
      </c>
      <c r="H103">
        <v>19235</v>
      </c>
      <c r="I103">
        <v>248400</v>
      </c>
      <c r="J103">
        <v>167487</v>
      </c>
      <c r="K103">
        <v>61081</v>
      </c>
      <c r="L103">
        <v>39313</v>
      </c>
      <c r="M103">
        <v>183950</v>
      </c>
      <c r="N103">
        <v>263230</v>
      </c>
      <c r="O103">
        <v>117533</v>
      </c>
      <c r="P103">
        <v>208854</v>
      </c>
      <c r="Q103">
        <v>66463</v>
      </c>
      <c r="R103">
        <v>5968</v>
      </c>
      <c r="S103">
        <v>53030</v>
      </c>
      <c r="T103">
        <v>202042</v>
      </c>
      <c r="U103">
        <v>139664</v>
      </c>
      <c r="V103">
        <v>26962</v>
      </c>
      <c r="W103">
        <v>205245</v>
      </c>
      <c r="X103">
        <v>62716</v>
      </c>
      <c r="Y103" s="31">
        <f>ROUND(Y102*1/2+Y104*1/2,0)</f>
        <v>218691</v>
      </c>
      <c r="Z103">
        <v>135754</v>
      </c>
      <c r="AA103">
        <v>7942</v>
      </c>
      <c r="AB103">
        <v>115974</v>
      </c>
      <c r="AC103">
        <v>301918</v>
      </c>
      <c r="AD103">
        <v>4143</v>
      </c>
      <c r="AE103">
        <v>154224</v>
      </c>
      <c r="AF103">
        <v>124948</v>
      </c>
    </row>
    <row r="104" spans="1:32">
      <c r="A104" t="s">
        <v>141</v>
      </c>
      <c r="B104">
        <v>486028</v>
      </c>
      <c r="C104">
        <v>892141</v>
      </c>
      <c r="D104">
        <v>24354</v>
      </c>
      <c r="E104">
        <v>248997</v>
      </c>
      <c r="F104">
        <v>634366</v>
      </c>
      <c r="G104">
        <v>495616</v>
      </c>
      <c r="H104">
        <v>19501</v>
      </c>
      <c r="I104">
        <v>276968</v>
      </c>
      <c r="J104">
        <v>169733</v>
      </c>
      <c r="K104">
        <v>61876</v>
      </c>
      <c r="L104">
        <v>39016</v>
      </c>
      <c r="M104">
        <v>178746</v>
      </c>
      <c r="N104">
        <v>260239</v>
      </c>
      <c r="O104">
        <v>114124</v>
      </c>
      <c r="P104">
        <v>237126</v>
      </c>
      <c r="Q104">
        <v>68776</v>
      </c>
      <c r="R104">
        <v>5451</v>
      </c>
      <c r="S104">
        <v>49995</v>
      </c>
      <c r="T104">
        <v>200679</v>
      </c>
      <c r="U104">
        <v>155669</v>
      </c>
      <c r="V104">
        <v>26457</v>
      </c>
      <c r="W104">
        <v>200635</v>
      </c>
      <c r="X104">
        <v>61935</v>
      </c>
      <c r="Y104">
        <v>221263</v>
      </c>
      <c r="Z104">
        <v>138050</v>
      </c>
      <c r="AA104">
        <v>8484</v>
      </c>
      <c r="AB104">
        <v>116409</v>
      </c>
      <c r="AC104">
        <v>307254</v>
      </c>
      <c r="AD104">
        <v>4403</v>
      </c>
      <c r="AE104">
        <v>165636</v>
      </c>
      <c r="AF104">
        <v>132240</v>
      </c>
    </row>
    <row r="105" spans="1:32">
      <c r="A105" t="s">
        <v>142</v>
      </c>
      <c r="B105">
        <v>524305</v>
      </c>
      <c r="C105">
        <v>862365</v>
      </c>
      <c r="D105">
        <v>28462</v>
      </c>
      <c r="E105">
        <v>245444</v>
      </c>
      <c r="F105">
        <v>610794</v>
      </c>
      <c r="G105">
        <v>454632</v>
      </c>
      <c r="H105">
        <v>21648</v>
      </c>
      <c r="I105">
        <v>291459</v>
      </c>
      <c r="J105">
        <v>163460</v>
      </c>
      <c r="K105">
        <v>83377</v>
      </c>
      <c r="L105">
        <v>49842</v>
      </c>
      <c r="M105">
        <v>173467</v>
      </c>
      <c r="N105">
        <v>259875</v>
      </c>
      <c r="O105">
        <v>115157</v>
      </c>
      <c r="P105">
        <v>237567</v>
      </c>
      <c r="Q105">
        <v>86589</v>
      </c>
      <c r="R105">
        <v>6395</v>
      </c>
      <c r="S105">
        <v>79889</v>
      </c>
      <c r="T105">
        <v>251242</v>
      </c>
      <c r="U105">
        <v>193698</v>
      </c>
      <c r="V105">
        <v>23927</v>
      </c>
      <c r="W105">
        <v>180139</v>
      </c>
      <c r="X105">
        <v>74911</v>
      </c>
      <c r="Y105">
        <v>265388</v>
      </c>
      <c r="Z105">
        <v>135522</v>
      </c>
      <c r="AA105">
        <v>11745</v>
      </c>
      <c r="AB105">
        <v>131052</v>
      </c>
      <c r="AC105">
        <v>289513</v>
      </c>
      <c r="AD105">
        <v>11585</v>
      </c>
      <c r="AE105">
        <v>134299</v>
      </c>
      <c r="AF105">
        <v>120559</v>
      </c>
    </row>
    <row r="106" spans="1:32">
      <c r="A106" t="s">
        <v>143</v>
      </c>
      <c r="B106" s="31">
        <f>ROUND(B105*1/2+B107*1/2,0)</f>
        <v>529761</v>
      </c>
      <c r="C106">
        <v>874811</v>
      </c>
      <c r="D106">
        <v>29488</v>
      </c>
      <c r="E106">
        <v>208482</v>
      </c>
      <c r="F106">
        <v>576909</v>
      </c>
      <c r="G106">
        <v>437993</v>
      </c>
      <c r="H106">
        <v>22917</v>
      </c>
      <c r="I106">
        <v>306575</v>
      </c>
      <c r="J106">
        <v>164273</v>
      </c>
      <c r="K106">
        <v>88690</v>
      </c>
      <c r="L106">
        <v>54104</v>
      </c>
      <c r="M106">
        <v>172073</v>
      </c>
      <c r="N106">
        <v>266943</v>
      </c>
      <c r="O106">
        <v>118078</v>
      </c>
      <c r="P106">
        <v>197898</v>
      </c>
      <c r="Q106">
        <v>73519</v>
      </c>
      <c r="R106">
        <v>7035</v>
      </c>
      <c r="S106">
        <v>92924</v>
      </c>
      <c r="T106">
        <v>268840</v>
      </c>
      <c r="U106">
        <v>232745</v>
      </c>
      <c r="V106">
        <v>22423</v>
      </c>
      <c r="W106">
        <v>171437</v>
      </c>
      <c r="X106">
        <v>66711</v>
      </c>
      <c r="Y106">
        <v>390601</v>
      </c>
      <c r="Z106">
        <v>116529</v>
      </c>
      <c r="AA106">
        <v>11202</v>
      </c>
      <c r="AB106">
        <v>169475</v>
      </c>
      <c r="AC106">
        <v>282983</v>
      </c>
      <c r="AD106">
        <v>10187</v>
      </c>
      <c r="AE106">
        <v>120141</v>
      </c>
      <c r="AF106">
        <v>119799</v>
      </c>
    </row>
    <row r="107" spans="1:32">
      <c r="A107" t="s">
        <v>144</v>
      </c>
      <c r="B107">
        <v>535217</v>
      </c>
      <c r="C107">
        <v>844040</v>
      </c>
      <c r="D107">
        <v>29287</v>
      </c>
      <c r="E107">
        <v>248085</v>
      </c>
      <c r="F107">
        <v>556575</v>
      </c>
      <c r="G107">
        <v>443361</v>
      </c>
      <c r="H107">
        <v>22900</v>
      </c>
      <c r="I107">
        <v>303732</v>
      </c>
      <c r="J107">
        <v>154133</v>
      </c>
      <c r="K107">
        <v>88528</v>
      </c>
      <c r="L107">
        <v>53567</v>
      </c>
      <c r="M107">
        <v>162386</v>
      </c>
      <c r="N107">
        <v>253529</v>
      </c>
      <c r="O107">
        <v>116884</v>
      </c>
      <c r="P107">
        <v>185483</v>
      </c>
      <c r="Q107">
        <v>65222</v>
      </c>
      <c r="R107">
        <v>7061</v>
      </c>
      <c r="S107">
        <v>90719</v>
      </c>
      <c r="T107">
        <v>270203</v>
      </c>
      <c r="U107">
        <v>209037</v>
      </c>
      <c r="V107">
        <v>22397</v>
      </c>
      <c r="W107">
        <v>170560</v>
      </c>
      <c r="X107">
        <v>62759</v>
      </c>
      <c r="Y107">
        <v>432284</v>
      </c>
      <c r="Z107">
        <v>119608</v>
      </c>
      <c r="AA107">
        <v>11525</v>
      </c>
      <c r="AB107">
        <v>283260</v>
      </c>
      <c r="AC107">
        <v>279888</v>
      </c>
      <c r="AD107">
        <v>9831</v>
      </c>
      <c r="AE107">
        <v>113485</v>
      </c>
      <c r="AF107">
        <v>117746</v>
      </c>
    </row>
    <row r="108" spans="1:32">
      <c r="A108" t="s">
        <v>145</v>
      </c>
      <c r="B108">
        <v>565979</v>
      </c>
      <c r="C108">
        <v>857855</v>
      </c>
      <c r="D108">
        <v>30476</v>
      </c>
      <c r="E108">
        <v>264814</v>
      </c>
      <c r="F108">
        <v>570265</v>
      </c>
      <c r="G108">
        <v>481091</v>
      </c>
      <c r="H108">
        <v>24121</v>
      </c>
      <c r="I108">
        <v>327558</v>
      </c>
      <c r="J108">
        <v>169340</v>
      </c>
      <c r="K108">
        <v>94210</v>
      </c>
      <c r="L108">
        <v>56330</v>
      </c>
      <c r="M108">
        <v>173558</v>
      </c>
      <c r="N108">
        <v>263603</v>
      </c>
      <c r="O108">
        <v>116185</v>
      </c>
      <c r="P108">
        <v>183381</v>
      </c>
      <c r="Q108">
        <v>66459</v>
      </c>
      <c r="R108">
        <v>7720</v>
      </c>
      <c r="S108">
        <v>101558</v>
      </c>
      <c r="T108">
        <v>276100</v>
      </c>
      <c r="U108">
        <v>199944</v>
      </c>
      <c r="V108">
        <v>22826</v>
      </c>
      <c r="W108">
        <v>168994</v>
      </c>
      <c r="X108">
        <v>62434</v>
      </c>
      <c r="Y108">
        <v>431565</v>
      </c>
      <c r="Z108">
        <v>125107</v>
      </c>
      <c r="AA108">
        <v>11855</v>
      </c>
      <c r="AB108">
        <v>109968</v>
      </c>
      <c r="AC108">
        <v>281794</v>
      </c>
      <c r="AD108">
        <v>12528</v>
      </c>
      <c r="AE108">
        <v>107072</v>
      </c>
      <c r="AF108">
        <v>119141</v>
      </c>
    </row>
    <row r="109" spans="1:32">
      <c r="A109" t="s">
        <v>146</v>
      </c>
      <c r="B109">
        <v>591077</v>
      </c>
      <c r="C109">
        <v>887865</v>
      </c>
      <c r="D109">
        <v>31017</v>
      </c>
      <c r="E109">
        <v>270880</v>
      </c>
      <c r="F109">
        <v>584832</v>
      </c>
      <c r="G109">
        <v>491128</v>
      </c>
      <c r="H109">
        <v>25401</v>
      </c>
      <c r="I109">
        <v>345995</v>
      </c>
      <c r="J109">
        <v>171737</v>
      </c>
      <c r="K109">
        <v>102428</v>
      </c>
      <c r="L109">
        <v>58238</v>
      </c>
      <c r="M109">
        <v>176170</v>
      </c>
      <c r="N109">
        <v>273230</v>
      </c>
      <c r="O109">
        <v>118401</v>
      </c>
      <c r="P109">
        <v>184290</v>
      </c>
      <c r="Q109">
        <v>68507</v>
      </c>
      <c r="R109">
        <v>8488</v>
      </c>
      <c r="S109">
        <v>108269</v>
      </c>
      <c r="T109">
        <v>277525</v>
      </c>
      <c r="U109">
        <v>198391</v>
      </c>
      <c r="V109">
        <v>21690</v>
      </c>
      <c r="W109">
        <v>166247</v>
      </c>
      <c r="X109">
        <v>66294</v>
      </c>
      <c r="Y109">
        <v>397251</v>
      </c>
      <c r="Z109">
        <v>137993</v>
      </c>
      <c r="AA109">
        <v>21933</v>
      </c>
      <c r="AB109">
        <v>117427</v>
      </c>
      <c r="AC109">
        <v>282922</v>
      </c>
      <c r="AD109">
        <v>12065</v>
      </c>
      <c r="AE109">
        <v>119685</v>
      </c>
      <c r="AF109">
        <v>117793</v>
      </c>
    </row>
    <row r="110" spans="1:32">
      <c r="A110" t="s">
        <v>147</v>
      </c>
      <c r="B110">
        <v>483402</v>
      </c>
      <c r="C110">
        <v>883424</v>
      </c>
      <c r="D110">
        <v>23807</v>
      </c>
      <c r="E110">
        <v>253221</v>
      </c>
      <c r="F110">
        <v>646783</v>
      </c>
      <c r="G110">
        <v>557408</v>
      </c>
      <c r="H110">
        <v>21609</v>
      </c>
      <c r="I110">
        <v>315040</v>
      </c>
      <c r="J110">
        <v>171537</v>
      </c>
      <c r="K110">
        <v>64039</v>
      </c>
      <c r="L110">
        <v>40819</v>
      </c>
      <c r="M110">
        <v>188513</v>
      </c>
      <c r="N110">
        <v>261180</v>
      </c>
      <c r="O110">
        <v>118937</v>
      </c>
      <c r="P110">
        <v>209176</v>
      </c>
      <c r="Q110">
        <v>59814</v>
      </c>
      <c r="R110" s="31">
        <f>ROUND(R109*1/2+R111*1/2,0)</f>
        <v>7513</v>
      </c>
      <c r="S110">
        <v>55705</v>
      </c>
      <c r="T110">
        <v>238245</v>
      </c>
      <c r="U110">
        <v>134454</v>
      </c>
      <c r="V110">
        <v>26464</v>
      </c>
      <c r="W110">
        <v>207528</v>
      </c>
      <c r="X110">
        <v>70144</v>
      </c>
      <c r="Y110">
        <v>400303</v>
      </c>
      <c r="Z110">
        <v>144228</v>
      </c>
      <c r="AA110">
        <v>13107</v>
      </c>
      <c r="AB110">
        <v>87544</v>
      </c>
      <c r="AC110">
        <v>326468</v>
      </c>
      <c r="AD110">
        <v>4299</v>
      </c>
      <c r="AE110">
        <v>147148</v>
      </c>
      <c r="AF110">
        <v>132790</v>
      </c>
    </row>
    <row r="111" spans="1:32">
      <c r="A111" t="s">
        <v>148</v>
      </c>
      <c r="B111">
        <v>479090</v>
      </c>
      <c r="C111">
        <v>1046595</v>
      </c>
      <c r="D111">
        <v>23125</v>
      </c>
      <c r="E111">
        <v>249933</v>
      </c>
      <c r="F111">
        <v>652739</v>
      </c>
      <c r="G111">
        <v>552139</v>
      </c>
      <c r="H111">
        <v>21881</v>
      </c>
      <c r="I111">
        <v>308412</v>
      </c>
      <c r="J111">
        <v>168664</v>
      </c>
      <c r="K111">
        <v>63799</v>
      </c>
      <c r="L111">
        <v>38509</v>
      </c>
      <c r="M111">
        <v>182150</v>
      </c>
      <c r="N111">
        <v>262245</v>
      </c>
      <c r="O111">
        <v>120634</v>
      </c>
      <c r="P111">
        <v>228350</v>
      </c>
      <c r="Q111">
        <v>69880</v>
      </c>
      <c r="R111">
        <v>6538</v>
      </c>
      <c r="S111">
        <v>57135</v>
      </c>
      <c r="T111">
        <v>215307</v>
      </c>
      <c r="U111">
        <v>141083</v>
      </c>
      <c r="V111">
        <v>29645</v>
      </c>
      <c r="W111">
        <v>211643</v>
      </c>
      <c r="X111">
        <v>61220</v>
      </c>
      <c r="Y111">
        <v>412590</v>
      </c>
      <c r="Z111">
        <v>155455</v>
      </c>
      <c r="AA111">
        <v>13535</v>
      </c>
      <c r="AB111">
        <v>86913</v>
      </c>
      <c r="AC111">
        <v>325437</v>
      </c>
      <c r="AD111">
        <v>4738</v>
      </c>
      <c r="AE111">
        <v>181542</v>
      </c>
      <c r="AF111">
        <v>135909</v>
      </c>
    </row>
    <row r="112" spans="1:32">
      <c r="A112" t="s">
        <v>149</v>
      </c>
      <c r="B112">
        <v>492588</v>
      </c>
      <c r="C112">
        <v>831517</v>
      </c>
      <c r="D112">
        <v>27412</v>
      </c>
      <c r="E112">
        <v>233820</v>
      </c>
      <c r="F112">
        <v>573706</v>
      </c>
      <c r="G112">
        <v>473630</v>
      </c>
      <c r="H112">
        <v>24131</v>
      </c>
      <c r="I112">
        <v>326231</v>
      </c>
      <c r="J112">
        <v>159726</v>
      </c>
      <c r="K112">
        <v>84627</v>
      </c>
      <c r="L112">
        <v>50256</v>
      </c>
      <c r="M112">
        <v>181054</v>
      </c>
      <c r="N112">
        <v>284941</v>
      </c>
      <c r="O112">
        <v>121139</v>
      </c>
      <c r="P112">
        <v>231595</v>
      </c>
      <c r="Q112">
        <v>89108</v>
      </c>
      <c r="R112">
        <v>7365</v>
      </c>
      <c r="S112">
        <v>86339</v>
      </c>
      <c r="T112">
        <v>253204</v>
      </c>
      <c r="U112">
        <v>199326</v>
      </c>
      <c r="V112">
        <v>26233</v>
      </c>
      <c r="W112">
        <v>178685</v>
      </c>
      <c r="X112">
        <v>59243</v>
      </c>
      <c r="Y112">
        <v>307831</v>
      </c>
      <c r="Z112">
        <v>145545</v>
      </c>
      <c r="AA112">
        <v>11844</v>
      </c>
      <c r="AB112">
        <v>89176</v>
      </c>
      <c r="AC112">
        <v>286020</v>
      </c>
      <c r="AD112">
        <v>12530</v>
      </c>
      <c r="AE112">
        <v>128398</v>
      </c>
      <c r="AF112">
        <v>119828</v>
      </c>
    </row>
    <row r="113" spans="1:32">
      <c r="A113" t="s">
        <v>150</v>
      </c>
      <c r="B113">
        <v>511750</v>
      </c>
      <c r="C113">
        <v>869154</v>
      </c>
      <c r="D113">
        <v>29070</v>
      </c>
      <c r="E113">
        <v>249321</v>
      </c>
      <c r="F113">
        <v>544171</v>
      </c>
      <c r="G113">
        <v>459463</v>
      </c>
      <c r="H113" s="31">
        <f>ROUND(H112*1/2+H114*1/2,0)</f>
        <v>25205</v>
      </c>
      <c r="I113">
        <v>339222</v>
      </c>
      <c r="J113">
        <v>157557</v>
      </c>
      <c r="K113">
        <v>85339</v>
      </c>
      <c r="L113">
        <v>53526</v>
      </c>
      <c r="M113">
        <v>197081</v>
      </c>
      <c r="N113">
        <v>361422</v>
      </c>
      <c r="O113">
        <v>130914</v>
      </c>
      <c r="P113">
        <v>196512</v>
      </c>
      <c r="Q113">
        <v>74334</v>
      </c>
      <c r="R113">
        <v>7829</v>
      </c>
      <c r="S113">
        <v>98421</v>
      </c>
      <c r="T113">
        <v>279419</v>
      </c>
      <c r="U113">
        <v>204529</v>
      </c>
      <c r="V113">
        <v>24018</v>
      </c>
      <c r="W113">
        <v>166897</v>
      </c>
      <c r="X113">
        <v>58589</v>
      </c>
      <c r="Y113">
        <v>260592</v>
      </c>
      <c r="Z113">
        <v>137593</v>
      </c>
      <c r="AA113">
        <v>11969</v>
      </c>
      <c r="AB113">
        <v>86694</v>
      </c>
      <c r="AC113">
        <v>270111</v>
      </c>
      <c r="AD113">
        <v>14506</v>
      </c>
      <c r="AE113">
        <v>108647</v>
      </c>
      <c r="AF113">
        <v>114904</v>
      </c>
    </row>
    <row r="114" spans="1:32">
      <c r="A114" t="s">
        <v>151</v>
      </c>
      <c r="B114">
        <v>512942</v>
      </c>
      <c r="C114">
        <v>826430</v>
      </c>
      <c r="D114">
        <v>28710</v>
      </c>
      <c r="E114">
        <v>240764</v>
      </c>
      <c r="F114">
        <v>528281</v>
      </c>
      <c r="G114">
        <v>443566</v>
      </c>
      <c r="H114">
        <v>26278</v>
      </c>
      <c r="I114">
        <v>348839</v>
      </c>
      <c r="J114">
        <v>157303</v>
      </c>
      <c r="K114">
        <v>88064</v>
      </c>
      <c r="L114">
        <v>54210</v>
      </c>
      <c r="M114">
        <v>178747</v>
      </c>
      <c r="N114">
        <v>277032</v>
      </c>
      <c r="O114">
        <v>116998</v>
      </c>
      <c r="P114">
        <v>185911</v>
      </c>
      <c r="Q114">
        <v>66114</v>
      </c>
      <c r="R114">
        <v>6958</v>
      </c>
      <c r="S114">
        <v>105460</v>
      </c>
      <c r="T114">
        <v>279074</v>
      </c>
      <c r="U114">
        <v>181916</v>
      </c>
      <c r="V114">
        <v>23234</v>
      </c>
      <c r="W114">
        <v>169566</v>
      </c>
      <c r="X114">
        <v>60888</v>
      </c>
      <c r="Y114">
        <v>261351</v>
      </c>
      <c r="Z114">
        <v>124551</v>
      </c>
      <c r="AA114">
        <v>12456</v>
      </c>
      <c r="AB114">
        <v>87990</v>
      </c>
      <c r="AC114">
        <v>275786</v>
      </c>
      <c r="AD114">
        <v>16728</v>
      </c>
      <c r="AE114">
        <v>102837</v>
      </c>
      <c r="AF114">
        <v>115057</v>
      </c>
    </row>
    <row r="115" spans="1:32">
      <c r="A115" t="s">
        <v>152</v>
      </c>
      <c r="B115">
        <v>523501</v>
      </c>
      <c r="C115">
        <v>827298</v>
      </c>
      <c r="D115">
        <v>29322</v>
      </c>
      <c r="E115">
        <v>243147</v>
      </c>
      <c r="F115">
        <v>535475</v>
      </c>
      <c r="G115">
        <v>443799</v>
      </c>
      <c r="H115">
        <v>27010</v>
      </c>
      <c r="I115">
        <v>375642</v>
      </c>
      <c r="J115">
        <v>160079</v>
      </c>
      <c r="K115">
        <v>97216</v>
      </c>
      <c r="L115">
        <v>54601</v>
      </c>
      <c r="M115">
        <v>181152</v>
      </c>
      <c r="N115">
        <v>288437</v>
      </c>
      <c r="O115">
        <v>120340</v>
      </c>
      <c r="P115">
        <v>182527</v>
      </c>
      <c r="Q115">
        <v>61098</v>
      </c>
      <c r="R115">
        <v>8014</v>
      </c>
      <c r="S115">
        <v>110041</v>
      </c>
      <c r="T115">
        <v>282601</v>
      </c>
      <c r="U115">
        <v>172818</v>
      </c>
      <c r="V115">
        <v>23035</v>
      </c>
      <c r="W115">
        <v>169635</v>
      </c>
      <c r="X115">
        <v>61522</v>
      </c>
      <c r="Y115">
        <v>257852</v>
      </c>
      <c r="Z115">
        <v>125282</v>
      </c>
      <c r="AA115">
        <v>13461</v>
      </c>
      <c r="AB115">
        <v>97740</v>
      </c>
      <c r="AC115">
        <v>278342</v>
      </c>
      <c r="AD115">
        <v>29053</v>
      </c>
      <c r="AE115">
        <v>101421</v>
      </c>
      <c r="AF115">
        <v>115334</v>
      </c>
    </row>
    <row r="116" spans="1:32">
      <c r="A116" t="s">
        <v>153</v>
      </c>
      <c r="B116">
        <v>551306</v>
      </c>
      <c r="C116">
        <v>825584</v>
      </c>
      <c r="D116">
        <v>29593</v>
      </c>
      <c r="E116">
        <v>246033</v>
      </c>
      <c r="F116">
        <v>528786</v>
      </c>
      <c r="G116">
        <v>450045</v>
      </c>
      <c r="H116">
        <v>26879</v>
      </c>
      <c r="I116">
        <v>372647</v>
      </c>
      <c r="J116">
        <v>159001</v>
      </c>
      <c r="K116">
        <v>92195</v>
      </c>
      <c r="L116">
        <v>53983</v>
      </c>
      <c r="M116">
        <v>182787</v>
      </c>
      <c r="N116">
        <v>296751</v>
      </c>
      <c r="O116">
        <v>119019</v>
      </c>
      <c r="P116">
        <v>180419</v>
      </c>
      <c r="Q116">
        <v>61624</v>
      </c>
      <c r="R116">
        <v>8918</v>
      </c>
      <c r="S116">
        <v>119641</v>
      </c>
      <c r="T116">
        <v>286309</v>
      </c>
      <c r="U116">
        <v>173780</v>
      </c>
      <c r="V116">
        <v>22196</v>
      </c>
      <c r="W116">
        <v>166335</v>
      </c>
      <c r="X116">
        <v>69054</v>
      </c>
      <c r="Y116">
        <v>231035</v>
      </c>
      <c r="Z116">
        <v>130564</v>
      </c>
      <c r="AA116">
        <v>13020</v>
      </c>
      <c r="AB116">
        <v>140656</v>
      </c>
      <c r="AC116">
        <v>285088</v>
      </c>
      <c r="AD116" s="31">
        <f>ROUND(AD115*1/2+AD117*1/2,0)</f>
        <v>16413</v>
      </c>
      <c r="AE116">
        <v>100103</v>
      </c>
      <c r="AF116">
        <v>113658</v>
      </c>
    </row>
    <row r="117" spans="1:32">
      <c r="A117" t="s">
        <v>154</v>
      </c>
      <c r="B117">
        <v>474911</v>
      </c>
      <c r="C117">
        <v>987197</v>
      </c>
      <c r="D117">
        <v>23150</v>
      </c>
      <c r="E117">
        <v>242474</v>
      </c>
      <c r="F117">
        <v>617710</v>
      </c>
      <c r="G117">
        <v>524573</v>
      </c>
      <c r="H117">
        <v>22953</v>
      </c>
      <c r="I117">
        <v>322013</v>
      </c>
      <c r="J117">
        <v>141002</v>
      </c>
      <c r="K117">
        <v>54335</v>
      </c>
      <c r="L117">
        <v>36174</v>
      </c>
      <c r="M117">
        <v>202347</v>
      </c>
      <c r="N117">
        <v>324225</v>
      </c>
      <c r="O117">
        <v>125065</v>
      </c>
      <c r="P117">
        <v>189509</v>
      </c>
      <c r="Q117">
        <v>55075</v>
      </c>
      <c r="R117">
        <v>6527</v>
      </c>
      <c r="S117">
        <v>58833</v>
      </c>
      <c r="T117">
        <v>217715</v>
      </c>
      <c r="U117" s="31">
        <f>ROUND(U116*1/2+U118*1/2,0)</f>
        <v>158162</v>
      </c>
      <c r="V117">
        <v>25258</v>
      </c>
      <c r="W117">
        <v>206953</v>
      </c>
      <c r="X117">
        <v>64008</v>
      </c>
      <c r="Y117">
        <v>248681</v>
      </c>
      <c r="Z117">
        <v>162294</v>
      </c>
      <c r="AA117">
        <v>12681</v>
      </c>
      <c r="AB117">
        <v>93426</v>
      </c>
      <c r="AC117">
        <v>327477</v>
      </c>
      <c r="AD117">
        <v>3772</v>
      </c>
      <c r="AE117">
        <v>137406</v>
      </c>
      <c r="AF117">
        <v>130942</v>
      </c>
    </row>
    <row r="118" spans="1:32">
      <c r="A118" t="s">
        <v>155</v>
      </c>
      <c r="B118">
        <v>453264</v>
      </c>
      <c r="C118">
        <v>833499</v>
      </c>
      <c r="D118">
        <v>21954</v>
      </c>
      <c r="E118">
        <v>233398</v>
      </c>
      <c r="F118">
        <v>655575</v>
      </c>
      <c r="G118">
        <v>558455</v>
      </c>
      <c r="H118">
        <v>22633</v>
      </c>
      <c r="I118">
        <v>318046</v>
      </c>
      <c r="J118">
        <v>143008</v>
      </c>
      <c r="K118">
        <v>57517</v>
      </c>
      <c r="L118">
        <v>38313</v>
      </c>
      <c r="M118">
        <v>186555</v>
      </c>
      <c r="N118">
        <v>284896</v>
      </c>
      <c r="O118">
        <v>122001</v>
      </c>
      <c r="P118">
        <v>226120</v>
      </c>
      <c r="Q118">
        <v>62224</v>
      </c>
      <c r="R118">
        <v>6108</v>
      </c>
      <c r="S118">
        <v>58867</v>
      </c>
      <c r="T118">
        <v>222521</v>
      </c>
      <c r="U118">
        <v>142543</v>
      </c>
      <c r="V118">
        <v>26143</v>
      </c>
      <c r="W118">
        <v>205926</v>
      </c>
      <c r="X118">
        <v>63186</v>
      </c>
      <c r="Y118">
        <v>219306</v>
      </c>
      <c r="Z118">
        <v>179295</v>
      </c>
      <c r="AA118">
        <v>13673</v>
      </c>
      <c r="AB118">
        <v>91521</v>
      </c>
      <c r="AC118">
        <v>332263</v>
      </c>
      <c r="AD118">
        <v>3925</v>
      </c>
      <c r="AE118">
        <v>159903</v>
      </c>
      <c r="AF118">
        <v>137496</v>
      </c>
    </row>
    <row r="119" spans="1:32">
      <c r="A119" t="s">
        <v>156</v>
      </c>
      <c r="B119">
        <v>481325</v>
      </c>
      <c r="C119">
        <v>800332</v>
      </c>
      <c r="D119">
        <v>26314</v>
      </c>
      <c r="E119">
        <v>226179</v>
      </c>
      <c r="F119">
        <v>595811</v>
      </c>
      <c r="G119">
        <v>499141</v>
      </c>
      <c r="H119" s="31">
        <f>ROUND(H118*1/2+H120*1/2,0)</f>
        <v>25010</v>
      </c>
      <c r="I119">
        <v>343484</v>
      </c>
      <c r="J119">
        <v>159466</v>
      </c>
      <c r="K119">
        <v>81249</v>
      </c>
      <c r="L119">
        <v>52363</v>
      </c>
      <c r="M119">
        <v>187242</v>
      </c>
      <c r="N119">
        <v>320985</v>
      </c>
      <c r="O119">
        <v>132191</v>
      </c>
      <c r="P119">
        <v>214224</v>
      </c>
      <c r="Q119">
        <v>78545</v>
      </c>
      <c r="R119">
        <v>7276</v>
      </c>
      <c r="S119">
        <v>94734</v>
      </c>
      <c r="T119">
        <v>255805</v>
      </c>
      <c r="U119">
        <v>196942</v>
      </c>
      <c r="V119">
        <v>24953</v>
      </c>
      <c r="W119">
        <v>177680</v>
      </c>
      <c r="X119">
        <v>62772</v>
      </c>
      <c r="Y119">
        <v>222393</v>
      </c>
      <c r="Z119">
        <v>191987</v>
      </c>
      <c r="AA119">
        <v>12188</v>
      </c>
      <c r="AB119">
        <v>100192</v>
      </c>
      <c r="AC119">
        <v>302594</v>
      </c>
      <c r="AD119">
        <v>9803</v>
      </c>
      <c r="AE119">
        <v>124944</v>
      </c>
      <c r="AF119">
        <v>125909</v>
      </c>
    </row>
    <row r="120" spans="1:32">
      <c r="A120" t="s">
        <v>157</v>
      </c>
      <c r="B120">
        <v>489138</v>
      </c>
      <c r="C120">
        <v>807945</v>
      </c>
      <c r="D120">
        <v>28025</v>
      </c>
      <c r="E120">
        <v>227910</v>
      </c>
      <c r="F120">
        <v>586308</v>
      </c>
      <c r="G120">
        <v>512937</v>
      </c>
      <c r="H120">
        <v>27386</v>
      </c>
      <c r="I120" s="31">
        <f>ROUND(I119*1/2+I121*1/2,0)</f>
        <v>358191</v>
      </c>
      <c r="J120">
        <v>154929</v>
      </c>
      <c r="K120" s="31">
        <f>ROUND(K119*1/2+K121*1/2,0)</f>
        <v>82269</v>
      </c>
      <c r="L120">
        <v>55295</v>
      </c>
      <c r="M120">
        <v>175308</v>
      </c>
      <c r="N120">
        <v>293284</v>
      </c>
      <c r="O120">
        <v>118961</v>
      </c>
      <c r="P120">
        <v>188402</v>
      </c>
      <c r="Q120">
        <v>66779</v>
      </c>
      <c r="R120">
        <v>7916</v>
      </c>
      <c r="S120">
        <v>108617</v>
      </c>
      <c r="T120">
        <v>288631</v>
      </c>
      <c r="U120">
        <v>199793</v>
      </c>
      <c r="V120">
        <v>24921</v>
      </c>
      <c r="W120">
        <v>175288</v>
      </c>
      <c r="X120">
        <v>63626</v>
      </c>
      <c r="Y120">
        <v>242521</v>
      </c>
      <c r="Z120">
        <v>177860</v>
      </c>
      <c r="AA120">
        <v>13600</v>
      </c>
      <c r="AB120">
        <v>110218</v>
      </c>
      <c r="AC120">
        <v>279808</v>
      </c>
      <c r="AD120">
        <v>9136</v>
      </c>
      <c r="AE120">
        <v>98175</v>
      </c>
      <c r="AF120">
        <v>118119</v>
      </c>
    </row>
    <row r="121" spans="1:32">
      <c r="A121" t="s">
        <v>158</v>
      </c>
      <c r="B121">
        <v>496146</v>
      </c>
      <c r="C121">
        <v>990206</v>
      </c>
      <c r="D121">
        <v>28658</v>
      </c>
      <c r="E121">
        <v>227411</v>
      </c>
      <c r="F121">
        <v>540030</v>
      </c>
      <c r="G121">
        <v>513885</v>
      </c>
      <c r="H121">
        <v>27121</v>
      </c>
      <c r="I121">
        <v>372898</v>
      </c>
      <c r="J121">
        <v>160940</v>
      </c>
      <c r="K121">
        <v>83289</v>
      </c>
      <c r="L121">
        <v>55314</v>
      </c>
      <c r="M121">
        <v>186005</v>
      </c>
      <c r="N121">
        <v>339028</v>
      </c>
      <c r="O121">
        <v>128706</v>
      </c>
      <c r="P121">
        <v>178298</v>
      </c>
      <c r="Q121">
        <v>60090</v>
      </c>
      <c r="R121">
        <v>7220</v>
      </c>
      <c r="S121">
        <v>112690</v>
      </c>
      <c r="T121">
        <v>289899</v>
      </c>
      <c r="U121">
        <v>198983</v>
      </c>
      <c r="V121">
        <v>25173</v>
      </c>
      <c r="W121">
        <v>171134</v>
      </c>
      <c r="X121">
        <v>64103</v>
      </c>
      <c r="Y121">
        <v>264064</v>
      </c>
      <c r="Z121">
        <v>103487</v>
      </c>
      <c r="AA121">
        <v>11840</v>
      </c>
      <c r="AB121">
        <v>88332</v>
      </c>
      <c r="AC121">
        <v>283924</v>
      </c>
      <c r="AD121">
        <v>10044</v>
      </c>
      <c r="AE121">
        <v>94946</v>
      </c>
      <c r="AF121">
        <v>117149</v>
      </c>
    </row>
    <row r="122" spans="1:32">
      <c r="A122" t="s">
        <v>159</v>
      </c>
      <c r="B122">
        <v>519870</v>
      </c>
      <c r="C122">
        <v>1008584</v>
      </c>
      <c r="D122">
        <v>29827</v>
      </c>
      <c r="E122">
        <v>238248</v>
      </c>
      <c r="F122">
        <v>554695</v>
      </c>
      <c r="G122">
        <v>511446</v>
      </c>
      <c r="H122">
        <v>27750</v>
      </c>
      <c r="I122">
        <v>380211</v>
      </c>
      <c r="J122">
        <v>164387</v>
      </c>
      <c r="K122">
        <v>85633</v>
      </c>
      <c r="L122">
        <v>57240</v>
      </c>
      <c r="M122">
        <v>169523</v>
      </c>
      <c r="N122">
        <v>274129</v>
      </c>
      <c r="O122">
        <v>115084</v>
      </c>
      <c r="P122">
        <v>178356</v>
      </c>
      <c r="Q122">
        <v>59886</v>
      </c>
      <c r="R122">
        <v>7451</v>
      </c>
      <c r="S122">
        <v>118240</v>
      </c>
      <c r="T122">
        <v>294567</v>
      </c>
      <c r="U122">
        <v>190304</v>
      </c>
      <c r="V122">
        <v>25446</v>
      </c>
      <c r="W122">
        <v>170136</v>
      </c>
      <c r="X122">
        <v>66529</v>
      </c>
      <c r="Y122">
        <v>285874</v>
      </c>
      <c r="Z122">
        <v>99888</v>
      </c>
      <c r="AA122">
        <v>12837</v>
      </c>
      <c r="AB122">
        <v>96925</v>
      </c>
      <c r="AC122">
        <v>287991</v>
      </c>
      <c r="AD122">
        <v>11161</v>
      </c>
      <c r="AE122">
        <v>95227</v>
      </c>
      <c r="AF122">
        <v>117865</v>
      </c>
    </row>
    <row r="123" spans="1:32">
      <c r="A123" t="s">
        <v>160</v>
      </c>
      <c r="B123">
        <v>541624</v>
      </c>
      <c r="C123">
        <v>1024490</v>
      </c>
      <c r="D123">
        <v>29890</v>
      </c>
      <c r="E123">
        <v>246775</v>
      </c>
      <c r="F123">
        <v>1423</v>
      </c>
      <c r="G123">
        <v>508324</v>
      </c>
      <c r="H123">
        <v>28730</v>
      </c>
      <c r="I123">
        <v>391093</v>
      </c>
      <c r="J123">
        <v>168627</v>
      </c>
      <c r="K123">
        <v>88071</v>
      </c>
      <c r="L123">
        <v>59032</v>
      </c>
      <c r="M123">
        <v>168452</v>
      </c>
      <c r="N123">
        <v>277213</v>
      </c>
      <c r="O123">
        <v>116571</v>
      </c>
      <c r="P123">
        <v>175549</v>
      </c>
      <c r="Q123">
        <v>56880</v>
      </c>
      <c r="R123">
        <v>7898</v>
      </c>
      <c r="S123">
        <v>123866</v>
      </c>
      <c r="T123">
        <v>294095</v>
      </c>
      <c r="U123">
        <v>173685</v>
      </c>
      <c r="V123">
        <v>24881</v>
      </c>
      <c r="W123">
        <v>164370</v>
      </c>
      <c r="X123">
        <v>67134</v>
      </c>
      <c r="Y123">
        <v>290634</v>
      </c>
      <c r="Z123">
        <v>109703</v>
      </c>
      <c r="AA123">
        <v>13667</v>
      </c>
      <c r="AB123">
        <v>117222</v>
      </c>
      <c r="AC123">
        <v>290303</v>
      </c>
      <c r="AD123">
        <v>13487</v>
      </c>
      <c r="AE123">
        <v>95018</v>
      </c>
      <c r="AF123">
        <v>116877</v>
      </c>
    </row>
    <row r="124" spans="1:32">
      <c r="A124" t="s">
        <v>161</v>
      </c>
      <c r="B124">
        <v>462624</v>
      </c>
      <c r="C124">
        <v>996884</v>
      </c>
      <c r="D124">
        <v>23494</v>
      </c>
      <c r="E124">
        <v>237936</v>
      </c>
      <c r="F124">
        <v>628281</v>
      </c>
      <c r="G124">
        <v>589043</v>
      </c>
      <c r="H124">
        <v>24553</v>
      </c>
      <c r="I124">
        <v>348229</v>
      </c>
      <c r="J124">
        <v>147056</v>
      </c>
      <c r="K124">
        <v>54300</v>
      </c>
      <c r="L124">
        <v>40420</v>
      </c>
      <c r="M124">
        <v>184068</v>
      </c>
      <c r="N124">
        <v>270464</v>
      </c>
      <c r="O124">
        <v>116878</v>
      </c>
      <c r="P124">
        <v>198139</v>
      </c>
      <c r="Q124">
        <v>51937</v>
      </c>
      <c r="R124">
        <v>6980</v>
      </c>
      <c r="S124">
        <v>66965</v>
      </c>
      <c r="T124">
        <v>248125</v>
      </c>
      <c r="U124">
        <v>123318</v>
      </c>
      <c r="V124">
        <v>29841</v>
      </c>
      <c r="W124">
        <v>204896</v>
      </c>
      <c r="X124">
        <v>69587</v>
      </c>
      <c r="Y124">
        <v>248238</v>
      </c>
      <c r="Z124">
        <v>120455</v>
      </c>
      <c r="AA124">
        <v>8501</v>
      </c>
      <c r="AB124">
        <v>86130</v>
      </c>
      <c r="AC124">
        <v>332145</v>
      </c>
      <c r="AD124">
        <v>4221</v>
      </c>
      <c r="AE124">
        <v>131146</v>
      </c>
      <c r="AF124">
        <v>133482</v>
      </c>
    </row>
    <row r="125" spans="1:32">
      <c r="A125" t="s">
        <v>162</v>
      </c>
      <c r="B125" s="31">
        <f>ROUND(B124*1/2+B126*1/2,0)</f>
        <v>482346</v>
      </c>
      <c r="C125">
        <v>830948</v>
      </c>
      <c r="D125">
        <v>22235</v>
      </c>
      <c r="E125">
        <v>222505</v>
      </c>
      <c r="F125">
        <v>670879</v>
      </c>
      <c r="G125">
        <v>606846</v>
      </c>
      <c r="H125">
        <v>24277</v>
      </c>
      <c r="I125">
        <v>333647</v>
      </c>
      <c r="J125">
        <v>144265</v>
      </c>
      <c r="K125" s="31">
        <f>ROUND(K124*1/2+K126*1/2,0)</f>
        <v>67903</v>
      </c>
      <c r="L125">
        <v>40318</v>
      </c>
      <c r="M125">
        <v>184413</v>
      </c>
      <c r="N125">
        <v>293196</v>
      </c>
      <c r="O125">
        <v>123041</v>
      </c>
      <c r="P125">
        <v>227202</v>
      </c>
      <c r="Q125">
        <v>62727</v>
      </c>
      <c r="R125">
        <v>6291</v>
      </c>
      <c r="S125">
        <v>66896</v>
      </c>
      <c r="T125">
        <v>232475</v>
      </c>
      <c r="U125">
        <v>143212</v>
      </c>
      <c r="V125">
        <v>28103</v>
      </c>
      <c r="W125">
        <v>210592</v>
      </c>
      <c r="X125">
        <v>67253</v>
      </c>
      <c r="Y125">
        <v>214499</v>
      </c>
      <c r="Z125">
        <v>132370</v>
      </c>
      <c r="AA125">
        <v>8708</v>
      </c>
      <c r="AB125">
        <v>82783</v>
      </c>
      <c r="AC125">
        <v>340133</v>
      </c>
      <c r="AD125">
        <v>4774</v>
      </c>
      <c r="AE125">
        <v>169810</v>
      </c>
      <c r="AF125">
        <v>137935</v>
      </c>
    </row>
    <row r="126" spans="1:32">
      <c r="A126" t="s">
        <v>163</v>
      </c>
      <c r="B126">
        <v>502067</v>
      </c>
      <c r="C126">
        <v>987362</v>
      </c>
      <c r="D126">
        <v>26799</v>
      </c>
      <c r="E126">
        <v>228776</v>
      </c>
      <c r="F126">
        <v>637989</v>
      </c>
      <c r="G126">
        <v>526781</v>
      </c>
      <c r="H126">
        <v>26903</v>
      </c>
      <c r="I126">
        <v>359206</v>
      </c>
      <c r="J126">
        <v>160916</v>
      </c>
      <c r="K126">
        <v>81506</v>
      </c>
      <c r="L126">
        <v>54360</v>
      </c>
      <c r="M126">
        <v>176118</v>
      </c>
      <c r="N126">
        <v>273738</v>
      </c>
      <c r="O126">
        <v>120116</v>
      </c>
      <c r="P126">
        <v>217710</v>
      </c>
      <c r="Q126">
        <v>72992</v>
      </c>
      <c r="R126">
        <v>6819</v>
      </c>
      <c r="S126">
        <v>105792</v>
      </c>
      <c r="T126">
        <v>264681</v>
      </c>
      <c r="U126">
        <v>194387</v>
      </c>
      <c r="V126">
        <v>24456</v>
      </c>
      <c r="W126">
        <v>173839</v>
      </c>
      <c r="X126">
        <v>65786</v>
      </c>
      <c r="Y126">
        <v>204719</v>
      </c>
      <c r="Z126">
        <v>128234</v>
      </c>
      <c r="AA126">
        <v>12341</v>
      </c>
      <c r="AB126">
        <v>89529</v>
      </c>
      <c r="AC126">
        <v>302574</v>
      </c>
      <c r="AD126">
        <v>14208</v>
      </c>
      <c r="AE126">
        <v>115436</v>
      </c>
      <c r="AF126">
        <v>125701</v>
      </c>
    </row>
    <row r="127" spans="1:32">
      <c r="A127" t="s">
        <v>164</v>
      </c>
      <c r="B127">
        <v>495702</v>
      </c>
      <c r="C127">
        <v>784513</v>
      </c>
      <c r="D127">
        <v>26765</v>
      </c>
      <c r="E127">
        <v>219793</v>
      </c>
      <c r="F127">
        <v>547889</v>
      </c>
      <c r="G127">
        <v>482180</v>
      </c>
      <c r="H127">
        <v>27858</v>
      </c>
      <c r="I127">
        <v>372687</v>
      </c>
      <c r="J127">
        <v>151482</v>
      </c>
      <c r="K127">
        <v>85017</v>
      </c>
      <c r="L127">
        <v>56281</v>
      </c>
      <c r="M127">
        <v>167572</v>
      </c>
      <c r="N127">
        <v>275506</v>
      </c>
      <c r="O127">
        <v>116126</v>
      </c>
      <c r="P127">
        <v>190098</v>
      </c>
      <c r="Q127">
        <v>60112</v>
      </c>
      <c r="R127">
        <v>8181</v>
      </c>
      <c r="S127">
        <v>119971</v>
      </c>
      <c r="T127">
        <v>297355</v>
      </c>
      <c r="U127">
        <v>196110</v>
      </c>
      <c r="V127">
        <v>25288</v>
      </c>
      <c r="W127">
        <v>157379</v>
      </c>
      <c r="X127">
        <v>69060</v>
      </c>
      <c r="Y127">
        <v>206994</v>
      </c>
      <c r="Z127">
        <v>148900</v>
      </c>
      <c r="AA127">
        <v>11956</v>
      </c>
      <c r="AB127">
        <v>89310</v>
      </c>
      <c r="AC127">
        <v>287081</v>
      </c>
      <c r="AD127">
        <v>13439</v>
      </c>
      <c r="AE127">
        <v>91236</v>
      </c>
      <c r="AF127">
        <v>117593</v>
      </c>
    </row>
    <row r="128" spans="1:32">
      <c r="A128" t="s">
        <v>165</v>
      </c>
      <c r="B128">
        <v>505043</v>
      </c>
      <c r="C128">
        <v>983663</v>
      </c>
      <c r="D128">
        <v>28644</v>
      </c>
      <c r="E128">
        <v>226024</v>
      </c>
      <c r="F128">
        <v>537714</v>
      </c>
      <c r="G128">
        <v>489906</v>
      </c>
      <c r="H128">
        <v>27948</v>
      </c>
      <c r="I128">
        <v>379408</v>
      </c>
      <c r="J128">
        <v>155422</v>
      </c>
      <c r="K128">
        <v>94840</v>
      </c>
      <c r="L128">
        <v>57529</v>
      </c>
      <c r="M128">
        <v>167135</v>
      </c>
      <c r="N128">
        <v>258269</v>
      </c>
      <c r="O128">
        <v>113830</v>
      </c>
      <c r="P128">
        <v>186078</v>
      </c>
      <c r="Q128">
        <v>58525</v>
      </c>
      <c r="R128">
        <v>7417</v>
      </c>
      <c r="S128">
        <v>121611</v>
      </c>
      <c r="T128">
        <v>301137</v>
      </c>
      <c r="U128">
        <v>192819</v>
      </c>
      <c r="V128">
        <v>26857</v>
      </c>
      <c r="W128">
        <v>162072</v>
      </c>
      <c r="X128">
        <v>68525</v>
      </c>
      <c r="Y128">
        <v>261604</v>
      </c>
      <c r="Z128">
        <v>128259</v>
      </c>
      <c r="AA128">
        <v>12232</v>
      </c>
      <c r="AB128">
        <v>93707</v>
      </c>
      <c r="AC128">
        <v>294658</v>
      </c>
      <c r="AD128">
        <v>12890</v>
      </c>
      <c r="AE128">
        <v>89929</v>
      </c>
      <c r="AF128">
        <v>116774</v>
      </c>
    </row>
    <row r="129" spans="1:32">
      <c r="A129" t="s">
        <v>166</v>
      </c>
      <c r="B129">
        <v>522417</v>
      </c>
      <c r="C129">
        <v>1010390</v>
      </c>
      <c r="D129">
        <v>28340</v>
      </c>
      <c r="E129">
        <v>235284</v>
      </c>
      <c r="F129">
        <v>541961</v>
      </c>
      <c r="G129">
        <v>492205</v>
      </c>
      <c r="H129">
        <v>29014</v>
      </c>
      <c r="I129">
        <v>390199</v>
      </c>
      <c r="J129">
        <v>162390</v>
      </c>
      <c r="K129">
        <v>94113</v>
      </c>
      <c r="L129">
        <v>57867</v>
      </c>
      <c r="M129">
        <v>169397</v>
      </c>
      <c r="N129">
        <v>274637</v>
      </c>
      <c r="O129">
        <v>126875</v>
      </c>
      <c r="P129">
        <v>173805</v>
      </c>
      <c r="Q129">
        <v>56845</v>
      </c>
      <c r="R129">
        <v>8462</v>
      </c>
      <c r="S129">
        <v>123600</v>
      </c>
      <c r="T129">
        <v>301361</v>
      </c>
      <c r="U129">
        <v>192159</v>
      </c>
      <c r="V129">
        <v>30032</v>
      </c>
      <c r="W129">
        <v>163349</v>
      </c>
      <c r="X129">
        <v>72338</v>
      </c>
      <c r="Y129">
        <v>365223</v>
      </c>
      <c r="Z129">
        <v>123400</v>
      </c>
      <c r="AA129">
        <v>13326</v>
      </c>
      <c r="AB129">
        <v>104084</v>
      </c>
      <c r="AC129">
        <v>306740</v>
      </c>
      <c r="AD129">
        <v>15120</v>
      </c>
      <c r="AE129">
        <v>88680</v>
      </c>
      <c r="AF129">
        <v>118339</v>
      </c>
    </row>
    <row r="130" spans="1:32">
      <c r="A130" t="s">
        <v>167</v>
      </c>
      <c r="B130">
        <v>613172</v>
      </c>
      <c r="C130">
        <v>1119996</v>
      </c>
      <c r="D130">
        <v>31182</v>
      </c>
      <c r="E130">
        <v>273845</v>
      </c>
      <c r="F130">
        <v>611326</v>
      </c>
      <c r="G130">
        <v>552181</v>
      </c>
      <c r="H130">
        <v>30877</v>
      </c>
      <c r="I130">
        <v>429621</v>
      </c>
      <c r="J130">
        <v>175213</v>
      </c>
      <c r="K130">
        <v>99387</v>
      </c>
      <c r="L130">
        <v>66515</v>
      </c>
      <c r="M130">
        <v>181053</v>
      </c>
      <c r="N130">
        <v>300739</v>
      </c>
      <c r="O130">
        <v>135430</v>
      </c>
      <c r="P130">
        <v>188448</v>
      </c>
      <c r="Q130">
        <v>59066</v>
      </c>
      <c r="R130">
        <v>9380</v>
      </c>
      <c r="S130">
        <v>144353</v>
      </c>
      <c r="T130">
        <v>329766</v>
      </c>
      <c r="U130">
        <v>207300</v>
      </c>
      <c r="V130">
        <v>32716</v>
      </c>
      <c r="W130">
        <v>165163</v>
      </c>
      <c r="X130">
        <v>78928</v>
      </c>
      <c r="Y130">
        <v>392160</v>
      </c>
      <c r="Z130">
        <v>112290</v>
      </c>
      <c r="AA130">
        <v>26969</v>
      </c>
      <c r="AB130">
        <v>143940</v>
      </c>
      <c r="AC130">
        <v>337923</v>
      </c>
      <c r="AD130">
        <v>19798</v>
      </c>
      <c r="AE130">
        <v>90913</v>
      </c>
      <c r="AF130">
        <v>143279</v>
      </c>
    </row>
    <row r="131" spans="1:32">
      <c r="A131" t="s">
        <v>168</v>
      </c>
      <c r="B131">
        <v>628927</v>
      </c>
      <c r="C131">
        <v>1128128</v>
      </c>
      <c r="D131">
        <v>31113</v>
      </c>
      <c r="E131">
        <v>282548</v>
      </c>
      <c r="F131">
        <v>626836</v>
      </c>
      <c r="G131">
        <v>566210</v>
      </c>
      <c r="H131">
        <v>31337</v>
      </c>
      <c r="I131">
        <v>429873</v>
      </c>
      <c r="J131">
        <v>178811</v>
      </c>
      <c r="K131">
        <v>108580</v>
      </c>
      <c r="L131">
        <v>67539</v>
      </c>
      <c r="M131">
        <v>183612</v>
      </c>
      <c r="N131">
        <v>289581</v>
      </c>
      <c r="O131">
        <v>128091</v>
      </c>
      <c r="P131">
        <v>191753</v>
      </c>
      <c r="Q131">
        <v>60709</v>
      </c>
      <c r="R131">
        <v>10976</v>
      </c>
      <c r="S131">
        <v>144367</v>
      </c>
      <c r="T131">
        <v>310474</v>
      </c>
      <c r="U131">
        <v>181542</v>
      </c>
      <c r="V131">
        <v>28922</v>
      </c>
      <c r="W131">
        <v>155127</v>
      </c>
      <c r="X131">
        <v>97160</v>
      </c>
      <c r="Y131">
        <v>310600</v>
      </c>
      <c r="Z131">
        <v>118775</v>
      </c>
      <c r="AA131">
        <v>25638</v>
      </c>
      <c r="AB131">
        <v>124399</v>
      </c>
      <c r="AC131">
        <v>344398</v>
      </c>
      <c r="AD131">
        <v>11333</v>
      </c>
      <c r="AE131">
        <v>90840</v>
      </c>
      <c r="AF131">
        <v>142196</v>
      </c>
    </row>
    <row r="132" spans="1:32">
      <c r="A132" t="s">
        <v>169</v>
      </c>
      <c r="B132">
        <v>535407</v>
      </c>
      <c r="C132">
        <v>1135588</v>
      </c>
      <c r="D132">
        <v>22080</v>
      </c>
      <c r="E132">
        <v>312232</v>
      </c>
      <c r="F132">
        <v>768664</v>
      </c>
      <c r="G132">
        <v>668244</v>
      </c>
      <c r="H132">
        <v>24813</v>
      </c>
      <c r="I132">
        <v>336810</v>
      </c>
      <c r="J132">
        <v>168904</v>
      </c>
      <c r="K132">
        <v>60952</v>
      </c>
      <c r="L132">
        <v>46484</v>
      </c>
      <c r="M132">
        <v>192624</v>
      </c>
      <c r="N132">
        <v>288617</v>
      </c>
      <c r="O132">
        <v>127242</v>
      </c>
      <c r="P132">
        <v>203716</v>
      </c>
      <c r="Q132">
        <v>58898</v>
      </c>
      <c r="R132">
        <v>7172</v>
      </c>
      <c r="S132">
        <v>73807</v>
      </c>
      <c r="T132">
        <v>270499</v>
      </c>
      <c r="U132">
        <v>175917</v>
      </c>
      <c r="V132">
        <v>30692</v>
      </c>
      <c r="W132">
        <v>200919</v>
      </c>
      <c r="X132">
        <v>82252</v>
      </c>
      <c r="Y132">
        <v>260308</v>
      </c>
      <c r="Z132">
        <v>135829</v>
      </c>
      <c r="AA132">
        <v>15748</v>
      </c>
      <c r="AB132">
        <v>100219</v>
      </c>
      <c r="AC132">
        <v>392220</v>
      </c>
      <c r="AD132">
        <v>5221</v>
      </c>
      <c r="AE132">
        <v>127184</v>
      </c>
      <c r="AF132">
        <v>149230</v>
      </c>
    </row>
    <row r="133" spans="1:32">
      <c r="A133" t="s">
        <v>170</v>
      </c>
      <c r="B133">
        <v>547026</v>
      </c>
      <c r="C133">
        <v>1189175</v>
      </c>
      <c r="D133">
        <v>20946</v>
      </c>
      <c r="E133">
        <v>325696</v>
      </c>
      <c r="F133">
        <v>831281</v>
      </c>
      <c r="G133">
        <v>679635</v>
      </c>
      <c r="H133">
        <v>23134</v>
      </c>
      <c r="I133">
        <v>321486</v>
      </c>
      <c r="J133">
        <v>165973</v>
      </c>
      <c r="K133">
        <v>61672</v>
      </c>
      <c r="L133">
        <v>47282</v>
      </c>
      <c r="M133">
        <v>194401</v>
      </c>
      <c r="N133" s="31">
        <f>ROUND(N132*1/2+N134*1/2,0)</f>
        <v>297469</v>
      </c>
      <c r="O133">
        <v>126190</v>
      </c>
      <c r="P133">
        <v>262748</v>
      </c>
      <c r="Q133">
        <v>75365</v>
      </c>
      <c r="R133">
        <v>6830</v>
      </c>
      <c r="S133">
        <v>55333</v>
      </c>
      <c r="T133">
        <v>233181</v>
      </c>
      <c r="U133">
        <v>172919</v>
      </c>
      <c r="V133">
        <v>33520</v>
      </c>
      <c r="W133">
        <v>217236</v>
      </c>
      <c r="X133">
        <v>73932</v>
      </c>
      <c r="Y133">
        <v>213257</v>
      </c>
      <c r="Z133" s="31">
        <f>ROUND(Z132*1/2+Z134*1/2,0)</f>
        <v>155034</v>
      </c>
      <c r="AA133">
        <v>15321</v>
      </c>
      <c r="AB133">
        <v>101221</v>
      </c>
      <c r="AC133">
        <v>410459</v>
      </c>
      <c r="AD133">
        <v>5265</v>
      </c>
      <c r="AE133">
        <v>163463</v>
      </c>
      <c r="AF133">
        <v>161362</v>
      </c>
    </row>
    <row r="134" spans="1:32">
      <c r="A134" t="s">
        <v>171</v>
      </c>
      <c r="B134">
        <v>539481</v>
      </c>
      <c r="C134">
        <v>1254775</v>
      </c>
      <c r="D134">
        <v>20156</v>
      </c>
      <c r="E134">
        <v>302328</v>
      </c>
      <c r="F134">
        <v>827212</v>
      </c>
      <c r="G134">
        <v>728733</v>
      </c>
      <c r="H134">
        <v>19883</v>
      </c>
      <c r="I134">
        <v>278824</v>
      </c>
      <c r="J134">
        <v>161502</v>
      </c>
      <c r="K134">
        <v>65298</v>
      </c>
      <c r="L134">
        <v>47589</v>
      </c>
      <c r="M134">
        <v>210336</v>
      </c>
      <c r="N134">
        <v>306321</v>
      </c>
      <c r="O134">
        <v>139699</v>
      </c>
      <c r="P134">
        <v>313699</v>
      </c>
      <c r="Q134">
        <v>83858</v>
      </c>
      <c r="R134">
        <v>5502</v>
      </c>
      <c r="S134">
        <v>46431</v>
      </c>
      <c r="T134">
        <v>214466</v>
      </c>
      <c r="U134">
        <v>153988</v>
      </c>
      <c r="V134">
        <v>36322</v>
      </c>
      <c r="W134">
        <v>226244</v>
      </c>
      <c r="X134">
        <v>72638</v>
      </c>
      <c r="Y134">
        <v>207340</v>
      </c>
      <c r="Z134">
        <v>174238</v>
      </c>
      <c r="AA134">
        <v>15428</v>
      </c>
      <c r="AB134">
        <v>107266</v>
      </c>
      <c r="AC134">
        <v>437465</v>
      </c>
      <c r="AD134">
        <v>5843</v>
      </c>
      <c r="AE134">
        <v>181184</v>
      </c>
      <c r="AF134">
        <v>173934</v>
      </c>
    </row>
    <row r="135" spans="1:32">
      <c r="A135" t="s">
        <v>172</v>
      </c>
      <c r="B135">
        <v>561601</v>
      </c>
      <c r="C135">
        <v>1137371</v>
      </c>
      <c r="D135">
        <v>24845</v>
      </c>
      <c r="E135">
        <v>297301</v>
      </c>
      <c r="F135">
        <v>747227</v>
      </c>
      <c r="G135">
        <v>629645</v>
      </c>
      <c r="H135">
        <v>24345</v>
      </c>
      <c r="I135">
        <v>321856</v>
      </c>
      <c r="J135">
        <v>171355</v>
      </c>
      <c r="K135">
        <v>102104</v>
      </c>
      <c r="L135">
        <v>69047</v>
      </c>
      <c r="M135">
        <v>195463</v>
      </c>
      <c r="N135">
        <v>286811</v>
      </c>
      <c r="O135">
        <v>130859</v>
      </c>
      <c r="P135">
        <v>350970</v>
      </c>
      <c r="Q135">
        <v>97984</v>
      </c>
      <c r="R135">
        <v>7272</v>
      </c>
      <c r="S135">
        <v>85184</v>
      </c>
      <c r="T135">
        <v>269960</v>
      </c>
      <c r="U135">
        <v>280115</v>
      </c>
      <c r="V135">
        <v>30724</v>
      </c>
      <c r="W135">
        <v>181757</v>
      </c>
      <c r="X135">
        <v>72691</v>
      </c>
      <c r="Y135">
        <v>258204</v>
      </c>
      <c r="Z135">
        <v>140981</v>
      </c>
      <c r="AA135">
        <v>28661</v>
      </c>
      <c r="AB135">
        <v>107934</v>
      </c>
      <c r="AC135">
        <v>392078</v>
      </c>
      <c r="AD135">
        <v>15509</v>
      </c>
      <c r="AE135">
        <v>118716</v>
      </c>
      <c r="AF135">
        <v>170235</v>
      </c>
    </row>
    <row r="136" spans="1:32">
      <c r="A136" t="s">
        <v>173</v>
      </c>
      <c r="B136">
        <v>608433</v>
      </c>
      <c r="C136">
        <v>1100307</v>
      </c>
      <c r="D136">
        <v>-1234</v>
      </c>
      <c r="E136">
        <v>277666</v>
      </c>
      <c r="F136">
        <v>653673</v>
      </c>
      <c r="G136">
        <v>546802</v>
      </c>
      <c r="H136">
        <v>28744</v>
      </c>
      <c r="I136">
        <v>383814</v>
      </c>
      <c r="J136">
        <v>173604</v>
      </c>
      <c r="K136">
        <v>114650</v>
      </c>
      <c r="L136">
        <v>78038</v>
      </c>
      <c r="M136">
        <v>185285</v>
      </c>
      <c r="N136">
        <v>288036</v>
      </c>
      <c r="O136">
        <v>120252</v>
      </c>
      <c r="P136">
        <v>254225</v>
      </c>
      <c r="Q136">
        <v>80227</v>
      </c>
      <c r="R136">
        <v>8864</v>
      </c>
      <c r="S136">
        <v>119691</v>
      </c>
      <c r="T136">
        <v>314270</v>
      </c>
      <c r="U136">
        <v>282862</v>
      </c>
      <c r="V136">
        <v>26829</v>
      </c>
      <c r="W136">
        <v>152477</v>
      </c>
      <c r="X136">
        <v>72231</v>
      </c>
      <c r="Y136">
        <v>252331</v>
      </c>
      <c r="Z136">
        <v>113534</v>
      </c>
      <c r="AA136">
        <v>28809</v>
      </c>
      <c r="AB136">
        <v>163676</v>
      </c>
      <c r="AC136">
        <v>337286</v>
      </c>
      <c r="AD136">
        <v>17949</v>
      </c>
      <c r="AE136">
        <v>76673</v>
      </c>
      <c r="AF136">
        <v>155630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T854"/>
  <sheetViews>
    <sheetView workbookViewId="0">
      <selection activeCell="B2" sqref="B2:AF46"/>
    </sheetView>
  </sheetViews>
  <sheetFormatPr defaultRowHeight="15"/>
  <cols>
    <col min="1" max="1" width="10.7109375" bestFit="1" customWidth="1"/>
    <col min="2" max="3" width="10.42578125" bestFit="1" customWidth="1"/>
    <col min="5" max="5" width="14" bestFit="1" customWidth="1"/>
    <col min="6" max="6" width="9.5703125" bestFit="1" customWidth="1"/>
    <col min="7" max="7" width="15.5703125" style="29" bestFit="1" customWidth="1"/>
    <col min="8" max="16" width="9.7109375" style="29" bestFit="1" customWidth="1"/>
    <col min="17" max="17" width="9.5703125" style="29" bestFit="1" customWidth="1"/>
    <col min="18" max="22" width="9.7109375" style="29" bestFit="1" customWidth="1"/>
    <col min="23" max="24" width="9.5703125" style="29" bestFit="1" customWidth="1"/>
    <col min="25" max="28" width="9.7109375" style="29" bestFit="1" customWidth="1"/>
    <col min="29" max="38" width="9.5703125" style="29" bestFit="1" customWidth="1"/>
    <col min="39" max="41" width="9.7109375" style="29" bestFit="1" customWidth="1"/>
    <col min="42" max="43" width="9.5703125" style="29" bestFit="1" customWidth="1"/>
    <col min="44" max="56" width="9.42578125" style="29" bestFit="1" customWidth="1"/>
    <col min="57" max="70" width="9.5703125" style="29" bestFit="1" customWidth="1"/>
    <col min="71" max="71" width="9.7109375" style="29" bestFit="1" customWidth="1"/>
    <col min="72" max="90" width="9.5703125" style="29" bestFit="1" customWidth="1"/>
    <col min="91" max="126" width="9.28515625" style="29" bestFit="1" customWidth="1"/>
    <col min="127" max="147" width="10.5703125" style="29" bestFit="1" customWidth="1"/>
    <col min="148" max="162" width="9.28515625" style="29" bestFit="1" customWidth="1"/>
    <col min="163" max="179" width="9.28515625" bestFit="1" customWidth="1"/>
    <col min="747" max="747" width="11.42578125" customWidth="1"/>
  </cols>
  <sheetData>
    <row r="1" spans="1:748">
      <c r="B1" t="s">
        <v>31</v>
      </c>
      <c r="C1" t="s">
        <v>32</v>
      </c>
      <c r="D1" t="s">
        <v>42</v>
      </c>
      <c r="E1" t="s">
        <v>82</v>
      </c>
      <c r="F1" t="s">
        <v>34</v>
      </c>
      <c r="G1" s="29" t="s">
        <v>35</v>
      </c>
      <c r="H1" s="29" t="s">
        <v>37</v>
      </c>
      <c r="I1" s="29" t="s">
        <v>38</v>
      </c>
      <c r="J1" s="29" t="s">
        <v>83</v>
      </c>
      <c r="K1" s="29" t="s">
        <v>40</v>
      </c>
      <c r="L1" s="29" t="s">
        <v>41</v>
      </c>
      <c r="M1" s="29" t="s">
        <v>43</v>
      </c>
      <c r="N1" s="29" t="s">
        <v>44</v>
      </c>
      <c r="O1" s="29" t="s">
        <v>36</v>
      </c>
      <c r="P1" s="29" t="s">
        <v>45</v>
      </c>
      <c r="Q1" s="29" t="s">
        <v>46</v>
      </c>
      <c r="R1" s="29" t="s">
        <v>47</v>
      </c>
      <c r="S1" s="29" t="s">
        <v>48</v>
      </c>
      <c r="T1" s="38" t="s">
        <v>69</v>
      </c>
      <c r="U1" s="38" t="s">
        <v>70</v>
      </c>
      <c r="V1" s="38" t="s">
        <v>71</v>
      </c>
      <c r="W1" s="38" t="s">
        <v>72</v>
      </c>
      <c r="X1" s="38" t="s">
        <v>73</v>
      </c>
      <c r="Y1" s="38" t="s">
        <v>74</v>
      </c>
      <c r="Z1" s="38" t="s">
        <v>75</v>
      </c>
      <c r="AA1" s="38" t="s">
        <v>76</v>
      </c>
      <c r="AB1" s="38" t="s">
        <v>77</v>
      </c>
      <c r="AC1" s="38" t="s">
        <v>78</v>
      </c>
      <c r="AD1" s="38" t="s">
        <v>79</v>
      </c>
      <c r="AE1" s="38" t="s">
        <v>80</v>
      </c>
      <c r="AF1" s="38" t="s">
        <v>81</v>
      </c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</row>
    <row r="2" spans="1:748" s="35" customFormat="1">
      <c r="A2" s="22">
        <v>42137</v>
      </c>
      <c r="B2" s="53">
        <v>333736</v>
      </c>
      <c r="C2" s="53">
        <v>1102352</v>
      </c>
      <c r="D2" s="53">
        <v>38098</v>
      </c>
      <c r="E2" s="53">
        <v>95198</v>
      </c>
      <c r="F2" s="53">
        <v>1054854</v>
      </c>
      <c r="G2" s="53">
        <v>1133583</v>
      </c>
      <c r="H2" s="53">
        <v>83505</v>
      </c>
      <c r="I2" s="53">
        <v>305168</v>
      </c>
      <c r="J2" s="53">
        <v>223502</v>
      </c>
      <c r="K2" s="53">
        <v>74464</v>
      </c>
      <c r="L2" s="53">
        <v>45071</v>
      </c>
      <c r="M2" s="53">
        <v>94289</v>
      </c>
      <c r="N2" s="53">
        <v>53465</v>
      </c>
      <c r="O2" s="53">
        <v>275931</v>
      </c>
      <c r="P2" s="53">
        <v>133138</v>
      </c>
      <c r="Q2" s="53">
        <v>56208</v>
      </c>
      <c r="R2" s="53">
        <v>13483</v>
      </c>
      <c r="S2" s="53">
        <v>302112</v>
      </c>
      <c r="T2" s="53">
        <v>159323</v>
      </c>
      <c r="U2" s="53">
        <v>58047</v>
      </c>
      <c r="V2" s="53">
        <v>7665</v>
      </c>
      <c r="W2" s="53">
        <v>39593</v>
      </c>
      <c r="X2" s="53">
        <v>30212</v>
      </c>
      <c r="Y2" s="53">
        <v>135974</v>
      </c>
      <c r="Z2" s="53">
        <v>184878</v>
      </c>
      <c r="AA2" s="53">
        <v>5416</v>
      </c>
      <c r="AB2" s="53">
        <v>27455</v>
      </c>
      <c r="AC2" s="53">
        <v>44917</v>
      </c>
      <c r="AD2" s="53">
        <v>12517</v>
      </c>
      <c r="AE2" s="53">
        <v>10991</v>
      </c>
      <c r="AF2" s="53">
        <v>20756</v>
      </c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40"/>
      <c r="EM2" s="40"/>
      <c r="EN2" s="40"/>
      <c r="EO2" s="40"/>
      <c r="EP2" s="40"/>
      <c r="EQ2" s="40"/>
      <c r="ER2" s="40"/>
      <c r="ES2" s="40"/>
      <c r="ET2" s="40"/>
      <c r="EU2" s="40"/>
      <c r="EV2" s="40"/>
      <c r="EW2" s="40"/>
      <c r="EX2" s="40"/>
      <c r="EY2" s="40"/>
      <c r="EZ2" s="40"/>
      <c r="FA2" s="40"/>
      <c r="FB2" s="40"/>
      <c r="FC2" s="40"/>
      <c r="FD2" s="40"/>
      <c r="FE2" s="40"/>
      <c r="FF2" s="40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</row>
    <row r="3" spans="1:748" s="35" customFormat="1">
      <c r="A3" s="22">
        <v>42136</v>
      </c>
      <c r="B3" s="53">
        <v>342607</v>
      </c>
      <c r="C3" s="53">
        <v>1099916</v>
      </c>
      <c r="D3" s="53">
        <v>37305</v>
      </c>
      <c r="E3" s="53">
        <v>96367</v>
      </c>
      <c r="F3" s="53">
        <v>1032334</v>
      </c>
      <c r="G3" s="53">
        <v>1107133</v>
      </c>
      <c r="H3" s="53">
        <v>81836</v>
      </c>
      <c r="I3" s="53">
        <v>322624</v>
      </c>
      <c r="J3" s="53">
        <v>222259</v>
      </c>
      <c r="K3" s="53">
        <v>73059</v>
      </c>
      <c r="L3" s="53">
        <v>43482</v>
      </c>
      <c r="M3" s="53">
        <v>92335</v>
      </c>
      <c r="N3" s="53">
        <v>46846</v>
      </c>
      <c r="O3" s="53">
        <v>251014</v>
      </c>
      <c r="P3" s="53">
        <v>140055</v>
      </c>
      <c r="Q3" s="53">
        <v>56563</v>
      </c>
      <c r="R3" s="53">
        <v>13259</v>
      </c>
      <c r="S3" s="53">
        <v>310444</v>
      </c>
      <c r="T3" s="53">
        <v>157688</v>
      </c>
      <c r="U3" s="53">
        <v>54994</v>
      </c>
      <c r="V3" s="53">
        <v>7702</v>
      </c>
      <c r="W3" s="53">
        <v>39446</v>
      </c>
      <c r="X3" s="53">
        <v>30223</v>
      </c>
      <c r="Y3" s="53">
        <v>126280</v>
      </c>
      <c r="Z3" s="53">
        <v>192573</v>
      </c>
      <c r="AA3" s="53">
        <v>5744</v>
      </c>
      <c r="AB3" s="53">
        <v>30227</v>
      </c>
      <c r="AC3" s="53">
        <v>43447</v>
      </c>
      <c r="AD3" s="53">
        <v>13106</v>
      </c>
      <c r="AE3" s="53">
        <v>11450</v>
      </c>
      <c r="AF3" s="53">
        <v>20738</v>
      </c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40"/>
      <c r="EM3" s="40"/>
      <c r="EN3" s="40"/>
      <c r="EO3" s="40"/>
      <c r="EP3" s="40"/>
      <c r="EQ3" s="40"/>
      <c r="ER3" s="40"/>
      <c r="ES3" s="40"/>
      <c r="ET3" s="40"/>
      <c r="EU3" s="40"/>
      <c r="EV3" s="40"/>
      <c r="EW3" s="40"/>
      <c r="EX3" s="40"/>
      <c r="EY3" s="40"/>
      <c r="EZ3" s="40"/>
      <c r="FA3" s="40"/>
      <c r="FB3" s="40"/>
      <c r="FC3" s="40"/>
      <c r="FD3" s="40"/>
      <c r="FE3" s="40"/>
      <c r="FF3" s="40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</row>
    <row r="4" spans="1:748" s="35" customFormat="1">
      <c r="A4" s="22">
        <v>42135</v>
      </c>
      <c r="B4" s="35">
        <v>342182</v>
      </c>
      <c r="C4" s="35">
        <v>1106473</v>
      </c>
      <c r="D4" s="35">
        <v>37194</v>
      </c>
      <c r="E4" s="35">
        <v>94739</v>
      </c>
      <c r="F4" s="35">
        <v>1059948</v>
      </c>
      <c r="G4" s="35">
        <v>1123645</v>
      </c>
      <c r="H4" s="35">
        <v>82988</v>
      </c>
      <c r="I4" s="35">
        <v>313518</v>
      </c>
      <c r="J4" s="35">
        <v>218757</v>
      </c>
      <c r="K4" s="35">
        <v>72426</v>
      </c>
      <c r="L4" s="35">
        <v>43215</v>
      </c>
      <c r="M4" s="35">
        <v>99839</v>
      </c>
      <c r="N4" s="35">
        <v>54094</v>
      </c>
      <c r="O4" s="35">
        <v>268908</v>
      </c>
      <c r="P4" s="35">
        <v>123016</v>
      </c>
      <c r="Q4" s="35">
        <v>52534</v>
      </c>
      <c r="R4" s="35">
        <v>14017</v>
      </c>
      <c r="S4" s="35">
        <v>306699</v>
      </c>
      <c r="T4" s="35">
        <v>150933</v>
      </c>
      <c r="U4" s="35">
        <v>53602</v>
      </c>
      <c r="V4" s="35">
        <v>6818</v>
      </c>
      <c r="W4" s="35">
        <v>37260</v>
      </c>
      <c r="X4" s="35">
        <v>30959</v>
      </c>
      <c r="Y4" s="35">
        <v>158515</v>
      </c>
      <c r="Z4" s="35">
        <v>294418</v>
      </c>
      <c r="AA4" s="35">
        <v>5675</v>
      </c>
      <c r="AB4" s="35">
        <v>32895</v>
      </c>
      <c r="AC4" s="35">
        <v>45798</v>
      </c>
      <c r="AD4" s="35">
        <v>14446</v>
      </c>
      <c r="AE4" s="35">
        <v>10808</v>
      </c>
      <c r="AF4" s="35">
        <v>20251</v>
      </c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</row>
    <row r="5" spans="1:748" s="35" customFormat="1">
      <c r="A5" s="22">
        <v>42134</v>
      </c>
      <c r="B5" s="35">
        <v>262810</v>
      </c>
      <c r="C5" s="35">
        <v>970659</v>
      </c>
      <c r="D5" s="35">
        <v>26088</v>
      </c>
      <c r="E5" s="35">
        <v>85864</v>
      </c>
      <c r="F5" s="35">
        <v>1189843</v>
      </c>
      <c r="G5" s="35">
        <v>1302445</v>
      </c>
      <c r="H5" s="35">
        <v>54997</v>
      </c>
      <c r="I5" s="35">
        <v>210287</v>
      </c>
      <c r="J5" s="35">
        <v>166254</v>
      </c>
      <c r="K5" s="35">
        <v>29972</v>
      </c>
      <c r="L5" s="35">
        <v>20470</v>
      </c>
      <c r="M5" s="35">
        <v>89753</v>
      </c>
      <c r="N5" s="35">
        <v>36338</v>
      </c>
      <c r="O5" s="35">
        <v>190954</v>
      </c>
      <c r="P5" s="35">
        <v>107027</v>
      </c>
      <c r="Q5" s="35">
        <v>27809</v>
      </c>
      <c r="R5" s="35">
        <v>8706</v>
      </c>
      <c r="S5" s="35">
        <v>145844</v>
      </c>
      <c r="T5" s="35">
        <v>139201</v>
      </c>
      <c r="U5" s="35">
        <v>28138</v>
      </c>
      <c r="V5" s="35">
        <v>8935</v>
      </c>
      <c r="W5" s="35">
        <v>78356</v>
      </c>
      <c r="X5" s="35">
        <v>30439</v>
      </c>
      <c r="Y5" s="35">
        <v>145234</v>
      </c>
      <c r="Z5" s="35">
        <v>302847</v>
      </c>
      <c r="AA5" s="35">
        <v>2759</v>
      </c>
      <c r="AB5" s="35">
        <v>27429</v>
      </c>
      <c r="AC5" s="35">
        <v>59503</v>
      </c>
      <c r="AD5" s="35">
        <v>4908</v>
      </c>
      <c r="AE5" s="35">
        <v>19735</v>
      </c>
      <c r="AF5" s="35">
        <v>24531</v>
      </c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40"/>
      <c r="EM5" s="40"/>
      <c r="EN5" s="40"/>
      <c r="EO5" s="40"/>
      <c r="EP5" s="40"/>
      <c r="EQ5" s="40"/>
      <c r="ER5" s="40"/>
      <c r="ES5" s="40"/>
      <c r="ET5" s="40"/>
      <c r="EU5" s="40"/>
      <c r="EV5" s="40"/>
      <c r="EW5" s="40"/>
      <c r="EX5" s="40"/>
      <c r="EY5" s="40"/>
      <c r="EZ5" s="40"/>
      <c r="FA5" s="40"/>
      <c r="FB5" s="40"/>
      <c r="FC5" s="40"/>
      <c r="FD5" s="40"/>
      <c r="FE5" s="40"/>
      <c r="FF5" s="40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</row>
    <row r="6" spans="1:748" s="35" customFormat="1">
      <c r="A6" s="22">
        <v>42133</v>
      </c>
      <c r="B6" s="35">
        <v>265015</v>
      </c>
      <c r="C6" s="35">
        <v>973565</v>
      </c>
      <c r="D6" s="35">
        <v>26854</v>
      </c>
      <c r="E6" s="35">
        <v>87214</v>
      </c>
      <c r="F6" s="35">
        <v>1214388</v>
      </c>
      <c r="G6" s="35">
        <v>1327530</v>
      </c>
      <c r="H6" s="35">
        <v>59294</v>
      </c>
      <c r="I6" s="35">
        <v>217018</v>
      </c>
      <c r="J6" s="35">
        <v>165560</v>
      </c>
      <c r="K6" s="35">
        <v>32705</v>
      </c>
      <c r="L6" s="35">
        <v>22122</v>
      </c>
      <c r="M6" s="35">
        <v>87826</v>
      </c>
      <c r="N6" s="35">
        <v>52271</v>
      </c>
      <c r="O6" s="35">
        <v>264268</v>
      </c>
      <c r="P6" s="35">
        <v>120123</v>
      </c>
      <c r="Q6" s="35">
        <v>31570</v>
      </c>
      <c r="R6" s="35">
        <v>8701</v>
      </c>
      <c r="S6" s="35">
        <v>147802</v>
      </c>
      <c r="T6" s="35">
        <v>130310</v>
      </c>
      <c r="U6" s="35">
        <v>36033</v>
      </c>
      <c r="V6" s="35">
        <v>8390</v>
      </c>
      <c r="W6" s="35">
        <v>86622</v>
      </c>
      <c r="X6" s="35">
        <v>33264</v>
      </c>
      <c r="Y6" s="35">
        <v>124161</v>
      </c>
      <c r="Z6" s="35">
        <v>303873</v>
      </c>
      <c r="AA6" s="35">
        <v>2645</v>
      </c>
      <c r="AB6" s="35">
        <v>27973</v>
      </c>
      <c r="AC6" s="35">
        <v>60670</v>
      </c>
      <c r="AD6" s="35">
        <v>5475</v>
      </c>
      <c r="AE6" s="35">
        <v>23379</v>
      </c>
      <c r="AF6" s="35">
        <v>24804</v>
      </c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40"/>
      <c r="EM6" s="40"/>
      <c r="EN6" s="40"/>
      <c r="EO6" s="40"/>
      <c r="EP6" s="40"/>
      <c r="EQ6" s="40"/>
      <c r="ER6" s="40"/>
      <c r="ES6" s="40"/>
      <c r="ET6" s="40"/>
      <c r="EU6" s="40"/>
      <c r="EV6" s="40"/>
      <c r="EW6" s="40"/>
      <c r="EX6" s="40"/>
      <c r="EY6" s="40"/>
      <c r="EZ6" s="40"/>
      <c r="FA6" s="40"/>
      <c r="FB6" s="40"/>
      <c r="FC6" s="40"/>
      <c r="FD6" s="40"/>
      <c r="FE6" s="40"/>
      <c r="FF6" s="40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</row>
    <row r="7" spans="1:748" s="35" customFormat="1">
      <c r="A7" s="22">
        <v>42132</v>
      </c>
      <c r="B7" s="35">
        <v>340077</v>
      </c>
      <c r="C7" s="35">
        <v>1107884</v>
      </c>
      <c r="D7" s="35">
        <v>37238</v>
      </c>
      <c r="E7" s="35">
        <v>96455</v>
      </c>
      <c r="F7" s="35">
        <v>1129859</v>
      </c>
      <c r="G7" s="35">
        <v>1186266</v>
      </c>
      <c r="H7" s="35">
        <v>81496</v>
      </c>
      <c r="I7" s="35">
        <v>287740</v>
      </c>
      <c r="J7" s="35">
        <v>218708</v>
      </c>
      <c r="K7" s="35">
        <v>69689</v>
      </c>
      <c r="L7" s="35">
        <v>41814</v>
      </c>
      <c r="M7" s="35">
        <v>96523</v>
      </c>
      <c r="N7" s="35">
        <v>44696</v>
      </c>
      <c r="O7" s="35">
        <v>253515</v>
      </c>
      <c r="P7" s="35">
        <v>149420</v>
      </c>
      <c r="Q7" s="35">
        <v>61973</v>
      </c>
      <c r="R7" s="35">
        <v>13463</v>
      </c>
      <c r="S7" s="35">
        <v>262946</v>
      </c>
      <c r="T7" s="35">
        <v>143465</v>
      </c>
      <c r="U7" s="35">
        <v>62167</v>
      </c>
      <c r="V7" s="35">
        <v>7719</v>
      </c>
      <c r="W7" s="35">
        <v>51611</v>
      </c>
      <c r="X7" s="35">
        <v>33534</v>
      </c>
      <c r="Y7" s="35">
        <v>166199</v>
      </c>
      <c r="Z7" s="35">
        <v>276476</v>
      </c>
      <c r="AA7" s="35">
        <v>5562</v>
      </c>
      <c r="AB7" s="35">
        <v>30179</v>
      </c>
      <c r="AC7" s="35">
        <v>52589</v>
      </c>
      <c r="AD7" s="35">
        <v>18629</v>
      </c>
      <c r="AE7" s="35">
        <v>15140</v>
      </c>
      <c r="AF7" s="35">
        <v>23424</v>
      </c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</row>
    <row r="8" spans="1:748" s="35" customFormat="1">
      <c r="A8" s="22">
        <v>42131</v>
      </c>
      <c r="B8" s="35">
        <v>364958</v>
      </c>
      <c r="C8" s="35">
        <v>1140787</v>
      </c>
      <c r="D8" s="35">
        <v>40708</v>
      </c>
      <c r="E8" s="35">
        <v>101800</v>
      </c>
      <c r="F8" s="35">
        <v>1073395</v>
      </c>
      <c r="G8" s="35">
        <v>1119638</v>
      </c>
      <c r="H8" s="35">
        <v>89735</v>
      </c>
      <c r="I8" s="35">
        <v>311779</v>
      </c>
      <c r="J8" s="35">
        <v>234845</v>
      </c>
      <c r="K8" s="35">
        <v>75905</v>
      </c>
      <c r="L8" s="35">
        <v>46346</v>
      </c>
      <c r="M8" s="35">
        <v>99382</v>
      </c>
      <c r="N8" s="35">
        <v>61309</v>
      </c>
      <c r="O8" s="35">
        <v>284918</v>
      </c>
      <c r="P8" s="35">
        <v>136078</v>
      </c>
      <c r="Q8" s="35">
        <v>60159</v>
      </c>
      <c r="R8" s="35">
        <v>15006</v>
      </c>
      <c r="S8" s="35">
        <v>306311</v>
      </c>
      <c r="T8" s="35">
        <v>160064</v>
      </c>
      <c r="U8" s="35">
        <v>66969</v>
      </c>
      <c r="V8" s="35">
        <v>7455</v>
      </c>
      <c r="W8" s="35">
        <v>42852</v>
      </c>
      <c r="X8" s="35">
        <v>36661</v>
      </c>
      <c r="Y8" s="35">
        <v>164530</v>
      </c>
      <c r="Z8" s="35">
        <v>161754</v>
      </c>
      <c r="AA8" s="35">
        <v>5668</v>
      </c>
      <c r="AB8" s="35">
        <v>32038</v>
      </c>
      <c r="AC8" s="35">
        <v>49405</v>
      </c>
      <c r="AD8" s="35">
        <v>23807</v>
      </c>
      <c r="AE8" s="35">
        <v>12304</v>
      </c>
      <c r="AF8" s="35">
        <v>22164</v>
      </c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40"/>
      <c r="EM8" s="40"/>
      <c r="EN8" s="40"/>
      <c r="EO8" s="40"/>
      <c r="EP8" s="40"/>
      <c r="EQ8" s="40"/>
      <c r="ER8" s="40"/>
      <c r="ES8" s="40"/>
      <c r="ET8" s="40"/>
      <c r="EU8" s="40"/>
      <c r="EV8" s="40"/>
      <c r="EW8" s="40"/>
      <c r="EX8" s="40"/>
      <c r="EY8" s="40"/>
      <c r="EZ8" s="40"/>
      <c r="FA8" s="40"/>
      <c r="FB8" s="40"/>
      <c r="FC8" s="40"/>
      <c r="FD8" s="40"/>
      <c r="FE8" s="40"/>
      <c r="FF8" s="40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</row>
    <row r="9" spans="1:748" s="35" customFormat="1">
      <c r="A9" s="22">
        <v>42130</v>
      </c>
      <c r="B9" s="35">
        <v>352914</v>
      </c>
      <c r="C9" s="35">
        <v>1126956</v>
      </c>
      <c r="D9" s="35">
        <v>40564</v>
      </c>
      <c r="E9" s="35">
        <v>100223</v>
      </c>
      <c r="F9" s="35">
        <v>1066183</v>
      </c>
      <c r="G9" s="35">
        <v>1096612</v>
      </c>
      <c r="H9" s="35">
        <v>82506</v>
      </c>
      <c r="I9" s="35">
        <v>318049</v>
      </c>
      <c r="J9" s="35">
        <v>228820</v>
      </c>
      <c r="K9" s="35">
        <v>74305</v>
      </c>
      <c r="L9" s="35">
        <v>44273</v>
      </c>
      <c r="M9" s="35">
        <v>96665</v>
      </c>
      <c r="N9" s="35">
        <v>51355</v>
      </c>
      <c r="O9" s="35">
        <v>264414</v>
      </c>
      <c r="P9" s="35">
        <v>122634</v>
      </c>
      <c r="Q9" s="35">
        <v>53747</v>
      </c>
      <c r="R9" s="35">
        <v>13645</v>
      </c>
      <c r="S9" s="35">
        <v>307526</v>
      </c>
      <c r="T9" s="35">
        <v>158366</v>
      </c>
      <c r="U9" s="35">
        <v>59455</v>
      </c>
      <c r="V9" s="35">
        <v>7237</v>
      </c>
      <c r="W9" s="35">
        <v>39191</v>
      </c>
      <c r="X9" s="35">
        <v>34108</v>
      </c>
      <c r="Y9" s="35">
        <v>143684</v>
      </c>
      <c r="Z9" s="35">
        <v>145476</v>
      </c>
      <c r="AA9" s="35">
        <v>5518</v>
      </c>
      <c r="AB9" s="35">
        <v>31556</v>
      </c>
      <c r="AC9" s="35">
        <v>47598</v>
      </c>
      <c r="AD9" s="35">
        <v>20100</v>
      </c>
      <c r="AE9" s="35">
        <v>11140</v>
      </c>
      <c r="AF9" s="35">
        <v>21676</v>
      </c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40"/>
      <c r="EM9" s="40"/>
      <c r="EN9" s="40"/>
      <c r="EO9" s="40"/>
      <c r="EP9" s="40"/>
      <c r="EQ9" s="40"/>
      <c r="ER9" s="40"/>
      <c r="ES9" s="40"/>
      <c r="ET9" s="40"/>
      <c r="EU9" s="40"/>
      <c r="EV9" s="40"/>
      <c r="EW9" s="40"/>
      <c r="EX9" s="40"/>
      <c r="EY9" s="40"/>
      <c r="EZ9" s="40"/>
      <c r="FA9" s="40"/>
      <c r="FB9" s="40"/>
      <c r="FC9" s="40"/>
      <c r="FD9" s="40"/>
      <c r="FE9" s="40"/>
      <c r="FF9" s="40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</row>
    <row r="10" spans="1:748" s="35" customFormat="1">
      <c r="A10" s="22">
        <v>42129</v>
      </c>
      <c r="B10" s="35">
        <v>355673</v>
      </c>
      <c r="C10" s="35">
        <v>1129112</v>
      </c>
      <c r="D10" s="35">
        <v>38821</v>
      </c>
      <c r="E10" s="35">
        <v>101024</v>
      </c>
      <c r="F10" s="35">
        <v>1031806</v>
      </c>
      <c r="G10" s="35">
        <v>1060857</v>
      </c>
      <c r="H10" s="35">
        <v>81977</v>
      </c>
      <c r="I10" s="35">
        <v>320063</v>
      </c>
      <c r="J10" s="35">
        <v>228246</v>
      </c>
      <c r="K10" s="35">
        <v>73654</v>
      </c>
      <c r="L10" s="35">
        <v>44870</v>
      </c>
      <c r="M10" s="35">
        <v>95904</v>
      </c>
      <c r="N10" s="35">
        <v>57126</v>
      </c>
      <c r="O10" s="35">
        <v>253913</v>
      </c>
      <c r="P10" s="35">
        <v>119414</v>
      </c>
      <c r="Q10" s="35">
        <v>51081</v>
      </c>
      <c r="R10" s="35">
        <v>13377</v>
      </c>
      <c r="S10" s="35">
        <v>307033</v>
      </c>
      <c r="T10" s="35">
        <v>155253</v>
      </c>
      <c r="U10" s="35">
        <v>57169</v>
      </c>
      <c r="V10" s="35">
        <v>7393</v>
      </c>
      <c r="W10" s="35">
        <v>39101</v>
      </c>
      <c r="X10" s="35">
        <v>32077</v>
      </c>
      <c r="Y10" s="35">
        <v>142967</v>
      </c>
      <c r="Z10" s="35">
        <v>167014</v>
      </c>
      <c r="AA10" s="35">
        <v>5657</v>
      </c>
      <c r="AB10" s="35">
        <v>31939</v>
      </c>
      <c r="AC10" s="35">
        <v>46581</v>
      </c>
      <c r="AD10" s="35">
        <v>19211</v>
      </c>
      <c r="AE10" s="35">
        <v>11267</v>
      </c>
      <c r="AF10" s="35">
        <v>20380</v>
      </c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40"/>
      <c r="EM10" s="40"/>
      <c r="EN10" s="40"/>
      <c r="EO10" s="40"/>
      <c r="EP10" s="40"/>
      <c r="EQ10" s="40"/>
      <c r="ER10" s="40"/>
      <c r="ES10" s="40"/>
      <c r="ET10" s="40"/>
      <c r="EU10" s="40"/>
      <c r="EV10" s="40"/>
      <c r="EW10" s="40"/>
      <c r="EX10" s="40"/>
      <c r="EY10" s="40"/>
      <c r="EZ10" s="40"/>
      <c r="FA10" s="40"/>
      <c r="FB10" s="40"/>
      <c r="FC10" s="40"/>
      <c r="FD10" s="40"/>
      <c r="FE10" s="40"/>
      <c r="FF10" s="40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</row>
    <row r="11" spans="1:748" s="35" customFormat="1">
      <c r="A11" s="22">
        <v>42128</v>
      </c>
      <c r="B11" s="35">
        <v>367243</v>
      </c>
      <c r="C11" s="35">
        <v>1139582</v>
      </c>
      <c r="D11" s="35">
        <v>38478</v>
      </c>
      <c r="E11" s="35">
        <v>101641</v>
      </c>
      <c r="F11" s="35">
        <v>1030561</v>
      </c>
      <c r="G11" s="35">
        <v>1057444</v>
      </c>
      <c r="H11" s="35">
        <v>82168</v>
      </c>
      <c r="I11" s="35">
        <v>328965</v>
      </c>
      <c r="J11" s="35">
        <v>233182</v>
      </c>
      <c r="K11" s="35">
        <v>79490</v>
      </c>
      <c r="L11" s="35">
        <v>45031</v>
      </c>
      <c r="M11" s="35">
        <v>94767</v>
      </c>
      <c r="N11" s="35">
        <v>44735</v>
      </c>
      <c r="O11" s="35">
        <v>236439</v>
      </c>
      <c r="P11" s="35">
        <v>118851</v>
      </c>
      <c r="Q11" s="35">
        <v>49008</v>
      </c>
      <c r="R11" s="35">
        <v>14159</v>
      </c>
      <c r="S11" s="35">
        <v>309445</v>
      </c>
      <c r="T11" s="35">
        <v>154416</v>
      </c>
      <c r="U11" s="35">
        <v>52654</v>
      </c>
      <c r="V11" s="35">
        <v>7422</v>
      </c>
      <c r="W11" s="35">
        <v>38697</v>
      </c>
      <c r="X11" s="35">
        <v>33032</v>
      </c>
      <c r="Y11" s="35">
        <v>137339</v>
      </c>
      <c r="Z11" s="35">
        <v>131845</v>
      </c>
      <c r="AA11" s="35">
        <v>5811</v>
      </c>
      <c r="AB11" s="35">
        <v>35478</v>
      </c>
      <c r="AC11" s="35">
        <v>49513</v>
      </c>
      <c r="AD11" s="35">
        <v>11780</v>
      </c>
      <c r="AE11" s="35">
        <v>11013</v>
      </c>
      <c r="AF11" s="35">
        <v>19927</v>
      </c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40"/>
      <c r="EM11" s="40"/>
      <c r="EN11" s="40"/>
      <c r="EO11" s="40"/>
      <c r="EP11" s="40"/>
      <c r="EQ11" s="40"/>
      <c r="ER11" s="40"/>
      <c r="ES11" s="40"/>
      <c r="ET11" s="40"/>
      <c r="EU11" s="40"/>
      <c r="EV11" s="40"/>
      <c r="EW11" s="40"/>
      <c r="EX11" s="40"/>
      <c r="EY11" s="40"/>
      <c r="EZ11" s="40"/>
      <c r="FA11" s="40"/>
      <c r="FB11" s="40"/>
      <c r="FC11" s="40"/>
      <c r="FD11" s="40"/>
      <c r="FE11" s="40"/>
      <c r="FF11" s="40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</row>
    <row r="12" spans="1:748" s="35" customFormat="1">
      <c r="A12" s="22">
        <v>42127</v>
      </c>
      <c r="B12" s="35">
        <v>277813</v>
      </c>
      <c r="C12" s="35">
        <v>981219</v>
      </c>
      <c r="D12" s="35">
        <v>26376</v>
      </c>
      <c r="E12" s="35">
        <v>88896</v>
      </c>
      <c r="F12" s="35">
        <v>1123692</v>
      </c>
      <c r="G12" s="35">
        <v>1188636</v>
      </c>
      <c r="H12" s="35">
        <v>54005</v>
      </c>
      <c r="I12" s="35">
        <v>211394</v>
      </c>
      <c r="J12" s="35">
        <v>168556</v>
      </c>
      <c r="K12" s="35">
        <v>32892</v>
      </c>
      <c r="L12" s="35">
        <v>20887</v>
      </c>
      <c r="M12" s="35">
        <v>83576</v>
      </c>
      <c r="N12" s="35">
        <v>43825</v>
      </c>
      <c r="O12" s="35">
        <v>192283</v>
      </c>
      <c r="P12" s="35">
        <v>99129</v>
      </c>
      <c r="Q12" s="35">
        <v>26429</v>
      </c>
      <c r="R12" s="35">
        <v>8465</v>
      </c>
      <c r="S12" s="35">
        <v>134476</v>
      </c>
      <c r="T12" s="35">
        <v>140807</v>
      </c>
      <c r="U12" s="35">
        <v>26717</v>
      </c>
      <c r="V12" s="35">
        <v>9068</v>
      </c>
      <c r="W12" s="35">
        <v>85348</v>
      </c>
      <c r="X12" s="35">
        <v>32276</v>
      </c>
      <c r="Y12" s="35">
        <v>112441</v>
      </c>
      <c r="Z12" s="35">
        <v>193324</v>
      </c>
      <c r="AA12" s="35">
        <v>2396</v>
      </c>
      <c r="AB12" s="35">
        <v>28577</v>
      </c>
      <c r="AC12" s="35">
        <v>62764</v>
      </c>
      <c r="AD12" s="35">
        <v>4709</v>
      </c>
      <c r="AE12" s="35">
        <v>19354</v>
      </c>
      <c r="AF12" s="35">
        <v>23425</v>
      </c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40"/>
      <c r="EM12" s="40"/>
      <c r="EN12" s="40"/>
      <c r="EO12" s="40"/>
      <c r="EP12" s="40"/>
      <c r="EQ12" s="40"/>
      <c r="ER12" s="40"/>
      <c r="ES12" s="40"/>
      <c r="ET12" s="40"/>
      <c r="EU12" s="40"/>
      <c r="EV12" s="40"/>
      <c r="EW12" s="40"/>
      <c r="EX12" s="40"/>
      <c r="EY12" s="40"/>
      <c r="EZ12" s="40"/>
      <c r="FA12" s="40"/>
      <c r="FB12" s="40"/>
      <c r="FC12" s="40"/>
      <c r="FD12" s="40"/>
      <c r="FE12" s="40"/>
      <c r="FF12" s="40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</row>
    <row r="13" spans="1:748" s="35" customFormat="1">
      <c r="A13" s="22">
        <v>42126</v>
      </c>
      <c r="B13" s="35">
        <v>272739</v>
      </c>
      <c r="C13" s="35">
        <v>980905</v>
      </c>
      <c r="D13" s="35">
        <v>23942</v>
      </c>
      <c r="E13" s="35">
        <v>91769</v>
      </c>
      <c r="F13" s="35">
        <v>1203321</v>
      </c>
      <c r="G13" s="35">
        <v>1268080</v>
      </c>
      <c r="H13" s="35">
        <v>44926</v>
      </c>
      <c r="I13" s="35">
        <v>179642</v>
      </c>
      <c r="J13" s="35">
        <v>163429</v>
      </c>
      <c r="K13" s="35">
        <v>31459</v>
      </c>
      <c r="L13" s="35">
        <v>19561</v>
      </c>
      <c r="M13" s="35">
        <v>86454</v>
      </c>
      <c r="N13" s="35">
        <v>32121</v>
      </c>
      <c r="O13" s="35">
        <v>170996</v>
      </c>
      <c r="P13" s="35">
        <v>120279</v>
      </c>
      <c r="Q13" s="35">
        <v>30458</v>
      </c>
      <c r="R13" s="35">
        <v>7748</v>
      </c>
      <c r="S13" s="35">
        <v>89001</v>
      </c>
      <c r="T13" s="35">
        <v>115952</v>
      </c>
      <c r="U13" s="35">
        <v>22954</v>
      </c>
      <c r="V13" s="35">
        <v>9687</v>
      </c>
      <c r="W13" s="35">
        <v>92118</v>
      </c>
      <c r="X13" s="35">
        <v>34776</v>
      </c>
      <c r="Y13" s="35">
        <v>122581</v>
      </c>
      <c r="Z13" s="35">
        <v>240359</v>
      </c>
      <c r="AA13" s="35">
        <v>2310</v>
      </c>
      <c r="AB13" s="35">
        <v>30422</v>
      </c>
      <c r="AC13" s="35">
        <v>74981</v>
      </c>
      <c r="AD13" s="35">
        <v>4091</v>
      </c>
      <c r="AE13" s="35">
        <v>25768</v>
      </c>
      <c r="AF13" s="35">
        <v>25397</v>
      </c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40"/>
      <c r="EQ13" s="40"/>
      <c r="ER13" s="40"/>
      <c r="ES13" s="40"/>
      <c r="ET13" s="40"/>
      <c r="EU13" s="40"/>
      <c r="EV13" s="40"/>
      <c r="EW13" s="40"/>
      <c r="EX13" s="40"/>
      <c r="EY13" s="40"/>
      <c r="EZ13" s="40"/>
      <c r="FA13" s="40"/>
      <c r="FB13" s="40"/>
      <c r="FC13" s="40"/>
      <c r="FD13" s="40"/>
      <c r="FE13" s="40"/>
      <c r="FF13" s="40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</row>
    <row r="14" spans="1:748" s="35" customFormat="1">
      <c r="A14" s="22">
        <v>42125</v>
      </c>
      <c r="B14" s="35">
        <v>283238</v>
      </c>
      <c r="C14" s="35">
        <v>1021761</v>
      </c>
      <c r="D14" s="35">
        <v>24619</v>
      </c>
      <c r="E14" s="35">
        <v>97789</v>
      </c>
      <c r="F14" s="35">
        <v>1200692</v>
      </c>
      <c r="G14" s="35">
        <v>1213798</v>
      </c>
      <c r="H14" s="35">
        <v>40664</v>
      </c>
      <c r="I14" s="35">
        <v>164814</v>
      </c>
      <c r="J14" s="35">
        <v>164733</v>
      </c>
      <c r="K14" s="35">
        <v>36826</v>
      </c>
      <c r="L14" s="35">
        <v>22409</v>
      </c>
      <c r="M14" s="35">
        <v>87336</v>
      </c>
      <c r="N14" s="35">
        <v>38575</v>
      </c>
      <c r="O14" s="35">
        <v>180085</v>
      </c>
      <c r="P14" s="35">
        <v>150196</v>
      </c>
      <c r="Q14" s="35">
        <v>32738</v>
      </c>
      <c r="R14" s="35">
        <v>6776</v>
      </c>
      <c r="S14" s="35">
        <v>81727</v>
      </c>
      <c r="T14" s="35">
        <v>104239</v>
      </c>
      <c r="U14" s="35">
        <v>22825</v>
      </c>
      <c r="V14" s="35">
        <v>10775</v>
      </c>
      <c r="W14" s="35">
        <v>97177</v>
      </c>
      <c r="X14" s="35">
        <v>36330</v>
      </c>
      <c r="Y14" s="35">
        <v>135613</v>
      </c>
      <c r="Z14" s="35">
        <v>301058</v>
      </c>
      <c r="AA14" s="35">
        <v>2536</v>
      </c>
      <c r="AB14" s="35">
        <v>34737</v>
      </c>
      <c r="AC14" s="35">
        <v>80671</v>
      </c>
      <c r="AD14" s="35">
        <v>4862</v>
      </c>
      <c r="AE14" s="35">
        <v>29437</v>
      </c>
      <c r="AF14" s="35">
        <v>27357</v>
      </c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40"/>
      <c r="EM14" s="40"/>
      <c r="EN14" s="40"/>
      <c r="EO14" s="40"/>
      <c r="EP14" s="40"/>
      <c r="EQ14" s="40"/>
      <c r="ER14" s="40"/>
      <c r="ES14" s="40"/>
      <c r="ET14" s="40"/>
      <c r="EU14" s="40"/>
      <c r="EV14" s="40"/>
      <c r="EW14" s="40"/>
      <c r="EX14" s="40"/>
      <c r="EY14" s="40"/>
      <c r="EZ14" s="40"/>
      <c r="FA14" s="40"/>
      <c r="FB14" s="40"/>
      <c r="FC14" s="40"/>
      <c r="FD14" s="40"/>
      <c r="FE14" s="40"/>
      <c r="FF14" s="40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</row>
    <row r="15" spans="1:748" s="35" customFormat="1">
      <c r="A15" s="22">
        <v>42124</v>
      </c>
      <c r="B15" s="35">
        <v>334670</v>
      </c>
      <c r="C15" s="35">
        <v>1091080</v>
      </c>
      <c r="D15" s="35">
        <v>34682</v>
      </c>
      <c r="E15" s="35">
        <v>98705</v>
      </c>
      <c r="F15" s="35">
        <v>1060599</v>
      </c>
      <c r="G15" s="35">
        <v>1103847</v>
      </c>
      <c r="H15" s="35">
        <v>66694</v>
      </c>
      <c r="I15" s="35">
        <v>251166</v>
      </c>
      <c r="J15" s="35">
        <v>214028</v>
      </c>
      <c r="K15" s="35">
        <v>84275</v>
      </c>
      <c r="L15" s="35">
        <v>45832</v>
      </c>
      <c r="M15" s="35">
        <v>91098</v>
      </c>
      <c r="N15" s="35">
        <v>44690</v>
      </c>
      <c r="O15" s="35">
        <v>237291</v>
      </c>
      <c r="P15" s="35">
        <v>203575</v>
      </c>
      <c r="Q15" s="35">
        <v>62446</v>
      </c>
      <c r="R15" s="35">
        <v>11762</v>
      </c>
      <c r="S15" s="35">
        <v>195518</v>
      </c>
      <c r="T15" s="35">
        <v>126502</v>
      </c>
      <c r="U15" s="35">
        <v>58074</v>
      </c>
      <c r="V15" s="35">
        <v>9028</v>
      </c>
      <c r="W15" s="35">
        <v>60758</v>
      </c>
      <c r="X15" s="35">
        <v>32528</v>
      </c>
      <c r="Y15" s="35">
        <v>144633</v>
      </c>
      <c r="Z15" s="35">
        <v>223494</v>
      </c>
      <c r="AA15" s="35">
        <v>5827</v>
      </c>
      <c r="AB15" s="35">
        <v>31886</v>
      </c>
      <c r="AC15" s="35">
        <v>57069</v>
      </c>
      <c r="AD15" s="35">
        <v>11441</v>
      </c>
      <c r="AE15" s="35">
        <v>17610</v>
      </c>
      <c r="AF15" s="35">
        <v>23491</v>
      </c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40"/>
      <c r="EM15" s="40"/>
      <c r="EN15" s="40"/>
      <c r="EO15" s="40"/>
      <c r="EP15" s="40"/>
      <c r="EQ15" s="40"/>
      <c r="ER15" s="40"/>
      <c r="ES15" s="40"/>
      <c r="ET15" s="40"/>
      <c r="EU15" s="40"/>
      <c r="EV15" s="40"/>
      <c r="EW15" s="40"/>
      <c r="EX15" s="40"/>
      <c r="EY15" s="40"/>
      <c r="EZ15" s="40"/>
      <c r="FA15" s="40"/>
      <c r="FB15" s="40"/>
      <c r="FC15" s="40"/>
      <c r="FD15" s="40"/>
      <c r="FE15" s="40"/>
      <c r="FF15" s="40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</row>
    <row r="16" spans="1:748" s="35" customFormat="1">
      <c r="A16" s="22">
        <v>42123</v>
      </c>
      <c r="B16" s="35">
        <v>349827</v>
      </c>
      <c r="C16" s="35">
        <v>1093621</v>
      </c>
      <c r="D16" s="35">
        <v>38522</v>
      </c>
      <c r="E16" s="35">
        <v>96316</v>
      </c>
      <c r="F16" s="35">
        <v>1022596</v>
      </c>
      <c r="G16" s="35">
        <v>1040717</v>
      </c>
      <c r="H16" s="35">
        <v>79129</v>
      </c>
      <c r="I16" s="35">
        <v>296854</v>
      </c>
      <c r="J16" s="35">
        <v>232497</v>
      </c>
      <c r="K16" s="35">
        <v>89293</v>
      </c>
      <c r="L16" s="35">
        <v>48807</v>
      </c>
      <c r="M16" s="35">
        <v>94196</v>
      </c>
      <c r="N16" s="35">
        <v>52621</v>
      </c>
      <c r="O16" s="35">
        <v>270029</v>
      </c>
      <c r="P16" s="35">
        <v>169977</v>
      </c>
      <c r="Q16" s="35">
        <v>59162</v>
      </c>
      <c r="R16" s="35">
        <v>12965</v>
      </c>
      <c r="S16" s="35">
        <v>261468</v>
      </c>
      <c r="T16" s="35">
        <v>149988</v>
      </c>
      <c r="U16" s="35">
        <v>67636</v>
      </c>
      <c r="V16" s="35">
        <v>7796</v>
      </c>
      <c r="W16" s="35">
        <v>43565</v>
      </c>
      <c r="X16" s="35">
        <v>34083</v>
      </c>
      <c r="Y16" s="35">
        <v>144324</v>
      </c>
      <c r="Z16" s="35">
        <v>156973</v>
      </c>
      <c r="AA16" s="35">
        <v>5928</v>
      </c>
      <c r="AB16" s="35">
        <v>32102</v>
      </c>
      <c r="AC16" s="35">
        <v>48994</v>
      </c>
      <c r="AD16" s="35">
        <v>14706</v>
      </c>
      <c r="AE16" s="35">
        <v>12265</v>
      </c>
      <c r="AF16" s="35">
        <v>21478</v>
      </c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40"/>
      <c r="EM16" s="40"/>
      <c r="EN16" s="40"/>
      <c r="EO16" s="40"/>
      <c r="EP16" s="40"/>
      <c r="EQ16" s="40"/>
      <c r="ER16" s="40"/>
      <c r="ES16" s="40"/>
      <c r="ET16" s="40"/>
      <c r="EU16" s="40"/>
      <c r="EV16" s="40"/>
      <c r="EW16" s="40"/>
      <c r="EX16" s="40"/>
      <c r="EY16" s="40"/>
      <c r="EZ16" s="40"/>
      <c r="FA16" s="40"/>
      <c r="FB16" s="40"/>
      <c r="FC16" s="40"/>
      <c r="FD16" s="40"/>
      <c r="FE16" s="40"/>
      <c r="FF16" s="40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</row>
    <row r="17" spans="1:748" s="35" customFormat="1">
      <c r="A17" s="22">
        <v>42122</v>
      </c>
      <c r="B17" s="35">
        <v>367716</v>
      </c>
      <c r="C17" s="35">
        <v>1125708</v>
      </c>
      <c r="D17" s="35">
        <v>41426</v>
      </c>
      <c r="E17" s="35">
        <v>101229</v>
      </c>
      <c r="F17" s="35">
        <v>1008022</v>
      </c>
      <c r="G17" s="35">
        <v>1032522</v>
      </c>
      <c r="H17" s="35">
        <v>86950</v>
      </c>
      <c r="I17" s="35">
        <v>304638</v>
      </c>
      <c r="J17" s="35">
        <v>239166</v>
      </c>
      <c r="K17" s="35">
        <v>89115</v>
      </c>
      <c r="L17" s="35">
        <v>49491</v>
      </c>
      <c r="M17" s="35">
        <v>94677</v>
      </c>
      <c r="N17" s="35">
        <v>46323</v>
      </c>
      <c r="O17" s="35">
        <v>250073</v>
      </c>
      <c r="P17" s="35">
        <v>157207</v>
      </c>
      <c r="Q17" s="35">
        <v>56215</v>
      </c>
      <c r="R17" s="35">
        <v>13228</v>
      </c>
      <c r="S17" s="35">
        <v>284370</v>
      </c>
      <c r="T17" s="35">
        <v>151429</v>
      </c>
      <c r="U17" s="35">
        <v>64703</v>
      </c>
      <c r="V17" s="35">
        <v>7627</v>
      </c>
      <c r="W17" s="35">
        <v>40834</v>
      </c>
      <c r="X17" s="35">
        <v>32649</v>
      </c>
      <c r="Y17" s="35">
        <v>156377</v>
      </c>
      <c r="Z17" s="35">
        <v>153040</v>
      </c>
      <c r="AA17" s="35">
        <v>6067</v>
      </c>
      <c r="AB17" s="35">
        <v>39175</v>
      </c>
      <c r="AC17" s="35">
        <v>49296</v>
      </c>
      <c r="AD17" s="35">
        <v>17290</v>
      </c>
      <c r="AE17" s="35">
        <v>11521</v>
      </c>
      <c r="AF17" s="35">
        <v>21348</v>
      </c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40"/>
      <c r="EM17" s="40"/>
      <c r="EN17" s="40"/>
      <c r="EO17" s="40"/>
      <c r="EP17" s="40"/>
      <c r="EQ17" s="40"/>
      <c r="ER17" s="40"/>
      <c r="ES17" s="40"/>
      <c r="ET17" s="40"/>
      <c r="EU17" s="40"/>
      <c r="EV17" s="40"/>
      <c r="EW17" s="40"/>
      <c r="EX17" s="40"/>
      <c r="EY17" s="40"/>
      <c r="EZ17" s="40"/>
      <c r="FA17" s="40"/>
      <c r="FB17" s="40"/>
      <c r="FC17" s="40"/>
      <c r="FD17" s="40"/>
      <c r="FE17" s="40"/>
      <c r="FF17" s="40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</row>
    <row r="18" spans="1:748" s="35" customFormat="1">
      <c r="A18" s="22">
        <v>42121</v>
      </c>
      <c r="B18" s="35">
        <v>375888</v>
      </c>
      <c r="C18" s="35">
        <v>1131543</v>
      </c>
      <c r="D18" s="35">
        <v>41852</v>
      </c>
      <c r="E18" s="35">
        <v>105399</v>
      </c>
      <c r="F18" s="35">
        <v>981934</v>
      </c>
      <c r="G18" s="35">
        <v>1007887</v>
      </c>
      <c r="H18" s="35">
        <v>84078</v>
      </c>
      <c r="I18" s="35">
        <v>341689</v>
      </c>
      <c r="J18" s="35">
        <v>238048</v>
      </c>
      <c r="K18" s="35">
        <v>89952</v>
      </c>
      <c r="L18" s="35">
        <v>51883</v>
      </c>
      <c r="M18" s="35">
        <v>93965</v>
      </c>
      <c r="N18" s="35">
        <v>51850</v>
      </c>
      <c r="O18" s="35">
        <v>252304</v>
      </c>
      <c r="P18" s="35">
        <v>144269</v>
      </c>
      <c r="Q18" s="35">
        <v>53091</v>
      </c>
      <c r="R18" s="35">
        <v>13777</v>
      </c>
      <c r="S18" s="35">
        <v>299289</v>
      </c>
      <c r="T18" s="35">
        <v>148862</v>
      </c>
      <c r="U18" s="35">
        <v>59427</v>
      </c>
      <c r="V18" s="35">
        <v>7382</v>
      </c>
      <c r="W18" s="35">
        <v>39132</v>
      </c>
      <c r="X18" s="35">
        <v>34068</v>
      </c>
      <c r="Y18" s="35">
        <v>163364</v>
      </c>
      <c r="Z18" s="35">
        <v>163063</v>
      </c>
      <c r="AA18" s="35">
        <v>6030</v>
      </c>
      <c r="AB18" s="35">
        <v>34135</v>
      </c>
      <c r="AC18" s="35">
        <v>47938</v>
      </c>
      <c r="AD18" s="35">
        <v>16129</v>
      </c>
      <c r="AE18" s="35">
        <v>11090</v>
      </c>
      <c r="AF18" s="35">
        <v>21490</v>
      </c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40"/>
      <c r="EM18" s="40"/>
      <c r="EN18" s="40"/>
      <c r="EO18" s="40"/>
      <c r="EP18" s="40"/>
      <c r="EQ18" s="40"/>
      <c r="ER18" s="40"/>
      <c r="ES18" s="40"/>
      <c r="ET18" s="40"/>
      <c r="EU18" s="40"/>
      <c r="EV18" s="40"/>
      <c r="EW18" s="40"/>
      <c r="EX18" s="40"/>
      <c r="EY18" s="40"/>
      <c r="EZ18" s="40"/>
      <c r="FA18" s="40"/>
      <c r="FB18" s="40"/>
      <c r="FC18" s="40"/>
      <c r="FD18" s="40"/>
      <c r="FE18" s="40"/>
      <c r="FF18" s="40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</row>
    <row r="19" spans="1:748" s="35" customFormat="1">
      <c r="A19" s="22">
        <v>42120</v>
      </c>
      <c r="B19" s="35">
        <v>277452</v>
      </c>
      <c r="C19" s="35">
        <v>975074</v>
      </c>
      <c r="D19" s="35">
        <v>29439</v>
      </c>
      <c r="E19" s="35">
        <v>94176</v>
      </c>
      <c r="F19" s="35">
        <v>1093681</v>
      </c>
      <c r="G19" s="35">
        <v>1180373</v>
      </c>
      <c r="H19" s="35">
        <v>55190</v>
      </c>
      <c r="I19" s="35">
        <v>214692</v>
      </c>
      <c r="J19" s="35">
        <v>172404</v>
      </c>
      <c r="K19" s="35">
        <v>38815</v>
      </c>
      <c r="L19" s="35">
        <v>25158</v>
      </c>
      <c r="M19" s="35">
        <v>82866</v>
      </c>
      <c r="N19" s="35">
        <v>38381</v>
      </c>
      <c r="O19" s="35">
        <v>195377</v>
      </c>
      <c r="P19" s="35">
        <v>116800</v>
      </c>
      <c r="Q19" s="35">
        <v>28225</v>
      </c>
      <c r="R19" s="35">
        <v>9184</v>
      </c>
      <c r="S19" s="35">
        <v>141605</v>
      </c>
      <c r="T19" s="35">
        <v>135228</v>
      </c>
      <c r="U19" s="35">
        <v>29942</v>
      </c>
      <c r="V19" s="35">
        <v>9039</v>
      </c>
      <c r="W19" s="35">
        <v>81989</v>
      </c>
      <c r="X19" s="35">
        <v>32847</v>
      </c>
      <c r="Y19" s="35">
        <v>129742</v>
      </c>
      <c r="Z19" s="35">
        <v>284868</v>
      </c>
      <c r="AA19" s="35">
        <v>2709</v>
      </c>
      <c r="AB19" s="35">
        <v>28796</v>
      </c>
      <c r="AC19" s="35">
        <v>60805</v>
      </c>
      <c r="AD19" s="35">
        <v>5111</v>
      </c>
      <c r="AE19" s="35">
        <v>20004</v>
      </c>
      <c r="AF19" s="35">
        <v>25409</v>
      </c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40"/>
      <c r="EM19" s="40"/>
      <c r="EN19" s="40"/>
      <c r="EO19" s="40"/>
      <c r="EP19" s="40"/>
      <c r="EQ19" s="40"/>
      <c r="ER19" s="40"/>
      <c r="ES19" s="40"/>
      <c r="ET19" s="40"/>
      <c r="EU19" s="40"/>
      <c r="EV19" s="40"/>
      <c r="EW19" s="40"/>
      <c r="EX19" s="40"/>
      <c r="EY19" s="40"/>
      <c r="EZ19" s="40"/>
      <c r="FA19" s="40"/>
      <c r="FB19" s="40"/>
      <c r="FC19" s="40"/>
      <c r="FD19" s="40"/>
      <c r="FE19" s="40"/>
      <c r="FF19" s="40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</row>
    <row r="20" spans="1:748" s="35" customFormat="1">
      <c r="A20" s="22">
        <v>42119</v>
      </c>
      <c r="B20" s="35">
        <v>274577</v>
      </c>
      <c r="C20" s="35">
        <v>986175</v>
      </c>
      <c r="D20" s="35">
        <v>29870</v>
      </c>
      <c r="E20" s="35">
        <v>95448</v>
      </c>
      <c r="F20" s="35">
        <v>1127089</v>
      </c>
      <c r="G20" s="35">
        <v>1248441</v>
      </c>
      <c r="H20" s="35">
        <v>60238</v>
      </c>
      <c r="I20" s="35">
        <v>219320</v>
      </c>
      <c r="J20" s="35">
        <v>165103</v>
      </c>
      <c r="K20" s="35">
        <v>40849</v>
      </c>
      <c r="L20" s="35">
        <v>25529</v>
      </c>
      <c r="M20" s="35">
        <v>80026</v>
      </c>
      <c r="N20" s="35">
        <v>39994</v>
      </c>
      <c r="O20" s="35">
        <v>204374</v>
      </c>
      <c r="P20" s="35">
        <v>147794</v>
      </c>
      <c r="Q20" s="35">
        <v>33347</v>
      </c>
      <c r="R20" s="35">
        <v>9252</v>
      </c>
      <c r="S20" s="35">
        <v>144703</v>
      </c>
      <c r="T20" s="35">
        <v>126687</v>
      </c>
      <c r="U20" s="35">
        <v>36685</v>
      </c>
      <c r="V20" s="35">
        <v>8944</v>
      </c>
      <c r="W20" s="35">
        <v>88341</v>
      </c>
      <c r="X20" s="35">
        <v>35501</v>
      </c>
      <c r="Y20" s="35">
        <v>108244</v>
      </c>
      <c r="Z20" s="35">
        <v>271691</v>
      </c>
      <c r="AA20" s="35">
        <v>2975</v>
      </c>
      <c r="AB20" s="35">
        <v>28781</v>
      </c>
      <c r="AC20" s="35">
        <v>62149</v>
      </c>
      <c r="AD20" s="35">
        <v>6605</v>
      </c>
      <c r="AE20" s="35">
        <v>23877</v>
      </c>
      <c r="AF20" s="35">
        <v>24691</v>
      </c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40"/>
      <c r="EM20" s="40"/>
      <c r="EN20" s="40"/>
      <c r="EO20" s="40"/>
      <c r="EP20" s="40"/>
      <c r="EQ20" s="40"/>
      <c r="ER20" s="40"/>
      <c r="ES20" s="40"/>
      <c r="ET20" s="40"/>
      <c r="EU20" s="40"/>
      <c r="EV20" s="40"/>
      <c r="EW20" s="40"/>
      <c r="EX20" s="40"/>
      <c r="EY20" s="40"/>
      <c r="EZ20" s="40"/>
      <c r="FA20" s="40"/>
      <c r="FB20" s="40"/>
      <c r="FC20" s="40"/>
      <c r="FD20" s="40"/>
      <c r="FE20" s="40"/>
      <c r="FF20" s="40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</row>
    <row r="21" spans="1:748" s="35" customFormat="1">
      <c r="A21" s="22">
        <v>42118</v>
      </c>
      <c r="B21" s="35">
        <v>331186</v>
      </c>
      <c r="C21" s="35">
        <v>1081381</v>
      </c>
      <c r="D21" s="35">
        <v>42941</v>
      </c>
      <c r="E21" s="35">
        <v>99418</v>
      </c>
      <c r="F21" s="35">
        <v>1030278</v>
      </c>
      <c r="G21" s="35">
        <v>1096672</v>
      </c>
      <c r="H21" s="35">
        <v>78725</v>
      </c>
      <c r="I21" s="35">
        <v>280898</v>
      </c>
      <c r="J21" s="35">
        <v>222423</v>
      </c>
      <c r="K21" s="35">
        <v>76243</v>
      </c>
      <c r="L21" s="35">
        <v>44500</v>
      </c>
      <c r="M21" s="35">
        <v>92628</v>
      </c>
      <c r="N21" s="35">
        <v>54880</v>
      </c>
      <c r="O21" s="35">
        <v>256409</v>
      </c>
      <c r="P21" s="35">
        <v>186911</v>
      </c>
      <c r="Q21" s="35">
        <v>63614</v>
      </c>
      <c r="R21" s="35">
        <v>13351</v>
      </c>
      <c r="S21" s="35">
        <v>254165</v>
      </c>
      <c r="T21" s="35">
        <v>134207</v>
      </c>
      <c r="U21" s="35">
        <v>57129</v>
      </c>
      <c r="V21" s="35">
        <v>8027</v>
      </c>
      <c r="W21" s="35">
        <v>51491</v>
      </c>
      <c r="X21" s="35">
        <v>37768</v>
      </c>
      <c r="Y21" s="35">
        <v>129799</v>
      </c>
      <c r="Z21" s="35">
        <v>203773</v>
      </c>
      <c r="AA21" s="35">
        <v>5357</v>
      </c>
      <c r="AB21" s="35">
        <v>31771</v>
      </c>
      <c r="AC21" s="35">
        <v>51834</v>
      </c>
      <c r="AD21" s="35">
        <v>15854</v>
      </c>
      <c r="AE21" s="35">
        <v>15022</v>
      </c>
      <c r="AF21" s="35">
        <v>23171</v>
      </c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40"/>
      <c r="EM21" s="40"/>
      <c r="EN21" s="40"/>
      <c r="EO21" s="40"/>
      <c r="EP21" s="40"/>
      <c r="EQ21" s="40"/>
      <c r="ER21" s="40"/>
      <c r="ES21" s="40"/>
      <c r="ET21" s="40"/>
      <c r="EU21" s="40"/>
      <c r="EV21" s="40"/>
      <c r="EW21" s="40"/>
      <c r="EX21" s="40"/>
      <c r="EY21" s="40"/>
      <c r="EZ21" s="40"/>
      <c r="FA21" s="40"/>
      <c r="FB21" s="40"/>
      <c r="FC21" s="40"/>
      <c r="FD21" s="40"/>
      <c r="FE21" s="40"/>
      <c r="FF21" s="40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</row>
    <row r="22" spans="1:748" s="35" customFormat="1">
      <c r="A22" s="22">
        <v>42117</v>
      </c>
      <c r="B22" s="35">
        <v>369414</v>
      </c>
      <c r="C22" s="35">
        <v>1096467</v>
      </c>
      <c r="D22" s="35">
        <v>49774</v>
      </c>
      <c r="E22" s="35">
        <v>100736</v>
      </c>
      <c r="F22" s="35">
        <v>980361</v>
      </c>
      <c r="G22" s="35">
        <v>1031789</v>
      </c>
      <c r="H22" s="35">
        <v>82893</v>
      </c>
      <c r="I22" s="35">
        <v>303757</v>
      </c>
      <c r="J22" s="35">
        <v>234006</v>
      </c>
      <c r="K22" s="35">
        <v>83126</v>
      </c>
      <c r="L22" s="35">
        <v>49299</v>
      </c>
      <c r="M22" s="35">
        <v>90898</v>
      </c>
      <c r="N22" s="35">
        <v>53931</v>
      </c>
      <c r="O22" s="35">
        <v>251543</v>
      </c>
      <c r="P22" s="35">
        <v>156971</v>
      </c>
      <c r="Q22" s="35">
        <v>58674</v>
      </c>
      <c r="R22" s="35">
        <v>14385</v>
      </c>
      <c r="S22" s="35">
        <v>289830</v>
      </c>
      <c r="T22" s="35">
        <v>151006</v>
      </c>
      <c r="U22" s="35">
        <v>60311</v>
      </c>
      <c r="V22" s="35">
        <v>7937</v>
      </c>
      <c r="W22" s="35">
        <v>39384</v>
      </c>
      <c r="X22" s="35">
        <v>34841</v>
      </c>
      <c r="Y22" s="35">
        <v>139506</v>
      </c>
      <c r="Z22" s="35">
        <v>155881</v>
      </c>
      <c r="AA22" s="35">
        <v>5756</v>
      </c>
      <c r="AB22" s="35">
        <v>31498</v>
      </c>
      <c r="AC22" s="35">
        <v>47992</v>
      </c>
      <c r="AD22" s="35">
        <v>16731</v>
      </c>
      <c r="AE22" s="35">
        <v>11772</v>
      </c>
      <c r="AF22" s="35">
        <v>21639</v>
      </c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40"/>
      <c r="EM22" s="40"/>
      <c r="EN22" s="40"/>
      <c r="EO22" s="40"/>
      <c r="EP22" s="40"/>
      <c r="EQ22" s="40"/>
      <c r="ER22" s="40"/>
      <c r="ES22" s="40"/>
      <c r="ET22" s="40"/>
      <c r="EU22" s="40"/>
      <c r="EV22" s="40"/>
      <c r="EW22" s="40"/>
      <c r="EX22" s="40"/>
      <c r="EY22" s="40"/>
      <c r="EZ22" s="40"/>
      <c r="FA22" s="40"/>
      <c r="FB22" s="40"/>
      <c r="FC22" s="40"/>
      <c r="FD22" s="40"/>
      <c r="FE22" s="40"/>
      <c r="FF22" s="40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</row>
    <row r="23" spans="1:748" s="35" customFormat="1">
      <c r="A23" s="22">
        <v>42116</v>
      </c>
      <c r="B23" s="35">
        <v>379761</v>
      </c>
      <c r="C23" s="35">
        <v>1109826</v>
      </c>
      <c r="D23" s="35">
        <v>51642</v>
      </c>
      <c r="E23" s="35">
        <v>103121</v>
      </c>
      <c r="F23" s="35">
        <v>993307</v>
      </c>
      <c r="G23" s="35">
        <v>1028356</v>
      </c>
      <c r="H23" s="35">
        <v>85266</v>
      </c>
      <c r="I23" s="35">
        <v>309029</v>
      </c>
      <c r="J23" s="35">
        <v>238704</v>
      </c>
      <c r="K23" s="35">
        <v>85343</v>
      </c>
      <c r="L23" s="35">
        <v>51689</v>
      </c>
      <c r="M23" s="35">
        <v>91555</v>
      </c>
      <c r="N23" s="35">
        <v>51818</v>
      </c>
      <c r="O23" s="35">
        <v>274182</v>
      </c>
      <c r="P23" s="35">
        <v>145458</v>
      </c>
      <c r="Q23" s="35">
        <v>58059</v>
      </c>
      <c r="R23" s="35">
        <v>14487</v>
      </c>
      <c r="S23" s="35">
        <v>302920</v>
      </c>
      <c r="T23" s="35">
        <v>155582</v>
      </c>
      <c r="U23" s="35">
        <v>59171</v>
      </c>
      <c r="V23" s="35">
        <v>7919</v>
      </c>
      <c r="W23" s="35">
        <v>39699</v>
      </c>
      <c r="X23" s="35">
        <v>36224</v>
      </c>
      <c r="Y23" s="35">
        <v>134206</v>
      </c>
      <c r="Z23" s="35">
        <v>153339</v>
      </c>
      <c r="AA23" s="35">
        <v>5615</v>
      </c>
      <c r="AB23" s="35">
        <v>33409</v>
      </c>
      <c r="AC23" s="35">
        <v>48193</v>
      </c>
      <c r="AD23" s="35">
        <v>17249</v>
      </c>
      <c r="AE23" s="35">
        <v>11608</v>
      </c>
      <c r="AF23" s="35">
        <v>21732</v>
      </c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40"/>
      <c r="EM23" s="40"/>
      <c r="EN23" s="40"/>
      <c r="EO23" s="40"/>
      <c r="EP23" s="40"/>
      <c r="EQ23" s="40"/>
      <c r="ER23" s="40"/>
      <c r="ES23" s="40"/>
      <c r="ET23" s="40"/>
      <c r="EU23" s="40"/>
      <c r="EV23" s="40"/>
      <c r="EW23" s="40"/>
      <c r="EX23" s="40"/>
      <c r="EY23" s="40"/>
      <c r="EZ23" s="40"/>
      <c r="FA23" s="40"/>
      <c r="FB23" s="40"/>
      <c r="FC23" s="40"/>
      <c r="FD23" s="40"/>
      <c r="FE23" s="40"/>
      <c r="FF23" s="40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</row>
    <row r="24" spans="1:748" s="35" customFormat="1">
      <c r="A24" s="22">
        <v>42115</v>
      </c>
      <c r="B24" s="35">
        <v>383204</v>
      </c>
      <c r="C24" s="35">
        <v>1104318</v>
      </c>
      <c r="D24" s="35">
        <v>44360</v>
      </c>
      <c r="E24" s="35">
        <v>102383</v>
      </c>
      <c r="F24" s="35">
        <v>973048</v>
      </c>
      <c r="G24" s="35">
        <v>1003124</v>
      </c>
      <c r="H24" s="35">
        <v>84323</v>
      </c>
      <c r="I24" s="35">
        <v>318322</v>
      </c>
      <c r="J24" s="35">
        <v>237372</v>
      </c>
      <c r="K24" s="35">
        <v>88593</v>
      </c>
      <c r="L24" s="35">
        <v>50208</v>
      </c>
      <c r="M24" s="35">
        <v>91852</v>
      </c>
      <c r="N24" s="35">
        <v>51010</v>
      </c>
      <c r="O24" s="35">
        <v>244397</v>
      </c>
      <c r="P24" s="35">
        <v>141178</v>
      </c>
      <c r="Q24" s="35">
        <v>55813</v>
      </c>
      <c r="R24" s="35">
        <v>13990</v>
      </c>
      <c r="S24" s="35">
        <v>309620</v>
      </c>
      <c r="T24" s="35">
        <v>154226</v>
      </c>
      <c r="U24" s="35">
        <v>58313</v>
      </c>
      <c r="V24" s="35">
        <v>7443</v>
      </c>
      <c r="W24" s="35">
        <v>39327</v>
      </c>
      <c r="X24" s="35">
        <v>35620</v>
      </c>
      <c r="Y24" s="35">
        <v>138985</v>
      </c>
      <c r="Z24" s="35">
        <v>155126</v>
      </c>
      <c r="AA24" s="35">
        <v>6074</v>
      </c>
      <c r="AB24" s="35">
        <v>35804</v>
      </c>
      <c r="AC24" s="35">
        <v>47035</v>
      </c>
      <c r="AD24" s="35">
        <v>16729</v>
      </c>
      <c r="AE24" s="35">
        <v>11397</v>
      </c>
      <c r="AF24" s="35">
        <v>21195</v>
      </c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40"/>
      <c r="EM24" s="40"/>
      <c r="EN24" s="40"/>
      <c r="EO24" s="40"/>
      <c r="EP24" s="40"/>
      <c r="EQ24" s="40"/>
      <c r="ER24" s="40"/>
      <c r="ES24" s="40"/>
      <c r="ET24" s="40"/>
      <c r="EU24" s="40"/>
      <c r="EV24" s="40"/>
      <c r="EW24" s="40"/>
      <c r="EX24" s="40"/>
      <c r="EY24" s="40"/>
      <c r="EZ24" s="40"/>
      <c r="FA24" s="40"/>
      <c r="FB24" s="40"/>
      <c r="FC24" s="40"/>
      <c r="FD24" s="40"/>
      <c r="FE24" s="40"/>
      <c r="FF24" s="40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</row>
    <row r="25" spans="1:748" s="35" customFormat="1">
      <c r="A25" s="22">
        <v>42114</v>
      </c>
      <c r="B25" s="35">
        <v>373520</v>
      </c>
      <c r="C25" s="35">
        <v>1142712</v>
      </c>
      <c r="D25" s="35">
        <v>42879</v>
      </c>
      <c r="E25" s="35">
        <v>101844</v>
      </c>
      <c r="F25" s="35">
        <v>1024374</v>
      </c>
      <c r="G25" s="35">
        <v>1068137</v>
      </c>
      <c r="H25" s="35">
        <v>87874</v>
      </c>
      <c r="I25" s="35">
        <v>337542</v>
      </c>
      <c r="J25" s="35">
        <v>248471</v>
      </c>
      <c r="K25" s="35">
        <v>92418</v>
      </c>
      <c r="L25" s="35">
        <v>52776</v>
      </c>
      <c r="M25" s="35">
        <v>100900</v>
      </c>
      <c r="N25" s="35">
        <v>56135</v>
      </c>
      <c r="O25" s="35">
        <v>260887</v>
      </c>
      <c r="P25" s="35">
        <v>142035</v>
      </c>
      <c r="Q25" s="35">
        <v>53411</v>
      </c>
      <c r="R25" s="35">
        <v>15175</v>
      </c>
      <c r="S25" s="35">
        <v>311356</v>
      </c>
      <c r="T25" s="35">
        <v>157079</v>
      </c>
      <c r="U25" s="35">
        <v>56975</v>
      </c>
      <c r="V25" s="35">
        <v>7337</v>
      </c>
      <c r="W25" s="35">
        <v>35146</v>
      </c>
      <c r="X25" s="35">
        <v>35586</v>
      </c>
      <c r="Y25" s="35">
        <v>152684</v>
      </c>
      <c r="Z25" s="35">
        <v>178495</v>
      </c>
      <c r="AA25" s="35">
        <v>6410</v>
      </c>
      <c r="AB25" s="35">
        <v>38915</v>
      </c>
      <c r="AC25" s="35">
        <v>49133</v>
      </c>
      <c r="AD25" s="35">
        <v>24135</v>
      </c>
      <c r="AE25" s="35">
        <v>10666</v>
      </c>
      <c r="AF25" s="35">
        <v>19940</v>
      </c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40"/>
      <c r="EM25" s="40"/>
      <c r="EN25" s="40"/>
      <c r="EO25" s="40"/>
      <c r="EP25" s="40"/>
      <c r="EQ25" s="40"/>
      <c r="ER25" s="40"/>
      <c r="ES25" s="40"/>
      <c r="ET25" s="40"/>
      <c r="EU25" s="40"/>
      <c r="EV25" s="40"/>
      <c r="EW25" s="40"/>
      <c r="EX25" s="40"/>
      <c r="EY25" s="40"/>
      <c r="EZ25" s="40"/>
      <c r="FA25" s="40"/>
      <c r="FB25" s="40"/>
      <c r="FC25" s="40"/>
      <c r="FD25" s="40"/>
      <c r="FE25" s="40"/>
      <c r="FF25" s="40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</row>
    <row r="26" spans="1:748" s="35" customFormat="1">
      <c r="A26" s="22">
        <v>42113</v>
      </c>
      <c r="B26" s="35">
        <v>281303</v>
      </c>
      <c r="C26" s="35">
        <v>935875</v>
      </c>
      <c r="D26" s="35">
        <v>29448</v>
      </c>
      <c r="E26" s="35">
        <v>90115</v>
      </c>
      <c r="F26" s="35">
        <v>1080932</v>
      </c>
      <c r="G26" s="35">
        <v>1206740</v>
      </c>
      <c r="H26" s="35">
        <v>54124</v>
      </c>
      <c r="I26" s="35">
        <v>209249</v>
      </c>
      <c r="J26" s="35">
        <v>198412</v>
      </c>
      <c r="K26" s="35">
        <v>34922</v>
      </c>
      <c r="L26" s="35">
        <v>23451</v>
      </c>
      <c r="M26" s="35">
        <v>86076</v>
      </c>
      <c r="N26" s="35">
        <v>36740</v>
      </c>
      <c r="O26" s="35">
        <v>197495</v>
      </c>
      <c r="P26" s="35">
        <v>107124</v>
      </c>
      <c r="Q26" s="35">
        <v>26916</v>
      </c>
      <c r="R26" s="35">
        <v>9214</v>
      </c>
      <c r="S26" s="35">
        <v>143550</v>
      </c>
      <c r="T26" s="35">
        <v>133454</v>
      </c>
      <c r="U26" s="35">
        <v>26621</v>
      </c>
      <c r="V26" s="35">
        <v>9313</v>
      </c>
      <c r="W26" s="35">
        <v>76635</v>
      </c>
      <c r="X26" s="35">
        <v>35576</v>
      </c>
      <c r="Y26" s="35">
        <v>156189</v>
      </c>
      <c r="Z26" s="35">
        <v>257444</v>
      </c>
      <c r="AA26" s="35">
        <v>2587</v>
      </c>
      <c r="AB26" s="35">
        <v>31386</v>
      </c>
      <c r="AC26" s="35">
        <v>63450</v>
      </c>
      <c r="AD26" s="35">
        <v>6893</v>
      </c>
      <c r="AE26" s="35">
        <v>21027</v>
      </c>
      <c r="AF26" s="35">
        <v>23894</v>
      </c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40"/>
      <c r="EM26" s="40"/>
      <c r="EN26" s="40"/>
      <c r="EO26" s="40"/>
      <c r="EP26" s="40"/>
      <c r="EQ26" s="40"/>
      <c r="ER26" s="40"/>
      <c r="ES26" s="40"/>
      <c r="ET26" s="40"/>
      <c r="EU26" s="40"/>
      <c r="EV26" s="40"/>
      <c r="EW26" s="40"/>
      <c r="EX26" s="40"/>
      <c r="EY26" s="40"/>
      <c r="EZ26" s="40"/>
      <c r="FA26" s="40"/>
      <c r="FB26" s="40"/>
      <c r="FC26" s="40"/>
      <c r="FD26" s="40"/>
      <c r="FE26" s="40"/>
      <c r="FF26" s="40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</row>
    <row r="27" spans="1:748" s="35" customFormat="1">
      <c r="A27" s="22">
        <v>42112</v>
      </c>
      <c r="B27" s="35">
        <v>276382</v>
      </c>
      <c r="C27" s="35">
        <v>958408</v>
      </c>
      <c r="D27" s="35">
        <v>28726</v>
      </c>
      <c r="E27" s="35">
        <v>95734</v>
      </c>
      <c r="F27" s="35">
        <v>1089176</v>
      </c>
      <c r="G27" s="35">
        <v>1221521</v>
      </c>
      <c r="H27" s="35">
        <v>59950</v>
      </c>
      <c r="I27" s="35">
        <v>219235</v>
      </c>
      <c r="J27" s="35">
        <v>192287</v>
      </c>
      <c r="K27" s="35">
        <v>37348</v>
      </c>
      <c r="L27" s="35">
        <v>24245</v>
      </c>
      <c r="M27" s="35">
        <v>82160</v>
      </c>
      <c r="N27" s="35">
        <v>30136</v>
      </c>
      <c r="O27" s="35">
        <v>176955</v>
      </c>
      <c r="P27" s="35">
        <v>143160</v>
      </c>
      <c r="Q27" s="35">
        <v>31165</v>
      </c>
      <c r="R27" s="35">
        <v>8734</v>
      </c>
      <c r="S27" s="35">
        <v>145253</v>
      </c>
      <c r="T27" s="35">
        <v>122515</v>
      </c>
      <c r="U27" s="35">
        <v>32851</v>
      </c>
      <c r="V27" s="35">
        <v>9130</v>
      </c>
      <c r="W27" s="35">
        <v>85970</v>
      </c>
      <c r="X27" s="35">
        <v>36831</v>
      </c>
      <c r="Y27" s="35">
        <v>145358</v>
      </c>
      <c r="Z27" s="35">
        <v>297412</v>
      </c>
      <c r="AA27" s="35">
        <v>2869</v>
      </c>
      <c r="AB27" s="35">
        <v>32649</v>
      </c>
      <c r="AC27" s="35">
        <v>64731</v>
      </c>
      <c r="AD27" s="35">
        <v>7149</v>
      </c>
      <c r="AE27" s="35">
        <v>24272</v>
      </c>
      <c r="AF27" s="35">
        <v>24652</v>
      </c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40"/>
      <c r="EM27" s="40"/>
      <c r="EN27" s="40"/>
      <c r="EO27" s="40"/>
      <c r="EP27" s="40"/>
      <c r="EQ27" s="40"/>
      <c r="ER27" s="40"/>
      <c r="ES27" s="40"/>
      <c r="ET27" s="40"/>
      <c r="EU27" s="40"/>
      <c r="EV27" s="40"/>
      <c r="EW27" s="40"/>
      <c r="EX27" s="40"/>
      <c r="EY27" s="40"/>
      <c r="EZ27" s="40"/>
      <c r="FA27" s="40"/>
      <c r="FB27" s="40"/>
      <c r="FC27" s="40"/>
      <c r="FD27" s="40"/>
      <c r="FE27" s="40"/>
      <c r="FF27" s="40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</row>
    <row r="28" spans="1:748" s="35" customFormat="1">
      <c r="A28" s="22">
        <v>42111</v>
      </c>
      <c r="B28" s="35">
        <v>346325</v>
      </c>
      <c r="C28" s="35">
        <v>1066234</v>
      </c>
      <c r="D28" s="35">
        <v>38400</v>
      </c>
      <c r="E28" s="35">
        <v>103794</v>
      </c>
      <c r="F28" s="35">
        <v>1028170</v>
      </c>
      <c r="G28" s="35">
        <v>1087132</v>
      </c>
      <c r="H28" s="35">
        <v>78677</v>
      </c>
      <c r="I28" s="35">
        <v>295303</v>
      </c>
      <c r="J28" s="35">
        <v>223616</v>
      </c>
      <c r="K28" s="35">
        <v>72857</v>
      </c>
      <c r="L28" s="35">
        <v>43501</v>
      </c>
      <c r="M28" s="35">
        <v>96224</v>
      </c>
      <c r="N28" s="35">
        <v>43325</v>
      </c>
      <c r="O28" s="35">
        <v>236427</v>
      </c>
      <c r="P28" s="35">
        <v>170154</v>
      </c>
      <c r="Q28" s="35">
        <v>58904</v>
      </c>
      <c r="R28" s="35">
        <v>13353</v>
      </c>
      <c r="S28" s="35">
        <v>259519</v>
      </c>
      <c r="T28" s="35">
        <v>132238</v>
      </c>
      <c r="U28" s="35">
        <v>53474</v>
      </c>
      <c r="V28" s="35">
        <v>8247</v>
      </c>
      <c r="W28" s="35">
        <v>52172</v>
      </c>
      <c r="X28" s="35">
        <v>33085</v>
      </c>
      <c r="Y28" s="35">
        <v>163524</v>
      </c>
      <c r="Z28" s="35">
        <v>269155</v>
      </c>
      <c r="AA28" s="35">
        <v>5660</v>
      </c>
      <c r="AB28" s="35">
        <v>33988</v>
      </c>
      <c r="AC28" s="35">
        <v>53704</v>
      </c>
      <c r="AD28" s="35">
        <v>16232</v>
      </c>
      <c r="AE28" s="35">
        <v>15797</v>
      </c>
      <c r="AF28" s="35">
        <v>22475</v>
      </c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40"/>
      <c r="EM28" s="40"/>
      <c r="EN28" s="40"/>
      <c r="EO28" s="40"/>
      <c r="EP28" s="40"/>
      <c r="EQ28" s="40"/>
      <c r="ER28" s="40"/>
      <c r="ES28" s="40"/>
      <c r="ET28" s="40"/>
      <c r="EU28" s="40"/>
      <c r="EV28" s="40"/>
      <c r="EW28" s="40"/>
      <c r="EX28" s="40"/>
      <c r="EY28" s="40"/>
      <c r="EZ28" s="40"/>
      <c r="FA28" s="40"/>
      <c r="FB28" s="40"/>
      <c r="FC28" s="40"/>
      <c r="FD28" s="40"/>
      <c r="FE28" s="40"/>
      <c r="FF28" s="40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</row>
    <row r="29" spans="1:748" s="35" customFormat="1">
      <c r="A29" s="22">
        <v>42110</v>
      </c>
      <c r="B29" s="35">
        <v>369027</v>
      </c>
      <c r="C29" s="35">
        <v>1095190</v>
      </c>
      <c r="D29" s="35">
        <v>41258</v>
      </c>
      <c r="E29" s="35">
        <v>104680</v>
      </c>
      <c r="F29" s="35">
        <v>975833</v>
      </c>
      <c r="G29" s="35">
        <v>997620</v>
      </c>
      <c r="H29" s="35">
        <v>84331</v>
      </c>
      <c r="I29" s="35">
        <v>318424</v>
      </c>
      <c r="J29" s="35">
        <v>238690</v>
      </c>
      <c r="K29" s="35">
        <v>78715</v>
      </c>
      <c r="L29" s="35">
        <v>46330</v>
      </c>
      <c r="M29" s="35">
        <v>94394</v>
      </c>
      <c r="N29" s="35">
        <v>49130</v>
      </c>
      <c r="O29" s="35">
        <v>252468</v>
      </c>
      <c r="P29" s="35">
        <v>157162</v>
      </c>
      <c r="Q29" s="35">
        <v>56783</v>
      </c>
      <c r="R29" s="35">
        <v>14189</v>
      </c>
      <c r="S29" s="35">
        <v>308092</v>
      </c>
      <c r="T29" s="35">
        <v>149864</v>
      </c>
      <c r="U29" s="35">
        <v>57866</v>
      </c>
      <c r="V29" s="35">
        <v>7687</v>
      </c>
      <c r="W29" s="35">
        <v>40864</v>
      </c>
      <c r="X29" s="35">
        <v>34063</v>
      </c>
      <c r="Y29" s="35">
        <v>163441</v>
      </c>
      <c r="Z29" s="35">
        <v>240205</v>
      </c>
      <c r="AA29" s="35">
        <v>6073</v>
      </c>
      <c r="AB29" s="35">
        <v>35813</v>
      </c>
      <c r="AC29" s="35">
        <v>48479</v>
      </c>
      <c r="AD29" s="35">
        <v>16963</v>
      </c>
      <c r="AE29" s="35">
        <v>12695</v>
      </c>
      <c r="AF29" s="35">
        <v>22026</v>
      </c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40"/>
      <c r="EM29" s="40"/>
      <c r="EN29" s="40"/>
      <c r="EO29" s="40"/>
      <c r="EP29" s="40"/>
      <c r="EQ29" s="40"/>
      <c r="ER29" s="40"/>
      <c r="ES29" s="40"/>
      <c r="ET29" s="40"/>
      <c r="EU29" s="40"/>
      <c r="EV29" s="40"/>
      <c r="EW29" s="40"/>
      <c r="EX29" s="40"/>
      <c r="EY29" s="40"/>
      <c r="EZ29" s="40"/>
      <c r="FA29" s="40"/>
      <c r="FB29" s="40"/>
      <c r="FC29" s="40"/>
      <c r="FD29" s="40"/>
      <c r="FE29" s="40"/>
      <c r="FF29" s="40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</row>
    <row r="30" spans="1:748" s="35" customFormat="1">
      <c r="A30" s="22">
        <v>42109</v>
      </c>
      <c r="B30" s="35">
        <v>367223</v>
      </c>
      <c r="C30" s="35">
        <v>1086169</v>
      </c>
      <c r="D30" s="35">
        <v>42134</v>
      </c>
      <c r="E30" s="35">
        <v>106399</v>
      </c>
      <c r="F30" s="35">
        <v>977170</v>
      </c>
      <c r="G30" s="35">
        <v>987504</v>
      </c>
      <c r="H30" s="35">
        <v>85455</v>
      </c>
      <c r="I30" s="35">
        <v>328814</v>
      </c>
      <c r="J30" s="35">
        <v>236654</v>
      </c>
      <c r="K30" s="35">
        <v>81494</v>
      </c>
      <c r="L30" s="35">
        <v>46156</v>
      </c>
      <c r="M30" s="35">
        <v>95233</v>
      </c>
      <c r="N30" s="35">
        <v>46817</v>
      </c>
      <c r="O30" s="35">
        <v>239263</v>
      </c>
      <c r="P30" s="35">
        <v>151272</v>
      </c>
      <c r="Q30" s="35">
        <v>57221</v>
      </c>
      <c r="R30" s="35">
        <v>14412</v>
      </c>
      <c r="S30" s="35">
        <v>319014</v>
      </c>
      <c r="T30" s="35">
        <v>155276</v>
      </c>
      <c r="U30" s="35">
        <v>59225</v>
      </c>
      <c r="V30" s="35">
        <v>7426</v>
      </c>
      <c r="W30" s="35">
        <v>39469</v>
      </c>
      <c r="X30" s="35">
        <v>35073</v>
      </c>
      <c r="Y30" s="35">
        <v>165042</v>
      </c>
      <c r="Z30" s="35">
        <v>196346</v>
      </c>
      <c r="AA30" s="35">
        <v>6430</v>
      </c>
      <c r="AB30" s="35">
        <v>38982</v>
      </c>
      <c r="AC30" s="35">
        <v>47730</v>
      </c>
      <c r="AD30" s="35">
        <v>18504</v>
      </c>
      <c r="AE30" s="35">
        <v>11799</v>
      </c>
      <c r="AF30" s="35">
        <v>21134</v>
      </c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40"/>
      <c r="EM30" s="40"/>
      <c r="EN30" s="40"/>
      <c r="EO30" s="40"/>
      <c r="EP30" s="40"/>
      <c r="EQ30" s="40"/>
      <c r="ER30" s="40"/>
      <c r="ES30" s="40"/>
      <c r="ET30" s="40"/>
      <c r="EU30" s="40"/>
      <c r="EV30" s="40"/>
      <c r="EW30" s="40"/>
      <c r="EX30" s="40"/>
      <c r="EY30" s="40"/>
      <c r="EZ30" s="40"/>
      <c r="FA30" s="40"/>
      <c r="FB30" s="40"/>
      <c r="FC30" s="40"/>
      <c r="FD30" s="40"/>
      <c r="FE30" s="40"/>
      <c r="FF30" s="40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</row>
    <row r="31" spans="1:748" s="35" customFormat="1">
      <c r="A31" s="22">
        <v>42108</v>
      </c>
      <c r="B31" s="35">
        <v>378313</v>
      </c>
      <c r="C31" s="35">
        <v>1085381</v>
      </c>
      <c r="D31" s="35">
        <v>44274</v>
      </c>
      <c r="E31" s="35">
        <v>101534</v>
      </c>
      <c r="F31" s="35">
        <v>960027</v>
      </c>
      <c r="G31" s="35">
        <v>980342</v>
      </c>
      <c r="H31" s="35">
        <v>86188</v>
      </c>
      <c r="I31" s="35">
        <v>340797</v>
      </c>
      <c r="J31" s="35">
        <v>239555</v>
      </c>
      <c r="K31" s="35">
        <v>81965</v>
      </c>
      <c r="L31" s="35">
        <v>45897</v>
      </c>
      <c r="M31" s="35">
        <v>91782</v>
      </c>
      <c r="N31" s="35">
        <v>46456</v>
      </c>
      <c r="O31" s="35">
        <v>243848</v>
      </c>
      <c r="P31" s="35">
        <v>152319</v>
      </c>
      <c r="Q31" s="35">
        <v>56404</v>
      </c>
      <c r="R31" s="35">
        <v>15275</v>
      </c>
      <c r="S31" s="35">
        <v>335989</v>
      </c>
      <c r="T31" s="35">
        <v>156481</v>
      </c>
      <c r="U31" s="35">
        <v>57630</v>
      </c>
      <c r="V31" s="35">
        <v>7238</v>
      </c>
      <c r="W31" s="35">
        <v>39086</v>
      </c>
      <c r="X31" s="35">
        <v>36075</v>
      </c>
      <c r="Y31" s="35">
        <v>154108</v>
      </c>
      <c r="Z31" s="35">
        <v>194468</v>
      </c>
      <c r="AA31" s="35">
        <v>5846</v>
      </c>
      <c r="AB31" s="35">
        <v>38611</v>
      </c>
      <c r="AC31" s="35">
        <v>48768</v>
      </c>
      <c r="AD31" s="35">
        <v>16410</v>
      </c>
      <c r="AE31" s="35">
        <v>11353</v>
      </c>
      <c r="AF31" s="35">
        <v>20586</v>
      </c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40"/>
      <c r="EQ31" s="40"/>
      <c r="ER31" s="40"/>
      <c r="ES31" s="40"/>
      <c r="ET31" s="40"/>
      <c r="EU31" s="40"/>
      <c r="EV31" s="40"/>
      <c r="EW31" s="40"/>
      <c r="EX31" s="40"/>
      <c r="EY31" s="40"/>
      <c r="EZ31" s="40"/>
      <c r="FA31" s="40"/>
      <c r="FB31" s="40"/>
      <c r="FC31" s="40"/>
      <c r="FD31" s="40"/>
      <c r="FE31" s="40"/>
      <c r="FF31" s="40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</row>
    <row r="32" spans="1:748" s="35" customFormat="1">
      <c r="A32" s="22">
        <v>42107</v>
      </c>
      <c r="B32" s="35">
        <v>382328</v>
      </c>
      <c r="C32" s="35">
        <v>1088545</v>
      </c>
      <c r="D32" s="35">
        <v>42742</v>
      </c>
      <c r="E32" s="35">
        <v>102636</v>
      </c>
      <c r="F32" s="35">
        <v>976163</v>
      </c>
      <c r="G32" s="35">
        <v>982943</v>
      </c>
      <c r="H32" s="35">
        <v>88798</v>
      </c>
      <c r="I32" s="35">
        <v>354636</v>
      </c>
      <c r="J32" s="35">
        <v>239237</v>
      </c>
      <c r="K32" s="35">
        <v>83077</v>
      </c>
      <c r="L32" s="35">
        <v>46004</v>
      </c>
      <c r="M32" s="35">
        <v>95332</v>
      </c>
      <c r="N32" s="35">
        <v>47152</v>
      </c>
      <c r="O32" s="35">
        <v>238510</v>
      </c>
      <c r="P32" s="35">
        <v>153086</v>
      </c>
      <c r="Q32" s="35">
        <v>54821</v>
      </c>
      <c r="R32" s="35">
        <v>15931</v>
      </c>
      <c r="S32" s="35">
        <v>341430</v>
      </c>
      <c r="T32" s="35">
        <v>150249</v>
      </c>
      <c r="U32" s="35">
        <v>57327</v>
      </c>
      <c r="V32" s="35">
        <v>7058</v>
      </c>
      <c r="W32" s="35">
        <v>36590</v>
      </c>
      <c r="X32" s="35">
        <v>33904</v>
      </c>
      <c r="Y32" s="35">
        <v>165079</v>
      </c>
      <c r="Z32" s="35">
        <v>156899</v>
      </c>
      <c r="AA32" s="35">
        <v>6065</v>
      </c>
      <c r="AB32" s="35">
        <v>45583</v>
      </c>
      <c r="AC32" s="35">
        <v>49749</v>
      </c>
      <c r="AD32" s="35">
        <v>15557</v>
      </c>
      <c r="AE32" s="35">
        <v>11052</v>
      </c>
      <c r="AF32" s="35">
        <v>19774</v>
      </c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40"/>
      <c r="EM32" s="40"/>
      <c r="EN32" s="40"/>
      <c r="EO32" s="40"/>
      <c r="EP32" s="40"/>
      <c r="EQ32" s="40"/>
      <c r="ER32" s="40"/>
      <c r="ES32" s="40"/>
      <c r="ET32" s="40"/>
      <c r="EU32" s="40"/>
      <c r="EV32" s="40"/>
      <c r="EW32" s="40"/>
      <c r="EX32" s="40"/>
      <c r="EY32" s="40"/>
      <c r="EZ32" s="40"/>
      <c r="FA32" s="40"/>
      <c r="FB32" s="40"/>
      <c r="FC32" s="40"/>
      <c r="FD32" s="40"/>
      <c r="FE32" s="40"/>
      <c r="FF32" s="40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</row>
    <row r="33" spans="1:748" s="35" customFormat="1">
      <c r="A33" s="22">
        <v>42106</v>
      </c>
      <c r="B33" s="35">
        <v>281622</v>
      </c>
      <c r="C33" s="35">
        <v>949467</v>
      </c>
      <c r="D33" s="35">
        <v>30406</v>
      </c>
      <c r="E33" s="35">
        <v>90709</v>
      </c>
      <c r="F33" s="35">
        <v>1096351</v>
      </c>
      <c r="G33" s="35">
        <v>1164521</v>
      </c>
      <c r="H33" s="35">
        <v>58997</v>
      </c>
      <c r="I33" s="35">
        <v>229580</v>
      </c>
      <c r="J33" s="35">
        <v>171311</v>
      </c>
      <c r="K33" s="35">
        <v>36227</v>
      </c>
      <c r="L33" s="35">
        <v>23188</v>
      </c>
      <c r="M33" s="35">
        <v>86951</v>
      </c>
      <c r="N33" s="35">
        <v>35725</v>
      </c>
      <c r="O33" s="35">
        <v>179323</v>
      </c>
      <c r="P33" s="35">
        <v>132867</v>
      </c>
      <c r="Q33" s="35">
        <v>31968</v>
      </c>
      <c r="R33" s="35">
        <v>10045</v>
      </c>
      <c r="S33" s="35">
        <v>165451</v>
      </c>
      <c r="T33" s="35">
        <v>137414</v>
      </c>
      <c r="U33" s="35">
        <v>29861</v>
      </c>
      <c r="V33" s="35">
        <v>8980</v>
      </c>
      <c r="W33" s="35">
        <v>81475</v>
      </c>
      <c r="X33" s="35">
        <v>33627</v>
      </c>
      <c r="Y33" s="35">
        <v>159996</v>
      </c>
      <c r="Z33" s="35">
        <v>274959</v>
      </c>
      <c r="AA33" s="35">
        <v>2880</v>
      </c>
      <c r="AB33" s="35">
        <v>35023</v>
      </c>
      <c r="AC33" s="35">
        <v>63544</v>
      </c>
      <c r="AD33" s="35">
        <v>4686</v>
      </c>
      <c r="AE33" s="35">
        <v>20304</v>
      </c>
      <c r="AF33" s="35">
        <v>23869</v>
      </c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40"/>
      <c r="EM33" s="40"/>
      <c r="EN33" s="40"/>
      <c r="EO33" s="40"/>
      <c r="EP33" s="40"/>
      <c r="EQ33" s="40"/>
      <c r="ER33" s="40"/>
      <c r="ES33" s="40"/>
      <c r="ET33" s="40"/>
      <c r="EU33" s="40"/>
      <c r="EV33" s="40"/>
      <c r="EW33" s="40"/>
      <c r="EX33" s="40"/>
      <c r="EY33" s="40"/>
      <c r="EZ33" s="40"/>
      <c r="FA33" s="40"/>
      <c r="FB33" s="40"/>
      <c r="FC33" s="40"/>
      <c r="FD33" s="40"/>
      <c r="FE33" s="40"/>
      <c r="FF33" s="40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</row>
    <row r="34" spans="1:748" s="35" customFormat="1">
      <c r="A34" s="22">
        <v>42105</v>
      </c>
      <c r="B34" s="35">
        <v>289538</v>
      </c>
      <c r="C34" s="35">
        <v>972444</v>
      </c>
      <c r="D34" s="35">
        <v>30347</v>
      </c>
      <c r="E34" s="35">
        <v>94435</v>
      </c>
      <c r="F34" s="35">
        <v>1095328</v>
      </c>
      <c r="G34" s="35">
        <v>1156638</v>
      </c>
      <c r="H34" s="35">
        <v>64982</v>
      </c>
      <c r="I34" s="35">
        <v>243111</v>
      </c>
      <c r="J34" s="35">
        <v>179667</v>
      </c>
      <c r="K34" s="35">
        <v>40294</v>
      </c>
      <c r="L34" s="35">
        <v>24717</v>
      </c>
      <c r="M34" s="35">
        <v>81693</v>
      </c>
      <c r="N34" s="35">
        <v>37257</v>
      </c>
      <c r="O34" s="35">
        <v>184641</v>
      </c>
      <c r="P34" s="35">
        <v>146191</v>
      </c>
      <c r="Q34" s="35">
        <v>37366</v>
      </c>
      <c r="R34" s="35">
        <v>10164</v>
      </c>
      <c r="S34" s="35">
        <v>172096</v>
      </c>
      <c r="T34" s="35">
        <v>128526</v>
      </c>
      <c r="U34" s="35">
        <v>37257</v>
      </c>
      <c r="V34" s="35">
        <v>9131</v>
      </c>
      <c r="W34" s="35">
        <v>89637</v>
      </c>
      <c r="X34" s="35">
        <v>36258</v>
      </c>
      <c r="Y34" s="35">
        <v>148956</v>
      </c>
      <c r="Z34" s="35">
        <v>291625</v>
      </c>
      <c r="AA34" s="35">
        <v>2949</v>
      </c>
      <c r="AB34" s="35">
        <v>36822</v>
      </c>
      <c r="AC34" s="35">
        <v>64932</v>
      </c>
      <c r="AD34" s="35">
        <v>5462</v>
      </c>
      <c r="AE34" s="35">
        <v>24236</v>
      </c>
      <c r="AF34" s="35">
        <v>23420</v>
      </c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40"/>
      <c r="EM34" s="40"/>
      <c r="EN34" s="40"/>
      <c r="EO34" s="40"/>
      <c r="EP34" s="40"/>
      <c r="EQ34" s="40"/>
      <c r="ER34" s="40"/>
      <c r="ES34" s="40"/>
      <c r="ET34" s="40"/>
      <c r="EU34" s="40"/>
      <c r="EV34" s="40"/>
      <c r="EW34" s="40"/>
      <c r="EX34" s="40"/>
      <c r="EY34" s="40"/>
      <c r="EZ34" s="40"/>
      <c r="FA34" s="40"/>
      <c r="FB34" s="40"/>
      <c r="FC34" s="40"/>
      <c r="FD34" s="40"/>
      <c r="FE34" s="40"/>
      <c r="FF34" s="40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</row>
    <row r="35" spans="1:748" s="35" customFormat="1">
      <c r="A35" s="22">
        <v>42104</v>
      </c>
      <c r="B35" s="35">
        <v>345769</v>
      </c>
      <c r="C35" s="35">
        <v>1057222</v>
      </c>
      <c r="D35" s="35">
        <v>40156</v>
      </c>
      <c r="E35" s="35">
        <v>97322</v>
      </c>
      <c r="F35" s="35">
        <v>1034114</v>
      </c>
      <c r="G35" s="35">
        <v>1116458</v>
      </c>
      <c r="H35" s="35">
        <v>82717</v>
      </c>
      <c r="I35" s="35">
        <v>318027</v>
      </c>
      <c r="J35" s="35">
        <v>223264</v>
      </c>
      <c r="K35" s="35">
        <v>76986</v>
      </c>
      <c r="L35" s="35">
        <v>43004</v>
      </c>
      <c r="M35" s="35">
        <v>93088</v>
      </c>
      <c r="N35" s="35">
        <v>45969</v>
      </c>
      <c r="O35" s="35">
        <v>232456</v>
      </c>
      <c r="P35" s="35">
        <v>159183</v>
      </c>
      <c r="Q35" s="35">
        <v>62377</v>
      </c>
      <c r="R35" s="35">
        <v>14647</v>
      </c>
      <c r="S35" s="35">
        <v>286636</v>
      </c>
      <c r="T35" s="35">
        <v>134118</v>
      </c>
      <c r="U35" s="35">
        <v>59434</v>
      </c>
      <c r="V35" s="35">
        <v>8593</v>
      </c>
      <c r="W35" s="35">
        <v>49782</v>
      </c>
      <c r="X35" s="35">
        <v>42398</v>
      </c>
      <c r="Y35" s="35">
        <v>155216</v>
      </c>
      <c r="Z35" s="35">
        <v>232860</v>
      </c>
      <c r="AA35" s="35">
        <v>5654</v>
      </c>
      <c r="AB35" s="35">
        <v>38116</v>
      </c>
      <c r="AC35" s="35">
        <v>52200</v>
      </c>
      <c r="AD35" s="35">
        <v>11329</v>
      </c>
      <c r="AE35" s="35">
        <v>15723</v>
      </c>
      <c r="AF35" s="35">
        <v>20633</v>
      </c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40"/>
      <c r="EM35" s="40"/>
      <c r="EN35" s="40"/>
      <c r="EO35" s="40"/>
      <c r="EP35" s="40"/>
      <c r="EQ35" s="40"/>
      <c r="ER35" s="40"/>
      <c r="ES35" s="40"/>
      <c r="ET35" s="40"/>
      <c r="EU35" s="40"/>
      <c r="EV35" s="40"/>
      <c r="EW35" s="40"/>
      <c r="EX35" s="40"/>
      <c r="EY35" s="40"/>
      <c r="EZ35" s="40"/>
      <c r="FA35" s="40"/>
      <c r="FB35" s="40"/>
      <c r="FC35" s="40"/>
      <c r="FD35" s="40"/>
      <c r="FE35" s="40"/>
      <c r="FF35" s="40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</row>
    <row r="36" spans="1:748" s="35" customFormat="1">
      <c r="A36" s="22">
        <v>42103</v>
      </c>
      <c r="B36" s="35">
        <v>365914</v>
      </c>
      <c r="C36" s="35">
        <v>1059632</v>
      </c>
      <c r="D36" s="35">
        <v>43018</v>
      </c>
      <c r="E36" s="35">
        <v>96468</v>
      </c>
      <c r="F36" s="35">
        <v>981541</v>
      </c>
      <c r="G36" s="35">
        <v>1004208</v>
      </c>
      <c r="H36" s="35">
        <v>87053</v>
      </c>
      <c r="I36" s="35">
        <v>341229</v>
      </c>
      <c r="J36" s="35">
        <v>231729</v>
      </c>
      <c r="K36" s="35">
        <v>81191</v>
      </c>
      <c r="L36" s="35">
        <v>45446</v>
      </c>
      <c r="M36" s="35">
        <v>94787</v>
      </c>
      <c r="N36" s="35">
        <v>48277</v>
      </c>
      <c r="O36" s="35">
        <v>239676</v>
      </c>
      <c r="P36" s="35">
        <v>140620</v>
      </c>
      <c r="Q36" s="35">
        <v>56401</v>
      </c>
      <c r="R36" s="35">
        <v>15727</v>
      </c>
      <c r="S36" s="35">
        <v>326395</v>
      </c>
      <c r="T36" s="35">
        <v>149461</v>
      </c>
      <c r="U36" s="35">
        <v>61147</v>
      </c>
      <c r="V36" s="35">
        <v>7785</v>
      </c>
      <c r="W36" s="35">
        <v>36236</v>
      </c>
      <c r="X36" s="35">
        <v>34581</v>
      </c>
      <c r="Y36" s="35">
        <v>160751</v>
      </c>
      <c r="Z36" s="35">
        <v>157168</v>
      </c>
      <c r="AA36" s="35">
        <v>5666</v>
      </c>
      <c r="AB36" s="35">
        <v>42997</v>
      </c>
      <c r="AC36" s="35">
        <v>49145</v>
      </c>
      <c r="AD36" s="35">
        <v>14416</v>
      </c>
      <c r="AE36" s="35">
        <v>11702</v>
      </c>
      <c r="AF36" s="35">
        <v>19952</v>
      </c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40"/>
      <c r="EM36" s="40"/>
      <c r="EN36" s="40"/>
      <c r="EO36" s="40"/>
      <c r="EP36" s="40"/>
      <c r="EQ36" s="40"/>
      <c r="ER36" s="40"/>
      <c r="ES36" s="40"/>
      <c r="ET36" s="40"/>
      <c r="EU36" s="40"/>
      <c r="EV36" s="40"/>
      <c r="EW36" s="40"/>
      <c r="EX36" s="40"/>
      <c r="EY36" s="40"/>
      <c r="EZ36" s="40"/>
      <c r="FA36" s="40"/>
      <c r="FB36" s="40"/>
      <c r="FC36" s="40"/>
      <c r="FD36" s="40"/>
      <c r="FE36" s="40"/>
      <c r="FF36" s="40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</row>
    <row r="37" spans="1:748" s="35" customFormat="1">
      <c r="A37" s="22">
        <v>42102</v>
      </c>
      <c r="B37" s="35">
        <v>401493</v>
      </c>
      <c r="C37" s="35">
        <v>1097991</v>
      </c>
      <c r="D37" s="35">
        <v>44835</v>
      </c>
      <c r="E37" s="35">
        <v>102233</v>
      </c>
      <c r="F37" s="35">
        <v>1003733</v>
      </c>
      <c r="G37" s="35">
        <v>978053</v>
      </c>
      <c r="H37" s="35">
        <v>89076</v>
      </c>
      <c r="I37" s="35">
        <v>357262</v>
      </c>
      <c r="J37" s="35">
        <v>240643</v>
      </c>
      <c r="K37" s="35">
        <v>87425</v>
      </c>
      <c r="L37" s="35">
        <v>48402</v>
      </c>
      <c r="M37" s="35">
        <v>96584</v>
      </c>
      <c r="N37" s="35">
        <v>47100</v>
      </c>
      <c r="O37" s="35">
        <v>239284</v>
      </c>
      <c r="P37" s="35">
        <v>131016</v>
      </c>
      <c r="Q37" s="35">
        <v>54647</v>
      </c>
      <c r="R37" s="35">
        <v>16075</v>
      </c>
      <c r="S37" s="35">
        <v>340899</v>
      </c>
      <c r="T37" s="35">
        <v>153116</v>
      </c>
      <c r="U37" s="35">
        <v>59013</v>
      </c>
      <c r="V37" s="35">
        <v>7825</v>
      </c>
      <c r="W37" s="35">
        <v>35037</v>
      </c>
      <c r="X37" s="35">
        <v>34785</v>
      </c>
      <c r="Y37" s="35">
        <v>169311</v>
      </c>
      <c r="Z37" s="35">
        <v>159715</v>
      </c>
      <c r="AA37" s="35">
        <v>6567</v>
      </c>
      <c r="AB37" s="35">
        <v>61052</v>
      </c>
      <c r="AC37" s="35">
        <v>49691</v>
      </c>
      <c r="AD37" s="35">
        <v>12230</v>
      </c>
      <c r="AE37" s="35">
        <v>12124</v>
      </c>
      <c r="AF37" s="35">
        <v>19557</v>
      </c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40"/>
      <c r="EM37" s="40"/>
      <c r="EN37" s="40"/>
      <c r="EO37" s="40"/>
      <c r="EP37" s="40"/>
      <c r="EQ37" s="40"/>
      <c r="ER37" s="40"/>
      <c r="ES37" s="40"/>
      <c r="ET37" s="40"/>
      <c r="EU37" s="40"/>
      <c r="EV37" s="40"/>
      <c r="EW37" s="40"/>
      <c r="EX37" s="40"/>
      <c r="EY37" s="40"/>
      <c r="EZ37" s="40"/>
      <c r="FA37" s="40"/>
      <c r="FB37" s="40"/>
      <c r="FC37" s="40"/>
      <c r="FD37" s="40"/>
      <c r="FE37" s="40"/>
      <c r="FF37" s="40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</row>
    <row r="38" spans="1:748" s="35" customFormat="1">
      <c r="A38" s="22">
        <v>42101</v>
      </c>
      <c r="B38" s="35">
        <v>392781</v>
      </c>
      <c r="C38" s="35">
        <v>1092876</v>
      </c>
      <c r="D38" s="35">
        <v>44154</v>
      </c>
      <c r="E38" s="35">
        <v>106172</v>
      </c>
      <c r="F38" s="35">
        <v>979519</v>
      </c>
      <c r="G38" s="35">
        <v>950735</v>
      </c>
      <c r="H38" s="35">
        <v>87997</v>
      </c>
      <c r="I38" s="35">
        <v>370507</v>
      </c>
      <c r="J38" s="35">
        <v>242518</v>
      </c>
      <c r="K38" s="35">
        <v>89893</v>
      </c>
      <c r="L38" s="35">
        <v>49683</v>
      </c>
      <c r="M38" s="35">
        <v>96025</v>
      </c>
      <c r="N38" s="35">
        <v>47715</v>
      </c>
      <c r="O38" s="35">
        <v>229864</v>
      </c>
      <c r="P38" s="35">
        <v>123097</v>
      </c>
      <c r="Q38" s="35">
        <v>51472</v>
      </c>
      <c r="R38" s="35">
        <v>17498</v>
      </c>
      <c r="S38" s="35">
        <v>342237</v>
      </c>
      <c r="T38" s="35">
        <v>149539</v>
      </c>
      <c r="U38" s="35">
        <v>54425</v>
      </c>
      <c r="V38" s="35">
        <v>8075</v>
      </c>
      <c r="W38" s="35">
        <v>36041</v>
      </c>
      <c r="X38" s="35">
        <v>36178</v>
      </c>
      <c r="Y38" s="35">
        <v>199095</v>
      </c>
      <c r="Z38" s="35">
        <v>159369</v>
      </c>
      <c r="AA38" s="35">
        <v>6230</v>
      </c>
      <c r="AB38" s="35">
        <v>46851</v>
      </c>
      <c r="AC38" s="35">
        <v>52850</v>
      </c>
      <c r="AD38" s="35">
        <v>10394</v>
      </c>
      <c r="AE38" s="35">
        <v>12521</v>
      </c>
      <c r="AF38" s="35">
        <v>18649</v>
      </c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40"/>
      <c r="EM38" s="40"/>
      <c r="EN38" s="40"/>
      <c r="EO38" s="40"/>
      <c r="EP38" s="40"/>
      <c r="EQ38" s="40"/>
      <c r="ER38" s="40"/>
      <c r="ES38" s="40"/>
      <c r="ET38" s="40"/>
      <c r="EU38" s="40"/>
      <c r="EV38" s="40"/>
      <c r="EW38" s="40"/>
      <c r="EX38" s="40"/>
      <c r="EY38" s="40"/>
      <c r="EZ38" s="40"/>
      <c r="FA38" s="40"/>
      <c r="FB38" s="40"/>
      <c r="FC38" s="40"/>
      <c r="FD38" s="40"/>
      <c r="FE38" s="40"/>
      <c r="FF38" s="40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</row>
    <row r="39" spans="1:748" s="35" customFormat="1">
      <c r="A39" s="22">
        <v>42100</v>
      </c>
      <c r="B39" s="35">
        <v>291267</v>
      </c>
      <c r="C39" s="35">
        <v>954692</v>
      </c>
      <c r="D39" s="35">
        <v>29369</v>
      </c>
      <c r="E39" s="35">
        <v>94143</v>
      </c>
      <c r="F39" s="35">
        <v>1067428</v>
      </c>
      <c r="G39" s="35">
        <v>1035271</v>
      </c>
      <c r="H39" s="35">
        <v>60385</v>
      </c>
      <c r="I39" s="35">
        <v>242481</v>
      </c>
      <c r="J39" s="35">
        <v>177799</v>
      </c>
      <c r="K39" s="35">
        <v>41366</v>
      </c>
      <c r="L39" s="35">
        <v>23563</v>
      </c>
      <c r="M39" s="35">
        <v>83842</v>
      </c>
      <c r="N39" s="35">
        <v>32909</v>
      </c>
      <c r="O39" s="35">
        <v>167055</v>
      </c>
      <c r="P39" s="35">
        <v>101264</v>
      </c>
      <c r="Q39" s="35">
        <v>27633</v>
      </c>
      <c r="R39" s="35">
        <v>9970</v>
      </c>
      <c r="S39" s="35">
        <v>170372</v>
      </c>
      <c r="T39" s="35">
        <v>136978</v>
      </c>
      <c r="U39" s="35">
        <v>29948</v>
      </c>
      <c r="V39" s="35">
        <v>9581</v>
      </c>
      <c r="W39" s="35">
        <v>76799</v>
      </c>
      <c r="X39" s="35">
        <v>34286</v>
      </c>
      <c r="Y39" s="35">
        <v>177402</v>
      </c>
      <c r="Z39" s="35">
        <v>223702</v>
      </c>
      <c r="AA39" s="35">
        <v>2841</v>
      </c>
      <c r="AB39" s="35">
        <v>46974</v>
      </c>
      <c r="AC39" s="35">
        <v>64351</v>
      </c>
      <c r="AD39" s="35">
        <v>4433</v>
      </c>
      <c r="AE39" s="35">
        <v>20983</v>
      </c>
      <c r="AF39" s="35">
        <v>21165</v>
      </c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</row>
    <row r="40" spans="1:748" s="35" customFormat="1">
      <c r="A40" s="22">
        <v>42099</v>
      </c>
      <c r="B40" s="35">
        <v>288224</v>
      </c>
      <c r="C40" s="35">
        <v>986366</v>
      </c>
      <c r="D40" s="35">
        <v>28681</v>
      </c>
      <c r="E40" s="35">
        <v>99581</v>
      </c>
      <c r="F40" s="35">
        <v>1124191</v>
      </c>
      <c r="G40" s="35">
        <v>1127939</v>
      </c>
      <c r="H40" s="35">
        <v>50978</v>
      </c>
      <c r="I40" s="35">
        <v>200695</v>
      </c>
      <c r="J40" s="35">
        <v>177588</v>
      </c>
      <c r="K40" s="35">
        <v>35531</v>
      </c>
      <c r="L40" s="35">
        <v>20227</v>
      </c>
      <c r="M40" s="35">
        <v>91016</v>
      </c>
      <c r="N40" s="35">
        <v>33604</v>
      </c>
      <c r="O40" s="35">
        <v>166355</v>
      </c>
      <c r="P40" s="35">
        <v>118483</v>
      </c>
      <c r="Q40" s="35">
        <v>30830</v>
      </c>
      <c r="R40" s="35">
        <v>8963</v>
      </c>
      <c r="S40" s="35">
        <v>114167</v>
      </c>
      <c r="T40" s="35">
        <v>110361</v>
      </c>
      <c r="U40" s="35">
        <v>24153</v>
      </c>
      <c r="V40" s="35">
        <v>9858</v>
      </c>
      <c r="W40" s="35">
        <v>84573</v>
      </c>
      <c r="X40" s="35">
        <v>35598</v>
      </c>
      <c r="Y40" s="35">
        <v>158614</v>
      </c>
      <c r="Z40" s="35">
        <v>308456</v>
      </c>
      <c r="AA40" s="35">
        <v>2290</v>
      </c>
      <c r="AB40" s="35">
        <v>40100</v>
      </c>
      <c r="AC40" s="35">
        <v>80306</v>
      </c>
      <c r="AD40" s="35">
        <v>3110</v>
      </c>
      <c r="AE40" s="35">
        <v>28335</v>
      </c>
      <c r="AF40" s="35">
        <v>25008</v>
      </c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40"/>
      <c r="EM40" s="40"/>
      <c r="EN40" s="40"/>
      <c r="EO40" s="40"/>
      <c r="EP40" s="40"/>
      <c r="EQ40" s="40"/>
      <c r="ER40" s="40"/>
      <c r="ES40" s="40"/>
      <c r="ET40" s="40"/>
      <c r="EU40" s="40"/>
      <c r="EV40" s="40"/>
      <c r="EW40" s="40"/>
      <c r="EX40" s="40"/>
      <c r="EY40" s="40"/>
      <c r="EZ40" s="40"/>
      <c r="FA40" s="40"/>
      <c r="FB40" s="40"/>
      <c r="FC40" s="40"/>
      <c r="FD40" s="40"/>
      <c r="FE40" s="40"/>
      <c r="FF40" s="40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</row>
    <row r="41" spans="1:748" s="35" customFormat="1">
      <c r="A41" s="22">
        <v>42098</v>
      </c>
      <c r="B41" s="35">
        <v>280770</v>
      </c>
      <c r="C41" s="35">
        <v>988064</v>
      </c>
      <c r="D41" s="35">
        <v>29543</v>
      </c>
      <c r="E41" s="35">
        <v>100072</v>
      </c>
      <c r="F41" s="35">
        <v>1087804</v>
      </c>
      <c r="G41" s="35">
        <v>1074623</v>
      </c>
      <c r="H41" s="35">
        <v>52490</v>
      </c>
      <c r="I41" s="35">
        <v>205473</v>
      </c>
      <c r="J41" s="35">
        <v>174250</v>
      </c>
      <c r="K41" s="35">
        <v>38977</v>
      </c>
      <c r="L41" s="35">
        <v>22670</v>
      </c>
      <c r="M41" s="35">
        <v>84862</v>
      </c>
      <c r="N41" s="35">
        <v>33341</v>
      </c>
      <c r="O41" s="35">
        <v>171515</v>
      </c>
      <c r="P41" s="35">
        <v>129143</v>
      </c>
      <c r="Q41" s="35">
        <v>32946</v>
      </c>
      <c r="R41" s="35">
        <v>8804</v>
      </c>
      <c r="S41" s="35">
        <v>119488</v>
      </c>
      <c r="T41" s="35">
        <v>106643</v>
      </c>
      <c r="U41" s="35">
        <v>30751</v>
      </c>
      <c r="V41" s="35">
        <v>9161</v>
      </c>
      <c r="W41" s="35">
        <v>89341</v>
      </c>
      <c r="X41" s="35">
        <v>35136</v>
      </c>
      <c r="Y41" s="35">
        <v>150180</v>
      </c>
      <c r="Z41" s="35">
        <v>338237</v>
      </c>
      <c r="AA41" s="35">
        <v>2662</v>
      </c>
      <c r="AB41" s="35">
        <v>40461</v>
      </c>
      <c r="AC41" s="35">
        <v>80370</v>
      </c>
      <c r="AD41" s="35">
        <v>2964</v>
      </c>
      <c r="AE41" s="35">
        <v>30981</v>
      </c>
      <c r="AF41" s="35">
        <v>25149</v>
      </c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40"/>
      <c r="EM41" s="40"/>
      <c r="EN41" s="40"/>
      <c r="EO41" s="40"/>
      <c r="EP41" s="40"/>
      <c r="EQ41" s="40"/>
      <c r="ER41" s="40"/>
      <c r="ES41" s="40"/>
      <c r="ET41" s="40"/>
      <c r="EU41" s="40"/>
      <c r="EV41" s="40"/>
      <c r="EW41" s="40"/>
      <c r="EX41" s="40"/>
      <c r="EY41" s="40"/>
      <c r="EZ41" s="40"/>
      <c r="FA41" s="40"/>
      <c r="FB41" s="40"/>
      <c r="FC41" s="40"/>
      <c r="FD41" s="40"/>
      <c r="FE41" s="40"/>
      <c r="FF41" s="40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</row>
    <row r="42" spans="1:748" s="35" customFormat="1">
      <c r="A42" s="22">
        <v>42097</v>
      </c>
      <c r="B42" s="35">
        <v>346153</v>
      </c>
      <c r="C42" s="35">
        <v>1075592</v>
      </c>
      <c r="D42" s="35">
        <v>38365</v>
      </c>
      <c r="E42" s="35">
        <v>104530</v>
      </c>
      <c r="F42" s="35">
        <v>1025888</v>
      </c>
      <c r="G42" s="35">
        <v>1007895</v>
      </c>
      <c r="H42" s="35">
        <v>75527</v>
      </c>
      <c r="I42" s="35">
        <v>285514</v>
      </c>
      <c r="J42" s="35">
        <v>232746</v>
      </c>
      <c r="K42" s="35">
        <v>85362</v>
      </c>
      <c r="L42" s="35">
        <v>47482</v>
      </c>
      <c r="M42" s="35">
        <v>97082</v>
      </c>
      <c r="N42" s="35">
        <v>46336</v>
      </c>
      <c r="O42" s="35">
        <v>240335</v>
      </c>
      <c r="P42" s="35">
        <v>164630</v>
      </c>
      <c r="Q42" s="35">
        <v>59605</v>
      </c>
      <c r="R42" s="35">
        <v>14277</v>
      </c>
      <c r="S42" s="35">
        <v>243071</v>
      </c>
      <c r="T42" s="35">
        <v>122465</v>
      </c>
      <c r="U42" s="35">
        <v>65176</v>
      </c>
      <c r="V42" s="35">
        <v>7049</v>
      </c>
      <c r="W42" s="35">
        <v>55902</v>
      </c>
      <c r="X42" s="35">
        <v>33342</v>
      </c>
      <c r="Y42" s="35">
        <v>192109</v>
      </c>
      <c r="Z42" s="35">
        <v>283687</v>
      </c>
      <c r="AA42" s="35">
        <v>5135</v>
      </c>
      <c r="AB42" s="35">
        <v>40648</v>
      </c>
      <c r="AC42" s="35">
        <v>61971</v>
      </c>
      <c r="AD42" s="35">
        <v>6862</v>
      </c>
      <c r="AE42" s="35">
        <v>18113</v>
      </c>
      <c r="AF42" s="35">
        <v>22207</v>
      </c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40"/>
      <c r="EM42" s="40"/>
      <c r="EN42" s="40"/>
      <c r="EO42" s="40"/>
      <c r="EP42" s="40"/>
      <c r="EQ42" s="40"/>
      <c r="ER42" s="40"/>
      <c r="ES42" s="40"/>
      <c r="ET42" s="40"/>
      <c r="EU42" s="40"/>
      <c r="EV42" s="40"/>
      <c r="EW42" s="40"/>
      <c r="EX42" s="40"/>
      <c r="EY42" s="40"/>
      <c r="EZ42" s="40"/>
      <c r="FA42" s="40"/>
      <c r="FB42" s="40"/>
      <c r="FC42" s="40"/>
      <c r="FD42" s="40"/>
      <c r="FE42" s="40"/>
      <c r="FF42" s="40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</row>
    <row r="43" spans="1:748" s="35" customFormat="1">
      <c r="A43" s="22">
        <v>42096</v>
      </c>
      <c r="B43" s="35">
        <v>381027</v>
      </c>
      <c r="C43" s="35">
        <v>1109783</v>
      </c>
      <c r="D43" s="35">
        <v>43162</v>
      </c>
      <c r="E43" s="35">
        <v>106799</v>
      </c>
      <c r="F43" s="35">
        <v>998638</v>
      </c>
      <c r="G43" s="35">
        <v>959227</v>
      </c>
      <c r="H43" s="35">
        <v>83371</v>
      </c>
      <c r="I43" s="35">
        <v>324127</v>
      </c>
      <c r="J43" s="35">
        <v>246161</v>
      </c>
      <c r="K43" s="35">
        <v>88156</v>
      </c>
      <c r="L43" s="35">
        <v>48796</v>
      </c>
      <c r="M43" s="35">
        <v>101032</v>
      </c>
      <c r="N43" s="35">
        <v>44576</v>
      </c>
      <c r="O43" s="35">
        <v>236868</v>
      </c>
      <c r="P43" s="35">
        <v>150272</v>
      </c>
      <c r="Q43" s="35">
        <v>55249</v>
      </c>
      <c r="R43" s="35">
        <v>15423</v>
      </c>
      <c r="S43" s="35">
        <v>307113</v>
      </c>
      <c r="T43" s="35">
        <v>143099</v>
      </c>
      <c r="U43" s="35">
        <v>59740</v>
      </c>
      <c r="V43" s="35">
        <v>6573</v>
      </c>
      <c r="W43" s="35">
        <v>41037</v>
      </c>
      <c r="X43" s="35">
        <v>33321</v>
      </c>
      <c r="Y43" s="35">
        <v>219823</v>
      </c>
      <c r="Z43" s="35">
        <v>186188</v>
      </c>
      <c r="AA43" s="35">
        <v>5672</v>
      </c>
      <c r="AB43" s="35">
        <v>41442</v>
      </c>
      <c r="AC43" s="35">
        <v>58701</v>
      </c>
      <c r="AD43" s="35">
        <v>7690</v>
      </c>
      <c r="AE43" s="35">
        <v>13483</v>
      </c>
      <c r="AF43" s="35">
        <v>21535</v>
      </c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40"/>
      <c r="EM43" s="40"/>
      <c r="EN43" s="40"/>
      <c r="EO43" s="40"/>
      <c r="EP43" s="40"/>
      <c r="EQ43" s="40"/>
      <c r="ER43" s="40"/>
      <c r="ES43" s="40"/>
      <c r="ET43" s="40"/>
      <c r="EU43" s="40"/>
      <c r="EV43" s="40"/>
      <c r="EW43" s="40"/>
      <c r="EX43" s="40"/>
      <c r="EY43" s="40"/>
      <c r="EZ43" s="40"/>
      <c r="FA43" s="40"/>
      <c r="FB43" s="40"/>
      <c r="FC43" s="40"/>
      <c r="FD43" s="40"/>
      <c r="FE43" s="40"/>
      <c r="FF43" s="40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</row>
    <row r="44" spans="1:748" s="35" customFormat="1">
      <c r="A44" s="22">
        <v>42095</v>
      </c>
      <c r="B44" s="35">
        <v>403453</v>
      </c>
      <c r="C44" s="35">
        <v>1154662</v>
      </c>
      <c r="D44" s="35">
        <v>44494</v>
      </c>
      <c r="E44" s="35">
        <v>113047</v>
      </c>
      <c r="F44" s="35">
        <v>1012640</v>
      </c>
      <c r="G44" s="35">
        <v>958799</v>
      </c>
      <c r="H44" s="35">
        <v>83075</v>
      </c>
      <c r="I44" s="35">
        <v>327558</v>
      </c>
      <c r="J44" s="35">
        <v>261517</v>
      </c>
      <c r="K44" s="35">
        <v>81053</v>
      </c>
      <c r="L44" s="35">
        <v>48820</v>
      </c>
      <c r="M44" s="35">
        <v>101029</v>
      </c>
      <c r="N44" s="35">
        <v>45002</v>
      </c>
      <c r="O44" s="35">
        <v>243433</v>
      </c>
      <c r="P44" s="35">
        <v>132333</v>
      </c>
      <c r="Q44" s="35">
        <v>53072</v>
      </c>
      <c r="R44" s="35">
        <v>15940</v>
      </c>
      <c r="S44" s="35">
        <v>319423</v>
      </c>
      <c r="T44" s="35">
        <v>146925</v>
      </c>
      <c r="U44" s="35">
        <v>56291</v>
      </c>
      <c r="V44" s="35">
        <v>6061</v>
      </c>
      <c r="W44" s="35">
        <v>41435</v>
      </c>
      <c r="X44" s="35">
        <v>35101</v>
      </c>
      <c r="Y44" s="35">
        <v>236057</v>
      </c>
      <c r="Z44" s="35">
        <v>200106</v>
      </c>
      <c r="AA44" s="35">
        <v>6529</v>
      </c>
      <c r="AB44" s="35">
        <v>46950</v>
      </c>
      <c r="AC44" s="35">
        <v>57753</v>
      </c>
      <c r="AD44" s="35">
        <v>7662</v>
      </c>
      <c r="AE44" s="35">
        <v>13728</v>
      </c>
      <c r="AF44" s="35">
        <v>21685</v>
      </c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40"/>
      <c r="EM44" s="40"/>
      <c r="EN44" s="40"/>
      <c r="EO44" s="40"/>
      <c r="EP44" s="40"/>
      <c r="EQ44" s="40"/>
      <c r="ER44" s="40"/>
      <c r="ES44" s="40"/>
      <c r="ET44" s="40"/>
      <c r="EU44" s="40"/>
      <c r="EV44" s="40"/>
      <c r="EW44" s="40"/>
      <c r="EX44" s="40"/>
      <c r="EY44" s="40"/>
      <c r="EZ44" s="40"/>
      <c r="FA44" s="40"/>
      <c r="FB44" s="40"/>
      <c r="FC44" s="40"/>
      <c r="FD44" s="40"/>
      <c r="FE44" s="40"/>
      <c r="FF44" s="40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  <c r="KL44" s="22"/>
      <c r="KM44" s="22"/>
      <c r="KN44" s="22"/>
      <c r="KO44" s="22"/>
      <c r="KP44" s="22"/>
      <c r="KQ44" s="22"/>
      <c r="KR44" s="22"/>
      <c r="KS44" s="22"/>
      <c r="KT44" s="22"/>
      <c r="KU44" s="22"/>
      <c r="KV44" s="22"/>
      <c r="KW44" s="22"/>
      <c r="KX44" s="22"/>
      <c r="KY44" s="22"/>
      <c r="KZ44" s="22"/>
      <c r="LA44" s="22"/>
      <c r="LB44" s="22"/>
      <c r="LC44" s="22"/>
      <c r="LD44" s="22"/>
      <c r="LE44" s="22"/>
      <c r="LF44" s="22"/>
      <c r="LG44" s="22"/>
      <c r="LH44" s="22"/>
      <c r="LI44" s="22"/>
      <c r="LJ44" s="22"/>
      <c r="LK44" s="22"/>
      <c r="LL44" s="22"/>
      <c r="LM44" s="22"/>
      <c r="LN44" s="22"/>
      <c r="LO44" s="22"/>
      <c r="LP44" s="22"/>
      <c r="LQ44" s="22"/>
      <c r="LR44" s="22"/>
      <c r="LS44" s="22"/>
      <c r="LT44" s="22"/>
      <c r="LU44" s="22"/>
      <c r="LV44" s="22"/>
      <c r="LW44" s="22"/>
      <c r="LX44" s="22"/>
      <c r="LY44" s="22"/>
      <c r="LZ44" s="22"/>
      <c r="MA44" s="22"/>
      <c r="MB44" s="22"/>
      <c r="MC44" s="22"/>
      <c r="MD44" s="22"/>
      <c r="ME44" s="22"/>
      <c r="MF44" s="22"/>
      <c r="MG44" s="22"/>
      <c r="MH44" s="22"/>
      <c r="MI44" s="22"/>
      <c r="MJ44" s="22"/>
      <c r="MK44" s="22"/>
      <c r="ML44" s="22"/>
      <c r="MM44" s="22"/>
      <c r="MN44" s="22"/>
      <c r="MO44" s="22"/>
      <c r="MP44" s="22"/>
      <c r="MQ44" s="22"/>
      <c r="MR44" s="22"/>
      <c r="MS44" s="22"/>
      <c r="MT44" s="22"/>
      <c r="MU44" s="22"/>
      <c r="MV44" s="22"/>
      <c r="MW44" s="22"/>
      <c r="MX44" s="22"/>
      <c r="MY44" s="22"/>
      <c r="MZ44" s="22"/>
      <c r="NA44" s="22"/>
      <c r="NB44" s="22"/>
      <c r="NC44" s="22"/>
      <c r="ND44" s="22"/>
      <c r="NE44" s="22"/>
      <c r="NF44" s="22"/>
      <c r="NG44" s="22"/>
      <c r="NH44" s="22"/>
      <c r="NI44" s="22"/>
      <c r="NJ44" s="22"/>
      <c r="NK44" s="22"/>
      <c r="NL44" s="22"/>
      <c r="NM44" s="22"/>
      <c r="NN44" s="22"/>
      <c r="NO44" s="22"/>
      <c r="NP44" s="22"/>
      <c r="NQ44" s="22"/>
      <c r="NR44" s="22"/>
      <c r="NS44" s="22"/>
      <c r="NT44" s="22"/>
      <c r="NU44" s="22"/>
      <c r="NV44" s="22"/>
      <c r="NW44" s="22"/>
      <c r="NX44" s="22"/>
      <c r="NY44" s="22"/>
      <c r="NZ44" s="22"/>
      <c r="OA44" s="22"/>
      <c r="OB44" s="22"/>
      <c r="OC44" s="22"/>
      <c r="OD44" s="22"/>
      <c r="OE44" s="22"/>
      <c r="OF44" s="22"/>
      <c r="OG44" s="22"/>
      <c r="OH44" s="22"/>
      <c r="OI44" s="22"/>
      <c r="OJ44" s="22"/>
      <c r="OK44" s="22"/>
      <c r="OL44" s="22"/>
      <c r="OM44" s="22"/>
      <c r="ON44" s="22"/>
      <c r="OO44" s="22"/>
      <c r="OP44" s="22"/>
      <c r="OQ44" s="22"/>
      <c r="OR44" s="22"/>
      <c r="OS44" s="22"/>
      <c r="OT44" s="22"/>
      <c r="OU44" s="22"/>
      <c r="OV44" s="22"/>
      <c r="OW44" s="22"/>
      <c r="OX44" s="22"/>
      <c r="OY44" s="22"/>
      <c r="OZ44" s="22"/>
      <c r="PA44" s="22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</row>
    <row r="45" spans="1:748" s="35" customFormat="1">
      <c r="A45" s="22">
        <v>42094</v>
      </c>
      <c r="B45" s="35">
        <v>413078</v>
      </c>
      <c r="C45" s="35">
        <v>1161074</v>
      </c>
      <c r="D45" s="35">
        <v>46339</v>
      </c>
      <c r="E45" s="35">
        <v>128476</v>
      </c>
      <c r="F45" s="35">
        <v>984268</v>
      </c>
      <c r="G45" s="35">
        <v>923808</v>
      </c>
      <c r="H45" s="35">
        <v>82013</v>
      </c>
      <c r="I45" s="35">
        <v>365994</v>
      </c>
      <c r="J45" s="35">
        <v>264537</v>
      </c>
      <c r="K45" s="35">
        <v>85381</v>
      </c>
      <c r="L45" s="35">
        <v>46609</v>
      </c>
      <c r="M45" s="35">
        <v>97232</v>
      </c>
      <c r="N45" s="35">
        <v>46296</v>
      </c>
      <c r="O45" s="35">
        <v>232963</v>
      </c>
      <c r="P45" s="35">
        <v>126079</v>
      </c>
      <c r="Q45" s="35">
        <v>51051</v>
      </c>
      <c r="R45" s="35">
        <v>17693</v>
      </c>
      <c r="S45" s="35">
        <v>330881</v>
      </c>
      <c r="T45" s="35">
        <v>145904</v>
      </c>
      <c r="U45" s="35">
        <v>56979</v>
      </c>
      <c r="V45" s="35">
        <v>6398</v>
      </c>
      <c r="W45" s="35">
        <v>39538</v>
      </c>
      <c r="X45" s="35">
        <v>46133</v>
      </c>
      <c r="Y45" s="35">
        <v>218981</v>
      </c>
      <c r="Z45" s="35">
        <v>196776</v>
      </c>
      <c r="AA45" s="35">
        <v>6111</v>
      </c>
      <c r="AB45" s="35">
        <v>46857</v>
      </c>
      <c r="AC45" s="35">
        <v>57291</v>
      </c>
      <c r="AD45" s="35">
        <v>8748</v>
      </c>
      <c r="AE45" s="35">
        <v>13430</v>
      </c>
      <c r="AF45" s="35">
        <v>20941</v>
      </c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40"/>
      <c r="EM45" s="40"/>
      <c r="EN45" s="40"/>
      <c r="EO45" s="40"/>
      <c r="EP45" s="40"/>
      <c r="EQ45" s="40"/>
      <c r="ER45" s="40"/>
      <c r="ES45" s="40"/>
      <c r="ET45" s="40"/>
      <c r="EU45" s="40"/>
      <c r="EV45" s="40"/>
      <c r="EW45" s="40"/>
      <c r="EX45" s="40"/>
      <c r="EY45" s="40"/>
      <c r="EZ45" s="40"/>
      <c r="FA45" s="40"/>
      <c r="FB45" s="40"/>
      <c r="FC45" s="40"/>
      <c r="FD45" s="40"/>
      <c r="FE45" s="40"/>
      <c r="FF45" s="40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  <c r="KL45" s="22"/>
      <c r="KM45" s="22"/>
      <c r="KN45" s="22"/>
      <c r="KO45" s="22"/>
      <c r="KP45" s="22"/>
      <c r="KQ45" s="22"/>
      <c r="KR45" s="22"/>
      <c r="KS45" s="22"/>
      <c r="KT45" s="22"/>
      <c r="KU45" s="22"/>
      <c r="KV45" s="22"/>
      <c r="KW45" s="22"/>
      <c r="KX45" s="22"/>
      <c r="KY45" s="22"/>
      <c r="KZ45" s="22"/>
      <c r="LA45" s="22"/>
      <c r="LB45" s="22"/>
      <c r="LC45" s="22"/>
      <c r="LD45" s="22"/>
      <c r="LE45" s="22"/>
      <c r="LF45" s="22"/>
      <c r="LG45" s="22"/>
      <c r="LH45" s="22"/>
      <c r="LI45" s="22"/>
      <c r="LJ45" s="22"/>
      <c r="LK45" s="22"/>
      <c r="LL45" s="22"/>
      <c r="LM45" s="22"/>
      <c r="LN45" s="22"/>
      <c r="LO45" s="22"/>
      <c r="LP45" s="22"/>
      <c r="LQ45" s="22"/>
      <c r="LR45" s="22"/>
      <c r="LS45" s="22"/>
      <c r="LT45" s="22"/>
      <c r="LU45" s="22"/>
      <c r="LV45" s="22"/>
      <c r="LW45" s="22"/>
      <c r="LX45" s="22"/>
      <c r="LY45" s="22"/>
      <c r="LZ45" s="22"/>
      <c r="MA45" s="22"/>
      <c r="MB45" s="22"/>
      <c r="MC45" s="22"/>
      <c r="MD45" s="22"/>
      <c r="ME45" s="22"/>
      <c r="MF45" s="22"/>
      <c r="MG45" s="22"/>
      <c r="MH45" s="22"/>
      <c r="MI45" s="22"/>
      <c r="MJ45" s="22"/>
      <c r="MK45" s="22"/>
      <c r="ML45" s="22"/>
      <c r="MM45" s="22"/>
      <c r="MN45" s="22"/>
      <c r="MO45" s="22"/>
      <c r="MP45" s="22"/>
      <c r="MQ45" s="22"/>
      <c r="MR45" s="22"/>
      <c r="MS45" s="22"/>
      <c r="MT45" s="22"/>
      <c r="MU45" s="22"/>
      <c r="MV45" s="22"/>
      <c r="MW45" s="22"/>
      <c r="MX45" s="22"/>
      <c r="MY45" s="22"/>
      <c r="MZ45" s="22"/>
      <c r="NA45" s="22"/>
      <c r="NB45" s="22"/>
      <c r="NC45" s="22"/>
      <c r="ND45" s="22"/>
      <c r="NE45" s="22"/>
      <c r="NF45" s="22"/>
      <c r="NG45" s="22"/>
      <c r="NH45" s="22"/>
      <c r="NI45" s="22"/>
      <c r="NJ45" s="22"/>
      <c r="NK45" s="22"/>
      <c r="NL45" s="22"/>
      <c r="NM45" s="22"/>
      <c r="NN45" s="22"/>
      <c r="NO45" s="22"/>
      <c r="NP45" s="22"/>
      <c r="NQ45" s="22"/>
      <c r="NR45" s="22"/>
      <c r="NS45" s="22"/>
      <c r="NT45" s="22"/>
      <c r="NU45" s="22"/>
      <c r="NV45" s="22"/>
      <c r="NW45" s="22"/>
      <c r="NX45" s="22"/>
      <c r="NY45" s="22"/>
      <c r="NZ45" s="22"/>
      <c r="OA45" s="22"/>
      <c r="OB45" s="22"/>
      <c r="OC45" s="22"/>
      <c r="OD45" s="22"/>
      <c r="OE45" s="22"/>
      <c r="OF45" s="22"/>
      <c r="OG45" s="22"/>
      <c r="OH45" s="22"/>
      <c r="OI45" s="22"/>
      <c r="OJ45" s="22"/>
      <c r="OK45" s="22"/>
      <c r="OL45" s="22"/>
      <c r="OM45" s="22"/>
      <c r="ON45" s="22"/>
      <c r="OO45" s="22"/>
      <c r="OP45" s="22"/>
      <c r="OQ45" s="22"/>
      <c r="OR45" s="22"/>
      <c r="OS45" s="22"/>
      <c r="OT45" s="22"/>
      <c r="OU45" s="22"/>
      <c r="OV45" s="22"/>
      <c r="OW45" s="22"/>
      <c r="OX45" s="22"/>
      <c r="OY45" s="22"/>
      <c r="OZ45" s="22"/>
      <c r="PA45" s="22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</row>
    <row r="46" spans="1:748" s="35" customFormat="1">
      <c r="A46" s="22">
        <v>42093</v>
      </c>
      <c r="B46" s="35">
        <v>414299</v>
      </c>
      <c r="C46" s="35">
        <v>1157027</v>
      </c>
      <c r="D46" s="35">
        <v>47688</v>
      </c>
      <c r="E46" s="35">
        <v>134433</v>
      </c>
      <c r="F46" s="35">
        <v>981407</v>
      </c>
      <c r="G46" s="35">
        <v>915977</v>
      </c>
      <c r="H46" s="35">
        <v>82677</v>
      </c>
      <c r="I46" s="35">
        <v>370965</v>
      </c>
      <c r="J46" s="35">
        <v>256291</v>
      </c>
      <c r="K46" s="35">
        <v>91571</v>
      </c>
      <c r="L46" s="35">
        <v>49197</v>
      </c>
      <c r="M46" s="35">
        <v>95780</v>
      </c>
      <c r="N46" s="35">
        <v>46064</v>
      </c>
      <c r="O46" s="35">
        <v>231894</v>
      </c>
      <c r="P46" s="35">
        <v>122192</v>
      </c>
      <c r="Q46" s="35">
        <v>50050</v>
      </c>
      <c r="R46" s="35">
        <v>16433</v>
      </c>
      <c r="S46" s="35">
        <v>348578</v>
      </c>
      <c r="T46" s="35">
        <v>148762</v>
      </c>
      <c r="U46" s="35">
        <v>62780</v>
      </c>
      <c r="V46" s="35">
        <v>5885</v>
      </c>
      <c r="W46" s="35">
        <v>39206</v>
      </c>
      <c r="X46" s="35">
        <v>34174</v>
      </c>
      <c r="Y46" s="35">
        <v>212413</v>
      </c>
      <c r="Z46" s="35">
        <v>173228</v>
      </c>
      <c r="AA46" s="35">
        <v>6557</v>
      </c>
      <c r="AB46" s="35">
        <v>51683</v>
      </c>
      <c r="AC46" s="35">
        <v>54400</v>
      </c>
      <c r="AD46" s="35">
        <v>7732</v>
      </c>
      <c r="AE46" s="35">
        <v>12841</v>
      </c>
      <c r="AF46" s="35">
        <v>20775</v>
      </c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40"/>
      <c r="EM46" s="40"/>
      <c r="EN46" s="40"/>
      <c r="EO46" s="40"/>
      <c r="EP46" s="40"/>
      <c r="EQ46" s="40"/>
      <c r="ER46" s="40"/>
      <c r="ES46" s="40"/>
      <c r="ET46" s="40"/>
      <c r="EU46" s="40"/>
      <c r="EV46" s="40"/>
      <c r="EW46" s="40"/>
      <c r="EX46" s="40"/>
      <c r="EY46" s="40"/>
      <c r="EZ46" s="40"/>
      <c r="FA46" s="40"/>
      <c r="FB46" s="40"/>
      <c r="FC46" s="40"/>
      <c r="FD46" s="40"/>
      <c r="FE46" s="40"/>
      <c r="FF46" s="40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  <c r="GW46" s="22"/>
      <c r="GX46" s="22"/>
      <c r="GY46" s="22"/>
      <c r="GZ46" s="22"/>
      <c r="HA46" s="22"/>
      <c r="HB46" s="22"/>
      <c r="HC46" s="22"/>
      <c r="HD46" s="22"/>
      <c r="HE46" s="22"/>
      <c r="HF46" s="22"/>
      <c r="HG46" s="22"/>
      <c r="HH46" s="22"/>
      <c r="HI46" s="22"/>
      <c r="HJ46" s="22"/>
      <c r="HK46" s="22"/>
      <c r="HL46" s="22"/>
      <c r="HM46" s="22"/>
      <c r="HN46" s="22"/>
      <c r="HO46" s="22"/>
      <c r="HP46" s="22"/>
      <c r="HQ46" s="22"/>
      <c r="HR46" s="22"/>
      <c r="HS46" s="22"/>
      <c r="HT46" s="22"/>
      <c r="HU46" s="22"/>
      <c r="HV46" s="22"/>
      <c r="HW46" s="22"/>
      <c r="HX46" s="22"/>
      <c r="HY46" s="22"/>
      <c r="HZ46" s="22"/>
      <c r="IA46" s="22"/>
      <c r="IB46" s="22"/>
      <c r="IC46" s="22"/>
      <c r="ID46" s="22"/>
      <c r="IE46" s="22"/>
      <c r="IF46" s="22"/>
      <c r="IG46" s="22"/>
      <c r="IH46" s="22"/>
      <c r="II46" s="22"/>
      <c r="IJ46" s="22"/>
      <c r="IK46" s="22"/>
      <c r="IL46" s="22"/>
      <c r="IM46" s="22"/>
      <c r="IN46" s="22"/>
      <c r="IO46" s="22"/>
      <c r="IP46" s="22"/>
      <c r="IQ46" s="22"/>
      <c r="IR46" s="22"/>
      <c r="IS46" s="22"/>
      <c r="IT46" s="22"/>
      <c r="IU46" s="22"/>
      <c r="IV46" s="22"/>
      <c r="IW46" s="22"/>
      <c r="IX46" s="22"/>
      <c r="IY46" s="22"/>
      <c r="IZ46" s="22"/>
      <c r="JA46" s="22"/>
      <c r="JB46" s="22"/>
      <c r="JC46" s="22"/>
      <c r="JD46" s="22"/>
      <c r="JE46" s="22"/>
      <c r="JF46" s="22"/>
      <c r="JG46" s="22"/>
      <c r="JH46" s="22"/>
      <c r="JI46" s="22"/>
      <c r="JJ46" s="22"/>
      <c r="JK46" s="22"/>
      <c r="JL46" s="22"/>
      <c r="JM46" s="22"/>
      <c r="JN46" s="22"/>
      <c r="JO46" s="22"/>
      <c r="JP46" s="22"/>
      <c r="JQ46" s="22"/>
      <c r="JR46" s="22"/>
      <c r="JS46" s="22"/>
      <c r="JT46" s="22"/>
      <c r="JU46" s="22"/>
      <c r="JV46" s="22"/>
      <c r="JW46" s="22"/>
      <c r="JX46" s="22"/>
      <c r="JY46" s="22"/>
      <c r="JZ46" s="22"/>
      <c r="KA46" s="22"/>
      <c r="KB46" s="22"/>
      <c r="KC46" s="22"/>
      <c r="KD46" s="22"/>
      <c r="KE46" s="22"/>
      <c r="KF46" s="22"/>
      <c r="KG46" s="22"/>
      <c r="KH46" s="22"/>
      <c r="KI46" s="22"/>
      <c r="KJ46" s="22"/>
      <c r="KK46" s="22"/>
      <c r="KL46" s="22"/>
      <c r="KM46" s="22"/>
      <c r="KN46" s="22"/>
      <c r="KO46" s="22"/>
      <c r="KP46" s="22"/>
      <c r="KQ46" s="22"/>
      <c r="KR46" s="22"/>
      <c r="KS46" s="22"/>
      <c r="KT46" s="22"/>
      <c r="KU46" s="22"/>
      <c r="KV46" s="22"/>
      <c r="KW46" s="22"/>
      <c r="KX46" s="22"/>
      <c r="KY46" s="22"/>
      <c r="KZ46" s="22"/>
      <c r="LA46" s="22"/>
      <c r="LB46" s="22"/>
      <c r="LC46" s="22"/>
      <c r="LD46" s="22"/>
      <c r="LE46" s="22"/>
      <c r="LF46" s="22"/>
      <c r="LG46" s="22"/>
      <c r="LH46" s="22"/>
      <c r="LI46" s="22"/>
      <c r="LJ46" s="22"/>
      <c r="LK46" s="22"/>
      <c r="LL46" s="22"/>
      <c r="LM46" s="22"/>
      <c r="LN46" s="22"/>
      <c r="LO46" s="22"/>
      <c r="LP46" s="22"/>
      <c r="LQ46" s="22"/>
      <c r="LR46" s="22"/>
      <c r="LS46" s="22"/>
      <c r="LT46" s="22"/>
      <c r="LU46" s="22"/>
      <c r="LV46" s="22"/>
      <c r="LW46" s="22"/>
      <c r="LX46" s="22"/>
      <c r="LY46" s="22"/>
      <c r="LZ46" s="22"/>
      <c r="MA46" s="22"/>
      <c r="MB46" s="22"/>
      <c r="MC46" s="22"/>
      <c r="MD46" s="22"/>
      <c r="ME46" s="22"/>
      <c r="MF46" s="22"/>
      <c r="MG46" s="22"/>
      <c r="MH46" s="22"/>
      <c r="MI46" s="22"/>
      <c r="MJ46" s="22"/>
      <c r="MK46" s="22"/>
      <c r="ML46" s="22"/>
      <c r="MM46" s="22"/>
      <c r="MN46" s="22"/>
      <c r="MO46" s="22"/>
      <c r="MP46" s="22"/>
      <c r="MQ46" s="22"/>
      <c r="MR46" s="22"/>
      <c r="MS46" s="22"/>
      <c r="MT46" s="22"/>
      <c r="MU46" s="22"/>
      <c r="MV46" s="22"/>
      <c r="MW46" s="22"/>
      <c r="MX46" s="22"/>
      <c r="MY46" s="22"/>
      <c r="MZ46" s="22"/>
      <c r="NA46" s="22"/>
      <c r="NB46" s="22"/>
      <c r="NC46" s="22"/>
      <c r="ND46" s="22"/>
      <c r="NE46" s="22"/>
      <c r="NF46" s="22"/>
      <c r="NG46" s="22"/>
      <c r="NH46" s="22"/>
      <c r="NI46" s="22"/>
      <c r="NJ46" s="22"/>
      <c r="NK46" s="22"/>
      <c r="NL46" s="22"/>
      <c r="NM46" s="22"/>
      <c r="NN46" s="22"/>
      <c r="NO46" s="22"/>
      <c r="NP46" s="22"/>
      <c r="NQ46" s="22"/>
      <c r="NR46" s="22"/>
      <c r="NS46" s="22"/>
      <c r="NT46" s="22"/>
      <c r="NU46" s="22"/>
      <c r="NV46" s="22"/>
      <c r="NW46" s="22"/>
      <c r="NX46" s="22"/>
      <c r="NY46" s="22"/>
      <c r="NZ46" s="22"/>
      <c r="OA46" s="22"/>
      <c r="OB46" s="22"/>
      <c r="OC46" s="22"/>
      <c r="OD46" s="22"/>
      <c r="OE46" s="22"/>
      <c r="OF46" s="22"/>
      <c r="OG46" s="22"/>
      <c r="OH46" s="22"/>
      <c r="OI46" s="22"/>
      <c r="OJ46" s="22"/>
      <c r="OK46" s="22"/>
      <c r="OL46" s="22"/>
      <c r="OM46" s="22"/>
      <c r="ON46" s="22"/>
      <c r="OO46" s="22"/>
      <c r="OP46" s="22"/>
      <c r="OQ46" s="22"/>
      <c r="OR46" s="22"/>
      <c r="OS46" s="22"/>
      <c r="OT46" s="22"/>
      <c r="OU46" s="22"/>
      <c r="OV46" s="22"/>
      <c r="OW46" s="22"/>
      <c r="OX46" s="22"/>
      <c r="OY46" s="22"/>
      <c r="OZ46" s="22"/>
      <c r="PA46" s="22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</row>
    <row r="47" spans="1:748" ht="15.75">
      <c r="A47" s="22">
        <v>42092</v>
      </c>
      <c r="B47" s="29">
        <v>311922</v>
      </c>
      <c r="C47" s="29">
        <v>1016918</v>
      </c>
      <c r="D47" s="29">
        <v>35790</v>
      </c>
      <c r="E47" s="29">
        <v>121735</v>
      </c>
      <c r="F47" s="29">
        <v>1084506</v>
      </c>
      <c r="G47" s="29">
        <v>1082739</v>
      </c>
      <c r="H47" s="29">
        <v>57134</v>
      </c>
      <c r="I47" s="29">
        <v>243527</v>
      </c>
      <c r="J47" s="29">
        <v>193087</v>
      </c>
      <c r="K47" s="29">
        <v>41414</v>
      </c>
      <c r="L47" s="29">
        <v>24164</v>
      </c>
      <c r="M47" s="29">
        <v>84882</v>
      </c>
      <c r="N47" s="29">
        <v>30696</v>
      </c>
      <c r="O47" s="29">
        <v>172215</v>
      </c>
      <c r="P47" s="42">
        <v>98284</v>
      </c>
      <c r="Q47" s="40">
        <v>25870</v>
      </c>
      <c r="R47" s="42">
        <v>9083</v>
      </c>
      <c r="S47" s="40">
        <v>173643</v>
      </c>
      <c r="T47" s="40">
        <v>137521</v>
      </c>
      <c r="U47" s="42">
        <v>29462</v>
      </c>
      <c r="V47" s="42">
        <v>8303</v>
      </c>
      <c r="W47" s="42">
        <v>81440</v>
      </c>
      <c r="X47" s="40">
        <v>36028</v>
      </c>
      <c r="Y47" s="42">
        <v>166979</v>
      </c>
      <c r="Z47" s="42">
        <v>282487</v>
      </c>
      <c r="AA47" s="40">
        <v>2891</v>
      </c>
      <c r="AB47" s="42">
        <v>38527</v>
      </c>
      <c r="AC47" s="42">
        <v>71224</v>
      </c>
      <c r="AD47" s="42">
        <v>2600</v>
      </c>
      <c r="AE47" s="40">
        <v>23274</v>
      </c>
      <c r="AF47" s="42">
        <v>23305</v>
      </c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  <c r="KL47" s="22"/>
      <c r="KM47" s="22"/>
      <c r="KN47" s="22"/>
      <c r="KO47" s="22"/>
      <c r="KP47" s="22"/>
      <c r="KQ47" s="22"/>
      <c r="KR47" s="22"/>
      <c r="KS47" s="22"/>
      <c r="KT47" s="22"/>
      <c r="KU47" s="22"/>
      <c r="KV47" s="22"/>
      <c r="KW47" s="22"/>
      <c r="KX47" s="22"/>
      <c r="KY47" s="22"/>
      <c r="KZ47" s="22"/>
      <c r="LA47" s="22"/>
      <c r="LB47" s="22"/>
      <c r="LC47" s="22"/>
      <c r="LD47" s="22"/>
      <c r="LE47" s="22"/>
      <c r="LF47" s="22"/>
      <c r="LG47" s="22"/>
      <c r="LH47" s="22"/>
      <c r="LI47" s="22"/>
      <c r="LJ47" s="22"/>
      <c r="LK47" s="22"/>
      <c r="LL47" s="22"/>
      <c r="LM47" s="22"/>
      <c r="LN47" s="22"/>
      <c r="LO47" s="22"/>
      <c r="LP47" s="22"/>
      <c r="LQ47" s="22"/>
      <c r="LR47" s="22"/>
      <c r="LS47" s="22"/>
      <c r="LT47" s="22"/>
      <c r="LU47" s="22"/>
      <c r="LV47" s="22"/>
      <c r="LW47" s="22"/>
      <c r="LX47" s="22"/>
      <c r="LY47" s="22"/>
      <c r="LZ47" s="22"/>
      <c r="MA47" s="22"/>
      <c r="MB47" s="22"/>
      <c r="MC47" s="22"/>
      <c r="MD47" s="22"/>
      <c r="ME47" s="22"/>
      <c r="MF47" s="22"/>
      <c r="MG47" s="22"/>
      <c r="MH47" s="22"/>
      <c r="MI47" s="22"/>
      <c r="MJ47" s="22"/>
      <c r="MK47" s="22"/>
      <c r="ML47" s="22"/>
      <c r="MM47" s="22"/>
      <c r="MN47" s="22"/>
      <c r="MO47" s="22"/>
      <c r="MP47" s="22"/>
      <c r="MQ47" s="22"/>
      <c r="MR47" s="22"/>
      <c r="MS47" s="22"/>
      <c r="MT47" s="22"/>
      <c r="MU47" s="22"/>
      <c r="MV47" s="22"/>
      <c r="MW47" s="22"/>
      <c r="MX47" s="22"/>
      <c r="MY47" s="22"/>
      <c r="MZ47" s="22"/>
      <c r="NA47" s="22"/>
      <c r="NB47" s="22"/>
      <c r="NC47" s="22"/>
      <c r="ND47" s="22"/>
      <c r="NE47" s="22"/>
      <c r="NF47" s="22"/>
      <c r="NG47" s="22"/>
      <c r="NH47" s="22"/>
      <c r="NI47" s="22"/>
      <c r="NJ47" s="22"/>
      <c r="NK47" s="22"/>
      <c r="NL47" s="22"/>
      <c r="NM47" s="22"/>
      <c r="NN47" s="22"/>
      <c r="NO47" s="22"/>
      <c r="NP47" s="22"/>
      <c r="NQ47" s="22"/>
      <c r="NR47" s="22"/>
      <c r="NS47" s="22"/>
      <c r="NT47" s="22"/>
      <c r="NU47" s="22"/>
      <c r="NV47" s="22"/>
      <c r="NW47" s="22"/>
      <c r="NX47" s="22"/>
      <c r="NY47" s="22"/>
      <c r="NZ47" s="22"/>
      <c r="OA47" s="22"/>
      <c r="OB47" s="22"/>
      <c r="OC47" s="22"/>
      <c r="OD47" s="22"/>
      <c r="OE47" s="22"/>
      <c r="OF47" s="22"/>
      <c r="OG47" s="22"/>
      <c r="OH47" s="22"/>
      <c r="OI47" s="22"/>
      <c r="OJ47" s="22"/>
      <c r="OK47" s="22"/>
      <c r="OL47" s="22"/>
      <c r="OM47" s="22"/>
      <c r="ON47" s="22"/>
      <c r="OO47" s="22"/>
      <c r="OP47" s="22"/>
      <c r="OQ47" s="22"/>
      <c r="OR47" s="22"/>
      <c r="OS47" s="22"/>
      <c r="OT47" s="22"/>
      <c r="OU47" s="22"/>
      <c r="OV47" s="22"/>
      <c r="OW47" s="22"/>
      <c r="OX47" s="22"/>
      <c r="OY47" s="22"/>
      <c r="OZ47" s="22"/>
      <c r="PA47" s="22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</row>
    <row r="48" spans="1:748" ht="15.75">
      <c r="A48" s="22">
        <v>42091</v>
      </c>
      <c r="B48" s="29">
        <v>312838</v>
      </c>
      <c r="C48" s="29">
        <v>1020842</v>
      </c>
      <c r="D48" s="29">
        <v>33880</v>
      </c>
      <c r="E48" s="29">
        <v>121988</v>
      </c>
      <c r="F48" s="29">
        <v>1076458</v>
      </c>
      <c r="G48" s="29">
        <v>1048754</v>
      </c>
      <c r="H48" s="29">
        <v>60541</v>
      </c>
      <c r="I48" s="29">
        <v>249531</v>
      </c>
      <c r="J48" s="29">
        <v>190859</v>
      </c>
      <c r="K48" s="29">
        <v>42514</v>
      </c>
      <c r="L48" s="29">
        <v>24591</v>
      </c>
      <c r="M48" s="29">
        <v>81809</v>
      </c>
      <c r="N48" s="29">
        <v>32370</v>
      </c>
      <c r="O48" s="29">
        <v>182587</v>
      </c>
      <c r="P48" s="42">
        <v>123014</v>
      </c>
      <c r="Q48" s="40">
        <v>29964</v>
      </c>
      <c r="R48" s="42">
        <v>9134</v>
      </c>
      <c r="S48" s="40">
        <v>173103</v>
      </c>
      <c r="T48" s="40">
        <v>125304</v>
      </c>
      <c r="U48" s="42">
        <v>39807</v>
      </c>
      <c r="V48" s="42">
        <v>8838</v>
      </c>
      <c r="W48" s="42">
        <v>90126</v>
      </c>
      <c r="X48" s="40">
        <v>41384</v>
      </c>
      <c r="Y48" s="42">
        <v>130058</v>
      </c>
      <c r="Z48" s="42">
        <v>311796</v>
      </c>
      <c r="AA48" s="40">
        <v>3390</v>
      </c>
      <c r="AB48" s="42">
        <v>38556</v>
      </c>
      <c r="AC48" s="42">
        <v>72641</v>
      </c>
      <c r="AD48" s="42">
        <v>2694</v>
      </c>
      <c r="AE48" s="40">
        <v>27674</v>
      </c>
      <c r="AF48" s="42">
        <v>24959</v>
      </c>
      <c r="FG48" s="22"/>
      <c r="FH48" s="22"/>
      <c r="FI48" s="22"/>
      <c r="FJ48" s="22"/>
      <c r="FK48" s="22"/>
      <c r="FL48" s="22"/>
      <c r="FM48" s="22"/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  <c r="GW48" s="22"/>
      <c r="GX48" s="22"/>
      <c r="GY48" s="22"/>
      <c r="GZ48" s="22"/>
      <c r="HA48" s="22"/>
      <c r="HB48" s="22"/>
      <c r="HC48" s="22"/>
      <c r="HD48" s="22"/>
      <c r="HE48" s="22"/>
      <c r="HF48" s="22"/>
      <c r="HG48" s="22"/>
      <c r="HH48" s="22"/>
      <c r="HI48" s="22"/>
      <c r="HJ48" s="22"/>
      <c r="HK48" s="22"/>
      <c r="HL48" s="22"/>
      <c r="HM48" s="22"/>
      <c r="HN48" s="22"/>
      <c r="HO48" s="22"/>
      <c r="HP48" s="22"/>
      <c r="HQ48" s="22"/>
      <c r="HR48" s="22"/>
      <c r="HS48" s="22"/>
      <c r="HT48" s="22"/>
      <c r="HU48" s="22"/>
      <c r="HV48" s="22"/>
      <c r="HW48" s="22"/>
      <c r="HX48" s="22"/>
      <c r="HY48" s="22"/>
      <c r="HZ48" s="22"/>
      <c r="IA48" s="22"/>
      <c r="IB48" s="22"/>
      <c r="IC48" s="22"/>
      <c r="ID48" s="22"/>
      <c r="IE48" s="22"/>
      <c r="IF48" s="22"/>
      <c r="IG48" s="22"/>
      <c r="IH48" s="22"/>
      <c r="II48" s="22"/>
      <c r="IJ48" s="22"/>
      <c r="IK48" s="22"/>
      <c r="IL48" s="22"/>
      <c r="IM48" s="22"/>
      <c r="IN48" s="22"/>
      <c r="IO48" s="22"/>
      <c r="IP48" s="22"/>
      <c r="IQ48" s="22"/>
      <c r="IR48" s="22"/>
      <c r="IS48" s="22"/>
      <c r="IT48" s="22"/>
      <c r="IU48" s="22"/>
      <c r="IV48" s="22"/>
      <c r="IW48" s="22"/>
      <c r="IX48" s="22"/>
      <c r="IY48" s="22"/>
      <c r="IZ48" s="22"/>
      <c r="JA48" s="22"/>
      <c r="JB48" s="22"/>
      <c r="JC48" s="22"/>
      <c r="JD48" s="22"/>
      <c r="JE48" s="22"/>
      <c r="JF48" s="22"/>
      <c r="JG48" s="22"/>
      <c r="JH48" s="22"/>
      <c r="JI48" s="22"/>
      <c r="JJ48" s="22"/>
      <c r="JK48" s="22"/>
      <c r="JL48" s="22"/>
      <c r="JM48" s="22"/>
      <c r="JN48" s="22"/>
      <c r="JO48" s="22"/>
      <c r="JP48" s="22"/>
      <c r="JQ48" s="22"/>
      <c r="JR48" s="22"/>
      <c r="JS48" s="22"/>
      <c r="JT48" s="22"/>
      <c r="JU48" s="22"/>
      <c r="JV48" s="22"/>
      <c r="JW48" s="22"/>
      <c r="JX48" s="22"/>
      <c r="JY48" s="22"/>
      <c r="JZ48" s="22"/>
      <c r="KA48" s="22"/>
      <c r="KB48" s="22"/>
      <c r="KC48" s="22"/>
      <c r="KD48" s="22"/>
      <c r="KE48" s="22"/>
      <c r="KF48" s="22"/>
      <c r="KG48" s="22"/>
      <c r="KH48" s="22"/>
      <c r="KI48" s="22"/>
      <c r="KJ48" s="22"/>
      <c r="KK48" s="22"/>
      <c r="KL48" s="22"/>
      <c r="KM48" s="22"/>
      <c r="KN48" s="22"/>
      <c r="KO48" s="22"/>
      <c r="KP48" s="22"/>
      <c r="KQ48" s="22"/>
      <c r="KR48" s="22"/>
      <c r="KS48" s="22"/>
      <c r="KT48" s="22"/>
      <c r="KU48" s="22"/>
      <c r="KV48" s="22"/>
      <c r="KW48" s="22"/>
      <c r="KX48" s="22"/>
      <c r="KY48" s="22"/>
      <c r="KZ48" s="22"/>
      <c r="LA48" s="22"/>
      <c r="LB48" s="22"/>
      <c r="LC48" s="22"/>
      <c r="LD48" s="22"/>
      <c r="LE48" s="22"/>
      <c r="LF48" s="22"/>
      <c r="LG48" s="22"/>
      <c r="LH48" s="22"/>
      <c r="LI48" s="22"/>
      <c r="LJ48" s="22"/>
      <c r="LK48" s="22"/>
      <c r="LL48" s="22"/>
      <c r="LM48" s="22"/>
      <c r="LN48" s="22"/>
      <c r="LO48" s="22"/>
      <c r="LP48" s="22"/>
      <c r="LQ48" s="22"/>
      <c r="LR48" s="22"/>
      <c r="LS48" s="22"/>
      <c r="LT48" s="22"/>
      <c r="LU48" s="22"/>
      <c r="LV48" s="22"/>
      <c r="LW48" s="22"/>
      <c r="LX48" s="22"/>
      <c r="LY48" s="22"/>
      <c r="LZ48" s="22"/>
      <c r="MA48" s="22"/>
      <c r="MB48" s="22"/>
      <c r="MC48" s="22"/>
      <c r="MD48" s="22"/>
      <c r="ME48" s="22"/>
      <c r="MF48" s="22"/>
      <c r="MG48" s="22"/>
      <c r="MH48" s="22"/>
      <c r="MI48" s="22"/>
      <c r="MJ48" s="22"/>
      <c r="MK48" s="22"/>
      <c r="ML48" s="22"/>
      <c r="MM48" s="22"/>
      <c r="MN48" s="22"/>
      <c r="MO48" s="22"/>
      <c r="MP48" s="22"/>
      <c r="MQ48" s="22"/>
      <c r="MR48" s="22"/>
      <c r="MS48" s="22"/>
      <c r="MT48" s="22"/>
      <c r="MU48" s="22"/>
      <c r="MV48" s="22"/>
      <c r="MW48" s="22"/>
      <c r="MX48" s="22"/>
      <c r="MY48" s="22"/>
      <c r="MZ48" s="22"/>
      <c r="NA48" s="22"/>
      <c r="NB48" s="22"/>
      <c r="NC48" s="22"/>
      <c r="ND48" s="22"/>
      <c r="NE48" s="22"/>
      <c r="NF48" s="22"/>
      <c r="NG48" s="22"/>
      <c r="NH48" s="22"/>
      <c r="NI48" s="22"/>
      <c r="NJ48" s="22"/>
      <c r="NK48" s="22"/>
      <c r="NL48" s="22"/>
      <c r="NM48" s="22"/>
      <c r="NN48" s="22"/>
      <c r="NO48" s="22"/>
      <c r="NP48" s="22"/>
      <c r="NQ48" s="22"/>
      <c r="NR48" s="22"/>
      <c r="NS48" s="22"/>
      <c r="NT48" s="22"/>
      <c r="NU48" s="22"/>
      <c r="NV48" s="22"/>
      <c r="NW48" s="22"/>
      <c r="NX48" s="22"/>
      <c r="NY48" s="22"/>
      <c r="NZ48" s="22"/>
      <c r="OA48" s="22"/>
      <c r="OB48" s="22"/>
      <c r="OC48" s="22"/>
      <c r="OD48" s="22"/>
      <c r="OE48" s="22"/>
      <c r="OF48" s="22"/>
      <c r="OG48" s="22"/>
      <c r="OH48" s="22"/>
      <c r="OI48" s="22"/>
      <c r="OJ48" s="22"/>
      <c r="OK48" s="22"/>
      <c r="OL48" s="22"/>
      <c r="OM48" s="22"/>
      <c r="ON48" s="22"/>
      <c r="OO48" s="22"/>
      <c r="OP48" s="22"/>
      <c r="OQ48" s="22"/>
      <c r="OR48" s="22"/>
      <c r="OS48" s="22"/>
      <c r="OT48" s="22"/>
      <c r="OU48" s="22"/>
      <c r="OV48" s="22"/>
      <c r="OW48" s="22"/>
      <c r="OX48" s="22"/>
      <c r="OY48" s="22"/>
      <c r="OZ48" s="22"/>
      <c r="PA48" s="22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</row>
    <row r="49" spans="1:748" ht="15.75">
      <c r="A49" s="22">
        <v>42090</v>
      </c>
      <c r="B49" s="29">
        <v>379162</v>
      </c>
      <c r="C49" s="29">
        <v>1105693</v>
      </c>
      <c r="D49" s="29">
        <v>46297</v>
      </c>
      <c r="E49" s="29">
        <v>129416</v>
      </c>
      <c r="F49" s="29">
        <v>1039758</v>
      </c>
      <c r="G49" s="29">
        <v>1029399</v>
      </c>
      <c r="H49" s="29">
        <v>76865</v>
      </c>
      <c r="I49" s="29">
        <v>330767</v>
      </c>
      <c r="J49" s="29">
        <v>237780</v>
      </c>
      <c r="K49" s="29">
        <v>77716</v>
      </c>
      <c r="L49" s="29">
        <v>42675</v>
      </c>
      <c r="M49" s="29">
        <v>96978</v>
      </c>
      <c r="N49" s="29">
        <v>44073</v>
      </c>
      <c r="O49" s="29">
        <v>230617</v>
      </c>
      <c r="P49" s="42">
        <v>149229</v>
      </c>
      <c r="Q49" s="40">
        <v>56063</v>
      </c>
      <c r="R49" s="42">
        <v>13025</v>
      </c>
      <c r="S49" s="40">
        <v>289301</v>
      </c>
      <c r="T49" s="40">
        <v>133709</v>
      </c>
      <c r="U49" s="42">
        <v>66089</v>
      </c>
      <c r="V49" s="42">
        <v>7075</v>
      </c>
      <c r="W49" s="42">
        <v>52876</v>
      </c>
      <c r="X49" s="40">
        <v>36396</v>
      </c>
      <c r="Y49" s="42">
        <v>148695</v>
      </c>
      <c r="Z49" s="42">
        <v>271015</v>
      </c>
      <c r="AA49" s="40">
        <v>6020</v>
      </c>
      <c r="AB49" s="42">
        <v>41461</v>
      </c>
      <c r="AC49" s="42">
        <v>59822</v>
      </c>
      <c r="AD49" s="42">
        <v>6533</v>
      </c>
      <c r="AE49" s="40">
        <v>18069</v>
      </c>
      <c r="AF49" s="42">
        <v>22045</v>
      </c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  <c r="KL49" s="22"/>
      <c r="KM49" s="22"/>
      <c r="KN49" s="22"/>
      <c r="KO49" s="22"/>
      <c r="KP49" s="22"/>
      <c r="KQ49" s="22"/>
      <c r="KR49" s="22"/>
      <c r="KS49" s="22"/>
      <c r="KT49" s="22"/>
      <c r="KU49" s="22"/>
      <c r="KV49" s="22"/>
      <c r="KW49" s="22"/>
      <c r="KX49" s="22"/>
      <c r="KY49" s="22"/>
      <c r="KZ49" s="22"/>
      <c r="LA49" s="22"/>
      <c r="LB49" s="22"/>
      <c r="LC49" s="22"/>
      <c r="LD49" s="22"/>
      <c r="LE49" s="22"/>
      <c r="LF49" s="22"/>
      <c r="LG49" s="22"/>
      <c r="LH49" s="22"/>
      <c r="LI49" s="22"/>
      <c r="LJ49" s="22"/>
      <c r="LK49" s="22"/>
      <c r="LL49" s="22"/>
      <c r="LM49" s="22"/>
      <c r="LN49" s="22"/>
      <c r="LO49" s="22"/>
      <c r="LP49" s="22"/>
      <c r="LQ49" s="22"/>
      <c r="LR49" s="22"/>
      <c r="LS49" s="22"/>
      <c r="LT49" s="22"/>
      <c r="LU49" s="22"/>
      <c r="LV49" s="22"/>
      <c r="LW49" s="22"/>
      <c r="LX49" s="22"/>
      <c r="LY49" s="22"/>
      <c r="LZ49" s="22"/>
      <c r="MA49" s="22"/>
      <c r="MB49" s="22"/>
      <c r="MC49" s="22"/>
      <c r="MD49" s="22"/>
      <c r="ME49" s="22"/>
      <c r="MF49" s="22"/>
      <c r="MG49" s="22"/>
      <c r="MH49" s="22"/>
      <c r="MI49" s="22"/>
      <c r="MJ49" s="22"/>
      <c r="MK49" s="22"/>
      <c r="ML49" s="22"/>
      <c r="MM49" s="22"/>
      <c r="MN49" s="22"/>
      <c r="MO49" s="22"/>
      <c r="MP49" s="22"/>
      <c r="MQ49" s="22"/>
      <c r="MR49" s="22"/>
      <c r="MS49" s="22"/>
      <c r="MT49" s="22"/>
      <c r="MU49" s="22"/>
      <c r="MV49" s="22"/>
      <c r="MW49" s="22"/>
      <c r="MX49" s="22"/>
      <c r="MY49" s="22"/>
      <c r="MZ49" s="22"/>
      <c r="NA49" s="22"/>
      <c r="NB49" s="22"/>
      <c r="NC49" s="22"/>
      <c r="ND49" s="22"/>
      <c r="NE49" s="22"/>
      <c r="NF49" s="22"/>
      <c r="NG49" s="22"/>
      <c r="NH49" s="22"/>
      <c r="NI49" s="22"/>
      <c r="NJ49" s="22"/>
      <c r="NK49" s="22"/>
      <c r="NL49" s="22"/>
      <c r="NM49" s="22"/>
      <c r="NN49" s="22"/>
      <c r="NO49" s="22"/>
      <c r="NP49" s="22"/>
      <c r="NQ49" s="22"/>
      <c r="NR49" s="22"/>
      <c r="NS49" s="22"/>
      <c r="NT49" s="22"/>
      <c r="NU49" s="22"/>
      <c r="NV49" s="22"/>
      <c r="NW49" s="22"/>
      <c r="NX49" s="22"/>
      <c r="NY49" s="22"/>
      <c r="NZ49" s="22"/>
      <c r="OA49" s="22"/>
      <c r="OB49" s="22"/>
      <c r="OC49" s="22"/>
      <c r="OD49" s="22"/>
      <c r="OE49" s="22"/>
      <c r="OF49" s="22"/>
      <c r="OG49" s="22"/>
      <c r="OH49" s="22"/>
      <c r="OI49" s="22"/>
      <c r="OJ49" s="22"/>
      <c r="OK49" s="22"/>
      <c r="OL49" s="22"/>
      <c r="OM49" s="22"/>
      <c r="ON49" s="22"/>
      <c r="OO49" s="22"/>
      <c r="OP49" s="22"/>
      <c r="OQ49" s="22"/>
      <c r="OR49" s="22"/>
      <c r="OS49" s="22"/>
      <c r="OT49" s="22"/>
      <c r="OU49" s="22"/>
      <c r="OV49" s="22"/>
      <c r="OW49" s="22"/>
      <c r="OX49" s="22"/>
      <c r="OY49" s="22"/>
      <c r="OZ49" s="22"/>
      <c r="PA49" s="22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</row>
    <row r="50" spans="1:748" ht="15.75">
      <c r="A50" s="22">
        <v>42089</v>
      </c>
      <c r="B50" s="29">
        <v>394476</v>
      </c>
      <c r="C50" s="29">
        <v>1125783</v>
      </c>
      <c r="D50" s="29">
        <v>49919</v>
      </c>
      <c r="E50" s="29">
        <v>130792</v>
      </c>
      <c r="F50" s="29">
        <v>1004102</v>
      </c>
      <c r="G50" s="29">
        <v>966319</v>
      </c>
      <c r="H50" s="29">
        <v>84990</v>
      </c>
      <c r="I50" s="29">
        <v>355626</v>
      </c>
      <c r="J50" s="29">
        <v>251470</v>
      </c>
      <c r="K50" s="29">
        <v>84094</v>
      </c>
      <c r="L50" s="29">
        <v>46400</v>
      </c>
      <c r="M50" s="29">
        <v>97803</v>
      </c>
      <c r="N50" s="29">
        <v>45419</v>
      </c>
      <c r="O50" s="29">
        <v>242835</v>
      </c>
      <c r="P50" s="42">
        <v>134604</v>
      </c>
      <c r="Q50" s="40">
        <v>53739</v>
      </c>
      <c r="R50" s="42">
        <v>14350</v>
      </c>
      <c r="S50" s="40">
        <v>336436</v>
      </c>
      <c r="T50" s="40">
        <v>148015</v>
      </c>
      <c r="U50" s="42">
        <v>67155</v>
      </c>
      <c r="V50" s="42">
        <v>6544</v>
      </c>
      <c r="W50" s="42">
        <v>39758</v>
      </c>
      <c r="X50" s="40">
        <v>33860</v>
      </c>
      <c r="Y50" s="42">
        <v>161091</v>
      </c>
      <c r="Z50" s="42">
        <v>172854</v>
      </c>
      <c r="AA50" s="40">
        <v>6374</v>
      </c>
      <c r="AB50" s="42">
        <v>42444</v>
      </c>
      <c r="AC50" s="42">
        <v>58320</v>
      </c>
      <c r="AD50" s="42">
        <v>8307</v>
      </c>
      <c r="AE50" s="40">
        <v>14172</v>
      </c>
      <c r="AF50" s="42">
        <v>21587</v>
      </c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  <c r="HT50" s="22"/>
      <c r="HU50" s="22"/>
      <c r="HV50" s="22"/>
      <c r="HW50" s="22"/>
      <c r="HX50" s="22"/>
      <c r="HY50" s="22"/>
      <c r="HZ50" s="22"/>
      <c r="IA50" s="22"/>
      <c r="IB50" s="22"/>
      <c r="IC50" s="22"/>
      <c r="ID50" s="22"/>
      <c r="IE50" s="22"/>
      <c r="IF50" s="22"/>
      <c r="IG50" s="22"/>
      <c r="IH50" s="22"/>
      <c r="II50" s="22"/>
      <c r="IJ50" s="22"/>
      <c r="IK50" s="22"/>
      <c r="IL50" s="22"/>
      <c r="IM50" s="22"/>
      <c r="IN50" s="22"/>
      <c r="IO50" s="22"/>
      <c r="IP50" s="22"/>
      <c r="IQ50" s="22"/>
      <c r="IR50" s="22"/>
      <c r="IS50" s="22"/>
      <c r="IT50" s="22"/>
      <c r="IU50" s="22"/>
      <c r="IV50" s="22"/>
      <c r="IW50" s="22"/>
      <c r="IX50" s="22"/>
      <c r="IY50" s="22"/>
      <c r="IZ50" s="22"/>
      <c r="JA50" s="22"/>
      <c r="JB50" s="22"/>
      <c r="JC50" s="22"/>
      <c r="JD50" s="22"/>
      <c r="JE50" s="22"/>
      <c r="JF50" s="22"/>
      <c r="JG50" s="22"/>
      <c r="JH50" s="22"/>
      <c r="JI50" s="22"/>
      <c r="JJ50" s="22"/>
      <c r="JK50" s="22"/>
      <c r="JL50" s="22"/>
      <c r="JM50" s="22"/>
      <c r="JN50" s="22"/>
      <c r="JO50" s="22"/>
      <c r="JP50" s="22"/>
      <c r="JQ50" s="22"/>
      <c r="JR50" s="22"/>
      <c r="JS50" s="22"/>
      <c r="JT50" s="22"/>
      <c r="JU50" s="22"/>
      <c r="JV50" s="22"/>
      <c r="JW50" s="22"/>
      <c r="JX50" s="22"/>
      <c r="JY50" s="22"/>
      <c r="JZ50" s="22"/>
      <c r="KA50" s="22"/>
      <c r="KB50" s="22"/>
      <c r="KC50" s="22"/>
      <c r="KD50" s="22"/>
      <c r="KE50" s="22"/>
      <c r="KF50" s="22"/>
      <c r="KG50" s="22"/>
      <c r="KH50" s="22"/>
      <c r="KI50" s="22"/>
      <c r="KJ50" s="22"/>
      <c r="KK50" s="22"/>
      <c r="KL50" s="22"/>
      <c r="KM50" s="22"/>
      <c r="KN50" s="22"/>
      <c r="KO50" s="22"/>
      <c r="KP50" s="22"/>
      <c r="KQ50" s="22"/>
      <c r="KR50" s="22"/>
      <c r="KS50" s="22"/>
      <c r="KT50" s="22"/>
      <c r="KU50" s="22"/>
      <c r="KV50" s="22"/>
      <c r="KW50" s="22"/>
      <c r="KX50" s="22"/>
      <c r="KY50" s="22"/>
      <c r="KZ50" s="22"/>
      <c r="LA50" s="22"/>
      <c r="LB50" s="22"/>
      <c r="LC50" s="22"/>
      <c r="LD50" s="22"/>
      <c r="LE50" s="22"/>
      <c r="LF50" s="22"/>
      <c r="LG50" s="22"/>
      <c r="LH50" s="22"/>
      <c r="LI50" s="22"/>
      <c r="LJ50" s="22"/>
      <c r="LK50" s="22"/>
      <c r="LL50" s="22"/>
      <c r="LM50" s="22"/>
      <c r="LN50" s="22"/>
      <c r="LO50" s="22"/>
      <c r="LP50" s="22"/>
      <c r="LQ50" s="22"/>
      <c r="LR50" s="22"/>
      <c r="LS50" s="22"/>
      <c r="LT50" s="22"/>
      <c r="LU50" s="22"/>
      <c r="LV50" s="22"/>
      <c r="LW50" s="22"/>
      <c r="LX50" s="22"/>
      <c r="LY50" s="22"/>
      <c r="LZ50" s="22"/>
      <c r="MA50" s="22"/>
      <c r="MB50" s="22"/>
      <c r="MC50" s="22"/>
      <c r="MD50" s="22"/>
      <c r="ME50" s="22"/>
      <c r="MF50" s="22"/>
      <c r="MG50" s="22"/>
      <c r="MH50" s="22"/>
      <c r="MI50" s="22"/>
      <c r="MJ50" s="22"/>
      <c r="MK50" s="22"/>
      <c r="ML50" s="22"/>
      <c r="MM50" s="22"/>
      <c r="MN50" s="22"/>
      <c r="MO50" s="22"/>
      <c r="MP50" s="22"/>
      <c r="MQ50" s="22"/>
      <c r="MR50" s="22"/>
      <c r="MS50" s="22"/>
      <c r="MT50" s="22"/>
      <c r="MU50" s="22"/>
      <c r="MV50" s="22"/>
      <c r="MW50" s="22"/>
      <c r="MX50" s="22"/>
      <c r="MY50" s="22"/>
      <c r="MZ50" s="22"/>
      <c r="NA50" s="22"/>
      <c r="NB50" s="22"/>
      <c r="NC50" s="22"/>
      <c r="ND50" s="22"/>
      <c r="NE50" s="22"/>
      <c r="NF50" s="22"/>
      <c r="NG50" s="22"/>
      <c r="NH50" s="22"/>
      <c r="NI50" s="22"/>
      <c r="NJ50" s="22"/>
      <c r="NK50" s="22"/>
      <c r="NL50" s="22"/>
      <c r="NM50" s="22"/>
      <c r="NN50" s="22"/>
      <c r="NO50" s="22"/>
      <c r="NP50" s="22"/>
      <c r="NQ50" s="22"/>
      <c r="NR50" s="22"/>
      <c r="NS50" s="22"/>
      <c r="NT50" s="22"/>
      <c r="NU50" s="22"/>
      <c r="NV50" s="22"/>
      <c r="NW50" s="22"/>
      <c r="NX50" s="22"/>
      <c r="NY50" s="22"/>
      <c r="NZ50" s="22"/>
      <c r="OA50" s="22"/>
      <c r="OB50" s="22"/>
      <c r="OC50" s="22"/>
      <c r="OD50" s="22"/>
      <c r="OE50" s="22"/>
      <c r="OF50" s="22"/>
      <c r="OG50" s="22"/>
      <c r="OH50" s="22"/>
      <c r="OI50" s="22"/>
      <c r="OJ50" s="22"/>
      <c r="OK50" s="22"/>
      <c r="OL50" s="22"/>
      <c r="OM50" s="22"/>
      <c r="ON50" s="22"/>
      <c r="OO50" s="22"/>
      <c r="OP50" s="22"/>
      <c r="OQ50" s="22"/>
      <c r="OR50" s="22"/>
      <c r="OS50" s="22"/>
      <c r="OT50" s="22"/>
      <c r="OU50" s="22"/>
      <c r="OV50" s="22"/>
      <c r="OW50" s="22"/>
      <c r="OX50" s="22"/>
      <c r="OY50" s="22"/>
      <c r="OZ50" s="22"/>
      <c r="PA50" s="22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</row>
    <row r="51" spans="1:748" ht="15.75">
      <c r="A51" s="22">
        <v>42088</v>
      </c>
      <c r="B51" s="29">
        <v>411450</v>
      </c>
      <c r="C51" s="29">
        <v>1158267</v>
      </c>
      <c r="D51" s="29">
        <v>49696</v>
      </c>
      <c r="E51" s="29">
        <v>138441</v>
      </c>
      <c r="F51" s="29">
        <v>1001940</v>
      </c>
      <c r="G51" s="29">
        <v>947353</v>
      </c>
      <c r="H51" s="29">
        <v>85889</v>
      </c>
      <c r="I51" s="29">
        <v>368006</v>
      </c>
      <c r="J51" s="29">
        <v>262788</v>
      </c>
      <c r="K51" s="29">
        <v>89288</v>
      </c>
      <c r="L51" s="29">
        <v>48304</v>
      </c>
      <c r="M51" s="29">
        <v>97049</v>
      </c>
      <c r="N51" s="29">
        <v>45448</v>
      </c>
      <c r="O51" s="29">
        <v>234890</v>
      </c>
      <c r="P51" s="42">
        <v>127890</v>
      </c>
      <c r="Q51" s="40">
        <v>53378</v>
      </c>
      <c r="R51" s="42">
        <v>14116</v>
      </c>
      <c r="S51" s="40">
        <v>353268</v>
      </c>
      <c r="T51" s="40">
        <v>153427</v>
      </c>
      <c r="U51" s="42">
        <v>76837</v>
      </c>
      <c r="V51" s="42">
        <v>6582</v>
      </c>
      <c r="W51" s="42">
        <v>39157</v>
      </c>
      <c r="X51" s="40">
        <v>34584</v>
      </c>
      <c r="Y51" s="42">
        <v>146423</v>
      </c>
      <c r="Z51" s="42">
        <v>176264</v>
      </c>
      <c r="AA51" s="40">
        <v>5943</v>
      </c>
      <c r="AB51" s="42">
        <v>46157</v>
      </c>
      <c r="AC51" s="42">
        <v>55465</v>
      </c>
      <c r="AD51" s="42">
        <v>9590</v>
      </c>
      <c r="AE51" s="40">
        <v>13825</v>
      </c>
      <c r="AF51" s="42">
        <v>21141</v>
      </c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  <c r="HB51" s="22"/>
      <c r="HC51" s="22"/>
      <c r="HD51" s="22"/>
      <c r="HE51" s="22"/>
      <c r="HF51" s="22"/>
      <c r="HG51" s="22"/>
      <c r="HH51" s="22"/>
      <c r="HI51" s="22"/>
      <c r="HJ51" s="22"/>
      <c r="HK51" s="22"/>
      <c r="HL51" s="22"/>
      <c r="HM51" s="22"/>
      <c r="HN51" s="22"/>
      <c r="HO51" s="22"/>
      <c r="HP51" s="22"/>
      <c r="HQ51" s="22"/>
      <c r="HR51" s="22"/>
      <c r="HS51" s="22"/>
      <c r="HT51" s="22"/>
      <c r="HU51" s="22"/>
      <c r="HV51" s="22"/>
      <c r="HW51" s="22"/>
      <c r="HX51" s="22"/>
      <c r="HY51" s="22"/>
      <c r="HZ51" s="22"/>
      <c r="IA51" s="22"/>
      <c r="IB51" s="22"/>
      <c r="IC51" s="22"/>
      <c r="ID51" s="22"/>
      <c r="IE51" s="22"/>
      <c r="IF51" s="22"/>
      <c r="IG51" s="22"/>
      <c r="IH51" s="22"/>
      <c r="II51" s="22"/>
      <c r="IJ51" s="22"/>
      <c r="IK51" s="22"/>
      <c r="IL51" s="22"/>
      <c r="IM51" s="22"/>
      <c r="IN51" s="22"/>
      <c r="IO51" s="22"/>
      <c r="IP51" s="22"/>
      <c r="IQ51" s="22"/>
      <c r="IR51" s="22"/>
      <c r="IS51" s="22"/>
      <c r="IT51" s="22"/>
      <c r="IU51" s="22"/>
      <c r="IV51" s="22"/>
      <c r="IW51" s="22"/>
      <c r="IX51" s="22"/>
      <c r="IY51" s="22"/>
      <c r="IZ51" s="22"/>
      <c r="JA51" s="22"/>
      <c r="JB51" s="22"/>
      <c r="JC51" s="22"/>
      <c r="JD51" s="22"/>
      <c r="JE51" s="22"/>
      <c r="JF51" s="22"/>
      <c r="JG51" s="22"/>
      <c r="JH51" s="22"/>
      <c r="JI51" s="22"/>
      <c r="JJ51" s="22"/>
      <c r="JK51" s="22"/>
      <c r="JL51" s="22"/>
      <c r="JM51" s="22"/>
      <c r="JN51" s="22"/>
      <c r="JO51" s="22"/>
      <c r="JP51" s="22"/>
      <c r="JQ51" s="22"/>
      <c r="JR51" s="22"/>
      <c r="JS51" s="22"/>
      <c r="JT51" s="22"/>
      <c r="JU51" s="22"/>
      <c r="JV51" s="22"/>
      <c r="JW51" s="22"/>
      <c r="JX51" s="22"/>
      <c r="JY51" s="22"/>
      <c r="JZ51" s="22"/>
      <c r="KA51" s="22"/>
      <c r="KB51" s="22"/>
      <c r="KC51" s="22"/>
      <c r="KD51" s="22"/>
      <c r="KE51" s="22"/>
      <c r="KF51" s="22"/>
      <c r="KG51" s="22"/>
      <c r="KH51" s="22"/>
      <c r="KI51" s="22"/>
      <c r="KJ51" s="22"/>
      <c r="KK51" s="22"/>
      <c r="KL51" s="22"/>
      <c r="KM51" s="22"/>
      <c r="KN51" s="22"/>
      <c r="KO51" s="22"/>
      <c r="KP51" s="22"/>
      <c r="KQ51" s="22"/>
      <c r="KR51" s="22"/>
      <c r="KS51" s="22"/>
      <c r="KT51" s="22"/>
      <c r="KU51" s="22"/>
      <c r="KV51" s="22"/>
      <c r="KW51" s="22"/>
      <c r="KX51" s="22"/>
      <c r="KY51" s="22"/>
      <c r="KZ51" s="22"/>
      <c r="LA51" s="22"/>
      <c r="LB51" s="22"/>
      <c r="LC51" s="22"/>
      <c r="LD51" s="22"/>
      <c r="LE51" s="22"/>
      <c r="LF51" s="22"/>
      <c r="LG51" s="22"/>
      <c r="LH51" s="22"/>
      <c r="LI51" s="22"/>
      <c r="LJ51" s="22"/>
      <c r="LK51" s="22"/>
      <c r="LL51" s="22"/>
      <c r="LM51" s="22"/>
      <c r="LN51" s="22"/>
      <c r="LO51" s="22"/>
      <c r="LP51" s="22"/>
      <c r="LQ51" s="22"/>
      <c r="LR51" s="22"/>
      <c r="LS51" s="22"/>
      <c r="LT51" s="22"/>
      <c r="LU51" s="22"/>
      <c r="LV51" s="22"/>
      <c r="LW51" s="22"/>
      <c r="LX51" s="22"/>
      <c r="LY51" s="22"/>
      <c r="LZ51" s="22"/>
      <c r="MA51" s="22"/>
      <c r="MB51" s="22"/>
      <c r="MC51" s="22"/>
      <c r="MD51" s="22"/>
      <c r="ME51" s="22"/>
      <c r="MF51" s="22"/>
      <c r="MG51" s="22"/>
      <c r="MH51" s="22"/>
      <c r="MI51" s="22"/>
      <c r="MJ51" s="22"/>
      <c r="MK51" s="22"/>
      <c r="ML51" s="22"/>
      <c r="MM51" s="22"/>
      <c r="MN51" s="22"/>
      <c r="MO51" s="22"/>
      <c r="MP51" s="22"/>
      <c r="MQ51" s="22"/>
      <c r="MR51" s="22"/>
      <c r="MS51" s="22"/>
      <c r="MT51" s="22"/>
      <c r="MU51" s="22"/>
      <c r="MV51" s="22"/>
      <c r="MW51" s="22"/>
      <c r="MX51" s="22"/>
      <c r="MY51" s="22"/>
      <c r="MZ51" s="22"/>
      <c r="NA51" s="22"/>
      <c r="NB51" s="22"/>
      <c r="NC51" s="22"/>
      <c r="ND51" s="22"/>
      <c r="NE51" s="22"/>
      <c r="NF51" s="22"/>
      <c r="NG51" s="22"/>
      <c r="NH51" s="22"/>
      <c r="NI51" s="22"/>
      <c r="NJ51" s="22"/>
      <c r="NK51" s="22"/>
      <c r="NL51" s="22"/>
      <c r="NM51" s="22"/>
      <c r="NN51" s="22"/>
      <c r="NO51" s="22"/>
      <c r="NP51" s="22"/>
      <c r="NQ51" s="22"/>
      <c r="NR51" s="22"/>
      <c r="NS51" s="22"/>
      <c r="NT51" s="22"/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F51" s="22"/>
      <c r="OG51" s="22"/>
      <c r="OH51" s="22"/>
      <c r="OI51" s="22"/>
      <c r="OJ51" s="22"/>
      <c r="OK51" s="22"/>
      <c r="OL51" s="22"/>
      <c r="OM51" s="22"/>
      <c r="ON51" s="22"/>
      <c r="OO51" s="22"/>
      <c r="OP51" s="22"/>
      <c r="OQ51" s="22"/>
      <c r="OR51" s="22"/>
      <c r="OS51" s="22"/>
      <c r="OT51" s="22"/>
      <c r="OU51" s="22"/>
      <c r="OV51" s="22"/>
      <c r="OW51" s="22"/>
      <c r="OX51" s="22"/>
      <c r="OY51" s="22"/>
      <c r="OZ51" s="22"/>
      <c r="PA51" s="22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</row>
    <row r="52" spans="1:748" ht="15.75">
      <c r="A52" s="22">
        <v>42087</v>
      </c>
      <c r="B52" s="29">
        <v>428053</v>
      </c>
      <c r="C52" s="29">
        <v>1165254</v>
      </c>
      <c r="D52" s="29">
        <v>49924</v>
      </c>
      <c r="E52" s="29">
        <v>138059</v>
      </c>
      <c r="F52" s="29">
        <v>995069</v>
      </c>
      <c r="G52" s="29">
        <v>940523</v>
      </c>
      <c r="H52" s="29">
        <v>84166</v>
      </c>
      <c r="I52" s="29">
        <v>372253</v>
      </c>
      <c r="J52" s="29">
        <v>258453</v>
      </c>
      <c r="K52" s="29">
        <v>88298</v>
      </c>
      <c r="L52" s="29">
        <v>49653</v>
      </c>
      <c r="M52" s="29">
        <v>94956</v>
      </c>
      <c r="N52" s="29">
        <v>43945</v>
      </c>
      <c r="O52" s="29">
        <v>228703</v>
      </c>
      <c r="P52" s="42">
        <v>122085</v>
      </c>
      <c r="Q52" s="40">
        <v>51157</v>
      </c>
      <c r="R52" s="42">
        <v>14058</v>
      </c>
      <c r="S52" s="40">
        <v>358022</v>
      </c>
      <c r="T52" s="40">
        <v>154270</v>
      </c>
      <c r="U52" s="42">
        <v>69751</v>
      </c>
      <c r="V52" s="42">
        <v>6666</v>
      </c>
      <c r="W52" s="42">
        <v>38404</v>
      </c>
      <c r="X52" s="40">
        <v>34946</v>
      </c>
      <c r="Y52" s="42">
        <v>143781</v>
      </c>
      <c r="Z52" s="42">
        <v>202670</v>
      </c>
      <c r="AA52" s="40">
        <v>5914</v>
      </c>
      <c r="AB52" s="42">
        <v>50766</v>
      </c>
      <c r="AC52" s="42">
        <v>56251</v>
      </c>
      <c r="AD52" s="42">
        <v>10051</v>
      </c>
      <c r="AE52" s="40">
        <v>13538</v>
      </c>
      <c r="AF52" s="42">
        <v>20574</v>
      </c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  <c r="GW52" s="22"/>
      <c r="GX52" s="22"/>
      <c r="GY52" s="22"/>
      <c r="GZ52" s="22"/>
      <c r="HA52" s="22"/>
      <c r="HB52" s="22"/>
      <c r="HC52" s="22"/>
      <c r="HD52" s="22"/>
      <c r="HE52" s="22"/>
      <c r="HF52" s="22"/>
      <c r="HG52" s="22"/>
      <c r="HH52" s="22"/>
      <c r="HI52" s="22"/>
      <c r="HJ52" s="22"/>
      <c r="HK52" s="22"/>
      <c r="HL52" s="22"/>
      <c r="HM52" s="22"/>
      <c r="HN52" s="22"/>
      <c r="HO52" s="22"/>
      <c r="HP52" s="22"/>
      <c r="HQ52" s="22"/>
      <c r="HR52" s="22"/>
      <c r="HS52" s="22"/>
      <c r="HT52" s="22"/>
      <c r="HU52" s="22"/>
      <c r="HV52" s="22"/>
      <c r="HW52" s="22"/>
      <c r="HX52" s="22"/>
      <c r="HY52" s="22"/>
      <c r="HZ52" s="22"/>
      <c r="IA52" s="22"/>
      <c r="IB52" s="22"/>
      <c r="IC52" s="22"/>
      <c r="ID52" s="22"/>
      <c r="IE52" s="22"/>
      <c r="IF52" s="22"/>
      <c r="IG52" s="22"/>
      <c r="IH52" s="22"/>
      <c r="II52" s="22"/>
      <c r="IJ52" s="22"/>
      <c r="IK52" s="22"/>
      <c r="IL52" s="22"/>
      <c r="IM52" s="22"/>
      <c r="IN52" s="22"/>
      <c r="IO52" s="22"/>
      <c r="IP52" s="22"/>
      <c r="IQ52" s="22"/>
      <c r="IR52" s="22"/>
      <c r="IS52" s="22"/>
      <c r="IT52" s="22"/>
      <c r="IU52" s="22"/>
      <c r="IV52" s="22"/>
      <c r="IW52" s="22"/>
      <c r="IX52" s="22"/>
      <c r="IY52" s="22"/>
      <c r="IZ52" s="22"/>
      <c r="JA52" s="22"/>
      <c r="JB52" s="22"/>
      <c r="JC52" s="22"/>
      <c r="JD52" s="22"/>
      <c r="JE52" s="22"/>
      <c r="JF52" s="22"/>
      <c r="JG52" s="22"/>
      <c r="JH52" s="22"/>
      <c r="JI52" s="22"/>
      <c r="JJ52" s="22"/>
      <c r="JK52" s="22"/>
      <c r="JL52" s="22"/>
      <c r="JM52" s="22"/>
      <c r="JN52" s="22"/>
      <c r="JO52" s="22"/>
      <c r="JP52" s="22"/>
      <c r="JQ52" s="22"/>
      <c r="JR52" s="22"/>
      <c r="JS52" s="22"/>
      <c r="JT52" s="22"/>
      <c r="JU52" s="22"/>
      <c r="JV52" s="22"/>
      <c r="JW52" s="22"/>
      <c r="JX52" s="22"/>
      <c r="JY52" s="22"/>
      <c r="JZ52" s="22"/>
      <c r="KA52" s="22"/>
      <c r="KB52" s="22"/>
      <c r="KC52" s="22"/>
      <c r="KD52" s="22"/>
      <c r="KE52" s="22"/>
      <c r="KF52" s="22"/>
      <c r="KG52" s="22"/>
      <c r="KH52" s="22"/>
      <c r="KI52" s="22"/>
      <c r="KJ52" s="22"/>
      <c r="KK52" s="22"/>
      <c r="KL52" s="22"/>
      <c r="KM52" s="22"/>
      <c r="KN52" s="22"/>
      <c r="KO52" s="22"/>
      <c r="KP52" s="22"/>
      <c r="KQ52" s="22"/>
      <c r="KR52" s="22"/>
      <c r="KS52" s="22"/>
      <c r="KT52" s="22"/>
      <c r="KU52" s="22"/>
      <c r="KV52" s="22"/>
      <c r="KW52" s="22"/>
      <c r="KX52" s="22"/>
      <c r="KY52" s="22"/>
      <c r="KZ52" s="22"/>
      <c r="LA52" s="22"/>
      <c r="LB52" s="22"/>
      <c r="LC52" s="22"/>
      <c r="LD52" s="22"/>
      <c r="LE52" s="22"/>
      <c r="LF52" s="22"/>
      <c r="LG52" s="22"/>
      <c r="LH52" s="22"/>
      <c r="LI52" s="22"/>
      <c r="LJ52" s="22"/>
      <c r="LK52" s="22"/>
      <c r="LL52" s="22"/>
      <c r="LM52" s="22"/>
      <c r="LN52" s="22"/>
      <c r="LO52" s="22"/>
      <c r="LP52" s="22"/>
      <c r="LQ52" s="22"/>
      <c r="LR52" s="22"/>
      <c r="LS52" s="22"/>
      <c r="LT52" s="22"/>
      <c r="LU52" s="22"/>
      <c r="LV52" s="22"/>
      <c r="LW52" s="22"/>
      <c r="LX52" s="22"/>
      <c r="LY52" s="22"/>
      <c r="LZ52" s="22"/>
      <c r="MA52" s="22"/>
      <c r="MB52" s="22"/>
      <c r="MC52" s="22"/>
      <c r="MD52" s="22"/>
      <c r="ME52" s="22"/>
      <c r="MF52" s="22"/>
      <c r="MG52" s="22"/>
      <c r="MH52" s="22"/>
      <c r="MI52" s="22"/>
      <c r="MJ52" s="22"/>
      <c r="MK52" s="22"/>
      <c r="ML52" s="22"/>
      <c r="MM52" s="22"/>
      <c r="MN52" s="22"/>
      <c r="MO52" s="22"/>
      <c r="MP52" s="22"/>
      <c r="MQ52" s="22"/>
      <c r="MR52" s="22"/>
      <c r="MS52" s="22"/>
      <c r="MT52" s="22"/>
      <c r="MU52" s="22"/>
      <c r="MV52" s="22"/>
      <c r="MW52" s="22"/>
      <c r="MX52" s="22"/>
      <c r="MY52" s="22"/>
      <c r="MZ52" s="22"/>
      <c r="NA52" s="22"/>
      <c r="NB52" s="22"/>
      <c r="NC52" s="22"/>
      <c r="ND52" s="22"/>
      <c r="NE52" s="22"/>
      <c r="NF52" s="22"/>
      <c r="NG52" s="22"/>
      <c r="NH52" s="22"/>
      <c r="NI52" s="22"/>
      <c r="NJ52" s="22"/>
      <c r="NK52" s="22"/>
      <c r="NL52" s="22"/>
      <c r="NM52" s="22"/>
      <c r="NN52" s="22"/>
      <c r="NO52" s="22"/>
      <c r="NP52" s="22"/>
      <c r="NQ52" s="22"/>
      <c r="NR52" s="22"/>
      <c r="NS52" s="22"/>
      <c r="NT52" s="22"/>
      <c r="NU52" s="22"/>
      <c r="NV52" s="22"/>
      <c r="NW52" s="22"/>
      <c r="NX52" s="22"/>
      <c r="NY52" s="22"/>
      <c r="NZ52" s="22"/>
      <c r="OA52" s="22"/>
      <c r="OB52" s="22"/>
      <c r="OC52" s="22"/>
      <c r="OD52" s="22"/>
      <c r="OE52" s="22"/>
      <c r="OF52" s="22"/>
      <c r="OG52" s="22"/>
      <c r="OH52" s="22"/>
      <c r="OI52" s="22"/>
      <c r="OJ52" s="22"/>
      <c r="OK52" s="22"/>
      <c r="OL52" s="22"/>
      <c r="OM52" s="22"/>
      <c r="ON52" s="22"/>
      <c r="OO52" s="22"/>
      <c r="OP52" s="22"/>
      <c r="OQ52" s="22"/>
      <c r="OR52" s="22"/>
      <c r="OS52" s="22"/>
      <c r="OT52" s="22"/>
      <c r="OU52" s="22"/>
      <c r="OV52" s="22"/>
      <c r="OW52" s="22"/>
      <c r="OX52" s="22"/>
      <c r="OY52" s="22"/>
      <c r="OZ52" s="22"/>
      <c r="PA52" s="22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</row>
    <row r="53" spans="1:748" ht="15.75">
      <c r="A53" s="22">
        <v>42086</v>
      </c>
      <c r="B53" s="29">
        <v>449997</v>
      </c>
      <c r="C53" s="29">
        <v>1201427</v>
      </c>
      <c r="D53" s="29">
        <v>51996</v>
      </c>
      <c r="E53" s="29">
        <v>149401</v>
      </c>
      <c r="F53" s="29">
        <v>991564</v>
      </c>
      <c r="G53" s="29">
        <v>929957</v>
      </c>
      <c r="H53" s="29">
        <v>87182</v>
      </c>
      <c r="I53" s="29">
        <v>400883</v>
      </c>
      <c r="J53" s="29">
        <v>258805</v>
      </c>
      <c r="K53" s="29">
        <v>94082</v>
      </c>
      <c r="L53" s="29">
        <v>50345</v>
      </c>
      <c r="M53" s="29">
        <v>96637</v>
      </c>
      <c r="N53" s="29">
        <v>46382</v>
      </c>
      <c r="O53" s="29">
        <v>232638</v>
      </c>
      <c r="P53" s="42">
        <v>119516</v>
      </c>
      <c r="Q53" s="40">
        <v>50388</v>
      </c>
      <c r="R53" s="42">
        <v>15360</v>
      </c>
      <c r="S53" s="40">
        <v>376701</v>
      </c>
      <c r="T53" s="40">
        <v>152776</v>
      </c>
      <c r="U53" s="42">
        <v>69831</v>
      </c>
      <c r="V53" s="42">
        <v>6321</v>
      </c>
      <c r="W53" s="42">
        <v>38020</v>
      </c>
      <c r="X53" s="40">
        <v>36583</v>
      </c>
      <c r="Y53" s="42">
        <v>158415</v>
      </c>
      <c r="Z53" s="42">
        <v>178708</v>
      </c>
      <c r="AA53" s="40">
        <v>6402</v>
      </c>
      <c r="AB53" s="42">
        <v>68853</v>
      </c>
      <c r="AC53" s="42">
        <v>57086</v>
      </c>
      <c r="AD53" s="42">
        <v>8525</v>
      </c>
      <c r="AE53" s="40">
        <v>13199</v>
      </c>
      <c r="AF53" s="42">
        <v>19996</v>
      </c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  <c r="KL53" s="22"/>
      <c r="KM53" s="22"/>
      <c r="KN53" s="22"/>
      <c r="KO53" s="22"/>
      <c r="KP53" s="22"/>
      <c r="KQ53" s="22"/>
      <c r="KR53" s="22"/>
      <c r="KS53" s="22"/>
      <c r="KT53" s="22"/>
      <c r="KU53" s="22"/>
      <c r="KV53" s="22"/>
      <c r="KW53" s="22"/>
      <c r="KX53" s="22"/>
      <c r="KY53" s="22"/>
      <c r="KZ53" s="22"/>
      <c r="LA53" s="22"/>
      <c r="LB53" s="22"/>
      <c r="LC53" s="22"/>
      <c r="LD53" s="22"/>
      <c r="LE53" s="22"/>
      <c r="LF53" s="22"/>
      <c r="LG53" s="22"/>
      <c r="LH53" s="22"/>
      <c r="LI53" s="22"/>
      <c r="LJ53" s="22"/>
      <c r="LK53" s="22"/>
      <c r="LL53" s="22"/>
      <c r="LM53" s="22"/>
      <c r="LN53" s="22"/>
      <c r="LO53" s="22"/>
      <c r="LP53" s="22"/>
      <c r="LQ53" s="22"/>
      <c r="LR53" s="22"/>
      <c r="LS53" s="22"/>
      <c r="LT53" s="22"/>
      <c r="LU53" s="22"/>
      <c r="LV53" s="22"/>
      <c r="LW53" s="22"/>
      <c r="LX53" s="22"/>
      <c r="LY53" s="22"/>
      <c r="LZ53" s="22"/>
      <c r="MA53" s="22"/>
      <c r="MB53" s="22"/>
      <c r="MC53" s="22"/>
      <c r="MD53" s="22"/>
      <c r="ME53" s="22"/>
      <c r="MF53" s="22"/>
      <c r="MG53" s="22"/>
      <c r="MH53" s="22"/>
      <c r="MI53" s="22"/>
      <c r="MJ53" s="22"/>
      <c r="MK53" s="22"/>
      <c r="ML53" s="22"/>
      <c r="MM53" s="22"/>
      <c r="MN53" s="22"/>
      <c r="MO53" s="22"/>
      <c r="MP53" s="22"/>
      <c r="MQ53" s="22"/>
      <c r="MR53" s="22"/>
      <c r="MS53" s="22"/>
      <c r="MT53" s="22"/>
      <c r="MU53" s="22"/>
      <c r="MV53" s="22"/>
      <c r="MW53" s="22"/>
      <c r="MX53" s="22"/>
      <c r="MY53" s="22"/>
      <c r="MZ53" s="22"/>
      <c r="NA53" s="22"/>
      <c r="NB53" s="22"/>
      <c r="NC53" s="22"/>
      <c r="ND53" s="22"/>
      <c r="NE53" s="22"/>
      <c r="NF53" s="22"/>
      <c r="NG53" s="22"/>
      <c r="NH53" s="22"/>
      <c r="NI53" s="22"/>
      <c r="NJ53" s="22"/>
      <c r="NK53" s="22"/>
      <c r="NL53" s="22"/>
      <c r="NM53" s="22"/>
      <c r="NN53" s="22"/>
      <c r="NO53" s="22"/>
      <c r="NP53" s="22"/>
      <c r="NQ53" s="22"/>
      <c r="NR53" s="22"/>
      <c r="NS53" s="22"/>
      <c r="NT53" s="22"/>
      <c r="NU53" s="22"/>
      <c r="NV53" s="22"/>
      <c r="NW53" s="22"/>
      <c r="NX53" s="22"/>
      <c r="NY53" s="22"/>
      <c r="NZ53" s="22"/>
      <c r="OA53" s="22"/>
      <c r="OB53" s="22"/>
      <c r="OC53" s="22"/>
      <c r="OD53" s="22"/>
      <c r="OE53" s="22"/>
      <c r="OF53" s="22"/>
      <c r="OG53" s="22"/>
      <c r="OH53" s="22"/>
      <c r="OI53" s="22"/>
      <c r="OJ53" s="22"/>
      <c r="OK53" s="22"/>
      <c r="OL53" s="22"/>
      <c r="OM53" s="22"/>
      <c r="ON53" s="22"/>
      <c r="OO53" s="22"/>
      <c r="OP53" s="22"/>
      <c r="OQ53" s="22"/>
      <c r="OR53" s="22"/>
      <c r="OS53" s="22"/>
      <c r="OT53" s="22"/>
      <c r="OU53" s="22"/>
      <c r="OV53" s="22"/>
      <c r="OW53" s="22"/>
      <c r="OX53" s="22"/>
      <c r="OY53" s="22"/>
      <c r="OZ53" s="22"/>
      <c r="PA53" s="22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</row>
    <row r="54" spans="1:748" ht="15.75">
      <c r="A54" s="22">
        <v>42085</v>
      </c>
      <c r="B54" s="29">
        <v>343884</v>
      </c>
      <c r="C54" s="29">
        <v>1061341</v>
      </c>
      <c r="D54" s="29">
        <v>37582</v>
      </c>
      <c r="E54" s="29">
        <v>131222</v>
      </c>
      <c r="F54" s="29">
        <v>1081293</v>
      </c>
      <c r="G54" s="29">
        <v>1075058</v>
      </c>
      <c r="H54" s="29">
        <v>59705</v>
      </c>
      <c r="I54" s="29">
        <v>260083</v>
      </c>
      <c r="J54" s="29">
        <v>195146</v>
      </c>
      <c r="K54" s="29">
        <v>41181</v>
      </c>
      <c r="L54" s="29">
        <v>25417</v>
      </c>
      <c r="M54" s="29">
        <v>89580</v>
      </c>
      <c r="N54" s="29">
        <v>35349</v>
      </c>
      <c r="O54" s="29">
        <v>178011</v>
      </c>
      <c r="P54" s="42">
        <v>100193</v>
      </c>
      <c r="Q54" s="40">
        <v>25696</v>
      </c>
      <c r="R54" s="42">
        <v>9365</v>
      </c>
      <c r="S54" s="40">
        <v>188177</v>
      </c>
      <c r="T54" s="40">
        <v>138606</v>
      </c>
      <c r="U54" s="42">
        <v>33018</v>
      </c>
      <c r="V54" s="42">
        <v>8428</v>
      </c>
      <c r="W54" s="42">
        <v>80312</v>
      </c>
      <c r="X54" s="40">
        <v>37361</v>
      </c>
      <c r="Y54" s="42">
        <v>136829</v>
      </c>
      <c r="Z54" s="42">
        <v>297435</v>
      </c>
      <c r="AA54" s="40">
        <v>2750</v>
      </c>
      <c r="AB54" s="42">
        <v>44768</v>
      </c>
      <c r="AC54" s="42">
        <v>73559</v>
      </c>
      <c r="AD54" s="42">
        <v>2502</v>
      </c>
      <c r="AE54" s="40">
        <v>24356</v>
      </c>
      <c r="AF54" s="42">
        <v>23511</v>
      </c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2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  <c r="KL54" s="22"/>
      <c r="KM54" s="22"/>
      <c r="KN54" s="22"/>
      <c r="KO54" s="22"/>
      <c r="KP54" s="22"/>
      <c r="KQ54" s="22"/>
      <c r="KR54" s="22"/>
      <c r="KS54" s="22"/>
      <c r="KT54" s="22"/>
      <c r="KU54" s="22"/>
      <c r="KV54" s="22"/>
      <c r="KW54" s="22"/>
      <c r="KX54" s="22"/>
      <c r="KY54" s="22"/>
      <c r="KZ54" s="22"/>
      <c r="LA54" s="22"/>
      <c r="LB54" s="22"/>
      <c r="LC54" s="22"/>
      <c r="LD54" s="22"/>
      <c r="LE54" s="22"/>
      <c r="LF54" s="22"/>
      <c r="LG54" s="22"/>
      <c r="LH54" s="22"/>
      <c r="LI54" s="22"/>
      <c r="LJ54" s="22"/>
      <c r="LK54" s="22"/>
      <c r="LL54" s="22"/>
      <c r="LM54" s="22"/>
      <c r="LN54" s="22"/>
      <c r="LO54" s="22"/>
      <c r="LP54" s="22"/>
      <c r="LQ54" s="22"/>
      <c r="LR54" s="22"/>
      <c r="LS54" s="22"/>
      <c r="LT54" s="22"/>
      <c r="LU54" s="22"/>
      <c r="LV54" s="22"/>
      <c r="LW54" s="22"/>
      <c r="LX54" s="22"/>
      <c r="LY54" s="22"/>
      <c r="LZ54" s="22"/>
      <c r="MA54" s="22"/>
      <c r="MB54" s="22"/>
      <c r="MC54" s="22"/>
      <c r="MD54" s="22"/>
      <c r="ME54" s="22"/>
      <c r="MF54" s="22"/>
      <c r="MG54" s="22"/>
      <c r="MH54" s="22"/>
      <c r="MI54" s="22"/>
      <c r="MJ54" s="22"/>
      <c r="MK54" s="22"/>
      <c r="ML54" s="22"/>
      <c r="MM54" s="22"/>
      <c r="MN54" s="22"/>
      <c r="MO54" s="22"/>
      <c r="MP54" s="22"/>
      <c r="MQ54" s="22"/>
      <c r="MR54" s="22"/>
      <c r="MS54" s="22"/>
      <c r="MT54" s="22"/>
      <c r="MU54" s="22"/>
      <c r="MV54" s="22"/>
      <c r="MW54" s="22"/>
      <c r="MX54" s="22"/>
      <c r="MY54" s="22"/>
      <c r="MZ54" s="22"/>
      <c r="NA54" s="22"/>
      <c r="NB54" s="22"/>
      <c r="NC54" s="22"/>
      <c r="ND54" s="22"/>
      <c r="NE54" s="22"/>
      <c r="NF54" s="22"/>
      <c r="NG54" s="22"/>
      <c r="NH54" s="22"/>
      <c r="NI54" s="22"/>
      <c r="NJ54" s="22"/>
      <c r="NK54" s="22"/>
      <c r="NL54" s="22"/>
      <c r="NM54" s="22"/>
      <c r="NN54" s="22"/>
      <c r="NO54" s="22"/>
      <c r="NP54" s="22"/>
      <c r="NQ54" s="22"/>
      <c r="NR54" s="22"/>
      <c r="NS54" s="22"/>
      <c r="NT54" s="22"/>
      <c r="NU54" s="22"/>
      <c r="NV54" s="22"/>
      <c r="NW54" s="22"/>
      <c r="NX54" s="22"/>
      <c r="NY54" s="22"/>
      <c r="NZ54" s="22"/>
      <c r="OA54" s="22"/>
      <c r="OB54" s="22"/>
      <c r="OC54" s="22"/>
      <c r="OD54" s="22"/>
      <c r="OE54" s="22"/>
      <c r="OF54" s="22"/>
      <c r="OG54" s="22"/>
      <c r="OH54" s="22"/>
      <c r="OI54" s="22"/>
      <c r="OJ54" s="22"/>
      <c r="OK54" s="22"/>
      <c r="OL54" s="22"/>
      <c r="OM54" s="22"/>
      <c r="ON54" s="22"/>
      <c r="OO54" s="22"/>
      <c r="OP54" s="22"/>
      <c r="OQ54" s="22"/>
      <c r="OR54" s="22"/>
      <c r="OS54" s="22"/>
      <c r="OT54" s="22"/>
      <c r="OU54" s="22"/>
      <c r="OV54" s="22"/>
      <c r="OW54" s="22"/>
      <c r="OX54" s="22"/>
      <c r="OY54" s="22"/>
      <c r="OZ54" s="22"/>
      <c r="PA54" s="22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</row>
    <row r="55" spans="1:748" ht="15.75">
      <c r="A55" s="22">
        <v>42084</v>
      </c>
      <c r="B55" s="29">
        <v>353211</v>
      </c>
      <c r="C55" s="29">
        <v>1085518</v>
      </c>
      <c r="D55" s="29">
        <v>37132</v>
      </c>
      <c r="E55" s="29">
        <v>137737</v>
      </c>
      <c r="F55" s="29">
        <v>1081950</v>
      </c>
      <c r="G55" s="29">
        <v>1034913</v>
      </c>
      <c r="H55" s="29">
        <v>62525</v>
      </c>
      <c r="I55" s="29">
        <v>265224</v>
      </c>
      <c r="J55" s="29">
        <v>188013</v>
      </c>
      <c r="K55" s="29">
        <v>43160</v>
      </c>
      <c r="L55" s="29">
        <v>25816</v>
      </c>
      <c r="M55" s="29">
        <v>82187</v>
      </c>
      <c r="N55" s="29">
        <v>32651</v>
      </c>
      <c r="O55" s="29">
        <v>183506</v>
      </c>
      <c r="P55" s="42">
        <v>124975</v>
      </c>
      <c r="Q55" s="40">
        <v>30998</v>
      </c>
      <c r="R55" s="42">
        <v>8940</v>
      </c>
      <c r="S55" s="40">
        <v>184149</v>
      </c>
      <c r="T55" s="40">
        <v>124722</v>
      </c>
      <c r="U55" s="42">
        <v>38519</v>
      </c>
      <c r="V55" s="42">
        <v>7981</v>
      </c>
      <c r="W55" s="42">
        <v>87458</v>
      </c>
      <c r="X55" s="40">
        <v>37339</v>
      </c>
      <c r="Y55" s="42">
        <v>113967</v>
      </c>
      <c r="Z55" s="42">
        <v>331102</v>
      </c>
      <c r="AA55" s="40">
        <v>3060</v>
      </c>
      <c r="AB55" s="42">
        <v>43870</v>
      </c>
      <c r="AC55" s="42">
        <v>75791</v>
      </c>
      <c r="AD55" s="42">
        <v>2591</v>
      </c>
      <c r="AE55" s="40">
        <v>29049</v>
      </c>
      <c r="AF55" s="42">
        <v>24784</v>
      </c>
      <c r="FG55" s="22"/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  <c r="HB55" s="22"/>
      <c r="HC55" s="22"/>
      <c r="HD55" s="22"/>
      <c r="HE55" s="22"/>
      <c r="HF55" s="22"/>
      <c r="HG55" s="22"/>
      <c r="HH55" s="22"/>
      <c r="HI55" s="22"/>
      <c r="HJ55" s="22"/>
      <c r="HK55" s="22"/>
      <c r="HL55" s="22"/>
      <c r="HM55" s="22"/>
      <c r="HN55" s="22"/>
      <c r="HO55" s="22"/>
      <c r="HP55" s="22"/>
      <c r="HQ55" s="22"/>
      <c r="HR55" s="22"/>
      <c r="HS55" s="22"/>
      <c r="HT55" s="22"/>
      <c r="HU55" s="22"/>
      <c r="HV55" s="22"/>
      <c r="HW55" s="22"/>
      <c r="HX55" s="22"/>
      <c r="HY55" s="22"/>
      <c r="HZ55" s="22"/>
      <c r="IA55" s="22"/>
      <c r="IB55" s="22"/>
      <c r="IC55" s="22"/>
      <c r="ID55" s="22"/>
      <c r="IE55" s="22"/>
      <c r="IF55" s="22"/>
      <c r="IG55" s="22"/>
      <c r="IH55" s="22"/>
      <c r="II55" s="22"/>
      <c r="IJ55" s="22"/>
      <c r="IK55" s="22"/>
      <c r="IL55" s="22"/>
      <c r="IM55" s="22"/>
      <c r="IN55" s="22"/>
      <c r="IO55" s="22"/>
      <c r="IP55" s="22"/>
      <c r="IQ55" s="22"/>
      <c r="IR55" s="22"/>
      <c r="IS55" s="22"/>
      <c r="IT55" s="22"/>
      <c r="IU55" s="22"/>
      <c r="IV55" s="22"/>
      <c r="IW55" s="22"/>
      <c r="IX55" s="22"/>
      <c r="IY55" s="22"/>
      <c r="IZ55" s="22"/>
      <c r="JA55" s="22"/>
      <c r="JB55" s="22"/>
      <c r="JC55" s="22"/>
      <c r="JD55" s="22"/>
      <c r="JE55" s="22"/>
      <c r="JF55" s="22"/>
      <c r="JG55" s="22"/>
      <c r="JH55" s="22"/>
      <c r="JI55" s="22"/>
      <c r="JJ55" s="22"/>
      <c r="JK55" s="22"/>
      <c r="JL55" s="22"/>
      <c r="JM55" s="22"/>
      <c r="JN55" s="22"/>
      <c r="JO55" s="22"/>
      <c r="JP55" s="22"/>
      <c r="JQ55" s="22"/>
      <c r="JR55" s="22"/>
      <c r="JS55" s="22"/>
      <c r="JT55" s="22"/>
      <c r="JU55" s="22"/>
      <c r="JV55" s="22"/>
      <c r="JW55" s="22"/>
      <c r="JX55" s="22"/>
      <c r="JY55" s="22"/>
      <c r="JZ55" s="22"/>
      <c r="KA55" s="22"/>
      <c r="KB55" s="22"/>
      <c r="KC55" s="22"/>
      <c r="KD55" s="22"/>
      <c r="KE55" s="22"/>
      <c r="KF55" s="22"/>
      <c r="KG55" s="22"/>
      <c r="KH55" s="22"/>
      <c r="KI55" s="22"/>
      <c r="KJ55" s="22"/>
      <c r="KK55" s="22"/>
      <c r="KL55" s="22"/>
      <c r="KM55" s="22"/>
      <c r="KN55" s="22"/>
      <c r="KO55" s="22"/>
      <c r="KP55" s="22"/>
      <c r="KQ55" s="22"/>
      <c r="KR55" s="22"/>
      <c r="KS55" s="22"/>
      <c r="KT55" s="22"/>
      <c r="KU55" s="22"/>
      <c r="KV55" s="22"/>
      <c r="KW55" s="22"/>
      <c r="KX55" s="22"/>
      <c r="KY55" s="22"/>
      <c r="KZ55" s="22"/>
      <c r="LA55" s="22"/>
      <c r="LB55" s="22"/>
      <c r="LC55" s="22"/>
      <c r="LD55" s="22"/>
      <c r="LE55" s="22"/>
      <c r="LF55" s="22"/>
      <c r="LG55" s="22"/>
      <c r="LH55" s="22"/>
      <c r="LI55" s="22"/>
      <c r="LJ55" s="22"/>
      <c r="LK55" s="22"/>
      <c r="LL55" s="22"/>
      <c r="LM55" s="22"/>
      <c r="LN55" s="22"/>
      <c r="LO55" s="22"/>
      <c r="LP55" s="22"/>
      <c r="LQ55" s="22"/>
      <c r="LR55" s="22"/>
      <c r="LS55" s="22"/>
      <c r="LT55" s="22"/>
      <c r="LU55" s="22"/>
      <c r="LV55" s="22"/>
      <c r="LW55" s="22"/>
      <c r="LX55" s="22"/>
      <c r="LY55" s="22"/>
      <c r="LZ55" s="22"/>
      <c r="MA55" s="22"/>
      <c r="MB55" s="22"/>
      <c r="MC55" s="22"/>
      <c r="MD55" s="22"/>
      <c r="ME55" s="22"/>
      <c r="MF55" s="22"/>
      <c r="MG55" s="22"/>
      <c r="MH55" s="22"/>
      <c r="MI55" s="22"/>
      <c r="MJ55" s="22"/>
      <c r="MK55" s="22"/>
      <c r="ML55" s="22"/>
      <c r="MM55" s="22"/>
      <c r="MN55" s="22"/>
      <c r="MO55" s="22"/>
      <c r="MP55" s="22"/>
      <c r="MQ55" s="22"/>
      <c r="MR55" s="22"/>
      <c r="MS55" s="22"/>
      <c r="MT55" s="22"/>
      <c r="MU55" s="22"/>
      <c r="MV55" s="22"/>
      <c r="MW55" s="22"/>
      <c r="MX55" s="22"/>
      <c r="MY55" s="22"/>
      <c r="MZ55" s="22"/>
      <c r="NA55" s="22"/>
      <c r="NB55" s="22"/>
      <c r="NC55" s="22"/>
      <c r="ND55" s="22"/>
      <c r="NE55" s="22"/>
      <c r="NF55" s="22"/>
      <c r="NG55" s="22"/>
      <c r="NH55" s="22"/>
      <c r="NI55" s="22"/>
      <c r="NJ55" s="22"/>
      <c r="NK55" s="22"/>
      <c r="NL55" s="22"/>
      <c r="NM55" s="22"/>
      <c r="NN55" s="22"/>
      <c r="NO55" s="22"/>
      <c r="NP55" s="22"/>
      <c r="NQ55" s="22"/>
      <c r="NR55" s="22"/>
      <c r="NS55" s="22"/>
      <c r="NT55" s="22"/>
      <c r="NU55" s="22"/>
      <c r="NV55" s="22"/>
      <c r="NW55" s="22"/>
      <c r="NX55" s="22"/>
      <c r="NY55" s="22"/>
      <c r="NZ55" s="22"/>
      <c r="OA55" s="22"/>
      <c r="OB55" s="22"/>
      <c r="OC55" s="22"/>
      <c r="OD55" s="22"/>
      <c r="OE55" s="22"/>
      <c r="OF55" s="22"/>
      <c r="OG55" s="22"/>
      <c r="OH55" s="22"/>
      <c r="OI55" s="22"/>
      <c r="OJ55" s="22"/>
      <c r="OK55" s="22"/>
      <c r="OL55" s="22"/>
      <c r="OM55" s="22"/>
      <c r="ON55" s="22"/>
      <c r="OO55" s="22"/>
      <c r="OP55" s="22"/>
      <c r="OQ55" s="22"/>
      <c r="OR55" s="22"/>
      <c r="OS55" s="22"/>
      <c r="OT55" s="22"/>
      <c r="OU55" s="22"/>
      <c r="OV55" s="22"/>
      <c r="OW55" s="22"/>
      <c r="OX55" s="22"/>
      <c r="OY55" s="22"/>
      <c r="OZ55" s="22"/>
      <c r="PA55" s="22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</row>
    <row r="56" spans="1:748" ht="15.75">
      <c r="A56" s="22">
        <v>42083</v>
      </c>
      <c r="B56" s="29">
        <v>427162</v>
      </c>
      <c r="C56" s="29">
        <v>1159110</v>
      </c>
      <c r="D56" s="29">
        <v>49012</v>
      </c>
      <c r="E56" s="29">
        <v>135058</v>
      </c>
      <c r="F56" s="29">
        <v>1038615</v>
      </c>
      <c r="G56" s="29">
        <v>1005227</v>
      </c>
      <c r="H56" s="29">
        <v>79365</v>
      </c>
      <c r="I56" s="29">
        <v>349898</v>
      </c>
      <c r="J56" s="29">
        <v>243774</v>
      </c>
      <c r="K56" s="29">
        <v>80572</v>
      </c>
      <c r="L56" s="29">
        <v>44687</v>
      </c>
      <c r="M56" s="29">
        <v>96575</v>
      </c>
      <c r="N56" s="29">
        <v>44009</v>
      </c>
      <c r="O56" s="29">
        <v>234697</v>
      </c>
      <c r="P56" s="42">
        <v>154732</v>
      </c>
      <c r="Q56" s="40">
        <v>59367</v>
      </c>
      <c r="R56" s="42">
        <v>13393</v>
      </c>
      <c r="S56" s="40">
        <v>312456</v>
      </c>
      <c r="T56" s="40">
        <v>131974</v>
      </c>
      <c r="U56" s="42">
        <v>68448</v>
      </c>
      <c r="V56" s="42">
        <v>6301</v>
      </c>
      <c r="W56" s="42">
        <v>50935</v>
      </c>
      <c r="X56" s="40">
        <v>37641</v>
      </c>
      <c r="Y56" s="42">
        <v>140065</v>
      </c>
      <c r="Z56" s="42">
        <v>281532</v>
      </c>
      <c r="AA56" s="40">
        <v>5560</v>
      </c>
      <c r="AB56" s="42">
        <v>47825</v>
      </c>
      <c r="AC56" s="42">
        <v>64715</v>
      </c>
      <c r="AD56" s="42">
        <v>6351</v>
      </c>
      <c r="AE56" s="40">
        <v>18766</v>
      </c>
      <c r="AF56" s="42">
        <v>22387</v>
      </c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  <c r="KL56" s="22"/>
      <c r="KM56" s="22"/>
      <c r="KN56" s="22"/>
      <c r="KO56" s="22"/>
      <c r="KP56" s="22"/>
      <c r="KQ56" s="22"/>
      <c r="KR56" s="22"/>
      <c r="KS56" s="22"/>
      <c r="KT56" s="22"/>
      <c r="KU56" s="22"/>
      <c r="KV56" s="22"/>
      <c r="KW56" s="22"/>
      <c r="KX56" s="22"/>
      <c r="KY56" s="22"/>
      <c r="KZ56" s="22"/>
      <c r="LA56" s="22"/>
      <c r="LB56" s="22"/>
      <c r="LC56" s="22"/>
      <c r="LD56" s="22"/>
      <c r="LE56" s="22"/>
      <c r="LF56" s="22"/>
      <c r="LG56" s="22"/>
      <c r="LH56" s="22"/>
      <c r="LI56" s="22"/>
      <c r="LJ56" s="22"/>
      <c r="LK56" s="22"/>
      <c r="LL56" s="22"/>
      <c r="LM56" s="22"/>
      <c r="LN56" s="22"/>
      <c r="LO56" s="22"/>
      <c r="LP56" s="22"/>
      <c r="LQ56" s="22"/>
      <c r="LR56" s="22"/>
      <c r="LS56" s="22"/>
      <c r="LT56" s="22"/>
      <c r="LU56" s="22"/>
      <c r="LV56" s="22"/>
      <c r="LW56" s="22"/>
      <c r="LX56" s="22"/>
      <c r="LY56" s="22"/>
      <c r="LZ56" s="22"/>
      <c r="MA56" s="22"/>
      <c r="MB56" s="22"/>
      <c r="MC56" s="22"/>
      <c r="MD56" s="22"/>
      <c r="ME56" s="22"/>
      <c r="MF56" s="22"/>
      <c r="MG56" s="22"/>
      <c r="MH56" s="22"/>
      <c r="MI56" s="22"/>
      <c r="MJ56" s="22"/>
      <c r="MK56" s="22"/>
      <c r="ML56" s="22"/>
      <c r="MM56" s="22"/>
      <c r="MN56" s="22"/>
      <c r="MO56" s="22"/>
      <c r="MP56" s="22"/>
      <c r="MQ56" s="22"/>
      <c r="MR56" s="22"/>
      <c r="MS56" s="22"/>
      <c r="MT56" s="22"/>
      <c r="MU56" s="22"/>
      <c r="MV56" s="22"/>
      <c r="MW56" s="22"/>
      <c r="MX56" s="22"/>
      <c r="MY56" s="22"/>
      <c r="MZ56" s="22"/>
      <c r="NA56" s="22"/>
      <c r="NB56" s="22"/>
      <c r="NC56" s="22"/>
      <c r="ND56" s="22"/>
      <c r="NE56" s="22"/>
      <c r="NF56" s="22"/>
      <c r="NG56" s="22"/>
      <c r="NH56" s="22"/>
      <c r="NI56" s="22"/>
      <c r="NJ56" s="22"/>
      <c r="NK56" s="22"/>
      <c r="NL56" s="22"/>
      <c r="NM56" s="22"/>
      <c r="NN56" s="22"/>
      <c r="NO56" s="22"/>
      <c r="NP56" s="22"/>
      <c r="NQ56" s="22"/>
      <c r="NR56" s="22"/>
      <c r="NS56" s="22"/>
      <c r="NT56" s="22"/>
      <c r="NU56" s="22"/>
      <c r="NV56" s="22"/>
      <c r="NW56" s="22"/>
      <c r="NX56" s="22"/>
      <c r="NY56" s="22"/>
      <c r="NZ56" s="22"/>
      <c r="OA56" s="22"/>
      <c r="OB56" s="22"/>
      <c r="OC56" s="22"/>
      <c r="OD56" s="22"/>
      <c r="OE56" s="22"/>
      <c r="OF56" s="22"/>
      <c r="OG56" s="22"/>
      <c r="OH56" s="22"/>
      <c r="OI56" s="22"/>
      <c r="OJ56" s="22"/>
      <c r="OK56" s="22"/>
      <c r="OL56" s="22"/>
      <c r="OM56" s="22"/>
      <c r="ON56" s="22"/>
      <c r="OO56" s="22"/>
      <c r="OP56" s="22"/>
      <c r="OQ56" s="22"/>
      <c r="OR56" s="22"/>
      <c r="OS56" s="22"/>
      <c r="OT56" s="22"/>
      <c r="OU56" s="22"/>
      <c r="OV56" s="22"/>
      <c r="OW56" s="22"/>
      <c r="OX56" s="22"/>
      <c r="OY56" s="22"/>
      <c r="OZ56" s="22"/>
      <c r="PA56" s="22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</row>
    <row r="57" spans="1:748" ht="15.75">
      <c r="A57" s="22">
        <v>42082</v>
      </c>
      <c r="B57" s="29">
        <v>450517</v>
      </c>
      <c r="C57" s="29">
        <v>1157265</v>
      </c>
      <c r="D57" s="29">
        <v>53277</v>
      </c>
      <c r="E57" s="29">
        <v>134241</v>
      </c>
      <c r="F57" s="29">
        <v>999398</v>
      </c>
      <c r="G57" s="29">
        <v>955436</v>
      </c>
      <c r="H57" s="29">
        <v>86236</v>
      </c>
      <c r="I57" s="29">
        <v>390567</v>
      </c>
      <c r="J57" s="29">
        <v>261447</v>
      </c>
      <c r="K57" s="29">
        <v>83969</v>
      </c>
      <c r="L57" s="29">
        <v>48211</v>
      </c>
      <c r="M57" s="29">
        <v>99948</v>
      </c>
      <c r="N57" s="29">
        <v>47950</v>
      </c>
      <c r="O57" s="29">
        <v>231580</v>
      </c>
      <c r="P57" s="42">
        <v>133306</v>
      </c>
      <c r="Q57" s="40">
        <v>55166</v>
      </c>
      <c r="R57" s="42">
        <v>13798</v>
      </c>
      <c r="S57" s="40">
        <v>363229</v>
      </c>
      <c r="T57" s="40">
        <v>149366</v>
      </c>
      <c r="U57" s="42">
        <v>72764</v>
      </c>
      <c r="V57" s="42">
        <v>6280</v>
      </c>
      <c r="W57" s="42">
        <v>41008</v>
      </c>
      <c r="X57" s="40">
        <v>37028</v>
      </c>
      <c r="Y57" s="42">
        <v>154093</v>
      </c>
      <c r="Z57" s="42">
        <v>185854</v>
      </c>
      <c r="AA57" s="40">
        <v>5581</v>
      </c>
      <c r="AB57" s="42">
        <v>48117</v>
      </c>
      <c r="AC57" s="42">
        <v>59313</v>
      </c>
      <c r="AD57" s="42">
        <v>7560</v>
      </c>
      <c r="AE57" s="40">
        <v>14527</v>
      </c>
      <c r="AF57" s="42">
        <v>21109</v>
      </c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  <c r="KL57" s="22"/>
      <c r="KM57" s="22"/>
      <c r="KN57" s="22"/>
      <c r="KO57" s="22"/>
      <c r="KP57" s="22"/>
      <c r="KQ57" s="22"/>
      <c r="KR57" s="22"/>
      <c r="KS57" s="22"/>
      <c r="KT57" s="22"/>
      <c r="KU57" s="22"/>
      <c r="KV57" s="22"/>
      <c r="KW57" s="22"/>
      <c r="KX57" s="22"/>
      <c r="KY57" s="22"/>
      <c r="KZ57" s="22"/>
      <c r="LA57" s="22"/>
      <c r="LB57" s="22"/>
      <c r="LC57" s="22"/>
      <c r="LD57" s="22"/>
      <c r="LE57" s="22"/>
      <c r="LF57" s="22"/>
      <c r="LG57" s="22"/>
      <c r="LH57" s="22"/>
      <c r="LI57" s="22"/>
      <c r="LJ57" s="22"/>
      <c r="LK57" s="22"/>
      <c r="LL57" s="22"/>
      <c r="LM57" s="22"/>
      <c r="LN57" s="22"/>
      <c r="LO57" s="22"/>
      <c r="LP57" s="22"/>
      <c r="LQ57" s="22"/>
      <c r="LR57" s="22"/>
      <c r="LS57" s="22"/>
      <c r="LT57" s="22"/>
      <c r="LU57" s="22"/>
      <c r="LV57" s="22"/>
      <c r="LW57" s="22"/>
      <c r="LX57" s="22"/>
      <c r="LY57" s="22"/>
      <c r="LZ57" s="22"/>
      <c r="MA57" s="22"/>
      <c r="MB57" s="22"/>
      <c r="MC57" s="22"/>
      <c r="MD57" s="22"/>
      <c r="ME57" s="22"/>
      <c r="MF57" s="22"/>
      <c r="MG57" s="22"/>
      <c r="MH57" s="22"/>
      <c r="MI57" s="22"/>
      <c r="MJ57" s="22"/>
      <c r="MK57" s="22"/>
      <c r="ML57" s="22"/>
      <c r="MM57" s="22"/>
      <c r="MN57" s="22"/>
      <c r="MO57" s="22"/>
      <c r="MP57" s="22"/>
      <c r="MQ57" s="22"/>
      <c r="MR57" s="22"/>
      <c r="MS57" s="22"/>
      <c r="MT57" s="22"/>
      <c r="MU57" s="22"/>
      <c r="MV57" s="22"/>
      <c r="MW57" s="22"/>
      <c r="MX57" s="22"/>
      <c r="MY57" s="22"/>
      <c r="MZ57" s="22"/>
      <c r="NA57" s="22"/>
      <c r="NB57" s="22"/>
      <c r="NC57" s="22"/>
      <c r="ND57" s="22"/>
      <c r="NE57" s="22"/>
      <c r="NF57" s="22"/>
      <c r="NG57" s="22"/>
      <c r="NH57" s="22"/>
      <c r="NI57" s="22"/>
      <c r="NJ57" s="22"/>
      <c r="NK57" s="22"/>
      <c r="NL57" s="22"/>
      <c r="NM57" s="22"/>
      <c r="NN57" s="22"/>
      <c r="NO57" s="22"/>
      <c r="NP57" s="22"/>
      <c r="NQ57" s="22"/>
      <c r="NR57" s="22"/>
      <c r="NS57" s="22"/>
      <c r="NT57" s="22"/>
      <c r="NU57" s="22"/>
      <c r="NV57" s="22"/>
      <c r="NW57" s="22"/>
      <c r="NX57" s="22"/>
      <c r="NY57" s="22"/>
      <c r="NZ57" s="22"/>
      <c r="OA57" s="22"/>
      <c r="OB57" s="22"/>
      <c r="OC57" s="22"/>
      <c r="OD57" s="22"/>
      <c r="OE57" s="22"/>
      <c r="OF57" s="22"/>
      <c r="OG57" s="22"/>
      <c r="OH57" s="22"/>
      <c r="OI57" s="22"/>
      <c r="OJ57" s="22"/>
      <c r="OK57" s="22"/>
      <c r="OL57" s="22"/>
      <c r="OM57" s="22"/>
      <c r="ON57" s="22"/>
      <c r="OO57" s="22"/>
      <c r="OP57" s="22"/>
      <c r="OQ57" s="22"/>
      <c r="OR57" s="22"/>
      <c r="OS57" s="22"/>
      <c r="OT57" s="22"/>
      <c r="OU57" s="22"/>
      <c r="OV57" s="22"/>
      <c r="OW57" s="22"/>
      <c r="OX57" s="22"/>
      <c r="OY57" s="22"/>
      <c r="OZ57" s="22"/>
      <c r="PA57" s="22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</row>
    <row r="58" spans="1:748" ht="15.75">
      <c r="A58" s="22">
        <v>42081</v>
      </c>
      <c r="B58" s="29">
        <v>466173</v>
      </c>
      <c r="C58" s="29">
        <v>1157157</v>
      </c>
      <c r="D58" s="29">
        <v>52868</v>
      </c>
      <c r="E58" s="29">
        <v>135739</v>
      </c>
      <c r="F58" s="29">
        <v>1003434</v>
      </c>
      <c r="G58" s="29">
        <v>931097</v>
      </c>
      <c r="H58" s="29">
        <v>85962</v>
      </c>
      <c r="I58" s="29">
        <v>405701</v>
      </c>
      <c r="J58" s="29">
        <v>256964</v>
      </c>
      <c r="K58" s="29">
        <v>82888</v>
      </c>
      <c r="L58" s="29">
        <v>46799</v>
      </c>
      <c r="M58" s="29">
        <v>99777</v>
      </c>
      <c r="N58" s="29">
        <v>47839</v>
      </c>
      <c r="O58" s="29">
        <v>223799</v>
      </c>
      <c r="P58" s="42">
        <v>124122</v>
      </c>
      <c r="Q58" s="40">
        <v>52893</v>
      </c>
      <c r="R58" s="42">
        <v>14259</v>
      </c>
      <c r="S58" s="40">
        <v>369139</v>
      </c>
      <c r="T58" s="40">
        <v>146899</v>
      </c>
      <c r="U58" s="42">
        <v>70390</v>
      </c>
      <c r="V58" s="42">
        <v>6186</v>
      </c>
      <c r="W58" s="42">
        <v>39305</v>
      </c>
      <c r="X58" s="40">
        <v>38692</v>
      </c>
      <c r="Y58" s="42">
        <v>158592</v>
      </c>
      <c r="Z58" s="42">
        <v>174026</v>
      </c>
      <c r="AA58" s="40">
        <v>5548</v>
      </c>
      <c r="AB58" s="42">
        <v>51941</v>
      </c>
      <c r="AC58" s="42">
        <v>61444</v>
      </c>
      <c r="AD58" s="42">
        <v>7217</v>
      </c>
      <c r="AE58" s="40">
        <v>14959</v>
      </c>
      <c r="AF58" s="42">
        <v>20323</v>
      </c>
      <c r="FG58" s="22"/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  <c r="HB58" s="22"/>
      <c r="HC58" s="22"/>
      <c r="HD58" s="22"/>
      <c r="HE58" s="22"/>
      <c r="HF58" s="22"/>
      <c r="HG58" s="22"/>
      <c r="HH58" s="22"/>
      <c r="HI58" s="22"/>
      <c r="HJ58" s="22"/>
      <c r="HK58" s="22"/>
      <c r="HL58" s="22"/>
      <c r="HM58" s="22"/>
      <c r="HN58" s="22"/>
      <c r="HO58" s="22"/>
      <c r="HP58" s="22"/>
      <c r="HQ58" s="22"/>
      <c r="HR58" s="22"/>
      <c r="HS58" s="22"/>
      <c r="HT58" s="22"/>
      <c r="HU58" s="22"/>
      <c r="HV58" s="22"/>
      <c r="HW58" s="22"/>
      <c r="HX58" s="22"/>
      <c r="HY58" s="22"/>
      <c r="HZ58" s="22"/>
      <c r="IA58" s="22"/>
      <c r="IB58" s="22"/>
      <c r="IC58" s="22"/>
      <c r="ID58" s="22"/>
      <c r="IE58" s="22"/>
      <c r="IF58" s="22"/>
      <c r="IG58" s="22"/>
      <c r="IH58" s="22"/>
      <c r="II58" s="22"/>
      <c r="IJ58" s="22"/>
      <c r="IK58" s="22"/>
      <c r="IL58" s="22"/>
      <c r="IM58" s="22"/>
      <c r="IN58" s="22"/>
      <c r="IO58" s="22"/>
      <c r="IP58" s="22"/>
      <c r="IQ58" s="22"/>
      <c r="IR58" s="22"/>
      <c r="IS58" s="22"/>
      <c r="IT58" s="22"/>
      <c r="IU58" s="22"/>
      <c r="IV58" s="22"/>
      <c r="IW58" s="22"/>
      <c r="IX58" s="22"/>
      <c r="IY58" s="22"/>
      <c r="IZ58" s="22"/>
      <c r="JA58" s="22"/>
      <c r="JB58" s="22"/>
      <c r="JC58" s="22"/>
      <c r="JD58" s="22"/>
      <c r="JE58" s="22"/>
      <c r="JF58" s="22"/>
      <c r="JG58" s="22"/>
      <c r="JH58" s="22"/>
      <c r="JI58" s="22"/>
      <c r="JJ58" s="22"/>
      <c r="JK58" s="22"/>
      <c r="JL58" s="22"/>
      <c r="JM58" s="22"/>
      <c r="JN58" s="22"/>
      <c r="JO58" s="22"/>
      <c r="JP58" s="22"/>
      <c r="JQ58" s="22"/>
      <c r="JR58" s="22"/>
      <c r="JS58" s="22"/>
      <c r="JT58" s="22"/>
      <c r="JU58" s="22"/>
      <c r="JV58" s="22"/>
      <c r="JW58" s="22"/>
      <c r="JX58" s="22"/>
      <c r="JY58" s="22"/>
      <c r="JZ58" s="22"/>
      <c r="KA58" s="22"/>
      <c r="KB58" s="22"/>
      <c r="KC58" s="22"/>
      <c r="KD58" s="22"/>
      <c r="KE58" s="22"/>
      <c r="KF58" s="22"/>
      <c r="KG58" s="22"/>
      <c r="KH58" s="22"/>
      <c r="KI58" s="22"/>
      <c r="KJ58" s="22"/>
      <c r="KK58" s="22"/>
      <c r="KL58" s="22"/>
      <c r="KM58" s="22"/>
      <c r="KN58" s="22"/>
      <c r="KO58" s="22"/>
      <c r="KP58" s="22"/>
      <c r="KQ58" s="22"/>
      <c r="KR58" s="22"/>
      <c r="KS58" s="22"/>
      <c r="KT58" s="22"/>
      <c r="KU58" s="22"/>
      <c r="KV58" s="22"/>
      <c r="KW58" s="22"/>
      <c r="KX58" s="22"/>
      <c r="KY58" s="22"/>
      <c r="KZ58" s="22"/>
      <c r="LA58" s="22"/>
      <c r="LB58" s="22"/>
      <c r="LC58" s="22"/>
      <c r="LD58" s="22"/>
      <c r="LE58" s="22"/>
      <c r="LF58" s="22"/>
      <c r="LG58" s="22"/>
      <c r="LH58" s="22"/>
      <c r="LI58" s="22"/>
      <c r="LJ58" s="22"/>
      <c r="LK58" s="22"/>
      <c r="LL58" s="22"/>
      <c r="LM58" s="22"/>
      <c r="LN58" s="22"/>
      <c r="LO58" s="22"/>
      <c r="LP58" s="22"/>
      <c r="LQ58" s="22"/>
      <c r="LR58" s="22"/>
      <c r="LS58" s="22"/>
      <c r="LT58" s="22"/>
      <c r="LU58" s="22"/>
      <c r="LV58" s="22"/>
      <c r="LW58" s="22"/>
      <c r="LX58" s="22"/>
      <c r="LY58" s="22"/>
      <c r="LZ58" s="22"/>
      <c r="MA58" s="22"/>
      <c r="MB58" s="22"/>
      <c r="MC58" s="22"/>
      <c r="MD58" s="22"/>
      <c r="ME58" s="22"/>
      <c r="MF58" s="22"/>
      <c r="MG58" s="22"/>
      <c r="MH58" s="22"/>
      <c r="MI58" s="22"/>
      <c r="MJ58" s="22"/>
      <c r="MK58" s="22"/>
      <c r="ML58" s="22"/>
      <c r="MM58" s="22"/>
      <c r="MN58" s="22"/>
      <c r="MO58" s="22"/>
      <c r="MP58" s="22"/>
      <c r="MQ58" s="22"/>
      <c r="MR58" s="22"/>
      <c r="MS58" s="22"/>
      <c r="MT58" s="22"/>
      <c r="MU58" s="22"/>
      <c r="MV58" s="22"/>
      <c r="MW58" s="22"/>
      <c r="MX58" s="22"/>
      <c r="MY58" s="22"/>
      <c r="MZ58" s="22"/>
      <c r="NA58" s="22"/>
      <c r="NB58" s="22"/>
      <c r="NC58" s="22"/>
      <c r="ND58" s="22"/>
      <c r="NE58" s="22"/>
      <c r="NF58" s="22"/>
      <c r="NG58" s="22"/>
      <c r="NH58" s="22"/>
      <c r="NI58" s="22"/>
      <c r="NJ58" s="22"/>
      <c r="NK58" s="22"/>
      <c r="NL58" s="22"/>
      <c r="NM58" s="22"/>
      <c r="NN58" s="22"/>
      <c r="NO58" s="22"/>
      <c r="NP58" s="22"/>
      <c r="NQ58" s="22"/>
      <c r="NR58" s="22"/>
      <c r="NS58" s="22"/>
      <c r="NT58" s="22"/>
      <c r="NU58" s="22"/>
      <c r="NV58" s="22"/>
      <c r="NW58" s="22"/>
      <c r="NX58" s="22"/>
      <c r="NY58" s="22"/>
      <c r="NZ58" s="22"/>
      <c r="OA58" s="22"/>
      <c r="OB58" s="22"/>
      <c r="OC58" s="22"/>
      <c r="OD58" s="22"/>
      <c r="OE58" s="22"/>
      <c r="OF58" s="22"/>
      <c r="OG58" s="22"/>
      <c r="OH58" s="22"/>
      <c r="OI58" s="22"/>
      <c r="OJ58" s="22"/>
      <c r="OK58" s="22"/>
      <c r="OL58" s="22"/>
      <c r="OM58" s="22"/>
      <c r="ON58" s="22"/>
      <c r="OO58" s="22"/>
      <c r="OP58" s="22"/>
      <c r="OQ58" s="22"/>
      <c r="OR58" s="22"/>
      <c r="OS58" s="22"/>
      <c r="OT58" s="22"/>
      <c r="OU58" s="22"/>
      <c r="OV58" s="22"/>
      <c r="OW58" s="22"/>
      <c r="OX58" s="22"/>
      <c r="OY58" s="22"/>
      <c r="OZ58" s="22"/>
      <c r="PA58" s="22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</row>
    <row r="59" spans="1:748" ht="15.75">
      <c r="A59" s="22">
        <v>42080</v>
      </c>
      <c r="B59" s="29">
        <v>481312</v>
      </c>
      <c r="C59" s="29">
        <v>1175754</v>
      </c>
      <c r="D59" s="29">
        <v>55150</v>
      </c>
      <c r="E59" s="29">
        <v>140812</v>
      </c>
      <c r="F59" s="29">
        <v>986216</v>
      </c>
      <c r="G59" s="29">
        <v>916720</v>
      </c>
      <c r="H59" s="29">
        <v>87583</v>
      </c>
      <c r="I59" s="29">
        <v>396706</v>
      </c>
      <c r="J59" s="29">
        <v>253943</v>
      </c>
      <c r="K59" s="29">
        <v>87059</v>
      </c>
      <c r="L59" s="29">
        <v>49997</v>
      </c>
      <c r="M59" s="29">
        <v>102435</v>
      </c>
      <c r="N59" s="29">
        <v>48079</v>
      </c>
      <c r="O59" s="29">
        <v>220437</v>
      </c>
      <c r="P59" s="42">
        <v>122521</v>
      </c>
      <c r="Q59" s="40">
        <v>52476</v>
      </c>
      <c r="R59" s="42">
        <v>13758</v>
      </c>
      <c r="S59" s="40">
        <v>379767</v>
      </c>
      <c r="T59" s="40">
        <v>147532</v>
      </c>
      <c r="U59" s="42">
        <v>64202</v>
      </c>
      <c r="V59" s="42">
        <v>6281</v>
      </c>
      <c r="W59" s="42">
        <v>38680</v>
      </c>
      <c r="X59" s="40">
        <v>38528</v>
      </c>
      <c r="Y59" s="42">
        <v>172438</v>
      </c>
      <c r="Z59" s="42">
        <v>170664</v>
      </c>
      <c r="AA59" s="40">
        <v>5356</v>
      </c>
      <c r="AB59" s="42">
        <v>57587</v>
      </c>
      <c r="AC59" s="42">
        <v>62665</v>
      </c>
      <c r="AD59" s="42">
        <v>5613</v>
      </c>
      <c r="AE59" s="40">
        <v>14319</v>
      </c>
      <c r="AF59" s="42">
        <v>20182</v>
      </c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/>
      <c r="KP59" s="22"/>
      <c r="KQ59" s="22"/>
      <c r="KR59" s="22"/>
      <c r="KS59" s="22"/>
      <c r="KT59" s="22"/>
      <c r="KU59" s="22"/>
      <c r="KV59" s="22"/>
      <c r="KW59" s="22"/>
      <c r="KX59" s="22"/>
      <c r="KY59" s="22"/>
      <c r="KZ59" s="22"/>
      <c r="LA59" s="22"/>
      <c r="LB59" s="22"/>
      <c r="LC59" s="22"/>
      <c r="LD59" s="22"/>
      <c r="LE59" s="22"/>
      <c r="LF59" s="22"/>
      <c r="LG59" s="22"/>
      <c r="LH59" s="22"/>
      <c r="LI59" s="22"/>
      <c r="LJ59" s="22"/>
      <c r="LK59" s="22"/>
      <c r="LL59" s="22"/>
      <c r="LM59" s="22"/>
      <c r="LN59" s="22"/>
      <c r="LO59" s="22"/>
      <c r="LP59" s="22"/>
      <c r="LQ59" s="22"/>
      <c r="LR59" s="22"/>
      <c r="LS59" s="22"/>
      <c r="LT59" s="22"/>
      <c r="LU59" s="22"/>
      <c r="LV59" s="22"/>
      <c r="LW59" s="22"/>
      <c r="LX59" s="22"/>
      <c r="LY59" s="22"/>
      <c r="LZ59" s="22"/>
      <c r="MA59" s="22"/>
      <c r="MB59" s="22"/>
      <c r="MC59" s="22"/>
      <c r="MD59" s="22"/>
      <c r="ME59" s="22"/>
      <c r="MF59" s="22"/>
      <c r="MG59" s="22"/>
      <c r="MH59" s="22"/>
      <c r="MI59" s="22"/>
      <c r="MJ59" s="22"/>
      <c r="MK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22"/>
      <c r="MX59" s="22"/>
      <c r="MY59" s="22"/>
      <c r="MZ59" s="22"/>
      <c r="NA59" s="22"/>
      <c r="NB59" s="22"/>
      <c r="NC59" s="22"/>
      <c r="ND59" s="22"/>
      <c r="NE59" s="22"/>
      <c r="NF59" s="22"/>
      <c r="NG59" s="22"/>
      <c r="NH59" s="22"/>
      <c r="NI59" s="22"/>
      <c r="NJ59" s="22"/>
      <c r="NK59" s="22"/>
      <c r="NL59" s="22"/>
      <c r="NM59" s="22"/>
      <c r="NN59" s="22"/>
      <c r="NO59" s="22"/>
      <c r="NP59" s="22"/>
      <c r="NQ59" s="22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22"/>
      <c r="OH59" s="22"/>
      <c r="OI59" s="22"/>
      <c r="OJ59" s="22"/>
      <c r="OK59" s="22"/>
      <c r="OL59" s="22"/>
      <c r="OM59" s="22"/>
      <c r="ON59" s="22"/>
      <c r="OO59" s="22"/>
      <c r="OP59" s="22"/>
      <c r="OQ59" s="22"/>
      <c r="OR59" s="22"/>
      <c r="OS59" s="22"/>
      <c r="OT59" s="22"/>
      <c r="OU59" s="22"/>
      <c r="OV59" s="22"/>
      <c r="OW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</row>
    <row r="60" spans="1:748" ht="15.75">
      <c r="A60" s="22">
        <v>42079</v>
      </c>
      <c r="B60" s="29">
        <v>487056</v>
      </c>
      <c r="C60" s="29">
        <v>1182060</v>
      </c>
      <c r="D60" s="29">
        <v>55427</v>
      </c>
      <c r="E60" s="29">
        <v>142458</v>
      </c>
      <c r="F60" s="29">
        <v>976576</v>
      </c>
      <c r="G60" s="29">
        <v>906081</v>
      </c>
      <c r="H60" s="29">
        <v>90025</v>
      </c>
      <c r="I60" s="29">
        <v>423796</v>
      </c>
      <c r="J60" s="29">
        <v>263301</v>
      </c>
      <c r="K60" s="29">
        <v>89288</v>
      </c>
      <c r="L60" s="29">
        <v>50681</v>
      </c>
      <c r="M60" s="29">
        <v>99705</v>
      </c>
      <c r="N60" s="29">
        <v>44937</v>
      </c>
      <c r="O60" s="29">
        <v>215904</v>
      </c>
      <c r="P60" s="42">
        <v>117621</v>
      </c>
      <c r="Q60" s="40">
        <v>50270</v>
      </c>
      <c r="R60" s="42">
        <v>14643</v>
      </c>
      <c r="S60" s="40">
        <v>402770</v>
      </c>
      <c r="T60" s="40">
        <v>144326</v>
      </c>
      <c r="U60" s="42">
        <v>57979</v>
      </c>
      <c r="V60" s="42">
        <v>5722</v>
      </c>
      <c r="W60" s="42">
        <v>37099</v>
      </c>
      <c r="X60" s="40">
        <v>38187</v>
      </c>
      <c r="Y60" s="42">
        <v>172196</v>
      </c>
      <c r="Z60" s="42">
        <v>182535</v>
      </c>
      <c r="AA60" s="42">
        <v>6103</v>
      </c>
      <c r="AB60" s="42">
        <v>74375</v>
      </c>
      <c r="AC60" s="42">
        <v>60395</v>
      </c>
      <c r="AD60" s="42">
        <v>4060</v>
      </c>
      <c r="AE60" s="42">
        <v>13350</v>
      </c>
      <c r="AF60" s="42">
        <v>18991</v>
      </c>
      <c r="AG60" s="40"/>
      <c r="AH60" s="4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  <c r="KL60" s="22"/>
      <c r="KM60" s="22"/>
      <c r="KN60" s="22"/>
      <c r="KO60" s="22"/>
      <c r="KP60" s="22"/>
      <c r="KQ60" s="22"/>
      <c r="KR60" s="22"/>
      <c r="KS60" s="22"/>
      <c r="KT60" s="22"/>
      <c r="KU60" s="22"/>
      <c r="KV60" s="22"/>
      <c r="KW60" s="22"/>
      <c r="KX60" s="22"/>
      <c r="KY60" s="22"/>
      <c r="KZ60" s="22"/>
      <c r="LA60" s="22"/>
      <c r="LB60" s="22"/>
      <c r="LC60" s="22"/>
      <c r="LD60" s="22"/>
      <c r="LE60" s="22"/>
      <c r="LF60" s="22"/>
      <c r="LG60" s="22"/>
      <c r="LH60" s="22"/>
      <c r="LI60" s="22"/>
      <c r="LJ60" s="22"/>
      <c r="LK60" s="22"/>
      <c r="LL60" s="22"/>
      <c r="LM60" s="22"/>
      <c r="LN60" s="22"/>
      <c r="LO60" s="22"/>
      <c r="LP60" s="22"/>
      <c r="LQ60" s="22"/>
      <c r="LR60" s="22"/>
      <c r="LS60" s="22"/>
      <c r="LT60" s="22"/>
      <c r="LU60" s="22"/>
      <c r="LV60" s="22"/>
      <c r="LW60" s="22"/>
      <c r="LX60" s="22"/>
      <c r="LY60" s="22"/>
      <c r="LZ60" s="22"/>
      <c r="MA60" s="22"/>
      <c r="MB60" s="22"/>
      <c r="MC60" s="22"/>
      <c r="MD60" s="22"/>
      <c r="ME60" s="22"/>
      <c r="MF60" s="22"/>
      <c r="MG60" s="22"/>
      <c r="MH60" s="22"/>
      <c r="MI60" s="22"/>
      <c r="MJ60" s="22"/>
      <c r="MK60" s="22"/>
      <c r="ML60" s="22"/>
      <c r="MM60" s="22"/>
      <c r="MN60" s="22"/>
      <c r="MO60" s="22"/>
      <c r="MP60" s="22"/>
      <c r="MQ60" s="22"/>
      <c r="MR60" s="22"/>
      <c r="MS60" s="22"/>
      <c r="MT60" s="22"/>
      <c r="MU60" s="22"/>
      <c r="MV60" s="22"/>
      <c r="MW60" s="22"/>
      <c r="MX60" s="22"/>
      <c r="MY60" s="22"/>
      <c r="MZ60" s="22"/>
      <c r="NA60" s="22"/>
      <c r="NB60" s="22"/>
      <c r="NC60" s="22"/>
      <c r="ND60" s="22"/>
      <c r="NE60" s="22"/>
      <c r="NF60" s="22"/>
      <c r="NG60" s="22"/>
      <c r="NH60" s="22"/>
      <c r="NI60" s="22"/>
      <c r="NJ60" s="22"/>
      <c r="NK60" s="22"/>
      <c r="NL60" s="22"/>
      <c r="NM60" s="22"/>
      <c r="NN60" s="22"/>
      <c r="NO60" s="22"/>
      <c r="NP60" s="22"/>
      <c r="NQ60" s="22"/>
      <c r="NR60" s="22"/>
      <c r="NS60" s="22"/>
      <c r="NT60" s="22"/>
      <c r="NU60" s="22"/>
      <c r="NV60" s="22"/>
      <c r="NW60" s="22"/>
      <c r="NX60" s="22"/>
      <c r="NY60" s="22"/>
      <c r="NZ60" s="22"/>
      <c r="OA60" s="22"/>
      <c r="OB60" s="22"/>
      <c r="OC60" s="22"/>
      <c r="OD60" s="22"/>
      <c r="OE60" s="22"/>
      <c r="OF60" s="22"/>
      <c r="OG60" s="22"/>
      <c r="OH60" s="22"/>
      <c r="OI60" s="22"/>
      <c r="OJ60" s="22"/>
      <c r="OK60" s="22"/>
      <c r="OL60" s="22"/>
      <c r="OM60" s="22"/>
      <c r="ON60" s="22"/>
      <c r="OO60" s="22"/>
      <c r="OP60" s="22"/>
      <c r="OQ60" s="22"/>
      <c r="OR60" s="22"/>
      <c r="OS60" s="22"/>
      <c r="OT60" s="22"/>
      <c r="OU60" s="22"/>
      <c r="OV60" s="22"/>
      <c r="OW60" s="22"/>
      <c r="OX60" s="22"/>
      <c r="OY60" s="22"/>
      <c r="OZ60" s="22"/>
      <c r="PA60" s="22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</row>
    <row r="61" spans="1:748" ht="15.75">
      <c r="A61" s="22">
        <v>42078</v>
      </c>
      <c r="B61" s="29">
        <v>390196</v>
      </c>
      <c r="C61" s="29">
        <v>1056563</v>
      </c>
      <c r="D61" s="29">
        <v>42244</v>
      </c>
      <c r="E61" s="29">
        <v>132030</v>
      </c>
      <c r="F61" s="29">
        <v>1105773</v>
      </c>
      <c r="G61" s="29">
        <v>1071327</v>
      </c>
      <c r="H61" s="29">
        <v>61888</v>
      </c>
      <c r="I61" s="29">
        <v>284606</v>
      </c>
      <c r="J61" s="29">
        <v>226482</v>
      </c>
      <c r="K61" s="29">
        <v>38267</v>
      </c>
      <c r="L61" s="29">
        <v>23898</v>
      </c>
      <c r="M61" s="29">
        <v>88158</v>
      </c>
      <c r="N61" s="29">
        <v>33414</v>
      </c>
      <c r="O61" s="29">
        <v>167864</v>
      </c>
      <c r="P61" s="42">
        <v>96876</v>
      </c>
      <c r="Q61" s="40">
        <v>26344</v>
      </c>
      <c r="R61" s="42">
        <v>9190</v>
      </c>
      <c r="S61" s="40">
        <v>208413</v>
      </c>
      <c r="T61" s="40">
        <v>133999</v>
      </c>
      <c r="U61" s="42">
        <v>31245</v>
      </c>
      <c r="V61" s="42">
        <v>7316</v>
      </c>
      <c r="W61" s="42">
        <v>73746</v>
      </c>
      <c r="X61" s="40">
        <v>38523</v>
      </c>
      <c r="Y61" s="40">
        <v>143480</v>
      </c>
      <c r="Z61" s="42">
        <v>290253</v>
      </c>
      <c r="AA61" s="42">
        <v>2836</v>
      </c>
      <c r="AB61" s="42">
        <v>50342</v>
      </c>
      <c r="AC61" s="42">
        <v>74926</v>
      </c>
      <c r="AD61" s="42">
        <v>1474</v>
      </c>
      <c r="AE61" s="42">
        <v>23442</v>
      </c>
      <c r="AF61" s="42">
        <v>22705</v>
      </c>
      <c r="AG61" s="40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2"/>
      <c r="KX61" s="22"/>
      <c r="KY61" s="22"/>
      <c r="KZ61" s="22"/>
      <c r="LA61" s="22"/>
      <c r="LB61" s="22"/>
      <c r="LC61" s="22"/>
      <c r="LD61" s="22"/>
      <c r="LE61" s="22"/>
      <c r="LF61" s="22"/>
      <c r="LG61" s="22"/>
      <c r="LH61" s="22"/>
      <c r="LI61" s="22"/>
      <c r="LJ61" s="22"/>
      <c r="LK61" s="22"/>
      <c r="LL61" s="22"/>
      <c r="LM61" s="22"/>
      <c r="LN61" s="22"/>
      <c r="LO61" s="22"/>
      <c r="LP61" s="22"/>
      <c r="LQ61" s="22"/>
      <c r="LR61" s="22"/>
      <c r="LS61" s="22"/>
      <c r="LT61" s="22"/>
      <c r="LU61" s="22"/>
      <c r="LV61" s="22"/>
      <c r="LW61" s="22"/>
      <c r="LX61" s="22"/>
      <c r="LY61" s="22"/>
      <c r="LZ61" s="22"/>
      <c r="MA61" s="22"/>
      <c r="MB61" s="22"/>
      <c r="MC61" s="22"/>
      <c r="MD61" s="22"/>
      <c r="ME61" s="22"/>
      <c r="MF61" s="22"/>
      <c r="MG61" s="22"/>
      <c r="MH61" s="22"/>
      <c r="MI61" s="22"/>
      <c r="MJ61" s="22"/>
      <c r="MK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22"/>
      <c r="MW61" s="22"/>
      <c r="MX61" s="22"/>
      <c r="MY61" s="22"/>
      <c r="MZ61" s="22"/>
      <c r="NA61" s="22"/>
      <c r="NB61" s="22"/>
      <c r="NC61" s="22"/>
      <c r="ND61" s="22"/>
      <c r="NE61" s="22"/>
      <c r="NF61" s="22"/>
      <c r="NG61" s="22"/>
      <c r="NH61" s="22"/>
      <c r="NI61" s="22"/>
      <c r="NJ61" s="22"/>
      <c r="NK61" s="22"/>
      <c r="NL61" s="22"/>
      <c r="NM61" s="22"/>
      <c r="NN61" s="22"/>
      <c r="NO61" s="22"/>
      <c r="NP61" s="22"/>
      <c r="NQ61" s="22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22"/>
      <c r="OH61" s="22"/>
      <c r="OI61" s="22"/>
      <c r="OJ61" s="22"/>
      <c r="OK61" s="22"/>
      <c r="OL61" s="22"/>
      <c r="OM61" s="22"/>
      <c r="ON61" s="22"/>
      <c r="OO61" s="22"/>
      <c r="OP61" s="22"/>
      <c r="OQ61" s="22"/>
      <c r="OR61" s="22"/>
      <c r="OS61" s="22"/>
      <c r="OT61" s="22"/>
      <c r="OU61" s="22"/>
      <c r="OV61" s="22"/>
      <c r="OW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</row>
    <row r="62" spans="1:748" ht="15.75">
      <c r="A62" s="22">
        <v>42077</v>
      </c>
      <c r="B62" s="29">
        <v>392783</v>
      </c>
      <c r="C62" s="29">
        <v>1071278</v>
      </c>
      <c r="D62" s="29">
        <v>41336</v>
      </c>
      <c r="E62" s="29">
        <v>133752</v>
      </c>
      <c r="F62" s="29">
        <v>1073267</v>
      </c>
      <c r="G62" s="29">
        <v>1033614</v>
      </c>
      <c r="H62" s="29">
        <v>64316</v>
      </c>
      <c r="I62" s="29">
        <v>294068</v>
      </c>
      <c r="J62" s="29">
        <v>218757</v>
      </c>
      <c r="K62" s="29">
        <v>40284</v>
      </c>
      <c r="L62" s="29">
        <v>24610</v>
      </c>
      <c r="M62" s="29">
        <v>84740</v>
      </c>
      <c r="N62" s="29">
        <v>32327</v>
      </c>
      <c r="O62" s="29">
        <v>166919</v>
      </c>
      <c r="P62" s="42">
        <v>124372</v>
      </c>
      <c r="Q62" s="40">
        <v>31018</v>
      </c>
      <c r="R62" s="42">
        <v>8719</v>
      </c>
      <c r="S62" s="40">
        <v>210311</v>
      </c>
      <c r="T62" s="40">
        <v>122203</v>
      </c>
      <c r="U62" s="42">
        <v>38499</v>
      </c>
      <c r="V62" s="42">
        <v>7541</v>
      </c>
      <c r="W62" s="42">
        <v>82844</v>
      </c>
      <c r="X62" s="40">
        <v>40456</v>
      </c>
      <c r="Y62" s="40">
        <v>128090</v>
      </c>
      <c r="Z62" s="42">
        <v>306155</v>
      </c>
      <c r="AA62" s="42">
        <v>2931</v>
      </c>
      <c r="AB62" s="42">
        <v>49697</v>
      </c>
      <c r="AC62" s="42">
        <v>77691</v>
      </c>
      <c r="AD62" s="42">
        <v>1487</v>
      </c>
      <c r="AE62" s="42">
        <v>27268</v>
      </c>
      <c r="AF62" s="42">
        <v>22225</v>
      </c>
      <c r="AG62" s="40"/>
      <c r="AH62" s="42"/>
      <c r="AI62" s="4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  <c r="KL62" s="22"/>
      <c r="KM62" s="22"/>
      <c r="KN62" s="22"/>
      <c r="KO62" s="22"/>
      <c r="KP62" s="22"/>
      <c r="KQ62" s="22"/>
      <c r="KR62" s="22"/>
      <c r="KS62" s="22"/>
      <c r="KT62" s="22"/>
      <c r="KU62" s="22"/>
      <c r="KV62" s="22"/>
      <c r="KW62" s="22"/>
      <c r="KX62" s="22"/>
      <c r="KY62" s="22"/>
      <c r="KZ62" s="22"/>
      <c r="LA62" s="22"/>
      <c r="LB62" s="22"/>
      <c r="LC62" s="22"/>
      <c r="LD62" s="22"/>
      <c r="LE62" s="22"/>
      <c r="LF62" s="22"/>
      <c r="LG62" s="22"/>
      <c r="LH62" s="22"/>
      <c r="LI62" s="22"/>
      <c r="LJ62" s="22"/>
      <c r="LK62" s="22"/>
      <c r="LL62" s="22"/>
      <c r="LM62" s="22"/>
      <c r="LN62" s="22"/>
      <c r="LO62" s="22"/>
      <c r="LP62" s="22"/>
      <c r="LQ62" s="22"/>
      <c r="LR62" s="22"/>
      <c r="LS62" s="22"/>
      <c r="LT62" s="22"/>
      <c r="LU62" s="22"/>
      <c r="LV62" s="22"/>
      <c r="LW62" s="22"/>
      <c r="LX62" s="22"/>
      <c r="LY62" s="22"/>
      <c r="LZ62" s="22"/>
      <c r="MA62" s="22"/>
      <c r="MB62" s="22"/>
      <c r="MC62" s="22"/>
      <c r="MD62" s="22"/>
      <c r="ME62" s="22"/>
      <c r="MF62" s="22"/>
      <c r="MG62" s="22"/>
      <c r="MH62" s="22"/>
      <c r="MI62" s="22"/>
      <c r="MJ62" s="22"/>
      <c r="MK62" s="22"/>
      <c r="ML62" s="22"/>
      <c r="MM62" s="22"/>
      <c r="MN62" s="22"/>
      <c r="MO62" s="22"/>
      <c r="MP62" s="22"/>
      <c r="MQ62" s="22"/>
      <c r="MR62" s="22"/>
      <c r="MS62" s="22"/>
      <c r="MT62" s="22"/>
      <c r="MU62" s="22"/>
      <c r="MV62" s="22"/>
      <c r="MW62" s="22"/>
      <c r="MX62" s="22"/>
      <c r="MY62" s="22"/>
      <c r="MZ62" s="22"/>
      <c r="NA62" s="22"/>
      <c r="NB62" s="22"/>
      <c r="NC62" s="22"/>
      <c r="ND62" s="22"/>
      <c r="NE62" s="22"/>
      <c r="NF62" s="22"/>
      <c r="NG62" s="22"/>
      <c r="NH62" s="22"/>
      <c r="NI62" s="22"/>
      <c r="NJ62" s="22"/>
      <c r="NK62" s="22"/>
      <c r="NL62" s="22"/>
      <c r="NM62" s="22"/>
      <c r="NN62" s="22"/>
      <c r="NO62" s="22"/>
      <c r="NP62" s="22"/>
      <c r="NQ62" s="22"/>
      <c r="NR62" s="22"/>
      <c r="NS62" s="22"/>
      <c r="NT62" s="22"/>
      <c r="NU62" s="22"/>
      <c r="NV62" s="22"/>
      <c r="NW62" s="22"/>
      <c r="NX62" s="22"/>
      <c r="NY62" s="22"/>
      <c r="NZ62" s="22"/>
      <c r="OA62" s="22"/>
      <c r="OB62" s="22"/>
      <c r="OC62" s="22"/>
      <c r="OD62" s="22"/>
      <c r="OE62" s="22"/>
      <c r="OF62" s="22"/>
      <c r="OG62" s="22"/>
      <c r="OH62" s="22"/>
      <c r="OI62" s="22"/>
      <c r="OJ62" s="22"/>
      <c r="OK62" s="22"/>
      <c r="OL62" s="22"/>
      <c r="OM62" s="22"/>
      <c r="ON62" s="22"/>
      <c r="OO62" s="22"/>
      <c r="OP62" s="22"/>
      <c r="OQ62" s="22"/>
      <c r="OR62" s="22"/>
      <c r="OS62" s="22"/>
      <c r="OT62" s="22"/>
      <c r="OU62" s="22"/>
      <c r="OV62" s="22"/>
      <c r="OW62" s="22"/>
      <c r="OX62" s="22"/>
      <c r="OY62" s="22"/>
      <c r="OZ62" s="22"/>
      <c r="PA62" s="22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</row>
    <row r="63" spans="1:748" ht="15.75">
      <c r="A63" s="22">
        <v>42076</v>
      </c>
      <c r="B63" s="29">
        <v>480285</v>
      </c>
      <c r="C63" s="29">
        <v>1156559</v>
      </c>
      <c r="D63" s="29">
        <v>54511</v>
      </c>
      <c r="E63" s="29">
        <v>134850</v>
      </c>
      <c r="F63" s="29">
        <v>1023391</v>
      </c>
      <c r="G63" s="29">
        <v>1001816</v>
      </c>
      <c r="H63" s="29">
        <v>84337</v>
      </c>
      <c r="I63" s="29">
        <v>390944</v>
      </c>
      <c r="J63" s="29">
        <v>240524</v>
      </c>
      <c r="K63" s="29">
        <v>76130</v>
      </c>
      <c r="L63" s="29">
        <v>44164</v>
      </c>
      <c r="M63" s="29">
        <v>96283</v>
      </c>
      <c r="N63" s="29">
        <v>48022</v>
      </c>
      <c r="O63" s="29">
        <v>219820</v>
      </c>
      <c r="P63" s="42">
        <v>150850</v>
      </c>
      <c r="Q63" s="40">
        <v>58421</v>
      </c>
      <c r="R63" s="42">
        <v>13372</v>
      </c>
      <c r="S63" s="40">
        <v>351911</v>
      </c>
      <c r="T63" s="40">
        <v>125096</v>
      </c>
      <c r="U63" s="42">
        <v>74284</v>
      </c>
      <c r="V63" s="42">
        <v>6083</v>
      </c>
      <c r="W63" s="42">
        <v>49590</v>
      </c>
      <c r="X63" s="40">
        <v>38080</v>
      </c>
      <c r="Y63" s="40">
        <v>145006</v>
      </c>
      <c r="Z63" s="42">
        <v>254346</v>
      </c>
      <c r="AA63" s="42">
        <v>5391</v>
      </c>
      <c r="AB63" s="42">
        <v>56391</v>
      </c>
      <c r="AC63" s="42">
        <v>65269</v>
      </c>
      <c r="AD63" s="42">
        <v>2922</v>
      </c>
      <c r="AE63" s="42">
        <v>18358</v>
      </c>
      <c r="AF63" s="42">
        <v>20631</v>
      </c>
      <c r="AG63" s="40"/>
      <c r="AH63" s="42"/>
      <c r="AI63" s="4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  <c r="KL63" s="22"/>
      <c r="KM63" s="22"/>
      <c r="KN63" s="22"/>
      <c r="KO63" s="22"/>
      <c r="KP63" s="22"/>
      <c r="KQ63" s="22"/>
      <c r="KR63" s="22"/>
      <c r="KS63" s="22"/>
      <c r="KT63" s="22"/>
      <c r="KU63" s="22"/>
      <c r="KV63" s="22"/>
      <c r="KW63" s="22"/>
      <c r="KX63" s="22"/>
      <c r="KY63" s="22"/>
      <c r="KZ63" s="22"/>
      <c r="LA63" s="22"/>
      <c r="LB63" s="22"/>
      <c r="LC63" s="22"/>
      <c r="LD63" s="22"/>
      <c r="LE63" s="22"/>
      <c r="LF63" s="22"/>
      <c r="LG63" s="22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22"/>
      <c r="LT63" s="22"/>
      <c r="LU63" s="22"/>
      <c r="LV63" s="22"/>
      <c r="LW63" s="22"/>
      <c r="LX63" s="22"/>
      <c r="LY63" s="22"/>
      <c r="LZ63" s="22"/>
      <c r="MA63" s="22"/>
      <c r="MB63" s="22"/>
      <c r="MC63" s="22"/>
      <c r="MD63" s="22"/>
      <c r="ME63" s="22"/>
      <c r="MF63" s="22"/>
      <c r="MG63" s="22"/>
      <c r="MH63" s="22"/>
      <c r="MI63" s="22"/>
      <c r="MJ63" s="22"/>
      <c r="MK63" s="22"/>
      <c r="ML63" s="22"/>
      <c r="MM63" s="22"/>
      <c r="MN63" s="22"/>
      <c r="MO63" s="22"/>
      <c r="MP63" s="22"/>
      <c r="MQ63" s="22"/>
      <c r="MR63" s="22"/>
      <c r="MS63" s="22"/>
      <c r="MT63" s="22"/>
      <c r="MU63" s="22"/>
      <c r="MV63" s="22"/>
      <c r="MW63" s="22"/>
      <c r="MX63" s="22"/>
      <c r="MY63" s="22"/>
      <c r="MZ63" s="22"/>
      <c r="NA63" s="22"/>
      <c r="NB63" s="22"/>
      <c r="NC63" s="22"/>
      <c r="ND63" s="22"/>
      <c r="NE63" s="22"/>
      <c r="NF63" s="22"/>
      <c r="NG63" s="22"/>
      <c r="NH63" s="22"/>
      <c r="NI63" s="22"/>
      <c r="NJ63" s="22"/>
      <c r="NK63" s="22"/>
      <c r="NL63" s="22"/>
      <c r="NM63" s="22"/>
      <c r="NN63" s="22"/>
      <c r="NO63" s="22"/>
      <c r="NP63" s="22"/>
      <c r="NQ63" s="22"/>
      <c r="NR63" s="22"/>
      <c r="NS63" s="22"/>
      <c r="NT63" s="22"/>
      <c r="NU63" s="22"/>
      <c r="NV63" s="22"/>
      <c r="NW63" s="22"/>
      <c r="NX63" s="22"/>
      <c r="NY63" s="22"/>
      <c r="NZ63" s="22"/>
      <c r="OA63" s="22"/>
      <c r="OB63" s="22"/>
      <c r="OC63" s="22"/>
      <c r="OD63" s="22"/>
      <c r="OE63" s="22"/>
      <c r="OF63" s="22"/>
      <c r="OG63" s="22"/>
      <c r="OH63" s="22"/>
      <c r="OI63" s="22"/>
      <c r="OJ63" s="22"/>
      <c r="OK63" s="22"/>
      <c r="OL63" s="22"/>
      <c r="OM63" s="22"/>
      <c r="ON63" s="22"/>
      <c r="OO63" s="22"/>
      <c r="OP63" s="22"/>
      <c r="OQ63" s="22"/>
      <c r="OR63" s="22"/>
      <c r="OS63" s="22"/>
      <c r="OT63" s="22"/>
      <c r="OU63" s="22"/>
      <c r="OV63" s="22"/>
      <c r="OW63" s="22"/>
      <c r="OX63" s="22"/>
      <c r="OY63" s="22"/>
      <c r="OZ63" s="22"/>
      <c r="PA63" s="22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</row>
    <row r="64" spans="1:748" ht="15.75">
      <c r="A64" s="22">
        <v>42075</v>
      </c>
      <c r="B64" s="29">
        <v>512992</v>
      </c>
      <c r="C64" s="29">
        <v>1166588</v>
      </c>
      <c r="D64" s="29">
        <v>59878</v>
      </c>
      <c r="E64" s="29">
        <v>136287</v>
      </c>
      <c r="F64" s="29">
        <v>999324</v>
      </c>
      <c r="G64" s="29">
        <v>981445</v>
      </c>
      <c r="H64" s="29">
        <v>91241</v>
      </c>
      <c r="I64" s="29">
        <v>431295</v>
      </c>
      <c r="J64" s="29">
        <v>241835</v>
      </c>
      <c r="K64" s="29">
        <v>82741</v>
      </c>
      <c r="L64" s="29">
        <v>48303</v>
      </c>
      <c r="M64" s="29">
        <v>98939</v>
      </c>
      <c r="N64" s="29">
        <v>48815</v>
      </c>
      <c r="O64" s="29">
        <v>218220</v>
      </c>
      <c r="P64" s="42">
        <v>134009</v>
      </c>
      <c r="Q64" s="40">
        <v>56692</v>
      </c>
      <c r="R64" s="42">
        <v>14649</v>
      </c>
      <c r="S64" s="42">
        <v>407426</v>
      </c>
      <c r="T64" s="40">
        <v>142833</v>
      </c>
      <c r="U64" s="42">
        <v>68479</v>
      </c>
      <c r="V64" s="42">
        <v>6051</v>
      </c>
      <c r="W64" s="42">
        <v>37628</v>
      </c>
      <c r="X64" s="40">
        <v>43644</v>
      </c>
      <c r="Y64" s="40">
        <v>146037</v>
      </c>
      <c r="Z64" s="42">
        <v>176266</v>
      </c>
      <c r="AA64" s="42">
        <v>5522</v>
      </c>
      <c r="AB64" s="42">
        <v>56482</v>
      </c>
      <c r="AC64" s="42">
        <v>61355</v>
      </c>
      <c r="AD64" s="42">
        <v>3141</v>
      </c>
      <c r="AE64" s="42">
        <v>14649</v>
      </c>
      <c r="AF64" s="42">
        <v>19348</v>
      </c>
      <c r="AG64" s="40"/>
      <c r="AH64" s="42"/>
      <c r="AI64" s="4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  <c r="KL64" s="22"/>
      <c r="KM64" s="22"/>
      <c r="KN64" s="22"/>
      <c r="KO64" s="22"/>
      <c r="KP64" s="22"/>
      <c r="KQ64" s="22"/>
      <c r="KR64" s="22"/>
      <c r="KS64" s="22"/>
      <c r="KT64" s="22"/>
      <c r="KU64" s="22"/>
      <c r="KV64" s="22"/>
      <c r="KW64" s="22"/>
      <c r="KX64" s="22"/>
      <c r="KY64" s="22"/>
      <c r="KZ64" s="22"/>
      <c r="LA64" s="22"/>
      <c r="LB64" s="22"/>
      <c r="LC64" s="22"/>
      <c r="LD64" s="22"/>
      <c r="LE64" s="22"/>
      <c r="LF64" s="22"/>
      <c r="LG64" s="22"/>
      <c r="LH64" s="22"/>
      <c r="LI64" s="22"/>
      <c r="LJ64" s="22"/>
      <c r="LK64" s="22"/>
      <c r="LL64" s="22"/>
      <c r="LM64" s="22"/>
      <c r="LN64" s="22"/>
      <c r="LO64" s="22"/>
      <c r="LP64" s="22"/>
      <c r="LQ64" s="22"/>
      <c r="LR64" s="22"/>
      <c r="LS64" s="22"/>
      <c r="LT64" s="22"/>
      <c r="LU64" s="22"/>
      <c r="LV64" s="22"/>
      <c r="LW64" s="22"/>
      <c r="LX64" s="22"/>
      <c r="LY64" s="22"/>
      <c r="LZ64" s="22"/>
      <c r="MA64" s="22"/>
      <c r="MB64" s="22"/>
      <c r="MC64" s="22"/>
      <c r="MD64" s="22"/>
      <c r="ME64" s="22"/>
      <c r="MF64" s="22"/>
      <c r="MG64" s="22"/>
      <c r="MH64" s="22"/>
      <c r="MI64" s="22"/>
      <c r="MJ64" s="22"/>
      <c r="MK64" s="22"/>
      <c r="ML64" s="22"/>
      <c r="MM64" s="22"/>
      <c r="MN64" s="22"/>
      <c r="MO64" s="22"/>
      <c r="MP64" s="22"/>
      <c r="MQ64" s="22"/>
      <c r="MR64" s="22"/>
      <c r="MS64" s="22"/>
      <c r="MT64" s="22"/>
      <c r="MU64" s="22"/>
      <c r="MV64" s="22"/>
      <c r="MW64" s="22"/>
      <c r="MX64" s="22"/>
      <c r="MY64" s="22"/>
      <c r="MZ64" s="22"/>
      <c r="NA64" s="22"/>
      <c r="NB64" s="22"/>
      <c r="NC64" s="22"/>
      <c r="ND64" s="22"/>
      <c r="NE64" s="22"/>
      <c r="NF64" s="22"/>
      <c r="NG64" s="22"/>
      <c r="NH64" s="22"/>
      <c r="NI64" s="22"/>
      <c r="NJ64" s="22"/>
      <c r="NK64" s="22"/>
      <c r="NL64" s="22"/>
      <c r="NM64" s="22"/>
      <c r="NN64" s="22"/>
      <c r="NO64" s="22"/>
      <c r="NP64" s="22"/>
      <c r="NQ64" s="22"/>
      <c r="NR64" s="22"/>
      <c r="NS64" s="22"/>
      <c r="NT64" s="22"/>
      <c r="NU64" s="22"/>
      <c r="NV64" s="22"/>
      <c r="NW64" s="22"/>
      <c r="NX64" s="22"/>
      <c r="NY64" s="22"/>
      <c r="NZ64" s="22"/>
      <c r="OA64" s="22"/>
      <c r="OB64" s="22"/>
      <c r="OC64" s="22"/>
      <c r="OD64" s="22"/>
      <c r="OE64" s="22"/>
      <c r="OF64" s="22"/>
      <c r="OG64" s="22"/>
      <c r="OH64" s="22"/>
      <c r="OI64" s="22"/>
      <c r="OJ64" s="22"/>
      <c r="OK64" s="22"/>
      <c r="OL64" s="22"/>
      <c r="OM64" s="22"/>
      <c r="ON64" s="22"/>
      <c r="OO64" s="22"/>
      <c r="OP64" s="22"/>
      <c r="OQ64" s="22"/>
      <c r="OR64" s="22"/>
      <c r="OS64" s="22"/>
      <c r="OT64" s="22"/>
      <c r="OU64" s="22"/>
      <c r="OV64" s="22"/>
      <c r="OW64" s="22"/>
      <c r="OX64" s="22"/>
      <c r="OY64" s="22"/>
      <c r="OZ64" s="22"/>
      <c r="PA64" s="22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</row>
    <row r="65" spans="1:748" ht="15.75">
      <c r="A65" s="22">
        <v>42074</v>
      </c>
      <c r="B65" s="29">
        <v>520913</v>
      </c>
      <c r="C65" s="29">
        <v>1168446</v>
      </c>
      <c r="D65" s="29">
        <v>64990</v>
      </c>
      <c r="E65" s="29">
        <v>137183</v>
      </c>
      <c r="F65" s="29">
        <v>1039783</v>
      </c>
      <c r="G65" s="29">
        <v>1000931</v>
      </c>
      <c r="H65" s="29">
        <v>93515</v>
      </c>
      <c r="I65" s="29">
        <v>452926</v>
      </c>
      <c r="J65" s="29">
        <v>248099</v>
      </c>
      <c r="K65" s="29">
        <v>84363</v>
      </c>
      <c r="L65" s="29">
        <v>49286</v>
      </c>
      <c r="M65" s="29">
        <v>101385</v>
      </c>
      <c r="N65" s="29">
        <v>45417</v>
      </c>
      <c r="O65" s="29">
        <v>220331</v>
      </c>
      <c r="P65" s="42">
        <v>126936</v>
      </c>
      <c r="Q65" s="40">
        <v>53452</v>
      </c>
      <c r="R65" s="42">
        <v>14622</v>
      </c>
      <c r="S65" s="42">
        <v>423494</v>
      </c>
      <c r="T65" s="40">
        <v>148000</v>
      </c>
      <c r="U65" s="42">
        <v>76007</v>
      </c>
      <c r="V65" s="42">
        <v>6196</v>
      </c>
      <c r="W65" s="42">
        <v>37948</v>
      </c>
      <c r="X65" s="40">
        <v>53194</v>
      </c>
      <c r="Y65" s="40">
        <v>142556</v>
      </c>
      <c r="Z65" s="42">
        <v>175171</v>
      </c>
      <c r="AA65" s="42">
        <v>5582</v>
      </c>
      <c r="AB65" s="42">
        <v>56737</v>
      </c>
      <c r="AC65" s="42">
        <v>63989</v>
      </c>
      <c r="AD65" s="42">
        <v>3035</v>
      </c>
      <c r="AE65" s="42">
        <v>14226</v>
      </c>
      <c r="AF65" s="42">
        <v>18882</v>
      </c>
      <c r="AG65" s="40"/>
      <c r="AH65" s="42"/>
      <c r="AI65" s="4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  <c r="GW65" s="22"/>
      <c r="GX65" s="22"/>
      <c r="GY65" s="22"/>
      <c r="GZ65" s="22"/>
      <c r="HA65" s="22"/>
      <c r="HB65" s="22"/>
      <c r="HC65" s="22"/>
      <c r="HD65" s="22"/>
      <c r="HE65" s="22"/>
      <c r="HF65" s="22"/>
      <c r="HG65" s="22"/>
      <c r="HH65" s="22"/>
      <c r="HI65" s="22"/>
      <c r="HJ65" s="22"/>
      <c r="HK65" s="22"/>
      <c r="HL65" s="22"/>
      <c r="HM65" s="22"/>
      <c r="HN65" s="22"/>
      <c r="HO65" s="22"/>
      <c r="HP65" s="22"/>
      <c r="HQ65" s="22"/>
      <c r="HR65" s="22"/>
      <c r="HS65" s="22"/>
      <c r="HT65" s="22"/>
      <c r="HU65" s="22"/>
      <c r="HV65" s="22"/>
      <c r="HW65" s="22"/>
      <c r="HX65" s="22"/>
      <c r="HY65" s="22"/>
      <c r="HZ65" s="22"/>
      <c r="IA65" s="22"/>
      <c r="IB65" s="22"/>
      <c r="IC65" s="22"/>
      <c r="ID65" s="22"/>
      <c r="IE65" s="22"/>
      <c r="IF65" s="22"/>
      <c r="IG65" s="22"/>
      <c r="IH65" s="22"/>
      <c r="II65" s="22"/>
      <c r="IJ65" s="22"/>
      <c r="IK65" s="22"/>
      <c r="IL65" s="22"/>
      <c r="IM65" s="22"/>
      <c r="IN65" s="22"/>
      <c r="IO65" s="22"/>
      <c r="IP65" s="22"/>
      <c r="IQ65" s="22"/>
      <c r="IR65" s="22"/>
      <c r="IS65" s="22"/>
      <c r="IT65" s="22"/>
      <c r="IU65" s="22"/>
      <c r="IV65" s="22"/>
      <c r="IW65" s="22"/>
      <c r="IX65" s="22"/>
      <c r="IY65" s="22"/>
      <c r="IZ65" s="22"/>
      <c r="JA65" s="22"/>
      <c r="JB65" s="22"/>
      <c r="JC65" s="22"/>
      <c r="JD65" s="22"/>
      <c r="JE65" s="22"/>
      <c r="JF65" s="22"/>
      <c r="JG65" s="22"/>
      <c r="JH65" s="22"/>
      <c r="JI65" s="22"/>
      <c r="JJ65" s="22"/>
      <c r="JK65" s="22"/>
      <c r="JL65" s="22"/>
      <c r="JM65" s="22"/>
      <c r="JN65" s="22"/>
      <c r="JO65" s="22"/>
      <c r="JP65" s="22"/>
      <c r="JQ65" s="22"/>
      <c r="JR65" s="22"/>
      <c r="JS65" s="22"/>
      <c r="JT65" s="22"/>
      <c r="JU65" s="22"/>
      <c r="JV65" s="22"/>
      <c r="JW65" s="22"/>
      <c r="JX65" s="22"/>
      <c r="JY65" s="22"/>
      <c r="JZ65" s="22"/>
      <c r="KA65" s="22"/>
      <c r="KB65" s="22"/>
      <c r="KC65" s="22"/>
      <c r="KD65" s="22"/>
      <c r="KE65" s="22"/>
      <c r="KF65" s="22"/>
      <c r="KG65" s="22"/>
      <c r="KH65" s="22"/>
      <c r="KI65" s="22"/>
      <c r="KJ65" s="22"/>
      <c r="KK65" s="22"/>
      <c r="KL65" s="22"/>
      <c r="KM65" s="22"/>
      <c r="KN65" s="22"/>
      <c r="KO65" s="22"/>
      <c r="KP65" s="22"/>
      <c r="KQ65" s="22"/>
      <c r="KR65" s="22"/>
      <c r="KS65" s="22"/>
      <c r="KT65" s="22"/>
      <c r="KU65" s="22"/>
      <c r="KV65" s="22"/>
      <c r="KW65" s="22"/>
      <c r="KX65" s="22"/>
      <c r="KY65" s="22"/>
      <c r="KZ65" s="22"/>
      <c r="LA65" s="22"/>
      <c r="LB65" s="22"/>
      <c r="LC65" s="22"/>
      <c r="LD65" s="22"/>
      <c r="LE65" s="22"/>
      <c r="LF65" s="22"/>
      <c r="LG65" s="22"/>
      <c r="LH65" s="22"/>
      <c r="LI65" s="22"/>
      <c r="LJ65" s="22"/>
      <c r="LK65" s="22"/>
      <c r="LL65" s="22"/>
      <c r="LM65" s="22"/>
      <c r="LN65" s="22"/>
      <c r="LO65" s="22"/>
      <c r="LP65" s="22"/>
      <c r="LQ65" s="22"/>
      <c r="LR65" s="22"/>
      <c r="LS65" s="22"/>
      <c r="LT65" s="22"/>
      <c r="LU65" s="22"/>
      <c r="LV65" s="22"/>
      <c r="LW65" s="22"/>
      <c r="LX65" s="22"/>
      <c r="LY65" s="22"/>
      <c r="LZ65" s="22"/>
      <c r="MA65" s="22"/>
      <c r="MB65" s="22"/>
      <c r="MC65" s="22"/>
      <c r="MD65" s="22"/>
      <c r="ME65" s="22"/>
      <c r="MF65" s="22"/>
      <c r="MG65" s="22"/>
      <c r="MH65" s="22"/>
      <c r="MI65" s="22"/>
      <c r="MJ65" s="22"/>
      <c r="MK65" s="22"/>
      <c r="ML65" s="22"/>
      <c r="MM65" s="22"/>
      <c r="MN65" s="22"/>
      <c r="MO65" s="22"/>
      <c r="MP65" s="22"/>
      <c r="MQ65" s="22"/>
      <c r="MR65" s="22"/>
      <c r="MS65" s="22"/>
      <c r="MT65" s="22"/>
      <c r="MU65" s="22"/>
      <c r="MV65" s="22"/>
      <c r="MW65" s="22"/>
      <c r="MX65" s="22"/>
      <c r="MY65" s="22"/>
      <c r="MZ65" s="22"/>
      <c r="NA65" s="22"/>
      <c r="NB65" s="22"/>
      <c r="NC65" s="22"/>
      <c r="ND65" s="22"/>
      <c r="NE65" s="22"/>
      <c r="NF65" s="22"/>
      <c r="NG65" s="22"/>
      <c r="NH65" s="22"/>
      <c r="NI65" s="22"/>
      <c r="NJ65" s="22"/>
      <c r="NK65" s="22"/>
      <c r="NL65" s="22"/>
      <c r="NM65" s="22"/>
      <c r="NN65" s="22"/>
      <c r="NO65" s="22"/>
      <c r="NP65" s="22"/>
      <c r="NQ65" s="22"/>
      <c r="NR65" s="22"/>
      <c r="NS65" s="22"/>
      <c r="NT65" s="22"/>
      <c r="NU65" s="22"/>
      <c r="NV65" s="22"/>
      <c r="NW65" s="22"/>
      <c r="NX65" s="22"/>
      <c r="NY65" s="22"/>
      <c r="NZ65" s="22"/>
      <c r="OA65" s="22"/>
      <c r="OB65" s="22"/>
      <c r="OC65" s="22"/>
      <c r="OD65" s="22"/>
      <c r="OE65" s="22"/>
      <c r="OF65" s="22"/>
      <c r="OG65" s="22"/>
      <c r="OH65" s="22"/>
      <c r="OI65" s="22"/>
      <c r="OJ65" s="22"/>
      <c r="OK65" s="22"/>
      <c r="OL65" s="22"/>
      <c r="OM65" s="22"/>
      <c r="ON65" s="22"/>
      <c r="OO65" s="22"/>
      <c r="OP65" s="22"/>
      <c r="OQ65" s="22"/>
      <c r="OR65" s="22"/>
      <c r="OS65" s="22"/>
      <c r="OT65" s="22"/>
      <c r="OU65" s="22"/>
      <c r="OV65" s="22"/>
      <c r="OW65" s="22"/>
      <c r="OX65" s="22"/>
      <c r="OY65" s="22"/>
      <c r="OZ65" s="22"/>
      <c r="PA65" s="22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</row>
    <row r="66" spans="1:748" ht="15.75">
      <c r="A66" s="22">
        <v>42073</v>
      </c>
      <c r="B66" s="29">
        <v>545416</v>
      </c>
      <c r="C66" s="29">
        <v>1178320</v>
      </c>
      <c r="D66" s="29">
        <v>62861</v>
      </c>
      <c r="E66" s="29">
        <v>140932</v>
      </c>
      <c r="F66" s="29">
        <v>1014881</v>
      </c>
      <c r="G66" s="29">
        <v>964501</v>
      </c>
      <c r="H66" s="29">
        <v>92311</v>
      </c>
      <c r="I66" s="29">
        <v>468309</v>
      </c>
      <c r="J66" s="29">
        <v>250781</v>
      </c>
      <c r="K66" s="29">
        <v>83078</v>
      </c>
      <c r="L66" s="29">
        <v>49045</v>
      </c>
      <c r="M66" s="29">
        <v>102507</v>
      </c>
      <c r="N66" s="29">
        <v>46024</v>
      </c>
      <c r="O66" s="29">
        <v>216279</v>
      </c>
      <c r="P66" s="42">
        <v>121249</v>
      </c>
      <c r="Q66" s="40">
        <v>51803</v>
      </c>
      <c r="R66" s="42">
        <v>13829</v>
      </c>
      <c r="S66" s="42">
        <v>430878</v>
      </c>
      <c r="T66" s="40">
        <v>140590</v>
      </c>
      <c r="U66" s="42">
        <v>69038</v>
      </c>
      <c r="V66" s="42">
        <v>6343</v>
      </c>
      <c r="W66" s="42">
        <v>36550</v>
      </c>
      <c r="X66" s="40">
        <v>85451</v>
      </c>
      <c r="Y66" s="40">
        <v>151071</v>
      </c>
      <c r="Z66" s="42">
        <v>180827</v>
      </c>
      <c r="AA66" s="42">
        <v>6010</v>
      </c>
      <c r="AB66" s="42">
        <v>68040</v>
      </c>
      <c r="AC66" s="42">
        <v>64017</v>
      </c>
      <c r="AD66" s="42">
        <v>3173</v>
      </c>
      <c r="AE66" s="42">
        <v>13996</v>
      </c>
      <c r="AF66" s="42">
        <v>18049</v>
      </c>
      <c r="AG66" s="40"/>
      <c r="AH66" s="42"/>
      <c r="AI66" s="4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  <c r="GW66" s="22"/>
      <c r="GX66" s="22"/>
      <c r="GY66" s="22"/>
      <c r="GZ66" s="22"/>
      <c r="HA66" s="22"/>
      <c r="HB66" s="22"/>
      <c r="HC66" s="22"/>
      <c r="HD66" s="22"/>
      <c r="HE66" s="22"/>
      <c r="HF66" s="22"/>
      <c r="HG66" s="22"/>
      <c r="HH66" s="22"/>
      <c r="HI66" s="22"/>
      <c r="HJ66" s="22"/>
      <c r="HK66" s="22"/>
      <c r="HL66" s="22"/>
      <c r="HM66" s="22"/>
      <c r="HN66" s="22"/>
      <c r="HO66" s="22"/>
      <c r="HP66" s="22"/>
      <c r="HQ66" s="22"/>
      <c r="HR66" s="22"/>
      <c r="HS66" s="22"/>
      <c r="HT66" s="22"/>
      <c r="HU66" s="22"/>
      <c r="HV66" s="22"/>
      <c r="HW66" s="22"/>
      <c r="HX66" s="22"/>
      <c r="HY66" s="22"/>
      <c r="HZ66" s="22"/>
      <c r="IA66" s="22"/>
      <c r="IB66" s="22"/>
      <c r="IC66" s="22"/>
      <c r="ID66" s="22"/>
      <c r="IE66" s="22"/>
      <c r="IF66" s="22"/>
      <c r="IG66" s="22"/>
      <c r="IH66" s="22"/>
      <c r="II66" s="22"/>
      <c r="IJ66" s="22"/>
      <c r="IK66" s="22"/>
      <c r="IL66" s="22"/>
      <c r="IM66" s="22"/>
      <c r="IN66" s="22"/>
      <c r="IO66" s="22"/>
      <c r="IP66" s="22"/>
      <c r="IQ66" s="22"/>
      <c r="IR66" s="22"/>
      <c r="IS66" s="22"/>
      <c r="IT66" s="22"/>
      <c r="IU66" s="22"/>
      <c r="IV66" s="22"/>
      <c r="IW66" s="22"/>
      <c r="IX66" s="22"/>
      <c r="IY66" s="22"/>
      <c r="IZ66" s="22"/>
      <c r="JA66" s="22"/>
      <c r="JB66" s="22"/>
      <c r="JC66" s="22"/>
      <c r="JD66" s="22"/>
      <c r="JE66" s="22"/>
      <c r="JF66" s="22"/>
      <c r="JG66" s="22"/>
      <c r="JH66" s="22"/>
      <c r="JI66" s="22"/>
      <c r="JJ66" s="22"/>
      <c r="JK66" s="22"/>
      <c r="JL66" s="22"/>
      <c r="JM66" s="22"/>
      <c r="JN66" s="22"/>
      <c r="JO66" s="22"/>
      <c r="JP66" s="22"/>
      <c r="JQ66" s="22"/>
      <c r="JR66" s="22"/>
      <c r="JS66" s="22"/>
      <c r="JT66" s="22"/>
      <c r="JU66" s="22"/>
      <c r="JV66" s="22"/>
      <c r="JW66" s="22"/>
      <c r="JX66" s="22"/>
      <c r="JY66" s="22"/>
      <c r="JZ66" s="22"/>
      <c r="KA66" s="22"/>
      <c r="KB66" s="22"/>
      <c r="KC66" s="22"/>
      <c r="KD66" s="22"/>
      <c r="KE66" s="22"/>
      <c r="KF66" s="22"/>
      <c r="KG66" s="22"/>
      <c r="KH66" s="22"/>
      <c r="KI66" s="22"/>
      <c r="KJ66" s="22"/>
      <c r="KK66" s="22"/>
      <c r="KL66" s="22"/>
      <c r="KM66" s="22"/>
      <c r="KN66" s="22"/>
      <c r="KO66" s="22"/>
      <c r="KP66" s="22"/>
      <c r="KQ66" s="22"/>
      <c r="KR66" s="22"/>
      <c r="KS66" s="22"/>
      <c r="KT66" s="22"/>
      <c r="KU66" s="22"/>
      <c r="KV66" s="22"/>
      <c r="KW66" s="22"/>
      <c r="KX66" s="22"/>
      <c r="KY66" s="22"/>
      <c r="KZ66" s="22"/>
      <c r="LA66" s="22"/>
      <c r="LB66" s="22"/>
      <c r="LC66" s="22"/>
      <c r="LD66" s="22"/>
      <c r="LE66" s="22"/>
      <c r="LF66" s="22"/>
      <c r="LG66" s="22"/>
      <c r="LH66" s="22"/>
      <c r="LI66" s="22"/>
      <c r="LJ66" s="22"/>
      <c r="LK66" s="22"/>
      <c r="LL66" s="22"/>
      <c r="LM66" s="22"/>
      <c r="LN66" s="22"/>
      <c r="LO66" s="22"/>
      <c r="LP66" s="22"/>
      <c r="LQ66" s="22"/>
      <c r="LR66" s="22"/>
      <c r="LS66" s="22"/>
      <c r="LT66" s="22"/>
      <c r="LU66" s="22"/>
      <c r="LV66" s="22"/>
      <c r="LW66" s="22"/>
      <c r="LX66" s="22"/>
      <c r="LY66" s="22"/>
      <c r="LZ66" s="22"/>
      <c r="MA66" s="22"/>
      <c r="MB66" s="22"/>
      <c r="MC66" s="22"/>
      <c r="MD66" s="22"/>
      <c r="ME66" s="22"/>
      <c r="MF66" s="22"/>
      <c r="MG66" s="22"/>
      <c r="MH66" s="22"/>
      <c r="MI66" s="22"/>
      <c r="MJ66" s="22"/>
      <c r="MK66" s="22"/>
      <c r="ML66" s="22"/>
      <c r="MM66" s="22"/>
      <c r="MN66" s="22"/>
      <c r="MO66" s="22"/>
      <c r="MP66" s="22"/>
      <c r="MQ66" s="22"/>
      <c r="MR66" s="22"/>
      <c r="MS66" s="22"/>
      <c r="MT66" s="22"/>
      <c r="MU66" s="22"/>
      <c r="MV66" s="22"/>
      <c r="MW66" s="22"/>
      <c r="MX66" s="22"/>
      <c r="MY66" s="22"/>
      <c r="MZ66" s="22"/>
      <c r="NA66" s="22"/>
      <c r="NB66" s="22"/>
      <c r="NC66" s="22"/>
      <c r="ND66" s="22"/>
      <c r="NE66" s="22"/>
      <c r="NF66" s="22"/>
      <c r="NG66" s="22"/>
      <c r="NH66" s="22"/>
      <c r="NI66" s="22"/>
      <c r="NJ66" s="22"/>
      <c r="NK66" s="22"/>
      <c r="NL66" s="22"/>
      <c r="NM66" s="22"/>
      <c r="NN66" s="22"/>
      <c r="NO66" s="22"/>
      <c r="NP66" s="22"/>
      <c r="NQ66" s="22"/>
      <c r="NR66" s="22"/>
      <c r="NS66" s="22"/>
      <c r="NT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F66" s="22"/>
      <c r="OG66" s="22"/>
      <c r="OH66" s="22"/>
      <c r="OI66" s="22"/>
      <c r="OJ66" s="22"/>
      <c r="OK66" s="22"/>
      <c r="OL66" s="22"/>
      <c r="OM66" s="22"/>
      <c r="ON66" s="22"/>
      <c r="OO66" s="22"/>
      <c r="OP66" s="22"/>
      <c r="OQ66" s="22"/>
      <c r="OR66" s="22"/>
      <c r="OS66" s="22"/>
      <c r="OT66" s="22"/>
      <c r="OU66" s="22"/>
      <c r="OV66" s="22"/>
      <c r="OW66" s="22"/>
      <c r="OX66" s="22"/>
      <c r="OY66" s="22"/>
      <c r="OZ66" s="22"/>
      <c r="PA66" s="22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</row>
    <row r="67" spans="1:748" ht="15.75">
      <c r="A67" s="22">
        <v>42072</v>
      </c>
      <c r="B67" s="29">
        <v>617889</v>
      </c>
      <c r="C67" s="29">
        <v>1193841</v>
      </c>
      <c r="D67" s="29">
        <v>64424</v>
      </c>
      <c r="E67" s="29">
        <v>154608</v>
      </c>
      <c r="F67" s="29">
        <v>1013372</v>
      </c>
      <c r="G67" s="29">
        <v>951909</v>
      </c>
      <c r="H67" s="29">
        <v>94513</v>
      </c>
      <c r="I67" s="29">
        <v>509921</v>
      </c>
      <c r="J67" s="29">
        <v>244366</v>
      </c>
      <c r="K67" s="29">
        <v>86727</v>
      </c>
      <c r="L67" s="29">
        <v>50228</v>
      </c>
      <c r="M67" s="29">
        <v>109402</v>
      </c>
      <c r="N67" s="29">
        <v>46315</v>
      </c>
      <c r="O67" s="29">
        <v>219840</v>
      </c>
      <c r="P67" s="42">
        <v>118211</v>
      </c>
      <c r="Q67" s="40">
        <v>50645</v>
      </c>
      <c r="R67" s="42">
        <v>14515</v>
      </c>
      <c r="S67" s="42">
        <v>447681</v>
      </c>
      <c r="T67" s="40">
        <v>137714</v>
      </c>
      <c r="U67" s="42">
        <v>65051</v>
      </c>
      <c r="V67" s="42">
        <v>6075</v>
      </c>
      <c r="W67" s="42">
        <v>37134</v>
      </c>
      <c r="X67" s="40">
        <v>41547</v>
      </c>
      <c r="Y67" s="40">
        <v>174217</v>
      </c>
      <c r="Z67" s="42">
        <v>192299</v>
      </c>
      <c r="AA67" s="42">
        <v>5821</v>
      </c>
      <c r="AB67" s="42">
        <v>87025</v>
      </c>
      <c r="AC67" s="42">
        <v>64858</v>
      </c>
      <c r="AD67" s="42">
        <v>3548</v>
      </c>
      <c r="AE67" s="42">
        <v>13423</v>
      </c>
      <c r="AF67" s="42">
        <v>18038</v>
      </c>
      <c r="AG67" s="40"/>
      <c r="AH67" s="42"/>
      <c r="AI67" s="4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  <c r="KL67" s="22"/>
      <c r="KM67" s="22"/>
      <c r="KN67" s="22"/>
      <c r="KO67" s="22"/>
      <c r="KP67" s="22"/>
      <c r="KQ67" s="22"/>
      <c r="KR67" s="22"/>
      <c r="KS67" s="22"/>
      <c r="KT67" s="22"/>
      <c r="KU67" s="22"/>
      <c r="KV67" s="22"/>
      <c r="KW67" s="22"/>
      <c r="KX67" s="22"/>
      <c r="KY67" s="22"/>
      <c r="KZ67" s="22"/>
      <c r="LA67" s="22"/>
      <c r="LB67" s="22"/>
      <c r="LC67" s="22"/>
      <c r="LD67" s="22"/>
      <c r="LE67" s="22"/>
      <c r="LF67" s="22"/>
      <c r="LG67" s="22"/>
      <c r="LH67" s="22"/>
      <c r="LI67" s="22"/>
      <c r="LJ67" s="22"/>
      <c r="LK67" s="22"/>
      <c r="LL67" s="22"/>
      <c r="LM67" s="22"/>
      <c r="LN67" s="22"/>
      <c r="LO67" s="22"/>
      <c r="LP67" s="22"/>
      <c r="LQ67" s="22"/>
      <c r="LR67" s="22"/>
      <c r="LS67" s="22"/>
      <c r="LT67" s="22"/>
      <c r="LU67" s="22"/>
      <c r="LV67" s="22"/>
      <c r="LW67" s="22"/>
      <c r="LX67" s="22"/>
      <c r="LY67" s="22"/>
      <c r="LZ67" s="22"/>
      <c r="MA67" s="22"/>
      <c r="MB67" s="22"/>
      <c r="MC67" s="22"/>
      <c r="MD67" s="22"/>
      <c r="ME67" s="22"/>
      <c r="MF67" s="22"/>
      <c r="MG67" s="22"/>
      <c r="MH67" s="22"/>
      <c r="MI67" s="22"/>
      <c r="MJ67" s="22"/>
      <c r="MK67" s="22"/>
      <c r="ML67" s="22"/>
      <c r="MM67" s="22"/>
      <c r="MN67" s="22"/>
      <c r="MO67" s="22"/>
      <c r="MP67" s="22"/>
      <c r="MQ67" s="22"/>
      <c r="MR67" s="22"/>
      <c r="MS67" s="22"/>
      <c r="MT67" s="22"/>
      <c r="MU67" s="22"/>
      <c r="MV67" s="22"/>
      <c r="MW67" s="22"/>
      <c r="MX67" s="22"/>
      <c r="MY67" s="22"/>
      <c r="MZ67" s="22"/>
      <c r="NA67" s="22"/>
      <c r="NB67" s="22"/>
      <c r="NC67" s="22"/>
      <c r="ND67" s="22"/>
      <c r="NE67" s="22"/>
      <c r="NF67" s="22"/>
      <c r="NG67" s="22"/>
      <c r="NH67" s="22"/>
      <c r="NI67" s="22"/>
      <c r="NJ67" s="22"/>
      <c r="NK67" s="22"/>
      <c r="NL67" s="22"/>
      <c r="NM67" s="22"/>
      <c r="NN67" s="22"/>
      <c r="NO67" s="22"/>
      <c r="NP67" s="22"/>
      <c r="NQ67" s="22"/>
      <c r="NR67" s="22"/>
      <c r="NS67" s="22"/>
      <c r="NT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F67" s="22"/>
      <c r="OG67" s="22"/>
      <c r="OH67" s="22"/>
      <c r="OI67" s="22"/>
      <c r="OJ67" s="22"/>
      <c r="OK67" s="22"/>
      <c r="OL67" s="22"/>
      <c r="OM67" s="22"/>
      <c r="ON67" s="22"/>
      <c r="OO67" s="22"/>
      <c r="OP67" s="22"/>
      <c r="OQ67" s="22"/>
      <c r="OR67" s="22"/>
      <c r="OS67" s="22"/>
      <c r="OT67" s="22"/>
      <c r="OU67" s="22"/>
      <c r="OV67" s="22"/>
      <c r="OW67" s="22"/>
      <c r="OX67" s="22"/>
      <c r="OY67" s="22"/>
      <c r="OZ67" s="22"/>
      <c r="PA67" s="22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</row>
    <row r="68" spans="1:748" ht="15.75">
      <c r="A68" s="22">
        <v>42071</v>
      </c>
      <c r="B68" s="29">
        <v>456635</v>
      </c>
      <c r="C68" s="29">
        <v>1119248</v>
      </c>
      <c r="D68" s="29">
        <v>49077</v>
      </c>
      <c r="E68" s="29">
        <v>151845</v>
      </c>
      <c r="F68" s="29">
        <v>1154163</v>
      </c>
      <c r="G68" s="29">
        <v>1140020</v>
      </c>
      <c r="H68" s="29">
        <v>68284</v>
      </c>
      <c r="I68" s="29">
        <v>336571</v>
      </c>
      <c r="J68" s="29">
        <v>213458</v>
      </c>
      <c r="K68" s="29">
        <v>39589</v>
      </c>
      <c r="L68" s="29">
        <v>25669</v>
      </c>
      <c r="M68" s="29">
        <v>95509</v>
      </c>
      <c r="N68" s="29">
        <v>36252</v>
      </c>
      <c r="O68" s="29">
        <v>172251</v>
      </c>
      <c r="P68" s="42">
        <v>108248</v>
      </c>
      <c r="Q68" s="40">
        <v>28125</v>
      </c>
      <c r="R68" s="42">
        <v>9463</v>
      </c>
      <c r="S68" s="42">
        <v>246828</v>
      </c>
      <c r="T68" s="40">
        <v>127413</v>
      </c>
      <c r="U68" s="42">
        <v>33710</v>
      </c>
      <c r="V68" s="42">
        <v>7818</v>
      </c>
      <c r="W68" s="42">
        <v>72949</v>
      </c>
      <c r="X68" s="40">
        <v>37299</v>
      </c>
      <c r="Y68" s="40">
        <v>164130</v>
      </c>
      <c r="Z68" s="42">
        <v>279045</v>
      </c>
      <c r="AA68" s="42">
        <v>2859</v>
      </c>
      <c r="AB68" s="42">
        <v>57919</v>
      </c>
      <c r="AC68" s="42">
        <v>80531</v>
      </c>
      <c r="AD68" s="42">
        <v>1351</v>
      </c>
      <c r="AE68" s="42">
        <v>21757</v>
      </c>
      <c r="AF68" s="42">
        <v>20686</v>
      </c>
      <c r="AG68" s="40"/>
      <c r="AH68" s="42"/>
      <c r="AI68" s="4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  <c r="GW68" s="22"/>
      <c r="GX68" s="22"/>
      <c r="GY68" s="22"/>
      <c r="GZ68" s="22"/>
      <c r="HA68" s="22"/>
      <c r="HB68" s="22"/>
      <c r="HC68" s="22"/>
      <c r="HD68" s="22"/>
      <c r="HE68" s="22"/>
      <c r="HF68" s="22"/>
      <c r="HG68" s="22"/>
      <c r="HH68" s="22"/>
      <c r="HI68" s="22"/>
      <c r="HJ68" s="22"/>
      <c r="HK68" s="22"/>
      <c r="HL68" s="22"/>
      <c r="HM68" s="22"/>
      <c r="HN68" s="22"/>
      <c r="HO68" s="22"/>
      <c r="HP68" s="22"/>
      <c r="HQ68" s="22"/>
      <c r="HR68" s="22"/>
      <c r="HS68" s="22"/>
      <c r="HT68" s="22"/>
      <c r="HU68" s="22"/>
      <c r="HV68" s="22"/>
      <c r="HW68" s="22"/>
      <c r="HX68" s="22"/>
      <c r="HY68" s="22"/>
      <c r="HZ68" s="22"/>
      <c r="IA68" s="22"/>
      <c r="IB68" s="22"/>
      <c r="IC68" s="22"/>
      <c r="ID68" s="22"/>
      <c r="IE68" s="22"/>
      <c r="IF68" s="22"/>
      <c r="IG68" s="22"/>
      <c r="IH68" s="22"/>
      <c r="II68" s="22"/>
      <c r="IJ68" s="22"/>
      <c r="IK68" s="22"/>
      <c r="IL68" s="22"/>
      <c r="IM68" s="22"/>
      <c r="IN68" s="22"/>
      <c r="IO68" s="22"/>
      <c r="IP68" s="22"/>
      <c r="IQ68" s="22"/>
      <c r="IR68" s="22"/>
      <c r="IS68" s="22"/>
      <c r="IT68" s="22"/>
      <c r="IU68" s="22"/>
      <c r="IV68" s="22"/>
      <c r="IW68" s="22"/>
      <c r="IX68" s="22"/>
      <c r="IY68" s="22"/>
      <c r="IZ68" s="22"/>
      <c r="JA68" s="22"/>
      <c r="JB68" s="22"/>
      <c r="JC68" s="22"/>
      <c r="JD68" s="22"/>
      <c r="JE68" s="22"/>
      <c r="JF68" s="22"/>
      <c r="JG68" s="22"/>
      <c r="JH68" s="22"/>
      <c r="JI68" s="22"/>
      <c r="JJ68" s="22"/>
      <c r="JK68" s="22"/>
      <c r="JL68" s="22"/>
      <c r="JM68" s="22"/>
      <c r="JN68" s="22"/>
      <c r="JO68" s="22"/>
      <c r="JP68" s="22"/>
      <c r="JQ68" s="22"/>
      <c r="JR68" s="22"/>
      <c r="JS68" s="22"/>
      <c r="JT68" s="22"/>
      <c r="JU68" s="22"/>
      <c r="JV68" s="22"/>
      <c r="JW68" s="22"/>
      <c r="JX68" s="22"/>
      <c r="JY68" s="22"/>
      <c r="JZ68" s="22"/>
      <c r="KA68" s="22"/>
      <c r="KB68" s="22"/>
      <c r="KC68" s="22"/>
      <c r="KD68" s="22"/>
      <c r="KE68" s="22"/>
      <c r="KF68" s="22"/>
      <c r="KG68" s="22"/>
      <c r="KH68" s="22"/>
      <c r="KI68" s="22"/>
      <c r="KJ68" s="22"/>
      <c r="KK68" s="22"/>
      <c r="KL68" s="22"/>
      <c r="KM68" s="22"/>
      <c r="KN68" s="22"/>
      <c r="KO68" s="22"/>
      <c r="KP68" s="22"/>
      <c r="KQ68" s="22"/>
      <c r="KR68" s="22"/>
      <c r="KS68" s="22"/>
      <c r="KT68" s="22"/>
      <c r="KU68" s="22"/>
      <c r="KV68" s="22"/>
      <c r="KW68" s="22"/>
      <c r="KX68" s="22"/>
      <c r="KY68" s="22"/>
      <c r="KZ68" s="22"/>
      <c r="LA68" s="22"/>
      <c r="LB68" s="22"/>
      <c r="LC68" s="22"/>
      <c r="LD68" s="22"/>
      <c r="LE68" s="22"/>
      <c r="LF68" s="22"/>
      <c r="LG68" s="22"/>
      <c r="LH68" s="22"/>
      <c r="LI68" s="22"/>
      <c r="LJ68" s="22"/>
      <c r="LK68" s="22"/>
      <c r="LL68" s="22"/>
      <c r="LM68" s="22"/>
      <c r="LN68" s="22"/>
      <c r="LO68" s="22"/>
      <c r="LP68" s="22"/>
      <c r="LQ68" s="22"/>
      <c r="LR68" s="22"/>
      <c r="LS68" s="22"/>
      <c r="LT68" s="22"/>
      <c r="LU68" s="22"/>
      <c r="LV68" s="22"/>
      <c r="LW68" s="22"/>
      <c r="LX68" s="22"/>
      <c r="LY68" s="22"/>
      <c r="LZ68" s="22"/>
      <c r="MA68" s="22"/>
      <c r="MB68" s="22"/>
      <c r="MC68" s="22"/>
      <c r="MD68" s="22"/>
      <c r="ME68" s="22"/>
      <c r="MF68" s="22"/>
      <c r="MG68" s="22"/>
      <c r="MH68" s="22"/>
      <c r="MI68" s="22"/>
      <c r="MJ68" s="22"/>
      <c r="MK68" s="22"/>
      <c r="ML68" s="22"/>
      <c r="MM68" s="22"/>
      <c r="MN68" s="22"/>
      <c r="MO68" s="22"/>
      <c r="MP68" s="22"/>
      <c r="MQ68" s="22"/>
      <c r="MR68" s="22"/>
      <c r="MS68" s="22"/>
      <c r="MT68" s="22"/>
      <c r="MU68" s="22"/>
      <c r="MV68" s="22"/>
      <c r="MW68" s="22"/>
      <c r="MX68" s="22"/>
      <c r="MY68" s="22"/>
      <c r="MZ68" s="22"/>
      <c r="NA68" s="22"/>
      <c r="NB68" s="22"/>
      <c r="NC68" s="22"/>
      <c r="ND68" s="22"/>
      <c r="NE68" s="22"/>
      <c r="NF68" s="22"/>
      <c r="NG68" s="22"/>
      <c r="NH68" s="22"/>
      <c r="NI68" s="22"/>
      <c r="NJ68" s="22"/>
      <c r="NK68" s="22"/>
      <c r="NL68" s="22"/>
      <c r="NM68" s="22"/>
      <c r="NN68" s="22"/>
      <c r="NO68" s="22"/>
      <c r="NP68" s="22"/>
      <c r="NQ68" s="22"/>
      <c r="NR68" s="22"/>
      <c r="NS68" s="22"/>
      <c r="NT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F68" s="22"/>
      <c r="OG68" s="22"/>
      <c r="OH68" s="22"/>
      <c r="OI68" s="22"/>
      <c r="OJ68" s="22"/>
      <c r="OK68" s="22"/>
      <c r="OL68" s="22"/>
      <c r="OM68" s="22"/>
      <c r="ON68" s="22"/>
      <c r="OO68" s="22"/>
      <c r="OP68" s="22"/>
      <c r="OQ68" s="22"/>
      <c r="OR68" s="22"/>
      <c r="OS68" s="22"/>
      <c r="OT68" s="22"/>
      <c r="OU68" s="22"/>
      <c r="OV68" s="22"/>
      <c r="OW68" s="22"/>
      <c r="OX68" s="22"/>
      <c r="OY68" s="22"/>
      <c r="OZ68" s="22"/>
      <c r="PA68" s="22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</row>
    <row r="69" spans="1:748" ht="15.75">
      <c r="A69" s="22">
        <v>42070</v>
      </c>
      <c r="B69" s="29">
        <v>438703</v>
      </c>
      <c r="C69" s="29">
        <v>1075408</v>
      </c>
      <c r="D69" s="29">
        <v>45259</v>
      </c>
      <c r="E69" s="29">
        <v>143515</v>
      </c>
      <c r="F69" s="29">
        <v>1117862</v>
      </c>
      <c r="G69" s="29">
        <v>1093220</v>
      </c>
      <c r="H69" s="29">
        <v>70662</v>
      </c>
      <c r="I69" s="29">
        <v>348451</v>
      </c>
      <c r="J69" s="29">
        <v>200114</v>
      </c>
      <c r="K69" s="29">
        <v>44348</v>
      </c>
      <c r="L69" s="29">
        <v>26414</v>
      </c>
      <c r="M69" s="29">
        <v>90591</v>
      </c>
      <c r="N69" s="29">
        <v>35211</v>
      </c>
      <c r="O69" s="29">
        <v>174389</v>
      </c>
      <c r="P69" s="42">
        <v>141480</v>
      </c>
      <c r="Q69" s="40">
        <v>32034</v>
      </c>
      <c r="R69" s="42">
        <v>9685</v>
      </c>
      <c r="S69" s="42">
        <v>243524</v>
      </c>
      <c r="T69" s="40">
        <v>120219</v>
      </c>
      <c r="U69" s="42">
        <v>43772</v>
      </c>
      <c r="V69" s="42">
        <v>7636</v>
      </c>
      <c r="W69" s="42">
        <v>78250</v>
      </c>
      <c r="X69" s="40">
        <v>37776</v>
      </c>
      <c r="Y69" s="40">
        <v>135497</v>
      </c>
      <c r="Z69" s="42">
        <v>290687</v>
      </c>
      <c r="AA69" s="42">
        <v>3208</v>
      </c>
      <c r="AB69" s="42">
        <v>57668</v>
      </c>
      <c r="AC69" s="42">
        <v>80244</v>
      </c>
      <c r="AD69" s="42">
        <v>1405</v>
      </c>
      <c r="AE69" s="42">
        <v>24066</v>
      </c>
      <c r="AF69" s="42">
        <v>20866</v>
      </c>
      <c r="AG69" s="40"/>
      <c r="AH69" s="42"/>
      <c r="AI69" s="42"/>
      <c r="FG69" s="29"/>
      <c r="FH69" s="29"/>
      <c r="FI69" s="29"/>
      <c r="FJ69" s="29"/>
      <c r="FK69" s="29"/>
      <c r="FL69" s="29"/>
      <c r="FM69" s="29"/>
      <c r="FN69" s="29"/>
      <c r="FO69" s="29"/>
      <c r="FP69" s="29"/>
      <c r="FQ69" s="29"/>
      <c r="FR69" s="29"/>
      <c r="FS69" s="29"/>
      <c r="FT69" s="29"/>
      <c r="FU69" s="29"/>
      <c r="FV69" s="29"/>
      <c r="FW69" s="29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/>
      <c r="KP69" s="22"/>
      <c r="KQ69" s="22"/>
      <c r="KR69" s="22"/>
      <c r="KS69" s="22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2"/>
      <c r="LH69" s="22"/>
      <c r="LI69" s="22"/>
      <c r="LJ69" s="22"/>
      <c r="LK69" s="22"/>
      <c r="LL69" s="22"/>
      <c r="LM69" s="22"/>
      <c r="LN69" s="22"/>
      <c r="LO69" s="22"/>
      <c r="LP69" s="22"/>
      <c r="LQ69" s="22"/>
      <c r="LR69" s="22"/>
      <c r="LS69" s="22"/>
      <c r="LT69" s="22"/>
      <c r="LU69" s="22"/>
      <c r="LV69" s="22"/>
      <c r="LW69" s="22"/>
      <c r="LX69" s="22"/>
      <c r="LY69" s="22"/>
      <c r="LZ69" s="22"/>
      <c r="MA69" s="22"/>
      <c r="MB69" s="22"/>
      <c r="MC69" s="22"/>
      <c r="MD69" s="22"/>
      <c r="ME69" s="22"/>
      <c r="MF69" s="22"/>
      <c r="MG69" s="22"/>
      <c r="MH69" s="22"/>
      <c r="MI69" s="22"/>
      <c r="MJ69" s="22"/>
      <c r="MK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22"/>
      <c r="MW69" s="22"/>
      <c r="MX69" s="22"/>
      <c r="MY69" s="22"/>
      <c r="MZ69" s="22"/>
      <c r="NA69" s="22"/>
      <c r="NB69" s="22"/>
      <c r="NC69" s="22"/>
      <c r="ND69" s="22"/>
      <c r="NE69" s="22"/>
      <c r="NF69" s="22"/>
      <c r="NG69" s="22"/>
      <c r="NH69" s="22"/>
      <c r="NI69" s="22"/>
      <c r="NJ69" s="22"/>
      <c r="NK69" s="22"/>
      <c r="NL69" s="22"/>
      <c r="NM69" s="22"/>
      <c r="NN69" s="22"/>
      <c r="NO69" s="22"/>
      <c r="NP69" s="22"/>
      <c r="NQ69" s="22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22"/>
      <c r="OH69" s="22"/>
      <c r="OI69" s="22"/>
      <c r="OJ69" s="22"/>
      <c r="OK69" s="22"/>
      <c r="OL69" s="22"/>
      <c r="OM69" s="22"/>
      <c r="ON69" s="22"/>
      <c r="OO69" s="22"/>
      <c r="OP69" s="22"/>
      <c r="OQ69" s="22"/>
      <c r="OR69" s="22"/>
      <c r="OS69" s="22"/>
      <c r="OT69" s="22"/>
      <c r="OU69" s="22"/>
      <c r="OV69" s="22"/>
      <c r="OW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</row>
    <row r="70" spans="1:748" ht="15.75">
      <c r="A70" s="22">
        <v>42069</v>
      </c>
      <c r="B70" s="29">
        <v>503215</v>
      </c>
      <c r="C70" s="29">
        <v>1107076</v>
      </c>
      <c r="D70" s="29">
        <v>55536</v>
      </c>
      <c r="E70" s="29">
        <v>142033</v>
      </c>
      <c r="F70" s="29">
        <v>1045218</v>
      </c>
      <c r="G70" s="29">
        <v>1068425</v>
      </c>
      <c r="H70" s="29">
        <v>81803</v>
      </c>
      <c r="I70" s="29">
        <v>423317</v>
      </c>
      <c r="J70" s="29">
        <v>233488</v>
      </c>
      <c r="K70" s="29">
        <v>76505</v>
      </c>
      <c r="L70" s="29">
        <v>43911</v>
      </c>
      <c r="M70" s="29">
        <v>99550</v>
      </c>
      <c r="N70" s="29">
        <v>42312</v>
      </c>
      <c r="O70" s="29">
        <v>208538</v>
      </c>
      <c r="P70" s="42">
        <v>146160</v>
      </c>
      <c r="Q70" s="40">
        <v>58912</v>
      </c>
      <c r="R70" s="42">
        <v>12579</v>
      </c>
      <c r="S70" s="42">
        <v>351326</v>
      </c>
      <c r="T70" s="40">
        <v>122160</v>
      </c>
      <c r="U70" s="42">
        <v>61482</v>
      </c>
      <c r="V70" s="42">
        <v>6863</v>
      </c>
      <c r="W70" s="42">
        <v>57740</v>
      </c>
      <c r="X70" s="40">
        <v>37274</v>
      </c>
      <c r="Y70" s="40">
        <v>153556</v>
      </c>
      <c r="Z70" s="42">
        <v>253174</v>
      </c>
      <c r="AA70" s="42">
        <v>4731</v>
      </c>
      <c r="AB70" s="42">
        <v>64543</v>
      </c>
      <c r="AC70" s="42">
        <v>69173</v>
      </c>
      <c r="AD70" s="42">
        <v>3005</v>
      </c>
      <c r="AE70" s="42">
        <v>18688</v>
      </c>
      <c r="AF70" s="42">
        <v>18905</v>
      </c>
      <c r="AG70" s="40"/>
      <c r="AH70" s="42"/>
      <c r="AI70" s="42"/>
      <c r="FG70" s="29"/>
      <c r="FH70" s="29"/>
      <c r="FI70" s="29"/>
      <c r="FJ70" s="29"/>
      <c r="FK70" s="29"/>
      <c r="FL70" s="29"/>
      <c r="FM70" s="29"/>
      <c r="FN70" s="29"/>
      <c r="FO70" s="29"/>
      <c r="FP70" s="29"/>
      <c r="FQ70" s="29"/>
      <c r="FR70" s="29"/>
      <c r="FS70" s="29"/>
      <c r="FT70" s="29"/>
      <c r="FU70" s="29"/>
      <c r="FV70" s="29"/>
      <c r="FW70" s="29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  <c r="KL70" s="22"/>
      <c r="KM70" s="22"/>
      <c r="KN70" s="22"/>
      <c r="KO70" s="22"/>
      <c r="KP70" s="22"/>
      <c r="KQ70" s="22"/>
      <c r="KR70" s="22"/>
      <c r="KS70" s="22"/>
      <c r="KT70" s="22"/>
      <c r="KU70" s="22"/>
      <c r="KV70" s="22"/>
      <c r="KW70" s="22"/>
      <c r="KX70" s="22"/>
      <c r="KY70" s="22"/>
      <c r="KZ70" s="22"/>
      <c r="LA70" s="22"/>
      <c r="LB70" s="22"/>
      <c r="LC70" s="22"/>
      <c r="LD70" s="22"/>
      <c r="LE70" s="22"/>
      <c r="LF70" s="22"/>
      <c r="LG70" s="22"/>
      <c r="LH70" s="22"/>
      <c r="LI70" s="22"/>
      <c r="LJ70" s="22"/>
      <c r="LK70" s="22"/>
      <c r="LL70" s="22"/>
      <c r="LM70" s="22"/>
      <c r="LN70" s="22"/>
      <c r="LO70" s="22"/>
      <c r="LP70" s="22"/>
      <c r="LQ70" s="22"/>
      <c r="LR70" s="22"/>
      <c r="LS70" s="22"/>
      <c r="LT70" s="22"/>
      <c r="LU70" s="22"/>
      <c r="LV70" s="22"/>
      <c r="LW70" s="22"/>
      <c r="LX70" s="22"/>
      <c r="LY70" s="22"/>
      <c r="LZ70" s="22"/>
      <c r="MA70" s="22"/>
      <c r="MB70" s="22"/>
      <c r="MC70" s="22"/>
      <c r="MD70" s="22"/>
      <c r="ME70" s="22"/>
      <c r="MF70" s="22"/>
      <c r="MG70" s="22"/>
      <c r="MH70" s="22"/>
      <c r="MI70" s="22"/>
      <c r="MJ70" s="22"/>
      <c r="MK70" s="22"/>
      <c r="ML70" s="22"/>
      <c r="MM70" s="22"/>
      <c r="MN70" s="22"/>
      <c r="MO70" s="22"/>
      <c r="MP70" s="22"/>
      <c r="MQ70" s="22"/>
      <c r="MR70" s="22"/>
      <c r="MS70" s="22"/>
      <c r="MT70" s="22"/>
      <c r="MU70" s="22"/>
      <c r="MV70" s="22"/>
      <c r="MW70" s="22"/>
      <c r="MX70" s="22"/>
      <c r="MY70" s="22"/>
      <c r="MZ70" s="22"/>
      <c r="NA70" s="22"/>
      <c r="NB70" s="22"/>
      <c r="NC70" s="22"/>
      <c r="ND70" s="22"/>
      <c r="NE70" s="22"/>
      <c r="NF70" s="22"/>
      <c r="NG70" s="22"/>
      <c r="NH70" s="22"/>
      <c r="NI70" s="22"/>
      <c r="NJ70" s="22"/>
      <c r="NK70" s="22"/>
      <c r="NL70" s="22"/>
      <c r="NM70" s="22"/>
      <c r="NN70" s="22"/>
      <c r="NO70" s="22"/>
      <c r="NP70" s="22"/>
      <c r="NQ70" s="22"/>
      <c r="NR70" s="22"/>
      <c r="NS70" s="22"/>
      <c r="NT70" s="22"/>
      <c r="NU70" s="22"/>
      <c r="NV70" s="22"/>
      <c r="NW70" s="22"/>
      <c r="NX70" s="22"/>
      <c r="NY70" s="22"/>
      <c r="NZ70" s="22"/>
      <c r="OA70" s="22"/>
      <c r="OB70" s="22"/>
      <c r="OC70" s="22"/>
      <c r="OD70" s="22"/>
      <c r="OE70" s="22"/>
      <c r="OF70" s="22"/>
      <c r="OG70" s="22"/>
      <c r="OH70" s="22"/>
      <c r="OI70" s="22"/>
      <c r="OJ70" s="22"/>
      <c r="OK70" s="22"/>
      <c r="OL70" s="22"/>
      <c r="OM70" s="22"/>
      <c r="ON70" s="22"/>
      <c r="OO70" s="22"/>
      <c r="OP70" s="22"/>
      <c r="OQ70" s="22"/>
      <c r="OR70" s="22"/>
      <c r="OS70" s="22"/>
      <c r="OT70" s="22"/>
      <c r="OU70" s="22"/>
      <c r="OV70" s="22"/>
      <c r="OW70" s="22"/>
      <c r="OX70" s="22"/>
      <c r="OY70" s="22"/>
      <c r="OZ70" s="22"/>
      <c r="PA70" s="22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</row>
    <row r="71" spans="1:748" ht="15.75">
      <c r="A71" s="22">
        <v>42068</v>
      </c>
      <c r="B71" s="29">
        <v>486991</v>
      </c>
      <c r="C71" s="29">
        <v>1071547</v>
      </c>
      <c r="D71" s="29">
        <v>52739</v>
      </c>
      <c r="E71" s="29">
        <v>128826</v>
      </c>
      <c r="F71" s="29">
        <v>1037930</v>
      </c>
      <c r="G71" s="29">
        <v>1044356</v>
      </c>
      <c r="H71" s="29">
        <v>73671</v>
      </c>
      <c r="I71" s="29">
        <v>372471</v>
      </c>
      <c r="J71" s="29">
        <v>210715</v>
      </c>
      <c r="K71" s="29">
        <v>73006</v>
      </c>
      <c r="L71" s="29">
        <v>40938</v>
      </c>
      <c r="M71" s="29">
        <v>102257</v>
      </c>
      <c r="N71" s="29">
        <v>45273</v>
      </c>
      <c r="O71" s="29">
        <v>214307</v>
      </c>
      <c r="P71" s="42">
        <v>135213</v>
      </c>
      <c r="Q71" s="40">
        <v>54309</v>
      </c>
      <c r="R71" s="42">
        <v>11417</v>
      </c>
      <c r="S71" s="42">
        <v>334523</v>
      </c>
      <c r="T71" s="40">
        <v>129218</v>
      </c>
      <c r="U71" s="42">
        <v>65364</v>
      </c>
      <c r="V71" s="42">
        <v>7031</v>
      </c>
      <c r="W71" s="42">
        <v>55107</v>
      </c>
      <c r="X71" s="40">
        <v>37648</v>
      </c>
      <c r="Y71" s="40">
        <v>149698</v>
      </c>
      <c r="Z71" s="42">
        <v>255903</v>
      </c>
      <c r="AA71" s="42">
        <v>4616</v>
      </c>
      <c r="AB71" s="42">
        <v>67839</v>
      </c>
      <c r="AC71" s="42">
        <v>69789</v>
      </c>
      <c r="AD71" s="42">
        <v>3353</v>
      </c>
      <c r="AE71" s="42">
        <v>18593</v>
      </c>
      <c r="AF71" s="42">
        <v>19314</v>
      </c>
      <c r="AG71" s="40"/>
      <c r="AH71" s="42"/>
      <c r="AI71" s="4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  <c r="GZ71" s="22"/>
      <c r="HA71" s="22"/>
      <c r="HB71" s="22"/>
      <c r="HC71" s="22"/>
      <c r="HD71" s="22"/>
      <c r="HE71" s="22"/>
      <c r="HF71" s="22"/>
      <c r="HG71" s="22"/>
      <c r="HH71" s="22"/>
      <c r="HI71" s="22"/>
      <c r="HJ71" s="22"/>
      <c r="HK71" s="22"/>
      <c r="HL71" s="22"/>
      <c r="HM71" s="22"/>
      <c r="HN71" s="22"/>
      <c r="HO71" s="22"/>
      <c r="HP71" s="22"/>
      <c r="HQ71" s="22"/>
      <c r="HR71" s="22"/>
      <c r="HS71" s="22"/>
      <c r="HT71" s="22"/>
      <c r="HU71" s="22"/>
      <c r="HV71" s="22"/>
      <c r="HW71" s="22"/>
      <c r="HX71" s="22"/>
      <c r="HY71" s="22"/>
      <c r="HZ71" s="22"/>
      <c r="IA71" s="22"/>
      <c r="IB71" s="22"/>
      <c r="IC71" s="22"/>
      <c r="ID71" s="22"/>
      <c r="IE71" s="22"/>
      <c r="IF71" s="22"/>
      <c r="IG71" s="22"/>
      <c r="IH71" s="22"/>
      <c r="II71" s="22"/>
      <c r="IJ71" s="22"/>
      <c r="IK71" s="22"/>
      <c r="IL71" s="22"/>
      <c r="IM71" s="22"/>
      <c r="IN71" s="22"/>
      <c r="IO71" s="22"/>
      <c r="IP71" s="22"/>
      <c r="IQ71" s="22"/>
      <c r="IR71" s="22"/>
      <c r="IS71" s="22"/>
      <c r="IT71" s="22"/>
      <c r="IU71" s="22"/>
      <c r="IV71" s="22"/>
      <c r="IW71" s="22"/>
      <c r="IX71" s="22"/>
      <c r="IY71" s="22"/>
      <c r="IZ71" s="22"/>
      <c r="JA71" s="22"/>
      <c r="JB71" s="22"/>
      <c r="JC71" s="22"/>
      <c r="JD71" s="22"/>
      <c r="JE71" s="22"/>
      <c r="JF71" s="22"/>
      <c r="JG71" s="22"/>
      <c r="JH71" s="22"/>
      <c r="JI71" s="22"/>
      <c r="JJ71" s="22"/>
      <c r="JK71" s="22"/>
      <c r="JL71" s="22"/>
      <c r="JM71" s="22"/>
      <c r="JN71" s="22"/>
      <c r="JO71" s="22"/>
      <c r="JP71" s="22"/>
      <c r="JQ71" s="22"/>
      <c r="JR71" s="22"/>
      <c r="JS71" s="22"/>
      <c r="JT71" s="22"/>
      <c r="JU71" s="22"/>
      <c r="JV71" s="22"/>
      <c r="JW71" s="22"/>
      <c r="JX71" s="22"/>
      <c r="JY71" s="22"/>
      <c r="JZ71" s="22"/>
      <c r="KA71" s="22"/>
      <c r="KB71" s="22"/>
      <c r="KC71" s="22"/>
      <c r="KD71" s="22"/>
      <c r="KE71" s="22"/>
      <c r="KF71" s="22"/>
      <c r="KG71" s="22"/>
      <c r="KH71" s="22"/>
      <c r="KI71" s="22"/>
      <c r="KJ71" s="22"/>
      <c r="KK71" s="22"/>
      <c r="KL71" s="22"/>
      <c r="KM71" s="22"/>
      <c r="KN71" s="22"/>
      <c r="KO71" s="22"/>
      <c r="KP71" s="22"/>
      <c r="KQ71" s="22"/>
      <c r="KR71" s="22"/>
      <c r="KS71" s="22"/>
      <c r="KT71" s="22"/>
      <c r="KU71" s="22"/>
      <c r="KV71" s="22"/>
      <c r="KW71" s="22"/>
      <c r="KX71" s="22"/>
      <c r="KY71" s="22"/>
      <c r="KZ71" s="22"/>
      <c r="LA71" s="22"/>
      <c r="LB71" s="22"/>
      <c r="LC71" s="22"/>
      <c r="LD71" s="22"/>
      <c r="LE71" s="22"/>
      <c r="LF71" s="22"/>
      <c r="LG71" s="22"/>
      <c r="LH71" s="22"/>
      <c r="LI71" s="22"/>
      <c r="LJ71" s="22"/>
      <c r="LK71" s="22"/>
      <c r="LL71" s="22"/>
      <c r="LM71" s="22"/>
      <c r="LN71" s="22"/>
      <c r="LO71" s="22"/>
      <c r="LP71" s="22"/>
      <c r="LQ71" s="22"/>
      <c r="LR71" s="22"/>
      <c r="LS71" s="22"/>
      <c r="LT71" s="22"/>
      <c r="LU71" s="22"/>
      <c r="LV71" s="22"/>
      <c r="LW71" s="22"/>
      <c r="LX71" s="22"/>
      <c r="LY71" s="22"/>
      <c r="LZ71" s="22"/>
      <c r="MA71" s="22"/>
      <c r="MB71" s="22"/>
      <c r="MC71" s="22"/>
      <c r="MD71" s="22"/>
      <c r="ME71" s="22"/>
      <c r="MF71" s="22"/>
      <c r="MG71" s="22"/>
      <c r="MH71" s="22"/>
      <c r="MI71" s="22"/>
      <c r="MJ71" s="22"/>
      <c r="MK71" s="22"/>
      <c r="ML71" s="22"/>
      <c r="MM71" s="22"/>
      <c r="MN71" s="22"/>
      <c r="MO71" s="22"/>
      <c r="MP71" s="22"/>
      <c r="MQ71" s="22"/>
      <c r="MR71" s="22"/>
      <c r="MS71" s="22"/>
      <c r="MT71" s="22"/>
      <c r="MU71" s="22"/>
      <c r="MV71" s="22"/>
      <c r="MW71" s="22"/>
      <c r="MX71" s="22"/>
      <c r="MY71" s="22"/>
      <c r="MZ71" s="22"/>
      <c r="NA71" s="22"/>
      <c r="NB71" s="22"/>
      <c r="NC71" s="22"/>
      <c r="ND71" s="22"/>
      <c r="NE71" s="22"/>
      <c r="NF71" s="22"/>
      <c r="NG71" s="22"/>
      <c r="NH71" s="22"/>
      <c r="NI71" s="22"/>
      <c r="NJ71" s="22"/>
      <c r="NK71" s="22"/>
      <c r="NL71" s="22"/>
      <c r="NM71" s="22"/>
      <c r="NN71" s="22"/>
      <c r="NO71" s="22"/>
      <c r="NP71" s="22"/>
      <c r="NQ71" s="22"/>
      <c r="NR71" s="22"/>
      <c r="NS71" s="22"/>
      <c r="NT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F71" s="22"/>
      <c r="OG71" s="22"/>
      <c r="OH71" s="22"/>
      <c r="OI71" s="22"/>
      <c r="OJ71" s="22"/>
      <c r="OK71" s="22"/>
      <c r="OL71" s="22"/>
      <c r="OM71" s="22"/>
      <c r="ON71" s="22"/>
      <c r="OO71" s="22"/>
      <c r="OP71" s="22"/>
      <c r="OQ71" s="22"/>
      <c r="OR71" s="22"/>
      <c r="OS71" s="22"/>
      <c r="OT71" s="22"/>
      <c r="OU71" s="22"/>
      <c r="OV71" s="22"/>
      <c r="OW71" s="22"/>
      <c r="OX71" s="22"/>
      <c r="OY71" s="22"/>
      <c r="OZ71" s="22"/>
      <c r="PA71" s="22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</row>
    <row r="72" spans="1:748" ht="15.75">
      <c r="A72" s="22">
        <v>42067</v>
      </c>
      <c r="B72" s="29">
        <v>502126</v>
      </c>
      <c r="C72" s="29">
        <v>1102767</v>
      </c>
      <c r="D72" s="29">
        <v>55843</v>
      </c>
      <c r="E72" s="29">
        <v>123841</v>
      </c>
      <c r="F72" s="29">
        <v>995596</v>
      </c>
      <c r="G72" s="29">
        <v>971258</v>
      </c>
      <c r="H72" s="29">
        <v>81023</v>
      </c>
      <c r="I72" s="29">
        <v>407147</v>
      </c>
      <c r="J72" s="29">
        <v>226255</v>
      </c>
      <c r="K72" s="29">
        <v>78736</v>
      </c>
      <c r="L72" s="29">
        <v>44448</v>
      </c>
      <c r="M72" s="29">
        <v>100008</v>
      </c>
      <c r="N72" s="29">
        <v>46283</v>
      </c>
      <c r="O72" s="29">
        <v>208033</v>
      </c>
      <c r="P72" s="42">
        <v>126439</v>
      </c>
      <c r="Q72" s="40">
        <v>53819</v>
      </c>
      <c r="R72" s="42">
        <v>12573</v>
      </c>
      <c r="S72" s="42">
        <v>367218</v>
      </c>
      <c r="T72" s="40">
        <v>132720</v>
      </c>
      <c r="U72" s="42">
        <v>69085</v>
      </c>
      <c r="V72" s="42">
        <v>6769</v>
      </c>
      <c r="W72" s="42">
        <v>53199</v>
      </c>
      <c r="X72" s="40">
        <v>37042</v>
      </c>
      <c r="Y72" s="40">
        <v>152506</v>
      </c>
      <c r="Z72" s="42">
        <v>183871</v>
      </c>
      <c r="AA72" s="42">
        <v>4683</v>
      </c>
      <c r="AB72" s="42">
        <v>54291</v>
      </c>
      <c r="AC72" s="42">
        <v>69352</v>
      </c>
      <c r="AD72" s="42">
        <v>3870</v>
      </c>
      <c r="AE72" s="42">
        <v>16879</v>
      </c>
      <c r="AF72" s="42">
        <v>17934</v>
      </c>
      <c r="AG72" s="40"/>
      <c r="AH72" s="42"/>
      <c r="AI72" s="4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</row>
    <row r="73" spans="1:748" ht="15.75">
      <c r="A73" s="22">
        <v>42066</v>
      </c>
      <c r="B73" s="29">
        <v>522513</v>
      </c>
      <c r="C73" s="29">
        <v>1100042</v>
      </c>
      <c r="D73" s="29">
        <v>56485</v>
      </c>
      <c r="E73" s="29">
        <v>114070</v>
      </c>
      <c r="F73" s="29">
        <v>969825</v>
      </c>
      <c r="G73" s="29">
        <v>941075</v>
      </c>
      <c r="H73" s="29">
        <v>80972</v>
      </c>
      <c r="I73" s="29">
        <v>453213</v>
      </c>
      <c r="J73" s="29">
        <v>226032</v>
      </c>
      <c r="K73" s="29">
        <v>80940</v>
      </c>
      <c r="L73" s="29">
        <v>45738</v>
      </c>
      <c r="M73" s="29">
        <v>101482</v>
      </c>
      <c r="N73" s="29">
        <v>45032</v>
      </c>
      <c r="O73" s="29">
        <v>198509</v>
      </c>
      <c r="P73" s="42">
        <v>118880</v>
      </c>
      <c r="Q73" s="40">
        <v>51655</v>
      </c>
      <c r="R73" s="42">
        <v>12914</v>
      </c>
      <c r="S73" s="42">
        <v>381250</v>
      </c>
      <c r="T73" s="40">
        <v>127347</v>
      </c>
      <c r="U73" s="42">
        <v>64777</v>
      </c>
      <c r="V73" s="42">
        <v>6897</v>
      </c>
      <c r="W73" s="42">
        <v>51811</v>
      </c>
      <c r="X73" s="40">
        <v>39202</v>
      </c>
      <c r="Y73" s="40">
        <v>156130</v>
      </c>
      <c r="Z73" s="42">
        <v>170217</v>
      </c>
      <c r="AA73" s="42">
        <v>5216</v>
      </c>
      <c r="AB73" s="42">
        <v>62761</v>
      </c>
      <c r="AC73" s="42">
        <v>75437</v>
      </c>
      <c r="AD73" s="42">
        <v>3968</v>
      </c>
      <c r="AE73" s="42">
        <v>17485</v>
      </c>
      <c r="AF73" s="42">
        <v>17481</v>
      </c>
      <c r="AG73" s="40"/>
      <c r="AH73" s="42"/>
      <c r="AI73" s="4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22"/>
      <c r="IG73" s="22"/>
      <c r="IH73" s="22"/>
      <c r="II73" s="22"/>
      <c r="IJ73" s="22"/>
      <c r="IK73" s="22"/>
      <c r="IL73" s="22"/>
      <c r="IM73" s="22"/>
      <c r="IN73" s="22"/>
      <c r="IO73" s="22"/>
      <c r="IP73" s="22"/>
      <c r="IQ73" s="22"/>
      <c r="IR73" s="22"/>
      <c r="IS73" s="22"/>
      <c r="IT73" s="22"/>
      <c r="IU73" s="22"/>
      <c r="IV73" s="22"/>
      <c r="IW73" s="22"/>
      <c r="IX73" s="22"/>
      <c r="IY73" s="22"/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22"/>
      <c r="KG73" s="22"/>
      <c r="KH73" s="22"/>
      <c r="KI73" s="22"/>
      <c r="KJ73" s="22"/>
      <c r="KK73" s="22"/>
      <c r="KL73" s="22"/>
      <c r="KM73" s="22"/>
      <c r="KN73" s="22"/>
      <c r="KO73" s="22"/>
      <c r="KP73" s="22"/>
      <c r="KQ73" s="22"/>
      <c r="KR73" s="22"/>
      <c r="KS73" s="22"/>
      <c r="KT73" s="22"/>
      <c r="KU73" s="22"/>
      <c r="KV73" s="22"/>
      <c r="KW73" s="22"/>
      <c r="KX73" s="22"/>
      <c r="KY73" s="22"/>
      <c r="KZ73" s="22"/>
      <c r="LA73" s="22"/>
      <c r="LB73" s="22"/>
      <c r="LC73" s="22"/>
      <c r="LD73" s="22"/>
      <c r="LE73" s="22"/>
      <c r="LF73" s="22"/>
      <c r="LG73" s="22"/>
      <c r="LH73" s="22"/>
      <c r="LI73" s="22"/>
      <c r="LJ73" s="22"/>
      <c r="LK73" s="22"/>
      <c r="LL73" s="22"/>
      <c r="LM73" s="22"/>
      <c r="LN73" s="22"/>
      <c r="LO73" s="22"/>
      <c r="LP73" s="22"/>
      <c r="LQ73" s="22"/>
      <c r="LR73" s="22"/>
      <c r="LS73" s="22"/>
      <c r="LT73" s="22"/>
      <c r="LU73" s="22"/>
      <c r="LV73" s="22"/>
      <c r="LW73" s="22"/>
      <c r="LX73" s="22"/>
      <c r="LY73" s="22"/>
      <c r="LZ73" s="22"/>
      <c r="MA73" s="22"/>
      <c r="MB73" s="22"/>
      <c r="MC73" s="22"/>
      <c r="MD73" s="22"/>
      <c r="ME73" s="22"/>
      <c r="MF73" s="22"/>
      <c r="MG73" s="22"/>
      <c r="MH73" s="22"/>
      <c r="MI73" s="22"/>
      <c r="MJ73" s="22"/>
      <c r="MK73" s="22"/>
      <c r="ML73" s="22"/>
      <c r="MM73" s="22"/>
      <c r="MN73" s="22"/>
      <c r="MO73" s="22"/>
      <c r="MP73" s="22"/>
      <c r="MQ73" s="22"/>
      <c r="MR73" s="22"/>
      <c r="MS73" s="22"/>
      <c r="MT73" s="22"/>
      <c r="MU73" s="22"/>
      <c r="MV73" s="22"/>
      <c r="MW73" s="22"/>
      <c r="MX73" s="22"/>
      <c r="MY73" s="22"/>
      <c r="MZ73" s="22"/>
      <c r="NA73" s="22"/>
      <c r="NB73" s="22"/>
      <c r="NC73" s="22"/>
      <c r="ND73" s="22"/>
      <c r="NE73" s="22"/>
      <c r="NF73" s="22"/>
      <c r="NG73" s="22"/>
      <c r="NH73" s="22"/>
      <c r="NI73" s="22"/>
      <c r="NJ73" s="22"/>
      <c r="NK73" s="22"/>
      <c r="NL73" s="22"/>
      <c r="NM73" s="22"/>
      <c r="NN73" s="22"/>
      <c r="NO73" s="22"/>
      <c r="NP73" s="22"/>
      <c r="NQ73" s="22"/>
      <c r="NR73" s="22"/>
      <c r="NS73" s="22"/>
      <c r="NT73" s="22"/>
      <c r="NU73" s="22"/>
      <c r="NV73" s="22"/>
      <c r="NW73" s="22"/>
      <c r="NX73" s="22"/>
      <c r="NY73" s="22"/>
      <c r="NZ73" s="22"/>
      <c r="OA73" s="22"/>
      <c r="OB73" s="22"/>
      <c r="OC73" s="22"/>
      <c r="OD73" s="22"/>
      <c r="OE73" s="22"/>
      <c r="OF73" s="22"/>
      <c r="OG73" s="22"/>
      <c r="OH73" s="22"/>
      <c r="OI73" s="22"/>
      <c r="OJ73" s="22"/>
      <c r="OK73" s="22"/>
      <c r="OL73" s="22"/>
      <c r="OM73" s="22"/>
      <c r="ON73" s="22"/>
      <c r="OO73" s="22"/>
      <c r="OP73" s="22"/>
      <c r="OQ73" s="22"/>
      <c r="OR73" s="22"/>
      <c r="OS73" s="22"/>
      <c r="OT73" s="22"/>
      <c r="OU73" s="22"/>
      <c r="OV73" s="22"/>
      <c r="OW73" s="22"/>
      <c r="OX73" s="22"/>
      <c r="OY73" s="22"/>
      <c r="OZ73" s="22"/>
      <c r="PA73" s="22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</row>
    <row r="74" spans="1:748" ht="15.75">
      <c r="A74" s="22">
        <v>42065</v>
      </c>
      <c r="B74" s="29">
        <v>530797</v>
      </c>
      <c r="C74" s="29">
        <v>1131826</v>
      </c>
      <c r="D74" s="29">
        <v>54997</v>
      </c>
      <c r="E74" s="29">
        <v>116287</v>
      </c>
      <c r="F74" s="29">
        <v>986791</v>
      </c>
      <c r="G74" s="29">
        <v>945077</v>
      </c>
      <c r="H74" s="29">
        <v>83345</v>
      </c>
      <c r="I74" s="29">
        <v>477464</v>
      </c>
      <c r="J74" s="29">
        <v>231524</v>
      </c>
      <c r="K74" s="29">
        <v>84143</v>
      </c>
      <c r="L74" s="29">
        <v>46858</v>
      </c>
      <c r="M74" s="29">
        <v>102742</v>
      </c>
      <c r="N74" s="29">
        <v>43961</v>
      </c>
      <c r="O74" s="29">
        <v>200721</v>
      </c>
      <c r="P74" s="42">
        <v>117738</v>
      </c>
      <c r="Q74" s="40">
        <v>52962</v>
      </c>
      <c r="R74" s="42">
        <v>13686</v>
      </c>
      <c r="S74" s="42">
        <v>389940</v>
      </c>
      <c r="T74" s="40">
        <v>124487</v>
      </c>
      <c r="U74" s="42">
        <v>61713</v>
      </c>
      <c r="V74" s="42">
        <v>7079</v>
      </c>
      <c r="W74" s="42">
        <v>52672</v>
      </c>
      <c r="X74" s="40">
        <v>41946</v>
      </c>
      <c r="Y74" s="40">
        <v>168863</v>
      </c>
      <c r="Z74" s="42">
        <v>180572</v>
      </c>
      <c r="AA74" s="42">
        <v>5636</v>
      </c>
      <c r="AB74" s="42">
        <v>83773</v>
      </c>
      <c r="AC74" s="42">
        <v>77765</v>
      </c>
      <c r="AD74" s="42">
        <v>4089</v>
      </c>
      <c r="AE74" s="42">
        <v>17268</v>
      </c>
      <c r="AF74" s="42">
        <v>17067</v>
      </c>
      <c r="AG74" s="40"/>
      <c r="AH74" s="42"/>
      <c r="AI74" s="4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  <c r="KL74" s="22"/>
      <c r="KM74" s="22"/>
      <c r="KN74" s="22"/>
      <c r="KO74" s="22"/>
      <c r="KP74" s="22"/>
      <c r="KQ74" s="22"/>
      <c r="KR74" s="22"/>
      <c r="KS74" s="22"/>
      <c r="KT74" s="22"/>
      <c r="KU74" s="22"/>
      <c r="KV74" s="22"/>
      <c r="KW74" s="22"/>
      <c r="KX74" s="22"/>
      <c r="KY74" s="22"/>
      <c r="KZ74" s="22"/>
      <c r="LA74" s="22"/>
      <c r="LB74" s="22"/>
      <c r="LC74" s="22"/>
      <c r="LD74" s="22"/>
      <c r="LE74" s="22"/>
      <c r="LF74" s="22"/>
      <c r="LG74" s="22"/>
      <c r="LH74" s="22"/>
      <c r="LI74" s="22"/>
      <c r="LJ74" s="22"/>
      <c r="LK74" s="22"/>
      <c r="LL74" s="22"/>
      <c r="LM74" s="22"/>
      <c r="LN74" s="22"/>
      <c r="LO74" s="22"/>
      <c r="LP74" s="22"/>
      <c r="LQ74" s="22"/>
      <c r="LR74" s="22"/>
      <c r="LS74" s="22"/>
      <c r="LT74" s="22"/>
      <c r="LU74" s="22"/>
      <c r="LV74" s="22"/>
      <c r="LW74" s="22"/>
      <c r="LX74" s="22"/>
      <c r="LY74" s="22"/>
      <c r="LZ74" s="22"/>
      <c r="MA74" s="22"/>
      <c r="MB74" s="22"/>
      <c r="MC74" s="22"/>
      <c r="MD74" s="22"/>
      <c r="ME74" s="22"/>
      <c r="MF74" s="22"/>
      <c r="MG74" s="22"/>
      <c r="MH74" s="22"/>
      <c r="MI74" s="22"/>
      <c r="MJ74" s="22"/>
      <c r="MK74" s="22"/>
      <c r="ML74" s="22"/>
      <c r="MM74" s="22"/>
      <c r="MN74" s="22"/>
      <c r="MO74" s="22"/>
      <c r="MP74" s="22"/>
      <c r="MQ74" s="22"/>
      <c r="MR74" s="22"/>
      <c r="MS74" s="22"/>
      <c r="MT74" s="22"/>
      <c r="MU74" s="22"/>
      <c r="MV74" s="22"/>
      <c r="MW74" s="22"/>
      <c r="MX74" s="22"/>
      <c r="MY74" s="22"/>
      <c r="MZ74" s="22"/>
      <c r="NA74" s="22"/>
      <c r="NB74" s="22"/>
      <c r="NC74" s="22"/>
      <c r="ND74" s="22"/>
      <c r="NE74" s="22"/>
      <c r="NF74" s="22"/>
      <c r="NG74" s="22"/>
      <c r="NH74" s="22"/>
      <c r="NI74" s="22"/>
      <c r="NJ74" s="22"/>
      <c r="NK74" s="22"/>
      <c r="NL74" s="22"/>
      <c r="NM74" s="22"/>
      <c r="NN74" s="22"/>
      <c r="NO74" s="22"/>
      <c r="NP74" s="22"/>
      <c r="NQ74" s="22"/>
      <c r="NR74" s="22"/>
      <c r="NS74" s="22"/>
      <c r="NT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F74" s="22"/>
      <c r="OG74" s="22"/>
      <c r="OH74" s="22"/>
      <c r="OI74" s="22"/>
      <c r="OJ74" s="22"/>
      <c r="OK74" s="22"/>
      <c r="OL74" s="22"/>
      <c r="OM74" s="22"/>
      <c r="ON74" s="22"/>
      <c r="OO74" s="22"/>
      <c r="OP74" s="22"/>
      <c r="OQ74" s="22"/>
      <c r="OR74" s="22"/>
      <c r="OS74" s="22"/>
      <c r="OT74" s="22"/>
      <c r="OU74" s="22"/>
      <c r="OV74" s="22"/>
      <c r="OW74" s="22"/>
      <c r="OX74" s="22"/>
      <c r="OY74" s="22"/>
      <c r="OZ74" s="22"/>
      <c r="PA74" s="22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</row>
    <row r="75" spans="1:748" ht="15.75">
      <c r="A75" s="22">
        <v>42064</v>
      </c>
      <c r="B75" s="29">
        <v>429042</v>
      </c>
      <c r="C75" s="29">
        <v>1042217</v>
      </c>
      <c r="D75" s="29">
        <v>38891</v>
      </c>
      <c r="E75" s="29">
        <v>104870</v>
      </c>
      <c r="F75" s="29">
        <v>1128392</v>
      </c>
      <c r="G75" s="29">
        <v>1098578</v>
      </c>
      <c r="H75" s="29">
        <v>66494</v>
      </c>
      <c r="I75" s="29">
        <v>373160</v>
      </c>
      <c r="J75" s="29">
        <v>183199</v>
      </c>
      <c r="K75" s="29">
        <v>47168</v>
      </c>
      <c r="L75" s="29">
        <v>29290</v>
      </c>
      <c r="M75" s="29">
        <v>154401</v>
      </c>
      <c r="N75" s="29">
        <v>33945</v>
      </c>
      <c r="O75" s="29">
        <v>163547</v>
      </c>
      <c r="P75" s="42">
        <v>100146</v>
      </c>
      <c r="Q75" s="40">
        <v>28927</v>
      </c>
      <c r="R75" s="42">
        <v>9141</v>
      </c>
      <c r="S75" s="42">
        <v>254634</v>
      </c>
      <c r="T75" s="40">
        <v>107701</v>
      </c>
      <c r="U75" s="42">
        <v>40536</v>
      </c>
      <c r="V75" s="42">
        <v>8677</v>
      </c>
      <c r="W75" s="42">
        <v>72983</v>
      </c>
      <c r="X75" s="40">
        <v>37801</v>
      </c>
      <c r="Y75" s="40">
        <v>153459</v>
      </c>
      <c r="Z75" s="42">
        <v>243071</v>
      </c>
      <c r="AA75" s="42">
        <v>3571</v>
      </c>
      <c r="AB75" s="42">
        <v>59706</v>
      </c>
      <c r="AC75" s="42">
        <v>93385</v>
      </c>
      <c r="AD75" s="42">
        <v>1714</v>
      </c>
      <c r="AE75" s="42">
        <v>23581</v>
      </c>
      <c r="AF75" s="42">
        <v>19229</v>
      </c>
      <c r="AG75" s="40"/>
      <c r="AH75" s="42"/>
      <c r="AI75" s="4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  <c r="KL75" s="22"/>
      <c r="KM75" s="22"/>
      <c r="KN75" s="22"/>
      <c r="KO75" s="22"/>
      <c r="KP75" s="22"/>
      <c r="KQ75" s="22"/>
      <c r="KR75" s="22"/>
      <c r="KS75" s="22"/>
      <c r="KT75" s="22"/>
      <c r="KU75" s="22"/>
      <c r="KV75" s="22"/>
      <c r="KW75" s="22"/>
      <c r="KX75" s="22"/>
      <c r="KY75" s="22"/>
      <c r="KZ75" s="22"/>
      <c r="LA75" s="22"/>
      <c r="LB75" s="22"/>
      <c r="LC75" s="22"/>
      <c r="LD75" s="22"/>
      <c r="LE75" s="22"/>
      <c r="LF75" s="22"/>
      <c r="LG75" s="22"/>
      <c r="LH75" s="22"/>
      <c r="LI75" s="22"/>
      <c r="LJ75" s="22"/>
      <c r="LK75" s="22"/>
      <c r="LL75" s="22"/>
      <c r="LM75" s="22"/>
      <c r="LN75" s="22"/>
      <c r="LO75" s="22"/>
      <c r="LP75" s="22"/>
      <c r="LQ75" s="22"/>
      <c r="LR75" s="22"/>
      <c r="LS75" s="22"/>
      <c r="LT75" s="22"/>
      <c r="LU75" s="22"/>
      <c r="LV75" s="22"/>
      <c r="LW75" s="22"/>
      <c r="LX75" s="22"/>
      <c r="LY75" s="22"/>
      <c r="LZ75" s="22"/>
      <c r="MA75" s="22"/>
      <c r="MB75" s="22"/>
      <c r="MC75" s="22"/>
      <c r="MD75" s="22"/>
      <c r="ME75" s="22"/>
      <c r="MF75" s="22"/>
      <c r="MG75" s="22"/>
      <c r="MH75" s="22"/>
      <c r="MI75" s="22"/>
      <c r="MJ75" s="22"/>
      <c r="MK75" s="22"/>
      <c r="ML75" s="22"/>
      <c r="MM75" s="22"/>
      <c r="MN75" s="22"/>
      <c r="MO75" s="22"/>
      <c r="MP75" s="22"/>
      <c r="MQ75" s="22"/>
      <c r="MR75" s="22"/>
      <c r="MS75" s="22"/>
      <c r="MT75" s="22"/>
      <c r="MU75" s="22"/>
      <c r="MV75" s="22"/>
      <c r="MW75" s="22"/>
      <c r="MX75" s="22"/>
      <c r="MY75" s="22"/>
      <c r="MZ75" s="22"/>
      <c r="NA75" s="22"/>
      <c r="NB75" s="22"/>
      <c r="NC75" s="22"/>
      <c r="ND75" s="22"/>
      <c r="NE75" s="22"/>
      <c r="NF75" s="22"/>
      <c r="NG75" s="22"/>
      <c r="NH75" s="22"/>
      <c r="NI75" s="22"/>
      <c r="NJ75" s="22"/>
      <c r="NK75" s="22"/>
      <c r="NL75" s="22"/>
      <c r="NM75" s="22"/>
      <c r="NN75" s="22"/>
      <c r="NO75" s="22"/>
      <c r="NP75" s="22"/>
      <c r="NQ75" s="22"/>
      <c r="NR75" s="22"/>
      <c r="NS75" s="22"/>
      <c r="NT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F75" s="22"/>
      <c r="OG75" s="22"/>
      <c r="OH75" s="22"/>
      <c r="OI75" s="22"/>
      <c r="OJ75" s="22"/>
      <c r="OK75" s="22"/>
      <c r="OL75" s="22"/>
      <c r="OM75" s="22"/>
      <c r="ON75" s="22"/>
      <c r="OO75" s="22"/>
      <c r="OP75" s="22"/>
      <c r="OQ75" s="22"/>
      <c r="OR75" s="22"/>
      <c r="OS75" s="22"/>
      <c r="OT75" s="22"/>
      <c r="OU75" s="22"/>
      <c r="OV75" s="22"/>
      <c r="OW75" s="22"/>
      <c r="OX75" s="22"/>
      <c r="OY75" s="22"/>
      <c r="OZ75" s="22"/>
      <c r="PA75" s="22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</row>
    <row r="76" spans="1:748" ht="15.75">
      <c r="A76" s="22">
        <v>42063</v>
      </c>
      <c r="B76" s="29">
        <v>431485</v>
      </c>
      <c r="C76" s="29">
        <v>982985</v>
      </c>
      <c r="D76" s="29">
        <v>41160</v>
      </c>
      <c r="E76" s="29">
        <v>116976</v>
      </c>
      <c r="F76" s="29">
        <v>966666</v>
      </c>
      <c r="G76" s="29">
        <v>962417</v>
      </c>
      <c r="H76" s="29">
        <v>63346</v>
      </c>
      <c r="I76" s="29">
        <v>376348</v>
      </c>
      <c r="J76" s="29">
        <v>251329</v>
      </c>
      <c r="K76" s="29">
        <v>66855</v>
      </c>
      <c r="L76" s="29">
        <v>37980</v>
      </c>
      <c r="M76" s="29">
        <v>93412</v>
      </c>
      <c r="N76" s="29">
        <v>37506</v>
      </c>
      <c r="O76" s="29">
        <v>169662</v>
      </c>
      <c r="P76" s="42">
        <v>121001</v>
      </c>
      <c r="Q76" s="40">
        <v>51302</v>
      </c>
      <c r="R76" s="42">
        <v>10687</v>
      </c>
      <c r="S76" s="42">
        <v>266426</v>
      </c>
      <c r="T76" s="40">
        <v>119615</v>
      </c>
      <c r="U76" s="42">
        <v>51115</v>
      </c>
      <c r="V76" s="42">
        <v>7473</v>
      </c>
      <c r="W76" s="42">
        <v>70154</v>
      </c>
      <c r="X76" s="40">
        <v>37495</v>
      </c>
      <c r="Y76" s="40">
        <v>161056</v>
      </c>
      <c r="Z76" s="42">
        <v>218192</v>
      </c>
      <c r="AA76" s="42">
        <v>4375</v>
      </c>
      <c r="AB76" s="42">
        <v>64657</v>
      </c>
      <c r="AC76" s="42">
        <v>82374</v>
      </c>
      <c r="AD76" s="42">
        <v>2167</v>
      </c>
      <c r="AE76" s="42">
        <v>22095</v>
      </c>
      <c r="AF76" s="42">
        <v>17185</v>
      </c>
      <c r="AG76" s="40"/>
      <c r="AH76" s="42"/>
      <c r="AI76" s="4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  <c r="KL76" s="22"/>
      <c r="KM76" s="22"/>
      <c r="KN76" s="22"/>
      <c r="KO76" s="22"/>
      <c r="KP76" s="22"/>
      <c r="KQ76" s="22"/>
      <c r="KR76" s="22"/>
      <c r="KS76" s="22"/>
      <c r="KT76" s="22"/>
      <c r="KU76" s="22"/>
      <c r="KV76" s="22"/>
      <c r="KW76" s="22"/>
      <c r="KX76" s="22"/>
      <c r="KY76" s="22"/>
      <c r="KZ76" s="22"/>
      <c r="LA76" s="22"/>
      <c r="LB76" s="22"/>
      <c r="LC76" s="22"/>
      <c r="LD76" s="22"/>
      <c r="LE76" s="22"/>
      <c r="LF76" s="22"/>
      <c r="LG76" s="22"/>
      <c r="LH76" s="22"/>
      <c r="LI76" s="22"/>
      <c r="LJ76" s="22"/>
      <c r="LK76" s="22"/>
      <c r="LL76" s="22"/>
      <c r="LM76" s="22"/>
      <c r="LN76" s="22"/>
      <c r="LO76" s="22"/>
      <c r="LP76" s="22"/>
      <c r="LQ76" s="22"/>
      <c r="LR76" s="22"/>
      <c r="LS76" s="22"/>
      <c r="LT76" s="22"/>
      <c r="LU76" s="22"/>
      <c r="LV76" s="22"/>
      <c r="LW76" s="22"/>
      <c r="LX76" s="22"/>
      <c r="LY76" s="22"/>
      <c r="LZ76" s="22"/>
      <c r="MA76" s="22"/>
      <c r="MB76" s="22"/>
      <c r="MC76" s="22"/>
      <c r="MD76" s="22"/>
      <c r="ME76" s="22"/>
      <c r="MF76" s="22"/>
      <c r="MG76" s="22"/>
      <c r="MH76" s="22"/>
      <c r="MI76" s="22"/>
      <c r="MJ76" s="22"/>
      <c r="MK76" s="22"/>
      <c r="ML76" s="22"/>
      <c r="MM76" s="22"/>
      <c r="MN76" s="22"/>
      <c r="MO76" s="22"/>
      <c r="MP76" s="22"/>
      <c r="MQ76" s="22"/>
      <c r="MR76" s="22"/>
      <c r="MS76" s="22"/>
      <c r="MT76" s="22"/>
      <c r="MU76" s="22"/>
      <c r="MV76" s="22"/>
      <c r="MW76" s="22"/>
      <c r="MX76" s="22"/>
      <c r="MY76" s="22"/>
      <c r="MZ76" s="22"/>
      <c r="NA76" s="22"/>
      <c r="NB76" s="22"/>
      <c r="NC76" s="22"/>
      <c r="ND76" s="22"/>
      <c r="NE76" s="22"/>
      <c r="NF76" s="22"/>
      <c r="NG76" s="22"/>
      <c r="NH76" s="22"/>
      <c r="NI76" s="22"/>
      <c r="NJ76" s="22"/>
      <c r="NK76" s="22"/>
      <c r="NL76" s="22"/>
      <c r="NM76" s="22"/>
      <c r="NN76" s="22"/>
      <c r="NO76" s="22"/>
      <c r="NP76" s="22"/>
      <c r="NQ76" s="22"/>
      <c r="NR76" s="22"/>
      <c r="NS76" s="22"/>
      <c r="NT76" s="22"/>
      <c r="NU76" s="22"/>
      <c r="NV76" s="22"/>
      <c r="NW76" s="22"/>
      <c r="NX76" s="22"/>
      <c r="NY76" s="22"/>
      <c r="NZ76" s="22"/>
      <c r="OA76" s="22"/>
      <c r="OB76" s="22"/>
      <c r="OC76" s="22"/>
      <c r="OD76" s="22"/>
      <c r="OE76" s="22"/>
      <c r="OF76" s="22"/>
      <c r="OG76" s="22"/>
      <c r="OH76" s="22"/>
      <c r="OI76" s="22"/>
      <c r="OJ76" s="22"/>
      <c r="OK76" s="22"/>
      <c r="OL76" s="22"/>
      <c r="OM76" s="22"/>
      <c r="ON76" s="22"/>
      <c r="OO76" s="22"/>
      <c r="OP76" s="22"/>
      <c r="OQ76" s="22"/>
      <c r="OR76" s="22"/>
      <c r="OS76" s="22"/>
      <c r="OT76" s="22"/>
      <c r="OU76" s="22"/>
      <c r="OV76" s="22"/>
      <c r="OW76" s="22"/>
      <c r="OX76" s="22"/>
      <c r="OY76" s="22"/>
      <c r="OZ76" s="22"/>
      <c r="PA76" s="22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</row>
    <row r="77" spans="1:748" ht="15.75">
      <c r="A77" s="22">
        <v>42062</v>
      </c>
      <c r="B77" s="29">
        <v>444755</v>
      </c>
      <c r="C77" s="29">
        <v>979716</v>
      </c>
      <c r="D77" s="29">
        <v>38931</v>
      </c>
      <c r="E77" s="29">
        <v>121654</v>
      </c>
      <c r="F77" s="29">
        <v>960553</v>
      </c>
      <c r="G77" s="29">
        <v>957175</v>
      </c>
      <c r="H77" s="29">
        <v>63660</v>
      </c>
      <c r="I77" s="29">
        <v>484427</v>
      </c>
      <c r="J77" s="29">
        <v>214434</v>
      </c>
      <c r="K77" s="29">
        <v>73134</v>
      </c>
      <c r="L77" s="29">
        <v>40336</v>
      </c>
      <c r="M77" s="29">
        <v>95616</v>
      </c>
      <c r="N77" s="29">
        <v>38953</v>
      </c>
      <c r="O77" s="29">
        <v>169626</v>
      </c>
      <c r="P77" s="42">
        <v>116200</v>
      </c>
      <c r="Q77" s="40">
        <v>48768</v>
      </c>
      <c r="R77" s="42">
        <v>10278</v>
      </c>
      <c r="S77" s="42">
        <v>274305</v>
      </c>
      <c r="T77" s="40">
        <v>120223</v>
      </c>
      <c r="U77" s="42">
        <v>52365</v>
      </c>
      <c r="V77" s="42">
        <v>8180</v>
      </c>
      <c r="W77" s="42">
        <v>71684</v>
      </c>
      <c r="X77" s="40">
        <v>39999</v>
      </c>
      <c r="Y77" s="42">
        <v>177383</v>
      </c>
      <c r="Z77" s="42">
        <v>225217</v>
      </c>
      <c r="AA77" s="42">
        <v>4698</v>
      </c>
      <c r="AB77" s="42">
        <v>57682</v>
      </c>
      <c r="AC77" s="42">
        <v>86049</v>
      </c>
      <c r="AD77" s="42">
        <v>3292</v>
      </c>
      <c r="AE77" s="42">
        <v>23049</v>
      </c>
      <c r="AF77" s="42">
        <v>17142</v>
      </c>
      <c r="AG77" s="40"/>
      <c r="AH77" s="42"/>
      <c r="AI77" s="4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  <c r="KL77" s="22"/>
      <c r="KM77" s="22"/>
      <c r="KN77" s="22"/>
      <c r="KO77" s="22"/>
      <c r="KP77" s="22"/>
      <c r="KQ77" s="22"/>
      <c r="KR77" s="22"/>
      <c r="KS77" s="22"/>
      <c r="KT77" s="22"/>
      <c r="KU77" s="22"/>
      <c r="KV77" s="22"/>
      <c r="KW77" s="22"/>
      <c r="KX77" s="22"/>
      <c r="KY77" s="22"/>
      <c r="KZ77" s="22"/>
      <c r="LA77" s="22"/>
      <c r="LB77" s="22"/>
      <c r="LC77" s="22"/>
      <c r="LD77" s="22"/>
      <c r="LE77" s="22"/>
      <c r="LF77" s="22"/>
      <c r="LG77" s="22"/>
      <c r="LH77" s="22"/>
      <c r="LI77" s="22"/>
      <c r="LJ77" s="22"/>
      <c r="LK77" s="22"/>
      <c r="LL77" s="22"/>
      <c r="LM77" s="22"/>
      <c r="LN77" s="22"/>
      <c r="LO77" s="22"/>
      <c r="LP77" s="22"/>
      <c r="LQ77" s="22"/>
      <c r="LR77" s="22"/>
      <c r="LS77" s="22"/>
      <c r="LT77" s="22"/>
      <c r="LU77" s="22"/>
      <c r="LV77" s="22"/>
      <c r="LW77" s="22"/>
      <c r="LX77" s="22"/>
      <c r="LY77" s="22"/>
      <c r="LZ77" s="22"/>
      <c r="MA77" s="22"/>
      <c r="MB77" s="22"/>
      <c r="MC77" s="22"/>
      <c r="MD77" s="22"/>
      <c r="ME77" s="22"/>
      <c r="MF77" s="22"/>
      <c r="MG77" s="22"/>
      <c r="MH77" s="22"/>
      <c r="MI77" s="22"/>
      <c r="MJ77" s="22"/>
      <c r="MK77" s="22"/>
      <c r="ML77" s="22"/>
      <c r="MM77" s="22"/>
      <c r="MN77" s="22"/>
      <c r="MO77" s="22"/>
      <c r="MP77" s="22"/>
      <c r="MQ77" s="22"/>
      <c r="MR77" s="22"/>
      <c r="MS77" s="22"/>
      <c r="MT77" s="22"/>
      <c r="MU77" s="22"/>
      <c r="MV77" s="22"/>
      <c r="MW77" s="22"/>
      <c r="MX77" s="22"/>
      <c r="MY77" s="22"/>
      <c r="MZ77" s="22"/>
      <c r="NA77" s="22"/>
      <c r="NB77" s="22"/>
      <c r="NC77" s="22"/>
      <c r="ND77" s="22"/>
      <c r="NE77" s="22"/>
      <c r="NF77" s="22"/>
      <c r="NG77" s="22"/>
      <c r="NH77" s="22"/>
      <c r="NI77" s="22"/>
      <c r="NJ77" s="22"/>
      <c r="NK77" s="22"/>
      <c r="NL77" s="22"/>
      <c r="NM77" s="22"/>
      <c r="NN77" s="22"/>
      <c r="NO77" s="22"/>
      <c r="NP77" s="22"/>
      <c r="NQ77" s="22"/>
      <c r="NR77" s="22"/>
      <c r="NS77" s="22"/>
      <c r="NT77" s="22"/>
      <c r="NU77" s="22"/>
      <c r="NV77" s="22"/>
      <c r="NW77" s="22"/>
      <c r="NX77" s="22"/>
      <c r="NY77" s="22"/>
      <c r="NZ77" s="22"/>
      <c r="OA77" s="22"/>
      <c r="OB77" s="22"/>
      <c r="OC77" s="22"/>
      <c r="OD77" s="22"/>
      <c r="OE77" s="22"/>
      <c r="OF77" s="22"/>
      <c r="OG77" s="22"/>
      <c r="OH77" s="22"/>
      <c r="OI77" s="22"/>
      <c r="OJ77" s="22"/>
      <c r="OK77" s="22"/>
      <c r="OL77" s="22"/>
      <c r="OM77" s="22"/>
      <c r="ON77" s="22"/>
      <c r="OO77" s="22"/>
      <c r="OP77" s="22"/>
      <c r="OQ77" s="22"/>
      <c r="OR77" s="22"/>
      <c r="OS77" s="22"/>
      <c r="OT77" s="22"/>
      <c r="OU77" s="22"/>
      <c r="OV77" s="22"/>
      <c r="OW77" s="22"/>
      <c r="OX77" s="22"/>
      <c r="OY77" s="22"/>
      <c r="OZ77" s="22"/>
      <c r="PA77" s="22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</row>
    <row r="78" spans="1:748" ht="15.75">
      <c r="A78" s="22">
        <v>42061</v>
      </c>
      <c r="B78" s="29">
        <v>446258</v>
      </c>
      <c r="C78" s="29">
        <v>980617</v>
      </c>
      <c r="D78" s="29">
        <v>39402</v>
      </c>
      <c r="E78" s="29">
        <v>122820</v>
      </c>
      <c r="F78" s="29">
        <v>963687</v>
      </c>
      <c r="G78" s="29">
        <v>972176</v>
      </c>
      <c r="H78" s="29">
        <v>62904</v>
      </c>
      <c r="I78" s="29">
        <v>390585</v>
      </c>
      <c r="J78" s="29">
        <v>204134</v>
      </c>
      <c r="K78" s="29">
        <v>76014</v>
      </c>
      <c r="L78" s="29">
        <v>42860</v>
      </c>
      <c r="M78" s="29">
        <v>97553</v>
      </c>
      <c r="N78" s="29">
        <v>38754</v>
      </c>
      <c r="O78" s="29">
        <v>170527</v>
      </c>
      <c r="P78" s="42">
        <v>117297</v>
      </c>
      <c r="Q78" s="40">
        <v>49662</v>
      </c>
      <c r="R78" s="42">
        <v>10623</v>
      </c>
      <c r="S78" s="42">
        <v>264806</v>
      </c>
      <c r="T78" s="40">
        <v>117336</v>
      </c>
      <c r="U78" s="42">
        <v>46068</v>
      </c>
      <c r="V78" s="42">
        <v>8152</v>
      </c>
      <c r="W78" s="42">
        <v>79448</v>
      </c>
      <c r="X78" s="40">
        <v>42462</v>
      </c>
      <c r="Y78" s="42">
        <v>154768</v>
      </c>
      <c r="Z78" s="42">
        <v>197722</v>
      </c>
      <c r="AA78" s="42">
        <v>4663</v>
      </c>
      <c r="AB78" s="42">
        <v>59470</v>
      </c>
      <c r="AC78" s="42">
        <v>91586</v>
      </c>
      <c r="AD78" s="42">
        <v>3012</v>
      </c>
      <c r="AE78" s="42">
        <v>24942</v>
      </c>
      <c r="AF78" s="42">
        <v>17585</v>
      </c>
      <c r="AG78" s="40"/>
      <c r="AH78" s="42"/>
      <c r="AI78" s="4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B78" s="22"/>
      <c r="HC78" s="22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U78" s="22"/>
      <c r="HV78" s="22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N78" s="22"/>
      <c r="IO78" s="22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G78" s="22"/>
      <c r="JH78" s="22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22"/>
      <c r="KG78" s="22"/>
      <c r="KH78" s="22"/>
      <c r="KI78" s="22"/>
      <c r="KJ78" s="22"/>
      <c r="KK78" s="22"/>
      <c r="KL78" s="22"/>
      <c r="KM78" s="22"/>
      <c r="KN78" s="22"/>
      <c r="KO78" s="22"/>
      <c r="KP78" s="22"/>
      <c r="KQ78" s="22"/>
      <c r="KR78" s="22"/>
      <c r="KS78" s="22"/>
      <c r="KT78" s="22"/>
      <c r="KU78" s="22"/>
      <c r="KV78" s="22"/>
      <c r="KW78" s="22"/>
      <c r="KX78" s="22"/>
      <c r="KY78" s="22"/>
      <c r="KZ78" s="22"/>
      <c r="LA78" s="22"/>
      <c r="LB78" s="22"/>
      <c r="LC78" s="22"/>
      <c r="LD78" s="22"/>
      <c r="LE78" s="22"/>
      <c r="LF78" s="22"/>
      <c r="LG78" s="22"/>
      <c r="LH78" s="22"/>
      <c r="LI78" s="22"/>
      <c r="LJ78" s="22"/>
      <c r="LK78" s="22"/>
      <c r="LL78" s="22"/>
      <c r="LM78" s="22"/>
      <c r="LN78" s="22"/>
      <c r="LO78" s="22"/>
      <c r="LP78" s="22"/>
      <c r="LQ78" s="22"/>
      <c r="LR78" s="22"/>
      <c r="LS78" s="22"/>
      <c r="LT78" s="22"/>
      <c r="LU78" s="22"/>
      <c r="LV78" s="22"/>
      <c r="LW78" s="22"/>
      <c r="LX78" s="22"/>
      <c r="LY78" s="22"/>
      <c r="LZ78" s="22"/>
      <c r="MA78" s="22"/>
      <c r="MB78" s="22"/>
      <c r="MC78" s="22"/>
      <c r="MD78" s="22"/>
      <c r="ME78" s="22"/>
      <c r="MF78" s="22"/>
      <c r="MG78" s="22"/>
      <c r="MH78" s="22"/>
      <c r="MI78" s="22"/>
      <c r="MJ78" s="22"/>
      <c r="MK78" s="22"/>
      <c r="ML78" s="22"/>
      <c r="MM78" s="22"/>
      <c r="MN78" s="22"/>
      <c r="MO78" s="22"/>
      <c r="MP78" s="22"/>
      <c r="MQ78" s="22"/>
      <c r="MR78" s="22"/>
      <c r="MS78" s="22"/>
      <c r="MT78" s="22"/>
      <c r="MU78" s="22"/>
      <c r="MV78" s="22"/>
      <c r="MW78" s="22"/>
      <c r="MX78" s="22"/>
      <c r="MY78" s="22"/>
      <c r="MZ78" s="22"/>
      <c r="NA78" s="22"/>
      <c r="NB78" s="22"/>
      <c r="NC78" s="22"/>
      <c r="ND78" s="22"/>
      <c r="NE78" s="22"/>
      <c r="NF78" s="22"/>
      <c r="NG78" s="22"/>
      <c r="NH78" s="22"/>
      <c r="NI78" s="22"/>
      <c r="NJ78" s="22"/>
      <c r="NK78" s="22"/>
      <c r="NL78" s="22"/>
      <c r="NM78" s="22"/>
      <c r="NN78" s="22"/>
      <c r="NO78" s="22"/>
      <c r="NP78" s="22"/>
      <c r="NQ78" s="22"/>
      <c r="NR78" s="22"/>
      <c r="NS78" s="22"/>
      <c r="NT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F78" s="22"/>
      <c r="OG78" s="22"/>
      <c r="OH78" s="22"/>
      <c r="OI78" s="22"/>
      <c r="OJ78" s="22"/>
      <c r="OK78" s="22"/>
      <c r="OL78" s="22"/>
      <c r="OM78" s="22"/>
      <c r="ON78" s="22"/>
      <c r="OO78" s="22"/>
      <c r="OP78" s="22"/>
      <c r="OQ78" s="22"/>
      <c r="OR78" s="22"/>
      <c r="OS78" s="22"/>
      <c r="OT78" s="22"/>
      <c r="OU78" s="22"/>
      <c r="OV78" s="22"/>
      <c r="OW78" s="22"/>
      <c r="OX78" s="22"/>
      <c r="OY78" s="22"/>
      <c r="OZ78" s="22"/>
      <c r="PA78" s="22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</row>
    <row r="79" spans="1:748" ht="15.75">
      <c r="A79" s="22">
        <v>42060</v>
      </c>
      <c r="B79" s="29">
        <v>433461</v>
      </c>
      <c r="C79" s="29">
        <v>952757</v>
      </c>
      <c r="D79" s="29">
        <v>36450</v>
      </c>
      <c r="E79" s="29">
        <v>118828</v>
      </c>
      <c r="F79" s="29">
        <v>1021381</v>
      </c>
      <c r="G79" s="29">
        <v>1017842</v>
      </c>
      <c r="H79" s="29">
        <v>52371</v>
      </c>
      <c r="I79" s="29">
        <v>324198</v>
      </c>
      <c r="J79" s="29">
        <v>196700</v>
      </c>
      <c r="K79" s="29">
        <v>75312</v>
      </c>
      <c r="L79" s="29">
        <v>43339</v>
      </c>
      <c r="M79" s="29">
        <v>103518</v>
      </c>
      <c r="N79" s="29">
        <v>41761</v>
      </c>
      <c r="O79" s="29">
        <v>172324</v>
      </c>
      <c r="P79" s="42">
        <v>117158</v>
      </c>
      <c r="Q79" s="40">
        <v>50136</v>
      </c>
      <c r="R79" s="42">
        <v>9633</v>
      </c>
      <c r="S79" s="42">
        <v>213749</v>
      </c>
      <c r="T79" s="40">
        <v>108745</v>
      </c>
      <c r="U79" s="42">
        <v>34594</v>
      </c>
      <c r="V79" s="42">
        <v>8934</v>
      </c>
      <c r="W79" s="42">
        <v>80501</v>
      </c>
      <c r="X79" s="40">
        <v>43710</v>
      </c>
      <c r="Y79" s="42">
        <v>157636</v>
      </c>
      <c r="Z79" s="42">
        <v>217755</v>
      </c>
      <c r="AA79" s="42">
        <v>4461</v>
      </c>
      <c r="AB79" s="42">
        <v>61958</v>
      </c>
      <c r="AC79" s="42">
        <v>97554</v>
      </c>
      <c r="AD79" s="42">
        <v>4162</v>
      </c>
      <c r="AE79" s="42">
        <v>27111</v>
      </c>
      <c r="AF79" s="42">
        <v>17629</v>
      </c>
      <c r="AG79" s="40"/>
      <c r="AH79" s="42"/>
      <c r="AI79" s="4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  <c r="KL79" s="22"/>
      <c r="KM79" s="22"/>
      <c r="KN79" s="22"/>
      <c r="KO79" s="22"/>
      <c r="KP79" s="22"/>
      <c r="KQ79" s="22"/>
      <c r="KR79" s="22"/>
      <c r="KS79" s="22"/>
      <c r="KT79" s="22"/>
      <c r="KU79" s="22"/>
      <c r="KV79" s="22"/>
      <c r="KW79" s="22"/>
      <c r="KX79" s="22"/>
      <c r="KY79" s="22"/>
      <c r="KZ79" s="22"/>
      <c r="LA79" s="22"/>
      <c r="LB79" s="22"/>
      <c r="LC79" s="22"/>
      <c r="LD79" s="22"/>
      <c r="LE79" s="22"/>
      <c r="LF79" s="22"/>
      <c r="LG79" s="22"/>
      <c r="LH79" s="22"/>
      <c r="LI79" s="22"/>
      <c r="LJ79" s="22"/>
      <c r="LK79" s="22"/>
      <c r="LL79" s="22"/>
      <c r="LM79" s="22"/>
      <c r="LN79" s="22"/>
      <c r="LO79" s="22"/>
      <c r="LP79" s="22"/>
      <c r="LQ79" s="22"/>
      <c r="LR79" s="22"/>
      <c r="LS79" s="22"/>
      <c r="LT79" s="22"/>
      <c r="LU79" s="22"/>
      <c r="LV79" s="22"/>
      <c r="LW79" s="22"/>
      <c r="LX79" s="22"/>
      <c r="LY79" s="22"/>
      <c r="LZ79" s="22"/>
      <c r="MA79" s="22"/>
      <c r="MB79" s="22"/>
      <c r="MC79" s="22"/>
      <c r="MD79" s="22"/>
      <c r="ME79" s="22"/>
      <c r="MF79" s="22"/>
      <c r="MG79" s="22"/>
      <c r="MH79" s="22"/>
      <c r="MI79" s="22"/>
      <c r="MJ79" s="22"/>
      <c r="MK79" s="22"/>
      <c r="ML79" s="22"/>
      <c r="MM79" s="22"/>
      <c r="MN79" s="22"/>
      <c r="MO79" s="22"/>
      <c r="MP79" s="22"/>
      <c r="MQ79" s="22"/>
      <c r="MR79" s="22"/>
      <c r="MS79" s="22"/>
      <c r="MT79" s="22"/>
      <c r="MU79" s="22"/>
      <c r="MV79" s="22"/>
      <c r="MW79" s="22"/>
      <c r="MX79" s="22"/>
      <c r="MY79" s="22"/>
      <c r="MZ79" s="22"/>
      <c r="NA79" s="22"/>
      <c r="NB79" s="22"/>
      <c r="NC79" s="22"/>
      <c r="ND79" s="22"/>
      <c r="NE79" s="22"/>
      <c r="NF79" s="22"/>
      <c r="NG79" s="22"/>
      <c r="NH79" s="22"/>
      <c r="NI79" s="22"/>
      <c r="NJ79" s="22"/>
      <c r="NK79" s="22"/>
      <c r="NL79" s="22"/>
      <c r="NM79" s="22"/>
      <c r="NN79" s="22"/>
      <c r="NO79" s="22"/>
      <c r="NP79" s="22"/>
      <c r="NQ79" s="22"/>
      <c r="NR79" s="22"/>
      <c r="NS79" s="22"/>
      <c r="NT79" s="22"/>
      <c r="NU79" s="22"/>
      <c r="NV79" s="22"/>
      <c r="NW79" s="22"/>
      <c r="NX79" s="22"/>
      <c r="NY79" s="22"/>
      <c r="NZ79" s="22"/>
      <c r="OA79" s="22"/>
      <c r="OB79" s="22"/>
      <c r="OC79" s="22"/>
      <c r="OD79" s="22"/>
      <c r="OE79" s="22"/>
      <c r="OF79" s="22"/>
      <c r="OG79" s="22"/>
      <c r="OH79" s="22"/>
      <c r="OI79" s="22"/>
      <c r="OJ79" s="22"/>
      <c r="OK79" s="22"/>
      <c r="OL79" s="22"/>
      <c r="OM79" s="22"/>
      <c r="ON79" s="22"/>
      <c r="OO79" s="22"/>
      <c r="OP79" s="22"/>
      <c r="OQ79" s="22"/>
      <c r="OR79" s="22"/>
      <c r="OS79" s="22"/>
      <c r="OT79" s="22"/>
      <c r="OU79" s="22"/>
      <c r="OV79" s="22"/>
      <c r="OW79" s="22"/>
      <c r="OX79" s="22"/>
      <c r="OY79" s="22"/>
      <c r="OZ79" s="22"/>
      <c r="PA79" s="22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</row>
    <row r="80" spans="1:748" ht="15.75">
      <c r="A80" s="22">
        <v>42059</v>
      </c>
      <c r="B80" s="29">
        <v>354430</v>
      </c>
      <c r="C80" s="29">
        <v>865898</v>
      </c>
      <c r="D80" s="29">
        <v>23926</v>
      </c>
      <c r="E80" s="29">
        <v>105688</v>
      </c>
      <c r="F80" s="29">
        <v>1152088</v>
      </c>
      <c r="G80" s="29">
        <v>1127666</v>
      </c>
      <c r="H80" s="29">
        <v>38280</v>
      </c>
      <c r="I80" s="29">
        <v>228906</v>
      </c>
      <c r="J80" s="29">
        <v>146296</v>
      </c>
      <c r="K80" s="29">
        <v>53818</v>
      </c>
      <c r="L80" s="29">
        <v>33077</v>
      </c>
      <c r="M80" s="29">
        <v>101255</v>
      </c>
      <c r="N80" s="29">
        <v>32698</v>
      </c>
      <c r="O80" s="29">
        <v>146506</v>
      </c>
      <c r="P80" s="42">
        <v>101618</v>
      </c>
      <c r="Q80" s="40">
        <v>31234</v>
      </c>
      <c r="R80" s="42">
        <v>5360</v>
      </c>
      <c r="S80" s="42">
        <v>113976</v>
      </c>
      <c r="T80" s="40">
        <v>102434</v>
      </c>
      <c r="U80" s="42">
        <v>21435</v>
      </c>
      <c r="V80" s="42">
        <v>10167</v>
      </c>
      <c r="W80" s="42">
        <v>87907</v>
      </c>
      <c r="X80" s="40">
        <v>41750</v>
      </c>
      <c r="Y80" s="42">
        <v>161071</v>
      </c>
      <c r="Z80" s="42">
        <v>266407</v>
      </c>
      <c r="AA80" s="42">
        <v>2664</v>
      </c>
      <c r="AB80" s="42">
        <v>59531</v>
      </c>
      <c r="AC80" s="42">
        <v>113450</v>
      </c>
      <c r="AD80" s="42">
        <v>4480</v>
      </c>
      <c r="AE80" s="42">
        <v>35015</v>
      </c>
      <c r="AF80" s="42">
        <v>19898</v>
      </c>
      <c r="AG80" s="40"/>
      <c r="AH80" s="42"/>
      <c r="AI80" s="4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  <c r="KL80" s="22"/>
      <c r="KM80" s="22"/>
      <c r="KN80" s="22"/>
      <c r="KO80" s="22"/>
      <c r="KP80" s="22"/>
      <c r="KQ80" s="22"/>
      <c r="KR80" s="22"/>
      <c r="KS80" s="22"/>
      <c r="KT80" s="22"/>
      <c r="KU80" s="22"/>
      <c r="KV80" s="22"/>
      <c r="KW80" s="22"/>
      <c r="KX80" s="22"/>
      <c r="KY80" s="22"/>
      <c r="KZ80" s="22"/>
      <c r="LA80" s="22"/>
      <c r="LB80" s="22"/>
      <c r="LC80" s="22"/>
      <c r="LD80" s="22"/>
      <c r="LE80" s="22"/>
      <c r="LF80" s="22"/>
      <c r="LG80" s="22"/>
      <c r="LH80" s="22"/>
      <c r="LI80" s="22"/>
      <c r="LJ80" s="22"/>
      <c r="LK80" s="22"/>
      <c r="LL80" s="22"/>
      <c r="LM80" s="22"/>
      <c r="LN80" s="22"/>
      <c r="LO80" s="22"/>
      <c r="LP80" s="22"/>
      <c r="LQ80" s="22"/>
      <c r="LR80" s="22"/>
      <c r="LS80" s="22"/>
      <c r="LT80" s="22"/>
      <c r="LU80" s="22"/>
      <c r="LV80" s="22"/>
      <c r="LW80" s="22"/>
      <c r="LX80" s="22"/>
      <c r="LY80" s="22"/>
      <c r="LZ80" s="22"/>
      <c r="MA80" s="22"/>
      <c r="MB80" s="22"/>
      <c r="MC80" s="22"/>
      <c r="MD80" s="22"/>
      <c r="ME80" s="22"/>
      <c r="MF80" s="22"/>
      <c r="MG80" s="22"/>
      <c r="MH80" s="22"/>
      <c r="MI80" s="22"/>
      <c r="MJ80" s="22"/>
      <c r="MK80" s="22"/>
      <c r="ML80" s="22"/>
      <c r="MM80" s="22"/>
      <c r="MN80" s="22"/>
      <c r="MO80" s="22"/>
      <c r="MP80" s="22"/>
      <c r="MQ80" s="22"/>
      <c r="MR80" s="22"/>
      <c r="MS80" s="22"/>
      <c r="MT80" s="22"/>
      <c r="MU80" s="22"/>
      <c r="MV80" s="22"/>
      <c r="MW80" s="22"/>
      <c r="MX80" s="22"/>
      <c r="MY80" s="22"/>
      <c r="MZ80" s="22"/>
      <c r="NA80" s="22"/>
      <c r="NB80" s="22"/>
      <c r="NC80" s="22"/>
      <c r="ND80" s="22"/>
      <c r="NE80" s="22"/>
      <c r="NF80" s="22"/>
      <c r="NG80" s="22"/>
      <c r="NH80" s="22"/>
      <c r="NI80" s="22"/>
      <c r="NJ80" s="22"/>
      <c r="NK80" s="22"/>
      <c r="NL80" s="22"/>
      <c r="NM80" s="22"/>
      <c r="NN80" s="22"/>
      <c r="NO80" s="22"/>
      <c r="NP80" s="22"/>
      <c r="NQ80" s="22"/>
      <c r="NR80" s="22"/>
      <c r="NS80" s="22"/>
      <c r="NT80" s="22"/>
      <c r="NU80" s="22"/>
      <c r="NV80" s="22"/>
      <c r="NW80" s="22"/>
      <c r="NX80" s="22"/>
      <c r="NY80" s="22"/>
      <c r="NZ80" s="22"/>
      <c r="OA80" s="22"/>
      <c r="OB80" s="22"/>
      <c r="OC80" s="22"/>
      <c r="OD80" s="22"/>
      <c r="OE80" s="22"/>
      <c r="OF80" s="22"/>
      <c r="OG80" s="22"/>
      <c r="OH80" s="22"/>
      <c r="OI80" s="22"/>
      <c r="OJ80" s="22"/>
      <c r="OK80" s="22"/>
      <c r="OL80" s="22"/>
      <c r="OM80" s="22"/>
      <c r="ON80" s="22"/>
      <c r="OO80" s="22"/>
      <c r="OP80" s="22"/>
      <c r="OQ80" s="22"/>
      <c r="OR80" s="22"/>
      <c r="OS80" s="22"/>
      <c r="OT80" s="22"/>
      <c r="OU80" s="22"/>
      <c r="OV80" s="22"/>
      <c r="OW80" s="22"/>
      <c r="OX80" s="22"/>
      <c r="OY80" s="22"/>
      <c r="OZ80" s="22"/>
      <c r="PA80" s="22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</row>
    <row r="81" spans="1:748" ht="15.75">
      <c r="A81" s="22">
        <v>42058</v>
      </c>
      <c r="B81" s="29">
        <v>336803</v>
      </c>
      <c r="C81" s="29">
        <v>824790</v>
      </c>
      <c r="D81" s="29">
        <v>20286</v>
      </c>
      <c r="E81" s="29">
        <v>99519</v>
      </c>
      <c r="F81" s="29">
        <v>1225166</v>
      </c>
      <c r="G81" s="29">
        <v>1180361</v>
      </c>
      <c r="H81" s="29">
        <v>29408</v>
      </c>
      <c r="I81" s="29">
        <v>182185</v>
      </c>
      <c r="J81" s="29">
        <v>136508</v>
      </c>
      <c r="K81" s="29">
        <v>54191</v>
      </c>
      <c r="L81" s="29">
        <v>33330</v>
      </c>
      <c r="M81" s="29">
        <v>106148</v>
      </c>
      <c r="N81" s="29">
        <v>31023</v>
      </c>
      <c r="O81" s="29">
        <v>145979</v>
      </c>
      <c r="P81" s="42">
        <v>103498</v>
      </c>
      <c r="Q81" s="40">
        <v>33263</v>
      </c>
      <c r="R81" s="42">
        <v>3820</v>
      </c>
      <c r="S81" s="42">
        <v>78147</v>
      </c>
      <c r="T81" s="40">
        <v>95721</v>
      </c>
      <c r="U81" s="42">
        <v>15199</v>
      </c>
      <c r="V81" s="42">
        <v>10320</v>
      </c>
      <c r="W81" s="42">
        <v>89165</v>
      </c>
      <c r="X81" s="40">
        <v>39070</v>
      </c>
      <c r="Y81" s="42">
        <v>165652</v>
      </c>
      <c r="Z81" s="42">
        <v>299578</v>
      </c>
      <c r="AA81" s="42">
        <v>2504</v>
      </c>
      <c r="AB81" s="42">
        <v>64799</v>
      </c>
      <c r="AC81" s="42">
        <v>117043</v>
      </c>
      <c r="AD81" s="42">
        <v>2982</v>
      </c>
      <c r="AE81" s="42">
        <v>38232</v>
      </c>
      <c r="AF81" s="42">
        <v>20562</v>
      </c>
      <c r="AG81" s="40"/>
      <c r="AH81" s="42"/>
      <c r="AI81" s="42"/>
      <c r="FG81" s="22"/>
      <c r="FH81" s="22"/>
      <c r="FI81" s="22"/>
      <c r="FJ81" s="22"/>
      <c r="FK81" s="22"/>
      <c r="FL81" s="22"/>
      <c r="FM81" s="22"/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  <c r="GW81" s="22"/>
      <c r="GX81" s="22"/>
      <c r="GY81" s="22"/>
      <c r="GZ81" s="22"/>
      <c r="HA81" s="22"/>
      <c r="HB81" s="22"/>
      <c r="HC81" s="22"/>
      <c r="HD81" s="22"/>
      <c r="HE81" s="22"/>
      <c r="HF81" s="22"/>
      <c r="HG81" s="22"/>
      <c r="HH81" s="22"/>
      <c r="HI81" s="22"/>
      <c r="HJ81" s="22"/>
      <c r="HK81" s="22"/>
      <c r="HL81" s="22"/>
      <c r="HM81" s="22"/>
      <c r="HN81" s="22"/>
      <c r="HO81" s="22"/>
      <c r="HP81" s="22"/>
      <c r="HQ81" s="22"/>
      <c r="HR81" s="22"/>
      <c r="HS81" s="22"/>
      <c r="HT81" s="22"/>
      <c r="HU81" s="22"/>
      <c r="HV81" s="22"/>
      <c r="HW81" s="22"/>
      <c r="HX81" s="22"/>
      <c r="HY81" s="22"/>
      <c r="HZ81" s="22"/>
      <c r="IA81" s="22"/>
      <c r="IB81" s="22"/>
      <c r="IC81" s="22"/>
      <c r="ID81" s="22"/>
      <c r="IE81" s="22"/>
      <c r="IF81" s="22"/>
      <c r="IG81" s="22"/>
      <c r="IH81" s="22"/>
      <c r="II81" s="22"/>
      <c r="IJ81" s="22"/>
      <c r="IK81" s="22"/>
      <c r="IL81" s="22"/>
      <c r="IM81" s="22"/>
      <c r="IN81" s="22"/>
      <c r="IO81" s="22"/>
      <c r="IP81" s="22"/>
      <c r="IQ81" s="22"/>
      <c r="IR81" s="22"/>
      <c r="IS81" s="22"/>
      <c r="IT81" s="22"/>
      <c r="IU81" s="22"/>
      <c r="IV81" s="22"/>
      <c r="IW81" s="22"/>
      <c r="IX81" s="22"/>
      <c r="IY81" s="22"/>
      <c r="IZ81" s="22"/>
      <c r="JA81" s="22"/>
      <c r="JB81" s="22"/>
      <c r="JC81" s="22"/>
      <c r="JD81" s="22"/>
      <c r="JE81" s="22"/>
      <c r="JF81" s="22"/>
      <c r="JG81" s="22"/>
      <c r="JH81" s="22"/>
      <c r="JI81" s="22"/>
      <c r="JJ81" s="22"/>
      <c r="JK81" s="22"/>
      <c r="JL81" s="22"/>
      <c r="JM81" s="22"/>
      <c r="JN81" s="22"/>
      <c r="JO81" s="22"/>
      <c r="JP81" s="22"/>
      <c r="JQ81" s="22"/>
      <c r="JR81" s="22"/>
      <c r="JS81" s="22"/>
      <c r="JT81" s="22"/>
      <c r="JU81" s="22"/>
      <c r="JV81" s="22"/>
      <c r="JW81" s="22"/>
      <c r="JX81" s="22"/>
      <c r="JY81" s="22"/>
      <c r="JZ81" s="22"/>
      <c r="KA81" s="22"/>
      <c r="KB81" s="22"/>
      <c r="KC81" s="22"/>
      <c r="KD81" s="22"/>
      <c r="KE81" s="22"/>
      <c r="KF81" s="22"/>
      <c r="KG81" s="22"/>
      <c r="KH81" s="22"/>
      <c r="KI81" s="22"/>
      <c r="KJ81" s="22"/>
      <c r="KK81" s="22"/>
      <c r="KL81" s="22"/>
      <c r="KM81" s="22"/>
      <c r="KN81" s="22"/>
      <c r="KO81" s="22"/>
      <c r="KP81" s="22"/>
      <c r="KQ81" s="22"/>
      <c r="KR81" s="22"/>
      <c r="KS81" s="22"/>
      <c r="KT81" s="22"/>
      <c r="KU81" s="22"/>
      <c r="KV81" s="22"/>
      <c r="KW81" s="22"/>
      <c r="KX81" s="22"/>
      <c r="KY81" s="22"/>
      <c r="KZ81" s="22"/>
      <c r="LA81" s="22"/>
      <c r="LB81" s="22"/>
      <c r="LC81" s="22"/>
      <c r="LD81" s="22"/>
      <c r="LE81" s="22"/>
      <c r="LF81" s="22"/>
      <c r="LG81" s="22"/>
      <c r="LH81" s="22"/>
      <c r="LI81" s="22"/>
      <c r="LJ81" s="22"/>
      <c r="LK81" s="22"/>
      <c r="LL81" s="22"/>
      <c r="LM81" s="22"/>
      <c r="LN81" s="22"/>
      <c r="LO81" s="22"/>
      <c r="LP81" s="22"/>
      <c r="LQ81" s="22"/>
      <c r="LR81" s="22"/>
      <c r="LS81" s="22"/>
      <c r="LT81" s="22"/>
      <c r="LU81" s="22"/>
      <c r="LV81" s="22"/>
      <c r="LW81" s="22"/>
      <c r="LX81" s="22"/>
      <c r="LY81" s="22"/>
      <c r="LZ81" s="22"/>
      <c r="MA81" s="22"/>
      <c r="MB81" s="22"/>
      <c r="MC81" s="22"/>
      <c r="MD81" s="22"/>
      <c r="ME81" s="22"/>
      <c r="MF81" s="22"/>
      <c r="MG81" s="22"/>
      <c r="MH81" s="22"/>
      <c r="MI81" s="22"/>
      <c r="MJ81" s="22"/>
      <c r="MK81" s="22"/>
      <c r="ML81" s="22"/>
      <c r="MM81" s="22"/>
      <c r="MN81" s="22"/>
      <c r="MO81" s="22"/>
      <c r="MP81" s="22"/>
      <c r="MQ81" s="22"/>
      <c r="MR81" s="22"/>
      <c r="MS81" s="22"/>
      <c r="MT81" s="22"/>
      <c r="MU81" s="22"/>
      <c r="MV81" s="22"/>
      <c r="MW81" s="22"/>
      <c r="MX81" s="22"/>
      <c r="MY81" s="22"/>
      <c r="MZ81" s="22"/>
      <c r="NA81" s="22"/>
      <c r="NB81" s="22"/>
      <c r="NC81" s="22"/>
      <c r="ND81" s="22"/>
      <c r="NE81" s="22"/>
      <c r="NF81" s="22"/>
      <c r="NG81" s="22"/>
      <c r="NH81" s="22"/>
      <c r="NI81" s="22"/>
      <c r="NJ81" s="22"/>
      <c r="NK81" s="22"/>
      <c r="NL81" s="22"/>
      <c r="NM81" s="22"/>
      <c r="NN81" s="22"/>
      <c r="NO81" s="22"/>
      <c r="NP81" s="22"/>
      <c r="NQ81" s="22"/>
      <c r="NR81" s="22"/>
      <c r="NS81" s="22"/>
      <c r="NT81" s="22"/>
      <c r="NU81" s="22"/>
      <c r="NV81" s="22"/>
      <c r="NW81" s="22"/>
      <c r="NX81" s="22"/>
      <c r="NY81" s="22"/>
      <c r="NZ81" s="22"/>
      <c r="OA81" s="22"/>
      <c r="OB81" s="22"/>
      <c r="OC81" s="22"/>
      <c r="OD81" s="22"/>
      <c r="OE81" s="22"/>
      <c r="OF81" s="22"/>
      <c r="OG81" s="22"/>
      <c r="OH81" s="22"/>
      <c r="OI81" s="22"/>
      <c r="OJ81" s="22"/>
      <c r="OK81" s="22"/>
      <c r="OL81" s="22"/>
      <c r="OM81" s="22"/>
      <c r="ON81" s="22"/>
      <c r="OO81" s="22"/>
      <c r="OP81" s="22"/>
      <c r="OQ81" s="22"/>
      <c r="OR81" s="22"/>
      <c r="OS81" s="22"/>
      <c r="OT81" s="22"/>
      <c r="OU81" s="22"/>
      <c r="OV81" s="22"/>
      <c r="OW81" s="22"/>
      <c r="OX81" s="22"/>
      <c r="OY81" s="22"/>
      <c r="OZ81" s="22"/>
      <c r="PA81" s="22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</row>
    <row r="82" spans="1:748" ht="15.75">
      <c r="A82" s="22">
        <v>42057</v>
      </c>
      <c r="B82" s="29">
        <v>322818</v>
      </c>
      <c r="C82" s="29">
        <v>793283</v>
      </c>
      <c r="D82" s="29">
        <v>17930</v>
      </c>
      <c r="E82" s="29">
        <v>93844</v>
      </c>
      <c r="F82" s="29">
        <v>1246362</v>
      </c>
      <c r="G82" s="29">
        <v>1250454</v>
      </c>
      <c r="H82" s="29">
        <v>24056</v>
      </c>
      <c r="I82" s="29">
        <v>156326</v>
      </c>
      <c r="J82" s="29">
        <v>130792</v>
      </c>
      <c r="K82" s="29">
        <v>55848</v>
      </c>
      <c r="L82" s="29">
        <v>32396</v>
      </c>
      <c r="M82" s="29">
        <v>110487</v>
      </c>
      <c r="N82" s="29">
        <v>31002</v>
      </c>
      <c r="O82" s="29">
        <v>146826</v>
      </c>
      <c r="P82" s="42">
        <v>104385</v>
      </c>
      <c r="Q82" s="40">
        <v>34537</v>
      </c>
      <c r="R82" s="42">
        <v>3721</v>
      </c>
      <c r="S82" s="42">
        <v>61088</v>
      </c>
      <c r="T82" s="40">
        <v>90930</v>
      </c>
      <c r="U82" s="42">
        <v>13245</v>
      </c>
      <c r="V82" s="42">
        <v>11576</v>
      </c>
      <c r="W82" s="42">
        <v>89811</v>
      </c>
      <c r="X82" s="40">
        <v>38911</v>
      </c>
      <c r="Y82" s="42">
        <v>170200</v>
      </c>
      <c r="Z82" s="42">
        <v>330446</v>
      </c>
      <c r="AA82" s="42">
        <v>2117</v>
      </c>
      <c r="AB82" s="42">
        <v>53814</v>
      </c>
      <c r="AC82" s="42">
        <v>121370</v>
      </c>
      <c r="AD82" s="42">
        <v>2147</v>
      </c>
      <c r="AE82" s="42">
        <v>41992</v>
      </c>
      <c r="AF82" s="42">
        <v>20813</v>
      </c>
      <c r="AG82" s="40"/>
      <c r="AH82" s="42"/>
      <c r="AI82" s="4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  <c r="GW82" s="22"/>
      <c r="GX82" s="22"/>
      <c r="GY82" s="22"/>
      <c r="GZ82" s="22"/>
      <c r="HA82" s="22"/>
      <c r="HB82" s="22"/>
      <c r="HC82" s="22"/>
      <c r="HD82" s="22"/>
      <c r="HE82" s="22"/>
      <c r="HF82" s="22"/>
      <c r="HG82" s="22"/>
      <c r="HH82" s="22"/>
      <c r="HI82" s="22"/>
      <c r="HJ82" s="22"/>
      <c r="HK82" s="22"/>
      <c r="HL82" s="22"/>
      <c r="HM82" s="22"/>
      <c r="HN82" s="22"/>
      <c r="HO82" s="22"/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s="22"/>
      <c r="JQ82" s="22"/>
      <c r="JR82" s="22"/>
      <c r="JS82" s="22"/>
      <c r="JT82" s="22"/>
      <c r="JU82" s="22"/>
      <c r="JV82" s="22"/>
      <c r="JW82" s="22"/>
      <c r="JX82" s="22"/>
      <c r="JY82" s="22"/>
      <c r="JZ82" s="22"/>
      <c r="KA82" s="22"/>
      <c r="KB82" s="22"/>
      <c r="KC82" s="22"/>
      <c r="KD82" s="22"/>
      <c r="KE82" s="22"/>
      <c r="KF82" s="22"/>
      <c r="KG82" s="22"/>
      <c r="KH82" s="22"/>
      <c r="KI82" s="22"/>
      <c r="KJ82" s="22"/>
      <c r="KK82" s="22"/>
      <c r="KL82" s="22"/>
      <c r="KM82" s="22"/>
      <c r="KN82" s="22"/>
      <c r="KO82" s="22"/>
      <c r="KP82" s="22"/>
      <c r="KQ82" s="22"/>
      <c r="KR82" s="22"/>
      <c r="KS82" s="22"/>
      <c r="KT82" s="22"/>
      <c r="KU82" s="22"/>
      <c r="KV82" s="22"/>
      <c r="KW82" s="22"/>
      <c r="KX82" s="22"/>
      <c r="KY82" s="22"/>
      <c r="KZ82" s="22"/>
      <c r="LA82" s="22"/>
      <c r="LB82" s="22"/>
      <c r="LC82" s="22"/>
      <c r="LD82" s="22"/>
      <c r="LE82" s="22"/>
      <c r="LF82" s="22"/>
      <c r="LG82" s="22"/>
      <c r="LH82" s="22"/>
      <c r="LI82" s="22"/>
      <c r="LJ82" s="22"/>
      <c r="LK82" s="22"/>
      <c r="LL82" s="22"/>
      <c r="LM82" s="22"/>
      <c r="LN82" s="22"/>
      <c r="LO82" s="22"/>
      <c r="LP82" s="22"/>
      <c r="LQ82" s="22"/>
      <c r="LR82" s="22"/>
      <c r="LS82" s="22"/>
      <c r="LT82" s="22"/>
      <c r="LU82" s="22"/>
      <c r="LV82" s="22"/>
      <c r="LW82" s="22"/>
      <c r="LX82" s="22"/>
      <c r="LY82" s="22"/>
      <c r="LZ82" s="22"/>
      <c r="MA82" s="22"/>
      <c r="MB82" s="22"/>
      <c r="MC82" s="22"/>
      <c r="MD82" s="22"/>
      <c r="ME82" s="22"/>
      <c r="MF82" s="22"/>
      <c r="MG82" s="22"/>
      <c r="MH82" s="22"/>
      <c r="MI82" s="22"/>
      <c r="MJ82" s="22"/>
      <c r="MK82" s="22"/>
      <c r="ML82" s="22"/>
      <c r="MM82" s="22"/>
      <c r="MN82" s="22"/>
      <c r="MO82" s="22"/>
      <c r="MP82" s="22"/>
      <c r="MQ82" s="22"/>
      <c r="MR82" s="22"/>
      <c r="MS82" s="22"/>
      <c r="MT82" s="22"/>
      <c r="MU82" s="22"/>
      <c r="MV82" s="22"/>
      <c r="MW82" s="22"/>
      <c r="MX82" s="22"/>
      <c r="MY82" s="22"/>
      <c r="MZ82" s="22"/>
      <c r="NA82" s="22"/>
      <c r="NB82" s="22"/>
      <c r="NC82" s="22"/>
      <c r="ND82" s="22"/>
      <c r="NE82" s="22"/>
      <c r="NF82" s="22"/>
      <c r="NG82" s="22"/>
      <c r="NH82" s="22"/>
      <c r="NI82" s="22"/>
      <c r="NJ82" s="22"/>
      <c r="NK82" s="22"/>
      <c r="NL82" s="22"/>
      <c r="NM82" s="22"/>
      <c r="NN82" s="22"/>
      <c r="NO82" s="22"/>
      <c r="NP82" s="22"/>
      <c r="NQ82" s="22"/>
      <c r="NR82" s="22"/>
      <c r="NS82" s="22"/>
      <c r="NT82" s="22"/>
      <c r="NU82" s="22"/>
      <c r="NV82" s="22"/>
      <c r="NW82" s="22"/>
      <c r="NX82" s="22"/>
      <c r="NY82" s="22"/>
      <c r="NZ82" s="22"/>
      <c r="OA82" s="22"/>
      <c r="OB82" s="22"/>
      <c r="OC82" s="22"/>
      <c r="OD82" s="22"/>
      <c r="OE82" s="22"/>
      <c r="OF82" s="22"/>
      <c r="OG82" s="22"/>
      <c r="OH82" s="22"/>
      <c r="OI82" s="22"/>
      <c r="OJ82" s="22"/>
      <c r="OK82" s="22"/>
      <c r="OL82" s="22"/>
      <c r="OM82" s="22"/>
      <c r="ON82" s="22"/>
      <c r="OO82" s="22"/>
      <c r="OP82" s="22"/>
      <c r="OQ82" s="22"/>
      <c r="OR82" s="22"/>
      <c r="OS82" s="22"/>
      <c r="OT82" s="22"/>
      <c r="OU82" s="22"/>
      <c r="OV82" s="22"/>
      <c r="OW82" s="22"/>
      <c r="OX82" s="22"/>
      <c r="OY82" s="22"/>
      <c r="OZ82" s="22"/>
      <c r="PA82" s="22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</row>
    <row r="83" spans="1:748" ht="15.75">
      <c r="A83" s="22">
        <v>42056</v>
      </c>
      <c r="B83" s="29">
        <v>302494</v>
      </c>
      <c r="C83" s="29">
        <v>770258</v>
      </c>
      <c r="D83" s="29">
        <v>16070</v>
      </c>
      <c r="E83" s="29">
        <v>89682</v>
      </c>
      <c r="F83" s="29">
        <v>1288349</v>
      </c>
      <c r="G83" s="29">
        <v>1261934</v>
      </c>
      <c r="H83" s="29">
        <v>20537</v>
      </c>
      <c r="I83" s="29">
        <v>132921</v>
      </c>
      <c r="J83" s="29">
        <v>121090</v>
      </c>
      <c r="K83" s="29">
        <v>59685</v>
      </c>
      <c r="L83" s="29">
        <v>33352</v>
      </c>
      <c r="M83" s="29">
        <v>112220</v>
      </c>
      <c r="N83" s="29">
        <v>34048</v>
      </c>
      <c r="O83" s="29">
        <v>154267</v>
      </c>
      <c r="P83" s="42">
        <v>104618</v>
      </c>
      <c r="Q83" s="40">
        <v>34883</v>
      </c>
      <c r="R83" s="42">
        <v>3243</v>
      </c>
      <c r="S83" s="42">
        <v>50088</v>
      </c>
      <c r="T83" s="40">
        <v>86000</v>
      </c>
      <c r="U83" s="42">
        <v>10795</v>
      </c>
      <c r="V83" s="42">
        <v>10920</v>
      </c>
      <c r="W83" s="42">
        <v>94368</v>
      </c>
      <c r="X83" s="40">
        <v>39236</v>
      </c>
      <c r="Y83" s="42">
        <v>178643</v>
      </c>
      <c r="Z83" s="42">
        <v>357958</v>
      </c>
      <c r="AA83" s="42">
        <v>1994</v>
      </c>
      <c r="AB83" s="42">
        <v>49931</v>
      </c>
      <c r="AC83" s="42">
        <v>123398</v>
      </c>
      <c r="AD83" s="42">
        <v>1536</v>
      </c>
      <c r="AE83" s="42">
        <v>44850</v>
      </c>
      <c r="AF83" s="42">
        <v>21195</v>
      </c>
      <c r="AG83" s="40"/>
      <c r="AH83" s="42"/>
      <c r="AI83" s="4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  <c r="KL83" s="22"/>
      <c r="KM83" s="22"/>
      <c r="KN83" s="22"/>
      <c r="KO83" s="22"/>
      <c r="KP83" s="22"/>
      <c r="KQ83" s="22"/>
      <c r="KR83" s="22"/>
      <c r="KS83" s="22"/>
      <c r="KT83" s="22"/>
      <c r="KU83" s="22"/>
      <c r="KV83" s="22"/>
      <c r="KW83" s="22"/>
      <c r="KX83" s="22"/>
      <c r="KY83" s="22"/>
      <c r="KZ83" s="22"/>
      <c r="LA83" s="22"/>
      <c r="LB83" s="22"/>
      <c r="LC83" s="22"/>
      <c r="LD83" s="22"/>
      <c r="LE83" s="22"/>
      <c r="LF83" s="22"/>
      <c r="LG83" s="22"/>
      <c r="LH83" s="22"/>
      <c r="LI83" s="22"/>
      <c r="LJ83" s="22"/>
      <c r="LK83" s="22"/>
      <c r="LL83" s="22"/>
      <c r="LM83" s="22"/>
      <c r="LN83" s="22"/>
      <c r="LO83" s="22"/>
      <c r="LP83" s="22"/>
      <c r="LQ83" s="22"/>
      <c r="LR83" s="22"/>
      <c r="LS83" s="22"/>
      <c r="LT83" s="22"/>
      <c r="LU83" s="22"/>
      <c r="LV83" s="22"/>
      <c r="LW83" s="22"/>
      <c r="LX83" s="22"/>
      <c r="LY83" s="22"/>
      <c r="LZ83" s="22"/>
      <c r="MA83" s="22"/>
      <c r="MB83" s="22"/>
      <c r="MC83" s="22"/>
      <c r="MD83" s="22"/>
      <c r="ME83" s="22"/>
      <c r="MF83" s="22"/>
      <c r="MG83" s="22"/>
      <c r="MH83" s="22"/>
      <c r="MI83" s="22"/>
      <c r="MJ83" s="22"/>
      <c r="MK83" s="22"/>
      <c r="ML83" s="22"/>
      <c r="MM83" s="22"/>
      <c r="MN83" s="22"/>
      <c r="MO83" s="22"/>
      <c r="MP83" s="22"/>
      <c r="MQ83" s="22"/>
      <c r="MR83" s="22"/>
      <c r="MS83" s="22"/>
      <c r="MT83" s="22"/>
      <c r="MU83" s="22"/>
      <c r="MV83" s="22"/>
      <c r="MW83" s="22"/>
      <c r="MX83" s="22"/>
      <c r="MY83" s="22"/>
      <c r="MZ83" s="22"/>
      <c r="NA83" s="22"/>
      <c r="NB83" s="22"/>
      <c r="NC83" s="22"/>
      <c r="ND83" s="22"/>
      <c r="NE83" s="22"/>
      <c r="NF83" s="22"/>
      <c r="NG83" s="22"/>
      <c r="NH83" s="22"/>
      <c r="NI83" s="22"/>
      <c r="NJ83" s="22"/>
      <c r="NK83" s="22"/>
      <c r="NL83" s="22"/>
      <c r="NM83" s="22"/>
      <c r="NN83" s="22"/>
      <c r="NO83" s="22"/>
      <c r="NP83" s="22"/>
      <c r="NQ83" s="22"/>
      <c r="NR83" s="22"/>
      <c r="NS83" s="22"/>
      <c r="NT83" s="22"/>
      <c r="NU83" s="22"/>
      <c r="NV83" s="22"/>
      <c r="NW83" s="22"/>
      <c r="NX83" s="22"/>
      <c r="NY83" s="22"/>
      <c r="NZ83" s="22"/>
      <c r="OA83" s="22"/>
      <c r="OB83" s="22"/>
      <c r="OC83" s="22"/>
      <c r="OD83" s="22"/>
      <c r="OE83" s="22"/>
      <c r="OF83" s="22"/>
      <c r="OG83" s="22"/>
      <c r="OH83" s="22"/>
      <c r="OI83" s="22"/>
      <c r="OJ83" s="22"/>
      <c r="OK83" s="22"/>
      <c r="OL83" s="22"/>
      <c r="OM83" s="22"/>
      <c r="ON83" s="22"/>
      <c r="OO83" s="22"/>
      <c r="OP83" s="22"/>
      <c r="OQ83" s="22"/>
      <c r="OR83" s="22"/>
      <c r="OS83" s="22"/>
      <c r="OT83" s="22"/>
      <c r="OU83" s="22"/>
      <c r="OV83" s="22"/>
      <c r="OW83" s="22"/>
      <c r="OX83" s="22"/>
      <c r="OY83" s="22"/>
      <c r="OZ83" s="22"/>
      <c r="PA83" s="22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</row>
    <row r="84" spans="1:748" ht="15.75">
      <c r="A84" s="22">
        <v>42055</v>
      </c>
      <c r="B84" s="29">
        <v>287876</v>
      </c>
      <c r="C84" s="29">
        <v>755550</v>
      </c>
      <c r="D84" s="29">
        <v>14340</v>
      </c>
      <c r="E84" s="29">
        <v>83586</v>
      </c>
      <c r="F84" s="29">
        <v>1339071</v>
      </c>
      <c r="G84" s="29">
        <v>1331082</v>
      </c>
      <c r="H84" s="29">
        <v>18561</v>
      </c>
      <c r="I84" s="29">
        <v>112195</v>
      </c>
      <c r="J84" s="29">
        <v>116332</v>
      </c>
      <c r="K84" s="29">
        <v>57904</v>
      </c>
      <c r="L84" s="29">
        <v>33218</v>
      </c>
      <c r="M84" s="29">
        <v>116423</v>
      </c>
      <c r="N84" s="29">
        <v>34351</v>
      </c>
      <c r="O84" s="29">
        <v>154646</v>
      </c>
      <c r="P84" s="42">
        <v>96878</v>
      </c>
      <c r="Q84" s="40">
        <v>33723</v>
      </c>
      <c r="R84" s="42">
        <v>2893</v>
      </c>
      <c r="S84" s="42">
        <v>41336</v>
      </c>
      <c r="T84" s="40">
        <v>82868</v>
      </c>
      <c r="U84" s="42">
        <v>9685</v>
      </c>
      <c r="V84" s="42">
        <v>10850</v>
      </c>
      <c r="W84" s="42">
        <v>90514</v>
      </c>
      <c r="X84" s="40">
        <v>38099</v>
      </c>
      <c r="Y84" s="42">
        <v>210769</v>
      </c>
      <c r="Z84" s="42">
        <v>401172</v>
      </c>
      <c r="AA84" s="42">
        <v>1896</v>
      </c>
      <c r="AB84" s="42">
        <v>49047</v>
      </c>
      <c r="AC84" s="42">
        <v>124897</v>
      </c>
      <c r="AD84" s="42">
        <v>1430</v>
      </c>
      <c r="AE84" s="42">
        <v>49041</v>
      </c>
      <c r="AF84" s="42">
        <v>22471</v>
      </c>
      <c r="AG84" s="40"/>
      <c r="AH84" s="42"/>
      <c r="AI84" s="4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  <c r="KL84" s="22"/>
      <c r="KM84" s="22"/>
      <c r="KN84" s="22"/>
      <c r="KO84" s="22"/>
      <c r="KP84" s="22"/>
      <c r="KQ84" s="22"/>
      <c r="KR84" s="22"/>
      <c r="KS84" s="22"/>
      <c r="KT84" s="22"/>
      <c r="KU84" s="22"/>
      <c r="KV84" s="22"/>
      <c r="KW84" s="22"/>
      <c r="KX84" s="22"/>
      <c r="KY84" s="22"/>
      <c r="KZ84" s="22"/>
      <c r="LA84" s="22"/>
      <c r="LB84" s="22"/>
      <c r="LC84" s="22"/>
      <c r="LD84" s="22"/>
      <c r="LE84" s="22"/>
      <c r="LF84" s="22"/>
      <c r="LG84" s="22"/>
      <c r="LH84" s="22"/>
      <c r="LI84" s="22"/>
      <c r="LJ84" s="22"/>
      <c r="LK84" s="22"/>
      <c r="LL84" s="22"/>
      <c r="LM84" s="22"/>
      <c r="LN84" s="22"/>
      <c r="LO84" s="22"/>
      <c r="LP84" s="22"/>
      <c r="LQ84" s="22"/>
      <c r="LR84" s="22"/>
      <c r="LS84" s="22"/>
      <c r="LT84" s="22"/>
      <c r="LU84" s="22"/>
      <c r="LV84" s="22"/>
      <c r="LW84" s="22"/>
      <c r="LX84" s="22"/>
      <c r="LY84" s="22"/>
      <c r="LZ84" s="22"/>
      <c r="MA84" s="22"/>
      <c r="MB84" s="22"/>
      <c r="MC84" s="22"/>
      <c r="MD84" s="22"/>
      <c r="ME84" s="22"/>
      <c r="MF84" s="22"/>
      <c r="MG84" s="22"/>
      <c r="MH84" s="22"/>
      <c r="MI84" s="22"/>
      <c r="MJ84" s="22"/>
      <c r="MK84" s="22"/>
      <c r="ML84" s="22"/>
      <c r="MM84" s="22"/>
      <c r="MN84" s="22"/>
      <c r="MO84" s="22"/>
      <c r="MP84" s="22"/>
      <c r="MQ84" s="22"/>
      <c r="MR84" s="22"/>
      <c r="MS84" s="22"/>
      <c r="MT84" s="22"/>
      <c r="MU84" s="22"/>
      <c r="MV84" s="22"/>
      <c r="MW84" s="22"/>
      <c r="MX84" s="22"/>
      <c r="MY84" s="22"/>
      <c r="MZ84" s="22"/>
      <c r="NA84" s="22"/>
      <c r="NB84" s="22"/>
      <c r="NC84" s="22"/>
      <c r="ND84" s="22"/>
      <c r="NE84" s="22"/>
      <c r="NF84" s="22"/>
      <c r="NG84" s="22"/>
      <c r="NH84" s="22"/>
      <c r="NI84" s="22"/>
      <c r="NJ84" s="22"/>
      <c r="NK84" s="22"/>
      <c r="NL84" s="22"/>
      <c r="NM84" s="22"/>
      <c r="NN84" s="22"/>
      <c r="NO84" s="22"/>
      <c r="NP84" s="22"/>
      <c r="NQ84" s="22"/>
      <c r="NR84" s="22"/>
      <c r="NS84" s="22"/>
      <c r="NT84" s="22"/>
      <c r="NU84" s="22"/>
      <c r="NV84" s="22"/>
      <c r="NW84" s="22"/>
      <c r="NX84" s="22"/>
      <c r="NY84" s="22"/>
      <c r="NZ84" s="22"/>
      <c r="OA84" s="22"/>
      <c r="OB84" s="22"/>
      <c r="OC84" s="22"/>
      <c r="OD84" s="22"/>
      <c r="OE84" s="22"/>
      <c r="OF84" s="22"/>
      <c r="OG84" s="22"/>
      <c r="OH84" s="22"/>
      <c r="OI84" s="22"/>
      <c r="OJ84" s="22"/>
      <c r="OK84" s="22"/>
      <c r="OL84" s="22"/>
      <c r="OM84" s="22"/>
      <c r="ON84" s="22"/>
      <c r="OO84" s="22"/>
      <c r="OP84" s="22"/>
      <c r="OQ84" s="22"/>
      <c r="OR84" s="22"/>
      <c r="OS84" s="22"/>
      <c r="OT84" s="22"/>
      <c r="OU84" s="22"/>
      <c r="OV84" s="22"/>
      <c r="OW84" s="22"/>
      <c r="OX84" s="22"/>
      <c r="OY84" s="22"/>
      <c r="OZ84" s="22"/>
      <c r="PA84" s="22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</row>
    <row r="85" spans="1:748" ht="15.75">
      <c r="A85" s="22">
        <v>42054</v>
      </c>
      <c r="B85" s="29">
        <v>269122</v>
      </c>
      <c r="C85" s="29">
        <v>718158</v>
      </c>
      <c r="D85" s="29">
        <v>12877</v>
      </c>
      <c r="E85" s="29">
        <v>75771</v>
      </c>
      <c r="F85" s="29">
        <v>1353147</v>
      </c>
      <c r="G85" s="29">
        <v>1415507</v>
      </c>
      <c r="H85" s="29">
        <v>14101</v>
      </c>
      <c r="I85" s="29">
        <v>86075</v>
      </c>
      <c r="J85" s="29">
        <v>109113</v>
      </c>
      <c r="K85" s="29">
        <v>51089</v>
      </c>
      <c r="L85" s="29">
        <v>28729</v>
      </c>
      <c r="M85" s="29">
        <v>118106</v>
      </c>
      <c r="N85" s="29">
        <v>32670</v>
      </c>
      <c r="O85" s="29">
        <v>161790</v>
      </c>
      <c r="P85" s="42">
        <v>94209</v>
      </c>
      <c r="Q85" s="40">
        <v>28240</v>
      </c>
      <c r="R85" s="42">
        <v>2491</v>
      </c>
      <c r="S85" s="42">
        <v>32168</v>
      </c>
      <c r="T85" s="40">
        <v>78771</v>
      </c>
      <c r="U85" s="42">
        <v>8057</v>
      </c>
      <c r="V85" s="42">
        <v>10850</v>
      </c>
      <c r="W85" s="42">
        <v>97315</v>
      </c>
      <c r="X85" s="40">
        <v>35664</v>
      </c>
      <c r="Y85" s="42">
        <v>205688</v>
      </c>
      <c r="Z85" s="42">
        <v>418273</v>
      </c>
      <c r="AA85" s="42">
        <v>1807</v>
      </c>
      <c r="AB85" s="42">
        <v>47110</v>
      </c>
      <c r="AC85" s="42">
        <v>121777</v>
      </c>
      <c r="AD85" s="42">
        <v>1230</v>
      </c>
      <c r="AE85" s="42">
        <v>49595</v>
      </c>
      <c r="AF85" s="42">
        <v>23966</v>
      </c>
      <c r="AG85" s="40"/>
      <c r="AH85" s="42"/>
      <c r="AI85" s="4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  <c r="KL85" s="22"/>
      <c r="KM85" s="22"/>
      <c r="KN85" s="22"/>
      <c r="KO85" s="22"/>
      <c r="KP85" s="22"/>
      <c r="KQ85" s="22"/>
      <c r="KR85" s="22"/>
      <c r="KS85" s="22"/>
      <c r="KT85" s="22"/>
      <c r="KU85" s="22"/>
      <c r="KV85" s="22"/>
      <c r="KW85" s="22"/>
      <c r="KX85" s="22"/>
      <c r="KY85" s="22"/>
      <c r="KZ85" s="22"/>
      <c r="LA85" s="22"/>
      <c r="LB85" s="22"/>
      <c r="LC85" s="22"/>
      <c r="LD85" s="22"/>
      <c r="LE85" s="22"/>
      <c r="LF85" s="22"/>
      <c r="LG85" s="22"/>
      <c r="LH85" s="22"/>
      <c r="LI85" s="22"/>
      <c r="LJ85" s="22"/>
      <c r="LK85" s="22"/>
      <c r="LL85" s="22"/>
      <c r="LM85" s="22"/>
      <c r="LN85" s="22"/>
      <c r="LO85" s="22"/>
      <c r="LP85" s="22"/>
      <c r="LQ85" s="22"/>
      <c r="LR85" s="22"/>
      <c r="LS85" s="22"/>
      <c r="LT85" s="22"/>
      <c r="LU85" s="22"/>
      <c r="LV85" s="22"/>
      <c r="LW85" s="22"/>
      <c r="LX85" s="22"/>
      <c r="LY85" s="22"/>
      <c r="LZ85" s="22"/>
      <c r="MA85" s="22"/>
      <c r="MB85" s="22"/>
      <c r="MC85" s="22"/>
      <c r="MD85" s="22"/>
      <c r="ME85" s="22"/>
      <c r="MF85" s="22"/>
      <c r="MG85" s="22"/>
      <c r="MH85" s="22"/>
      <c r="MI85" s="22"/>
      <c r="MJ85" s="22"/>
      <c r="MK85" s="22"/>
      <c r="ML85" s="22"/>
      <c r="MM85" s="22"/>
      <c r="MN85" s="22"/>
      <c r="MO85" s="22"/>
      <c r="MP85" s="22"/>
      <c r="MQ85" s="22"/>
      <c r="MR85" s="22"/>
      <c r="MS85" s="22"/>
      <c r="MT85" s="22"/>
      <c r="MU85" s="22"/>
      <c r="MV85" s="22"/>
      <c r="MW85" s="22"/>
      <c r="MX85" s="22"/>
      <c r="MY85" s="22"/>
      <c r="MZ85" s="22"/>
      <c r="NA85" s="22"/>
      <c r="NB85" s="22"/>
      <c r="NC85" s="22"/>
      <c r="ND85" s="22"/>
      <c r="NE85" s="22"/>
      <c r="NF85" s="22"/>
      <c r="NG85" s="22"/>
      <c r="NH85" s="22"/>
      <c r="NI85" s="22"/>
      <c r="NJ85" s="22"/>
      <c r="NK85" s="22"/>
      <c r="NL85" s="22"/>
      <c r="NM85" s="22"/>
      <c r="NN85" s="22"/>
      <c r="NO85" s="22"/>
      <c r="NP85" s="22"/>
      <c r="NQ85" s="22"/>
      <c r="NR85" s="22"/>
      <c r="NS85" s="22"/>
      <c r="NT85" s="22"/>
      <c r="NU85" s="22"/>
      <c r="NV85" s="22"/>
      <c r="NW85" s="22"/>
      <c r="NX85" s="22"/>
      <c r="NY85" s="22"/>
      <c r="NZ85" s="22"/>
      <c r="OA85" s="22"/>
      <c r="OB85" s="22"/>
      <c r="OC85" s="22"/>
      <c r="OD85" s="22"/>
      <c r="OE85" s="22"/>
      <c r="OF85" s="22"/>
      <c r="OG85" s="22"/>
      <c r="OH85" s="22"/>
      <c r="OI85" s="22"/>
      <c r="OJ85" s="22"/>
      <c r="OK85" s="22"/>
      <c r="OL85" s="22"/>
      <c r="OM85" s="22"/>
      <c r="ON85" s="22"/>
      <c r="OO85" s="22"/>
      <c r="OP85" s="22"/>
      <c r="OQ85" s="22"/>
      <c r="OR85" s="22"/>
      <c r="OS85" s="22"/>
      <c r="OT85" s="22"/>
      <c r="OU85" s="22"/>
      <c r="OV85" s="22"/>
      <c r="OW85" s="22"/>
      <c r="OX85" s="22"/>
      <c r="OY85" s="22"/>
      <c r="OZ85" s="22"/>
      <c r="PA85" s="22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</row>
    <row r="86" spans="1:748" ht="15.75">
      <c r="A86" s="22">
        <v>42053</v>
      </c>
      <c r="B86" s="29">
        <v>247901</v>
      </c>
      <c r="C86" s="29">
        <v>720183</v>
      </c>
      <c r="D86" s="29">
        <v>10717</v>
      </c>
      <c r="E86" s="29">
        <v>72970</v>
      </c>
      <c r="F86" s="29">
        <v>1361473</v>
      </c>
      <c r="G86" s="29">
        <v>1659447</v>
      </c>
      <c r="H86" s="29">
        <v>10527</v>
      </c>
      <c r="I86" s="29">
        <v>66044</v>
      </c>
      <c r="J86" s="29">
        <v>82645</v>
      </c>
      <c r="K86" s="29">
        <v>40411</v>
      </c>
      <c r="L86" s="29">
        <v>23330</v>
      </c>
      <c r="M86" s="29">
        <v>115799</v>
      </c>
      <c r="N86" s="29">
        <v>40303</v>
      </c>
      <c r="O86" s="29">
        <v>191450</v>
      </c>
      <c r="P86" s="42">
        <v>54744</v>
      </c>
      <c r="Q86" s="40">
        <v>19092</v>
      </c>
      <c r="R86" s="42">
        <v>1875</v>
      </c>
      <c r="S86" s="42">
        <v>23161</v>
      </c>
      <c r="T86" s="40">
        <v>89198</v>
      </c>
      <c r="U86" s="42">
        <v>11211</v>
      </c>
      <c r="V86" s="42">
        <v>9397</v>
      </c>
      <c r="W86" s="42">
        <v>77032</v>
      </c>
      <c r="X86" s="40">
        <v>32930</v>
      </c>
      <c r="Y86" s="42">
        <v>171484</v>
      </c>
      <c r="Z86" s="42">
        <v>504976</v>
      </c>
      <c r="AA86" s="42">
        <v>3026</v>
      </c>
      <c r="AB86" s="42">
        <v>39382</v>
      </c>
      <c r="AC86" s="42">
        <v>91927</v>
      </c>
      <c r="AD86" s="42">
        <v>1638</v>
      </c>
      <c r="AE86" s="42">
        <v>48265</v>
      </c>
      <c r="AF86" s="42">
        <v>30195</v>
      </c>
      <c r="AG86" s="40"/>
      <c r="AH86" s="42"/>
      <c r="AI86" s="42"/>
      <c r="FG86" s="22"/>
      <c r="FH86" s="22"/>
      <c r="FI86" s="22"/>
      <c r="FJ86" s="22"/>
      <c r="FK86" s="22"/>
      <c r="FL86" s="22"/>
      <c r="FM86" s="22"/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  <c r="GW86" s="22"/>
      <c r="GX86" s="22"/>
      <c r="GY86" s="22"/>
      <c r="GZ86" s="22"/>
      <c r="HA86" s="22"/>
      <c r="HB86" s="22"/>
      <c r="HC86" s="22"/>
      <c r="HD86" s="22"/>
      <c r="HE86" s="22"/>
      <c r="HF86" s="22"/>
      <c r="HG86" s="22"/>
      <c r="HH86" s="22"/>
      <c r="HI86" s="22"/>
      <c r="HJ86" s="22"/>
      <c r="HK86" s="22"/>
      <c r="HL86" s="22"/>
      <c r="HM86" s="22"/>
      <c r="HN86" s="22"/>
      <c r="HO86" s="22"/>
      <c r="HP86" s="22"/>
      <c r="HQ86" s="22"/>
      <c r="HR86" s="22"/>
      <c r="HS86" s="22"/>
      <c r="HT86" s="22"/>
      <c r="HU86" s="22"/>
      <c r="HV86" s="22"/>
      <c r="HW86" s="22"/>
      <c r="HX86" s="22"/>
      <c r="HY86" s="22"/>
      <c r="HZ86" s="22"/>
      <c r="IA86" s="22"/>
      <c r="IB86" s="22"/>
      <c r="IC86" s="22"/>
      <c r="ID86" s="22"/>
      <c r="IE86" s="22"/>
      <c r="IF86" s="22"/>
      <c r="IG86" s="22"/>
      <c r="IH86" s="22"/>
      <c r="II86" s="22"/>
      <c r="IJ86" s="22"/>
      <c r="IK86" s="22"/>
      <c r="IL86" s="22"/>
      <c r="IM86" s="22"/>
      <c r="IN86" s="22"/>
      <c r="IO86" s="22"/>
      <c r="IP86" s="22"/>
      <c r="IQ86" s="22"/>
      <c r="IR86" s="22"/>
      <c r="IS86" s="22"/>
      <c r="IT86" s="22"/>
      <c r="IU86" s="22"/>
      <c r="IV86" s="22"/>
      <c r="IW86" s="22"/>
      <c r="IX86" s="22"/>
      <c r="IY86" s="22"/>
      <c r="IZ86" s="22"/>
      <c r="JA86" s="22"/>
      <c r="JB86" s="22"/>
      <c r="JC86" s="22"/>
      <c r="JD86" s="22"/>
      <c r="JE86" s="22"/>
      <c r="JF86" s="22"/>
      <c r="JG86" s="22"/>
      <c r="JH86" s="22"/>
      <c r="JI86" s="22"/>
      <c r="JJ86" s="22"/>
      <c r="JK86" s="22"/>
      <c r="JL86" s="22"/>
      <c r="JM86" s="22"/>
      <c r="JN86" s="22"/>
      <c r="JO86" s="22"/>
      <c r="JP86" s="22"/>
      <c r="JQ86" s="22"/>
      <c r="JR86" s="22"/>
      <c r="JS86" s="22"/>
      <c r="JT86" s="22"/>
      <c r="JU86" s="22"/>
      <c r="JV86" s="22"/>
      <c r="JW86" s="22"/>
      <c r="JX86" s="22"/>
      <c r="JY86" s="22"/>
      <c r="JZ86" s="22"/>
      <c r="KA86" s="22"/>
      <c r="KB86" s="22"/>
      <c r="KC86" s="22"/>
      <c r="KD86" s="22"/>
      <c r="KE86" s="22"/>
      <c r="KF86" s="22"/>
      <c r="KG86" s="22"/>
      <c r="KH86" s="22"/>
      <c r="KI86" s="22"/>
      <c r="KJ86" s="22"/>
      <c r="KK86" s="22"/>
      <c r="KL86" s="22"/>
      <c r="KM86" s="22"/>
      <c r="KN86" s="22"/>
      <c r="KO86" s="22"/>
      <c r="KP86" s="22"/>
      <c r="KQ86" s="22"/>
      <c r="KR86" s="22"/>
      <c r="KS86" s="22"/>
      <c r="KT86" s="22"/>
      <c r="KU86" s="22"/>
      <c r="KV86" s="22"/>
      <c r="KW86" s="22"/>
      <c r="KX86" s="22"/>
      <c r="KY86" s="22"/>
      <c r="KZ86" s="22"/>
      <c r="LA86" s="22"/>
      <c r="LB86" s="22"/>
      <c r="LC86" s="22"/>
      <c r="LD86" s="22"/>
      <c r="LE86" s="22"/>
      <c r="LF86" s="22"/>
      <c r="LG86" s="22"/>
      <c r="LH86" s="22"/>
      <c r="LI86" s="22"/>
      <c r="LJ86" s="22"/>
      <c r="LK86" s="22"/>
      <c r="LL86" s="22"/>
      <c r="LM86" s="22"/>
      <c r="LN86" s="22"/>
      <c r="LO86" s="22"/>
      <c r="LP86" s="22"/>
      <c r="LQ86" s="22"/>
      <c r="LR86" s="22"/>
      <c r="LS86" s="22"/>
      <c r="LT86" s="22"/>
      <c r="LU86" s="22"/>
      <c r="LV86" s="22"/>
      <c r="LW86" s="22"/>
      <c r="LX86" s="22"/>
      <c r="LY86" s="22"/>
      <c r="LZ86" s="22"/>
      <c r="MA86" s="22"/>
      <c r="MB86" s="22"/>
      <c r="MC86" s="22"/>
      <c r="MD86" s="22"/>
      <c r="ME86" s="22"/>
      <c r="MF86" s="22"/>
      <c r="MG86" s="22"/>
      <c r="MH86" s="22"/>
      <c r="MI86" s="22"/>
      <c r="MJ86" s="22"/>
      <c r="MK86" s="22"/>
      <c r="ML86" s="22"/>
      <c r="MM86" s="22"/>
      <c r="MN86" s="22"/>
      <c r="MO86" s="22"/>
      <c r="MP86" s="22"/>
      <c r="MQ86" s="22"/>
      <c r="MR86" s="22"/>
      <c r="MS86" s="22"/>
      <c r="MT86" s="22"/>
      <c r="MU86" s="22"/>
      <c r="MV86" s="22"/>
      <c r="MW86" s="22"/>
      <c r="MX86" s="22"/>
      <c r="MY86" s="22"/>
      <c r="MZ86" s="22"/>
      <c r="NA86" s="22"/>
      <c r="NB86" s="22"/>
      <c r="NC86" s="22"/>
      <c r="ND86" s="22"/>
      <c r="NE86" s="22"/>
      <c r="NF86" s="22"/>
      <c r="NG86" s="22"/>
      <c r="NH86" s="22"/>
      <c r="NI86" s="22"/>
      <c r="NJ86" s="22"/>
      <c r="NK86" s="22"/>
      <c r="NL86" s="22"/>
      <c r="NM86" s="22"/>
      <c r="NN86" s="22"/>
      <c r="NO86" s="22"/>
      <c r="NP86" s="22"/>
      <c r="NQ86" s="22"/>
      <c r="NR86" s="22"/>
      <c r="NS86" s="22"/>
      <c r="NT86" s="22"/>
      <c r="NU86" s="22"/>
      <c r="NV86" s="22"/>
      <c r="NW86" s="22"/>
      <c r="NX86" s="22"/>
      <c r="NY86" s="22"/>
      <c r="NZ86" s="22"/>
      <c r="OA86" s="22"/>
      <c r="OB86" s="22"/>
      <c r="OC86" s="22"/>
      <c r="OD86" s="22"/>
      <c r="OE86" s="22"/>
      <c r="OF86" s="22"/>
      <c r="OG86" s="22"/>
      <c r="OH86" s="22"/>
      <c r="OI86" s="22"/>
      <c r="OJ86" s="22"/>
      <c r="OK86" s="22"/>
      <c r="OL86" s="22"/>
      <c r="OM86" s="22"/>
      <c r="ON86" s="22"/>
      <c r="OO86" s="22"/>
      <c r="OP86" s="22"/>
      <c r="OQ86" s="22"/>
      <c r="OR86" s="22"/>
      <c r="OS86" s="22"/>
      <c r="OT86" s="22"/>
      <c r="OU86" s="22"/>
      <c r="OV86" s="22"/>
      <c r="OW86" s="22"/>
      <c r="OX86" s="22"/>
      <c r="OY86" s="22"/>
      <c r="OZ86" s="22"/>
      <c r="PA86" s="22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</row>
    <row r="87" spans="1:748" ht="15.75">
      <c r="A87" s="22">
        <v>42052</v>
      </c>
      <c r="B87" s="29">
        <v>298681</v>
      </c>
      <c r="C87" s="29">
        <v>785029</v>
      </c>
      <c r="D87" s="29">
        <v>16512</v>
      </c>
      <c r="E87" s="29">
        <v>82293</v>
      </c>
      <c r="F87" s="29">
        <v>1251273</v>
      </c>
      <c r="G87" s="29">
        <v>1243066</v>
      </c>
      <c r="H87" s="29">
        <v>14953</v>
      </c>
      <c r="I87" s="29">
        <v>93056</v>
      </c>
      <c r="J87" s="29">
        <v>123014</v>
      </c>
      <c r="K87" s="29">
        <v>59961</v>
      </c>
      <c r="L87" s="29">
        <v>34746</v>
      </c>
      <c r="M87" s="29">
        <v>109563</v>
      </c>
      <c r="N87" s="29">
        <v>40197</v>
      </c>
      <c r="O87" s="29">
        <v>186826</v>
      </c>
      <c r="P87" s="42">
        <v>77781</v>
      </c>
      <c r="Q87" s="40">
        <v>37054</v>
      </c>
      <c r="R87" s="42">
        <v>2952</v>
      </c>
      <c r="S87" s="42">
        <v>39592</v>
      </c>
      <c r="T87" s="40">
        <v>98518</v>
      </c>
      <c r="U87" s="42">
        <v>22855</v>
      </c>
      <c r="V87" s="42">
        <v>10814</v>
      </c>
      <c r="W87" s="42">
        <v>87617</v>
      </c>
      <c r="X87" s="40">
        <v>37797</v>
      </c>
      <c r="Y87" s="42">
        <v>212134</v>
      </c>
      <c r="Z87" s="42">
        <v>448332</v>
      </c>
      <c r="AA87" s="42">
        <v>5778</v>
      </c>
      <c r="AB87" s="42">
        <v>46424</v>
      </c>
      <c r="AC87" s="42">
        <v>105402</v>
      </c>
      <c r="AD87" s="42">
        <v>3683</v>
      </c>
      <c r="AE87" s="42">
        <v>39897</v>
      </c>
      <c r="AF87" s="42">
        <v>26228</v>
      </c>
      <c r="AG87" s="40"/>
      <c r="AH87" s="42"/>
      <c r="AI87" s="4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  <c r="KL87" s="22"/>
      <c r="KM87" s="22"/>
      <c r="KN87" s="22"/>
      <c r="KO87" s="22"/>
      <c r="KP87" s="22"/>
      <c r="KQ87" s="22"/>
      <c r="KR87" s="22"/>
      <c r="KS87" s="22"/>
      <c r="KT87" s="22"/>
      <c r="KU87" s="22"/>
      <c r="KV87" s="22"/>
      <c r="KW87" s="22"/>
      <c r="KX87" s="22"/>
      <c r="KY87" s="22"/>
      <c r="KZ87" s="22"/>
      <c r="LA87" s="22"/>
      <c r="LB87" s="22"/>
      <c r="LC87" s="22"/>
      <c r="LD87" s="22"/>
      <c r="LE87" s="22"/>
      <c r="LF87" s="22"/>
      <c r="LG87" s="22"/>
      <c r="LH87" s="22"/>
      <c r="LI87" s="22"/>
      <c r="LJ87" s="22"/>
      <c r="LK87" s="22"/>
      <c r="LL87" s="22"/>
      <c r="LM87" s="22"/>
      <c r="LN87" s="22"/>
      <c r="LO87" s="22"/>
      <c r="LP87" s="22"/>
      <c r="LQ87" s="22"/>
      <c r="LR87" s="22"/>
      <c r="LS87" s="22"/>
      <c r="LT87" s="22"/>
      <c r="LU87" s="22"/>
      <c r="LV87" s="22"/>
      <c r="LW87" s="22"/>
      <c r="LX87" s="22"/>
      <c r="LY87" s="22"/>
      <c r="LZ87" s="22"/>
      <c r="MA87" s="22"/>
      <c r="MB87" s="22"/>
      <c r="MC87" s="22"/>
      <c r="MD87" s="22"/>
      <c r="ME87" s="22"/>
      <c r="MF87" s="22"/>
      <c r="MG87" s="22"/>
      <c r="MH87" s="22"/>
      <c r="MI87" s="22"/>
      <c r="MJ87" s="22"/>
      <c r="MK87" s="22"/>
      <c r="ML87" s="22"/>
      <c r="MM87" s="22"/>
      <c r="MN87" s="22"/>
      <c r="MO87" s="22"/>
      <c r="MP87" s="22"/>
      <c r="MQ87" s="22"/>
      <c r="MR87" s="22"/>
      <c r="MS87" s="22"/>
      <c r="MT87" s="22"/>
      <c r="MU87" s="22"/>
      <c r="MV87" s="22"/>
      <c r="MW87" s="22"/>
      <c r="MX87" s="22"/>
      <c r="MY87" s="22"/>
      <c r="MZ87" s="22"/>
      <c r="NA87" s="22"/>
      <c r="NB87" s="22"/>
      <c r="NC87" s="22"/>
      <c r="ND87" s="22"/>
      <c r="NE87" s="22"/>
      <c r="NF87" s="22"/>
      <c r="NG87" s="22"/>
      <c r="NH87" s="22"/>
      <c r="NI87" s="22"/>
      <c r="NJ87" s="22"/>
      <c r="NK87" s="22"/>
      <c r="NL87" s="22"/>
      <c r="NM87" s="22"/>
      <c r="NN87" s="22"/>
      <c r="NO87" s="22"/>
      <c r="NP87" s="22"/>
      <c r="NQ87" s="22"/>
      <c r="NR87" s="22"/>
      <c r="NS87" s="22"/>
      <c r="NT87" s="22"/>
      <c r="NU87" s="22"/>
      <c r="NV87" s="22"/>
      <c r="NW87" s="22"/>
      <c r="NX87" s="22"/>
      <c r="NY87" s="22"/>
      <c r="NZ87" s="22"/>
      <c r="OA87" s="22"/>
      <c r="OB87" s="22"/>
      <c r="OC87" s="22"/>
      <c r="OD87" s="22"/>
      <c r="OE87" s="22"/>
      <c r="OF87" s="22"/>
      <c r="OG87" s="22"/>
      <c r="OH87" s="22"/>
      <c r="OI87" s="22"/>
      <c r="OJ87" s="22"/>
      <c r="OK87" s="22"/>
      <c r="OL87" s="22"/>
      <c r="OM87" s="22"/>
      <c r="ON87" s="22"/>
      <c r="OO87" s="22"/>
      <c r="OP87" s="22"/>
      <c r="OQ87" s="22"/>
      <c r="OR87" s="22"/>
      <c r="OS87" s="22"/>
      <c r="OT87" s="22"/>
      <c r="OU87" s="22"/>
      <c r="OV87" s="22"/>
      <c r="OW87" s="22"/>
      <c r="OX87" s="22"/>
      <c r="OY87" s="22"/>
      <c r="OZ87" s="22"/>
      <c r="PA87" s="22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</row>
    <row r="88" spans="1:748" ht="15.75">
      <c r="A88" s="22">
        <v>42051</v>
      </c>
      <c r="B88" s="29">
        <v>333531</v>
      </c>
      <c r="C88" s="29">
        <v>804676</v>
      </c>
      <c r="D88" s="29">
        <v>19791</v>
      </c>
      <c r="E88" s="29">
        <v>86629</v>
      </c>
      <c r="F88" s="29">
        <v>1174894</v>
      </c>
      <c r="G88" s="29">
        <v>1182239</v>
      </c>
      <c r="H88" s="29">
        <v>17946</v>
      </c>
      <c r="I88" s="29">
        <v>109477</v>
      </c>
      <c r="J88" s="29">
        <v>142799</v>
      </c>
      <c r="K88" s="29">
        <v>68322</v>
      </c>
      <c r="L88" s="29">
        <v>39392</v>
      </c>
      <c r="M88" s="29">
        <v>108751</v>
      </c>
      <c r="N88" s="29">
        <v>50417</v>
      </c>
      <c r="O88" s="29">
        <v>211987</v>
      </c>
      <c r="P88" s="42">
        <v>99649</v>
      </c>
      <c r="Q88" s="40">
        <v>48458</v>
      </c>
      <c r="R88" s="42">
        <v>4200</v>
      </c>
      <c r="S88" s="42">
        <v>52870</v>
      </c>
      <c r="T88" s="40">
        <v>100179</v>
      </c>
      <c r="U88" s="42">
        <v>39423</v>
      </c>
      <c r="V88" s="42">
        <v>10040</v>
      </c>
      <c r="W88" s="42">
        <v>83882</v>
      </c>
      <c r="X88" s="40">
        <v>39588</v>
      </c>
      <c r="Y88" s="42">
        <v>222166</v>
      </c>
      <c r="Z88" s="42">
        <v>419686</v>
      </c>
      <c r="AA88" s="42">
        <v>7818</v>
      </c>
      <c r="AB88" s="42">
        <v>51293</v>
      </c>
      <c r="AC88" s="42">
        <v>96417</v>
      </c>
      <c r="AD88" s="42">
        <v>4020</v>
      </c>
      <c r="AE88" s="42">
        <v>36006</v>
      </c>
      <c r="AF88" s="42">
        <v>24950</v>
      </c>
      <c r="AG88" s="40"/>
      <c r="AH88" s="42"/>
      <c r="AI88" s="4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  <c r="KL88" s="22"/>
      <c r="KM88" s="22"/>
      <c r="KN88" s="22"/>
      <c r="KO88" s="22"/>
      <c r="KP88" s="22"/>
      <c r="KQ88" s="22"/>
      <c r="KR88" s="22"/>
      <c r="KS88" s="22"/>
      <c r="KT88" s="22"/>
      <c r="KU88" s="22"/>
      <c r="KV88" s="22"/>
      <c r="KW88" s="22"/>
      <c r="KX88" s="22"/>
      <c r="KY88" s="22"/>
      <c r="KZ88" s="22"/>
      <c r="LA88" s="22"/>
      <c r="LB88" s="22"/>
      <c r="LC88" s="22"/>
      <c r="LD88" s="22"/>
      <c r="LE88" s="22"/>
      <c r="LF88" s="22"/>
      <c r="LG88" s="22"/>
      <c r="LH88" s="22"/>
      <c r="LI88" s="22"/>
      <c r="LJ88" s="22"/>
      <c r="LK88" s="22"/>
      <c r="LL88" s="22"/>
      <c r="LM88" s="22"/>
      <c r="LN88" s="22"/>
      <c r="LO88" s="22"/>
      <c r="LP88" s="22"/>
      <c r="LQ88" s="22"/>
      <c r="LR88" s="22"/>
      <c r="LS88" s="22"/>
      <c r="LT88" s="22"/>
      <c r="LU88" s="22"/>
      <c r="LV88" s="22"/>
      <c r="LW88" s="22"/>
      <c r="LX88" s="22"/>
      <c r="LY88" s="22"/>
      <c r="LZ88" s="22"/>
      <c r="MA88" s="22"/>
      <c r="MB88" s="22"/>
      <c r="MC88" s="22"/>
      <c r="MD88" s="22"/>
      <c r="ME88" s="22"/>
      <c r="MF88" s="22"/>
      <c r="MG88" s="22"/>
      <c r="MH88" s="22"/>
      <c r="MI88" s="22"/>
      <c r="MJ88" s="22"/>
      <c r="MK88" s="22"/>
      <c r="ML88" s="22"/>
      <c r="MM88" s="22"/>
      <c r="MN88" s="22"/>
      <c r="MO88" s="22"/>
      <c r="MP88" s="22"/>
      <c r="MQ88" s="22"/>
      <c r="MR88" s="22"/>
      <c r="MS88" s="22"/>
      <c r="MT88" s="22"/>
      <c r="MU88" s="22"/>
      <c r="MV88" s="22"/>
      <c r="MW88" s="22"/>
      <c r="MX88" s="22"/>
      <c r="MY88" s="22"/>
      <c r="MZ88" s="22"/>
      <c r="NA88" s="22"/>
      <c r="NB88" s="22"/>
      <c r="NC88" s="22"/>
      <c r="ND88" s="22"/>
      <c r="NE88" s="22"/>
      <c r="NF88" s="22"/>
      <c r="NG88" s="22"/>
      <c r="NH88" s="22"/>
      <c r="NI88" s="22"/>
      <c r="NJ88" s="22"/>
      <c r="NK88" s="22"/>
      <c r="NL88" s="22"/>
      <c r="NM88" s="22"/>
      <c r="NN88" s="22"/>
      <c r="NO88" s="22"/>
      <c r="NP88" s="22"/>
      <c r="NQ88" s="22"/>
      <c r="NR88" s="22"/>
      <c r="NS88" s="22"/>
      <c r="NT88" s="22"/>
      <c r="NU88" s="22"/>
      <c r="NV88" s="22"/>
      <c r="NW88" s="22"/>
      <c r="NX88" s="22"/>
      <c r="NY88" s="22"/>
      <c r="NZ88" s="22"/>
      <c r="OA88" s="22"/>
      <c r="OB88" s="22"/>
      <c r="OC88" s="22"/>
      <c r="OD88" s="22"/>
      <c r="OE88" s="22"/>
      <c r="OF88" s="22"/>
      <c r="OG88" s="22"/>
      <c r="OH88" s="22"/>
      <c r="OI88" s="22"/>
      <c r="OJ88" s="22"/>
      <c r="OK88" s="22"/>
      <c r="OL88" s="22"/>
      <c r="OM88" s="22"/>
      <c r="ON88" s="22"/>
      <c r="OO88" s="22"/>
      <c r="OP88" s="22"/>
      <c r="OQ88" s="22"/>
      <c r="OR88" s="22"/>
      <c r="OS88" s="22"/>
      <c r="OT88" s="22"/>
      <c r="OU88" s="22"/>
      <c r="OV88" s="22"/>
      <c r="OW88" s="22"/>
      <c r="OX88" s="22"/>
      <c r="OY88" s="22"/>
      <c r="OZ88" s="22"/>
      <c r="PA88" s="22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</row>
    <row r="89" spans="1:748" ht="15.75">
      <c r="A89" s="22">
        <v>42050</v>
      </c>
      <c r="B89" s="29">
        <v>367214</v>
      </c>
      <c r="C89" s="29">
        <v>829204</v>
      </c>
      <c r="D89" s="29">
        <v>24164</v>
      </c>
      <c r="E89" s="29">
        <v>91573</v>
      </c>
      <c r="F89" s="29">
        <v>1117884</v>
      </c>
      <c r="G89" s="29">
        <v>1187610</v>
      </c>
      <c r="H89" s="29">
        <v>21086</v>
      </c>
      <c r="I89" s="29">
        <v>123344</v>
      </c>
      <c r="J89" s="29">
        <v>165459</v>
      </c>
      <c r="K89" s="29">
        <v>68907</v>
      </c>
      <c r="L89" s="29">
        <v>38654</v>
      </c>
      <c r="M89" s="29">
        <v>109596</v>
      </c>
      <c r="N89" s="29">
        <v>50248</v>
      </c>
      <c r="O89" s="29">
        <v>202156</v>
      </c>
      <c r="P89" s="42">
        <v>112703</v>
      </c>
      <c r="Q89" s="40">
        <v>53771</v>
      </c>
      <c r="R89" s="42">
        <v>5203</v>
      </c>
      <c r="S89" s="42">
        <v>62799</v>
      </c>
      <c r="T89" s="40">
        <v>99989</v>
      </c>
      <c r="U89" s="42">
        <v>58510</v>
      </c>
      <c r="V89" s="42">
        <v>9693</v>
      </c>
      <c r="W89" s="42">
        <v>80530</v>
      </c>
      <c r="X89" s="40">
        <v>40162</v>
      </c>
      <c r="Y89" s="42">
        <v>258699</v>
      </c>
      <c r="Z89" s="42">
        <v>410655</v>
      </c>
      <c r="AA89" s="42">
        <v>6759</v>
      </c>
      <c r="AB89" s="42">
        <v>48917</v>
      </c>
      <c r="AC89" s="42">
        <v>92827</v>
      </c>
      <c r="AD89" s="42">
        <v>2733</v>
      </c>
      <c r="AE89" s="42">
        <v>35404</v>
      </c>
      <c r="AF89" s="42">
        <v>23853</v>
      </c>
      <c r="AG89" s="40"/>
      <c r="AH89" s="42"/>
      <c r="AI89" s="4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2"/>
      <c r="HB89" s="22"/>
      <c r="HC89" s="22"/>
      <c r="HD89" s="22"/>
      <c r="HE89" s="22"/>
      <c r="HF89" s="22"/>
      <c r="HG89" s="22"/>
      <c r="HH89" s="22"/>
      <c r="HI89" s="22"/>
      <c r="HJ89" s="22"/>
      <c r="HK89" s="22"/>
      <c r="HL89" s="22"/>
      <c r="HM89" s="22"/>
      <c r="HN89" s="22"/>
      <c r="HO89" s="22"/>
      <c r="HP89" s="22"/>
      <c r="HQ89" s="22"/>
      <c r="HR89" s="22"/>
      <c r="HS89" s="22"/>
      <c r="HT89" s="22"/>
      <c r="HU89" s="22"/>
      <c r="HV89" s="22"/>
      <c r="HW89" s="22"/>
      <c r="HX89" s="22"/>
      <c r="HY89" s="22"/>
      <c r="HZ89" s="22"/>
      <c r="IA89" s="22"/>
      <c r="IB89" s="22"/>
      <c r="IC89" s="22"/>
      <c r="ID89" s="22"/>
      <c r="IE89" s="22"/>
      <c r="IF89" s="22"/>
      <c r="IG89" s="22"/>
      <c r="IH89" s="22"/>
      <c r="II89" s="22"/>
      <c r="IJ89" s="22"/>
      <c r="IK89" s="22"/>
      <c r="IL89" s="22"/>
      <c r="IM89" s="22"/>
      <c r="IN89" s="22"/>
      <c r="IO89" s="22"/>
      <c r="IP89" s="22"/>
      <c r="IQ89" s="22"/>
      <c r="IR89" s="22"/>
      <c r="IS89" s="22"/>
      <c r="IT89" s="22"/>
      <c r="IU89" s="22"/>
      <c r="IV89" s="22"/>
      <c r="IW89" s="22"/>
      <c r="IX89" s="22"/>
      <c r="IY89" s="22"/>
      <c r="IZ89" s="22"/>
      <c r="JA89" s="22"/>
      <c r="JB89" s="22"/>
      <c r="JC89" s="22"/>
      <c r="JD89" s="22"/>
      <c r="JE89" s="22"/>
      <c r="JF89" s="22"/>
      <c r="JG89" s="22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22"/>
      <c r="JT89" s="22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22"/>
      <c r="KG89" s="22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22"/>
      <c r="KT89" s="22"/>
      <c r="KU89" s="22"/>
      <c r="KV89" s="22"/>
      <c r="KW89" s="22"/>
      <c r="KX89" s="22"/>
      <c r="KY89" s="22"/>
      <c r="KZ89" s="22"/>
      <c r="LA89" s="22"/>
      <c r="LB89" s="22"/>
      <c r="LC89" s="22"/>
      <c r="LD89" s="22"/>
      <c r="LE89" s="22"/>
      <c r="LF89" s="22"/>
      <c r="LG89" s="22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22"/>
      <c r="LT89" s="22"/>
      <c r="LU89" s="22"/>
      <c r="LV89" s="22"/>
      <c r="LW89" s="22"/>
      <c r="LX89" s="22"/>
      <c r="LY89" s="22"/>
      <c r="LZ89" s="22"/>
      <c r="MA89" s="22"/>
      <c r="MB89" s="22"/>
      <c r="MC89" s="22"/>
      <c r="MD89" s="22"/>
      <c r="ME89" s="22"/>
      <c r="MF89" s="22"/>
      <c r="MG89" s="22"/>
      <c r="MH89" s="22"/>
      <c r="MI89" s="22"/>
      <c r="MJ89" s="22"/>
      <c r="MK89" s="22"/>
      <c r="ML89" s="22"/>
      <c r="MM89" s="22"/>
      <c r="MN89" s="22"/>
      <c r="MO89" s="22"/>
      <c r="MP89" s="22"/>
      <c r="MQ89" s="22"/>
      <c r="MR89" s="22"/>
      <c r="MS89" s="22"/>
      <c r="MT89" s="22"/>
      <c r="MU89" s="22"/>
      <c r="MV89" s="22"/>
      <c r="MW89" s="22"/>
      <c r="MX89" s="22"/>
      <c r="MY89" s="22"/>
      <c r="MZ89" s="22"/>
      <c r="NA89" s="22"/>
      <c r="NB89" s="22"/>
      <c r="NC89" s="22"/>
      <c r="ND89" s="22"/>
      <c r="NE89" s="22"/>
      <c r="NF89" s="22"/>
      <c r="NG89" s="22"/>
      <c r="NH89" s="22"/>
      <c r="NI89" s="22"/>
      <c r="NJ89" s="22"/>
      <c r="NK89" s="22"/>
      <c r="NL89" s="22"/>
      <c r="NM89" s="22"/>
      <c r="NN89" s="22"/>
      <c r="NO89" s="22"/>
      <c r="NP89" s="22"/>
      <c r="NQ89" s="22"/>
      <c r="NR89" s="22"/>
      <c r="NS89" s="22"/>
      <c r="NT89" s="22"/>
      <c r="NU89" s="22"/>
      <c r="NV89" s="22"/>
      <c r="NW89" s="22"/>
      <c r="NX89" s="22"/>
      <c r="NY89" s="22"/>
      <c r="NZ89" s="22"/>
      <c r="OA89" s="22"/>
      <c r="OB89" s="22"/>
      <c r="OC89" s="22"/>
      <c r="OD89" s="22"/>
      <c r="OE89" s="22"/>
      <c r="OF89" s="22"/>
      <c r="OG89" s="22"/>
      <c r="OH89" s="22"/>
      <c r="OI89" s="22"/>
      <c r="OJ89" s="22"/>
      <c r="OK89" s="22"/>
      <c r="OL89" s="22"/>
      <c r="OM89" s="22"/>
      <c r="ON89" s="22"/>
      <c r="OO89" s="22"/>
      <c r="OP89" s="22"/>
      <c r="OQ89" s="22"/>
      <c r="OR89" s="22"/>
      <c r="OS89" s="22"/>
      <c r="OT89" s="22"/>
      <c r="OU89" s="22"/>
      <c r="OV89" s="22"/>
      <c r="OW89" s="22"/>
      <c r="OX89" s="22"/>
      <c r="OY89" s="22"/>
      <c r="OZ89" s="22"/>
      <c r="PA89" s="22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</row>
    <row r="90" spans="1:748" ht="15.75">
      <c r="A90" s="22">
        <v>42049</v>
      </c>
      <c r="B90" s="29">
        <v>357345</v>
      </c>
      <c r="C90" s="29">
        <v>825052</v>
      </c>
      <c r="D90" s="29">
        <v>21637</v>
      </c>
      <c r="E90" s="29">
        <v>94704</v>
      </c>
      <c r="F90" s="29">
        <v>1175108</v>
      </c>
      <c r="G90" s="29">
        <v>1206069</v>
      </c>
      <c r="H90" s="29">
        <v>22351</v>
      </c>
      <c r="I90" s="29">
        <v>121990</v>
      </c>
      <c r="J90" s="29">
        <v>147098</v>
      </c>
      <c r="K90" s="29">
        <v>54840</v>
      </c>
      <c r="L90" s="29">
        <v>31324</v>
      </c>
      <c r="M90" s="29">
        <v>101521</v>
      </c>
      <c r="N90" s="29">
        <v>40041</v>
      </c>
      <c r="O90" s="29">
        <v>181169</v>
      </c>
      <c r="P90" s="42">
        <v>148868</v>
      </c>
      <c r="Q90" s="40">
        <v>41913</v>
      </c>
      <c r="R90" s="42">
        <v>4435</v>
      </c>
      <c r="S90" s="42">
        <v>58230</v>
      </c>
      <c r="T90" s="40">
        <v>106107</v>
      </c>
      <c r="U90" s="42">
        <v>73034</v>
      </c>
      <c r="V90" s="42">
        <v>10572</v>
      </c>
      <c r="W90" s="42">
        <v>87919</v>
      </c>
      <c r="X90" s="40">
        <v>37337</v>
      </c>
      <c r="Y90" s="42">
        <v>256757</v>
      </c>
      <c r="Z90" s="42">
        <v>396501</v>
      </c>
      <c r="AA90" s="42">
        <v>5433</v>
      </c>
      <c r="AB90" s="42">
        <v>49519</v>
      </c>
      <c r="AC90" s="42">
        <v>96206</v>
      </c>
      <c r="AD90" s="42">
        <v>2070</v>
      </c>
      <c r="AE90" s="42">
        <v>36238</v>
      </c>
      <c r="AF90" s="42">
        <v>25017</v>
      </c>
      <c r="AG90" s="40"/>
      <c r="AH90" s="42"/>
      <c r="AI90" s="42"/>
      <c r="FG90" s="22"/>
      <c r="FH90" s="22"/>
      <c r="FI90" s="22"/>
      <c r="FJ90" s="22"/>
      <c r="FK90" s="22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  <c r="GW90" s="22"/>
      <c r="GX90" s="22"/>
      <c r="GY90" s="22"/>
      <c r="GZ90" s="22"/>
      <c r="HA90" s="22"/>
      <c r="HB90" s="22"/>
      <c r="HC90" s="22"/>
      <c r="HD90" s="22"/>
      <c r="HE90" s="22"/>
      <c r="HF90" s="22"/>
      <c r="HG90" s="22"/>
      <c r="HH90" s="22"/>
      <c r="HI90" s="22"/>
      <c r="HJ90" s="22"/>
      <c r="HK90" s="22"/>
      <c r="HL90" s="22"/>
      <c r="HM90" s="22"/>
      <c r="HN90" s="22"/>
      <c r="HO90" s="22"/>
      <c r="HP90" s="22"/>
      <c r="HQ90" s="22"/>
      <c r="HR90" s="22"/>
      <c r="HS90" s="22"/>
      <c r="HT90" s="22"/>
      <c r="HU90" s="22"/>
      <c r="HV90" s="22"/>
      <c r="HW90" s="22"/>
      <c r="HX90" s="22"/>
      <c r="HY90" s="22"/>
      <c r="HZ90" s="22"/>
      <c r="IA90" s="22"/>
      <c r="IB90" s="22"/>
      <c r="IC90" s="22"/>
      <c r="ID90" s="22"/>
      <c r="IE90" s="22"/>
      <c r="IF90" s="22"/>
      <c r="IG90" s="22"/>
      <c r="IH90" s="22"/>
      <c r="II90" s="22"/>
      <c r="IJ90" s="22"/>
      <c r="IK90" s="22"/>
      <c r="IL90" s="22"/>
      <c r="IM90" s="22"/>
      <c r="IN90" s="22"/>
      <c r="IO90" s="22"/>
      <c r="IP90" s="22"/>
      <c r="IQ90" s="22"/>
      <c r="IR90" s="22"/>
      <c r="IS90" s="22"/>
      <c r="IT90" s="22"/>
      <c r="IU90" s="22"/>
      <c r="IV90" s="22"/>
      <c r="IW90" s="22"/>
      <c r="IX90" s="22"/>
      <c r="IY90" s="22"/>
      <c r="IZ90" s="22"/>
      <c r="JA90" s="22"/>
      <c r="JB90" s="22"/>
      <c r="JC90" s="22"/>
      <c r="JD90" s="22"/>
      <c r="JE90" s="22"/>
      <c r="JF90" s="22"/>
      <c r="JG90" s="22"/>
      <c r="JH90" s="22"/>
      <c r="JI90" s="22"/>
      <c r="JJ90" s="22"/>
      <c r="JK90" s="22"/>
      <c r="JL90" s="22"/>
      <c r="JM90" s="22"/>
      <c r="JN90" s="22"/>
      <c r="JO90" s="22"/>
      <c r="JP90" s="22"/>
      <c r="JQ90" s="22"/>
      <c r="JR90" s="22"/>
      <c r="JS90" s="22"/>
      <c r="JT90" s="22"/>
      <c r="JU90" s="22"/>
      <c r="JV90" s="22"/>
      <c r="JW90" s="22"/>
      <c r="JX90" s="22"/>
      <c r="JY90" s="22"/>
      <c r="JZ90" s="22"/>
      <c r="KA90" s="22"/>
      <c r="KB90" s="22"/>
      <c r="KC90" s="22"/>
      <c r="KD90" s="22"/>
      <c r="KE90" s="22"/>
      <c r="KF90" s="22"/>
      <c r="KG90" s="22"/>
      <c r="KH90" s="22"/>
      <c r="KI90" s="22"/>
      <c r="KJ90" s="22"/>
      <c r="KK90" s="22"/>
      <c r="KL90" s="22"/>
      <c r="KM90" s="22"/>
      <c r="KN90" s="22"/>
      <c r="KO90" s="22"/>
      <c r="KP90" s="22"/>
      <c r="KQ90" s="22"/>
      <c r="KR90" s="22"/>
      <c r="KS90" s="22"/>
      <c r="KT90" s="22"/>
      <c r="KU90" s="22"/>
      <c r="KV90" s="22"/>
      <c r="KW90" s="22"/>
      <c r="KX90" s="22"/>
      <c r="KY90" s="22"/>
      <c r="KZ90" s="22"/>
      <c r="LA90" s="22"/>
      <c r="LB90" s="22"/>
      <c r="LC90" s="22"/>
      <c r="LD90" s="22"/>
      <c r="LE90" s="22"/>
      <c r="LF90" s="22"/>
      <c r="LG90" s="22"/>
      <c r="LH90" s="22"/>
      <c r="LI90" s="22"/>
      <c r="LJ90" s="22"/>
      <c r="LK90" s="22"/>
      <c r="LL90" s="22"/>
      <c r="LM90" s="22"/>
      <c r="LN90" s="22"/>
      <c r="LO90" s="22"/>
      <c r="LP90" s="22"/>
      <c r="LQ90" s="22"/>
      <c r="LR90" s="22"/>
      <c r="LS90" s="22"/>
      <c r="LT90" s="22"/>
      <c r="LU90" s="22"/>
      <c r="LV90" s="22"/>
      <c r="LW90" s="22"/>
      <c r="LX90" s="22"/>
      <c r="LY90" s="22"/>
      <c r="LZ90" s="22"/>
      <c r="MA90" s="22"/>
      <c r="MB90" s="22"/>
      <c r="MC90" s="22"/>
      <c r="MD90" s="22"/>
      <c r="ME90" s="22"/>
      <c r="MF90" s="22"/>
      <c r="MG90" s="22"/>
      <c r="MH90" s="22"/>
      <c r="MI90" s="22"/>
      <c r="MJ90" s="22"/>
      <c r="MK90" s="22"/>
      <c r="ML90" s="22"/>
      <c r="MM90" s="22"/>
      <c r="MN90" s="22"/>
      <c r="MO90" s="22"/>
      <c r="MP90" s="22"/>
      <c r="MQ90" s="22"/>
      <c r="MR90" s="22"/>
      <c r="MS90" s="22"/>
      <c r="MT90" s="22"/>
      <c r="MU90" s="22"/>
      <c r="MV90" s="22"/>
      <c r="MW90" s="22"/>
      <c r="MX90" s="22"/>
      <c r="MY90" s="22"/>
      <c r="MZ90" s="22"/>
      <c r="NA90" s="22"/>
      <c r="NB90" s="22"/>
      <c r="NC90" s="22"/>
      <c r="ND90" s="22"/>
      <c r="NE90" s="22"/>
      <c r="NF90" s="22"/>
      <c r="NG90" s="22"/>
      <c r="NH90" s="22"/>
      <c r="NI90" s="22"/>
      <c r="NJ90" s="22"/>
      <c r="NK90" s="22"/>
      <c r="NL90" s="22"/>
      <c r="NM90" s="22"/>
      <c r="NN90" s="22"/>
      <c r="NO90" s="22"/>
      <c r="NP90" s="22"/>
      <c r="NQ90" s="22"/>
      <c r="NR90" s="22"/>
      <c r="NS90" s="22"/>
      <c r="NT90" s="22"/>
      <c r="NU90" s="22"/>
      <c r="NV90" s="22"/>
      <c r="NW90" s="22"/>
      <c r="NX90" s="22"/>
      <c r="NY90" s="22"/>
      <c r="NZ90" s="22"/>
      <c r="OA90" s="22"/>
      <c r="OB90" s="22"/>
      <c r="OC90" s="22"/>
      <c r="OD90" s="22"/>
      <c r="OE90" s="22"/>
      <c r="OF90" s="22"/>
      <c r="OG90" s="22"/>
      <c r="OH90" s="22"/>
      <c r="OI90" s="22"/>
      <c r="OJ90" s="22"/>
      <c r="OK90" s="22"/>
      <c r="OL90" s="22"/>
      <c r="OM90" s="22"/>
      <c r="ON90" s="22"/>
      <c r="OO90" s="22"/>
      <c r="OP90" s="22"/>
      <c r="OQ90" s="22"/>
      <c r="OR90" s="22"/>
      <c r="OS90" s="22"/>
      <c r="OT90" s="22"/>
      <c r="OU90" s="22"/>
      <c r="OV90" s="22"/>
      <c r="OW90" s="22"/>
      <c r="OX90" s="22"/>
      <c r="OY90" s="22"/>
      <c r="OZ90" s="22"/>
      <c r="PA90" s="22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</row>
    <row r="91" spans="1:748" ht="15.75">
      <c r="A91" s="22">
        <v>42048</v>
      </c>
      <c r="B91" s="29">
        <v>437873</v>
      </c>
      <c r="C91" s="29">
        <v>891521</v>
      </c>
      <c r="D91" s="29">
        <v>30611</v>
      </c>
      <c r="E91" s="29">
        <v>102949</v>
      </c>
      <c r="F91" s="29">
        <v>1092839</v>
      </c>
      <c r="G91" s="29">
        <v>1146779</v>
      </c>
      <c r="H91" s="29">
        <v>26196</v>
      </c>
      <c r="I91" s="29">
        <v>145372</v>
      </c>
      <c r="J91" s="29">
        <v>186429</v>
      </c>
      <c r="K91" s="29">
        <v>77842</v>
      </c>
      <c r="L91" s="29">
        <v>42862</v>
      </c>
      <c r="M91" s="29">
        <v>104163</v>
      </c>
      <c r="N91" s="29">
        <v>42257</v>
      </c>
      <c r="O91" s="29">
        <v>203104</v>
      </c>
      <c r="P91" s="42">
        <v>164906</v>
      </c>
      <c r="Q91" s="40">
        <v>72961</v>
      </c>
      <c r="R91" s="42">
        <v>6908</v>
      </c>
      <c r="S91" s="42">
        <v>86574</v>
      </c>
      <c r="T91" s="40">
        <v>114429</v>
      </c>
      <c r="U91" s="42">
        <v>135042</v>
      </c>
      <c r="V91" s="42">
        <v>10214</v>
      </c>
      <c r="W91" s="42">
        <v>78678</v>
      </c>
      <c r="X91" s="40">
        <v>38655</v>
      </c>
      <c r="Y91" s="42">
        <v>248239</v>
      </c>
      <c r="Z91" s="42">
        <v>308025</v>
      </c>
      <c r="AA91" s="42">
        <v>7411</v>
      </c>
      <c r="AB91" s="42">
        <v>53815</v>
      </c>
      <c r="AC91" s="42">
        <v>87221</v>
      </c>
      <c r="AD91" s="42">
        <v>4386</v>
      </c>
      <c r="AE91" s="42">
        <v>30962</v>
      </c>
      <c r="AF91" s="42">
        <v>23620</v>
      </c>
      <c r="AG91" s="40"/>
      <c r="AH91" s="42"/>
      <c r="AI91" s="4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  <c r="KL91" s="22"/>
      <c r="KM91" s="22"/>
      <c r="KN91" s="22"/>
      <c r="KO91" s="22"/>
      <c r="KP91" s="22"/>
      <c r="KQ91" s="22"/>
      <c r="KR91" s="22"/>
      <c r="KS91" s="22"/>
      <c r="KT91" s="22"/>
      <c r="KU91" s="22"/>
      <c r="KV91" s="22"/>
      <c r="KW91" s="22"/>
      <c r="KX91" s="22"/>
      <c r="KY91" s="22"/>
      <c r="KZ91" s="22"/>
      <c r="LA91" s="22"/>
      <c r="LB91" s="22"/>
      <c r="LC91" s="22"/>
      <c r="LD91" s="22"/>
      <c r="LE91" s="22"/>
      <c r="LF91" s="22"/>
      <c r="LG91" s="22"/>
      <c r="LH91" s="22"/>
      <c r="LI91" s="22"/>
      <c r="LJ91" s="22"/>
      <c r="LK91" s="22"/>
      <c r="LL91" s="22"/>
      <c r="LM91" s="22"/>
      <c r="LN91" s="22"/>
      <c r="LO91" s="22"/>
      <c r="LP91" s="22"/>
      <c r="LQ91" s="22"/>
      <c r="LR91" s="22"/>
      <c r="LS91" s="22"/>
      <c r="LT91" s="22"/>
      <c r="LU91" s="22"/>
      <c r="LV91" s="22"/>
      <c r="LW91" s="22"/>
      <c r="LX91" s="22"/>
      <c r="LY91" s="22"/>
      <c r="LZ91" s="22"/>
      <c r="MA91" s="22"/>
      <c r="MB91" s="22"/>
      <c r="MC91" s="22"/>
      <c r="MD91" s="22"/>
      <c r="ME91" s="22"/>
      <c r="MF91" s="22"/>
      <c r="MG91" s="22"/>
      <c r="MH91" s="22"/>
      <c r="MI91" s="22"/>
      <c r="MJ91" s="22"/>
      <c r="MK91" s="22"/>
      <c r="ML91" s="22"/>
      <c r="MM91" s="22"/>
      <c r="MN91" s="22"/>
      <c r="MO91" s="22"/>
      <c r="MP91" s="22"/>
      <c r="MQ91" s="22"/>
      <c r="MR91" s="22"/>
      <c r="MS91" s="22"/>
      <c r="MT91" s="22"/>
      <c r="MU91" s="22"/>
      <c r="MV91" s="22"/>
      <c r="MW91" s="22"/>
      <c r="MX91" s="22"/>
      <c r="MY91" s="22"/>
      <c r="MZ91" s="22"/>
      <c r="NA91" s="22"/>
      <c r="NB91" s="22"/>
      <c r="NC91" s="22"/>
      <c r="ND91" s="22"/>
      <c r="NE91" s="22"/>
      <c r="NF91" s="22"/>
      <c r="NG91" s="22"/>
      <c r="NH91" s="22"/>
      <c r="NI91" s="22"/>
      <c r="NJ91" s="22"/>
      <c r="NK91" s="22"/>
      <c r="NL91" s="22"/>
      <c r="NM91" s="22"/>
      <c r="NN91" s="22"/>
      <c r="NO91" s="22"/>
      <c r="NP91" s="22"/>
      <c r="NQ91" s="22"/>
      <c r="NR91" s="22"/>
      <c r="NS91" s="22"/>
      <c r="NT91" s="22"/>
      <c r="NU91" s="22"/>
      <c r="NV91" s="22"/>
      <c r="NW91" s="22"/>
      <c r="NX91" s="22"/>
      <c r="NY91" s="22"/>
      <c r="NZ91" s="22"/>
      <c r="OA91" s="22"/>
      <c r="OB91" s="22"/>
      <c r="OC91" s="22"/>
      <c r="OD91" s="22"/>
      <c r="OE91" s="22"/>
      <c r="OF91" s="22"/>
      <c r="OG91" s="22"/>
      <c r="OH91" s="22"/>
      <c r="OI91" s="22"/>
      <c r="OJ91" s="22"/>
      <c r="OK91" s="22"/>
      <c r="OL91" s="22"/>
      <c r="OM91" s="22"/>
      <c r="ON91" s="22"/>
      <c r="OO91" s="22"/>
      <c r="OP91" s="22"/>
      <c r="OQ91" s="22"/>
      <c r="OR91" s="22"/>
      <c r="OS91" s="22"/>
      <c r="OT91" s="22"/>
      <c r="OU91" s="22"/>
      <c r="OV91" s="22"/>
      <c r="OW91" s="22"/>
      <c r="OX91" s="22"/>
      <c r="OY91" s="22"/>
      <c r="OZ91" s="22"/>
      <c r="PA91" s="22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</row>
    <row r="92" spans="1:748" ht="15.75">
      <c r="A92" s="22">
        <v>42047</v>
      </c>
      <c r="B92" s="29">
        <v>450116</v>
      </c>
      <c r="C92" s="29">
        <v>936367</v>
      </c>
      <c r="D92" s="29">
        <v>33551</v>
      </c>
      <c r="E92" s="29">
        <v>112376</v>
      </c>
      <c r="F92" s="29">
        <v>1068716</v>
      </c>
      <c r="G92" s="29">
        <v>1130788</v>
      </c>
      <c r="H92" s="29">
        <v>27797</v>
      </c>
      <c r="I92" s="29">
        <v>149437</v>
      </c>
      <c r="J92" s="29">
        <v>201338</v>
      </c>
      <c r="K92" s="29">
        <v>83128</v>
      </c>
      <c r="L92" s="29">
        <v>44035</v>
      </c>
      <c r="M92" s="29">
        <v>103131</v>
      </c>
      <c r="N92" s="29">
        <v>47677</v>
      </c>
      <c r="O92" s="29">
        <v>204570</v>
      </c>
      <c r="P92" s="42">
        <v>152166</v>
      </c>
      <c r="Q92" s="40">
        <v>66935</v>
      </c>
      <c r="R92" s="42">
        <v>7353</v>
      </c>
      <c r="S92" s="42">
        <v>100711</v>
      </c>
      <c r="T92" s="40">
        <v>118068</v>
      </c>
      <c r="U92" s="42">
        <v>134778</v>
      </c>
      <c r="V92" s="42">
        <v>9924</v>
      </c>
      <c r="W92" s="42">
        <v>76899</v>
      </c>
      <c r="X92" s="40">
        <v>39697</v>
      </c>
      <c r="Y92" s="42">
        <v>238042</v>
      </c>
      <c r="Z92" s="42">
        <v>257264</v>
      </c>
      <c r="AA92" s="42">
        <v>6873</v>
      </c>
      <c r="AB92" s="42">
        <v>50326</v>
      </c>
      <c r="AC92" s="42">
        <v>81598</v>
      </c>
      <c r="AD92" s="42">
        <v>3266</v>
      </c>
      <c r="AE92" s="42">
        <v>29803</v>
      </c>
      <c r="AF92" s="42">
        <v>22546</v>
      </c>
      <c r="AG92" s="40"/>
      <c r="AH92" s="42"/>
      <c r="AI92" s="4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</row>
    <row r="93" spans="1:748" ht="15.75">
      <c r="A93" s="22">
        <v>42046</v>
      </c>
      <c r="B93" s="29">
        <v>485743</v>
      </c>
      <c r="C93" s="29">
        <v>1004325</v>
      </c>
      <c r="D93" s="29">
        <v>36072</v>
      </c>
      <c r="E93" s="29">
        <v>127464</v>
      </c>
      <c r="F93" s="29">
        <v>1077317</v>
      </c>
      <c r="G93" s="29">
        <v>1172310</v>
      </c>
      <c r="H93" s="29">
        <v>30805</v>
      </c>
      <c r="I93" s="29">
        <v>156249</v>
      </c>
      <c r="J93" s="29">
        <v>220297</v>
      </c>
      <c r="K93" s="29">
        <v>84687</v>
      </c>
      <c r="L93" s="29">
        <v>44416</v>
      </c>
      <c r="M93" s="29">
        <v>102184</v>
      </c>
      <c r="N93" s="29">
        <v>44508</v>
      </c>
      <c r="O93" s="29">
        <v>210100</v>
      </c>
      <c r="P93" s="42">
        <v>144764</v>
      </c>
      <c r="Q93" s="40">
        <v>64845</v>
      </c>
      <c r="R93" s="42">
        <v>8264</v>
      </c>
      <c r="S93" s="42">
        <v>101400</v>
      </c>
      <c r="T93" s="40">
        <v>119567</v>
      </c>
      <c r="U93" s="42">
        <v>136837</v>
      </c>
      <c r="V93" s="42">
        <v>8496</v>
      </c>
      <c r="W93" s="42">
        <v>75765</v>
      </c>
      <c r="X93" s="40">
        <v>40113</v>
      </c>
      <c r="Y93" s="42">
        <v>222374</v>
      </c>
      <c r="Z93" s="42">
        <v>253894</v>
      </c>
      <c r="AA93" s="42">
        <v>7085</v>
      </c>
      <c r="AB93" s="42">
        <v>53153</v>
      </c>
      <c r="AC93" s="42">
        <v>81391</v>
      </c>
      <c r="AD93" s="42">
        <v>2857</v>
      </c>
      <c r="AE93" s="42">
        <v>29534</v>
      </c>
      <c r="AF93" s="42">
        <v>22996</v>
      </c>
      <c r="AG93" s="40"/>
      <c r="AH93" s="42"/>
      <c r="AI93" s="4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  <c r="KL93" s="22"/>
      <c r="KM93" s="22"/>
      <c r="KN93" s="22"/>
      <c r="KO93" s="22"/>
      <c r="KP93" s="22"/>
      <c r="KQ93" s="22"/>
      <c r="KR93" s="22"/>
      <c r="KS93" s="22"/>
      <c r="KT93" s="22"/>
      <c r="KU93" s="22"/>
      <c r="KV93" s="22"/>
      <c r="KW93" s="22"/>
      <c r="KX93" s="22"/>
      <c r="KY93" s="22"/>
      <c r="KZ93" s="22"/>
      <c r="LA93" s="22"/>
      <c r="LB93" s="22"/>
      <c r="LC93" s="22"/>
      <c r="LD93" s="22"/>
      <c r="LE93" s="22"/>
      <c r="LF93" s="22"/>
      <c r="LG93" s="22"/>
      <c r="LH93" s="22"/>
      <c r="LI93" s="22"/>
      <c r="LJ93" s="22"/>
      <c r="LK93" s="2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  <c r="MA93" s="22"/>
      <c r="MB93" s="22"/>
      <c r="MC93" s="22"/>
      <c r="MD93" s="22"/>
      <c r="ME93" s="22"/>
      <c r="MF93" s="22"/>
      <c r="MG93" s="22"/>
      <c r="MH93" s="22"/>
      <c r="MI93" s="22"/>
      <c r="MJ93" s="22"/>
      <c r="MK93" s="22"/>
      <c r="ML93" s="22"/>
      <c r="MM93" s="22"/>
      <c r="MN93" s="22"/>
      <c r="MO93" s="22"/>
      <c r="MP93" s="22"/>
      <c r="MQ93" s="22"/>
      <c r="MR93" s="22"/>
      <c r="MS93" s="22"/>
      <c r="MT93" s="22"/>
      <c r="MU93" s="22"/>
      <c r="MV93" s="22"/>
      <c r="MW93" s="22"/>
      <c r="MX93" s="22"/>
      <c r="MY93" s="22"/>
      <c r="MZ93" s="22"/>
      <c r="NA93" s="22"/>
      <c r="NB93" s="22"/>
      <c r="NC93" s="22"/>
      <c r="ND93" s="22"/>
      <c r="NE93" s="22"/>
      <c r="NF93" s="22"/>
      <c r="NG93" s="22"/>
      <c r="NH93" s="22"/>
      <c r="NI93" s="22"/>
      <c r="NJ93" s="22"/>
      <c r="NK93" s="22"/>
      <c r="NL93" s="22"/>
      <c r="NM93" s="22"/>
      <c r="NN93" s="22"/>
      <c r="NO93" s="22"/>
      <c r="NP93" s="22"/>
      <c r="NQ93" s="22"/>
      <c r="NR93" s="22"/>
      <c r="NS93" s="22"/>
      <c r="NT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F93" s="22"/>
      <c r="OG93" s="22"/>
      <c r="OH93" s="22"/>
      <c r="OI93" s="22"/>
      <c r="OJ93" s="22"/>
      <c r="OK93" s="22"/>
      <c r="OL93" s="22"/>
      <c r="OM93" s="22"/>
      <c r="ON93" s="22"/>
      <c r="OO93" s="22"/>
      <c r="OP93" s="22"/>
      <c r="OQ93" s="22"/>
      <c r="OR93" s="22"/>
      <c r="OS93" s="22"/>
      <c r="OT93" s="22"/>
      <c r="OU93" s="22"/>
      <c r="OV93" s="22"/>
      <c r="OW93" s="22"/>
      <c r="OX93" s="22"/>
      <c r="OY93" s="22"/>
      <c r="OZ93" s="22"/>
      <c r="PA93" s="22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</row>
    <row r="94" spans="1:748" ht="15.75">
      <c r="A94" s="22">
        <v>42045</v>
      </c>
      <c r="B94" s="29">
        <v>507258</v>
      </c>
      <c r="C94" s="29">
        <v>1053242</v>
      </c>
      <c r="D94" s="29">
        <v>40357</v>
      </c>
      <c r="E94" s="29">
        <v>137105</v>
      </c>
      <c r="F94" s="29">
        <v>1081074</v>
      </c>
      <c r="G94" s="29">
        <v>1103732</v>
      </c>
      <c r="H94" s="29">
        <v>32601</v>
      </c>
      <c r="I94" s="29">
        <v>166771</v>
      </c>
      <c r="J94" s="29">
        <v>226658</v>
      </c>
      <c r="K94" s="29">
        <v>88436</v>
      </c>
      <c r="L94" s="29">
        <v>45357</v>
      </c>
      <c r="M94" s="29">
        <v>101077</v>
      </c>
      <c r="N94" s="29">
        <v>42190</v>
      </c>
      <c r="O94" s="29">
        <v>202274</v>
      </c>
      <c r="P94" s="42">
        <v>148678</v>
      </c>
      <c r="Q94" s="40">
        <v>64843</v>
      </c>
      <c r="R94" s="42">
        <v>8559</v>
      </c>
      <c r="S94" s="42">
        <v>111730</v>
      </c>
      <c r="T94" s="40">
        <v>123162</v>
      </c>
      <c r="U94" s="42">
        <v>128875</v>
      </c>
      <c r="V94" s="42">
        <v>8405</v>
      </c>
      <c r="W94" s="42">
        <v>74463</v>
      </c>
      <c r="X94" s="40">
        <v>39524</v>
      </c>
      <c r="Y94" s="42">
        <v>225935</v>
      </c>
      <c r="Z94" s="42">
        <v>246580</v>
      </c>
      <c r="AA94" s="42">
        <v>6897</v>
      </c>
      <c r="AB94" s="42">
        <v>61621</v>
      </c>
      <c r="AC94" s="42">
        <v>80125</v>
      </c>
      <c r="AD94" s="42">
        <v>2918</v>
      </c>
      <c r="AE94" s="42">
        <v>28323</v>
      </c>
      <c r="AF94" s="42">
        <v>22247</v>
      </c>
      <c r="AG94" s="40"/>
      <c r="AH94" s="42"/>
      <c r="AI94" s="4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  <c r="KL94" s="22"/>
      <c r="KM94" s="22"/>
      <c r="KN94" s="22"/>
      <c r="KO94" s="22"/>
      <c r="KP94" s="22"/>
      <c r="KQ94" s="22"/>
      <c r="KR94" s="22"/>
      <c r="KS94" s="22"/>
      <c r="KT94" s="22"/>
      <c r="KU94" s="22"/>
      <c r="KV94" s="22"/>
      <c r="KW94" s="22"/>
      <c r="KX94" s="22"/>
      <c r="KY94" s="22"/>
      <c r="KZ94" s="22"/>
      <c r="LA94" s="22"/>
      <c r="LB94" s="22"/>
      <c r="LC94" s="22"/>
      <c r="LD94" s="22"/>
      <c r="LE94" s="22"/>
      <c r="LF94" s="22"/>
      <c r="LG94" s="22"/>
      <c r="LH94" s="22"/>
      <c r="LI94" s="22"/>
      <c r="LJ94" s="22"/>
      <c r="LK94" s="22"/>
      <c r="LL94" s="22"/>
      <c r="LM94" s="22"/>
      <c r="LN94" s="22"/>
      <c r="LO94" s="22"/>
      <c r="LP94" s="22"/>
      <c r="LQ94" s="22"/>
      <c r="LR94" s="22"/>
      <c r="LS94" s="22"/>
      <c r="LT94" s="22"/>
      <c r="LU94" s="22"/>
      <c r="LV94" s="22"/>
      <c r="LW94" s="22"/>
      <c r="LX94" s="22"/>
      <c r="LY94" s="22"/>
      <c r="LZ94" s="22"/>
      <c r="MA94" s="22"/>
      <c r="MB94" s="22"/>
      <c r="MC94" s="22"/>
      <c r="MD94" s="22"/>
      <c r="ME94" s="22"/>
      <c r="MF94" s="22"/>
      <c r="MG94" s="22"/>
      <c r="MH94" s="22"/>
      <c r="MI94" s="22"/>
      <c r="MJ94" s="22"/>
      <c r="MK94" s="22"/>
      <c r="ML94" s="22"/>
      <c r="MM94" s="22"/>
      <c r="MN94" s="22"/>
      <c r="MO94" s="22"/>
      <c r="MP94" s="22"/>
      <c r="MQ94" s="22"/>
      <c r="MR94" s="22"/>
      <c r="MS94" s="22"/>
      <c r="MT94" s="22"/>
      <c r="MU94" s="22"/>
      <c r="MV94" s="22"/>
      <c r="MW94" s="22"/>
      <c r="MX94" s="22"/>
      <c r="MY94" s="22"/>
      <c r="MZ94" s="22"/>
      <c r="NA94" s="22"/>
      <c r="NB94" s="22"/>
      <c r="NC94" s="22"/>
      <c r="ND94" s="22"/>
      <c r="NE94" s="22"/>
      <c r="NF94" s="22"/>
      <c r="NG94" s="22"/>
      <c r="NH94" s="22"/>
      <c r="NI94" s="22"/>
      <c r="NJ94" s="22"/>
      <c r="NK94" s="22"/>
      <c r="NL94" s="22"/>
      <c r="NM94" s="22"/>
      <c r="NN94" s="22"/>
      <c r="NO94" s="22"/>
      <c r="NP94" s="22"/>
      <c r="NQ94" s="22"/>
      <c r="NR94" s="22"/>
      <c r="NS94" s="22"/>
      <c r="NT94" s="22"/>
      <c r="NU94" s="22"/>
      <c r="NV94" s="22"/>
      <c r="NW94" s="22"/>
      <c r="NX94" s="22"/>
      <c r="NY94" s="22"/>
      <c r="NZ94" s="22"/>
      <c r="OA94" s="22"/>
      <c r="OB94" s="22"/>
      <c r="OC94" s="22"/>
      <c r="OD94" s="22"/>
      <c r="OE94" s="22"/>
      <c r="OF94" s="22"/>
      <c r="OG94" s="22"/>
      <c r="OH94" s="22"/>
      <c r="OI94" s="22"/>
      <c r="OJ94" s="22"/>
      <c r="OK94" s="22"/>
      <c r="OL94" s="22"/>
      <c r="OM94" s="22"/>
      <c r="ON94" s="22"/>
      <c r="OO94" s="22"/>
      <c r="OP94" s="22"/>
      <c r="OQ94" s="22"/>
      <c r="OR94" s="22"/>
      <c r="OS94" s="22"/>
      <c r="OT94" s="22"/>
      <c r="OU94" s="22"/>
      <c r="OV94" s="22"/>
      <c r="OW94" s="22"/>
      <c r="OX94" s="22"/>
      <c r="OY94" s="22"/>
      <c r="OZ94" s="22"/>
      <c r="PA94" s="22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</row>
    <row r="95" spans="1:748" ht="15.75">
      <c r="A95" s="22">
        <v>42044</v>
      </c>
      <c r="B95" s="29">
        <v>541733</v>
      </c>
      <c r="C95" s="29">
        <v>1109508</v>
      </c>
      <c r="D95" s="29">
        <v>43116</v>
      </c>
      <c r="E95" s="29">
        <v>153736</v>
      </c>
      <c r="F95" s="29">
        <v>1097833</v>
      </c>
      <c r="G95" s="29">
        <v>1105787</v>
      </c>
      <c r="H95" s="29">
        <v>34532</v>
      </c>
      <c r="I95" s="29">
        <v>181377</v>
      </c>
      <c r="J95" s="29">
        <v>255793</v>
      </c>
      <c r="K95" s="29">
        <v>94924</v>
      </c>
      <c r="L95" s="29">
        <v>48158</v>
      </c>
      <c r="M95" s="29">
        <v>100977</v>
      </c>
      <c r="N95" s="29">
        <v>43832</v>
      </c>
      <c r="O95" s="29">
        <v>207643</v>
      </c>
      <c r="P95" s="42">
        <v>140292</v>
      </c>
      <c r="Q95" s="40">
        <v>62317</v>
      </c>
      <c r="R95" s="42">
        <v>9088</v>
      </c>
      <c r="S95" s="42">
        <v>120702</v>
      </c>
      <c r="T95" s="40">
        <v>125849</v>
      </c>
      <c r="U95" s="42">
        <v>116346</v>
      </c>
      <c r="V95" s="42">
        <v>7475</v>
      </c>
      <c r="W95" s="42">
        <v>74698</v>
      </c>
      <c r="X95" s="40">
        <v>41296</v>
      </c>
      <c r="Y95" s="42">
        <v>210225</v>
      </c>
      <c r="Z95" s="42">
        <v>239056</v>
      </c>
      <c r="AA95" s="42">
        <v>6586</v>
      </c>
      <c r="AB95" s="42">
        <v>79025</v>
      </c>
      <c r="AC95" s="42">
        <v>78813</v>
      </c>
      <c r="AD95" s="42">
        <v>2831</v>
      </c>
      <c r="AE95" s="42">
        <v>29292</v>
      </c>
      <c r="AF95" s="42">
        <v>21715</v>
      </c>
      <c r="AG95" s="40"/>
      <c r="AH95" s="42"/>
      <c r="AI95" s="42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  <c r="GW95" s="22"/>
      <c r="GX95" s="22"/>
      <c r="GY95" s="22"/>
      <c r="GZ95" s="22"/>
      <c r="HA95" s="22"/>
      <c r="HB95" s="22"/>
      <c r="HC95" s="22"/>
      <c r="HD95" s="22"/>
      <c r="HE95" s="22"/>
      <c r="HF95" s="22"/>
      <c r="HG95" s="22"/>
      <c r="HH95" s="22"/>
      <c r="HI95" s="22"/>
      <c r="HJ95" s="22"/>
      <c r="HK95" s="22"/>
      <c r="HL95" s="22"/>
      <c r="HM95" s="22"/>
      <c r="HN95" s="22"/>
      <c r="HO95" s="22"/>
      <c r="HP95" s="22"/>
      <c r="HQ95" s="22"/>
      <c r="HR95" s="22"/>
      <c r="HS95" s="22"/>
      <c r="HT95" s="22"/>
      <c r="HU95" s="22"/>
      <c r="HV95" s="22"/>
      <c r="HW95" s="22"/>
      <c r="HX95" s="22"/>
      <c r="HY95" s="22"/>
      <c r="HZ95" s="22"/>
      <c r="IA95" s="22"/>
      <c r="IB95" s="22"/>
      <c r="IC95" s="22"/>
      <c r="ID95" s="22"/>
      <c r="IE95" s="22"/>
      <c r="IF95" s="22"/>
      <c r="IG95" s="22"/>
      <c r="IH95" s="22"/>
      <c r="II95" s="22"/>
      <c r="IJ95" s="22"/>
      <c r="IK95" s="22"/>
      <c r="IL95" s="22"/>
      <c r="IM95" s="22"/>
      <c r="IN95" s="22"/>
      <c r="IO95" s="22"/>
      <c r="IP95" s="22"/>
      <c r="IQ95" s="22"/>
      <c r="IR95" s="22"/>
      <c r="IS95" s="22"/>
      <c r="IT95" s="22"/>
      <c r="IU95" s="22"/>
      <c r="IV95" s="22"/>
      <c r="IW95" s="22"/>
      <c r="IX95" s="22"/>
      <c r="IY95" s="22"/>
      <c r="IZ95" s="22"/>
      <c r="JA95" s="22"/>
      <c r="JB95" s="22"/>
      <c r="JC95" s="22"/>
      <c r="JD95" s="22"/>
      <c r="JE95" s="22"/>
      <c r="JF95" s="22"/>
      <c r="JG95" s="22"/>
      <c r="JH95" s="22"/>
      <c r="JI95" s="22"/>
      <c r="JJ95" s="22"/>
      <c r="JK95" s="22"/>
      <c r="JL95" s="22"/>
      <c r="JM95" s="22"/>
      <c r="JN95" s="22"/>
      <c r="JO95" s="22"/>
      <c r="JP95" s="22"/>
      <c r="JQ95" s="22"/>
      <c r="JR95" s="22"/>
      <c r="JS95" s="22"/>
      <c r="JT95" s="22"/>
      <c r="JU95" s="22"/>
      <c r="JV95" s="22"/>
      <c r="JW95" s="22"/>
      <c r="JX95" s="22"/>
      <c r="JY95" s="22"/>
      <c r="JZ95" s="22"/>
      <c r="KA95" s="22"/>
      <c r="KB95" s="22"/>
      <c r="KC95" s="22"/>
      <c r="KD95" s="22"/>
      <c r="KE95" s="22"/>
      <c r="KF95" s="22"/>
      <c r="KG95" s="22"/>
      <c r="KH95" s="22"/>
      <c r="KI95" s="22"/>
      <c r="KJ95" s="22"/>
      <c r="KK95" s="22"/>
      <c r="KL95" s="22"/>
      <c r="KM95" s="22"/>
      <c r="KN95" s="22"/>
      <c r="KO95" s="22"/>
      <c r="KP95" s="22"/>
      <c r="KQ95" s="22"/>
      <c r="KR95" s="22"/>
      <c r="KS95" s="22"/>
      <c r="KT95" s="22"/>
      <c r="KU95" s="22"/>
      <c r="KV95" s="22"/>
      <c r="KW95" s="22"/>
      <c r="KX95" s="22"/>
      <c r="KY95" s="22"/>
      <c r="KZ95" s="22"/>
      <c r="LA95" s="22"/>
      <c r="LB95" s="22"/>
      <c r="LC95" s="22"/>
      <c r="LD95" s="22"/>
      <c r="LE95" s="22"/>
      <c r="LF95" s="22"/>
      <c r="LG95" s="22"/>
      <c r="LH95" s="22"/>
      <c r="LI95" s="22"/>
      <c r="LJ95" s="22"/>
      <c r="LK95" s="22"/>
      <c r="LL95" s="22"/>
      <c r="LM95" s="22"/>
      <c r="LN95" s="22"/>
      <c r="LO95" s="22"/>
      <c r="LP95" s="22"/>
      <c r="LQ95" s="22"/>
      <c r="LR95" s="22"/>
      <c r="LS95" s="22"/>
      <c r="LT95" s="22"/>
      <c r="LU95" s="22"/>
      <c r="LV95" s="22"/>
      <c r="LW95" s="22"/>
      <c r="LX95" s="22"/>
      <c r="LY95" s="22"/>
      <c r="LZ95" s="22"/>
      <c r="MA95" s="22"/>
      <c r="MB95" s="22"/>
      <c r="MC95" s="22"/>
      <c r="MD95" s="22"/>
      <c r="ME95" s="22"/>
      <c r="MF95" s="22"/>
      <c r="MG95" s="22"/>
      <c r="MH95" s="22"/>
      <c r="MI95" s="22"/>
      <c r="MJ95" s="22"/>
      <c r="MK95" s="22"/>
      <c r="ML95" s="22"/>
      <c r="MM95" s="22"/>
      <c r="MN95" s="22"/>
      <c r="MO95" s="22"/>
      <c r="MP95" s="22"/>
      <c r="MQ95" s="22"/>
      <c r="MR95" s="22"/>
      <c r="MS95" s="22"/>
      <c r="MT95" s="22"/>
      <c r="MU95" s="22"/>
      <c r="MV95" s="22"/>
      <c r="MW95" s="22"/>
      <c r="MX95" s="22"/>
      <c r="MY95" s="22"/>
      <c r="MZ95" s="22"/>
      <c r="NA95" s="22"/>
      <c r="NB95" s="22"/>
      <c r="NC95" s="22"/>
      <c r="ND95" s="22"/>
      <c r="NE95" s="22"/>
      <c r="NF95" s="22"/>
      <c r="NG95" s="22"/>
      <c r="NH95" s="22"/>
      <c r="NI95" s="22"/>
      <c r="NJ95" s="22"/>
      <c r="NK95" s="22"/>
      <c r="NL95" s="22"/>
      <c r="NM95" s="22"/>
      <c r="NN95" s="22"/>
      <c r="NO95" s="22"/>
      <c r="NP95" s="22"/>
      <c r="NQ95" s="22"/>
      <c r="NR95" s="22"/>
      <c r="NS95" s="22"/>
      <c r="NT95" s="22"/>
      <c r="NU95" s="22"/>
      <c r="NV95" s="22"/>
      <c r="NW95" s="22"/>
      <c r="NX95" s="22"/>
      <c r="NY95" s="22"/>
      <c r="NZ95" s="22"/>
      <c r="OA95" s="22"/>
      <c r="OB95" s="22"/>
      <c r="OC95" s="22"/>
      <c r="OD95" s="22"/>
      <c r="OE95" s="22"/>
      <c r="OF95" s="22"/>
      <c r="OG95" s="22"/>
      <c r="OH95" s="22"/>
      <c r="OI95" s="22"/>
      <c r="OJ95" s="22"/>
      <c r="OK95" s="22"/>
      <c r="OL95" s="22"/>
      <c r="OM95" s="22"/>
      <c r="ON95" s="22"/>
      <c r="OO95" s="22"/>
      <c r="OP95" s="22"/>
      <c r="OQ95" s="22"/>
      <c r="OR95" s="22"/>
      <c r="OS95" s="22"/>
      <c r="OT95" s="22"/>
      <c r="OU95" s="22"/>
      <c r="OV95" s="22"/>
      <c r="OW95" s="22"/>
      <c r="OX95" s="22"/>
      <c r="OY95" s="22"/>
      <c r="OZ95" s="22"/>
      <c r="PA95" s="22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</row>
    <row r="96" spans="1:748" ht="15.75">
      <c r="A96" s="22">
        <v>42043</v>
      </c>
      <c r="B96" s="29">
        <v>456881</v>
      </c>
      <c r="C96" s="29">
        <v>1071303</v>
      </c>
      <c r="D96" s="29">
        <v>35679</v>
      </c>
      <c r="E96" s="29">
        <v>151216</v>
      </c>
      <c r="F96" s="29">
        <v>1210919</v>
      </c>
      <c r="G96" s="29">
        <v>1276351</v>
      </c>
      <c r="H96" s="29">
        <v>30961</v>
      </c>
      <c r="I96" s="29">
        <v>152738</v>
      </c>
      <c r="J96" s="29">
        <v>226588</v>
      </c>
      <c r="K96" s="29">
        <v>60184</v>
      </c>
      <c r="L96" s="29">
        <v>31258</v>
      </c>
      <c r="M96" s="29">
        <v>100463</v>
      </c>
      <c r="N96" s="29">
        <v>34914</v>
      </c>
      <c r="O96" s="29">
        <v>181091</v>
      </c>
      <c r="P96" s="42">
        <v>112809</v>
      </c>
      <c r="Q96" s="40">
        <v>34177</v>
      </c>
      <c r="R96" s="42">
        <v>6669</v>
      </c>
      <c r="S96" s="42">
        <v>71873</v>
      </c>
      <c r="T96" s="40">
        <v>103393</v>
      </c>
      <c r="U96" s="42">
        <v>73167</v>
      </c>
      <c r="V96" s="42">
        <v>9782</v>
      </c>
      <c r="W96" s="42">
        <v>80627</v>
      </c>
      <c r="X96" s="40">
        <v>40649</v>
      </c>
      <c r="Y96" s="42">
        <v>193235</v>
      </c>
      <c r="Z96" s="42">
        <v>296895</v>
      </c>
      <c r="AA96" s="42">
        <v>3937</v>
      </c>
      <c r="AB96" s="42">
        <v>55451</v>
      </c>
      <c r="AC96" s="42">
        <v>92084</v>
      </c>
      <c r="AD96" s="42">
        <v>1284</v>
      </c>
      <c r="AE96" s="42">
        <v>32799</v>
      </c>
      <c r="AF96" s="42">
        <v>24499</v>
      </c>
      <c r="AG96" s="40"/>
      <c r="AH96" s="42"/>
      <c r="AI96" s="4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  <c r="KL96" s="22"/>
      <c r="KM96" s="22"/>
      <c r="KN96" s="22"/>
      <c r="KO96" s="22"/>
      <c r="KP96" s="22"/>
      <c r="KQ96" s="22"/>
      <c r="KR96" s="22"/>
      <c r="KS96" s="22"/>
      <c r="KT96" s="22"/>
      <c r="KU96" s="22"/>
      <c r="KV96" s="22"/>
      <c r="KW96" s="22"/>
      <c r="KX96" s="22"/>
      <c r="KY96" s="22"/>
      <c r="KZ96" s="22"/>
      <c r="LA96" s="22"/>
      <c r="LB96" s="22"/>
      <c r="LC96" s="22"/>
      <c r="LD96" s="22"/>
      <c r="LE96" s="22"/>
      <c r="LF96" s="22"/>
      <c r="LG96" s="22"/>
      <c r="LH96" s="22"/>
      <c r="LI96" s="22"/>
      <c r="LJ96" s="22"/>
      <c r="LK96" s="22"/>
      <c r="LL96" s="22"/>
      <c r="LM96" s="22"/>
      <c r="LN96" s="22"/>
      <c r="LO96" s="22"/>
      <c r="LP96" s="22"/>
      <c r="LQ96" s="22"/>
      <c r="LR96" s="22"/>
      <c r="LS96" s="22"/>
      <c r="LT96" s="22"/>
      <c r="LU96" s="22"/>
      <c r="LV96" s="22"/>
      <c r="LW96" s="22"/>
      <c r="LX96" s="22"/>
      <c r="LY96" s="22"/>
      <c r="LZ96" s="22"/>
      <c r="MA96" s="22"/>
      <c r="MB96" s="22"/>
      <c r="MC96" s="22"/>
      <c r="MD96" s="22"/>
      <c r="ME96" s="22"/>
      <c r="MF96" s="22"/>
      <c r="MG96" s="22"/>
      <c r="MH96" s="22"/>
      <c r="MI96" s="22"/>
      <c r="MJ96" s="22"/>
      <c r="MK96" s="22"/>
      <c r="ML96" s="22"/>
      <c r="MM96" s="22"/>
      <c r="MN96" s="22"/>
      <c r="MO96" s="22"/>
      <c r="MP96" s="22"/>
      <c r="MQ96" s="22"/>
      <c r="MR96" s="22"/>
      <c r="MS96" s="22"/>
      <c r="MT96" s="22"/>
      <c r="MU96" s="22"/>
      <c r="MV96" s="22"/>
      <c r="MW96" s="22"/>
      <c r="MX96" s="22"/>
      <c r="MY96" s="22"/>
      <c r="MZ96" s="22"/>
      <c r="NA96" s="22"/>
      <c r="NB96" s="22"/>
      <c r="NC96" s="22"/>
      <c r="ND96" s="22"/>
      <c r="NE96" s="22"/>
      <c r="NF96" s="22"/>
      <c r="NG96" s="22"/>
      <c r="NH96" s="22"/>
      <c r="NI96" s="22"/>
      <c r="NJ96" s="22"/>
      <c r="NK96" s="22"/>
      <c r="NL96" s="22"/>
      <c r="NM96" s="22"/>
      <c r="NN96" s="22"/>
      <c r="NO96" s="22"/>
      <c r="NP96" s="22"/>
      <c r="NQ96" s="22"/>
      <c r="NR96" s="22"/>
      <c r="NS96" s="22"/>
      <c r="NT96" s="22"/>
      <c r="NU96" s="22"/>
      <c r="NV96" s="22"/>
      <c r="NW96" s="22"/>
      <c r="NX96" s="22"/>
      <c r="NY96" s="22"/>
      <c r="NZ96" s="22"/>
      <c r="OA96" s="22"/>
      <c r="OB96" s="22"/>
      <c r="OC96" s="22"/>
      <c r="OD96" s="22"/>
      <c r="OE96" s="22"/>
      <c r="OF96" s="22"/>
      <c r="OG96" s="22"/>
      <c r="OH96" s="22"/>
      <c r="OI96" s="22"/>
      <c r="OJ96" s="22"/>
      <c r="OK96" s="22"/>
      <c r="OL96" s="22"/>
      <c r="OM96" s="22"/>
      <c r="ON96" s="22"/>
      <c r="OO96" s="22"/>
      <c r="OP96" s="22"/>
      <c r="OQ96" s="22"/>
      <c r="OR96" s="22"/>
      <c r="OS96" s="22"/>
      <c r="OT96" s="22"/>
      <c r="OU96" s="22"/>
      <c r="OV96" s="22"/>
      <c r="OW96" s="22"/>
      <c r="OX96" s="22"/>
      <c r="OY96" s="22"/>
      <c r="OZ96" s="22"/>
      <c r="PA96" s="22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</row>
    <row r="97" spans="1:748" ht="15.75">
      <c r="A97" s="22">
        <v>42042</v>
      </c>
      <c r="B97" s="29">
        <v>462966</v>
      </c>
      <c r="C97" s="29">
        <v>1103127</v>
      </c>
      <c r="D97" s="29">
        <v>37104</v>
      </c>
      <c r="E97" s="29">
        <v>157751</v>
      </c>
      <c r="F97" s="29">
        <v>1170781</v>
      </c>
      <c r="G97" s="29">
        <v>1213253</v>
      </c>
      <c r="H97" s="29">
        <v>32902</v>
      </c>
      <c r="I97" s="29">
        <v>159258</v>
      </c>
      <c r="J97" s="29">
        <v>227981</v>
      </c>
      <c r="K97" s="29">
        <v>62704</v>
      </c>
      <c r="L97" s="29">
        <v>32707</v>
      </c>
      <c r="M97" s="29">
        <v>95241</v>
      </c>
      <c r="N97" s="29">
        <v>37019</v>
      </c>
      <c r="O97" s="29">
        <v>192379</v>
      </c>
      <c r="P97" s="42">
        <v>132721</v>
      </c>
      <c r="Q97" s="40">
        <v>37665</v>
      </c>
      <c r="R97" s="42">
        <v>6978</v>
      </c>
      <c r="S97" s="42">
        <v>80427</v>
      </c>
      <c r="T97" s="40">
        <v>110235</v>
      </c>
      <c r="U97" s="42">
        <v>77204</v>
      </c>
      <c r="V97" s="42">
        <v>9027</v>
      </c>
      <c r="W97" s="42">
        <v>80280</v>
      </c>
      <c r="X97" s="40">
        <v>40071</v>
      </c>
      <c r="Y97" s="42">
        <v>191823</v>
      </c>
      <c r="Z97" s="42">
        <v>286203</v>
      </c>
      <c r="AA97" s="42">
        <v>4559</v>
      </c>
      <c r="AB97" s="42">
        <v>54038</v>
      </c>
      <c r="AC97" s="42">
        <v>90396</v>
      </c>
      <c r="AD97" s="42">
        <v>1212</v>
      </c>
      <c r="AE97" s="42">
        <v>31594</v>
      </c>
      <c r="AF97" s="42">
        <v>24364</v>
      </c>
      <c r="AG97" s="40"/>
      <c r="AH97" s="42"/>
      <c r="AI97" s="42"/>
      <c r="FG97" s="22"/>
      <c r="FH97" s="22"/>
      <c r="FI97" s="22"/>
      <c r="FJ97" s="22"/>
      <c r="FK97" s="22"/>
      <c r="FL97" s="22"/>
      <c r="FM97" s="22"/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  <c r="GW97" s="22"/>
      <c r="GX97" s="22"/>
      <c r="GY97" s="22"/>
      <c r="GZ97" s="22"/>
      <c r="HA97" s="22"/>
      <c r="HB97" s="22"/>
      <c r="HC97" s="22"/>
      <c r="HD97" s="22"/>
      <c r="HE97" s="22"/>
      <c r="HF97" s="22"/>
      <c r="HG97" s="22"/>
      <c r="HH97" s="22"/>
      <c r="HI97" s="22"/>
      <c r="HJ97" s="22"/>
      <c r="HK97" s="22"/>
      <c r="HL97" s="22"/>
      <c r="HM97" s="22"/>
      <c r="HN97" s="22"/>
      <c r="HO97" s="22"/>
      <c r="HP97" s="22"/>
      <c r="HQ97" s="22"/>
      <c r="HR97" s="22"/>
      <c r="HS97" s="22"/>
      <c r="HT97" s="22"/>
      <c r="HU97" s="22"/>
      <c r="HV97" s="22"/>
      <c r="HW97" s="22"/>
      <c r="HX97" s="22"/>
      <c r="HY97" s="22"/>
      <c r="HZ97" s="22"/>
      <c r="IA97" s="22"/>
      <c r="IB97" s="22"/>
      <c r="IC97" s="22"/>
      <c r="ID97" s="22"/>
      <c r="IE97" s="22"/>
      <c r="IF97" s="22"/>
      <c r="IG97" s="22"/>
      <c r="IH97" s="22"/>
      <c r="II97" s="22"/>
      <c r="IJ97" s="22"/>
      <c r="IK97" s="22"/>
      <c r="IL97" s="22"/>
      <c r="IM97" s="22"/>
      <c r="IN97" s="22"/>
      <c r="IO97" s="22"/>
      <c r="IP97" s="22"/>
      <c r="IQ97" s="22"/>
      <c r="IR97" s="22"/>
      <c r="IS97" s="22"/>
      <c r="IT97" s="22"/>
      <c r="IU97" s="22"/>
      <c r="IV97" s="22"/>
      <c r="IW97" s="22"/>
      <c r="IX97" s="22"/>
      <c r="IY97" s="22"/>
      <c r="IZ97" s="22"/>
      <c r="JA97" s="22"/>
      <c r="JB97" s="22"/>
      <c r="JC97" s="22"/>
      <c r="JD97" s="22"/>
      <c r="JE97" s="22"/>
      <c r="JF97" s="22"/>
      <c r="JG97" s="22"/>
      <c r="JH97" s="22"/>
      <c r="JI97" s="22"/>
      <c r="JJ97" s="22"/>
      <c r="JK97" s="22"/>
      <c r="JL97" s="22"/>
      <c r="JM97" s="22"/>
      <c r="JN97" s="22"/>
      <c r="JO97" s="22"/>
      <c r="JP97" s="22"/>
      <c r="JQ97" s="22"/>
      <c r="JR97" s="22"/>
      <c r="JS97" s="22"/>
      <c r="JT97" s="22"/>
      <c r="JU97" s="22"/>
      <c r="JV97" s="22"/>
      <c r="JW97" s="22"/>
      <c r="JX97" s="22"/>
      <c r="JY97" s="22"/>
      <c r="JZ97" s="22"/>
      <c r="KA97" s="22"/>
      <c r="KB97" s="22"/>
      <c r="KC97" s="22"/>
      <c r="KD97" s="22"/>
      <c r="KE97" s="22"/>
      <c r="KF97" s="22"/>
      <c r="KG97" s="22"/>
      <c r="KH97" s="22"/>
      <c r="KI97" s="22"/>
      <c r="KJ97" s="22"/>
      <c r="KK97" s="22"/>
      <c r="KL97" s="22"/>
      <c r="KM97" s="22"/>
      <c r="KN97" s="22"/>
      <c r="KO97" s="22"/>
      <c r="KP97" s="22"/>
      <c r="KQ97" s="22"/>
      <c r="KR97" s="22"/>
      <c r="KS97" s="22"/>
      <c r="KT97" s="22"/>
      <c r="KU97" s="22"/>
      <c r="KV97" s="22"/>
      <c r="KW97" s="22"/>
      <c r="KX97" s="22"/>
      <c r="KY97" s="22"/>
      <c r="KZ97" s="22"/>
      <c r="LA97" s="22"/>
      <c r="LB97" s="22"/>
      <c r="LC97" s="22"/>
      <c r="LD97" s="22"/>
      <c r="LE97" s="22"/>
      <c r="LF97" s="22"/>
      <c r="LG97" s="22"/>
      <c r="LH97" s="22"/>
      <c r="LI97" s="22"/>
      <c r="LJ97" s="22"/>
      <c r="LK97" s="22"/>
      <c r="LL97" s="22"/>
      <c r="LM97" s="22"/>
      <c r="LN97" s="22"/>
      <c r="LO97" s="22"/>
      <c r="LP97" s="22"/>
      <c r="LQ97" s="22"/>
      <c r="LR97" s="22"/>
      <c r="LS97" s="22"/>
      <c r="LT97" s="22"/>
      <c r="LU97" s="22"/>
      <c r="LV97" s="22"/>
      <c r="LW97" s="22"/>
      <c r="LX97" s="22"/>
      <c r="LY97" s="22"/>
      <c r="LZ97" s="22"/>
      <c r="MA97" s="22"/>
      <c r="MB97" s="22"/>
      <c r="MC97" s="22"/>
      <c r="MD97" s="22"/>
      <c r="ME97" s="22"/>
      <c r="MF97" s="22"/>
      <c r="MG97" s="22"/>
      <c r="MH97" s="22"/>
      <c r="MI97" s="22"/>
      <c r="MJ97" s="22"/>
      <c r="MK97" s="22"/>
      <c r="ML97" s="22"/>
      <c r="MM97" s="22"/>
      <c r="MN97" s="22"/>
      <c r="MO97" s="22"/>
      <c r="MP97" s="22"/>
      <c r="MQ97" s="22"/>
      <c r="MR97" s="22"/>
      <c r="MS97" s="22"/>
      <c r="MT97" s="22"/>
      <c r="MU97" s="22"/>
      <c r="MV97" s="22"/>
      <c r="MW97" s="22"/>
      <c r="MX97" s="22"/>
      <c r="MY97" s="22"/>
      <c r="MZ97" s="22"/>
      <c r="NA97" s="22"/>
      <c r="NB97" s="22"/>
      <c r="NC97" s="22"/>
      <c r="ND97" s="22"/>
      <c r="NE97" s="22"/>
      <c r="NF97" s="22"/>
      <c r="NG97" s="22"/>
      <c r="NH97" s="22"/>
      <c r="NI97" s="22"/>
      <c r="NJ97" s="22"/>
      <c r="NK97" s="22"/>
      <c r="NL97" s="22"/>
      <c r="NM97" s="22"/>
      <c r="NN97" s="22"/>
      <c r="NO97" s="22"/>
      <c r="NP97" s="22"/>
      <c r="NQ97" s="22"/>
      <c r="NR97" s="22"/>
      <c r="NS97" s="22"/>
      <c r="NT97" s="22"/>
      <c r="NU97" s="22"/>
      <c r="NV97" s="22"/>
      <c r="NW97" s="22"/>
      <c r="NX97" s="22"/>
      <c r="NY97" s="22"/>
      <c r="NZ97" s="22"/>
      <c r="OA97" s="22"/>
      <c r="OB97" s="22"/>
      <c r="OC97" s="22"/>
      <c r="OD97" s="22"/>
      <c r="OE97" s="22"/>
      <c r="OF97" s="22"/>
      <c r="OG97" s="22"/>
      <c r="OH97" s="22"/>
      <c r="OI97" s="22"/>
      <c r="OJ97" s="22"/>
      <c r="OK97" s="22"/>
      <c r="OL97" s="22"/>
      <c r="OM97" s="22"/>
      <c r="ON97" s="22"/>
      <c r="OO97" s="22"/>
      <c r="OP97" s="22"/>
      <c r="OQ97" s="22"/>
      <c r="OR97" s="22"/>
      <c r="OS97" s="22"/>
      <c r="OT97" s="22"/>
      <c r="OU97" s="22"/>
      <c r="OV97" s="22"/>
      <c r="OW97" s="22"/>
      <c r="OX97" s="22"/>
      <c r="OY97" s="22"/>
      <c r="OZ97" s="22"/>
      <c r="PA97" s="22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</row>
    <row r="98" spans="1:748" ht="15.75">
      <c r="A98" s="22">
        <v>42041</v>
      </c>
      <c r="B98" s="29">
        <v>444130</v>
      </c>
      <c r="C98" s="29">
        <v>1209935</v>
      </c>
      <c r="D98" s="29">
        <v>46967</v>
      </c>
      <c r="E98" s="29">
        <v>165224</v>
      </c>
      <c r="F98" s="29">
        <v>1136651</v>
      </c>
      <c r="G98" s="29">
        <v>1181851</v>
      </c>
      <c r="H98" s="29">
        <v>38808</v>
      </c>
      <c r="I98" s="29">
        <v>181734</v>
      </c>
      <c r="J98" s="29">
        <v>265877</v>
      </c>
      <c r="K98" s="29">
        <v>92418</v>
      </c>
      <c r="L98" s="29">
        <v>48547</v>
      </c>
      <c r="M98" s="29">
        <v>105469</v>
      </c>
      <c r="N98" s="29">
        <v>44673</v>
      </c>
      <c r="O98" s="29">
        <v>222806</v>
      </c>
      <c r="P98" s="42">
        <v>167768</v>
      </c>
      <c r="Q98" s="40">
        <v>66588</v>
      </c>
      <c r="R98" s="42">
        <v>9837</v>
      </c>
      <c r="S98" s="42">
        <v>94466</v>
      </c>
      <c r="T98" s="40">
        <v>130048</v>
      </c>
      <c r="U98" s="42">
        <v>95645</v>
      </c>
      <c r="V98" s="42">
        <v>8292</v>
      </c>
      <c r="W98" s="42">
        <v>70181</v>
      </c>
      <c r="X98" s="40">
        <v>39746</v>
      </c>
      <c r="Y98" s="42">
        <v>185688</v>
      </c>
      <c r="Z98" s="42">
        <v>269519</v>
      </c>
      <c r="AA98" s="42">
        <v>6159</v>
      </c>
      <c r="AB98" s="42">
        <v>58728</v>
      </c>
      <c r="AC98" s="42">
        <v>78523</v>
      </c>
      <c r="AD98" s="42">
        <v>3271</v>
      </c>
      <c r="AE98" s="42">
        <v>27329</v>
      </c>
      <c r="AF98" s="42">
        <v>22281</v>
      </c>
      <c r="AG98" s="40"/>
      <c r="AH98" s="42"/>
      <c r="AI98" s="4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  <c r="KL98" s="22"/>
      <c r="KM98" s="22"/>
      <c r="KN98" s="22"/>
      <c r="KO98" s="22"/>
      <c r="KP98" s="22"/>
      <c r="KQ98" s="22"/>
      <c r="KR98" s="22"/>
      <c r="KS98" s="22"/>
      <c r="KT98" s="22"/>
      <c r="KU98" s="22"/>
      <c r="KV98" s="22"/>
      <c r="KW98" s="22"/>
      <c r="KX98" s="22"/>
      <c r="KY98" s="22"/>
      <c r="KZ98" s="22"/>
      <c r="LA98" s="22"/>
      <c r="LB98" s="22"/>
      <c r="LC98" s="22"/>
      <c r="LD98" s="22"/>
      <c r="LE98" s="22"/>
      <c r="LF98" s="22"/>
      <c r="LG98" s="22"/>
      <c r="LH98" s="22"/>
      <c r="LI98" s="22"/>
      <c r="LJ98" s="22"/>
      <c r="LK98" s="22"/>
      <c r="LL98" s="22"/>
      <c r="LM98" s="22"/>
      <c r="LN98" s="22"/>
      <c r="LO98" s="22"/>
      <c r="LP98" s="22"/>
      <c r="LQ98" s="22"/>
      <c r="LR98" s="22"/>
      <c r="LS98" s="22"/>
      <c r="LT98" s="22"/>
      <c r="LU98" s="22"/>
      <c r="LV98" s="22"/>
      <c r="LW98" s="22"/>
      <c r="LX98" s="22"/>
      <c r="LY98" s="22"/>
      <c r="LZ98" s="22"/>
      <c r="MA98" s="22"/>
      <c r="MB98" s="22"/>
      <c r="MC98" s="22"/>
      <c r="MD98" s="22"/>
      <c r="ME98" s="22"/>
      <c r="MF98" s="22"/>
      <c r="MG98" s="22"/>
      <c r="MH98" s="22"/>
      <c r="MI98" s="22"/>
      <c r="MJ98" s="22"/>
      <c r="MK98" s="22"/>
      <c r="ML98" s="22"/>
      <c r="MM98" s="22"/>
      <c r="MN98" s="22"/>
      <c r="MO98" s="22"/>
      <c r="MP98" s="22"/>
      <c r="MQ98" s="22"/>
      <c r="MR98" s="22"/>
      <c r="MS98" s="22"/>
      <c r="MT98" s="22"/>
      <c r="MU98" s="22"/>
      <c r="MV98" s="22"/>
      <c r="MW98" s="22"/>
      <c r="MX98" s="22"/>
      <c r="MY98" s="22"/>
      <c r="MZ98" s="22"/>
      <c r="NA98" s="22"/>
      <c r="NB98" s="22"/>
      <c r="NC98" s="22"/>
      <c r="ND98" s="22"/>
      <c r="NE98" s="22"/>
      <c r="NF98" s="22"/>
      <c r="NG98" s="22"/>
      <c r="NH98" s="22"/>
      <c r="NI98" s="22"/>
      <c r="NJ98" s="22"/>
      <c r="NK98" s="22"/>
      <c r="NL98" s="22"/>
      <c r="NM98" s="22"/>
      <c r="NN98" s="22"/>
      <c r="NO98" s="22"/>
      <c r="NP98" s="22"/>
      <c r="NQ98" s="22"/>
      <c r="NR98" s="22"/>
      <c r="NS98" s="22"/>
      <c r="NT98" s="22"/>
      <c r="NU98" s="22"/>
      <c r="NV98" s="22"/>
      <c r="NW98" s="22"/>
      <c r="NX98" s="22"/>
      <c r="NY98" s="22"/>
      <c r="NZ98" s="22"/>
      <c r="OA98" s="22"/>
      <c r="OB98" s="22"/>
      <c r="OC98" s="22"/>
      <c r="OD98" s="22"/>
      <c r="OE98" s="22"/>
      <c r="OF98" s="22"/>
      <c r="OG98" s="22"/>
      <c r="OH98" s="22"/>
      <c r="OI98" s="22"/>
      <c r="OJ98" s="22"/>
      <c r="OK98" s="22"/>
      <c r="OL98" s="22"/>
      <c r="OM98" s="22"/>
      <c r="ON98" s="22"/>
      <c r="OO98" s="22"/>
      <c r="OP98" s="22"/>
      <c r="OQ98" s="22"/>
      <c r="OR98" s="22"/>
      <c r="OS98" s="22"/>
      <c r="OT98" s="22"/>
      <c r="OU98" s="22"/>
      <c r="OV98" s="22"/>
      <c r="OW98" s="22"/>
      <c r="OX98" s="22"/>
      <c r="OY98" s="22"/>
      <c r="OZ98" s="22"/>
      <c r="PA98" s="22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</row>
    <row r="99" spans="1:748" ht="15.75">
      <c r="A99" s="22">
        <v>42040</v>
      </c>
      <c r="B99" s="29">
        <v>444031</v>
      </c>
      <c r="C99" s="29">
        <v>1284057</v>
      </c>
      <c r="D99" s="29">
        <v>49356</v>
      </c>
      <c r="E99" s="29">
        <v>178678</v>
      </c>
      <c r="F99" s="29">
        <v>1155722</v>
      </c>
      <c r="G99" s="29">
        <v>1216293</v>
      </c>
      <c r="H99" s="29">
        <v>40936</v>
      </c>
      <c r="I99" s="29">
        <v>197438</v>
      </c>
      <c r="J99" s="29">
        <v>287177</v>
      </c>
      <c r="K99" s="29">
        <v>98514</v>
      </c>
      <c r="L99" s="29">
        <v>56577</v>
      </c>
      <c r="M99" s="29">
        <v>107371</v>
      </c>
      <c r="N99" s="29">
        <v>46778</v>
      </c>
      <c r="O99" s="29">
        <v>244739</v>
      </c>
      <c r="P99" s="42">
        <v>159026</v>
      </c>
      <c r="Q99" s="40">
        <v>62815</v>
      </c>
      <c r="R99" s="42">
        <v>10141</v>
      </c>
      <c r="S99" s="42">
        <v>114925</v>
      </c>
      <c r="T99" s="40">
        <v>135321</v>
      </c>
      <c r="U99" s="42">
        <v>94173</v>
      </c>
      <c r="V99" s="42">
        <v>7099</v>
      </c>
      <c r="W99" s="42">
        <v>66678</v>
      </c>
      <c r="X99" s="40">
        <v>38403</v>
      </c>
      <c r="Y99" s="42">
        <v>194179</v>
      </c>
      <c r="Z99" s="42">
        <v>274660</v>
      </c>
      <c r="AA99" s="42">
        <v>6927</v>
      </c>
      <c r="AB99" s="42">
        <v>68738</v>
      </c>
      <c r="AC99" s="42">
        <v>73295</v>
      </c>
      <c r="AD99" s="42">
        <v>3497</v>
      </c>
      <c r="AE99" s="42">
        <v>23456</v>
      </c>
      <c r="AF99" s="42">
        <v>21234</v>
      </c>
      <c r="AG99" s="40"/>
      <c r="AH99" s="42"/>
      <c r="AI99" s="42"/>
      <c r="FG99" s="22"/>
      <c r="FH99" s="22"/>
      <c r="FI99" s="22"/>
      <c r="FJ99" s="22"/>
      <c r="FK99" s="22"/>
      <c r="FL99" s="22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  <c r="GW99" s="22"/>
      <c r="GX99" s="22"/>
      <c r="GY99" s="22"/>
      <c r="GZ99" s="22"/>
      <c r="HA99" s="22"/>
      <c r="HB99" s="22"/>
      <c r="HC99" s="22"/>
      <c r="HD99" s="22"/>
      <c r="HE99" s="22"/>
      <c r="HF99" s="22"/>
      <c r="HG99" s="22"/>
      <c r="HH99" s="22"/>
      <c r="HI99" s="22"/>
      <c r="HJ99" s="22"/>
      <c r="HK99" s="22"/>
      <c r="HL99" s="22"/>
      <c r="HM99" s="22"/>
      <c r="HN99" s="22"/>
      <c r="HO99" s="22"/>
      <c r="HP99" s="22"/>
      <c r="HQ99" s="22"/>
      <c r="HR99" s="22"/>
      <c r="HS99" s="22"/>
      <c r="HT99" s="22"/>
      <c r="HU99" s="22"/>
      <c r="HV99" s="22"/>
      <c r="HW99" s="22"/>
      <c r="HX99" s="22"/>
      <c r="HY99" s="22"/>
      <c r="HZ99" s="22"/>
      <c r="IA99" s="22"/>
      <c r="IB99" s="22"/>
      <c r="IC99" s="22"/>
      <c r="ID99" s="22"/>
      <c r="IE99" s="22"/>
      <c r="IF99" s="22"/>
      <c r="IG99" s="22"/>
      <c r="IH99" s="22"/>
      <c r="II99" s="22"/>
      <c r="IJ99" s="22"/>
      <c r="IK99" s="22"/>
      <c r="IL99" s="22"/>
      <c r="IM99" s="22"/>
      <c r="IN99" s="22"/>
      <c r="IO99" s="22"/>
      <c r="IP99" s="22"/>
      <c r="IQ99" s="22"/>
      <c r="IR99" s="22"/>
      <c r="IS99" s="22"/>
      <c r="IT99" s="22"/>
      <c r="IU99" s="22"/>
      <c r="IV99" s="22"/>
      <c r="IW99" s="22"/>
      <c r="IX99" s="22"/>
      <c r="IY99" s="22"/>
      <c r="IZ99" s="22"/>
      <c r="JA99" s="22"/>
      <c r="JB99" s="22"/>
      <c r="JC99" s="22"/>
      <c r="JD99" s="22"/>
      <c r="JE99" s="22"/>
      <c r="JF99" s="22"/>
      <c r="JG99" s="22"/>
      <c r="JH99" s="22"/>
      <c r="JI99" s="22"/>
      <c r="JJ99" s="22"/>
      <c r="JK99" s="22"/>
      <c r="JL99" s="22"/>
      <c r="JM99" s="22"/>
      <c r="JN99" s="22"/>
      <c r="JO99" s="22"/>
      <c r="JP99" s="22"/>
      <c r="JQ99" s="22"/>
      <c r="JR99" s="22"/>
      <c r="JS99" s="22"/>
      <c r="JT99" s="22"/>
      <c r="JU99" s="22"/>
      <c r="JV99" s="22"/>
      <c r="JW99" s="22"/>
      <c r="JX99" s="22"/>
      <c r="JY99" s="22"/>
      <c r="JZ99" s="22"/>
      <c r="KA99" s="22"/>
      <c r="KB99" s="22"/>
      <c r="KC99" s="22"/>
      <c r="KD99" s="22"/>
      <c r="KE99" s="22"/>
      <c r="KF99" s="22"/>
      <c r="KG99" s="22"/>
      <c r="KH99" s="22"/>
      <c r="KI99" s="22"/>
      <c r="KJ99" s="22"/>
      <c r="KK99" s="22"/>
      <c r="KL99" s="22"/>
      <c r="KM99" s="22"/>
      <c r="KN99" s="22"/>
      <c r="KO99" s="22"/>
      <c r="KP99" s="22"/>
      <c r="KQ99" s="22"/>
      <c r="KR99" s="22"/>
      <c r="KS99" s="22"/>
      <c r="KT99" s="22"/>
      <c r="KU99" s="22"/>
      <c r="KV99" s="22"/>
      <c r="KW99" s="22"/>
      <c r="KX99" s="22"/>
      <c r="KY99" s="22"/>
      <c r="KZ99" s="22"/>
      <c r="LA99" s="22"/>
      <c r="LB99" s="22"/>
      <c r="LC99" s="22"/>
      <c r="LD99" s="22"/>
      <c r="LE99" s="22"/>
      <c r="LF99" s="22"/>
      <c r="LG99" s="22"/>
      <c r="LH99" s="22"/>
      <c r="LI99" s="22"/>
      <c r="LJ99" s="22"/>
      <c r="LK99" s="22"/>
      <c r="LL99" s="22"/>
      <c r="LM99" s="22"/>
      <c r="LN99" s="22"/>
      <c r="LO99" s="22"/>
      <c r="LP99" s="22"/>
      <c r="LQ99" s="22"/>
      <c r="LR99" s="22"/>
      <c r="LS99" s="22"/>
      <c r="LT99" s="22"/>
      <c r="LU99" s="22"/>
      <c r="LV99" s="22"/>
      <c r="LW99" s="22"/>
      <c r="LX99" s="22"/>
      <c r="LY99" s="22"/>
      <c r="LZ99" s="22"/>
      <c r="MA99" s="22"/>
      <c r="MB99" s="22"/>
      <c r="MC99" s="22"/>
      <c r="MD99" s="22"/>
      <c r="ME99" s="22"/>
      <c r="MF99" s="22"/>
      <c r="MG99" s="22"/>
      <c r="MH99" s="22"/>
      <c r="MI99" s="22"/>
      <c r="MJ99" s="22"/>
      <c r="MK99" s="22"/>
      <c r="ML99" s="22"/>
      <c r="MM99" s="22"/>
      <c r="MN99" s="22"/>
      <c r="MO99" s="22"/>
      <c r="MP99" s="22"/>
      <c r="MQ99" s="22"/>
      <c r="MR99" s="22"/>
      <c r="MS99" s="22"/>
      <c r="MT99" s="22"/>
      <c r="MU99" s="22"/>
      <c r="MV99" s="22"/>
      <c r="MW99" s="22"/>
      <c r="MX99" s="22"/>
      <c r="MY99" s="22"/>
      <c r="MZ99" s="22"/>
      <c r="NA99" s="22"/>
      <c r="NB99" s="22"/>
      <c r="NC99" s="22"/>
      <c r="ND99" s="22"/>
      <c r="NE99" s="22"/>
      <c r="NF99" s="22"/>
      <c r="NG99" s="22"/>
      <c r="NH99" s="22"/>
      <c r="NI99" s="22"/>
      <c r="NJ99" s="22"/>
      <c r="NK99" s="22"/>
      <c r="NL99" s="22"/>
      <c r="NM99" s="22"/>
      <c r="NN99" s="22"/>
      <c r="NO99" s="22"/>
      <c r="NP99" s="22"/>
      <c r="NQ99" s="22"/>
      <c r="NR99" s="22"/>
      <c r="NS99" s="22"/>
      <c r="NT99" s="22"/>
      <c r="NU99" s="22"/>
      <c r="NV99" s="22"/>
      <c r="NW99" s="22"/>
      <c r="NX99" s="22"/>
      <c r="NY99" s="22"/>
      <c r="NZ99" s="22"/>
      <c r="OA99" s="22"/>
      <c r="OB99" s="22"/>
      <c r="OC99" s="22"/>
      <c r="OD99" s="22"/>
      <c r="OE99" s="22"/>
      <c r="OF99" s="22"/>
      <c r="OG99" s="22"/>
      <c r="OH99" s="22"/>
      <c r="OI99" s="22"/>
      <c r="OJ99" s="22"/>
      <c r="OK99" s="22"/>
      <c r="OL99" s="22"/>
      <c r="OM99" s="22"/>
      <c r="ON99" s="22"/>
      <c r="OO99" s="22"/>
      <c r="OP99" s="22"/>
      <c r="OQ99" s="22"/>
      <c r="OR99" s="22"/>
      <c r="OS99" s="22"/>
      <c r="OT99" s="22"/>
      <c r="OU99" s="22"/>
      <c r="OV99" s="22"/>
      <c r="OW99" s="22"/>
      <c r="OX99" s="22"/>
      <c r="OY99" s="22"/>
      <c r="OZ99" s="22"/>
      <c r="PA99" s="22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</row>
    <row r="100" spans="1:748" ht="15.75">
      <c r="A100" s="22">
        <v>42039</v>
      </c>
      <c r="B100" s="29">
        <v>544397</v>
      </c>
      <c r="C100" s="29">
        <v>1201928</v>
      </c>
      <c r="D100" s="29">
        <v>47887</v>
      </c>
      <c r="E100" s="29">
        <v>168109</v>
      </c>
      <c r="F100" s="29">
        <v>1081843</v>
      </c>
      <c r="G100" s="29">
        <v>1156942</v>
      </c>
      <c r="H100" s="29">
        <v>36973</v>
      </c>
      <c r="I100" s="29">
        <v>194258</v>
      </c>
      <c r="J100" s="29">
        <v>277710</v>
      </c>
      <c r="K100" s="29">
        <v>96103</v>
      </c>
      <c r="L100" s="29">
        <v>54159</v>
      </c>
      <c r="M100" s="29">
        <v>100936</v>
      </c>
      <c r="N100" s="29">
        <v>42971</v>
      </c>
      <c r="O100" s="29">
        <v>211694</v>
      </c>
      <c r="P100" s="42">
        <v>143025</v>
      </c>
      <c r="Q100" s="40">
        <v>59490</v>
      </c>
      <c r="R100" s="42">
        <v>9919</v>
      </c>
      <c r="S100" s="42">
        <v>132574</v>
      </c>
      <c r="T100" s="40">
        <v>125481</v>
      </c>
      <c r="U100" s="42">
        <v>81685</v>
      </c>
      <c r="V100" s="42">
        <v>7934</v>
      </c>
      <c r="W100" s="42">
        <v>71309</v>
      </c>
      <c r="X100" s="40">
        <v>45442</v>
      </c>
      <c r="Y100" s="42">
        <v>191713</v>
      </c>
      <c r="Z100" s="42">
        <v>203341</v>
      </c>
      <c r="AA100" s="42">
        <v>6669</v>
      </c>
      <c r="AB100" s="42">
        <v>58769</v>
      </c>
      <c r="AC100" s="42">
        <v>73071</v>
      </c>
      <c r="AD100" s="42">
        <v>2947</v>
      </c>
      <c r="AE100" s="42">
        <v>27413</v>
      </c>
      <c r="AF100" s="42">
        <v>21477</v>
      </c>
      <c r="AG100" s="40"/>
      <c r="AH100" s="42"/>
      <c r="AI100" s="4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  <c r="KL100" s="22"/>
      <c r="KM100" s="22"/>
      <c r="KN100" s="22"/>
      <c r="KO100" s="22"/>
      <c r="KP100" s="22"/>
      <c r="KQ100" s="22"/>
      <c r="KR100" s="22"/>
      <c r="KS100" s="22"/>
      <c r="KT100" s="22"/>
      <c r="KU100" s="22"/>
      <c r="KV100" s="22"/>
      <c r="KW100" s="22"/>
      <c r="KX100" s="22"/>
      <c r="KY100" s="22"/>
      <c r="KZ100" s="22"/>
      <c r="LA100" s="22"/>
      <c r="LB100" s="22"/>
      <c r="LC100" s="22"/>
      <c r="LD100" s="22"/>
      <c r="LE100" s="22"/>
      <c r="LF100" s="22"/>
      <c r="LG100" s="22"/>
      <c r="LH100" s="22"/>
      <c r="LI100" s="22"/>
      <c r="LJ100" s="22"/>
      <c r="LK100" s="22"/>
      <c r="LL100" s="22"/>
      <c r="LM100" s="22"/>
      <c r="LN100" s="22"/>
      <c r="LO100" s="22"/>
      <c r="LP100" s="22"/>
      <c r="LQ100" s="22"/>
      <c r="LR100" s="22"/>
      <c r="LS100" s="22"/>
      <c r="LT100" s="22"/>
      <c r="LU100" s="22"/>
      <c r="LV100" s="22"/>
      <c r="LW100" s="22"/>
      <c r="LX100" s="22"/>
      <c r="LY100" s="22"/>
      <c r="LZ100" s="22"/>
      <c r="MA100" s="22"/>
      <c r="MB100" s="22"/>
      <c r="MC100" s="22"/>
      <c r="MD100" s="22"/>
      <c r="ME100" s="22"/>
      <c r="MF100" s="22"/>
      <c r="MG100" s="22"/>
      <c r="MH100" s="22"/>
      <c r="MI100" s="22"/>
      <c r="MJ100" s="22"/>
      <c r="MK100" s="22"/>
      <c r="ML100" s="22"/>
      <c r="MM100" s="22"/>
      <c r="MN100" s="22"/>
      <c r="MO100" s="22"/>
      <c r="MP100" s="22"/>
      <c r="MQ100" s="22"/>
      <c r="MR100" s="22"/>
      <c r="MS100" s="22"/>
      <c r="MT100" s="22"/>
      <c r="MU100" s="22"/>
      <c r="MV100" s="22"/>
      <c r="MW100" s="22"/>
      <c r="MX100" s="22"/>
      <c r="MY100" s="22"/>
      <c r="MZ100" s="22"/>
      <c r="NA100" s="22"/>
      <c r="NB100" s="22"/>
      <c r="NC100" s="22"/>
      <c r="ND100" s="22"/>
      <c r="NE100" s="22"/>
      <c r="NF100" s="22"/>
      <c r="NG100" s="22"/>
      <c r="NH100" s="22"/>
      <c r="NI100" s="22"/>
      <c r="NJ100" s="22"/>
      <c r="NK100" s="22"/>
      <c r="NL100" s="22"/>
      <c r="NM100" s="22"/>
      <c r="NN100" s="22"/>
      <c r="NO100" s="22"/>
      <c r="NP100" s="22"/>
      <c r="NQ100" s="22"/>
      <c r="NR100" s="22"/>
      <c r="NS100" s="22"/>
      <c r="NT100" s="22"/>
      <c r="NU100" s="22"/>
      <c r="NV100" s="22"/>
      <c r="NW100" s="22"/>
      <c r="NX100" s="22"/>
      <c r="NY100" s="22"/>
      <c r="NZ100" s="22"/>
      <c r="OA100" s="22"/>
      <c r="OB100" s="22"/>
      <c r="OC100" s="22"/>
      <c r="OD100" s="22"/>
      <c r="OE100" s="22"/>
      <c r="OF100" s="22"/>
      <c r="OG100" s="22"/>
      <c r="OH100" s="22"/>
      <c r="OI100" s="22"/>
      <c r="OJ100" s="22"/>
      <c r="OK100" s="22"/>
      <c r="OL100" s="22"/>
      <c r="OM100" s="22"/>
      <c r="ON100" s="22"/>
      <c r="OO100" s="22"/>
      <c r="OP100" s="22"/>
      <c r="OQ100" s="22"/>
      <c r="OR100" s="22"/>
      <c r="OS100" s="22"/>
      <c r="OT100" s="22"/>
      <c r="OU100" s="22"/>
      <c r="OV100" s="22"/>
      <c r="OW100" s="22"/>
      <c r="OX100" s="22"/>
      <c r="OY100" s="22"/>
      <c r="OZ100" s="22"/>
      <c r="PA100" s="22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</row>
    <row r="101" spans="1:748" ht="15.75">
      <c r="A101" s="22">
        <v>42038</v>
      </c>
      <c r="B101" s="29">
        <v>552683</v>
      </c>
      <c r="C101" s="29">
        <v>1226075</v>
      </c>
      <c r="D101" s="29">
        <v>48648</v>
      </c>
      <c r="E101" s="29">
        <v>172846</v>
      </c>
      <c r="F101" s="29">
        <v>1094251</v>
      </c>
      <c r="G101" s="29">
        <v>1156198</v>
      </c>
      <c r="H101" s="29">
        <v>37815</v>
      </c>
      <c r="I101" s="29">
        <v>199848</v>
      </c>
      <c r="J101" s="29">
        <v>280148</v>
      </c>
      <c r="K101" s="29">
        <v>99903</v>
      </c>
      <c r="L101" s="29">
        <v>55666</v>
      </c>
      <c r="M101" s="29">
        <v>102886</v>
      </c>
      <c r="N101" s="29">
        <v>42965</v>
      </c>
      <c r="O101" s="29">
        <v>211498</v>
      </c>
      <c r="P101" s="42">
        <v>139910</v>
      </c>
      <c r="Q101" s="40">
        <v>58500</v>
      </c>
      <c r="R101" s="42">
        <v>10195</v>
      </c>
      <c r="S101" s="42">
        <v>138141</v>
      </c>
      <c r="T101" s="40">
        <v>126276</v>
      </c>
      <c r="U101" s="42">
        <v>77143</v>
      </c>
      <c r="V101" s="42">
        <v>7747</v>
      </c>
      <c r="W101" s="42">
        <v>68095</v>
      </c>
      <c r="X101" s="40">
        <v>43085</v>
      </c>
      <c r="Y101" s="42">
        <v>193663</v>
      </c>
      <c r="Z101" s="42">
        <v>196497</v>
      </c>
      <c r="AA101" s="42">
        <v>6810</v>
      </c>
      <c r="AB101" s="42">
        <v>63260</v>
      </c>
      <c r="AC101" s="42">
        <v>72743</v>
      </c>
      <c r="AD101" s="42">
        <v>3156</v>
      </c>
      <c r="AE101" s="42">
        <v>25569</v>
      </c>
      <c r="AF101" s="42">
        <v>20759</v>
      </c>
      <c r="AG101" s="40"/>
      <c r="AH101" s="42"/>
      <c r="AI101" s="4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  <c r="KL101" s="22"/>
      <c r="KM101" s="22"/>
      <c r="KN101" s="22"/>
      <c r="KO101" s="22"/>
      <c r="KP101" s="22"/>
      <c r="KQ101" s="22"/>
      <c r="KR101" s="22"/>
      <c r="KS101" s="22"/>
      <c r="KT101" s="22"/>
      <c r="KU101" s="22"/>
      <c r="KV101" s="22"/>
      <c r="KW101" s="22"/>
      <c r="KX101" s="22"/>
      <c r="KY101" s="22"/>
      <c r="KZ101" s="22"/>
      <c r="LA101" s="22"/>
      <c r="LB101" s="22"/>
      <c r="LC101" s="22"/>
      <c r="LD101" s="22"/>
      <c r="LE101" s="22"/>
      <c r="LF101" s="22"/>
      <c r="LG101" s="22"/>
      <c r="LH101" s="22"/>
      <c r="LI101" s="22"/>
      <c r="LJ101" s="22"/>
      <c r="LK101" s="22"/>
      <c r="LL101" s="22"/>
      <c r="LM101" s="22"/>
      <c r="LN101" s="22"/>
      <c r="LO101" s="22"/>
      <c r="LP101" s="22"/>
      <c r="LQ101" s="22"/>
      <c r="LR101" s="22"/>
      <c r="LS101" s="22"/>
      <c r="LT101" s="22"/>
      <c r="LU101" s="22"/>
      <c r="LV101" s="22"/>
      <c r="LW101" s="22"/>
      <c r="LX101" s="22"/>
      <c r="LY101" s="22"/>
      <c r="LZ101" s="22"/>
      <c r="MA101" s="22"/>
      <c r="MB101" s="22"/>
      <c r="MC101" s="22"/>
      <c r="MD101" s="22"/>
      <c r="ME101" s="22"/>
      <c r="MF101" s="22"/>
      <c r="MG101" s="22"/>
      <c r="MH101" s="22"/>
      <c r="MI101" s="22"/>
      <c r="MJ101" s="22"/>
      <c r="MK101" s="22"/>
      <c r="ML101" s="22"/>
      <c r="MM101" s="22"/>
      <c r="MN101" s="22"/>
      <c r="MO101" s="22"/>
      <c r="MP101" s="22"/>
      <c r="MQ101" s="22"/>
      <c r="MR101" s="22"/>
      <c r="MS101" s="22"/>
      <c r="MT101" s="22"/>
      <c r="MU101" s="22"/>
      <c r="MV101" s="22"/>
      <c r="MW101" s="22"/>
      <c r="MX101" s="22"/>
      <c r="MY101" s="22"/>
      <c r="MZ101" s="22"/>
      <c r="NA101" s="22"/>
      <c r="NB101" s="22"/>
      <c r="NC101" s="22"/>
      <c r="ND101" s="22"/>
      <c r="NE101" s="22"/>
      <c r="NF101" s="22"/>
      <c r="NG101" s="22"/>
      <c r="NH101" s="22"/>
      <c r="NI101" s="22"/>
      <c r="NJ101" s="22"/>
      <c r="NK101" s="22"/>
      <c r="NL101" s="22"/>
      <c r="NM101" s="22"/>
      <c r="NN101" s="22"/>
      <c r="NO101" s="22"/>
      <c r="NP101" s="22"/>
      <c r="NQ101" s="22"/>
      <c r="NR101" s="22"/>
      <c r="NS101" s="22"/>
      <c r="NT101" s="22"/>
      <c r="NU101" s="22"/>
      <c r="NV101" s="22"/>
      <c r="NW101" s="22"/>
      <c r="NX101" s="22"/>
      <c r="NY101" s="22"/>
      <c r="NZ101" s="22"/>
      <c r="OA101" s="22"/>
      <c r="OB101" s="22"/>
      <c r="OC101" s="22"/>
      <c r="OD101" s="22"/>
      <c r="OE101" s="22"/>
      <c r="OF101" s="22"/>
      <c r="OG101" s="22"/>
      <c r="OH101" s="22"/>
      <c r="OI101" s="22"/>
      <c r="OJ101" s="22"/>
      <c r="OK101" s="22"/>
      <c r="OL101" s="22"/>
      <c r="OM101" s="22"/>
      <c r="ON101" s="22"/>
      <c r="OO101" s="22"/>
      <c r="OP101" s="22"/>
      <c r="OQ101" s="22"/>
      <c r="OR101" s="22"/>
      <c r="OS101" s="22"/>
      <c r="OT101" s="22"/>
      <c r="OU101" s="22"/>
      <c r="OV101" s="22"/>
      <c r="OW101" s="22"/>
      <c r="OX101" s="22"/>
      <c r="OY101" s="22"/>
      <c r="OZ101" s="22"/>
      <c r="PA101" s="22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</row>
    <row r="102" spans="1:748" ht="15.75">
      <c r="A102" s="22">
        <v>42037</v>
      </c>
      <c r="B102" s="29">
        <v>555165</v>
      </c>
      <c r="C102" s="29">
        <v>1254566</v>
      </c>
      <c r="D102" s="29">
        <v>50400</v>
      </c>
      <c r="E102" s="29">
        <v>178878</v>
      </c>
      <c r="F102" s="29">
        <v>1114732</v>
      </c>
      <c r="G102" s="29">
        <v>1165341</v>
      </c>
      <c r="H102" s="29">
        <v>38189</v>
      </c>
      <c r="I102" s="29">
        <v>207889</v>
      </c>
      <c r="J102" s="29">
        <v>285377</v>
      </c>
      <c r="K102" s="29">
        <v>100602</v>
      </c>
      <c r="L102" s="29">
        <v>54591</v>
      </c>
      <c r="M102" s="29">
        <v>102183</v>
      </c>
      <c r="N102" s="29">
        <v>45703</v>
      </c>
      <c r="O102" s="29">
        <v>207491</v>
      </c>
      <c r="P102" s="42">
        <v>137867</v>
      </c>
      <c r="Q102" s="40">
        <v>57043</v>
      </c>
      <c r="R102" s="42">
        <v>11012</v>
      </c>
      <c r="S102" s="42">
        <v>145539</v>
      </c>
      <c r="T102" s="40">
        <v>125232</v>
      </c>
      <c r="U102" s="42">
        <v>72632</v>
      </c>
      <c r="V102" s="42">
        <v>7655</v>
      </c>
      <c r="W102" s="42">
        <v>64512</v>
      </c>
      <c r="X102" s="40">
        <v>44118</v>
      </c>
      <c r="Y102" s="42">
        <v>209317</v>
      </c>
      <c r="Z102" s="42">
        <v>200060</v>
      </c>
      <c r="AA102" s="42">
        <v>7709</v>
      </c>
      <c r="AB102" s="42">
        <v>78827</v>
      </c>
      <c r="AC102" s="42">
        <v>72250</v>
      </c>
      <c r="AD102" s="42">
        <v>3838</v>
      </c>
      <c r="AE102" s="42">
        <v>23754</v>
      </c>
      <c r="AF102" s="42">
        <v>19426</v>
      </c>
      <c r="AG102" s="40"/>
      <c r="AH102" s="42"/>
      <c r="AI102" s="4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  <c r="KL102" s="22"/>
      <c r="KM102" s="22"/>
      <c r="KN102" s="22"/>
      <c r="KO102" s="22"/>
      <c r="KP102" s="22"/>
      <c r="KQ102" s="22"/>
      <c r="KR102" s="22"/>
      <c r="KS102" s="22"/>
      <c r="KT102" s="22"/>
      <c r="KU102" s="22"/>
      <c r="KV102" s="22"/>
      <c r="KW102" s="22"/>
      <c r="KX102" s="22"/>
      <c r="KY102" s="22"/>
      <c r="KZ102" s="22"/>
      <c r="LA102" s="22"/>
      <c r="LB102" s="22"/>
      <c r="LC102" s="22"/>
      <c r="LD102" s="22"/>
      <c r="LE102" s="22"/>
      <c r="LF102" s="22"/>
      <c r="LG102" s="22"/>
      <c r="LH102" s="22"/>
      <c r="LI102" s="22"/>
      <c r="LJ102" s="22"/>
      <c r="LK102" s="22"/>
      <c r="LL102" s="22"/>
      <c r="LM102" s="22"/>
      <c r="LN102" s="22"/>
      <c r="LO102" s="22"/>
      <c r="LP102" s="22"/>
      <c r="LQ102" s="22"/>
      <c r="LR102" s="22"/>
      <c r="LS102" s="22"/>
      <c r="LT102" s="22"/>
      <c r="LU102" s="22"/>
      <c r="LV102" s="22"/>
      <c r="LW102" s="22"/>
      <c r="LX102" s="22"/>
      <c r="LY102" s="22"/>
      <c r="LZ102" s="22"/>
      <c r="MA102" s="22"/>
      <c r="MB102" s="22"/>
      <c r="MC102" s="22"/>
      <c r="MD102" s="22"/>
      <c r="ME102" s="22"/>
      <c r="MF102" s="22"/>
      <c r="MG102" s="22"/>
      <c r="MH102" s="22"/>
      <c r="MI102" s="22"/>
      <c r="MJ102" s="22"/>
      <c r="MK102" s="22"/>
      <c r="ML102" s="22"/>
      <c r="MM102" s="22"/>
      <c r="MN102" s="22"/>
      <c r="MO102" s="22"/>
      <c r="MP102" s="22"/>
      <c r="MQ102" s="22"/>
      <c r="MR102" s="22"/>
      <c r="MS102" s="22"/>
      <c r="MT102" s="22"/>
      <c r="MU102" s="22"/>
      <c r="MV102" s="22"/>
      <c r="MW102" s="22"/>
      <c r="MX102" s="22"/>
      <c r="MY102" s="22"/>
      <c r="MZ102" s="22"/>
      <c r="NA102" s="22"/>
      <c r="NB102" s="22"/>
      <c r="NC102" s="22"/>
      <c r="ND102" s="22"/>
      <c r="NE102" s="22"/>
      <c r="NF102" s="22"/>
      <c r="NG102" s="22"/>
      <c r="NH102" s="22"/>
      <c r="NI102" s="22"/>
      <c r="NJ102" s="22"/>
      <c r="NK102" s="22"/>
      <c r="NL102" s="22"/>
      <c r="NM102" s="22"/>
      <c r="NN102" s="22"/>
      <c r="NO102" s="22"/>
      <c r="NP102" s="22"/>
      <c r="NQ102" s="22"/>
      <c r="NR102" s="22"/>
      <c r="NS102" s="22"/>
      <c r="NT102" s="22"/>
      <c r="NU102" s="22"/>
      <c r="NV102" s="22"/>
      <c r="NW102" s="22"/>
      <c r="NX102" s="22"/>
      <c r="NY102" s="22"/>
      <c r="NZ102" s="22"/>
      <c r="OA102" s="22"/>
      <c r="OB102" s="22"/>
      <c r="OC102" s="22"/>
      <c r="OD102" s="22"/>
      <c r="OE102" s="22"/>
      <c r="OF102" s="22"/>
      <c r="OG102" s="22"/>
      <c r="OH102" s="22"/>
      <c r="OI102" s="22"/>
      <c r="OJ102" s="22"/>
      <c r="OK102" s="22"/>
      <c r="OL102" s="22"/>
      <c r="OM102" s="22"/>
      <c r="ON102" s="22"/>
      <c r="OO102" s="22"/>
      <c r="OP102" s="22"/>
      <c r="OQ102" s="22"/>
      <c r="OR102" s="22"/>
      <c r="OS102" s="22"/>
      <c r="OT102" s="22"/>
      <c r="OU102" s="22"/>
      <c r="OV102" s="22"/>
      <c r="OW102" s="22"/>
      <c r="OX102" s="22"/>
      <c r="OY102" s="22"/>
      <c r="OZ102" s="22"/>
      <c r="PA102" s="22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</row>
    <row r="103" spans="1:748" ht="15.75">
      <c r="A103" s="22">
        <v>42036</v>
      </c>
      <c r="B103" s="29">
        <v>461966</v>
      </c>
      <c r="C103" s="29">
        <v>1174226</v>
      </c>
      <c r="D103" s="29">
        <v>37637</v>
      </c>
      <c r="E103" s="29">
        <v>169650</v>
      </c>
      <c r="F103" s="29">
        <v>1238374</v>
      </c>
      <c r="G103" s="29">
        <v>1362220</v>
      </c>
      <c r="H103" s="29">
        <v>31307</v>
      </c>
      <c r="I103" s="29">
        <v>167228</v>
      </c>
      <c r="J103" s="29">
        <v>237962</v>
      </c>
      <c r="K103" s="29">
        <v>57360</v>
      </c>
      <c r="L103" s="29">
        <v>32591</v>
      </c>
      <c r="M103" s="29">
        <v>102489</v>
      </c>
      <c r="N103" s="29">
        <v>37958</v>
      </c>
      <c r="O103" s="29">
        <v>178983</v>
      </c>
      <c r="P103" s="42">
        <v>118303</v>
      </c>
      <c r="Q103" s="40">
        <v>31996</v>
      </c>
      <c r="R103" s="42">
        <v>7883</v>
      </c>
      <c r="S103" s="42">
        <v>80708</v>
      </c>
      <c r="T103" s="40">
        <v>104750</v>
      </c>
      <c r="U103" s="42">
        <v>42905</v>
      </c>
      <c r="V103" s="42">
        <v>9427</v>
      </c>
      <c r="W103" s="42">
        <v>79122</v>
      </c>
      <c r="X103" s="40">
        <v>41315</v>
      </c>
      <c r="Y103" s="42">
        <v>214161</v>
      </c>
      <c r="Z103" s="42">
        <v>262675</v>
      </c>
      <c r="AA103" s="42">
        <v>4328</v>
      </c>
      <c r="AB103" s="42">
        <v>61868</v>
      </c>
      <c r="AC103" s="42">
        <v>89998</v>
      </c>
      <c r="AD103" s="42">
        <v>1453</v>
      </c>
      <c r="AE103" s="42">
        <v>28059</v>
      </c>
      <c r="AF103" s="42">
        <v>22748</v>
      </c>
      <c r="AG103" s="40"/>
      <c r="AH103" s="42"/>
      <c r="AI103" s="42"/>
      <c r="FG103" s="22"/>
      <c r="FH103" s="22"/>
      <c r="FI103" s="22"/>
      <c r="FJ103" s="22"/>
      <c r="FK103" s="22"/>
      <c r="FL103" s="22"/>
      <c r="FM103" s="22"/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  <c r="GW103" s="22"/>
      <c r="GX103" s="22"/>
      <c r="GY103" s="22"/>
      <c r="GZ103" s="22"/>
      <c r="HA103" s="22"/>
      <c r="HB103" s="22"/>
      <c r="HC103" s="22"/>
      <c r="HD103" s="22"/>
      <c r="HE103" s="22"/>
      <c r="HF103" s="22"/>
      <c r="HG103" s="22"/>
      <c r="HH103" s="22"/>
      <c r="HI103" s="22"/>
      <c r="HJ103" s="22"/>
      <c r="HK103" s="22"/>
      <c r="HL103" s="22"/>
      <c r="HM103" s="22"/>
      <c r="HN103" s="22"/>
      <c r="HO103" s="22"/>
      <c r="HP103" s="22"/>
      <c r="HQ103" s="22"/>
      <c r="HR103" s="22"/>
      <c r="HS103" s="22"/>
      <c r="HT103" s="22"/>
      <c r="HU103" s="22"/>
      <c r="HV103" s="22"/>
      <c r="HW103" s="22"/>
      <c r="HX103" s="22"/>
      <c r="HY103" s="22"/>
      <c r="HZ103" s="22"/>
      <c r="IA103" s="22"/>
      <c r="IB103" s="22"/>
      <c r="IC103" s="22"/>
      <c r="ID103" s="22"/>
      <c r="IE103" s="22"/>
      <c r="IF103" s="22"/>
      <c r="IG103" s="22"/>
      <c r="IH103" s="22"/>
      <c r="II103" s="22"/>
      <c r="IJ103" s="22"/>
      <c r="IK103" s="22"/>
      <c r="IL103" s="22"/>
      <c r="IM103" s="22"/>
      <c r="IN103" s="22"/>
      <c r="IO103" s="22"/>
      <c r="IP103" s="22"/>
      <c r="IQ103" s="22"/>
      <c r="IR103" s="22"/>
      <c r="IS103" s="22"/>
      <c r="IT103" s="22"/>
      <c r="IU103" s="22"/>
      <c r="IV103" s="22"/>
      <c r="IW103" s="22"/>
      <c r="IX103" s="22"/>
      <c r="IY103" s="22"/>
      <c r="IZ103" s="22"/>
      <c r="JA103" s="22"/>
      <c r="JB103" s="22"/>
      <c r="JC103" s="22"/>
      <c r="JD103" s="22"/>
      <c r="JE103" s="22"/>
      <c r="JF103" s="22"/>
      <c r="JG103" s="22"/>
      <c r="JH103" s="22"/>
      <c r="JI103" s="22"/>
      <c r="JJ103" s="22"/>
      <c r="JK103" s="22"/>
      <c r="JL103" s="22"/>
      <c r="JM103" s="22"/>
      <c r="JN103" s="22"/>
      <c r="JO103" s="22"/>
      <c r="JP103" s="22"/>
      <c r="JQ103" s="22"/>
      <c r="JR103" s="22"/>
      <c r="JS103" s="22"/>
      <c r="JT103" s="22"/>
      <c r="JU103" s="22"/>
      <c r="JV103" s="22"/>
      <c r="JW103" s="22"/>
      <c r="JX103" s="22"/>
      <c r="JY103" s="22"/>
      <c r="JZ103" s="22"/>
      <c r="KA103" s="22"/>
      <c r="KB103" s="22"/>
      <c r="KC103" s="22"/>
      <c r="KD103" s="22"/>
      <c r="KE103" s="22"/>
      <c r="KF103" s="22"/>
      <c r="KG103" s="22"/>
      <c r="KH103" s="22"/>
      <c r="KI103" s="22"/>
      <c r="KJ103" s="22"/>
      <c r="KK103" s="22"/>
      <c r="KL103" s="22"/>
      <c r="KM103" s="22"/>
      <c r="KN103" s="22"/>
      <c r="KO103" s="22"/>
      <c r="KP103" s="22"/>
      <c r="KQ103" s="22"/>
      <c r="KR103" s="22"/>
      <c r="KS103" s="22"/>
      <c r="KT103" s="22"/>
      <c r="KU103" s="22"/>
      <c r="KV103" s="22"/>
      <c r="KW103" s="22"/>
      <c r="KX103" s="22"/>
      <c r="KY103" s="22"/>
      <c r="KZ103" s="22"/>
      <c r="LA103" s="22"/>
      <c r="LB103" s="22"/>
      <c r="LC103" s="22"/>
      <c r="LD103" s="22"/>
      <c r="LE103" s="22"/>
      <c r="LF103" s="22"/>
      <c r="LG103" s="22"/>
      <c r="LH103" s="22"/>
      <c r="LI103" s="22"/>
      <c r="LJ103" s="22"/>
      <c r="LK103" s="22"/>
      <c r="LL103" s="22"/>
      <c r="LM103" s="22"/>
      <c r="LN103" s="22"/>
      <c r="LO103" s="22"/>
      <c r="LP103" s="22"/>
      <c r="LQ103" s="22"/>
      <c r="LR103" s="22"/>
      <c r="LS103" s="22"/>
      <c r="LT103" s="22"/>
      <c r="LU103" s="22"/>
      <c r="LV103" s="22"/>
      <c r="LW103" s="22"/>
      <c r="LX103" s="22"/>
      <c r="LY103" s="22"/>
      <c r="LZ103" s="22"/>
      <c r="MA103" s="22"/>
      <c r="MB103" s="22"/>
      <c r="MC103" s="22"/>
      <c r="MD103" s="22"/>
      <c r="ME103" s="22"/>
      <c r="MF103" s="22"/>
      <c r="MG103" s="22"/>
      <c r="MH103" s="22"/>
      <c r="MI103" s="22"/>
      <c r="MJ103" s="22"/>
      <c r="MK103" s="22"/>
      <c r="ML103" s="22"/>
      <c r="MM103" s="22"/>
      <c r="MN103" s="22"/>
      <c r="MO103" s="22"/>
      <c r="MP103" s="22"/>
      <c r="MQ103" s="22"/>
      <c r="MR103" s="22"/>
      <c r="MS103" s="22"/>
      <c r="MT103" s="22"/>
      <c r="MU103" s="22"/>
      <c r="MV103" s="22"/>
      <c r="MW103" s="22"/>
      <c r="MX103" s="22"/>
      <c r="MY103" s="22"/>
      <c r="MZ103" s="22"/>
      <c r="NA103" s="22"/>
      <c r="NB103" s="22"/>
      <c r="NC103" s="22"/>
      <c r="ND103" s="22"/>
      <c r="NE103" s="22"/>
      <c r="NF103" s="22"/>
      <c r="NG103" s="22"/>
      <c r="NH103" s="22"/>
      <c r="NI103" s="22"/>
      <c r="NJ103" s="22"/>
      <c r="NK103" s="22"/>
      <c r="NL103" s="22"/>
      <c r="NM103" s="22"/>
      <c r="NN103" s="22"/>
      <c r="NO103" s="22"/>
      <c r="NP103" s="22"/>
      <c r="NQ103" s="22"/>
      <c r="NR103" s="22"/>
      <c r="NS103" s="22"/>
      <c r="NT103" s="22"/>
      <c r="NU103" s="22"/>
      <c r="NV103" s="22"/>
      <c r="NW103" s="22"/>
      <c r="NX103" s="22"/>
      <c r="NY103" s="22"/>
      <c r="NZ103" s="22"/>
      <c r="OA103" s="22"/>
      <c r="OB103" s="22"/>
      <c r="OC103" s="22"/>
      <c r="OD103" s="22"/>
      <c r="OE103" s="22"/>
      <c r="OF103" s="22"/>
      <c r="OG103" s="22"/>
      <c r="OH103" s="22"/>
      <c r="OI103" s="22"/>
      <c r="OJ103" s="22"/>
      <c r="OK103" s="22"/>
      <c r="OL103" s="22"/>
      <c r="OM103" s="22"/>
      <c r="ON103" s="22"/>
      <c r="OO103" s="22"/>
      <c r="OP103" s="22"/>
      <c r="OQ103" s="22"/>
      <c r="OR103" s="22"/>
      <c r="OS103" s="22"/>
      <c r="OT103" s="22"/>
      <c r="OU103" s="22"/>
      <c r="OV103" s="22"/>
      <c r="OW103" s="22"/>
      <c r="OX103" s="22"/>
      <c r="OY103" s="22"/>
      <c r="OZ103" s="22"/>
      <c r="PA103" s="22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</row>
    <row r="104" spans="1:748" ht="15.75">
      <c r="A104" s="22">
        <v>42035</v>
      </c>
      <c r="B104" s="29">
        <v>444515</v>
      </c>
      <c r="C104" s="29">
        <v>1151106</v>
      </c>
      <c r="D104" s="29">
        <v>37170</v>
      </c>
      <c r="E104" s="29">
        <v>172572</v>
      </c>
      <c r="F104" s="29">
        <v>1206259</v>
      </c>
      <c r="G104" s="29">
        <v>1305661</v>
      </c>
      <c r="H104" s="29">
        <v>34225</v>
      </c>
      <c r="I104" s="29">
        <v>168217</v>
      </c>
      <c r="J104" s="29">
        <v>234447</v>
      </c>
      <c r="K104" s="29">
        <v>59468</v>
      </c>
      <c r="L104" s="29">
        <v>31814</v>
      </c>
      <c r="M104" s="29">
        <v>97826</v>
      </c>
      <c r="N104" s="29">
        <v>40747</v>
      </c>
      <c r="O104" s="29">
        <v>184166</v>
      </c>
      <c r="P104" s="42">
        <v>146479</v>
      </c>
      <c r="Q104" s="40">
        <v>37886</v>
      </c>
      <c r="R104" s="42">
        <v>7171</v>
      </c>
      <c r="S104" s="42">
        <v>87220</v>
      </c>
      <c r="T104" s="40">
        <v>105065</v>
      </c>
      <c r="U104" s="42">
        <v>50646</v>
      </c>
      <c r="V104" s="42">
        <v>9983</v>
      </c>
      <c r="W104" s="42">
        <v>83581</v>
      </c>
      <c r="X104" s="40">
        <v>42260</v>
      </c>
      <c r="Y104" s="42">
        <v>204520</v>
      </c>
      <c r="Z104" s="42">
        <v>268392</v>
      </c>
      <c r="AA104" s="42">
        <v>4506</v>
      </c>
      <c r="AB104" s="42">
        <v>61043</v>
      </c>
      <c r="AC104" s="42">
        <v>87536</v>
      </c>
      <c r="AD104" s="42">
        <v>1597</v>
      </c>
      <c r="AE104" s="42">
        <v>30283</v>
      </c>
      <c r="AF104" s="42">
        <v>24286</v>
      </c>
      <c r="AG104" s="40"/>
      <c r="AH104" s="42"/>
      <c r="AI104" s="4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s="22"/>
      <c r="HA104" s="22"/>
      <c r="HB104" s="22"/>
      <c r="HC104" s="22"/>
      <c r="HD104" s="22"/>
      <c r="HE104" s="22"/>
      <c r="HF104" s="22"/>
      <c r="HG104" s="22"/>
      <c r="HH104" s="22"/>
      <c r="HI104" s="22"/>
      <c r="HJ104" s="22"/>
      <c r="HK104" s="22"/>
      <c r="HL104" s="22"/>
      <c r="HM104" s="22"/>
      <c r="HN104" s="22"/>
      <c r="HO104" s="22"/>
      <c r="HP104" s="22"/>
      <c r="HQ104" s="22"/>
      <c r="HR104" s="22"/>
      <c r="HS104" s="22"/>
      <c r="HT104" s="22"/>
      <c r="HU104" s="22"/>
      <c r="HV104" s="22"/>
      <c r="HW104" s="22"/>
      <c r="HX104" s="22"/>
      <c r="HY104" s="22"/>
      <c r="HZ104" s="22"/>
      <c r="IA104" s="22"/>
      <c r="IB104" s="22"/>
      <c r="IC104" s="22"/>
      <c r="ID104" s="22"/>
      <c r="IE104" s="22"/>
      <c r="IF104" s="22"/>
      <c r="IG104" s="22"/>
      <c r="IH104" s="22"/>
      <c r="II104" s="22"/>
      <c r="IJ104" s="22"/>
      <c r="IK104" s="22"/>
      <c r="IL104" s="22"/>
      <c r="IM104" s="22"/>
      <c r="IN104" s="22"/>
      <c r="IO104" s="22"/>
      <c r="IP104" s="22"/>
      <c r="IQ104" s="22"/>
      <c r="IR104" s="22"/>
      <c r="IS104" s="22"/>
      <c r="IT104" s="22"/>
      <c r="IU104" s="22"/>
      <c r="IV104" s="22"/>
      <c r="IW104" s="22"/>
      <c r="IX104" s="22"/>
      <c r="IY104" s="22"/>
      <c r="IZ104" s="22"/>
      <c r="JA104" s="22"/>
      <c r="JB104" s="22"/>
      <c r="JC104" s="22"/>
      <c r="JD104" s="22"/>
      <c r="JE104" s="22"/>
      <c r="JF104" s="22"/>
      <c r="JG104" s="22"/>
      <c r="JH104" s="22"/>
      <c r="JI104" s="22"/>
      <c r="JJ104" s="22"/>
      <c r="JK104" s="22"/>
      <c r="JL104" s="22"/>
      <c r="JM104" s="22"/>
      <c r="JN104" s="22"/>
      <c r="JO104" s="22"/>
      <c r="JP104" s="22"/>
      <c r="JQ104" s="22"/>
      <c r="JR104" s="22"/>
      <c r="JS104" s="22"/>
      <c r="JT104" s="22"/>
      <c r="JU104" s="22"/>
      <c r="JV104" s="22"/>
      <c r="JW104" s="22"/>
      <c r="JX104" s="22"/>
      <c r="JY104" s="22"/>
      <c r="JZ104" s="22"/>
      <c r="KA104" s="22"/>
      <c r="KB104" s="22"/>
      <c r="KC104" s="22"/>
      <c r="KD104" s="22"/>
      <c r="KE104" s="22"/>
      <c r="KF104" s="22"/>
      <c r="KG104" s="22"/>
      <c r="KH104" s="22"/>
      <c r="KI104" s="22"/>
      <c r="KJ104" s="22"/>
      <c r="KK104" s="22"/>
      <c r="KL104" s="22"/>
      <c r="KM104" s="22"/>
      <c r="KN104" s="22"/>
      <c r="KO104" s="22"/>
      <c r="KP104" s="22"/>
      <c r="KQ104" s="22"/>
      <c r="KR104" s="22"/>
      <c r="KS104" s="22"/>
      <c r="KT104" s="22"/>
      <c r="KU104" s="22"/>
      <c r="KV104" s="22"/>
      <c r="KW104" s="22"/>
      <c r="KX104" s="22"/>
      <c r="KY104" s="22"/>
      <c r="KZ104" s="22"/>
      <c r="LA104" s="22"/>
      <c r="LB104" s="22"/>
      <c r="LC104" s="22"/>
      <c r="LD104" s="22"/>
      <c r="LE104" s="22"/>
      <c r="LF104" s="22"/>
      <c r="LG104" s="22"/>
      <c r="LH104" s="22"/>
      <c r="LI104" s="22"/>
      <c r="LJ104" s="22"/>
      <c r="LK104" s="22"/>
      <c r="LL104" s="22"/>
      <c r="LM104" s="22"/>
      <c r="LN104" s="22"/>
      <c r="LO104" s="22"/>
      <c r="LP104" s="22"/>
      <c r="LQ104" s="22"/>
      <c r="LR104" s="22"/>
      <c r="LS104" s="22"/>
      <c r="LT104" s="22"/>
      <c r="LU104" s="22"/>
      <c r="LV104" s="22"/>
      <c r="LW104" s="22"/>
      <c r="LX104" s="22"/>
      <c r="LY104" s="22"/>
      <c r="LZ104" s="22"/>
      <c r="MA104" s="22"/>
      <c r="MB104" s="22"/>
      <c r="MC104" s="22"/>
      <c r="MD104" s="22"/>
      <c r="ME104" s="22"/>
      <c r="MF104" s="22"/>
      <c r="MG104" s="22"/>
      <c r="MH104" s="22"/>
      <c r="MI104" s="22"/>
      <c r="MJ104" s="22"/>
      <c r="MK104" s="22"/>
      <c r="ML104" s="22"/>
      <c r="MM104" s="22"/>
      <c r="MN104" s="22"/>
      <c r="MO104" s="22"/>
      <c r="MP104" s="22"/>
      <c r="MQ104" s="22"/>
      <c r="MR104" s="22"/>
      <c r="MS104" s="22"/>
      <c r="MT104" s="22"/>
      <c r="MU104" s="22"/>
      <c r="MV104" s="22"/>
      <c r="MW104" s="22"/>
      <c r="MX104" s="22"/>
      <c r="MY104" s="22"/>
      <c r="MZ104" s="22"/>
      <c r="NA104" s="22"/>
      <c r="NB104" s="22"/>
      <c r="NC104" s="22"/>
      <c r="ND104" s="22"/>
      <c r="NE104" s="22"/>
      <c r="NF104" s="22"/>
      <c r="NG104" s="22"/>
      <c r="NH104" s="22"/>
      <c r="NI104" s="22"/>
      <c r="NJ104" s="22"/>
      <c r="NK104" s="22"/>
      <c r="NL104" s="22"/>
      <c r="NM104" s="22"/>
      <c r="NN104" s="22"/>
      <c r="NO104" s="22"/>
      <c r="NP104" s="22"/>
      <c r="NQ104" s="22"/>
      <c r="NR104" s="22"/>
      <c r="NS104" s="22"/>
      <c r="NT104" s="22"/>
      <c r="NU104" s="22"/>
      <c r="NV104" s="22"/>
      <c r="NW104" s="22"/>
      <c r="NX104" s="22"/>
      <c r="NY104" s="22"/>
      <c r="NZ104" s="22"/>
      <c r="OA104" s="22"/>
      <c r="OB104" s="22"/>
      <c r="OC104" s="22"/>
      <c r="OD104" s="22"/>
      <c r="OE104" s="22"/>
      <c r="OF104" s="22"/>
      <c r="OG104" s="22"/>
      <c r="OH104" s="22"/>
      <c r="OI104" s="22"/>
      <c r="OJ104" s="22"/>
      <c r="OK104" s="22"/>
      <c r="OL104" s="22"/>
      <c r="OM104" s="22"/>
      <c r="ON104" s="22"/>
      <c r="OO104" s="22"/>
      <c r="OP104" s="22"/>
      <c r="OQ104" s="22"/>
      <c r="OR104" s="22"/>
      <c r="OS104" s="22"/>
      <c r="OT104" s="22"/>
      <c r="OU104" s="22"/>
      <c r="OV104" s="22"/>
      <c r="OW104" s="22"/>
      <c r="OX104" s="22"/>
      <c r="OY104" s="22"/>
      <c r="OZ104" s="22"/>
      <c r="PA104" s="22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</row>
    <row r="105" spans="1:748" ht="15.75">
      <c r="A105" s="22">
        <v>42034</v>
      </c>
      <c r="B105" s="29">
        <v>493391</v>
      </c>
      <c r="C105" s="29">
        <v>1172049</v>
      </c>
      <c r="D105" s="29">
        <v>45381</v>
      </c>
      <c r="E105" s="29">
        <v>165291</v>
      </c>
      <c r="F105" s="29">
        <v>1153207</v>
      </c>
      <c r="G105" s="29">
        <v>1210344</v>
      </c>
      <c r="H105" s="29">
        <v>37992</v>
      </c>
      <c r="I105" s="29">
        <v>196707</v>
      </c>
      <c r="J105" s="29">
        <v>265242</v>
      </c>
      <c r="K105" s="29">
        <v>84698</v>
      </c>
      <c r="L105" s="29">
        <v>45646</v>
      </c>
      <c r="M105" s="29">
        <v>105837</v>
      </c>
      <c r="N105" s="29">
        <v>51813</v>
      </c>
      <c r="O105" s="29">
        <v>211405</v>
      </c>
      <c r="P105" s="42">
        <v>174931</v>
      </c>
      <c r="Q105" s="40">
        <v>66639</v>
      </c>
      <c r="R105" s="42">
        <v>9846</v>
      </c>
      <c r="S105" s="42">
        <v>133225</v>
      </c>
      <c r="T105" s="40">
        <v>117381</v>
      </c>
      <c r="U105" s="42">
        <v>71635</v>
      </c>
      <c r="V105" s="42">
        <v>9259</v>
      </c>
      <c r="W105" s="42">
        <v>66801</v>
      </c>
      <c r="X105" s="40">
        <v>43808</v>
      </c>
      <c r="Y105" s="42">
        <v>225701</v>
      </c>
      <c r="Z105" s="42">
        <v>234224</v>
      </c>
      <c r="AA105" s="42">
        <v>6610</v>
      </c>
      <c r="AB105" s="42">
        <v>68067</v>
      </c>
      <c r="AC105" s="42">
        <v>73129</v>
      </c>
      <c r="AD105" s="42">
        <v>3497</v>
      </c>
      <c r="AE105" s="42">
        <v>23903</v>
      </c>
      <c r="AF105" s="42">
        <v>21643</v>
      </c>
      <c r="AG105" s="40"/>
      <c r="AH105" s="42"/>
      <c r="AI105" s="4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s="22"/>
      <c r="HA105" s="22"/>
      <c r="HB105" s="22"/>
      <c r="HC105" s="22"/>
      <c r="HD105" s="22"/>
      <c r="HE105" s="22"/>
      <c r="HF105" s="22"/>
      <c r="HG105" s="22"/>
      <c r="HH105" s="22"/>
      <c r="HI105" s="22"/>
      <c r="HJ105" s="22"/>
      <c r="HK105" s="22"/>
      <c r="HL105" s="22"/>
      <c r="HM105" s="22"/>
      <c r="HN105" s="22"/>
      <c r="HO105" s="22"/>
      <c r="HP105" s="22"/>
      <c r="HQ105" s="22"/>
      <c r="HR105" s="22"/>
      <c r="HS105" s="22"/>
      <c r="HT105" s="22"/>
      <c r="HU105" s="22"/>
      <c r="HV105" s="22"/>
      <c r="HW105" s="22"/>
      <c r="HX105" s="22"/>
      <c r="HY105" s="22"/>
      <c r="HZ105" s="22"/>
      <c r="IA105" s="22"/>
      <c r="IB105" s="22"/>
      <c r="IC105" s="22"/>
      <c r="ID105" s="22"/>
      <c r="IE105" s="22"/>
      <c r="IF105" s="22"/>
      <c r="IG105" s="22"/>
      <c r="IH105" s="22"/>
      <c r="II105" s="22"/>
      <c r="IJ105" s="22"/>
      <c r="IK105" s="22"/>
      <c r="IL105" s="22"/>
      <c r="IM105" s="22"/>
      <c r="IN105" s="22"/>
      <c r="IO105" s="22"/>
      <c r="IP105" s="22"/>
      <c r="IQ105" s="22"/>
      <c r="IR105" s="22"/>
      <c r="IS105" s="22"/>
      <c r="IT105" s="22"/>
      <c r="IU105" s="22"/>
      <c r="IV105" s="22"/>
      <c r="IW105" s="22"/>
      <c r="IX105" s="22"/>
      <c r="IY105" s="22"/>
      <c r="IZ105" s="22"/>
      <c r="JA105" s="22"/>
      <c r="JB105" s="22"/>
      <c r="JC105" s="22"/>
      <c r="JD105" s="22"/>
      <c r="JE105" s="22"/>
      <c r="JF105" s="22"/>
      <c r="JG105" s="22"/>
      <c r="JH105" s="22"/>
      <c r="JI105" s="22"/>
      <c r="JJ105" s="22"/>
      <c r="JK105" s="22"/>
      <c r="JL105" s="22"/>
      <c r="JM105" s="22"/>
      <c r="JN105" s="22"/>
      <c r="JO105" s="22"/>
      <c r="JP105" s="22"/>
      <c r="JQ105" s="22"/>
      <c r="JR105" s="22"/>
      <c r="JS105" s="22"/>
      <c r="JT105" s="22"/>
      <c r="JU105" s="22"/>
      <c r="JV105" s="22"/>
      <c r="JW105" s="22"/>
      <c r="JX105" s="22"/>
      <c r="JY105" s="22"/>
      <c r="JZ105" s="22"/>
      <c r="KA105" s="22"/>
      <c r="KB105" s="22"/>
      <c r="KC105" s="22"/>
      <c r="KD105" s="22"/>
      <c r="KE105" s="22"/>
      <c r="KF105" s="22"/>
      <c r="KG105" s="22"/>
      <c r="KH105" s="22"/>
      <c r="KI105" s="22"/>
      <c r="KJ105" s="22"/>
      <c r="KK105" s="22"/>
      <c r="KL105" s="22"/>
      <c r="KM105" s="22"/>
      <c r="KN105" s="22"/>
      <c r="KO105" s="22"/>
      <c r="KP105" s="22"/>
      <c r="KQ105" s="22"/>
      <c r="KR105" s="22"/>
      <c r="KS105" s="22"/>
      <c r="KT105" s="22"/>
      <c r="KU105" s="22"/>
      <c r="KV105" s="22"/>
      <c r="KW105" s="22"/>
      <c r="KX105" s="22"/>
      <c r="KY105" s="22"/>
      <c r="KZ105" s="22"/>
      <c r="LA105" s="22"/>
      <c r="LB105" s="22"/>
      <c r="LC105" s="22"/>
      <c r="LD105" s="22"/>
      <c r="LE105" s="22"/>
      <c r="LF105" s="22"/>
      <c r="LG105" s="22"/>
      <c r="LH105" s="22"/>
      <c r="LI105" s="22"/>
      <c r="LJ105" s="22"/>
      <c r="LK105" s="22"/>
      <c r="LL105" s="22"/>
      <c r="LM105" s="22"/>
      <c r="LN105" s="22"/>
      <c r="LO105" s="22"/>
      <c r="LP105" s="22"/>
      <c r="LQ105" s="22"/>
      <c r="LR105" s="22"/>
      <c r="LS105" s="22"/>
      <c r="LT105" s="22"/>
      <c r="LU105" s="22"/>
      <c r="LV105" s="22"/>
      <c r="LW105" s="22"/>
      <c r="LX105" s="22"/>
      <c r="LY105" s="22"/>
      <c r="LZ105" s="22"/>
      <c r="MA105" s="22"/>
      <c r="MB105" s="22"/>
      <c r="MC105" s="22"/>
      <c r="MD105" s="22"/>
      <c r="ME105" s="22"/>
      <c r="MF105" s="22"/>
      <c r="MG105" s="22"/>
      <c r="MH105" s="22"/>
      <c r="MI105" s="22"/>
      <c r="MJ105" s="22"/>
      <c r="MK105" s="22"/>
      <c r="ML105" s="22"/>
      <c r="MM105" s="22"/>
      <c r="MN105" s="22"/>
      <c r="MO105" s="22"/>
      <c r="MP105" s="22"/>
      <c r="MQ105" s="22"/>
      <c r="MR105" s="22"/>
      <c r="MS105" s="22"/>
      <c r="MT105" s="22"/>
      <c r="MU105" s="22"/>
      <c r="MV105" s="22"/>
      <c r="MW105" s="22"/>
      <c r="MX105" s="22"/>
      <c r="MY105" s="22"/>
      <c r="MZ105" s="22"/>
      <c r="NA105" s="22"/>
      <c r="NB105" s="22"/>
      <c r="NC105" s="22"/>
      <c r="ND105" s="22"/>
      <c r="NE105" s="22"/>
      <c r="NF105" s="22"/>
      <c r="NG105" s="22"/>
      <c r="NH105" s="22"/>
      <c r="NI105" s="22"/>
      <c r="NJ105" s="22"/>
      <c r="NK105" s="22"/>
      <c r="NL105" s="22"/>
      <c r="NM105" s="22"/>
      <c r="NN105" s="22"/>
      <c r="NO105" s="22"/>
      <c r="NP105" s="22"/>
      <c r="NQ105" s="22"/>
      <c r="NR105" s="22"/>
      <c r="NS105" s="22"/>
      <c r="NT105" s="22"/>
      <c r="NU105" s="22"/>
      <c r="NV105" s="22"/>
      <c r="NW105" s="22"/>
      <c r="NX105" s="22"/>
      <c r="NY105" s="22"/>
      <c r="NZ105" s="22"/>
      <c r="OA105" s="22"/>
      <c r="OB105" s="22"/>
      <c r="OC105" s="22"/>
      <c r="OD105" s="22"/>
      <c r="OE105" s="22"/>
      <c r="OF105" s="22"/>
      <c r="OG105" s="22"/>
      <c r="OH105" s="22"/>
      <c r="OI105" s="22"/>
      <c r="OJ105" s="22"/>
      <c r="OK105" s="22"/>
      <c r="OL105" s="22"/>
      <c r="OM105" s="22"/>
      <c r="ON105" s="22"/>
      <c r="OO105" s="22"/>
      <c r="OP105" s="22"/>
      <c r="OQ105" s="22"/>
      <c r="OR105" s="22"/>
      <c r="OS105" s="22"/>
      <c r="OT105" s="22"/>
      <c r="OU105" s="22"/>
      <c r="OV105" s="22"/>
      <c r="OW105" s="22"/>
      <c r="OX105" s="22"/>
      <c r="OY105" s="22"/>
      <c r="OZ105" s="22"/>
      <c r="PA105" s="22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</row>
    <row r="106" spans="1:748" ht="15.75">
      <c r="A106" s="22">
        <v>42033</v>
      </c>
      <c r="B106" s="29">
        <v>441946</v>
      </c>
      <c r="C106" s="29">
        <v>1086958</v>
      </c>
      <c r="D106" s="29">
        <v>40596</v>
      </c>
      <c r="E106" s="29">
        <v>148233</v>
      </c>
      <c r="F106" s="29">
        <v>1092754</v>
      </c>
      <c r="G106" s="29">
        <v>1191532</v>
      </c>
      <c r="H106" s="29">
        <v>35630</v>
      </c>
      <c r="I106" s="29">
        <v>201137</v>
      </c>
      <c r="J106" s="29">
        <v>242388</v>
      </c>
      <c r="K106" s="29">
        <v>70423</v>
      </c>
      <c r="L106" s="29">
        <v>44104</v>
      </c>
      <c r="M106" s="29">
        <v>107369</v>
      </c>
      <c r="N106" s="29">
        <v>50908</v>
      </c>
      <c r="O106" s="42">
        <v>205039</v>
      </c>
      <c r="P106" s="42">
        <v>131686</v>
      </c>
      <c r="Q106" s="40">
        <v>58613</v>
      </c>
      <c r="R106" s="42">
        <v>9999</v>
      </c>
      <c r="S106" s="42">
        <v>141425</v>
      </c>
      <c r="T106" s="40">
        <v>120477</v>
      </c>
      <c r="U106" s="42">
        <v>70362</v>
      </c>
      <c r="V106" s="42">
        <v>9120</v>
      </c>
      <c r="W106" s="42">
        <v>55870</v>
      </c>
      <c r="X106" s="40">
        <v>38748</v>
      </c>
      <c r="Y106" s="42">
        <v>248212</v>
      </c>
      <c r="Z106" s="42">
        <v>177829</v>
      </c>
      <c r="AA106" s="42">
        <v>5274</v>
      </c>
      <c r="AB106" s="42">
        <v>75950</v>
      </c>
      <c r="AC106" s="42">
        <v>69817</v>
      </c>
      <c r="AD106" s="42">
        <v>2787</v>
      </c>
      <c r="AE106" s="42">
        <v>21394</v>
      </c>
      <c r="AF106" s="42">
        <v>20873</v>
      </c>
      <c r="AG106" s="40"/>
      <c r="AH106" s="42"/>
      <c r="AI106" s="4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  <c r="NB106" s="22"/>
      <c r="NC106" s="22"/>
      <c r="ND106" s="22"/>
      <c r="NE106" s="22"/>
      <c r="NF106" s="22"/>
      <c r="NG106" s="22"/>
      <c r="NH106" s="22"/>
      <c r="NI106" s="22"/>
      <c r="NJ106" s="22"/>
      <c r="NK106" s="22"/>
      <c r="NL106" s="22"/>
      <c r="NM106" s="22"/>
      <c r="NN106" s="22"/>
      <c r="NO106" s="22"/>
      <c r="NP106" s="22"/>
      <c r="NQ106" s="22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22"/>
      <c r="OH106" s="22"/>
      <c r="OI106" s="22"/>
      <c r="OJ106" s="22"/>
      <c r="OK106" s="22"/>
      <c r="OL106" s="22"/>
      <c r="OM106" s="22"/>
      <c r="ON106" s="22"/>
      <c r="OO106" s="22"/>
      <c r="OP106" s="22"/>
      <c r="OQ106" s="22"/>
      <c r="OR106" s="22"/>
      <c r="OS106" s="22"/>
      <c r="OT106" s="22"/>
      <c r="OU106" s="22"/>
      <c r="OV106" s="22"/>
      <c r="OW106" s="22"/>
      <c r="OX106" s="22"/>
      <c r="OY106" s="22"/>
      <c r="OZ106" s="22"/>
      <c r="PA106" s="22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</row>
    <row r="107" spans="1:748" ht="15.75">
      <c r="A107" s="22">
        <v>42032</v>
      </c>
      <c r="B107" s="29">
        <v>435492</v>
      </c>
      <c r="C107" s="29">
        <v>1089306</v>
      </c>
      <c r="D107" s="29">
        <v>40205</v>
      </c>
      <c r="E107" s="29">
        <v>153844</v>
      </c>
      <c r="F107" s="29">
        <v>1082442</v>
      </c>
      <c r="G107" s="29">
        <v>1208718</v>
      </c>
      <c r="H107" s="29">
        <v>36499</v>
      </c>
      <c r="I107" s="34">
        <v>228293</v>
      </c>
      <c r="J107" s="29">
        <v>257734</v>
      </c>
      <c r="K107" s="29">
        <v>71403</v>
      </c>
      <c r="L107" s="29">
        <v>44068</v>
      </c>
      <c r="M107" s="29">
        <v>107688</v>
      </c>
      <c r="N107" s="29">
        <v>50538</v>
      </c>
      <c r="O107" s="42">
        <v>205821</v>
      </c>
      <c r="P107" s="42">
        <v>122465</v>
      </c>
      <c r="Q107" s="40">
        <v>55788</v>
      </c>
      <c r="R107" s="42">
        <v>9712</v>
      </c>
      <c r="S107" s="42">
        <v>145698</v>
      </c>
      <c r="T107" s="40">
        <v>118557</v>
      </c>
      <c r="U107" s="42">
        <v>66097</v>
      </c>
      <c r="V107" s="42">
        <v>8391</v>
      </c>
      <c r="W107" s="42">
        <v>51755</v>
      </c>
      <c r="X107" s="40">
        <v>38026</v>
      </c>
      <c r="Y107" s="42">
        <v>262149</v>
      </c>
      <c r="Z107" s="42">
        <v>178322</v>
      </c>
      <c r="AA107" s="42">
        <v>5652</v>
      </c>
      <c r="AB107" s="42">
        <v>108852</v>
      </c>
      <c r="AC107" s="42">
        <v>71145</v>
      </c>
      <c r="AD107" s="42">
        <v>2868</v>
      </c>
      <c r="AE107" s="42">
        <v>20787</v>
      </c>
      <c r="AF107" s="42">
        <v>20191</v>
      </c>
      <c r="AG107" s="40"/>
      <c r="AH107" s="42"/>
      <c r="AI107" s="4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s="22"/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  <c r="NB107" s="22"/>
      <c r="NC107" s="22"/>
      <c r="ND107" s="22"/>
      <c r="NE107" s="22"/>
      <c r="NF107" s="22"/>
      <c r="NG107" s="22"/>
      <c r="NH107" s="22"/>
      <c r="NI107" s="22"/>
      <c r="NJ107" s="22"/>
      <c r="NK107" s="22"/>
      <c r="NL107" s="22"/>
      <c r="NM107" s="22"/>
      <c r="NN107" s="22"/>
      <c r="NO107" s="22"/>
      <c r="NP107" s="22"/>
      <c r="NQ107" s="22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22"/>
      <c r="OH107" s="22"/>
      <c r="OI107" s="22"/>
      <c r="OJ107" s="22"/>
      <c r="OK107" s="22"/>
      <c r="OL107" s="22"/>
      <c r="OM107" s="22"/>
      <c r="ON107" s="22"/>
      <c r="OO107" s="22"/>
      <c r="OP107" s="22"/>
      <c r="OQ107" s="22"/>
      <c r="OR107" s="22"/>
      <c r="OS107" s="22"/>
      <c r="OT107" s="22"/>
      <c r="OU107" s="22"/>
      <c r="OV107" s="22"/>
      <c r="OW107" s="22"/>
      <c r="OX107" s="22"/>
      <c r="OY107" s="22"/>
      <c r="OZ107" s="22"/>
      <c r="PA107" s="22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</row>
    <row r="108" spans="1:748" ht="15.75">
      <c r="A108" s="22">
        <v>42031</v>
      </c>
      <c r="B108" s="29">
        <v>463613</v>
      </c>
      <c r="C108" s="29">
        <v>1121637</v>
      </c>
      <c r="D108" s="29">
        <v>39889</v>
      </c>
      <c r="E108" s="29">
        <v>158177</v>
      </c>
      <c r="F108" s="29">
        <v>1095180</v>
      </c>
      <c r="G108" s="29">
        <v>1220855</v>
      </c>
      <c r="H108" s="29">
        <v>37679</v>
      </c>
      <c r="I108" s="34">
        <v>231760</v>
      </c>
      <c r="J108" s="29">
        <v>259264</v>
      </c>
      <c r="K108" s="29">
        <v>74168</v>
      </c>
      <c r="L108" s="29">
        <v>44556</v>
      </c>
      <c r="M108" s="29">
        <v>108446</v>
      </c>
      <c r="N108" s="29">
        <v>48495</v>
      </c>
      <c r="O108" s="42">
        <v>196762</v>
      </c>
      <c r="P108" s="42">
        <v>124606</v>
      </c>
      <c r="Q108" s="40">
        <v>55939</v>
      </c>
      <c r="R108" s="42">
        <v>10334</v>
      </c>
      <c r="S108" s="42">
        <v>153829</v>
      </c>
      <c r="T108" s="40">
        <v>117190</v>
      </c>
      <c r="U108" s="42">
        <v>64315</v>
      </c>
      <c r="V108" s="42">
        <v>8496</v>
      </c>
      <c r="W108" s="42">
        <v>50794</v>
      </c>
      <c r="X108" s="40">
        <v>38970</v>
      </c>
      <c r="Y108" s="42">
        <v>255856</v>
      </c>
      <c r="Z108" s="42">
        <v>168434</v>
      </c>
      <c r="AA108" s="42">
        <v>5829</v>
      </c>
      <c r="AB108" s="42">
        <v>62230</v>
      </c>
      <c r="AC108" s="42">
        <v>69435</v>
      </c>
      <c r="AD108" s="42">
        <v>3084</v>
      </c>
      <c r="AE108" s="42">
        <v>19948</v>
      </c>
      <c r="AF108" s="42">
        <v>20118</v>
      </c>
      <c r="AG108" s="40"/>
      <c r="AH108" s="42"/>
      <c r="AI108" s="42"/>
    </row>
    <row r="109" spans="1:748" ht="15.75">
      <c r="A109" s="22">
        <v>42030</v>
      </c>
      <c r="B109" s="29"/>
      <c r="C109" s="29">
        <v>1120891</v>
      </c>
      <c r="D109" s="29">
        <v>40778</v>
      </c>
      <c r="E109" s="29">
        <v>154391</v>
      </c>
      <c r="F109" s="29">
        <v>1092117</v>
      </c>
      <c r="G109" s="29">
        <v>1230046</v>
      </c>
      <c r="H109" s="29">
        <v>38823</v>
      </c>
      <c r="J109" s="29">
        <v>256363</v>
      </c>
      <c r="K109" s="29">
        <v>77744</v>
      </c>
      <c r="L109" s="29">
        <v>46822</v>
      </c>
      <c r="M109" s="29">
        <v>107790</v>
      </c>
      <c r="N109" s="29">
        <v>52621</v>
      </c>
      <c r="O109" s="42">
        <v>199712</v>
      </c>
      <c r="P109" s="42">
        <v>121240</v>
      </c>
      <c r="Q109" s="40">
        <v>54179</v>
      </c>
      <c r="R109" s="42">
        <v>10756</v>
      </c>
      <c r="S109" s="42">
        <v>160423</v>
      </c>
      <c r="T109" s="40">
        <v>115954</v>
      </c>
      <c r="U109" s="42">
        <v>63184</v>
      </c>
      <c r="V109" s="42">
        <v>8237</v>
      </c>
      <c r="W109" s="42">
        <v>48894</v>
      </c>
      <c r="X109" s="40">
        <v>39893</v>
      </c>
      <c r="Y109" s="42">
        <v>241277</v>
      </c>
      <c r="Z109" s="42">
        <v>169432</v>
      </c>
      <c r="AA109" s="42">
        <v>6190</v>
      </c>
      <c r="AB109" s="42">
        <v>63628</v>
      </c>
      <c r="AC109" s="42">
        <v>70258</v>
      </c>
      <c r="AD109" s="42">
        <v>2979</v>
      </c>
      <c r="AE109" s="42">
        <v>18267</v>
      </c>
      <c r="AF109" s="42">
        <v>18840</v>
      </c>
      <c r="AG109" s="40"/>
      <c r="AH109" s="42"/>
      <c r="AI109" s="42"/>
    </row>
    <row r="110" spans="1:748" ht="15.75">
      <c r="A110" s="22">
        <v>42029</v>
      </c>
      <c r="B110" s="29"/>
      <c r="C110" s="29">
        <v>1002399</v>
      </c>
      <c r="D110" s="29">
        <v>28883</v>
      </c>
      <c r="E110" s="29">
        <v>143353</v>
      </c>
      <c r="F110" s="29">
        <v>1176405</v>
      </c>
      <c r="G110" s="29">
        <v>1374756</v>
      </c>
      <c r="H110" s="29">
        <v>29604</v>
      </c>
      <c r="J110" s="29">
        <v>202272</v>
      </c>
      <c r="K110" s="29">
        <v>40627</v>
      </c>
      <c r="L110" s="29">
        <v>26851</v>
      </c>
      <c r="M110" s="29">
        <v>104667</v>
      </c>
      <c r="P110" s="42">
        <v>100469</v>
      </c>
      <c r="Q110" s="40">
        <v>30497</v>
      </c>
      <c r="R110" s="42">
        <v>7567</v>
      </c>
      <c r="S110" s="42">
        <v>83238</v>
      </c>
      <c r="T110" s="40">
        <v>101863</v>
      </c>
      <c r="U110" s="42">
        <v>33840</v>
      </c>
      <c r="V110" s="42">
        <v>10781</v>
      </c>
      <c r="W110" s="42">
        <v>73242</v>
      </c>
      <c r="X110" s="40">
        <v>41209</v>
      </c>
      <c r="Y110" s="42">
        <v>220586</v>
      </c>
      <c r="Z110" s="42">
        <v>223183</v>
      </c>
      <c r="AA110" s="42">
        <v>3127</v>
      </c>
      <c r="AB110" s="42">
        <v>48483</v>
      </c>
      <c r="AC110" s="42">
        <v>86401</v>
      </c>
      <c r="AD110" s="42">
        <v>1389</v>
      </c>
      <c r="AE110" s="42">
        <v>26459</v>
      </c>
      <c r="AF110" s="42">
        <v>22218</v>
      </c>
      <c r="AG110" s="40"/>
      <c r="AH110" s="42"/>
      <c r="AI110" s="42"/>
    </row>
    <row r="111" spans="1:748" ht="15.75">
      <c r="A111" s="22">
        <v>42028</v>
      </c>
      <c r="B111" s="29"/>
      <c r="C111" s="29">
        <v>996201</v>
      </c>
      <c r="D111" s="29">
        <v>27963</v>
      </c>
      <c r="E111" s="29">
        <v>142165</v>
      </c>
      <c r="F111" s="29">
        <v>1141381</v>
      </c>
      <c r="G111" s="29">
        <v>1347670</v>
      </c>
      <c r="H111" s="29">
        <v>30708</v>
      </c>
      <c r="J111" s="29">
        <v>195546</v>
      </c>
      <c r="K111" s="29">
        <v>42625</v>
      </c>
      <c r="L111" s="29">
        <v>26542</v>
      </c>
      <c r="M111" s="29">
        <v>98508</v>
      </c>
      <c r="P111" s="42">
        <v>121937</v>
      </c>
      <c r="Q111" s="40">
        <v>33978</v>
      </c>
      <c r="R111" s="42">
        <v>7242</v>
      </c>
      <c r="S111" s="42">
        <v>87272</v>
      </c>
      <c r="T111" s="40">
        <v>101203</v>
      </c>
      <c r="U111" s="42">
        <v>40004</v>
      </c>
      <c r="V111" s="42">
        <v>11297</v>
      </c>
      <c r="W111" s="42"/>
      <c r="X111" s="40">
        <v>35194</v>
      </c>
      <c r="Y111" s="42">
        <v>206182</v>
      </c>
      <c r="Z111" s="42">
        <v>248450</v>
      </c>
      <c r="AA111" s="42">
        <v>3344</v>
      </c>
      <c r="AB111" s="42">
        <v>45756</v>
      </c>
      <c r="AC111" s="42">
        <v>83271</v>
      </c>
      <c r="AD111" s="42">
        <v>1417</v>
      </c>
      <c r="AE111" s="42">
        <v>27972</v>
      </c>
      <c r="AF111" s="42">
        <v>22931</v>
      </c>
      <c r="AG111" s="40"/>
      <c r="AH111" s="42"/>
      <c r="AI111" s="42"/>
    </row>
    <row r="112" spans="1:748" ht="15.75">
      <c r="A112" s="22">
        <v>42027</v>
      </c>
      <c r="B112" s="29"/>
      <c r="C112" s="29">
        <v>1067055</v>
      </c>
      <c r="D112" s="29">
        <v>36162</v>
      </c>
      <c r="E112" s="29">
        <v>139897</v>
      </c>
      <c r="F112" s="29">
        <v>1082118</v>
      </c>
      <c r="G112" s="29">
        <v>1255082</v>
      </c>
      <c r="H112" s="29">
        <v>38168</v>
      </c>
      <c r="J112" s="29">
        <v>231521</v>
      </c>
      <c r="K112" s="29">
        <v>70046</v>
      </c>
      <c r="L112" s="29">
        <v>42420</v>
      </c>
      <c r="M112" s="29">
        <v>107500</v>
      </c>
      <c r="P112" s="42">
        <v>155891</v>
      </c>
      <c r="Q112" s="40">
        <v>64059</v>
      </c>
      <c r="R112" s="42">
        <v>10153</v>
      </c>
      <c r="S112" s="42">
        <v>145885</v>
      </c>
      <c r="T112" s="40">
        <v>111253</v>
      </c>
      <c r="U112" s="42">
        <v>62507</v>
      </c>
      <c r="V112" s="42">
        <v>8577</v>
      </c>
      <c r="W112" s="42"/>
      <c r="X112" s="40">
        <v>36187</v>
      </c>
      <c r="Y112" s="42">
        <v>199753</v>
      </c>
      <c r="Z112" s="42">
        <v>218545</v>
      </c>
      <c r="AA112" s="42">
        <v>5571</v>
      </c>
      <c r="AB112" s="42">
        <v>48015</v>
      </c>
      <c r="AC112" s="42">
        <v>68956</v>
      </c>
      <c r="AD112" s="42">
        <v>3079</v>
      </c>
      <c r="AE112" s="42">
        <v>20380</v>
      </c>
      <c r="AF112" s="42">
        <v>21050</v>
      </c>
      <c r="AG112" s="40"/>
      <c r="AH112" s="42"/>
      <c r="AI112" s="42"/>
    </row>
    <row r="113" spans="1:35" ht="15.75">
      <c r="A113" s="22">
        <v>42026</v>
      </c>
      <c r="B113" s="29"/>
      <c r="C113" s="29">
        <v>1111215</v>
      </c>
      <c r="D113" s="29">
        <v>38532</v>
      </c>
      <c r="E113" s="29">
        <v>145209</v>
      </c>
      <c r="F113" s="29">
        <v>1072361</v>
      </c>
      <c r="G113" s="29">
        <v>1260808</v>
      </c>
      <c r="H113" s="29">
        <v>40569</v>
      </c>
      <c r="J113" s="29">
        <v>244567</v>
      </c>
      <c r="K113" s="29">
        <v>74458</v>
      </c>
      <c r="L113" s="29">
        <v>46202</v>
      </c>
      <c r="M113" s="29">
        <v>115275</v>
      </c>
      <c r="P113" s="42">
        <v>137523</v>
      </c>
      <c r="Q113" s="40">
        <v>58961</v>
      </c>
      <c r="R113" s="42">
        <v>10672</v>
      </c>
      <c r="S113" s="42">
        <v>163589</v>
      </c>
      <c r="T113" s="40">
        <v>123139</v>
      </c>
      <c r="U113" s="42">
        <v>64087</v>
      </c>
      <c r="V113" s="42">
        <v>8024</v>
      </c>
      <c r="W113" s="42"/>
      <c r="X113" s="40">
        <v>35847</v>
      </c>
      <c r="Y113" s="42">
        <v>180199</v>
      </c>
      <c r="Z113" s="42">
        <v>180702</v>
      </c>
      <c r="AA113" s="42">
        <v>5694</v>
      </c>
      <c r="AB113" s="42">
        <v>48186</v>
      </c>
      <c r="AC113" s="42">
        <v>66631</v>
      </c>
      <c r="AD113" s="42">
        <v>3686</v>
      </c>
      <c r="AE113" s="42">
        <v>17777</v>
      </c>
      <c r="AF113" s="42">
        <v>20066</v>
      </c>
      <c r="AG113" s="40"/>
      <c r="AH113" s="42"/>
      <c r="AI113" s="42"/>
    </row>
    <row r="114" spans="1:35" ht="15.75">
      <c r="A114" s="22">
        <v>42025</v>
      </c>
      <c r="B114" s="29"/>
      <c r="C114" s="29">
        <v>1103839</v>
      </c>
      <c r="D114" s="29">
        <v>39332</v>
      </c>
      <c r="E114" s="29">
        <v>142752</v>
      </c>
      <c r="F114" s="29">
        <v>1074598</v>
      </c>
      <c r="G114" s="29">
        <v>1250101</v>
      </c>
      <c r="H114" s="29">
        <v>41807</v>
      </c>
      <c r="J114" s="29">
        <v>247555</v>
      </c>
      <c r="K114" s="29">
        <v>81916</v>
      </c>
      <c r="L114" s="29">
        <v>48082</v>
      </c>
      <c r="M114" s="29">
        <v>111402</v>
      </c>
      <c r="P114" s="42">
        <v>131635</v>
      </c>
      <c r="Q114" s="40">
        <v>58057</v>
      </c>
      <c r="R114" s="42">
        <v>10955</v>
      </c>
      <c r="S114" s="42">
        <v>173646</v>
      </c>
      <c r="T114" s="40">
        <v>123254</v>
      </c>
      <c r="U114" s="42">
        <v>108287</v>
      </c>
      <c r="V114" s="42">
        <v>8368</v>
      </c>
      <c r="W114" s="42"/>
      <c r="X114" s="40">
        <v>36184</v>
      </c>
      <c r="Y114" s="42">
        <v>168965</v>
      </c>
      <c r="Z114" s="42">
        <v>159472</v>
      </c>
      <c r="AA114" s="42">
        <v>5847</v>
      </c>
      <c r="AB114" s="42">
        <v>47297</v>
      </c>
      <c r="AC114" s="42">
        <v>69287</v>
      </c>
      <c r="AD114" s="42">
        <v>3961</v>
      </c>
      <c r="AE114" s="42">
        <v>17392</v>
      </c>
      <c r="AF114" s="42">
        <v>20403</v>
      </c>
      <c r="AG114" s="40"/>
      <c r="AH114" s="42"/>
      <c r="AI114" s="42"/>
    </row>
    <row r="115" spans="1:35" ht="15.75">
      <c r="A115" s="22">
        <v>42024</v>
      </c>
      <c r="B115" s="29"/>
      <c r="C115" s="29">
        <v>1098423</v>
      </c>
      <c r="D115" s="29">
        <v>40015</v>
      </c>
      <c r="E115" s="29">
        <v>143337</v>
      </c>
      <c r="F115" s="29">
        <v>1055428</v>
      </c>
      <c r="G115" s="29">
        <v>1227143</v>
      </c>
      <c r="H115" s="29">
        <v>42689</v>
      </c>
      <c r="J115" s="29">
        <v>248805</v>
      </c>
      <c r="K115" s="29">
        <v>80064</v>
      </c>
      <c r="L115" s="29">
        <v>48176</v>
      </c>
      <c r="M115" s="29">
        <v>108722</v>
      </c>
      <c r="P115" s="42">
        <v>123843</v>
      </c>
      <c r="Q115" s="40">
        <v>55599</v>
      </c>
      <c r="R115" s="42">
        <v>10727</v>
      </c>
      <c r="S115" s="42">
        <v>175712</v>
      </c>
      <c r="T115" s="40">
        <v>122878</v>
      </c>
      <c r="U115" s="42">
        <v>97818</v>
      </c>
      <c r="V115" s="42">
        <v>7591</v>
      </c>
      <c r="W115" s="42"/>
      <c r="X115" s="40">
        <v>35721</v>
      </c>
      <c r="Y115" s="42">
        <v>169049</v>
      </c>
      <c r="Z115" s="42">
        <v>157361</v>
      </c>
      <c r="AA115" s="42">
        <v>6572</v>
      </c>
      <c r="AB115" s="42">
        <v>53593</v>
      </c>
      <c r="AC115" s="42">
        <v>66515</v>
      </c>
      <c r="AD115" s="42">
        <v>6069</v>
      </c>
      <c r="AE115" s="42">
        <v>16350</v>
      </c>
      <c r="AF115" s="42">
        <v>19477</v>
      </c>
      <c r="AG115" s="40"/>
      <c r="AH115" s="42"/>
      <c r="AI115" s="42"/>
    </row>
    <row r="116" spans="1:35" ht="15.75">
      <c r="A116" s="22">
        <v>42023</v>
      </c>
      <c r="B116" s="29"/>
      <c r="C116" s="29">
        <v>1108923</v>
      </c>
      <c r="D116" s="29">
        <v>40581</v>
      </c>
      <c r="E116" s="29">
        <v>145480</v>
      </c>
      <c r="F116" s="29">
        <v>1037552</v>
      </c>
      <c r="G116" s="29">
        <v>1266315</v>
      </c>
      <c r="H116" s="29">
        <v>42993</v>
      </c>
      <c r="J116" s="29">
        <v>251949</v>
      </c>
      <c r="K116" s="29">
        <v>83361</v>
      </c>
      <c r="L116" s="29">
        <v>49590</v>
      </c>
      <c r="M116" s="29">
        <v>111068</v>
      </c>
      <c r="P116" s="42">
        <v>122367</v>
      </c>
      <c r="Q116" s="40">
        <v>53647</v>
      </c>
      <c r="R116" s="42">
        <v>12322</v>
      </c>
      <c r="S116" s="42">
        <v>187882</v>
      </c>
      <c r="T116" s="40">
        <v>123292</v>
      </c>
      <c r="U116" s="42">
        <v>64309</v>
      </c>
      <c r="V116" s="42">
        <v>7883</v>
      </c>
      <c r="W116" s="42"/>
      <c r="X116" s="40">
        <v>37843</v>
      </c>
      <c r="Y116" s="42">
        <v>155094</v>
      </c>
      <c r="Z116" s="42">
        <v>166742</v>
      </c>
      <c r="AA116" s="42">
        <v>6395</v>
      </c>
      <c r="AB116" s="42">
        <v>79871</v>
      </c>
      <c r="AC116" s="42">
        <v>67207</v>
      </c>
      <c r="AD116" s="42">
        <v>8709</v>
      </c>
      <c r="AE116" s="42">
        <v>16807</v>
      </c>
      <c r="AF116" s="42">
        <v>19281</v>
      </c>
      <c r="AG116" s="40"/>
      <c r="AH116" s="42"/>
      <c r="AI116" s="42"/>
    </row>
    <row r="117" spans="1:35" ht="15.75">
      <c r="A117" s="22">
        <v>42022</v>
      </c>
      <c r="B117" s="29"/>
      <c r="C117" s="29">
        <v>949081</v>
      </c>
      <c r="D117" s="29">
        <v>26586</v>
      </c>
      <c r="E117" s="29">
        <v>123979</v>
      </c>
      <c r="F117" s="29"/>
      <c r="G117" s="29">
        <v>1363701</v>
      </c>
      <c r="H117" s="29">
        <v>30631</v>
      </c>
      <c r="J117" s="29">
        <v>185882</v>
      </c>
      <c r="K117" s="29">
        <v>38524</v>
      </c>
      <c r="L117" s="29">
        <v>25592</v>
      </c>
      <c r="M117" s="29">
        <v>103328</v>
      </c>
      <c r="P117" s="42">
        <v>92469</v>
      </c>
      <c r="Q117" s="40">
        <v>26795</v>
      </c>
      <c r="R117" s="42">
        <v>7343</v>
      </c>
      <c r="S117" s="42">
        <v>88915</v>
      </c>
      <c r="T117" s="40">
        <v>112408</v>
      </c>
      <c r="U117" s="42">
        <v>34249</v>
      </c>
      <c r="V117" s="42"/>
      <c r="W117" s="42"/>
      <c r="X117" s="40">
        <v>35397</v>
      </c>
      <c r="Y117" s="42">
        <v>133328</v>
      </c>
      <c r="Z117" s="42"/>
      <c r="AA117" s="42">
        <v>3114</v>
      </c>
      <c r="AB117" s="42">
        <v>49375</v>
      </c>
      <c r="AC117" s="42">
        <v>85049</v>
      </c>
      <c r="AD117" s="42">
        <v>947</v>
      </c>
      <c r="AE117" s="42">
        <v>24115</v>
      </c>
      <c r="AF117" s="42">
        <v>22140</v>
      </c>
      <c r="AG117" s="40"/>
      <c r="AH117" s="42"/>
      <c r="AI117" s="42"/>
    </row>
    <row r="118" spans="1:35" ht="15.75">
      <c r="A118" s="22">
        <v>42021</v>
      </c>
      <c r="B118" s="29"/>
      <c r="C118" s="29">
        <v>951510</v>
      </c>
      <c r="D118" s="29">
        <v>25713</v>
      </c>
      <c r="E118" s="29">
        <v>125357</v>
      </c>
      <c r="F118" s="29"/>
      <c r="H118" s="29">
        <v>30713</v>
      </c>
      <c r="J118" s="29">
        <v>184572</v>
      </c>
      <c r="K118" s="29">
        <v>39357</v>
      </c>
      <c r="L118" s="29">
        <v>25244</v>
      </c>
      <c r="M118" s="29">
        <v>95359</v>
      </c>
      <c r="P118" s="42">
        <v>111537</v>
      </c>
      <c r="Q118" s="40">
        <v>30343</v>
      </c>
      <c r="R118" s="42">
        <v>6989</v>
      </c>
      <c r="S118" s="42">
        <v>91130</v>
      </c>
      <c r="T118" s="40">
        <v>104266</v>
      </c>
      <c r="U118" s="42">
        <v>35304</v>
      </c>
      <c r="V118" s="42"/>
      <c r="W118" s="42"/>
      <c r="X118" s="40">
        <v>34807</v>
      </c>
      <c r="Y118" s="42">
        <v>111426</v>
      </c>
      <c r="Z118" s="42"/>
      <c r="AA118" s="42">
        <v>3421</v>
      </c>
      <c r="AB118" s="42">
        <v>46068</v>
      </c>
      <c r="AC118" s="42">
        <v>84058</v>
      </c>
      <c r="AD118" s="42">
        <v>974</v>
      </c>
      <c r="AE118" s="42">
        <v>26170</v>
      </c>
      <c r="AF118" s="42">
        <v>22129</v>
      </c>
      <c r="AG118" s="40"/>
      <c r="AH118" s="42"/>
      <c r="AI118" s="42"/>
    </row>
    <row r="119" spans="1:35" ht="15.75">
      <c r="A119" s="22">
        <v>42020</v>
      </c>
      <c r="B119" s="29"/>
      <c r="C119" s="29">
        <v>1053692</v>
      </c>
      <c r="D119" s="29">
        <v>34949</v>
      </c>
      <c r="E119" s="29">
        <v>131622</v>
      </c>
      <c r="F119" s="29"/>
      <c r="H119" s="29">
        <v>38434</v>
      </c>
      <c r="J119" s="29">
        <v>233527</v>
      </c>
      <c r="L119" s="29">
        <v>41851</v>
      </c>
      <c r="M119" s="29">
        <v>109748</v>
      </c>
      <c r="P119" s="42">
        <v>141964</v>
      </c>
      <c r="Q119" s="40">
        <v>58460</v>
      </c>
      <c r="R119" s="42">
        <v>9885</v>
      </c>
      <c r="S119" s="42">
        <v>153134</v>
      </c>
      <c r="T119" s="40">
        <v>110130</v>
      </c>
      <c r="U119" s="40"/>
      <c r="V119" s="42"/>
      <c r="W119" s="42"/>
      <c r="X119" s="40">
        <v>36288</v>
      </c>
      <c r="Y119" s="42">
        <v>129913</v>
      </c>
      <c r="Z119" s="42"/>
      <c r="AA119" s="42">
        <v>5765</v>
      </c>
      <c r="AB119" s="42">
        <v>51085</v>
      </c>
      <c r="AC119" s="42">
        <v>70889</v>
      </c>
      <c r="AD119" s="42"/>
      <c r="AE119" s="42">
        <v>18857</v>
      </c>
      <c r="AF119" s="42">
        <v>20478</v>
      </c>
      <c r="AG119" s="40"/>
      <c r="AH119" s="42"/>
      <c r="AI119" s="42"/>
    </row>
    <row r="120" spans="1:35" ht="15.75">
      <c r="A120" s="22">
        <v>42019</v>
      </c>
      <c r="B120" s="29"/>
      <c r="C120" s="29">
        <v>1141854</v>
      </c>
      <c r="D120" s="29">
        <v>37382</v>
      </c>
      <c r="E120" s="29">
        <v>136116</v>
      </c>
      <c r="F120" s="29"/>
      <c r="H120" s="29">
        <v>41385</v>
      </c>
      <c r="J120" s="29">
        <v>239436</v>
      </c>
      <c r="L120" s="29">
        <v>46869</v>
      </c>
      <c r="P120" s="42">
        <v>133846</v>
      </c>
      <c r="Q120" s="40">
        <v>56128</v>
      </c>
      <c r="R120" s="42">
        <v>10635</v>
      </c>
      <c r="S120" s="42">
        <v>178119</v>
      </c>
      <c r="T120" s="40">
        <v>125609</v>
      </c>
      <c r="U120" s="40"/>
      <c r="V120" s="42"/>
      <c r="W120" s="42"/>
      <c r="X120" s="40">
        <v>39297</v>
      </c>
      <c r="Y120" s="42">
        <v>143192</v>
      </c>
      <c r="Z120" s="42"/>
      <c r="AA120" s="42">
        <v>6719</v>
      </c>
      <c r="AB120" s="42">
        <v>58121</v>
      </c>
      <c r="AC120" s="42">
        <v>68438</v>
      </c>
      <c r="AD120" s="42"/>
      <c r="AE120" s="42">
        <v>16185</v>
      </c>
      <c r="AF120" s="42"/>
      <c r="AG120" s="40"/>
      <c r="AH120" s="42"/>
      <c r="AI120" s="42"/>
    </row>
    <row r="121" spans="1:35" ht="15.75">
      <c r="A121" s="22">
        <v>42018</v>
      </c>
      <c r="B121" s="29"/>
      <c r="C121" s="29">
        <v>1139184</v>
      </c>
      <c r="D121" s="29">
        <v>38274</v>
      </c>
      <c r="E121" s="29">
        <v>133801</v>
      </c>
      <c r="F121" s="29"/>
      <c r="H121" s="29">
        <v>42919</v>
      </c>
      <c r="J121" s="29">
        <v>245366</v>
      </c>
      <c r="L121" s="29">
        <v>48603</v>
      </c>
      <c r="P121" s="42">
        <v>131065</v>
      </c>
      <c r="Q121" s="40">
        <v>55577</v>
      </c>
      <c r="R121" s="42">
        <v>11207</v>
      </c>
      <c r="S121" s="42">
        <v>182833</v>
      </c>
      <c r="T121" s="40">
        <v>130106</v>
      </c>
      <c r="U121" s="40"/>
      <c r="V121" s="42"/>
      <c r="W121" s="42"/>
      <c r="X121" s="40">
        <v>39572</v>
      </c>
      <c r="Y121" s="42">
        <v>149861</v>
      </c>
      <c r="Z121" s="42"/>
      <c r="AA121" s="42">
        <v>6044</v>
      </c>
      <c r="AB121" s="42">
        <v>49549</v>
      </c>
      <c r="AC121" s="42">
        <v>71068</v>
      </c>
      <c r="AD121" s="42"/>
      <c r="AE121" s="42"/>
      <c r="AF121" s="42"/>
      <c r="AG121" s="40"/>
      <c r="AH121" s="42"/>
      <c r="AI121" s="42"/>
    </row>
    <row r="122" spans="1:35" ht="15.75">
      <c r="A122" s="22">
        <v>42017</v>
      </c>
      <c r="B122" s="29"/>
      <c r="C122" s="29">
        <v>1130982</v>
      </c>
      <c r="D122" s="29">
        <v>37985</v>
      </c>
      <c r="E122" s="29">
        <v>136861</v>
      </c>
      <c r="F122" s="29"/>
      <c r="H122" s="29">
        <v>42445</v>
      </c>
      <c r="J122" s="29">
        <v>244418</v>
      </c>
      <c r="L122" s="29">
        <v>48041</v>
      </c>
      <c r="P122" s="42">
        <v>127269</v>
      </c>
      <c r="Q122" s="40">
        <v>52836</v>
      </c>
      <c r="R122" s="42">
        <v>10818</v>
      </c>
      <c r="S122" s="42">
        <v>188463</v>
      </c>
      <c r="T122" s="40">
        <v>128599</v>
      </c>
      <c r="U122" s="40"/>
      <c r="V122" s="42"/>
      <c r="W122" s="42"/>
      <c r="X122" s="40"/>
      <c r="Y122" s="42">
        <v>163602</v>
      </c>
      <c r="Z122" s="42"/>
      <c r="AA122" s="42">
        <v>6317</v>
      </c>
      <c r="AB122" s="42"/>
      <c r="AC122" s="42"/>
      <c r="AD122" s="42"/>
      <c r="AE122" s="42"/>
      <c r="AF122" s="42"/>
      <c r="AG122" s="40"/>
      <c r="AH122" s="42"/>
      <c r="AI122" s="42"/>
    </row>
    <row r="123" spans="1:35" ht="15.75">
      <c r="A123" s="22">
        <v>42016</v>
      </c>
      <c r="B123" s="29"/>
      <c r="C123" s="29">
        <v>1156882</v>
      </c>
      <c r="D123" s="29">
        <v>38070</v>
      </c>
      <c r="E123" s="29">
        <v>140713</v>
      </c>
      <c r="F123" s="29"/>
      <c r="H123" s="29">
        <v>42873</v>
      </c>
      <c r="J123" s="29">
        <v>246390</v>
      </c>
      <c r="L123" s="29">
        <v>49374</v>
      </c>
      <c r="P123" s="42">
        <v>125722</v>
      </c>
      <c r="Q123" s="40">
        <v>51985</v>
      </c>
      <c r="R123" s="42">
        <v>11779</v>
      </c>
      <c r="S123" s="42">
        <v>196370</v>
      </c>
      <c r="T123" s="40">
        <v>128504</v>
      </c>
      <c r="U123" s="40"/>
      <c r="V123" s="42"/>
      <c r="W123" s="42"/>
      <c r="X123" s="40"/>
      <c r="Y123" s="42"/>
      <c r="Z123" s="42"/>
      <c r="AA123" s="42">
        <v>6667</v>
      </c>
      <c r="AB123" s="42"/>
      <c r="AC123" s="42"/>
      <c r="AD123" s="42"/>
      <c r="AE123" s="42"/>
      <c r="AF123" s="42"/>
      <c r="AG123" s="40"/>
      <c r="AH123" s="42"/>
      <c r="AI123" s="42"/>
    </row>
    <row r="124" spans="1:35" ht="15.75">
      <c r="A124" s="22">
        <v>42015</v>
      </c>
      <c r="B124" s="29"/>
      <c r="C124" s="29">
        <v>998227</v>
      </c>
      <c r="D124" s="29">
        <v>26755</v>
      </c>
      <c r="E124" s="29">
        <v>124357</v>
      </c>
      <c r="F124" s="29"/>
      <c r="H124" s="29">
        <v>31896</v>
      </c>
      <c r="Q124" s="40">
        <v>27267</v>
      </c>
      <c r="R124" s="42">
        <v>7634</v>
      </c>
      <c r="S124" s="42">
        <v>101410</v>
      </c>
      <c r="T124" s="40">
        <v>119254</v>
      </c>
      <c r="U124" s="40"/>
      <c r="V124" s="42"/>
      <c r="W124" s="42"/>
      <c r="X124" s="40"/>
      <c r="Y124" s="42"/>
      <c r="Z124" s="42"/>
      <c r="AA124" s="40"/>
      <c r="AB124" s="42"/>
      <c r="AC124" s="42"/>
      <c r="AD124" s="42"/>
      <c r="AE124" s="42"/>
      <c r="AF124" s="42"/>
      <c r="AG124" s="40"/>
      <c r="AH124" s="42"/>
      <c r="AI124" s="42"/>
    </row>
    <row r="125" spans="1:35" ht="15.75">
      <c r="A125" s="22">
        <v>42014</v>
      </c>
      <c r="B125" s="29"/>
      <c r="C125" s="29">
        <v>1011588</v>
      </c>
      <c r="D125" s="29">
        <v>26011</v>
      </c>
      <c r="E125" s="29">
        <v>127259</v>
      </c>
      <c r="F125" s="29"/>
      <c r="H125" s="29">
        <v>32728</v>
      </c>
      <c r="Q125" s="40">
        <v>31965</v>
      </c>
      <c r="R125" s="42">
        <v>7109</v>
      </c>
      <c r="S125" s="42">
        <v>105782</v>
      </c>
      <c r="T125" s="40">
        <v>111469</v>
      </c>
      <c r="U125" s="40"/>
      <c r="V125" s="42"/>
      <c r="W125" s="42"/>
      <c r="X125" s="40"/>
      <c r="Y125" s="42"/>
      <c r="Z125" s="42"/>
      <c r="AA125" s="40"/>
      <c r="AB125" s="42"/>
      <c r="AC125" s="42"/>
      <c r="AD125" s="42"/>
      <c r="AE125" s="42"/>
      <c r="AF125" s="42"/>
      <c r="AG125" s="40"/>
      <c r="AH125" s="42"/>
      <c r="AI125" s="42"/>
    </row>
    <row r="126" spans="1:35" ht="15.75">
      <c r="A126" s="22">
        <v>42013</v>
      </c>
      <c r="B126" s="29"/>
      <c r="C126" s="29">
        <v>1103495</v>
      </c>
      <c r="D126" s="29">
        <v>34792</v>
      </c>
      <c r="E126" s="29">
        <v>131246</v>
      </c>
      <c r="F126" s="29"/>
      <c r="H126" s="29">
        <v>40658</v>
      </c>
      <c r="Q126" s="40">
        <v>60835</v>
      </c>
      <c r="R126" s="42">
        <v>10450</v>
      </c>
      <c r="S126" s="42">
        <v>168427</v>
      </c>
      <c r="X126" s="40"/>
      <c r="Y126" s="42"/>
      <c r="Z126" s="42"/>
      <c r="AA126" s="40"/>
      <c r="AB126" s="42"/>
      <c r="AC126" s="42"/>
      <c r="AD126" s="42"/>
      <c r="AE126" s="42"/>
      <c r="AF126" s="42"/>
      <c r="AG126" s="40"/>
      <c r="AH126" s="42"/>
      <c r="AI126" s="42"/>
    </row>
    <row r="127" spans="1:35" ht="15.75">
      <c r="A127" s="22">
        <v>42012</v>
      </c>
      <c r="B127" s="29"/>
      <c r="C127" s="29">
        <v>1112674</v>
      </c>
      <c r="D127" s="29">
        <v>35929</v>
      </c>
      <c r="E127" s="29">
        <v>130650</v>
      </c>
      <c r="F127" s="29"/>
      <c r="H127" s="29">
        <v>42887</v>
      </c>
      <c r="Q127" s="40">
        <v>56454</v>
      </c>
      <c r="R127" s="42">
        <v>10778</v>
      </c>
      <c r="S127" s="42">
        <v>189589</v>
      </c>
      <c r="T127" s="42"/>
      <c r="U127" s="40"/>
      <c r="V127" s="42"/>
      <c r="W127" s="42"/>
      <c r="X127" s="40"/>
      <c r="Y127" s="42"/>
      <c r="Z127" s="42"/>
      <c r="AA127" s="40"/>
      <c r="AB127" s="42"/>
      <c r="AC127" s="42"/>
      <c r="AD127" s="42"/>
      <c r="AE127" s="42"/>
      <c r="AF127" s="42"/>
      <c r="AG127" s="40"/>
      <c r="AH127" s="42"/>
      <c r="AI127" s="42"/>
    </row>
    <row r="128" spans="1:35" ht="15.75">
      <c r="A128" s="22">
        <v>42011</v>
      </c>
      <c r="B128" s="29"/>
      <c r="C128" s="29">
        <v>1136044</v>
      </c>
      <c r="D128" s="29">
        <v>36954</v>
      </c>
      <c r="E128" s="29">
        <v>133828</v>
      </c>
      <c r="F128" s="29"/>
      <c r="H128" s="29">
        <v>43216</v>
      </c>
      <c r="Q128" s="40">
        <v>55472</v>
      </c>
      <c r="R128" s="42">
        <v>10701</v>
      </c>
      <c r="S128" s="42"/>
      <c r="T128" s="42"/>
      <c r="U128" s="40"/>
      <c r="V128" s="42"/>
      <c r="W128" s="42"/>
      <c r="X128" s="40"/>
      <c r="Y128" s="42"/>
      <c r="Z128" s="42"/>
      <c r="AA128" s="40"/>
      <c r="AB128" s="42"/>
      <c r="AC128" s="40"/>
      <c r="AD128" s="42"/>
      <c r="AE128" s="42"/>
      <c r="AF128" s="42"/>
      <c r="AG128" s="40"/>
      <c r="AH128" s="42"/>
      <c r="AI128" s="42"/>
    </row>
    <row r="129" spans="1:35" ht="15.75">
      <c r="A129" s="22">
        <v>42010</v>
      </c>
      <c r="B129" s="29"/>
      <c r="C129" s="29">
        <v>1129683</v>
      </c>
      <c r="D129" s="29">
        <v>36727</v>
      </c>
      <c r="E129" s="29">
        <v>134201</v>
      </c>
      <c r="F129" s="29"/>
      <c r="H129" s="29">
        <v>41788</v>
      </c>
      <c r="Q129" s="40">
        <v>52799</v>
      </c>
      <c r="R129" s="40"/>
      <c r="S129" s="42"/>
      <c r="T129" s="42"/>
      <c r="U129" s="40"/>
      <c r="V129" s="42"/>
      <c r="W129" s="42"/>
      <c r="X129" s="40"/>
      <c r="Y129" s="42"/>
      <c r="Z129" s="42"/>
      <c r="AA129" s="40"/>
      <c r="AB129" s="42"/>
      <c r="AC129" s="40"/>
      <c r="AD129" s="42"/>
      <c r="AE129" s="42"/>
      <c r="AF129" s="42"/>
      <c r="AG129" s="40"/>
      <c r="AH129" s="42"/>
      <c r="AI129" s="42"/>
    </row>
    <row r="130" spans="1:35" ht="15.75">
      <c r="A130" s="22">
        <v>42009</v>
      </c>
      <c r="B130" s="29"/>
      <c r="C130" s="29">
        <v>1118089</v>
      </c>
      <c r="D130" s="29">
        <v>36138</v>
      </c>
      <c r="E130" s="29">
        <v>138062</v>
      </c>
      <c r="F130" s="29"/>
      <c r="H130" s="29">
        <v>41232</v>
      </c>
      <c r="Q130" s="40">
        <v>50563</v>
      </c>
      <c r="R130" s="40"/>
      <c r="S130" s="42"/>
      <c r="T130" s="42"/>
      <c r="U130" s="40"/>
      <c r="V130" s="42"/>
      <c r="W130" s="42"/>
      <c r="X130" s="40"/>
      <c r="Y130" s="42"/>
      <c r="Z130" s="42"/>
      <c r="AA130" s="40"/>
      <c r="AB130" s="42"/>
      <c r="AC130" s="40"/>
      <c r="AD130" s="42"/>
      <c r="AE130" s="42"/>
      <c r="AF130" s="42"/>
      <c r="AG130" s="40"/>
      <c r="AH130" s="42"/>
      <c r="AI130" s="42"/>
    </row>
    <row r="131" spans="1:35" ht="15.75">
      <c r="A131" s="22">
        <v>42008</v>
      </c>
      <c r="B131" s="29"/>
      <c r="C131" s="29">
        <v>1128603</v>
      </c>
      <c r="D131" s="29">
        <v>36856</v>
      </c>
      <c r="E131" s="29">
        <v>141589</v>
      </c>
      <c r="F131" s="29"/>
      <c r="H131" s="29">
        <v>41507</v>
      </c>
      <c r="Q131" s="40">
        <v>51486</v>
      </c>
      <c r="R131" s="40"/>
      <c r="S131" s="42"/>
      <c r="T131" s="42"/>
      <c r="U131" s="40"/>
      <c r="V131" s="42"/>
      <c r="W131" s="42"/>
      <c r="X131" s="40"/>
      <c r="Y131" s="42"/>
      <c r="Z131" s="42"/>
      <c r="AA131" s="40"/>
      <c r="AB131" s="42"/>
      <c r="AC131" s="40"/>
      <c r="AD131" s="42"/>
      <c r="AE131" s="42"/>
      <c r="AF131" s="42"/>
      <c r="AG131" s="40"/>
      <c r="AH131" s="42"/>
      <c r="AI131" s="42"/>
    </row>
    <row r="132" spans="1:35" ht="15.75">
      <c r="A132" s="22">
        <v>42007</v>
      </c>
      <c r="B132" s="29"/>
      <c r="C132" s="29">
        <v>968588</v>
      </c>
      <c r="D132" s="29">
        <v>24080</v>
      </c>
      <c r="E132" s="29">
        <v>128320</v>
      </c>
      <c r="F132" s="29"/>
      <c r="H132" s="29">
        <v>32011</v>
      </c>
      <c r="Q132" s="40">
        <v>28238</v>
      </c>
      <c r="R132" s="40"/>
      <c r="S132" s="42"/>
      <c r="T132" s="42"/>
      <c r="U132" s="40"/>
      <c r="V132" s="42"/>
      <c r="W132" s="40"/>
      <c r="Y132" s="42"/>
      <c r="Z132" s="42"/>
      <c r="AA132" s="40"/>
      <c r="AB132" s="42"/>
      <c r="AC132" s="40"/>
      <c r="AD132" s="42"/>
      <c r="AE132" s="42"/>
      <c r="AF132" s="42"/>
      <c r="AG132" s="40"/>
      <c r="AH132" s="42"/>
      <c r="AI132" s="42"/>
    </row>
    <row r="133" spans="1:35" ht="15.75">
      <c r="A133" s="22">
        <v>42006</v>
      </c>
      <c r="B133" s="29"/>
      <c r="C133" s="29">
        <v>998635</v>
      </c>
      <c r="D133" s="29">
        <v>22887</v>
      </c>
      <c r="E133" s="29">
        <v>139874</v>
      </c>
      <c r="F133" s="29"/>
      <c r="H133" s="29">
        <v>28363</v>
      </c>
      <c r="Q133" s="42"/>
      <c r="R133" s="40"/>
      <c r="S133" s="42"/>
      <c r="T133" s="42"/>
      <c r="U133" s="40"/>
      <c r="V133" s="42"/>
      <c r="W133" s="40"/>
      <c r="Y133" s="42"/>
      <c r="Z133" s="42"/>
      <c r="AA133" s="40"/>
      <c r="AB133" s="42"/>
      <c r="AC133" s="40"/>
      <c r="AD133" s="42"/>
      <c r="AE133" s="42"/>
      <c r="AF133" s="42"/>
      <c r="AG133" s="40"/>
      <c r="AH133" s="42"/>
      <c r="AI133" s="42"/>
    </row>
    <row r="134" spans="1:35" ht="15.75">
      <c r="A134" s="22">
        <v>42005</v>
      </c>
      <c r="B134" s="29"/>
      <c r="C134" s="29">
        <v>1010465</v>
      </c>
      <c r="D134" s="29">
        <v>22649</v>
      </c>
      <c r="E134" s="29">
        <v>141774</v>
      </c>
      <c r="F134" s="29"/>
      <c r="Q134" s="42"/>
      <c r="R134" s="40"/>
      <c r="S134" s="42"/>
      <c r="T134" s="42"/>
      <c r="U134" s="40"/>
      <c r="V134" s="42"/>
      <c r="Y134" s="42"/>
      <c r="Z134" s="42"/>
      <c r="AA134" s="40"/>
      <c r="AB134" s="42"/>
      <c r="AC134" s="40"/>
      <c r="AD134" s="42"/>
      <c r="AE134" s="40"/>
      <c r="AF134" s="42"/>
      <c r="AG134" s="40"/>
      <c r="AH134" s="42"/>
      <c r="AI134" s="42"/>
    </row>
    <row r="135" spans="1:35" ht="15.75">
      <c r="A135" s="22">
        <v>42004</v>
      </c>
      <c r="B135" s="29"/>
      <c r="C135" s="29">
        <v>1035518</v>
      </c>
      <c r="D135" s="29"/>
      <c r="E135" s="29">
        <v>132947</v>
      </c>
      <c r="F135" s="29"/>
      <c r="Q135" s="42"/>
      <c r="R135" s="40"/>
      <c r="S135" s="42"/>
      <c r="T135" s="42"/>
      <c r="U135" s="42"/>
      <c r="V135" s="42"/>
      <c r="Y135" s="42"/>
      <c r="Z135" s="42"/>
      <c r="AA135" s="40"/>
      <c r="AB135" s="42"/>
      <c r="AC135" s="40"/>
      <c r="AD135" s="42"/>
      <c r="AE135" s="40"/>
      <c r="AF135" s="42"/>
      <c r="AG135" s="40"/>
      <c r="AH135" s="42"/>
      <c r="AI135" s="42"/>
    </row>
    <row r="136" spans="1:35" ht="15.75">
      <c r="A136" s="22">
        <v>42003</v>
      </c>
      <c r="B136" s="29"/>
      <c r="C136" s="29">
        <v>1089139</v>
      </c>
      <c r="D136" s="29"/>
      <c r="E136" s="29">
        <v>137340</v>
      </c>
      <c r="F136" s="29"/>
      <c r="Q136" s="42"/>
      <c r="R136" s="40"/>
      <c r="S136" s="42"/>
      <c r="T136" s="42"/>
      <c r="U136" s="42"/>
      <c r="V136" s="42"/>
      <c r="Y136" s="42"/>
      <c r="Z136" s="42"/>
      <c r="AA136" s="40"/>
      <c r="AB136" s="42"/>
      <c r="AC136" s="42"/>
      <c r="AD136" s="42"/>
      <c r="AE136" s="40"/>
      <c r="AH136" s="42"/>
      <c r="AI136" s="42"/>
    </row>
    <row r="137" spans="1:35" ht="15.75">
      <c r="A137" s="22">
        <v>42002</v>
      </c>
      <c r="B137" s="29"/>
      <c r="C137" s="29">
        <v>1121856</v>
      </c>
      <c r="D137" s="29"/>
      <c r="E137" s="29">
        <v>143189</v>
      </c>
      <c r="F137" s="29"/>
      <c r="Q137" s="42"/>
      <c r="R137" s="40"/>
      <c r="S137" s="42"/>
      <c r="T137" s="42"/>
      <c r="U137" s="40"/>
      <c r="V137" s="42"/>
      <c r="Z137" s="42"/>
      <c r="AA137" s="40"/>
      <c r="AB137" s="42"/>
      <c r="AC137" s="42"/>
    </row>
    <row r="138" spans="1:35" ht="15.75">
      <c r="A138" s="22">
        <v>42001</v>
      </c>
      <c r="B138" s="29"/>
      <c r="C138" s="29">
        <v>984788</v>
      </c>
      <c r="D138" s="29"/>
      <c r="E138" s="29"/>
      <c r="F138" s="29"/>
      <c r="Q138" s="42"/>
      <c r="R138" s="40"/>
      <c r="S138" s="42"/>
      <c r="T138" s="42"/>
      <c r="U138" s="42"/>
      <c r="V138" s="42"/>
      <c r="AB138" s="42"/>
      <c r="AC138" s="42"/>
    </row>
    <row r="139" spans="1:35" ht="15.75">
      <c r="A139" s="22">
        <v>42000</v>
      </c>
      <c r="B139" s="29"/>
      <c r="C139" s="29">
        <v>1023804</v>
      </c>
      <c r="D139" s="29"/>
      <c r="E139" s="29"/>
      <c r="F139" s="29"/>
      <c r="Q139" s="42"/>
      <c r="R139" s="40"/>
      <c r="S139" s="42"/>
      <c r="T139" s="42"/>
      <c r="U139" s="42"/>
      <c r="V139" s="42"/>
      <c r="AB139" s="42"/>
      <c r="AC139" s="42"/>
    </row>
    <row r="140" spans="1:35" ht="15.75">
      <c r="A140" s="22">
        <v>41999</v>
      </c>
      <c r="B140" s="29"/>
      <c r="C140" s="29">
        <v>1117607</v>
      </c>
      <c r="D140" s="29"/>
      <c r="E140" s="29"/>
      <c r="F140" s="29"/>
      <c r="Q140" s="42"/>
      <c r="R140" s="40"/>
      <c r="S140" s="42"/>
      <c r="T140" s="42"/>
      <c r="U140" s="42"/>
      <c r="V140" s="40"/>
    </row>
    <row r="141" spans="1:35" ht="15.75">
      <c r="A141" s="22">
        <v>41998</v>
      </c>
      <c r="B141" s="29"/>
      <c r="C141" s="29">
        <v>1154080</v>
      </c>
      <c r="D141" s="29"/>
      <c r="E141" s="29"/>
      <c r="F141" s="29"/>
      <c r="Q141" s="42"/>
      <c r="R141" s="40"/>
      <c r="S141" s="42"/>
      <c r="T141" s="42"/>
      <c r="U141" s="40"/>
    </row>
    <row r="142" spans="1:35" ht="15.75">
      <c r="A142" s="22">
        <v>41997</v>
      </c>
      <c r="B142" s="29"/>
      <c r="C142" s="29">
        <v>1169189</v>
      </c>
      <c r="D142" s="29"/>
      <c r="E142" s="29"/>
      <c r="F142" s="29"/>
      <c r="Q142" s="42"/>
      <c r="R142" s="40"/>
      <c r="S142" s="42"/>
      <c r="T142" s="42"/>
      <c r="U142" s="40"/>
    </row>
    <row r="143" spans="1:35" ht="15.75">
      <c r="A143" s="22">
        <v>41996</v>
      </c>
      <c r="B143" s="29"/>
      <c r="C143" s="29">
        <v>1189135</v>
      </c>
      <c r="D143" s="29"/>
      <c r="E143" s="29"/>
      <c r="F143" s="29"/>
      <c r="R143" s="40"/>
      <c r="S143" s="42"/>
      <c r="T143" s="42"/>
      <c r="U143" s="40"/>
    </row>
    <row r="144" spans="1:35" ht="15.75">
      <c r="A144" s="22">
        <v>41995</v>
      </c>
      <c r="B144" s="29"/>
      <c r="C144" s="29">
        <v>1242378</v>
      </c>
      <c r="D144" s="29"/>
      <c r="E144" s="29"/>
      <c r="F144" s="29"/>
      <c r="R144" s="40"/>
      <c r="S144" s="42"/>
      <c r="T144" s="42"/>
      <c r="U144" s="40"/>
    </row>
    <row r="145" spans="1:21" ht="15.75">
      <c r="A145" s="22">
        <v>41994</v>
      </c>
      <c r="B145" s="29"/>
      <c r="C145" s="29">
        <v>1083432</v>
      </c>
      <c r="D145" s="29"/>
      <c r="E145" s="29"/>
      <c r="F145" s="29"/>
      <c r="R145" s="40"/>
      <c r="S145" s="42"/>
      <c r="T145" s="42"/>
      <c r="U145" s="40"/>
    </row>
    <row r="146" spans="1:21" ht="15.75">
      <c r="A146" s="22">
        <v>41993</v>
      </c>
      <c r="B146" s="29"/>
      <c r="C146" s="29">
        <v>1102475</v>
      </c>
      <c r="D146" s="29"/>
      <c r="E146" s="29"/>
      <c r="F146" s="29"/>
      <c r="R146" s="40"/>
      <c r="S146" s="42"/>
      <c r="T146" s="42"/>
      <c r="U146" s="40"/>
    </row>
    <row r="147" spans="1:21" ht="15.75">
      <c r="A147" s="22">
        <v>41992</v>
      </c>
      <c r="B147" s="29"/>
      <c r="C147" s="29">
        <v>1230644</v>
      </c>
      <c r="D147" s="29"/>
      <c r="E147" s="29"/>
      <c r="F147" s="29"/>
      <c r="R147" s="40"/>
      <c r="S147" s="42"/>
      <c r="T147" s="42"/>
      <c r="U147" s="40"/>
    </row>
    <row r="148" spans="1:21" ht="15.75">
      <c r="A148" s="22">
        <v>41991</v>
      </c>
      <c r="B148" s="29"/>
      <c r="C148" s="29">
        <v>1236966</v>
      </c>
      <c r="D148" s="29"/>
      <c r="E148" s="29"/>
      <c r="F148" s="29"/>
      <c r="R148" s="40"/>
      <c r="S148" s="40"/>
      <c r="T148" s="42"/>
      <c r="U148" s="40"/>
    </row>
    <row r="149" spans="1:21" ht="15.75">
      <c r="A149" s="22">
        <v>41990</v>
      </c>
      <c r="B149" s="29"/>
      <c r="C149" s="29">
        <v>1230512</v>
      </c>
      <c r="D149" s="29"/>
      <c r="E149" s="29"/>
      <c r="F149" s="29"/>
      <c r="R149" s="40"/>
      <c r="S149" s="40"/>
      <c r="T149" s="42"/>
      <c r="U149" s="40"/>
    </row>
    <row r="150" spans="1:21">
      <c r="A150" s="22">
        <v>41989</v>
      </c>
      <c r="B150" s="29"/>
      <c r="C150" s="29">
        <v>1232960</v>
      </c>
      <c r="D150" s="29"/>
      <c r="E150" s="29"/>
      <c r="F150" s="29"/>
      <c r="R150" s="40"/>
      <c r="S150" s="40"/>
    </row>
    <row r="151" spans="1:21">
      <c r="A151" s="22">
        <v>41988</v>
      </c>
      <c r="B151" s="29"/>
      <c r="C151" s="29">
        <v>1233565</v>
      </c>
      <c r="D151" s="29"/>
      <c r="E151" s="29"/>
      <c r="F151" s="29"/>
      <c r="R151" s="40"/>
      <c r="S151" s="40"/>
    </row>
    <row r="152" spans="1:21">
      <c r="A152" s="22">
        <v>41987</v>
      </c>
      <c r="B152" s="29"/>
      <c r="C152" s="29">
        <v>1073774</v>
      </c>
      <c r="D152" s="29"/>
      <c r="E152" s="29"/>
      <c r="F152" s="29"/>
    </row>
    <row r="153" spans="1:21">
      <c r="A153" s="22">
        <v>41986</v>
      </c>
      <c r="B153" s="29"/>
      <c r="C153" s="29">
        <v>1123824</v>
      </c>
      <c r="D153" s="29"/>
      <c r="E153" s="29"/>
      <c r="F153" s="29"/>
    </row>
    <row r="154" spans="1:21">
      <c r="A154" s="22">
        <v>41985</v>
      </c>
      <c r="B154" s="29"/>
      <c r="C154" s="29">
        <v>1766947</v>
      </c>
      <c r="D154" s="29"/>
      <c r="E154" s="29"/>
      <c r="F154" s="29"/>
    </row>
    <row r="155" spans="1:21">
      <c r="A155" s="22">
        <v>41984</v>
      </c>
      <c r="B155" s="29"/>
      <c r="C155" s="29">
        <v>1372390</v>
      </c>
      <c r="D155" s="29"/>
      <c r="E155" s="29"/>
      <c r="F155" s="29"/>
    </row>
    <row r="156" spans="1:21">
      <c r="A156" s="22">
        <v>41983</v>
      </c>
      <c r="B156" s="29"/>
      <c r="C156" s="29">
        <v>1240081</v>
      </c>
      <c r="D156" s="29"/>
      <c r="E156" s="29"/>
      <c r="F156" s="29"/>
    </row>
    <row r="157" spans="1:21">
      <c r="A157" s="22">
        <v>41982</v>
      </c>
      <c r="B157" s="29"/>
      <c r="C157" s="29">
        <v>1233114</v>
      </c>
      <c r="D157" s="29"/>
      <c r="E157" s="29"/>
      <c r="F157" s="29"/>
    </row>
    <row r="158" spans="1:21">
      <c r="A158" s="22">
        <v>41981</v>
      </c>
      <c r="B158" s="29"/>
      <c r="C158" s="29">
        <v>1265940</v>
      </c>
      <c r="D158" s="29"/>
      <c r="E158" s="29"/>
      <c r="F158" s="29"/>
    </row>
    <row r="159" spans="1:21">
      <c r="A159" s="22">
        <v>41980</v>
      </c>
      <c r="B159" s="29"/>
      <c r="C159" s="29">
        <v>1123518</v>
      </c>
      <c r="D159" s="29"/>
      <c r="E159" s="29"/>
      <c r="F159" s="29"/>
    </row>
    <row r="160" spans="1:21">
      <c r="A160" s="22">
        <v>41979</v>
      </c>
      <c r="B160" s="29"/>
      <c r="C160" s="29">
        <v>1151113</v>
      </c>
      <c r="D160" s="29"/>
      <c r="E160" s="29"/>
      <c r="F160" s="29"/>
    </row>
    <row r="161" spans="1:6">
      <c r="A161" s="22">
        <v>41978</v>
      </c>
      <c r="B161" s="29"/>
      <c r="C161" s="29">
        <v>1264663</v>
      </c>
      <c r="D161" s="29"/>
      <c r="E161" s="29"/>
      <c r="F161" s="29"/>
    </row>
    <row r="162" spans="1:6">
      <c r="A162" s="22">
        <v>41977</v>
      </c>
      <c r="B162" s="29"/>
      <c r="C162" s="29">
        <v>1329926</v>
      </c>
      <c r="D162" s="29"/>
      <c r="E162" s="29"/>
      <c r="F162" s="29"/>
    </row>
    <row r="163" spans="1:6">
      <c r="A163" s="22">
        <v>41976</v>
      </c>
      <c r="B163" s="29"/>
      <c r="C163" s="29">
        <v>1298006</v>
      </c>
      <c r="D163" s="29"/>
      <c r="E163" s="29"/>
      <c r="F163" s="29"/>
    </row>
    <row r="164" spans="1:6">
      <c r="A164" s="22">
        <v>41975</v>
      </c>
      <c r="B164" s="29"/>
      <c r="C164" s="29">
        <v>1230910</v>
      </c>
      <c r="D164" s="29"/>
      <c r="E164" s="29"/>
      <c r="F164" s="29"/>
    </row>
    <row r="165" spans="1:6">
      <c r="A165" s="22">
        <v>41974</v>
      </c>
      <c r="B165" s="29"/>
      <c r="C165" s="29">
        <v>1200946</v>
      </c>
      <c r="D165" s="29"/>
      <c r="E165" s="29"/>
      <c r="F165" s="29"/>
    </row>
    <row r="166" spans="1:6">
      <c r="A166" s="22">
        <v>41973</v>
      </c>
      <c r="B166" s="29"/>
      <c r="C166" s="29">
        <v>1102857</v>
      </c>
      <c r="D166" s="29"/>
      <c r="E166" s="29"/>
      <c r="F166" s="29"/>
    </row>
    <row r="167" spans="1:6">
      <c r="A167" s="22">
        <v>41972</v>
      </c>
      <c r="B167" s="29"/>
      <c r="C167" s="29">
        <v>1116581</v>
      </c>
      <c r="D167" s="29"/>
      <c r="E167" s="29"/>
      <c r="F167" s="29"/>
    </row>
    <row r="168" spans="1:6">
      <c r="A168" s="22">
        <v>41971</v>
      </c>
      <c r="B168" s="29"/>
      <c r="C168" s="29">
        <v>1245658</v>
      </c>
      <c r="D168" s="29"/>
      <c r="E168" s="29"/>
    </row>
    <row r="169" spans="1:6">
      <c r="A169" s="22">
        <v>41970</v>
      </c>
      <c r="B169" s="29"/>
      <c r="C169" s="29">
        <v>1210924</v>
      </c>
      <c r="D169" s="29"/>
      <c r="E169" s="29"/>
    </row>
    <row r="170" spans="1:6">
      <c r="A170" s="22">
        <v>41969</v>
      </c>
      <c r="B170" s="29"/>
      <c r="C170" s="29">
        <v>1251650</v>
      </c>
      <c r="D170" s="29"/>
      <c r="E170" s="29"/>
    </row>
    <row r="171" spans="1:6">
      <c r="A171" s="22">
        <v>41968</v>
      </c>
      <c r="B171" s="29"/>
      <c r="C171" s="29">
        <v>1259156</v>
      </c>
      <c r="D171" s="29"/>
      <c r="E171" s="29"/>
    </row>
    <row r="172" spans="1:6">
      <c r="A172" s="22">
        <v>41967</v>
      </c>
      <c r="B172" s="29"/>
      <c r="C172" s="29">
        <v>1267900</v>
      </c>
      <c r="D172" s="29"/>
      <c r="E172" s="29"/>
    </row>
    <row r="173" spans="1:6">
      <c r="A173" s="22">
        <v>41966</v>
      </c>
      <c r="B173" s="29"/>
      <c r="C173" s="29">
        <v>1122905</v>
      </c>
      <c r="D173" s="29"/>
      <c r="E173" s="29"/>
    </row>
    <row r="174" spans="1:6">
      <c r="A174" s="22">
        <v>41965</v>
      </c>
      <c r="B174" s="29"/>
      <c r="C174" s="29">
        <v>1149575</v>
      </c>
      <c r="D174" s="29"/>
      <c r="E174" s="29"/>
    </row>
    <row r="175" spans="1:6">
      <c r="A175" s="22">
        <v>41964</v>
      </c>
      <c r="B175" s="29"/>
      <c r="C175" s="29">
        <v>1269437</v>
      </c>
      <c r="D175" s="29"/>
      <c r="E175" s="29"/>
    </row>
    <row r="176" spans="1:6">
      <c r="A176" s="22">
        <v>41963</v>
      </c>
      <c r="B176" s="29"/>
      <c r="C176" s="29">
        <v>1279549</v>
      </c>
      <c r="D176" s="29"/>
      <c r="E176" s="29"/>
    </row>
    <row r="177" spans="1:5">
      <c r="A177" s="22">
        <v>41962</v>
      </c>
      <c r="B177" s="29"/>
      <c r="C177" s="29">
        <v>1306236</v>
      </c>
      <c r="D177" s="29"/>
      <c r="E177" s="29"/>
    </row>
    <row r="178" spans="1:5">
      <c r="A178" s="22">
        <v>41961</v>
      </c>
      <c r="B178" s="29"/>
      <c r="C178" s="29">
        <v>1353689</v>
      </c>
      <c r="D178" s="29"/>
      <c r="E178" s="29"/>
    </row>
    <row r="179" spans="1:5">
      <c r="A179" s="22">
        <v>41960</v>
      </c>
      <c r="B179" s="29"/>
      <c r="C179" s="29">
        <v>1393085</v>
      </c>
      <c r="D179" s="29"/>
      <c r="E179" s="29"/>
    </row>
    <row r="180" spans="1:5">
      <c r="A180" s="22">
        <v>41959</v>
      </c>
      <c r="B180" s="29"/>
      <c r="C180" s="29">
        <v>1205797</v>
      </c>
      <c r="D180" s="29"/>
      <c r="E180" s="29"/>
    </row>
    <row r="181" spans="1:5">
      <c r="A181" s="22">
        <v>41958</v>
      </c>
      <c r="B181" s="29"/>
      <c r="C181" s="29">
        <v>1246214</v>
      </c>
      <c r="D181" s="29"/>
      <c r="E181" s="29"/>
    </row>
    <row r="182" spans="1:5">
      <c r="A182" s="22">
        <v>41957</v>
      </c>
      <c r="B182" s="29"/>
      <c r="C182" s="29">
        <v>1364012</v>
      </c>
      <c r="D182" s="29"/>
      <c r="E182" s="29"/>
    </row>
    <row r="183" spans="1:5">
      <c r="A183" s="22">
        <v>41956</v>
      </c>
      <c r="B183" s="29"/>
      <c r="C183" s="29">
        <v>1407596</v>
      </c>
      <c r="D183" s="29"/>
      <c r="E183" s="29"/>
    </row>
    <row r="184" spans="1:5">
      <c r="A184" s="22">
        <v>41955</v>
      </c>
      <c r="B184" s="29"/>
      <c r="C184" s="29">
        <v>1507291</v>
      </c>
      <c r="D184" s="29"/>
      <c r="E184" s="29"/>
    </row>
    <row r="185" spans="1:5">
      <c r="A185" s="22">
        <v>41954</v>
      </c>
      <c r="B185" s="29"/>
      <c r="C185" s="29"/>
      <c r="D185" s="29"/>
      <c r="E185" s="29"/>
    </row>
    <row r="186" spans="1:5">
      <c r="A186" s="22">
        <v>41953</v>
      </c>
      <c r="B186" s="29"/>
      <c r="C186" s="29"/>
      <c r="D186" s="29"/>
      <c r="E186" s="29"/>
    </row>
    <row r="187" spans="1:5">
      <c r="A187" s="22">
        <v>41952</v>
      </c>
      <c r="B187" s="29"/>
      <c r="C187" s="29"/>
      <c r="D187" s="29"/>
      <c r="E187" s="29"/>
    </row>
    <row r="188" spans="1:5">
      <c r="A188" s="22">
        <v>41951</v>
      </c>
      <c r="B188" s="29"/>
      <c r="C188" s="29"/>
      <c r="D188" s="29"/>
      <c r="E188" s="29"/>
    </row>
    <row r="189" spans="1:5">
      <c r="A189" s="22">
        <v>41950</v>
      </c>
      <c r="B189" s="29"/>
      <c r="C189" s="29"/>
      <c r="D189" s="29"/>
      <c r="E189" s="29"/>
    </row>
    <row r="190" spans="1:5">
      <c r="A190" s="22">
        <v>41949</v>
      </c>
      <c r="B190" s="29"/>
      <c r="C190" s="29"/>
      <c r="D190" s="29"/>
      <c r="E190" s="29"/>
    </row>
    <row r="191" spans="1:5">
      <c r="A191" s="22">
        <v>41948</v>
      </c>
      <c r="B191" s="29"/>
      <c r="C191" s="29"/>
      <c r="D191" s="29"/>
      <c r="E191" s="29"/>
    </row>
    <row r="192" spans="1:5">
      <c r="A192" s="22">
        <v>41947</v>
      </c>
      <c r="B192" s="29"/>
      <c r="C192" s="29"/>
      <c r="D192" s="29"/>
      <c r="E192" s="29"/>
    </row>
    <row r="193" spans="1:5">
      <c r="A193" s="22">
        <v>41946</v>
      </c>
      <c r="B193" s="29"/>
      <c r="C193" s="29"/>
      <c r="D193" s="29"/>
      <c r="E193" s="29"/>
    </row>
    <row r="194" spans="1:5">
      <c r="A194" s="22">
        <v>41945</v>
      </c>
      <c r="B194" s="29"/>
      <c r="C194" s="29"/>
      <c r="D194" s="29"/>
      <c r="E194" s="29"/>
    </row>
    <row r="195" spans="1:5">
      <c r="A195" s="22">
        <v>41944</v>
      </c>
      <c r="B195" s="29"/>
      <c r="C195" s="29"/>
      <c r="D195" s="29"/>
      <c r="E195" s="29"/>
    </row>
    <row r="196" spans="1:5">
      <c r="A196" s="22">
        <v>41943</v>
      </c>
      <c r="B196" s="29"/>
      <c r="C196" s="29"/>
      <c r="D196" s="29"/>
      <c r="E196" s="29"/>
    </row>
    <row r="197" spans="1:5">
      <c r="A197" s="22">
        <v>41942</v>
      </c>
      <c r="B197" s="29"/>
      <c r="C197" s="29"/>
      <c r="D197" s="29"/>
      <c r="E197" s="29"/>
    </row>
    <row r="198" spans="1:5">
      <c r="A198" s="22">
        <v>41941</v>
      </c>
      <c r="B198" s="29"/>
      <c r="C198" s="29"/>
      <c r="D198" s="29"/>
      <c r="E198" s="29"/>
    </row>
    <row r="199" spans="1:5">
      <c r="A199" s="22">
        <v>41940</v>
      </c>
      <c r="B199" s="29"/>
      <c r="C199" s="29"/>
      <c r="D199" s="29"/>
      <c r="E199" s="29"/>
    </row>
    <row r="200" spans="1:5">
      <c r="A200" s="22">
        <v>41939</v>
      </c>
      <c r="B200" s="29"/>
      <c r="C200" s="29"/>
      <c r="D200" s="29"/>
      <c r="E200" s="29"/>
    </row>
    <row r="201" spans="1:5">
      <c r="A201" s="22">
        <v>41938</v>
      </c>
      <c r="B201" s="29"/>
      <c r="C201" s="29"/>
      <c r="D201" s="29"/>
      <c r="E201" s="29"/>
    </row>
    <row r="202" spans="1:5">
      <c r="A202" s="22">
        <v>41937</v>
      </c>
      <c r="B202" s="29"/>
      <c r="C202" s="29"/>
      <c r="D202" s="29"/>
      <c r="E202" s="29"/>
    </row>
    <row r="203" spans="1:5">
      <c r="A203" s="22">
        <v>41936</v>
      </c>
      <c r="B203" s="29"/>
      <c r="C203" s="29"/>
      <c r="D203" s="29"/>
      <c r="E203" s="29"/>
    </row>
    <row r="204" spans="1:5">
      <c r="A204" s="22">
        <v>41935</v>
      </c>
      <c r="B204" s="29"/>
      <c r="C204" s="29"/>
      <c r="D204" s="29"/>
    </row>
    <row r="205" spans="1:5">
      <c r="A205" s="22">
        <v>41934</v>
      </c>
      <c r="B205" s="29"/>
      <c r="C205" s="29"/>
      <c r="D205" s="29"/>
    </row>
    <row r="206" spans="1:5">
      <c r="A206" s="22">
        <v>41933</v>
      </c>
      <c r="B206" s="29"/>
      <c r="C206" s="29"/>
      <c r="D206" s="29"/>
    </row>
    <row r="207" spans="1:5">
      <c r="A207" s="22">
        <v>41932</v>
      </c>
      <c r="B207" s="29"/>
      <c r="C207" s="29"/>
      <c r="D207" s="29"/>
    </row>
    <row r="208" spans="1:5">
      <c r="A208" s="22">
        <v>41931</v>
      </c>
      <c r="B208" s="29"/>
      <c r="C208" s="29"/>
      <c r="D208" s="29"/>
    </row>
    <row r="209" spans="1:4">
      <c r="A209" s="22">
        <v>41930</v>
      </c>
      <c r="B209" s="29"/>
      <c r="C209" s="29"/>
      <c r="D209" s="29"/>
    </row>
    <row r="210" spans="1:4">
      <c r="A210" s="22">
        <v>41929</v>
      </c>
      <c r="B210" s="29"/>
      <c r="C210" s="29"/>
      <c r="D210" s="29"/>
    </row>
    <row r="211" spans="1:4">
      <c r="A211" s="22">
        <v>41928</v>
      </c>
      <c r="B211" s="29"/>
      <c r="C211" s="29"/>
      <c r="D211" s="29"/>
    </row>
    <row r="212" spans="1:4">
      <c r="A212" s="22">
        <v>41927</v>
      </c>
      <c r="B212" s="29"/>
      <c r="C212" s="29"/>
      <c r="D212" s="29"/>
    </row>
    <row r="213" spans="1:4">
      <c r="A213" s="22">
        <v>41926</v>
      </c>
      <c r="B213" s="29"/>
      <c r="C213" s="29"/>
      <c r="D213" s="29"/>
    </row>
    <row r="214" spans="1:4">
      <c r="A214" s="22">
        <v>41925</v>
      </c>
      <c r="B214" s="29"/>
      <c r="C214" s="29"/>
      <c r="D214" s="29"/>
    </row>
    <row r="215" spans="1:4">
      <c r="A215" s="22">
        <v>41924</v>
      </c>
      <c r="B215" s="29"/>
      <c r="C215" s="29"/>
      <c r="D215" s="29"/>
    </row>
    <row r="216" spans="1:4">
      <c r="A216" s="22">
        <v>41923</v>
      </c>
      <c r="B216" s="29"/>
      <c r="C216" s="29"/>
      <c r="D216" s="29"/>
    </row>
    <row r="217" spans="1:4">
      <c r="A217" s="22">
        <v>41922</v>
      </c>
      <c r="B217" s="29"/>
      <c r="C217" s="29"/>
      <c r="D217" s="29"/>
    </row>
    <row r="218" spans="1:4">
      <c r="A218" s="22">
        <v>41921</v>
      </c>
      <c r="B218" s="29"/>
      <c r="C218" s="29"/>
      <c r="D218" s="29"/>
    </row>
    <row r="219" spans="1:4">
      <c r="A219" s="22">
        <v>41920</v>
      </c>
      <c r="B219" s="29"/>
      <c r="C219" s="29"/>
      <c r="D219" s="29"/>
    </row>
    <row r="220" spans="1:4">
      <c r="A220" s="22">
        <v>41919</v>
      </c>
      <c r="C220" s="29"/>
      <c r="D220" s="29"/>
    </row>
    <row r="221" spans="1:4">
      <c r="A221" s="22">
        <v>41918</v>
      </c>
      <c r="C221" s="29"/>
      <c r="D221" s="29"/>
    </row>
    <row r="222" spans="1:4">
      <c r="A222" s="22">
        <v>41917</v>
      </c>
      <c r="C222" s="29"/>
      <c r="D222" s="29"/>
    </row>
    <row r="223" spans="1:4">
      <c r="A223" s="22">
        <v>41916</v>
      </c>
      <c r="C223" s="29"/>
      <c r="D223" s="29"/>
    </row>
    <row r="224" spans="1:4">
      <c r="A224" s="22">
        <v>41915</v>
      </c>
      <c r="C224" s="29"/>
      <c r="D224" s="29"/>
    </row>
    <row r="225" spans="1:4">
      <c r="A225" s="22">
        <v>41914</v>
      </c>
      <c r="C225" s="29"/>
      <c r="D225" s="29"/>
    </row>
    <row r="226" spans="1:4">
      <c r="A226" s="22">
        <v>41913</v>
      </c>
      <c r="C226" s="29"/>
      <c r="D226" s="29"/>
    </row>
    <row r="227" spans="1:4">
      <c r="A227" s="22">
        <v>41912</v>
      </c>
      <c r="C227" s="29"/>
      <c r="D227" s="29"/>
    </row>
    <row r="228" spans="1:4">
      <c r="A228" s="22">
        <v>41911</v>
      </c>
      <c r="C228" s="29"/>
      <c r="D228" s="29"/>
    </row>
    <row r="229" spans="1:4">
      <c r="A229" s="22">
        <v>41910</v>
      </c>
      <c r="C229" s="29"/>
      <c r="D229" s="29"/>
    </row>
    <row r="230" spans="1:4">
      <c r="A230" s="22">
        <v>41909</v>
      </c>
      <c r="C230" s="29"/>
      <c r="D230" s="29"/>
    </row>
    <row r="231" spans="1:4">
      <c r="A231" s="22">
        <v>41908</v>
      </c>
      <c r="C231" s="29"/>
      <c r="D231" s="29"/>
    </row>
    <row r="232" spans="1:4">
      <c r="A232" s="22">
        <v>41907</v>
      </c>
      <c r="C232" s="29"/>
      <c r="D232" s="29"/>
    </row>
    <row r="233" spans="1:4">
      <c r="A233" s="22">
        <v>41906</v>
      </c>
      <c r="C233" s="29"/>
      <c r="D233" s="29"/>
    </row>
    <row r="234" spans="1:4">
      <c r="A234" s="22">
        <v>41905</v>
      </c>
      <c r="C234" s="29"/>
      <c r="D234" s="29"/>
    </row>
    <row r="235" spans="1:4">
      <c r="A235" s="22">
        <v>41904</v>
      </c>
      <c r="C235" s="29"/>
      <c r="D235" s="29"/>
    </row>
    <row r="236" spans="1:4">
      <c r="A236" s="22">
        <v>41903</v>
      </c>
      <c r="C236" s="29"/>
      <c r="D236" s="29"/>
    </row>
    <row r="237" spans="1:4">
      <c r="A237" s="22">
        <v>41902</v>
      </c>
      <c r="C237" s="29"/>
      <c r="D237" s="29"/>
    </row>
    <row r="238" spans="1:4">
      <c r="A238" s="22">
        <v>41901</v>
      </c>
      <c r="C238" s="29"/>
      <c r="D238" s="29"/>
    </row>
    <row r="239" spans="1:4">
      <c r="A239" s="22">
        <v>41900</v>
      </c>
      <c r="C239" s="29"/>
      <c r="D239" s="29"/>
    </row>
    <row r="240" spans="1:4">
      <c r="A240" s="22">
        <v>41899</v>
      </c>
      <c r="C240" s="29"/>
      <c r="D240" s="29"/>
    </row>
    <row r="241" spans="1:4">
      <c r="A241" s="22">
        <v>41898</v>
      </c>
      <c r="C241" s="29"/>
      <c r="D241" s="29"/>
    </row>
    <row r="242" spans="1:4">
      <c r="A242" s="22">
        <v>41897</v>
      </c>
      <c r="C242" s="29"/>
      <c r="D242" s="29"/>
    </row>
    <row r="243" spans="1:4">
      <c r="A243" s="22">
        <v>41896</v>
      </c>
      <c r="C243" s="29"/>
      <c r="D243" s="29"/>
    </row>
    <row r="244" spans="1:4">
      <c r="A244" s="22">
        <v>41895</v>
      </c>
    </row>
    <row r="245" spans="1:4">
      <c r="A245" s="22">
        <v>41894</v>
      </c>
    </row>
    <row r="246" spans="1:4">
      <c r="A246" s="22">
        <v>41893</v>
      </c>
    </row>
    <row r="247" spans="1:4">
      <c r="A247" s="22">
        <v>41892</v>
      </c>
    </row>
    <row r="248" spans="1:4">
      <c r="A248" s="22">
        <v>41891</v>
      </c>
    </row>
    <row r="249" spans="1:4">
      <c r="A249" s="22">
        <v>41890</v>
      </c>
    </row>
    <row r="250" spans="1:4">
      <c r="A250" s="22">
        <v>41889</v>
      </c>
    </row>
    <row r="251" spans="1:4">
      <c r="A251" s="22">
        <v>41888</v>
      </c>
    </row>
    <row r="252" spans="1:4">
      <c r="A252" s="22">
        <v>41887</v>
      </c>
    </row>
    <row r="253" spans="1:4">
      <c r="A253" s="22">
        <v>41886</v>
      </c>
    </row>
    <row r="254" spans="1:4">
      <c r="A254" s="22">
        <v>41885</v>
      </c>
    </row>
    <row r="255" spans="1:4">
      <c r="A255" s="22">
        <v>41884</v>
      </c>
    </row>
    <row r="256" spans="1:4">
      <c r="A256" s="22">
        <v>41883</v>
      </c>
    </row>
    <row r="257" spans="1:1">
      <c r="A257" s="22">
        <v>41882</v>
      </c>
    </row>
    <row r="258" spans="1:1">
      <c r="A258" s="22">
        <v>41881</v>
      </c>
    </row>
    <row r="259" spans="1:1">
      <c r="A259" s="22">
        <v>41880</v>
      </c>
    </row>
    <row r="260" spans="1:1">
      <c r="A260" s="22">
        <v>41879</v>
      </c>
    </row>
    <row r="261" spans="1:1">
      <c r="A261" s="22">
        <v>41878</v>
      </c>
    </row>
    <row r="262" spans="1:1">
      <c r="A262" s="22">
        <v>41877</v>
      </c>
    </row>
    <row r="263" spans="1:1">
      <c r="A263" s="22">
        <v>41876</v>
      </c>
    </row>
    <row r="264" spans="1:1">
      <c r="A264" s="22">
        <v>41875</v>
      </c>
    </row>
    <row r="265" spans="1:1">
      <c r="A265" s="22">
        <v>41874</v>
      </c>
    </row>
    <row r="266" spans="1:1">
      <c r="A266" s="22">
        <v>41873</v>
      </c>
    </row>
    <row r="267" spans="1:1">
      <c r="A267" s="22">
        <v>41872</v>
      </c>
    </row>
    <row r="268" spans="1:1">
      <c r="A268" s="22">
        <v>41871</v>
      </c>
    </row>
    <row r="269" spans="1:1">
      <c r="A269" s="22">
        <v>41870</v>
      </c>
    </row>
    <row r="270" spans="1:1">
      <c r="A270" s="22">
        <v>41869</v>
      </c>
    </row>
    <row r="271" spans="1:1">
      <c r="A271" s="22">
        <v>41868</v>
      </c>
    </row>
    <row r="272" spans="1:1">
      <c r="A272" s="22">
        <v>41867</v>
      </c>
    </row>
    <row r="273" spans="1:1">
      <c r="A273" s="22">
        <v>41866</v>
      </c>
    </row>
    <row r="274" spans="1:1">
      <c r="A274" s="22">
        <v>41865</v>
      </c>
    </row>
    <row r="275" spans="1:1">
      <c r="A275" s="22">
        <v>41864</v>
      </c>
    </row>
    <row r="276" spans="1:1">
      <c r="A276" s="22">
        <v>41863</v>
      </c>
    </row>
    <row r="277" spans="1:1">
      <c r="A277" s="22">
        <v>41862</v>
      </c>
    </row>
    <row r="278" spans="1:1">
      <c r="A278" s="22">
        <v>41861</v>
      </c>
    </row>
    <row r="279" spans="1:1">
      <c r="A279" s="22">
        <v>41860</v>
      </c>
    </row>
    <row r="280" spans="1:1">
      <c r="A280" s="22">
        <v>41859</v>
      </c>
    </row>
    <row r="281" spans="1:1">
      <c r="A281" s="22">
        <v>41858</v>
      </c>
    </row>
    <row r="282" spans="1:1">
      <c r="A282" s="22">
        <v>41857</v>
      </c>
    </row>
    <row r="283" spans="1:1">
      <c r="A283" s="22">
        <v>41856</v>
      </c>
    </row>
    <row r="284" spans="1:1">
      <c r="A284" s="22">
        <v>41855</v>
      </c>
    </row>
    <row r="285" spans="1:1">
      <c r="A285" s="22">
        <v>41854</v>
      </c>
    </row>
    <row r="286" spans="1:1">
      <c r="A286" s="22">
        <v>41853</v>
      </c>
    </row>
    <row r="287" spans="1:1">
      <c r="A287" s="22">
        <v>41852</v>
      </c>
    </row>
    <row r="288" spans="1:1">
      <c r="A288" s="22">
        <v>41851</v>
      </c>
    </row>
    <row r="289" spans="1:1">
      <c r="A289" s="22">
        <v>41850</v>
      </c>
    </row>
    <row r="290" spans="1:1">
      <c r="A290" s="22">
        <v>41849</v>
      </c>
    </row>
    <row r="291" spans="1:1">
      <c r="A291" s="22">
        <v>41848</v>
      </c>
    </row>
    <row r="292" spans="1:1">
      <c r="A292" s="22">
        <v>41847</v>
      </c>
    </row>
    <row r="293" spans="1:1">
      <c r="A293" s="22">
        <v>41846</v>
      </c>
    </row>
    <row r="294" spans="1:1">
      <c r="A294" s="22">
        <v>41845</v>
      </c>
    </row>
    <row r="295" spans="1:1">
      <c r="A295" s="22">
        <v>41844</v>
      </c>
    </row>
    <row r="296" spans="1:1">
      <c r="A296" s="22">
        <v>41843</v>
      </c>
    </row>
    <row r="297" spans="1:1">
      <c r="A297" s="22">
        <v>41842</v>
      </c>
    </row>
    <row r="298" spans="1:1">
      <c r="A298" s="22">
        <v>41841</v>
      </c>
    </row>
    <row r="299" spans="1:1">
      <c r="A299" s="22">
        <v>41840</v>
      </c>
    </row>
    <row r="300" spans="1:1">
      <c r="A300" s="22">
        <v>41839</v>
      </c>
    </row>
    <row r="301" spans="1:1">
      <c r="A301" s="22">
        <v>41838</v>
      </c>
    </row>
    <row r="302" spans="1:1">
      <c r="A302" s="22">
        <v>41837</v>
      </c>
    </row>
    <row r="303" spans="1:1">
      <c r="A303" s="22">
        <v>41836</v>
      </c>
    </row>
    <row r="304" spans="1:1">
      <c r="A304" s="22">
        <v>41835</v>
      </c>
    </row>
    <row r="305" spans="1:1">
      <c r="A305" s="22">
        <v>41834</v>
      </c>
    </row>
    <row r="306" spans="1:1">
      <c r="A306" s="22">
        <v>41833</v>
      </c>
    </row>
    <row r="307" spans="1:1">
      <c r="A307" s="22">
        <v>41832</v>
      </c>
    </row>
    <row r="308" spans="1:1">
      <c r="A308" s="22">
        <v>41831</v>
      </c>
    </row>
    <row r="309" spans="1:1">
      <c r="A309" s="22">
        <v>41830</v>
      </c>
    </row>
    <row r="310" spans="1:1">
      <c r="A310" s="22">
        <v>41829</v>
      </c>
    </row>
    <row r="311" spans="1:1">
      <c r="A311" s="22">
        <v>41828</v>
      </c>
    </row>
    <row r="312" spans="1:1">
      <c r="A312" s="22">
        <v>41827</v>
      </c>
    </row>
    <row r="313" spans="1:1">
      <c r="A313" s="22">
        <v>41826</v>
      </c>
    </row>
    <row r="314" spans="1:1">
      <c r="A314" s="22">
        <v>41825</v>
      </c>
    </row>
    <row r="315" spans="1:1">
      <c r="A315" s="22">
        <v>41824</v>
      </c>
    </row>
    <row r="316" spans="1:1">
      <c r="A316" s="22">
        <v>41823</v>
      </c>
    </row>
    <row r="317" spans="1:1">
      <c r="A317" s="22">
        <v>41822</v>
      </c>
    </row>
    <row r="318" spans="1:1">
      <c r="A318" s="22">
        <v>41821</v>
      </c>
    </row>
    <row r="319" spans="1:1">
      <c r="A319" s="22">
        <v>41820</v>
      </c>
    </row>
    <row r="320" spans="1:1">
      <c r="A320" s="22">
        <v>41819</v>
      </c>
    </row>
    <row r="321" spans="1:1">
      <c r="A321" s="22">
        <v>41818</v>
      </c>
    </row>
    <row r="322" spans="1:1">
      <c r="A322" s="22">
        <v>41817</v>
      </c>
    </row>
    <row r="323" spans="1:1">
      <c r="A323" s="22">
        <v>41816</v>
      </c>
    </row>
    <row r="324" spans="1:1">
      <c r="A324" s="22">
        <v>41815</v>
      </c>
    </row>
    <row r="325" spans="1:1">
      <c r="A325" s="22">
        <v>41814</v>
      </c>
    </row>
    <row r="326" spans="1:1">
      <c r="A326" s="22">
        <v>41813</v>
      </c>
    </row>
    <row r="327" spans="1:1">
      <c r="A327" s="22">
        <v>41812</v>
      </c>
    </row>
    <row r="328" spans="1:1">
      <c r="A328" s="22">
        <v>41811</v>
      </c>
    </row>
    <row r="329" spans="1:1">
      <c r="A329" s="22">
        <v>41810</v>
      </c>
    </row>
    <row r="330" spans="1:1">
      <c r="A330" s="22">
        <v>41809</v>
      </c>
    </row>
    <row r="331" spans="1:1">
      <c r="A331" s="22">
        <v>41808</v>
      </c>
    </row>
    <row r="332" spans="1:1">
      <c r="A332" s="22">
        <v>41807</v>
      </c>
    </row>
    <row r="333" spans="1:1">
      <c r="A333" s="22">
        <v>41806</v>
      </c>
    </row>
    <row r="334" spans="1:1">
      <c r="A334" s="22">
        <v>41805</v>
      </c>
    </row>
    <row r="335" spans="1:1">
      <c r="A335" s="22">
        <v>41804</v>
      </c>
    </row>
    <row r="336" spans="1:1">
      <c r="A336" s="22">
        <v>41803</v>
      </c>
    </row>
    <row r="337" spans="1:1">
      <c r="A337" s="22">
        <v>41802</v>
      </c>
    </row>
    <row r="338" spans="1:1">
      <c r="A338" s="22">
        <v>41801</v>
      </c>
    </row>
    <row r="339" spans="1:1">
      <c r="A339" s="22">
        <v>41800</v>
      </c>
    </row>
    <row r="340" spans="1:1">
      <c r="A340" s="22">
        <v>41799</v>
      </c>
    </row>
    <row r="341" spans="1:1">
      <c r="A341" s="22">
        <v>41798</v>
      </c>
    </row>
    <row r="342" spans="1:1">
      <c r="A342" s="22">
        <v>41797</v>
      </c>
    </row>
    <row r="343" spans="1:1">
      <c r="A343" s="22">
        <v>41796</v>
      </c>
    </row>
    <row r="344" spans="1:1">
      <c r="A344" s="22">
        <v>41795</v>
      </c>
    </row>
    <row r="345" spans="1:1">
      <c r="A345" s="22">
        <v>41794</v>
      </c>
    </row>
    <row r="346" spans="1:1">
      <c r="A346" s="22">
        <v>41793</v>
      </c>
    </row>
    <row r="347" spans="1:1">
      <c r="A347" s="22">
        <v>41792</v>
      </c>
    </row>
    <row r="348" spans="1:1">
      <c r="A348" s="22">
        <v>41791</v>
      </c>
    </row>
    <row r="349" spans="1:1">
      <c r="A349" s="22">
        <v>41790</v>
      </c>
    </row>
    <row r="350" spans="1:1">
      <c r="A350" s="22">
        <v>41789</v>
      </c>
    </row>
    <row r="351" spans="1:1">
      <c r="A351" s="22">
        <v>41788</v>
      </c>
    </row>
    <row r="352" spans="1:1">
      <c r="A352" s="22">
        <v>41787</v>
      </c>
    </row>
    <row r="353" spans="1:1">
      <c r="A353" s="22">
        <v>41786</v>
      </c>
    </row>
    <row r="354" spans="1:1">
      <c r="A354" s="22">
        <v>41785</v>
      </c>
    </row>
    <row r="355" spans="1:1">
      <c r="A355" s="22">
        <v>41784</v>
      </c>
    </row>
    <row r="356" spans="1:1">
      <c r="A356" s="22">
        <v>41783</v>
      </c>
    </row>
    <row r="357" spans="1:1">
      <c r="A357" s="22">
        <v>41782</v>
      </c>
    </row>
    <row r="358" spans="1:1">
      <c r="A358" s="22">
        <v>41781</v>
      </c>
    </row>
    <row r="359" spans="1:1">
      <c r="A359" s="22">
        <v>41780</v>
      </c>
    </row>
    <row r="360" spans="1:1">
      <c r="A360" s="22">
        <v>41779</v>
      </c>
    </row>
    <row r="361" spans="1:1">
      <c r="A361" s="22">
        <v>41778</v>
      </c>
    </row>
    <row r="362" spans="1:1">
      <c r="A362" s="22">
        <v>41777</v>
      </c>
    </row>
    <row r="363" spans="1:1">
      <c r="A363" s="22">
        <v>41776</v>
      </c>
    </row>
    <row r="364" spans="1:1">
      <c r="A364" s="22">
        <v>41775</v>
      </c>
    </row>
    <row r="365" spans="1:1">
      <c r="A365" s="22">
        <v>41774</v>
      </c>
    </row>
    <row r="366" spans="1:1">
      <c r="A366" s="22">
        <v>41773</v>
      </c>
    </row>
    <row r="367" spans="1:1">
      <c r="A367" s="22">
        <v>41772</v>
      </c>
    </row>
    <row r="368" spans="1:1">
      <c r="A368" s="22">
        <v>41771</v>
      </c>
    </row>
    <row r="369" spans="1:1">
      <c r="A369" s="22">
        <v>41770</v>
      </c>
    </row>
    <row r="370" spans="1:1">
      <c r="A370" s="22">
        <v>41769</v>
      </c>
    </row>
    <row r="371" spans="1:1">
      <c r="A371" s="22">
        <v>41768</v>
      </c>
    </row>
    <row r="372" spans="1:1">
      <c r="A372" s="22">
        <v>41767</v>
      </c>
    </row>
    <row r="373" spans="1:1">
      <c r="A373" s="22">
        <v>41766</v>
      </c>
    </row>
    <row r="374" spans="1:1">
      <c r="A374" s="22">
        <v>41765</v>
      </c>
    </row>
    <row r="375" spans="1:1">
      <c r="A375" s="22">
        <v>41764</v>
      </c>
    </row>
    <row r="376" spans="1:1">
      <c r="A376" s="22">
        <v>41763</v>
      </c>
    </row>
    <row r="377" spans="1:1">
      <c r="A377" s="22">
        <v>41762</v>
      </c>
    </row>
    <row r="378" spans="1:1">
      <c r="A378" s="22">
        <v>41761</v>
      </c>
    </row>
    <row r="379" spans="1:1">
      <c r="A379" s="22">
        <v>41760</v>
      </c>
    </row>
    <row r="380" spans="1:1">
      <c r="A380" s="22">
        <v>41759</v>
      </c>
    </row>
    <row r="381" spans="1:1">
      <c r="A381" s="22">
        <v>41758</v>
      </c>
    </row>
    <row r="382" spans="1:1">
      <c r="A382" s="22">
        <v>41757</v>
      </c>
    </row>
    <row r="383" spans="1:1">
      <c r="A383" s="22">
        <v>41756</v>
      </c>
    </row>
    <row r="384" spans="1:1">
      <c r="A384" s="22">
        <v>41755</v>
      </c>
    </row>
    <row r="385" spans="1:1">
      <c r="A385" s="22">
        <v>41754</v>
      </c>
    </row>
    <row r="386" spans="1:1">
      <c r="A386" s="22">
        <v>41753</v>
      </c>
    </row>
    <row r="387" spans="1:1">
      <c r="A387" s="22">
        <v>41752</v>
      </c>
    </row>
    <row r="388" spans="1:1">
      <c r="A388" s="22">
        <v>41751</v>
      </c>
    </row>
    <row r="389" spans="1:1">
      <c r="A389" s="22">
        <v>41750</v>
      </c>
    </row>
    <row r="390" spans="1:1">
      <c r="A390" s="22">
        <v>41749</v>
      </c>
    </row>
    <row r="391" spans="1:1">
      <c r="A391" s="22">
        <v>41748</v>
      </c>
    </row>
    <row r="392" spans="1:1">
      <c r="A392" s="22">
        <v>41747</v>
      </c>
    </row>
    <row r="393" spans="1:1">
      <c r="A393" s="22">
        <v>41746</v>
      </c>
    </row>
    <row r="394" spans="1:1">
      <c r="A394" s="22">
        <v>41745</v>
      </c>
    </row>
    <row r="395" spans="1:1">
      <c r="A395" s="22">
        <v>41744</v>
      </c>
    </row>
    <row r="396" spans="1:1">
      <c r="A396" s="22">
        <v>41743</v>
      </c>
    </row>
    <row r="397" spans="1:1">
      <c r="A397" s="22">
        <v>41742</v>
      </c>
    </row>
    <row r="398" spans="1:1">
      <c r="A398" s="22">
        <v>41741</v>
      </c>
    </row>
    <row r="399" spans="1:1">
      <c r="A399" s="22">
        <v>41740</v>
      </c>
    </row>
    <row r="400" spans="1:1">
      <c r="A400" s="22">
        <v>41739</v>
      </c>
    </row>
    <row r="401" spans="1:1">
      <c r="A401" s="22">
        <v>41738</v>
      </c>
    </row>
    <row r="402" spans="1:1">
      <c r="A402" s="22">
        <v>41737</v>
      </c>
    </row>
    <row r="403" spans="1:1">
      <c r="A403" s="22">
        <v>41736</v>
      </c>
    </row>
    <row r="404" spans="1:1">
      <c r="A404" s="22">
        <v>41735</v>
      </c>
    </row>
    <row r="405" spans="1:1">
      <c r="A405" s="22">
        <v>41734</v>
      </c>
    </row>
    <row r="406" spans="1:1">
      <c r="A406" s="22">
        <v>41733</v>
      </c>
    </row>
    <row r="407" spans="1:1">
      <c r="A407" s="22">
        <v>41732</v>
      </c>
    </row>
    <row r="408" spans="1:1">
      <c r="A408" s="22">
        <v>41731</v>
      </c>
    </row>
    <row r="409" spans="1:1">
      <c r="A409" s="22">
        <v>41730</v>
      </c>
    </row>
    <row r="410" spans="1:1">
      <c r="A410" s="22">
        <v>41729</v>
      </c>
    </row>
    <row r="411" spans="1:1">
      <c r="A411" s="22">
        <v>41728</v>
      </c>
    </row>
    <row r="412" spans="1:1">
      <c r="A412" s="22">
        <v>41727</v>
      </c>
    </row>
    <row r="413" spans="1:1">
      <c r="A413" s="22">
        <v>41726</v>
      </c>
    </row>
    <row r="414" spans="1:1">
      <c r="A414" s="22">
        <v>41725</v>
      </c>
    </row>
    <row r="415" spans="1:1">
      <c r="A415" s="22">
        <v>41724</v>
      </c>
    </row>
    <row r="416" spans="1:1">
      <c r="A416" s="22">
        <v>41723</v>
      </c>
    </row>
    <row r="417" spans="1:1">
      <c r="A417" s="22">
        <v>41722</v>
      </c>
    </row>
    <row r="418" spans="1:1">
      <c r="A418" s="22">
        <v>41721</v>
      </c>
    </row>
    <row r="419" spans="1:1">
      <c r="A419" s="22">
        <v>41720</v>
      </c>
    </row>
    <row r="420" spans="1:1">
      <c r="A420" s="22">
        <v>41719</v>
      </c>
    </row>
    <row r="421" spans="1:1">
      <c r="A421" s="22">
        <v>41718</v>
      </c>
    </row>
    <row r="422" spans="1:1">
      <c r="A422" s="22">
        <v>41717</v>
      </c>
    </row>
    <row r="423" spans="1:1">
      <c r="A423" s="22">
        <v>41716</v>
      </c>
    </row>
    <row r="424" spans="1:1">
      <c r="A424" s="22">
        <v>41715</v>
      </c>
    </row>
    <row r="425" spans="1:1">
      <c r="A425" s="22">
        <v>41714</v>
      </c>
    </row>
    <row r="426" spans="1:1">
      <c r="A426" s="22">
        <v>41713</v>
      </c>
    </row>
    <row r="427" spans="1:1">
      <c r="A427" s="22">
        <v>41712</v>
      </c>
    </row>
    <row r="428" spans="1:1">
      <c r="A428" s="22">
        <v>41711</v>
      </c>
    </row>
    <row r="429" spans="1:1">
      <c r="A429" s="22">
        <v>41710</v>
      </c>
    </row>
    <row r="430" spans="1:1">
      <c r="A430" s="22">
        <v>41709</v>
      </c>
    </row>
    <row r="431" spans="1:1">
      <c r="A431" s="22">
        <v>41708</v>
      </c>
    </row>
    <row r="432" spans="1:1">
      <c r="A432" s="22">
        <v>41707</v>
      </c>
    </row>
    <row r="433" spans="1:1">
      <c r="A433" s="22">
        <v>41706</v>
      </c>
    </row>
    <row r="434" spans="1:1">
      <c r="A434" s="22">
        <v>41705</v>
      </c>
    </row>
    <row r="435" spans="1:1">
      <c r="A435" s="22">
        <v>41704</v>
      </c>
    </row>
    <row r="436" spans="1:1">
      <c r="A436" s="22">
        <v>41703</v>
      </c>
    </row>
    <row r="437" spans="1:1">
      <c r="A437" s="22">
        <v>41702</v>
      </c>
    </row>
    <row r="438" spans="1:1">
      <c r="A438" s="22">
        <v>41701</v>
      </c>
    </row>
    <row r="439" spans="1:1">
      <c r="A439" s="22">
        <v>41700</v>
      </c>
    </row>
    <row r="440" spans="1:1">
      <c r="A440" s="22">
        <v>41699</v>
      </c>
    </row>
    <row r="441" spans="1:1">
      <c r="A441" s="22">
        <v>41698</v>
      </c>
    </row>
    <row r="442" spans="1:1">
      <c r="A442" s="22">
        <v>41697</v>
      </c>
    </row>
    <row r="443" spans="1:1">
      <c r="A443" s="22">
        <v>41696</v>
      </c>
    </row>
    <row r="444" spans="1:1">
      <c r="A444" s="22">
        <v>41695</v>
      </c>
    </row>
    <row r="445" spans="1:1">
      <c r="A445" s="22">
        <v>41694</v>
      </c>
    </row>
    <row r="446" spans="1:1">
      <c r="A446" s="22">
        <v>41693</v>
      </c>
    </row>
    <row r="447" spans="1:1">
      <c r="A447" s="22">
        <v>41692</v>
      </c>
    </row>
    <row r="448" spans="1:1">
      <c r="A448" s="22">
        <v>41691</v>
      </c>
    </row>
    <row r="449" spans="1:1">
      <c r="A449" s="22">
        <v>41690</v>
      </c>
    </row>
    <row r="450" spans="1:1">
      <c r="A450" s="22">
        <v>41689</v>
      </c>
    </row>
    <row r="451" spans="1:1">
      <c r="A451" s="22">
        <v>41688</v>
      </c>
    </row>
    <row r="452" spans="1:1">
      <c r="A452" s="22">
        <v>41687</v>
      </c>
    </row>
    <row r="453" spans="1:1">
      <c r="A453" s="22">
        <v>41686</v>
      </c>
    </row>
    <row r="454" spans="1:1">
      <c r="A454" s="22">
        <v>41685</v>
      </c>
    </row>
    <row r="455" spans="1:1">
      <c r="A455" s="22">
        <v>41684</v>
      </c>
    </row>
    <row r="456" spans="1:1">
      <c r="A456" s="22">
        <v>41683</v>
      </c>
    </row>
    <row r="457" spans="1:1">
      <c r="A457" s="22">
        <v>41682</v>
      </c>
    </row>
    <row r="458" spans="1:1">
      <c r="A458" s="22">
        <v>41681</v>
      </c>
    </row>
    <row r="459" spans="1:1">
      <c r="A459" s="22">
        <v>41680</v>
      </c>
    </row>
    <row r="460" spans="1:1">
      <c r="A460" s="22">
        <v>41679</v>
      </c>
    </row>
    <row r="461" spans="1:1">
      <c r="A461" s="22">
        <v>41678</v>
      </c>
    </row>
    <row r="462" spans="1:1">
      <c r="A462" s="22">
        <v>41677</v>
      </c>
    </row>
    <row r="463" spans="1:1">
      <c r="A463" s="22">
        <v>41676</v>
      </c>
    </row>
    <row r="464" spans="1:1">
      <c r="A464" s="22">
        <v>41675</v>
      </c>
    </row>
    <row r="465" spans="1:1">
      <c r="A465" s="22">
        <v>41674</v>
      </c>
    </row>
    <row r="466" spans="1:1">
      <c r="A466" s="22">
        <v>41673</v>
      </c>
    </row>
    <row r="467" spans="1:1">
      <c r="A467" s="22">
        <v>41672</v>
      </c>
    </row>
    <row r="468" spans="1:1">
      <c r="A468" s="22">
        <v>41671</v>
      </c>
    </row>
    <row r="469" spans="1:1">
      <c r="A469" s="22">
        <v>41670</v>
      </c>
    </row>
    <row r="470" spans="1:1">
      <c r="A470" s="22">
        <v>41669</v>
      </c>
    </row>
    <row r="471" spans="1:1">
      <c r="A471" s="22">
        <v>41668</v>
      </c>
    </row>
    <row r="472" spans="1:1">
      <c r="A472" s="22">
        <v>41667</v>
      </c>
    </row>
    <row r="473" spans="1:1">
      <c r="A473" s="22">
        <v>41666</v>
      </c>
    </row>
    <row r="474" spans="1:1">
      <c r="A474" s="22">
        <v>41665</v>
      </c>
    </row>
    <row r="475" spans="1:1">
      <c r="A475" s="22">
        <v>41664</v>
      </c>
    </row>
    <row r="476" spans="1:1">
      <c r="A476" s="22">
        <v>41663</v>
      </c>
    </row>
    <row r="477" spans="1:1">
      <c r="A477" s="22">
        <v>41662</v>
      </c>
    </row>
    <row r="478" spans="1:1">
      <c r="A478" s="22">
        <v>41661</v>
      </c>
    </row>
    <row r="479" spans="1:1">
      <c r="A479" s="22">
        <v>41660</v>
      </c>
    </row>
    <row r="480" spans="1:1">
      <c r="A480" s="22">
        <v>41659</v>
      </c>
    </row>
    <row r="481" spans="1:1">
      <c r="A481" s="22">
        <v>41658</v>
      </c>
    </row>
    <row r="482" spans="1:1">
      <c r="A482" s="22">
        <v>41657</v>
      </c>
    </row>
    <row r="483" spans="1:1">
      <c r="A483" s="22">
        <v>41656</v>
      </c>
    </row>
    <row r="484" spans="1:1">
      <c r="A484" s="22">
        <v>41655</v>
      </c>
    </row>
    <row r="485" spans="1:1">
      <c r="A485" s="22">
        <v>41654</v>
      </c>
    </row>
    <row r="486" spans="1:1">
      <c r="A486" s="22">
        <v>41653</v>
      </c>
    </row>
    <row r="487" spans="1:1">
      <c r="A487" s="22">
        <v>41652</v>
      </c>
    </row>
    <row r="488" spans="1:1">
      <c r="A488" s="22">
        <v>41651</v>
      </c>
    </row>
    <row r="489" spans="1:1">
      <c r="A489" s="22">
        <v>41650</v>
      </c>
    </row>
    <row r="490" spans="1:1">
      <c r="A490" s="22">
        <v>41649</v>
      </c>
    </row>
    <row r="491" spans="1:1">
      <c r="A491" s="22">
        <v>41648</v>
      </c>
    </row>
    <row r="492" spans="1:1">
      <c r="A492" s="22">
        <v>41647</v>
      </c>
    </row>
    <row r="493" spans="1:1">
      <c r="A493" s="22">
        <v>41646</v>
      </c>
    </row>
    <row r="494" spans="1:1">
      <c r="A494" s="22">
        <v>41645</v>
      </c>
    </row>
    <row r="495" spans="1:1">
      <c r="A495" s="22">
        <v>41644</v>
      </c>
    </row>
    <row r="496" spans="1:1">
      <c r="A496" s="22">
        <v>41643</v>
      </c>
    </row>
    <row r="497" spans="1:1">
      <c r="A497" s="22">
        <v>41642</v>
      </c>
    </row>
    <row r="498" spans="1:1">
      <c r="A498" s="22">
        <v>41641</v>
      </c>
    </row>
    <row r="499" spans="1:1">
      <c r="A499" s="22">
        <v>41640</v>
      </c>
    </row>
    <row r="500" spans="1:1">
      <c r="A500" s="22">
        <v>41639</v>
      </c>
    </row>
    <row r="501" spans="1:1">
      <c r="A501" s="22">
        <v>41638</v>
      </c>
    </row>
    <row r="502" spans="1:1">
      <c r="A502" s="22">
        <v>41637</v>
      </c>
    </row>
    <row r="503" spans="1:1">
      <c r="A503" s="22">
        <v>41636</v>
      </c>
    </row>
    <row r="504" spans="1:1">
      <c r="A504" s="22">
        <v>41635</v>
      </c>
    </row>
    <row r="505" spans="1:1">
      <c r="A505" s="22">
        <v>41634</v>
      </c>
    </row>
    <row r="506" spans="1:1">
      <c r="A506" s="22">
        <v>41633</v>
      </c>
    </row>
    <row r="507" spans="1:1">
      <c r="A507" s="22">
        <v>41632</v>
      </c>
    </row>
    <row r="508" spans="1:1">
      <c r="A508" s="22">
        <v>41631</v>
      </c>
    </row>
    <row r="509" spans="1:1">
      <c r="A509" s="22">
        <v>41630</v>
      </c>
    </row>
    <row r="510" spans="1:1">
      <c r="A510" s="22">
        <v>41629</v>
      </c>
    </row>
    <row r="511" spans="1:1">
      <c r="A511" s="22">
        <v>41628</v>
      </c>
    </row>
    <row r="512" spans="1:1">
      <c r="A512" s="22">
        <v>41627</v>
      </c>
    </row>
    <row r="513" spans="1:1">
      <c r="A513" s="22">
        <v>41626</v>
      </c>
    </row>
    <row r="514" spans="1:1">
      <c r="A514" s="22">
        <v>41625</v>
      </c>
    </row>
    <row r="515" spans="1:1">
      <c r="A515" s="22">
        <v>41624</v>
      </c>
    </row>
    <row r="516" spans="1:1">
      <c r="A516" s="22">
        <v>41623</v>
      </c>
    </row>
    <row r="517" spans="1:1">
      <c r="A517" s="22">
        <v>41622</v>
      </c>
    </row>
    <row r="518" spans="1:1">
      <c r="A518" s="22">
        <v>41621</v>
      </c>
    </row>
    <row r="519" spans="1:1">
      <c r="A519" s="22">
        <v>41620</v>
      </c>
    </row>
    <row r="520" spans="1:1">
      <c r="A520" s="22">
        <v>41619</v>
      </c>
    </row>
    <row r="521" spans="1:1">
      <c r="A521" s="22">
        <v>41618</v>
      </c>
    </row>
    <row r="522" spans="1:1">
      <c r="A522" s="22">
        <v>41617</v>
      </c>
    </row>
    <row r="523" spans="1:1">
      <c r="A523" s="22">
        <v>41616</v>
      </c>
    </row>
    <row r="524" spans="1:1">
      <c r="A524" s="22">
        <v>41615</v>
      </c>
    </row>
    <row r="525" spans="1:1">
      <c r="A525" s="22">
        <v>41614</v>
      </c>
    </row>
    <row r="526" spans="1:1">
      <c r="A526" s="22">
        <v>41613</v>
      </c>
    </row>
    <row r="527" spans="1:1">
      <c r="A527" s="22">
        <v>41612</v>
      </c>
    </row>
    <row r="528" spans="1:1">
      <c r="A528" s="22">
        <v>41611</v>
      </c>
    </row>
    <row r="529" spans="1:1">
      <c r="A529" s="22">
        <v>41610</v>
      </c>
    </row>
    <row r="530" spans="1:1">
      <c r="A530" s="22">
        <v>41609</v>
      </c>
    </row>
    <row r="531" spans="1:1">
      <c r="A531" s="22">
        <v>41608</v>
      </c>
    </row>
    <row r="532" spans="1:1">
      <c r="A532" s="22">
        <v>41607</v>
      </c>
    </row>
    <row r="533" spans="1:1">
      <c r="A533" s="22">
        <v>41606</v>
      </c>
    </row>
    <row r="534" spans="1:1">
      <c r="A534" s="22">
        <v>41605</v>
      </c>
    </row>
    <row r="535" spans="1:1">
      <c r="A535" s="22">
        <v>41604</v>
      </c>
    </row>
    <row r="536" spans="1:1">
      <c r="A536" s="22">
        <v>41603</v>
      </c>
    </row>
    <row r="537" spans="1:1">
      <c r="A537" s="22">
        <v>41602</v>
      </c>
    </row>
    <row r="538" spans="1:1">
      <c r="A538" s="22">
        <v>41601</v>
      </c>
    </row>
    <row r="539" spans="1:1">
      <c r="A539" s="22">
        <v>41600</v>
      </c>
    </row>
    <row r="540" spans="1:1">
      <c r="A540" s="22">
        <v>41599</v>
      </c>
    </row>
    <row r="541" spans="1:1">
      <c r="A541" s="22">
        <v>41598</v>
      </c>
    </row>
    <row r="542" spans="1:1">
      <c r="A542" s="22">
        <v>41597</v>
      </c>
    </row>
    <row r="543" spans="1:1">
      <c r="A543" s="22">
        <v>41596</v>
      </c>
    </row>
    <row r="544" spans="1:1">
      <c r="A544" s="22">
        <v>41595</v>
      </c>
    </row>
    <row r="545" spans="1:1">
      <c r="A545" s="22">
        <v>41594</v>
      </c>
    </row>
    <row r="546" spans="1:1">
      <c r="A546" s="22">
        <v>41593</v>
      </c>
    </row>
    <row r="547" spans="1:1">
      <c r="A547" s="22">
        <v>41592</v>
      </c>
    </row>
    <row r="548" spans="1:1">
      <c r="A548" s="22">
        <v>41591</v>
      </c>
    </row>
    <row r="549" spans="1:1">
      <c r="A549" s="22">
        <v>41590</v>
      </c>
    </row>
    <row r="550" spans="1:1">
      <c r="A550" s="22">
        <v>41589</v>
      </c>
    </row>
    <row r="551" spans="1:1">
      <c r="A551" s="22">
        <v>41588</v>
      </c>
    </row>
    <row r="552" spans="1:1">
      <c r="A552" s="22">
        <v>41587</v>
      </c>
    </row>
    <row r="553" spans="1:1">
      <c r="A553" s="22">
        <v>41586</v>
      </c>
    </row>
    <row r="554" spans="1:1">
      <c r="A554" s="22">
        <v>41585</v>
      </c>
    </row>
    <row r="555" spans="1:1">
      <c r="A555" s="22">
        <v>41584</v>
      </c>
    </row>
    <row r="556" spans="1:1">
      <c r="A556" s="22">
        <v>41583</v>
      </c>
    </row>
    <row r="557" spans="1:1">
      <c r="A557" s="22">
        <v>41582</v>
      </c>
    </row>
    <row r="558" spans="1:1">
      <c r="A558" s="22">
        <v>41581</v>
      </c>
    </row>
    <row r="559" spans="1:1">
      <c r="A559" s="22">
        <v>41580</v>
      </c>
    </row>
    <row r="560" spans="1:1">
      <c r="A560" s="22">
        <v>41579</v>
      </c>
    </row>
    <row r="561" spans="1:1">
      <c r="A561" s="22">
        <v>41578</v>
      </c>
    </row>
    <row r="562" spans="1:1">
      <c r="A562" s="22">
        <v>41577</v>
      </c>
    </row>
    <row r="563" spans="1:1">
      <c r="A563" s="22">
        <v>41576</v>
      </c>
    </row>
    <row r="564" spans="1:1">
      <c r="A564" s="22">
        <v>41575</v>
      </c>
    </row>
    <row r="565" spans="1:1">
      <c r="A565" s="22">
        <v>41574</v>
      </c>
    </row>
    <row r="566" spans="1:1">
      <c r="A566" s="22">
        <v>41573</v>
      </c>
    </row>
    <row r="567" spans="1:1">
      <c r="A567" s="22">
        <v>41572</v>
      </c>
    </row>
    <row r="568" spans="1:1">
      <c r="A568" s="22">
        <v>41571</v>
      </c>
    </row>
    <row r="569" spans="1:1">
      <c r="A569" s="22">
        <v>41570</v>
      </c>
    </row>
    <row r="570" spans="1:1">
      <c r="A570" s="22">
        <v>41569</v>
      </c>
    </row>
    <row r="571" spans="1:1">
      <c r="A571" s="22">
        <v>41568</v>
      </c>
    </row>
    <row r="572" spans="1:1">
      <c r="A572" s="22">
        <v>41567</v>
      </c>
    </row>
    <row r="573" spans="1:1">
      <c r="A573" s="22">
        <v>41566</v>
      </c>
    </row>
    <row r="574" spans="1:1">
      <c r="A574" s="22">
        <v>41565</v>
      </c>
    </row>
    <row r="575" spans="1:1">
      <c r="A575" s="22">
        <v>41564</v>
      </c>
    </row>
    <row r="576" spans="1:1">
      <c r="A576" s="22">
        <v>41563</v>
      </c>
    </row>
    <row r="577" spans="1:1">
      <c r="A577" s="22">
        <v>41562</v>
      </c>
    </row>
    <row r="578" spans="1:1">
      <c r="A578" s="22">
        <v>41561</v>
      </c>
    </row>
    <row r="579" spans="1:1">
      <c r="A579" s="22">
        <v>41560</v>
      </c>
    </row>
    <row r="580" spans="1:1">
      <c r="A580" s="22">
        <v>41559</v>
      </c>
    </row>
    <row r="581" spans="1:1">
      <c r="A581" s="22">
        <v>41558</v>
      </c>
    </row>
    <row r="582" spans="1:1">
      <c r="A582" s="22">
        <v>41557</v>
      </c>
    </row>
    <row r="583" spans="1:1">
      <c r="A583" s="22">
        <v>41556</v>
      </c>
    </row>
    <row r="584" spans="1:1">
      <c r="A584" s="22">
        <v>41555</v>
      </c>
    </row>
    <row r="585" spans="1:1">
      <c r="A585" s="22">
        <v>41554</v>
      </c>
    </row>
    <row r="586" spans="1:1">
      <c r="A586" s="22">
        <v>41553</v>
      </c>
    </row>
    <row r="587" spans="1:1">
      <c r="A587" s="22">
        <v>41552</v>
      </c>
    </row>
    <row r="588" spans="1:1">
      <c r="A588" s="22">
        <v>41551</v>
      </c>
    </row>
    <row r="589" spans="1:1">
      <c r="A589" s="22">
        <v>41550</v>
      </c>
    </row>
    <row r="590" spans="1:1">
      <c r="A590" s="22">
        <v>41549</v>
      </c>
    </row>
    <row r="591" spans="1:1">
      <c r="A591" s="22">
        <v>41548</v>
      </c>
    </row>
    <row r="592" spans="1:1">
      <c r="A592" s="22">
        <v>41547</v>
      </c>
    </row>
    <row r="593" spans="1:1">
      <c r="A593" s="22">
        <v>41546</v>
      </c>
    </row>
    <row r="594" spans="1:1">
      <c r="A594" s="22">
        <v>41545</v>
      </c>
    </row>
    <row r="595" spans="1:1">
      <c r="A595" s="22">
        <v>41544</v>
      </c>
    </row>
    <row r="596" spans="1:1">
      <c r="A596" s="22">
        <v>41543</v>
      </c>
    </row>
    <row r="597" spans="1:1">
      <c r="A597" s="22">
        <v>41542</v>
      </c>
    </row>
    <row r="598" spans="1:1">
      <c r="A598" s="22">
        <v>41541</v>
      </c>
    </row>
    <row r="599" spans="1:1">
      <c r="A599" s="22">
        <v>41540</v>
      </c>
    </row>
    <row r="600" spans="1:1">
      <c r="A600" s="22">
        <v>41539</v>
      </c>
    </row>
    <row r="601" spans="1:1">
      <c r="A601" s="22">
        <v>41538</v>
      </c>
    </row>
    <row r="602" spans="1:1">
      <c r="A602" s="22">
        <v>41537</v>
      </c>
    </row>
    <row r="603" spans="1:1">
      <c r="A603" s="22">
        <v>41536</v>
      </c>
    </row>
    <row r="604" spans="1:1">
      <c r="A604" s="22">
        <v>41535</v>
      </c>
    </row>
    <row r="605" spans="1:1">
      <c r="A605" s="22">
        <v>41534</v>
      </c>
    </row>
    <row r="606" spans="1:1">
      <c r="A606" s="22">
        <v>41533</v>
      </c>
    </row>
    <row r="607" spans="1:1">
      <c r="A607" s="22">
        <v>41532</v>
      </c>
    </row>
    <row r="608" spans="1:1">
      <c r="A608" s="22">
        <v>41531</v>
      </c>
    </row>
    <row r="609" spans="1:1">
      <c r="A609" s="22">
        <v>41530</v>
      </c>
    </row>
    <row r="610" spans="1:1">
      <c r="A610" s="22">
        <v>41529</v>
      </c>
    </row>
    <row r="611" spans="1:1">
      <c r="A611" s="22">
        <v>41528</v>
      </c>
    </row>
    <row r="612" spans="1:1">
      <c r="A612" s="22">
        <v>41527</v>
      </c>
    </row>
    <row r="613" spans="1:1">
      <c r="A613" s="22">
        <v>41526</v>
      </c>
    </row>
    <row r="614" spans="1:1">
      <c r="A614" s="22">
        <v>41525</v>
      </c>
    </row>
    <row r="615" spans="1:1">
      <c r="A615" s="22">
        <v>41524</v>
      </c>
    </row>
    <row r="616" spans="1:1">
      <c r="A616" s="22">
        <v>41523</v>
      </c>
    </row>
    <row r="617" spans="1:1">
      <c r="A617" s="22">
        <v>41522</v>
      </c>
    </row>
    <row r="618" spans="1:1">
      <c r="A618" s="22">
        <v>41521</v>
      </c>
    </row>
    <row r="619" spans="1:1">
      <c r="A619" s="22">
        <v>41520</v>
      </c>
    </row>
    <row r="620" spans="1:1">
      <c r="A620" s="22">
        <v>41519</v>
      </c>
    </row>
    <row r="621" spans="1:1">
      <c r="A621" s="22">
        <v>41518</v>
      </c>
    </row>
    <row r="622" spans="1:1">
      <c r="A622" s="22">
        <v>41517</v>
      </c>
    </row>
    <row r="623" spans="1:1">
      <c r="A623" s="22">
        <v>41516</v>
      </c>
    </row>
    <row r="624" spans="1:1">
      <c r="A624" s="22">
        <v>41515</v>
      </c>
    </row>
    <row r="625" spans="1:1">
      <c r="A625" s="22">
        <v>41514</v>
      </c>
    </row>
    <row r="626" spans="1:1">
      <c r="A626" s="22">
        <v>41513</v>
      </c>
    </row>
    <row r="627" spans="1:1">
      <c r="A627" s="22">
        <v>41512</v>
      </c>
    </row>
    <row r="628" spans="1:1">
      <c r="A628" s="22">
        <v>41511</v>
      </c>
    </row>
    <row r="629" spans="1:1">
      <c r="A629" s="22">
        <v>41510</v>
      </c>
    </row>
    <row r="630" spans="1:1">
      <c r="A630" s="22">
        <v>41509</v>
      </c>
    </row>
    <row r="631" spans="1:1">
      <c r="A631" s="22">
        <v>41508</v>
      </c>
    </row>
    <row r="632" spans="1:1">
      <c r="A632" s="22">
        <v>41507</v>
      </c>
    </row>
    <row r="633" spans="1:1">
      <c r="A633" s="22">
        <v>41506</v>
      </c>
    </row>
    <row r="634" spans="1:1">
      <c r="A634" s="22">
        <v>41505</v>
      </c>
    </row>
    <row r="635" spans="1:1">
      <c r="A635" s="22">
        <v>41504</v>
      </c>
    </row>
    <row r="636" spans="1:1">
      <c r="A636" s="22">
        <v>41503</v>
      </c>
    </row>
    <row r="637" spans="1:1">
      <c r="A637" s="22">
        <v>41502</v>
      </c>
    </row>
    <row r="638" spans="1:1">
      <c r="A638" s="22">
        <v>41501</v>
      </c>
    </row>
    <row r="639" spans="1:1">
      <c r="A639" s="22">
        <v>41500</v>
      </c>
    </row>
    <row r="640" spans="1:1">
      <c r="A640" s="22">
        <v>41499</v>
      </c>
    </row>
    <row r="641" spans="1:1">
      <c r="A641" s="22">
        <v>41498</v>
      </c>
    </row>
    <row r="642" spans="1:1">
      <c r="A642" s="22">
        <v>41497</v>
      </c>
    </row>
    <row r="643" spans="1:1">
      <c r="A643" s="22">
        <v>41496</v>
      </c>
    </row>
    <row r="644" spans="1:1">
      <c r="A644" s="22">
        <v>41495</v>
      </c>
    </row>
    <row r="645" spans="1:1">
      <c r="A645" s="22">
        <v>41494</v>
      </c>
    </row>
    <row r="646" spans="1:1">
      <c r="A646" s="22">
        <v>41493</v>
      </c>
    </row>
    <row r="647" spans="1:1">
      <c r="A647" s="22">
        <v>41492</v>
      </c>
    </row>
    <row r="648" spans="1:1">
      <c r="A648" s="22">
        <v>41491</v>
      </c>
    </row>
    <row r="649" spans="1:1">
      <c r="A649" s="22">
        <v>41490</v>
      </c>
    </row>
    <row r="650" spans="1:1">
      <c r="A650" s="22">
        <v>41489</v>
      </c>
    </row>
    <row r="651" spans="1:1">
      <c r="A651" s="22">
        <v>41488</v>
      </c>
    </row>
    <row r="652" spans="1:1">
      <c r="A652" s="22">
        <v>41487</v>
      </c>
    </row>
    <row r="653" spans="1:1">
      <c r="A653" s="22">
        <v>41486</v>
      </c>
    </row>
    <row r="654" spans="1:1">
      <c r="A654" s="22">
        <v>41485</v>
      </c>
    </row>
    <row r="655" spans="1:1">
      <c r="A655" s="22">
        <v>41484</v>
      </c>
    </row>
    <row r="656" spans="1:1">
      <c r="A656" s="22">
        <v>41483</v>
      </c>
    </row>
    <row r="657" spans="1:1">
      <c r="A657" s="22">
        <v>41482</v>
      </c>
    </row>
    <row r="658" spans="1:1">
      <c r="A658" s="22">
        <v>41481</v>
      </c>
    </row>
    <row r="659" spans="1:1">
      <c r="A659" s="22">
        <v>41480</v>
      </c>
    </row>
    <row r="660" spans="1:1">
      <c r="A660" s="22">
        <v>41479</v>
      </c>
    </row>
    <row r="661" spans="1:1">
      <c r="A661" s="22">
        <v>41478</v>
      </c>
    </row>
    <row r="662" spans="1:1">
      <c r="A662" s="22">
        <v>41477</v>
      </c>
    </row>
    <row r="663" spans="1:1">
      <c r="A663" s="22">
        <v>41476</v>
      </c>
    </row>
    <row r="664" spans="1:1">
      <c r="A664" s="22">
        <v>41475</v>
      </c>
    </row>
    <row r="665" spans="1:1">
      <c r="A665" s="22">
        <v>41474</v>
      </c>
    </row>
    <row r="666" spans="1:1">
      <c r="A666" s="22">
        <v>41473</v>
      </c>
    </row>
    <row r="667" spans="1:1">
      <c r="A667" s="22">
        <v>41472</v>
      </c>
    </row>
    <row r="668" spans="1:1">
      <c r="A668" s="22">
        <v>41471</v>
      </c>
    </row>
    <row r="669" spans="1:1">
      <c r="A669" s="22">
        <v>41470</v>
      </c>
    </row>
    <row r="670" spans="1:1">
      <c r="A670" s="22">
        <v>41469</v>
      </c>
    </row>
    <row r="671" spans="1:1">
      <c r="A671" s="22">
        <v>41468</v>
      </c>
    </row>
    <row r="672" spans="1:1">
      <c r="A672" s="22">
        <v>41467</v>
      </c>
    </row>
    <row r="673" spans="1:1">
      <c r="A673" s="22">
        <v>41466</v>
      </c>
    </row>
    <row r="674" spans="1:1">
      <c r="A674" s="22">
        <v>41465</v>
      </c>
    </row>
    <row r="675" spans="1:1">
      <c r="A675" s="22">
        <v>41464</v>
      </c>
    </row>
    <row r="676" spans="1:1">
      <c r="A676" s="22">
        <v>41463</v>
      </c>
    </row>
    <row r="677" spans="1:1">
      <c r="A677" s="22">
        <v>41462</v>
      </c>
    </row>
    <row r="678" spans="1:1">
      <c r="A678" s="22">
        <v>41461</v>
      </c>
    </row>
    <row r="679" spans="1:1">
      <c r="A679" s="22">
        <v>41460</v>
      </c>
    </row>
    <row r="680" spans="1:1">
      <c r="A680" s="22">
        <v>41459</v>
      </c>
    </row>
    <row r="681" spans="1:1">
      <c r="A681" s="22">
        <v>41458</v>
      </c>
    </row>
    <row r="682" spans="1:1">
      <c r="A682" s="22">
        <v>41457</v>
      </c>
    </row>
    <row r="683" spans="1:1">
      <c r="A683" s="22">
        <v>41456</v>
      </c>
    </row>
    <row r="684" spans="1:1">
      <c r="A684" s="22">
        <v>41455</v>
      </c>
    </row>
    <row r="685" spans="1:1">
      <c r="A685" s="22">
        <v>41454</v>
      </c>
    </row>
    <row r="686" spans="1:1">
      <c r="A686" s="22">
        <v>41453</v>
      </c>
    </row>
    <row r="687" spans="1:1">
      <c r="A687" s="22">
        <v>41452</v>
      </c>
    </row>
    <row r="688" spans="1:1">
      <c r="A688" s="22">
        <v>41451</v>
      </c>
    </row>
    <row r="689" spans="1:1">
      <c r="A689" s="22">
        <v>41450</v>
      </c>
    </row>
    <row r="690" spans="1:1">
      <c r="A690" s="22">
        <v>41449</v>
      </c>
    </row>
    <row r="691" spans="1:1">
      <c r="A691" s="22">
        <v>41448</v>
      </c>
    </row>
    <row r="692" spans="1:1">
      <c r="A692" s="22">
        <v>41447</v>
      </c>
    </row>
    <row r="693" spans="1:1">
      <c r="A693" s="22">
        <v>41446</v>
      </c>
    </row>
    <row r="694" spans="1:1">
      <c r="A694" s="22">
        <v>41445</v>
      </c>
    </row>
    <row r="695" spans="1:1">
      <c r="A695" s="22">
        <v>41444</v>
      </c>
    </row>
    <row r="696" spans="1:1">
      <c r="A696" s="22">
        <v>41443</v>
      </c>
    </row>
    <row r="697" spans="1:1">
      <c r="A697" s="22">
        <v>41442</v>
      </c>
    </row>
    <row r="698" spans="1:1">
      <c r="A698" s="22">
        <v>41441</v>
      </c>
    </row>
    <row r="699" spans="1:1">
      <c r="A699" s="22">
        <v>41440</v>
      </c>
    </row>
    <row r="700" spans="1:1">
      <c r="A700" s="22">
        <v>41439</v>
      </c>
    </row>
    <row r="701" spans="1:1">
      <c r="A701" s="22">
        <v>41438</v>
      </c>
    </row>
    <row r="702" spans="1:1">
      <c r="A702" s="22">
        <v>41437</v>
      </c>
    </row>
    <row r="703" spans="1:1">
      <c r="A703" s="22">
        <v>41436</v>
      </c>
    </row>
    <row r="704" spans="1:1">
      <c r="A704" s="22">
        <v>41435</v>
      </c>
    </row>
    <row r="705" spans="1:1">
      <c r="A705" s="22">
        <v>41434</v>
      </c>
    </row>
    <row r="706" spans="1:1">
      <c r="A706" s="22">
        <v>41433</v>
      </c>
    </row>
    <row r="707" spans="1:1">
      <c r="A707" s="22">
        <v>41432</v>
      </c>
    </row>
    <row r="708" spans="1:1">
      <c r="A708" s="22">
        <v>41431</v>
      </c>
    </row>
    <row r="709" spans="1:1">
      <c r="A709" s="22">
        <v>41430</v>
      </c>
    </row>
    <row r="710" spans="1:1">
      <c r="A710" s="22">
        <v>41429</v>
      </c>
    </row>
    <row r="711" spans="1:1">
      <c r="A711" s="22">
        <v>41428</v>
      </c>
    </row>
    <row r="712" spans="1:1">
      <c r="A712" s="22">
        <v>41427</v>
      </c>
    </row>
    <row r="713" spans="1:1">
      <c r="A713" s="22">
        <v>41426</v>
      </c>
    </row>
    <row r="714" spans="1:1">
      <c r="A714" s="22">
        <v>41425</v>
      </c>
    </row>
    <row r="715" spans="1:1">
      <c r="A715" s="22">
        <v>41424</v>
      </c>
    </row>
    <row r="716" spans="1:1">
      <c r="A716" s="22">
        <v>41423</v>
      </c>
    </row>
    <row r="717" spans="1:1">
      <c r="A717" s="22">
        <v>41422</v>
      </c>
    </row>
    <row r="718" spans="1:1">
      <c r="A718" s="22">
        <v>41421</v>
      </c>
    </row>
    <row r="719" spans="1:1">
      <c r="A719" s="22">
        <v>41420</v>
      </c>
    </row>
    <row r="720" spans="1:1">
      <c r="A720" s="22">
        <v>41419</v>
      </c>
    </row>
    <row r="721" spans="1:1">
      <c r="A721" s="22">
        <v>41418</v>
      </c>
    </row>
    <row r="722" spans="1:1">
      <c r="A722" s="22">
        <v>41417</v>
      </c>
    </row>
    <row r="723" spans="1:1">
      <c r="A723" s="22">
        <v>41416</v>
      </c>
    </row>
    <row r="724" spans="1:1">
      <c r="A724" s="22">
        <v>41415</v>
      </c>
    </row>
    <row r="725" spans="1:1">
      <c r="A725" s="22">
        <v>41414</v>
      </c>
    </row>
    <row r="726" spans="1:1">
      <c r="A726" s="22">
        <v>41413</v>
      </c>
    </row>
    <row r="727" spans="1:1">
      <c r="A727" s="22">
        <v>41412</v>
      </c>
    </row>
    <row r="728" spans="1:1">
      <c r="A728" s="22">
        <v>41411</v>
      </c>
    </row>
    <row r="729" spans="1:1">
      <c r="A729" s="22">
        <v>41410</v>
      </c>
    </row>
    <row r="730" spans="1:1">
      <c r="A730" s="22">
        <v>41409</v>
      </c>
    </row>
    <row r="731" spans="1:1">
      <c r="A731" s="22">
        <v>41408</v>
      </c>
    </row>
    <row r="732" spans="1:1">
      <c r="A732" s="22">
        <v>41407</v>
      </c>
    </row>
    <row r="733" spans="1:1">
      <c r="A733" s="22">
        <v>41406</v>
      </c>
    </row>
    <row r="734" spans="1:1">
      <c r="A734" s="22">
        <v>41405</v>
      </c>
    </row>
    <row r="735" spans="1:1">
      <c r="A735" s="22">
        <v>41404</v>
      </c>
    </row>
    <row r="736" spans="1:1">
      <c r="A736" s="22">
        <v>41403</v>
      </c>
    </row>
    <row r="737" spans="1:1">
      <c r="A737" s="22">
        <v>41402</v>
      </c>
    </row>
    <row r="738" spans="1:1">
      <c r="A738" s="22">
        <v>41401</v>
      </c>
    </row>
    <row r="739" spans="1:1">
      <c r="A739" s="22">
        <v>41400</v>
      </c>
    </row>
    <row r="740" spans="1:1">
      <c r="A740" s="22">
        <v>41399</v>
      </c>
    </row>
    <row r="741" spans="1:1">
      <c r="A741" s="22">
        <v>41398</v>
      </c>
    </row>
    <row r="742" spans="1:1">
      <c r="A742" s="22">
        <v>41397</v>
      </c>
    </row>
    <row r="743" spans="1:1">
      <c r="A743" s="22">
        <v>41396</v>
      </c>
    </row>
    <row r="744" spans="1:1">
      <c r="A744" s="22">
        <v>41395</v>
      </c>
    </row>
    <row r="745" spans="1:1">
      <c r="A745" s="22">
        <v>41394</v>
      </c>
    </row>
    <row r="746" spans="1:1">
      <c r="A746" s="22">
        <v>41393</v>
      </c>
    </row>
    <row r="747" spans="1:1">
      <c r="A747" s="22">
        <v>41392</v>
      </c>
    </row>
    <row r="748" spans="1:1">
      <c r="A748" s="22">
        <v>41391</v>
      </c>
    </row>
    <row r="749" spans="1:1">
      <c r="A749" s="22">
        <v>41390</v>
      </c>
    </row>
    <row r="750" spans="1:1">
      <c r="A750" s="22">
        <v>41389</v>
      </c>
    </row>
    <row r="751" spans="1:1">
      <c r="A751" s="22">
        <v>41388</v>
      </c>
    </row>
    <row r="752" spans="1:1">
      <c r="A752" s="22">
        <v>41387</v>
      </c>
    </row>
    <row r="753" spans="1:1">
      <c r="A753" s="22">
        <v>41386</v>
      </c>
    </row>
    <row r="754" spans="1:1">
      <c r="A754" s="22">
        <v>41385</v>
      </c>
    </row>
    <row r="755" spans="1:1">
      <c r="A755" s="22">
        <v>41384</v>
      </c>
    </row>
    <row r="756" spans="1:1">
      <c r="A756" s="22">
        <v>41383</v>
      </c>
    </row>
    <row r="757" spans="1:1">
      <c r="A757" s="22">
        <v>41382</v>
      </c>
    </row>
    <row r="758" spans="1:1">
      <c r="A758" s="22">
        <v>41381</v>
      </c>
    </row>
    <row r="759" spans="1:1">
      <c r="A759" s="22">
        <v>41380</v>
      </c>
    </row>
    <row r="760" spans="1:1">
      <c r="A760" s="22">
        <v>41379</v>
      </c>
    </row>
    <row r="761" spans="1:1">
      <c r="A761" s="22">
        <v>41378</v>
      </c>
    </row>
    <row r="762" spans="1:1">
      <c r="A762" s="22">
        <v>41377</v>
      </c>
    </row>
    <row r="763" spans="1:1">
      <c r="A763" s="22">
        <v>41376</v>
      </c>
    </row>
    <row r="764" spans="1:1">
      <c r="A764" s="22">
        <v>41375</v>
      </c>
    </row>
    <row r="765" spans="1:1">
      <c r="A765" s="22">
        <v>41374</v>
      </c>
    </row>
    <row r="766" spans="1:1">
      <c r="A766" s="22">
        <v>41373</v>
      </c>
    </row>
    <row r="767" spans="1:1">
      <c r="A767" s="22">
        <v>41372</v>
      </c>
    </row>
    <row r="768" spans="1:1">
      <c r="A768" s="22">
        <v>41371</v>
      </c>
    </row>
    <row r="769" spans="1:1">
      <c r="A769" s="22">
        <v>41370</v>
      </c>
    </row>
    <row r="770" spans="1:1">
      <c r="A770" s="22">
        <v>41369</v>
      </c>
    </row>
    <row r="771" spans="1:1">
      <c r="A771" s="22">
        <v>41368</v>
      </c>
    </row>
    <row r="772" spans="1:1">
      <c r="A772" s="22">
        <v>41367</v>
      </c>
    </row>
    <row r="773" spans="1:1">
      <c r="A773" s="22">
        <v>41366</v>
      </c>
    </row>
    <row r="774" spans="1:1">
      <c r="A774" s="22">
        <v>41365</v>
      </c>
    </row>
    <row r="775" spans="1:1">
      <c r="A775" s="22">
        <v>41364</v>
      </c>
    </row>
    <row r="776" spans="1:1">
      <c r="A776" s="22">
        <v>41363</v>
      </c>
    </row>
    <row r="777" spans="1:1">
      <c r="A777" s="22">
        <v>41362</v>
      </c>
    </row>
    <row r="778" spans="1:1">
      <c r="A778" s="22">
        <v>41361</v>
      </c>
    </row>
    <row r="779" spans="1:1">
      <c r="A779" s="22">
        <v>41360</v>
      </c>
    </row>
    <row r="780" spans="1:1">
      <c r="A780" s="22">
        <v>41359</v>
      </c>
    </row>
    <row r="781" spans="1:1">
      <c r="A781" s="22">
        <v>41358</v>
      </c>
    </row>
    <row r="782" spans="1:1">
      <c r="A782" s="22">
        <v>41357</v>
      </c>
    </row>
    <row r="783" spans="1:1">
      <c r="A783" s="22">
        <v>41356</v>
      </c>
    </row>
    <row r="784" spans="1:1">
      <c r="A784" s="22">
        <v>41355</v>
      </c>
    </row>
    <row r="785" spans="1:1">
      <c r="A785" s="22">
        <v>41354</v>
      </c>
    </row>
    <row r="786" spans="1:1">
      <c r="A786" s="22">
        <v>41353</v>
      </c>
    </row>
    <row r="787" spans="1:1">
      <c r="A787" s="22">
        <v>41352</v>
      </c>
    </row>
    <row r="788" spans="1:1">
      <c r="A788" s="22">
        <v>41351</v>
      </c>
    </row>
    <row r="789" spans="1:1">
      <c r="A789" s="22">
        <v>41350</v>
      </c>
    </row>
    <row r="790" spans="1:1">
      <c r="A790" s="22">
        <v>41349</v>
      </c>
    </row>
    <row r="791" spans="1:1">
      <c r="A791" s="22">
        <v>41348</v>
      </c>
    </row>
    <row r="792" spans="1:1">
      <c r="A792" s="22">
        <v>41347</v>
      </c>
    </row>
    <row r="793" spans="1:1">
      <c r="A793" s="22">
        <v>41346</v>
      </c>
    </row>
    <row r="794" spans="1:1">
      <c r="A794" s="22">
        <v>41345</v>
      </c>
    </row>
    <row r="795" spans="1:1">
      <c r="A795" s="22">
        <v>41344</v>
      </c>
    </row>
    <row r="796" spans="1:1">
      <c r="A796" s="22">
        <v>41343</v>
      </c>
    </row>
    <row r="797" spans="1:1">
      <c r="A797" s="22">
        <v>41342</v>
      </c>
    </row>
    <row r="798" spans="1:1">
      <c r="A798" s="22">
        <v>41341</v>
      </c>
    </row>
    <row r="799" spans="1:1">
      <c r="A799" s="22">
        <v>41340</v>
      </c>
    </row>
    <row r="800" spans="1:1">
      <c r="A800" s="22">
        <v>41339</v>
      </c>
    </row>
    <row r="801" spans="1:1">
      <c r="A801" s="22">
        <v>41338</v>
      </c>
    </row>
    <row r="802" spans="1:1">
      <c r="A802" s="22">
        <v>41337</v>
      </c>
    </row>
    <row r="803" spans="1:1">
      <c r="A803" s="22">
        <v>41336</v>
      </c>
    </row>
    <row r="804" spans="1:1">
      <c r="A804" s="22">
        <v>41335</v>
      </c>
    </row>
    <row r="805" spans="1:1">
      <c r="A805" s="22">
        <v>41334</v>
      </c>
    </row>
    <row r="806" spans="1:1">
      <c r="A806" s="22">
        <v>41333</v>
      </c>
    </row>
    <row r="807" spans="1:1">
      <c r="A807" s="22">
        <v>41332</v>
      </c>
    </row>
    <row r="808" spans="1:1">
      <c r="A808" s="22">
        <v>41331</v>
      </c>
    </row>
    <row r="809" spans="1:1">
      <c r="A809" s="22">
        <v>41330</v>
      </c>
    </row>
    <row r="810" spans="1:1">
      <c r="A810" s="22">
        <v>41329</v>
      </c>
    </row>
    <row r="811" spans="1:1">
      <c r="A811" s="22">
        <v>41328</v>
      </c>
    </row>
    <row r="812" spans="1:1">
      <c r="A812" s="22">
        <v>41327</v>
      </c>
    </row>
    <row r="813" spans="1:1">
      <c r="A813" s="22">
        <v>41326</v>
      </c>
    </row>
    <row r="814" spans="1:1">
      <c r="A814" s="22">
        <v>41325</v>
      </c>
    </row>
    <row r="815" spans="1:1">
      <c r="A815" s="22">
        <v>41324</v>
      </c>
    </row>
    <row r="816" spans="1:1">
      <c r="A816" s="22">
        <v>41323</v>
      </c>
    </row>
    <row r="817" spans="1:1">
      <c r="A817" s="22">
        <v>41322</v>
      </c>
    </row>
    <row r="818" spans="1:1">
      <c r="A818" s="22">
        <v>41321</v>
      </c>
    </row>
    <row r="819" spans="1:1">
      <c r="A819" s="22">
        <v>41320</v>
      </c>
    </row>
    <row r="820" spans="1:1">
      <c r="A820" s="22">
        <v>41319</v>
      </c>
    </row>
    <row r="821" spans="1:1">
      <c r="A821" s="22">
        <v>41318</v>
      </c>
    </row>
    <row r="822" spans="1:1">
      <c r="A822" s="22">
        <v>41317</v>
      </c>
    </row>
    <row r="823" spans="1:1">
      <c r="A823" s="22">
        <v>41316</v>
      </c>
    </row>
    <row r="824" spans="1:1">
      <c r="A824" s="22">
        <v>41315</v>
      </c>
    </row>
    <row r="825" spans="1:1">
      <c r="A825" s="22">
        <v>41314</v>
      </c>
    </row>
    <row r="826" spans="1:1">
      <c r="A826" s="22">
        <v>41313</v>
      </c>
    </row>
    <row r="827" spans="1:1">
      <c r="A827" s="22">
        <v>41312</v>
      </c>
    </row>
    <row r="828" spans="1:1">
      <c r="A828" s="22">
        <v>41311</v>
      </c>
    </row>
    <row r="829" spans="1:1">
      <c r="A829" s="22">
        <v>41310</v>
      </c>
    </row>
    <row r="830" spans="1:1">
      <c r="A830" s="22">
        <v>41309</v>
      </c>
    </row>
    <row r="831" spans="1:1">
      <c r="A831" s="22">
        <v>41308</v>
      </c>
    </row>
    <row r="832" spans="1:1">
      <c r="A832" s="22">
        <v>41307</v>
      </c>
    </row>
    <row r="833" spans="1:1">
      <c r="A833" s="22">
        <v>41306</v>
      </c>
    </row>
    <row r="834" spans="1:1">
      <c r="A834" s="22">
        <v>41305</v>
      </c>
    </row>
    <row r="835" spans="1:1">
      <c r="A835" s="22">
        <v>41304</v>
      </c>
    </row>
    <row r="836" spans="1:1">
      <c r="A836" s="22">
        <v>41303</v>
      </c>
    </row>
    <row r="837" spans="1:1">
      <c r="A837" s="22">
        <v>41302</v>
      </c>
    </row>
    <row r="838" spans="1:1">
      <c r="A838" s="22">
        <v>41301</v>
      </c>
    </row>
    <row r="839" spans="1:1">
      <c r="A839" s="22">
        <v>41300</v>
      </c>
    </row>
    <row r="840" spans="1:1">
      <c r="A840" s="22">
        <v>41299</v>
      </c>
    </row>
    <row r="841" spans="1:1">
      <c r="A841" s="22">
        <v>41298</v>
      </c>
    </row>
    <row r="842" spans="1:1">
      <c r="A842" s="22">
        <v>41297</v>
      </c>
    </row>
    <row r="843" spans="1:1">
      <c r="A843" s="22">
        <v>41296</v>
      </c>
    </row>
    <row r="844" spans="1:1">
      <c r="A844" s="22">
        <v>41295</v>
      </c>
    </row>
    <row r="845" spans="1:1">
      <c r="A845" s="22">
        <v>41294</v>
      </c>
    </row>
    <row r="846" spans="1:1">
      <c r="A846" s="22">
        <v>41293</v>
      </c>
    </row>
    <row r="847" spans="1:1">
      <c r="A847" s="22">
        <v>41292</v>
      </c>
    </row>
    <row r="848" spans="1:1">
      <c r="A848" s="22">
        <v>41291</v>
      </c>
    </row>
    <row r="849" spans="1:19">
      <c r="A849" s="22">
        <v>41290</v>
      </c>
    </row>
    <row r="850" spans="1:19">
      <c r="A850" s="22">
        <v>41289</v>
      </c>
    </row>
    <row r="851" spans="1:19">
      <c r="A851" s="22">
        <v>41288</v>
      </c>
    </row>
    <row r="852" spans="1:19">
      <c r="A852" s="22">
        <v>41287</v>
      </c>
    </row>
    <row r="853" spans="1:19">
      <c r="A853" s="22">
        <v>41286</v>
      </c>
    </row>
    <row r="854" spans="1:19">
      <c r="A854" s="22">
        <v>41285</v>
      </c>
      <c r="B854" s="21"/>
      <c r="C854" s="21"/>
      <c r="D854" s="21"/>
      <c r="E854" s="21"/>
      <c r="F854" s="21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</row>
  </sheetData>
  <sortState ref="AH19:AI92">
    <sortCondition descending="1" ref="AI19:AI92"/>
  </sortState>
  <phoneticPr fontId="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R956"/>
  <sheetViews>
    <sheetView workbookViewId="0">
      <selection activeCell="B2" sqref="B2:AF46"/>
    </sheetView>
  </sheetViews>
  <sheetFormatPr defaultRowHeight="15"/>
  <cols>
    <col min="1" max="1" width="10.7109375" bestFit="1" customWidth="1"/>
    <col min="2" max="3" width="10.42578125" bestFit="1" customWidth="1"/>
    <col min="27" max="27" width="14" bestFit="1" customWidth="1"/>
    <col min="28" max="100" width="9.28515625" bestFit="1" customWidth="1"/>
    <col min="101" max="104" width="9.28515625" style="40" bestFit="1" customWidth="1"/>
    <col min="105" max="141" width="9.140625" style="40"/>
    <col min="850" max="850" width="10.140625" customWidth="1"/>
  </cols>
  <sheetData>
    <row r="1" spans="1:850">
      <c r="B1" t="s">
        <v>31</v>
      </c>
      <c r="C1" t="s">
        <v>32</v>
      </c>
      <c r="D1" t="s">
        <v>42</v>
      </c>
      <c r="E1" t="s">
        <v>33</v>
      </c>
      <c r="F1" t="s">
        <v>34</v>
      </c>
      <c r="G1" t="s">
        <v>35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43</v>
      </c>
      <c r="N1" t="s">
        <v>44</v>
      </c>
      <c r="O1" t="s">
        <v>36</v>
      </c>
      <c r="P1" t="s">
        <v>45</v>
      </c>
      <c r="Q1" t="s">
        <v>46</v>
      </c>
      <c r="R1" t="s">
        <v>47</v>
      </c>
      <c r="S1" t="s">
        <v>48</v>
      </c>
      <c r="T1" s="38" t="s">
        <v>69</v>
      </c>
      <c r="U1" s="38" t="s">
        <v>70</v>
      </c>
      <c r="V1" s="38" t="s">
        <v>71</v>
      </c>
      <c r="W1" s="38" t="s">
        <v>72</v>
      </c>
      <c r="X1" s="38" t="s">
        <v>73</v>
      </c>
      <c r="Y1" s="38" t="s">
        <v>74</v>
      </c>
      <c r="Z1" s="38" t="s">
        <v>75</v>
      </c>
      <c r="AA1" s="43" t="s">
        <v>76</v>
      </c>
      <c r="AB1" s="43" t="s">
        <v>77</v>
      </c>
      <c r="AC1" s="43" t="s">
        <v>78</v>
      </c>
      <c r="AD1" s="43" t="s">
        <v>79</v>
      </c>
      <c r="AE1" s="43" t="s">
        <v>80</v>
      </c>
      <c r="AF1" s="43" t="s">
        <v>81</v>
      </c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  <c r="FL1" s="22"/>
      <c r="FM1" s="22"/>
      <c r="FN1" s="22"/>
      <c r="FO1" s="22"/>
      <c r="FP1" s="22"/>
      <c r="FQ1" s="22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22"/>
      <c r="GL1" s="22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2"/>
      <c r="HG1" s="22"/>
      <c r="HH1" s="22"/>
      <c r="HI1" s="22"/>
      <c r="HJ1" s="22"/>
      <c r="HK1" s="22"/>
      <c r="HL1" s="22"/>
      <c r="HM1" s="22"/>
      <c r="HN1" s="22"/>
      <c r="HO1" s="22"/>
      <c r="HP1" s="22"/>
      <c r="HQ1" s="22"/>
      <c r="HR1" s="22"/>
      <c r="HS1" s="22"/>
      <c r="HT1" s="22"/>
      <c r="HU1" s="22"/>
      <c r="HV1" s="22"/>
      <c r="HW1" s="22"/>
      <c r="HX1" s="22"/>
      <c r="HY1" s="22"/>
      <c r="HZ1" s="22"/>
      <c r="IA1" s="22"/>
      <c r="IB1" s="22"/>
      <c r="IC1" s="22"/>
      <c r="ID1" s="22"/>
      <c r="IE1" s="22"/>
      <c r="IF1" s="22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2"/>
      <c r="IS1" s="22"/>
      <c r="IT1" s="22"/>
      <c r="IU1" s="22"/>
      <c r="IV1" s="22"/>
      <c r="IW1" s="22"/>
      <c r="IX1" s="22"/>
      <c r="IY1" s="22"/>
      <c r="IZ1" s="22"/>
      <c r="JA1" s="22"/>
      <c r="JB1" s="22"/>
      <c r="JC1" s="22"/>
      <c r="JD1" s="22"/>
      <c r="JE1" s="22"/>
      <c r="JF1" s="22"/>
      <c r="JG1" s="22"/>
      <c r="JH1" s="22"/>
      <c r="JI1" s="22"/>
      <c r="JJ1" s="22"/>
      <c r="JK1" s="22"/>
      <c r="JL1" s="22"/>
      <c r="JM1" s="22"/>
      <c r="JN1" s="22"/>
      <c r="JO1" s="22"/>
      <c r="JP1" s="22"/>
      <c r="JQ1" s="22"/>
      <c r="JR1" s="22"/>
      <c r="JS1" s="22"/>
      <c r="JT1" s="22"/>
      <c r="JU1" s="22"/>
      <c r="JV1" s="22"/>
      <c r="JW1" s="22"/>
      <c r="JX1" s="22"/>
      <c r="JY1" s="22"/>
      <c r="JZ1" s="22"/>
      <c r="KA1" s="22"/>
      <c r="KB1" s="22"/>
      <c r="KC1" s="22"/>
      <c r="KD1" s="22"/>
      <c r="KE1" s="22"/>
      <c r="KF1" s="22"/>
      <c r="KG1" s="22"/>
      <c r="KH1" s="22"/>
      <c r="KI1" s="22"/>
      <c r="KJ1" s="22"/>
      <c r="KK1" s="22"/>
      <c r="KL1" s="22"/>
      <c r="KM1" s="22"/>
      <c r="KN1" s="22"/>
      <c r="KO1" s="22"/>
      <c r="KP1" s="22"/>
      <c r="KQ1" s="22"/>
      <c r="KR1" s="22"/>
      <c r="KS1" s="22"/>
      <c r="KT1" s="22"/>
      <c r="KU1" s="22"/>
      <c r="KV1" s="22"/>
      <c r="KW1" s="22"/>
      <c r="KX1" s="22"/>
      <c r="KY1" s="22"/>
      <c r="KZ1" s="22"/>
      <c r="LA1" s="22"/>
      <c r="LB1" s="22"/>
      <c r="LC1" s="22"/>
      <c r="LD1" s="22"/>
      <c r="LE1" s="22"/>
      <c r="LF1" s="22"/>
      <c r="LG1" s="22"/>
      <c r="LH1" s="22"/>
      <c r="LI1" s="22"/>
      <c r="LJ1" s="22"/>
      <c r="LK1" s="22"/>
      <c r="LL1" s="22"/>
      <c r="LM1" s="22"/>
      <c r="LN1" s="22"/>
      <c r="LO1" s="22"/>
      <c r="LP1" s="22"/>
      <c r="LQ1" s="22"/>
      <c r="LR1" s="22"/>
      <c r="LS1" s="22"/>
      <c r="LT1" s="22"/>
      <c r="LU1" s="22"/>
      <c r="LV1" s="22"/>
      <c r="LW1" s="22"/>
      <c r="LX1" s="22"/>
      <c r="LY1" s="22"/>
      <c r="LZ1" s="22"/>
      <c r="MA1" s="22"/>
      <c r="MB1" s="22"/>
      <c r="MC1" s="22"/>
      <c r="MD1" s="22"/>
      <c r="ME1" s="22"/>
      <c r="MF1" s="22"/>
      <c r="MG1" s="22"/>
      <c r="MH1" s="22"/>
      <c r="MI1" s="22"/>
      <c r="MJ1" s="22"/>
      <c r="MK1" s="22"/>
      <c r="ML1" s="22"/>
      <c r="MM1" s="22"/>
      <c r="MN1" s="22"/>
      <c r="MO1" s="22"/>
      <c r="MP1" s="22"/>
      <c r="MQ1" s="22"/>
      <c r="MR1" s="22"/>
      <c r="MS1" s="22"/>
      <c r="MT1" s="22"/>
      <c r="MU1" s="22"/>
      <c r="MV1" s="22"/>
      <c r="MW1" s="22"/>
      <c r="MX1" s="22"/>
      <c r="MY1" s="22"/>
      <c r="MZ1" s="22"/>
      <c r="NA1" s="22"/>
      <c r="NB1" s="22"/>
      <c r="NC1" s="22"/>
      <c r="ND1" s="22"/>
      <c r="NE1" s="22"/>
      <c r="NF1" s="22"/>
      <c r="NG1" s="22"/>
      <c r="NH1" s="22"/>
      <c r="NI1" s="22"/>
      <c r="NJ1" s="22"/>
      <c r="NK1" s="22"/>
      <c r="NL1" s="22"/>
      <c r="NM1" s="22"/>
      <c r="NN1" s="22"/>
      <c r="NO1" s="22"/>
      <c r="NP1" s="22"/>
      <c r="NQ1" s="22"/>
      <c r="NR1" s="22"/>
      <c r="NS1" s="22"/>
      <c r="NT1" s="22"/>
      <c r="NU1" s="22"/>
      <c r="NV1" s="22"/>
      <c r="NW1" s="22"/>
      <c r="NX1" s="22"/>
      <c r="NY1" s="22"/>
      <c r="NZ1" s="22"/>
      <c r="OA1" s="22"/>
      <c r="OB1" s="22"/>
      <c r="OC1" s="22"/>
      <c r="OD1" s="22"/>
      <c r="OE1" s="22"/>
      <c r="OF1" s="22"/>
      <c r="OG1" s="22"/>
      <c r="OH1" s="22"/>
      <c r="OI1" s="22"/>
      <c r="OJ1" s="22"/>
      <c r="OK1" s="22"/>
      <c r="OL1" s="22"/>
      <c r="OM1" s="22"/>
      <c r="ON1" s="22"/>
      <c r="OO1" s="22"/>
      <c r="OP1" s="22"/>
      <c r="OQ1" s="22"/>
      <c r="OR1" s="22"/>
      <c r="OS1" s="22"/>
      <c r="OT1" s="22"/>
      <c r="OU1" s="22"/>
      <c r="OV1" s="22"/>
      <c r="OW1" s="22"/>
      <c r="OX1" s="22"/>
      <c r="OY1" s="22"/>
      <c r="OZ1" s="22"/>
      <c r="PA1" s="22"/>
      <c r="PB1" s="22"/>
      <c r="PC1" s="22"/>
      <c r="PD1" s="22"/>
      <c r="PE1" s="22"/>
      <c r="PF1" s="22"/>
      <c r="PG1" s="22"/>
      <c r="PH1" s="22"/>
      <c r="PI1" s="22"/>
      <c r="PJ1" s="22"/>
      <c r="PK1" s="22"/>
      <c r="PL1" s="22"/>
      <c r="PM1" s="22"/>
      <c r="PN1" s="22"/>
      <c r="PO1" s="22"/>
      <c r="PP1" s="22"/>
      <c r="PQ1" s="22"/>
      <c r="PR1" s="22"/>
      <c r="PS1" s="22"/>
      <c r="PT1" s="22"/>
      <c r="PU1" s="22"/>
      <c r="PV1" s="22"/>
      <c r="PW1" s="22"/>
      <c r="PX1" s="22"/>
      <c r="PY1" s="22"/>
      <c r="PZ1" s="22"/>
      <c r="QA1" s="22"/>
      <c r="QB1" s="22"/>
      <c r="QC1" s="22"/>
      <c r="QD1" s="22"/>
      <c r="QE1" s="22"/>
      <c r="QF1" s="22"/>
      <c r="QG1" s="22"/>
      <c r="QH1" s="22"/>
      <c r="QI1" s="22"/>
      <c r="QJ1" s="22"/>
      <c r="QK1" s="22"/>
      <c r="QL1" s="22"/>
      <c r="QM1" s="22"/>
      <c r="QN1" s="22"/>
      <c r="QO1" s="22"/>
      <c r="QP1" s="22"/>
      <c r="QQ1" s="22"/>
      <c r="QR1" s="22"/>
      <c r="QS1" s="22"/>
      <c r="QT1" s="22"/>
      <c r="QU1" s="22"/>
      <c r="QV1" s="22"/>
      <c r="QW1" s="22"/>
      <c r="QX1" s="22"/>
      <c r="QY1" s="22"/>
      <c r="QZ1" s="22"/>
      <c r="RA1" s="22"/>
      <c r="RB1" s="22"/>
      <c r="RC1" s="22"/>
      <c r="RD1" s="22"/>
      <c r="RE1" s="22"/>
      <c r="RF1" s="22"/>
      <c r="RG1" s="22"/>
      <c r="RH1" s="22"/>
      <c r="RI1" s="22"/>
      <c r="RJ1" s="22"/>
      <c r="RK1" s="22"/>
      <c r="RL1" s="22"/>
      <c r="RM1" s="22"/>
      <c r="RN1" s="22"/>
      <c r="RO1" s="22"/>
      <c r="RP1" s="22"/>
      <c r="RQ1" s="22"/>
      <c r="RR1" s="22"/>
      <c r="RS1" s="22"/>
      <c r="RT1" s="22"/>
      <c r="RU1" s="22"/>
      <c r="RV1" s="22"/>
      <c r="RW1" s="22"/>
      <c r="RX1" s="22"/>
      <c r="RY1" s="22"/>
      <c r="RZ1" s="22"/>
      <c r="SA1" s="22"/>
      <c r="SB1" s="22"/>
      <c r="SC1" s="22"/>
      <c r="SD1" s="22"/>
      <c r="SE1" s="22"/>
      <c r="SF1" s="22"/>
      <c r="SG1" s="22"/>
      <c r="SH1" s="22"/>
      <c r="SI1" s="22"/>
      <c r="SJ1" s="22"/>
      <c r="SK1" s="22"/>
      <c r="SL1" s="22"/>
      <c r="SM1" s="22"/>
      <c r="SN1" s="22"/>
      <c r="SO1" s="22"/>
      <c r="SP1" s="22"/>
      <c r="SQ1" s="22"/>
      <c r="SR1" s="22"/>
      <c r="SS1" s="22"/>
      <c r="ST1" s="22"/>
      <c r="SU1" s="22"/>
      <c r="SV1" s="22"/>
      <c r="SW1" s="22"/>
      <c r="SX1" s="22"/>
      <c r="SY1" s="22"/>
      <c r="SZ1" s="22"/>
      <c r="TA1" s="22"/>
      <c r="TB1" s="22"/>
      <c r="TC1" s="22"/>
      <c r="TD1" s="22"/>
      <c r="TE1" s="22"/>
      <c r="TF1" s="22"/>
      <c r="TG1" s="22"/>
      <c r="TH1" s="22"/>
      <c r="TI1" s="22"/>
      <c r="TJ1" s="22"/>
      <c r="TK1" s="22"/>
      <c r="TL1" s="22"/>
      <c r="TM1" s="22"/>
      <c r="TN1" s="22"/>
      <c r="TO1" s="22"/>
      <c r="TP1" s="22"/>
      <c r="TQ1" s="22"/>
      <c r="TR1" s="22"/>
      <c r="TS1" s="22"/>
      <c r="TT1" s="22"/>
      <c r="TU1" s="22"/>
      <c r="TV1" s="22"/>
      <c r="TW1" s="22"/>
      <c r="TX1" s="22"/>
      <c r="TY1" s="22"/>
      <c r="TZ1" s="22"/>
      <c r="UA1" s="22"/>
      <c r="UB1" s="22"/>
      <c r="UC1" s="22"/>
      <c r="UD1" s="22"/>
      <c r="UE1" s="22"/>
      <c r="UF1" s="22"/>
      <c r="UG1" s="22"/>
      <c r="UH1" s="22"/>
      <c r="UI1" s="22"/>
      <c r="UJ1" s="22"/>
      <c r="UK1" s="22"/>
      <c r="UL1" s="22"/>
      <c r="UM1" s="22"/>
      <c r="UN1" s="22"/>
      <c r="UO1" s="22"/>
      <c r="UP1" s="22"/>
      <c r="UQ1" s="22"/>
      <c r="UR1" s="22"/>
      <c r="US1" s="22"/>
      <c r="UT1" s="22"/>
      <c r="UU1" s="22"/>
      <c r="UV1" s="22"/>
      <c r="UW1" s="22"/>
      <c r="UX1" s="22"/>
      <c r="UY1" s="22"/>
      <c r="UZ1" s="22"/>
      <c r="VA1" s="22"/>
      <c r="VB1" s="22"/>
      <c r="VC1" s="22"/>
      <c r="VD1" s="22"/>
      <c r="VE1" s="22"/>
      <c r="VF1" s="22"/>
      <c r="VG1" s="22"/>
      <c r="VH1" s="22"/>
      <c r="VI1" s="22"/>
      <c r="VJ1" s="22"/>
      <c r="VK1" s="22"/>
      <c r="VL1" s="22"/>
      <c r="VM1" s="22"/>
      <c r="VN1" s="22"/>
      <c r="VO1" s="22"/>
      <c r="VP1" s="22"/>
      <c r="VQ1" s="22"/>
      <c r="VR1" s="22"/>
      <c r="VS1" s="22"/>
      <c r="VT1" s="22"/>
      <c r="VU1" s="22"/>
      <c r="VV1" s="22"/>
      <c r="VW1" s="22"/>
      <c r="VX1" s="22"/>
      <c r="VY1" s="22"/>
      <c r="VZ1" s="22"/>
      <c r="WA1" s="22"/>
      <c r="WB1" s="22"/>
      <c r="WC1" s="22"/>
      <c r="WD1" s="22"/>
      <c r="WE1" s="22"/>
      <c r="WF1" s="22"/>
      <c r="WG1" s="22"/>
      <c r="WH1" s="22"/>
      <c r="WI1" s="22"/>
      <c r="WJ1" s="22"/>
      <c r="WK1" s="22"/>
      <c r="WL1" s="22"/>
      <c r="WM1" s="22"/>
      <c r="WN1" s="22"/>
      <c r="WO1" s="22"/>
      <c r="WP1" s="22"/>
      <c r="WQ1" s="22"/>
      <c r="WR1" s="22"/>
      <c r="WS1" s="22"/>
      <c r="WT1" s="22"/>
      <c r="WU1" s="22"/>
      <c r="WV1" s="22"/>
      <c r="WW1" s="22"/>
      <c r="WX1" s="22"/>
      <c r="WY1" s="22"/>
      <c r="WZ1" s="22"/>
      <c r="XA1" s="22"/>
      <c r="XB1" s="22"/>
      <c r="XC1" s="22"/>
      <c r="XD1" s="22"/>
      <c r="XE1" s="22"/>
      <c r="XF1" s="22"/>
      <c r="XG1" s="22"/>
      <c r="XH1" s="22"/>
      <c r="XI1" s="22"/>
      <c r="XJ1" s="22"/>
      <c r="XK1" s="22"/>
      <c r="XL1" s="22"/>
      <c r="XM1" s="22"/>
      <c r="XN1" s="22"/>
      <c r="XO1" s="22"/>
      <c r="XP1" s="22"/>
      <c r="XQ1" s="22"/>
      <c r="XR1" s="22"/>
      <c r="XS1" s="22"/>
      <c r="XT1" s="22"/>
      <c r="XU1" s="22"/>
      <c r="XV1" s="22"/>
      <c r="XW1" s="22"/>
      <c r="XX1" s="22"/>
      <c r="XY1" s="22"/>
      <c r="XZ1" s="22"/>
      <c r="YA1" s="22"/>
      <c r="YB1" s="22"/>
      <c r="YC1" s="22"/>
      <c r="YD1" s="22"/>
      <c r="YE1" s="22"/>
      <c r="YF1" s="22"/>
      <c r="YG1" s="22"/>
      <c r="YH1" s="22"/>
      <c r="YI1" s="22"/>
      <c r="YJ1" s="22"/>
      <c r="YK1" s="22"/>
      <c r="YL1" s="22"/>
      <c r="YM1" s="22"/>
      <c r="YN1" s="22"/>
      <c r="YO1" s="22"/>
      <c r="YP1" s="22"/>
      <c r="YQ1" s="22"/>
      <c r="YR1" s="22"/>
      <c r="YS1" s="22"/>
      <c r="YT1" s="22"/>
      <c r="YU1" s="22"/>
      <c r="YV1" s="22"/>
      <c r="YW1" s="22"/>
      <c r="YX1" s="22"/>
      <c r="YY1" s="22"/>
      <c r="YZ1" s="22"/>
      <c r="ZA1" s="22"/>
      <c r="ZB1" s="22"/>
      <c r="ZC1" s="22"/>
      <c r="ZD1" s="22"/>
      <c r="ZE1" s="22"/>
      <c r="ZF1" s="22"/>
      <c r="ZG1" s="22"/>
      <c r="ZH1" s="22"/>
      <c r="ZI1" s="22"/>
      <c r="ZJ1" s="22"/>
      <c r="ZK1" s="22"/>
      <c r="ZL1" s="22"/>
      <c r="ZM1" s="22"/>
      <c r="ZN1" s="22"/>
      <c r="ZO1" s="22"/>
      <c r="ZP1" s="22"/>
      <c r="ZQ1" s="22"/>
      <c r="ZR1" s="22"/>
      <c r="ZS1" s="22"/>
      <c r="ZT1" s="22"/>
      <c r="ZU1" s="22"/>
      <c r="ZV1" s="22"/>
      <c r="ZW1" s="22"/>
      <c r="ZX1" s="22"/>
      <c r="ZY1" s="22"/>
      <c r="ZZ1" s="22"/>
      <c r="AAA1" s="22"/>
      <c r="AAB1" s="22"/>
      <c r="AAC1" s="22"/>
      <c r="AAD1" s="22"/>
      <c r="AAE1" s="22"/>
      <c r="AAF1" s="22"/>
      <c r="AAG1" s="22"/>
      <c r="AAH1" s="22"/>
      <c r="AAI1" s="22"/>
      <c r="AAJ1" s="22"/>
      <c r="AAK1" s="22"/>
      <c r="AAL1" s="22"/>
      <c r="AAM1" s="22"/>
      <c r="AAN1" s="22"/>
      <c r="AAO1" s="22"/>
      <c r="AAP1" s="22"/>
      <c r="AAQ1" s="22"/>
      <c r="AAR1" s="22"/>
      <c r="AAS1" s="22"/>
      <c r="AAT1" s="22"/>
      <c r="AAU1" s="22"/>
      <c r="AAV1" s="22"/>
      <c r="AAW1" s="22"/>
      <c r="AAX1" s="22"/>
      <c r="AAY1" s="22"/>
      <c r="AAZ1" s="22"/>
      <c r="ABA1" s="22"/>
      <c r="ABB1" s="22"/>
      <c r="ABC1" s="22"/>
      <c r="ABD1" s="22"/>
      <c r="ABE1" s="22"/>
      <c r="ABF1" s="22"/>
      <c r="ABG1" s="22"/>
      <c r="ABH1" s="22"/>
      <c r="ABI1" s="22"/>
      <c r="ABJ1" s="22"/>
      <c r="ABK1" s="22"/>
      <c r="ABL1" s="22"/>
      <c r="ABM1" s="22"/>
      <c r="ABN1" s="22"/>
      <c r="ABO1" s="22"/>
      <c r="ABP1" s="22"/>
      <c r="ABQ1" s="22"/>
      <c r="ABR1" s="22"/>
      <c r="ABS1" s="22"/>
      <c r="ABT1" s="22"/>
      <c r="ABU1" s="22"/>
      <c r="ABV1" s="22"/>
      <c r="ABW1" s="22"/>
      <c r="ABX1" s="22"/>
      <c r="ABY1" s="22"/>
      <c r="ABZ1" s="22"/>
      <c r="ACA1" s="22"/>
      <c r="ACB1" s="22"/>
      <c r="ACC1" s="22"/>
      <c r="ACD1" s="22"/>
      <c r="ACE1" s="22"/>
      <c r="ACF1" s="22"/>
      <c r="ACG1" s="22"/>
      <c r="ACH1" s="22"/>
      <c r="ACI1" s="22"/>
      <c r="ACJ1" s="22"/>
      <c r="ACK1" s="22"/>
      <c r="ACL1" s="22"/>
      <c r="ACM1" s="22"/>
      <c r="ACN1" s="22"/>
      <c r="ACO1" s="22"/>
      <c r="ACP1" s="22"/>
      <c r="ACQ1" s="22"/>
      <c r="ACR1" s="22"/>
      <c r="ACS1" s="22"/>
      <c r="ACT1" s="22"/>
      <c r="ACU1" s="22"/>
      <c r="ACV1" s="22"/>
      <c r="ACW1" s="22"/>
      <c r="ACX1" s="22"/>
      <c r="ACY1" s="22"/>
      <c r="ACZ1" s="22"/>
      <c r="ADA1" s="22"/>
      <c r="ADB1" s="22"/>
      <c r="ADC1" s="22"/>
      <c r="ADD1" s="22"/>
      <c r="ADE1" s="22"/>
      <c r="ADF1" s="22"/>
      <c r="ADG1" s="22"/>
      <c r="ADH1" s="22"/>
      <c r="ADI1" s="22"/>
      <c r="ADJ1" s="22"/>
      <c r="ADK1" s="22"/>
      <c r="ADL1" s="22"/>
      <c r="ADM1" s="22"/>
      <c r="ADN1" s="22"/>
      <c r="ADO1" s="22"/>
      <c r="ADP1" s="22"/>
      <c r="ADQ1" s="22"/>
      <c r="ADR1" s="22"/>
      <c r="ADS1" s="22"/>
      <c r="ADT1" s="22"/>
      <c r="ADU1" s="22"/>
      <c r="ADV1" s="22"/>
      <c r="ADW1" s="22"/>
      <c r="ADX1" s="22"/>
      <c r="ADY1" s="22"/>
      <c r="ADZ1" s="22"/>
      <c r="AEA1" s="22"/>
      <c r="AEB1" s="22"/>
      <c r="AEC1" s="22"/>
      <c r="AED1" s="22"/>
      <c r="AEE1" s="22"/>
      <c r="AEF1" s="22"/>
      <c r="AEG1" s="22"/>
      <c r="AEH1" s="22"/>
      <c r="AEI1" s="22"/>
      <c r="AEJ1" s="22"/>
      <c r="AEK1" s="22"/>
      <c r="AEL1" s="22"/>
      <c r="AEM1" s="22"/>
      <c r="AEN1" s="22"/>
      <c r="AEO1" s="22"/>
      <c r="AEP1" s="22"/>
      <c r="AEQ1" s="22"/>
      <c r="AER1" s="22"/>
      <c r="AES1" s="22"/>
      <c r="AET1" s="22"/>
      <c r="AEU1" s="22"/>
      <c r="AEV1" s="22"/>
      <c r="AEW1" s="22"/>
      <c r="AEX1" s="22"/>
      <c r="AEY1" s="22"/>
      <c r="AEZ1" s="22"/>
      <c r="AFA1" s="22"/>
      <c r="AFB1" s="22"/>
      <c r="AFC1" s="22"/>
      <c r="AFD1" s="22"/>
      <c r="AFE1" s="22"/>
      <c r="AFF1" s="22"/>
      <c r="AFG1" s="22"/>
      <c r="AFH1" s="22"/>
      <c r="AFI1" s="22"/>
      <c r="AFJ1" s="22"/>
      <c r="AFK1" s="22"/>
      <c r="AFL1" s="22"/>
      <c r="AFM1" s="22"/>
      <c r="AFN1" s="22"/>
      <c r="AFO1" s="22"/>
      <c r="AFP1" s="22"/>
      <c r="AFQ1" s="22"/>
      <c r="AFR1" s="22"/>
    </row>
    <row r="2" spans="1:850" s="35" customFormat="1">
      <c r="A2" s="22">
        <v>42137</v>
      </c>
      <c r="B2" s="53">
        <v>40762</v>
      </c>
      <c r="C2" s="53">
        <v>130769</v>
      </c>
      <c r="D2" s="53">
        <v>2521</v>
      </c>
      <c r="E2" s="53">
        <v>17145</v>
      </c>
      <c r="F2" s="53">
        <v>71880</v>
      </c>
      <c r="G2" s="53">
        <v>77635</v>
      </c>
      <c r="H2" s="53">
        <v>5947</v>
      </c>
      <c r="I2" s="53">
        <v>54486</v>
      </c>
      <c r="J2" s="53">
        <v>13440</v>
      </c>
      <c r="K2" s="53">
        <v>8126</v>
      </c>
      <c r="L2" s="53">
        <v>3148</v>
      </c>
      <c r="M2" s="53">
        <v>4715</v>
      </c>
      <c r="N2" s="53">
        <v>11445</v>
      </c>
      <c r="O2" s="53">
        <v>10349</v>
      </c>
      <c r="P2" s="53">
        <v>14726</v>
      </c>
      <c r="Q2" s="53">
        <v>3391</v>
      </c>
      <c r="R2" s="53">
        <v>995</v>
      </c>
      <c r="S2" s="53">
        <v>25446</v>
      </c>
      <c r="T2" s="53">
        <v>18297</v>
      </c>
      <c r="U2" s="53">
        <v>13146</v>
      </c>
      <c r="V2" s="53">
        <v>6786</v>
      </c>
      <c r="W2" s="53">
        <v>11816</v>
      </c>
      <c r="X2" s="53">
        <v>5567</v>
      </c>
      <c r="Y2" s="53">
        <v>8502</v>
      </c>
      <c r="Z2" s="53">
        <v>29651</v>
      </c>
      <c r="AA2" s="53">
        <v>4472</v>
      </c>
      <c r="AB2" s="53">
        <v>3554</v>
      </c>
      <c r="AC2" s="53">
        <v>15371</v>
      </c>
      <c r="AD2" s="53">
        <v>2435</v>
      </c>
      <c r="AE2" s="53">
        <v>5618</v>
      </c>
      <c r="AF2" s="53">
        <v>6425</v>
      </c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40"/>
      <c r="CP2" s="40"/>
      <c r="CQ2" s="40"/>
      <c r="CR2" s="40"/>
      <c r="CS2" s="40"/>
      <c r="CT2" s="40"/>
      <c r="CU2" s="40"/>
      <c r="CV2" s="40"/>
      <c r="CW2" s="40"/>
      <c r="CX2" s="40"/>
      <c r="CY2" s="40"/>
      <c r="CZ2" s="40"/>
      <c r="DA2" s="40"/>
      <c r="DB2" s="40"/>
      <c r="DC2" s="40"/>
      <c r="DD2" s="40"/>
      <c r="DE2" s="40"/>
      <c r="DF2" s="40"/>
      <c r="DG2" s="40"/>
      <c r="DH2" s="40"/>
      <c r="DI2" s="40"/>
      <c r="DJ2" s="40"/>
      <c r="DK2" s="40"/>
      <c r="DL2" s="40"/>
      <c r="DM2" s="40"/>
      <c r="DN2" s="40"/>
      <c r="DO2" s="40"/>
      <c r="DP2" s="40"/>
      <c r="DQ2" s="40"/>
      <c r="DR2" s="40"/>
      <c r="DS2" s="40"/>
      <c r="DT2" s="40"/>
      <c r="DU2" s="40"/>
      <c r="DV2" s="40"/>
      <c r="DW2" s="40"/>
      <c r="DX2" s="40"/>
      <c r="DY2" s="40"/>
      <c r="DZ2" s="40"/>
      <c r="EA2" s="40"/>
      <c r="EB2" s="40"/>
      <c r="EC2" s="40"/>
      <c r="ED2" s="40"/>
      <c r="EE2" s="40"/>
      <c r="EF2" s="40"/>
      <c r="EG2" s="40"/>
      <c r="EH2" s="40"/>
      <c r="EI2" s="40"/>
      <c r="EJ2" s="40"/>
      <c r="EK2" s="40"/>
      <c r="EL2" s="22"/>
      <c r="EM2" s="22"/>
      <c r="EN2" s="22"/>
      <c r="EO2" s="22"/>
      <c r="EP2" s="22"/>
      <c r="EQ2" s="22"/>
      <c r="ER2" s="22"/>
      <c r="ES2" s="22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  <c r="FL2" s="22"/>
      <c r="FM2" s="22"/>
      <c r="FN2" s="22"/>
      <c r="FO2" s="22"/>
      <c r="FP2" s="22"/>
      <c r="FQ2" s="22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22"/>
      <c r="GL2" s="22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2"/>
      <c r="HU2" s="22"/>
      <c r="HV2" s="22"/>
      <c r="HW2" s="22"/>
      <c r="HX2" s="22"/>
      <c r="HY2" s="22"/>
      <c r="HZ2" s="22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2"/>
      <c r="IS2" s="22"/>
      <c r="IT2" s="22"/>
      <c r="IU2" s="22"/>
      <c r="IV2" s="22"/>
      <c r="IW2" s="22"/>
      <c r="IX2" s="22"/>
      <c r="IY2" s="22"/>
      <c r="IZ2" s="22"/>
      <c r="JA2" s="22"/>
      <c r="JB2" s="22"/>
      <c r="JC2" s="22"/>
      <c r="JD2" s="22"/>
      <c r="JE2" s="22"/>
      <c r="JF2" s="22"/>
      <c r="JG2" s="22"/>
      <c r="JH2" s="22"/>
      <c r="JI2" s="22"/>
      <c r="JJ2" s="22"/>
      <c r="JK2" s="22"/>
      <c r="JL2" s="22"/>
      <c r="JM2" s="22"/>
      <c r="JN2" s="22"/>
      <c r="JO2" s="22"/>
      <c r="JP2" s="22"/>
      <c r="JQ2" s="22"/>
      <c r="JR2" s="22"/>
      <c r="JS2" s="22"/>
      <c r="JT2" s="22"/>
      <c r="JU2" s="22"/>
      <c r="JV2" s="22"/>
      <c r="JW2" s="22"/>
      <c r="JX2" s="22"/>
      <c r="JY2" s="22"/>
      <c r="JZ2" s="22"/>
      <c r="KA2" s="22"/>
      <c r="KB2" s="22"/>
      <c r="KC2" s="22"/>
      <c r="KD2" s="22"/>
      <c r="KE2" s="22"/>
      <c r="KF2" s="22"/>
      <c r="KG2" s="22"/>
      <c r="KH2" s="22"/>
      <c r="KI2" s="22"/>
      <c r="KJ2" s="22"/>
      <c r="KK2" s="22"/>
      <c r="KL2" s="22"/>
      <c r="KM2" s="22"/>
      <c r="KN2" s="22"/>
      <c r="KO2" s="22"/>
      <c r="KP2" s="22"/>
      <c r="KQ2" s="22"/>
      <c r="KR2" s="22"/>
      <c r="KS2" s="22"/>
      <c r="KT2" s="22"/>
      <c r="KU2" s="22"/>
      <c r="KV2" s="22"/>
      <c r="KW2" s="22"/>
      <c r="KX2" s="22"/>
      <c r="KY2" s="22"/>
      <c r="KZ2" s="22"/>
      <c r="LA2" s="22"/>
      <c r="LB2" s="22"/>
      <c r="LC2" s="22"/>
      <c r="LD2" s="22"/>
      <c r="LE2" s="22"/>
      <c r="LF2" s="22"/>
      <c r="LG2" s="22"/>
      <c r="LH2" s="22"/>
      <c r="LI2" s="22"/>
      <c r="LJ2" s="22"/>
      <c r="LK2" s="22"/>
      <c r="LL2" s="22"/>
      <c r="LM2" s="22"/>
      <c r="LN2" s="22"/>
      <c r="LO2" s="22"/>
      <c r="LP2" s="22"/>
      <c r="LQ2" s="22"/>
      <c r="LR2" s="22"/>
      <c r="LS2" s="22"/>
      <c r="LT2" s="22"/>
      <c r="LU2" s="22"/>
      <c r="LV2" s="22"/>
      <c r="LW2" s="22"/>
      <c r="LX2" s="22"/>
      <c r="LY2" s="22"/>
      <c r="LZ2" s="22"/>
      <c r="MA2" s="22"/>
      <c r="MB2" s="22"/>
      <c r="MC2" s="22"/>
      <c r="MD2" s="22"/>
      <c r="ME2" s="22"/>
      <c r="MF2" s="22"/>
      <c r="MG2" s="22"/>
      <c r="MH2" s="22"/>
      <c r="MI2" s="22"/>
      <c r="MJ2" s="22"/>
      <c r="MK2" s="22"/>
      <c r="ML2" s="22"/>
      <c r="MM2" s="22"/>
      <c r="MN2" s="22"/>
      <c r="MO2" s="22"/>
      <c r="MP2" s="22"/>
      <c r="MQ2" s="22"/>
      <c r="MR2" s="22"/>
      <c r="MS2" s="22"/>
      <c r="MT2" s="22"/>
      <c r="MU2" s="22"/>
      <c r="MV2" s="22"/>
      <c r="MW2" s="22"/>
      <c r="MX2" s="22"/>
      <c r="MY2" s="22"/>
      <c r="MZ2" s="22"/>
      <c r="NA2" s="22"/>
      <c r="NB2" s="22"/>
      <c r="NC2" s="22"/>
      <c r="ND2" s="22"/>
      <c r="NE2" s="22"/>
      <c r="NF2" s="22"/>
      <c r="NG2" s="22"/>
      <c r="NH2" s="22"/>
      <c r="NI2" s="22"/>
      <c r="NJ2" s="22"/>
      <c r="NK2" s="22"/>
      <c r="NL2" s="22"/>
      <c r="NM2" s="22"/>
      <c r="NN2" s="22"/>
      <c r="NO2" s="22"/>
      <c r="NP2" s="22"/>
      <c r="NQ2" s="22"/>
      <c r="NR2" s="22"/>
      <c r="NS2" s="22"/>
      <c r="NT2" s="22"/>
      <c r="NU2" s="22"/>
      <c r="NV2" s="22"/>
      <c r="NW2" s="22"/>
      <c r="NX2" s="22"/>
      <c r="NY2" s="22"/>
      <c r="NZ2" s="22"/>
      <c r="OA2" s="22"/>
      <c r="OB2" s="22"/>
      <c r="OC2" s="22"/>
      <c r="OD2" s="22"/>
      <c r="OE2" s="22"/>
      <c r="OF2" s="22"/>
      <c r="OG2" s="22"/>
      <c r="OH2" s="22"/>
      <c r="OI2" s="22"/>
      <c r="OJ2" s="22"/>
      <c r="OK2" s="22"/>
      <c r="OL2" s="22"/>
      <c r="OM2" s="22"/>
      <c r="ON2" s="22"/>
      <c r="OO2" s="22"/>
      <c r="OP2" s="22"/>
      <c r="OQ2" s="22"/>
      <c r="OR2" s="22"/>
      <c r="OS2" s="22"/>
      <c r="OT2" s="22"/>
      <c r="OU2" s="22"/>
      <c r="OV2" s="22"/>
      <c r="OW2" s="22"/>
      <c r="OX2" s="22"/>
      <c r="OY2" s="22"/>
      <c r="OZ2" s="22"/>
      <c r="PA2" s="22"/>
      <c r="PB2" s="22"/>
      <c r="PC2" s="22"/>
      <c r="PD2" s="22"/>
      <c r="PE2" s="22"/>
      <c r="PF2" s="22"/>
      <c r="PG2" s="22"/>
      <c r="PH2" s="22"/>
      <c r="PI2" s="22"/>
      <c r="PJ2" s="22"/>
      <c r="PK2" s="22"/>
      <c r="PL2" s="22"/>
      <c r="PM2" s="22"/>
      <c r="PN2" s="22"/>
      <c r="PO2" s="22"/>
      <c r="PP2" s="22"/>
      <c r="PQ2" s="22"/>
      <c r="PR2" s="22"/>
      <c r="PS2" s="22"/>
      <c r="PT2" s="22"/>
      <c r="PU2" s="22"/>
      <c r="PV2" s="22"/>
      <c r="PW2" s="22"/>
      <c r="PX2" s="22"/>
      <c r="PY2" s="22"/>
      <c r="PZ2" s="22"/>
      <c r="QA2" s="22"/>
      <c r="QB2" s="22"/>
      <c r="QC2" s="22"/>
      <c r="QD2" s="22"/>
      <c r="QE2" s="22"/>
      <c r="QF2" s="22"/>
      <c r="QG2" s="22"/>
      <c r="QH2" s="22"/>
      <c r="QI2" s="22"/>
      <c r="QJ2" s="22"/>
      <c r="QK2" s="22"/>
      <c r="QL2" s="22"/>
      <c r="QM2" s="22"/>
      <c r="QN2" s="22"/>
      <c r="QO2" s="22"/>
      <c r="QP2" s="22"/>
      <c r="QQ2" s="22"/>
      <c r="QR2" s="22"/>
      <c r="QS2" s="22"/>
      <c r="QT2" s="22"/>
      <c r="QU2" s="22"/>
      <c r="QV2" s="22"/>
      <c r="QW2" s="22"/>
      <c r="QX2" s="22"/>
      <c r="QY2" s="22"/>
      <c r="QZ2" s="22"/>
      <c r="RA2" s="22"/>
      <c r="RB2" s="22"/>
      <c r="RC2" s="22"/>
      <c r="RD2" s="22"/>
      <c r="RE2" s="22"/>
      <c r="RF2" s="22"/>
      <c r="RG2" s="22"/>
      <c r="RH2" s="22"/>
      <c r="RI2" s="22"/>
      <c r="RJ2" s="22"/>
      <c r="RK2" s="22"/>
      <c r="RL2" s="22"/>
      <c r="RM2" s="22"/>
      <c r="RN2" s="22"/>
      <c r="RO2" s="22"/>
      <c r="RP2" s="22"/>
      <c r="RQ2" s="22"/>
      <c r="RR2" s="22"/>
      <c r="RS2" s="22"/>
      <c r="RT2" s="22"/>
      <c r="RU2" s="22"/>
      <c r="RV2" s="22"/>
      <c r="RW2" s="22"/>
      <c r="RX2" s="22"/>
      <c r="RY2" s="22"/>
      <c r="RZ2" s="22"/>
      <c r="SA2" s="22"/>
      <c r="SB2" s="22"/>
      <c r="SC2" s="22"/>
      <c r="SD2" s="22"/>
      <c r="SE2" s="22"/>
      <c r="SF2" s="22"/>
      <c r="SG2" s="22"/>
      <c r="SH2" s="22"/>
      <c r="SI2" s="22"/>
      <c r="SJ2" s="22"/>
      <c r="SK2" s="22"/>
      <c r="SL2" s="22"/>
      <c r="SM2" s="22"/>
      <c r="SN2" s="22"/>
      <c r="SO2" s="22"/>
      <c r="SP2" s="22"/>
      <c r="SQ2" s="22"/>
      <c r="SR2" s="22"/>
      <c r="SS2" s="22"/>
      <c r="ST2" s="22"/>
      <c r="SU2" s="22"/>
      <c r="SV2" s="22"/>
      <c r="SW2" s="22"/>
      <c r="SX2" s="22"/>
      <c r="SY2" s="22"/>
      <c r="SZ2" s="22"/>
      <c r="TA2" s="22"/>
      <c r="TB2" s="22"/>
      <c r="TC2" s="22"/>
      <c r="TD2" s="22"/>
      <c r="TE2" s="22"/>
      <c r="TF2" s="22"/>
      <c r="TG2" s="22"/>
      <c r="TH2" s="22"/>
      <c r="TI2" s="22"/>
      <c r="TJ2" s="22"/>
      <c r="TK2" s="22"/>
      <c r="TL2" s="22"/>
      <c r="TM2" s="22"/>
      <c r="TN2" s="22"/>
      <c r="TO2" s="22"/>
      <c r="TP2" s="22"/>
      <c r="TQ2" s="22"/>
      <c r="TR2" s="22"/>
      <c r="TS2" s="22"/>
      <c r="TT2" s="22"/>
      <c r="TU2" s="22"/>
      <c r="TV2" s="22"/>
      <c r="TW2" s="22"/>
      <c r="TX2" s="22"/>
      <c r="TY2" s="22"/>
      <c r="TZ2" s="22"/>
      <c r="UA2" s="22"/>
      <c r="UB2" s="22"/>
      <c r="UC2" s="22"/>
      <c r="UD2" s="22"/>
      <c r="UE2" s="22"/>
      <c r="UF2" s="22"/>
      <c r="UG2" s="22"/>
      <c r="UH2" s="22"/>
      <c r="UI2" s="22"/>
      <c r="UJ2" s="22"/>
      <c r="UK2" s="22"/>
      <c r="UL2" s="22"/>
      <c r="UM2" s="22"/>
      <c r="UN2" s="22"/>
      <c r="UO2" s="22"/>
      <c r="UP2" s="22"/>
      <c r="UQ2" s="22"/>
      <c r="UR2" s="22"/>
      <c r="US2" s="22"/>
      <c r="UT2" s="22"/>
      <c r="UU2" s="22"/>
      <c r="UV2" s="22"/>
      <c r="UW2" s="22"/>
      <c r="UX2" s="22"/>
      <c r="UY2" s="22"/>
      <c r="UZ2" s="22"/>
      <c r="VA2" s="22"/>
      <c r="VB2" s="22"/>
      <c r="VC2" s="22"/>
      <c r="VD2" s="22"/>
      <c r="VE2" s="22"/>
      <c r="VF2" s="22"/>
      <c r="VG2" s="22"/>
      <c r="VH2" s="22"/>
      <c r="VI2" s="22"/>
      <c r="VJ2" s="22"/>
      <c r="VK2" s="22"/>
      <c r="VL2" s="22"/>
      <c r="VM2" s="22"/>
      <c r="VN2" s="22"/>
      <c r="VO2" s="22"/>
      <c r="VP2" s="22"/>
      <c r="VQ2" s="22"/>
      <c r="VR2" s="22"/>
      <c r="VS2" s="22"/>
      <c r="VT2" s="22"/>
      <c r="VU2" s="22"/>
      <c r="VV2" s="22"/>
      <c r="VW2" s="22"/>
      <c r="VX2" s="22"/>
      <c r="VY2" s="22"/>
      <c r="VZ2" s="22"/>
      <c r="WA2" s="22"/>
      <c r="WB2" s="22"/>
      <c r="WC2" s="22"/>
      <c r="WD2" s="22"/>
      <c r="WE2" s="22"/>
      <c r="WF2" s="22"/>
      <c r="WG2" s="22"/>
      <c r="WH2" s="22"/>
      <c r="WI2" s="22"/>
      <c r="WJ2" s="22"/>
      <c r="WK2" s="22"/>
      <c r="WL2" s="22"/>
      <c r="WM2" s="22"/>
      <c r="WN2" s="22"/>
      <c r="WO2" s="22"/>
      <c r="WP2" s="22"/>
      <c r="WQ2" s="22"/>
      <c r="WR2" s="22"/>
      <c r="WS2" s="22"/>
      <c r="WT2" s="22"/>
      <c r="WU2" s="22"/>
      <c r="WV2" s="22"/>
      <c r="WW2" s="22"/>
      <c r="WX2" s="22"/>
      <c r="WY2" s="22"/>
      <c r="WZ2" s="22"/>
      <c r="XA2" s="22"/>
      <c r="XB2" s="22"/>
      <c r="XC2" s="22"/>
      <c r="XD2" s="22"/>
      <c r="XE2" s="22"/>
      <c r="XF2" s="22"/>
      <c r="XG2" s="22"/>
      <c r="XH2" s="22"/>
      <c r="XI2" s="22"/>
      <c r="XJ2" s="22"/>
      <c r="XK2" s="22"/>
      <c r="XL2" s="22"/>
      <c r="XM2" s="22"/>
      <c r="XN2" s="22"/>
      <c r="XO2" s="22"/>
      <c r="XP2" s="22"/>
      <c r="XQ2" s="22"/>
      <c r="XR2" s="22"/>
      <c r="XS2" s="22"/>
      <c r="XT2" s="22"/>
      <c r="XU2" s="22"/>
      <c r="XV2" s="22"/>
      <c r="XW2" s="22"/>
      <c r="XX2" s="22"/>
      <c r="XY2" s="22"/>
      <c r="XZ2" s="22"/>
      <c r="YA2" s="22"/>
      <c r="YB2" s="22"/>
      <c r="YC2" s="22"/>
      <c r="YD2" s="22"/>
      <c r="YE2" s="22"/>
      <c r="YF2" s="22"/>
      <c r="YG2" s="22"/>
      <c r="YH2" s="22"/>
      <c r="YI2" s="22"/>
      <c r="YJ2" s="22"/>
      <c r="YK2" s="22"/>
      <c r="YL2" s="22"/>
      <c r="YM2" s="22"/>
      <c r="YN2" s="22"/>
      <c r="YO2" s="22"/>
      <c r="YP2" s="22"/>
      <c r="YQ2" s="22"/>
      <c r="YR2" s="22"/>
      <c r="YS2" s="22"/>
      <c r="YT2" s="22"/>
      <c r="YU2" s="22"/>
      <c r="YV2" s="22"/>
      <c r="YW2" s="22"/>
      <c r="YX2" s="22"/>
      <c r="YY2" s="22"/>
      <c r="YZ2" s="22"/>
      <c r="ZA2" s="22"/>
      <c r="ZB2" s="22"/>
      <c r="ZC2" s="22"/>
      <c r="ZD2" s="22"/>
      <c r="ZE2" s="22"/>
      <c r="ZF2" s="22"/>
      <c r="ZG2" s="22"/>
      <c r="ZH2" s="22"/>
      <c r="ZI2" s="22"/>
      <c r="ZJ2" s="22"/>
      <c r="ZK2" s="22"/>
      <c r="ZL2" s="22"/>
      <c r="ZM2" s="22"/>
      <c r="ZN2" s="22"/>
      <c r="ZO2" s="22"/>
      <c r="ZP2" s="22"/>
      <c r="ZQ2" s="22"/>
      <c r="ZR2" s="22"/>
      <c r="ZS2" s="22"/>
      <c r="ZT2" s="22"/>
      <c r="ZU2" s="22"/>
      <c r="ZV2" s="22"/>
      <c r="ZW2" s="22"/>
      <c r="ZX2" s="22"/>
      <c r="ZY2" s="22"/>
      <c r="ZZ2" s="22"/>
      <c r="AAA2" s="22"/>
      <c r="AAB2" s="22"/>
      <c r="AAC2" s="22"/>
      <c r="AAD2" s="22"/>
      <c r="AAE2" s="22"/>
      <c r="AAF2" s="22"/>
      <c r="AAG2" s="22"/>
      <c r="AAH2" s="22"/>
      <c r="AAI2" s="22"/>
      <c r="AAJ2" s="22"/>
      <c r="AAK2" s="22"/>
      <c r="AAL2" s="22"/>
      <c r="AAM2" s="22"/>
      <c r="AAN2" s="22"/>
      <c r="AAO2" s="22"/>
      <c r="AAP2" s="22"/>
      <c r="AAQ2" s="22"/>
      <c r="AAR2" s="22"/>
      <c r="AAS2" s="22"/>
      <c r="AAT2" s="22"/>
      <c r="AAU2" s="22"/>
      <c r="AAV2" s="22"/>
      <c r="AAW2" s="22"/>
      <c r="AAX2" s="22"/>
      <c r="AAY2" s="22"/>
      <c r="AAZ2" s="22"/>
      <c r="ABA2" s="22"/>
      <c r="ABB2" s="22"/>
      <c r="ABC2" s="22"/>
      <c r="ABD2" s="22"/>
      <c r="ABE2" s="22"/>
      <c r="ABF2" s="22"/>
      <c r="ABG2" s="22"/>
      <c r="ABH2" s="22"/>
      <c r="ABI2" s="22"/>
      <c r="ABJ2" s="22"/>
      <c r="ABK2" s="22"/>
      <c r="ABL2" s="22"/>
      <c r="ABM2" s="22"/>
      <c r="ABN2" s="22"/>
      <c r="ABO2" s="22"/>
      <c r="ABP2" s="22"/>
      <c r="ABQ2" s="22"/>
      <c r="ABR2" s="22"/>
      <c r="ABS2" s="22"/>
      <c r="ABT2" s="22"/>
      <c r="ABU2" s="22"/>
      <c r="ABV2" s="22"/>
      <c r="ABW2" s="22"/>
      <c r="ABX2" s="22"/>
      <c r="ABY2" s="22"/>
      <c r="ABZ2" s="22"/>
      <c r="ACA2" s="22"/>
      <c r="ACB2" s="22"/>
      <c r="ACC2" s="22"/>
      <c r="ACD2" s="22"/>
      <c r="ACE2" s="22"/>
      <c r="ACF2" s="22"/>
      <c r="ACG2" s="22"/>
      <c r="ACH2" s="22"/>
      <c r="ACI2" s="22"/>
      <c r="ACJ2" s="22"/>
      <c r="ACK2" s="22"/>
      <c r="ACL2" s="22"/>
      <c r="ACM2" s="22"/>
      <c r="ACN2" s="22"/>
      <c r="ACO2" s="22"/>
      <c r="ACP2" s="22"/>
      <c r="ACQ2" s="22"/>
      <c r="ACR2" s="22"/>
      <c r="ACS2" s="22"/>
      <c r="ACT2" s="22"/>
      <c r="ACU2" s="22"/>
      <c r="ACV2" s="22"/>
      <c r="ACW2" s="22"/>
      <c r="ACX2" s="22"/>
      <c r="ACY2" s="22"/>
      <c r="ACZ2" s="22"/>
      <c r="ADA2" s="22"/>
      <c r="ADB2" s="22"/>
      <c r="ADC2" s="22"/>
      <c r="ADD2" s="22"/>
      <c r="ADE2" s="22"/>
      <c r="ADF2" s="22"/>
      <c r="ADG2" s="22"/>
      <c r="ADH2" s="22"/>
      <c r="ADI2" s="22"/>
      <c r="ADJ2" s="22"/>
      <c r="ADK2" s="22"/>
      <c r="ADL2" s="22"/>
      <c r="ADM2" s="22"/>
      <c r="ADN2" s="22"/>
      <c r="ADO2" s="22"/>
      <c r="ADP2" s="22"/>
      <c r="ADQ2" s="22"/>
      <c r="ADR2" s="22"/>
      <c r="ADS2" s="22"/>
      <c r="ADT2" s="22"/>
      <c r="ADU2" s="22"/>
      <c r="ADV2" s="22"/>
      <c r="ADW2" s="22"/>
      <c r="ADX2" s="22"/>
      <c r="ADY2" s="22"/>
      <c r="ADZ2" s="22"/>
      <c r="AEA2" s="22"/>
      <c r="AEB2" s="22"/>
      <c r="AEC2" s="22"/>
      <c r="AED2" s="22"/>
      <c r="AEE2" s="22"/>
      <c r="AEF2" s="22"/>
      <c r="AEG2" s="22"/>
      <c r="AEH2" s="22"/>
      <c r="AEI2" s="22"/>
      <c r="AEJ2" s="22"/>
      <c r="AEK2" s="22"/>
      <c r="AEL2" s="22"/>
      <c r="AEM2" s="22"/>
      <c r="AEN2" s="22"/>
      <c r="AEO2" s="22"/>
      <c r="AEP2" s="22"/>
      <c r="AEQ2" s="22"/>
      <c r="AER2" s="22"/>
      <c r="AES2" s="22"/>
      <c r="AET2" s="22"/>
      <c r="AEU2" s="22"/>
      <c r="AEV2" s="22"/>
      <c r="AEW2" s="22"/>
      <c r="AEX2" s="22"/>
      <c r="AEY2" s="22"/>
      <c r="AEZ2" s="22"/>
      <c r="AFA2" s="22"/>
      <c r="AFB2" s="22"/>
      <c r="AFC2" s="22"/>
      <c r="AFD2" s="22"/>
      <c r="AFE2" s="22"/>
      <c r="AFF2" s="22"/>
      <c r="AFG2" s="22"/>
      <c r="AFH2" s="22"/>
      <c r="AFI2" s="22"/>
      <c r="AFJ2" s="22"/>
      <c r="AFK2" s="22"/>
      <c r="AFL2" s="22"/>
      <c r="AFM2" s="22"/>
      <c r="AFN2" s="22"/>
      <c r="AFO2" s="22"/>
      <c r="AFP2" s="22"/>
      <c r="AFQ2" s="22"/>
      <c r="AFR2" s="22"/>
    </row>
    <row r="3" spans="1:850" s="35" customFormat="1">
      <c r="A3" s="22">
        <v>42136</v>
      </c>
      <c r="B3" s="53">
        <v>41606</v>
      </c>
      <c r="C3" s="53">
        <v>132449</v>
      </c>
      <c r="D3" s="53">
        <v>2787</v>
      </c>
      <c r="E3" s="53">
        <v>17628</v>
      </c>
      <c r="F3" s="53">
        <v>72954</v>
      </c>
      <c r="G3" s="53">
        <v>78238</v>
      </c>
      <c r="H3" s="53">
        <v>5688</v>
      </c>
      <c r="I3" s="53">
        <v>57794</v>
      </c>
      <c r="J3" s="53">
        <v>13598</v>
      </c>
      <c r="K3" s="53">
        <v>8149</v>
      </c>
      <c r="L3" s="53">
        <v>2994</v>
      </c>
      <c r="M3" s="53">
        <v>4725</v>
      </c>
      <c r="N3" s="53">
        <v>10026</v>
      </c>
      <c r="O3" s="53">
        <v>9281</v>
      </c>
      <c r="P3" s="53">
        <v>15023</v>
      </c>
      <c r="Q3" s="53">
        <v>3547</v>
      </c>
      <c r="R3" s="53">
        <v>872</v>
      </c>
      <c r="S3" s="53">
        <v>27065</v>
      </c>
      <c r="T3" s="53">
        <v>18709</v>
      </c>
      <c r="U3" s="53">
        <v>12673</v>
      </c>
      <c r="V3" s="53">
        <v>8700</v>
      </c>
      <c r="W3" s="53">
        <v>11584</v>
      </c>
      <c r="X3" s="53">
        <v>5890</v>
      </c>
      <c r="Y3" s="53">
        <v>8599</v>
      </c>
      <c r="Z3" s="53">
        <v>30071</v>
      </c>
      <c r="AA3" s="53">
        <v>4607</v>
      </c>
      <c r="AB3" s="53">
        <v>3625</v>
      </c>
      <c r="AC3" s="53">
        <v>16471</v>
      </c>
      <c r="AD3" s="53">
        <v>2078</v>
      </c>
      <c r="AE3" s="53">
        <v>6182</v>
      </c>
      <c r="AF3" s="53">
        <v>6598</v>
      </c>
      <c r="AG3" s="40"/>
      <c r="AH3" s="40"/>
      <c r="AI3" s="40"/>
      <c r="AJ3" s="40"/>
      <c r="AK3" s="40"/>
      <c r="AL3" s="40"/>
      <c r="AM3" s="40"/>
      <c r="AN3" s="40"/>
      <c r="AO3" s="40"/>
      <c r="AP3" s="40"/>
      <c r="AQ3" s="40"/>
      <c r="AR3" s="40"/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  <c r="BF3" s="40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0"/>
      <c r="DH3" s="40"/>
      <c r="DI3" s="40"/>
      <c r="DJ3" s="40"/>
      <c r="DK3" s="40"/>
      <c r="DL3" s="40"/>
      <c r="DM3" s="40"/>
      <c r="DN3" s="40"/>
      <c r="DO3" s="40"/>
      <c r="DP3" s="40"/>
      <c r="DQ3" s="40"/>
      <c r="DR3" s="40"/>
      <c r="DS3" s="40"/>
      <c r="DT3" s="40"/>
      <c r="DU3" s="40"/>
      <c r="DV3" s="40"/>
      <c r="DW3" s="40"/>
      <c r="DX3" s="40"/>
      <c r="DY3" s="40"/>
      <c r="DZ3" s="40"/>
      <c r="EA3" s="40"/>
      <c r="EB3" s="40"/>
      <c r="EC3" s="40"/>
      <c r="ED3" s="40"/>
      <c r="EE3" s="40"/>
      <c r="EF3" s="40"/>
      <c r="EG3" s="40"/>
      <c r="EH3" s="40"/>
      <c r="EI3" s="40"/>
      <c r="EJ3" s="40"/>
      <c r="EK3" s="40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</row>
    <row r="4" spans="1:850" s="35" customFormat="1">
      <c r="A4" s="22">
        <v>42135</v>
      </c>
      <c r="B4" s="35">
        <v>43073</v>
      </c>
      <c r="C4" s="35">
        <v>138690</v>
      </c>
      <c r="D4" s="35">
        <v>2696</v>
      </c>
      <c r="E4" s="35">
        <v>17276</v>
      </c>
      <c r="F4" s="35">
        <v>78981</v>
      </c>
      <c r="G4" s="35">
        <v>83484</v>
      </c>
      <c r="H4" s="35">
        <v>5711</v>
      </c>
      <c r="I4" s="35">
        <v>60649</v>
      </c>
      <c r="J4" s="35">
        <v>14301</v>
      </c>
      <c r="K4" s="35">
        <v>8354</v>
      </c>
      <c r="L4" s="35">
        <v>3083</v>
      </c>
      <c r="M4" s="35">
        <v>4909</v>
      </c>
      <c r="N4" s="35">
        <v>12123</v>
      </c>
      <c r="O4" s="35">
        <v>11059</v>
      </c>
      <c r="P4" s="35">
        <v>13862</v>
      </c>
      <c r="Q4" s="35">
        <v>3469</v>
      </c>
      <c r="R4" s="35">
        <v>1067</v>
      </c>
      <c r="S4" s="35">
        <v>28570</v>
      </c>
      <c r="T4" s="35">
        <v>18110</v>
      </c>
      <c r="U4" s="35">
        <v>12555</v>
      </c>
      <c r="V4" s="35">
        <v>7185</v>
      </c>
      <c r="W4" s="35">
        <v>11776</v>
      </c>
      <c r="X4" s="35">
        <v>6066</v>
      </c>
      <c r="Y4" s="35">
        <v>11327</v>
      </c>
      <c r="Z4" s="35">
        <v>37838</v>
      </c>
      <c r="AA4" s="35">
        <v>4725</v>
      </c>
      <c r="AB4" s="35">
        <v>4259</v>
      </c>
      <c r="AC4" s="35">
        <v>17234</v>
      </c>
      <c r="AD4" s="35">
        <v>2350</v>
      </c>
      <c r="AE4" s="35">
        <v>6275</v>
      </c>
      <c r="AF4" s="35">
        <v>6211</v>
      </c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</row>
    <row r="5" spans="1:850" s="35" customFormat="1">
      <c r="A5" s="22">
        <v>42134</v>
      </c>
      <c r="B5" s="35">
        <v>36576</v>
      </c>
      <c r="C5" s="35">
        <v>134831</v>
      </c>
      <c r="D5" s="35">
        <v>2050</v>
      </c>
      <c r="E5" s="35">
        <v>17495</v>
      </c>
      <c r="F5" s="35">
        <v>94745</v>
      </c>
      <c r="G5" s="35">
        <v>101365</v>
      </c>
      <c r="H5" s="35">
        <v>4096</v>
      </c>
      <c r="I5" s="35">
        <v>44138</v>
      </c>
      <c r="J5" s="35">
        <v>12127</v>
      </c>
      <c r="K5" s="35">
        <v>4506</v>
      </c>
      <c r="L5" s="35">
        <v>1740</v>
      </c>
      <c r="M5" s="35">
        <v>5088</v>
      </c>
      <c r="N5" s="35">
        <v>9570</v>
      </c>
      <c r="O5" s="35">
        <v>9830</v>
      </c>
      <c r="P5" s="35">
        <v>13657</v>
      </c>
      <c r="Q5" s="35">
        <v>2333</v>
      </c>
      <c r="R5" s="35">
        <v>741</v>
      </c>
      <c r="S5" s="35">
        <v>12823</v>
      </c>
      <c r="T5" s="35">
        <v>17947</v>
      </c>
      <c r="U5" s="35">
        <v>6933</v>
      </c>
      <c r="V5" s="35">
        <v>7366</v>
      </c>
      <c r="W5" s="35">
        <v>20898</v>
      </c>
      <c r="X5" s="35">
        <v>7049</v>
      </c>
      <c r="Y5" s="35">
        <v>11054</v>
      </c>
      <c r="Z5" s="35">
        <v>48676</v>
      </c>
      <c r="AA5" s="35">
        <v>2093</v>
      </c>
      <c r="AB5" s="35">
        <v>3665</v>
      </c>
      <c r="AC5" s="35">
        <v>20451</v>
      </c>
      <c r="AD5" s="35">
        <v>670</v>
      </c>
      <c r="AE5" s="35">
        <v>9123</v>
      </c>
      <c r="AF5" s="35">
        <v>7662</v>
      </c>
      <c r="AG5" s="40"/>
      <c r="AH5" s="40"/>
      <c r="AI5" s="40"/>
      <c r="AJ5" s="40"/>
      <c r="AK5" s="40"/>
      <c r="AL5" s="40"/>
      <c r="AM5" s="40"/>
      <c r="AN5" s="40"/>
      <c r="AO5" s="40"/>
      <c r="AP5" s="40"/>
      <c r="AQ5" s="40"/>
      <c r="AR5" s="40"/>
      <c r="AS5" s="40"/>
      <c r="AT5" s="40"/>
      <c r="AU5" s="40"/>
      <c r="AV5" s="40"/>
      <c r="AW5" s="40"/>
      <c r="AX5" s="40"/>
      <c r="AY5" s="40"/>
      <c r="AZ5" s="40"/>
      <c r="BA5" s="40"/>
      <c r="BB5" s="40"/>
      <c r="BC5" s="40"/>
      <c r="BD5" s="40"/>
      <c r="BE5" s="40"/>
      <c r="BF5" s="40"/>
      <c r="BG5" s="40"/>
      <c r="BH5" s="40"/>
      <c r="BI5" s="40"/>
      <c r="BJ5" s="40"/>
      <c r="BK5" s="40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0"/>
      <c r="DG5" s="40"/>
      <c r="DH5" s="40"/>
      <c r="DI5" s="40"/>
      <c r="DJ5" s="40"/>
      <c r="DK5" s="40"/>
      <c r="DL5" s="40"/>
      <c r="DM5" s="40"/>
      <c r="DN5" s="40"/>
      <c r="DO5" s="40"/>
      <c r="DP5" s="40"/>
      <c r="DQ5" s="40"/>
      <c r="DR5" s="40"/>
      <c r="DS5" s="40"/>
      <c r="DT5" s="40"/>
      <c r="DU5" s="40"/>
      <c r="DV5" s="40"/>
      <c r="DW5" s="40"/>
      <c r="DX5" s="40"/>
      <c r="DY5" s="40"/>
      <c r="DZ5" s="40"/>
      <c r="EA5" s="40"/>
      <c r="EB5" s="40"/>
      <c r="EC5" s="40"/>
      <c r="ED5" s="40"/>
      <c r="EE5" s="40"/>
      <c r="EF5" s="40"/>
      <c r="EG5" s="40"/>
      <c r="EH5" s="40"/>
      <c r="EI5" s="40"/>
      <c r="EJ5" s="40"/>
      <c r="EK5" s="40"/>
      <c r="EL5" s="22"/>
      <c r="EM5" s="22"/>
      <c r="EN5" s="22"/>
      <c r="EO5" s="22"/>
      <c r="EP5" s="22"/>
      <c r="EQ5" s="22"/>
      <c r="ER5" s="22"/>
      <c r="ES5" s="22"/>
      <c r="ET5" s="22"/>
      <c r="EU5" s="22"/>
      <c r="EV5" s="22"/>
      <c r="EW5" s="22"/>
      <c r="EX5" s="22"/>
      <c r="EY5" s="22"/>
      <c r="EZ5" s="22"/>
      <c r="FA5" s="22"/>
      <c r="FB5" s="22"/>
      <c r="FC5" s="22"/>
      <c r="FD5" s="22"/>
      <c r="FE5" s="22"/>
      <c r="FF5" s="22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22"/>
      <c r="GL5" s="22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2"/>
      <c r="HG5" s="22"/>
      <c r="HH5" s="22"/>
      <c r="HI5" s="22"/>
      <c r="HJ5" s="22"/>
      <c r="HK5" s="22"/>
      <c r="HL5" s="22"/>
      <c r="HM5" s="22"/>
      <c r="HN5" s="22"/>
      <c r="HO5" s="22"/>
      <c r="HP5" s="22"/>
      <c r="HQ5" s="22"/>
      <c r="HR5" s="22"/>
      <c r="HS5" s="22"/>
      <c r="HT5" s="22"/>
      <c r="HU5" s="22"/>
      <c r="HV5" s="22"/>
      <c r="HW5" s="22"/>
      <c r="HX5" s="22"/>
      <c r="HY5" s="22"/>
      <c r="HZ5" s="22"/>
      <c r="IA5" s="22"/>
      <c r="IB5" s="22"/>
      <c r="IC5" s="22"/>
      <c r="ID5" s="22"/>
      <c r="IE5" s="22"/>
      <c r="IF5" s="22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2"/>
      <c r="IS5" s="22"/>
      <c r="IT5" s="22"/>
      <c r="IU5" s="22"/>
      <c r="IV5" s="22"/>
      <c r="IW5" s="22"/>
      <c r="IX5" s="22"/>
      <c r="IY5" s="22"/>
      <c r="IZ5" s="22"/>
      <c r="JA5" s="22"/>
      <c r="JB5" s="22"/>
      <c r="JC5" s="22"/>
      <c r="JD5" s="22"/>
      <c r="JE5" s="22"/>
      <c r="JF5" s="22"/>
      <c r="JG5" s="22"/>
      <c r="JH5" s="22"/>
      <c r="JI5" s="22"/>
      <c r="JJ5" s="22"/>
      <c r="JK5" s="22"/>
      <c r="JL5" s="22"/>
      <c r="JM5" s="22"/>
      <c r="JN5" s="22"/>
      <c r="JO5" s="22"/>
      <c r="JP5" s="22"/>
      <c r="JQ5" s="22"/>
      <c r="JR5" s="22"/>
      <c r="JS5" s="22"/>
      <c r="JT5" s="22"/>
      <c r="JU5" s="22"/>
      <c r="JV5" s="22"/>
      <c r="JW5" s="22"/>
      <c r="JX5" s="22"/>
      <c r="JY5" s="22"/>
      <c r="JZ5" s="22"/>
      <c r="KA5" s="22"/>
      <c r="KB5" s="22"/>
      <c r="KC5" s="22"/>
      <c r="KD5" s="22"/>
      <c r="KE5" s="22"/>
      <c r="KF5" s="22"/>
      <c r="KG5" s="22"/>
      <c r="KH5" s="22"/>
      <c r="KI5" s="22"/>
      <c r="KJ5" s="22"/>
      <c r="KK5" s="22"/>
      <c r="KL5" s="22"/>
      <c r="KM5" s="22"/>
      <c r="KN5" s="22"/>
      <c r="KO5" s="22"/>
      <c r="KP5" s="22"/>
      <c r="KQ5" s="22"/>
      <c r="KR5" s="22"/>
      <c r="KS5" s="22"/>
      <c r="KT5" s="22"/>
      <c r="KU5" s="22"/>
      <c r="KV5" s="22"/>
      <c r="KW5" s="22"/>
      <c r="KX5" s="22"/>
      <c r="KY5" s="22"/>
      <c r="KZ5" s="22"/>
      <c r="LA5" s="22"/>
      <c r="LB5" s="22"/>
      <c r="LC5" s="22"/>
      <c r="LD5" s="22"/>
      <c r="LE5" s="22"/>
      <c r="LF5" s="22"/>
      <c r="LG5" s="22"/>
      <c r="LH5" s="22"/>
      <c r="LI5" s="22"/>
      <c r="LJ5" s="22"/>
      <c r="LK5" s="22"/>
      <c r="LL5" s="22"/>
      <c r="LM5" s="22"/>
      <c r="LN5" s="22"/>
      <c r="LO5" s="22"/>
      <c r="LP5" s="22"/>
      <c r="LQ5" s="22"/>
      <c r="LR5" s="22"/>
      <c r="LS5" s="22"/>
      <c r="LT5" s="22"/>
      <c r="LU5" s="22"/>
      <c r="LV5" s="22"/>
      <c r="LW5" s="22"/>
      <c r="LX5" s="22"/>
      <c r="LY5" s="22"/>
      <c r="LZ5" s="22"/>
      <c r="MA5" s="22"/>
      <c r="MB5" s="22"/>
      <c r="MC5" s="22"/>
      <c r="MD5" s="22"/>
      <c r="ME5" s="22"/>
      <c r="MF5" s="22"/>
      <c r="MG5" s="22"/>
      <c r="MH5" s="22"/>
      <c r="MI5" s="22"/>
      <c r="MJ5" s="22"/>
      <c r="MK5" s="22"/>
      <c r="ML5" s="22"/>
      <c r="MM5" s="22"/>
      <c r="MN5" s="22"/>
      <c r="MO5" s="22"/>
      <c r="MP5" s="22"/>
      <c r="MQ5" s="22"/>
      <c r="MR5" s="22"/>
      <c r="MS5" s="22"/>
      <c r="MT5" s="22"/>
      <c r="MU5" s="22"/>
      <c r="MV5" s="22"/>
      <c r="MW5" s="22"/>
      <c r="MX5" s="22"/>
      <c r="MY5" s="22"/>
      <c r="MZ5" s="22"/>
      <c r="NA5" s="22"/>
      <c r="NB5" s="22"/>
      <c r="NC5" s="22"/>
      <c r="ND5" s="22"/>
      <c r="NE5" s="22"/>
      <c r="NF5" s="22"/>
      <c r="NG5" s="22"/>
      <c r="NH5" s="22"/>
      <c r="NI5" s="22"/>
      <c r="NJ5" s="22"/>
      <c r="NK5" s="22"/>
      <c r="NL5" s="22"/>
      <c r="NM5" s="22"/>
      <c r="NN5" s="22"/>
      <c r="NO5" s="22"/>
      <c r="NP5" s="22"/>
      <c r="NQ5" s="22"/>
      <c r="NR5" s="22"/>
      <c r="NS5" s="22"/>
      <c r="NT5" s="22"/>
      <c r="NU5" s="22"/>
      <c r="NV5" s="22"/>
      <c r="NW5" s="22"/>
      <c r="NX5" s="22"/>
      <c r="NY5" s="22"/>
      <c r="NZ5" s="22"/>
      <c r="OA5" s="22"/>
      <c r="OB5" s="22"/>
      <c r="OC5" s="22"/>
      <c r="OD5" s="22"/>
      <c r="OE5" s="22"/>
      <c r="OF5" s="22"/>
      <c r="OG5" s="22"/>
      <c r="OH5" s="22"/>
      <c r="OI5" s="22"/>
      <c r="OJ5" s="22"/>
      <c r="OK5" s="22"/>
      <c r="OL5" s="22"/>
      <c r="OM5" s="22"/>
      <c r="ON5" s="22"/>
      <c r="OO5" s="22"/>
      <c r="OP5" s="22"/>
      <c r="OQ5" s="22"/>
      <c r="OR5" s="22"/>
      <c r="OS5" s="22"/>
      <c r="OT5" s="22"/>
      <c r="OU5" s="22"/>
      <c r="OV5" s="22"/>
      <c r="OW5" s="22"/>
      <c r="OX5" s="22"/>
      <c r="OY5" s="22"/>
      <c r="OZ5" s="22"/>
      <c r="PA5" s="22"/>
      <c r="PB5" s="22"/>
      <c r="PC5" s="22"/>
      <c r="PD5" s="22"/>
      <c r="PE5" s="22"/>
      <c r="PF5" s="22"/>
      <c r="PG5" s="22"/>
      <c r="PH5" s="22"/>
      <c r="PI5" s="22"/>
      <c r="PJ5" s="22"/>
      <c r="PK5" s="22"/>
      <c r="PL5" s="22"/>
      <c r="PM5" s="22"/>
      <c r="PN5" s="22"/>
      <c r="PO5" s="22"/>
      <c r="PP5" s="22"/>
      <c r="PQ5" s="22"/>
      <c r="PR5" s="22"/>
      <c r="PS5" s="22"/>
      <c r="PT5" s="22"/>
      <c r="PU5" s="22"/>
      <c r="PV5" s="22"/>
      <c r="PW5" s="22"/>
      <c r="PX5" s="22"/>
      <c r="PY5" s="22"/>
      <c r="PZ5" s="22"/>
      <c r="QA5" s="22"/>
      <c r="QB5" s="22"/>
      <c r="QC5" s="22"/>
      <c r="QD5" s="22"/>
      <c r="QE5" s="22"/>
      <c r="QF5" s="22"/>
      <c r="QG5" s="22"/>
      <c r="QH5" s="22"/>
      <c r="QI5" s="22"/>
      <c r="QJ5" s="22"/>
      <c r="QK5" s="22"/>
      <c r="QL5" s="22"/>
      <c r="QM5" s="22"/>
      <c r="QN5" s="22"/>
      <c r="QO5" s="22"/>
      <c r="QP5" s="22"/>
      <c r="QQ5" s="22"/>
      <c r="QR5" s="22"/>
      <c r="QS5" s="22"/>
      <c r="QT5" s="22"/>
      <c r="QU5" s="22"/>
      <c r="QV5" s="22"/>
      <c r="QW5" s="22"/>
      <c r="QX5" s="22"/>
      <c r="QY5" s="22"/>
      <c r="QZ5" s="22"/>
      <c r="RA5" s="22"/>
      <c r="RB5" s="22"/>
      <c r="RC5" s="22"/>
      <c r="RD5" s="22"/>
      <c r="RE5" s="22"/>
      <c r="RF5" s="22"/>
      <c r="RG5" s="22"/>
      <c r="RH5" s="22"/>
      <c r="RI5" s="22"/>
      <c r="RJ5" s="22"/>
      <c r="RK5" s="22"/>
      <c r="RL5" s="22"/>
      <c r="RM5" s="22"/>
      <c r="RN5" s="22"/>
      <c r="RO5" s="22"/>
      <c r="RP5" s="22"/>
      <c r="RQ5" s="22"/>
      <c r="RR5" s="22"/>
      <c r="RS5" s="22"/>
      <c r="RT5" s="22"/>
      <c r="RU5" s="22"/>
      <c r="RV5" s="22"/>
      <c r="RW5" s="22"/>
      <c r="RX5" s="22"/>
      <c r="RY5" s="22"/>
      <c r="RZ5" s="22"/>
      <c r="SA5" s="22"/>
      <c r="SB5" s="22"/>
      <c r="SC5" s="22"/>
      <c r="SD5" s="22"/>
      <c r="SE5" s="22"/>
      <c r="SF5" s="22"/>
      <c r="SG5" s="22"/>
      <c r="SH5" s="22"/>
      <c r="SI5" s="22"/>
      <c r="SJ5" s="22"/>
      <c r="SK5" s="22"/>
      <c r="SL5" s="22"/>
      <c r="SM5" s="22"/>
      <c r="SN5" s="22"/>
      <c r="SO5" s="22"/>
      <c r="SP5" s="22"/>
      <c r="SQ5" s="22"/>
      <c r="SR5" s="22"/>
      <c r="SS5" s="22"/>
      <c r="ST5" s="22"/>
      <c r="SU5" s="22"/>
      <c r="SV5" s="22"/>
      <c r="SW5" s="22"/>
      <c r="SX5" s="22"/>
      <c r="SY5" s="22"/>
      <c r="SZ5" s="22"/>
      <c r="TA5" s="22"/>
      <c r="TB5" s="22"/>
      <c r="TC5" s="22"/>
      <c r="TD5" s="22"/>
      <c r="TE5" s="22"/>
      <c r="TF5" s="22"/>
      <c r="TG5" s="22"/>
      <c r="TH5" s="22"/>
      <c r="TI5" s="22"/>
      <c r="TJ5" s="22"/>
      <c r="TK5" s="22"/>
      <c r="TL5" s="22"/>
      <c r="TM5" s="22"/>
      <c r="TN5" s="22"/>
      <c r="TO5" s="22"/>
      <c r="TP5" s="22"/>
      <c r="TQ5" s="22"/>
      <c r="TR5" s="22"/>
      <c r="TS5" s="22"/>
      <c r="TT5" s="22"/>
      <c r="TU5" s="22"/>
      <c r="TV5" s="22"/>
      <c r="TW5" s="22"/>
      <c r="TX5" s="22"/>
      <c r="TY5" s="22"/>
      <c r="TZ5" s="22"/>
      <c r="UA5" s="22"/>
      <c r="UB5" s="22"/>
      <c r="UC5" s="22"/>
      <c r="UD5" s="22"/>
      <c r="UE5" s="22"/>
      <c r="UF5" s="22"/>
      <c r="UG5" s="22"/>
      <c r="UH5" s="22"/>
      <c r="UI5" s="22"/>
      <c r="UJ5" s="22"/>
      <c r="UK5" s="22"/>
      <c r="UL5" s="22"/>
      <c r="UM5" s="22"/>
      <c r="UN5" s="22"/>
      <c r="UO5" s="22"/>
      <c r="UP5" s="22"/>
      <c r="UQ5" s="22"/>
      <c r="UR5" s="22"/>
      <c r="US5" s="22"/>
      <c r="UT5" s="22"/>
      <c r="UU5" s="22"/>
      <c r="UV5" s="22"/>
      <c r="UW5" s="22"/>
      <c r="UX5" s="22"/>
      <c r="UY5" s="22"/>
      <c r="UZ5" s="22"/>
      <c r="VA5" s="22"/>
      <c r="VB5" s="22"/>
      <c r="VC5" s="22"/>
      <c r="VD5" s="22"/>
      <c r="VE5" s="22"/>
      <c r="VF5" s="22"/>
      <c r="VG5" s="22"/>
      <c r="VH5" s="22"/>
      <c r="VI5" s="22"/>
      <c r="VJ5" s="22"/>
      <c r="VK5" s="22"/>
      <c r="VL5" s="22"/>
      <c r="VM5" s="22"/>
      <c r="VN5" s="22"/>
      <c r="VO5" s="22"/>
      <c r="VP5" s="22"/>
      <c r="VQ5" s="22"/>
      <c r="VR5" s="22"/>
      <c r="VS5" s="22"/>
      <c r="VT5" s="22"/>
      <c r="VU5" s="22"/>
      <c r="VV5" s="22"/>
      <c r="VW5" s="22"/>
      <c r="VX5" s="22"/>
      <c r="VY5" s="22"/>
      <c r="VZ5" s="22"/>
      <c r="WA5" s="22"/>
      <c r="WB5" s="22"/>
      <c r="WC5" s="22"/>
      <c r="WD5" s="22"/>
      <c r="WE5" s="22"/>
      <c r="WF5" s="22"/>
      <c r="WG5" s="22"/>
      <c r="WH5" s="22"/>
      <c r="WI5" s="22"/>
      <c r="WJ5" s="22"/>
      <c r="WK5" s="22"/>
      <c r="WL5" s="22"/>
      <c r="WM5" s="22"/>
      <c r="WN5" s="22"/>
      <c r="WO5" s="22"/>
      <c r="WP5" s="22"/>
      <c r="WQ5" s="22"/>
      <c r="WR5" s="22"/>
      <c r="WS5" s="22"/>
      <c r="WT5" s="22"/>
      <c r="WU5" s="22"/>
      <c r="WV5" s="22"/>
      <c r="WW5" s="22"/>
      <c r="WX5" s="22"/>
      <c r="WY5" s="22"/>
      <c r="WZ5" s="22"/>
      <c r="XA5" s="22"/>
      <c r="XB5" s="22"/>
      <c r="XC5" s="22"/>
      <c r="XD5" s="22"/>
      <c r="XE5" s="22"/>
      <c r="XF5" s="22"/>
      <c r="XG5" s="22"/>
      <c r="XH5" s="22"/>
      <c r="XI5" s="22"/>
      <c r="XJ5" s="22"/>
      <c r="XK5" s="22"/>
      <c r="XL5" s="22"/>
      <c r="XM5" s="22"/>
      <c r="XN5" s="22"/>
      <c r="XO5" s="22"/>
      <c r="XP5" s="22"/>
      <c r="XQ5" s="22"/>
      <c r="XR5" s="22"/>
      <c r="XS5" s="22"/>
      <c r="XT5" s="22"/>
      <c r="XU5" s="22"/>
      <c r="XV5" s="22"/>
      <c r="XW5" s="22"/>
      <c r="XX5" s="22"/>
      <c r="XY5" s="22"/>
      <c r="XZ5" s="22"/>
      <c r="YA5" s="22"/>
      <c r="YB5" s="22"/>
      <c r="YC5" s="22"/>
      <c r="YD5" s="22"/>
      <c r="YE5" s="22"/>
      <c r="YF5" s="22"/>
      <c r="YG5" s="22"/>
      <c r="YH5" s="22"/>
      <c r="YI5" s="22"/>
      <c r="YJ5" s="22"/>
      <c r="YK5" s="22"/>
      <c r="YL5" s="22"/>
      <c r="YM5" s="22"/>
      <c r="YN5" s="22"/>
      <c r="YO5" s="22"/>
      <c r="YP5" s="22"/>
      <c r="YQ5" s="22"/>
      <c r="YR5" s="22"/>
      <c r="YS5" s="22"/>
      <c r="YT5" s="22"/>
      <c r="YU5" s="22"/>
      <c r="YV5" s="22"/>
      <c r="YW5" s="22"/>
      <c r="YX5" s="22"/>
      <c r="YY5" s="22"/>
      <c r="YZ5" s="22"/>
      <c r="ZA5" s="22"/>
      <c r="ZB5" s="22"/>
      <c r="ZC5" s="22"/>
      <c r="ZD5" s="22"/>
      <c r="ZE5" s="22"/>
      <c r="ZF5" s="22"/>
      <c r="ZG5" s="22"/>
      <c r="ZH5" s="22"/>
      <c r="ZI5" s="22"/>
      <c r="ZJ5" s="22"/>
      <c r="ZK5" s="22"/>
      <c r="ZL5" s="22"/>
      <c r="ZM5" s="22"/>
      <c r="ZN5" s="22"/>
      <c r="ZO5" s="22"/>
      <c r="ZP5" s="22"/>
      <c r="ZQ5" s="22"/>
      <c r="ZR5" s="22"/>
      <c r="ZS5" s="22"/>
      <c r="ZT5" s="22"/>
      <c r="ZU5" s="22"/>
      <c r="ZV5" s="22"/>
      <c r="ZW5" s="22"/>
      <c r="ZX5" s="22"/>
      <c r="ZY5" s="22"/>
      <c r="ZZ5" s="22"/>
      <c r="AAA5" s="22"/>
      <c r="AAB5" s="22"/>
      <c r="AAC5" s="22"/>
      <c r="AAD5" s="22"/>
      <c r="AAE5" s="22"/>
      <c r="AAF5" s="22"/>
      <c r="AAG5" s="22"/>
      <c r="AAH5" s="22"/>
      <c r="AAI5" s="22"/>
      <c r="AAJ5" s="22"/>
      <c r="AAK5" s="22"/>
      <c r="AAL5" s="22"/>
      <c r="AAM5" s="22"/>
      <c r="AAN5" s="22"/>
      <c r="AAO5" s="22"/>
      <c r="AAP5" s="22"/>
      <c r="AAQ5" s="22"/>
      <c r="AAR5" s="22"/>
      <c r="AAS5" s="22"/>
      <c r="AAT5" s="22"/>
      <c r="AAU5" s="22"/>
      <c r="AAV5" s="22"/>
      <c r="AAW5" s="22"/>
      <c r="AAX5" s="22"/>
      <c r="AAY5" s="22"/>
      <c r="AAZ5" s="22"/>
      <c r="ABA5" s="22"/>
      <c r="ABB5" s="22"/>
      <c r="ABC5" s="22"/>
      <c r="ABD5" s="22"/>
      <c r="ABE5" s="22"/>
      <c r="ABF5" s="22"/>
      <c r="ABG5" s="22"/>
      <c r="ABH5" s="22"/>
      <c r="ABI5" s="22"/>
      <c r="ABJ5" s="22"/>
      <c r="ABK5" s="22"/>
      <c r="ABL5" s="22"/>
      <c r="ABM5" s="22"/>
      <c r="ABN5" s="22"/>
      <c r="ABO5" s="22"/>
      <c r="ABP5" s="22"/>
      <c r="ABQ5" s="22"/>
      <c r="ABR5" s="22"/>
      <c r="ABS5" s="22"/>
      <c r="ABT5" s="22"/>
      <c r="ABU5" s="22"/>
      <c r="ABV5" s="22"/>
      <c r="ABW5" s="22"/>
      <c r="ABX5" s="22"/>
      <c r="ABY5" s="22"/>
      <c r="ABZ5" s="22"/>
      <c r="ACA5" s="22"/>
      <c r="ACB5" s="22"/>
      <c r="ACC5" s="22"/>
      <c r="ACD5" s="22"/>
      <c r="ACE5" s="22"/>
      <c r="ACF5" s="22"/>
      <c r="ACG5" s="22"/>
      <c r="ACH5" s="22"/>
      <c r="ACI5" s="22"/>
      <c r="ACJ5" s="22"/>
      <c r="ACK5" s="22"/>
      <c r="ACL5" s="22"/>
      <c r="ACM5" s="22"/>
      <c r="ACN5" s="22"/>
      <c r="ACO5" s="22"/>
      <c r="ACP5" s="22"/>
      <c r="ACQ5" s="22"/>
      <c r="ACR5" s="22"/>
      <c r="ACS5" s="22"/>
      <c r="ACT5" s="22"/>
      <c r="ACU5" s="22"/>
      <c r="ACV5" s="22"/>
      <c r="ACW5" s="22"/>
      <c r="ACX5" s="22"/>
      <c r="ACY5" s="22"/>
      <c r="ACZ5" s="22"/>
      <c r="ADA5" s="22"/>
      <c r="ADB5" s="22"/>
      <c r="ADC5" s="22"/>
      <c r="ADD5" s="22"/>
      <c r="ADE5" s="22"/>
      <c r="ADF5" s="22"/>
      <c r="ADG5" s="22"/>
      <c r="ADH5" s="22"/>
      <c r="ADI5" s="22"/>
      <c r="ADJ5" s="22"/>
      <c r="ADK5" s="22"/>
      <c r="ADL5" s="22"/>
      <c r="ADM5" s="22"/>
      <c r="ADN5" s="22"/>
      <c r="ADO5" s="22"/>
      <c r="ADP5" s="22"/>
      <c r="ADQ5" s="22"/>
      <c r="ADR5" s="22"/>
      <c r="ADS5" s="22"/>
      <c r="ADT5" s="22"/>
      <c r="ADU5" s="22"/>
      <c r="ADV5" s="22"/>
      <c r="ADW5" s="22"/>
      <c r="ADX5" s="22"/>
      <c r="ADY5" s="22"/>
      <c r="ADZ5" s="22"/>
      <c r="AEA5" s="22"/>
      <c r="AEB5" s="22"/>
      <c r="AEC5" s="22"/>
      <c r="AED5" s="22"/>
      <c r="AEE5" s="22"/>
      <c r="AEF5" s="22"/>
      <c r="AEG5" s="22"/>
      <c r="AEH5" s="22"/>
      <c r="AEI5" s="22"/>
      <c r="AEJ5" s="22"/>
      <c r="AEK5" s="22"/>
      <c r="AEL5" s="22"/>
      <c r="AEM5" s="22"/>
      <c r="AEN5" s="22"/>
      <c r="AEO5" s="22"/>
      <c r="AEP5" s="22"/>
      <c r="AEQ5" s="22"/>
      <c r="AER5" s="22"/>
      <c r="AES5" s="22"/>
      <c r="AET5" s="22"/>
      <c r="AEU5" s="22"/>
      <c r="AEV5" s="22"/>
      <c r="AEW5" s="22"/>
      <c r="AEX5" s="22"/>
      <c r="AEY5" s="22"/>
      <c r="AEZ5" s="22"/>
      <c r="AFA5" s="22"/>
      <c r="AFB5" s="22"/>
      <c r="AFC5" s="22"/>
      <c r="AFD5" s="22"/>
      <c r="AFE5" s="22"/>
      <c r="AFF5" s="22"/>
      <c r="AFG5" s="22"/>
      <c r="AFH5" s="22"/>
      <c r="AFI5" s="22"/>
      <c r="AFJ5" s="22"/>
      <c r="AFK5" s="22"/>
      <c r="AFL5" s="22"/>
      <c r="AFM5" s="22"/>
      <c r="AFN5" s="22"/>
      <c r="AFO5" s="22"/>
      <c r="AFP5" s="22"/>
      <c r="AFQ5" s="22"/>
      <c r="AFR5" s="22"/>
    </row>
    <row r="6" spans="1:850" s="35" customFormat="1">
      <c r="A6" s="22">
        <v>42133</v>
      </c>
      <c r="B6" s="35">
        <v>39852</v>
      </c>
      <c r="C6" s="35">
        <v>145433</v>
      </c>
      <c r="D6" s="35">
        <v>2082</v>
      </c>
      <c r="E6" s="35">
        <v>18876</v>
      </c>
      <c r="F6" s="35">
        <v>103683</v>
      </c>
      <c r="G6" s="35">
        <v>112472</v>
      </c>
      <c r="H6" s="35">
        <v>4565</v>
      </c>
      <c r="I6" s="35">
        <v>48239</v>
      </c>
      <c r="J6" s="35">
        <v>13419</v>
      </c>
      <c r="K6" s="35">
        <v>5276</v>
      </c>
      <c r="L6" s="35">
        <v>2192</v>
      </c>
      <c r="M6" s="35">
        <v>5567</v>
      </c>
      <c r="N6" s="35">
        <v>12627</v>
      </c>
      <c r="O6" s="35">
        <v>13376</v>
      </c>
      <c r="P6" s="35">
        <v>15331</v>
      </c>
      <c r="Q6" s="35">
        <v>2671</v>
      </c>
      <c r="R6" s="35">
        <v>796</v>
      </c>
      <c r="S6" s="35">
        <v>14109</v>
      </c>
      <c r="T6" s="35">
        <v>17158</v>
      </c>
      <c r="U6" s="35">
        <v>10391</v>
      </c>
      <c r="V6" s="35">
        <v>7871</v>
      </c>
      <c r="W6" s="35">
        <v>24238</v>
      </c>
      <c r="X6" s="35">
        <v>7398</v>
      </c>
      <c r="Y6" s="35">
        <v>10951</v>
      </c>
      <c r="Z6" s="35">
        <v>60163</v>
      </c>
      <c r="AA6" s="35">
        <v>2435</v>
      </c>
      <c r="AB6" s="35">
        <v>3944</v>
      </c>
      <c r="AC6" s="35">
        <v>20939</v>
      </c>
      <c r="AD6" s="35">
        <v>858</v>
      </c>
      <c r="AE6" s="35">
        <v>10679</v>
      </c>
      <c r="AF6" s="35">
        <v>8171</v>
      </c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0"/>
      <c r="BV6" s="40"/>
      <c r="BW6" s="40"/>
      <c r="BX6" s="40"/>
      <c r="BY6" s="40"/>
      <c r="BZ6" s="40"/>
      <c r="CA6" s="40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40"/>
      <c r="DE6" s="40"/>
      <c r="DF6" s="40"/>
      <c r="DG6" s="40"/>
      <c r="DH6" s="40"/>
      <c r="DI6" s="40"/>
      <c r="DJ6" s="40"/>
      <c r="DK6" s="40"/>
      <c r="DL6" s="40"/>
      <c r="DM6" s="40"/>
      <c r="DN6" s="40"/>
      <c r="DO6" s="40"/>
      <c r="DP6" s="40"/>
      <c r="DQ6" s="40"/>
      <c r="DR6" s="40"/>
      <c r="DS6" s="40"/>
      <c r="DT6" s="40"/>
      <c r="DU6" s="40"/>
      <c r="DV6" s="40"/>
      <c r="DW6" s="40"/>
      <c r="DX6" s="40"/>
      <c r="DY6" s="40"/>
      <c r="DZ6" s="40"/>
      <c r="EA6" s="40"/>
      <c r="EB6" s="40"/>
      <c r="EC6" s="40"/>
      <c r="ED6" s="40"/>
      <c r="EE6" s="40"/>
      <c r="EF6" s="40"/>
      <c r="EG6" s="40"/>
      <c r="EH6" s="40"/>
      <c r="EI6" s="40"/>
      <c r="EJ6" s="40"/>
      <c r="EK6" s="40"/>
      <c r="EL6" s="22"/>
      <c r="EM6" s="22"/>
      <c r="EN6" s="22"/>
      <c r="EO6" s="22"/>
      <c r="EP6" s="22"/>
      <c r="EQ6" s="22"/>
      <c r="ER6" s="22"/>
      <c r="ES6" s="22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22"/>
      <c r="GL6" s="22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2"/>
      <c r="HG6" s="22"/>
      <c r="HH6" s="22"/>
      <c r="HI6" s="22"/>
      <c r="HJ6" s="22"/>
      <c r="HK6" s="22"/>
      <c r="HL6" s="22"/>
      <c r="HM6" s="22"/>
      <c r="HN6" s="22"/>
      <c r="HO6" s="22"/>
      <c r="HP6" s="22"/>
      <c r="HQ6" s="22"/>
      <c r="HR6" s="22"/>
      <c r="HS6" s="22"/>
      <c r="HT6" s="22"/>
      <c r="HU6" s="22"/>
      <c r="HV6" s="22"/>
      <c r="HW6" s="22"/>
      <c r="HX6" s="22"/>
      <c r="HY6" s="22"/>
      <c r="HZ6" s="22"/>
      <c r="IA6" s="22"/>
      <c r="IB6" s="22"/>
      <c r="IC6" s="22"/>
      <c r="ID6" s="22"/>
      <c r="IE6" s="22"/>
      <c r="IF6" s="22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2"/>
      <c r="IS6" s="22"/>
      <c r="IT6" s="22"/>
      <c r="IU6" s="22"/>
      <c r="IV6" s="22"/>
      <c r="IW6" s="22"/>
      <c r="IX6" s="22"/>
      <c r="IY6" s="22"/>
      <c r="IZ6" s="22"/>
      <c r="JA6" s="22"/>
      <c r="JB6" s="22"/>
      <c r="JC6" s="22"/>
      <c r="JD6" s="22"/>
      <c r="JE6" s="22"/>
      <c r="JF6" s="22"/>
      <c r="JG6" s="22"/>
      <c r="JH6" s="22"/>
      <c r="JI6" s="22"/>
      <c r="JJ6" s="22"/>
      <c r="JK6" s="22"/>
      <c r="JL6" s="22"/>
      <c r="JM6" s="22"/>
      <c r="JN6" s="22"/>
      <c r="JO6" s="22"/>
      <c r="JP6" s="22"/>
      <c r="JQ6" s="22"/>
      <c r="JR6" s="22"/>
      <c r="JS6" s="22"/>
      <c r="JT6" s="22"/>
      <c r="JU6" s="22"/>
      <c r="JV6" s="22"/>
      <c r="JW6" s="22"/>
      <c r="JX6" s="22"/>
      <c r="JY6" s="22"/>
      <c r="JZ6" s="22"/>
      <c r="KA6" s="22"/>
      <c r="KB6" s="22"/>
      <c r="KC6" s="22"/>
      <c r="KD6" s="22"/>
      <c r="KE6" s="22"/>
      <c r="KF6" s="22"/>
      <c r="KG6" s="22"/>
      <c r="KH6" s="22"/>
      <c r="KI6" s="22"/>
      <c r="KJ6" s="22"/>
      <c r="KK6" s="22"/>
      <c r="KL6" s="22"/>
      <c r="KM6" s="22"/>
      <c r="KN6" s="22"/>
      <c r="KO6" s="22"/>
      <c r="KP6" s="22"/>
      <c r="KQ6" s="22"/>
      <c r="KR6" s="22"/>
      <c r="KS6" s="22"/>
      <c r="KT6" s="22"/>
      <c r="KU6" s="22"/>
      <c r="KV6" s="22"/>
      <c r="KW6" s="22"/>
      <c r="KX6" s="22"/>
      <c r="KY6" s="22"/>
      <c r="KZ6" s="22"/>
      <c r="LA6" s="22"/>
      <c r="LB6" s="22"/>
      <c r="LC6" s="22"/>
      <c r="LD6" s="22"/>
      <c r="LE6" s="22"/>
      <c r="LF6" s="22"/>
      <c r="LG6" s="22"/>
      <c r="LH6" s="22"/>
      <c r="LI6" s="22"/>
      <c r="LJ6" s="22"/>
      <c r="LK6" s="22"/>
      <c r="LL6" s="22"/>
      <c r="LM6" s="22"/>
      <c r="LN6" s="22"/>
      <c r="LO6" s="22"/>
      <c r="LP6" s="22"/>
      <c r="LQ6" s="22"/>
      <c r="LR6" s="22"/>
      <c r="LS6" s="22"/>
      <c r="LT6" s="22"/>
      <c r="LU6" s="22"/>
      <c r="LV6" s="22"/>
      <c r="LW6" s="22"/>
      <c r="LX6" s="22"/>
      <c r="LY6" s="22"/>
      <c r="LZ6" s="22"/>
      <c r="MA6" s="22"/>
      <c r="MB6" s="22"/>
      <c r="MC6" s="22"/>
      <c r="MD6" s="22"/>
      <c r="ME6" s="22"/>
      <c r="MF6" s="22"/>
      <c r="MG6" s="22"/>
      <c r="MH6" s="22"/>
      <c r="MI6" s="22"/>
      <c r="MJ6" s="22"/>
      <c r="MK6" s="22"/>
      <c r="ML6" s="22"/>
      <c r="MM6" s="22"/>
      <c r="MN6" s="22"/>
      <c r="MO6" s="22"/>
      <c r="MP6" s="22"/>
      <c r="MQ6" s="22"/>
      <c r="MR6" s="22"/>
      <c r="MS6" s="22"/>
      <c r="MT6" s="22"/>
      <c r="MU6" s="22"/>
      <c r="MV6" s="22"/>
      <c r="MW6" s="22"/>
      <c r="MX6" s="22"/>
      <c r="MY6" s="22"/>
      <c r="MZ6" s="22"/>
      <c r="NA6" s="22"/>
      <c r="NB6" s="22"/>
      <c r="NC6" s="22"/>
      <c r="ND6" s="22"/>
      <c r="NE6" s="22"/>
      <c r="NF6" s="22"/>
      <c r="NG6" s="22"/>
      <c r="NH6" s="22"/>
      <c r="NI6" s="22"/>
      <c r="NJ6" s="22"/>
      <c r="NK6" s="22"/>
      <c r="NL6" s="22"/>
      <c r="NM6" s="22"/>
      <c r="NN6" s="22"/>
      <c r="NO6" s="22"/>
      <c r="NP6" s="22"/>
      <c r="NQ6" s="22"/>
      <c r="NR6" s="22"/>
      <c r="NS6" s="22"/>
      <c r="NT6" s="22"/>
      <c r="NU6" s="22"/>
      <c r="NV6" s="22"/>
      <c r="NW6" s="22"/>
      <c r="NX6" s="22"/>
      <c r="NY6" s="22"/>
      <c r="NZ6" s="22"/>
      <c r="OA6" s="22"/>
      <c r="OB6" s="22"/>
      <c r="OC6" s="22"/>
      <c r="OD6" s="22"/>
      <c r="OE6" s="22"/>
      <c r="OF6" s="22"/>
      <c r="OG6" s="22"/>
      <c r="OH6" s="22"/>
      <c r="OI6" s="22"/>
      <c r="OJ6" s="22"/>
      <c r="OK6" s="22"/>
      <c r="OL6" s="22"/>
      <c r="OM6" s="22"/>
      <c r="ON6" s="22"/>
      <c r="OO6" s="22"/>
      <c r="OP6" s="22"/>
      <c r="OQ6" s="22"/>
      <c r="OR6" s="22"/>
      <c r="OS6" s="22"/>
      <c r="OT6" s="22"/>
      <c r="OU6" s="22"/>
      <c r="OV6" s="22"/>
      <c r="OW6" s="22"/>
      <c r="OX6" s="22"/>
      <c r="OY6" s="22"/>
      <c r="OZ6" s="22"/>
      <c r="PA6" s="22"/>
      <c r="PB6" s="22"/>
      <c r="PC6" s="22"/>
      <c r="PD6" s="22"/>
      <c r="PE6" s="22"/>
      <c r="PF6" s="22"/>
      <c r="PG6" s="22"/>
      <c r="PH6" s="22"/>
      <c r="PI6" s="22"/>
      <c r="PJ6" s="22"/>
      <c r="PK6" s="22"/>
      <c r="PL6" s="22"/>
      <c r="PM6" s="22"/>
      <c r="PN6" s="22"/>
      <c r="PO6" s="22"/>
      <c r="PP6" s="22"/>
      <c r="PQ6" s="22"/>
      <c r="PR6" s="22"/>
      <c r="PS6" s="22"/>
      <c r="PT6" s="22"/>
      <c r="PU6" s="22"/>
      <c r="PV6" s="22"/>
      <c r="PW6" s="22"/>
      <c r="PX6" s="22"/>
      <c r="PY6" s="22"/>
      <c r="PZ6" s="22"/>
      <c r="QA6" s="22"/>
      <c r="QB6" s="22"/>
      <c r="QC6" s="22"/>
      <c r="QD6" s="22"/>
      <c r="QE6" s="22"/>
      <c r="QF6" s="22"/>
      <c r="QG6" s="22"/>
      <c r="QH6" s="22"/>
      <c r="QI6" s="22"/>
      <c r="QJ6" s="22"/>
      <c r="QK6" s="22"/>
      <c r="QL6" s="22"/>
      <c r="QM6" s="22"/>
      <c r="QN6" s="22"/>
      <c r="QO6" s="22"/>
      <c r="QP6" s="22"/>
      <c r="QQ6" s="22"/>
      <c r="QR6" s="22"/>
      <c r="QS6" s="22"/>
      <c r="QT6" s="22"/>
      <c r="QU6" s="22"/>
      <c r="QV6" s="22"/>
      <c r="QW6" s="22"/>
      <c r="QX6" s="22"/>
      <c r="QY6" s="22"/>
      <c r="QZ6" s="22"/>
      <c r="RA6" s="22"/>
      <c r="RB6" s="22"/>
      <c r="RC6" s="22"/>
      <c r="RD6" s="22"/>
      <c r="RE6" s="22"/>
      <c r="RF6" s="22"/>
      <c r="RG6" s="22"/>
      <c r="RH6" s="22"/>
      <c r="RI6" s="22"/>
      <c r="RJ6" s="22"/>
      <c r="RK6" s="22"/>
      <c r="RL6" s="22"/>
      <c r="RM6" s="22"/>
      <c r="RN6" s="22"/>
      <c r="RO6" s="22"/>
      <c r="RP6" s="22"/>
      <c r="RQ6" s="22"/>
      <c r="RR6" s="22"/>
      <c r="RS6" s="22"/>
      <c r="RT6" s="22"/>
      <c r="RU6" s="22"/>
      <c r="RV6" s="22"/>
      <c r="RW6" s="22"/>
      <c r="RX6" s="22"/>
      <c r="RY6" s="22"/>
      <c r="RZ6" s="22"/>
      <c r="SA6" s="22"/>
      <c r="SB6" s="22"/>
      <c r="SC6" s="22"/>
      <c r="SD6" s="22"/>
      <c r="SE6" s="22"/>
      <c r="SF6" s="22"/>
      <c r="SG6" s="22"/>
      <c r="SH6" s="22"/>
      <c r="SI6" s="22"/>
      <c r="SJ6" s="22"/>
      <c r="SK6" s="22"/>
      <c r="SL6" s="22"/>
      <c r="SM6" s="22"/>
      <c r="SN6" s="22"/>
      <c r="SO6" s="22"/>
      <c r="SP6" s="22"/>
      <c r="SQ6" s="22"/>
      <c r="SR6" s="22"/>
      <c r="SS6" s="22"/>
      <c r="ST6" s="22"/>
      <c r="SU6" s="22"/>
      <c r="SV6" s="22"/>
      <c r="SW6" s="22"/>
      <c r="SX6" s="22"/>
      <c r="SY6" s="22"/>
      <c r="SZ6" s="22"/>
      <c r="TA6" s="22"/>
      <c r="TB6" s="22"/>
      <c r="TC6" s="22"/>
      <c r="TD6" s="22"/>
      <c r="TE6" s="22"/>
      <c r="TF6" s="22"/>
      <c r="TG6" s="22"/>
      <c r="TH6" s="22"/>
      <c r="TI6" s="22"/>
      <c r="TJ6" s="22"/>
      <c r="TK6" s="22"/>
      <c r="TL6" s="22"/>
      <c r="TM6" s="22"/>
      <c r="TN6" s="22"/>
      <c r="TO6" s="22"/>
      <c r="TP6" s="22"/>
      <c r="TQ6" s="22"/>
      <c r="TR6" s="22"/>
      <c r="TS6" s="22"/>
      <c r="TT6" s="22"/>
      <c r="TU6" s="22"/>
      <c r="TV6" s="22"/>
      <c r="TW6" s="22"/>
      <c r="TX6" s="22"/>
      <c r="TY6" s="22"/>
      <c r="TZ6" s="22"/>
      <c r="UA6" s="22"/>
      <c r="UB6" s="22"/>
      <c r="UC6" s="22"/>
      <c r="UD6" s="22"/>
      <c r="UE6" s="22"/>
      <c r="UF6" s="22"/>
      <c r="UG6" s="22"/>
      <c r="UH6" s="22"/>
      <c r="UI6" s="22"/>
      <c r="UJ6" s="22"/>
      <c r="UK6" s="22"/>
      <c r="UL6" s="22"/>
      <c r="UM6" s="22"/>
      <c r="UN6" s="22"/>
      <c r="UO6" s="22"/>
      <c r="UP6" s="22"/>
      <c r="UQ6" s="22"/>
      <c r="UR6" s="22"/>
      <c r="US6" s="22"/>
      <c r="UT6" s="22"/>
      <c r="UU6" s="22"/>
      <c r="UV6" s="22"/>
      <c r="UW6" s="22"/>
      <c r="UX6" s="22"/>
      <c r="UY6" s="22"/>
      <c r="UZ6" s="22"/>
      <c r="VA6" s="22"/>
      <c r="VB6" s="22"/>
      <c r="VC6" s="22"/>
      <c r="VD6" s="22"/>
      <c r="VE6" s="22"/>
      <c r="VF6" s="22"/>
      <c r="VG6" s="22"/>
      <c r="VH6" s="22"/>
      <c r="VI6" s="22"/>
      <c r="VJ6" s="22"/>
      <c r="VK6" s="22"/>
      <c r="VL6" s="22"/>
      <c r="VM6" s="22"/>
      <c r="VN6" s="22"/>
      <c r="VO6" s="22"/>
      <c r="VP6" s="22"/>
      <c r="VQ6" s="22"/>
      <c r="VR6" s="22"/>
      <c r="VS6" s="22"/>
      <c r="VT6" s="22"/>
      <c r="VU6" s="22"/>
      <c r="VV6" s="22"/>
      <c r="VW6" s="22"/>
      <c r="VX6" s="22"/>
      <c r="VY6" s="22"/>
      <c r="VZ6" s="22"/>
      <c r="WA6" s="22"/>
      <c r="WB6" s="22"/>
      <c r="WC6" s="22"/>
      <c r="WD6" s="22"/>
      <c r="WE6" s="22"/>
      <c r="WF6" s="22"/>
      <c r="WG6" s="22"/>
      <c r="WH6" s="22"/>
      <c r="WI6" s="22"/>
      <c r="WJ6" s="22"/>
      <c r="WK6" s="22"/>
      <c r="WL6" s="22"/>
      <c r="WM6" s="22"/>
      <c r="WN6" s="22"/>
      <c r="WO6" s="22"/>
      <c r="WP6" s="22"/>
      <c r="WQ6" s="22"/>
      <c r="WR6" s="22"/>
      <c r="WS6" s="22"/>
      <c r="WT6" s="22"/>
      <c r="WU6" s="22"/>
      <c r="WV6" s="22"/>
      <c r="WW6" s="22"/>
      <c r="WX6" s="22"/>
      <c r="WY6" s="22"/>
      <c r="WZ6" s="22"/>
      <c r="XA6" s="22"/>
      <c r="XB6" s="22"/>
      <c r="XC6" s="22"/>
      <c r="XD6" s="22"/>
      <c r="XE6" s="22"/>
      <c r="XF6" s="22"/>
      <c r="XG6" s="22"/>
      <c r="XH6" s="22"/>
      <c r="XI6" s="22"/>
      <c r="XJ6" s="22"/>
      <c r="XK6" s="22"/>
      <c r="XL6" s="22"/>
      <c r="XM6" s="22"/>
      <c r="XN6" s="22"/>
      <c r="XO6" s="22"/>
      <c r="XP6" s="22"/>
      <c r="XQ6" s="22"/>
      <c r="XR6" s="22"/>
      <c r="XS6" s="22"/>
      <c r="XT6" s="22"/>
      <c r="XU6" s="22"/>
      <c r="XV6" s="22"/>
      <c r="XW6" s="22"/>
      <c r="XX6" s="22"/>
      <c r="XY6" s="22"/>
      <c r="XZ6" s="22"/>
      <c r="YA6" s="22"/>
      <c r="YB6" s="22"/>
      <c r="YC6" s="22"/>
      <c r="YD6" s="22"/>
      <c r="YE6" s="22"/>
      <c r="YF6" s="22"/>
      <c r="YG6" s="22"/>
      <c r="YH6" s="22"/>
      <c r="YI6" s="22"/>
      <c r="YJ6" s="22"/>
      <c r="YK6" s="22"/>
      <c r="YL6" s="22"/>
      <c r="YM6" s="22"/>
      <c r="YN6" s="22"/>
      <c r="YO6" s="22"/>
      <c r="YP6" s="22"/>
      <c r="YQ6" s="22"/>
      <c r="YR6" s="22"/>
      <c r="YS6" s="22"/>
      <c r="YT6" s="22"/>
      <c r="YU6" s="22"/>
      <c r="YV6" s="22"/>
      <c r="YW6" s="22"/>
      <c r="YX6" s="22"/>
      <c r="YY6" s="22"/>
      <c r="YZ6" s="22"/>
      <c r="ZA6" s="22"/>
      <c r="ZB6" s="22"/>
      <c r="ZC6" s="22"/>
      <c r="ZD6" s="22"/>
      <c r="ZE6" s="22"/>
      <c r="ZF6" s="22"/>
      <c r="ZG6" s="22"/>
      <c r="ZH6" s="22"/>
      <c r="ZI6" s="22"/>
      <c r="ZJ6" s="22"/>
      <c r="ZK6" s="22"/>
      <c r="ZL6" s="22"/>
      <c r="ZM6" s="22"/>
      <c r="ZN6" s="22"/>
      <c r="ZO6" s="22"/>
      <c r="ZP6" s="22"/>
      <c r="ZQ6" s="22"/>
      <c r="ZR6" s="22"/>
      <c r="ZS6" s="22"/>
      <c r="ZT6" s="22"/>
      <c r="ZU6" s="22"/>
      <c r="ZV6" s="22"/>
      <c r="ZW6" s="22"/>
      <c r="ZX6" s="22"/>
      <c r="ZY6" s="22"/>
      <c r="ZZ6" s="22"/>
      <c r="AAA6" s="22"/>
      <c r="AAB6" s="22"/>
      <c r="AAC6" s="22"/>
      <c r="AAD6" s="22"/>
      <c r="AAE6" s="22"/>
      <c r="AAF6" s="22"/>
      <c r="AAG6" s="22"/>
      <c r="AAH6" s="22"/>
      <c r="AAI6" s="22"/>
      <c r="AAJ6" s="22"/>
      <c r="AAK6" s="22"/>
      <c r="AAL6" s="22"/>
      <c r="AAM6" s="22"/>
      <c r="AAN6" s="22"/>
      <c r="AAO6" s="22"/>
      <c r="AAP6" s="22"/>
      <c r="AAQ6" s="22"/>
      <c r="AAR6" s="22"/>
      <c r="AAS6" s="22"/>
      <c r="AAT6" s="22"/>
      <c r="AAU6" s="22"/>
      <c r="AAV6" s="22"/>
      <c r="AAW6" s="22"/>
      <c r="AAX6" s="22"/>
      <c r="AAY6" s="22"/>
      <c r="AAZ6" s="22"/>
      <c r="ABA6" s="22"/>
      <c r="ABB6" s="22"/>
      <c r="ABC6" s="22"/>
      <c r="ABD6" s="22"/>
      <c r="ABE6" s="22"/>
      <c r="ABF6" s="22"/>
      <c r="ABG6" s="22"/>
      <c r="ABH6" s="22"/>
      <c r="ABI6" s="22"/>
      <c r="ABJ6" s="22"/>
      <c r="ABK6" s="22"/>
      <c r="ABL6" s="22"/>
      <c r="ABM6" s="22"/>
      <c r="ABN6" s="22"/>
      <c r="ABO6" s="22"/>
      <c r="ABP6" s="22"/>
      <c r="ABQ6" s="22"/>
      <c r="ABR6" s="22"/>
      <c r="ABS6" s="22"/>
      <c r="ABT6" s="22"/>
      <c r="ABU6" s="22"/>
      <c r="ABV6" s="22"/>
      <c r="ABW6" s="22"/>
      <c r="ABX6" s="22"/>
      <c r="ABY6" s="22"/>
      <c r="ABZ6" s="22"/>
      <c r="ACA6" s="22"/>
      <c r="ACB6" s="22"/>
      <c r="ACC6" s="22"/>
      <c r="ACD6" s="22"/>
      <c r="ACE6" s="22"/>
      <c r="ACF6" s="22"/>
      <c r="ACG6" s="22"/>
      <c r="ACH6" s="22"/>
      <c r="ACI6" s="22"/>
      <c r="ACJ6" s="22"/>
      <c r="ACK6" s="22"/>
      <c r="ACL6" s="22"/>
      <c r="ACM6" s="22"/>
      <c r="ACN6" s="22"/>
      <c r="ACO6" s="22"/>
      <c r="ACP6" s="22"/>
      <c r="ACQ6" s="22"/>
      <c r="ACR6" s="22"/>
      <c r="ACS6" s="22"/>
      <c r="ACT6" s="22"/>
      <c r="ACU6" s="22"/>
      <c r="ACV6" s="22"/>
      <c r="ACW6" s="22"/>
      <c r="ACX6" s="22"/>
      <c r="ACY6" s="22"/>
      <c r="ACZ6" s="22"/>
      <c r="ADA6" s="22"/>
      <c r="ADB6" s="22"/>
      <c r="ADC6" s="22"/>
      <c r="ADD6" s="22"/>
      <c r="ADE6" s="22"/>
      <c r="ADF6" s="22"/>
      <c r="ADG6" s="22"/>
      <c r="ADH6" s="22"/>
      <c r="ADI6" s="22"/>
      <c r="ADJ6" s="22"/>
      <c r="ADK6" s="22"/>
      <c r="ADL6" s="22"/>
      <c r="ADM6" s="22"/>
      <c r="ADN6" s="22"/>
      <c r="ADO6" s="22"/>
      <c r="ADP6" s="22"/>
      <c r="ADQ6" s="22"/>
      <c r="ADR6" s="22"/>
      <c r="ADS6" s="22"/>
      <c r="ADT6" s="22"/>
      <c r="ADU6" s="22"/>
      <c r="ADV6" s="22"/>
      <c r="ADW6" s="22"/>
      <c r="ADX6" s="22"/>
      <c r="ADY6" s="22"/>
      <c r="ADZ6" s="22"/>
      <c r="AEA6" s="22"/>
      <c r="AEB6" s="22"/>
      <c r="AEC6" s="22"/>
      <c r="AED6" s="22"/>
      <c r="AEE6" s="22"/>
      <c r="AEF6" s="22"/>
      <c r="AEG6" s="22"/>
      <c r="AEH6" s="22"/>
      <c r="AEI6" s="22"/>
      <c r="AEJ6" s="22"/>
      <c r="AEK6" s="22"/>
      <c r="AEL6" s="22"/>
      <c r="AEM6" s="22"/>
      <c r="AEN6" s="22"/>
      <c r="AEO6" s="22"/>
      <c r="AEP6" s="22"/>
      <c r="AEQ6" s="22"/>
      <c r="AER6" s="22"/>
      <c r="AES6" s="22"/>
      <c r="AET6" s="22"/>
      <c r="AEU6" s="22"/>
      <c r="AEV6" s="22"/>
      <c r="AEW6" s="22"/>
      <c r="AEX6" s="22"/>
      <c r="AEY6" s="22"/>
      <c r="AEZ6" s="22"/>
      <c r="AFA6" s="22"/>
      <c r="AFB6" s="22"/>
      <c r="AFC6" s="22"/>
      <c r="AFD6" s="22"/>
      <c r="AFE6" s="22"/>
      <c r="AFF6" s="22"/>
      <c r="AFG6" s="22"/>
      <c r="AFH6" s="22"/>
      <c r="AFI6" s="22"/>
      <c r="AFJ6" s="22"/>
      <c r="AFK6" s="22"/>
      <c r="AFL6" s="22"/>
      <c r="AFM6" s="22"/>
      <c r="AFN6" s="22"/>
      <c r="AFO6" s="22"/>
      <c r="AFP6" s="22"/>
      <c r="AFQ6" s="22"/>
      <c r="AFR6" s="22"/>
    </row>
    <row r="7" spans="1:850" s="35" customFormat="1">
      <c r="A7" s="22">
        <v>42132</v>
      </c>
      <c r="B7" s="35">
        <v>43333</v>
      </c>
      <c r="C7" s="35">
        <v>145587</v>
      </c>
      <c r="D7" s="35">
        <v>2756</v>
      </c>
      <c r="E7" s="35">
        <v>18158</v>
      </c>
      <c r="F7" s="35">
        <v>86524</v>
      </c>
      <c r="G7" s="35">
        <v>92174</v>
      </c>
      <c r="H7" s="35">
        <v>5635</v>
      </c>
      <c r="I7" s="35">
        <v>59671</v>
      </c>
      <c r="J7" s="35">
        <v>14301</v>
      </c>
      <c r="K7" s="35">
        <v>8527</v>
      </c>
      <c r="L7" s="35">
        <v>3007</v>
      </c>
      <c r="M7" s="35">
        <v>5342</v>
      </c>
      <c r="N7" s="35">
        <v>9121</v>
      </c>
      <c r="O7" s="35">
        <v>11164</v>
      </c>
      <c r="P7" s="35">
        <v>16875</v>
      </c>
      <c r="Q7" s="35">
        <v>4117</v>
      </c>
      <c r="R7" s="35">
        <v>951</v>
      </c>
      <c r="S7" s="35">
        <v>23630</v>
      </c>
      <c r="T7" s="35">
        <v>16611</v>
      </c>
      <c r="U7" s="35">
        <v>14544</v>
      </c>
      <c r="V7" s="35">
        <v>7533</v>
      </c>
      <c r="W7" s="35">
        <v>15070</v>
      </c>
      <c r="X7" s="35">
        <v>6629</v>
      </c>
      <c r="Y7" s="35">
        <v>11981</v>
      </c>
      <c r="Z7" s="35">
        <v>45408</v>
      </c>
      <c r="AA7" s="35">
        <v>4516</v>
      </c>
      <c r="AB7" s="35">
        <v>3828</v>
      </c>
      <c r="AC7" s="35">
        <v>18606</v>
      </c>
      <c r="AD7" s="35">
        <v>3068</v>
      </c>
      <c r="AE7" s="35">
        <v>7049</v>
      </c>
      <c r="AF7" s="35">
        <v>7028</v>
      </c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0"/>
      <c r="DA7" s="40"/>
      <c r="DB7" s="40"/>
      <c r="DC7" s="40"/>
      <c r="DD7" s="40"/>
      <c r="DE7" s="40"/>
      <c r="DF7" s="40"/>
      <c r="DG7" s="40"/>
      <c r="DH7" s="40"/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22"/>
      <c r="EM7" s="22"/>
      <c r="EN7" s="22"/>
      <c r="EO7" s="22"/>
      <c r="EP7" s="22"/>
      <c r="EQ7" s="22"/>
      <c r="ER7" s="22"/>
      <c r="ES7" s="22"/>
      <c r="ET7" s="22"/>
      <c r="EU7" s="22"/>
      <c r="EV7" s="22"/>
      <c r="EW7" s="22"/>
      <c r="EX7" s="22"/>
      <c r="EY7" s="22"/>
      <c r="EZ7" s="22"/>
      <c r="FA7" s="22"/>
      <c r="FB7" s="22"/>
      <c r="FC7" s="22"/>
      <c r="FD7" s="22"/>
      <c r="FE7" s="22"/>
      <c r="FF7" s="22"/>
      <c r="FG7" s="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22"/>
      <c r="GL7" s="22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2"/>
      <c r="HG7" s="22"/>
      <c r="HH7" s="22"/>
      <c r="HI7" s="22"/>
      <c r="HJ7" s="22"/>
      <c r="HK7" s="22"/>
      <c r="HL7" s="22"/>
      <c r="HM7" s="22"/>
      <c r="HN7" s="22"/>
      <c r="HO7" s="22"/>
      <c r="HP7" s="22"/>
      <c r="HQ7" s="22"/>
      <c r="HR7" s="22"/>
      <c r="HS7" s="22"/>
      <c r="HT7" s="22"/>
      <c r="HU7" s="22"/>
      <c r="HV7" s="22"/>
      <c r="HW7" s="22"/>
      <c r="HX7" s="22"/>
      <c r="HY7" s="22"/>
      <c r="HZ7" s="22"/>
      <c r="IA7" s="22"/>
      <c r="IB7" s="22"/>
      <c r="IC7" s="22"/>
      <c r="ID7" s="22"/>
      <c r="IE7" s="22"/>
      <c r="IF7" s="22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2"/>
      <c r="IS7" s="22"/>
      <c r="IT7" s="22"/>
      <c r="IU7" s="22"/>
      <c r="IV7" s="22"/>
      <c r="IW7" s="22"/>
      <c r="IX7" s="22"/>
      <c r="IY7" s="22"/>
      <c r="IZ7" s="22"/>
      <c r="JA7" s="22"/>
      <c r="JB7" s="22"/>
      <c r="JC7" s="22"/>
      <c r="JD7" s="22"/>
      <c r="JE7" s="22"/>
      <c r="JF7" s="22"/>
      <c r="JG7" s="22"/>
      <c r="JH7" s="22"/>
      <c r="JI7" s="22"/>
      <c r="JJ7" s="22"/>
      <c r="JK7" s="22"/>
      <c r="JL7" s="22"/>
      <c r="JM7" s="22"/>
      <c r="JN7" s="22"/>
      <c r="JO7" s="22"/>
      <c r="JP7" s="22"/>
      <c r="JQ7" s="22"/>
      <c r="JR7" s="22"/>
      <c r="JS7" s="22"/>
      <c r="JT7" s="22"/>
      <c r="JU7" s="22"/>
      <c r="JV7" s="22"/>
      <c r="JW7" s="22"/>
      <c r="JX7" s="22"/>
      <c r="JY7" s="22"/>
      <c r="JZ7" s="22"/>
      <c r="KA7" s="22"/>
      <c r="KB7" s="22"/>
      <c r="KC7" s="22"/>
      <c r="KD7" s="22"/>
      <c r="KE7" s="22"/>
      <c r="KF7" s="22"/>
      <c r="KG7" s="22"/>
      <c r="KH7" s="22"/>
      <c r="KI7" s="22"/>
      <c r="KJ7" s="22"/>
      <c r="KK7" s="22"/>
      <c r="KL7" s="22"/>
      <c r="KM7" s="22"/>
      <c r="KN7" s="22"/>
      <c r="KO7" s="22"/>
      <c r="KP7" s="22"/>
      <c r="KQ7" s="22"/>
      <c r="KR7" s="22"/>
      <c r="KS7" s="22"/>
      <c r="KT7" s="22"/>
      <c r="KU7" s="22"/>
      <c r="KV7" s="22"/>
      <c r="KW7" s="22"/>
      <c r="KX7" s="22"/>
      <c r="KY7" s="22"/>
      <c r="KZ7" s="22"/>
      <c r="LA7" s="22"/>
      <c r="LB7" s="22"/>
      <c r="LC7" s="22"/>
      <c r="LD7" s="22"/>
      <c r="LE7" s="22"/>
      <c r="LF7" s="22"/>
      <c r="LG7" s="22"/>
      <c r="LH7" s="22"/>
      <c r="LI7" s="22"/>
      <c r="LJ7" s="22"/>
      <c r="LK7" s="22"/>
      <c r="LL7" s="22"/>
      <c r="LM7" s="22"/>
      <c r="LN7" s="22"/>
      <c r="LO7" s="22"/>
      <c r="LP7" s="22"/>
      <c r="LQ7" s="22"/>
      <c r="LR7" s="22"/>
      <c r="LS7" s="22"/>
      <c r="LT7" s="22"/>
      <c r="LU7" s="22"/>
      <c r="LV7" s="22"/>
      <c r="LW7" s="22"/>
      <c r="LX7" s="22"/>
      <c r="LY7" s="22"/>
      <c r="LZ7" s="22"/>
      <c r="MA7" s="22"/>
      <c r="MB7" s="22"/>
      <c r="MC7" s="22"/>
      <c r="MD7" s="22"/>
      <c r="ME7" s="22"/>
      <c r="MF7" s="22"/>
      <c r="MG7" s="22"/>
      <c r="MH7" s="22"/>
      <c r="MI7" s="22"/>
      <c r="MJ7" s="22"/>
      <c r="MK7" s="22"/>
      <c r="ML7" s="22"/>
      <c r="MM7" s="22"/>
      <c r="MN7" s="22"/>
      <c r="MO7" s="22"/>
      <c r="MP7" s="22"/>
      <c r="MQ7" s="22"/>
      <c r="MR7" s="22"/>
      <c r="MS7" s="22"/>
      <c r="MT7" s="22"/>
      <c r="MU7" s="22"/>
      <c r="MV7" s="22"/>
      <c r="MW7" s="22"/>
      <c r="MX7" s="22"/>
      <c r="MY7" s="22"/>
      <c r="MZ7" s="22"/>
      <c r="NA7" s="22"/>
      <c r="NB7" s="22"/>
      <c r="NC7" s="22"/>
      <c r="ND7" s="22"/>
      <c r="NE7" s="22"/>
      <c r="NF7" s="22"/>
      <c r="NG7" s="22"/>
      <c r="NH7" s="22"/>
      <c r="NI7" s="22"/>
      <c r="NJ7" s="22"/>
      <c r="NK7" s="22"/>
      <c r="NL7" s="22"/>
      <c r="NM7" s="22"/>
      <c r="NN7" s="22"/>
      <c r="NO7" s="22"/>
      <c r="NP7" s="22"/>
      <c r="NQ7" s="22"/>
      <c r="NR7" s="22"/>
      <c r="NS7" s="22"/>
      <c r="NT7" s="22"/>
      <c r="NU7" s="22"/>
      <c r="NV7" s="22"/>
      <c r="NW7" s="22"/>
      <c r="NX7" s="22"/>
      <c r="NY7" s="22"/>
      <c r="NZ7" s="22"/>
      <c r="OA7" s="22"/>
      <c r="OB7" s="22"/>
      <c r="OC7" s="22"/>
      <c r="OD7" s="22"/>
      <c r="OE7" s="22"/>
      <c r="OF7" s="22"/>
      <c r="OG7" s="22"/>
      <c r="OH7" s="22"/>
      <c r="OI7" s="22"/>
      <c r="OJ7" s="22"/>
      <c r="OK7" s="22"/>
      <c r="OL7" s="22"/>
      <c r="OM7" s="22"/>
      <c r="ON7" s="22"/>
      <c r="OO7" s="22"/>
      <c r="OP7" s="22"/>
      <c r="OQ7" s="22"/>
      <c r="OR7" s="22"/>
      <c r="OS7" s="22"/>
      <c r="OT7" s="22"/>
      <c r="OU7" s="22"/>
      <c r="OV7" s="22"/>
      <c r="OW7" s="22"/>
      <c r="OX7" s="22"/>
      <c r="OY7" s="22"/>
      <c r="OZ7" s="22"/>
      <c r="PA7" s="22"/>
      <c r="PB7" s="22"/>
      <c r="PC7" s="22"/>
      <c r="PD7" s="22"/>
      <c r="PE7" s="22"/>
      <c r="PF7" s="22"/>
      <c r="PG7" s="22"/>
      <c r="PH7" s="22"/>
      <c r="PI7" s="22"/>
      <c r="PJ7" s="22"/>
      <c r="PK7" s="22"/>
      <c r="PL7" s="22"/>
      <c r="PM7" s="22"/>
      <c r="PN7" s="22"/>
      <c r="PO7" s="22"/>
      <c r="PP7" s="22"/>
      <c r="PQ7" s="22"/>
      <c r="PR7" s="22"/>
      <c r="PS7" s="22"/>
      <c r="PT7" s="22"/>
      <c r="PU7" s="22"/>
      <c r="PV7" s="22"/>
      <c r="PW7" s="22"/>
      <c r="PX7" s="22"/>
      <c r="PY7" s="22"/>
      <c r="PZ7" s="22"/>
      <c r="QA7" s="22"/>
      <c r="QB7" s="22"/>
      <c r="QC7" s="22"/>
      <c r="QD7" s="22"/>
      <c r="QE7" s="22"/>
      <c r="QF7" s="22"/>
      <c r="QG7" s="22"/>
      <c r="QH7" s="22"/>
      <c r="QI7" s="22"/>
      <c r="QJ7" s="22"/>
      <c r="QK7" s="22"/>
      <c r="QL7" s="22"/>
      <c r="QM7" s="22"/>
      <c r="QN7" s="22"/>
      <c r="QO7" s="22"/>
      <c r="QP7" s="22"/>
      <c r="QQ7" s="22"/>
      <c r="QR7" s="22"/>
      <c r="QS7" s="22"/>
      <c r="QT7" s="22"/>
      <c r="QU7" s="22"/>
      <c r="QV7" s="22"/>
      <c r="QW7" s="22"/>
      <c r="QX7" s="22"/>
      <c r="QY7" s="22"/>
      <c r="QZ7" s="22"/>
      <c r="RA7" s="22"/>
      <c r="RB7" s="22"/>
      <c r="RC7" s="22"/>
      <c r="RD7" s="22"/>
      <c r="RE7" s="22"/>
      <c r="RF7" s="22"/>
      <c r="RG7" s="22"/>
      <c r="RH7" s="22"/>
      <c r="RI7" s="22"/>
      <c r="RJ7" s="22"/>
      <c r="RK7" s="22"/>
      <c r="RL7" s="22"/>
      <c r="RM7" s="22"/>
      <c r="RN7" s="22"/>
      <c r="RO7" s="22"/>
      <c r="RP7" s="22"/>
      <c r="RQ7" s="22"/>
      <c r="RR7" s="22"/>
      <c r="RS7" s="22"/>
      <c r="RT7" s="22"/>
      <c r="RU7" s="22"/>
      <c r="RV7" s="22"/>
      <c r="RW7" s="22"/>
      <c r="RX7" s="22"/>
      <c r="RY7" s="22"/>
      <c r="RZ7" s="22"/>
      <c r="SA7" s="22"/>
      <c r="SB7" s="22"/>
      <c r="SC7" s="22"/>
      <c r="SD7" s="22"/>
      <c r="SE7" s="22"/>
      <c r="SF7" s="22"/>
      <c r="SG7" s="22"/>
      <c r="SH7" s="22"/>
      <c r="SI7" s="22"/>
      <c r="SJ7" s="22"/>
      <c r="SK7" s="22"/>
      <c r="SL7" s="22"/>
      <c r="SM7" s="22"/>
      <c r="SN7" s="22"/>
      <c r="SO7" s="22"/>
      <c r="SP7" s="22"/>
      <c r="SQ7" s="22"/>
      <c r="SR7" s="22"/>
      <c r="SS7" s="22"/>
      <c r="ST7" s="22"/>
      <c r="SU7" s="22"/>
      <c r="SV7" s="22"/>
      <c r="SW7" s="22"/>
      <c r="SX7" s="22"/>
      <c r="SY7" s="22"/>
      <c r="SZ7" s="22"/>
      <c r="TA7" s="22"/>
      <c r="TB7" s="22"/>
      <c r="TC7" s="22"/>
      <c r="TD7" s="22"/>
      <c r="TE7" s="22"/>
      <c r="TF7" s="22"/>
      <c r="TG7" s="22"/>
      <c r="TH7" s="22"/>
      <c r="TI7" s="22"/>
      <c r="TJ7" s="22"/>
      <c r="TK7" s="22"/>
      <c r="TL7" s="22"/>
      <c r="TM7" s="22"/>
      <c r="TN7" s="22"/>
      <c r="TO7" s="22"/>
      <c r="TP7" s="22"/>
      <c r="TQ7" s="22"/>
      <c r="TR7" s="22"/>
      <c r="TS7" s="22"/>
      <c r="TT7" s="22"/>
      <c r="TU7" s="22"/>
      <c r="TV7" s="22"/>
      <c r="TW7" s="22"/>
      <c r="TX7" s="22"/>
      <c r="TY7" s="22"/>
      <c r="TZ7" s="22"/>
      <c r="UA7" s="22"/>
      <c r="UB7" s="22"/>
      <c r="UC7" s="22"/>
      <c r="UD7" s="22"/>
      <c r="UE7" s="22"/>
      <c r="UF7" s="22"/>
      <c r="UG7" s="22"/>
      <c r="UH7" s="22"/>
      <c r="UI7" s="22"/>
      <c r="UJ7" s="22"/>
      <c r="UK7" s="22"/>
      <c r="UL7" s="22"/>
      <c r="UM7" s="22"/>
      <c r="UN7" s="22"/>
      <c r="UO7" s="22"/>
      <c r="UP7" s="22"/>
      <c r="UQ7" s="22"/>
      <c r="UR7" s="22"/>
      <c r="US7" s="22"/>
      <c r="UT7" s="22"/>
      <c r="UU7" s="22"/>
      <c r="UV7" s="22"/>
      <c r="UW7" s="22"/>
      <c r="UX7" s="22"/>
      <c r="UY7" s="22"/>
      <c r="UZ7" s="22"/>
      <c r="VA7" s="22"/>
      <c r="VB7" s="22"/>
      <c r="VC7" s="22"/>
      <c r="VD7" s="22"/>
      <c r="VE7" s="22"/>
      <c r="VF7" s="22"/>
      <c r="VG7" s="22"/>
      <c r="VH7" s="22"/>
      <c r="VI7" s="22"/>
      <c r="VJ7" s="22"/>
      <c r="VK7" s="22"/>
      <c r="VL7" s="22"/>
      <c r="VM7" s="22"/>
      <c r="VN7" s="22"/>
      <c r="VO7" s="22"/>
      <c r="VP7" s="22"/>
      <c r="VQ7" s="22"/>
      <c r="VR7" s="22"/>
      <c r="VS7" s="22"/>
      <c r="VT7" s="22"/>
      <c r="VU7" s="22"/>
      <c r="VV7" s="22"/>
      <c r="VW7" s="22"/>
      <c r="VX7" s="22"/>
      <c r="VY7" s="22"/>
      <c r="VZ7" s="22"/>
      <c r="WA7" s="22"/>
      <c r="WB7" s="22"/>
      <c r="WC7" s="22"/>
      <c r="WD7" s="22"/>
      <c r="WE7" s="22"/>
      <c r="WF7" s="22"/>
      <c r="WG7" s="22"/>
      <c r="WH7" s="22"/>
      <c r="WI7" s="22"/>
      <c r="WJ7" s="22"/>
      <c r="WK7" s="22"/>
      <c r="WL7" s="22"/>
      <c r="WM7" s="22"/>
      <c r="WN7" s="22"/>
      <c r="WO7" s="22"/>
      <c r="WP7" s="22"/>
      <c r="WQ7" s="22"/>
      <c r="WR7" s="22"/>
      <c r="WS7" s="22"/>
      <c r="WT7" s="22"/>
      <c r="WU7" s="22"/>
      <c r="WV7" s="22"/>
      <c r="WW7" s="22"/>
      <c r="WX7" s="22"/>
      <c r="WY7" s="22"/>
      <c r="WZ7" s="22"/>
      <c r="XA7" s="22"/>
      <c r="XB7" s="22"/>
      <c r="XC7" s="22"/>
      <c r="XD7" s="22"/>
      <c r="XE7" s="22"/>
      <c r="XF7" s="22"/>
      <c r="XG7" s="22"/>
      <c r="XH7" s="22"/>
      <c r="XI7" s="22"/>
      <c r="XJ7" s="22"/>
      <c r="XK7" s="22"/>
      <c r="XL7" s="22"/>
      <c r="XM7" s="22"/>
      <c r="XN7" s="22"/>
      <c r="XO7" s="22"/>
      <c r="XP7" s="22"/>
      <c r="XQ7" s="22"/>
      <c r="XR7" s="22"/>
      <c r="XS7" s="22"/>
      <c r="XT7" s="22"/>
      <c r="XU7" s="22"/>
      <c r="XV7" s="22"/>
      <c r="XW7" s="22"/>
      <c r="XX7" s="22"/>
      <c r="XY7" s="22"/>
      <c r="XZ7" s="22"/>
      <c r="YA7" s="22"/>
      <c r="YB7" s="22"/>
      <c r="YC7" s="22"/>
      <c r="YD7" s="22"/>
      <c r="YE7" s="22"/>
      <c r="YF7" s="22"/>
      <c r="YG7" s="22"/>
      <c r="YH7" s="22"/>
      <c r="YI7" s="22"/>
      <c r="YJ7" s="22"/>
      <c r="YK7" s="22"/>
      <c r="YL7" s="22"/>
      <c r="YM7" s="22"/>
      <c r="YN7" s="22"/>
      <c r="YO7" s="22"/>
      <c r="YP7" s="22"/>
      <c r="YQ7" s="22"/>
      <c r="YR7" s="22"/>
      <c r="YS7" s="22"/>
      <c r="YT7" s="22"/>
      <c r="YU7" s="22"/>
      <c r="YV7" s="22"/>
      <c r="YW7" s="22"/>
      <c r="YX7" s="22"/>
      <c r="YY7" s="22"/>
      <c r="YZ7" s="22"/>
      <c r="ZA7" s="22"/>
      <c r="ZB7" s="22"/>
      <c r="ZC7" s="22"/>
      <c r="ZD7" s="22"/>
      <c r="ZE7" s="22"/>
      <c r="ZF7" s="22"/>
      <c r="ZG7" s="22"/>
      <c r="ZH7" s="22"/>
      <c r="ZI7" s="22"/>
      <c r="ZJ7" s="22"/>
      <c r="ZK7" s="22"/>
      <c r="ZL7" s="22"/>
      <c r="ZM7" s="22"/>
      <c r="ZN7" s="22"/>
      <c r="ZO7" s="22"/>
      <c r="ZP7" s="22"/>
      <c r="ZQ7" s="22"/>
      <c r="ZR7" s="22"/>
      <c r="ZS7" s="22"/>
      <c r="ZT7" s="22"/>
      <c r="ZU7" s="22"/>
      <c r="ZV7" s="22"/>
      <c r="ZW7" s="22"/>
      <c r="ZX7" s="22"/>
      <c r="ZY7" s="22"/>
      <c r="ZZ7" s="22"/>
      <c r="AAA7" s="22"/>
      <c r="AAB7" s="22"/>
      <c r="AAC7" s="22"/>
      <c r="AAD7" s="22"/>
      <c r="AAE7" s="22"/>
      <c r="AAF7" s="22"/>
      <c r="AAG7" s="22"/>
      <c r="AAH7" s="22"/>
      <c r="AAI7" s="22"/>
      <c r="AAJ7" s="22"/>
      <c r="AAK7" s="22"/>
      <c r="AAL7" s="22"/>
      <c r="AAM7" s="22"/>
      <c r="AAN7" s="22"/>
      <c r="AAO7" s="22"/>
      <c r="AAP7" s="22"/>
      <c r="AAQ7" s="22"/>
      <c r="AAR7" s="22"/>
      <c r="AAS7" s="22"/>
      <c r="AAT7" s="22"/>
      <c r="AAU7" s="22"/>
      <c r="AAV7" s="22"/>
      <c r="AAW7" s="22"/>
      <c r="AAX7" s="22"/>
      <c r="AAY7" s="22"/>
      <c r="AAZ7" s="22"/>
      <c r="ABA7" s="22"/>
      <c r="ABB7" s="22"/>
      <c r="ABC7" s="22"/>
      <c r="ABD7" s="22"/>
      <c r="ABE7" s="22"/>
      <c r="ABF7" s="22"/>
      <c r="ABG7" s="22"/>
      <c r="ABH7" s="22"/>
      <c r="ABI7" s="22"/>
      <c r="ABJ7" s="22"/>
      <c r="ABK7" s="22"/>
      <c r="ABL7" s="22"/>
      <c r="ABM7" s="22"/>
      <c r="ABN7" s="22"/>
      <c r="ABO7" s="22"/>
      <c r="ABP7" s="22"/>
      <c r="ABQ7" s="22"/>
      <c r="ABR7" s="22"/>
      <c r="ABS7" s="22"/>
      <c r="ABT7" s="22"/>
      <c r="ABU7" s="22"/>
      <c r="ABV7" s="22"/>
      <c r="ABW7" s="22"/>
      <c r="ABX7" s="22"/>
      <c r="ABY7" s="22"/>
      <c r="ABZ7" s="22"/>
      <c r="ACA7" s="22"/>
      <c r="ACB7" s="22"/>
      <c r="ACC7" s="22"/>
      <c r="ACD7" s="22"/>
      <c r="ACE7" s="22"/>
      <c r="ACF7" s="22"/>
      <c r="ACG7" s="22"/>
      <c r="ACH7" s="22"/>
      <c r="ACI7" s="22"/>
      <c r="ACJ7" s="22"/>
      <c r="ACK7" s="22"/>
      <c r="ACL7" s="22"/>
      <c r="ACM7" s="22"/>
      <c r="ACN7" s="22"/>
      <c r="ACO7" s="22"/>
      <c r="ACP7" s="22"/>
      <c r="ACQ7" s="22"/>
      <c r="ACR7" s="22"/>
      <c r="ACS7" s="22"/>
      <c r="ACT7" s="22"/>
      <c r="ACU7" s="22"/>
      <c r="ACV7" s="22"/>
      <c r="ACW7" s="22"/>
      <c r="ACX7" s="22"/>
      <c r="ACY7" s="22"/>
      <c r="ACZ7" s="22"/>
      <c r="ADA7" s="22"/>
      <c r="ADB7" s="22"/>
      <c r="ADC7" s="22"/>
      <c r="ADD7" s="22"/>
      <c r="ADE7" s="22"/>
      <c r="ADF7" s="22"/>
      <c r="ADG7" s="22"/>
      <c r="ADH7" s="22"/>
      <c r="ADI7" s="22"/>
      <c r="ADJ7" s="22"/>
      <c r="ADK7" s="22"/>
      <c r="ADL7" s="22"/>
      <c r="ADM7" s="22"/>
      <c r="ADN7" s="22"/>
      <c r="ADO7" s="22"/>
      <c r="ADP7" s="22"/>
      <c r="ADQ7" s="22"/>
      <c r="ADR7" s="22"/>
      <c r="ADS7" s="22"/>
      <c r="ADT7" s="22"/>
      <c r="ADU7" s="22"/>
      <c r="ADV7" s="22"/>
      <c r="ADW7" s="22"/>
      <c r="ADX7" s="22"/>
      <c r="ADY7" s="22"/>
      <c r="ADZ7" s="22"/>
      <c r="AEA7" s="22"/>
      <c r="AEB7" s="22"/>
      <c r="AEC7" s="22"/>
      <c r="AED7" s="22"/>
      <c r="AEE7" s="22"/>
      <c r="AEF7" s="22"/>
      <c r="AEG7" s="22"/>
      <c r="AEH7" s="22"/>
      <c r="AEI7" s="22"/>
      <c r="AEJ7" s="22"/>
      <c r="AEK7" s="22"/>
      <c r="AEL7" s="22"/>
      <c r="AEM7" s="22"/>
      <c r="AEN7" s="22"/>
      <c r="AEO7" s="22"/>
      <c r="AEP7" s="22"/>
      <c r="AEQ7" s="22"/>
      <c r="AER7" s="22"/>
      <c r="AES7" s="22"/>
      <c r="AET7" s="22"/>
      <c r="AEU7" s="22"/>
      <c r="AEV7" s="22"/>
      <c r="AEW7" s="22"/>
      <c r="AEX7" s="22"/>
      <c r="AEY7" s="22"/>
      <c r="AEZ7" s="22"/>
      <c r="AFA7" s="22"/>
      <c r="AFB7" s="22"/>
      <c r="AFC7" s="22"/>
      <c r="AFD7" s="22"/>
      <c r="AFE7" s="22"/>
      <c r="AFF7" s="22"/>
      <c r="AFG7" s="22"/>
      <c r="AFH7" s="22"/>
      <c r="AFI7" s="22"/>
      <c r="AFJ7" s="22"/>
      <c r="AFK7" s="22"/>
      <c r="AFL7" s="22"/>
      <c r="AFM7" s="22"/>
      <c r="AFN7" s="22"/>
      <c r="AFO7" s="22"/>
      <c r="AFP7" s="22"/>
      <c r="AFQ7" s="22"/>
      <c r="AFR7" s="22"/>
    </row>
    <row r="8" spans="1:850" s="35" customFormat="1">
      <c r="A8" s="22">
        <v>42131</v>
      </c>
      <c r="B8" s="35">
        <v>43561</v>
      </c>
      <c r="C8" s="35">
        <v>140632</v>
      </c>
      <c r="D8" s="35">
        <v>2842</v>
      </c>
      <c r="E8" s="35">
        <v>17926</v>
      </c>
      <c r="F8" s="35">
        <v>78711</v>
      </c>
      <c r="G8" s="35">
        <v>82914</v>
      </c>
      <c r="H8" s="35">
        <v>5755</v>
      </c>
      <c r="I8" s="35">
        <v>59437</v>
      </c>
      <c r="J8" s="35">
        <v>14607</v>
      </c>
      <c r="K8" s="35">
        <v>8325</v>
      </c>
      <c r="L8" s="35">
        <v>3173</v>
      </c>
      <c r="M8" s="35">
        <v>5169</v>
      </c>
      <c r="N8" s="35">
        <v>13917</v>
      </c>
      <c r="O8" s="35">
        <v>11426</v>
      </c>
      <c r="P8" s="35">
        <v>14913</v>
      </c>
      <c r="Q8" s="35">
        <v>3792</v>
      </c>
      <c r="R8" s="35">
        <v>997</v>
      </c>
      <c r="S8" s="35">
        <v>26525</v>
      </c>
      <c r="T8" s="35">
        <v>18357</v>
      </c>
      <c r="U8" s="35">
        <v>15555</v>
      </c>
      <c r="V8" s="35">
        <v>7704</v>
      </c>
      <c r="W8" s="35">
        <v>12112</v>
      </c>
      <c r="X8" s="35">
        <v>6273</v>
      </c>
      <c r="Y8" s="35">
        <v>12289</v>
      </c>
      <c r="Z8" s="35">
        <v>28080</v>
      </c>
      <c r="AA8" s="35">
        <v>4533</v>
      </c>
      <c r="AB8" s="35">
        <v>3613</v>
      </c>
      <c r="AC8" s="35">
        <v>16568</v>
      </c>
      <c r="AD8" s="35">
        <v>3646</v>
      </c>
      <c r="AE8" s="35">
        <v>6385</v>
      </c>
      <c r="AF8" s="35">
        <v>6575</v>
      </c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0"/>
      <c r="DA8" s="40"/>
      <c r="DB8" s="40"/>
      <c r="DC8" s="40"/>
      <c r="DD8" s="40"/>
      <c r="DE8" s="40"/>
      <c r="DF8" s="40"/>
      <c r="DG8" s="40"/>
      <c r="DH8" s="40"/>
      <c r="DI8" s="40"/>
      <c r="DJ8" s="40"/>
      <c r="DK8" s="40"/>
      <c r="DL8" s="40"/>
      <c r="DM8" s="40"/>
      <c r="DN8" s="40"/>
      <c r="DO8" s="40"/>
      <c r="DP8" s="40"/>
      <c r="DQ8" s="40"/>
      <c r="DR8" s="40"/>
      <c r="DS8" s="40"/>
      <c r="DT8" s="40"/>
      <c r="DU8" s="40"/>
      <c r="DV8" s="40"/>
      <c r="DW8" s="40"/>
      <c r="DX8" s="40"/>
      <c r="DY8" s="40"/>
      <c r="DZ8" s="40"/>
      <c r="EA8" s="40"/>
      <c r="EB8" s="40"/>
      <c r="EC8" s="40"/>
      <c r="ED8" s="40"/>
      <c r="EE8" s="40"/>
      <c r="EF8" s="40"/>
      <c r="EG8" s="40"/>
      <c r="EH8" s="40"/>
      <c r="EI8" s="40"/>
      <c r="EJ8" s="40"/>
      <c r="EK8" s="40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22"/>
      <c r="EX8" s="22"/>
      <c r="EY8" s="22"/>
      <c r="EZ8" s="22"/>
      <c r="FA8" s="22"/>
      <c r="FB8" s="22"/>
      <c r="FC8" s="22"/>
      <c r="FD8" s="22"/>
      <c r="FE8" s="22"/>
      <c r="FF8" s="22"/>
      <c r="FG8" s="22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22"/>
      <c r="GL8" s="22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2"/>
      <c r="HG8" s="22"/>
      <c r="HH8" s="22"/>
      <c r="HI8" s="22"/>
      <c r="HJ8" s="22"/>
      <c r="HK8" s="22"/>
      <c r="HL8" s="22"/>
      <c r="HM8" s="22"/>
      <c r="HN8" s="22"/>
      <c r="HO8" s="22"/>
      <c r="HP8" s="22"/>
      <c r="HQ8" s="22"/>
      <c r="HR8" s="22"/>
      <c r="HS8" s="22"/>
      <c r="HT8" s="22"/>
      <c r="HU8" s="22"/>
      <c r="HV8" s="22"/>
      <c r="HW8" s="22"/>
      <c r="HX8" s="22"/>
      <c r="HY8" s="22"/>
      <c r="HZ8" s="22"/>
      <c r="IA8" s="22"/>
      <c r="IB8" s="22"/>
      <c r="IC8" s="22"/>
      <c r="ID8" s="22"/>
      <c r="IE8" s="22"/>
      <c r="IF8" s="22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2"/>
      <c r="IS8" s="22"/>
      <c r="IT8" s="22"/>
      <c r="IU8" s="22"/>
      <c r="IV8" s="22"/>
      <c r="IW8" s="22"/>
      <c r="IX8" s="22"/>
      <c r="IY8" s="22"/>
      <c r="IZ8" s="22"/>
      <c r="JA8" s="22"/>
      <c r="JB8" s="22"/>
      <c r="JC8" s="22"/>
      <c r="JD8" s="22"/>
      <c r="JE8" s="22"/>
      <c r="JF8" s="22"/>
      <c r="JG8" s="22"/>
      <c r="JH8" s="22"/>
      <c r="JI8" s="22"/>
      <c r="JJ8" s="22"/>
      <c r="JK8" s="22"/>
      <c r="JL8" s="22"/>
      <c r="JM8" s="22"/>
      <c r="JN8" s="22"/>
      <c r="JO8" s="22"/>
      <c r="JP8" s="22"/>
      <c r="JQ8" s="22"/>
      <c r="JR8" s="22"/>
      <c r="JS8" s="22"/>
      <c r="JT8" s="22"/>
      <c r="JU8" s="22"/>
      <c r="JV8" s="22"/>
      <c r="JW8" s="22"/>
      <c r="JX8" s="22"/>
      <c r="JY8" s="22"/>
      <c r="JZ8" s="22"/>
      <c r="KA8" s="22"/>
      <c r="KB8" s="22"/>
      <c r="KC8" s="22"/>
      <c r="KD8" s="22"/>
      <c r="KE8" s="22"/>
      <c r="KF8" s="22"/>
      <c r="KG8" s="22"/>
      <c r="KH8" s="22"/>
      <c r="KI8" s="22"/>
      <c r="KJ8" s="22"/>
      <c r="KK8" s="22"/>
      <c r="KL8" s="22"/>
      <c r="KM8" s="22"/>
      <c r="KN8" s="22"/>
      <c r="KO8" s="22"/>
      <c r="KP8" s="22"/>
      <c r="KQ8" s="22"/>
      <c r="KR8" s="22"/>
      <c r="KS8" s="22"/>
      <c r="KT8" s="22"/>
      <c r="KU8" s="22"/>
      <c r="KV8" s="22"/>
      <c r="KW8" s="22"/>
      <c r="KX8" s="22"/>
      <c r="KY8" s="22"/>
      <c r="KZ8" s="22"/>
      <c r="LA8" s="22"/>
      <c r="LB8" s="22"/>
      <c r="LC8" s="22"/>
      <c r="LD8" s="22"/>
      <c r="LE8" s="22"/>
      <c r="LF8" s="22"/>
      <c r="LG8" s="22"/>
      <c r="LH8" s="22"/>
      <c r="LI8" s="22"/>
      <c r="LJ8" s="22"/>
      <c r="LK8" s="22"/>
      <c r="LL8" s="22"/>
      <c r="LM8" s="22"/>
      <c r="LN8" s="22"/>
      <c r="LO8" s="22"/>
      <c r="LP8" s="22"/>
      <c r="LQ8" s="22"/>
      <c r="LR8" s="22"/>
      <c r="LS8" s="22"/>
      <c r="LT8" s="22"/>
      <c r="LU8" s="22"/>
      <c r="LV8" s="22"/>
      <c r="LW8" s="22"/>
      <c r="LX8" s="22"/>
      <c r="LY8" s="22"/>
      <c r="LZ8" s="22"/>
      <c r="MA8" s="22"/>
      <c r="MB8" s="22"/>
      <c r="MC8" s="22"/>
      <c r="MD8" s="22"/>
      <c r="ME8" s="22"/>
      <c r="MF8" s="22"/>
      <c r="MG8" s="22"/>
      <c r="MH8" s="22"/>
      <c r="MI8" s="22"/>
      <c r="MJ8" s="22"/>
      <c r="MK8" s="22"/>
      <c r="ML8" s="22"/>
      <c r="MM8" s="22"/>
      <c r="MN8" s="22"/>
      <c r="MO8" s="22"/>
      <c r="MP8" s="22"/>
      <c r="MQ8" s="22"/>
      <c r="MR8" s="22"/>
      <c r="MS8" s="22"/>
      <c r="MT8" s="22"/>
      <c r="MU8" s="22"/>
      <c r="MV8" s="22"/>
      <c r="MW8" s="22"/>
      <c r="MX8" s="22"/>
      <c r="MY8" s="22"/>
      <c r="MZ8" s="22"/>
      <c r="NA8" s="22"/>
      <c r="NB8" s="22"/>
      <c r="NC8" s="22"/>
      <c r="ND8" s="22"/>
      <c r="NE8" s="22"/>
      <c r="NF8" s="22"/>
      <c r="NG8" s="22"/>
      <c r="NH8" s="22"/>
      <c r="NI8" s="22"/>
      <c r="NJ8" s="22"/>
      <c r="NK8" s="22"/>
      <c r="NL8" s="22"/>
      <c r="NM8" s="22"/>
      <c r="NN8" s="22"/>
      <c r="NO8" s="22"/>
      <c r="NP8" s="22"/>
      <c r="NQ8" s="22"/>
      <c r="NR8" s="22"/>
      <c r="NS8" s="22"/>
      <c r="NT8" s="22"/>
      <c r="NU8" s="22"/>
      <c r="NV8" s="22"/>
      <c r="NW8" s="22"/>
      <c r="NX8" s="22"/>
      <c r="NY8" s="22"/>
      <c r="NZ8" s="22"/>
      <c r="OA8" s="22"/>
      <c r="OB8" s="22"/>
      <c r="OC8" s="22"/>
      <c r="OD8" s="22"/>
      <c r="OE8" s="22"/>
      <c r="OF8" s="22"/>
      <c r="OG8" s="22"/>
      <c r="OH8" s="22"/>
      <c r="OI8" s="22"/>
      <c r="OJ8" s="22"/>
      <c r="OK8" s="22"/>
      <c r="OL8" s="22"/>
      <c r="OM8" s="22"/>
      <c r="ON8" s="22"/>
      <c r="OO8" s="22"/>
      <c r="OP8" s="22"/>
      <c r="OQ8" s="22"/>
      <c r="OR8" s="22"/>
      <c r="OS8" s="22"/>
      <c r="OT8" s="22"/>
      <c r="OU8" s="22"/>
      <c r="OV8" s="22"/>
      <c r="OW8" s="22"/>
      <c r="OX8" s="22"/>
      <c r="OY8" s="22"/>
      <c r="OZ8" s="22"/>
      <c r="PA8" s="22"/>
      <c r="PB8" s="22"/>
      <c r="PC8" s="22"/>
      <c r="PD8" s="22"/>
      <c r="PE8" s="22"/>
      <c r="PF8" s="22"/>
      <c r="PG8" s="22"/>
      <c r="PH8" s="22"/>
      <c r="PI8" s="22"/>
      <c r="PJ8" s="22"/>
      <c r="PK8" s="22"/>
      <c r="PL8" s="22"/>
      <c r="PM8" s="22"/>
      <c r="PN8" s="22"/>
      <c r="PO8" s="22"/>
      <c r="PP8" s="22"/>
      <c r="PQ8" s="22"/>
      <c r="PR8" s="22"/>
      <c r="PS8" s="22"/>
      <c r="PT8" s="22"/>
      <c r="PU8" s="22"/>
      <c r="PV8" s="22"/>
      <c r="PW8" s="22"/>
      <c r="PX8" s="22"/>
      <c r="PY8" s="22"/>
      <c r="PZ8" s="22"/>
      <c r="QA8" s="22"/>
      <c r="QB8" s="22"/>
      <c r="QC8" s="22"/>
      <c r="QD8" s="22"/>
      <c r="QE8" s="22"/>
      <c r="QF8" s="22"/>
      <c r="QG8" s="22"/>
      <c r="QH8" s="22"/>
      <c r="QI8" s="22"/>
      <c r="QJ8" s="22"/>
      <c r="QK8" s="22"/>
      <c r="QL8" s="22"/>
      <c r="QM8" s="22"/>
      <c r="QN8" s="22"/>
      <c r="QO8" s="22"/>
      <c r="QP8" s="22"/>
      <c r="QQ8" s="22"/>
      <c r="QR8" s="22"/>
      <c r="QS8" s="22"/>
      <c r="QT8" s="22"/>
      <c r="QU8" s="22"/>
      <c r="QV8" s="22"/>
      <c r="QW8" s="22"/>
      <c r="QX8" s="22"/>
      <c r="QY8" s="22"/>
      <c r="QZ8" s="22"/>
      <c r="RA8" s="22"/>
      <c r="RB8" s="22"/>
      <c r="RC8" s="22"/>
      <c r="RD8" s="22"/>
      <c r="RE8" s="22"/>
      <c r="RF8" s="22"/>
      <c r="RG8" s="22"/>
      <c r="RH8" s="22"/>
      <c r="RI8" s="22"/>
      <c r="RJ8" s="22"/>
      <c r="RK8" s="22"/>
      <c r="RL8" s="22"/>
      <c r="RM8" s="22"/>
      <c r="RN8" s="22"/>
      <c r="RO8" s="22"/>
      <c r="RP8" s="22"/>
      <c r="RQ8" s="22"/>
      <c r="RR8" s="22"/>
      <c r="RS8" s="22"/>
      <c r="RT8" s="22"/>
      <c r="RU8" s="22"/>
      <c r="RV8" s="22"/>
      <c r="RW8" s="22"/>
      <c r="RX8" s="22"/>
      <c r="RY8" s="22"/>
      <c r="RZ8" s="22"/>
      <c r="SA8" s="22"/>
      <c r="SB8" s="22"/>
      <c r="SC8" s="22"/>
      <c r="SD8" s="22"/>
      <c r="SE8" s="22"/>
      <c r="SF8" s="22"/>
      <c r="SG8" s="22"/>
      <c r="SH8" s="22"/>
      <c r="SI8" s="22"/>
      <c r="SJ8" s="22"/>
      <c r="SK8" s="22"/>
      <c r="SL8" s="22"/>
      <c r="SM8" s="22"/>
      <c r="SN8" s="22"/>
      <c r="SO8" s="22"/>
      <c r="SP8" s="22"/>
      <c r="SQ8" s="22"/>
      <c r="SR8" s="22"/>
      <c r="SS8" s="22"/>
      <c r="ST8" s="22"/>
      <c r="SU8" s="22"/>
      <c r="SV8" s="22"/>
      <c r="SW8" s="22"/>
      <c r="SX8" s="22"/>
      <c r="SY8" s="22"/>
      <c r="SZ8" s="22"/>
      <c r="TA8" s="22"/>
      <c r="TB8" s="22"/>
      <c r="TC8" s="22"/>
      <c r="TD8" s="22"/>
      <c r="TE8" s="22"/>
      <c r="TF8" s="22"/>
      <c r="TG8" s="22"/>
      <c r="TH8" s="22"/>
      <c r="TI8" s="22"/>
      <c r="TJ8" s="22"/>
      <c r="TK8" s="22"/>
      <c r="TL8" s="22"/>
      <c r="TM8" s="22"/>
      <c r="TN8" s="22"/>
      <c r="TO8" s="22"/>
      <c r="TP8" s="22"/>
      <c r="TQ8" s="22"/>
      <c r="TR8" s="22"/>
      <c r="TS8" s="22"/>
      <c r="TT8" s="22"/>
      <c r="TU8" s="22"/>
      <c r="TV8" s="22"/>
      <c r="TW8" s="22"/>
      <c r="TX8" s="22"/>
      <c r="TY8" s="22"/>
      <c r="TZ8" s="22"/>
      <c r="UA8" s="22"/>
      <c r="UB8" s="22"/>
      <c r="UC8" s="22"/>
      <c r="UD8" s="22"/>
      <c r="UE8" s="22"/>
      <c r="UF8" s="22"/>
      <c r="UG8" s="22"/>
      <c r="UH8" s="22"/>
      <c r="UI8" s="22"/>
      <c r="UJ8" s="22"/>
      <c r="UK8" s="22"/>
      <c r="UL8" s="22"/>
      <c r="UM8" s="22"/>
      <c r="UN8" s="22"/>
      <c r="UO8" s="22"/>
      <c r="UP8" s="22"/>
      <c r="UQ8" s="22"/>
      <c r="UR8" s="22"/>
      <c r="US8" s="22"/>
      <c r="UT8" s="22"/>
      <c r="UU8" s="22"/>
      <c r="UV8" s="22"/>
      <c r="UW8" s="22"/>
      <c r="UX8" s="22"/>
      <c r="UY8" s="22"/>
      <c r="UZ8" s="22"/>
      <c r="VA8" s="22"/>
      <c r="VB8" s="22"/>
      <c r="VC8" s="22"/>
      <c r="VD8" s="22"/>
      <c r="VE8" s="22"/>
      <c r="VF8" s="22"/>
      <c r="VG8" s="22"/>
      <c r="VH8" s="22"/>
      <c r="VI8" s="22"/>
      <c r="VJ8" s="22"/>
      <c r="VK8" s="22"/>
      <c r="VL8" s="22"/>
      <c r="VM8" s="22"/>
      <c r="VN8" s="22"/>
      <c r="VO8" s="22"/>
      <c r="VP8" s="22"/>
      <c r="VQ8" s="22"/>
      <c r="VR8" s="22"/>
      <c r="VS8" s="22"/>
      <c r="VT8" s="22"/>
      <c r="VU8" s="22"/>
      <c r="VV8" s="22"/>
      <c r="VW8" s="22"/>
      <c r="VX8" s="22"/>
      <c r="VY8" s="22"/>
      <c r="VZ8" s="22"/>
      <c r="WA8" s="22"/>
      <c r="WB8" s="22"/>
      <c r="WC8" s="22"/>
      <c r="WD8" s="22"/>
      <c r="WE8" s="22"/>
      <c r="WF8" s="22"/>
      <c r="WG8" s="22"/>
      <c r="WH8" s="22"/>
      <c r="WI8" s="22"/>
      <c r="WJ8" s="22"/>
      <c r="WK8" s="22"/>
      <c r="WL8" s="22"/>
      <c r="WM8" s="22"/>
      <c r="WN8" s="22"/>
      <c r="WO8" s="22"/>
      <c r="WP8" s="22"/>
      <c r="WQ8" s="22"/>
      <c r="WR8" s="22"/>
      <c r="WS8" s="22"/>
      <c r="WT8" s="22"/>
      <c r="WU8" s="22"/>
      <c r="WV8" s="22"/>
      <c r="WW8" s="22"/>
      <c r="WX8" s="22"/>
      <c r="WY8" s="22"/>
      <c r="WZ8" s="22"/>
      <c r="XA8" s="22"/>
      <c r="XB8" s="22"/>
      <c r="XC8" s="22"/>
      <c r="XD8" s="22"/>
      <c r="XE8" s="22"/>
      <c r="XF8" s="22"/>
      <c r="XG8" s="22"/>
      <c r="XH8" s="22"/>
      <c r="XI8" s="22"/>
      <c r="XJ8" s="22"/>
      <c r="XK8" s="22"/>
      <c r="XL8" s="22"/>
      <c r="XM8" s="22"/>
      <c r="XN8" s="22"/>
      <c r="XO8" s="22"/>
      <c r="XP8" s="22"/>
      <c r="XQ8" s="22"/>
      <c r="XR8" s="22"/>
      <c r="XS8" s="22"/>
      <c r="XT8" s="22"/>
      <c r="XU8" s="22"/>
      <c r="XV8" s="22"/>
      <c r="XW8" s="22"/>
      <c r="XX8" s="22"/>
      <c r="XY8" s="22"/>
      <c r="XZ8" s="22"/>
      <c r="YA8" s="22"/>
      <c r="YB8" s="22"/>
      <c r="YC8" s="22"/>
      <c r="YD8" s="22"/>
      <c r="YE8" s="22"/>
      <c r="YF8" s="22"/>
      <c r="YG8" s="22"/>
      <c r="YH8" s="22"/>
      <c r="YI8" s="22"/>
      <c r="YJ8" s="22"/>
      <c r="YK8" s="22"/>
      <c r="YL8" s="22"/>
      <c r="YM8" s="22"/>
      <c r="YN8" s="22"/>
      <c r="YO8" s="22"/>
      <c r="YP8" s="22"/>
      <c r="YQ8" s="22"/>
      <c r="YR8" s="22"/>
      <c r="YS8" s="22"/>
      <c r="YT8" s="22"/>
      <c r="YU8" s="22"/>
      <c r="YV8" s="22"/>
      <c r="YW8" s="22"/>
      <c r="YX8" s="22"/>
      <c r="YY8" s="22"/>
      <c r="YZ8" s="22"/>
      <c r="ZA8" s="22"/>
      <c r="ZB8" s="22"/>
      <c r="ZC8" s="22"/>
      <c r="ZD8" s="22"/>
      <c r="ZE8" s="22"/>
      <c r="ZF8" s="22"/>
      <c r="ZG8" s="22"/>
      <c r="ZH8" s="22"/>
      <c r="ZI8" s="22"/>
      <c r="ZJ8" s="22"/>
      <c r="ZK8" s="22"/>
      <c r="ZL8" s="22"/>
      <c r="ZM8" s="22"/>
      <c r="ZN8" s="22"/>
      <c r="ZO8" s="22"/>
      <c r="ZP8" s="22"/>
      <c r="ZQ8" s="22"/>
      <c r="ZR8" s="22"/>
      <c r="ZS8" s="22"/>
      <c r="ZT8" s="22"/>
      <c r="ZU8" s="22"/>
      <c r="ZV8" s="22"/>
      <c r="ZW8" s="22"/>
      <c r="ZX8" s="22"/>
      <c r="ZY8" s="22"/>
      <c r="ZZ8" s="22"/>
      <c r="AAA8" s="22"/>
      <c r="AAB8" s="22"/>
      <c r="AAC8" s="22"/>
      <c r="AAD8" s="22"/>
      <c r="AAE8" s="22"/>
      <c r="AAF8" s="22"/>
      <c r="AAG8" s="22"/>
      <c r="AAH8" s="22"/>
      <c r="AAI8" s="22"/>
      <c r="AAJ8" s="22"/>
      <c r="AAK8" s="22"/>
      <c r="AAL8" s="22"/>
      <c r="AAM8" s="22"/>
      <c r="AAN8" s="22"/>
      <c r="AAO8" s="22"/>
      <c r="AAP8" s="22"/>
      <c r="AAQ8" s="22"/>
      <c r="AAR8" s="22"/>
      <c r="AAS8" s="22"/>
      <c r="AAT8" s="22"/>
      <c r="AAU8" s="22"/>
      <c r="AAV8" s="22"/>
      <c r="AAW8" s="22"/>
      <c r="AAX8" s="22"/>
      <c r="AAY8" s="22"/>
      <c r="AAZ8" s="22"/>
      <c r="ABA8" s="22"/>
      <c r="ABB8" s="22"/>
      <c r="ABC8" s="22"/>
      <c r="ABD8" s="22"/>
      <c r="ABE8" s="22"/>
      <c r="ABF8" s="22"/>
      <c r="ABG8" s="22"/>
      <c r="ABH8" s="22"/>
      <c r="ABI8" s="22"/>
      <c r="ABJ8" s="22"/>
      <c r="ABK8" s="22"/>
      <c r="ABL8" s="22"/>
      <c r="ABM8" s="22"/>
      <c r="ABN8" s="22"/>
      <c r="ABO8" s="22"/>
      <c r="ABP8" s="22"/>
      <c r="ABQ8" s="22"/>
      <c r="ABR8" s="22"/>
      <c r="ABS8" s="22"/>
      <c r="ABT8" s="22"/>
      <c r="ABU8" s="22"/>
      <c r="ABV8" s="22"/>
      <c r="ABW8" s="22"/>
      <c r="ABX8" s="22"/>
      <c r="ABY8" s="22"/>
      <c r="ABZ8" s="22"/>
      <c r="ACA8" s="22"/>
      <c r="ACB8" s="22"/>
      <c r="ACC8" s="22"/>
      <c r="ACD8" s="22"/>
      <c r="ACE8" s="22"/>
      <c r="ACF8" s="22"/>
      <c r="ACG8" s="22"/>
      <c r="ACH8" s="22"/>
      <c r="ACI8" s="22"/>
      <c r="ACJ8" s="22"/>
      <c r="ACK8" s="22"/>
      <c r="ACL8" s="22"/>
      <c r="ACM8" s="22"/>
      <c r="ACN8" s="22"/>
      <c r="ACO8" s="22"/>
      <c r="ACP8" s="22"/>
      <c r="ACQ8" s="22"/>
      <c r="ACR8" s="22"/>
      <c r="ACS8" s="22"/>
      <c r="ACT8" s="22"/>
      <c r="ACU8" s="22"/>
      <c r="ACV8" s="22"/>
      <c r="ACW8" s="22"/>
      <c r="ACX8" s="22"/>
      <c r="ACY8" s="22"/>
      <c r="ACZ8" s="22"/>
      <c r="ADA8" s="22"/>
      <c r="ADB8" s="22"/>
      <c r="ADC8" s="22"/>
      <c r="ADD8" s="22"/>
      <c r="ADE8" s="22"/>
      <c r="ADF8" s="22"/>
      <c r="ADG8" s="22"/>
      <c r="ADH8" s="22"/>
      <c r="ADI8" s="22"/>
      <c r="ADJ8" s="22"/>
      <c r="ADK8" s="22"/>
      <c r="ADL8" s="22"/>
      <c r="ADM8" s="22"/>
      <c r="ADN8" s="22"/>
      <c r="ADO8" s="22"/>
      <c r="ADP8" s="22"/>
      <c r="ADQ8" s="22"/>
      <c r="ADR8" s="22"/>
      <c r="ADS8" s="22"/>
      <c r="ADT8" s="22"/>
      <c r="ADU8" s="22"/>
      <c r="ADV8" s="22"/>
      <c r="ADW8" s="22"/>
      <c r="ADX8" s="22"/>
      <c r="ADY8" s="22"/>
      <c r="ADZ8" s="22"/>
      <c r="AEA8" s="22"/>
      <c r="AEB8" s="22"/>
      <c r="AEC8" s="22"/>
      <c r="AED8" s="22"/>
      <c r="AEE8" s="22"/>
      <c r="AEF8" s="22"/>
      <c r="AEG8" s="22"/>
      <c r="AEH8" s="22"/>
      <c r="AEI8" s="22"/>
      <c r="AEJ8" s="22"/>
      <c r="AEK8" s="22"/>
      <c r="AEL8" s="22"/>
      <c r="AEM8" s="22"/>
      <c r="AEN8" s="22"/>
      <c r="AEO8" s="22"/>
      <c r="AEP8" s="22"/>
      <c r="AEQ8" s="22"/>
      <c r="AER8" s="22"/>
      <c r="AES8" s="22"/>
      <c r="AET8" s="22"/>
      <c r="AEU8" s="22"/>
      <c r="AEV8" s="22"/>
      <c r="AEW8" s="22"/>
      <c r="AEX8" s="22"/>
      <c r="AEY8" s="22"/>
      <c r="AEZ8" s="22"/>
      <c r="AFA8" s="22"/>
      <c r="AFB8" s="22"/>
      <c r="AFC8" s="22"/>
      <c r="AFD8" s="22"/>
      <c r="AFE8" s="22"/>
      <c r="AFF8" s="22"/>
      <c r="AFG8" s="22"/>
      <c r="AFH8" s="22"/>
      <c r="AFI8" s="22"/>
      <c r="AFJ8" s="22"/>
      <c r="AFK8" s="22"/>
      <c r="AFL8" s="22"/>
      <c r="AFM8" s="22"/>
      <c r="AFN8" s="22"/>
      <c r="AFO8" s="22"/>
      <c r="AFP8" s="22"/>
      <c r="AFQ8" s="22"/>
      <c r="AFR8" s="22"/>
    </row>
    <row r="9" spans="1:850" s="35" customFormat="1">
      <c r="A9" s="22">
        <v>42130</v>
      </c>
      <c r="B9" s="35">
        <v>43086</v>
      </c>
      <c r="C9" s="35">
        <v>140964</v>
      </c>
      <c r="D9" s="35">
        <v>2948</v>
      </c>
      <c r="E9" s="35">
        <v>18393</v>
      </c>
      <c r="F9" s="35">
        <v>77514</v>
      </c>
      <c r="G9" s="35">
        <v>78935</v>
      </c>
      <c r="H9" s="35">
        <v>5392</v>
      </c>
      <c r="I9" s="35">
        <v>59283</v>
      </c>
      <c r="J9" s="35">
        <v>14846</v>
      </c>
      <c r="K9" s="35">
        <v>8584</v>
      </c>
      <c r="L9" s="35">
        <v>3283</v>
      </c>
      <c r="M9" s="35">
        <v>5025</v>
      </c>
      <c r="N9" s="35">
        <v>11633</v>
      </c>
      <c r="O9" s="35">
        <v>10584</v>
      </c>
      <c r="P9" s="35">
        <v>13852</v>
      </c>
      <c r="Q9" s="35">
        <v>3560</v>
      </c>
      <c r="R9" s="35">
        <v>991</v>
      </c>
      <c r="S9" s="35">
        <v>26294</v>
      </c>
      <c r="T9" s="35">
        <v>18044</v>
      </c>
      <c r="U9" s="35">
        <v>14250</v>
      </c>
      <c r="V9" s="35">
        <v>6898</v>
      </c>
      <c r="W9" s="35">
        <v>11785</v>
      </c>
      <c r="X9" s="35">
        <v>6317</v>
      </c>
      <c r="Y9" s="35">
        <v>10906</v>
      </c>
      <c r="Z9" s="35">
        <v>27164</v>
      </c>
      <c r="AA9" s="35">
        <v>4170</v>
      </c>
      <c r="AB9" s="35">
        <v>3640</v>
      </c>
      <c r="AC9" s="35">
        <v>16653</v>
      </c>
      <c r="AD9" s="35">
        <v>3192</v>
      </c>
      <c r="AE9" s="35">
        <v>6119</v>
      </c>
      <c r="AF9" s="35">
        <v>6575</v>
      </c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0"/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0"/>
      <c r="DA9" s="40"/>
      <c r="DB9" s="40"/>
      <c r="DC9" s="40"/>
      <c r="DD9" s="40"/>
      <c r="DE9" s="40"/>
      <c r="DF9" s="40"/>
      <c r="DG9" s="40"/>
      <c r="DH9" s="40"/>
      <c r="DI9" s="40"/>
      <c r="DJ9" s="40"/>
      <c r="DK9" s="40"/>
      <c r="DL9" s="40"/>
      <c r="DM9" s="40"/>
      <c r="DN9" s="40"/>
      <c r="DO9" s="40"/>
      <c r="DP9" s="40"/>
      <c r="DQ9" s="40"/>
      <c r="DR9" s="40"/>
      <c r="DS9" s="40"/>
      <c r="DT9" s="40"/>
      <c r="DU9" s="40"/>
      <c r="DV9" s="40"/>
      <c r="DW9" s="40"/>
      <c r="DX9" s="40"/>
      <c r="DY9" s="40"/>
      <c r="DZ9" s="40"/>
      <c r="EA9" s="40"/>
      <c r="EB9" s="40"/>
      <c r="EC9" s="40"/>
      <c r="ED9" s="40"/>
      <c r="EE9" s="40"/>
      <c r="EF9" s="40"/>
      <c r="EG9" s="40"/>
      <c r="EH9" s="40"/>
      <c r="EI9" s="40"/>
      <c r="EJ9" s="40"/>
      <c r="EK9" s="40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22"/>
      <c r="GL9" s="22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2"/>
      <c r="HG9" s="22"/>
      <c r="HH9" s="22"/>
      <c r="HI9" s="22"/>
      <c r="HJ9" s="22"/>
      <c r="HK9" s="22"/>
      <c r="HL9" s="22"/>
      <c r="HM9" s="22"/>
      <c r="HN9" s="22"/>
      <c r="HO9" s="22"/>
      <c r="HP9" s="22"/>
      <c r="HQ9" s="22"/>
      <c r="HR9" s="22"/>
      <c r="HS9" s="22"/>
      <c r="HT9" s="22"/>
      <c r="HU9" s="22"/>
      <c r="HV9" s="22"/>
      <c r="HW9" s="22"/>
      <c r="HX9" s="22"/>
      <c r="HY9" s="22"/>
      <c r="HZ9" s="22"/>
      <c r="IA9" s="22"/>
      <c r="IB9" s="22"/>
      <c r="IC9" s="22"/>
      <c r="ID9" s="22"/>
      <c r="IE9" s="22"/>
      <c r="IF9" s="22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2"/>
      <c r="IS9" s="22"/>
      <c r="IT9" s="22"/>
      <c r="IU9" s="22"/>
      <c r="IV9" s="22"/>
      <c r="IW9" s="22"/>
      <c r="IX9" s="22"/>
      <c r="IY9" s="22"/>
      <c r="IZ9" s="22"/>
      <c r="JA9" s="22"/>
      <c r="JB9" s="22"/>
      <c r="JC9" s="22"/>
      <c r="JD9" s="22"/>
      <c r="JE9" s="22"/>
      <c r="JF9" s="22"/>
      <c r="JG9" s="22"/>
      <c r="JH9" s="22"/>
      <c r="JI9" s="22"/>
      <c r="JJ9" s="22"/>
      <c r="JK9" s="22"/>
      <c r="JL9" s="22"/>
      <c r="JM9" s="22"/>
      <c r="JN9" s="22"/>
      <c r="JO9" s="22"/>
      <c r="JP9" s="22"/>
      <c r="JQ9" s="22"/>
      <c r="JR9" s="22"/>
      <c r="JS9" s="22"/>
      <c r="JT9" s="22"/>
      <c r="JU9" s="22"/>
      <c r="JV9" s="22"/>
      <c r="JW9" s="22"/>
      <c r="JX9" s="22"/>
      <c r="JY9" s="22"/>
      <c r="JZ9" s="22"/>
      <c r="KA9" s="22"/>
      <c r="KB9" s="22"/>
      <c r="KC9" s="22"/>
      <c r="KD9" s="22"/>
      <c r="KE9" s="22"/>
      <c r="KF9" s="22"/>
      <c r="KG9" s="22"/>
      <c r="KH9" s="22"/>
      <c r="KI9" s="22"/>
      <c r="KJ9" s="22"/>
      <c r="KK9" s="22"/>
      <c r="KL9" s="22"/>
      <c r="KM9" s="22"/>
      <c r="KN9" s="22"/>
      <c r="KO9" s="22"/>
      <c r="KP9" s="22"/>
      <c r="KQ9" s="22"/>
      <c r="KR9" s="22"/>
      <c r="KS9" s="22"/>
      <c r="KT9" s="22"/>
      <c r="KU9" s="22"/>
      <c r="KV9" s="22"/>
      <c r="KW9" s="22"/>
      <c r="KX9" s="22"/>
      <c r="KY9" s="22"/>
      <c r="KZ9" s="22"/>
      <c r="LA9" s="22"/>
      <c r="LB9" s="22"/>
      <c r="LC9" s="22"/>
      <c r="LD9" s="22"/>
      <c r="LE9" s="22"/>
      <c r="LF9" s="22"/>
      <c r="LG9" s="22"/>
      <c r="LH9" s="22"/>
      <c r="LI9" s="22"/>
      <c r="LJ9" s="22"/>
      <c r="LK9" s="22"/>
      <c r="LL9" s="22"/>
      <c r="LM9" s="22"/>
      <c r="LN9" s="22"/>
      <c r="LO9" s="22"/>
      <c r="LP9" s="22"/>
      <c r="LQ9" s="22"/>
      <c r="LR9" s="22"/>
      <c r="LS9" s="22"/>
      <c r="LT9" s="22"/>
      <c r="LU9" s="22"/>
      <c r="LV9" s="22"/>
      <c r="LW9" s="22"/>
      <c r="LX9" s="22"/>
      <c r="LY9" s="22"/>
      <c r="LZ9" s="22"/>
      <c r="MA9" s="22"/>
      <c r="MB9" s="22"/>
      <c r="MC9" s="22"/>
      <c r="MD9" s="22"/>
      <c r="ME9" s="22"/>
      <c r="MF9" s="22"/>
      <c r="MG9" s="22"/>
      <c r="MH9" s="22"/>
      <c r="MI9" s="22"/>
      <c r="MJ9" s="22"/>
      <c r="MK9" s="22"/>
      <c r="ML9" s="22"/>
      <c r="MM9" s="22"/>
      <c r="MN9" s="22"/>
      <c r="MO9" s="22"/>
      <c r="MP9" s="22"/>
      <c r="MQ9" s="22"/>
      <c r="MR9" s="22"/>
      <c r="MS9" s="22"/>
      <c r="MT9" s="22"/>
      <c r="MU9" s="22"/>
      <c r="MV9" s="22"/>
      <c r="MW9" s="22"/>
      <c r="MX9" s="22"/>
      <c r="MY9" s="22"/>
      <c r="MZ9" s="22"/>
      <c r="NA9" s="22"/>
      <c r="NB9" s="22"/>
      <c r="NC9" s="22"/>
      <c r="ND9" s="22"/>
      <c r="NE9" s="22"/>
      <c r="NF9" s="22"/>
      <c r="NG9" s="22"/>
      <c r="NH9" s="22"/>
      <c r="NI9" s="22"/>
      <c r="NJ9" s="22"/>
      <c r="NK9" s="22"/>
      <c r="NL9" s="22"/>
      <c r="NM9" s="22"/>
      <c r="NN9" s="22"/>
      <c r="NO9" s="22"/>
      <c r="NP9" s="22"/>
      <c r="NQ9" s="22"/>
      <c r="NR9" s="22"/>
      <c r="NS9" s="22"/>
      <c r="NT9" s="22"/>
      <c r="NU9" s="22"/>
      <c r="NV9" s="22"/>
      <c r="NW9" s="22"/>
      <c r="NX9" s="22"/>
      <c r="NY9" s="22"/>
      <c r="NZ9" s="22"/>
      <c r="OA9" s="22"/>
      <c r="OB9" s="22"/>
      <c r="OC9" s="22"/>
      <c r="OD9" s="22"/>
      <c r="OE9" s="22"/>
      <c r="OF9" s="22"/>
      <c r="OG9" s="22"/>
      <c r="OH9" s="22"/>
      <c r="OI9" s="22"/>
      <c r="OJ9" s="22"/>
      <c r="OK9" s="22"/>
      <c r="OL9" s="22"/>
      <c r="OM9" s="22"/>
      <c r="ON9" s="22"/>
      <c r="OO9" s="22"/>
      <c r="OP9" s="22"/>
      <c r="OQ9" s="22"/>
      <c r="OR9" s="22"/>
      <c r="OS9" s="22"/>
      <c r="OT9" s="22"/>
      <c r="OU9" s="22"/>
      <c r="OV9" s="22"/>
      <c r="OW9" s="22"/>
      <c r="OX9" s="22"/>
      <c r="OY9" s="22"/>
      <c r="OZ9" s="22"/>
      <c r="PA9" s="22"/>
      <c r="PB9" s="22"/>
      <c r="PC9" s="22"/>
      <c r="PD9" s="22"/>
      <c r="PE9" s="22"/>
      <c r="PF9" s="22"/>
      <c r="PG9" s="22"/>
      <c r="PH9" s="22"/>
      <c r="PI9" s="22"/>
      <c r="PJ9" s="22"/>
      <c r="PK9" s="22"/>
      <c r="PL9" s="22"/>
      <c r="PM9" s="22"/>
      <c r="PN9" s="22"/>
      <c r="PO9" s="22"/>
      <c r="PP9" s="22"/>
      <c r="PQ9" s="22"/>
      <c r="PR9" s="22"/>
      <c r="PS9" s="22"/>
      <c r="PT9" s="22"/>
      <c r="PU9" s="22"/>
      <c r="PV9" s="22"/>
      <c r="PW9" s="22"/>
      <c r="PX9" s="22"/>
      <c r="PY9" s="22"/>
      <c r="PZ9" s="22"/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/>
      <c r="QO9" s="22"/>
      <c r="QP9" s="22"/>
      <c r="QQ9" s="22"/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/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/>
      <c r="SG9" s="22"/>
      <c r="SH9" s="22"/>
      <c r="SI9" s="22"/>
      <c r="SJ9" s="22"/>
      <c r="SK9" s="22"/>
      <c r="SL9" s="22"/>
      <c r="SM9" s="22"/>
      <c r="SN9" s="22"/>
      <c r="SO9" s="22"/>
      <c r="SP9" s="22"/>
      <c r="SQ9" s="22"/>
      <c r="SR9" s="22"/>
      <c r="SS9" s="22"/>
      <c r="ST9" s="22"/>
      <c r="SU9" s="22"/>
      <c r="SV9" s="22"/>
      <c r="SW9" s="22"/>
      <c r="SX9" s="22"/>
      <c r="SY9" s="22"/>
      <c r="SZ9" s="22"/>
      <c r="TA9" s="22"/>
      <c r="TB9" s="22"/>
      <c r="TC9" s="22"/>
      <c r="TD9" s="22"/>
      <c r="TE9" s="22"/>
      <c r="TF9" s="22"/>
      <c r="TG9" s="22"/>
      <c r="TH9" s="22"/>
      <c r="TI9" s="22"/>
      <c r="TJ9" s="22"/>
      <c r="TK9" s="22"/>
      <c r="TL9" s="22"/>
      <c r="TM9" s="22"/>
      <c r="TN9" s="22"/>
      <c r="TO9" s="22"/>
      <c r="TP9" s="22"/>
      <c r="TQ9" s="22"/>
      <c r="TR9" s="22"/>
      <c r="TS9" s="22"/>
      <c r="TT9" s="22"/>
      <c r="TU9" s="22"/>
      <c r="TV9" s="22"/>
      <c r="TW9" s="22"/>
      <c r="TX9" s="22"/>
      <c r="TY9" s="22"/>
      <c r="TZ9" s="22"/>
      <c r="UA9" s="22"/>
      <c r="UB9" s="22"/>
      <c r="UC9" s="22"/>
      <c r="UD9" s="22"/>
      <c r="UE9" s="22"/>
      <c r="UF9" s="22"/>
      <c r="UG9" s="22"/>
      <c r="UH9" s="22"/>
      <c r="UI9" s="22"/>
      <c r="UJ9" s="22"/>
      <c r="UK9" s="22"/>
      <c r="UL9" s="22"/>
      <c r="UM9" s="22"/>
      <c r="UN9" s="22"/>
      <c r="UO9" s="22"/>
      <c r="UP9" s="22"/>
      <c r="UQ9" s="22"/>
      <c r="UR9" s="22"/>
      <c r="US9" s="22"/>
      <c r="UT9" s="22"/>
      <c r="UU9" s="22"/>
      <c r="UV9" s="22"/>
      <c r="UW9" s="22"/>
      <c r="UX9" s="22"/>
      <c r="UY9" s="22"/>
      <c r="UZ9" s="22"/>
      <c r="VA9" s="22"/>
      <c r="VB9" s="22"/>
      <c r="VC9" s="22"/>
      <c r="VD9" s="22"/>
      <c r="VE9" s="22"/>
      <c r="VF9" s="22"/>
      <c r="VG9" s="22"/>
      <c r="VH9" s="22"/>
      <c r="VI9" s="22"/>
      <c r="VJ9" s="22"/>
      <c r="VK9" s="22"/>
      <c r="VL9" s="22"/>
      <c r="VM9" s="22"/>
      <c r="VN9" s="22"/>
      <c r="VO9" s="22"/>
      <c r="VP9" s="22"/>
      <c r="VQ9" s="22"/>
      <c r="VR9" s="22"/>
      <c r="VS9" s="22"/>
      <c r="VT9" s="22"/>
      <c r="VU9" s="22"/>
      <c r="VV9" s="22"/>
      <c r="VW9" s="22"/>
      <c r="VX9" s="22"/>
      <c r="VY9" s="22"/>
      <c r="VZ9" s="22"/>
      <c r="WA9" s="22"/>
      <c r="WB9" s="22"/>
      <c r="WC9" s="22"/>
      <c r="WD9" s="22"/>
      <c r="WE9" s="22"/>
      <c r="WF9" s="22"/>
      <c r="WG9" s="22"/>
      <c r="WH9" s="22"/>
      <c r="WI9" s="22"/>
      <c r="WJ9" s="22"/>
      <c r="WK9" s="22"/>
      <c r="WL9" s="22"/>
      <c r="WM9" s="22"/>
      <c r="WN9" s="22"/>
      <c r="WO9" s="22"/>
      <c r="WP9" s="22"/>
      <c r="WQ9" s="22"/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/>
      <c r="XE9" s="22"/>
      <c r="XF9" s="22"/>
      <c r="XG9" s="22"/>
      <c r="XH9" s="22"/>
      <c r="XI9" s="22"/>
      <c r="XJ9" s="22"/>
      <c r="XK9" s="22"/>
      <c r="XL9" s="22"/>
      <c r="XM9" s="22"/>
      <c r="XN9" s="22"/>
      <c r="XO9" s="22"/>
      <c r="XP9" s="22"/>
      <c r="XQ9" s="22"/>
      <c r="XR9" s="22"/>
      <c r="XS9" s="22"/>
      <c r="XT9" s="22"/>
      <c r="XU9" s="22"/>
      <c r="XV9" s="22"/>
      <c r="XW9" s="22"/>
      <c r="XX9" s="22"/>
      <c r="XY9" s="22"/>
      <c r="XZ9" s="22"/>
      <c r="YA9" s="22"/>
      <c r="YB9" s="22"/>
      <c r="YC9" s="22"/>
      <c r="YD9" s="22"/>
      <c r="YE9" s="22"/>
      <c r="YF9" s="22"/>
      <c r="YG9" s="22"/>
      <c r="YH9" s="22"/>
      <c r="YI9" s="22"/>
      <c r="YJ9" s="22"/>
      <c r="YK9" s="22"/>
      <c r="YL9" s="22"/>
      <c r="YM9" s="22"/>
      <c r="YN9" s="22"/>
      <c r="YO9" s="22"/>
      <c r="YP9" s="22"/>
      <c r="YQ9" s="22"/>
      <c r="YR9" s="22"/>
      <c r="YS9" s="22"/>
      <c r="YT9" s="22"/>
      <c r="YU9" s="22"/>
      <c r="YV9" s="22"/>
      <c r="YW9" s="22"/>
      <c r="YX9" s="22"/>
      <c r="YY9" s="22"/>
      <c r="YZ9" s="22"/>
      <c r="ZA9" s="22"/>
      <c r="ZB9" s="22"/>
      <c r="ZC9" s="22"/>
      <c r="ZD9" s="22"/>
      <c r="ZE9" s="22"/>
      <c r="ZF9" s="22"/>
      <c r="ZG9" s="22"/>
      <c r="ZH9" s="22"/>
      <c r="ZI9" s="22"/>
      <c r="ZJ9" s="22"/>
      <c r="ZK9" s="22"/>
      <c r="ZL9" s="22"/>
      <c r="ZM9" s="22"/>
      <c r="ZN9" s="22"/>
      <c r="ZO9" s="22"/>
      <c r="ZP9" s="22"/>
      <c r="ZQ9" s="22"/>
      <c r="ZR9" s="22"/>
      <c r="ZS9" s="22"/>
      <c r="ZT9" s="22"/>
      <c r="ZU9" s="22"/>
      <c r="ZV9" s="22"/>
      <c r="ZW9" s="22"/>
      <c r="ZX9" s="22"/>
      <c r="ZY9" s="22"/>
      <c r="ZZ9" s="22"/>
      <c r="AAA9" s="22"/>
      <c r="AAB9" s="22"/>
      <c r="AAC9" s="22"/>
      <c r="AAD9" s="22"/>
      <c r="AAE9" s="22"/>
      <c r="AAF9" s="22"/>
      <c r="AAG9" s="22"/>
      <c r="AAH9" s="22"/>
      <c r="AAI9" s="22"/>
      <c r="AAJ9" s="22"/>
      <c r="AAK9" s="22"/>
      <c r="AAL9" s="22"/>
      <c r="AAM9" s="22"/>
      <c r="AAN9" s="22"/>
      <c r="AAO9" s="22"/>
      <c r="AAP9" s="22"/>
      <c r="AAQ9" s="22"/>
      <c r="AAR9" s="22"/>
      <c r="AAS9" s="22"/>
      <c r="AAT9" s="22"/>
      <c r="AAU9" s="22"/>
      <c r="AAV9" s="22"/>
      <c r="AAW9" s="22"/>
      <c r="AAX9" s="22"/>
      <c r="AAY9" s="22"/>
      <c r="AAZ9" s="22"/>
      <c r="ABA9" s="22"/>
      <c r="ABB9" s="22"/>
      <c r="ABC9" s="22"/>
      <c r="ABD9" s="22"/>
      <c r="ABE9" s="22"/>
      <c r="ABF9" s="22"/>
      <c r="ABG9" s="22"/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/>
      <c r="ABS9" s="22"/>
      <c r="ABT9" s="22"/>
      <c r="ABU9" s="22"/>
      <c r="ABV9" s="22"/>
      <c r="ABW9" s="22"/>
      <c r="ABX9" s="22"/>
      <c r="ABY9" s="22"/>
      <c r="ABZ9" s="22"/>
      <c r="ACA9" s="22"/>
      <c r="ACB9" s="22"/>
      <c r="ACC9" s="22"/>
      <c r="ACD9" s="22"/>
      <c r="ACE9" s="22"/>
      <c r="ACF9" s="22"/>
      <c r="ACG9" s="22"/>
      <c r="ACH9" s="22"/>
      <c r="ACI9" s="22"/>
      <c r="ACJ9" s="22"/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/>
      <c r="ACY9" s="22"/>
      <c r="ACZ9" s="22"/>
      <c r="ADA9" s="22"/>
      <c r="ADB9" s="22"/>
      <c r="ADC9" s="22"/>
      <c r="ADD9" s="22"/>
      <c r="ADE9" s="22"/>
      <c r="ADF9" s="22"/>
      <c r="ADG9" s="22"/>
      <c r="ADH9" s="22"/>
      <c r="ADI9" s="22"/>
      <c r="ADJ9" s="22"/>
      <c r="ADK9" s="22"/>
      <c r="ADL9" s="22"/>
      <c r="ADM9" s="22"/>
      <c r="ADN9" s="22"/>
      <c r="ADO9" s="22"/>
      <c r="ADP9" s="22"/>
      <c r="ADQ9" s="22"/>
      <c r="ADR9" s="22"/>
      <c r="ADS9" s="22"/>
      <c r="ADT9" s="22"/>
      <c r="ADU9" s="22"/>
      <c r="ADV9" s="22"/>
      <c r="ADW9" s="22"/>
      <c r="ADX9" s="22"/>
      <c r="ADY9" s="22"/>
      <c r="ADZ9" s="22"/>
      <c r="AEA9" s="22"/>
      <c r="AEB9" s="22"/>
      <c r="AEC9" s="22"/>
      <c r="AED9" s="22"/>
      <c r="AEE9" s="22"/>
      <c r="AEF9" s="22"/>
      <c r="AEG9" s="22"/>
      <c r="AEH9" s="22"/>
      <c r="AEI9" s="22"/>
      <c r="AEJ9" s="22"/>
      <c r="AEK9" s="22"/>
      <c r="AEL9" s="22"/>
      <c r="AEM9" s="22"/>
      <c r="AEN9" s="22"/>
      <c r="AEO9" s="22"/>
      <c r="AEP9" s="22"/>
      <c r="AEQ9" s="22"/>
      <c r="AER9" s="22"/>
      <c r="AES9" s="22"/>
      <c r="AET9" s="22"/>
      <c r="AEU9" s="22"/>
      <c r="AEV9" s="22"/>
      <c r="AEW9" s="22"/>
      <c r="AEX9" s="22"/>
      <c r="AEY9" s="22"/>
      <c r="AEZ9" s="22"/>
      <c r="AFA9" s="22"/>
      <c r="AFB9" s="22"/>
      <c r="AFC9" s="22"/>
      <c r="AFD9" s="22"/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/>
      <c r="AFP9" s="22"/>
      <c r="AFQ9" s="22"/>
      <c r="AFR9" s="22"/>
    </row>
    <row r="10" spans="1:850" s="35" customFormat="1">
      <c r="A10" s="22">
        <v>42129</v>
      </c>
      <c r="B10" s="35">
        <v>44053</v>
      </c>
      <c r="C10" s="35">
        <v>142000</v>
      </c>
      <c r="D10" s="35">
        <v>2707</v>
      </c>
      <c r="E10" s="35">
        <v>17911</v>
      </c>
      <c r="F10" s="35">
        <v>76446</v>
      </c>
      <c r="G10" s="35">
        <v>77563</v>
      </c>
      <c r="H10" s="35">
        <v>5739</v>
      </c>
      <c r="I10" s="35">
        <v>60965</v>
      </c>
      <c r="J10" s="35">
        <v>14523</v>
      </c>
      <c r="K10" s="35">
        <v>8388</v>
      </c>
      <c r="L10" s="35">
        <v>3281</v>
      </c>
      <c r="M10" s="35">
        <v>5095</v>
      </c>
      <c r="N10" s="35">
        <v>12627</v>
      </c>
      <c r="O10" s="35">
        <v>9876</v>
      </c>
      <c r="P10" s="35">
        <v>13206</v>
      </c>
      <c r="Q10" s="35">
        <v>3269</v>
      </c>
      <c r="R10" s="35">
        <v>953</v>
      </c>
      <c r="S10" s="35">
        <v>27135</v>
      </c>
      <c r="T10" s="35">
        <v>18053</v>
      </c>
      <c r="U10" s="35">
        <v>12948</v>
      </c>
      <c r="V10" s="35">
        <v>7438</v>
      </c>
      <c r="W10" s="35">
        <v>11992</v>
      </c>
      <c r="X10" s="35">
        <v>6247</v>
      </c>
      <c r="Y10" s="35">
        <v>10543</v>
      </c>
      <c r="Z10" s="35">
        <v>34325</v>
      </c>
      <c r="AA10" s="35">
        <v>4727</v>
      </c>
      <c r="AB10" s="35">
        <v>3982</v>
      </c>
      <c r="AC10" s="35">
        <v>17632</v>
      </c>
      <c r="AD10" s="35">
        <v>2810</v>
      </c>
      <c r="AE10" s="35">
        <v>6382</v>
      </c>
      <c r="AF10" s="35">
        <v>6359</v>
      </c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0"/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0"/>
      <c r="CM10" s="40"/>
      <c r="CN10" s="40"/>
      <c r="CO10" s="40"/>
      <c r="CP10" s="40"/>
      <c r="CQ10" s="40"/>
      <c r="CR10" s="40"/>
      <c r="CS10" s="40"/>
      <c r="CT10" s="40"/>
      <c r="CU10" s="40"/>
      <c r="CV10" s="40"/>
      <c r="CW10" s="40"/>
      <c r="CX10" s="40"/>
      <c r="CY10" s="40"/>
      <c r="CZ10" s="40"/>
      <c r="DA10" s="40"/>
      <c r="DB10" s="40"/>
      <c r="DC10" s="40"/>
      <c r="DD10" s="40"/>
      <c r="DE10" s="40"/>
      <c r="DF10" s="40"/>
      <c r="DG10" s="40"/>
      <c r="DH10" s="40"/>
      <c r="DI10" s="40"/>
      <c r="DJ10" s="40"/>
      <c r="DK10" s="40"/>
      <c r="DL10" s="40"/>
      <c r="DM10" s="40"/>
      <c r="DN10" s="40"/>
      <c r="DO10" s="40"/>
      <c r="DP10" s="40"/>
      <c r="DQ10" s="40"/>
      <c r="DR10" s="40"/>
      <c r="DS10" s="40"/>
      <c r="DT10" s="40"/>
      <c r="DU10" s="40"/>
      <c r="DV10" s="40"/>
      <c r="DW10" s="40"/>
      <c r="DX10" s="40"/>
      <c r="DY10" s="40"/>
      <c r="DZ10" s="40"/>
      <c r="EA10" s="40"/>
      <c r="EB10" s="40"/>
      <c r="EC10" s="40"/>
      <c r="ED10" s="40"/>
      <c r="EE10" s="40"/>
      <c r="EF10" s="40"/>
      <c r="EG10" s="40"/>
      <c r="EH10" s="40"/>
      <c r="EI10" s="40"/>
      <c r="EJ10" s="40"/>
      <c r="EK10" s="40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22"/>
      <c r="GL10" s="22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2"/>
      <c r="HG10" s="22"/>
      <c r="HH10" s="22"/>
      <c r="HI10" s="22"/>
      <c r="HJ10" s="22"/>
      <c r="HK10" s="22"/>
      <c r="HL10" s="22"/>
      <c r="HM10" s="22"/>
      <c r="HN10" s="22"/>
      <c r="HO10" s="22"/>
      <c r="HP10" s="22"/>
      <c r="HQ10" s="22"/>
      <c r="HR10" s="22"/>
      <c r="HS10" s="22"/>
      <c r="HT10" s="22"/>
      <c r="HU10" s="22"/>
      <c r="HV10" s="22"/>
      <c r="HW10" s="22"/>
      <c r="HX10" s="22"/>
      <c r="HY10" s="22"/>
      <c r="HZ10" s="22"/>
      <c r="IA10" s="22"/>
      <c r="IB10" s="22"/>
      <c r="IC10" s="22"/>
      <c r="ID10" s="22"/>
      <c r="IE10" s="22"/>
      <c r="IF10" s="22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2"/>
      <c r="IS10" s="22"/>
      <c r="IT10" s="22"/>
      <c r="IU10" s="22"/>
      <c r="IV10" s="22"/>
      <c r="IW10" s="22"/>
      <c r="IX10" s="22"/>
      <c r="IY10" s="22"/>
      <c r="IZ10" s="22"/>
      <c r="JA10" s="22"/>
      <c r="JB10" s="22"/>
      <c r="JC10" s="22"/>
      <c r="JD10" s="22"/>
      <c r="JE10" s="22"/>
      <c r="JF10" s="22"/>
      <c r="JG10" s="22"/>
      <c r="JH10" s="22"/>
      <c r="JI10" s="22"/>
      <c r="JJ10" s="22"/>
      <c r="JK10" s="22"/>
      <c r="JL10" s="22"/>
      <c r="JM10" s="22"/>
      <c r="JN10" s="22"/>
      <c r="JO10" s="22"/>
      <c r="JP10" s="22"/>
      <c r="JQ10" s="22"/>
      <c r="JR10" s="22"/>
      <c r="JS10" s="22"/>
      <c r="JT10" s="22"/>
      <c r="JU10" s="22"/>
      <c r="JV10" s="22"/>
      <c r="JW10" s="22"/>
      <c r="JX10" s="22"/>
      <c r="JY10" s="22"/>
      <c r="JZ10" s="22"/>
      <c r="KA10" s="22"/>
      <c r="KB10" s="22"/>
      <c r="KC10" s="22"/>
      <c r="KD10" s="22"/>
      <c r="KE10" s="22"/>
      <c r="KF10" s="22"/>
      <c r="KG10" s="22"/>
      <c r="KH10" s="22"/>
      <c r="KI10" s="22"/>
      <c r="KJ10" s="22"/>
      <c r="KK10" s="22"/>
      <c r="KL10" s="22"/>
      <c r="KM10" s="22"/>
      <c r="KN10" s="22"/>
      <c r="KO10" s="22"/>
      <c r="KP10" s="22"/>
      <c r="KQ10" s="22"/>
      <c r="KR10" s="22"/>
      <c r="KS10" s="22"/>
      <c r="KT10" s="22"/>
      <c r="KU10" s="22"/>
      <c r="KV10" s="22"/>
      <c r="KW10" s="22"/>
      <c r="KX10" s="22"/>
      <c r="KY10" s="22"/>
      <c r="KZ10" s="22"/>
      <c r="LA10" s="22"/>
      <c r="LB10" s="22"/>
      <c r="LC10" s="22"/>
      <c r="LD10" s="22"/>
      <c r="LE10" s="22"/>
      <c r="LF10" s="22"/>
      <c r="LG10" s="22"/>
      <c r="LH10" s="22"/>
      <c r="LI10" s="22"/>
      <c r="LJ10" s="22"/>
      <c r="LK10" s="22"/>
      <c r="LL10" s="22"/>
      <c r="LM10" s="22"/>
      <c r="LN10" s="22"/>
      <c r="LO10" s="22"/>
      <c r="LP10" s="22"/>
      <c r="LQ10" s="22"/>
      <c r="LR10" s="22"/>
      <c r="LS10" s="22"/>
      <c r="LT10" s="22"/>
      <c r="LU10" s="22"/>
      <c r="LV10" s="22"/>
      <c r="LW10" s="22"/>
      <c r="LX10" s="22"/>
      <c r="LY10" s="22"/>
      <c r="LZ10" s="22"/>
      <c r="MA10" s="22"/>
      <c r="MB10" s="22"/>
      <c r="MC10" s="22"/>
      <c r="MD10" s="22"/>
      <c r="ME10" s="22"/>
      <c r="MF10" s="22"/>
      <c r="MG10" s="22"/>
      <c r="MH10" s="22"/>
      <c r="MI10" s="22"/>
      <c r="MJ10" s="22"/>
      <c r="MK10" s="22"/>
      <c r="ML10" s="22"/>
      <c r="MM10" s="22"/>
      <c r="MN10" s="22"/>
      <c r="MO10" s="22"/>
      <c r="MP10" s="22"/>
      <c r="MQ10" s="22"/>
      <c r="MR10" s="22"/>
      <c r="MS10" s="22"/>
      <c r="MT10" s="22"/>
      <c r="MU10" s="22"/>
      <c r="MV10" s="22"/>
      <c r="MW10" s="22"/>
      <c r="MX10" s="22"/>
      <c r="MY10" s="22"/>
      <c r="MZ10" s="22"/>
      <c r="NA10" s="22"/>
      <c r="NB10" s="22"/>
      <c r="NC10" s="22"/>
      <c r="ND10" s="22"/>
      <c r="NE10" s="22"/>
      <c r="NF10" s="22"/>
      <c r="NG10" s="22"/>
      <c r="NH10" s="22"/>
      <c r="NI10" s="22"/>
      <c r="NJ10" s="22"/>
      <c r="NK10" s="22"/>
      <c r="NL10" s="22"/>
      <c r="NM10" s="22"/>
      <c r="NN10" s="22"/>
      <c r="NO10" s="22"/>
      <c r="NP10" s="22"/>
      <c r="NQ10" s="22"/>
      <c r="NR10" s="22"/>
      <c r="NS10" s="22"/>
      <c r="NT10" s="22"/>
      <c r="NU10" s="22"/>
      <c r="NV10" s="22"/>
      <c r="NW10" s="22"/>
      <c r="NX10" s="22"/>
      <c r="NY10" s="22"/>
      <c r="NZ10" s="22"/>
      <c r="OA10" s="22"/>
      <c r="OB10" s="22"/>
      <c r="OC10" s="22"/>
      <c r="OD10" s="22"/>
      <c r="OE10" s="22"/>
      <c r="OF10" s="22"/>
      <c r="OG10" s="22"/>
      <c r="OH10" s="22"/>
      <c r="OI10" s="22"/>
      <c r="OJ10" s="22"/>
      <c r="OK10" s="22"/>
      <c r="OL10" s="22"/>
      <c r="OM10" s="22"/>
      <c r="ON10" s="22"/>
      <c r="OO10" s="22"/>
      <c r="OP10" s="22"/>
      <c r="OQ10" s="22"/>
      <c r="OR10" s="22"/>
      <c r="OS10" s="22"/>
      <c r="OT10" s="22"/>
      <c r="OU10" s="22"/>
      <c r="OV10" s="22"/>
      <c r="OW10" s="22"/>
      <c r="OX10" s="22"/>
      <c r="OY10" s="22"/>
      <c r="OZ10" s="22"/>
      <c r="PA10" s="22"/>
      <c r="PB10" s="22"/>
      <c r="PC10" s="22"/>
      <c r="PD10" s="22"/>
      <c r="PE10" s="22"/>
      <c r="PF10" s="22"/>
      <c r="PG10" s="22"/>
      <c r="PH10" s="22"/>
      <c r="PI10" s="22"/>
      <c r="PJ10" s="22"/>
      <c r="PK10" s="22"/>
      <c r="PL10" s="22"/>
      <c r="PM10" s="22"/>
      <c r="PN10" s="22"/>
      <c r="PO10" s="22"/>
      <c r="PP10" s="22"/>
      <c r="PQ10" s="22"/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/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/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/>
      <c r="SS10" s="22"/>
      <c r="ST10" s="22"/>
      <c r="SU10" s="22"/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/>
      <c r="TT10" s="22"/>
      <c r="TU10" s="22"/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/>
      <c r="UG10" s="22"/>
      <c r="UH10" s="22"/>
      <c r="UI10" s="22"/>
      <c r="UJ10" s="22"/>
      <c r="UK10" s="22"/>
      <c r="UL10" s="22"/>
      <c r="UM10" s="22"/>
      <c r="UN10" s="22"/>
      <c r="UO10" s="22"/>
      <c r="UP10" s="22"/>
      <c r="UQ10" s="22"/>
      <c r="UR10" s="22"/>
      <c r="US10" s="22"/>
      <c r="UT10" s="22"/>
      <c r="UU10" s="22"/>
      <c r="UV10" s="22"/>
      <c r="UW10" s="22"/>
      <c r="UX10" s="22"/>
      <c r="UY10" s="22"/>
      <c r="UZ10" s="22"/>
      <c r="VA10" s="22"/>
      <c r="VB10" s="22"/>
      <c r="VC10" s="22"/>
      <c r="VD10" s="22"/>
      <c r="VE10" s="22"/>
      <c r="VF10" s="22"/>
      <c r="VG10" s="22"/>
      <c r="VH10" s="22"/>
      <c r="VI10" s="22"/>
      <c r="VJ10" s="22"/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/>
      <c r="VZ10" s="22"/>
      <c r="WA10" s="22"/>
      <c r="WB10" s="22"/>
      <c r="WC10" s="22"/>
      <c r="WD10" s="22"/>
      <c r="WE10" s="22"/>
      <c r="WF10" s="22"/>
      <c r="WG10" s="22"/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/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/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/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/>
      <c r="AAN10" s="22"/>
      <c r="AAO10" s="22"/>
      <c r="AAP10" s="22"/>
      <c r="AAQ10" s="22"/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/>
      <c r="ABO10" s="22"/>
      <c r="ABP10" s="22"/>
      <c r="ABQ10" s="22"/>
      <c r="ABR10" s="22"/>
      <c r="ABS10" s="22"/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/>
      <c r="ACR10" s="22"/>
      <c r="ACS10" s="22"/>
      <c r="ACT10" s="22"/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/>
      <c r="ADH10" s="22"/>
      <c r="ADI10" s="22"/>
      <c r="ADJ10" s="22"/>
      <c r="ADK10" s="22"/>
      <c r="ADL10" s="22"/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/>
      <c r="ADZ10" s="22"/>
      <c r="AEA10" s="22"/>
      <c r="AEB10" s="22"/>
      <c r="AEC10" s="22"/>
      <c r="AED10" s="22"/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/>
      <c r="AEU10" s="22"/>
      <c r="AEV10" s="22"/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/>
      <c r="AFO10" s="22"/>
      <c r="AFP10" s="22"/>
      <c r="AFQ10" s="22"/>
      <c r="AFR10" s="22"/>
    </row>
    <row r="11" spans="1:850" s="35" customFormat="1">
      <c r="A11" s="22">
        <v>42128</v>
      </c>
      <c r="B11" s="35">
        <v>46551</v>
      </c>
      <c r="C11" s="35">
        <v>144021</v>
      </c>
      <c r="D11" s="35">
        <v>2992</v>
      </c>
      <c r="E11" s="35">
        <v>18000</v>
      </c>
      <c r="F11" s="35">
        <v>76948</v>
      </c>
      <c r="G11" s="35">
        <v>77227</v>
      </c>
      <c r="H11" s="35">
        <v>5688</v>
      </c>
      <c r="I11" s="35">
        <v>58404</v>
      </c>
      <c r="J11" s="35">
        <v>14588</v>
      </c>
      <c r="K11" s="35">
        <v>8622</v>
      </c>
      <c r="L11" s="35">
        <v>3237</v>
      </c>
      <c r="M11" s="35">
        <v>4795</v>
      </c>
      <c r="N11" s="35">
        <v>9484</v>
      </c>
      <c r="O11" s="35">
        <v>8897</v>
      </c>
      <c r="P11" s="35">
        <v>13516</v>
      </c>
      <c r="Q11" s="35">
        <v>3288</v>
      </c>
      <c r="R11" s="35">
        <v>995</v>
      </c>
      <c r="S11" s="35">
        <v>26822</v>
      </c>
      <c r="T11" s="35">
        <v>17795</v>
      </c>
      <c r="U11" s="35">
        <v>12122</v>
      </c>
      <c r="V11" s="35">
        <v>7569</v>
      </c>
      <c r="W11" s="35">
        <v>11903</v>
      </c>
      <c r="X11" s="35">
        <v>6490</v>
      </c>
      <c r="Y11" s="35">
        <v>9391</v>
      </c>
      <c r="Z11" s="35">
        <v>26094</v>
      </c>
      <c r="AA11" s="35">
        <v>4839</v>
      </c>
      <c r="AB11" s="35">
        <v>4497</v>
      </c>
      <c r="AC11" s="35">
        <v>17493</v>
      </c>
      <c r="AD11" s="35">
        <v>1875</v>
      </c>
      <c r="AE11" s="35">
        <v>5739</v>
      </c>
      <c r="AF11" s="35">
        <v>6568</v>
      </c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0"/>
      <c r="CM11" s="40"/>
      <c r="CN11" s="40"/>
      <c r="CO11" s="40"/>
      <c r="CP11" s="40"/>
      <c r="CQ11" s="40"/>
      <c r="CR11" s="40"/>
      <c r="CS11" s="40"/>
      <c r="CT11" s="40"/>
      <c r="CU11" s="40"/>
      <c r="CV11" s="40"/>
      <c r="CW11" s="40"/>
      <c r="CX11" s="40"/>
      <c r="CY11" s="40"/>
      <c r="CZ11" s="40"/>
      <c r="DA11" s="40"/>
      <c r="DB11" s="40"/>
      <c r="DC11" s="40"/>
      <c r="DD11" s="40"/>
      <c r="DE11" s="40"/>
      <c r="DF11" s="40"/>
      <c r="DG11" s="40"/>
      <c r="DH11" s="40"/>
      <c r="DI11" s="40"/>
      <c r="DJ11" s="40"/>
      <c r="DK11" s="40"/>
      <c r="DL11" s="40"/>
      <c r="DM11" s="40"/>
      <c r="DN11" s="40"/>
      <c r="DO11" s="40"/>
      <c r="DP11" s="40"/>
      <c r="DQ11" s="40"/>
      <c r="DR11" s="40"/>
      <c r="DS11" s="40"/>
      <c r="DT11" s="40"/>
      <c r="DU11" s="40"/>
      <c r="DV11" s="40"/>
      <c r="DW11" s="40"/>
      <c r="DX11" s="40"/>
      <c r="DY11" s="40"/>
      <c r="DZ11" s="40"/>
      <c r="EA11" s="40"/>
      <c r="EB11" s="40"/>
      <c r="EC11" s="40"/>
      <c r="ED11" s="40"/>
      <c r="EE11" s="40"/>
      <c r="EF11" s="40"/>
      <c r="EG11" s="40"/>
      <c r="EH11" s="40"/>
      <c r="EI11" s="40"/>
      <c r="EJ11" s="40"/>
      <c r="EK11" s="40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22"/>
      <c r="EX11" s="22"/>
      <c r="EY11" s="22"/>
      <c r="EZ11" s="22"/>
      <c r="FA11" s="22"/>
      <c r="FB11" s="22"/>
      <c r="FC11" s="22"/>
      <c r="FD11" s="22"/>
      <c r="FE11" s="22"/>
      <c r="FF11" s="22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22"/>
      <c r="GL11" s="22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2"/>
      <c r="HG11" s="22"/>
      <c r="HH11" s="22"/>
      <c r="HI11" s="22"/>
      <c r="HJ11" s="22"/>
      <c r="HK11" s="22"/>
      <c r="HL11" s="22"/>
      <c r="HM11" s="22"/>
      <c r="HN11" s="22"/>
      <c r="HO11" s="22"/>
      <c r="HP11" s="22"/>
      <c r="HQ11" s="22"/>
      <c r="HR11" s="22"/>
      <c r="HS11" s="22"/>
      <c r="HT11" s="22"/>
      <c r="HU11" s="22"/>
      <c r="HV11" s="22"/>
      <c r="HW11" s="22"/>
      <c r="HX11" s="22"/>
      <c r="HY11" s="22"/>
      <c r="HZ11" s="22"/>
      <c r="IA11" s="22"/>
      <c r="IB11" s="22"/>
      <c r="IC11" s="22"/>
      <c r="ID11" s="22"/>
      <c r="IE11" s="22"/>
      <c r="IF11" s="22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2"/>
      <c r="IS11" s="22"/>
      <c r="IT11" s="22"/>
      <c r="IU11" s="22"/>
      <c r="IV11" s="22"/>
      <c r="IW11" s="22"/>
      <c r="IX11" s="22"/>
      <c r="IY11" s="22"/>
      <c r="IZ11" s="22"/>
      <c r="JA11" s="22"/>
      <c r="JB11" s="22"/>
      <c r="JC11" s="22"/>
      <c r="JD11" s="22"/>
      <c r="JE11" s="22"/>
      <c r="JF11" s="22"/>
      <c r="JG11" s="22"/>
      <c r="JH11" s="22"/>
      <c r="JI11" s="22"/>
      <c r="JJ11" s="22"/>
      <c r="JK11" s="22"/>
      <c r="JL11" s="22"/>
      <c r="JM11" s="22"/>
      <c r="JN11" s="22"/>
      <c r="JO11" s="22"/>
      <c r="JP11" s="22"/>
      <c r="JQ11" s="22"/>
      <c r="JR11" s="22"/>
      <c r="JS11" s="22"/>
      <c r="JT11" s="22"/>
      <c r="JU11" s="22"/>
      <c r="JV11" s="22"/>
      <c r="JW11" s="22"/>
      <c r="JX11" s="22"/>
      <c r="JY11" s="22"/>
      <c r="JZ11" s="22"/>
      <c r="KA11" s="22"/>
      <c r="KB11" s="22"/>
      <c r="KC11" s="22"/>
      <c r="KD11" s="22"/>
      <c r="KE11" s="22"/>
      <c r="KF11" s="22"/>
      <c r="KG11" s="22"/>
      <c r="KH11" s="22"/>
      <c r="KI11" s="22"/>
      <c r="KJ11" s="22"/>
      <c r="KK11" s="22"/>
      <c r="KL11" s="22"/>
      <c r="KM11" s="22"/>
      <c r="KN11" s="22"/>
      <c r="KO11" s="22"/>
      <c r="KP11" s="22"/>
      <c r="KQ11" s="22"/>
      <c r="KR11" s="22"/>
      <c r="KS11" s="22"/>
      <c r="KT11" s="22"/>
      <c r="KU11" s="22"/>
      <c r="KV11" s="22"/>
      <c r="KW11" s="22"/>
      <c r="KX11" s="22"/>
      <c r="KY11" s="22"/>
      <c r="KZ11" s="22"/>
      <c r="LA11" s="22"/>
      <c r="LB11" s="22"/>
      <c r="LC11" s="22"/>
      <c r="LD11" s="22"/>
      <c r="LE11" s="22"/>
      <c r="LF11" s="22"/>
      <c r="LG11" s="22"/>
      <c r="LH11" s="22"/>
      <c r="LI11" s="22"/>
      <c r="LJ11" s="22"/>
      <c r="LK11" s="22"/>
      <c r="LL11" s="22"/>
      <c r="LM11" s="22"/>
      <c r="LN11" s="22"/>
      <c r="LO11" s="22"/>
      <c r="LP11" s="22"/>
      <c r="LQ11" s="22"/>
      <c r="LR11" s="22"/>
      <c r="LS11" s="22"/>
      <c r="LT11" s="22"/>
      <c r="LU11" s="22"/>
      <c r="LV11" s="22"/>
      <c r="LW11" s="22"/>
      <c r="LX11" s="22"/>
      <c r="LY11" s="22"/>
      <c r="LZ11" s="22"/>
      <c r="MA11" s="22"/>
      <c r="MB11" s="22"/>
      <c r="MC11" s="22"/>
      <c r="MD11" s="22"/>
      <c r="ME11" s="22"/>
      <c r="MF11" s="22"/>
      <c r="MG11" s="22"/>
      <c r="MH11" s="22"/>
      <c r="MI11" s="22"/>
      <c r="MJ11" s="22"/>
      <c r="MK11" s="22"/>
      <c r="ML11" s="22"/>
      <c r="MM11" s="22"/>
      <c r="MN11" s="22"/>
      <c r="MO11" s="22"/>
      <c r="MP11" s="22"/>
      <c r="MQ11" s="22"/>
      <c r="MR11" s="22"/>
      <c r="MS11" s="22"/>
      <c r="MT11" s="22"/>
      <c r="MU11" s="22"/>
      <c r="MV11" s="22"/>
      <c r="MW11" s="22"/>
      <c r="MX11" s="22"/>
      <c r="MY11" s="22"/>
      <c r="MZ11" s="22"/>
      <c r="NA11" s="22"/>
      <c r="NB11" s="22"/>
      <c r="NC11" s="22"/>
      <c r="ND11" s="22"/>
      <c r="NE11" s="22"/>
      <c r="NF11" s="22"/>
      <c r="NG11" s="22"/>
      <c r="NH11" s="22"/>
      <c r="NI11" s="22"/>
      <c r="NJ11" s="22"/>
      <c r="NK11" s="22"/>
      <c r="NL11" s="22"/>
      <c r="NM11" s="22"/>
      <c r="NN11" s="22"/>
      <c r="NO11" s="22"/>
      <c r="NP11" s="22"/>
      <c r="NQ11" s="22"/>
      <c r="NR11" s="22"/>
      <c r="NS11" s="22"/>
      <c r="NT11" s="22"/>
      <c r="NU11" s="22"/>
      <c r="NV11" s="22"/>
      <c r="NW11" s="22"/>
      <c r="NX11" s="22"/>
      <c r="NY11" s="22"/>
      <c r="NZ11" s="22"/>
      <c r="OA11" s="22"/>
      <c r="OB11" s="22"/>
      <c r="OC11" s="22"/>
      <c r="OD11" s="22"/>
      <c r="OE11" s="22"/>
      <c r="OF11" s="22"/>
      <c r="OG11" s="22"/>
      <c r="OH11" s="22"/>
      <c r="OI11" s="22"/>
      <c r="OJ11" s="22"/>
      <c r="OK11" s="22"/>
      <c r="OL11" s="22"/>
      <c r="OM11" s="22"/>
      <c r="ON11" s="22"/>
      <c r="OO11" s="22"/>
      <c r="OP11" s="22"/>
      <c r="OQ11" s="22"/>
      <c r="OR11" s="22"/>
      <c r="OS11" s="22"/>
      <c r="OT11" s="22"/>
      <c r="OU11" s="22"/>
      <c r="OV11" s="22"/>
      <c r="OW11" s="22"/>
      <c r="OX11" s="22"/>
      <c r="OY11" s="22"/>
      <c r="OZ11" s="22"/>
      <c r="PA11" s="22"/>
      <c r="PB11" s="22"/>
      <c r="PC11" s="22"/>
      <c r="PD11" s="22"/>
      <c r="PE11" s="22"/>
      <c r="PF11" s="22"/>
      <c r="PG11" s="22"/>
      <c r="PH11" s="22"/>
      <c r="PI11" s="22"/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/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/>
      <c r="QV11" s="22"/>
      <c r="QW11" s="22"/>
      <c r="QX11" s="22"/>
      <c r="QY11" s="22"/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/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/>
      <c r="SB11" s="22"/>
      <c r="SC11" s="22"/>
      <c r="SD11" s="22"/>
      <c r="SE11" s="22"/>
      <c r="SF11" s="22"/>
      <c r="SG11" s="22"/>
      <c r="SH11" s="22"/>
      <c r="SI11" s="22"/>
      <c r="SJ11" s="22"/>
      <c r="SK11" s="22"/>
      <c r="SL11" s="22"/>
      <c r="SM11" s="22"/>
      <c r="SN11" s="22"/>
      <c r="SO11" s="22"/>
      <c r="SP11" s="22"/>
      <c r="SQ11" s="22"/>
      <c r="SR11" s="22"/>
      <c r="SS11" s="22"/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/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/>
      <c r="VA11" s="22"/>
      <c r="VB11" s="22"/>
      <c r="VC11" s="22"/>
      <c r="VD11" s="22"/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/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/>
      <c r="WV11" s="22"/>
      <c r="WW11" s="22"/>
      <c r="WX11" s="22"/>
      <c r="WY11" s="22"/>
      <c r="WZ11" s="22"/>
      <c r="XA11" s="22"/>
      <c r="XB11" s="22"/>
      <c r="XC11" s="22"/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/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/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/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/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/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/>
      <c r="ADH11" s="22"/>
      <c r="ADI11" s="22"/>
      <c r="ADJ11" s="22"/>
      <c r="ADK11" s="22"/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/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</row>
    <row r="12" spans="1:850" s="35" customFormat="1">
      <c r="A12" s="22">
        <v>42127</v>
      </c>
      <c r="B12" s="35">
        <v>36455</v>
      </c>
      <c r="C12" s="35">
        <v>131877</v>
      </c>
      <c r="D12" s="35">
        <v>1879</v>
      </c>
      <c r="E12" s="35">
        <v>16670</v>
      </c>
      <c r="F12" s="35">
        <v>87025</v>
      </c>
      <c r="G12" s="35">
        <v>88161</v>
      </c>
      <c r="H12" s="35">
        <v>3765</v>
      </c>
      <c r="I12" s="35">
        <v>41252</v>
      </c>
      <c r="J12" s="35">
        <v>12046</v>
      </c>
      <c r="K12" s="35">
        <v>4176</v>
      </c>
      <c r="L12" s="35">
        <v>1749</v>
      </c>
      <c r="M12" s="35">
        <v>4434</v>
      </c>
      <c r="N12" s="35">
        <v>10488</v>
      </c>
      <c r="O12" s="35">
        <v>8994</v>
      </c>
      <c r="P12" s="35">
        <v>11542</v>
      </c>
      <c r="Q12" s="35">
        <v>1947</v>
      </c>
      <c r="R12" s="35">
        <v>630</v>
      </c>
      <c r="S12" s="35">
        <v>11240</v>
      </c>
      <c r="T12" s="35">
        <v>17569</v>
      </c>
      <c r="U12" s="35">
        <v>6471</v>
      </c>
      <c r="V12" s="35">
        <v>7810</v>
      </c>
      <c r="W12" s="35">
        <v>20833</v>
      </c>
      <c r="X12" s="35">
        <v>6727</v>
      </c>
      <c r="Y12" s="35">
        <v>8135</v>
      </c>
      <c r="Z12" s="35">
        <v>41226</v>
      </c>
      <c r="AA12" s="35">
        <v>1928</v>
      </c>
      <c r="AB12" s="35">
        <v>3695</v>
      </c>
      <c r="AC12" s="35">
        <v>19606</v>
      </c>
      <c r="AD12" s="35">
        <v>587</v>
      </c>
      <c r="AE12" s="35">
        <v>8637</v>
      </c>
      <c r="AF12" s="35">
        <v>7335</v>
      </c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0"/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0"/>
      <c r="CM12" s="40"/>
      <c r="CN12" s="40"/>
      <c r="CO12" s="40"/>
      <c r="CP12" s="40"/>
      <c r="CQ12" s="40"/>
      <c r="CR12" s="40"/>
      <c r="CS12" s="40"/>
      <c r="CT12" s="40"/>
      <c r="CU12" s="40"/>
      <c r="CV12" s="40"/>
      <c r="CW12" s="40"/>
      <c r="CX12" s="40"/>
      <c r="CY12" s="40"/>
      <c r="CZ12" s="40"/>
      <c r="DA12" s="40"/>
      <c r="DB12" s="40"/>
      <c r="DC12" s="40"/>
      <c r="DD12" s="40"/>
      <c r="DE12" s="40"/>
      <c r="DF12" s="40"/>
      <c r="DG12" s="40"/>
      <c r="DH12" s="40"/>
      <c r="DI12" s="40"/>
      <c r="DJ12" s="40"/>
      <c r="DK12" s="40"/>
      <c r="DL12" s="40"/>
      <c r="DM12" s="40"/>
      <c r="DN12" s="40"/>
      <c r="DO12" s="40"/>
      <c r="DP12" s="40"/>
      <c r="DQ12" s="40"/>
      <c r="DR12" s="40"/>
      <c r="DS12" s="40"/>
      <c r="DT12" s="40"/>
      <c r="DU12" s="40"/>
      <c r="DV12" s="40"/>
      <c r="DW12" s="40"/>
      <c r="DX12" s="40"/>
      <c r="DY12" s="40"/>
      <c r="DZ12" s="40"/>
      <c r="EA12" s="40"/>
      <c r="EB12" s="40"/>
      <c r="EC12" s="40"/>
      <c r="ED12" s="40"/>
      <c r="EE12" s="40"/>
      <c r="EF12" s="40"/>
      <c r="EG12" s="40"/>
      <c r="EH12" s="40"/>
      <c r="EI12" s="40"/>
      <c r="EJ12" s="40"/>
      <c r="EK12" s="40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2"/>
      <c r="IA12" s="22"/>
      <c r="IB12" s="22"/>
      <c r="IC12" s="22"/>
      <c r="ID12" s="22"/>
      <c r="IE12" s="22"/>
      <c r="IF12" s="22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2"/>
      <c r="IS12" s="22"/>
      <c r="IT12" s="22"/>
      <c r="IU12" s="22"/>
      <c r="IV12" s="22"/>
      <c r="IW12" s="22"/>
      <c r="IX12" s="22"/>
      <c r="IY12" s="22"/>
      <c r="IZ12" s="22"/>
      <c r="JA12" s="22"/>
      <c r="JB12" s="22"/>
      <c r="JC12" s="22"/>
      <c r="JD12" s="22"/>
      <c r="JE12" s="22"/>
      <c r="JF12" s="22"/>
      <c r="JG12" s="22"/>
      <c r="JH12" s="22"/>
      <c r="JI12" s="22"/>
      <c r="JJ12" s="22"/>
      <c r="JK12" s="22"/>
      <c r="JL12" s="22"/>
      <c r="JM12" s="22"/>
      <c r="JN12" s="22"/>
      <c r="JO12" s="22"/>
      <c r="JP12" s="22"/>
      <c r="JQ12" s="22"/>
      <c r="JR12" s="22"/>
      <c r="JS12" s="22"/>
      <c r="JT12" s="22"/>
      <c r="JU12" s="22"/>
      <c r="JV12" s="22"/>
      <c r="JW12" s="22"/>
      <c r="JX12" s="22"/>
      <c r="JY12" s="22"/>
      <c r="JZ12" s="22"/>
      <c r="KA12" s="22"/>
      <c r="KB12" s="22"/>
      <c r="KC12" s="22"/>
      <c r="KD12" s="22"/>
      <c r="KE12" s="22"/>
      <c r="KF12" s="22"/>
      <c r="KG12" s="22"/>
      <c r="KH12" s="22"/>
      <c r="KI12" s="22"/>
      <c r="KJ12" s="22"/>
      <c r="KK12" s="22"/>
      <c r="KL12" s="22"/>
      <c r="KM12" s="22"/>
      <c r="KN12" s="22"/>
      <c r="KO12" s="22"/>
      <c r="KP12" s="22"/>
      <c r="KQ12" s="22"/>
      <c r="KR12" s="22"/>
      <c r="KS12" s="22"/>
      <c r="KT12" s="22"/>
      <c r="KU12" s="22"/>
      <c r="KV12" s="22"/>
      <c r="KW12" s="22"/>
      <c r="KX12" s="22"/>
      <c r="KY12" s="22"/>
      <c r="KZ12" s="22"/>
      <c r="LA12" s="22"/>
      <c r="LB12" s="22"/>
      <c r="LC12" s="22"/>
      <c r="LD12" s="22"/>
      <c r="LE12" s="22"/>
      <c r="LF12" s="22"/>
      <c r="LG12" s="22"/>
      <c r="LH12" s="22"/>
      <c r="LI12" s="22"/>
      <c r="LJ12" s="22"/>
      <c r="LK12" s="22"/>
      <c r="LL12" s="22"/>
      <c r="LM12" s="22"/>
      <c r="LN12" s="22"/>
      <c r="LO12" s="22"/>
      <c r="LP12" s="22"/>
      <c r="LQ12" s="22"/>
      <c r="LR12" s="22"/>
      <c r="LS12" s="22"/>
      <c r="LT12" s="22"/>
      <c r="LU12" s="22"/>
      <c r="LV12" s="22"/>
      <c r="LW12" s="22"/>
      <c r="LX12" s="22"/>
      <c r="LY12" s="22"/>
      <c r="LZ12" s="22"/>
      <c r="MA12" s="22"/>
      <c r="MB12" s="22"/>
      <c r="MC12" s="22"/>
      <c r="MD12" s="22"/>
      <c r="ME12" s="22"/>
      <c r="MF12" s="22"/>
      <c r="MG12" s="22"/>
      <c r="MH12" s="22"/>
      <c r="MI12" s="22"/>
      <c r="MJ12" s="22"/>
      <c r="MK12" s="22"/>
      <c r="ML12" s="22"/>
      <c r="MM12" s="22"/>
      <c r="MN12" s="22"/>
      <c r="MO12" s="22"/>
      <c r="MP12" s="22"/>
      <c r="MQ12" s="22"/>
      <c r="MR12" s="22"/>
      <c r="MS12" s="22"/>
      <c r="MT12" s="22"/>
      <c r="MU12" s="22"/>
      <c r="MV12" s="22"/>
      <c r="MW12" s="22"/>
      <c r="MX12" s="22"/>
      <c r="MY12" s="22"/>
      <c r="MZ12" s="22"/>
      <c r="NA12" s="22"/>
      <c r="NB12" s="22"/>
      <c r="NC12" s="22"/>
      <c r="ND12" s="22"/>
      <c r="NE12" s="22"/>
      <c r="NF12" s="22"/>
      <c r="NG12" s="22"/>
      <c r="NH12" s="22"/>
      <c r="NI12" s="22"/>
      <c r="NJ12" s="22"/>
      <c r="NK12" s="22"/>
      <c r="NL12" s="22"/>
      <c r="NM12" s="22"/>
      <c r="NN12" s="22"/>
      <c r="NO12" s="22"/>
      <c r="NP12" s="22"/>
      <c r="NQ12" s="22"/>
      <c r="NR12" s="22"/>
      <c r="NS12" s="22"/>
      <c r="NT12" s="22"/>
      <c r="NU12" s="22"/>
      <c r="NV12" s="22"/>
      <c r="NW12" s="22"/>
      <c r="NX12" s="22"/>
      <c r="NY12" s="22"/>
      <c r="NZ12" s="22"/>
      <c r="OA12" s="22"/>
      <c r="OB12" s="22"/>
      <c r="OC12" s="22"/>
      <c r="OD12" s="22"/>
      <c r="OE12" s="22"/>
      <c r="OF12" s="22"/>
      <c r="OG12" s="22"/>
      <c r="OH12" s="22"/>
      <c r="OI12" s="22"/>
      <c r="OJ12" s="22"/>
      <c r="OK12" s="22"/>
      <c r="OL12" s="22"/>
      <c r="OM12" s="22"/>
      <c r="ON12" s="22"/>
      <c r="OO12" s="22"/>
      <c r="OP12" s="22"/>
      <c r="OQ12" s="22"/>
      <c r="OR12" s="22"/>
      <c r="OS12" s="22"/>
      <c r="OT12" s="22"/>
      <c r="OU12" s="22"/>
      <c r="OV12" s="22"/>
      <c r="OW12" s="22"/>
      <c r="OX12" s="22"/>
      <c r="OY12" s="22"/>
      <c r="OZ12" s="22"/>
      <c r="PA12" s="22"/>
      <c r="PB12" s="22"/>
      <c r="PC12" s="22"/>
      <c r="PD12" s="22"/>
      <c r="PE12" s="22"/>
      <c r="PF12" s="22"/>
      <c r="PG12" s="22"/>
      <c r="PH12" s="22"/>
      <c r="PI12" s="22"/>
      <c r="PJ12" s="22"/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/>
      <c r="PY12" s="22"/>
      <c r="PZ12" s="22"/>
      <c r="QA12" s="22"/>
      <c r="QB12" s="22"/>
      <c r="QC12" s="22"/>
      <c r="QD12" s="22"/>
      <c r="QE12" s="22"/>
      <c r="QF12" s="22"/>
      <c r="QG12" s="22"/>
      <c r="QH12" s="22"/>
      <c r="QI12" s="22"/>
      <c r="QJ12" s="22"/>
      <c r="QK12" s="22"/>
      <c r="QL12" s="22"/>
      <c r="QM12" s="22"/>
      <c r="QN12" s="22"/>
      <c r="QO12" s="22"/>
      <c r="QP12" s="22"/>
      <c r="QQ12" s="22"/>
      <c r="QR12" s="22"/>
      <c r="QS12" s="22"/>
      <c r="QT12" s="22"/>
      <c r="QU12" s="22"/>
      <c r="QV12" s="22"/>
      <c r="QW12" s="22"/>
      <c r="QX12" s="22"/>
      <c r="QY12" s="22"/>
      <c r="QZ12" s="22"/>
      <c r="RA12" s="22"/>
      <c r="RB12" s="22"/>
      <c r="RC12" s="22"/>
      <c r="RD12" s="22"/>
      <c r="RE12" s="22"/>
      <c r="RF12" s="22"/>
      <c r="RG12" s="22"/>
      <c r="RH12" s="22"/>
      <c r="RI12" s="22"/>
      <c r="RJ12" s="22"/>
      <c r="RK12" s="22"/>
      <c r="RL12" s="22"/>
      <c r="RM12" s="22"/>
      <c r="RN12" s="22"/>
      <c r="RO12" s="22"/>
      <c r="RP12" s="22"/>
      <c r="RQ12" s="22"/>
      <c r="RR12" s="22"/>
      <c r="RS12" s="22"/>
      <c r="RT12" s="22"/>
      <c r="RU12" s="22"/>
      <c r="RV12" s="22"/>
      <c r="RW12" s="22"/>
      <c r="RX12" s="22"/>
      <c r="RY12" s="22"/>
      <c r="RZ12" s="22"/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/>
      <c r="SM12" s="22"/>
      <c r="SN12" s="22"/>
      <c r="SO12" s="22"/>
      <c r="SP12" s="22"/>
      <c r="SQ12" s="22"/>
      <c r="SR12" s="22"/>
      <c r="SS12" s="22"/>
      <c r="ST12" s="22"/>
      <c r="SU12" s="22"/>
      <c r="SV12" s="22"/>
      <c r="SW12" s="22"/>
      <c r="SX12" s="22"/>
      <c r="SY12" s="22"/>
      <c r="SZ12" s="22"/>
      <c r="TA12" s="22"/>
      <c r="TB12" s="22"/>
      <c r="TC12" s="22"/>
      <c r="TD12" s="22"/>
      <c r="TE12" s="22"/>
      <c r="TF12" s="22"/>
      <c r="TG12" s="22"/>
      <c r="TH12" s="22"/>
      <c r="TI12" s="22"/>
      <c r="TJ12" s="22"/>
      <c r="TK12" s="22"/>
      <c r="TL12" s="22"/>
      <c r="TM12" s="22"/>
      <c r="TN12" s="22"/>
      <c r="TO12" s="22"/>
      <c r="TP12" s="22"/>
      <c r="TQ12" s="22"/>
      <c r="TR12" s="22"/>
      <c r="TS12" s="22"/>
      <c r="TT12" s="22"/>
      <c r="TU12" s="22"/>
      <c r="TV12" s="22"/>
      <c r="TW12" s="22"/>
      <c r="TX12" s="22"/>
      <c r="TY12" s="22"/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/>
      <c r="UO12" s="22"/>
      <c r="UP12" s="22"/>
      <c r="UQ12" s="22"/>
      <c r="UR12" s="22"/>
      <c r="US12" s="22"/>
      <c r="UT12" s="22"/>
      <c r="UU12" s="22"/>
      <c r="UV12" s="22"/>
      <c r="UW12" s="22"/>
      <c r="UX12" s="22"/>
      <c r="UY12" s="22"/>
      <c r="UZ12" s="22"/>
      <c r="VA12" s="22"/>
      <c r="VB12" s="22"/>
      <c r="VC12" s="22"/>
      <c r="VD12" s="22"/>
      <c r="VE12" s="22"/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/>
      <c r="VR12" s="22"/>
      <c r="VS12" s="22"/>
      <c r="VT12" s="22"/>
      <c r="VU12" s="22"/>
      <c r="VV12" s="22"/>
      <c r="VW12" s="22"/>
      <c r="VX12" s="22"/>
      <c r="VY12" s="22"/>
      <c r="VZ12" s="22"/>
      <c r="WA12" s="22"/>
      <c r="WB12" s="22"/>
      <c r="WC12" s="22"/>
      <c r="WD12" s="22"/>
      <c r="WE12" s="22"/>
      <c r="WF12" s="22"/>
      <c r="WG12" s="22"/>
      <c r="WH12" s="22"/>
      <c r="WI12" s="22"/>
      <c r="WJ12" s="22"/>
      <c r="WK12" s="22"/>
      <c r="WL12" s="22"/>
      <c r="WM12" s="22"/>
      <c r="WN12" s="22"/>
      <c r="WO12" s="22"/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/>
      <c r="XF12" s="22"/>
      <c r="XG12" s="22"/>
      <c r="XH12" s="22"/>
      <c r="XI12" s="22"/>
      <c r="XJ12" s="22"/>
      <c r="XK12" s="22"/>
      <c r="XL12" s="22"/>
      <c r="XM12" s="22"/>
      <c r="XN12" s="22"/>
      <c r="XO12" s="22"/>
      <c r="XP12" s="22"/>
      <c r="XQ12" s="22"/>
      <c r="XR12" s="22"/>
      <c r="XS12" s="22"/>
      <c r="XT12" s="22"/>
      <c r="XU12" s="22"/>
      <c r="XV12" s="22"/>
      <c r="XW12" s="22"/>
      <c r="XX12" s="22"/>
      <c r="XY12" s="22"/>
      <c r="XZ12" s="22"/>
      <c r="YA12" s="22"/>
      <c r="YB12" s="22"/>
      <c r="YC12" s="22"/>
      <c r="YD12" s="22"/>
      <c r="YE12" s="22"/>
      <c r="YF12" s="22"/>
      <c r="YG12" s="22"/>
      <c r="YH12" s="22"/>
      <c r="YI12" s="22"/>
      <c r="YJ12" s="22"/>
      <c r="YK12" s="22"/>
      <c r="YL12" s="22"/>
      <c r="YM12" s="22"/>
      <c r="YN12" s="22"/>
      <c r="YO12" s="22"/>
      <c r="YP12" s="22"/>
      <c r="YQ12" s="22"/>
      <c r="YR12" s="22"/>
      <c r="YS12" s="22"/>
      <c r="YT12" s="22"/>
      <c r="YU12" s="22"/>
      <c r="YV12" s="22"/>
      <c r="YW12" s="22"/>
      <c r="YX12" s="22"/>
      <c r="YY12" s="22"/>
      <c r="YZ12" s="22"/>
      <c r="ZA12" s="22"/>
      <c r="ZB12" s="22"/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/>
      <c r="ZO12" s="22"/>
      <c r="ZP12" s="22"/>
      <c r="ZQ12" s="22"/>
      <c r="ZR12" s="22"/>
      <c r="ZS12" s="22"/>
      <c r="ZT12" s="22"/>
      <c r="ZU12" s="22"/>
      <c r="ZV12" s="22"/>
      <c r="ZW12" s="22"/>
      <c r="ZX12" s="22"/>
      <c r="ZY12" s="22"/>
      <c r="ZZ12" s="22"/>
      <c r="AAA12" s="22"/>
      <c r="AAB12" s="22"/>
      <c r="AAC12" s="22"/>
      <c r="AAD12" s="22"/>
      <c r="AAE12" s="22"/>
      <c r="AAF12" s="22"/>
      <c r="AAG12" s="22"/>
      <c r="AAH12" s="22"/>
      <c r="AAI12" s="22"/>
      <c r="AAJ12" s="22"/>
      <c r="AAK12" s="22"/>
      <c r="AAL12" s="22"/>
      <c r="AAM12" s="22"/>
      <c r="AAN12" s="22"/>
      <c r="AAO12" s="22"/>
      <c r="AAP12" s="22"/>
      <c r="AAQ12" s="22"/>
      <c r="AAR12" s="22"/>
      <c r="AAS12" s="22"/>
      <c r="AAT12" s="22"/>
      <c r="AAU12" s="22"/>
      <c r="AAV12" s="22"/>
      <c r="AAW12" s="22"/>
      <c r="AAX12" s="22"/>
      <c r="AAY12" s="22"/>
      <c r="AAZ12" s="22"/>
      <c r="ABA12" s="22"/>
      <c r="ABB12" s="22"/>
      <c r="ABC12" s="22"/>
      <c r="ABD12" s="22"/>
      <c r="ABE12" s="22"/>
      <c r="ABF12" s="22"/>
      <c r="ABG12" s="22"/>
      <c r="ABH12" s="22"/>
      <c r="ABI12" s="22"/>
      <c r="ABJ12" s="22"/>
      <c r="ABK12" s="22"/>
      <c r="ABL12" s="22"/>
      <c r="ABM12" s="22"/>
      <c r="ABN12" s="22"/>
      <c r="ABO12" s="22"/>
      <c r="ABP12" s="22"/>
      <c r="ABQ12" s="22"/>
      <c r="ABR12" s="22"/>
      <c r="ABS12" s="22"/>
      <c r="ABT12" s="22"/>
      <c r="ABU12" s="22"/>
      <c r="ABV12" s="22"/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/>
      <c r="ACI12" s="22"/>
      <c r="ACJ12" s="22"/>
      <c r="ACK12" s="22"/>
      <c r="ACL12" s="22"/>
      <c r="ACM12" s="22"/>
      <c r="ACN12" s="22"/>
      <c r="ACO12" s="22"/>
      <c r="ACP12" s="22"/>
      <c r="ACQ12" s="22"/>
      <c r="ACR12" s="22"/>
      <c r="ACS12" s="22"/>
      <c r="ACT12" s="22"/>
      <c r="ACU12" s="22"/>
      <c r="ACV12" s="22"/>
      <c r="ACW12" s="22"/>
      <c r="ACX12" s="22"/>
      <c r="ACY12" s="22"/>
      <c r="ACZ12" s="22"/>
      <c r="ADA12" s="22"/>
      <c r="ADB12" s="22"/>
      <c r="ADC12" s="22"/>
      <c r="ADD12" s="22"/>
      <c r="ADE12" s="22"/>
      <c r="ADF12" s="22"/>
      <c r="ADG12" s="22"/>
      <c r="ADH12" s="22"/>
      <c r="ADI12" s="22"/>
      <c r="ADJ12" s="22"/>
      <c r="ADK12" s="22"/>
      <c r="ADL12" s="22"/>
      <c r="ADM12" s="22"/>
      <c r="ADN12" s="22"/>
      <c r="ADO12" s="22"/>
      <c r="ADP12" s="22"/>
      <c r="ADQ12" s="22"/>
      <c r="ADR12" s="22"/>
      <c r="ADS12" s="22"/>
      <c r="ADT12" s="22"/>
      <c r="ADU12" s="22"/>
      <c r="ADV12" s="22"/>
      <c r="ADW12" s="22"/>
      <c r="ADX12" s="22"/>
      <c r="ADY12" s="22"/>
      <c r="ADZ12" s="22"/>
      <c r="AEA12" s="22"/>
      <c r="AEB12" s="22"/>
      <c r="AEC12" s="22"/>
      <c r="AED12" s="22"/>
      <c r="AEE12" s="22"/>
      <c r="AEF12" s="22"/>
      <c r="AEG12" s="22"/>
      <c r="AEH12" s="22"/>
      <c r="AEI12" s="22"/>
      <c r="AEJ12" s="22"/>
      <c r="AEK12" s="22"/>
      <c r="AEL12" s="22"/>
      <c r="AEM12" s="22"/>
      <c r="AEN12" s="22"/>
      <c r="AEO12" s="22"/>
      <c r="AEP12" s="22"/>
      <c r="AEQ12" s="22"/>
      <c r="AER12" s="22"/>
      <c r="AES12" s="22"/>
      <c r="AET12" s="22"/>
      <c r="AEU12" s="22"/>
      <c r="AEV12" s="22"/>
      <c r="AEW12" s="22"/>
      <c r="AEX12" s="22"/>
      <c r="AEY12" s="22"/>
      <c r="AEZ12" s="22"/>
      <c r="AFA12" s="22"/>
      <c r="AFB12" s="22"/>
      <c r="AFC12" s="22"/>
      <c r="AFD12" s="22"/>
      <c r="AFE12" s="22"/>
      <c r="AFF12" s="22"/>
      <c r="AFG12" s="22"/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</row>
    <row r="13" spans="1:850" s="35" customFormat="1">
      <c r="A13" s="22">
        <v>42126</v>
      </c>
      <c r="B13" s="35">
        <v>36115</v>
      </c>
      <c r="C13" s="35">
        <v>140254</v>
      </c>
      <c r="D13" s="35">
        <v>1787</v>
      </c>
      <c r="E13" s="35">
        <v>18230</v>
      </c>
      <c r="F13" s="35">
        <v>99147</v>
      </c>
      <c r="G13" s="35">
        <v>103696</v>
      </c>
      <c r="H13" s="35">
        <v>3344</v>
      </c>
      <c r="I13" s="35">
        <v>35539</v>
      </c>
      <c r="J13" s="35">
        <v>12403</v>
      </c>
      <c r="K13" s="35">
        <v>4347</v>
      </c>
      <c r="L13" s="35">
        <v>1521</v>
      </c>
      <c r="M13" s="35">
        <v>4900</v>
      </c>
      <c r="N13" s="35">
        <v>8031</v>
      </c>
      <c r="O13" s="35">
        <v>9019</v>
      </c>
      <c r="P13" s="35">
        <v>15029</v>
      </c>
      <c r="Q13" s="35">
        <v>2333</v>
      </c>
      <c r="R13" s="35">
        <v>590</v>
      </c>
      <c r="S13" s="35">
        <v>7683</v>
      </c>
      <c r="T13" s="35">
        <v>14436</v>
      </c>
      <c r="U13" s="35">
        <v>5561</v>
      </c>
      <c r="V13" s="35">
        <v>7094</v>
      </c>
      <c r="W13" s="35">
        <v>22805</v>
      </c>
      <c r="X13" s="35">
        <v>7322</v>
      </c>
      <c r="Y13" s="35">
        <v>8380</v>
      </c>
      <c r="Z13" s="35">
        <v>54742</v>
      </c>
      <c r="AA13" s="35">
        <v>1816</v>
      </c>
      <c r="AB13" s="35">
        <v>4130</v>
      </c>
      <c r="AC13" s="35">
        <v>21962</v>
      </c>
      <c r="AD13" s="35">
        <v>566</v>
      </c>
      <c r="AE13" s="35">
        <v>10961</v>
      </c>
      <c r="AF13" s="35">
        <v>8206</v>
      </c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40"/>
      <c r="CO13" s="40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40"/>
      <c r="DG13" s="40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40"/>
      <c r="DY13" s="40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</row>
    <row r="14" spans="1:850" s="35" customFormat="1">
      <c r="A14" s="22">
        <v>42125</v>
      </c>
      <c r="B14" s="35">
        <v>39917</v>
      </c>
      <c r="C14" s="35">
        <v>154287</v>
      </c>
      <c r="D14" s="35">
        <v>1835</v>
      </c>
      <c r="E14" s="35">
        <v>19769</v>
      </c>
      <c r="F14" s="35">
        <v>106757</v>
      </c>
      <c r="G14" s="35">
        <v>105077</v>
      </c>
      <c r="H14" s="35">
        <v>3176</v>
      </c>
      <c r="I14" s="35">
        <v>33111</v>
      </c>
      <c r="J14" s="35">
        <v>12492</v>
      </c>
      <c r="K14" s="35">
        <v>5076</v>
      </c>
      <c r="L14" s="35">
        <v>1649</v>
      </c>
      <c r="M14" s="35">
        <v>4940</v>
      </c>
      <c r="N14" s="35">
        <v>10795</v>
      </c>
      <c r="O14" s="35">
        <v>9866</v>
      </c>
      <c r="P14" s="35">
        <v>18116</v>
      </c>
      <c r="Q14" s="35">
        <v>2430</v>
      </c>
      <c r="R14" s="35">
        <v>535</v>
      </c>
      <c r="S14" s="35">
        <v>6910</v>
      </c>
      <c r="T14" s="35">
        <v>12969</v>
      </c>
      <c r="U14" s="35">
        <v>5679</v>
      </c>
      <c r="V14" s="35">
        <v>8426</v>
      </c>
      <c r="W14" s="35">
        <v>23149</v>
      </c>
      <c r="X14" s="35">
        <v>7706</v>
      </c>
      <c r="Y14" s="35">
        <v>9422</v>
      </c>
      <c r="Z14" s="35">
        <v>71308</v>
      </c>
      <c r="AA14" s="35">
        <v>1949</v>
      </c>
      <c r="AB14" s="35">
        <v>4979</v>
      </c>
      <c r="AC14" s="35">
        <v>25005</v>
      </c>
      <c r="AD14" s="35">
        <v>718</v>
      </c>
      <c r="AE14" s="35">
        <v>11837</v>
      </c>
      <c r="AF14" s="35">
        <v>9226</v>
      </c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0"/>
      <c r="BL14" s="40"/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0"/>
      <c r="CM14" s="40"/>
      <c r="CN14" s="40"/>
      <c r="CO14" s="40"/>
      <c r="CP14" s="40"/>
      <c r="CQ14" s="40"/>
      <c r="CR14" s="40"/>
      <c r="CS14" s="40"/>
      <c r="CT14" s="40"/>
      <c r="CU14" s="40"/>
      <c r="CV14" s="40"/>
      <c r="CW14" s="40"/>
      <c r="CX14" s="40"/>
      <c r="CY14" s="40"/>
      <c r="CZ14" s="40"/>
      <c r="DA14" s="40"/>
      <c r="DB14" s="40"/>
      <c r="DC14" s="40"/>
      <c r="DD14" s="40"/>
      <c r="DE14" s="40"/>
      <c r="DF14" s="40"/>
      <c r="DG14" s="40"/>
      <c r="DH14" s="40"/>
      <c r="DI14" s="40"/>
      <c r="DJ14" s="40"/>
      <c r="DK14" s="40"/>
      <c r="DL14" s="40"/>
      <c r="DM14" s="40"/>
      <c r="DN14" s="40"/>
      <c r="DO14" s="40"/>
      <c r="DP14" s="40"/>
      <c r="DQ14" s="40"/>
      <c r="DR14" s="40"/>
      <c r="DS14" s="40"/>
      <c r="DT14" s="40"/>
      <c r="DU14" s="40"/>
      <c r="DV14" s="40"/>
      <c r="DW14" s="40"/>
      <c r="DX14" s="40"/>
      <c r="DY14" s="40"/>
      <c r="DZ14" s="40"/>
      <c r="EA14" s="40"/>
      <c r="EB14" s="40"/>
      <c r="EC14" s="40"/>
      <c r="ED14" s="40"/>
      <c r="EE14" s="40"/>
      <c r="EF14" s="40"/>
      <c r="EG14" s="40"/>
      <c r="EH14" s="40"/>
      <c r="EI14" s="40"/>
      <c r="EJ14" s="40"/>
      <c r="EK14" s="40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</row>
    <row r="15" spans="1:850" s="35" customFormat="1">
      <c r="A15" s="22">
        <v>42124</v>
      </c>
      <c r="B15" s="35">
        <v>43166</v>
      </c>
      <c r="C15" s="35">
        <v>150960</v>
      </c>
      <c r="D15" s="35">
        <v>2306</v>
      </c>
      <c r="E15" s="35">
        <v>19011</v>
      </c>
      <c r="F15" s="35">
        <v>84914</v>
      </c>
      <c r="G15" s="35">
        <v>82665</v>
      </c>
      <c r="H15" s="35">
        <v>4408</v>
      </c>
      <c r="I15" s="35">
        <v>47120</v>
      </c>
      <c r="J15" s="35">
        <v>13778</v>
      </c>
      <c r="K15" s="35">
        <v>9475</v>
      </c>
      <c r="L15" s="35">
        <v>3651</v>
      </c>
      <c r="M15" s="35">
        <v>5061</v>
      </c>
      <c r="N15" s="35">
        <v>10391</v>
      </c>
      <c r="O15" s="35">
        <v>9855</v>
      </c>
      <c r="P15" s="35">
        <v>22135</v>
      </c>
      <c r="Q15" s="35">
        <v>4033</v>
      </c>
      <c r="R15" s="35">
        <v>855</v>
      </c>
      <c r="S15" s="35">
        <v>15912</v>
      </c>
      <c r="T15" s="35">
        <v>14782</v>
      </c>
      <c r="U15" s="35">
        <v>14438</v>
      </c>
      <c r="V15" s="35">
        <v>6484</v>
      </c>
      <c r="W15" s="35">
        <v>16229</v>
      </c>
      <c r="X15" s="35">
        <v>6688</v>
      </c>
      <c r="Y15" s="35">
        <v>8732</v>
      </c>
      <c r="Z15" s="35">
        <v>46217</v>
      </c>
      <c r="AA15" s="35">
        <v>4725</v>
      </c>
      <c r="AB15" s="35">
        <v>4339</v>
      </c>
      <c r="AC15" s="35">
        <v>19191</v>
      </c>
      <c r="AD15" s="35">
        <v>1901</v>
      </c>
      <c r="AE15" s="35">
        <v>8204</v>
      </c>
      <c r="AF15" s="35">
        <v>7486</v>
      </c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  <c r="CO15" s="40"/>
      <c r="CP15" s="40"/>
      <c r="CQ15" s="40"/>
      <c r="CR15" s="40"/>
      <c r="CS15" s="40"/>
      <c r="CT15" s="40"/>
      <c r="CU15" s="40"/>
      <c r="CV15" s="40"/>
      <c r="CW15" s="40"/>
      <c r="CX15" s="40"/>
      <c r="CY15" s="40"/>
      <c r="CZ15" s="40"/>
      <c r="DA15" s="40"/>
      <c r="DB15" s="40"/>
      <c r="DC15" s="40"/>
      <c r="DD15" s="40"/>
      <c r="DE15" s="40"/>
      <c r="DF15" s="40"/>
      <c r="DG15" s="40"/>
      <c r="DH15" s="40"/>
      <c r="DI15" s="40"/>
      <c r="DJ15" s="40"/>
      <c r="DK15" s="40"/>
      <c r="DL15" s="40"/>
      <c r="DM15" s="40"/>
      <c r="DN15" s="40"/>
      <c r="DO15" s="40"/>
      <c r="DP15" s="40"/>
      <c r="DQ15" s="40"/>
      <c r="DR15" s="40"/>
      <c r="DS15" s="40"/>
      <c r="DT15" s="40"/>
      <c r="DU15" s="40"/>
      <c r="DV15" s="40"/>
      <c r="DW15" s="40"/>
      <c r="DX15" s="40"/>
      <c r="DY15" s="40"/>
      <c r="DZ15" s="40"/>
      <c r="EA15" s="40"/>
      <c r="EB15" s="40"/>
      <c r="EC15" s="40"/>
      <c r="ED15" s="40"/>
      <c r="EE15" s="40"/>
      <c r="EF15" s="40"/>
      <c r="EG15" s="40"/>
      <c r="EH15" s="40"/>
      <c r="EI15" s="40"/>
      <c r="EJ15" s="40"/>
      <c r="EK15" s="40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</row>
    <row r="16" spans="1:850" s="35" customFormat="1">
      <c r="A16" s="22">
        <v>42123</v>
      </c>
      <c r="B16" s="35">
        <v>41556</v>
      </c>
      <c r="C16" s="35">
        <v>133484</v>
      </c>
      <c r="D16" s="35">
        <v>2416</v>
      </c>
      <c r="E16" s="35">
        <v>17658</v>
      </c>
      <c r="F16" s="35">
        <v>70290</v>
      </c>
      <c r="G16" s="35">
        <v>67381</v>
      </c>
      <c r="H16" s="35">
        <v>4769</v>
      </c>
      <c r="I16" s="35">
        <v>51440</v>
      </c>
      <c r="J16" s="35">
        <v>13655</v>
      </c>
      <c r="K16" s="35">
        <v>9321</v>
      </c>
      <c r="L16" s="35">
        <v>3262</v>
      </c>
      <c r="M16" s="35">
        <v>4658</v>
      </c>
      <c r="N16" s="35">
        <v>11886</v>
      </c>
      <c r="O16" s="35">
        <v>9589</v>
      </c>
      <c r="P16" s="35">
        <v>17953</v>
      </c>
      <c r="Q16" s="35">
        <v>3581</v>
      </c>
      <c r="R16" s="35">
        <v>953</v>
      </c>
      <c r="S16" s="35">
        <v>20803</v>
      </c>
      <c r="T16" s="35">
        <v>16433</v>
      </c>
      <c r="U16" s="35">
        <v>15177</v>
      </c>
      <c r="V16" s="35">
        <v>6346</v>
      </c>
      <c r="W16" s="35">
        <v>12492</v>
      </c>
      <c r="X16" s="35">
        <v>7942</v>
      </c>
      <c r="Y16" s="35">
        <v>7898</v>
      </c>
      <c r="Z16" s="35">
        <v>27371</v>
      </c>
      <c r="AA16" s="35">
        <v>4784</v>
      </c>
      <c r="AB16" s="35">
        <v>3585</v>
      </c>
      <c r="AC16" s="35">
        <v>16347</v>
      </c>
      <c r="AD16" s="35">
        <v>2234</v>
      </c>
      <c r="AE16" s="35">
        <v>5967</v>
      </c>
      <c r="AF16" s="35">
        <v>6368</v>
      </c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  <c r="CO16" s="40"/>
      <c r="CP16" s="40"/>
      <c r="CQ16" s="40"/>
      <c r="CR16" s="40"/>
      <c r="CS16" s="40"/>
      <c r="CT16" s="40"/>
      <c r="CU16" s="40"/>
      <c r="CV16" s="40"/>
      <c r="CW16" s="40"/>
      <c r="CX16" s="40"/>
      <c r="CY16" s="40"/>
      <c r="CZ16" s="40"/>
      <c r="DA16" s="40"/>
      <c r="DB16" s="40"/>
      <c r="DC16" s="40"/>
      <c r="DD16" s="40"/>
      <c r="DE16" s="40"/>
      <c r="DF16" s="40"/>
      <c r="DG16" s="40"/>
      <c r="DH16" s="40"/>
      <c r="DI16" s="40"/>
      <c r="DJ16" s="40"/>
      <c r="DK16" s="40"/>
      <c r="DL16" s="40"/>
      <c r="DM16" s="40"/>
      <c r="DN16" s="40"/>
      <c r="DO16" s="40"/>
      <c r="DP16" s="40"/>
      <c r="DQ16" s="40"/>
      <c r="DR16" s="40"/>
      <c r="DS16" s="40"/>
      <c r="DT16" s="40"/>
      <c r="DU16" s="40"/>
      <c r="DV16" s="40"/>
      <c r="DW16" s="40"/>
      <c r="DX16" s="40"/>
      <c r="DY16" s="40"/>
      <c r="DZ16" s="40"/>
      <c r="EA16" s="40"/>
      <c r="EB16" s="40"/>
      <c r="EC16" s="40"/>
      <c r="ED16" s="40"/>
      <c r="EE16" s="40"/>
      <c r="EF16" s="40"/>
      <c r="EG16" s="40"/>
      <c r="EH16" s="40"/>
      <c r="EI16" s="40"/>
      <c r="EJ16" s="40"/>
      <c r="EK16" s="40"/>
      <c r="EL16" s="22"/>
      <c r="EM16" s="22"/>
      <c r="EN16" s="22"/>
      <c r="EO16" s="22"/>
      <c r="EP16" s="22"/>
      <c r="EQ16" s="22"/>
      <c r="ER16" s="22"/>
      <c r="ES16" s="22"/>
      <c r="ET16" s="22"/>
      <c r="EU16" s="22"/>
      <c r="EV16" s="22"/>
      <c r="EW16" s="22"/>
      <c r="EX16" s="22"/>
      <c r="EY16" s="22"/>
      <c r="EZ16" s="22"/>
      <c r="FA16" s="22"/>
      <c r="FB16" s="22"/>
      <c r="FC16" s="22"/>
      <c r="FD16" s="22"/>
      <c r="FE16" s="22"/>
      <c r="FF16" s="22"/>
      <c r="FG16" s="22"/>
      <c r="FH16" s="22"/>
      <c r="FI16" s="22"/>
      <c r="FJ16" s="22"/>
      <c r="FK16" s="22"/>
      <c r="FL16" s="22"/>
      <c r="FM16" s="22"/>
      <c r="FN16" s="22"/>
      <c r="FO16" s="22"/>
      <c r="FP16" s="22"/>
      <c r="FQ16" s="22"/>
      <c r="FR16" s="22"/>
      <c r="FS16" s="22"/>
      <c r="FT16" s="22"/>
      <c r="FU16" s="22"/>
      <c r="FV16" s="22"/>
      <c r="FW16" s="22"/>
      <c r="FX16" s="22"/>
      <c r="FY16" s="22"/>
      <c r="FZ16" s="22"/>
      <c r="GA16" s="22"/>
      <c r="GB16" s="22"/>
      <c r="GC16" s="22"/>
      <c r="GD16" s="22"/>
      <c r="GE16" s="22"/>
      <c r="GF16" s="22"/>
      <c r="GG16" s="22"/>
      <c r="GH16" s="22"/>
      <c r="GI16" s="22"/>
      <c r="GJ16" s="22"/>
      <c r="GK16" s="22"/>
      <c r="GL16" s="22"/>
      <c r="GM16" s="22"/>
      <c r="GN16" s="22"/>
      <c r="GO16" s="22"/>
      <c r="GP16" s="22"/>
      <c r="GQ16" s="22"/>
      <c r="GR16" s="22"/>
      <c r="GS16" s="22"/>
      <c r="GT16" s="22"/>
      <c r="GU16" s="22"/>
      <c r="GV16" s="22"/>
      <c r="GW16" s="22"/>
      <c r="GX16" s="22"/>
      <c r="GY16" s="22"/>
      <c r="GZ16" s="22"/>
      <c r="HA16" s="22"/>
      <c r="HB16" s="22"/>
      <c r="HC16" s="22"/>
      <c r="HD16" s="22"/>
      <c r="HE16" s="22"/>
      <c r="HF16" s="22"/>
      <c r="HG16" s="22"/>
      <c r="HH16" s="22"/>
      <c r="HI16" s="22"/>
      <c r="HJ16" s="22"/>
      <c r="HK16" s="22"/>
      <c r="HL16" s="22"/>
      <c r="HM16" s="22"/>
      <c r="HN16" s="22"/>
      <c r="HO16" s="22"/>
      <c r="HP16" s="22"/>
      <c r="HQ16" s="22"/>
      <c r="HR16" s="22"/>
      <c r="HS16" s="22"/>
      <c r="HT16" s="22"/>
      <c r="HU16" s="22"/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  <c r="JP16" s="22"/>
      <c r="JQ16" s="22"/>
      <c r="JR16" s="22"/>
      <c r="JS16" s="22"/>
      <c r="JT16" s="22"/>
      <c r="JU16" s="22"/>
      <c r="JV16" s="22"/>
      <c r="JW16" s="22"/>
      <c r="JX16" s="22"/>
      <c r="JY16" s="22"/>
      <c r="JZ16" s="22"/>
      <c r="KA16" s="22"/>
      <c r="KB16" s="22"/>
      <c r="KC16" s="22"/>
      <c r="KD16" s="22"/>
      <c r="KE16" s="22"/>
      <c r="KF16" s="22"/>
      <c r="KG16" s="22"/>
      <c r="KH16" s="22"/>
      <c r="KI16" s="22"/>
      <c r="KJ16" s="22"/>
      <c r="KK16" s="22"/>
      <c r="KL16" s="22"/>
      <c r="KM16" s="22"/>
      <c r="KN16" s="22"/>
      <c r="KO16" s="22"/>
      <c r="KP16" s="22"/>
      <c r="KQ16" s="22"/>
      <c r="KR16" s="22"/>
      <c r="KS16" s="22"/>
      <c r="KT16" s="22"/>
      <c r="KU16" s="22"/>
      <c r="KV16" s="22"/>
      <c r="KW16" s="22"/>
      <c r="KX16" s="22"/>
      <c r="KY16" s="22"/>
      <c r="KZ16" s="22"/>
      <c r="LA16" s="22"/>
      <c r="LB16" s="22"/>
      <c r="LC16" s="22"/>
      <c r="LD16" s="22"/>
      <c r="LE16" s="22"/>
      <c r="LF16" s="22"/>
      <c r="LG16" s="22"/>
      <c r="LH16" s="22"/>
      <c r="LI16" s="22"/>
      <c r="LJ16" s="22"/>
      <c r="LK16" s="22"/>
      <c r="LL16" s="22"/>
      <c r="LM16" s="22"/>
      <c r="LN16" s="22"/>
      <c r="LO16" s="22"/>
      <c r="LP16" s="22"/>
      <c r="LQ16" s="22"/>
      <c r="LR16" s="22"/>
      <c r="LS16" s="22"/>
      <c r="LT16" s="22"/>
      <c r="LU16" s="22"/>
      <c r="LV16" s="22"/>
      <c r="LW16" s="22"/>
      <c r="LX16" s="22"/>
      <c r="LY16" s="22"/>
      <c r="LZ16" s="22"/>
      <c r="MA16" s="22"/>
      <c r="MB16" s="22"/>
      <c r="MC16" s="22"/>
      <c r="MD16" s="22"/>
      <c r="ME16" s="22"/>
      <c r="MF16" s="22"/>
      <c r="MG16" s="22"/>
      <c r="MH16" s="22"/>
      <c r="MI16" s="22"/>
      <c r="MJ16" s="22"/>
      <c r="MK16" s="22"/>
      <c r="ML16" s="22"/>
      <c r="MM16" s="22"/>
      <c r="MN16" s="22"/>
      <c r="MO16" s="22"/>
      <c r="MP16" s="22"/>
      <c r="MQ16" s="22"/>
      <c r="MR16" s="22"/>
      <c r="MS16" s="22"/>
      <c r="MT16" s="22"/>
      <c r="MU16" s="22"/>
      <c r="MV16" s="22"/>
      <c r="MW16" s="22"/>
      <c r="MX16" s="22"/>
      <c r="MY16" s="22"/>
      <c r="MZ16" s="22"/>
      <c r="NA16" s="22"/>
      <c r="NB16" s="22"/>
      <c r="NC16" s="22"/>
      <c r="ND16" s="22"/>
      <c r="NE16" s="22"/>
      <c r="NF16" s="22"/>
      <c r="NG16" s="22"/>
      <c r="NH16" s="22"/>
      <c r="NI16" s="22"/>
      <c r="NJ16" s="22"/>
      <c r="NK16" s="22"/>
      <c r="NL16" s="22"/>
      <c r="NM16" s="22"/>
      <c r="NN16" s="22"/>
      <c r="NO16" s="22"/>
      <c r="NP16" s="22"/>
      <c r="NQ16" s="22"/>
      <c r="NR16" s="22"/>
      <c r="NS16" s="22"/>
      <c r="NT16" s="22"/>
      <c r="NU16" s="22"/>
      <c r="NV16" s="22"/>
      <c r="NW16" s="22"/>
      <c r="NX16" s="22"/>
      <c r="NY16" s="22"/>
      <c r="NZ16" s="22"/>
      <c r="OA16" s="22"/>
      <c r="OB16" s="22"/>
      <c r="OC16" s="22"/>
      <c r="OD16" s="22"/>
      <c r="OE16" s="22"/>
      <c r="OF16" s="22"/>
      <c r="OG16" s="22"/>
      <c r="OH16" s="22"/>
      <c r="OI16" s="22"/>
      <c r="OJ16" s="22"/>
      <c r="OK16" s="22"/>
      <c r="OL16" s="22"/>
      <c r="OM16" s="22"/>
      <c r="ON16" s="22"/>
      <c r="OO16" s="22"/>
      <c r="OP16" s="22"/>
      <c r="OQ16" s="22"/>
      <c r="OR16" s="22"/>
      <c r="OS16" s="22"/>
      <c r="OT16" s="22"/>
      <c r="OU16" s="22"/>
      <c r="OV16" s="22"/>
      <c r="OW16" s="22"/>
      <c r="OX16" s="22"/>
      <c r="OY16" s="22"/>
      <c r="OZ16" s="22"/>
      <c r="PA16" s="22"/>
      <c r="PB16" s="22"/>
      <c r="PC16" s="22"/>
      <c r="PD16" s="22"/>
      <c r="PE16" s="22"/>
      <c r="PF16" s="22"/>
      <c r="PG16" s="22"/>
      <c r="PH16" s="22"/>
      <c r="PI16" s="22"/>
      <c r="PJ16" s="22"/>
      <c r="PK16" s="22"/>
      <c r="PL16" s="22"/>
      <c r="PM16" s="22"/>
      <c r="PN16" s="22"/>
      <c r="PO16" s="22"/>
      <c r="PP16" s="22"/>
      <c r="PQ16" s="22"/>
      <c r="PR16" s="22"/>
      <c r="PS16" s="22"/>
      <c r="PT16" s="22"/>
      <c r="PU16" s="22"/>
      <c r="PV16" s="22"/>
      <c r="PW16" s="22"/>
      <c r="PX16" s="22"/>
      <c r="PY16" s="22"/>
      <c r="PZ16" s="22"/>
      <c r="QA16" s="22"/>
      <c r="QB16" s="22"/>
      <c r="QC16" s="22"/>
      <c r="QD16" s="22"/>
      <c r="QE16" s="22"/>
      <c r="QF16" s="22"/>
      <c r="QG16" s="22"/>
      <c r="QH16" s="22"/>
      <c r="QI16" s="22"/>
      <c r="QJ16" s="22"/>
      <c r="QK16" s="22"/>
      <c r="QL16" s="22"/>
      <c r="QM16" s="22"/>
      <c r="QN16" s="22"/>
      <c r="QO16" s="22"/>
      <c r="QP16" s="22"/>
      <c r="QQ16" s="22"/>
      <c r="QR16" s="22"/>
      <c r="QS16" s="22"/>
      <c r="QT16" s="22"/>
      <c r="QU16" s="22"/>
      <c r="QV16" s="22"/>
      <c r="QW16" s="22"/>
      <c r="QX16" s="22"/>
      <c r="QY16" s="22"/>
      <c r="QZ16" s="22"/>
      <c r="RA16" s="22"/>
      <c r="RB16" s="22"/>
      <c r="RC16" s="22"/>
      <c r="RD16" s="22"/>
      <c r="RE16" s="22"/>
      <c r="RF16" s="22"/>
      <c r="RG16" s="22"/>
      <c r="RH16" s="22"/>
      <c r="RI16" s="22"/>
      <c r="RJ16" s="22"/>
      <c r="RK16" s="22"/>
      <c r="RL16" s="22"/>
      <c r="RM16" s="22"/>
      <c r="RN16" s="22"/>
      <c r="RO16" s="22"/>
      <c r="RP16" s="22"/>
      <c r="RQ16" s="22"/>
      <c r="RR16" s="22"/>
      <c r="RS16" s="22"/>
      <c r="RT16" s="22"/>
      <c r="RU16" s="22"/>
      <c r="RV16" s="22"/>
      <c r="RW16" s="22"/>
      <c r="RX16" s="22"/>
      <c r="RY16" s="22"/>
      <c r="RZ16" s="22"/>
      <c r="SA16" s="22"/>
      <c r="SB16" s="22"/>
      <c r="SC16" s="22"/>
      <c r="SD16" s="22"/>
      <c r="SE16" s="22"/>
      <c r="SF16" s="22"/>
      <c r="SG16" s="22"/>
      <c r="SH16" s="22"/>
      <c r="SI16" s="22"/>
      <c r="SJ16" s="22"/>
      <c r="SK16" s="22"/>
      <c r="SL16" s="22"/>
      <c r="SM16" s="22"/>
      <c r="SN16" s="22"/>
      <c r="SO16" s="22"/>
      <c r="SP16" s="22"/>
      <c r="SQ16" s="22"/>
      <c r="SR16" s="22"/>
      <c r="SS16" s="22"/>
      <c r="ST16" s="22"/>
      <c r="SU16" s="22"/>
      <c r="SV16" s="22"/>
      <c r="SW16" s="22"/>
      <c r="SX16" s="22"/>
      <c r="SY16" s="22"/>
      <c r="SZ16" s="22"/>
      <c r="TA16" s="22"/>
      <c r="TB16" s="22"/>
      <c r="TC16" s="22"/>
      <c r="TD16" s="22"/>
      <c r="TE16" s="22"/>
      <c r="TF16" s="22"/>
      <c r="TG16" s="22"/>
      <c r="TH16" s="22"/>
      <c r="TI16" s="22"/>
      <c r="TJ16" s="22"/>
      <c r="TK16" s="22"/>
      <c r="TL16" s="22"/>
      <c r="TM16" s="22"/>
      <c r="TN16" s="22"/>
      <c r="TO16" s="22"/>
      <c r="TP16" s="22"/>
      <c r="TQ16" s="22"/>
      <c r="TR16" s="22"/>
      <c r="TS16" s="22"/>
      <c r="TT16" s="22"/>
      <c r="TU16" s="22"/>
      <c r="TV16" s="22"/>
      <c r="TW16" s="22"/>
      <c r="TX16" s="22"/>
      <c r="TY16" s="22"/>
      <c r="TZ16" s="22"/>
      <c r="UA16" s="22"/>
      <c r="UB16" s="22"/>
      <c r="UC16" s="22"/>
      <c r="UD16" s="22"/>
      <c r="UE16" s="22"/>
      <c r="UF16" s="22"/>
      <c r="UG16" s="22"/>
      <c r="UH16" s="22"/>
      <c r="UI16" s="22"/>
      <c r="UJ16" s="22"/>
      <c r="UK16" s="22"/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/>
      <c r="UW16" s="22"/>
      <c r="UX16" s="22"/>
      <c r="UY16" s="22"/>
      <c r="UZ16" s="22"/>
      <c r="VA16" s="22"/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/>
      <c r="VX16" s="22"/>
      <c r="VY16" s="22"/>
      <c r="VZ16" s="22"/>
      <c r="WA16" s="22"/>
      <c r="WB16" s="22"/>
      <c r="WC16" s="22"/>
      <c r="WD16" s="22"/>
      <c r="WE16" s="22"/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/>
      <c r="WU16" s="22"/>
      <c r="WV16" s="22"/>
      <c r="WW16" s="22"/>
      <c r="WX16" s="22"/>
      <c r="WY16" s="22"/>
      <c r="WZ16" s="22"/>
      <c r="XA16" s="22"/>
      <c r="XB16" s="22"/>
      <c r="XC16" s="22"/>
      <c r="XD16" s="22"/>
      <c r="XE16" s="22"/>
      <c r="XF16" s="22"/>
      <c r="XG16" s="22"/>
      <c r="XH16" s="22"/>
      <c r="XI16" s="22"/>
      <c r="XJ16" s="22"/>
      <c r="XK16" s="22"/>
      <c r="XL16" s="22"/>
      <c r="XM16" s="22"/>
      <c r="XN16" s="22"/>
      <c r="XO16" s="22"/>
      <c r="XP16" s="22"/>
      <c r="XQ16" s="22"/>
      <c r="XR16" s="22"/>
      <c r="XS16" s="22"/>
      <c r="XT16" s="22"/>
      <c r="XU16" s="22"/>
      <c r="XV16" s="22"/>
      <c r="XW16" s="22"/>
      <c r="XX16" s="22"/>
      <c r="XY16" s="22"/>
      <c r="XZ16" s="22"/>
      <c r="YA16" s="22"/>
      <c r="YB16" s="22"/>
      <c r="YC16" s="22"/>
      <c r="YD16" s="22"/>
      <c r="YE16" s="22"/>
      <c r="YF16" s="22"/>
      <c r="YG16" s="22"/>
      <c r="YH16" s="22"/>
      <c r="YI16" s="22"/>
      <c r="YJ16" s="22"/>
      <c r="YK16" s="22"/>
      <c r="YL16" s="22"/>
      <c r="YM16" s="22"/>
      <c r="YN16" s="22"/>
      <c r="YO16" s="22"/>
      <c r="YP16" s="22"/>
      <c r="YQ16" s="22"/>
      <c r="YR16" s="22"/>
      <c r="YS16" s="22"/>
      <c r="YT16" s="22"/>
      <c r="YU16" s="22"/>
      <c r="YV16" s="22"/>
      <c r="YW16" s="22"/>
      <c r="YX16" s="22"/>
      <c r="YY16" s="22"/>
      <c r="YZ16" s="22"/>
      <c r="ZA16" s="22"/>
      <c r="ZB16" s="22"/>
      <c r="ZC16" s="22"/>
      <c r="ZD16" s="22"/>
      <c r="ZE16" s="22"/>
      <c r="ZF16" s="22"/>
      <c r="ZG16" s="22"/>
      <c r="ZH16" s="22"/>
      <c r="ZI16" s="22"/>
      <c r="ZJ16" s="22"/>
      <c r="ZK16" s="22"/>
      <c r="ZL16" s="22"/>
      <c r="ZM16" s="22"/>
      <c r="ZN16" s="22"/>
      <c r="ZO16" s="22"/>
      <c r="ZP16" s="22"/>
      <c r="ZQ16" s="22"/>
      <c r="ZR16" s="22"/>
      <c r="ZS16" s="22"/>
      <c r="ZT16" s="22"/>
      <c r="ZU16" s="22"/>
      <c r="ZV16" s="22"/>
      <c r="ZW16" s="22"/>
      <c r="ZX16" s="22"/>
      <c r="ZY16" s="22"/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/>
      <c r="AAP16" s="22"/>
      <c r="AAQ16" s="22"/>
      <c r="AAR16" s="22"/>
      <c r="AAS16" s="22"/>
      <c r="AAT16" s="22"/>
      <c r="AAU16" s="22"/>
      <c r="AAV16" s="22"/>
      <c r="AAW16" s="22"/>
      <c r="AAX16" s="22"/>
      <c r="AAY16" s="22"/>
      <c r="AAZ16" s="22"/>
      <c r="ABA16" s="22"/>
      <c r="ABB16" s="22"/>
      <c r="ABC16" s="22"/>
      <c r="ABD16" s="22"/>
      <c r="ABE16" s="22"/>
      <c r="ABF16" s="22"/>
      <c r="ABG16" s="22"/>
      <c r="ABH16" s="22"/>
      <c r="ABI16" s="22"/>
      <c r="ABJ16" s="22"/>
      <c r="ABK16" s="22"/>
      <c r="ABL16" s="22"/>
      <c r="ABM16" s="22"/>
      <c r="ABN16" s="22"/>
      <c r="ABO16" s="22"/>
      <c r="ABP16" s="22"/>
      <c r="ABQ16" s="22"/>
      <c r="ABR16" s="22"/>
      <c r="ABS16" s="22"/>
      <c r="ABT16" s="22"/>
      <c r="ABU16" s="22"/>
      <c r="ABV16" s="22"/>
      <c r="ABW16" s="22"/>
      <c r="ABX16" s="22"/>
      <c r="ABY16" s="22"/>
      <c r="ABZ16" s="22"/>
      <c r="ACA16" s="22"/>
      <c r="ACB16" s="22"/>
      <c r="ACC16" s="22"/>
      <c r="ACD16" s="22"/>
      <c r="ACE16" s="22"/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/>
      <c r="ACR16" s="22"/>
      <c r="ACS16" s="22"/>
      <c r="ACT16" s="22"/>
      <c r="ACU16" s="22"/>
      <c r="ACV16" s="22"/>
      <c r="ACW16" s="22"/>
      <c r="ACX16" s="22"/>
      <c r="ACY16" s="22"/>
      <c r="ACZ16" s="22"/>
      <c r="ADA16" s="22"/>
      <c r="ADB16" s="22"/>
      <c r="ADC16" s="22"/>
      <c r="ADD16" s="22"/>
      <c r="ADE16" s="22"/>
      <c r="ADF16" s="22"/>
      <c r="ADG16" s="22"/>
      <c r="ADH16" s="22"/>
      <c r="ADI16" s="22"/>
      <c r="ADJ16" s="22"/>
      <c r="ADK16" s="22"/>
      <c r="ADL16" s="22"/>
      <c r="ADM16" s="22"/>
      <c r="ADN16" s="22"/>
      <c r="ADO16" s="22"/>
      <c r="ADP16" s="22"/>
      <c r="ADQ16" s="22"/>
      <c r="ADR16" s="22"/>
      <c r="ADS16" s="22"/>
      <c r="ADT16" s="22"/>
      <c r="ADU16" s="22"/>
      <c r="ADV16" s="22"/>
      <c r="ADW16" s="22"/>
      <c r="ADX16" s="22"/>
      <c r="ADY16" s="22"/>
      <c r="ADZ16" s="22"/>
      <c r="AEA16" s="22"/>
      <c r="AEB16" s="22"/>
      <c r="AEC16" s="22"/>
      <c r="AED16" s="22"/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/>
      <c r="AEP16" s="22"/>
      <c r="AEQ16" s="22"/>
      <c r="AER16" s="22"/>
      <c r="AES16" s="22"/>
      <c r="AET16" s="22"/>
      <c r="AEU16" s="22"/>
      <c r="AEV16" s="22"/>
      <c r="AEW16" s="22"/>
      <c r="AEX16" s="22"/>
      <c r="AEY16" s="22"/>
      <c r="AEZ16" s="22"/>
      <c r="AFA16" s="22"/>
      <c r="AFB16" s="22"/>
      <c r="AFC16" s="22"/>
      <c r="AFD16" s="22"/>
      <c r="AFE16" s="22"/>
      <c r="AFF16" s="22"/>
      <c r="AFG16" s="22"/>
      <c r="AFH16" s="22"/>
      <c r="AFI16" s="22"/>
      <c r="AFJ16" s="22"/>
      <c r="AFK16" s="22"/>
      <c r="AFL16" s="22"/>
      <c r="AFM16" s="22"/>
      <c r="AFN16" s="22"/>
      <c r="AFO16" s="22"/>
      <c r="AFP16" s="22"/>
      <c r="AFQ16" s="22"/>
      <c r="AFR16" s="22"/>
    </row>
    <row r="17" spans="1:850" s="35" customFormat="1">
      <c r="A17" s="22">
        <v>42122</v>
      </c>
      <c r="B17" s="35">
        <v>43724</v>
      </c>
      <c r="C17" s="35">
        <v>139541</v>
      </c>
      <c r="D17" s="35">
        <v>2787</v>
      </c>
      <c r="E17" s="35">
        <v>18443</v>
      </c>
      <c r="F17" s="35">
        <v>70518</v>
      </c>
      <c r="G17" s="35">
        <v>66785</v>
      </c>
      <c r="H17" s="35">
        <v>5675</v>
      </c>
      <c r="I17" s="35">
        <v>56293</v>
      </c>
      <c r="J17" s="35">
        <v>13866</v>
      </c>
      <c r="K17" s="35">
        <v>9061</v>
      </c>
      <c r="L17" s="35">
        <v>3507</v>
      </c>
      <c r="M17" s="35">
        <v>4677</v>
      </c>
      <c r="N17" s="35">
        <v>10121</v>
      </c>
      <c r="O17" s="35">
        <v>8532</v>
      </c>
      <c r="P17" s="35">
        <v>16524</v>
      </c>
      <c r="Q17" s="35">
        <v>3372</v>
      </c>
      <c r="R17" s="35">
        <v>976</v>
      </c>
      <c r="S17" s="35">
        <v>22615</v>
      </c>
      <c r="T17" s="35">
        <v>16957</v>
      </c>
      <c r="U17" s="35">
        <v>13740</v>
      </c>
      <c r="V17" s="35">
        <v>6912</v>
      </c>
      <c r="W17" s="35">
        <v>11968</v>
      </c>
      <c r="X17" s="35">
        <v>5597</v>
      </c>
      <c r="Y17" s="35">
        <v>9222</v>
      </c>
      <c r="Z17" s="35">
        <v>27415</v>
      </c>
      <c r="AA17" s="35">
        <v>4848</v>
      </c>
      <c r="AB17" s="35">
        <v>4221</v>
      </c>
      <c r="AC17" s="35">
        <v>17535</v>
      </c>
      <c r="AD17" s="35">
        <v>2743</v>
      </c>
      <c r="AE17" s="35">
        <v>6406</v>
      </c>
      <c r="AF17" s="35">
        <v>6651</v>
      </c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  <c r="CO17" s="40"/>
      <c r="CP17" s="40"/>
      <c r="CQ17" s="40"/>
      <c r="CR17" s="40"/>
      <c r="CS17" s="40"/>
      <c r="CT17" s="40"/>
      <c r="CU17" s="40"/>
      <c r="CV17" s="40"/>
      <c r="CW17" s="40"/>
      <c r="CX17" s="40"/>
      <c r="CY17" s="40"/>
      <c r="CZ17" s="40"/>
      <c r="DA17" s="40"/>
      <c r="DB17" s="40"/>
      <c r="DC17" s="40"/>
      <c r="DD17" s="40"/>
      <c r="DE17" s="40"/>
      <c r="DF17" s="40"/>
      <c r="DG17" s="40"/>
      <c r="DH17" s="40"/>
      <c r="DI17" s="40"/>
      <c r="DJ17" s="40"/>
      <c r="DK17" s="40"/>
      <c r="DL17" s="40"/>
      <c r="DM17" s="40"/>
      <c r="DN17" s="40"/>
      <c r="DO17" s="40"/>
      <c r="DP17" s="40"/>
      <c r="DQ17" s="40"/>
      <c r="DR17" s="40"/>
      <c r="DS17" s="40"/>
      <c r="DT17" s="40"/>
      <c r="DU17" s="40"/>
      <c r="DV17" s="40"/>
      <c r="DW17" s="40"/>
      <c r="DX17" s="40"/>
      <c r="DY17" s="40"/>
      <c r="DZ17" s="40"/>
      <c r="EA17" s="40"/>
      <c r="EB17" s="40"/>
      <c r="EC17" s="40"/>
      <c r="ED17" s="40"/>
      <c r="EE17" s="40"/>
      <c r="EF17" s="40"/>
      <c r="EG17" s="40"/>
      <c r="EH17" s="40"/>
      <c r="EI17" s="40"/>
      <c r="EJ17" s="40"/>
      <c r="EK17" s="40"/>
      <c r="EL17" s="22"/>
      <c r="EM17" s="22"/>
      <c r="EN17" s="22"/>
      <c r="EO17" s="22"/>
      <c r="EP17" s="22"/>
      <c r="EQ17" s="22"/>
      <c r="ER17" s="22"/>
      <c r="ES17" s="22"/>
      <c r="ET17" s="22"/>
      <c r="EU17" s="22"/>
      <c r="EV17" s="22"/>
      <c r="EW17" s="22"/>
      <c r="EX17" s="22"/>
      <c r="EY17" s="22"/>
      <c r="EZ17" s="22"/>
      <c r="FA17" s="22"/>
      <c r="FB17" s="22"/>
      <c r="FC17" s="22"/>
      <c r="FD17" s="22"/>
      <c r="FE17" s="22"/>
      <c r="FF17" s="22"/>
      <c r="FG17" s="22"/>
      <c r="FH17" s="22"/>
      <c r="FI17" s="22"/>
      <c r="FJ17" s="22"/>
      <c r="FK17" s="22"/>
      <c r="FL17" s="22"/>
      <c r="FM17" s="22"/>
      <c r="FN17" s="22"/>
      <c r="FO17" s="22"/>
      <c r="FP17" s="22"/>
      <c r="FQ17" s="22"/>
      <c r="FR17" s="22"/>
      <c r="FS17" s="22"/>
      <c r="FT17" s="22"/>
      <c r="FU17" s="22"/>
      <c r="FV17" s="22"/>
      <c r="FW17" s="22"/>
      <c r="FX17" s="22"/>
      <c r="FY17" s="22"/>
      <c r="FZ17" s="22"/>
      <c r="GA17" s="22"/>
      <c r="GB17" s="22"/>
      <c r="GC17" s="22"/>
      <c r="GD17" s="22"/>
      <c r="GE17" s="22"/>
      <c r="GF17" s="22"/>
      <c r="GG17" s="22"/>
      <c r="GH17" s="22"/>
      <c r="GI17" s="22"/>
      <c r="GJ17" s="22"/>
      <c r="GK17" s="22"/>
      <c r="GL17" s="22"/>
      <c r="GM17" s="22"/>
      <c r="GN17" s="22"/>
      <c r="GO17" s="22"/>
      <c r="GP17" s="22"/>
      <c r="GQ17" s="22"/>
      <c r="GR17" s="22"/>
      <c r="GS17" s="22"/>
      <c r="GT17" s="22"/>
      <c r="GU17" s="22"/>
      <c r="GV17" s="22"/>
      <c r="GW17" s="22"/>
      <c r="GX17" s="22"/>
      <c r="GY17" s="22"/>
      <c r="GZ17" s="22"/>
      <c r="HA17" s="22"/>
      <c r="HB17" s="22"/>
      <c r="HC17" s="22"/>
      <c r="HD17" s="22"/>
      <c r="HE17" s="22"/>
      <c r="HF17" s="22"/>
      <c r="HG17" s="22"/>
      <c r="HH17" s="22"/>
      <c r="HI17" s="22"/>
      <c r="HJ17" s="22"/>
      <c r="HK17" s="22"/>
      <c r="HL17" s="22"/>
      <c r="HM17" s="22"/>
      <c r="HN17" s="22"/>
      <c r="HO17" s="22"/>
      <c r="HP17" s="22"/>
      <c r="HQ17" s="22"/>
      <c r="HR17" s="22"/>
      <c r="HS17" s="22"/>
      <c r="HT17" s="22"/>
      <c r="HU17" s="22"/>
      <c r="HV17" s="22"/>
      <c r="HW17" s="22"/>
      <c r="HX17" s="22"/>
      <c r="HY17" s="22"/>
      <c r="HZ17" s="22"/>
      <c r="IA17" s="22"/>
      <c r="IB17" s="22"/>
      <c r="IC17" s="22"/>
      <c r="ID17" s="22"/>
      <c r="IE17" s="22"/>
      <c r="IF17" s="22"/>
      <c r="IG17" s="22"/>
      <c r="IH17" s="22"/>
      <c r="II17" s="22"/>
      <c r="IJ17" s="22"/>
      <c r="IK17" s="22"/>
      <c r="IL17" s="22"/>
      <c r="IM17" s="22"/>
      <c r="IN17" s="22"/>
      <c r="IO17" s="22"/>
      <c r="IP17" s="22"/>
      <c r="IQ17" s="22"/>
      <c r="IR17" s="22"/>
      <c r="IS17" s="22"/>
      <c r="IT17" s="22"/>
      <c r="IU17" s="22"/>
      <c r="IV17" s="22"/>
      <c r="IW17" s="22"/>
      <c r="IX17" s="22"/>
      <c r="IY17" s="22"/>
      <c r="IZ17" s="22"/>
      <c r="JA17" s="22"/>
      <c r="JB17" s="22"/>
      <c r="JC17" s="22"/>
      <c r="JD17" s="22"/>
      <c r="JE17" s="22"/>
      <c r="JF17" s="22"/>
      <c r="JG17" s="22"/>
      <c r="JH17" s="22"/>
      <c r="JI17" s="22"/>
      <c r="JJ17" s="22"/>
      <c r="JK17" s="22"/>
      <c r="JL17" s="22"/>
      <c r="JM17" s="22"/>
      <c r="JN17" s="22"/>
      <c r="JO17" s="22"/>
      <c r="JP17" s="22"/>
      <c r="JQ17" s="22"/>
      <c r="JR17" s="22"/>
      <c r="JS17" s="22"/>
      <c r="JT17" s="22"/>
      <c r="JU17" s="22"/>
      <c r="JV17" s="22"/>
      <c r="JW17" s="22"/>
      <c r="JX17" s="22"/>
      <c r="JY17" s="22"/>
      <c r="JZ17" s="22"/>
      <c r="KA17" s="22"/>
      <c r="KB17" s="22"/>
      <c r="KC17" s="22"/>
      <c r="KD17" s="22"/>
      <c r="KE17" s="22"/>
      <c r="KF17" s="22"/>
      <c r="KG17" s="22"/>
      <c r="KH17" s="22"/>
      <c r="KI17" s="22"/>
      <c r="KJ17" s="22"/>
      <c r="KK17" s="22"/>
      <c r="KL17" s="22"/>
      <c r="KM17" s="22"/>
      <c r="KN17" s="22"/>
      <c r="KO17" s="22"/>
      <c r="KP17" s="22"/>
      <c r="KQ17" s="22"/>
      <c r="KR17" s="22"/>
      <c r="KS17" s="22"/>
      <c r="KT17" s="22"/>
      <c r="KU17" s="22"/>
      <c r="KV17" s="22"/>
      <c r="KW17" s="22"/>
      <c r="KX17" s="22"/>
      <c r="KY17" s="22"/>
      <c r="KZ17" s="22"/>
      <c r="LA17" s="22"/>
      <c r="LB17" s="22"/>
      <c r="LC17" s="22"/>
      <c r="LD17" s="22"/>
      <c r="LE17" s="22"/>
      <c r="LF17" s="22"/>
      <c r="LG17" s="22"/>
      <c r="LH17" s="22"/>
      <c r="LI17" s="22"/>
      <c r="LJ17" s="22"/>
      <c r="LK17" s="22"/>
      <c r="LL17" s="22"/>
      <c r="LM17" s="22"/>
      <c r="LN17" s="22"/>
      <c r="LO17" s="22"/>
      <c r="LP17" s="22"/>
      <c r="LQ17" s="22"/>
      <c r="LR17" s="22"/>
      <c r="LS17" s="22"/>
      <c r="LT17" s="22"/>
      <c r="LU17" s="22"/>
      <c r="LV17" s="22"/>
      <c r="LW17" s="22"/>
      <c r="LX17" s="22"/>
      <c r="LY17" s="22"/>
      <c r="LZ17" s="22"/>
      <c r="MA17" s="22"/>
      <c r="MB17" s="22"/>
      <c r="MC17" s="22"/>
      <c r="MD17" s="22"/>
      <c r="ME17" s="22"/>
      <c r="MF17" s="22"/>
      <c r="MG17" s="22"/>
      <c r="MH17" s="22"/>
      <c r="MI17" s="22"/>
      <c r="MJ17" s="22"/>
      <c r="MK17" s="22"/>
      <c r="ML17" s="22"/>
      <c r="MM17" s="22"/>
      <c r="MN17" s="22"/>
      <c r="MO17" s="22"/>
      <c r="MP17" s="22"/>
      <c r="MQ17" s="22"/>
      <c r="MR17" s="22"/>
      <c r="MS17" s="22"/>
      <c r="MT17" s="22"/>
      <c r="MU17" s="22"/>
      <c r="MV17" s="22"/>
      <c r="MW17" s="22"/>
      <c r="MX17" s="22"/>
      <c r="MY17" s="22"/>
      <c r="MZ17" s="22"/>
      <c r="NA17" s="22"/>
      <c r="NB17" s="22"/>
      <c r="NC17" s="22"/>
      <c r="ND17" s="22"/>
      <c r="NE17" s="22"/>
      <c r="NF17" s="22"/>
      <c r="NG17" s="22"/>
      <c r="NH17" s="22"/>
      <c r="NI17" s="22"/>
      <c r="NJ17" s="22"/>
      <c r="NK17" s="22"/>
      <c r="NL17" s="22"/>
      <c r="NM17" s="22"/>
      <c r="NN17" s="22"/>
      <c r="NO17" s="22"/>
      <c r="NP17" s="22"/>
      <c r="NQ17" s="22"/>
      <c r="NR17" s="22"/>
      <c r="NS17" s="22"/>
      <c r="NT17" s="22"/>
      <c r="NU17" s="22"/>
      <c r="NV17" s="22"/>
      <c r="NW17" s="22"/>
      <c r="NX17" s="22"/>
      <c r="NY17" s="22"/>
      <c r="NZ17" s="22"/>
      <c r="OA17" s="22"/>
      <c r="OB17" s="22"/>
      <c r="OC17" s="22"/>
      <c r="OD17" s="22"/>
      <c r="OE17" s="22"/>
      <c r="OF17" s="22"/>
      <c r="OG17" s="22"/>
      <c r="OH17" s="22"/>
      <c r="OI17" s="22"/>
      <c r="OJ17" s="22"/>
      <c r="OK17" s="22"/>
      <c r="OL17" s="22"/>
      <c r="OM17" s="22"/>
      <c r="ON17" s="22"/>
      <c r="OO17" s="22"/>
      <c r="OP17" s="22"/>
      <c r="OQ17" s="22"/>
      <c r="OR17" s="22"/>
      <c r="OS17" s="22"/>
      <c r="OT17" s="22"/>
      <c r="OU17" s="22"/>
      <c r="OV17" s="22"/>
      <c r="OW17" s="22"/>
      <c r="OX17" s="22"/>
      <c r="OY17" s="22"/>
      <c r="OZ17" s="22"/>
      <c r="PA17" s="22"/>
      <c r="PB17" s="22"/>
      <c r="PC17" s="22"/>
      <c r="PD17" s="22"/>
      <c r="PE17" s="22"/>
      <c r="PF17" s="22"/>
      <c r="PG17" s="22"/>
      <c r="PH17" s="22"/>
      <c r="PI17" s="22"/>
      <c r="PJ17" s="22"/>
      <c r="PK17" s="22"/>
      <c r="PL17" s="22"/>
      <c r="PM17" s="22"/>
      <c r="PN17" s="22"/>
      <c r="PO17" s="22"/>
      <c r="PP17" s="22"/>
      <c r="PQ17" s="22"/>
      <c r="PR17" s="22"/>
      <c r="PS17" s="22"/>
      <c r="PT17" s="22"/>
      <c r="PU17" s="22"/>
      <c r="PV17" s="22"/>
      <c r="PW17" s="22"/>
      <c r="PX17" s="22"/>
      <c r="PY17" s="22"/>
      <c r="PZ17" s="22"/>
      <c r="QA17" s="22"/>
      <c r="QB17" s="22"/>
      <c r="QC17" s="22"/>
      <c r="QD17" s="22"/>
      <c r="QE17" s="22"/>
      <c r="QF17" s="22"/>
      <c r="QG17" s="22"/>
      <c r="QH17" s="22"/>
      <c r="QI17" s="22"/>
      <c r="QJ17" s="22"/>
      <c r="QK17" s="22"/>
      <c r="QL17" s="22"/>
      <c r="QM17" s="22"/>
      <c r="QN17" s="22"/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/>
      <c r="RC17" s="22"/>
      <c r="RD17" s="22"/>
      <c r="RE17" s="22"/>
      <c r="RF17" s="22"/>
      <c r="RG17" s="22"/>
      <c r="RH17" s="22"/>
      <c r="RI17" s="22"/>
      <c r="RJ17" s="22"/>
      <c r="RK17" s="22"/>
      <c r="RL17" s="22"/>
      <c r="RM17" s="22"/>
      <c r="RN17" s="22"/>
      <c r="RO17" s="22"/>
      <c r="RP17" s="22"/>
      <c r="RQ17" s="22"/>
      <c r="RR17" s="22"/>
      <c r="RS17" s="22"/>
      <c r="RT17" s="22"/>
      <c r="RU17" s="22"/>
      <c r="RV17" s="22"/>
      <c r="RW17" s="22"/>
      <c r="RX17" s="22"/>
      <c r="RY17" s="22"/>
      <c r="RZ17" s="22"/>
      <c r="SA17" s="22"/>
      <c r="SB17" s="22"/>
      <c r="SC17" s="22"/>
      <c r="SD17" s="22"/>
      <c r="SE17" s="22"/>
      <c r="SF17" s="22"/>
      <c r="SG17" s="22"/>
      <c r="SH17" s="22"/>
      <c r="SI17" s="22"/>
      <c r="SJ17" s="22"/>
      <c r="SK17" s="22"/>
      <c r="SL17" s="22"/>
      <c r="SM17" s="22"/>
      <c r="SN17" s="22"/>
      <c r="SO17" s="22"/>
      <c r="SP17" s="22"/>
      <c r="SQ17" s="22"/>
      <c r="SR17" s="22"/>
      <c r="SS17" s="22"/>
      <c r="ST17" s="22"/>
      <c r="SU17" s="22"/>
      <c r="SV17" s="22"/>
      <c r="SW17" s="22"/>
      <c r="SX17" s="22"/>
      <c r="SY17" s="22"/>
      <c r="SZ17" s="22"/>
      <c r="TA17" s="22"/>
      <c r="TB17" s="22"/>
      <c r="TC17" s="22"/>
      <c r="TD17" s="22"/>
      <c r="TE17" s="22"/>
      <c r="TF17" s="22"/>
      <c r="TG17" s="22"/>
      <c r="TH17" s="22"/>
      <c r="TI17" s="22"/>
      <c r="TJ17" s="22"/>
      <c r="TK17" s="22"/>
      <c r="TL17" s="22"/>
      <c r="TM17" s="22"/>
      <c r="TN17" s="22"/>
      <c r="TO17" s="22"/>
      <c r="TP17" s="22"/>
      <c r="TQ17" s="22"/>
      <c r="TR17" s="22"/>
      <c r="TS17" s="22"/>
      <c r="TT17" s="22"/>
      <c r="TU17" s="22"/>
      <c r="TV17" s="22"/>
      <c r="TW17" s="22"/>
      <c r="TX17" s="22"/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/>
      <c r="UJ17" s="22"/>
      <c r="UK17" s="22"/>
      <c r="UL17" s="22"/>
      <c r="UM17" s="22"/>
      <c r="UN17" s="22"/>
      <c r="UO17" s="22"/>
      <c r="UP17" s="22"/>
      <c r="UQ17" s="22"/>
      <c r="UR17" s="22"/>
      <c r="US17" s="22"/>
      <c r="UT17" s="22"/>
      <c r="UU17" s="22"/>
      <c r="UV17" s="22"/>
      <c r="UW17" s="22"/>
      <c r="UX17" s="22"/>
      <c r="UY17" s="22"/>
      <c r="UZ17" s="22"/>
      <c r="VA17" s="22"/>
      <c r="VB17" s="22"/>
      <c r="VC17" s="22"/>
      <c r="VD17" s="22"/>
      <c r="VE17" s="22"/>
      <c r="VF17" s="22"/>
      <c r="VG17" s="22"/>
      <c r="VH17" s="22"/>
      <c r="VI17" s="22"/>
      <c r="VJ17" s="22"/>
      <c r="VK17" s="22"/>
      <c r="VL17" s="22"/>
      <c r="VM17" s="22"/>
      <c r="VN17" s="22"/>
      <c r="VO17" s="22"/>
      <c r="VP17" s="22"/>
      <c r="VQ17" s="22"/>
      <c r="VR17" s="22"/>
      <c r="VS17" s="22"/>
      <c r="VT17" s="22"/>
      <c r="VU17" s="22"/>
      <c r="VV17" s="22"/>
      <c r="VW17" s="22"/>
      <c r="VX17" s="22"/>
      <c r="VY17" s="22"/>
      <c r="VZ17" s="22"/>
      <c r="WA17" s="22"/>
      <c r="WB17" s="22"/>
      <c r="WC17" s="22"/>
      <c r="WD17" s="22"/>
      <c r="WE17" s="22"/>
      <c r="WF17" s="22"/>
      <c r="WG17" s="22"/>
      <c r="WH17" s="22"/>
      <c r="WI17" s="22"/>
      <c r="WJ17" s="22"/>
      <c r="WK17" s="22"/>
      <c r="WL17" s="22"/>
      <c r="WM17" s="22"/>
      <c r="WN17" s="22"/>
      <c r="WO17" s="22"/>
      <c r="WP17" s="22"/>
      <c r="WQ17" s="22"/>
      <c r="WR17" s="22"/>
      <c r="WS17" s="22"/>
      <c r="WT17" s="22"/>
      <c r="WU17" s="22"/>
      <c r="WV17" s="22"/>
      <c r="WW17" s="22"/>
      <c r="WX17" s="22"/>
      <c r="WY17" s="22"/>
      <c r="WZ17" s="22"/>
      <c r="XA17" s="22"/>
      <c r="XB17" s="22"/>
      <c r="XC17" s="22"/>
      <c r="XD17" s="22"/>
      <c r="XE17" s="22"/>
      <c r="XF17" s="22"/>
      <c r="XG17" s="22"/>
      <c r="XH17" s="22"/>
      <c r="XI17" s="22"/>
      <c r="XJ17" s="22"/>
      <c r="XK17" s="22"/>
      <c r="XL17" s="22"/>
      <c r="XM17" s="22"/>
      <c r="XN17" s="22"/>
      <c r="XO17" s="22"/>
      <c r="XP17" s="22"/>
      <c r="XQ17" s="22"/>
      <c r="XR17" s="22"/>
      <c r="XS17" s="22"/>
      <c r="XT17" s="22"/>
      <c r="XU17" s="22"/>
      <c r="XV17" s="22"/>
      <c r="XW17" s="22"/>
      <c r="XX17" s="22"/>
      <c r="XY17" s="22"/>
      <c r="XZ17" s="22"/>
      <c r="YA17" s="22"/>
      <c r="YB17" s="22"/>
      <c r="YC17" s="22"/>
      <c r="YD17" s="22"/>
      <c r="YE17" s="22"/>
      <c r="YF17" s="22"/>
      <c r="YG17" s="22"/>
      <c r="YH17" s="22"/>
      <c r="YI17" s="22"/>
      <c r="YJ17" s="22"/>
      <c r="YK17" s="22"/>
      <c r="YL17" s="22"/>
      <c r="YM17" s="22"/>
      <c r="YN17" s="22"/>
      <c r="YO17" s="22"/>
      <c r="YP17" s="22"/>
      <c r="YQ17" s="22"/>
      <c r="YR17" s="22"/>
      <c r="YS17" s="22"/>
      <c r="YT17" s="22"/>
      <c r="YU17" s="22"/>
      <c r="YV17" s="22"/>
      <c r="YW17" s="22"/>
      <c r="YX17" s="22"/>
      <c r="YY17" s="22"/>
      <c r="YZ17" s="22"/>
      <c r="ZA17" s="22"/>
      <c r="ZB17" s="22"/>
      <c r="ZC17" s="22"/>
      <c r="ZD17" s="22"/>
      <c r="ZE17" s="22"/>
      <c r="ZF17" s="22"/>
      <c r="ZG17" s="22"/>
      <c r="ZH17" s="22"/>
      <c r="ZI17" s="22"/>
      <c r="ZJ17" s="22"/>
      <c r="ZK17" s="22"/>
      <c r="ZL17" s="22"/>
      <c r="ZM17" s="22"/>
      <c r="ZN17" s="22"/>
      <c r="ZO17" s="22"/>
      <c r="ZP17" s="22"/>
      <c r="ZQ17" s="22"/>
      <c r="ZR17" s="22"/>
      <c r="ZS17" s="22"/>
      <c r="ZT17" s="22"/>
      <c r="ZU17" s="22"/>
      <c r="ZV17" s="22"/>
      <c r="ZW17" s="22"/>
      <c r="ZX17" s="22"/>
      <c r="ZY17" s="22"/>
      <c r="ZZ17" s="22"/>
      <c r="AAA17" s="22"/>
      <c r="AAB17" s="22"/>
      <c r="AAC17" s="22"/>
      <c r="AAD17" s="22"/>
      <c r="AAE17" s="22"/>
      <c r="AAF17" s="22"/>
      <c r="AAG17" s="22"/>
      <c r="AAH17" s="22"/>
      <c r="AAI17" s="22"/>
      <c r="AAJ17" s="22"/>
      <c r="AAK17" s="22"/>
      <c r="AAL17" s="22"/>
      <c r="AAM17" s="22"/>
      <c r="AAN17" s="22"/>
      <c r="AAO17" s="22"/>
      <c r="AAP17" s="22"/>
      <c r="AAQ17" s="22"/>
      <c r="AAR17" s="22"/>
      <c r="AAS17" s="22"/>
      <c r="AAT17" s="22"/>
      <c r="AAU17" s="22"/>
      <c r="AAV17" s="22"/>
      <c r="AAW17" s="22"/>
      <c r="AAX17" s="22"/>
      <c r="AAY17" s="22"/>
      <c r="AAZ17" s="22"/>
      <c r="ABA17" s="22"/>
      <c r="ABB17" s="22"/>
      <c r="ABC17" s="22"/>
      <c r="ABD17" s="22"/>
      <c r="ABE17" s="22"/>
      <c r="ABF17" s="22"/>
      <c r="ABG17" s="22"/>
      <c r="ABH17" s="22"/>
      <c r="ABI17" s="22"/>
      <c r="ABJ17" s="22"/>
      <c r="ABK17" s="22"/>
      <c r="ABL17" s="22"/>
      <c r="ABM17" s="22"/>
      <c r="ABN17" s="22"/>
      <c r="ABO17" s="22"/>
      <c r="ABP17" s="22"/>
      <c r="ABQ17" s="22"/>
      <c r="ABR17" s="22"/>
      <c r="ABS17" s="22"/>
      <c r="ABT17" s="22"/>
      <c r="ABU17" s="22"/>
      <c r="ABV17" s="22"/>
      <c r="ABW17" s="22"/>
      <c r="ABX17" s="22"/>
      <c r="ABY17" s="22"/>
      <c r="ABZ17" s="22"/>
      <c r="ACA17" s="22"/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/>
      <c r="ACM17" s="22"/>
      <c r="ACN17" s="22"/>
      <c r="ACO17" s="22"/>
      <c r="ACP17" s="22"/>
      <c r="ACQ17" s="22"/>
      <c r="ACR17" s="22"/>
      <c r="ACS17" s="22"/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/>
      <c r="ADE17" s="22"/>
      <c r="ADF17" s="22"/>
      <c r="ADG17" s="22"/>
      <c r="ADH17" s="22"/>
      <c r="ADI17" s="22"/>
      <c r="ADJ17" s="22"/>
      <c r="ADK17" s="22"/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/>
      <c r="ADW17" s="22"/>
      <c r="ADX17" s="22"/>
      <c r="ADY17" s="22"/>
      <c r="ADZ17" s="22"/>
      <c r="AEA17" s="22"/>
      <c r="AEB17" s="22"/>
      <c r="AEC17" s="22"/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/>
      <c r="AEO17" s="22"/>
      <c r="AEP17" s="22"/>
      <c r="AEQ17" s="22"/>
      <c r="AER17" s="22"/>
      <c r="AES17" s="22"/>
      <c r="AET17" s="22"/>
      <c r="AEU17" s="22"/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/>
      <c r="AFG17" s="22"/>
      <c r="AFH17" s="22"/>
      <c r="AFI17" s="22"/>
      <c r="AFJ17" s="22"/>
      <c r="AFK17" s="22"/>
      <c r="AFL17" s="22"/>
      <c r="AFM17" s="22"/>
      <c r="AFN17" s="22"/>
      <c r="AFO17" s="22"/>
      <c r="AFP17" s="22"/>
      <c r="AFQ17" s="22"/>
      <c r="AFR17" s="22"/>
    </row>
    <row r="18" spans="1:850" s="35" customFormat="1">
      <c r="A18" s="22">
        <v>42121</v>
      </c>
      <c r="B18" s="35">
        <v>43808</v>
      </c>
      <c r="C18" s="35">
        <v>142213</v>
      </c>
      <c r="D18" s="35">
        <v>2760</v>
      </c>
      <c r="E18" s="35">
        <v>18224</v>
      </c>
      <c r="F18" s="35">
        <v>65753</v>
      </c>
      <c r="G18" s="35">
        <v>62576</v>
      </c>
      <c r="H18" s="35">
        <v>4875</v>
      </c>
      <c r="I18" s="35">
        <v>56656</v>
      </c>
      <c r="J18" s="35">
        <v>12612</v>
      </c>
      <c r="K18" s="35">
        <v>9002</v>
      </c>
      <c r="L18" s="35">
        <v>3197</v>
      </c>
      <c r="M18" s="35">
        <v>4558</v>
      </c>
      <c r="N18" s="35">
        <v>11297</v>
      </c>
      <c r="O18" s="35">
        <v>7624</v>
      </c>
      <c r="P18" s="35">
        <v>15152</v>
      </c>
      <c r="Q18" s="35">
        <v>3047</v>
      </c>
      <c r="R18" s="35">
        <v>1016</v>
      </c>
      <c r="S18" s="35">
        <v>23702</v>
      </c>
      <c r="T18" s="35">
        <v>16813</v>
      </c>
      <c r="U18" s="35">
        <v>11987</v>
      </c>
      <c r="V18" s="35">
        <v>6897</v>
      </c>
      <c r="W18" s="35">
        <v>11420</v>
      </c>
      <c r="X18" s="35">
        <v>5529</v>
      </c>
      <c r="Y18" s="35">
        <v>6914</v>
      </c>
      <c r="Z18" s="35">
        <v>26565</v>
      </c>
      <c r="AA18" s="35">
        <v>4679</v>
      </c>
      <c r="AB18" s="35">
        <v>3915</v>
      </c>
      <c r="AC18" s="35">
        <v>17651</v>
      </c>
      <c r="AD18" s="35">
        <v>2356</v>
      </c>
      <c r="AE18" s="35">
        <v>6070</v>
      </c>
      <c r="AF18" s="35">
        <v>6325</v>
      </c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  <c r="CO18" s="40"/>
      <c r="CP18" s="40"/>
      <c r="CQ18" s="40"/>
      <c r="CR18" s="40"/>
      <c r="CS18" s="40"/>
      <c r="CT18" s="40"/>
      <c r="CU18" s="40"/>
      <c r="CV18" s="40"/>
      <c r="CW18" s="40"/>
      <c r="CX18" s="40"/>
      <c r="CY18" s="40"/>
      <c r="CZ18" s="40"/>
      <c r="DA18" s="40"/>
      <c r="DB18" s="40"/>
      <c r="DC18" s="40"/>
      <c r="DD18" s="40"/>
      <c r="DE18" s="40"/>
      <c r="DF18" s="40"/>
      <c r="DG18" s="40"/>
      <c r="DH18" s="40"/>
      <c r="DI18" s="40"/>
      <c r="DJ18" s="40"/>
      <c r="DK18" s="40"/>
      <c r="DL18" s="40"/>
      <c r="DM18" s="40"/>
      <c r="DN18" s="40"/>
      <c r="DO18" s="40"/>
      <c r="DP18" s="40"/>
      <c r="DQ18" s="40"/>
      <c r="DR18" s="40"/>
      <c r="DS18" s="40"/>
      <c r="DT18" s="40"/>
      <c r="DU18" s="40"/>
      <c r="DV18" s="40"/>
      <c r="DW18" s="40"/>
      <c r="DX18" s="40"/>
      <c r="DY18" s="40"/>
      <c r="DZ18" s="40"/>
      <c r="EA18" s="40"/>
      <c r="EB18" s="40"/>
      <c r="EC18" s="40"/>
      <c r="ED18" s="40"/>
      <c r="EE18" s="40"/>
      <c r="EF18" s="40"/>
      <c r="EG18" s="40"/>
      <c r="EH18" s="40"/>
      <c r="EI18" s="40"/>
      <c r="EJ18" s="40"/>
      <c r="EK18" s="40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/>
      <c r="AFP18" s="22"/>
      <c r="AFQ18" s="22"/>
      <c r="AFR18" s="22"/>
    </row>
    <row r="19" spans="1:850" s="35" customFormat="1">
      <c r="A19" s="22">
        <v>42120</v>
      </c>
      <c r="B19" s="35">
        <v>36502</v>
      </c>
      <c r="C19" s="35">
        <v>137489</v>
      </c>
      <c r="D19" s="35">
        <v>1958</v>
      </c>
      <c r="E19" s="35">
        <v>17128</v>
      </c>
      <c r="F19" s="35">
        <v>80360</v>
      </c>
      <c r="G19" s="35">
        <v>77124</v>
      </c>
      <c r="H19" s="35">
        <v>3686</v>
      </c>
      <c r="I19" s="35">
        <v>41762</v>
      </c>
      <c r="J19" s="35">
        <v>11550</v>
      </c>
      <c r="K19" s="35">
        <v>5097</v>
      </c>
      <c r="L19" s="35">
        <v>1814</v>
      </c>
      <c r="M19" s="35">
        <v>4780</v>
      </c>
      <c r="N19" s="35">
        <v>9317</v>
      </c>
      <c r="O19" s="35">
        <v>8073</v>
      </c>
      <c r="P19" s="35">
        <v>13611</v>
      </c>
      <c r="Q19" s="35">
        <v>1996</v>
      </c>
      <c r="R19" s="35">
        <v>706</v>
      </c>
      <c r="S19" s="35">
        <v>11196</v>
      </c>
      <c r="T19" s="35">
        <v>16341</v>
      </c>
      <c r="U19" s="35">
        <v>6556</v>
      </c>
      <c r="V19" s="35">
        <v>7180</v>
      </c>
      <c r="W19" s="35">
        <v>20364</v>
      </c>
      <c r="X19" s="35">
        <v>5977</v>
      </c>
      <c r="Y19" s="35">
        <v>5149</v>
      </c>
      <c r="Z19" s="35">
        <v>45843</v>
      </c>
      <c r="AA19" s="35">
        <v>1938</v>
      </c>
      <c r="AB19" s="35">
        <v>3478</v>
      </c>
      <c r="AC19" s="35">
        <v>18956</v>
      </c>
      <c r="AD19" s="35">
        <v>634</v>
      </c>
      <c r="AE19" s="35">
        <v>8605</v>
      </c>
      <c r="AF19" s="35">
        <v>7370</v>
      </c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  <c r="CO19" s="40"/>
      <c r="CP19" s="40"/>
      <c r="CQ19" s="40"/>
      <c r="CR19" s="40"/>
      <c r="CS19" s="40"/>
      <c r="CT19" s="40"/>
      <c r="CU19" s="40"/>
      <c r="CV19" s="40"/>
      <c r="CW19" s="40"/>
      <c r="CX19" s="40"/>
      <c r="CY19" s="40"/>
      <c r="CZ19" s="40"/>
      <c r="DA19" s="40"/>
      <c r="DB19" s="40"/>
      <c r="DC19" s="40"/>
      <c r="DD19" s="40"/>
      <c r="DE19" s="40"/>
      <c r="DF19" s="40"/>
      <c r="DG19" s="40"/>
      <c r="DH19" s="40"/>
      <c r="DI19" s="40"/>
      <c r="DJ19" s="40"/>
      <c r="DK19" s="40"/>
      <c r="DL19" s="40"/>
      <c r="DM19" s="40"/>
      <c r="DN19" s="40"/>
      <c r="DO19" s="40"/>
      <c r="DP19" s="40"/>
      <c r="DQ19" s="40"/>
      <c r="DR19" s="40"/>
      <c r="DS19" s="40"/>
      <c r="DT19" s="40"/>
      <c r="DU19" s="40"/>
      <c r="DV19" s="40"/>
      <c r="DW19" s="40"/>
      <c r="DX19" s="40"/>
      <c r="DY19" s="40"/>
      <c r="DZ19" s="40"/>
      <c r="EA19" s="40"/>
      <c r="EB19" s="40"/>
      <c r="EC19" s="40"/>
      <c r="ED19" s="40"/>
      <c r="EE19" s="40"/>
      <c r="EF19" s="40"/>
      <c r="EG19" s="40"/>
      <c r="EH19" s="40"/>
      <c r="EI19" s="40"/>
      <c r="EJ19" s="40"/>
      <c r="EK19" s="40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  <c r="IQ19" s="22"/>
      <c r="IR19" s="22"/>
      <c r="IS19" s="22"/>
      <c r="IT19" s="22"/>
      <c r="IU19" s="22"/>
      <c r="IV19" s="22"/>
      <c r="IW19" s="22"/>
      <c r="IX19" s="22"/>
      <c r="IY19" s="22"/>
      <c r="IZ19" s="22"/>
      <c r="JA19" s="22"/>
      <c r="JB19" s="22"/>
      <c r="JC19" s="22"/>
      <c r="JD19" s="22"/>
      <c r="JE19" s="22"/>
      <c r="JF19" s="22"/>
      <c r="JG19" s="22"/>
      <c r="JH19" s="22"/>
      <c r="JI19" s="22"/>
      <c r="JJ19" s="22"/>
      <c r="JK19" s="22"/>
      <c r="JL19" s="22"/>
      <c r="JM19" s="22"/>
      <c r="JN19" s="22"/>
      <c r="JO19" s="22"/>
      <c r="JP19" s="22"/>
      <c r="JQ19" s="22"/>
      <c r="JR19" s="22"/>
      <c r="JS19" s="22"/>
      <c r="JT19" s="22"/>
      <c r="JU19" s="22"/>
      <c r="JV19" s="22"/>
      <c r="JW19" s="22"/>
      <c r="JX19" s="22"/>
      <c r="JY19" s="22"/>
      <c r="JZ19" s="22"/>
      <c r="KA19" s="22"/>
      <c r="KB19" s="22"/>
      <c r="KC19" s="22"/>
      <c r="KD19" s="22"/>
      <c r="KE19" s="22"/>
      <c r="KF19" s="22"/>
      <c r="KG19" s="22"/>
      <c r="KH19" s="22"/>
      <c r="KI19" s="22"/>
      <c r="KJ19" s="22"/>
      <c r="KK19" s="22"/>
      <c r="KL19" s="22"/>
      <c r="KM19" s="22"/>
      <c r="KN19" s="22"/>
      <c r="KO19" s="22"/>
      <c r="KP19" s="22"/>
      <c r="KQ19" s="22"/>
      <c r="KR19" s="22"/>
      <c r="KS19" s="22"/>
      <c r="KT19" s="22"/>
      <c r="KU19" s="22"/>
      <c r="KV19" s="22"/>
      <c r="KW19" s="22"/>
      <c r="KX19" s="22"/>
      <c r="KY19" s="22"/>
      <c r="KZ19" s="22"/>
      <c r="LA19" s="22"/>
      <c r="LB19" s="22"/>
      <c r="LC19" s="22"/>
      <c r="LD19" s="22"/>
      <c r="LE19" s="22"/>
      <c r="LF19" s="22"/>
      <c r="LG19" s="22"/>
      <c r="LH19" s="22"/>
      <c r="LI19" s="22"/>
      <c r="LJ19" s="22"/>
      <c r="LK19" s="22"/>
      <c r="LL19" s="22"/>
      <c r="LM19" s="22"/>
      <c r="LN19" s="22"/>
      <c r="LO19" s="22"/>
      <c r="LP19" s="22"/>
      <c r="LQ19" s="22"/>
      <c r="LR19" s="22"/>
      <c r="LS19" s="22"/>
      <c r="LT19" s="22"/>
      <c r="LU19" s="22"/>
      <c r="LV19" s="22"/>
      <c r="LW19" s="22"/>
      <c r="LX19" s="22"/>
      <c r="LY19" s="22"/>
      <c r="LZ19" s="22"/>
      <c r="MA19" s="22"/>
      <c r="MB19" s="22"/>
      <c r="MC19" s="22"/>
      <c r="MD19" s="22"/>
      <c r="ME19" s="22"/>
      <c r="MF19" s="22"/>
      <c r="MG19" s="22"/>
      <c r="MH19" s="22"/>
      <c r="MI19" s="22"/>
      <c r="MJ19" s="22"/>
      <c r="MK19" s="22"/>
      <c r="ML19" s="22"/>
      <c r="MM19" s="22"/>
      <c r="MN19" s="22"/>
      <c r="MO19" s="22"/>
      <c r="MP19" s="22"/>
      <c r="MQ19" s="22"/>
      <c r="MR19" s="22"/>
      <c r="MS19" s="22"/>
      <c r="MT19" s="22"/>
      <c r="MU19" s="22"/>
      <c r="MV19" s="22"/>
      <c r="MW19" s="22"/>
      <c r="MX19" s="22"/>
      <c r="MY19" s="22"/>
      <c r="MZ19" s="22"/>
      <c r="NA19" s="22"/>
      <c r="NB19" s="22"/>
      <c r="NC19" s="22"/>
      <c r="ND19" s="22"/>
      <c r="NE19" s="22"/>
      <c r="NF19" s="22"/>
      <c r="NG19" s="22"/>
      <c r="NH19" s="22"/>
      <c r="NI19" s="22"/>
      <c r="NJ19" s="22"/>
      <c r="NK19" s="22"/>
      <c r="NL19" s="22"/>
      <c r="NM19" s="22"/>
      <c r="NN19" s="22"/>
      <c r="NO19" s="22"/>
      <c r="NP19" s="22"/>
      <c r="NQ19" s="22"/>
      <c r="NR19" s="22"/>
      <c r="NS19" s="22"/>
      <c r="NT19" s="22"/>
      <c r="NU19" s="22"/>
      <c r="NV19" s="22"/>
      <c r="NW19" s="22"/>
      <c r="NX19" s="22"/>
      <c r="NY19" s="22"/>
      <c r="NZ19" s="22"/>
      <c r="OA19" s="22"/>
      <c r="OB19" s="22"/>
      <c r="OC19" s="22"/>
      <c r="OD19" s="22"/>
      <c r="OE19" s="22"/>
      <c r="OF19" s="22"/>
      <c r="OG19" s="22"/>
      <c r="OH19" s="22"/>
      <c r="OI19" s="22"/>
      <c r="OJ19" s="22"/>
      <c r="OK19" s="22"/>
      <c r="OL19" s="22"/>
      <c r="OM19" s="22"/>
      <c r="ON19" s="22"/>
      <c r="OO19" s="22"/>
      <c r="OP19" s="22"/>
      <c r="OQ19" s="22"/>
      <c r="OR19" s="22"/>
      <c r="OS19" s="22"/>
      <c r="OT19" s="22"/>
      <c r="OU19" s="22"/>
      <c r="OV19" s="22"/>
      <c r="OW19" s="22"/>
      <c r="OX19" s="22"/>
      <c r="OY19" s="22"/>
      <c r="OZ19" s="22"/>
      <c r="PA19" s="22"/>
      <c r="PB19" s="22"/>
      <c r="PC19" s="22"/>
      <c r="PD19" s="22"/>
      <c r="PE19" s="22"/>
      <c r="PF19" s="22"/>
      <c r="PG19" s="22"/>
      <c r="PH19" s="22"/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/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/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/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/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/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/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/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/>
      <c r="AAM19" s="22"/>
      <c r="AAN19" s="22"/>
      <c r="AAO19" s="22"/>
      <c r="AAP19" s="22"/>
      <c r="AAQ19" s="22"/>
      <c r="AAR19" s="22"/>
      <c r="AAS19" s="22"/>
      <c r="AAT19" s="22"/>
      <c r="AAU19" s="22"/>
      <c r="AAV19" s="22"/>
      <c r="AAW19" s="22"/>
      <c r="AAX19" s="22"/>
      <c r="AAY19" s="22"/>
      <c r="AAZ19" s="22"/>
      <c r="ABA19" s="22"/>
      <c r="ABB19" s="22"/>
      <c r="ABC19" s="22"/>
      <c r="ABD19" s="22"/>
      <c r="ABE19" s="22"/>
      <c r="ABF19" s="22"/>
      <c r="ABG19" s="22"/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/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/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/>
      <c r="AEC19" s="22"/>
      <c r="AED19" s="22"/>
      <c r="AEE19" s="22"/>
      <c r="AEF19" s="22"/>
      <c r="AEG19" s="22"/>
      <c r="AEH19" s="22"/>
      <c r="AEI19" s="22"/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/>
      <c r="AFM19" s="22"/>
      <c r="AFN19" s="22"/>
      <c r="AFO19" s="22"/>
      <c r="AFP19" s="22"/>
      <c r="AFQ19" s="22"/>
      <c r="AFR19" s="22"/>
    </row>
    <row r="20" spans="1:850" s="35" customFormat="1">
      <c r="A20" s="22">
        <v>42119</v>
      </c>
      <c r="B20" s="35">
        <v>37251</v>
      </c>
      <c r="C20" s="35">
        <v>143322</v>
      </c>
      <c r="D20" s="35">
        <v>2088</v>
      </c>
      <c r="E20" s="35">
        <v>17043</v>
      </c>
      <c r="F20" s="35">
        <v>88220</v>
      </c>
      <c r="G20" s="35">
        <v>88403</v>
      </c>
      <c r="H20" s="35">
        <v>3963</v>
      </c>
      <c r="I20" s="35">
        <v>44469</v>
      </c>
      <c r="J20" s="35">
        <v>11639</v>
      </c>
      <c r="K20" s="35">
        <v>5437</v>
      </c>
      <c r="L20" s="35">
        <v>2067</v>
      </c>
      <c r="M20" s="35">
        <v>4989</v>
      </c>
      <c r="N20" s="35">
        <v>10121</v>
      </c>
      <c r="O20" s="35">
        <v>9108</v>
      </c>
      <c r="P20" s="35">
        <v>17157</v>
      </c>
      <c r="Q20" s="35">
        <v>2439</v>
      </c>
      <c r="R20" s="35">
        <v>685</v>
      </c>
      <c r="S20" s="35">
        <v>11614</v>
      </c>
      <c r="T20" s="35">
        <v>15277</v>
      </c>
      <c r="U20" s="35">
        <v>8578</v>
      </c>
      <c r="V20" s="35">
        <v>6942</v>
      </c>
      <c r="W20" s="35">
        <v>22205</v>
      </c>
      <c r="X20" s="35">
        <v>6581</v>
      </c>
      <c r="Y20" s="35">
        <v>4484</v>
      </c>
      <c r="Z20" s="35">
        <v>53532</v>
      </c>
      <c r="AA20" s="35">
        <v>2310</v>
      </c>
      <c r="AB20" s="35">
        <v>3680</v>
      </c>
      <c r="AC20" s="35">
        <v>19742</v>
      </c>
      <c r="AD20" s="35">
        <v>750</v>
      </c>
      <c r="AE20" s="35">
        <v>9344</v>
      </c>
      <c r="AF20" s="35">
        <v>7727</v>
      </c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  <c r="CO20" s="40"/>
      <c r="CP20" s="40"/>
      <c r="CQ20" s="40"/>
      <c r="CR20" s="40"/>
      <c r="CS20" s="40"/>
      <c r="CT20" s="40"/>
      <c r="CU20" s="40"/>
      <c r="CV20" s="40"/>
      <c r="CW20" s="40"/>
      <c r="CX20" s="40"/>
      <c r="CY20" s="40"/>
      <c r="CZ20" s="40"/>
      <c r="DA20" s="40"/>
      <c r="DB20" s="40"/>
      <c r="DC20" s="40"/>
      <c r="DD20" s="40"/>
      <c r="DE20" s="40"/>
      <c r="DF20" s="40"/>
      <c r="DG20" s="40"/>
      <c r="DH20" s="40"/>
      <c r="DI20" s="40"/>
      <c r="DJ20" s="40"/>
      <c r="DK20" s="40"/>
      <c r="DL20" s="40"/>
      <c r="DM20" s="40"/>
      <c r="DN20" s="40"/>
      <c r="DO20" s="40"/>
      <c r="DP20" s="40"/>
      <c r="DQ20" s="40"/>
      <c r="DR20" s="40"/>
      <c r="DS20" s="40"/>
      <c r="DT20" s="40"/>
      <c r="DU20" s="40"/>
      <c r="DV20" s="40"/>
      <c r="DW20" s="40"/>
      <c r="DX20" s="40"/>
      <c r="DY20" s="40"/>
      <c r="DZ20" s="40"/>
      <c r="EA20" s="40"/>
      <c r="EB20" s="40"/>
      <c r="EC20" s="40"/>
      <c r="ED20" s="40"/>
      <c r="EE20" s="40"/>
      <c r="EF20" s="40"/>
      <c r="EG20" s="40"/>
      <c r="EH20" s="40"/>
      <c r="EI20" s="40"/>
      <c r="EJ20" s="40"/>
      <c r="EK20" s="40"/>
      <c r="EL20" s="22"/>
      <c r="EM20" s="22"/>
      <c r="EN20" s="22"/>
      <c r="EO20" s="22"/>
      <c r="EP20" s="22"/>
      <c r="EQ20" s="22"/>
      <c r="ER20" s="22"/>
      <c r="ES20" s="22"/>
      <c r="ET20" s="22"/>
      <c r="EU20" s="22"/>
      <c r="EV20" s="22"/>
      <c r="EW20" s="22"/>
      <c r="EX20" s="22"/>
      <c r="EY20" s="22"/>
      <c r="EZ20" s="22"/>
      <c r="FA20" s="22"/>
      <c r="FB20" s="22"/>
      <c r="FC20" s="22"/>
      <c r="FD20" s="22"/>
      <c r="FE20" s="22"/>
      <c r="FF20" s="22"/>
      <c r="FG20" s="22"/>
      <c r="FH20" s="22"/>
      <c r="FI20" s="22"/>
      <c r="FJ20" s="22"/>
      <c r="FK20" s="22"/>
      <c r="FL20" s="22"/>
      <c r="FM20" s="22"/>
      <c r="FN20" s="22"/>
      <c r="FO20" s="22"/>
      <c r="FP20" s="22"/>
      <c r="FQ20" s="22"/>
      <c r="FR20" s="22"/>
      <c r="FS20" s="22"/>
      <c r="FT20" s="22"/>
      <c r="FU20" s="22"/>
      <c r="FV20" s="22"/>
      <c r="FW20" s="22"/>
      <c r="FX20" s="22"/>
      <c r="FY20" s="22"/>
      <c r="FZ20" s="22"/>
      <c r="GA20" s="22"/>
      <c r="GB20" s="22"/>
      <c r="GC20" s="22"/>
      <c r="GD20" s="22"/>
      <c r="GE20" s="22"/>
      <c r="GF20" s="22"/>
      <c r="GG20" s="22"/>
      <c r="GH20" s="22"/>
      <c r="GI20" s="22"/>
      <c r="GJ20" s="22"/>
      <c r="GK20" s="22"/>
      <c r="GL20" s="22"/>
      <c r="GM20" s="22"/>
      <c r="GN20" s="22"/>
      <c r="GO20" s="22"/>
      <c r="GP20" s="22"/>
      <c r="GQ20" s="22"/>
      <c r="GR20" s="22"/>
      <c r="GS20" s="22"/>
      <c r="GT20" s="22"/>
      <c r="GU20" s="22"/>
      <c r="GV20" s="22"/>
      <c r="GW20" s="22"/>
      <c r="GX20" s="22"/>
      <c r="GY20" s="22"/>
      <c r="GZ20" s="22"/>
      <c r="HA20" s="22"/>
      <c r="HB20" s="22"/>
      <c r="HC20" s="22"/>
      <c r="HD20" s="22"/>
      <c r="HE20" s="22"/>
      <c r="HF20" s="22"/>
      <c r="HG20" s="22"/>
      <c r="HH20" s="22"/>
      <c r="HI20" s="22"/>
      <c r="HJ20" s="22"/>
      <c r="HK20" s="22"/>
      <c r="HL20" s="22"/>
      <c r="HM20" s="22"/>
      <c r="HN20" s="22"/>
      <c r="HO20" s="22"/>
      <c r="HP20" s="22"/>
      <c r="HQ20" s="22"/>
      <c r="HR20" s="22"/>
      <c r="HS20" s="22"/>
      <c r="HT20" s="22"/>
      <c r="HU20" s="22"/>
      <c r="HV20" s="22"/>
      <c r="HW20" s="22"/>
      <c r="HX20" s="22"/>
      <c r="HY20" s="22"/>
      <c r="HZ20" s="22"/>
      <c r="IA20" s="22"/>
      <c r="IB20" s="22"/>
      <c r="IC20" s="22"/>
      <c r="ID20" s="22"/>
      <c r="IE20" s="22"/>
      <c r="IF20" s="22"/>
      <c r="IG20" s="22"/>
      <c r="IH20" s="22"/>
      <c r="II20" s="22"/>
      <c r="IJ20" s="22"/>
      <c r="IK20" s="22"/>
      <c r="IL20" s="22"/>
      <c r="IM20" s="22"/>
      <c r="IN20" s="22"/>
      <c r="IO20" s="22"/>
      <c r="IP20" s="22"/>
      <c r="IQ20" s="22"/>
      <c r="IR20" s="22"/>
      <c r="IS20" s="22"/>
      <c r="IT20" s="22"/>
      <c r="IU20" s="22"/>
      <c r="IV20" s="22"/>
      <c r="IW20" s="22"/>
      <c r="IX20" s="22"/>
      <c r="IY20" s="22"/>
      <c r="IZ20" s="22"/>
      <c r="JA20" s="22"/>
      <c r="JB20" s="22"/>
      <c r="JC20" s="22"/>
      <c r="JD20" s="22"/>
      <c r="JE20" s="22"/>
      <c r="JF20" s="22"/>
      <c r="JG20" s="22"/>
      <c r="JH20" s="22"/>
      <c r="JI20" s="22"/>
      <c r="JJ20" s="22"/>
      <c r="JK20" s="22"/>
      <c r="JL20" s="22"/>
      <c r="JM20" s="22"/>
      <c r="JN20" s="22"/>
      <c r="JO20" s="22"/>
      <c r="JP20" s="22"/>
      <c r="JQ20" s="22"/>
      <c r="JR20" s="22"/>
      <c r="JS20" s="22"/>
      <c r="JT20" s="22"/>
      <c r="JU20" s="22"/>
      <c r="JV20" s="22"/>
      <c r="JW20" s="22"/>
      <c r="JX20" s="22"/>
      <c r="JY20" s="22"/>
      <c r="JZ20" s="22"/>
      <c r="KA20" s="22"/>
      <c r="KB20" s="22"/>
      <c r="KC20" s="22"/>
      <c r="KD20" s="22"/>
      <c r="KE20" s="22"/>
      <c r="KF20" s="22"/>
      <c r="KG20" s="22"/>
      <c r="KH20" s="22"/>
      <c r="KI20" s="22"/>
      <c r="KJ20" s="22"/>
      <c r="KK20" s="22"/>
      <c r="KL20" s="22"/>
      <c r="KM20" s="22"/>
      <c r="KN20" s="22"/>
      <c r="KO20" s="22"/>
      <c r="KP20" s="22"/>
      <c r="KQ20" s="22"/>
      <c r="KR20" s="22"/>
      <c r="KS20" s="22"/>
      <c r="KT20" s="22"/>
      <c r="KU20" s="22"/>
      <c r="KV20" s="22"/>
      <c r="KW20" s="22"/>
      <c r="KX20" s="22"/>
      <c r="KY20" s="22"/>
      <c r="KZ20" s="22"/>
      <c r="LA20" s="22"/>
      <c r="LB20" s="22"/>
      <c r="LC20" s="22"/>
      <c r="LD20" s="22"/>
      <c r="LE20" s="22"/>
      <c r="LF20" s="22"/>
      <c r="LG20" s="22"/>
      <c r="LH20" s="22"/>
      <c r="LI20" s="22"/>
      <c r="LJ20" s="22"/>
      <c r="LK20" s="22"/>
      <c r="LL20" s="22"/>
      <c r="LM20" s="22"/>
      <c r="LN20" s="22"/>
      <c r="LO20" s="22"/>
      <c r="LP20" s="22"/>
      <c r="LQ20" s="22"/>
      <c r="LR20" s="22"/>
      <c r="LS20" s="22"/>
      <c r="LT20" s="22"/>
      <c r="LU20" s="22"/>
      <c r="LV20" s="22"/>
      <c r="LW20" s="22"/>
      <c r="LX20" s="22"/>
      <c r="LY20" s="22"/>
      <c r="LZ20" s="22"/>
      <c r="MA20" s="22"/>
      <c r="MB20" s="22"/>
      <c r="MC20" s="22"/>
      <c r="MD20" s="22"/>
      <c r="ME20" s="22"/>
      <c r="MF20" s="22"/>
      <c r="MG20" s="22"/>
      <c r="MH20" s="22"/>
      <c r="MI20" s="22"/>
      <c r="MJ20" s="22"/>
      <c r="MK20" s="22"/>
      <c r="ML20" s="22"/>
      <c r="MM20" s="22"/>
      <c r="MN20" s="22"/>
      <c r="MO20" s="22"/>
      <c r="MP20" s="22"/>
      <c r="MQ20" s="22"/>
      <c r="MR20" s="22"/>
      <c r="MS20" s="22"/>
      <c r="MT20" s="22"/>
      <c r="MU20" s="22"/>
      <c r="MV20" s="22"/>
      <c r="MW20" s="22"/>
      <c r="MX20" s="22"/>
      <c r="MY20" s="22"/>
      <c r="MZ20" s="22"/>
      <c r="NA20" s="22"/>
      <c r="NB20" s="22"/>
      <c r="NC20" s="22"/>
      <c r="ND20" s="22"/>
      <c r="NE20" s="22"/>
      <c r="NF20" s="22"/>
      <c r="NG20" s="22"/>
      <c r="NH20" s="22"/>
      <c r="NI20" s="22"/>
      <c r="NJ20" s="22"/>
      <c r="NK20" s="22"/>
      <c r="NL20" s="22"/>
      <c r="NM20" s="22"/>
      <c r="NN20" s="22"/>
      <c r="NO20" s="22"/>
      <c r="NP20" s="22"/>
      <c r="NQ20" s="22"/>
      <c r="NR20" s="22"/>
      <c r="NS20" s="22"/>
      <c r="NT20" s="22"/>
      <c r="NU20" s="22"/>
      <c r="NV20" s="22"/>
      <c r="NW20" s="22"/>
      <c r="NX20" s="22"/>
      <c r="NY20" s="22"/>
      <c r="NZ20" s="22"/>
      <c r="OA20" s="22"/>
      <c r="OB20" s="22"/>
      <c r="OC20" s="22"/>
      <c r="OD20" s="22"/>
      <c r="OE20" s="22"/>
      <c r="OF20" s="22"/>
      <c r="OG20" s="22"/>
      <c r="OH20" s="22"/>
      <c r="OI20" s="22"/>
      <c r="OJ20" s="22"/>
      <c r="OK20" s="22"/>
      <c r="OL20" s="22"/>
      <c r="OM20" s="22"/>
      <c r="ON20" s="22"/>
      <c r="OO20" s="22"/>
      <c r="OP20" s="22"/>
      <c r="OQ20" s="22"/>
      <c r="OR20" s="22"/>
      <c r="OS20" s="22"/>
      <c r="OT20" s="22"/>
      <c r="OU20" s="22"/>
      <c r="OV20" s="22"/>
      <c r="OW20" s="22"/>
      <c r="OX20" s="22"/>
      <c r="OY20" s="22"/>
      <c r="OZ20" s="22"/>
      <c r="PA20" s="22"/>
      <c r="PB20" s="22"/>
      <c r="PC20" s="22"/>
      <c r="PD20" s="22"/>
      <c r="PE20" s="22"/>
      <c r="PF20" s="22"/>
      <c r="PG20" s="22"/>
      <c r="PH20" s="22"/>
      <c r="PI20" s="22"/>
      <c r="PJ20" s="22"/>
      <c r="PK20" s="22"/>
      <c r="PL20" s="22"/>
      <c r="PM20" s="22"/>
      <c r="PN20" s="22"/>
      <c r="PO20" s="22"/>
      <c r="PP20" s="22"/>
      <c r="PQ20" s="22"/>
      <c r="PR20" s="22"/>
      <c r="PS20" s="22"/>
      <c r="PT20" s="22"/>
      <c r="PU20" s="22"/>
      <c r="PV20" s="22"/>
      <c r="PW20" s="22"/>
      <c r="PX20" s="22"/>
      <c r="PY20" s="22"/>
      <c r="PZ20" s="22"/>
      <c r="QA20" s="22"/>
      <c r="QB20" s="22"/>
      <c r="QC20" s="22"/>
      <c r="QD20" s="22"/>
      <c r="QE20" s="22"/>
      <c r="QF20" s="22"/>
      <c r="QG20" s="22"/>
      <c r="QH20" s="22"/>
      <c r="QI20" s="22"/>
      <c r="QJ20" s="22"/>
      <c r="QK20" s="22"/>
      <c r="QL20" s="22"/>
      <c r="QM20" s="22"/>
      <c r="QN20" s="22"/>
      <c r="QO20" s="22"/>
      <c r="QP20" s="22"/>
      <c r="QQ20" s="22"/>
      <c r="QR20" s="22"/>
      <c r="QS20" s="22"/>
      <c r="QT20" s="22"/>
      <c r="QU20" s="22"/>
      <c r="QV20" s="22"/>
      <c r="QW20" s="22"/>
      <c r="QX20" s="22"/>
      <c r="QY20" s="22"/>
      <c r="QZ20" s="22"/>
      <c r="RA20" s="22"/>
      <c r="RB20" s="22"/>
      <c r="RC20" s="22"/>
      <c r="RD20" s="22"/>
      <c r="RE20" s="22"/>
      <c r="RF20" s="22"/>
      <c r="RG20" s="22"/>
      <c r="RH20" s="22"/>
      <c r="RI20" s="22"/>
      <c r="RJ20" s="22"/>
      <c r="RK20" s="22"/>
      <c r="RL20" s="22"/>
      <c r="RM20" s="22"/>
      <c r="RN20" s="22"/>
      <c r="RO20" s="22"/>
      <c r="RP20" s="22"/>
      <c r="RQ20" s="22"/>
      <c r="RR20" s="22"/>
      <c r="RS20" s="22"/>
      <c r="RT20" s="22"/>
      <c r="RU20" s="22"/>
      <c r="RV20" s="22"/>
      <c r="RW20" s="22"/>
      <c r="RX20" s="22"/>
      <c r="RY20" s="22"/>
      <c r="RZ20" s="22"/>
      <c r="SA20" s="22"/>
      <c r="SB20" s="22"/>
      <c r="SC20" s="22"/>
      <c r="SD20" s="22"/>
      <c r="SE20" s="22"/>
      <c r="SF20" s="22"/>
      <c r="SG20" s="22"/>
      <c r="SH20" s="22"/>
      <c r="SI20" s="22"/>
      <c r="SJ20" s="22"/>
      <c r="SK20" s="22"/>
      <c r="SL20" s="22"/>
      <c r="SM20" s="22"/>
      <c r="SN20" s="22"/>
      <c r="SO20" s="22"/>
      <c r="SP20" s="22"/>
      <c r="SQ20" s="22"/>
      <c r="SR20" s="22"/>
      <c r="SS20" s="22"/>
      <c r="ST20" s="22"/>
      <c r="SU20" s="22"/>
      <c r="SV20" s="22"/>
      <c r="SW20" s="22"/>
      <c r="SX20" s="22"/>
      <c r="SY20" s="22"/>
      <c r="SZ20" s="22"/>
      <c r="TA20" s="22"/>
      <c r="TB20" s="22"/>
      <c r="TC20" s="22"/>
      <c r="TD20" s="22"/>
      <c r="TE20" s="22"/>
      <c r="TF20" s="22"/>
      <c r="TG20" s="22"/>
      <c r="TH20" s="22"/>
      <c r="TI20" s="22"/>
      <c r="TJ20" s="22"/>
      <c r="TK20" s="22"/>
      <c r="TL20" s="22"/>
      <c r="TM20" s="22"/>
      <c r="TN20" s="22"/>
      <c r="TO20" s="22"/>
      <c r="TP20" s="22"/>
      <c r="TQ20" s="22"/>
      <c r="TR20" s="22"/>
      <c r="TS20" s="22"/>
      <c r="TT20" s="22"/>
      <c r="TU20" s="22"/>
      <c r="TV20" s="22"/>
      <c r="TW20" s="22"/>
      <c r="TX20" s="22"/>
      <c r="TY20" s="22"/>
      <c r="TZ20" s="22"/>
      <c r="UA20" s="22"/>
      <c r="UB20" s="22"/>
      <c r="UC20" s="22"/>
      <c r="UD20" s="22"/>
      <c r="UE20" s="22"/>
      <c r="UF20" s="22"/>
      <c r="UG20" s="22"/>
      <c r="UH20" s="22"/>
      <c r="UI20" s="22"/>
      <c r="UJ20" s="22"/>
      <c r="UK20" s="22"/>
      <c r="UL20" s="22"/>
      <c r="UM20" s="22"/>
      <c r="UN20" s="22"/>
      <c r="UO20" s="22"/>
      <c r="UP20" s="22"/>
      <c r="UQ20" s="22"/>
      <c r="UR20" s="22"/>
      <c r="US20" s="22"/>
      <c r="UT20" s="22"/>
      <c r="UU20" s="22"/>
      <c r="UV20" s="22"/>
      <c r="UW20" s="22"/>
      <c r="UX20" s="22"/>
      <c r="UY20" s="22"/>
      <c r="UZ20" s="22"/>
      <c r="VA20" s="22"/>
      <c r="VB20" s="22"/>
      <c r="VC20" s="22"/>
      <c r="VD20" s="22"/>
      <c r="VE20" s="22"/>
      <c r="VF20" s="22"/>
      <c r="VG20" s="22"/>
      <c r="VH20" s="22"/>
      <c r="VI20" s="22"/>
      <c r="VJ20" s="22"/>
      <c r="VK20" s="22"/>
      <c r="VL20" s="22"/>
      <c r="VM20" s="22"/>
      <c r="VN20" s="22"/>
      <c r="VO20" s="22"/>
      <c r="VP20" s="22"/>
      <c r="VQ20" s="22"/>
      <c r="VR20" s="22"/>
      <c r="VS20" s="22"/>
      <c r="VT20" s="22"/>
      <c r="VU20" s="22"/>
      <c r="VV20" s="22"/>
      <c r="VW20" s="22"/>
      <c r="VX20" s="22"/>
      <c r="VY20" s="22"/>
      <c r="VZ20" s="22"/>
      <c r="WA20" s="22"/>
      <c r="WB20" s="22"/>
      <c r="WC20" s="22"/>
      <c r="WD20" s="22"/>
      <c r="WE20" s="22"/>
      <c r="WF20" s="22"/>
      <c r="WG20" s="22"/>
      <c r="WH20" s="22"/>
      <c r="WI20" s="22"/>
      <c r="WJ20" s="22"/>
      <c r="WK20" s="22"/>
      <c r="WL20" s="22"/>
      <c r="WM20" s="22"/>
      <c r="WN20" s="22"/>
      <c r="WO20" s="22"/>
      <c r="WP20" s="22"/>
      <c r="WQ20" s="22"/>
      <c r="WR20" s="22"/>
      <c r="WS20" s="22"/>
      <c r="WT20" s="22"/>
      <c r="WU20" s="22"/>
      <c r="WV20" s="22"/>
      <c r="WW20" s="22"/>
      <c r="WX20" s="22"/>
      <c r="WY20" s="22"/>
      <c r="WZ20" s="22"/>
      <c r="XA20" s="22"/>
      <c r="XB20" s="22"/>
      <c r="XC20" s="22"/>
      <c r="XD20" s="22"/>
      <c r="XE20" s="22"/>
      <c r="XF20" s="22"/>
      <c r="XG20" s="22"/>
      <c r="XH20" s="22"/>
      <c r="XI20" s="22"/>
      <c r="XJ20" s="22"/>
      <c r="XK20" s="22"/>
      <c r="XL20" s="22"/>
      <c r="XM20" s="22"/>
      <c r="XN20" s="22"/>
      <c r="XO20" s="22"/>
      <c r="XP20" s="22"/>
      <c r="XQ20" s="22"/>
      <c r="XR20" s="22"/>
      <c r="XS20" s="22"/>
      <c r="XT20" s="22"/>
      <c r="XU20" s="22"/>
      <c r="XV20" s="22"/>
      <c r="XW20" s="22"/>
      <c r="XX20" s="22"/>
      <c r="XY20" s="22"/>
      <c r="XZ20" s="22"/>
      <c r="YA20" s="22"/>
      <c r="YB20" s="22"/>
      <c r="YC20" s="22"/>
      <c r="YD20" s="22"/>
      <c r="YE20" s="22"/>
      <c r="YF20" s="22"/>
      <c r="YG20" s="22"/>
      <c r="YH20" s="22"/>
      <c r="YI20" s="22"/>
      <c r="YJ20" s="22"/>
      <c r="YK20" s="22"/>
      <c r="YL20" s="22"/>
      <c r="YM20" s="22"/>
      <c r="YN20" s="22"/>
      <c r="YO20" s="22"/>
      <c r="YP20" s="22"/>
      <c r="YQ20" s="22"/>
      <c r="YR20" s="22"/>
      <c r="YS20" s="22"/>
      <c r="YT20" s="22"/>
      <c r="YU20" s="22"/>
      <c r="YV20" s="22"/>
      <c r="YW20" s="22"/>
      <c r="YX20" s="22"/>
      <c r="YY20" s="22"/>
      <c r="YZ20" s="22"/>
      <c r="ZA20" s="22"/>
      <c r="ZB20" s="22"/>
      <c r="ZC20" s="22"/>
      <c r="ZD20" s="22"/>
      <c r="ZE20" s="22"/>
      <c r="ZF20" s="22"/>
      <c r="ZG20" s="22"/>
      <c r="ZH20" s="22"/>
      <c r="ZI20" s="22"/>
      <c r="ZJ20" s="22"/>
      <c r="ZK20" s="22"/>
      <c r="ZL20" s="22"/>
      <c r="ZM20" s="22"/>
      <c r="ZN20" s="22"/>
      <c r="ZO20" s="22"/>
      <c r="ZP20" s="22"/>
      <c r="ZQ20" s="22"/>
      <c r="ZR20" s="22"/>
      <c r="ZS20" s="22"/>
      <c r="ZT20" s="22"/>
      <c r="ZU20" s="22"/>
      <c r="ZV20" s="22"/>
      <c r="ZW20" s="22"/>
      <c r="ZX20" s="22"/>
      <c r="ZY20" s="22"/>
      <c r="ZZ20" s="22"/>
      <c r="AAA20" s="22"/>
      <c r="AAB20" s="22"/>
      <c r="AAC20" s="22"/>
      <c r="AAD20" s="22"/>
      <c r="AAE20" s="22"/>
      <c r="AAF20" s="22"/>
      <c r="AAG20" s="22"/>
      <c r="AAH20" s="22"/>
      <c r="AAI20" s="22"/>
      <c r="AAJ20" s="22"/>
      <c r="AAK20" s="22"/>
      <c r="AAL20" s="22"/>
      <c r="AAM20" s="22"/>
      <c r="AAN20" s="22"/>
      <c r="AAO20" s="22"/>
      <c r="AAP20" s="22"/>
      <c r="AAQ20" s="22"/>
      <c r="AAR20" s="22"/>
      <c r="AAS20" s="22"/>
      <c r="AAT20" s="22"/>
      <c r="AAU20" s="22"/>
      <c r="AAV20" s="22"/>
      <c r="AAW20" s="22"/>
      <c r="AAX20" s="22"/>
      <c r="AAY20" s="22"/>
      <c r="AAZ20" s="22"/>
      <c r="ABA20" s="22"/>
      <c r="ABB20" s="22"/>
      <c r="ABC20" s="22"/>
      <c r="ABD20" s="22"/>
      <c r="ABE20" s="22"/>
      <c r="ABF20" s="22"/>
      <c r="ABG20" s="22"/>
      <c r="ABH20" s="22"/>
      <c r="ABI20" s="22"/>
      <c r="ABJ20" s="22"/>
      <c r="ABK20" s="22"/>
      <c r="ABL20" s="22"/>
      <c r="ABM20" s="22"/>
      <c r="ABN20" s="22"/>
      <c r="ABO20" s="22"/>
      <c r="ABP20" s="22"/>
      <c r="ABQ20" s="22"/>
      <c r="ABR20" s="22"/>
      <c r="ABS20" s="22"/>
      <c r="ABT20" s="22"/>
      <c r="ABU20" s="22"/>
      <c r="ABV20" s="22"/>
      <c r="ABW20" s="22"/>
      <c r="ABX20" s="22"/>
      <c r="ABY20" s="22"/>
      <c r="ABZ20" s="22"/>
      <c r="ACA20" s="22"/>
      <c r="ACB20" s="22"/>
      <c r="ACC20" s="22"/>
      <c r="ACD20" s="22"/>
      <c r="ACE20" s="22"/>
      <c r="ACF20" s="22"/>
      <c r="ACG20" s="22"/>
      <c r="ACH20" s="22"/>
      <c r="ACI20" s="22"/>
      <c r="ACJ20" s="22"/>
      <c r="ACK20" s="22"/>
      <c r="ACL20" s="22"/>
      <c r="ACM20" s="22"/>
      <c r="ACN20" s="22"/>
      <c r="ACO20" s="22"/>
      <c r="ACP20" s="22"/>
      <c r="ACQ20" s="22"/>
      <c r="ACR20" s="22"/>
      <c r="ACS20" s="22"/>
      <c r="ACT20" s="22"/>
      <c r="ACU20" s="22"/>
      <c r="ACV20" s="22"/>
      <c r="ACW20" s="22"/>
      <c r="ACX20" s="22"/>
      <c r="ACY20" s="22"/>
      <c r="ACZ20" s="22"/>
      <c r="ADA20" s="22"/>
      <c r="ADB20" s="22"/>
      <c r="ADC20" s="22"/>
      <c r="ADD20" s="22"/>
      <c r="ADE20" s="22"/>
      <c r="ADF20" s="22"/>
      <c r="ADG20" s="22"/>
      <c r="ADH20" s="22"/>
      <c r="ADI20" s="22"/>
      <c r="ADJ20" s="22"/>
      <c r="ADK20" s="22"/>
      <c r="ADL20" s="22"/>
      <c r="ADM20" s="22"/>
      <c r="ADN20" s="22"/>
      <c r="ADO20" s="22"/>
      <c r="ADP20" s="22"/>
      <c r="ADQ20" s="22"/>
      <c r="ADR20" s="22"/>
      <c r="ADS20" s="22"/>
      <c r="ADT20" s="22"/>
      <c r="ADU20" s="22"/>
      <c r="ADV20" s="22"/>
      <c r="ADW20" s="22"/>
      <c r="ADX20" s="22"/>
      <c r="ADY20" s="22"/>
      <c r="ADZ20" s="22"/>
      <c r="AEA20" s="22"/>
      <c r="AEB20" s="22"/>
      <c r="AEC20" s="22"/>
      <c r="AED20" s="22"/>
      <c r="AEE20" s="22"/>
      <c r="AEF20" s="22"/>
      <c r="AEG20" s="22"/>
      <c r="AEH20" s="22"/>
      <c r="AEI20" s="22"/>
      <c r="AEJ20" s="22"/>
      <c r="AEK20" s="22"/>
      <c r="AEL20" s="22"/>
      <c r="AEM20" s="22"/>
      <c r="AEN20" s="22"/>
      <c r="AEO20" s="22"/>
      <c r="AEP20" s="22"/>
      <c r="AEQ20" s="22"/>
      <c r="AER20" s="22"/>
      <c r="AES20" s="22"/>
      <c r="AET20" s="22"/>
      <c r="AEU20" s="22"/>
      <c r="AEV20" s="22"/>
      <c r="AEW20" s="22"/>
      <c r="AEX20" s="22"/>
      <c r="AEY20" s="22"/>
      <c r="AEZ20" s="22"/>
      <c r="AFA20" s="22"/>
      <c r="AFB20" s="22"/>
      <c r="AFC20" s="22"/>
      <c r="AFD20" s="22"/>
      <c r="AFE20" s="22"/>
      <c r="AFF20" s="22"/>
      <c r="AFG20" s="22"/>
      <c r="AFH20" s="22"/>
      <c r="AFI20" s="22"/>
      <c r="AFJ20" s="22"/>
      <c r="AFK20" s="22"/>
      <c r="AFL20" s="22"/>
      <c r="AFM20" s="22"/>
      <c r="AFN20" s="22"/>
      <c r="AFO20" s="22"/>
      <c r="AFP20" s="22"/>
      <c r="AFQ20" s="22"/>
      <c r="AFR20" s="22"/>
    </row>
    <row r="21" spans="1:850" s="35" customFormat="1">
      <c r="A21" s="22">
        <v>42118</v>
      </c>
      <c r="B21" s="35">
        <v>41146</v>
      </c>
      <c r="C21" s="35">
        <v>142940</v>
      </c>
      <c r="D21" s="35">
        <v>2673</v>
      </c>
      <c r="E21" s="35">
        <v>17168</v>
      </c>
      <c r="F21" s="35">
        <v>75528</v>
      </c>
      <c r="G21" s="35">
        <v>71829</v>
      </c>
      <c r="H21" s="35">
        <v>4647</v>
      </c>
      <c r="I21" s="35">
        <v>54117</v>
      </c>
      <c r="J21" s="35">
        <v>12756</v>
      </c>
      <c r="K21" s="35">
        <v>8466</v>
      </c>
      <c r="L21" s="35">
        <v>3119</v>
      </c>
      <c r="M21" s="35">
        <v>5078</v>
      </c>
      <c r="N21" s="35">
        <v>12260</v>
      </c>
      <c r="O21" s="35">
        <v>8570</v>
      </c>
      <c r="P21" s="35">
        <v>19423</v>
      </c>
      <c r="Q21" s="35">
        <v>3752</v>
      </c>
      <c r="R21" s="35">
        <v>959</v>
      </c>
      <c r="S21" s="35">
        <v>20206</v>
      </c>
      <c r="T21" s="35">
        <v>14823</v>
      </c>
      <c r="U21" s="35">
        <v>12978</v>
      </c>
      <c r="V21" s="35">
        <v>6327</v>
      </c>
      <c r="W21" s="35">
        <v>14147</v>
      </c>
      <c r="X21" s="35">
        <v>6230</v>
      </c>
      <c r="Y21" s="35">
        <v>4425</v>
      </c>
      <c r="Z21" s="35">
        <v>37975</v>
      </c>
      <c r="AA21" s="35">
        <v>4180</v>
      </c>
      <c r="AB21" s="35">
        <v>3674</v>
      </c>
      <c r="AC21" s="35">
        <v>17238</v>
      </c>
      <c r="AD21" s="35">
        <v>2559</v>
      </c>
      <c r="AE21" s="35">
        <v>6781</v>
      </c>
      <c r="AF21" s="35">
        <v>6821</v>
      </c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  <c r="CO21" s="40"/>
      <c r="CP21" s="40"/>
      <c r="CQ21" s="40"/>
      <c r="CR21" s="40"/>
      <c r="CS21" s="40"/>
      <c r="CT21" s="40"/>
      <c r="CU21" s="40"/>
      <c r="CV21" s="40"/>
      <c r="CW21" s="40"/>
      <c r="CX21" s="40"/>
      <c r="CY21" s="40"/>
      <c r="CZ21" s="40"/>
      <c r="DA21" s="40"/>
      <c r="DB21" s="40"/>
      <c r="DC21" s="40"/>
      <c r="DD21" s="40"/>
      <c r="DE21" s="40"/>
      <c r="DF21" s="40"/>
      <c r="DG21" s="40"/>
      <c r="DH21" s="40"/>
      <c r="DI21" s="40"/>
      <c r="DJ21" s="40"/>
      <c r="DK21" s="40"/>
      <c r="DL21" s="40"/>
      <c r="DM21" s="40"/>
      <c r="DN21" s="40"/>
      <c r="DO21" s="40"/>
      <c r="DP21" s="40"/>
      <c r="DQ21" s="40"/>
      <c r="DR21" s="40"/>
      <c r="DS21" s="40"/>
      <c r="DT21" s="40"/>
      <c r="DU21" s="40"/>
      <c r="DV21" s="40"/>
      <c r="DW21" s="40"/>
      <c r="DX21" s="40"/>
      <c r="DY21" s="40"/>
      <c r="DZ21" s="40"/>
      <c r="EA21" s="40"/>
      <c r="EB21" s="40"/>
      <c r="EC21" s="40"/>
      <c r="ED21" s="40"/>
      <c r="EE21" s="40"/>
      <c r="EF21" s="40"/>
      <c r="EG21" s="40"/>
      <c r="EH21" s="40"/>
      <c r="EI21" s="40"/>
      <c r="EJ21" s="40"/>
      <c r="EK21" s="40"/>
      <c r="EL21" s="22"/>
      <c r="EM21" s="22"/>
      <c r="EN21" s="22"/>
      <c r="EO21" s="22"/>
      <c r="EP21" s="22"/>
      <c r="EQ21" s="22"/>
      <c r="ER21" s="22"/>
      <c r="ES21" s="22"/>
      <c r="ET21" s="22"/>
      <c r="EU21" s="22"/>
      <c r="EV21" s="22"/>
      <c r="EW21" s="22"/>
      <c r="EX21" s="22"/>
      <c r="EY21" s="22"/>
      <c r="EZ21" s="22"/>
      <c r="FA21" s="22"/>
      <c r="FB21" s="22"/>
      <c r="FC21" s="22"/>
      <c r="FD21" s="22"/>
      <c r="FE21" s="22"/>
      <c r="FF21" s="22"/>
      <c r="FG21" s="22"/>
      <c r="FH21" s="22"/>
      <c r="FI21" s="22"/>
      <c r="FJ21" s="22"/>
      <c r="FK21" s="22"/>
      <c r="FL21" s="22"/>
      <c r="FM21" s="22"/>
      <c r="FN21" s="22"/>
      <c r="FO21" s="22"/>
      <c r="FP21" s="22"/>
      <c r="FQ21" s="22"/>
      <c r="FR21" s="22"/>
      <c r="FS21" s="22"/>
      <c r="FT21" s="22"/>
      <c r="FU21" s="22"/>
      <c r="FV21" s="22"/>
      <c r="FW21" s="22"/>
      <c r="FX21" s="22"/>
      <c r="FY21" s="22"/>
      <c r="FZ21" s="22"/>
      <c r="GA21" s="22"/>
      <c r="GB21" s="22"/>
      <c r="GC21" s="22"/>
      <c r="GD21" s="22"/>
      <c r="GE21" s="22"/>
      <c r="GF21" s="22"/>
      <c r="GG21" s="22"/>
      <c r="GH21" s="22"/>
      <c r="GI21" s="22"/>
      <c r="GJ21" s="22"/>
      <c r="GK21" s="22"/>
      <c r="GL21" s="22"/>
      <c r="GM21" s="22"/>
      <c r="GN21" s="22"/>
      <c r="GO21" s="22"/>
      <c r="GP21" s="22"/>
      <c r="GQ21" s="22"/>
      <c r="GR21" s="22"/>
      <c r="GS21" s="22"/>
      <c r="GT21" s="22"/>
      <c r="GU21" s="22"/>
      <c r="GV21" s="22"/>
      <c r="GW21" s="22"/>
      <c r="GX21" s="22"/>
      <c r="GY21" s="22"/>
      <c r="GZ21" s="22"/>
      <c r="HA21" s="22"/>
      <c r="HB21" s="22"/>
      <c r="HC21" s="22"/>
      <c r="HD21" s="22"/>
      <c r="HE21" s="22"/>
      <c r="HF21" s="22"/>
      <c r="HG21" s="22"/>
      <c r="HH21" s="22"/>
      <c r="HI21" s="22"/>
      <c r="HJ21" s="22"/>
      <c r="HK21" s="22"/>
      <c r="HL21" s="22"/>
      <c r="HM21" s="22"/>
      <c r="HN21" s="22"/>
      <c r="HO21" s="22"/>
      <c r="HP21" s="22"/>
      <c r="HQ21" s="22"/>
      <c r="HR21" s="22"/>
      <c r="HS21" s="22"/>
      <c r="HT21" s="22"/>
      <c r="HU21" s="22"/>
      <c r="HV21" s="22"/>
      <c r="HW21" s="22"/>
      <c r="HX21" s="22"/>
      <c r="HY21" s="22"/>
      <c r="HZ21" s="22"/>
      <c r="IA21" s="22"/>
      <c r="IB21" s="22"/>
      <c r="IC21" s="22"/>
      <c r="ID21" s="22"/>
      <c r="IE21" s="22"/>
      <c r="IF21" s="22"/>
      <c r="IG21" s="22"/>
      <c r="IH21" s="22"/>
      <c r="II21" s="22"/>
      <c r="IJ21" s="22"/>
      <c r="IK21" s="22"/>
      <c r="IL21" s="22"/>
      <c r="IM21" s="22"/>
      <c r="IN21" s="22"/>
      <c r="IO21" s="22"/>
      <c r="IP21" s="22"/>
      <c r="IQ21" s="22"/>
      <c r="IR21" s="22"/>
      <c r="IS21" s="22"/>
      <c r="IT21" s="22"/>
      <c r="IU21" s="22"/>
      <c r="IV21" s="22"/>
      <c r="IW21" s="22"/>
      <c r="IX21" s="22"/>
      <c r="IY21" s="22"/>
      <c r="IZ21" s="22"/>
      <c r="JA21" s="22"/>
      <c r="JB21" s="22"/>
      <c r="JC21" s="22"/>
      <c r="JD21" s="22"/>
      <c r="JE21" s="22"/>
      <c r="JF21" s="22"/>
      <c r="JG21" s="22"/>
      <c r="JH21" s="22"/>
      <c r="JI21" s="22"/>
      <c r="JJ21" s="22"/>
      <c r="JK21" s="22"/>
      <c r="JL21" s="22"/>
      <c r="JM21" s="22"/>
      <c r="JN21" s="22"/>
      <c r="JO21" s="22"/>
      <c r="JP21" s="22"/>
      <c r="JQ21" s="22"/>
      <c r="JR21" s="22"/>
      <c r="JS21" s="22"/>
      <c r="JT21" s="22"/>
      <c r="JU21" s="22"/>
      <c r="JV21" s="22"/>
      <c r="JW21" s="22"/>
      <c r="JX21" s="22"/>
      <c r="JY21" s="22"/>
      <c r="JZ21" s="22"/>
      <c r="KA21" s="22"/>
      <c r="KB21" s="22"/>
      <c r="KC21" s="22"/>
      <c r="KD21" s="22"/>
      <c r="KE21" s="22"/>
      <c r="KF21" s="22"/>
      <c r="KG21" s="22"/>
      <c r="KH21" s="22"/>
      <c r="KI21" s="22"/>
      <c r="KJ21" s="22"/>
      <c r="KK21" s="22"/>
      <c r="KL21" s="22"/>
      <c r="KM21" s="22"/>
      <c r="KN21" s="22"/>
      <c r="KO21" s="22"/>
      <c r="KP21" s="22"/>
      <c r="KQ21" s="22"/>
      <c r="KR21" s="22"/>
      <c r="KS21" s="22"/>
      <c r="KT21" s="22"/>
      <c r="KU21" s="22"/>
      <c r="KV21" s="22"/>
      <c r="KW21" s="22"/>
      <c r="KX21" s="22"/>
      <c r="KY21" s="22"/>
      <c r="KZ21" s="22"/>
      <c r="LA21" s="22"/>
      <c r="LB21" s="22"/>
      <c r="LC21" s="22"/>
      <c r="LD21" s="22"/>
      <c r="LE21" s="22"/>
      <c r="LF21" s="22"/>
      <c r="LG21" s="22"/>
      <c r="LH21" s="22"/>
      <c r="LI21" s="22"/>
      <c r="LJ21" s="22"/>
      <c r="LK21" s="22"/>
      <c r="LL21" s="22"/>
      <c r="LM21" s="22"/>
      <c r="LN21" s="22"/>
      <c r="LO21" s="22"/>
      <c r="LP21" s="22"/>
      <c r="LQ21" s="22"/>
      <c r="LR21" s="22"/>
      <c r="LS21" s="22"/>
      <c r="LT21" s="22"/>
      <c r="LU21" s="22"/>
      <c r="LV21" s="22"/>
      <c r="LW21" s="22"/>
      <c r="LX21" s="22"/>
      <c r="LY21" s="22"/>
      <c r="LZ21" s="22"/>
      <c r="MA21" s="22"/>
      <c r="MB21" s="22"/>
      <c r="MC21" s="22"/>
      <c r="MD21" s="22"/>
      <c r="ME21" s="22"/>
      <c r="MF21" s="22"/>
      <c r="MG21" s="22"/>
      <c r="MH21" s="22"/>
      <c r="MI21" s="22"/>
      <c r="MJ21" s="22"/>
      <c r="MK21" s="22"/>
      <c r="ML21" s="22"/>
      <c r="MM21" s="22"/>
      <c r="MN21" s="22"/>
      <c r="MO21" s="22"/>
      <c r="MP21" s="22"/>
      <c r="MQ21" s="22"/>
      <c r="MR21" s="22"/>
      <c r="MS21" s="22"/>
      <c r="MT21" s="22"/>
      <c r="MU21" s="22"/>
      <c r="MV21" s="22"/>
      <c r="MW21" s="22"/>
      <c r="MX21" s="22"/>
      <c r="MY21" s="22"/>
      <c r="MZ21" s="22"/>
      <c r="NA21" s="22"/>
      <c r="NB21" s="22"/>
      <c r="NC21" s="22"/>
      <c r="ND21" s="22"/>
      <c r="NE21" s="22"/>
      <c r="NF21" s="22"/>
      <c r="NG21" s="22"/>
      <c r="NH21" s="22"/>
      <c r="NI21" s="22"/>
      <c r="NJ21" s="22"/>
      <c r="NK21" s="22"/>
      <c r="NL21" s="22"/>
      <c r="NM21" s="22"/>
      <c r="NN21" s="22"/>
      <c r="NO21" s="22"/>
      <c r="NP21" s="22"/>
      <c r="NQ21" s="22"/>
      <c r="NR21" s="22"/>
      <c r="NS21" s="22"/>
      <c r="NT21" s="22"/>
      <c r="NU21" s="22"/>
      <c r="NV21" s="22"/>
      <c r="NW21" s="22"/>
      <c r="NX21" s="22"/>
      <c r="NY21" s="22"/>
      <c r="NZ21" s="22"/>
      <c r="OA21" s="22"/>
      <c r="OB21" s="22"/>
      <c r="OC21" s="22"/>
      <c r="OD21" s="22"/>
      <c r="OE21" s="22"/>
      <c r="OF21" s="22"/>
      <c r="OG21" s="22"/>
      <c r="OH21" s="22"/>
      <c r="OI21" s="22"/>
      <c r="OJ21" s="22"/>
      <c r="OK21" s="22"/>
      <c r="OL21" s="22"/>
      <c r="OM21" s="22"/>
      <c r="ON21" s="22"/>
      <c r="OO21" s="22"/>
      <c r="OP21" s="22"/>
      <c r="OQ21" s="22"/>
      <c r="OR21" s="22"/>
      <c r="OS21" s="22"/>
      <c r="OT21" s="22"/>
      <c r="OU21" s="22"/>
      <c r="OV21" s="22"/>
      <c r="OW21" s="22"/>
      <c r="OX21" s="22"/>
      <c r="OY21" s="22"/>
      <c r="OZ21" s="22"/>
      <c r="PA21" s="22"/>
      <c r="PB21" s="22"/>
      <c r="PC21" s="22"/>
      <c r="PD21" s="22"/>
      <c r="PE21" s="22"/>
      <c r="PF21" s="22"/>
      <c r="PG21" s="22"/>
      <c r="PH21" s="22"/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/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/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/>
      <c r="RM21" s="22"/>
      <c r="RN21" s="22"/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/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/>
      <c r="TC21" s="22"/>
      <c r="TD21" s="22"/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/>
      <c r="TS21" s="22"/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/>
      <c r="UQ21" s="22"/>
      <c r="UR21" s="22"/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/>
      <c r="VG21" s="22"/>
      <c r="VH21" s="22"/>
      <c r="VI21" s="22"/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/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/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/>
      <c r="ZT21" s="22"/>
      <c r="ZU21" s="22"/>
      <c r="ZV21" s="22"/>
      <c r="ZW21" s="22"/>
      <c r="ZX21" s="22"/>
      <c r="ZY21" s="22"/>
      <c r="ZZ21" s="22"/>
      <c r="AAA21" s="22"/>
      <c r="AAB21" s="22"/>
      <c r="AAC21" s="22"/>
      <c r="AAD21" s="22"/>
      <c r="AAE21" s="22"/>
      <c r="AAF21" s="22"/>
      <c r="AAG21" s="22"/>
      <c r="AAH21" s="22"/>
      <c r="AAI21" s="22"/>
      <c r="AAJ21" s="22"/>
      <c r="AAK21" s="22"/>
      <c r="AAL21" s="22"/>
      <c r="AAM21" s="22"/>
      <c r="AAN21" s="22"/>
      <c r="AAO21" s="22"/>
      <c r="AAP21" s="22"/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/>
      <c r="ABD21" s="22"/>
      <c r="ABE21" s="22"/>
      <c r="ABF21" s="22"/>
      <c r="ABG21" s="22"/>
      <c r="ABH21" s="22"/>
      <c r="ABI21" s="22"/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/>
      <c r="ABU21" s="22"/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/>
      <c r="ACM21" s="22"/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/>
      <c r="ADE21" s="22"/>
      <c r="ADF21" s="22"/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/>
      <c r="ADW21" s="22"/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/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/>
      <c r="AFG21" s="22"/>
      <c r="AFH21" s="22"/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</row>
    <row r="22" spans="1:850" s="35" customFormat="1">
      <c r="A22" s="22">
        <v>42117</v>
      </c>
      <c r="B22" s="35">
        <v>43582</v>
      </c>
      <c r="C22" s="35">
        <v>140491</v>
      </c>
      <c r="D22" s="35">
        <v>3212</v>
      </c>
      <c r="E22" s="35">
        <v>17107</v>
      </c>
      <c r="F22" s="35">
        <v>67535</v>
      </c>
      <c r="G22" s="35">
        <v>64335</v>
      </c>
      <c r="H22" s="35">
        <v>4886</v>
      </c>
      <c r="I22" s="35">
        <v>57266</v>
      </c>
      <c r="J22" s="35">
        <v>13332</v>
      </c>
      <c r="K22" s="35">
        <v>8941</v>
      </c>
      <c r="L22" s="35">
        <v>3195</v>
      </c>
      <c r="M22" s="35">
        <v>4742</v>
      </c>
      <c r="N22" s="35">
        <v>12215</v>
      </c>
      <c r="O22" s="35">
        <v>7905</v>
      </c>
      <c r="P22" s="35">
        <v>16400</v>
      </c>
      <c r="Q22" s="35">
        <v>3456</v>
      </c>
      <c r="R22" s="35">
        <v>934</v>
      </c>
      <c r="S22" s="35">
        <v>22581</v>
      </c>
      <c r="T22" s="35">
        <v>16588</v>
      </c>
      <c r="U22" s="35">
        <v>13562</v>
      </c>
      <c r="V22" s="35">
        <v>7047</v>
      </c>
      <c r="W22" s="35">
        <v>11639</v>
      </c>
      <c r="X22" s="35">
        <v>5658</v>
      </c>
      <c r="Y22" s="35">
        <v>4740</v>
      </c>
      <c r="Z22" s="35">
        <v>28300</v>
      </c>
      <c r="AA22" s="35">
        <v>4170</v>
      </c>
      <c r="AB22" s="35">
        <v>3395</v>
      </c>
      <c r="AC22" s="35">
        <v>17244</v>
      </c>
      <c r="AD22" s="35">
        <v>2591</v>
      </c>
      <c r="AE22" s="35">
        <v>5783</v>
      </c>
      <c r="AF22" s="35">
        <v>7322</v>
      </c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  <c r="CO22" s="40"/>
      <c r="CP22" s="40"/>
      <c r="CQ22" s="40"/>
      <c r="CR22" s="40"/>
      <c r="CS22" s="40"/>
      <c r="CT22" s="40"/>
      <c r="CU22" s="40"/>
      <c r="CV22" s="40"/>
      <c r="CW22" s="40"/>
      <c r="CX22" s="40"/>
      <c r="CY22" s="40"/>
      <c r="CZ22" s="40"/>
      <c r="DA22" s="40"/>
      <c r="DB22" s="40"/>
      <c r="DC22" s="40"/>
      <c r="DD22" s="40"/>
      <c r="DE22" s="40"/>
      <c r="DF22" s="40"/>
      <c r="DG22" s="40"/>
      <c r="DH22" s="40"/>
      <c r="DI22" s="40"/>
      <c r="DJ22" s="40"/>
      <c r="DK22" s="40"/>
      <c r="DL22" s="40"/>
      <c r="DM22" s="40"/>
      <c r="DN22" s="40"/>
      <c r="DO22" s="40"/>
      <c r="DP22" s="40"/>
      <c r="DQ22" s="40"/>
      <c r="DR22" s="40"/>
      <c r="DS22" s="40"/>
      <c r="DT22" s="40"/>
      <c r="DU22" s="40"/>
      <c r="DV22" s="40"/>
      <c r="DW22" s="40"/>
      <c r="DX22" s="40"/>
      <c r="DY22" s="40"/>
      <c r="DZ22" s="40"/>
      <c r="EA22" s="40"/>
      <c r="EB22" s="40"/>
      <c r="EC22" s="40"/>
      <c r="ED22" s="40"/>
      <c r="EE22" s="40"/>
      <c r="EF22" s="40"/>
      <c r="EG22" s="40"/>
      <c r="EH22" s="40"/>
      <c r="EI22" s="40"/>
      <c r="EJ22" s="40"/>
      <c r="EK22" s="40"/>
      <c r="EL22" s="22"/>
      <c r="EM22" s="22"/>
      <c r="EN22" s="22"/>
      <c r="EO22" s="22"/>
      <c r="EP22" s="22"/>
      <c r="EQ22" s="22"/>
      <c r="ER22" s="22"/>
      <c r="ES22" s="22"/>
      <c r="ET22" s="22"/>
      <c r="EU22" s="22"/>
      <c r="EV22" s="22"/>
      <c r="EW22" s="22"/>
      <c r="EX22" s="22"/>
      <c r="EY22" s="22"/>
      <c r="EZ22" s="22"/>
      <c r="FA22" s="22"/>
      <c r="FB22" s="22"/>
      <c r="FC22" s="22"/>
      <c r="FD22" s="22"/>
      <c r="FE22" s="22"/>
      <c r="FF22" s="22"/>
      <c r="FG22" s="22"/>
      <c r="FH22" s="22"/>
      <c r="FI22" s="22"/>
      <c r="FJ22" s="22"/>
      <c r="FK22" s="22"/>
      <c r="FL22" s="22"/>
      <c r="FM22" s="22"/>
      <c r="FN22" s="22"/>
      <c r="FO22" s="22"/>
      <c r="FP22" s="22"/>
      <c r="FQ22" s="22"/>
      <c r="FR22" s="22"/>
      <c r="FS22" s="22"/>
      <c r="FT22" s="22"/>
      <c r="FU22" s="22"/>
      <c r="FV22" s="22"/>
      <c r="FW22" s="22"/>
      <c r="FX22" s="22"/>
      <c r="FY22" s="22"/>
      <c r="FZ22" s="22"/>
      <c r="GA22" s="22"/>
      <c r="GB22" s="22"/>
      <c r="GC22" s="22"/>
      <c r="GD22" s="22"/>
      <c r="GE22" s="22"/>
      <c r="GF22" s="22"/>
      <c r="GG22" s="22"/>
      <c r="GH22" s="22"/>
      <c r="GI22" s="22"/>
      <c r="GJ22" s="22"/>
      <c r="GK22" s="22"/>
      <c r="GL22" s="22"/>
      <c r="GM22" s="22"/>
      <c r="GN22" s="22"/>
      <c r="GO22" s="22"/>
      <c r="GP22" s="22"/>
      <c r="GQ22" s="22"/>
      <c r="GR22" s="22"/>
      <c r="GS22" s="22"/>
      <c r="GT22" s="22"/>
      <c r="GU22" s="22"/>
      <c r="GV22" s="22"/>
      <c r="GW22" s="22"/>
      <c r="GX22" s="22"/>
      <c r="GY22" s="22"/>
      <c r="GZ22" s="22"/>
      <c r="HA22" s="22"/>
      <c r="HB22" s="22"/>
      <c r="HC22" s="22"/>
      <c r="HD22" s="22"/>
      <c r="HE22" s="22"/>
      <c r="HF22" s="22"/>
      <c r="HG22" s="22"/>
      <c r="HH22" s="22"/>
      <c r="HI22" s="22"/>
      <c r="HJ22" s="22"/>
      <c r="HK22" s="22"/>
      <c r="HL22" s="22"/>
      <c r="HM22" s="22"/>
      <c r="HN22" s="22"/>
      <c r="HO22" s="22"/>
      <c r="HP22" s="22"/>
      <c r="HQ22" s="22"/>
      <c r="HR22" s="22"/>
      <c r="HS22" s="22"/>
      <c r="HT22" s="22"/>
      <c r="HU22" s="22"/>
      <c r="HV22" s="22"/>
      <c r="HW22" s="22"/>
      <c r="HX22" s="22"/>
      <c r="HY22" s="22"/>
      <c r="HZ22" s="22"/>
      <c r="IA22" s="22"/>
      <c r="IB22" s="22"/>
      <c r="IC22" s="22"/>
      <c r="ID22" s="22"/>
      <c r="IE22" s="22"/>
      <c r="IF22" s="22"/>
      <c r="IG22" s="22"/>
      <c r="IH22" s="22"/>
      <c r="II22" s="22"/>
      <c r="IJ22" s="22"/>
      <c r="IK22" s="22"/>
      <c r="IL22" s="22"/>
      <c r="IM22" s="22"/>
      <c r="IN22" s="22"/>
      <c r="IO22" s="22"/>
      <c r="IP22" s="22"/>
      <c r="IQ22" s="22"/>
      <c r="IR22" s="22"/>
      <c r="IS22" s="22"/>
      <c r="IT22" s="22"/>
      <c r="IU22" s="22"/>
      <c r="IV22" s="22"/>
      <c r="IW22" s="22"/>
      <c r="IX22" s="22"/>
      <c r="IY22" s="22"/>
      <c r="IZ22" s="22"/>
      <c r="JA22" s="22"/>
      <c r="JB22" s="22"/>
      <c r="JC22" s="22"/>
      <c r="JD22" s="22"/>
      <c r="JE22" s="22"/>
      <c r="JF22" s="22"/>
      <c r="JG22" s="22"/>
      <c r="JH22" s="22"/>
      <c r="JI22" s="22"/>
      <c r="JJ22" s="22"/>
      <c r="JK22" s="22"/>
      <c r="JL22" s="22"/>
      <c r="JM22" s="22"/>
      <c r="JN22" s="22"/>
      <c r="JO22" s="22"/>
      <c r="JP22" s="22"/>
      <c r="JQ22" s="22"/>
      <c r="JR22" s="22"/>
      <c r="JS22" s="22"/>
      <c r="JT22" s="22"/>
      <c r="JU22" s="22"/>
      <c r="JV22" s="22"/>
      <c r="JW22" s="22"/>
      <c r="JX22" s="22"/>
      <c r="JY22" s="22"/>
      <c r="JZ22" s="22"/>
      <c r="KA22" s="22"/>
      <c r="KB22" s="22"/>
      <c r="KC22" s="22"/>
      <c r="KD22" s="22"/>
      <c r="KE22" s="22"/>
      <c r="KF22" s="22"/>
      <c r="KG22" s="22"/>
      <c r="KH22" s="22"/>
      <c r="KI22" s="22"/>
      <c r="KJ22" s="22"/>
      <c r="KK22" s="22"/>
      <c r="KL22" s="22"/>
      <c r="KM22" s="22"/>
      <c r="KN22" s="22"/>
      <c r="KO22" s="22"/>
      <c r="KP22" s="22"/>
      <c r="KQ22" s="22"/>
      <c r="KR22" s="22"/>
      <c r="KS22" s="22"/>
      <c r="KT22" s="22"/>
      <c r="KU22" s="22"/>
      <c r="KV22" s="22"/>
      <c r="KW22" s="22"/>
      <c r="KX22" s="22"/>
      <c r="KY22" s="22"/>
      <c r="KZ22" s="22"/>
      <c r="LA22" s="22"/>
      <c r="LB22" s="22"/>
      <c r="LC22" s="22"/>
      <c r="LD22" s="22"/>
      <c r="LE22" s="22"/>
      <c r="LF22" s="22"/>
      <c r="LG22" s="22"/>
      <c r="LH22" s="22"/>
      <c r="LI22" s="22"/>
      <c r="LJ22" s="22"/>
      <c r="LK22" s="22"/>
      <c r="LL22" s="22"/>
      <c r="LM22" s="22"/>
      <c r="LN22" s="22"/>
      <c r="LO22" s="22"/>
      <c r="LP22" s="22"/>
      <c r="LQ22" s="22"/>
      <c r="LR22" s="22"/>
      <c r="LS22" s="22"/>
      <c r="LT22" s="22"/>
      <c r="LU22" s="22"/>
      <c r="LV22" s="22"/>
      <c r="LW22" s="22"/>
      <c r="LX22" s="22"/>
      <c r="LY22" s="22"/>
      <c r="LZ22" s="22"/>
      <c r="MA22" s="22"/>
      <c r="MB22" s="22"/>
      <c r="MC22" s="22"/>
      <c r="MD22" s="22"/>
      <c r="ME22" s="22"/>
      <c r="MF22" s="22"/>
      <c r="MG22" s="22"/>
      <c r="MH22" s="22"/>
      <c r="MI22" s="22"/>
      <c r="MJ22" s="22"/>
      <c r="MK22" s="22"/>
      <c r="ML22" s="22"/>
      <c r="MM22" s="22"/>
      <c r="MN22" s="22"/>
      <c r="MO22" s="22"/>
      <c r="MP22" s="22"/>
      <c r="MQ22" s="22"/>
      <c r="MR22" s="22"/>
      <c r="MS22" s="22"/>
      <c r="MT22" s="22"/>
      <c r="MU22" s="22"/>
      <c r="MV22" s="22"/>
      <c r="MW22" s="22"/>
      <c r="MX22" s="22"/>
      <c r="MY22" s="22"/>
      <c r="MZ22" s="22"/>
      <c r="NA22" s="22"/>
      <c r="NB22" s="22"/>
      <c r="NC22" s="22"/>
      <c r="ND22" s="22"/>
      <c r="NE22" s="22"/>
      <c r="NF22" s="22"/>
      <c r="NG22" s="22"/>
      <c r="NH22" s="22"/>
      <c r="NI22" s="22"/>
      <c r="NJ22" s="22"/>
      <c r="NK22" s="22"/>
      <c r="NL22" s="22"/>
      <c r="NM22" s="22"/>
      <c r="NN22" s="22"/>
      <c r="NO22" s="22"/>
      <c r="NP22" s="22"/>
      <c r="NQ22" s="22"/>
      <c r="NR22" s="22"/>
      <c r="NS22" s="22"/>
      <c r="NT22" s="22"/>
      <c r="NU22" s="22"/>
      <c r="NV22" s="22"/>
      <c r="NW22" s="22"/>
      <c r="NX22" s="22"/>
      <c r="NY22" s="22"/>
      <c r="NZ22" s="22"/>
      <c r="OA22" s="22"/>
      <c r="OB22" s="22"/>
      <c r="OC22" s="22"/>
      <c r="OD22" s="22"/>
      <c r="OE22" s="22"/>
      <c r="OF22" s="22"/>
      <c r="OG22" s="22"/>
      <c r="OH22" s="22"/>
      <c r="OI22" s="22"/>
      <c r="OJ22" s="22"/>
      <c r="OK22" s="22"/>
      <c r="OL22" s="22"/>
      <c r="OM22" s="22"/>
      <c r="ON22" s="22"/>
      <c r="OO22" s="22"/>
      <c r="OP22" s="22"/>
      <c r="OQ22" s="22"/>
      <c r="OR22" s="22"/>
      <c r="OS22" s="22"/>
      <c r="OT22" s="22"/>
      <c r="OU22" s="22"/>
      <c r="OV22" s="22"/>
      <c r="OW22" s="22"/>
      <c r="OX22" s="22"/>
      <c r="OY22" s="22"/>
      <c r="OZ22" s="22"/>
      <c r="PA22" s="22"/>
      <c r="PB22" s="22"/>
      <c r="PC22" s="22"/>
      <c r="PD22" s="22"/>
      <c r="PE22" s="22"/>
      <c r="PF22" s="22"/>
      <c r="PG22" s="22"/>
      <c r="PH22" s="22"/>
      <c r="PI22" s="22"/>
      <c r="PJ22" s="22"/>
      <c r="PK22" s="22"/>
      <c r="PL22" s="22"/>
      <c r="PM22" s="22"/>
      <c r="PN22" s="22"/>
      <c r="PO22" s="22"/>
      <c r="PP22" s="22"/>
      <c r="PQ22" s="22"/>
      <c r="PR22" s="22"/>
      <c r="PS22" s="22"/>
      <c r="PT22" s="22"/>
      <c r="PU22" s="22"/>
      <c r="PV22" s="22"/>
      <c r="PW22" s="22"/>
      <c r="PX22" s="22"/>
      <c r="PY22" s="22"/>
      <c r="PZ22" s="22"/>
      <c r="QA22" s="22"/>
      <c r="QB22" s="22"/>
      <c r="QC22" s="22"/>
      <c r="QD22" s="22"/>
      <c r="QE22" s="22"/>
      <c r="QF22" s="22"/>
      <c r="QG22" s="22"/>
      <c r="QH22" s="22"/>
      <c r="QI22" s="22"/>
      <c r="QJ22" s="22"/>
      <c r="QK22" s="22"/>
      <c r="QL22" s="22"/>
      <c r="QM22" s="22"/>
      <c r="QN22" s="22"/>
      <c r="QO22" s="22"/>
      <c r="QP22" s="22"/>
      <c r="QQ22" s="22"/>
      <c r="QR22" s="22"/>
      <c r="QS22" s="22"/>
      <c r="QT22" s="22"/>
      <c r="QU22" s="22"/>
      <c r="QV22" s="22"/>
      <c r="QW22" s="22"/>
      <c r="QX22" s="22"/>
      <c r="QY22" s="22"/>
      <c r="QZ22" s="22"/>
      <c r="RA22" s="22"/>
      <c r="RB22" s="22"/>
      <c r="RC22" s="22"/>
      <c r="RD22" s="22"/>
      <c r="RE22" s="22"/>
      <c r="RF22" s="22"/>
      <c r="RG22" s="22"/>
      <c r="RH22" s="22"/>
      <c r="RI22" s="22"/>
      <c r="RJ22" s="22"/>
      <c r="RK22" s="22"/>
      <c r="RL22" s="22"/>
      <c r="RM22" s="22"/>
      <c r="RN22" s="22"/>
      <c r="RO22" s="22"/>
      <c r="RP22" s="22"/>
      <c r="RQ22" s="22"/>
      <c r="RR22" s="22"/>
      <c r="RS22" s="22"/>
      <c r="RT22" s="22"/>
      <c r="RU22" s="22"/>
      <c r="RV22" s="22"/>
      <c r="RW22" s="22"/>
      <c r="RX22" s="22"/>
      <c r="RY22" s="22"/>
      <c r="RZ22" s="22"/>
      <c r="SA22" s="22"/>
      <c r="SB22" s="22"/>
      <c r="SC22" s="22"/>
      <c r="SD22" s="22"/>
      <c r="SE22" s="22"/>
      <c r="SF22" s="22"/>
      <c r="SG22" s="22"/>
      <c r="SH22" s="22"/>
      <c r="SI22" s="22"/>
      <c r="SJ22" s="22"/>
      <c r="SK22" s="22"/>
      <c r="SL22" s="22"/>
      <c r="SM22" s="22"/>
      <c r="SN22" s="22"/>
      <c r="SO22" s="22"/>
      <c r="SP22" s="22"/>
      <c r="SQ22" s="22"/>
      <c r="SR22" s="22"/>
      <c r="SS22" s="22"/>
      <c r="ST22" s="22"/>
      <c r="SU22" s="22"/>
      <c r="SV22" s="22"/>
      <c r="SW22" s="22"/>
      <c r="SX22" s="22"/>
      <c r="SY22" s="22"/>
      <c r="SZ22" s="22"/>
      <c r="TA22" s="22"/>
      <c r="TB22" s="22"/>
      <c r="TC22" s="22"/>
      <c r="TD22" s="22"/>
      <c r="TE22" s="22"/>
      <c r="TF22" s="22"/>
      <c r="TG22" s="22"/>
      <c r="TH22" s="22"/>
      <c r="TI22" s="22"/>
      <c r="TJ22" s="22"/>
      <c r="TK22" s="22"/>
      <c r="TL22" s="22"/>
      <c r="TM22" s="22"/>
      <c r="TN22" s="22"/>
      <c r="TO22" s="22"/>
      <c r="TP22" s="22"/>
      <c r="TQ22" s="22"/>
      <c r="TR22" s="22"/>
      <c r="TS22" s="22"/>
      <c r="TT22" s="22"/>
      <c r="TU22" s="22"/>
      <c r="TV22" s="22"/>
      <c r="TW22" s="22"/>
      <c r="TX22" s="22"/>
      <c r="TY22" s="22"/>
      <c r="TZ22" s="22"/>
      <c r="UA22" s="22"/>
      <c r="UB22" s="22"/>
      <c r="UC22" s="22"/>
      <c r="UD22" s="22"/>
      <c r="UE22" s="22"/>
      <c r="UF22" s="22"/>
      <c r="UG22" s="22"/>
      <c r="UH22" s="22"/>
      <c r="UI22" s="22"/>
      <c r="UJ22" s="22"/>
      <c r="UK22" s="22"/>
      <c r="UL22" s="22"/>
      <c r="UM22" s="22"/>
      <c r="UN22" s="22"/>
      <c r="UO22" s="22"/>
      <c r="UP22" s="22"/>
      <c r="UQ22" s="22"/>
      <c r="UR22" s="22"/>
      <c r="US22" s="22"/>
      <c r="UT22" s="22"/>
      <c r="UU22" s="22"/>
      <c r="UV22" s="22"/>
      <c r="UW22" s="22"/>
      <c r="UX22" s="22"/>
      <c r="UY22" s="22"/>
      <c r="UZ22" s="22"/>
      <c r="VA22" s="22"/>
      <c r="VB22" s="22"/>
      <c r="VC22" s="22"/>
      <c r="VD22" s="22"/>
      <c r="VE22" s="22"/>
      <c r="VF22" s="22"/>
      <c r="VG22" s="22"/>
      <c r="VH22" s="22"/>
      <c r="VI22" s="22"/>
      <c r="VJ22" s="22"/>
      <c r="VK22" s="22"/>
      <c r="VL22" s="22"/>
      <c r="VM22" s="22"/>
      <c r="VN22" s="22"/>
      <c r="VO22" s="22"/>
      <c r="VP22" s="22"/>
      <c r="VQ22" s="22"/>
      <c r="VR22" s="22"/>
      <c r="VS22" s="22"/>
      <c r="VT22" s="22"/>
      <c r="VU22" s="22"/>
      <c r="VV22" s="22"/>
      <c r="VW22" s="22"/>
      <c r="VX22" s="22"/>
      <c r="VY22" s="22"/>
      <c r="VZ22" s="22"/>
      <c r="WA22" s="22"/>
      <c r="WB22" s="22"/>
      <c r="WC22" s="22"/>
      <c r="WD22" s="22"/>
      <c r="WE22" s="22"/>
      <c r="WF22" s="22"/>
      <c r="WG22" s="22"/>
      <c r="WH22" s="22"/>
      <c r="WI22" s="22"/>
      <c r="WJ22" s="22"/>
      <c r="WK22" s="22"/>
      <c r="WL22" s="22"/>
      <c r="WM22" s="22"/>
      <c r="WN22" s="22"/>
      <c r="WO22" s="22"/>
      <c r="WP22" s="22"/>
      <c r="WQ22" s="22"/>
      <c r="WR22" s="22"/>
      <c r="WS22" s="22"/>
      <c r="WT22" s="22"/>
      <c r="WU22" s="22"/>
      <c r="WV22" s="22"/>
      <c r="WW22" s="22"/>
      <c r="WX22" s="22"/>
      <c r="WY22" s="22"/>
      <c r="WZ22" s="22"/>
      <c r="XA22" s="22"/>
      <c r="XB22" s="22"/>
      <c r="XC22" s="22"/>
      <c r="XD22" s="22"/>
      <c r="XE22" s="22"/>
      <c r="XF22" s="22"/>
      <c r="XG22" s="22"/>
      <c r="XH22" s="22"/>
      <c r="XI22" s="22"/>
      <c r="XJ22" s="22"/>
      <c r="XK22" s="22"/>
      <c r="XL22" s="22"/>
      <c r="XM22" s="22"/>
      <c r="XN22" s="22"/>
      <c r="XO22" s="22"/>
      <c r="XP22" s="22"/>
      <c r="XQ22" s="22"/>
      <c r="XR22" s="22"/>
      <c r="XS22" s="22"/>
      <c r="XT22" s="22"/>
      <c r="XU22" s="22"/>
      <c r="XV22" s="22"/>
      <c r="XW22" s="22"/>
      <c r="XX22" s="22"/>
      <c r="XY22" s="22"/>
      <c r="XZ22" s="22"/>
      <c r="YA22" s="22"/>
      <c r="YB22" s="22"/>
      <c r="YC22" s="22"/>
      <c r="YD22" s="22"/>
      <c r="YE22" s="22"/>
      <c r="YF22" s="22"/>
      <c r="YG22" s="22"/>
      <c r="YH22" s="22"/>
      <c r="YI22" s="22"/>
      <c r="YJ22" s="22"/>
      <c r="YK22" s="22"/>
      <c r="YL22" s="22"/>
      <c r="YM22" s="22"/>
      <c r="YN22" s="22"/>
      <c r="YO22" s="22"/>
      <c r="YP22" s="22"/>
      <c r="YQ22" s="22"/>
      <c r="YR22" s="22"/>
      <c r="YS22" s="22"/>
      <c r="YT22" s="22"/>
      <c r="YU22" s="22"/>
      <c r="YV22" s="22"/>
      <c r="YW22" s="22"/>
      <c r="YX22" s="22"/>
      <c r="YY22" s="22"/>
      <c r="YZ22" s="22"/>
      <c r="ZA22" s="22"/>
      <c r="ZB22" s="22"/>
      <c r="ZC22" s="22"/>
      <c r="ZD22" s="22"/>
      <c r="ZE22" s="22"/>
      <c r="ZF22" s="22"/>
      <c r="ZG22" s="22"/>
      <c r="ZH22" s="22"/>
      <c r="ZI22" s="22"/>
      <c r="ZJ22" s="22"/>
      <c r="ZK22" s="22"/>
      <c r="ZL22" s="22"/>
      <c r="ZM22" s="22"/>
      <c r="ZN22" s="22"/>
      <c r="ZO22" s="22"/>
      <c r="ZP22" s="22"/>
      <c r="ZQ22" s="22"/>
      <c r="ZR22" s="22"/>
      <c r="ZS22" s="22"/>
      <c r="ZT22" s="22"/>
      <c r="ZU22" s="22"/>
      <c r="ZV22" s="22"/>
      <c r="ZW22" s="22"/>
      <c r="ZX22" s="22"/>
      <c r="ZY22" s="22"/>
      <c r="ZZ22" s="22"/>
      <c r="AAA22" s="22"/>
      <c r="AAB22" s="22"/>
      <c r="AAC22" s="22"/>
      <c r="AAD22" s="22"/>
      <c r="AAE22" s="22"/>
      <c r="AAF22" s="22"/>
      <c r="AAG22" s="22"/>
      <c r="AAH22" s="22"/>
      <c r="AAI22" s="22"/>
      <c r="AAJ22" s="22"/>
      <c r="AAK22" s="22"/>
      <c r="AAL22" s="22"/>
      <c r="AAM22" s="22"/>
      <c r="AAN22" s="22"/>
      <c r="AAO22" s="22"/>
      <c r="AAP22" s="22"/>
      <c r="AAQ22" s="22"/>
      <c r="AAR22" s="22"/>
      <c r="AAS22" s="22"/>
      <c r="AAT22" s="22"/>
      <c r="AAU22" s="22"/>
      <c r="AAV22" s="22"/>
      <c r="AAW22" s="22"/>
      <c r="AAX22" s="22"/>
      <c r="AAY22" s="22"/>
      <c r="AAZ22" s="22"/>
      <c r="ABA22" s="22"/>
      <c r="ABB22" s="22"/>
      <c r="ABC22" s="22"/>
      <c r="ABD22" s="22"/>
      <c r="ABE22" s="22"/>
      <c r="ABF22" s="22"/>
      <c r="ABG22" s="22"/>
      <c r="ABH22" s="22"/>
      <c r="ABI22" s="22"/>
      <c r="ABJ22" s="22"/>
      <c r="ABK22" s="22"/>
      <c r="ABL22" s="22"/>
      <c r="ABM22" s="22"/>
      <c r="ABN22" s="22"/>
      <c r="ABO22" s="22"/>
      <c r="ABP22" s="22"/>
      <c r="ABQ22" s="22"/>
      <c r="ABR22" s="22"/>
      <c r="ABS22" s="22"/>
      <c r="ABT22" s="22"/>
      <c r="ABU22" s="22"/>
      <c r="ABV22" s="22"/>
      <c r="ABW22" s="22"/>
      <c r="ABX22" s="22"/>
      <c r="ABY22" s="22"/>
      <c r="ABZ22" s="22"/>
      <c r="ACA22" s="22"/>
      <c r="ACB22" s="22"/>
      <c r="ACC22" s="22"/>
      <c r="ACD22" s="22"/>
      <c r="ACE22" s="22"/>
      <c r="ACF22" s="22"/>
      <c r="ACG22" s="22"/>
      <c r="ACH22" s="22"/>
      <c r="ACI22" s="22"/>
      <c r="ACJ22" s="22"/>
      <c r="ACK22" s="22"/>
      <c r="ACL22" s="22"/>
      <c r="ACM22" s="22"/>
      <c r="ACN22" s="22"/>
      <c r="ACO22" s="22"/>
      <c r="ACP22" s="22"/>
      <c r="ACQ22" s="22"/>
      <c r="ACR22" s="22"/>
      <c r="ACS22" s="22"/>
      <c r="ACT22" s="22"/>
      <c r="ACU22" s="22"/>
      <c r="ACV22" s="22"/>
      <c r="ACW22" s="22"/>
      <c r="ACX22" s="22"/>
      <c r="ACY22" s="22"/>
      <c r="ACZ22" s="22"/>
      <c r="ADA22" s="22"/>
      <c r="ADB22" s="22"/>
      <c r="ADC22" s="22"/>
      <c r="ADD22" s="22"/>
      <c r="ADE22" s="22"/>
      <c r="ADF22" s="22"/>
      <c r="ADG22" s="22"/>
      <c r="ADH22" s="22"/>
      <c r="ADI22" s="22"/>
      <c r="ADJ22" s="22"/>
      <c r="ADK22" s="22"/>
      <c r="ADL22" s="22"/>
      <c r="ADM22" s="22"/>
      <c r="ADN22" s="22"/>
      <c r="ADO22" s="22"/>
      <c r="ADP22" s="22"/>
      <c r="ADQ22" s="22"/>
      <c r="ADR22" s="22"/>
      <c r="ADS22" s="22"/>
      <c r="ADT22" s="22"/>
      <c r="ADU22" s="22"/>
      <c r="ADV22" s="22"/>
      <c r="ADW22" s="22"/>
      <c r="ADX22" s="22"/>
      <c r="ADY22" s="22"/>
      <c r="ADZ22" s="22"/>
      <c r="AEA22" s="22"/>
      <c r="AEB22" s="22"/>
      <c r="AEC22" s="22"/>
      <c r="AED22" s="22"/>
      <c r="AEE22" s="22"/>
      <c r="AEF22" s="22"/>
      <c r="AEG22" s="22"/>
      <c r="AEH22" s="22"/>
      <c r="AEI22" s="22"/>
      <c r="AEJ22" s="22"/>
      <c r="AEK22" s="22"/>
      <c r="AEL22" s="22"/>
      <c r="AEM22" s="22"/>
      <c r="AEN22" s="22"/>
      <c r="AEO22" s="22"/>
      <c r="AEP22" s="22"/>
      <c r="AEQ22" s="22"/>
      <c r="AER22" s="22"/>
      <c r="AES22" s="22"/>
      <c r="AET22" s="22"/>
      <c r="AEU22" s="22"/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/>
      <c r="AFG22" s="22"/>
      <c r="AFH22" s="22"/>
      <c r="AFI22" s="22"/>
      <c r="AFJ22" s="22"/>
      <c r="AFK22" s="22"/>
      <c r="AFL22" s="22"/>
      <c r="AFM22" s="22"/>
      <c r="AFN22" s="22"/>
      <c r="AFO22" s="22"/>
      <c r="AFP22" s="22"/>
      <c r="AFQ22" s="22"/>
      <c r="AFR22" s="22"/>
    </row>
    <row r="23" spans="1:850" s="35" customFormat="1">
      <c r="A23" s="22">
        <v>42116</v>
      </c>
      <c r="B23" s="35">
        <v>43544</v>
      </c>
      <c r="C23" s="35">
        <v>139967</v>
      </c>
      <c r="D23" s="35">
        <v>3501</v>
      </c>
      <c r="E23" s="35">
        <v>17641</v>
      </c>
      <c r="F23" s="35">
        <v>68248</v>
      </c>
      <c r="G23" s="35">
        <v>64879</v>
      </c>
      <c r="H23" s="35">
        <v>5097</v>
      </c>
      <c r="I23" s="35">
        <v>57053</v>
      </c>
      <c r="J23" s="35">
        <v>13571</v>
      </c>
      <c r="K23" s="35">
        <v>8954</v>
      </c>
      <c r="L23" s="35">
        <v>3176</v>
      </c>
      <c r="M23" s="35">
        <v>5492</v>
      </c>
      <c r="N23" s="35">
        <v>11899</v>
      </c>
      <c r="O23" s="35">
        <v>8380</v>
      </c>
      <c r="P23" s="35">
        <v>14941</v>
      </c>
      <c r="Q23" s="35">
        <v>3391</v>
      </c>
      <c r="R23" s="35">
        <v>912</v>
      </c>
      <c r="S23" s="35">
        <v>24192</v>
      </c>
      <c r="T23" s="35">
        <v>17172</v>
      </c>
      <c r="U23" s="35">
        <v>12986</v>
      </c>
      <c r="V23" s="35">
        <v>7075</v>
      </c>
      <c r="W23" s="35">
        <v>11810</v>
      </c>
      <c r="X23" s="35">
        <v>5485</v>
      </c>
      <c r="Y23" s="35">
        <v>4387</v>
      </c>
      <c r="Z23" s="35">
        <v>28636</v>
      </c>
      <c r="AA23" s="35">
        <v>4267</v>
      </c>
      <c r="AB23" s="35">
        <v>3420</v>
      </c>
      <c r="AC23" s="35">
        <v>17328</v>
      </c>
      <c r="AD23" s="35">
        <v>2238</v>
      </c>
      <c r="AE23" s="35">
        <v>5378</v>
      </c>
      <c r="AF23" s="35">
        <v>7277</v>
      </c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  <c r="CO23" s="40"/>
      <c r="CP23" s="40"/>
      <c r="CQ23" s="40"/>
      <c r="CR23" s="40"/>
      <c r="CS23" s="40"/>
      <c r="CT23" s="40"/>
      <c r="CU23" s="40"/>
      <c r="CV23" s="40"/>
      <c r="CW23" s="40"/>
      <c r="CX23" s="40"/>
      <c r="CY23" s="40"/>
      <c r="CZ23" s="40"/>
      <c r="DA23" s="40"/>
      <c r="DB23" s="40"/>
      <c r="DC23" s="40"/>
      <c r="DD23" s="40"/>
      <c r="DE23" s="40"/>
      <c r="DF23" s="40"/>
      <c r="DG23" s="40"/>
      <c r="DH23" s="40"/>
      <c r="DI23" s="40"/>
      <c r="DJ23" s="40"/>
      <c r="DK23" s="40"/>
      <c r="DL23" s="40"/>
      <c r="DM23" s="40"/>
      <c r="DN23" s="40"/>
      <c r="DO23" s="40"/>
      <c r="DP23" s="40"/>
      <c r="DQ23" s="40"/>
      <c r="DR23" s="40"/>
      <c r="DS23" s="40"/>
      <c r="DT23" s="40"/>
      <c r="DU23" s="40"/>
      <c r="DV23" s="40"/>
      <c r="DW23" s="40"/>
      <c r="DX23" s="40"/>
      <c r="DY23" s="40"/>
      <c r="DZ23" s="40"/>
      <c r="EA23" s="40"/>
      <c r="EB23" s="40"/>
      <c r="EC23" s="40"/>
      <c r="ED23" s="40"/>
      <c r="EE23" s="40"/>
      <c r="EF23" s="40"/>
      <c r="EG23" s="40"/>
      <c r="EH23" s="40"/>
      <c r="EI23" s="40"/>
      <c r="EJ23" s="40"/>
      <c r="EK23" s="40"/>
      <c r="EL23" s="22"/>
      <c r="EM23" s="22"/>
      <c r="EN23" s="22"/>
      <c r="EO23" s="22"/>
      <c r="EP23" s="22"/>
      <c r="EQ23" s="22"/>
      <c r="ER23" s="22"/>
      <c r="ES23" s="22"/>
      <c r="ET23" s="22"/>
      <c r="EU23" s="22"/>
      <c r="EV23" s="22"/>
      <c r="EW23" s="22"/>
      <c r="EX23" s="22"/>
      <c r="EY23" s="22"/>
      <c r="EZ23" s="22"/>
      <c r="FA23" s="22"/>
      <c r="FB23" s="22"/>
      <c r="FC23" s="22"/>
      <c r="FD23" s="22"/>
      <c r="FE23" s="22"/>
      <c r="FF23" s="22"/>
      <c r="FG23" s="22"/>
      <c r="FH23" s="22"/>
      <c r="FI23" s="22"/>
      <c r="FJ23" s="22"/>
      <c r="FK23" s="22"/>
      <c r="FL23" s="22"/>
      <c r="FM23" s="22"/>
      <c r="FN23" s="22"/>
      <c r="FO23" s="22"/>
      <c r="FP23" s="22"/>
      <c r="FQ23" s="22"/>
      <c r="FR23" s="22"/>
      <c r="FS23" s="22"/>
      <c r="FT23" s="22"/>
      <c r="FU23" s="22"/>
      <c r="FV23" s="22"/>
      <c r="FW23" s="22"/>
      <c r="FX23" s="22"/>
      <c r="FY23" s="22"/>
      <c r="FZ23" s="22"/>
      <c r="GA23" s="22"/>
      <c r="GB23" s="22"/>
      <c r="GC23" s="22"/>
      <c r="GD23" s="22"/>
      <c r="GE23" s="22"/>
      <c r="GF23" s="22"/>
      <c r="GG23" s="22"/>
      <c r="GH23" s="22"/>
      <c r="GI23" s="22"/>
      <c r="GJ23" s="22"/>
      <c r="GK23" s="22"/>
      <c r="GL23" s="22"/>
      <c r="GM23" s="22"/>
      <c r="GN23" s="22"/>
      <c r="GO23" s="22"/>
      <c r="GP23" s="22"/>
      <c r="GQ23" s="22"/>
      <c r="GR23" s="22"/>
      <c r="GS23" s="22"/>
      <c r="GT23" s="22"/>
      <c r="GU23" s="22"/>
      <c r="GV23" s="22"/>
      <c r="GW23" s="22"/>
      <c r="GX23" s="22"/>
      <c r="GY23" s="22"/>
      <c r="GZ23" s="22"/>
      <c r="HA23" s="22"/>
      <c r="HB23" s="22"/>
      <c r="HC23" s="22"/>
      <c r="HD23" s="22"/>
      <c r="HE23" s="22"/>
      <c r="HF23" s="22"/>
      <c r="HG23" s="22"/>
      <c r="HH23" s="22"/>
      <c r="HI23" s="22"/>
      <c r="HJ23" s="22"/>
      <c r="HK23" s="22"/>
      <c r="HL23" s="22"/>
      <c r="HM23" s="22"/>
      <c r="HN23" s="22"/>
      <c r="HO23" s="22"/>
      <c r="HP23" s="22"/>
      <c r="HQ23" s="22"/>
      <c r="HR23" s="22"/>
      <c r="HS23" s="22"/>
      <c r="HT23" s="22"/>
      <c r="HU23" s="22"/>
      <c r="HV23" s="22"/>
      <c r="HW23" s="22"/>
      <c r="HX23" s="22"/>
      <c r="HY23" s="22"/>
      <c r="HZ23" s="22"/>
      <c r="IA23" s="22"/>
      <c r="IB23" s="22"/>
      <c r="IC23" s="22"/>
      <c r="ID23" s="22"/>
      <c r="IE23" s="22"/>
      <c r="IF23" s="22"/>
      <c r="IG23" s="22"/>
      <c r="IH23" s="22"/>
      <c r="II23" s="22"/>
      <c r="IJ23" s="22"/>
      <c r="IK23" s="22"/>
      <c r="IL23" s="22"/>
      <c r="IM23" s="22"/>
      <c r="IN23" s="22"/>
      <c r="IO23" s="22"/>
      <c r="IP23" s="22"/>
      <c r="IQ23" s="22"/>
      <c r="IR23" s="22"/>
      <c r="IS23" s="22"/>
      <c r="IT23" s="22"/>
      <c r="IU23" s="22"/>
      <c r="IV23" s="22"/>
      <c r="IW23" s="22"/>
      <c r="IX23" s="22"/>
      <c r="IY23" s="22"/>
      <c r="IZ23" s="22"/>
      <c r="JA23" s="22"/>
      <c r="JB23" s="22"/>
      <c r="JC23" s="22"/>
      <c r="JD23" s="22"/>
      <c r="JE23" s="22"/>
      <c r="JF23" s="22"/>
      <c r="JG23" s="22"/>
      <c r="JH23" s="22"/>
      <c r="JI23" s="22"/>
      <c r="JJ23" s="22"/>
      <c r="JK23" s="22"/>
      <c r="JL23" s="22"/>
      <c r="JM23" s="22"/>
      <c r="JN23" s="22"/>
      <c r="JO23" s="22"/>
      <c r="JP23" s="22"/>
      <c r="JQ23" s="22"/>
      <c r="JR23" s="22"/>
      <c r="JS23" s="22"/>
      <c r="JT23" s="22"/>
      <c r="JU23" s="22"/>
      <c r="JV23" s="22"/>
      <c r="JW23" s="22"/>
      <c r="JX23" s="22"/>
      <c r="JY23" s="22"/>
      <c r="JZ23" s="22"/>
      <c r="KA23" s="22"/>
      <c r="KB23" s="22"/>
      <c r="KC23" s="22"/>
      <c r="KD23" s="22"/>
      <c r="KE23" s="22"/>
      <c r="KF23" s="22"/>
      <c r="KG23" s="22"/>
      <c r="KH23" s="22"/>
      <c r="KI23" s="22"/>
      <c r="KJ23" s="22"/>
      <c r="KK23" s="22"/>
      <c r="KL23" s="22"/>
      <c r="KM23" s="22"/>
      <c r="KN23" s="22"/>
      <c r="KO23" s="22"/>
      <c r="KP23" s="22"/>
      <c r="KQ23" s="22"/>
      <c r="KR23" s="22"/>
      <c r="KS23" s="22"/>
      <c r="KT23" s="22"/>
      <c r="KU23" s="22"/>
      <c r="KV23" s="22"/>
      <c r="KW23" s="22"/>
      <c r="KX23" s="22"/>
      <c r="KY23" s="22"/>
      <c r="KZ23" s="22"/>
      <c r="LA23" s="22"/>
      <c r="LB23" s="22"/>
      <c r="LC23" s="22"/>
      <c r="LD23" s="22"/>
      <c r="LE23" s="22"/>
      <c r="LF23" s="22"/>
      <c r="LG23" s="22"/>
      <c r="LH23" s="22"/>
      <c r="LI23" s="22"/>
      <c r="LJ23" s="22"/>
      <c r="LK23" s="22"/>
      <c r="LL23" s="22"/>
      <c r="LM23" s="22"/>
      <c r="LN23" s="22"/>
      <c r="LO23" s="22"/>
      <c r="LP23" s="22"/>
      <c r="LQ23" s="22"/>
      <c r="LR23" s="22"/>
      <c r="LS23" s="22"/>
      <c r="LT23" s="22"/>
      <c r="LU23" s="22"/>
      <c r="LV23" s="22"/>
      <c r="LW23" s="22"/>
      <c r="LX23" s="22"/>
      <c r="LY23" s="22"/>
      <c r="LZ23" s="22"/>
      <c r="MA23" s="22"/>
      <c r="MB23" s="22"/>
      <c r="MC23" s="22"/>
      <c r="MD23" s="22"/>
      <c r="ME23" s="22"/>
      <c r="MF23" s="22"/>
      <c r="MG23" s="22"/>
      <c r="MH23" s="22"/>
      <c r="MI23" s="22"/>
      <c r="MJ23" s="22"/>
      <c r="MK23" s="22"/>
      <c r="ML23" s="22"/>
      <c r="MM23" s="22"/>
      <c r="MN23" s="22"/>
      <c r="MO23" s="22"/>
      <c r="MP23" s="22"/>
      <c r="MQ23" s="22"/>
      <c r="MR23" s="22"/>
      <c r="MS23" s="22"/>
      <c r="MT23" s="22"/>
      <c r="MU23" s="22"/>
      <c r="MV23" s="22"/>
      <c r="MW23" s="22"/>
      <c r="MX23" s="22"/>
      <c r="MY23" s="22"/>
      <c r="MZ23" s="22"/>
      <c r="NA23" s="22"/>
      <c r="NB23" s="22"/>
      <c r="NC23" s="22"/>
      <c r="ND23" s="22"/>
      <c r="NE23" s="22"/>
      <c r="NF23" s="22"/>
      <c r="NG23" s="22"/>
      <c r="NH23" s="22"/>
      <c r="NI23" s="22"/>
      <c r="NJ23" s="22"/>
      <c r="NK23" s="22"/>
      <c r="NL23" s="22"/>
      <c r="NM23" s="22"/>
      <c r="NN23" s="22"/>
      <c r="NO23" s="22"/>
      <c r="NP23" s="22"/>
      <c r="NQ23" s="22"/>
      <c r="NR23" s="22"/>
      <c r="NS23" s="22"/>
      <c r="NT23" s="22"/>
      <c r="NU23" s="22"/>
      <c r="NV23" s="22"/>
      <c r="NW23" s="22"/>
      <c r="NX23" s="22"/>
      <c r="NY23" s="22"/>
      <c r="NZ23" s="22"/>
      <c r="OA23" s="22"/>
      <c r="OB23" s="22"/>
      <c r="OC23" s="22"/>
      <c r="OD23" s="22"/>
      <c r="OE23" s="22"/>
      <c r="OF23" s="22"/>
      <c r="OG23" s="22"/>
      <c r="OH23" s="22"/>
      <c r="OI23" s="22"/>
      <c r="OJ23" s="22"/>
      <c r="OK23" s="22"/>
      <c r="OL23" s="22"/>
      <c r="OM23" s="22"/>
      <c r="ON23" s="22"/>
      <c r="OO23" s="22"/>
      <c r="OP23" s="22"/>
      <c r="OQ23" s="22"/>
      <c r="OR23" s="22"/>
      <c r="OS23" s="22"/>
      <c r="OT23" s="22"/>
      <c r="OU23" s="22"/>
      <c r="OV23" s="22"/>
      <c r="OW23" s="22"/>
      <c r="OX23" s="22"/>
      <c r="OY23" s="22"/>
      <c r="OZ23" s="22"/>
      <c r="PA23" s="22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</row>
    <row r="24" spans="1:850" s="35" customFormat="1">
      <c r="A24" s="22">
        <v>42115</v>
      </c>
      <c r="B24" s="35">
        <v>44691</v>
      </c>
      <c r="C24" s="35">
        <v>143556</v>
      </c>
      <c r="D24" s="35">
        <v>2983</v>
      </c>
      <c r="E24" s="35">
        <v>17913</v>
      </c>
      <c r="F24" s="35">
        <v>69752</v>
      </c>
      <c r="G24" s="35">
        <v>66826</v>
      </c>
      <c r="H24" s="35">
        <v>4964</v>
      </c>
      <c r="I24" s="35">
        <v>59103</v>
      </c>
      <c r="J24" s="35">
        <v>13472</v>
      </c>
      <c r="K24" s="35">
        <v>8764</v>
      </c>
      <c r="L24" s="35">
        <v>3247</v>
      </c>
      <c r="M24" s="35">
        <v>5306</v>
      </c>
      <c r="N24" s="35">
        <v>11388</v>
      </c>
      <c r="O24" s="35">
        <v>7900</v>
      </c>
      <c r="P24" s="35">
        <v>15169</v>
      </c>
      <c r="Q24" s="35">
        <v>3163</v>
      </c>
      <c r="R24" s="35">
        <v>919</v>
      </c>
      <c r="S24" s="35">
        <v>25108</v>
      </c>
      <c r="T24" s="35">
        <v>17605</v>
      </c>
      <c r="U24" s="35">
        <v>13043</v>
      </c>
      <c r="V24" s="35">
        <v>6794</v>
      </c>
      <c r="W24" s="35">
        <v>0</v>
      </c>
      <c r="X24" s="35">
        <v>5713</v>
      </c>
      <c r="Y24" s="35">
        <v>0</v>
      </c>
      <c r="Z24" s="35">
        <v>30390</v>
      </c>
      <c r="AA24" s="35">
        <v>4590</v>
      </c>
      <c r="AB24" s="35">
        <v>3862</v>
      </c>
      <c r="AC24" s="35">
        <v>18428</v>
      </c>
      <c r="AD24" s="35">
        <v>2236</v>
      </c>
      <c r="AE24" s="35">
        <v>5941</v>
      </c>
      <c r="AF24" s="35">
        <v>7117</v>
      </c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  <c r="CO24" s="40"/>
      <c r="CP24" s="40"/>
      <c r="CQ24" s="40"/>
      <c r="CR24" s="40"/>
      <c r="CS24" s="40"/>
      <c r="CT24" s="40"/>
      <c r="CU24" s="40"/>
      <c r="CV24" s="40"/>
      <c r="CW24" s="40"/>
      <c r="CX24" s="40"/>
      <c r="CY24" s="40"/>
      <c r="CZ24" s="40"/>
      <c r="DA24" s="40"/>
      <c r="DB24" s="40"/>
      <c r="DC24" s="40"/>
      <c r="DD24" s="40"/>
      <c r="DE24" s="40"/>
      <c r="DF24" s="40"/>
      <c r="DG24" s="40"/>
      <c r="DH24" s="40"/>
      <c r="DI24" s="40"/>
      <c r="DJ24" s="40"/>
      <c r="DK24" s="40"/>
      <c r="DL24" s="40"/>
      <c r="DM24" s="40"/>
      <c r="DN24" s="40"/>
      <c r="DO24" s="40"/>
      <c r="DP24" s="40"/>
      <c r="DQ24" s="40"/>
      <c r="DR24" s="40"/>
      <c r="DS24" s="40"/>
      <c r="DT24" s="40"/>
      <c r="DU24" s="40"/>
      <c r="DV24" s="40"/>
      <c r="DW24" s="40"/>
      <c r="DX24" s="40"/>
      <c r="DY24" s="40"/>
      <c r="DZ24" s="40"/>
      <c r="EA24" s="40"/>
      <c r="EB24" s="40"/>
      <c r="EC24" s="40"/>
      <c r="ED24" s="40"/>
      <c r="EE24" s="40"/>
      <c r="EF24" s="40"/>
      <c r="EG24" s="40"/>
      <c r="EH24" s="40"/>
      <c r="EI24" s="40"/>
      <c r="EJ24" s="40"/>
      <c r="EK24" s="40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</row>
    <row r="25" spans="1:850" s="35" customFormat="1">
      <c r="A25" s="22">
        <v>42114</v>
      </c>
      <c r="B25" s="35">
        <v>44927</v>
      </c>
      <c r="C25" s="35">
        <v>147662</v>
      </c>
      <c r="D25" s="35">
        <v>2713</v>
      </c>
      <c r="E25" s="35">
        <v>18680</v>
      </c>
      <c r="F25" s="35">
        <v>74134</v>
      </c>
      <c r="G25" s="35">
        <v>70284</v>
      </c>
      <c r="H25" s="35">
        <v>5245</v>
      </c>
      <c r="I25" s="35">
        <v>61071</v>
      </c>
      <c r="J25" s="35">
        <v>14016</v>
      </c>
      <c r="K25" s="35">
        <v>9368</v>
      </c>
      <c r="L25" s="35">
        <v>3395</v>
      </c>
      <c r="M25" s="35">
        <v>5614</v>
      </c>
      <c r="N25" s="35">
        <v>13073</v>
      </c>
      <c r="O25" s="35">
        <v>8137</v>
      </c>
      <c r="P25" s="35">
        <v>14886</v>
      </c>
      <c r="Q25" s="35">
        <v>3095</v>
      </c>
      <c r="R25" s="35">
        <v>936</v>
      </c>
      <c r="S25" s="35">
        <v>26130</v>
      </c>
      <c r="T25" s="35">
        <v>17417</v>
      </c>
      <c r="U25" s="35">
        <v>12680</v>
      </c>
      <c r="V25" s="35">
        <v>8272</v>
      </c>
      <c r="W25" s="35">
        <v>12201</v>
      </c>
      <c r="X25" s="35">
        <v>5852</v>
      </c>
      <c r="Y25" s="35">
        <v>4907</v>
      </c>
      <c r="Z25" s="35">
        <v>33772</v>
      </c>
      <c r="AA25" s="35">
        <v>4843</v>
      </c>
      <c r="AB25" s="35">
        <v>4294</v>
      </c>
      <c r="AC25" s="35">
        <v>19112</v>
      </c>
      <c r="AD25" s="35">
        <v>2926</v>
      </c>
      <c r="AE25" s="35">
        <v>6066</v>
      </c>
      <c r="AF25" s="35">
        <v>7554</v>
      </c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  <c r="CP25" s="40"/>
      <c r="CQ25" s="40"/>
      <c r="CR25" s="40"/>
      <c r="CS25" s="40"/>
      <c r="CT25" s="40"/>
      <c r="CU25" s="40"/>
      <c r="CV25" s="40"/>
      <c r="CW25" s="40"/>
      <c r="CX25" s="40"/>
      <c r="CY25" s="40"/>
      <c r="CZ25" s="40"/>
      <c r="DA25" s="40"/>
      <c r="DB25" s="40"/>
      <c r="DC25" s="40"/>
      <c r="DD25" s="40"/>
      <c r="DE25" s="40"/>
      <c r="DF25" s="40"/>
      <c r="DG25" s="40"/>
      <c r="DH25" s="40"/>
      <c r="DI25" s="40"/>
      <c r="DJ25" s="40"/>
      <c r="DK25" s="40"/>
      <c r="DL25" s="40"/>
      <c r="DM25" s="40"/>
      <c r="DN25" s="40"/>
      <c r="DO25" s="40"/>
      <c r="DP25" s="40"/>
      <c r="DQ25" s="40"/>
      <c r="DR25" s="40"/>
      <c r="DS25" s="40"/>
      <c r="DT25" s="40"/>
      <c r="DU25" s="40"/>
      <c r="DV25" s="40"/>
      <c r="DW25" s="40"/>
      <c r="DX25" s="40"/>
      <c r="DY25" s="40"/>
      <c r="DZ25" s="40"/>
      <c r="EA25" s="40"/>
      <c r="EB25" s="40"/>
      <c r="EC25" s="40"/>
      <c r="ED25" s="40"/>
      <c r="EE25" s="40"/>
      <c r="EF25" s="40"/>
      <c r="EG25" s="40"/>
      <c r="EH25" s="40"/>
      <c r="EI25" s="40"/>
      <c r="EJ25" s="40"/>
      <c r="EK25" s="40"/>
      <c r="EL25" s="22"/>
      <c r="EM25" s="22"/>
      <c r="EN25" s="22"/>
      <c r="EO25" s="22"/>
      <c r="EP25" s="22"/>
      <c r="EQ25" s="22"/>
      <c r="ER25" s="22"/>
      <c r="ES25" s="22"/>
      <c r="ET25" s="22"/>
      <c r="EU25" s="22"/>
      <c r="EV25" s="22"/>
      <c r="EW25" s="22"/>
      <c r="EX25" s="22"/>
      <c r="EY25" s="22"/>
      <c r="EZ25" s="22"/>
      <c r="FA25" s="22"/>
      <c r="FB25" s="22"/>
      <c r="FC25" s="22"/>
      <c r="FD25" s="22"/>
      <c r="FE25" s="22"/>
      <c r="FF25" s="22"/>
      <c r="FG25" s="22"/>
      <c r="FH25" s="22"/>
      <c r="FI25" s="22"/>
      <c r="FJ25" s="22"/>
      <c r="FK25" s="22"/>
      <c r="FL25" s="22"/>
      <c r="FM25" s="22"/>
      <c r="FN25" s="22"/>
      <c r="FO25" s="22"/>
      <c r="FP25" s="22"/>
      <c r="FQ25" s="22"/>
      <c r="FR25" s="22"/>
      <c r="FS25" s="22"/>
      <c r="FT25" s="22"/>
      <c r="FU25" s="22"/>
      <c r="FV25" s="22"/>
      <c r="FW25" s="22"/>
      <c r="FX25" s="22"/>
      <c r="FY25" s="22"/>
      <c r="FZ25" s="22"/>
      <c r="GA25" s="22"/>
      <c r="GB25" s="22"/>
      <c r="GC25" s="22"/>
      <c r="GD25" s="22"/>
      <c r="GE25" s="22"/>
      <c r="GF25" s="22"/>
      <c r="GG25" s="22"/>
      <c r="GH25" s="22"/>
      <c r="GI25" s="22"/>
      <c r="GJ25" s="22"/>
      <c r="GK25" s="22"/>
      <c r="GL25" s="22"/>
      <c r="GM25" s="22"/>
      <c r="GN25" s="22"/>
      <c r="GO25" s="22"/>
      <c r="GP25" s="22"/>
      <c r="GQ25" s="22"/>
      <c r="GR25" s="22"/>
      <c r="GS25" s="22"/>
      <c r="GT25" s="22"/>
      <c r="GU25" s="22"/>
      <c r="GV25" s="22"/>
      <c r="GW25" s="22"/>
      <c r="GX25" s="22"/>
      <c r="GY25" s="22"/>
      <c r="GZ25" s="22"/>
      <c r="HA25" s="22"/>
      <c r="HB25" s="22"/>
      <c r="HC25" s="22"/>
      <c r="HD25" s="22"/>
      <c r="HE25" s="22"/>
      <c r="HF25" s="22"/>
      <c r="HG25" s="22"/>
      <c r="HH25" s="22"/>
      <c r="HI25" s="22"/>
      <c r="HJ25" s="22"/>
      <c r="HK25" s="22"/>
      <c r="HL25" s="22"/>
      <c r="HM25" s="22"/>
      <c r="HN25" s="22"/>
      <c r="HO25" s="22"/>
      <c r="HP25" s="22"/>
      <c r="HQ25" s="22"/>
      <c r="HR25" s="22"/>
      <c r="HS25" s="22"/>
      <c r="HT25" s="22"/>
      <c r="HU25" s="22"/>
      <c r="HV25" s="22"/>
      <c r="HW25" s="22"/>
      <c r="HX25" s="22"/>
      <c r="HY25" s="22"/>
      <c r="HZ25" s="22"/>
      <c r="IA25" s="22"/>
      <c r="IB25" s="22"/>
      <c r="IC25" s="22"/>
      <c r="ID25" s="22"/>
      <c r="IE25" s="22"/>
      <c r="IF25" s="22"/>
      <c r="IG25" s="22"/>
      <c r="IH25" s="22"/>
      <c r="II25" s="22"/>
      <c r="IJ25" s="22"/>
      <c r="IK25" s="22"/>
      <c r="IL25" s="22"/>
      <c r="IM25" s="22"/>
      <c r="IN25" s="22"/>
      <c r="IO25" s="22"/>
      <c r="IP25" s="22"/>
      <c r="IQ25" s="22"/>
      <c r="IR25" s="22"/>
      <c r="IS25" s="22"/>
      <c r="IT25" s="22"/>
      <c r="IU25" s="22"/>
      <c r="IV25" s="22"/>
      <c r="IW25" s="22"/>
      <c r="IX25" s="22"/>
      <c r="IY25" s="22"/>
      <c r="IZ25" s="22"/>
      <c r="JA25" s="22"/>
      <c r="JB25" s="22"/>
      <c r="JC25" s="22"/>
      <c r="JD25" s="22"/>
      <c r="JE25" s="22"/>
      <c r="JF25" s="22"/>
      <c r="JG25" s="22"/>
      <c r="JH25" s="22"/>
      <c r="JI25" s="22"/>
      <c r="JJ25" s="22"/>
      <c r="JK25" s="22"/>
      <c r="JL25" s="22"/>
      <c r="JM25" s="22"/>
      <c r="JN25" s="22"/>
      <c r="JO25" s="22"/>
      <c r="JP25" s="22"/>
      <c r="JQ25" s="22"/>
      <c r="JR25" s="22"/>
      <c r="JS25" s="22"/>
      <c r="JT25" s="22"/>
      <c r="JU25" s="22"/>
      <c r="JV25" s="22"/>
      <c r="JW25" s="22"/>
      <c r="JX25" s="22"/>
      <c r="JY25" s="22"/>
      <c r="JZ25" s="22"/>
      <c r="KA25" s="22"/>
      <c r="KB25" s="22"/>
      <c r="KC25" s="22"/>
      <c r="KD25" s="22"/>
      <c r="KE25" s="22"/>
      <c r="KF25" s="22"/>
      <c r="KG25" s="22"/>
      <c r="KH25" s="22"/>
      <c r="KI25" s="22"/>
      <c r="KJ25" s="22"/>
      <c r="KK25" s="22"/>
      <c r="KL25" s="22"/>
      <c r="KM25" s="22"/>
      <c r="KN25" s="22"/>
      <c r="KO25" s="22"/>
      <c r="KP25" s="22"/>
      <c r="KQ25" s="22"/>
      <c r="KR25" s="22"/>
      <c r="KS25" s="22"/>
      <c r="KT25" s="22"/>
      <c r="KU25" s="22"/>
      <c r="KV25" s="22"/>
      <c r="KW25" s="22"/>
      <c r="KX25" s="22"/>
      <c r="KY25" s="22"/>
      <c r="KZ25" s="22"/>
      <c r="LA25" s="22"/>
      <c r="LB25" s="22"/>
      <c r="LC25" s="22"/>
      <c r="LD25" s="22"/>
      <c r="LE25" s="22"/>
      <c r="LF25" s="22"/>
      <c r="LG25" s="22"/>
      <c r="LH25" s="22"/>
      <c r="LI25" s="22"/>
      <c r="LJ25" s="22"/>
      <c r="LK25" s="22"/>
      <c r="LL25" s="22"/>
      <c r="LM25" s="22"/>
      <c r="LN25" s="22"/>
      <c r="LO25" s="22"/>
      <c r="LP25" s="22"/>
      <c r="LQ25" s="22"/>
      <c r="LR25" s="22"/>
      <c r="LS25" s="22"/>
      <c r="LT25" s="22"/>
      <c r="LU25" s="22"/>
      <c r="LV25" s="22"/>
      <c r="LW25" s="22"/>
      <c r="LX25" s="22"/>
      <c r="LY25" s="22"/>
      <c r="LZ25" s="22"/>
      <c r="MA25" s="22"/>
      <c r="MB25" s="22"/>
      <c r="MC25" s="22"/>
      <c r="MD25" s="22"/>
      <c r="ME25" s="22"/>
      <c r="MF25" s="22"/>
      <c r="MG25" s="22"/>
      <c r="MH25" s="22"/>
      <c r="MI25" s="22"/>
      <c r="MJ25" s="22"/>
      <c r="MK25" s="22"/>
      <c r="ML25" s="22"/>
      <c r="MM25" s="22"/>
      <c r="MN25" s="22"/>
      <c r="MO25" s="22"/>
      <c r="MP25" s="22"/>
      <c r="MQ25" s="22"/>
      <c r="MR25" s="22"/>
      <c r="MS25" s="22"/>
      <c r="MT25" s="22"/>
      <c r="MU25" s="22"/>
      <c r="MV25" s="22"/>
      <c r="MW25" s="22"/>
      <c r="MX25" s="22"/>
      <c r="MY25" s="22"/>
      <c r="MZ25" s="22"/>
      <c r="NA25" s="22"/>
      <c r="NB25" s="22"/>
      <c r="NC25" s="22"/>
      <c r="ND25" s="22"/>
      <c r="NE25" s="22"/>
      <c r="NF25" s="22"/>
      <c r="NG25" s="22"/>
      <c r="NH25" s="22"/>
      <c r="NI25" s="22"/>
      <c r="NJ25" s="22"/>
      <c r="NK25" s="22"/>
      <c r="NL25" s="22"/>
      <c r="NM25" s="22"/>
      <c r="NN25" s="22"/>
      <c r="NO25" s="22"/>
      <c r="NP25" s="22"/>
      <c r="NQ25" s="22"/>
      <c r="NR25" s="22"/>
      <c r="NS25" s="22"/>
      <c r="NT25" s="22"/>
      <c r="NU25" s="22"/>
      <c r="NV25" s="22"/>
      <c r="NW25" s="22"/>
      <c r="NX25" s="22"/>
      <c r="NY25" s="22"/>
      <c r="NZ25" s="22"/>
      <c r="OA25" s="22"/>
      <c r="OB25" s="22"/>
      <c r="OC25" s="22"/>
      <c r="OD25" s="22"/>
      <c r="OE25" s="22"/>
      <c r="OF25" s="22"/>
      <c r="OG25" s="22"/>
      <c r="OH25" s="22"/>
      <c r="OI25" s="22"/>
      <c r="OJ25" s="22"/>
      <c r="OK25" s="22"/>
      <c r="OL25" s="22"/>
      <c r="OM25" s="22"/>
      <c r="ON25" s="22"/>
      <c r="OO25" s="22"/>
      <c r="OP25" s="22"/>
      <c r="OQ25" s="22"/>
      <c r="OR25" s="22"/>
      <c r="OS25" s="22"/>
      <c r="OT25" s="22"/>
      <c r="OU25" s="22"/>
      <c r="OV25" s="22"/>
      <c r="OW25" s="22"/>
      <c r="OX25" s="22"/>
      <c r="OY25" s="22"/>
      <c r="OZ25" s="22"/>
      <c r="PA25" s="22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/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/>
      <c r="QN25" s="22"/>
      <c r="QO25" s="22"/>
      <c r="QP25" s="22"/>
      <c r="QQ25" s="22"/>
      <c r="QR25" s="22"/>
      <c r="QS25" s="22"/>
      <c r="QT25" s="22"/>
      <c r="QU25" s="22"/>
      <c r="QV25" s="22"/>
      <c r="QW25" s="22"/>
      <c r="QX25" s="22"/>
      <c r="QY25" s="22"/>
      <c r="QZ25" s="22"/>
      <c r="RA25" s="22"/>
      <c r="RB25" s="22"/>
      <c r="RC25" s="22"/>
      <c r="RD25" s="22"/>
      <c r="RE25" s="22"/>
      <c r="RF25" s="22"/>
      <c r="RG25" s="22"/>
      <c r="RH25" s="22"/>
      <c r="RI25" s="22"/>
      <c r="RJ25" s="22"/>
      <c r="RK25" s="22"/>
      <c r="RL25" s="22"/>
      <c r="RM25" s="22"/>
      <c r="RN25" s="22"/>
      <c r="RO25" s="22"/>
      <c r="RP25" s="22"/>
      <c r="RQ25" s="22"/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/>
      <c r="SD25" s="22"/>
      <c r="SE25" s="22"/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/>
      <c r="SS25" s="22"/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/>
      <c r="TG25" s="22"/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/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/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/>
      <c r="XJ25" s="22"/>
      <c r="XK25" s="22"/>
      <c r="XL25" s="22"/>
      <c r="XM25" s="22"/>
      <c r="XN25" s="22"/>
      <c r="XO25" s="22"/>
      <c r="XP25" s="22"/>
      <c r="XQ25" s="22"/>
      <c r="XR25" s="22"/>
      <c r="XS25" s="22"/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/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/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</row>
    <row r="26" spans="1:850" s="35" customFormat="1">
      <c r="A26" s="22">
        <v>42113</v>
      </c>
      <c r="B26" s="35">
        <v>38974</v>
      </c>
      <c r="C26" s="35">
        <v>150029</v>
      </c>
      <c r="D26" s="35">
        <v>2038</v>
      </c>
      <c r="E26" s="35">
        <v>18935</v>
      </c>
      <c r="F26" s="35">
        <v>92752</v>
      </c>
      <c r="G26" s="35">
        <v>95678</v>
      </c>
      <c r="H26" s="35">
        <v>3982</v>
      </c>
      <c r="I26" s="35">
        <v>45750</v>
      </c>
      <c r="J26" s="35">
        <v>14413</v>
      </c>
      <c r="K26" s="35">
        <v>4974</v>
      </c>
      <c r="L26" s="35">
        <v>1757</v>
      </c>
      <c r="M26" s="35">
        <v>5694</v>
      </c>
      <c r="N26" s="35">
        <v>10153</v>
      </c>
      <c r="O26" s="35">
        <v>9629</v>
      </c>
      <c r="P26" s="35">
        <v>14573</v>
      </c>
      <c r="Q26" s="35">
        <v>2255</v>
      </c>
      <c r="R26" s="35">
        <v>748</v>
      </c>
      <c r="S26" s="35">
        <v>13034</v>
      </c>
      <c r="T26" s="35">
        <v>17366</v>
      </c>
      <c r="U26" s="35">
        <v>7140</v>
      </c>
      <c r="V26" s="35">
        <v>8935</v>
      </c>
      <c r="W26" s="35">
        <v>21553</v>
      </c>
      <c r="X26" s="35">
        <v>7489</v>
      </c>
      <c r="Y26" s="35">
        <v>5926</v>
      </c>
      <c r="Z26" s="35">
        <v>51417</v>
      </c>
      <c r="AA26" s="35">
        <v>2179</v>
      </c>
      <c r="AB26" s="35">
        <v>4168</v>
      </c>
      <c r="AC26" s="35">
        <v>23592</v>
      </c>
      <c r="AD26" s="35">
        <v>807</v>
      </c>
      <c r="AE26" s="35">
        <v>8903</v>
      </c>
      <c r="AF26" s="35">
        <v>9045</v>
      </c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  <c r="CP26" s="40"/>
      <c r="CQ26" s="40"/>
      <c r="CR26" s="40"/>
      <c r="CS26" s="40"/>
      <c r="CT26" s="40"/>
      <c r="CU26" s="40"/>
      <c r="CV26" s="40"/>
      <c r="CW26" s="40"/>
      <c r="CX26" s="40"/>
      <c r="CY26" s="40"/>
      <c r="CZ26" s="40"/>
      <c r="DA26" s="40"/>
      <c r="DB26" s="40"/>
      <c r="DC26" s="40"/>
      <c r="DD26" s="40"/>
      <c r="DE26" s="40"/>
      <c r="DF26" s="40"/>
      <c r="DG26" s="40"/>
      <c r="DH26" s="40"/>
      <c r="DI26" s="40"/>
      <c r="DJ26" s="40"/>
      <c r="DK26" s="40"/>
      <c r="DL26" s="40"/>
      <c r="DM26" s="40"/>
      <c r="DN26" s="40"/>
      <c r="DO26" s="40"/>
      <c r="DP26" s="40"/>
      <c r="DQ26" s="40"/>
      <c r="DR26" s="40"/>
      <c r="DS26" s="40"/>
      <c r="DT26" s="40"/>
      <c r="DU26" s="40"/>
      <c r="DV26" s="40"/>
      <c r="DW26" s="40"/>
      <c r="DX26" s="40"/>
      <c r="DY26" s="40"/>
      <c r="DZ26" s="40"/>
      <c r="EA26" s="40"/>
      <c r="EB26" s="40"/>
      <c r="EC26" s="40"/>
      <c r="ED26" s="40"/>
      <c r="EE26" s="40"/>
      <c r="EF26" s="40"/>
      <c r="EG26" s="40"/>
      <c r="EH26" s="40"/>
      <c r="EI26" s="40"/>
      <c r="EJ26" s="40"/>
      <c r="EK26" s="40"/>
      <c r="EL26" s="22"/>
      <c r="EM26" s="22"/>
      <c r="EN26" s="22"/>
      <c r="EO26" s="22"/>
      <c r="EP26" s="22"/>
      <c r="EQ26" s="22"/>
      <c r="ER26" s="22"/>
      <c r="ES26" s="22"/>
      <c r="ET26" s="22"/>
      <c r="EU26" s="22"/>
      <c r="EV26" s="22"/>
      <c r="EW26" s="22"/>
      <c r="EX26" s="22"/>
      <c r="EY26" s="22"/>
      <c r="EZ26" s="22"/>
      <c r="FA26" s="22"/>
      <c r="FB26" s="22"/>
      <c r="FC26" s="22"/>
      <c r="FD26" s="22"/>
      <c r="FE26" s="22"/>
      <c r="FF26" s="22"/>
      <c r="FG26" s="22"/>
      <c r="FH26" s="22"/>
      <c r="FI26" s="22"/>
      <c r="FJ26" s="22"/>
      <c r="FK26" s="22"/>
      <c r="FL26" s="22"/>
      <c r="FM26" s="22"/>
      <c r="FN26" s="22"/>
      <c r="FO26" s="22"/>
      <c r="FP26" s="22"/>
      <c r="FQ26" s="22"/>
      <c r="FR26" s="22"/>
      <c r="FS26" s="22"/>
      <c r="FT26" s="22"/>
      <c r="FU26" s="22"/>
      <c r="FV26" s="22"/>
      <c r="FW26" s="22"/>
      <c r="FX26" s="22"/>
      <c r="FY26" s="22"/>
      <c r="FZ26" s="22"/>
      <c r="GA26" s="22"/>
      <c r="GB26" s="22"/>
      <c r="GC26" s="22"/>
      <c r="GD26" s="22"/>
      <c r="GE26" s="22"/>
      <c r="GF26" s="22"/>
      <c r="GG26" s="22"/>
      <c r="GH26" s="22"/>
      <c r="GI26" s="22"/>
      <c r="GJ26" s="22"/>
      <c r="GK26" s="22"/>
      <c r="GL26" s="22"/>
      <c r="GM26" s="22"/>
      <c r="GN26" s="22"/>
      <c r="GO26" s="22"/>
      <c r="GP26" s="22"/>
      <c r="GQ26" s="22"/>
      <c r="GR26" s="22"/>
      <c r="GS26" s="22"/>
      <c r="GT26" s="22"/>
      <c r="GU26" s="22"/>
      <c r="GV26" s="22"/>
      <c r="GW26" s="22"/>
      <c r="GX26" s="22"/>
      <c r="GY26" s="22"/>
      <c r="GZ26" s="22"/>
      <c r="HA26" s="22"/>
      <c r="HB26" s="22"/>
      <c r="HC26" s="22"/>
      <c r="HD26" s="22"/>
      <c r="HE26" s="22"/>
      <c r="HF26" s="22"/>
      <c r="HG26" s="22"/>
      <c r="HH26" s="22"/>
      <c r="HI26" s="22"/>
      <c r="HJ26" s="22"/>
      <c r="HK26" s="22"/>
      <c r="HL26" s="22"/>
      <c r="HM26" s="22"/>
      <c r="HN26" s="22"/>
      <c r="HO26" s="22"/>
      <c r="HP26" s="22"/>
      <c r="HQ26" s="22"/>
      <c r="HR26" s="22"/>
      <c r="HS26" s="22"/>
      <c r="HT26" s="22"/>
      <c r="HU26" s="22"/>
      <c r="HV26" s="22"/>
      <c r="HW26" s="22"/>
      <c r="HX26" s="22"/>
      <c r="HY26" s="22"/>
      <c r="HZ26" s="22"/>
      <c r="IA26" s="22"/>
      <c r="IB26" s="22"/>
      <c r="IC26" s="22"/>
      <c r="ID26" s="22"/>
      <c r="IE26" s="22"/>
      <c r="IF26" s="22"/>
      <c r="IG26" s="22"/>
      <c r="IH26" s="22"/>
      <c r="II26" s="22"/>
      <c r="IJ26" s="22"/>
      <c r="IK26" s="22"/>
      <c r="IL26" s="22"/>
      <c r="IM26" s="22"/>
      <c r="IN26" s="22"/>
      <c r="IO26" s="22"/>
      <c r="IP26" s="22"/>
      <c r="IQ26" s="22"/>
      <c r="IR26" s="22"/>
      <c r="IS26" s="22"/>
      <c r="IT26" s="22"/>
      <c r="IU26" s="22"/>
      <c r="IV26" s="22"/>
      <c r="IW26" s="22"/>
      <c r="IX26" s="22"/>
      <c r="IY26" s="22"/>
      <c r="IZ26" s="22"/>
      <c r="JA26" s="22"/>
      <c r="JB26" s="22"/>
      <c r="JC26" s="22"/>
      <c r="JD26" s="22"/>
      <c r="JE26" s="22"/>
      <c r="JF26" s="22"/>
      <c r="JG26" s="22"/>
      <c r="JH26" s="22"/>
      <c r="JI26" s="22"/>
      <c r="JJ26" s="22"/>
      <c r="JK26" s="22"/>
      <c r="JL26" s="22"/>
      <c r="JM26" s="22"/>
      <c r="JN26" s="22"/>
      <c r="JO26" s="22"/>
      <c r="JP26" s="22"/>
      <c r="JQ26" s="22"/>
      <c r="JR26" s="22"/>
      <c r="JS26" s="22"/>
      <c r="JT26" s="22"/>
      <c r="JU26" s="22"/>
      <c r="JV26" s="22"/>
      <c r="JW26" s="22"/>
      <c r="JX26" s="22"/>
      <c r="JY26" s="22"/>
      <c r="JZ26" s="22"/>
      <c r="KA26" s="22"/>
      <c r="KB26" s="22"/>
      <c r="KC26" s="22"/>
      <c r="KD26" s="22"/>
      <c r="KE26" s="22"/>
      <c r="KF26" s="22"/>
      <c r="KG26" s="22"/>
      <c r="KH26" s="22"/>
      <c r="KI26" s="22"/>
      <c r="KJ26" s="22"/>
      <c r="KK26" s="22"/>
      <c r="KL26" s="22"/>
      <c r="KM26" s="22"/>
      <c r="KN26" s="22"/>
      <c r="KO26" s="22"/>
      <c r="KP26" s="22"/>
      <c r="KQ26" s="22"/>
      <c r="KR26" s="22"/>
      <c r="KS26" s="22"/>
      <c r="KT26" s="22"/>
      <c r="KU26" s="22"/>
      <c r="KV26" s="22"/>
      <c r="KW26" s="22"/>
      <c r="KX26" s="22"/>
      <c r="KY26" s="22"/>
      <c r="KZ26" s="22"/>
      <c r="LA26" s="22"/>
      <c r="LB26" s="22"/>
      <c r="LC26" s="22"/>
      <c r="LD26" s="22"/>
      <c r="LE26" s="22"/>
      <c r="LF26" s="22"/>
      <c r="LG26" s="22"/>
      <c r="LH26" s="22"/>
      <c r="LI26" s="22"/>
      <c r="LJ26" s="22"/>
      <c r="LK26" s="22"/>
      <c r="LL26" s="22"/>
      <c r="LM26" s="22"/>
      <c r="LN26" s="22"/>
      <c r="LO26" s="22"/>
      <c r="LP26" s="22"/>
      <c r="LQ26" s="22"/>
      <c r="LR26" s="22"/>
      <c r="LS26" s="22"/>
      <c r="LT26" s="22"/>
      <c r="LU26" s="22"/>
      <c r="LV26" s="22"/>
      <c r="LW26" s="22"/>
      <c r="LX26" s="22"/>
      <c r="LY26" s="22"/>
      <c r="LZ26" s="22"/>
      <c r="MA26" s="22"/>
      <c r="MB26" s="22"/>
      <c r="MC26" s="22"/>
      <c r="MD26" s="22"/>
      <c r="ME26" s="22"/>
      <c r="MF26" s="22"/>
      <c r="MG26" s="22"/>
      <c r="MH26" s="22"/>
      <c r="MI26" s="22"/>
      <c r="MJ26" s="22"/>
      <c r="MK26" s="22"/>
      <c r="ML26" s="22"/>
      <c r="MM26" s="22"/>
      <c r="MN26" s="22"/>
      <c r="MO26" s="22"/>
      <c r="MP26" s="22"/>
      <c r="MQ26" s="22"/>
      <c r="MR26" s="22"/>
      <c r="MS26" s="22"/>
      <c r="MT26" s="22"/>
      <c r="MU26" s="22"/>
      <c r="MV26" s="22"/>
      <c r="MW26" s="22"/>
      <c r="MX26" s="22"/>
      <c r="MY26" s="22"/>
      <c r="MZ26" s="22"/>
      <c r="NA26" s="22"/>
      <c r="NB26" s="22"/>
      <c r="NC26" s="22"/>
      <c r="ND26" s="22"/>
      <c r="NE26" s="22"/>
      <c r="NF26" s="22"/>
      <c r="NG26" s="22"/>
      <c r="NH26" s="22"/>
      <c r="NI26" s="22"/>
      <c r="NJ26" s="22"/>
      <c r="NK26" s="22"/>
      <c r="NL26" s="22"/>
      <c r="NM26" s="22"/>
      <c r="NN26" s="22"/>
      <c r="NO26" s="22"/>
      <c r="NP26" s="22"/>
      <c r="NQ26" s="22"/>
      <c r="NR26" s="22"/>
      <c r="NS26" s="22"/>
      <c r="NT26" s="22"/>
      <c r="NU26" s="22"/>
      <c r="NV26" s="22"/>
      <c r="NW26" s="22"/>
      <c r="NX26" s="22"/>
      <c r="NY26" s="22"/>
      <c r="NZ26" s="22"/>
      <c r="OA26" s="22"/>
      <c r="OB26" s="22"/>
      <c r="OC26" s="22"/>
      <c r="OD26" s="22"/>
      <c r="OE26" s="22"/>
      <c r="OF26" s="22"/>
      <c r="OG26" s="22"/>
      <c r="OH26" s="22"/>
      <c r="OI26" s="22"/>
      <c r="OJ26" s="22"/>
      <c r="OK26" s="22"/>
      <c r="OL26" s="22"/>
      <c r="OM26" s="22"/>
      <c r="ON26" s="22"/>
      <c r="OO26" s="22"/>
      <c r="OP26" s="22"/>
      <c r="OQ26" s="22"/>
      <c r="OR26" s="22"/>
      <c r="OS26" s="22"/>
      <c r="OT26" s="22"/>
      <c r="OU26" s="22"/>
      <c r="OV26" s="22"/>
      <c r="OW26" s="22"/>
      <c r="OX26" s="22"/>
      <c r="OY26" s="22"/>
      <c r="OZ26" s="22"/>
      <c r="PA26" s="22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/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/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/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/>
      <c r="TF26" s="22"/>
      <c r="TG26" s="22"/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/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/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/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/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/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/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/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/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</row>
    <row r="27" spans="1:850" s="35" customFormat="1">
      <c r="A27" s="22">
        <v>42112</v>
      </c>
      <c r="B27" s="35">
        <v>40300</v>
      </c>
      <c r="C27" s="35">
        <v>161479</v>
      </c>
      <c r="D27" s="35">
        <v>2048</v>
      </c>
      <c r="E27" s="35">
        <v>20388</v>
      </c>
      <c r="F27" s="35">
        <v>99390</v>
      </c>
      <c r="G27" s="35">
        <v>103475</v>
      </c>
      <c r="H27" s="35">
        <v>4199</v>
      </c>
      <c r="I27" s="35">
        <v>47897</v>
      </c>
      <c r="J27" s="35">
        <v>14269</v>
      </c>
      <c r="K27" s="35">
        <v>5361</v>
      </c>
      <c r="L27" s="35">
        <v>1943</v>
      </c>
      <c r="M27" s="35">
        <v>6049</v>
      </c>
      <c r="N27" s="35">
        <v>7822</v>
      </c>
      <c r="O27" s="35">
        <v>9201</v>
      </c>
      <c r="P27" s="35">
        <v>19047</v>
      </c>
      <c r="Q27" s="35">
        <v>2500</v>
      </c>
      <c r="R27" s="35">
        <v>798</v>
      </c>
      <c r="S27" s="35">
        <v>13136</v>
      </c>
      <c r="T27" s="35">
        <v>15908</v>
      </c>
      <c r="U27" s="35">
        <v>8943</v>
      </c>
      <c r="V27" s="35">
        <v>8791</v>
      </c>
      <c r="W27" s="35">
        <v>23656</v>
      </c>
      <c r="X27" s="35">
        <v>9066</v>
      </c>
      <c r="Y27" s="35">
        <v>5977</v>
      </c>
      <c r="Z27" s="35">
        <v>67480</v>
      </c>
      <c r="AA27" s="35">
        <v>2587</v>
      </c>
      <c r="AB27" s="35">
        <v>4637</v>
      </c>
      <c r="AC27" s="35">
        <v>24359</v>
      </c>
      <c r="AD27" s="35">
        <v>1100</v>
      </c>
      <c r="AE27" s="35">
        <v>10070</v>
      </c>
      <c r="AF27" s="35">
        <v>9526</v>
      </c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  <c r="CO27" s="40"/>
      <c r="CP27" s="40"/>
      <c r="CQ27" s="40"/>
      <c r="CR27" s="40"/>
      <c r="CS27" s="40"/>
      <c r="CT27" s="40"/>
      <c r="CU27" s="40"/>
      <c r="CV27" s="40"/>
      <c r="CW27" s="40"/>
      <c r="CX27" s="40"/>
      <c r="CY27" s="40"/>
      <c r="CZ27" s="40"/>
      <c r="DA27" s="40"/>
      <c r="DB27" s="40"/>
      <c r="DC27" s="40"/>
      <c r="DD27" s="40"/>
      <c r="DE27" s="40"/>
      <c r="DF27" s="40"/>
      <c r="DG27" s="40"/>
      <c r="DH27" s="40"/>
      <c r="DI27" s="40"/>
      <c r="DJ27" s="40"/>
      <c r="DK27" s="40"/>
      <c r="DL27" s="40"/>
      <c r="DM27" s="40"/>
      <c r="DN27" s="40"/>
      <c r="DO27" s="40"/>
      <c r="DP27" s="40"/>
      <c r="DQ27" s="40"/>
      <c r="DR27" s="40"/>
      <c r="DS27" s="40"/>
      <c r="DT27" s="40"/>
      <c r="DU27" s="40"/>
      <c r="DV27" s="40"/>
      <c r="DW27" s="40"/>
      <c r="DX27" s="40"/>
      <c r="DY27" s="40"/>
      <c r="DZ27" s="40"/>
      <c r="EA27" s="40"/>
      <c r="EB27" s="40"/>
      <c r="EC27" s="40"/>
      <c r="ED27" s="40"/>
      <c r="EE27" s="40"/>
      <c r="EF27" s="40"/>
      <c r="EG27" s="40"/>
      <c r="EH27" s="40"/>
      <c r="EI27" s="40"/>
      <c r="EJ27" s="40"/>
      <c r="EK27" s="40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  <c r="IQ27" s="22"/>
      <c r="IR27" s="22"/>
      <c r="IS27" s="22"/>
      <c r="IT27" s="22"/>
      <c r="IU27" s="22"/>
      <c r="IV27" s="22"/>
      <c r="IW27" s="22"/>
      <c r="IX27" s="22"/>
      <c r="IY27" s="22"/>
      <c r="IZ27" s="22"/>
      <c r="JA27" s="22"/>
      <c r="JB27" s="22"/>
      <c r="JC27" s="22"/>
      <c r="JD27" s="22"/>
      <c r="JE27" s="22"/>
      <c r="JF27" s="22"/>
      <c r="JG27" s="22"/>
      <c r="JH27" s="22"/>
      <c r="JI27" s="22"/>
      <c r="JJ27" s="22"/>
      <c r="JK27" s="22"/>
      <c r="JL27" s="22"/>
      <c r="JM27" s="22"/>
      <c r="JN27" s="22"/>
      <c r="JO27" s="22"/>
      <c r="JP27" s="22"/>
      <c r="JQ27" s="22"/>
      <c r="JR27" s="22"/>
      <c r="JS27" s="22"/>
      <c r="JT27" s="22"/>
      <c r="JU27" s="22"/>
      <c r="JV27" s="22"/>
      <c r="JW27" s="22"/>
      <c r="JX27" s="22"/>
      <c r="JY27" s="22"/>
      <c r="JZ27" s="22"/>
      <c r="KA27" s="22"/>
      <c r="KB27" s="22"/>
      <c r="KC27" s="22"/>
      <c r="KD27" s="22"/>
      <c r="KE27" s="22"/>
      <c r="KF27" s="22"/>
      <c r="KG27" s="22"/>
      <c r="KH27" s="22"/>
      <c r="KI27" s="22"/>
      <c r="KJ27" s="22"/>
      <c r="KK27" s="22"/>
      <c r="KL27" s="22"/>
      <c r="KM27" s="22"/>
      <c r="KN27" s="22"/>
      <c r="KO27" s="22"/>
      <c r="KP27" s="22"/>
      <c r="KQ27" s="22"/>
      <c r="KR27" s="22"/>
      <c r="KS27" s="22"/>
      <c r="KT27" s="22"/>
      <c r="KU27" s="22"/>
      <c r="KV27" s="22"/>
      <c r="KW27" s="22"/>
      <c r="KX27" s="22"/>
      <c r="KY27" s="22"/>
      <c r="KZ27" s="22"/>
      <c r="LA27" s="22"/>
      <c r="LB27" s="22"/>
      <c r="LC27" s="22"/>
      <c r="LD27" s="22"/>
      <c r="LE27" s="22"/>
      <c r="LF27" s="22"/>
      <c r="LG27" s="22"/>
      <c r="LH27" s="22"/>
      <c r="LI27" s="22"/>
      <c r="LJ27" s="22"/>
      <c r="LK27" s="22"/>
      <c r="LL27" s="22"/>
      <c r="LM27" s="22"/>
      <c r="LN27" s="22"/>
      <c r="LO27" s="22"/>
      <c r="LP27" s="22"/>
      <c r="LQ27" s="22"/>
      <c r="LR27" s="22"/>
      <c r="LS27" s="22"/>
      <c r="LT27" s="22"/>
      <c r="LU27" s="22"/>
      <c r="LV27" s="22"/>
      <c r="LW27" s="22"/>
      <c r="LX27" s="22"/>
      <c r="LY27" s="22"/>
      <c r="LZ27" s="22"/>
      <c r="MA27" s="22"/>
      <c r="MB27" s="22"/>
      <c r="MC27" s="22"/>
      <c r="MD27" s="22"/>
      <c r="ME27" s="22"/>
      <c r="MF27" s="22"/>
      <c r="MG27" s="22"/>
      <c r="MH27" s="22"/>
      <c r="MI27" s="22"/>
      <c r="MJ27" s="22"/>
      <c r="MK27" s="22"/>
      <c r="ML27" s="22"/>
      <c r="MM27" s="22"/>
      <c r="MN27" s="22"/>
      <c r="MO27" s="22"/>
      <c r="MP27" s="22"/>
      <c r="MQ27" s="22"/>
      <c r="MR27" s="22"/>
      <c r="MS27" s="22"/>
      <c r="MT27" s="22"/>
      <c r="MU27" s="22"/>
      <c r="MV27" s="22"/>
      <c r="MW27" s="22"/>
      <c r="MX27" s="22"/>
      <c r="MY27" s="22"/>
      <c r="MZ27" s="22"/>
      <c r="NA27" s="22"/>
      <c r="NB27" s="22"/>
      <c r="NC27" s="22"/>
      <c r="ND27" s="22"/>
      <c r="NE27" s="22"/>
      <c r="NF27" s="22"/>
      <c r="NG27" s="22"/>
      <c r="NH27" s="22"/>
      <c r="NI27" s="22"/>
      <c r="NJ27" s="22"/>
      <c r="NK27" s="22"/>
      <c r="NL27" s="22"/>
      <c r="NM27" s="22"/>
      <c r="NN27" s="22"/>
      <c r="NO27" s="22"/>
      <c r="NP27" s="22"/>
      <c r="NQ27" s="22"/>
      <c r="NR27" s="22"/>
      <c r="NS27" s="22"/>
      <c r="NT27" s="22"/>
      <c r="NU27" s="22"/>
      <c r="NV27" s="22"/>
      <c r="NW27" s="22"/>
      <c r="NX27" s="22"/>
      <c r="NY27" s="22"/>
      <c r="NZ27" s="22"/>
      <c r="OA27" s="22"/>
      <c r="OB27" s="22"/>
      <c r="OC27" s="22"/>
      <c r="OD27" s="22"/>
      <c r="OE27" s="22"/>
      <c r="OF27" s="22"/>
      <c r="OG27" s="22"/>
      <c r="OH27" s="22"/>
      <c r="OI27" s="22"/>
      <c r="OJ27" s="22"/>
      <c r="OK27" s="22"/>
      <c r="OL27" s="22"/>
      <c r="OM27" s="22"/>
      <c r="ON27" s="22"/>
      <c r="OO27" s="22"/>
      <c r="OP27" s="22"/>
      <c r="OQ27" s="22"/>
      <c r="OR27" s="22"/>
      <c r="OS27" s="22"/>
      <c r="OT27" s="22"/>
      <c r="OU27" s="22"/>
      <c r="OV27" s="22"/>
      <c r="OW27" s="22"/>
      <c r="OX27" s="22"/>
      <c r="OY27" s="22"/>
      <c r="OZ27" s="22"/>
      <c r="PA27" s="22"/>
      <c r="PB27" s="22"/>
      <c r="PC27" s="22"/>
      <c r="PD27" s="22"/>
      <c r="PE27" s="22"/>
      <c r="PF27" s="22"/>
      <c r="PG27" s="22"/>
      <c r="PH27" s="22"/>
      <c r="PI27" s="22"/>
      <c r="PJ27" s="22"/>
      <c r="PK27" s="22"/>
      <c r="PL27" s="22"/>
      <c r="PM27" s="22"/>
      <c r="PN27" s="22"/>
      <c r="PO27" s="22"/>
      <c r="PP27" s="22"/>
      <c r="PQ27" s="22"/>
      <c r="PR27" s="22"/>
      <c r="PS27" s="22"/>
      <c r="PT27" s="22"/>
      <c r="PU27" s="22"/>
      <c r="PV27" s="22"/>
      <c r="PW27" s="22"/>
      <c r="PX27" s="22"/>
      <c r="PY27" s="22"/>
      <c r="PZ27" s="22"/>
      <c r="QA27" s="22"/>
      <c r="QB27" s="22"/>
      <c r="QC27" s="22"/>
      <c r="QD27" s="22"/>
      <c r="QE27" s="22"/>
      <c r="QF27" s="22"/>
      <c r="QG27" s="22"/>
      <c r="QH27" s="22"/>
      <c r="QI27" s="22"/>
      <c r="QJ27" s="22"/>
      <c r="QK27" s="22"/>
      <c r="QL27" s="22"/>
      <c r="QM27" s="22"/>
      <c r="QN27" s="22"/>
      <c r="QO27" s="22"/>
      <c r="QP27" s="22"/>
      <c r="QQ27" s="22"/>
      <c r="QR27" s="22"/>
      <c r="QS27" s="22"/>
      <c r="QT27" s="22"/>
      <c r="QU27" s="22"/>
      <c r="QV27" s="22"/>
      <c r="QW27" s="22"/>
      <c r="QX27" s="22"/>
      <c r="QY27" s="22"/>
      <c r="QZ27" s="22"/>
      <c r="RA27" s="22"/>
      <c r="RB27" s="22"/>
      <c r="RC27" s="22"/>
      <c r="RD27" s="22"/>
      <c r="RE27" s="22"/>
      <c r="RF27" s="22"/>
      <c r="RG27" s="22"/>
      <c r="RH27" s="22"/>
      <c r="RI27" s="22"/>
      <c r="RJ27" s="22"/>
      <c r="RK27" s="22"/>
      <c r="RL27" s="22"/>
      <c r="RM27" s="22"/>
      <c r="RN27" s="22"/>
      <c r="RO27" s="22"/>
      <c r="RP27" s="22"/>
      <c r="RQ27" s="22"/>
      <c r="RR27" s="22"/>
      <c r="RS27" s="22"/>
      <c r="RT27" s="22"/>
      <c r="RU27" s="22"/>
      <c r="RV27" s="22"/>
      <c r="RW27" s="22"/>
      <c r="RX27" s="22"/>
      <c r="RY27" s="22"/>
      <c r="RZ27" s="22"/>
      <c r="SA27" s="22"/>
      <c r="SB27" s="22"/>
      <c r="SC27" s="22"/>
      <c r="SD27" s="22"/>
      <c r="SE27" s="22"/>
      <c r="SF27" s="22"/>
      <c r="SG27" s="22"/>
      <c r="SH27" s="22"/>
      <c r="SI27" s="22"/>
      <c r="SJ27" s="22"/>
      <c r="SK27" s="22"/>
      <c r="SL27" s="22"/>
      <c r="SM27" s="22"/>
      <c r="SN27" s="22"/>
      <c r="SO27" s="22"/>
      <c r="SP27" s="22"/>
      <c r="SQ27" s="22"/>
      <c r="SR27" s="22"/>
      <c r="SS27" s="22"/>
      <c r="ST27" s="22"/>
      <c r="SU27" s="22"/>
      <c r="SV27" s="22"/>
      <c r="SW27" s="22"/>
      <c r="SX27" s="22"/>
      <c r="SY27" s="22"/>
      <c r="SZ27" s="22"/>
      <c r="TA27" s="22"/>
      <c r="TB27" s="22"/>
      <c r="TC27" s="22"/>
      <c r="TD27" s="22"/>
      <c r="TE27" s="22"/>
      <c r="TF27" s="22"/>
      <c r="TG27" s="22"/>
      <c r="TH27" s="22"/>
      <c r="TI27" s="22"/>
      <c r="TJ27" s="22"/>
      <c r="TK27" s="22"/>
      <c r="TL27" s="22"/>
      <c r="TM27" s="22"/>
      <c r="TN27" s="22"/>
      <c r="TO27" s="22"/>
      <c r="TP27" s="22"/>
      <c r="TQ27" s="22"/>
      <c r="TR27" s="22"/>
      <c r="TS27" s="22"/>
      <c r="TT27" s="22"/>
      <c r="TU27" s="22"/>
      <c r="TV27" s="22"/>
      <c r="TW27" s="22"/>
      <c r="TX27" s="22"/>
      <c r="TY27" s="22"/>
      <c r="TZ27" s="22"/>
      <c r="UA27" s="22"/>
      <c r="UB27" s="22"/>
      <c r="UC27" s="22"/>
      <c r="UD27" s="22"/>
      <c r="UE27" s="22"/>
      <c r="UF27" s="22"/>
      <c r="UG27" s="22"/>
      <c r="UH27" s="22"/>
      <c r="UI27" s="22"/>
      <c r="UJ27" s="22"/>
      <c r="UK27" s="22"/>
      <c r="UL27" s="22"/>
      <c r="UM27" s="22"/>
      <c r="UN27" s="22"/>
      <c r="UO27" s="22"/>
      <c r="UP27" s="22"/>
      <c r="UQ27" s="22"/>
      <c r="UR27" s="22"/>
      <c r="US27" s="22"/>
      <c r="UT27" s="22"/>
      <c r="UU27" s="22"/>
      <c r="UV27" s="22"/>
      <c r="UW27" s="22"/>
      <c r="UX27" s="22"/>
      <c r="UY27" s="22"/>
      <c r="UZ27" s="22"/>
      <c r="VA27" s="22"/>
      <c r="VB27" s="22"/>
      <c r="VC27" s="22"/>
      <c r="VD27" s="22"/>
      <c r="VE27" s="22"/>
      <c r="VF27" s="22"/>
      <c r="VG27" s="22"/>
      <c r="VH27" s="22"/>
      <c r="VI27" s="22"/>
      <c r="VJ27" s="22"/>
      <c r="VK27" s="22"/>
      <c r="VL27" s="22"/>
      <c r="VM27" s="22"/>
      <c r="VN27" s="22"/>
      <c r="VO27" s="22"/>
      <c r="VP27" s="22"/>
      <c r="VQ27" s="22"/>
      <c r="VR27" s="22"/>
      <c r="VS27" s="22"/>
      <c r="VT27" s="22"/>
      <c r="VU27" s="22"/>
      <c r="VV27" s="22"/>
      <c r="VW27" s="22"/>
      <c r="VX27" s="22"/>
      <c r="VY27" s="22"/>
      <c r="VZ27" s="22"/>
      <c r="WA27" s="22"/>
      <c r="WB27" s="22"/>
      <c r="WC27" s="22"/>
      <c r="WD27" s="22"/>
      <c r="WE27" s="22"/>
      <c r="WF27" s="22"/>
      <c r="WG27" s="22"/>
      <c r="WH27" s="22"/>
      <c r="WI27" s="22"/>
      <c r="WJ27" s="22"/>
      <c r="WK27" s="22"/>
      <c r="WL27" s="22"/>
      <c r="WM27" s="22"/>
      <c r="WN27" s="22"/>
      <c r="WO27" s="22"/>
      <c r="WP27" s="22"/>
      <c r="WQ27" s="22"/>
      <c r="WR27" s="22"/>
      <c r="WS27" s="22"/>
      <c r="WT27" s="22"/>
      <c r="WU27" s="22"/>
      <c r="WV27" s="22"/>
      <c r="WW27" s="22"/>
      <c r="WX27" s="22"/>
      <c r="WY27" s="22"/>
      <c r="WZ27" s="22"/>
      <c r="XA27" s="22"/>
      <c r="XB27" s="22"/>
      <c r="XC27" s="22"/>
      <c r="XD27" s="22"/>
      <c r="XE27" s="22"/>
      <c r="XF27" s="22"/>
      <c r="XG27" s="22"/>
      <c r="XH27" s="22"/>
      <c r="XI27" s="22"/>
      <c r="XJ27" s="22"/>
      <c r="XK27" s="22"/>
      <c r="XL27" s="22"/>
      <c r="XM27" s="22"/>
      <c r="XN27" s="22"/>
      <c r="XO27" s="22"/>
      <c r="XP27" s="22"/>
      <c r="XQ27" s="22"/>
      <c r="XR27" s="22"/>
      <c r="XS27" s="22"/>
      <c r="XT27" s="22"/>
      <c r="XU27" s="22"/>
      <c r="XV27" s="22"/>
      <c r="XW27" s="22"/>
      <c r="XX27" s="22"/>
      <c r="XY27" s="22"/>
      <c r="XZ27" s="22"/>
      <c r="YA27" s="22"/>
      <c r="YB27" s="22"/>
      <c r="YC27" s="22"/>
      <c r="YD27" s="22"/>
      <c r="YE27" s="22"/>
      <c r="YF27" s="22"/>
      <c r="YG27" s="22"/>
      <c r="YH27" s="22"/>
      <c r="YI27" s="22"/>
      <c r="YJ27" s="22"/>
      <c r="YK27" s="22"/>
      <c r="YL27" s="22"/>
      <c r="YM27" s="22"/>
      <c r="YN27" s="22"/>
      <c r="YO27" s="22"/>
      <c r="YP27" s="22"/>
      <c r="YQ27" s="22"/>
      <c r="YR27" s="22"/>
      <c r="YS27" s="22"/>
      <c r="YT27" s="22"/>
      <c r="YU27" s="22"/>
      <c r="YV27" s="22"/>
      <c r="YW27" s="22"/>
      <c r="YX27" s="22"/>
      <c r="YY27" s="22"/>
      <c r="YZ27" s="22"/>
      <c r="ZA27" s="22"/>
      <c r="ZB27" s="22"/>
      <c r="ZC27" s="22"/>
      <c r="ZD27" s="22"/>
      <c r="ZE27" s="22"/>
      <c r="ZF27" s="22"/>
      <c r="ZG27" s="22"/>
      <c r="ZH27" s="22"/>
      <c r="ZI27" s="22"/>
      <c r="ZJ27" s="22"/>
      <c r="ZK27" s="22"/>
      <c r="ZL27" s="22"/>
      <c r="ZM27" s="22"/>
      <c r="ZN27" s="22"/>
      <c r="ZO27" s="22"/>
      <c r="ZP27" s="22"/>
      <c r="ZQ27" s="22"/>
      <c r="ZR27" s="22"/>
      <c r="ZS27" s="22"/>
      <c r="ZT27" s="22"/>
      <c r="ZU27" s="22"/>
      <c r="ZV27" s="22"/>
      <c r="ZW27" s="22"/>
      <c r="ZX27" s="22"/>
      <c r="ZY27" s="22"/>
      <c r="ZZ27" s="22"/>
      <c r="AAA27" s="22"/>
      <c r="AAB27" s="22"/>
      <c r="AAC27" s="22"/>
      <c r="AAD27" s="22"/>
      <c r="AAE27" s="22"/>
      <c r="AAF27" s="22"/>
      <c r="AAG27" s="22"/>
      <c r="AAH27" s="22"/>
      <c r="AAI27" s="22"/>
      <c r="AAJ27" s="22"/>
      <c r="AAK27" s="22"/>
      <c r="AAL27" s="22"/>
      <c r="AAM27" s="22"/>
      <c r="AAN27" s="22"/>
      <c r="AAO27" s="22"/>
      <c r="AAP27" s="22"/>
      <c r="AAQ27" s="22"/>
      <c r="AAR27" s="22"/>
      <c r="AAS27" s="22"/>
      <c r="AAT27" s="22"/>
      <c r="AAU27" s="22"/>
      <c r="AAV27" s="22"/>
      <c r="AAW27" s="22"/>
      <c r="AAX27" s="22"/>
      <c r="AAY27" s="22"/>
      <c r="AAZ27" s="22"/>
      <c r="ABA27" s="22"/>
      <c r="ABB27" s="22"/>
      <c r="ABC27" s="22"/>
      <c r="ABD27" s="22"/>
      <c r="ABE27" s="22"/>
      <c r="ABF27" s="22"/>
      <c r="ABG27" s="22"/>
      <c r="ABH27" s="22"/>
      <c r="ABI27" s="22"/>
      <c r="ABJ27" s="22"/>
      <c r="ABK27" s="22"/>
      <c r="ABL27" s="22"/>
      <c r="ABM27" s="22"/>
      <c r="ABN27" s="22"/>
      <c r="ABO27" s="22"/>
      <c r="ABP27" s="22"/>
      <c r="ABQ27" s="22"/>
      <c r="ABR27" s="22"/>
      <c r="ABS27" s="22"/>
      <c r="ABT27" s="22"/>
      <c r="ABU27" s="22"/>
      <c r="ABV27" s="22"/>
      <c r="ABW27" s="22"/>
      <c r="ABX27" s="22"/>
      <c r="ABY27" s="22"/>
      <c r="ABZ27" s="22"/>
      <c r="ACA27" s="22"/>
      <c r="ACB27" s="22"/>
      <c r="ACC27" s="22"/>
      <c r="ACD27" s="22"/>
      <c r="ACE27" s="22"/>
      <c r="ACF27" s="22"/>
      <c r="ACG27" s="22"/>
      <c r="ACH27" s="22"/>
      <c r="ACI27" s="22"/>
      <c r="ACJ27" s="22"/>
      <c r="ACK27" s="22"/>
      <c r="ACL27" s="22"/>
      <c r="ACM27" s="22"/>
      <c r="ACN27" s="22"/>
      <c r="ACO27" s="22"/>
      <c r="ACP27" s="22"/>
      <c r="ACQ27" s="22"/>
      <c r="ACR27" s="22"/>
      <c r="ACS27" s="22"/>
      <c r="ACT27" s="22"/>
      <c r="ACU27" s="22"/>
      <c r="ACV27" s="22"/>
      <c r="ACW27" s="22"/>
      <c r="ACX27" s="22"/>
      <c r="ACY27" s="22"/>
      <c r="ACZ27" s="22"/>
      <c r="ADA27" s="22"/>
      <c r="ADB27" s="22"/>
      <c r="ADC27" s="22"/>
      <c r="ADD27" s="22"/>
      <c r="ADE27" s="22"/>
      <c r="ADF27" s="22"/>
      <c r="ADG27" s="22"/>
      <c r="ADH27" s="22"/>
      <c r="ADI27" s="22"/>
      <c r="ADJ27" s="22"/>
      <c r="ADK27" s="22"/>
      <c r="ADL27" s="22"/>
      <c r="ADM27" s="22"/>
      <c r="ADN27" s="22"/>
      <c r="ADO27" s="22"/>
      <c r="ADP27" s="22"/>
      <c r="ADQ27" s="22"/>
      <c r="ADR27" s="22"/>
      <c r="ADS27" s="22"/>
      <c r="ADT27" s="22"/>
      <c r="ADU27" s="22"/>
      <c r="ADV27" s="22"/>
      <c r="ADW27" s="22"/>
      <c r="ADX27" s="22"/>
      <c r="ADY27" s="22"/>
      <c r="ADZ27" s="22"/>
      <c r="AEA27" s="22"/>
      <c r="AEB27" s="22"/>
      <c r="AEC27" s="22"/>
      <c r="AED27" s="22"/>
      <c r="AEE27" s="22"/>
      <c r="AEF27" s="22"/>
      <c r="AEG27" s="22"/>
      <c r="AEH27" s="22"/>
      <c r="AEI27" s="22"/>
      <c r="AEJ27" s="22"/>
      <c r="AEK27" s="22"/>
      <c r="AEL27" s="22"/>
      <c r="AEM27" s="22"/>
      <c r="AEN27" s="22"/>
      <c r="AEO27" s="22"/>
      <c r="AEP27" s="22"/>
      <c r="AEQ27" s="22"/>
      <c r="AER27" s="22"/>
      <c r="AES27" s="22"/>
      <c r="AET27" s="22"/>
      <c r="AEU27" s="22"/>
      <c r="AEV27" s="22"/>
      <c r="AEW27" s="22"/>
      <c r="AEX27" s="22"/>
      <c r="AEY27" s="22"/>
      <c r="AEZ27" s="22"/>
      <c r="AFA27" s="22"/>
      <c r="AFB27" s="22"/>
      <c r="AFC27" s="22"/>
      <c r="AFD27" s="22"/>
      <c r="AFE27" s="22"/>
      <c r="AFF27" s="22"/>
      <c r="AFG27" s="22"/>
      <c r="AFH27" s="22"/>
      <c r="AFI27" s="22"/>
      <c r="AFJ27" s="22"/>
      <c r="AFK27" s="22"/>
      <c r="AFL27" s="22"/>
      <c r="AFM27" s="22"/>
      <c r="AFN27" s="22"/>
      <c r="AFO27" s="22"/>
      <c r="AFP27" s="22"/>
      <c r="AFQ27" s="22"/>
      <c r="AFR27" s="22"/>
    </row>
    <row r="28" spans="1:850" s="35" customFormat="1">
      <c r="A28" s="22">
        <v>42111</v>
      </c>
      <c r="B28" s="35">
        <v>44081</v>
      </c>
      <c r="C28" s="35">
        <v>161310</v>
      </c>
      <c r="D28" s="35">
        <v>2555</v>
      </c>
      <c r="E28" s="35">
        <v>23721</v>
      </c>
      <c r="F28" s="35">
        <v>79247</v>
      </c>
      <c r="G28" s="35">
        <v>77330</v>
      </c>
      <c r="H28" s="35">
        <v>4997</v>
      </c>
      <c r="I28" s="35">
        <v>57247</v>
      </c>
      <c r="J28" s="35">
        <v>13353</v>
      </c>
      <c r="K28" s="35">
        <v>8251</v>
      </c>
      <c r="L28" s="35">
        <v>3019</v>
      </c>
      <c r="M28" s="35">
        <v>6209</v>
      </c>
      <c r="N28" s="35">
        <v>9648</v>
      </c>
      <c r="O28" s="35">
        <v>8757</v>
      </c>
      <c r="P28" s="35">
        <v>19184</v>
      </c>
      <c r="Q28" s="35">
        <v>3621</v>
      </c>
      <c r="R28" s="35">
        <v>841</v>
      </c>
      <c r="S28" s="35">
        <v>21500</v>
      </c>
      <c r="T28" s="35">
        <v>15458</v>
      </c>
      <c r="U28" s="35">
        <v>13349</v>
      </c>
      <c r="V28" s="35">
        <v>7400</v>
      </c>
      <c r="W28" s="35">
        <v>15086</v>
      </c>
      <c r="X28" s="35">
        <v>8082</v>
      </c>
      <c r="Y28" s="35">
        <v>5397</v>
      </c>
      <c r="Z28" s="35">
        <v>45634</v>
      </c>
      <c r="AA28" s="35">
        <v>4339</v>
      </c>
      <c r="AB28" s="35">
        <v>4090</v>
      </c>
      <c r="AC28" s="35">
        <v>19492</v>
      </c>
      <c r="AD28" s="35">
        <v>2234</v>
      </c>
      <c r="AE28" s="35">
        <v>6965</v>
      </c>
      <c r="AF28" s="35">
        <v>8325</v>
      </c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  <c r="CO28" s="40"/>
      <c r="CP28" s="40"/>
      <c r="CQ28" s="40"/>
      <c r="CR28" s="40"/>
      <c r="CS28" s="40"/>
      <c r="CT28" s="40"/>
      <c r="CU28" s="40"/>
      <c r="CV28" s="40"/>
      <c r="CW28" s="40"/>
      <c r="CX28" s="40"/>
      <c r="CY28" s="40"/>
      <c r="CZ28" s="40"/>
      <c r="DA28" s="40"/>
      <c r="DB28" s="40"/>
      <c r="DC28" s="40"/>
      <c r="DD28" s="40"/>
      <c r="DE28" s="40"/>
      <c r="DF28" s="40"/>
      <c r="DG28" s="40"/>
      <c r="DH28" s="40"/>
      <c r="DI28" s="40"/>
      <c r="DJ28" s="40"/>
      <c r="DK28" s="40"/>
      <c r="DL28" s="40"/>
      <c r="DM28" s="40"/>
      <c r="DN28" s="40"/>
      <c r="DO28" s="40"/>
      <c r="DP28" s="40"/>
      <c r="DQ28" s="40"/>
      <c r="DR28" s="40"/>
      <c r="DS28" s="40"/>
      <c r="DT28" s="40"/>
      <c r="DU28" s="40"/>
      <c r="DV28" s="40"/>
      <c r="DW28" s="40"/>
      <c r="DX28" s="40"/>
      <c r="DY28" s="40"/>
      <c r="DZ28" s="40"/>
      <c r="EA28" s="40"/>
      <c r="EB28" s="40"/>
      <c r="EC28" s="40"/>
      <c r="ED28" s="40"/>
      <c r="EE28" s="40"/>
      <c r="EF28" s="40"/>
      <c r="EG28" s="40"/>
      <c r="EH28" s="40"/>
      <c r="EI28" s="40"/>
      <c r="EJ28" s="40"/>
      <c r="EK28" s="40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  <c r="IQ28" s="22"/>
      <c r="IR28" s="22"/>
      <c r="IS28" s="22"/>
      <c r="IT28" s="22"/>
      <c r="IU28" s="22"/>
      <c r="IV28" s="22"/>
      <c r="IW28" s="22"/>
      <c r="IX28" s="22"/>
      <c r="IY28" s="22"/>
      <c r="IZ28" s="22"/>
      <c r="JA28" s="22"/>
      <c r="JB28" s="22"/>
      <c r="JC28" s="22"/>
      <c r="JD28" s="22"/>
      <c r="JE28" s="22"/>
      <c r="JF28" s="22"/>
      <c r="JG28" s="22"/>
      <c r="JH28" s="22"/>
      <c r="JI28" s="22"/>
      <c r="JJ28" s="22"/>
      <c r="JK28" s="22"/>
      <c r="JL28" s="22"/>
      <c r="JM28" s="22"/>
      <c r="JN28" s="22"/>
      <c r="JO28" s="22"/>
      <c r="JP28" s="22"/>
      <c r="JQ28" s="22"/>
      <c r="JR28" s="22"/>
      <c r="JS28" s="22"/>
      <c r="JT28" s="22"/>
      <c r="JU28" s="22"/>
      <c r="JV28" s="22"/>
      <c r="JW28" s="22"/>
      <c r="JX28" s="22"/>
      <c r="JY28" s="22"/>
      <c r="JZ28" s="22"/>
      <c r="KA28" s="22"/>
      <c r="KB28" s="22"/>
      <c r="KC28" s="22"/>
      <c r="KD28" s="22"/>
      <c r="KE28" s="22"/>
      <c r="KF28" s="22"/>
      <c r="KG28" s="22"/>
      <c r="KH28" s="22"/>
      <c r="KI28" s="22"/>
      <c r="KJ28" s="22"/>
      <c r="KK28" s="22"/>
      <c r="KL28" s="22"/>
      <c r="KM28" s="22"/>
      <c r="KN28" s="22"/>
      <c r="KO28" s="22"/>
      <c r="KP28" s="22"/>
      <c r="KQ28" s="22"/>
      <c r="KR28" s="22"/>
      <c r="KS28" s="22"/>
      <c r="KT28" s="22"/>
      <c r="KU28" s="22"/>
      <c r="KV28" s="22"/>
      <c r="KW28" s="22"/>
      <c r="KX28" s="22"/>
      <c r="KY28" s="22"/>
      <c r="KZ28" s="22"/>
      <c r="LA28" s="22"/>
      <c r="LB28" s="22"/>
      <c r="LC28" s="22"/>
      <c r="LD28" s="22"/>
      <c r="LE28" s="22"/>
      <c r="LF28" s="22"/>
      <c r="LG28" s="22"/>
      <c r="LH28" s="22"/>
      <c r="LI28" s="22"/>
      <c r="LJ28" s="22"/>
      <c r="LK28" s="22"/>
      <c r="LL28" s="22"/>
      <c r="LM28" s="22"/>
      <c r="LN28" s="22"/>
      <c r="LO28" s="22"/>
      <c r="LP28" s="22"/>
      <c r="LQ28" s="22"/>
      <c r="LR28" s="22"/>
      <c r="LS28" s="22"/>
      <c r="LT28" s="22"/>
      <c r="LU28" s="22"/>
      <c r="LV28" s="22"/>
      <c r="LW28" s="22"/>
      <c r="LX28" s="22"/>
      <c r="LY28" s="22"/>
      <c r="LZ28" s="22"/>
      <c r="MA28" s="22"/>
      <c r="MB28" s="22"/>
      <c r="MC28" s="22"/>
      <c r="MD28" s="22"/>
      <c r="ME28" s="22"/>
      <c r="MF28" s="22"/>
      <c r="MG28" s="22"/>
      <c r="MH28" s="22"/>
      <c r="MI28" s="22"/>
      <c r="MJ28" s="22"/>
      <c r="MK28" s="22"/>
      <c r="ML28" s="22"/>
      <c r="MM28" s="22"/>
      <c r="MN28" s="22"/>
      <c r="MO28" s="22"/>
      <c r="MP28" s="22"/>
      <c r="MQ28" s="22"/>
      <c r="MR28" s="22"/>
      <c r="MS28" s="22"/>
      <c r="MT28" s="22"/>
      <c r="MU28" s="22"/>
      <c r="MV28" s="22"/>
      <c r="MW28" s="22"/>
      <c r="MX28" s="22"/>
      <c r="MY28" s="22"/>
      <c r="MZ28" s="22"/>
      <c r="NA28" s="22"/>
      <c r="NB28" s="22"/>
      <c r="NC28" s="22"/>
      <c r="ND28" s="22"/>
      <c r="NE28" s="22"/>
      <c r="NF28" s="22"/>
      <c r="NG28" s="22"/>
      <c r="NH28" s="22"/>
      <c r="NI28" s="22"/>
      <c r="NJ28" s="22"/>
      <c r="NK28" s="22"/>
      <c r="NL28" s="22"/>
      <c r="NM28" s="22"/>
      <c r="NN28" s="22"/>
      <c r="NO28" s="22"/>
      <c r="NP28" s="22"/>
      <c r="NQ28" s="22"/>
      <c r="NR28" s="22"/>
      <c r="NS28" s="22"/>
      <c r="NT28" s="22"/>
      <c r="NU28" s="22"/>
      <c r="NV28" s="22"/>
      <c r="NW28" s="22"/>
      <c r="NX28" s="22"/>
      <c r="NY28" s="22"/>
      <c r="NZ28" s="22"/>
      <c r="OA28" s="22"/>
      <c r="OB28" s="22"/>
      <c r="OC28" s="22"/>
      <c r="OD28" s="22"/>
      <c r="OE28" s="22"/>
      <c r="OF28" s="22"/>
      <c r="OG28" s="22"/>
      <c r="OH28" s="22"/>
      <c r="OI28" s="22"/>
      <c r="OJ28" s="22"/>
      <c r="OK28" s="22"/>
      <c r="OL28" s="22"/>
      <c r="OM28" s="22"/>
      <c r="ON28" s="22"/>
      <c r="OO28" s="22"/>
      <c r="OP28" s="22"/>
      <c r="OQ28" s="22"/>
      <c r="OR28" s="22"/>
      <c r="OS28" s="22"/>
      <c r="OT28" s="22"/>
      <c r="OU28" s="22"/>
      <c r="OV28" s="22"/>
      <c r="OW28" s="22"/>
      <c r="OX28" s="22"/>
      <c r="OY28" s="22"/>
      <c r="OZ28" s="22"/>
      <c r="PA28" s="22"/>
      <c r="PB28" s="22"/>
      <c r="PC28" s="22"/>
      <c r="PD28" s="22"/>
      <c r="PE28" s="22"/>
      <c r="PF28" s="22"/>
      <c r="PG28" s="22"/>
      <c r="PH28" s="22"/>
      <c r="PI28" s="22"/>
      <c r="PJ28" s="22"/>
      <c r="PK28" s="22"/>
      <c r="PL28" s="22"/>
      <c r="PM28" s="22"/>
      <c r="PN28" s="22"/>
      <c r="PO28" s="22"/>
      <c r="PP28" s="22"/>
      <c r="PQ28" s="22"/>
      <c r="PR28" s="22"/>
      <c r="PS28" s="22"/>
      <c r="PT28" s="22"/>
      <c r="PU28" s="22"/>
      <c r="PV28" s="22"/>
      <c r="PW28" s="22"/>
      <c r="PX28" s="22"/>
      <c r="PY28" s="22"/>
      <c r="PZ28" s="22"/>
      <c r="QA28" s="22"/>
      <c r="QB28" s="22"/>
      <c r="QC28" s="22"/>
      <c r="QD28" s="22"/>
      <c r="QE28" s="22"/>
      <c r="QF28" s="22"/>
      <c r="QG28" s="22"/>
      <c r="QH28" s="22"/>
      <c r="QI28" s="22"/>
      <c r="QJ28" s="22"/>
      <c r="QK28" s="22"/>
      <c r="QL28" s="22"/>
      <c r="QM28" s="22"/>
      <c r="QN28" s="22"/>
      <c r="QO28" s="22"/>
      <c r="QP28" s="22"/>
      <c r="QQ28" s="22"/>
      <c r="QR28" s="22"/>
      <c r="QS28" s="22"/>
      <c r="QT28" s="22"/>
      <c r="QU28" s="22"/>
      <c r="QV28" s="22"/>
      <c r="QW28" s="22"/>
      <c r="QX28" s="22"/>
      <c r="QY28" s="22"/>
      <c r="QZ28" s="22"/>
      <c r="RA28" s="22"/>
      <c r="RB28" s="22"/>
      <c r="RC28" s="22"/>
      <c r="RD28" s="22"/>
      <c r="RE28" s="22"/>
      <c r="RF28" s="22"/>
      <c r="RG28" s="22"/>
      <c r="RH28" s="22"/>
      <c r="RI28" s="22"/>
      <c r="RJ28" s="22"/>
      <c r="RK28" s="22"/>
      <c r="RL28" s="22"/>
      <c r="RM28" s="22"/>
      <c r="RN28" s="22"/>
      <c r="RO28" s="22"/>
      <c r="RP28" s="22"/>
      <c r="RQ28" s="22"/>
      <c r="RR28" s="22"/>
      <c r="RS28" s="22"/>
      <c r="RT28" s="22"/>
      <c r="RU28" s="22"/>
      <c r="RV28" s="22"/>
      <c r="RW28" s="22"/>
      <c r="RX28" s="22"/>
      <c r="RY28" s="22"/>
      <c r="RZ28" s="22"/>
      <c r="SA28" s="22"/>
      <c r="SB28" s="22"/>
      <c r="SC28" s="22"/>
      <c r="SD28" s="22"/>
      <c r="SE28" s="22"/>
      <c r="SF28" s="22"/>
      <c r="SG28" s="22"/>
      <c r="SH28" s="22"/>
      <c r="SI28" s="22"/>
      <c r="SJ28" s="22"/>
      <c r="SK28" s="22"/>
      <c r="SL28" s="22"/>
      <c r="SM28" s="22"/>
      <c r="SN28" s="22"/>
      <c r="SO28" s="22"/>
      <c r="SP28" s="22"/>
      <c r="SQ28" s="22"/>
      <c r="SR28" s="22"/>
      <c r="SS28" s="22"/>
      <c r="ST28" s="22"/>
      <c r="SU28" s="22"/>
      <c r="SV28" s="22"/>
      <c r="SW28" s="22"/>
      <c r="SX28" s="22"/>
      <c r="SY28" s="22"/>
      <c r="SZ28" s="22"/>
      <c r="TA28" s="22"/>
      <c r="TB28" s="22"/>
      <c r="TC28" s="22"/>
      <c r="TD28" s="22"/>
      <c r="TE28" s="22"/>
      <c r="TF28" s="22"/>
      <c r="TG28" s="22"/>
      <c r="TH28" s="22"/>
      <c r="TI28" s="22"/>
      <c r="TJ28" s="22"/>
      <c r="TK28" s="22"/>
      <c r="TL28" s="22"/>
      <c r="TM28" s="22"/>
      <c r="TN28" s="22"/>
      <c r="TO28" s="22"/>
      <c r="TP28" s="22"/>
      <c r="TQ28" s="22"/>
      <c r="TR28" s="22"/>
      <c r="TS28" s="22"/>
      <c r="TT28" s="22"/>
      <c r="TU28" s="22"/>
      <c r="TV28" s="22"/>
      <c r="TW28" s="22"/>
      <c r="TX28" s="22"/>
      <c r="TY28" s="22"/>
      <c r="TZ28" s="22"/>
      <c r="UA28" s="22"/>
      <c r="UB28" s="22"/>
      <c r="UC28" s="22"/>
      <c r="UD28" s="22"/>
      <c r="UE28" s="22"/>
      <c r="UF28" s="22"/>
      <c r="UG28" s="22"/>
      <c r="UH28" s="22"/>
      <c r="UI28" s="22"/>
      <c r="UJ28" s="22"/>
      <c r="UK28" s="22"/>
      <c r="UL28" s="22"/>
      <c r="UM28" s="22"/>
      <c r="UN28" s="22"/>
      <c r="UO28" s="22"/>
      <c r="UP28" s="22"/>
      <c r="UQ28" s="22"/>
      <c r="UR28" s="22"/>
      <c r="US28" s="22"/>
      <c r="UT28" s="22"/>
      <c r="UU28" s="22"/>
      <c r="UV28" s="22"/>
      <c r="UW28" s="22"/>
      <c r="UX28" s="22"/>
      <c r="UY28" s="22"/>
      <c r="UZ28" s="22"/>
      <c r="VA28" s="22"/>
      <c r="VB28" s="22"/>
      <c r="VC28" s="22"/>
      <c r="VD28" s="22"/>
      <c r="VE28" s="22"/>
      <c r="VF28" s="22"/>
      <c r="VG28" s="22"/>
      <c r="VH28" s="22"/>
      <c r="VI28" s="22"/>
      <c r="VJ28" s="22"/>
      <c r="VK28" s="22"/>
      <c r="VL28" s="22"/>
      <c r="VM28" s="22"/>
      <c r="VN28" s="22"/>
      <c r="VO28" s="22"/>
      <c r="VP28" s="22"/>
      <c r="VQ28" s="22"/>
      <c r="VR28" s="22"/>
      <c r="VS28" s="22"/>
      <c r="VT28" s="22"/>
      <c r="VU28" s="22"/>
      <c r="VV28" s="22"/>
      <c r="VW28" s="22"/>
      <c r="VX28" s="22"/>
      <c r="VY28" s="22"/>
      <c r="VZ28" s="22"/>
      <c r="WA28" s="22"/>
      <c r="WB28" s="22"/>
      <c r="WC28" s="22"/>
      <c r="WD28" s="22"/>
      <c r="WE28" s="22"/>
      <c r="WF28" s="22"/>
      <c r="WG28" s="22"/>
      <c r="WH28" s="22"/>
      <c r="WI28" s="22"/>
      <c r="WJ28" s="22"/>
      <c r="WK28" s="22"/>
      <c r="WL28" s="22"/>
      <c r="WM28" s="22"/>
      <c r="WN28" s="22"/>
      <c r="WO28" s="22"/>
      <c r="WP28" s="22"/>
      <c r="WQ28" s="22"/>
      <c r="WR28" s="22"/>
      <c r="WS28" s="22"/>
      <c r="WT28" s="22"/>
      <c r="WU28" s="22"/>
      <c r="WV28" s="22"/>
      <c r="WW28" s="22"/>
      <c r="WX28" s="22"/>
      <c r="WY28" s="22"/>
      <c r="WZ28" s="22"/>
      <c r="XA28" s="22"/>
      <c r="XB28" s="22"/>
      <c r="XC28" s="22"/>
      <c r="XD28" s="22"/>
      <c r="XE28" s="22"/>
      <c r="XF28" s="22"/>
      <c r="XG28" s="22"/>
      <c r="XH28" s="22"/>
      <c r="XI28" s="22"/>
      <c r="XJ28" s="22"/>
      <c r="XK28" s="22"/>
      <c r="XL28" s="22"/>
      <c r="XM28" s="22"/>
      <c r="XN28" s="22"/>
      <c r="XO28" s="22"/>
      <c r="XP28" s="22"/>
      <c r="XQ28" s="22"/>
      <c r="XR28" s="22"/>
      <c r="XS28" s="22"/>
      <c r="XT28" s="22"/>
      <c r="XU28" s="22"/>
      <c r="XV28" s="22"/>
      <c r="XW28" s="22"/>
      <c r="XX28" s="22"/>
      <c r="XY28" s="22"/>
      <c r="XZ28" s="22"/>
      <c r="YA28" s="22"/>
      <c r="YB28" s="22"/>
      <c r="YC28" s="22"/>
      <c r="YD28" s="22"/>
      <c r="YE28" s="22"/>
      <c r="YF28" s="22"/>
      <c r="YG28" s="22"/>
      <c r="YH28" s="22"/>
      <c r="YI28" s="22"/>
      <c r="YJ28" s="22"/>
      <c r="YK28" s="22"/>
      <c r="YL28" s="22"/>
      <c r="YM28" s="22"/>
      <c r="YN28" s="22"/>
      <c r="YO28" s="22"/>
      <c r="YP28" s="22"/>
      <c r="YQ28" s="22"/>
      <c r="YR28" s="22"/>
      <c r="YS28" s="22"/>
      <c r="YT28" s="22"/>
      <c r="YU28" s="22"/>
      <c r="YV28" s="22"/>
      <c r="YW28" s="22"/>
      <c r="YX28" s="22"/>
      <c r="YY28" s="22"/>
      <c r="YZ28" s="22"/>
      <c r="ZA28" s="22"/>
      <c r="ZB28" s="22"/>
      <c r="ZC28" s="22"/>
      <c r="ZD28" s="22"/>
      <c r="ZE28" s="22"/>
      <c r="ZF28" s="22"/>
      <c r="ZG28" s="22"/>
      <c r="ZH28" s="22"/>
      <c r="ZI28" s="22"/>
      <c r="ZJ28" s="22"/>
      <c r="ZK28" s="22"/>
      <c r="ZL28" s="22"/>
      <c r="ZM28" s="22"/>
      <c r="ZN28" s="22"/>
      <c r="ZO28" s="22"/>
      <c r="ZP28" s="22"/>
      <c r="ZQ28" s="22"/>
      <c r="ZR28" s="22"/>
      <c r="ZS28" s="22"/>
      <c r="ZT28" s="22"/>
      <c r="ZU28" s="22"/>
      <c r="ZV28" s="22"/>
      <c r="ZW28" s="22"/>
      <c r="ZX28" s="22"/>
      <c r="ZY28" s="22"/>
      <c r="ZZ28" s="22"/>
      <c r="AAA28" s="22"/>
      <c r="AAB28" s="22"/>
      <c r="AAC28" s="22"/>
      <c r="AAD28" s="22"/>
      <c r="AAE28" s="22"/>
      <c r="AAF28" s="22"/>
      <c r="AAG28" s="22"/>
      <c r="AAH28" s="22"/>
      <c r="AAI28" s="22"/>
      <c r="AAJ28" s="22"/>
      <c r="AAK28" s="22"/>
      <c r="AAL28" s="22"/>
      <c r="AAM28" s="22"/>
      <c r="AAN28" s="22"/>
      <c r="AAO28" s="22"/>
      <c r="AAP28" s="22"/>
      <c r="AAQ28" s="22"/>
      <c r="AAR28" s="22"/>
      <c r="AAS28" s="22"/>
      <c r="AAT28" s="22"/>
      <c r="AAU28" s="22"/>
      <c r="AAV28" s="22"/>
      <c r="AAW28" s="22"/>
      <c r="AAX28" s="22"/>
      <c r="AAY28" s="22"/>
      <c r="AAZ28" s="22"/>
      <c r="ABA28" s="22"/>
      <c r="ABB28" s="22"/>
      <c r="ABC28" s="22"/>
      <c r="ABD28" s="22"/>
      <c r="ABE28" s="22"/>
      <c r="ABF28" s="22"/>
      <c r="ABG28" s="22"/>
      <c r="ABH28" s="22"/>
      <c r="ABI28" s="22"/>
      <c r="ABJ28" s="22"/>
      <c r="ABK28" s="22"/>
      <c r="ABL28" s="22"/>
      <c r="ABM28" s="22"/>
      <c r="ABN28" s="22"/>
      <c r="ABO28" s="22"/>
      <c r="ABP28" s="22"/>
      <c r="ABQ28" s="22"/>
      <c r="ABR28" s="22"/>
      <c r="ABS28" s="22"/>
      <c r="ABT28" s="22"/>
      <c r="ABU28" s="22"/>
      <c r="ABV28" s="22"/>
      <c r="ABW28" s="22"/>
      <c r="ABX28" s="22"/>
      <c r="ABY28" s="22"/>
      <c r="ABZ28" s="22"/>
      <c r="ACA28" s="22"/>
      <c r="ACB28" s="22"/>
      <c r="ACC28" s="22"/>
      <c r="ACD28" s="22"/>
      <c r="ACE28" s="22"/>
      <c r="ACF28" s="22"/>
      <c r="ACG28" s="22"/>
      <c r="ACH28" s="22"/>
      <c r="ACI28" s="22"/>
      <c r="ACJ28" s="22"/>
      <c r="ACK28" s="22"/>
      <c r="ACL28" s="22"/>
      <c r="ACM28" s="22"/>
      <c r="ACN28" s="22"/>
      <c r="ACO28" s="22"/>
      <c r="ACP28" s="22"/>
      <c r="ACQ28" s="22"/>
      <c r="ACR28" s="22"/>
      <c r="ACS28" s="22"/>
      <c r="ACT28" s="22"/>
      <c r="ACU28" s="22"/>
      <c r="ACV28" s="22"/>
      <c r="ACW28" s="22"/>
      <c r="ACX28" s="22"/>
      <c r="ACY28" s="22"/>
      <c r="ACZ28" s="22"/>
      <c r="ADA28" s="22"/>
      <c r="ADB28" s="22"/>
      <c r="ADC28" s="22"/>
      <c r="ADD28" s="22"/>
      <c r="ADE28" s="22"/>
      <c r="ADF28" s="22"/>
      <c r="ADG28" s="22"/>
      <c r="ADH28" s="22"/>
      <c r="ADI28" s="22"/>
      <c r="ADJ28" s="22"/>
      <c r="ADK28" s="22"/>
      <c r="ADL28" s="22"/>
      <c r="ADM28" s="22"/>
      <c r="ADN28" s="22"/>
      <c r="ADO28" s="22"/>
      <c r="ADP28" s="22"/>
      <c r="ADQ28" s="22"/>
      <c r="ADR28" s="22"/>
      <c r="ADS28" s="22"/>
      <c r="ADT28" s="22"/>
      <c r="ADU28" s="22"/>
      <c r="ADV28" s="22"/>
      <c r="ADW28" s="22"/>
      <c r="ADX28" s="22"/>
      <c r="ADY28" s="22"/>
      <c r="ADZ28" s="22"/>
      <c r="AEA28" s="22"/>
      <c r="AEB28" s="22"/>
      <c r="AEC28" s="22"/>
      <c r="AED28" s="22"/>
      <c r="AEE28" s="22"/>
      <c r="AEF28" s="22"/>
      <c r="AEG28" s="22"/>
      <c r="AEH28" s="22"/>
      <c r="AEI28" s="22"/>
      <c r="AEJ28" s="22"/>
      <c r="AEK28" s="22"/>
      <c r="AEL28" s="22"/>
      <c r="AEM28" s="22"/>
      <c r="AEN28" s="22"/>
      <c r="AEO28" s="22"/>
      <c r="AEP28" s="22"/>
      <c r="AEQ28" s="22"/>
      <c r="AER28" s="22"/>
      <c r="AES28" s="22"/>
      <c r="AET28" s="22"/>
      <c r="AEU28" s="22"/>
      <c r="AEV28" s="22"/>
      <c r="AEW28" s="22"/>
      <c r="AEX28" s="22"/>
      <c r="AEY28" s="22"/>
      <c r="AEZ28" s="22"/>
      <c r="AFA28" s="22"/>
      <c r="AFB28" s="22"/>
      <c r="AFC28" s="22"/>
      <c r="AFD28" s="22"/>
      <c r="AFE28" s="22"/>
      <c r="AFF28" s="22"/>
      <c r="AFG28" s="22"/>
      <c r="AFH28" s="22"/>
      <c r="AFI28" s="22"/>
      <c r="AFJ28" s="22"/>
      <c r="AFK28" s="22"/>
      <c r="AFL28" s="22"/>
      <c r="AFM28" s="22"/>
      <c r="AFN28" s="22"/>
      <c r="AFO28" s="22"/>
      <c r="AFP28" s="22"/>
      <c r="AFQ28" s="22"/>
      <c r="AFR28" s="22"/>
    </row>
    <row r="29" spans="1:850" s="35" customFormat="1">
      <c r="A29" s="22">
        <v>42110</v>
      </c>
      <c r="B29" s="35">
        <v>44480</v>
      </c>
      <c r="C29" s="35">
        <v>152038</v>
      </c>
      <c r="D29" s="35">
        <v>2460</v>
      </c>
      <c r="E29" s="35">
        <v>22733</v>
      </c>
      <c r="F29" s="35">
        <v>70807</v>
      </c>
      <c r="G29" s="35">
        <v>65924</v>
      </c>
      <c r="H29" s="35">
        <v>5078</v>
      </c>
      <c r="I29" s="35">
        <v>61098</v>
      </c>
      <c r="J29" s="35">
        <v>13602</v>
      </c>
      <c r="K29" s="35">
        <v>8673</v>
      </c>
      <c r="L29" s="35">
        <v>3089</v>
      </c>
      <c r="M29" s="35">
        <v>5525</v>
      </c>
      <c r="N29" s="35">
        <v>11025</v>
      </c>
      <c r="O29" s="35">
        <v>7997</v>
      </c>
      <c r="P29" s="35">
        <v>17447</v>
      </c>
      <c r="Q29" s="35">
        <v>3389</v>
      </c>
      <c r="R29" s="35">
        <v>940</v>
      </c>
      <c r="S29" s="35">
        <v>24173</v>
      </c>
      <c r="T29" s="35">
        <v>16725</v>
      </c>
      <c r="U29" s="35">
        <v>13746</v>
      </c>
      <c r="V29" s="35">
        <v>7714</v>
      </c>
      <c r="W29" s="35">
        <v>12464</v>
      </c>
      <c r="X29" s="35">
        <v>5261</v>
      </c>
      <c r="Y29" s="35">
        <v>4865</v>
      </c>
      <c r="Z29" s="35">
        <v>40468</v>
      </c>
      <c r="AA29" s="35">
        <v>4276</v>
      </c>
      <c r="AB29" s="35">
        <v>3822</v>
      </c>
      <c r="AC29" s="35">
        <v>19547</v>
      </c>
      <c r="AD29" s="35">
        <v>2071</v>
      </c>
      <c r="AE29" s="35">
        <v>6216</v>
      </c>
      <c r="AF29" s="35">
        <v>7736</v>
      </c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0"/>
      <c r="CN29" s="40"/>
      <c r="CO29" s="40"/>
      <c r="CP29" s="40"/>
      <c r="CQ29" s="40"/>
      <c r="CR29" s="40"/>
      <c r="CS29" s="40"/>
      <c r="CT29" s="40"/>
      <c r="CU29" s="40"/>
      <c r="CV29" s="40"/>
      <c r="CW29" s="40"/>
      <c r="CX29" s="40"/>
      <c r="CY29" s="40"/>
      <c r="CZ29" s="40"/>
      <c r="DA29" s="40"/>
      <c r="DB29" s="40"/>
      <c r="DC29" s="40"/>
      <c r="DD29" s="40"/>
      <c r="DE29" s="40"/>
      <c r="DF29" s="40"/>
      <c r="DG29" s="40"/>
      <c r="DH29" s="40"/>
      <c r="DI29" s="40"/>
      <c r="DJ29" s="40"/>
      <c r="DK29" s="40"/>
      <c r="DL29" s="40"/>
      <c r="DM29" s="40"/>
      <c r="DN29" s="40"/>
      <c r="DO29" s="40"/>
      <c r="DP29" s="40"/>
      <c r="DQ29" s="40"/>
      <c r="DR29" s="40"/>
      <c r="DS29" s="40"/>
      <c r="DT29" s="40"/>
      <c r="DU29" s="40"/>
      <c r="DV29" s="40"/>
      <c r="DW29" s="40"/>
      <c r="DX29" s="40"/>
      <c r="DY29" s="40"/>
      <c r="DZ29" s="40"/>
      <c r="EA29" s="40"/>
      <c r="EB29" s="40"/>
      <c r="EC29" s="40"/>
      <c r="ED29" s="40"/>
      <c r="EE29" s="40"/>
      <c r="EF29" s="40"/>
      <c r="EG29" s="40"/>
      <c r="EH29" s="40"/>
      <c r="EI29" s="40"/>
      <c r="EJ29" s="40"/>
      <c r="EK29" s="40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/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/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/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</row>
    <row r="30" spans="1:850" s="35" customFormat="1">
      <c r="A30" s="22">
        <v>42109</v>
      </c>
      <c r="B30" s="35">
        <v>43204</v>
      </c>
      <c r="C30" s="35">
        <v>144299</v>
      </c>
      <c r="D30" s="35">
        <v>2572</v>
      </c>
      <c r="E30" s="35">
        <v>22796</v>
      </c>
      <c r="F30" s="35">
        <v>68533</v>
      </c>
      <c r="G30" s="35">
        <v>61829</v>
      </c>
      <c r="H30" s="35">
        <v>4998</v>
      </c>
      <c r="I30" s="35">
        <v>57910</v>
      </c>
      <c r="J30" s="35">
        <v>12646</v>
      </c>
      <c r="K30" s="35">
        <v>8631</v>
      </c>
      <c r="L30" s="35">
        <v>3007</v>
      </c>
      <c r="M30" s="35">
        <v>5268</v>
      </c>
      <c r="N30" s="35">
        <v>9604</v>
      </c>
      <c r="O30" s="35">
        <v>7360</v>
      </c>
      <c r="P30" s="35">
        <v>15399</v>
      </c>
      <c r="Q30" s="35">
        <v>3281</v>
      </c>
      <c r="R30" s="35">
        <v>879</v>
      </c>
      <c r="S30" s="35">
        <v>24375</v>
      </c>
      <c r="T30" s="35">
        <v>17217</v>
      </c>
      <c r="U30" s="35">
        <v>12864</v>
      </c>
      <c r="V30" s="35">
        <v>7774</v>
      </c>
      <c r="W30" s="35">
        <v>11690</v>
      </c>
      <c r="X30" s="35">
        <v>5468</v>
      </c>
      <c r="Y30" s="35">
        <v>5719</v>
      </c>
      <c r="Z30" s="35">
        <v>28750</v>
      </c>
      <c r="AA30" s="35">
        <v>4679</v>
      </c>
      <c r="AB30" s="35">
        <v>4210</v>
      </c>
      <c r="AC30" s="35">
        <v>19315</v>
      </c>
      <c r="AD30" s="35">
        <v>2221</v>
      </c>
      <c r="AE30" s="35">
        <v>5627</v>
      </c>
      <c r="AF30" s="35">
        <v>7172</v>
      </c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0"/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0"/>
      <c r="CN30" s="40"/>
      <c r="CO30" s="40"/>
      <c r="CP30" s="40"/>
      <c r="CQ30" s="40"/>
      <c r="CR30" s="40"/>
      <c r="CS30" s="40"/>
      <c r="CT30" s="40"/>
      <c r="CU30" s="40"/>
      <c r="CV30" s="40"/>
      <c r="CW30" s="40"/>
      <c r="CX30" s="40"/>
      <c r="CY30" s="40"/>
      <c r="CZ30" s="40"/>
      <c r="DA30" s="40"/>
      <c r="DB30" s="40"/>
      <c r="DC30" s="40"/>
      <c r="DD30" s="40"/>
      <c r="DE30" s="40"/>
      <c r="DF30" s="40"/>
      <c r="DG30" s="40"/>
      <c r="DH30" s="40"/>
      <c r="DI30" s="40"/>
      <c r="DJ30" s="40"/>
      <c r="DK30" s="40"/>
      <c r="DL30" s="40"/>
      <c r="DM30" s="40"/>
      <c r="DN30" s="40"/>
      <c r="DO30" s="40"/>
      <c r="DP30" s="40"/>
      <c r="DQ30" s="40"/>
      <c r="DR30" s="40"/>
      <c r="DS30" s="40"/>
      <c r="DT30" s="40"/>
      <c r="DU30" s="40"/>
      <c r="DV30" s="40"/>
      <c r="DW30" s="40"/>
      <c r="DX30" s="40"/>
      <c r="DY30" s="40"/>
      <c r="DZ30" s="40"/>
      <c r="EA30" s="40"/>
      <c r="EB30" s="40"/>
      <c r="EC30" s="40"/>
      <c r="ED30" s="40"/>
      <c r="EE30" s="40"/>
      <c r="EF30" s="40"/>
      <c r="EG30" s="40"/>
      <c r="EH30" s="40"/>
      <c r="EI30" s="40"/>
      <c r="EJ30" s="40"/>
      <c r="EK30" s="40"/>
      <c r="EL30" s="22"/>
      <c r="EM30" s="22"/>
      <c r="EN30" s="22"/>
      <c r="EO30" s="22"/>
      <c r="EP30" s="22"/>
      <c r="EQ30" s="22"/>
      <c r="ER30" s="22"/>
      <c r="ES30" s="22"/>
      <c r="ET30" s="22"/>
      <c r="EU30" s="22"/>
      <c r="EV30" s="22"/>
      <c r="EW30" s="22"/>
      <c r="EX30" s="22"/>
      <c r="EY30" s="22"/>
      <c r="EZ30" s="22"/>
      <c r="FA30" s="22"/>
      <c r="FB30" s="22"/>
      <c r="FC30" s="22"/>
      <c r="FD30" s="22"/>
      <c r="FE30" s="22"/>
      <c r="FF30" s="22"/>
      <c r="FG30" s="22"/>
      <c r="FH30" s="22"/>
      <c r="FI30" s="22"/>
      <c r="FJ30" s="22"/>
      <c r="FK30" s="22"/>
      <c r="FL30" s="22"/>
      <c r="FM30" s="22"/>
      <c r="FN30" s="22"/>
      <c r="FO30" s="22"/>
      <c r="FP30" s="22"/>
      <c r="FQ30" s="22"/>
      <c r="FR30" s="22"/>
      <c r="FS30" s="22"/>
      <c r="FT30" s="22"/>
      <c r="FU30" s="22"/>
      <c r="FV30" s="22"/>
      <c r="FW30" s="22"/>
      <c r="FX30" s="22"/>
      <c r="FY30" s="22"/>
      <c r="FZ30" s="22"/>
      <c r="GA30" s="22"/>
      <c r="GB30" s="22"/>
      <c r="GC30" s="22"/>
      <c r="GD30" s="22"/>
      <c r="GE30" s="22"/>
      <c r="GF30" s="22"/>
      <c r="GG30" s="22"/>
      <c r="GH30" s="22"/>
      <c r="GI30" s="22"/>
      <c r="GJ30" s="22"/>
      <c r="GK30" s="22"/>
      <c r="GL30" s="22"/>
      <c r="GM30" s="22"/>
      <c r="GN30" s="22"/>
      <c r="GO30" s="22"/>
      <c r="GP30" s="22"/>
      <c r="GQ30" s="22"/>
      <c r="GR30" s="22"/>
      <c r="GS30" s="22"/>
      <c r="GT30" s="22"/>
      <c r="GU30" s="22"/>
      <c r="GV30" s="22"/>
      <c r="GW30" s="22"/>
      <c r="GX30" s="22"/>
      <c r="GY30" s="22"/>
      <c r="GZ30" s="22"/>
      <c r="HA30" s="22"/>
      <c r="HB30" s="22"/>
      <c r="HC30" s="22"/>
      <c r="HD30" s="22"/>
      <c r="HE30" s="22"/>
      <c r="HF30" s="22"/>
      <c r="HG30" s="22"/>
      <c r="HH30" s="22"/>
      <c r="HI30" s="22"/>
      <c r="HJ30" s="22"/>
      <c r="HK30" s="22"/>
      <c r="HL30" s="22"/>
      <c r="HM30" s="22"/>
      <c r="HN30" s="22"/>
      <c r="HO30" s="22"/>
      <c r="HP30" s="22"/>
      <c r="HQ30" s="22"/>
      <c r="HR30" s="22"/>
      <c r="HS30" s="22"/>
      <c r="HT30" s="22"/>
      <c r="HU30" s="22"/>
      <c r="HV30" s="22"/>
      <c r="HW30" s="22"/>
      <c r="HX30" s="22"/>
      <c r="HY30" s="22"/>
      <c r="HZ30" s="22"/>
      <c r="IA30" s="22"/>
      <c r="IB30" s="22"/>
      <c r="IC30" s="22"/>
      <c r="ID30" s="22"/>
      <c r="IE30" s="22"/>
      <c r="IF30" s="22"/>
      <c r="IG30" s="22"/>
      <c r="IH30" s="22"/>
      <c r="II30" s="22"/>
      <c r="IJ30" s="22"/>
      <c r="IK30" s="22"/>
      <c r="IL30" s="22"/>
      <c r="IM30" s="22"/>
      <c r="IN30" s="22"/>
      <c r="IO30" s="22"/>
      <c r="IP30" s="22"/>
      <c r="IQ30" s="22"/>
      <c r="IR30" s="22"/>
      <c r="IS30" s="22"/>
      <c r="IT30" s="22"/>
      <c r="IU30" s="22"/>
      <c r="IV30" s="22"/>
      <c r="IW30" s="22"/>
      <c r="IX30" s="22"/>
      <c r="IY30" s="22"/>
      <c r="IZ30" s="22"/>
      <c r="JA30" s="22"/>
      <c r="JB30" s="22"/>
      <c r="JC30" s="22"/>
      <c r="JD30" s="22"/>
      <c r="JE30" s="22"/>
      <c r="JF30" s="22"/>
      <c r="JG30" s="22"/>
      <c r="JH30" s="22"/>
      <c r="JI30" s="22"/>
      <c r="JJ30" s="22"/>
      <c r="JK30" s="22"/>
      <c r="JL30" s="22"/>
      <c r="JM30" s="22"/>
      <c r="JN30" s="22"/>
      <c r="JO30" s="22"/>
      <c r="JP30" s="22"/>
      <c r="JQ30" s="22"/>
      <c r="JR30" s="22"/>
      <c r="JS30" s="22"/>
      <c r="JT30" s="22"/>
      <c r="JU30" s="22"/>
      <c r="JV30" s="22"/>
      <c r="JW30" s="22"/>
      <c r="JX30" s="22"/>
      <c r="JY30" s="22"/>
      <c r="JZ30" s="22"/>
      <c r="KA30" s="22"/>
      <c r="KB30" s="22"/>
      <c r="KC30" s="22"/>
      <c r="KD30" s="22"/>
      <c r="KE30" s="22"/>
      <c r="KF30" s="22"/>
      <c r="KG30" s="22"/>
      <c r="KH30" s="22"/>
      <c r="KI30" s="22"/>
      <c r="KJ30" s="22"/>
      <c r="KK30" s="22"/>
      <c r="KL30" s="22"/>
      <c r="KM30" s="22"/>
      <c r="KN30" s="22"/>
      <c r="KO30" s="22"/>
      <c r="KP30" s="22"/>
      <c r="KQ30" s="22"/>
      <c r="KR30" s="22"/>
      <c r="KS30" s="22"/>
      <c r="KT30" s="22"/>
      <c r="KU30" s="22"/>
      <c r="KV30" s="22"/>
      <c r="KW30" s="22"/>
      <c r="KX30" s="22"/>
      <c r="KY30" s="22"/>
      <c r="KZ30" s="22"/>
      <c r="LA30" s="22"/>
      <c r="LB30" s="22"/>
      <c r="LC30" s="22"/>
      <c r="LD30" s="22"/>
      <c r="LE30" s="22"/>
      <c r="LF30" s="22"/>
      <c r="LG30" s="22"/>
      <c r="LH30" s="22"/>
      <c r="LI30" s="22"/>
      <c r="LJ30" s="22"/>
      <c r="LK30" s="22"/>
      <c r="LL30" s="22"/>
      <c r="LM30" s="22"/>
      <c r="LN30" s="22"/>
      <c r="LO30" s="22"/>
      <c r="LP30" s="22"/>
      <c r="LQ30" s="22"/>
      <c r="LR30" s="22"/>
      <c r="LS30" s="22"/>
      <c r="LT30" s="22"/>
      <c r="LU30" s="22"/>
      <c r="LV30" s="22"/>
      <c r="LW30" s="22"/>
      <c r="LX30" s="22"/>
      <c r="LY30" s="22"/>
      <c r="LZ30" s="22"/>
      <c r="MA30" s="22"/>
      <c r="MB30" s="22"/>
      <c r="MC30" s="22"/>
      <c r="MD30" s="22"/>
      <c r="ME30" s="22"/>
      <c r="MF30" s="22"/>
      <c r="MG30" s="22"/>
      <c r="MH30" s="22"/>
      <c r="MI30" s="22"/>
      <c r="MJ30" s="22"/>
      <c r="MK30" s="22"/>
      <c r="ML30" s="22"/>
      <c r="MM30" s="22"/>
      <c r="MN30" s="22"/>
      <c r="MO30" s="22"/>
      <c r="MP30" s="22"/>
      <c r="MQ30" s="22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2"/>
      <c r="NH30" s="22"/>
      <c r="NI30" s="22"/>
      <c r="NJ30" s="22"/>
      <c r="NK30" s="22"/>
      <c r="NL30" s="22"/>
      <c r="NM30" s="22"/>
      <c r="NN30" s="22"/>
      <c r="NO30" s="22"/>
      <c r="NP30" s="22"/>
      <c r="NQ30" s="22"/>
      <c r="NR30" s="22"/>
      <c r="NS30" s="22"/>
      <c r="NT30" s="22"/>
      <c r="NU30" s="22"/>
      <c r="NV30" s="22"/>
      <c r="NW30" s="22"/>
      <c r="NX30" s="22"/>
      <c r="NY30" s="22"/>
      <c r="NZ30" s="22"/>
      <c r="OA30" s="22"/>
      <c r="OB30" s="22"/>
      <c r="OC30" s="22"/>
      <c r="OD30" s="22"/>
      <c r="OE30" s="22"/>
      <c r="OF30" s="22"/>
      <c r="OG30" s="22"/>
      <c r="OH30" s="22"/>
      <c r="OI30" s="22"/>
      <c r="OJ30" s="22"/>
      <c r="OK30" s="22"/>
      <c r="OL30" s="22"/>
      <c r="OM30" s="22"/>
      <c r="ON30" s="22"/>
      <c r="OO30" s="22"/>
      <c r="OP30" s="22"/>
      <c r="OQ30" s="22"/>
      <c r="OR30" s="22"/>
      <c r="OS30" s="22"/>
      <c r="OT30" s="22"/>
      <c r="OU30" s="22"/>
      <c r="OV30" s="22"/>
      <c r="OW30" s="22"/>
      <c r="OX30" s="22"/>
      <c r="OY30" s="22"/>
      <c r="OZ30" s="22"/>
      <c r="PA30" s="22"/>
      <c r="PB30" s="22"/>
      <c r="PC30" s="22"/>
      <c r="PD30" s="22"/>
      <c r="PE30" s="22"/>
      <c r="PF30" s="22"/>
      <c r="PG30" s="22"/>
      <c r="PH30" s="22"/>
      <c r="PI30" s="22"/>
      <c r="PJ30" s="22"/>
      <c r="PK30" s="22"/>
      <c r="PL30" s="22"/>
      <c r="PM30" s="22"/>
      <c r="PN30" s="22"/>
      <c r="PO30" s="22"/>
      <c r="PP30" s="22"/>
      <c r="PQ30" s="22"/>
      <c r="PR30" s="22"/>
      <c r="PS30" s="22"/>
      <c r="PT30" s="22"/>
      <c r="PU30" s="22"/>
      <c r="PV30" s="22"/>
      <c r="PW30" s="22"/>
      <c r="PX30" s="22"/>
      <c r="PY30" s="22"/>
      <c r="PZ30" s="22"/>
      <c r="QA30" s="22"/>
      <c r="QB30" s="22"/>
      <c r="QC30" s="22"/>
      <c r="QD30" s="22"/>
      <c r="QE30" s="22"/>
      <c r="QF30" s="22"/>
      <c r="QG30" s="22"/>
      <c r="QH30" s="22"/>
      <c r="QI30" s="22"/>
      <c r="QJ30" s="22"/>
      <c r="QK30" s="22"/>
      <c r="QL30" s="22"/>
      <c r="QM30" s="22"/>
      <c r="QN30" s="22"/>
      <c r="QO30" s="22"/>
      <c r="QP30" s="22"/>
      <c r="QQ30" s="22"/>
      <c r="QR30" s="22"/>
      <c r="QS30" s="22"/>
      <c r="QT30" s="22"/>
      <c r="QU30" s="22"/>
      <c r="QV30" s="22"/>
      <c r="QW30" s="22"/>
      <c r="QX30" s="22"/>
      <c r="QY30" s="22"/>
      <c r="QZ30" s="22"/>
      <c r="RA30" s="22"/>
      <c r="RB30" s="22"/>
      <c r="RC30" s="22"/>
      <c r="RD30" s="22"/>
      <c r="RE30" s="22"/>
      <c r="RF30" s="22"/>
      <c r="RG30" s="22"/>
      <c r="RH30" s="22"/>
      <c r="RI30" s="22"/>
      <c r="RJ30" s="22"/>
      <c r="RK30" s="22"/>
      <c r="RL30" s="22"/>
      <c r="RM30" s="22"/>
      <c r="RN30" s="22"/>
      <c r="RO30" s="22"/>
      <c r="RP30" s="22"/>
      <c r="RQ30" s="22"/>
      <c r="RR30" s="22"/>
      <c r="RS30" s="22"/>
      <c r="RT30" s="22"/>
      <c r="RU30" s="22"/>
      <c r="RV30" s="22"/>
      <c r="RW30" s="22"/>
      <c r="RX30" s="22"/>
      <c r="RY30" s="22"/>
      <c r="RZ30" s="22"/>
      <c r="SA30" s="22"/>
      <c r="SB30" s="22"/>
      <c r="SC30" s="22"/>
      <c r="SD30" s="22"/>
      <c r="SE30" s="22"/>
      <c r="SF30" s="22"/>
      <c r="SG30" s="22"/>
      <c r="SH30" s="22"/>
      <c r="SI30" s="22"/>
      <c r="SJ30" s="22"/>
      <c r="SK30" s="22"/>
      <c r="SL30" s="22"/>
      <c r="SM30" s="22"/>
      <c r="SN30" s="22"/>
      <c r="SO30" s="22"/>
      <c r="SP30" s="22"/>
      <c r="SQ30" s="22"/>
      <c r="SR30" s="22"/>
      <c r="SS30" s="22"/>
      <c r="ST30" s="22"/>
      <c r="SU30" s="22"/>
      <c r="SV30" s="22"/>
      <c r="SW30" s="22"/>
      <c r="SX30" s="22"/>
      <c r="SY30" s="22"/>
      <c r="SZ30" s="22"/>
      <c r="TA30" s="22"/>
      <c r="TB30" s="22"/>
      <c r="TC30" s="22"/>
      <c r="TD30" s="22"/>
      <c r="TE30" s="22"/>
      <c r="TF30" s="22"/>
      <c r="TG30" s="22"/>
      <c r="TH30" s="22"/>
      <c r="TI30" s="22"/>
      <c r="TJ30" s="22"/>
      <c r="TK30" s="22"/>
      <c r="TL30" s="22"/>
      <c r="TM30" s="22"/>
      <c r="TN30" s="22"/>
      <c r="TO30" s="22"/>
      <c r="TP30" s="22"/>
      <c r="TQ30" s="22"/>
      <c r="TR30" s="22"/>
      <c r="TS30" s="22"/>
      <c r="TT30" s="22"/>
      <c r="TU30" s="22"/>
      <c r="TV30" s="22"/>
      <c r="TW30" s="22"/>
      <c r="TX30" s="22"/>
      <c r="TY30" s="22"/>
      <c r="TZ30" s="22"/>
      <c r="UA30" s="22"/>
      <c r="UB30" s="22"/>
      <c r="UC30" s="22"/>
      <c r="UD30" s="22"/>
      <c r="UE30" s="22"/>
      <c r="UF30" s="22"/>
      <c r="UG30" s="22"/>
      <c r="UH30" s="22"/>
      <c r="UI30" s="22"/>
      <c r="UJ30" s="22"/>
      <c r="UK30" s="22"/>
      <c r="UL30" s="22"/>
      <c r="UM30" s="22"/>
      <c r="UN30" s="22"/>
      <c r="UO30" s="22"/>
      <c r="UP30" s="22"/>
      <c r="UQ30" s="22"/>
      <c r="UR30" s="22"/>
      <c r="US30" s="22"/>
      <c r="UT30" s="22"/>
      <c r="UU30" s="22"/>
      <c r="UV30" s="22"/>
      <c r="UW30" s="22"/>
      <c r="UX30" s="22"/>
      <c r="UY30" s="22"/>
      <c r="UZ30" s="22"/>
      <c r="VA30" s="22"/>
      <c r="VB30" s="22"/>
      <c r="VC30" s="22"/>
      <c r="VD30" s="22"/>
      <c r="VE30" s="22"/>
      <c r="VF30" s="22"/>
      <c r="VG30" s="22"/>
      <c r="VH30" s="22"/>
      <c r="VI30" s="22"/>
      <c r="VJ30" s="22"/>
      <c r="VK30" s="22"/>
      <c r="VL30" s="22"/>
      <c r="VM30" s="22"/>
      <c r="VN30" s="22"/>
      <c r="VO30" s="22"/>
      <c r="VP30" s="22"/>
      <c r="VQ30" s="22"/>
      <c r="VR30" s="22"/>
      <c r="VS30" s="22"/>
      <c r="VT30" s="22"/>
      <c r="VU30" s="22"/>
      <c r="VV30" s="22"/>
      <c r="VW30" s="22"/>
      <c r="VX30" s="22"/>
      <c r="VY30" s="22"/>
      <c r="VZ30" s="22"/>
      <c r="WA30" s="22"/>
      <c r="WB30" s="22"/>
      <c r="WC30" s="22"/>
      <c r="WD30" s="22"/>
      <c r="WE30" s="22"/>
      <c r="WF30" s="22"/>
      <c r="WG30" s="22"/>
      <c r="WH30" s="22"/>
      <c r="WI30" s="22"/>
      <c r="WJ30" s="22"/>
      <c r="WK30" s="22"/>
      <c r="WL30" s="22"/>
      <c r="WM30" s="22"/>
      <c r="WN30" s="22"/>
      <c r="WO30" s="22"/>
      <c r="WP30" s="22"/>
      <c r="WQ30" s="22"/>
      <c r="WR30" s="22"/>
      <c r="WS30" s="22"/>
      <c r="WT30" s="22"/>
      <c r="WU30" s="22"/>
      <c r="WV30" s="22"/>
      <c r="WW30" s="22"/>
      <c r="WX30" s="22"/>
      <c r="WY30" s="22"/>
      <c r="WZ30" s="22"/>
      <c r="XA30" s="22"/>
      <c r="XB30" s="22"/>
      <c r="XC30" s="22"/>
      <c r="XD30" s="22"/>
      <c r="XE30" s="22"/>
      <c r="XF30" s="22"/>
      <c r="XG30" s="22"/>
      <c r="XH30" s="22"/>
      <c r="XI30" s="22"/>
      <c r="XJ30" s="22"/>
      <c r="XK30" s="22"/>
      <c r="XL30" s="22"/>
      <c r="XM30" s="22"/>
      <c r="XN30" s="22"/>
      <c r="XO30" s="22"/>
      <c r="XP30" s="22"/>
      <c r="XQ30" s="22"/>
      <c r="XR30" s="22"/>
      <c r="XS30" s="22"/>
      <c r="XT30" s="22"/>
      <c r="XU30" s="22"/>
      <c r="XV30" s="22"/>
      <c r="XW30" s="22"/>
      <c r="XX30" s="22"/>
      <c r="XY30" s="22"/>
      <c r="XZ30" s="22"/>
      <c r="YA30" s="22"/>
      <c r="YB30" s="22"/>
      <c r="YC30" s="22"/>
      <c r="YD30" s="22"/>
      <c r="YE30" s="22"/>
      <c r="YF30" s="22"/>
      <c r="YG30" s="22"/>
      <c r="YH30" s="22"/>
      <c r="YI30" s="22"/>
      <c r="YJ30" s="22"/>
      <c r="YK30" s="22"/>
      <c r="YL30" s="22"/>
      <c r="YM30" s="22"/>
      <c r="YN30" s="22"/>
      <c r="YO30" s="22"/>
      <c r="YP30" s="22"/>
      <c r="YQ30" s="22"/>
      <c r="YR30" s="22"/>
      <c r="YS30" s="22"/>
      <c r="YT30" s="22"/>
      <c r="YU30" s="22"/>
      <c r="YV30" s="22"/>
      <c r="YW30" s="22"/>
      <c r="YX30" s="22"/>
      <c r="YY30" s="22"/>
      <c r="YZ30" s="22"/>
      <c r="ZA30" s="22"/>
      <c r="ZB30" s="22"/>
      <c r="ZC30" s="22"/>
      <c r="ZD30" s="22"/>
      <c r="ZE30" s="22"/>
      <c r="ZF30" s="22"/>
      <c r="ZG30" s="22"/>
      <c r="ZH30" s="22"/>
      <c r="ZI30" s="22"/>
      <c r="ZJ30" s="22"/>
      <c r="ZK30" s="22"/>
      <c r="ZL30" s="22"/>
      <c r="ZM30" s="22"/>
      <c r="ZN30" s="22"/>
      <c r="ZO30" s="22"/>
      <c r="ZP30" s="22"/>
      <c r="ZQ30" s="22"/>
      <c r="ZR30" s="22"/>
      <c r="ZS30" s="22"/>
      <c r="ZT30" s="22"/>
      <c r="ZU30" s="22"/>
      <c r="ZV30" s="22"/>
      <c r="ZW30" s="22"/>
      <c r="ZX30" s="22"/>
      <c r="ZY30" s="22"/>
      <c r="ZZ30" s="22"/>
      <c r="AAA30" s="22"/>
      <c r="AAB30" s="22"/>
      <c r="AAC30" s="22"/>
      <c r="AAD30" s="22"/>
      <c r="AAE30" s="22"/>
      <c r="AAF30" s="22"/>
      <c r="AAG30" s="22"/>
      <c r="AAH30" s="22"/>
      <c r="AAI30" s="22"/>
      <c r="AAJ30" s="22"/>
      <c r="AAK30" s="22"/>
      <c r="AAL30" s="22"/>
      <c r="AAM30" s="22"/>
      <c r="AAN30" s="22"/>
      <c r="AAO30" s="22"/>
      <c r="AAP30" s="22"/>
      <c r="AAQ30" s="22"/>
      <c r="AAR30" s="22"/>
      <c r="AAS30" s="22"/>
      <c r="AAT30" s="22"/>
      <c r="AAU30" s="22"/>
      <c r="AAV30" s="22"/>
      <c r="AAW30" s="22"/>
      <c r="AAX30" s="22"/>
      <c r="AAY30" s="22"/>
      <c r="AAZ30" s="22"/>
      <c r="ABA30" s="22"/>
      <c r="ABB30" s="22"/>
      <c r="ABC30" s="22"/>
      <c r="ABD30" s="22"/>
      <c r="ABE30" s="22"/>
      <c r="ABF30" s="22"/>
      <c r="ABG30" s="22"/>
      <c r="ABH30" s="22"/>
      <c r="ABI30" s="22"/>
      <c r="ABJ30" s="22"/>
      <c r="ABK30" s="22"/>
      <c r="ABL30" s="22"/>
      <c r="ABM30" s="22"/>
      <c r="ABN30" s="22"/>
      <c r="ABO30" s="22"/>
      <c r="ABP30" s="22"/>
      <c r="ABQ30" s="22"/>
      <c r="ABR30" s="22"/>
      <c r="ABS30" s="22"/>
      <c r="ABT30" s="22"/>
      <c r="ABU30" s="22"/>
      <c r="ABV30" s="22"/>
      <c r="ABW30" s="22"/>
      <c r="ABX30" s="22"/>
      <c r="ABY30" s="22"/>
      <c r="ABZ30" s="22"/>
      <c r="ACA30" s="22"/>
      <c r="ACB30" s="22"/>
      <c r="ACC30" s="22"/>
      <c r="ACD30" s="22"/>
      <c r="ACE30" s="22"/>
      <c r="ACF30" s="22"/>
      <c r="ACG30" s="22"/>
      <c r="ACH30" s="22"/>
      <c r="ACI30" s="22"/>
      <c r="ACJ30" s="22"/>
      <c r="ACK30" s="22"/>
      <c r="ACL30" s="22"/>
      <c r="ACM30" s="22"/>
      <c r="ACN30" s="22"/>
      <c r="ACO30" s="22"/>
      <c r="ACP30" s="22"/>
      <c r="ACQ30" s="22"/>
      <c r="ACR30" s="22"/>
      <c r="ACS30" s="22"/>
      <c r="ACT30" s="22"/>
      <c r="ACU30" s="22"/>
      <c r="ACV30" s="22"/>
      <c r="ACW30" s="22"/>
      <c r="ACX30" s="22"/>
      <c r="ACY30" s="22"/>
      <c r="ACZ30" s="22"/>
      <c r="ADA30" s="22"/>
      <c r="ADB30" s="22"/>
      <c r="ADC30" s="22"/>
      <c r="ADD30" s="22"/>
      <c r="ADE30" s="22"/>
      <c r="ADF30" s="22"/>
      <c r="ADG30" s="22"/>
      <c r="ADH30" s="22"/>
      <c r="ADI30" s="22"/>
      <c r="ADJ30" s="22"/>
      <c r="ADK30" s="22"/>
      <c r="ADL30" s="22"/>
      <c r="ADM30" s="22"/>
      <c r="ADN30" s="22"/>
      <c r="ADO30" s="22"/>
      <c r="ADP30" s="22"/>
      <c r="ADQ30" s="22"/>
      <c r="ADR30" s="22"/>
      <c r="ADS30" s="22"/>
      <c r="ADT30" s="22"/>
      <c r="ADU30" s="22"/>
      <c r="ADV30" s="22"/>
      <c r="ADW30" s="22"/>
      <c r="ADX30" s="22"/>
      <c r="ADY30" s="22"/>
      <c r="ADZ30" s="22"/>
      <c r="AEA30" s="22"/>
      <c r="AEB30" s="22"/>
      <c r="AEC30" s="22"/>
      <c r="AED30" s="22"/>
      <c r="AEE30" s="22"/>
      <c r="AEF30" s="22"/>
      <c r="AEG30" s="22"/>
      <c r="AEH30" s="22"/>
      <c r="AEI30" s="22"/>
      <c r="AEJ30" s="22"/>
      <c r="AEK30" s="22"/>
      <c r="AEL30" s="22"/>
      <c r="AEM30" s="22"/>
      <c r="AEN30" s="22"/>
      <c r="AEO30" s="22"/>
      <c r="AEP30" s="22"/>
      <c r="AEQ30" s="22"/>
      <c r="AER30" s="22"/>
      <c r="AES30" s="22"/>
      <c r="AET30" s="22"/>
      <c r="AEU30" s="22"/>
      <c r="AEV30" s="22"/>
      <c r="AEW30" s="22"/>
      <c r="AEX30" s="22"/>
      <c r="AEY30" s="22"/>
      <c r="AEZ30" s="22"/>
      <c r="AFA30" s="22"/>
      <c r="AFB30" s="22"/>
      <c r="AFC30" s="22"/>
      <c r="AFD30" s="22"/>
      <c r="AFE30" s="22"/>
      <c r="AFF30" s="22"/>
      <c r="AFG30" s="22"/>
      <c r="AFH30" s="22"/>
      <c r="AFI30" s="22"/>
      <c r="AFJ30" s="22"/>
      <c r="AFK30" s="22"/>
      <c r="AFL30" s="22"/>
      <c r="AFM30" s="22"/>
      <c r="AFN30" s="22"/>
      <c r="AFO30" s="22"/>
      <c r="AFP30" s="22"/>
      <c r="AFQ30" s="22"/>
      <c r="AFR30" s="22"/>
    </row>
    <row r="31" spans="1:850" s="35" customFormat="1">
      <c r="A31" s="22">
        <v>42108</v>
      </c>
      <c r="B31" s="35">
        <v>43124</v>
      </c>
      <c r="C31" s="35">
        <v>145334</v>
      </c>
      <c r="D31" s="35">
        <v>2747</v>
      </c>
      <c r="E31" s="35">
        <v>21694</v>
      </c>
      <c r="F31" s="35">
        <v>65215</v>
      </c>
      <c r="G31" s="35">
        <v>60676</v>
      </c>
      <c r="H31" s="35">
        <v>5122</v>
      </c>
      <c r="I31" s="35">
        <v>60250</v>
      </c>
      <c r="J31" s="35">
        <v>12845</v>
      </c>
      <c r="K31" s="35">
        <v>8635</v>
      </c>
      <c r="L31" s="35">
        <v>3309</v>
      </c>
      <c r="M31" s="35">
        <v>5082</v>
      </c>
      <c r="N31" s="35">
        <v>9526</v>
      </c>
      <c r="O31" s="35">
        <v>7240</v>
      </c>
      <c r="P31" s="35">
        <v>15260</v>
      </c>
      <c r="Q31" s="35">
        <v>3277</v>
      </c>
      <c r="R31" s="35">
        <v>837</v>
      </c>
      <c r="S31" s="35">
        <v>26588</v>
      </c>
      <c r="T31" s="35">
        <v>16854</v>
      </c>
      <c r="U31" s="35">
        <v>12437</v>
      </c>
      <c r="V31" s="35">
        <v>7098</v>
      </c>
      <c r="W31" s="35">
        <v>11466</v>
      </c>
      <c r="X31" s="35">
        <v>5247</v>
      </c>
      <c r="Y31" s="35">
        <v>4822</v>
      </c>
      <c r="Z31" s="35">
        <v>28082</v>
      </c>
      <c r="AA31" s="35">
        <v>4537</v>
      </c>
      <c r="AB31" s="35">
        <v>3895</v>
      </c>
      <c r="AC31" s="35">
        <v>17489</v>
      </c>
      <c r="AD31" s="35">
        <v>2027</v>
      </c>
      <c r="AE31" s="35">
        <v>5857</v>
      </c>
      <c r="AF31" s="35">
        <v>7049</v>
      </c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  <c r="CO31" s="40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40"/>
      <c r="DG31" s="40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40"/>
      <c r="DY31" s="40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22"/>
      <c r="EM31" s="22"/>
      <c r="EN31" s="22"/>
      <c r="EO31" s="22"/>
      <c r="EP31" s="22"/>
      <c r="EQ31" s="22"/>
      <c r="ER31" s="22"/>
      <c r="ES31" s="22"/>
      <c r="ET31" s="22"/>
      <c r="EU31" s="22"/>
      <c r="EV31" s="22"/>
      <c r="EW31" s="22"/>
      <c r="EX31" s="22"/>
      <c r="EY31" s="22"/>
      <c r="EZ31" s="22"/>
      <c r="FA31" s="22"/>
      <c r="FB31" s="22"/>
      <c r="FC31" s="22"/>
      <c r="FD31" s="22"/>
      <c r="FE31" s="22"/>
      <c r="FF31" s="22"/>
      <c r="FG31" s="22"/>
      <c r="FH31" s="22"/>
      <c r="FI31" s="22"/>
      <c r="FJ31" s="22"/>
      <c r="FK31" s="22"/>
      <c r="FL31" s="22"/>
      <c r="FM31" s="22"/>
      <c r="FN31" s="22"/>
      <c r="FO31" s="22"/>
      <c r="FP31" s="22"/>
      <c r="FQ31" s="22"/>
      <c r="FR31" s="22"/>
      <c r="FS31" s="22"/>
      <c r="FT31" s="22"/>
      <c r="FU31" s="22"/>
      <c r="FV31" s="22"/>
      <c r="FW31" s="22"/>
      <c r="FX31" s="22"/>
      <c r="FY31" s="22"/>
      <c r="FZ31" s="22"/>
      <c r="GA31" s="22"/>
      <c r="GB31" s="22"/>
      <c r="GC31" s="22"/>
      <c r="GD31" s="22"/>
      <c r="GE31" s="22"/>
      <c r="GF31" s="22"/>
      <c r="GG31" s="22"/>
      <c r="GH31" s="22"/>
      <c r="GI31" s="22"/>
      <c r="GJ31" s="22"/>
      <c r="GK31" s="22"/>
      <c r="GL31" s="22"/>
      <c r="GM31" s="22"/>
      <c r="GN31" s="22"/>
      <c r="GO31" s="22"/>
      <c r="GP31" s="22"/>
      <c r="GQ31" s="22"/>
      <c r="GR31" s="22"/>
      <c r="GS31" s="22"/>
      <c r="GT31" s="22"/>
      <c r="GU31" s="22"/>
      <c r="GV31" s="22"/>
      <c r="GW31" s="22"/>
      <c r="GX31" s="22"/>
      <c r="GY31" s="22"/>
      <c r="GZ31" s="22"/>
      <c r="HA31" s="22"/>
      <c r="HB31" s="22"/>
      <c r="HC31" s="22"/>
      <c r="HD31" s="22"/>
      <c r="HE31" s="22"/>
      <c r="HF31" s="22"/>
      <c r="HG31" s="22"/>
      <c r="HH31" s="22"/>
      <c r="HI31" s="22"/>
      <c r="HJ31" s="22"/>
      <c r="HK31" s="22"/>
      <c r="HL31" s="22"/>
      <c r="HM31" s="22"/>
      <c r="HN31" s="22"/>
      <c r="HO31" s="22"/>
      <c r="HP31" s="22"/>
      <c r="HQ31" s="22"/>
      <c r="HR31" s="22"/>
      <c r="HS31" s="22"/>
      <c r="HT31" s="22"/>
      <c r="HU31" s="22"/>
      <c r="HV31" s="22"/>
      <c r="HW31" s="22"/>
      <c r="HX31" s="22"/>
      <c r="HY31" s="22"/>
      <c r="HZ31" s="22"/>
      <c r="IA31" s="22"/>
      <c r="IB31" s="22"/>
      <c r="IC31" s="22"/>
      <c r="ID31" s="22"/>
      <c r="IE31" s="22"/>
      <c r="IF31" s="22"/>
      <c r="IG31" s="22"/>
      <c r="IH31" s="22"/>
      <c r="II31" s="22"/>
      <c r="IJ31" s="22"/>
      <c r="IK31" s="22"/>
      <c r="IL31" s="22"/>
      <c r="IM31" s="22"/>
      <c r="IN31" s="22"/>
      <c r="IO31" s="22"/>
      <c r="IP31" s="22"/>
      <c r="IQ31" s="22"/>
      <c r="IR31" s="22"/>
      <c r="IS31" s="22"/>
      <c r="IT31" s="22"/>
      <c r="IU31" s="22"/>
      <c r="IV31" s="22"/>
      <c r="IW31" s="22"/>
      <c r="IX31" s="22"/>
      <c r="IY31" s="22"/>
      <c r="IZ31" s="22"/>
      <c r="JA31" s="22"/>
      <c r="JB31" s="22"/>
      <c r="JC31" s="22"/>
      <c r="JD31" s="22"/>
      <c r="JE31" s="22"/>
      <c r="JF31" s="22"/>
      <c r="JG31" s="22"/>
      <c r="JH31" s="22"/>
      <c r="JI31" s="22"/>
      <c r="JJ31" s="22"/>
      <c r="JK31" s="22"/>
      <c r="JL31" s="22"/>
      <c r="JM31" s="22"/>
      <c r="JN31" s="22"/>
      <c r="JO31" s="22"/>
      <c r="JP31" s="22"/>
      <c r="JQ31" s="22"/>
      <c r="JR31" s="22"/>
      <c r="JS31" s="22"/>
      <c r="JT31" s="22"/>
      <c r="JU31" s="22"/>
      <c r="JV31" s="22"/>
      <c r="JW31" s="22"/>
      <c r="JX31" s="22"/>
      <c r="JY31" s="22"/>
      <c r="JZ31" s="22"/>
      <c r="KA31" s="22"/>
      <c r="KB31" s="22"/>
      <c r="KC31" s="22"/>
      <c r="KD31" s="22"/>
      <c r="KE31" s="22"/>
      <c r="KF31" s="22"/>
      <c r="KG31" s="22"/>
      <c r="KH31" s="22"/>
      <c r="KI31" s="22"/>
      <c r="KJ31" s="22"/>
      <c r="KK31" s="22"/>
      <c r="KL31" s="22"/>
      <c r="KM31" s="22"/>
      <c r="KN31" s="22"/>
      <c r="KO31" s="22"/>
      <c r="KP31" s="22"/>
      <c r="KQ31" s="22"/>
      <c r="KR31" s="22"/>
      <c r="KS31" s="22"/>
      <c r="KT31" s="22"/>
      <c r="KU31" s="22"/>
      <c r="KV31" s="22"/>
      <c r="KW31" s="22"/>
      <c r="KX31" s="22"/>
      <c r="KY31" s="22"/>
      <c r="KZ31" s="22"/>
      <c r="LA31" s="22"/>
      <c r="LB31" s="22"/>
      <c r="LC31" s="22"/>
      <c r="LD31" s="22"/>
      <c r="LE31" s="22"/>
      <c r="LF31" s="22"/>
      <c r="LG31" s="22"/>
      <c r="LH31" s="22"/>
      <c r="LI31" s="22"/>
      <c r="LJ31" s="22"/>
      <c r="LK31" s="22"/>
      <c r="LL31" s="22"/>
      <c r="LM31" s="22"/>
      <c r="LN31" s="22"/>
      <c r="LO31" s="22"/>
      <c r="LP31" s="22"/>
      <c r="LQ31" s="22"/>
      <c r="LR31" s="22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2"/>
      <c r="ME31" s="22"/>
      <c r="MF31" s="22"/>
      <c r="MG31" s="22"/>
      <c r="MH31" s="22"/>
      <c r="MI31" s="22"/>
      <c r="MJ31" s="22"/>
      <c r="MK31" s="22"/>
      <c r="ML31" s="22"/>
      <c r="MM31" s="22"/>
      <c r="MN31" s="22"/>
      <c r="MO31" s="22"/>
      <c r="MP31" s="22"/>
      <c r="MQ31" s="22"/>
      <c r="MR31" s="22"/>
      <c r="MS31" s="22"/>
      <c r="MT31" s="22"/>
      <c r="MU31" s="22"/>
      <c r="MV31" s="22"/>
      <c r="MW31" s="22"/>
      <c r="MX31" s="22"/>
      <c r="MY31" s="22"/>
      <c r="MZ31" s="22"/>
      <c r="NA31" s="22"/>
      <c r="NB31" s="22"/>
      <c r="NC31" s="22"/>
      <c r="ND31" s="22"/>
      <c r="NE31" s="22"/>
      <c r="NF31" s="22"/>
      <c r="NG31" s="22"/>
      <c r="NH31" s="22"/>
      <c r="NI31" s="22"/>
      <c r="NJ31" s="22"/>
      <c r="NK31" s="22"/>
      <c r="NL31" s="22"/>
      <c r="NM31" s="22"/>
      <c r="NN31" s="22"/>
      <c r="NO31" s="22"/>
      <c r="NP31" s="22"/>
      <c r="NQ31" s="22"/>
      <c r="NR31" s="22"/>
      <c r="NS31" s="22"/>
      <c r="NT31" s="22"/>
      <c r="NU31" s="22"/>
      <c r="NV31" s="22"/>
      <c r="NW31" s="22"/>
      <c r="NX31" s="22"/>
      <c r="NY31" s="22"/>
      <c r="NZ31" s="22"/>
      <c r="OA31" s="22"/>
      <c r="OB31" s="22"/>
      <c r="OC31" s="22"/>
      <c r="OD31" s="22"/>
      <c r="OE31" s="22"/>
      <c r="OF31" s="22"/>
      <c r="OG31" s="22"/>
      <c r="OH31" s="22"/>
      <c r="OI31" s="22"/>
      <c r="OJ31" s="22"/>
      <c r="OK31" s="22"/>
      <c r="OL31" s="22"/>
      <c r="OM31" s="22"/>
      <c r="ON31" s="22"/>
      <c r="OO31" s="22"/>
      <c r="OP31" s="22"/>
      <c r="OQ31" s="22"/>
      <c r="OR31" s="22"/>
      <c r="OS31" s="22"/>
      <c r="OT31" s="22"/>
      <c r="OU31" s="22"/>
      <c r="OV31" s="22"/>
      <c r="OW31" s="22"/>
      <c r="OX31" s="22"/>
      <c r="OY31" s="22"/>
      <c r="OZ31" s="22"/>
      <c r="PA31" s="22"/>
      <c r="PB31" s="22"/>
      <c r="PC31" s="22"/>
      <c r="PD31" s="22"/>
      <c r="PE31" s="22"/>
      <c r="PF31" s="22"/>
      <c r="PG31" s="22"/>
      <c r="PH31" s="22"/>
      <c r="PI31" s="22"/>
      <c r="PJ31" s="22"/>
      <c r="PK31" s="22"/>
      <c r="PL31" s="22"/>
      <c r="PM31" s="22"/>
      <c r="PN31" s="22"/>
      <c r="PO31" s="22"/>
      <c r="PP31" s="22"/>
      <c r="PQ31" s="22"/>
      <c r="PR31" s="22"/>
      <c r="PS31" s="22"/>
      <c r="PT31" s="22"/>
      <c r="PU31" s="22"/>
      <c r="PV31" s="22"/>
      <c r="PW31" s="22"/>
      <c r="PX31" s="22"/>
      <c r="PY31" s="22"/>
      <c r="PZ31" s="22"/>
      <c r="QA31" s="22"/>
      <c r="QB31" s="22"/>
      <c r="QC31" s="22"/>
      <c r="QD31" s="22"/>
      <c r="QE31" s="22"/>
      <c r="QF31" s="22"/>
      <c r="QG31" s="22"/>
      <c r="QH31" s="22"/>
      <c r="QI31" s="22"/>
      <c r="QJ31" s="22"/>
      <c r="QK31" s="22"/>
      <c r="QL31" s="22"/>
      <c r="QM31" s="22"/>
      <c r="QN31" s="22"/>
      <c r="QO31" s="22"/>
      <c r="QP31" s="22"/>
      <c r="QQ31" s="22"/>
      <c r="QR31" s="22"/>
      <c r="QS31" s="22"/>
      <c r="QT31" s="22"/>
      <c r="QU31" s="22"/>
      <c r="QV31" s="22"/>
      <c r="QW31" s="22"/>
      <c r="QX31" s="22"/>
      <c r="QY31" s="22"/>
      <c r="QZ31" s="22"/>
      <c r="RA31" s="22"/>
      <c r="RB31" s="22"/>
      <c r="RC31" s="22"/>
      <c r="RD31" s="22"/>
      <c r="RE31" s="22"/>
      <c r="RF31" s="22"/>
      <c r="RG31" s="22"/>
      <c r="RH31" s="22"/>
      <c r="RI31" s="22"/>
      <c r="RJ31" s="22"/>
      <c r="RK31" s="22"/>
      <c r="RL31" s="22"/>
      <c r="RM31" s="22"/>
      <c r="RN31" s="22"/>
      <c r="RO31" s="22"/>
      <c r="RP31" s="22"/>
      <c r="RQ31" s="22"/>
      <c r="RR31" s="22"/>
      <c r="RS31" s="22"/>
      <c r="RT31" s="22"/>
      <c r="RU31" s="22"/>
      <c r="RV31" s="22"/>
      <c r="RW31" s="22"/>
      <c r="RX31" s="22"/>
      <c r="RY31" s="22"/>
      <c r="RZ31" s="22"/>
      <c r="SA31" s="22"/>
      <c r="SB31" s="22"/>
      <c r="SC31" s="22"/>
      <c r="SD31" s="22"/>
      <c r="SE31" s="22"/>
      <c r="SF31" s="22"/>
      <c r="SG31" s="22"/>
      <c r="SH31" s="22"/>
      <c r="SI31" s="22"/>
      <c r="SJ31" s="22"/>
      <c r="SK31" s="22"/>
      <c r="SL31" s="22"/>
      <c r="SM31" s="22"/>
      <c r="SN31" s="22"/>
      <c r="SO31" s="22"/>
      <c r="SP31" s="22"/>
      <c r="SQ31" s="22"/>
      <c r="SR31" s="22"/>
      <c r="SS31" s="22"/>
      <c r="ST31" s="22"/>
      <c r="SU31" s="22"/>
      <c r="SV31" s="22"/>
      <c r="SW31" s="22"/>
      <c r="SX31" s="22"/>
      <c r="SY31" s="22"/>
      <c r="SZ31" s="22"/>
      <c r="TA31" s="22"/>
      <c r="TB31" s="22"/>
      <c r="TC31" s="22"/>
      <c r="TD31" s="22"/>
      <c r="TE31" s="22"/>
      <c r="TF31" s="22"/>
      <c r="TG31" s="22"/>
      <c r="TH31" s="22"/>
      <c r="TI31" s="22"/>
      <c r="TJ31" s="22"/>
      <c r="TK31" s="22"/>
      <c r="TL31" s="22"/>
      <c r="TM31" s="22"/>
      <c r="TN31" s="22"/>
      <c r="TO31" s="22"/>
      <c r="TP31" s="22"/>
      <c r="TQ31" s="22"/>
      <c r="TR31" s="22"/>
      <c r="TS31" s="22"/>
      <c r="TT31" s="22"/>
      <c r="TU31" s="22"/>
      <c r="TV31" s="22"/>
      <c r="TW31" s="22"/>
      <c r="TX31" s="22"/>
      <c r="TY31" s="22"/>
      <c r="TZ31" s="22"/>
      <c r="UA31" s="22"/>
      <c r="UB31" s="22"/>
      <c r="UC31" s="22"/>
      <c r="UD31" s="22"/>
      <c r="UE31" s="22"/>
      <c r="UF31" s="22"/>
      <c r="UG31" s="22"/>
      <c r="UH31" s="22"/>
      <c r="UI31" s="22"/>
      <c r="UJ31" s="22"/>
      <c r="UK31" s="22"/>
      <c r="UL31" s="22"/>
      <c r="UM31" s="22"/>
      <c r="UN31" s="22"/>
      <c r="UO31" s="22"/>
      <c r="UP31" s="22"/>
      <c r="UQ31" s="22"/>
      <c r="UR31" s="22"/>
      <c r="US31" s="22"/>
      <c r="UT31" s="22"/>
      <c r="UU31" s="22"/>
      <c r="UV31" s="22"/>
      <c r="UW31" s="22"/>
      <c r="UX31" s="22"/>
      <c r="UY31" s="22"/>
      <c r="UZ31" s="22"/>
      <c r="VA31" s="22"/>
      <c r="VB31" s="22"/>
      <c r="VC31" s="22"/>
      <c r="VD31" s="22"/>
      <c r="VE31" s="22"/>
      <c r="VF31" s="22"/>
      <c r="VG31" s="22"/>
      <c r="VH31" s="22"/>
      <c r="VI31" s="22"/>
      <c r="VJ31" s="22"/>
      <c r="VK31" s="22"/>
      <c r="VL31" s="22"/>
      <c r="VM31" s="22"/>
      <c r="VN31" s="22"/>
      <c r="VO31" s="22"/>
      <c r="VP31" s="22"/>
      <c r="VQ31" s="22"/>
      <c r="VR31" s="22"/>
      <c r="VS31" s="22"/>
      <c r="VT31" s="22"/>
      <c r="VU31" s="22"/>
      <c r="VV31" s="22"/>
      <c r="VW31" s="22"/>
      <c r="VX31" s="22"/>
      <c r="VY31" s="22"/>
      <c r="VZ31" s="22"/>
      <c r="WA31" s="22"/>
      <c r="WB31" s="22"/>
      <c r="WC31" s="22"/>
      <c r="WD31" s="22"/>
      <c r="WE31" s="22"/>
      <c r="WF31" s="22"/>
      <c r="WG31" s="22"/>
      <c r="WH31" s="22"/>
      <c r="WI31" s="22"/>
      <c r="WJ31" s="22"/>
      <c r="WK31" s="22"/>
      <c r="WL31" s="22"/>
      <c r="WM31" s="22"/>
      <c r="WN31" s="22"/>
      <c r="WO31" s="22"/>
      <c r="WP31" s="22"/>
      <c r="WQ31" s="22"/>
      <c r="WR31" s="22"/>
      <c r="WS31" s="22"/>
      <c r="WT31" s="22"/>
      <c r="WU31" s="22"/>
      <c r="WV31" s="22"/>
      <c r="WW31" s="22"/>
      <c r="WX31" s="22"/>
      <c r="WY31" s="22"/>
      <c r="WZ31" s="22"/>
      <c r="XA31" s="22"/>
      <c r="XB31" s="22"/>
      <c r="XC31" s="22"/>
      <c r="XD31" s="22"/>
      <c r="XE31" s="22"/>
      <c r="XF31" s="22"/>
      <c r="XG31" s="22"/>
      <c r="XH31" s="22"/>
      <c r="XI31" s="22"/>
      <c r="XJ31" s="22"/>
      <c r="XK31" s="22"/>
      <c r="XL31" s="22"/>
      <c r="XM31" s="22"/>
      <c r="XN31" s="22"/>
      <c r="XO31" s="22"/>
      <c r="XP31" s="22"/>
      <c r="XQ31" s="22"/>
      <c r="XR31" s="22"/>
      <c r="XS31" s="22"/>
      <c r="XT31" s="22"/>
      <c r="XU31" s="22"/>
      <c r="XV31" s="22"/>
      <c r="XW31" s="22"/>
      <c r="XX31" s="22"/>
      <c r="XY31" s="22"/>
      <c r="XZ31" s="22"/>
      <c r="YA31" s="22"/>
      <c r="YB31" s="22"/>
      <c r="YC31" s="22"/>
      <c r="YD31" s="22"/>
      <c r="YE31" s="22"/>
      <c r="YF31" s="22"/>
      <c r="YG31" s="22"/>
      <c r="YH31" s="22"/>
      <c r="YI31" s="22"/>
      <c r="YJ31" s="22"/>
      <c r="YK31" s="22"/>
      <c r="YL31" s="22"/>
      <c r="YM31" s="22"/>
      <c r="YN31" s="22"/>
      <c r="YO31" s="22"/>
      <c r="YP31" s="22"/>
      <c r="YQ31" s="22"/>
      <c r="YR31" s="22"/>
      <c r="YS31" s="22"/>
      <c r="YT31" s="22"/>
      <c r="YU31" s="22"/>
      <c r="YV31" s="22"/>
      <c r="YW31" s="22"/>
      <c r="YX31" s="22"/>
      <c r="YY31" s="22"/>
      <c r="YZ31" s="22"/>
      <c r="ZA31" s="22"/>
      <c r="ZB31" s="22"/>
      <c r="ZC31" s="22"/>
      <c r="ZD31" s="22"/>
      <c r="ZE31" s="22"/>
      <c r="ZF31" s="22"/>
      <c r="ZG31" s="22"/>
      <c r="ZH31" s="22"/>
      <c r="ZI31" s="22"/>
      <c r="ZJ31" s="22"/>
      <c r="ZK31" s="22"/>
      <c r="ZL31" s="22"/>
      <c r="ZM31" s="22"/>
      <c r="ZN31" s="22"/>
      <c r="ZO31" s="22"/>
      <c r="ZP31" s="22"/>
      <c r="ZQ31" s="22"/>
      <c r="ZR31" s="22"/>
      <c r="ZS31" s="22"/>
      <c r="ZT31" s="22"/>
      <c r="ZU31" s="22"/>
      <c r="ZV31" s="22"/>
      <c r="ZW31" s="22"/>
      <c r="ZX31" s="22"/>
      <c r="ZY31" s="22"/>
      <c r="ZZ31" s="22"/>
      <c r="AAA31" s="22"/>
      <c r="AAB31" s="22"/>
      <c r="AAC31" s="22"/>
      <c r="AAD31" s="22"/>
      <c r="AAE31" s="22"/>
      <c r="AAF31" s="22"/>
      <c r="AAG31" s="22"/>
      <c r="AAH31" s="22"/>
      <c r="AAI31" s="22"/>
      <c r="AAJ31" s="22"/>
      <c r="AAK31" s="22"/>
      <c r="AAL31" s="22"/>
      <c r="AAM31" s="22"/>
      <c r="AAN31" s="22"/>
      <c r="AAO31" s="22"/>
      <c r="AAP31" s="22"/>
      <c r="AAQ31" s="22"/>
      <c r="AAR31" s="22"/>
      <c r="AAS31" s="22"/>
      <c r="AAT31" s="22"/>
      <c r="AAU31" s="22"/>
      <c r="AAV31" s="22"/>
      <c r="AAW31" s="22"/>
      <c r="AAX31" s="22"/>
      <c r="AAY31" s="22"/>
      <c r="AAZ31" s="22"/>
      <c r="ABA31" s="22"/>
      <c r="ABB31" s="22"/>
      <c r="ABC31" s="22"/>
      <c r="ABD31" s="22"/>
      <c r="ABE31" s="22"/>
      <c r="ABF31" s="22"/>
      <c r="ABG31" s="22"/>
      <c r="ABH31" s="22"/>
      <c r="ABI31" s="22"/>
      <c r="ABJ31" s="22"/>
      <c r="ABK31" s="22"/>
      <c r="ABL31" s="22"/>
      <c r="ABM31" s="22"/>
      <c r="ABN31" s="22"/>
      <c r="ABO31" s="22"/>
      <c r="ABP31" s="22"/>
      <c r="ABQ31" s="22"/>
      <c r="ABR31" s="22"/>
      <c r="ABS31" s="22"/>
      <c r="ABT31" s="22"/>
      <c r="ABU31" s="22"/>
      <c r="ABV31" s="22"/>
      <c r="ABW31" s="22"/>
      <c r="ABX31" s="22"/>
      <c r="ABY31" s="22"/>
      <c r="ABZ31" s="22"/>
      <c r="ACA31" s="22"/>
      <c r="ACB31" s="22"/>
      <c r="ACC31" s="22"/>
      <c r="ACD31" s="22"/>
      <c r="ACE31" s="22"/>
      <c r="ACF31" s="22"/>
      <c r="ACG31" s="22"/>
      <c r="ACH31" s="22"/>
      <c r="ACI31" s="22"/>
      <c r="ACJ31" s="22"/>
      <c r="ACK31" s="22"/>
      <c r="ACL31" s="22"/>
      <c r="ACM31" s="22"/>
      <c r="ACN31" s="22"/>
      <c r="ACO31" s="22"/>
      <c r="ACP31" s="22"/>
      <c r="ACQ31" s="22"/>
      <c r="ACR31" s="22"/>
      <c r="ACS31" s="22"/>
      <c r="ACT31" s="22"/>
      <c r="ACU31" s="22"/>
      <c r="ACV31" s="22"/>
      <c r="ACW31" s="22"/>
      <c r="ACX31" s="22"/>
      <c r="ACY31" s="22"/>
      <c r="ACZ31" s="22"/>
      <c r="ADA31" s="22"/>
      <c r="ADB31" s="22"/>
      <c r="ADC31" s="22"/>
      <c r="ADD31" s="22"/>
      <c r="ADE31" s="22"/>
      <c r="ADF31" s="22"/>
      <c r="ADG31" s="22"/>
      <c r="ADH31" s="22"/>
      <c r="ADI31" s="22"/>
      <c r="ADJ31" s="22"/>
      <c r="ADK31" s="22"/>
      <c r="ADL31" s="22"/>
      <c r="ADM31" s="22"/>
      <c r="ADN31" s="22"/>
      <c r="ADO31" s="22"/>
      <c r="ADP31" s="22"/>
      <c r="ADQ31" s="22"/>
      <c r="ADR31" s="22"/>
      <c r="ADS31" s="22"/>
      <c r="ADT31" s="22"/>
      <c r="ADU31" s="22"/>
      <c r="ADV31" s="22"/>
      <c r="ADW31" s="22"/>
      <c r="ADX31" s="22"/>
      <c r="ADY31" s="22"/>
      <c r="ADZ31" s="22"/>
      <c r="AEA31" s="22"/>
      <c r="AEB31" s="22"/>
      <c r="AEC31" s="22"/>
      <c r="AED31" s="22"/>
      <c r="AEE31" s="22"/>
      <c r="AEF31" s="22"/>
      <c r="AEG31" s="22"/>
      <c r="AEH31" s="22"/>
      <c r="AEI31" s="22"/>
      <c r="AEJ31" s="22"/>
      <c r="AEK31" s="22"/>
      <c r="AEL31" s="22"/>
      <c r="AEM31" s="22"/>
      <c r="AEN31" s="22"/>
      <c r="AEO31" s="22"/>
      <c r="AEP31" s="22"/>
      <c r="AEQ31" s="22"/>
      <c r="AER31" s="22"/>
      <c r="AES31" s="22"/>
      <c r="AET31" s="22"/>
      <c r="AEU31" s="22"/>
      <c r="AEV31" s="22"/>
      <c r="AEW31" s="22"/>
      <c r="AEX31" s="22"/>
      <c r="AEY31" s="22"/>
      <c r="AEZ31" s="22"/>
      <c r="AFA31" s="22"/>
      <c r="AFB31" s="22"/>
      <c r="AFC31" s="22"/>
      <c r="AFD31" s="22"/>
      <c r="AFE31" s="22"/>
      <c r="AFF31" s="22"/>
      <c r="AFG31" s="22"/>
      <c r="AFH31" s="22"/>
      <c r="AFI31" s="22"/>
      <c r="AFJ31" s="22"/>
      <c r="AFK31" s="22"/>
      <c r="AFL31" s="22"/>
      <c r="AFM31" s="22"/>
      <c r="AFN31" s="22"/>
      <c r="AFO31" s="22"/>
      <c r="AFP31" s="22"/>
      <c r="AFQ31" s="22"/>
      <c r="AFR31" s="22"/>
    </row>
    <row r="32" spans="1:850" s="35" customFormat="1">
      <c r="A32" s="22">
        <v>42107</v>
      </c>
      <c r="B32" s="35">
        <v>44959</v>
      </c>
      <c r="C32" s="35">
        <v>149199</v>
      </c>
      <c r="D32" s="35">
        <v>2572</v>
      </c>
      <c r="E32" s="35">
        <v>22665</v>
      </c>
      <c r="F32" s="35">
        <v>68546</v>
      </c>
      <c r="G32" s="35">
        <v>62578</v>
      </c>
      <c r="H32" s="35">
        <v>5392</v>
      </c>
      <c r="I32" s="35">
        <v>63157</v>
      </c>
      <c r="J32" s="35">
        <v>12988</v>
      </c>
      <c r="K32" s="35">
        <v>8631</v>
      </c>
      <c r="L32" s="35">
        <v>3159</v>
      </c>
      <c r="M32" s="35">
        <v>4979</v>
      </c>
      <c r="N32" s="35">
        <v>9676</v>
      </c>
      <c r="O32" s="35">
        <v>7311</v>
      </c>
      <c r="P32" s="35">
        <v>15977</v>
      </c>
      <c r="Q32" s="35">
        <v>3165</v>
      </c>
      <c r="R32" s="35">
        <v>1065</v>
      </c>
      <c r="S32" s="35">
        <v>25906</v>
      </c>
      <c r="T32" s="35">
        <v>16740</v>
      </c>
      <c r="U32" s="35">
        <v>12047</v>
      </c>
      <c r="V32" s="35">
        <v>7235</v>
      </c>
      <c r="W32" s="35">
        <v>11692</v>
      </c>
      <c r="X32" s="35">
        <v>5388</v>
      </c>
      <c r="Y32" s="35">
        <v>5502</v>
      </c>
      <c r="Z32" s="35">
        <v>27151</v>
      </c>
      <c r="AA32" s="35">
        <v>4656</v>
      </c>
      <c r="AB32" s="35">
        <v>4884</v>
      </c>
      <c r="AC32" s="35">
        <v>18424</v>
      </c>
      <c r="AD32" s="35">
        <v>1877</v>
      </c>
      <c r="AE32" s="35">
        <v>5781</v>
      </c>
      <c r="AF32" s="35">
        <v>7465</v>
      </c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  <c r="CO32" s="40"/>
      <c r="CP32" s="40"/>
      <c r="CQ32" s="40"/>
      <c r="CR32" s="40"/>
      <c r="CS32" s="40"/>
      <c r="CT32" s="40"/>
      <c r="CU32" s="40"/>
      <c r="CV32" s="40"/>
      <c r="CW32" s="40"/>
      <c r="CX32" s="40"/>
      <c r="CY32" s="40"/>
      <c r="CZ32" s="40"/>
      <c r="DA32" s="40"/>
      <c r="DB32" s="40"/>
      <c r="DC32" s="40"/>
      <c r="DD32" s="40"/>
      <c r="DE32" s="40"/>
      <c r="DF32" s="40"/>
      <c r="DG32" s="40"/>
      <c r="DH32" s="40"/>
      <c r="DI32" s="40"/>
      <c r="DJ32" s="40"/>
      <c r="DK32" s="40"/>
      <c r="DL32" s="40"/>
      <c r="DM32" s="40"/>
      <c r="DN32" s="40"/>
      <c r="DO32" s="40"/>
      <c r="DP32" s="40"/>
      <c r="DQ32" s="40"/>
      <c r="DR32" s="40"/>
      <c r="DS32" s="40"/>
      <c r="DT32" s="40"/>
      <c r="DU32" s="40"/>
      <c r="DV32" s="40"/>
      <c r="DW32" s="40"/>
      <c r="DX32" s="40"/>
      <c r="DY32" s="40"/>
      <c r="DZ32" s="40"/>
      <c r="EA32" s="40"/>
      <c r="EB32" s="40"/>
      <c r="EC32" s="40"/>
      <c r="ED32" s="40"/>
      <c r="EE32" s="40"/>
      <c r="EF32" s="40"/>
      <c r="EG32" s="40"/>
      <c r="EH32" s="40"/>
      <c r="EI32" s="40"/>
      <c r="EJ32" s="40"/>
      <c r="EK32" s="40"/>
      <c r="EL32" s="22"/>
      <c r="EM32" s="22"/>
      <c r="EN32" s="22"/>
      <c r="EO32" s="22"/>
      <c r="EP32" s="22"/>
      <c r="EQ32" s="22"/>
      <c r="ER32" s="22"/>
      <c r="ES32" s="22"/>
      <c r="ET32" s="22"/>
      <c r="EU32" s="22"/>
      <c r="EV32" s="22"/>
      <c r="EW32" s="22"/>
      <c r="EX32" s="22"/>
      <c r="EY32" s="22"/>
      <c r="EZ32" s="22"/>
      <c r="FA32" s="22"/>
      <c r="FB32" s="22"/>
      <c r="FC32" s="22"/>
      <c r="FD32" s="22"/>
      <c r="FE32" s="22"/>
      <c r="FF32" s="22"/>
      <c r="FG32" s="22"/>
      <c r="FH32" s="22"/>
      <c r="FI32" s="22"/>
      <c r="FJ32" s="22"/>
      <c r="FK32" s="22"/>
      <c r="FL32" s="22"/>
      <c r="FM32" s="22"/>
      <c r="FN32" s="22"/>
      <c r="FO32" s="22"/>
      <c r="FP32" s="22"/>
      <c r="FQ32" s="22"/>
      <c r="FR32" s="22"/>
      <c r="FS32" s="22"/>
      <c r="FT32" s="22"/>
      <c r="FU32" s="22"/>
      <c r="FV32" s="22"/>
      <c r="FW32" s="22"/>
      <c r="FX32" s="22"/>
      <c r="FY32" s="22"/>
      <c r="FZ32" s="22"/>
      <c r="GA32" s="22"/>
      <c r="GB32" s="22"/>
      <c r="GC32" s="22"/>
      <c r="GD32" s="22"/>
      <c r="GE32" s="22"/>
      <c r="GF32" s="22"/>
      <c r="GG32" s="22"/>
      <c r="GH32" s="22"/>
      <c r="GI32" s="22"/>
      <c r="GJ32" s="22"/>
      <c r="GK32" s="22"/>
      <c r="GL32" s="22"/>
      <c r="GM32" s="22"/>
      <c r="GN32" s="22"/>
      <c r="GO32" s="22"/>
      <c r="GP32" s="22"/>
      <c r="GQ32" s="22"/>
      <c r="GR32" s="22"/>
      <c r="GS32" s="22"/>
      <c r="GT32" s="22"/>
      <c r="GU32" s="22"/>
      <c r="GV32" s="22"/>
      <c r="GW32" s="22"/>
      <c r="GX32" s="22"/>
      <c r="GY32" s="22"/>
      <c r="GZ32" s="22"/>
      <c r="HA32" s="22"/>
      <c r="HB32" s="22"/>
      <c r="HC32" s="22"/>
      <c r="HD32" s="22"/>
      <c r="HE32" s="22"/>
      <c r="HF32" s="22"/>
      <c r="HG32" s="22"/>
      <c r="HH32" s="22"/>
      <c r="HI32" s="22"/>
      <c r="HJ32" s="22"/>
      <c r="HK32" s="22"/>
      <c r="HL32" s="22"/>
      <c r="HM32" s="22"/>
      <c r="HN32" s="22"/>
      <c r="HO32" s="22"/>
      <c r="HP32" s="22"/>
      <c r="HQ32" s="22"/>
      <c r="HR32" s="22"/>
      <c r="HS32" s="22"/>
      <c r="HT32" s="22"/>
      <c r="HU32" s="22"/>
      <c r="HV32" s="22"/>
      <c r="HW32" s="22"/>
      <c r="HX32" s="22"/>
      <c r="HY32" s="22"/>
      <c r="HZ32" s="22"/>
      <c r="IA32" s="22"/>
      <c r="IB32" s="22"/>
      <c r="IC32" s="22"/>
      <c r="ID32" s="22"/>
      <c r="IE32" s="22"/>
      <c r="IF32" s="22"/>
      <c r="IG32" s="22"/>
      <c r="IH32" s="22"/>
      <c r="II32" s="22"/>
      <c r="IJ32" s="22"/>
      <c r="IK32" s="22"/>
      <c r="IL32" s="22"/>
      <c r="IM32" s="22"/>
      <c r="IN32" s="22"/>
      <c r="IO32" s="22"/>
      <c r="IP32" s="22"/>
      <c r="IQ32" s="22"/>
      <c r="IR32" s="22"/>
      <c r="IS32" s="22"/>
      <c r="IT32" s="22"/>
      <c r="IU32" s="22"/>
      <c r="IV32" s="22"/>
      <c r="IW32" s="22"/>
      <c r="IX32" s="22"/>
      <c r="IY32" s="22"/>
      <c r="IZ32" s="22"/>
      <c r="JA32" s="22"/>
      <c r="JB32" s="22"/>
      <c r="JC32" s="22"/>
      <c r="JD32" s="22"/>
      <c r="JE32" s="22"/>
      <c r="JF32" s="22"/>
      <c r="JG32" s="22"/>
      <c r="JH32" s="22"/>
      <c r="JI32" s="22"/>
      <c r="JJ32" s="22"/>
      <c r="JK32" s="22"/>
      <c r="JL32" s="22"/>
      <c r="JM32" s="22"/>
      <c r="JN32" s="22"/>
      <c r="JO32" s="22"/>
      <c r="JP32" s="22"/>
      <c r="JQ32" s="22"/>
      <c r="JR32" s="22"/>
      <c r="JS32" s="22"/>
      <c r="JT32" s="22"/>
      <c r="JU32" s="22"/>
      <c r="JV32" s="22"/>
      <c r="JW32" s="22"/>
      <c r="JX32" s="22"/>
      <c r="JY32" s="22"/>
      <c r="JZ32" s="22"/>
      <c r="KA32" s="22"/>
      <c r="KB32" s="22"/>
      <c r="KC32" s="22"/>
      <c r="KD32" s="22"/>
      <c r="KE32" s="22"/>
      <c r="KF32" s="22"/>
      <c r="KG32" s="22"/>
      <c r="KH32" s="22"/>
      <c r="KI32" s="22"/>
      <c r="KJ32" s="22"/>
      <c r="KK32" s="22"/>
      <c r="KL32" s="22"/>
      <c r="KM32" s="22"/>
      <c r="KN32" s="22"/>
      <c r="KO32" s="22"/>
      <c r="KP32" s="22"/>
      <c r="KQ32" s="22"/>
      <c r="KR32" s="22"/>
      <c r="KS32" s="22"/>
      <c r="KT32" s="22"/>
      <c r="KU32" s="22"/>
      <c r="KV32" s="22"/>
      <c r="KW32" s="22"/>
      <c r="KX32" s="22"/>
      <c r="KY32" s="22"/>
      <c r="KZ32" s="22"/>
      <c r="LA32" s="22"/>
      <c r="LB32" s="22"/>
      <c r="LC32" s="22"/>
      <c r="LD32" s="22"/>
      <c r="LE32" s="22"/>
      <c r="LF32" s="22"/>
      <c r="LG32" s="22"/>
      <c r="LH32" s="22"/>
      <c r="LI32" s="22"/>
      <c r="LJ32" s="22"/>
      <c r="LK32" s="22"/>
      <c r="LL32" s="22"/>
      <c r="LM32" s="22"/>
      <c r="LN32" s="22"/>
      <c r="LO32" s="22"/>
      <c r="LP32" s="22"/>
      <c r="LQ32" s="22"/>
      <c r="LR32" s="22"/>
      <c r="LS32" s="22"/>
      <c r="LT32" s="22"/>
      <c r="LU32" s="22"/>
      <c r="LV32" s="22"/>
      <c r="LW32" s="22"/>
      <c r="LX32" s="22"/>
      <c r="LY32" s="22"/>
      <c r="LZ32" s="22"/>
      <c r="MA32" s="22"/>
      <c r="MB32" s="22"/>
      <c r="MC32" s="22"/>
      <c r="MD32" s="22"/>
      <c r="ME32" s="22"/>
      <c r="MF32" s="22"/>
      <c r="MG32" s="22"/>
      <c r="MH32" s="22"/>
      <c r="MI32" s="22"/>
      <c r="MJ32" s="22"/>
      <c r="MK32" s="22"/>
      <c r="ML32" s="22"/>
      <c r="MM32" s="22"/>
      <c r="MN32" s="22"/>
      <c r="MO32" s="22"/>
      <c r="MP32" s="22"/>
      <c r="MQ32" s="22"/>
      <c r="MR32" s="22"/>
      <c r="MS32" s="22"/>
      <c r="MT32" s="22"/>
      <c r="MU32" s="22"/>
      <c r="MV32" s="22"/>
      <c r="MW32" s="22"/>
      <c r="MX32" s="22"/>
      <c r="MY32" s="22"/>
      <c r="MZ32" s="22"/>
      <c r="NA32" s="22"/>
      <c r="NB32" s="22"/>
      <c r="NC32" s="22"/>
      <c r="ND32" s="22"/>
      <c r="NE32" s="22"/>
      <c r="NF32" s="22"/>
      <c r="NG32" s="22"/>
      <c r="NH32" s="22"/>
      <c r="NI32" s="22"/>
      <c r="NJ32" s="22"/>
      <c r="NK32" s="22"/>
      <c r="NL32" s="22"/>
      <c r="NM32" s="22"/>
      <c r="NN32" s="22"/>
      <c r="NO32" s="22"/>
      <c r="NP32" s="22"/>
      <c r="NQ32" s="22"/>
      <c r="NR32" s="22"/>
      <c r="NS32" s="22"/>
      <c r="NT32" s="22"/>
      <c r="NU32" s="22"/>
      <c r="NV32" s="22"/>
      <c r="NW32" s="22"/>
      <c r="NX32" s="22"/>
      <c r="NY32" s="22"/>
      <c r="NZ32" s="22"/>
      <c r="OA32" s="22"/>
      <c r="OB32" s="22"/>
      <c r="OC32" s="22"/>
      <c r="OD32" s="22"/>
      <c r="OE32" s="22"/>
      <c r="OF32" s="22"/>
      <c r="OG32" s="22"/>
      <c r="OH32" s="22"/>
      <c r="OI32" s="22"/>
      <c r="OJ32" s="22"/>
      <c r="OK32" s="22"/>
      <c r="OL32" s="22"/>
      <c r="OM32" s="22"/>
      <c r="ON32" s="22"/>
      <c r="OO32" s="22"/>
      <c r="OP32" s="22"/>
      <c r="OQ32" s="22"/>
      <c r="OR32" s="22"/>
      <c r="OS32" s="22"/>
      <c r="OT32" s="22"/>
      <c r="OU32" s="22"/>
      <c r="OV32" s="22"/>
      <c r="OW32" s="22"/>
      <c r="OX32" s="22"/>
      <c r="OY32" s="22"/>
      <c r="OZ32" s="22"/>
      <c r="PA32" s="22"/>
      <c r="PB32" s="22"/>
      <c r="PC32" s="22"/>
      <c r="PD32" s="22"/>
      <c r="PE32" s="22"/>
      <c r="PF32" s="22"/>
      <c r="PG32" s="22"/>
      <c r="PH32" s="22"/>
      <c r="PI32" s="22"/>
      <c r="PJ32" s="22"/>
      <c r="PK32" s="22"/>
      <c r="PL32" s="22"/>
      <c r="PM32" s="22"/>
      <c r="PN32" s="22"/>
      <c r="PO32" s="22"/>
      <c r="PP32" s="22"/>
      <c r="PQ32" s="22"/>
      <c r="PR32" s="22"/>
      <c r="PS32" s="22"/>
      <c r="PT32" s="22"/>
      <c r="PU32" s="22"/>
      <c r="PV32" s="22"/>
      <c r="PW32" s="22"/>
      <c r="PX32" s="22"/>
      <c r="PY32" s="22"/>
      <c r="PZ32" s="22"/>
      <c r="QA32" s="22"/>
      <c r="QB32" s="22"/>
      <c r="QC32" s="22"/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/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/>
      <c r="RJ32" s="22"/>
      <c r="RK32" s="22"/>
      <c r="RL32" s="22"/>
      <c r="RM32" s="22"/>
      <c r="RN32" s="22"/>
      <c r="RO32" s="22"/>
      <c r="RP32" s="22"/>
      <c r="RQ32" s="22"/>
      <c r="RR32" s="22"/>
      <c r="RS32" s="22"/>
      <c r="RT32" s="22"/>
      <c r="RU32" s="22"/>
      <c r="RV32" s="22"/>
      <c r="RW32" s="22"/>
      <c r="RX32" s="22"/>
      <c r="RY32" s="22"/>
      <c r="RZ32" s="22"/>
      <c r="SA32" s="22"/>
      <c r="SB32" s="22"/>
      <c r="SC32" s="22"/>
      <c r="SD32" s="22"/>
      <c r="SE32" s="22"/>
      <c r="SF32" s="22"/>
      <c r="SG32" s="22"/>
      <c r="SH32" s="22"/>
      <c r="SI32" s="22"/>
      <c r="SJ32" s="22"/>
      <c r="SK32" s="22"/>
      <c r="SL32" s="22"/>
      <c r="SM32" s="22"/>
      <c r="SN32" s="22"/>
      <c r="SO32" s="22"/>
      <c r="SP32" s="22"/>
      <c r="SQ32" s="22"/>
      <c r="SR32" s="22"/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/>
      <c r="TG32" s="22"/>
      <c r="TH32" s="22"/>
      <c r="TI32" s="22"/>
      <c r="TJ32" s="22"/>
      <c r="TK32" s="22"/>
      <c r="TL32" s="22"/>
      <c r="TM32" s="22"/>
      <c r="TN32" s="22"/>
      <c r="TO32" s="22"/>
      <c r="TP32" s="22"/>
      <c r="TQ32" s="22"/>
      <c r="TR32" s="22"/>
      <c r="TS32" s="22"/>
      <c r="TT32" s="22"/>
      <c r="TU32" s="22"/>
      <c r="TV32" s="22"/>
      <c r="TW32" s="22"/>
      <c r="TX32" s="22"/>
      <c r="TY32" s="22"/>
      <c r="TZ32" s="22"/>
      <c r="UA32" s="22"/>
      <c r="UB32" s="22"/>
      <c r="UC32" s="22"/>
      <c r="UD32" s="22"/>
      <c r="UE32" s="22"/>
      <c r="UF32" s="22"/>
      <c r="UG32" s="22"/>
      <c r="UH32" s="22"/>
      <c r="UI32" s="22"/>
      <c r="UJ32" s="22"/>
      <c r="UK32" s="22"/>
      <c r="UL32" s="22"/>
      <c r="UM32" s="22"/>
      <c r="UN32" s="22"/>
      <c r="UO32" s="22"/>
      <c r="UP32" s="22"/>
      <c r="UQ32" s="22"/>
      <c r="UR32" s="22"/>
      <c r="US32" s="22"/>
      <c r="UT32" s="22"/>
      <c r="UU32" s="22"/>
      <c r="UV32" s="22"/>
      <c r="UW32" s="22"/>
      <c r="UX32" s="22"/>
      <c r="UY32" s="22"/>
      <c r="UZ32" s="22"/>
      <c r="VA32" s="22"/>
      <c r="VB32" s="22"/>
      <c r="VC32" s="22"/>
      <c r="VD32" s="22"/>
      <c r="VE32" s="22"/>
      <c r="VF32" s="22"/>
      <c r="VG32" s="22"/>
      <c r="VH32" s="22"/>
      <c r="VI32" s="22"/>
      <c r="VJ32" s="22"/>
      <c r="VK32" s="22"/>
      <c r="VL32" s="22"/>
      <c r="VM32" s="22"/>
      <c r="VN32" s="22"/>
      <c r="VO32" s="22"/>
      <c r="VP32" s="22"/>
      <c r="VQ32" s="22"/>
      <c r="VR32" s="22"/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/>
      <c r="WV32" s="22"/>
      <c r="WW32" s="22"/>
      <c r="WX32" s="22"/>
      <c r="WY32" s="22"/>
      <c r="WZ32" s="22"/>
      <c r="XA32" s="22"/>
      <c r="XB32" s="22"/>
      <c r="XC32" s="22"/>
      <c r="XD32" s="22"/>
      <c r="XE32" s="22"/>
      <c r="XF32" s="22"/>
      <c r="XG32" s="22"/>
      <c r="XH32" s="22"/>
      <c r="XI32" s="22"/>
      <c r="XJ32" s="22"/>
      <c r="XK32" s="22"/>
      <c r="XL32" s="22"/>
      <c r="XM32" s="22"/>
      <c r="XN32" s="22"/>
      <c r="XO32" s="22"/>
      <c r="XP32" s="22"/>
      <c r="XQ32" s="22"/>
      <c r="XR32" s="22"/>
      <c r="XS32" s="22"/>
      <c r="XT32" s="22"/>
      <c r="XU32" s="22"/>
      <c r="XV32" s="22"/>
      <c r="XW32" s="22"/>
      <c r="XX32" s="22"/>
      <c r="XY32" s="22"/>
      <c r="XZ32" s="22"/>
      <c r="YA32" s="22"/>
      <c r="YB32" s="22"/>
      <c r="YC32" s="22"/>
      <c r="YD32" s="22"/>
      <c r="YE32" s="22"/>
      <c r="YF32" s="22"/>
      <c r="YG32" s="22"/>
      <c r="YH32" s="22"/>
      <c r="YI32" s="22"/>
      <c r="YJ32" s="22"/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/>
      <c r="YZ32" s="22"/>
      <c r="ZA32" s="22"/>
      <c r="ZB32" s="22"/>
      <c r="ZC32" s="22"/>
      <c r="ZD32" s="22"/>
      <c r="ZE32" s="22"/>
      <c r="ZF32" s="22"/>
      <c r="ZG32" s="22"/>
      <c r="ZH32" s="22"/>
      <c r="ZI32" s="22"/>
      <c r="ZJ32" s="22"/>
      <c r="ZK32" s="22"/>
      <c r="ZL32" s="22"/>
      <c r="ZM32" s="22"/>
      <c r="ZN32" s="22"/>
      <c r="ZO32" s="22"/>
      <c r="ZP32" s="22"/>
      <c r="ZQ32" s="22"/>
      <c r="ZR32" s="22"/>
      <c r="ZS32" s="22"/>
      <c r="ZT32" s="22"/>
      <c r="ZU32" s="22"/>
      <c r="ZV32" s="22"/>
      <c r="ZW32" s="22"/>
      <c r="ZX32" s="22"/>
      <c r="ZY32" s="22"/>
      <c r="ZZ32" s="22"/>
      <c r="AAA32" s="22"/>
      <c r="AAB32" s="22"/>
      <c r="AAC32" s="22"/>
      <c r="AAD32" s="22"/>
      <c r="AAE32" s="22"/>
      <c r="AAF32" s="22"/>
      <c r="AAG32" s="22"/>
      <c r="AAH32" s="22"/>
      <c r="AAI32" s="22"/>
      <c r="AAJ32" s="22"/>
      <c r="AAK32" s="22"/>
      <c r="AAL32" s="22"/>
      <c r="AAM32" s="22"/>
      <c r="AAN32" s="22"/>
      <c r="AAO32" s="22"/>
      <c r="AAP32" s="22"/>
      <c r="AAQ32" s="22"/>
      <c r="AAR32" s="22"/>
      <c r="AAS32" s="22"/>
      <c r="AAT32" s="22"/>
      <c r="AAU32" s="22"/>
      <c r="AAV32" s="22"/>
      <c r="AAW32" s="22"/>
      <c r="AAX32" s="22"/>
      <c r="AAY32" s="22"/>
      <c r="AAZ32" s="22"/>
      <c r="ABA32" s="22"/>
      <c r="ABB32" s="22"/>
      <c r="ABC32" s="22"/>
      <c r="ABD32" s="22"/>
      <c r="ABE32" s="22"/>
      <c r="ABF32" s="22"/>
      <c r="ABG32" s="22"/>
      <c r="ABH32" s="22"/>
      <c r="ABI32" s="22"/>
      <c r="ABJ32" s="22"/>
      <c r="ABK32" s="22"/>
      <c r="ABL32" s="22"/>
      <c r="ABM32" s="22"/>
      <c r="ABN32" s="22"/>
      <c r="ABO32" s="22"/>
      <c r="ABP32" s="22"/>
      <c r="ABQ32" s="22"/>
      <c r="ABR32" s="22"/>
      <c r="ABS32" s="22"/>
      <c r="ABT32" s="22"/>
      <c r="ABU32" s="22"/>
      <c r="ABV32" s="22"/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/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/>
      <c r="ADG32" s="22"/>
      <c r="ADH32" s="22"/>
      <c r="ADI32" s="22"/>
      <c r="ADJ32" s="22"/>
      <c r="ADK32" s="22"/>
      <c r="ADL32" s="22"/>
      <c r="ADM32" s="22"/>
      <c r="ADN32" s="22"/>
      <c r="ADO32" s="22"/>
      <c r="ADP32" s="22"/>
      <c r="ADQ32" s="22"/>
      <c r="ADR32" s="22"/>
      <c r="ADS32" s="22"/>
      <c r="ADT32" s="22"/>
      <c r="ADU32" s="22"/>
      <c r="ADV32" s="22"/>
      <c r="ADW32" s="22"/>
      <c r="ADX32" s="22"/>
      <c r="ADY32" s="22"/>
      <c r="ADZ32" s="22"/>
      <c r="AEA32" s="22"/>
      <c r="AEB32" s="22"/>
      <c r="AEC32" s="22"/>
      <c r="AED32" s="22"/>
      <c r="AEE32" s="22"/>
      <c r="AEF32" s="22"/>
      <c r="AEG32" s="22"/>
      <c r="AEH32" s="22"/>
      <c r="AEI32" s="22"/>
      <c r="AEJ32" s="22"/>
      <c r="AEK32" s="22"/>
      <c r="AEL32" s="22"/>
      <c r="AEM32" s="22"/>
      <c r="AEN32" s="22"/>
      <c r="AEO32" s="22"/>
      <c r="AEP32" s="22"/>
      <c r="AEQ32" s="22"/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/>
      <c r="AFL32" s="22"/>
      <c r="AFM32" s="22"/>
      <c r="AFN32" s="22"/>
      <c r="AFO32" s="22"/>
      <c r="AFP32" s="22"/>
      <c r="AFQ32" s="22"/>
      <c r="AFR32" s="22"/>
    </row>
    <row r="33" spans="1:850" s="35" customFormat="1">
      <c r="A33" s="22">
        <v>42106</v>
      </c>
      <c r="B33" s="35">
        <v>36307</v>
      </c>
      <c r="C33" s="35">
        <v>145866</v>
      </c>
      <c r="D33" s="35">
        <v>1936</v>
      </c>
      <c r="E33" s="35">
        <v>21859</v>
      </c>
      <c r="F33" s="35">
        <v>84994</v>
      </c>
      <c r="G33" s="35">
        <v>80402</v>
      </c>
      <c r="H33" s="35">
        <v>4180</v>
      </c>
      <c r="I33" s="35">
        <v>45392</v>
      </c>
      <c r="J33" s="35">
        <v>10322</v>
      </c>
      <c r="K33" s="35">
        <v>4533</v>
      </c>
      <c r="L33" s="35">
        <v>1717</v>
      </c>
      <c r="M33" s="35">
        <v>5437</v>
      </c>
      <c r="N33" s="35">
        <v>8246</v>
      </c>
      <c r="O33" s="35">
        <v>7940</v>
      </c>
      <c r="P33" s="35">
        <v>15616</v>
      </c>
      <c r="Q33" s="35">
        <v>2272</v>
      </c>
      <c r="R33" s="35">
        <v>716</v>
      </c>
      <c r="S33" s="35">
        <v>12902</v>
      </c>
      <c r="T33" s="35">
        <v>16748</v>
      </c>
      <c r="U33" s="35">
        <v>6984</v>
      </c>
      <c r="V33" s="35">
        <v>8067</v>
      </c>
      <c r="W33" s="35">
        <v>19218</v>
      </c>
      <c r="X33" s="35">
        <v>6475</v>
      </c>
      <c r="Y33" s="35">
        <v>6300</v>
      </c>
      <c r="Z33" s="35">
        <v>45615</v>
      </c>
      <c r="AA33" s="35">
        <v>2063</v>
      </c>
      <c r="AB33" s="35">
        <v>4453</v>
      </c>
      <c r="AC33" s="35">
        <v>21409</v>
      </c>
      <c r="AD33" s="35">
        <v>509</v>
      </c>
      <c r="AE33" s="35">
        <v>8221</v>
      </c>
      <c r="AF33" s="35">
        <v>8643</v>
      </c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  <c r="CO33" s="40"/>
      <c r="CP33" s="40"/>
      <c r="CQ33" s="40"/>
      <c r="CR33" s="40"/>
      <c r="CS33" s="40"/>
      <c r="CT33" s="40"/>
      <c r="CU33" s="40"/>
      <c r="CV33" s="40"/>
      <c r="CW33" s="40"/>
      <c r="CX33" s="40"/>
      <c r="CY33" s="40"/>
      <c r="CZ33" s="40"/>
      <c r="DA33" s="40"/>
      <c r="DB33" s="40"/>
      <c r="DC33" s="40"/>
      <c r="DD33" s="40"/>
      <c r="DE33" s="40"/>
      <c r="DF33" s="40"/>
      <c r="DG33" s="40"/>
      <c r="DH33" s="40"/>
      <c r="DI33" s="40"/>
      <c r="DJ33" s="40"/>
      <c r="DK33" s="40"/>
      <c r="DL33" s="40"/>
      <c r="DM33" s="40"/>
      <c r="DN33" s="40"/>
      <c r="DO33" s="40"/>
      <c r="DP33" s="40"/>
      <c r="DQ33" s="40"/>
      <c r="DR33" s="40"/>
      <c r="DS33" s="40"/>
      <c r="DT33" s="40"/>
      <c r="DU33" s="40"/>
      <c r="DV33" s="40"/>
      <c r="DW33" s="40"/>
      <c r="DX33" s="40"/>
      <c r="DY33" s="40"/>
      <c r="DZ33" s="40"/>
      <c r="EA33" s="40"/>
      <c r="EB33" s="40"/>
      <c r="EC33" s="40"/>
      <c r="ED33" s="40"/>
      <c r="EE33" s="40"/>
      <c r="EF33" s="40"/>
      <c r="EG33" s="40"/>
      <c r="EH33" s="40"/>
      <c r="EI33" s="40"/>
      <c r="EJ33" s="40"/>
      <c r="EK33" s="40"/>
      <c r="EL33" s="22"/>
      <c r="EM33" s="22"/>
      <c r="EN33" s="22"/>
      <c r="EO33" s="22"/>
      <c r="EP33" s="22"/>
      <c r="EQ33" s="22"/>
      <c r="ER33" s="22"/>
      <c r="ES33" s="22"/>
      <c r="ET33" s="22"/>
      <c r="EU33" s="22"/>
      <c r="EV33" s="22"/>
      <c r="EW33" s="22"/>
      <c r="EX33" s="22"/>
      <c r="EY33" s="22"/>
      <c r="EZ33" s="22"/>
      <c r="FA33" s="22"/>
      <c r="FB33" s="22"/>
      <c r="FC33" s="22"/>
      <c r="FD33" s="22"/>
      <c r="FE33" s="22"/>
      <c r="FF33" s="22"/>
      <c r="FG33" s="22"/>
      <c r="FH33" s="22"/>
      <c r="FI33" s="22"/>
      <c r="FJ33" s="22"/>
      <c r="FK33" s="22"/>
      <c r="FL33" s="22"/>
      <c r="FM33" s="22"/>
      <c r="FN33" s="22"/>
      <c r="FO33" s="22"/>
      <c r="FP33" s="22"/>
      <c r="FQ33" s="22"/>
      <c r="FR33" s="22"/>
      <c r="FS33" s="22"/>
      <c r="FT33" s="22"/>
      <c r="FU33" s="22"/>
      <c r="FV33" s="22"/>
      <c r="FW33" s="22"/>
      <c r="FX33" s="22"/>
      <c r="FY33" s="22"/>
      <c r="FZ33" s="22"/>
      <c r="GA33" s="22"/>
      <c r="GB33" s="22"/>
      <c r="GC33" s="22"/>
      <c r="GD33" s="22"/>
      <c r="GE33" s="22"/>
      <c r="GF33" s="22"/>
      <c r="GG33" s="22"/>
      <c r="GH33" s="22"/>
      <c r="GI33" s="22"/>
      <c r="GJ33" s="22"/>
      <c r="GK33" s="22"/>
      <c r="GL33" s="22"/>
      <c r="GM33" s="22"/>
      <c r="GN33" s="22"/>
      <c r="GO33" s="22"/>
      <c r="GP33" s="22"/>
      <c r="GQ33" s="22"/>
      <c r="GR33" s="22"/>
      <c r="GS33" s="22"/>
      <c r="GT33" s="22"/>
      <c r="GU33" s="22"/>
      <c r="GV33" s="22"/>
      <c r="GW33" s="22"/>
      <c r="GX33" s="22"/>
      <c r="GY33" s="22"/>
      <c r="GZ33" s="22"/>
      <c r="HA33" s="22"/>
      <c r="HB33" s="22"/>
      <c r="HC33" s="22"/>
      <c r="HD33" s="22"/>
      <c r="HE33" s="22"/>
      <c r="HF33" s="22"/>
      <c r="HG33" s="22"/>
      <c r="HH33" s="22"/>
      <c r="HI33" s="22"/>
      <c r="HJ33" s="22"/>
      <c r="HK33" s="22"/>
      <c r="HL33" s="22"/>
      <c r="HM33" s="22"/>
      <c r="HN33" s="22"/>
      <c r="HO33" s="22"/>
      <c r="HP33" s="22"/>
      <c r="HQ33" s="22"/>
      <c r="HR33" s="22"/>
      <c r="HS33" s="22"/>
      <c r="HT33" s="22"/>
      <c r="HU33" s="22"/>
      <c r="HV33" s="22"/>
      <c r="HW33" s="22"/>
      <c r="HX33" s="22"/>
      <c r="HY33" s="22"/>
      <c r="HZ33" s="22"/>
      <c r="IA33" s="22"/>
      <c r="IB33" s="22"/>
      <c r="IC33" s="22"/>
      <c r="ID33" s="22"/>
      <c r="IE33" s="22"/>
      <c r="IF33" s="22"/>
      <c r="IG33" s="22"/>
      <c r="IH33" s="22"/>
      <c r="II33" s="22"/>
      <c r="IJ33" s="22"/>
      <c r="IK33" s="22"/>
      <c r="IL33" s="22"/>
      <c r="IM33" s="22"/>
      <c r="IN33" s="22"/>
      <c r="IO33" s="22"/>
      <c r="IP33" s="22"/>
      <c r="IQ33" s="22"/>
      <c r="IR33" s="22"/>
      <c r="IS33" s="22"/>
      <c r="IT33" s="22"/>
      <c r="IU33" s="22"/>
      <c r="IV33" s="22"/>
      <c r="IW33" s="22"/>
      <c r="IX33" s="22"/>
      <c r="IY33" s="22"/>
      <c r="IZ33" s="22"/>
      <c r="JA33" s="22"/>
      <c r="JB33" s="22"/>
      <c r="JC33" s="22"/>
      <c r="JD33" s="22"/>
      <c r="JE33" s="22"/>
      <c r="JF33" s="22"/>
      <c r="JG33" s="22"/>
      <c r="JH33" s="22"/>
      <c r="JI33" s="22"/>
      <c r="JJ33" s="22"/>
      <c r="JK33" s="22"/>
      <c r="JL33" s="22"/>
      <c r="JM33" s="22"/>
      <c r="JN33" s="22"/>
      <c r="JO33" s="22"/>
      <c r="JP33" s="22"/>
      <c r="JQ33" s="22"/>
      <c r="JR33" s="22"/>
      <c r="JS33" s="22"/>
      <c r="JT33" s="22"/>
      <c r="JU33" s="22"/>
      <c r="JV33" s="22"/>
      <c r="JW33" s="22"/>
      <c r="JX33" s="22"/>
      <c r="JY33" s="22"/>
      <c r="JZ33" s="22"/>
      <c r="KA33" s="22"/>
      <c r="KB33" s="22"/>
      <c r="KC33" s="22"/>
      <c r="KD33" s="22"/>
      <c r="KE33" s="22"/>
      <c r="KF33" s="22"/>
      <c r="KG33" s="22"/>
      <c r="KH33" s="22"/>
      <c r="KI33" s="22"/>
      <c r="KJ33" s="22"/>
      <c r="KK33" s="22"/>
      <c r="KL33" s="22"/>
      <c r="KM33" s="22"/>
      <c r="KN33" s="22"/>
      <c r="KO33" s="22"/>
      <c r="KP33" s="22"/>
      <c r="KQ33" s="22"/>
      <c r="KR33" s="22"/>
      <c r="KS33" s="22"/>
      <c r="KT33" s="22"/>
      <c r="KU33" s="22"/>
      <c r="KV33" s="22"/>
      <c r="KW33" s="22"/>
      <c r="KX33" s="22"/>
      <c r="KY33" s="22"/>
      <c r="KZ33" s="22"/>
      <c r="LA33" s="22"/>
      <c r="LB33" s="22"/>
      <c r="LC33" s="22"/>
      <c r="LD33" s="22"/>
      <c r="LE33" s="22"/>
      <c r="LF33" s="22"/>
      <c r="LG33" s="22"/>
      <c r="LH33" s="22"/>
      <c r="LI33" s="22"/>
      <c r="LJ33" s="22"/>
      <c r="LK33" s="22"/>
      <c r="LL33" s="22"/>
      <c r="LM33" s="22"/>
      <c r="LN33" s="22"/>
      <c r="LO33" s="22"/>
      <c r="LP33" s="22"/>
      <c r="LQ33" s="22"/>
      <c r="LR33" s="22"/>
      <c r="LS33" s="22"/>
      <c r="LT33" s="22"/>
      <c r="LU33" s="22"/>
      <c r="LV33" s="22"/>
      <c r="LW33" s="22"/>
      <c r="LX33" s="22"/>
      <c r="LY33" s="22"/>
      <c r="LZ33" s="22"/>
      <c r="MA33" s="22"/>
      <c r="MB33" s="22"/>
      <c r="MC33" s="22"/>
      <c r="MD33" s="22"/>
      <c r="ME33" s="22"/>
      <c r="MF33" s="22"/>
      <c r="MG33" s="22"/>
      <c r="MH33" s="22"/>
      <c r="MI33" s="22"/>
      <c r="MJ33" s="22"/>
      <c r="MK33" s="22"/>
      <c r="ML33" s="22"/>
      <c r="MM33" s="22"/>
      <c r="MN33" s="22"/>
      <c r="MO33" s="22"/>
      <c r="MP33" s="22"/>
      <c r="MQ33" s="22"/>
      <c r="MR33" s="22"/>
      <c r="MS33" s="22"/>
      <c r="MT33" s="22"/>
      <c r="MU33" s="22"/>
      <c r="MV33" s="22"/>
      <c r="MW33" s="22"/>
      <c r="MX33" s="22"/>
      <c r="MY33" s="22"/>
      <c r="MZ33" s="22"/>
      <c r="NA33" s="22"/>
      <c r="NB33" s="22"/>
      <c r="NC33" s="22"/>
      <c r="ND33" s="22"/>
      <c r="NE33" s="22"/>
      <c r="NF33" s="22"/>
      <c r="NG33" s="22"/>
      <c r="NH33" s="22"/>
      <c r="NI33" s="22"/>
      <c r="NJ33" s="22"/>
      <c r="NK33" s="22"/>
      <c r="NL33" s="22"/>
      <c r="NM33" s="22"/>
      <c r="NN33" s="22"/>
      <c r="NO33" s="22"/>
      <c r="NP33" s="22"/>
      <c r="NQ33" s="22"/>
      <c r="NR33" s="22"/>
      <c r="NS33" s="22"/>
      <c r="NT33" s="22"/>
      <c r="NU33" s="22"/>
      <c r="NV33" s="22"/>
      <c r="NW33" s="22"/>
      <c r="NX33" s="22"/>
      <c r="NY33" s="22"/>
      <c r="NZ33" s="22"/>
      <c r="OA33" s="22"/>
      <c r="OB33" s="22"/>
      <c r="OC33" s="22"/>
      <c r="OD33" s="22"/>
      <c r="OE33" s="22"/>
      <c r="OF33" s="22"/>
      <c r="OG33" s="22"/>
      <c r="OH33" s="22"/>
      <c r="OI33" s="22"/>
      <c r="OJ33" s="22"/>
      <c r="OK33" s="22"/>
      <c r="OL33" s="22"/>
      <c r="OM33" s="22"/>
      <c r="ON33" s="22"/>
      <c r="OO33" s="22"/>
      <c r="OP33" s="22"/>
      <c r="OQ33" s="22"/>
      <c r="OR33" s="22"/>
      <c r="OS33" s="22"/>
      <c r="OT33" s="22"/>
      <c r="OU33" s="22"/>
      <c r="OV33" s="22"/>
      <c r="OW33" s="22"/>
      <c r="OX33" s="22"/>
      <c r="OY33" s="22"/>
      <c r="OZ33" s="22"/>
      <c r="PA33" s="22"/>
      <c r="PB33" s="22"/>
      <c r="PC33" s="22"/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/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/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/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/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/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/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/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/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/>
      <c r="ACO33" s="22"/>
      <c r="ACP33" s="22"/>
      <c r="ACQ33" s="22"/>
      <c r="ACR33" s="22"/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</row>
    <row r="34" spans="1:850" s="35" customFormat="1">
      <c r="A34" s="22">
        <v>42105</v>
      </c>
      <c r="B34" s="35">
        <v>38254</v>
      </c>
      <c r="C34" s="35">
        <v>152355</v>
      </c>
      <c r="D34" s="35">
        <v>1822</v>
      </c>
      <c r="E34" s="35">
        <v>22391</v>
      </c>
      <c r="F34" s="35">
        <v>87422</v>
      </c>
      <c r="G34" s="35">
        <v>85978</v>
      </c>
      <c r="H34" s="35">
        <v>4233</v>
      </c>
      <c r="I34" s="35">
        <v>49979</v>
      </c>
      <c r="J34" s="35">
        <v>11253</v>
      </c>
      <c r="K34" s="35">
        <v>5179</v>
      </c>
      <c r="L34" s="35">
        <v>1913</v>
      </c>
      <c r="M34" s="35">
        <v>4928</v>
      </c>
      <c r="N34" s="35">
        <v>8456</v>
      </c>
      <c r="O34" s="35">
        <v>8135</v>
      </c>
      <c r="P34" s="35">
        <v>17833</v>
      </c>
      <c r="Q34" s="35">
        <v>2734</v>
      </c>
      <c r="R34" s="35">
        <v>841</v>
      </c>
      <c r="S34" s="35">
        <v>13689</v>
      </c>
      <c r="T34" s="35">
        <v>15904</v>
      </c>
      <c r="U34" s="35">
        <v>9541</v>
      </c>
      <c r="V34" s="35">
        <v>7402</v>
      </c>
      <c r="W34" s="35">
        <v>21893</v>
      </c>
      <c r="X34" s="35">
        <v>6513</v>
      </c>
      <c r="Y34" s="35">
        <v>6264</v>
      </c>
      <c r="Z34" s="35">
        <v>55282</v>
      </c>
      <c r="AA34" s="35">
        <v>2481</v>
      </c>
      <c r="AB34" s="35">
        <v>4508</v>
      </c>
      <c r="AC34" s="35">
        <v>21679</v>
      </c>
      <c r="AD34" s="35">
        <v>666</v>
      </c>
      <c r="AE34" s="35">
        <v>9279</v>
      </c>
      <c r="AF34" s="35">
        <v>8979</v>
      </c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  <c r="CO34" s="40"/>
      <c r="CP34" s="40"/>
      <c r="CQ34" s="40"/>
      <c r="CR34" s="40"/>
      <c r="CS34" s="40"/>
      <c r="CT34" s="40"/>
      <c r="CU34" s="40"/>
      <c r="CV34" s="40"/>
      <c r="CW34" s="40"/>
      <c r="CX34" s="40"/>
      <c r="CY34" s="40"/>
      <c r="CZ34" s="40"/>
      <c r="DA34" s="40"/>
      <c r="DB34" s="40"/>
      <c r="DC34" s="40"/>
      <c r="DD34" s="40"/>
      <c r="DE34" s="40"/>
      <c r="DF34" s="40"/>
      <c r="DG34" s="40"/>
      <c r="DH34" s="40"/>
      <c r="DI34" s="40"/>
      <c r="DJ34" s="40"/>
      <c r="DK34" s="40"/>
      <c r="DL34" s="40"/>
      <c r="DM34" s="40"/>
      <c r="DN34" s="40"/>
      <c r="DO34" s="40"/>
      <c r="DP34" s="40"/>
      <c r="DQ34" s="40"/>
      <c r="DR34" s="40"/>
      <c r="DS34" s="40"/>
      <c r="DT34" s="40"/>
      <c r="DU34" s="40"/>
      <c r="DV34" s="40"/>
      <c r="DW34" s="40"/>
      <c r="DX34" s="40"/>
      <c r="DY34" s="40"/>
      <c r="DZ34" s="40"/>
      <c r="EA34" s="40"/>
      <c r="EB34" s="40"/>
      <c r="EC34" s="40"/>
      <c r="ED34" s="40"/>
      <c r="EE34" s="40"/>
      <c r="EF34" s="40"/>
      <c r="EG34" s="40"/>
      <c r="EH34" s="40"/>
      <c r="EI34" s="40"/>
      <c r="EJ34" s="40"/>
      <c r="EK34" s="40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  <c r="LR34" s="22"/>
      <c r="LS34" s="22"/>
      <c r="LT34" s="22"/>
      <c r="LU34" s="22"/>
      <c r="LV34" s="22"/>
      <c r="LW34" s="22"/>
      <c r="LX34" s="22"/>
      <c r="LY34" s="22"/>
      <c r="LZ34" s="22"/>
      <c r="MA34" s="22"/>
      <c r="MB34" s="22"/>
      <c r="MC34" s="22"/>
      <c r="MD34" s="22"/>
      <c r="ME34" s="22"/>
      <c r="MF34" s="22"/>
      <c r="MG34" s="22"/>
      <c r="MH34" s="22"/>
      <c r="MI34" s="22"/>
      <c r="MJ34" s="22"/>
      <c r="MK34" s="22"/>
      <c r="ML34" s="22"/>
      <c r="MM34" s="22"/>
      <c r="MN34" s="22"/>
      <c r="MO34" s="22"/>
      <c r="MP34" s="22"/>
      <c r="MQ34" s="22"/>
      <c r="MR34" s="22"/>
      <c r="MS34" s="22"/>
      <c r="MT34" s="22"/>
      <c r="MU34" s="22"/>
      <c r="MV34" s="22"/>
      <c r="MW34" s="22"/>
      <c r="MX34" s="22"/>
      <c r="MY34" s="22"/>
      <c r="MZ34" s="22"/>
      <c r="NA34" s="22"/>
      <c r="NB34" s="22"/>
      <c r="NC34" s="22"/>
      <c r="ND34" s="22"/>
      <c r="NE34" s="22"/>
      <c r="NF34" s="22"/>
      <c r="NG34" s="22"/>
      <c r="NH34" s="22"/>
      <c r="NI34" s="22"/>
      <c r="NJ34" s="22"/>
      <c r="NK34" s="22"/>
      <c r="NL34" s="22"/>
      <c r="NM34" s="22"/>
      <c r="NN34" s="22"/>
      <c r="NO34" s="22"/>
      <c r="NP34" s="22"/>
      <c r="NQ34" s="22"/>
      <c r="NR34" s="22"/>
      <c r="NS34" s="22"/>
      <c r="NT34" s="22"/>
      <c r="NU34" s="22"/>
      <c r="NV34" s="22"/>
      <c r="NW34" s="22"/>
      <c r="NX34" s="22"/>
      <c r="NY34" s="22"/>
      <c r="NZ34" s="22"/>
      <c r="OA34" s="22"/>
      <c r="OB34" s="22"/>
      <c r="OC34" s="22"/>
      <c r="OD34" s="22"/>
      <c r="OE34" s="22"/>
      <c r="OF34" s="22"/>
      <c r="OG34" s="22"/>
      <c r="OH34" s="22"/>
      <c r="OI34" s="22"/>
      <c r="OJ34" s="22"/>
      <c r="OK34" s="22"/>
      <c r="OL34" s="22"/>
      <c r="OM34" s="22"/>
      <c r="ON34" s="22"/>
      <c r="OO34" s="22"/>
      <c r="OP34" s="22"/>
      <c r="OQ34" s="22"/>
      <c r="OR34" s="22"/>
      <c r="OS34" s="22"/>
      <c r="OT34" s="22"/>
      <c r="OU34" s="22"/>
      <c r="OV34" s="22"/>
      <c r="OW34" s="22"/>
      <c r="OX34" s="22"/>
      <c r="OY34" s="22"/>
      <c r="OZ34" s="22"/>
      <c r="PA34" s="22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/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/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/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/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/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/>
      <c r="AFO34" s="22"/>
      <c r="AFP34" s="22"/>
      <c r="AFQ34" s="22"/>
      <c r="AFR34" s="22"/>
    </row>
    <row r="35" spans="1:850" s="35" customFormat="1">
      <c r="A35" s="22">
        <v>42104</v>
      </c>
      <c r="B35" s="35">
        <v>41423</v>
      </c>
      <c r="C35" s="35">
        <v>149243</v>
      </c>
      <c r="D35" s="35">
        <v>2466</v>
      </c>
      <c r="E35" s="35">
        <v>22095</v>
      </c>
      <c r="F35" s="35">
        <v>72469</v>
      </c>
      <c r="G35" s="35">
        <v>73393</v>
      </c>
      <c r="H35" s="35">
        <v>4917</v>
      </c>
      <c r="I35" s="35">
        <v>56162</v>
      </c>
      <c r="J35" s="35">
        <v>12842</v>
      </c>
      <c r="K35" s="35">
        <v>8289</v>
      </c>
      <c r="L35" s="35">
        <v>3062</v>
      </c>
      <c r="M35" s="35">
        <v>5209</v>
      </c>
      <c r="N35" s="35">
        <v>9420</v>
      </c>
      <c r="O35" s="35">
        <v>7759</v>
      </c>
      <c r="P35" s="35">
        <v>17584</v>
      </c>
      <c r="Q35" s="35">
        <v>3526</v>
      </c>
      <c r="R35" s="35">
        <v>864</v>
      </c>
      <c r="S35" s="35">
        <v>22026</v>
      </c>
      <c r="T35" s="35">
        <v>14478</v>
      </c>
      <c r="U35" s="35">
        <v>13053</v>
      </c>
      <c r="V35" s="35">
        <v>7562</v>
      </c>
      <c r="W35" s="35">
        <v>13262</v>
      </c>
      <c r="X35" s="35">
        <v>6167</v>
      </c>
      <c r="Y35" s="35">
        <v>5703</v>
      </c>
      <c r="Z35" s="35">
        <v>37587</v>
      </c>
      <c r="AA35" s="35">
        <v>4379</v>
      </c>
      <c r="AB35" s="35">
        <v>4286</v>
      </c>
      <c r="AC35" s="35">
        <v>17687</v>
      </c>
      <c r="AD35" s="35">
        <v>1634</v>
      </c>
      <c r="AE35" s="35">
        <v>6680</v>
      </c>
      <c r="AF35" s="35">
        <v>7368</v>
      </c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  <c r="CO35" s="40"/>
      <c r="CP35" s="40"/>
      <c r="CQ35" s="40"/>
      <c r="CR35" s="40"/>
      <c r="CS35" s="40"/>
      <c r="CT35" s="40"/>
      <c r="CU35" s="40"/>
      <c r="CV35" s="40"/>
      <c r="CW35" s="40"/>
      <c r="CX35" s="40"/>
      <c r="CY35" s="40"/>
      <c r="CZ35" s="40"/>
      <c r="DA35" s="40"/>
      <c r="DB35" s="40"/>
      <c r="DC35" s="40"/>
      <c r="DD35" s="40"/>
      <c r="DE35" s="40"/>
      <c r="DF35" s="40"/>
      <c r="DG35" s="40"/>
      <c r="DH35" s="40"/>
      <c r="DI35" s="40"/>
      <c r="DJ35" s="40"/>
      <c r="DK35" s="40"/>
      <c r="DL35" s="40"/>
      <c r="DM35" s="40"/>
      <c r="DN35" s="40"/>
      <c r="DO35" s="40"/>
      <c r="DP35" s="40"/>
      <c r="DQ35" s="40"/>
      <c r="DR35" s="40"/>
      <c r="DS35" s="40"/>
      <c r="DT35" s="40"/>
      <c r="DU35" s="40"/>
      <c r="DV35" s="40"/>
      <c r="DW35" s="40"/>
      <c r="DX35" s="40"/>
      <c r="DY35" s="40"/>
      <c r="DZ35" s="40"/>
      <c r="EA35" s="40"/>
      <c r="EB35" s="40"/>
      <c r="EC35" s="40"/>
      <c r="ED35" s="40"/>
      <c r="EE35" s="40"/>
      <c r="EF35" s="40"/>
      <c r="EG35" s="40"/>
      <c r="EH35" s="40"/>
      <c r="EI35" s="40"/>
      <c r="EJ35" s="40"/>
      <c r="EK35" s="40"/>
      <c r="EL35" s="22"/>
      <c r="EM35" s="22"/>
      <c r="EN35" s="22"/>
      <c r="EO35" s="22"/>
      <c r="EP35" s="22"/>
      <c r="EQ35" s="22"/>
      <c r="ER35" s="22"/>
      <c r="ES35" s="22"/>
      <c r="ET35" s="22"/>
      <c r="EU35" s="22"/>
      <c r="EV35" s="22"/>
      <c r="EW35" s="22"/>
      <c r="EX35" s="22"/>
      <c r="EY35" s="22"/>
      <c r="EZ35" s="22"/>
      <c r="FA35" s="22"/>
      <c r="FB35" s="22"/>
      <c r="FC35" s="22"/>
      <c r="FD35" s="22"/>
      <c r="FE35" s="22"/>
      <c r="FF35" s="22"/>
      <c r="FG35" s="22"/>
      <c r="FH35" s="22"/>
      <c r="FI35" s="22"/>
      <c r="FJ35" s="22"/>
      <c r="FK35" s="22"/>
      <c r="FL35" s="22"/>
      <c r="FM35" s="22"/>
      <c r="FN35" s="22"/>
      <c r="FO35" s="22"/>
      <c r="FP35" s="22"/>
      <c r="FQ35" s="22"/>
      <c r="FR35" s="22"/>
      <c r="FS35" s="22"/>
      <c r="FT35" s="22"/>
      <c r="FU35" s="22"/>
      <c r="FV35" s="22"/>
      <c r="FW35" s="22"/>
      <c r="FX35" s="22"/>
      <c r="FY35" s="22"/>
      <c r="FZ35" s="22"/>
      <c r="GA35" s="22"/>
      <c r="GB35" s="22"/>
      <c r="GC35" s="22"/>
      <c r="GD35" s="22"/>
      <c r="GE35" s="22"/>
      <c r="GF35" s="22"/>
      <c r="GG35" s="22"/>
      <c r="GH35" s="22"/>
      <c r="GI35" s="22"/>
      <c r="GJ35" s="22"/>
      <c r="GK35" s="22"/>
      <c r="GL35" s="22"/>
      <c r="GM35" s="22"/>
      <c r="GN35" s="22"/>
      <c r="GO35" s="22"/>
      <c r="GP35" s="22"/>
      <c r="GQ35" s="22"/>
      <c r="GR35" s="22"/>
      <c r="GS35" s="22"/>
      <c r="GT35" s="22"/>
      <c r="GU35" s="22"/>
      <c r="GV35" s="22"/>
      <c r="GW35" s="22"/>
      <c r="GX35" s="22"/>
      <c r="GY35" s="22"/>
      <c r="GZ35" s="22"/>
      <c r="HA35" s="22"/>
      <c r="HB35" s="22"/>
      <c r="HC35" s="22"/>
      <c r="HD35" s="22"/>
      <c r="HE35" s="22"/>
      <c r="HF35" s="22"/>
      <c r="HG35" s="22"/>
      <c r="HH35" s="22"/>
      <c r="HI35" s="22"/>
      <c r="HJ35" s="22"/>
      <c r="HK35" s="22"/>
      <c r="HL35" s="22"/>
      <c r="HM35" s="22"/>
      <c r="HN35" s="22"/>
      <c r="HO35" s="22"/>
      <c r="HP35" s="22"/>
      <c r="HQ35" s="22"/>
      <c r="HR35" s="22"/>
      <c r="HS35" s="22"/>
      <c r="HT35" s="22"/>
      <c r="HU35" s="22"/>
      <c r="HV35" s="22"/>
      <c r="HW35" s="22"/>
      <c r="HX35" s="22"/>
      <c r="HY35" s="22"/>
      <c r="HZ35" s="22"/>
      <c r="IA35" s="22"/>
      <c r="IB35" s="22"/>
      <c r="IC35" s="22"/>
      <c r="ID35" s="22"/>
      <c r="IE35" s="22"/>
      <c r="IF35" s="22"/>
      <c r="IG35" s="22"/>
      <c r="IH35" s="22"/>
      <c r="II35" s="22"/>
      <c r="IJ35" s="22"/>
      <c r="IK35" s="22"/>
      <c r="IL35" s="22"/>
      <c r="IM35" s="22"/>
      <c r="IN35" s="22"/>
      <c r="IO35" s="22"/>
      <c r="IP35" s="22"/>
      <c r="IQ35" s="22"/>
      <c r="IR35" s="22"/>
      <c r="IS35" s="22"/>
      <c r="IT35" s="22"/>
      <c r="IU35" s="22"/>
      <c r="IV35" s="22"/>
      <c r="IW35" s="22"/>
      <c r="IX35" s="22"/>
      <c r="IY35" s="22"/>
      <c r="IZ35" s="22"/>
      <c r="JA35" s="22"/>
      <c r="JB35" s="22"/>
      <c r="JC35" s="22"/>
      <c r="JD35" s="22"/>
      <c r="JE35" s="22"/>
      <c r="JF35" s="22"/>
      <c r="JG35" s="22"/>
      <c r="JH35" s="22"/>
      <c r="JI35" s="22"/>
      <c r="JJ35" s="22"/>
      <c r="JK35" s="22"/>
      <c r="JL35" s="22"/>
      <c r="JM35" s="22"/>
      <c r="JN35" s="22"/>
      <c r="JO35" s="22"/>
      <c r="JP35" s="22"/>
      <c r="JQ35" s="22"/>
      <c r="JR35" s="22"/>
      <c r="JS35" s="22"/>
      <c r="JT35" s="22"/>
      <c r="JU35" s="22"/>
      <c r="JV35" s="22"/>
      <c r="JW35" s="22"/>
      <c r="JX35" s="22"/>
      <c r="JY35" s="22"/>
      <c r="JZ35" s="22"/>
      <c r="KA35" s="22"/>
      <c r="KB35" s="22"/>
      <c r="KC35" s="22"/>
      <c r="KD35" s="22"/>
      <c r="KE35" s="22"/>
      <c r="KF35" s="22"/>
      <c r="KG35" s="22"/>
      <c r="KH35" s="22"/>
      <c r="KI35" s="22"/>
      <c r="KJ35" s="22"/>
      <c r="KK35" s="22"/>
      <c r="KL35" s="22"/>
      <c r="KM35" s="22"/>
      <c r="KN35" s="22"/>
      <c r="KO35" s="22"/>
      <c r="KP35" s="22"/>
      <c r="KQ35" s="22"/>
      <c r="KR35" s="22"/>
      <c r="KS35" s="22"/>
      <c r="KT35" s="22"/>
      <c r="KU35" s="22"/>
      <c r="KV35" s="22"/>
      <c r="KW35" s="22"/>
      <c r="KX35" s="22"/>
      <c r="KY35" s="22"/>
      <c r="KZ35" s="22"/>
      <c r="LA35" s="22"/>
      <c r="LB35" s="22"/>
      <c r="LC35" s="22"/>
      <c r="LD35" s="22"/>
      <c r="LE35" s="22"/>
      <c r="LF35" s="22"/>
      <c r="LG35" s="22"/>
      <c r="LH35" s="22"/>
      <c r="LI35" s="22"/>
      <c r="LJ35" s="22"/>
      <c r="LK35" s="22"/>
      <c r="LL35" s="22"/>
      <c r="LM35" s="22"/>
      <c r="LN35" s="22"/>
      <c r="LO35" s="22"/>
      <c r="LP35" s="22"/>
      <c r="LQ35" s="22"/>
      <c r="LR35" s="22"/>
      <c r="LS35" s="22"/>
      <c r="LT35" s="22"/>
      <c r="LU35" s="22"/>
      <c r="LV35" s="22"/>
      <c r="LW35" s="22"/>
      <c r="LX35" s="22"/>
      <c r="LY35" s="22"/>
      <c r="LZ35" s="22"/>
      <c r="MA35" s="22"/>
      <c r="MB35" s="22"/>
      <c r="MC35" s="22"/>
      <c r="MD35" s="22"/>
      <c r="ME35" s="22"/>
      <c r="MF35" s="22"/>
      <c r="MG35" s="22"/>
      <c r="MH35" s="22"/>
      <c r="MI35" s="22"/>
      <c r="MJ35" s="22"/>
      <c r="MK35" s="22"/>
      <c r="ML35" s="22"/>
      <c r="MM35" s="22"/>
      <c r="MN35" s="22"/>
      <c r="MO35" s="22"/>
      <c r="MP35" s="22"/>
      <c r="MQ35" s="22"/>
      <c r="MR35" s="22"/>
      <c r="MS35" s="22"/>
      <c r="MT35" s="22"/>
      <c r="MU35" s="22"/>
      <c r="MV35" s="22"/>
      <c r="MW35" s="22"/>
      <c r="MX35" s="22"/>
      <c r="MY35" s="22"/>
      <c r="MZ35" s="22"/>
      <c r="NA35" s="22"/>
      <c r="NB35" s="22"/>
      <c r="NC35" s="22"/>
      <c r="ND35" s="22"/>
      <c r="NE35" s="22"/>
      <c r="NF35" s="22"/>
      <c r="NG35" s="22"/>
      <c r="NH35" s="22"/>
      <c r="NI35" s="22"/>
      <c r="NJ35" s="22"/>
      <c r="NK35" s="22"/>
      <c r="NL35" s="22"/>
      <c r="NM35" s="22"/>
      <c r="NN35" s="22"/>
      <c r="NO35" s="22"/>
      <c r="NP35" s="22"/>
      <c r="NQ35" s="22"/>
      <c r="NR35" s="22"/>
      <c r="NS35" s="22"/>
      <c r="NT35" s="22"/>
      <c r="NU35" s="22"/>
      <c r="NV35" s="22"/>
      <c r="NW35" s="22"/>
      <c r="NX35" s="22"/>
      <c r="NY35" s="22"/>
      <c r="NZ35" s="22"/>
      <c r="OA35" s="22"/>
      <c r="OB35" s="22"/>
      <c r="OC35" s="22"/>
      <c r="OD35" s="22"/>
      <c r="OE35" s="22"/>
      <c r="OF35" s="22"/>
      <c r="OG35" s="22"/>
      <c r="OH35" s="22"/>
      <c r="OI35" s="22"/>
      <c r="OJ35" s="22"/>
      <c r="OK35" s="22"/>
      <c r="OL35" s="22"/>
      <c r="OM35" s="22"/>
      <c r="ON35" s="22"/>
      <c r="OO35" s="22"/>
      <c r="OP35" s="22"/>
      <c r="OQ35" s="22"/>
      <c r="OR35" s="22"/>
      <c r="OS35" s="22"/>
      <c r="OT35" s="22"/>
      <c r="OU35" s="22"/>
      <c r="OV35" s="22"/>
      <c r="OW35" s="22"/>
      <c r="OX35" s="22"/>
      <c r="OY35" s="22"/>
      <c r="OZ35" s="22"/>
      <c r="PA35" s="22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/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/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/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/>
      <c r="SN35" s="22"/>
      <c r="SO35" s="22"/>
      <c r="SP35" s="22"/>
      <c r="SQ35" s="22"/>
      <c r="SR35" s="22"/>
      <c r="SS35" s="22"/>
      <c r="ST35" s="22"/>
      <c r="SU35" s="22"/>
      <c r="SV35" s="22"/>
      <c r="SW35" s="22"/>
      <c r="SX35" s="22"/>
      <c r="SY35" s="22"/>
      <c r="SZ35" s="22"/>
      <c r="TA35" s="22"/>
      <c r="TB35" s="22"/>
      <c r="TC35" s="22"/>
      <c r="TD35" s="22"/>
      <c r="TE35" s="22"/>
      <c r="TF35" s="22"/>
      <c r="TG35" s="22"/>
      <c r="TH35" s="22"/>
      <c r="TI35" s="22"/>
      <c r="TJ35" s="22"/>
      <c r="TK35" s="22"/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/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/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/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</row>
    <row r="36" spans="1:850" s="35" customFormat="1">
      <c r="A36" s="22">
        <v>42103</v>
      </c>
      <c r="B36" s="35">
        <v>42780</v>
      </c>
      <c r="C36" s="35">
        <v>145598</v>
      </c>
      <c r="D36" s="35">
        <v>2513</v>
      </c>
      <c r="E36" s="35">
        <v>21318</v>
      </c>
      <c r="F36" s="35">
        <v>67539</v>
      </c>
      <c r="G36" s="35">
        <v>63887</v>
      </c>
      <c r="H36" s="35">
        <v>5249</v>
      </c>
      <c r="I36" s="35">
        <v>61884</v>
      </c>
      <c r="J36" s="35">
        <v>12574</v>
      </c>
      <c r="K36" s="35">
        <v>8888</v>
      </c>
      <c r="L36" s="35">
        <v>3030</v>
      </c>
      <c r="M36" s="35">
        <v>4945</v>
      </c>
      <c r="N36" s="35">
        <v>9914</v>
      </c>
      <c r="O36" s="35">
        <v>7396</v>
      </c>
      <c r="P36" s="35">
        <v>15192</v>
      </c>
      <c r="Q36" s="35">
        <v>3304</v>
      </c>
      <c r="R36" s="35">
        <v>874</v>
      </c>
      <c r="S36" s="35">
        <v>25213</v>
      </c>
      <c r="T36" s="35">
        <v>16547</v>
      </c>
      <c r="U36" s="35">
        <v>13406</v>
      </c>
      <c r="V36" s="35">
        <v>7696</v>
      </c>
      <c r="W36" s="35">
        <v>11029</v>
      </c>
      <c r="X36" s="35">
        <v>5810</v>
      </c>
      <c r="Y36" s="35">
        <v>5863</v>
      </c>
      <c r="Z36" s="35">
        <v>28296</v>
      </c>
      <c r="AA36" s="35">
        <v>4290</v>
      </c>
      <c r="AB36" s="35">
        <v>4432</v>
      </c>
      <c r="AC36" s="35">
        <v>18401</v>
      </c>
      <c r="AD36" s="35">
        <v>1806</v>
      </c>
      <c r="AE36" s="35">
        <v>6188</v>
      </c>
      <c r="AF36" s="35">
        <v>7259</v>
      </c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  <c r="CO36" s="40"/>
      <c r="CP36" s="40"/>
      <c r="CQ36" s="40"/>
      <c r="CR36" s="40"/>
      <c r="CS36" s="40"/>
      <c r="CT36" s="40"/>
      <c r="CU36" s="40"/>
      <c r="CV36" s="40"/>
      <c r="CW36" s="40"/>
      <c r="CX36" s="40"/>
      <c r="CY36" s="40"/>
      <c r="CZ36" s="40"/>
      <c r="DA36" s="40"/>
      <c r="DB36" s="40"/>
      <c r="DC36" s="40"/>
      <c r="DD36" s="40"/>
      <c r="DE36" s="40"/>
      <c r="DF36" s="40"/>
      <c r="DG36" s="40"/>
      <c r="DH36" s="40"/>
      <c r="DI36" s="40"/>
      <c r="DJ36" s="40"/>
      <c r="DK36" s="40"/>
      <c r="DL36" s="40"/>
      <c r="DM36" s="40"/>
      <c r="DN36" s="40"/>
      <c r="DO36" s="40"/>
      <c r="DP36" s="40"/>
      <c r="DQ36" s="40"/>
      <c r="DR36" s="40"/>
      <c r="DS36" s="40"/>
      <c r="DT36" s="40"/>
      <c r="DU36" s="40"/>
      <c r="DV36" s="40"/>
      <c r="DW36" s="40"/>
      <c r="DX36" s="40"/>
      <c r="DY36" s="40"/>
      <c r="DZ36" s="40"/>
      <c r="EA36" s="40"/>
      <c r="EB36" s="40"/>
      <c r="EC36" s="40"/>
      <c r="ED36" s="40"/>
      <c r="EE36" s="40"/>
      <c r="EF36" s="40"/>
      <c r="EG36" s="40"/>
      <c r="EH36" s="40"/>
      <c r="EI36" s="40"/>
      <c r="EJ36" s="40"/>
      <c r="EK36" s="40"/>
      <c r="EL36" s="22"/>
      <c r="EM36" s="22"/>
      <c r="EN36" s="22"/>
      <c r="EO36" s="22"/>
      <c r="EP36" s="22"/>
      <c r="EQ36" s="22"/>
      <c r="ER36" s="22"/>
      <c r="ES36" s="22"/>
      <c r="ET36" s="22"/>
      <c r="EU36" s="22"/>
      <c r="EV36" s="22"/>
      <c r="EW36" s="22"/>
      <c r="EX36" s="22"/>
      <c r="EY36" s="22"/>
      <c r="EZ36" s="22"/>
      <c r="FA36" s="22"/>
      <c r="FB36" s="22"/>
      <c r="FC36" s="22"/>
      <c r="FD36" s="22"/>
      <c r="FE36" s="22"/>
      <c r="FF36" s="22"/>
      <c r="FG36" s="22"/>
      <c r="FH36" s="22"/>
      <c r="FI36" s="22"/>
      <c r="FJ36" s="22"/>
      <c r="FK36" s="22"/>
      <c r="FL36" s="22"/>
      <c r="FM36" s="22"/>
      <c r="FN36" s="22"/>
      <c r="FO36" s="22"/>
      <c r="FP36" s="22"/>
      <c r="FQ36" s="22"/>
      <c r="FR36" s="22"/>
      <c r="FS36" s="22"/>
      <c r="FT36" s="22"/>
      <c r="FU36" s="22"/>
      <c r="FV36" s="22"/>
      <c r="FW36" s="22"/>
      <c r="FX36" s="22"/>
      <c r="FY36" s="22"/>
      <c r="FZ36" s="22"/>
      <c r="GA36" s="22"/>
      <c r="GB36" s="22"/>
      <c r="GC36" s="22"/>
      <c r="GD36" s="22"/>
      <c r="GE36" s="22"/>
      <c r="GF36" s="22"/>
      <c r="GG36" s="22"/>
      <c r="GH36" s="22"/>
      <c r="GI36" s="22"/>
      <c r="GJ36" s="22"/>
      <c r="GK36" s="22"/>
      <c r="GL36" s="22"/>
      <c r="GM36" s="22"/>
      <c r="GN36" s="22"/>
      <c r="GO36" s="22"/>
      <c r="GP36" s="22"/>
      <c r="GQ36" s="22"/>
      <c r="GR36" s="22"/>
      <c r="GS36" s="22"/>
      <c r="GT36" s="22"/>
      <c r="GU36" s="22"/>
      <c r="GV36" s="22"/>
      <c r="GW36" s="22"/>
      <c r="GX36" s="22"/>
      <c r="GY36" s="22"/>
      <c r="GZ36" s="22"/>
      <c r="HA36" s="22"/>
      <c r="HB36" s="22"/>
      <c r="HC36" s="22"/>
      <c r="HD36" s="22"/>
      <c r="HE36" s="22"/>
      <c r="HF36" s="22"/>
      <c r="HG36" s="22"/>
      <c r="HH36" s="22"/>
      <c r="HI36" s="22"/>
      <c r="HJ36" s="22"/>
      <c r="HK36" s="22"/>
      <c r="HL36" s="22"/>
      <c r="HM36" s="22"/>
      <c r="HN36" s="22"/>
      <c r="HO36" s="22"/>
      <c r="HP36" s="22"/>
      <c r="HQ36" s="22"/>
      <c r="HR36" s="22"/>
      <c r="HS36" s="22"/>
      <c r="HT36" s="22"/>
      <c r="HU36" s="22"/>
      <c r="HV36" s="22"/>
      <c r="HW36" s="22"/>
      <c r="HX36" s="22"/>
      <c r="HY36" s="22"/>
      <c r="HZ36" s="22"/>
      <c r="IA36" s="22"/>
      <c r="IB36" s="22"/>
      <c r="IC36" s="22"/>
      <c r="ID36" s="22"/>
      <c r="IE36" s="22"/>
      <c r="IF36" s="22"/>
      <c r="IG36" s="22"/>
      <c r="IH36" s="22"/>
      <c r="II36" s="22"/>
      <c r="IJ36" s="22"/>
      <c r="IK36" s="22"/>
      <c r="IL36" s="22"/>
      <c r="IM36" s="22"/>
      <c r="IN36" s="22"/>
      <c r="IO36" s="22"/>
      <c r="IP36" s="22"/>
      <c r="IQ36" s="22"/>
      <c r="IR36" s="22"/>
      <c r="IS36" s="22"/>
      <c r="IT36" s="22"/>
      <c r="IU36" s="22"/>
      <c r="IV36" s="22"/>
      <c r="IW36" s="22"/>
      <c r="IX36" s="22"/>
      <c r="IY36" s="22"/>
      <c r="IZ36" s="22"/>
      <c r="JA36" s="22"/>
      <c r="JB36" s="22"/>
      <c r="JC36" s="22"/>
      <c r="JD36" s="22"/>
      <c r="JE36" s="22"/>
      <c r="JF36" s="22"/>
      <c r="JG36" s="22"/>
      <c r="JH36" s="22"/>
      <c r="JI36" s="22"/>
      <c r="JJ36" s="22"/>
      <c r="JK36" s="22"/>
      <c r="JL36" s="22"/>
      <c r="JM36" s="22"/>
      <c r="JN36" s="22"/>
      <c r="JO36" s="22"/>
      <c r="JP36" s="22"/>
      <c r="JQ36" s="22"/>
      <c r="JR36" s="22"/>
      <c r="JS36" s="22"/>
      <c r="JT36" s="22"/>
      <c r="JU36" s="22"/>
      <c r="JV36" s="22"/>
      <c r="JW36" s="22"/>
      <c r="JX36" s="22"/>
      <c r="JY36" s="22"/>
      <c r="JZ36" s="22"/>
      <c r="KA36" s="22"/>
      <c r="KB36" s="22"/>
      <c r="KC36" s="22"/>
      <c r="KD36" s="22"/>
      <c r="KE36" s="22"/>
      <c r="KF36" s="22"/>
      <c r="KG36" s="22"/>
      <c r="KH36" s="22"/>
      <c r="KI36" s="22"/>
      <c r="KJ36" s="22"/>
      <c r="KK36" s="22"/>
      <c r="KL36" s="22"/>
      <c r="KM36" s="22"/>
      <c r="KN36" s="22"/>
      <c r="KO36" s="22"/>
      <c r="KP36" s="22"/>
      <c r="KQ36" s="22"/>
      <c r="KR36" s="22"/>
      <c r="KS36" s="22"/>
      <c r="KT36" s="22"/>
      <c r="KU36" s="22"/>
      <c r="KV36" s="22"/>
      <c r="KW36" s="22"/>
      <c r="KX36" s="22"/>
      <c r="KY36" s="22"/>
      <c r="KZ36" s="22"/>
      <c r="LA36" s="22"/>
      <c r="LB36" s="22"/>
      <c r="LC36" s="22"/>
      <c r="LD36" s="22"/>
      <c r="LE36" s="22"/>
      <c r="LF36" s="22"/>
      <c r="LG36" s="22"/>
      <c r="LH36" s="22"/>
      <c r="LI36" s="22"/>
      <c r="LJ36" s="22"/>
      <c r="LK36" s="22"/>
      <c r="LL36" s="22"/>
      <c r="LM36" s="22"/>
      <c r="LN36" s="22"/>
      <c r="LO36" s="22"/>
      <c r="LP36" s="22"/>
      <c r="LQ36" s="22"/>
      <c r="LR36" s="22"/>
      <c r="LS36" s="22"/>
      <c r="LT36" s="22"/>
      <c r="LU36" s="22"/>
      <c r="LV36" s="22"/>
      <c r="LW36" s="22"/>
      <c r="LX36" s="22"/>
      <c r="LY36" s="22"/>
      <c r="LZ36" s="22"/>
      <c r="MA36" s="22"/>
      <c r="MB36" s="22"/>
      <c r="MC36" s="22"/>
      <c r="MD36" s="22"/>
      <c r="ME36" s="22"/>
      <c r="MF36" s="22"/>
      <c r="MG36" s="22"/>
      <c r="MH36" s="22"/>
      <c r="MI36" s="22"/>
      <c r="MJ36" s="22"/>
      <c r="MK36" s="22"/>
      <c r="ML36" s="22"/>
      <c r="MM36" s="22"/>
      <c r="MN36" s="22"/>
      <c r="MO36" s="22"/>
      <c r="MP36" s="22"/>
      <c r="MQ36" s="22"/>
      <c r="MR36" s="22"/>
      <c r="MS36" s="22"/>
      <c r="MT36" s="22"/>
      <c r="MU36" s="22"/>
      <c r="MV36" s="22"/>
      <c r="MW36" s="22"/>
      <c r="MX36" s="22"/>
      <c r="MY36" s="22"/>
      <c r="MZ36" s="22"/>
      <c r="NA36" s="22"/>
      <c r="NB36" s="22"/>
      <c r="NC36" s="22"/>
      <c r="ND36" s="22"/>
      <c r="NE36" s="22"/>
      <c r="NF36" s="22"/>
      <c r="NG36" s="22"/>
      <c r="NH36" s="22"/>
      <c r="NI36" s="22"/>
      <c r="NJ36" s="22"/>
      <c r="NK36" s="22"/>
      <c r="NL36" s="22"/>
      <c r="NM36" s="22"/>
      <c r="NN36" s="22"/>
      <c r="NO36" s="22"/>
      <c r="NP36" s="22"/>
      <c r="NQ36" s="22"/>
      <c r="NR36" s="22"/>
      <c r="NS36" s="22"/>
      <c r="NT36" s="22"/>
      <c r="NU36" s="22"/>
      <c r="NV36" s="22"/>
      <c r="NW36" s="22"/>
      <c r="NX36" s="22"/>
      <c r="NY36" s="22"/>
      <c r="NZ36" s="22"/>
      <c r="OA36" s="22"/>
      <c r="OB36" s="22"/>
      <c r="OC36" s="22"/>
      <c r="OD36" s="22"/>
      <c r="OE36" s="22"/>
      <c r="OF36" s="22"/>
      <c r="OG36" s="22"/>
      <c r="OH36" s="22"/>
      <c r="OI36" s="22"/>
      <c r="OJ36" s="22"/>
      <c r="OK36" s="22"/>
      <c r="OL36" s="22"/>
      <c r="OM36" s="22"/>
      <c r="ON36" s="22"/>
      <c r="OO36" s="22"/>
      <c r="OP36" s="22"/>
      <c r="OQ36" s="22"/>
      <c r="OR36" s="22"/>
      <c r="OS36" s="22"/>
      <c r="OT36" s="22"/>
      <c r="OU36" s="22"/>
      <c r="OV36" s="22"/>
      <c r="OW36" s="22"/>
      <c r="OX36" s="22"/>
      <c r="OY36" s="22"/>
      <c r="OZ36" s="22"/>
      <c r="PA36" s="22"/>
      <c r="PB36" s="22"/>
      <c r="PC36" s="22"/>
      <c r="PD36" s="22"/>
      <c r="PE36" s="22"/>
      <c r="PF36" s="22"/>
      <c r="PG36" s="22"/>
      <c r="PH36" s="22"/>
      <c r="PI36" s="22"/>
      <c r="PJ36" s="22"/>
      <c r="PK36" s="22"/>
      <c r="PL36" s="22"/>
      <c r="PM36" s="22"/>
      <c r="PN36" s="22"/>
      <c r="PO36" s="22"/>
      <c r="PP36" s="22"/>
      <c r="PQ36" s="22"/>
      <c r="PR36" s="22"/>
      <c r="PS36" s="22"/>
      <c r="PT36" s="22"/>
      <c r="PU36" s="22"/>
      <c r="PV36" s="22"/>
      <c r="PW36" s="22"/>
      <c r="PX36" s="22"/>
      <c r="PY36" s="22"/>
      <c r="PZ36" s="22"/>
      <c r="QA36" s="22"/>
      <c r="QB36" s="22"/>
      <c r="QC36" s="22"/>
      <c r="QD36" s="22"/>
      <c r="QE36" s="22"/>
      <c r="QF36" s="22"/>
      <c r="QG36" s="22"/>
      <c r="QH36" s="22"/>
      <c r="QI36" s="22"/>
      <c r="QJ36" s="22"/>
      <c r="QK36" s="22"/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/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/>
      <c r="RQ36" s="22"/>
      <c r="RR36" s="22"/>
      <c r="RS36" s="22"/>
      <c r="RT36" s="22"/>
      <c r="RU36" s="22"/>
      <c r="RV36" s="22"/>
      <c r="RW36" s="22"/>
      <c r="RX36" s="22"/>
      <c r="RY36" s="22"/>
      <c r="RZ36" s="22"/>
      <c r="SA36" s="22"/>
      <c r="SB36" s="22"/>
      <c r="SC36" s="22"/>
      <c r="SD36" s="22"/>
      <c r="SE36" s="22"/>
      <c r="SF36" s="22"/>
      <c r="SG36" s="22"/>
      <c r="SH36" s="22"/>
      <c r="SI36" s="22"/>
      <c r="SJ36" s="22"/>
      <c r="SK36" s="22"/>
      <c r="SL36" s="22"/>
      <c r="SM36" s="22"/>
      <c r="SN36" s="22"/>
      <c r="SO36" s="22"/>
      <c r="SP36" s="22"/>
      <c r="SQ36" s="22"/>
      <c r="SR36" s="22"/>
      <c r="SS36" s="22"/>
      <c r="ST36" s="22"/>
      <c r="SU36" s="22"/>
      <c r="SV36" s="22"/>
      <c r="SW36" s="22"/>
      <c r="SX36" s="22"/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/>
      <c r="TL36" s="22"/>
      <c r="TM36" s="22"/>
      <c r="TN36" s="22"/>
      <c r="TO36" s="22"/>
      <c r="TP36" s="22"/>
      <c r="TQ36" s="22"/>
      <c r="TR36" s="22"/>
      <c r="TS36" s="22"/>
      <c r="TT36" s="22"/>
      <c r="TU36" s="22"/>
      <c r="TV36" s="22"/>
      <c r="TW36" s="22"/>
      <c r="TX36" s="22"/>
      <c r="TY36" s="22"/>
      <c r="TZ36" s="22"/>
      <c r="UA36" s="22"/>
      <c r="UB36" s="22"/>
      <c r="UC36" s="22"/>
      <c r="UD36" s="22"/>
      <c r="UE36" s="22"/>
      <c r="UF36" s="22"/>
      <c r="UG36" s="22"/>
      <c r="UH36" s="22"/>
      <c r="UI36" s="22"/>
      <c r="UJ36" s="22"/>
      <c r="UK36" s="22"/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/>
      <c r="UX36" s="22"/>
      <c r="UY36" s="22"/>
      <c r="UZ36" s="22"/>
      <c r="VA36" s="22"/>
      <c r="VB36" s="22"/>
      <c r="VC36" s="22"/>
      <c r="VD36" s="22"/>
      <c r="VE36" s="22"/>
      <c r="VF36" s="22"/>
      <c r="VG36" s="22"/>
      <c r="VH36" s="22"/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/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/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/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/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/>
      <c r="ZE36" s="22"/>
      <c r="ZF36" s="22"/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/>
      <c r="ZY36" s="22"/>
      <c r="ZZ36" s="22"/>
      <c r="AAA36" s="22"/>
      <c r="AAB36" s="22"/>
      <c r="AAC36" s="22"/>
      <c r="AAD36" s="22"/>
      <c r="AAE36" s="22"/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/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/>
      <c r="ACH36" s="22"/>
      <c r="ACI36" s="22"/>
      <c r="ACJ36" s="22"/>
      <c r="ACK36" s="22"/>
      <c r="ACL36" s="22"/>
      <c r="ACM36" s="22"/>
      <c r="ACN36" s="22"/>
      <c r="ACO36" s="22"/>
      <c r="ACP36" s="22"/>
      <c r="ACQ36" s="22"/>
      <c r="ACR36" s="22"/>
      <c r="ACS36" s="22"/>
      <c r="ACT36" s="22"/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</row>
    <row r="37" spans="1:850" s="35" customFormat="1">
      <c r="A37" s="22">
        <v>42102</v>
      </c>
      <c r="B37" s="35">
        <v>45130</v>
      </c>
      <c r="C37" s="35">
        <v>140658</v>
      </c>
      <c r="D37" s="35">
        <v>2779</v>
      </c>
      <c r="E37" s="35">
        <v>21382</v>
      </c>
      <c r="F37" s="35">
        <v>65753</v>
      </c>
      <c r="G37" s="35">
        <v>58461</v>
      </c>
      <c r="H37" s="35">
        <v>5386</v>
      </c>
      <c r="I37" s="35">
        <v>61371</v>
      </c>
      <c r="J37" s="35">
        <v>12809</v>
      </c>
      <c r="K37" s="35">
        <v>8396</v>
      </c>
      <c r="L37" s="35">
        <v>3009</v>
      </c>
      <c r="M37" s="35">
        <v>4900</v>
      </c>
      <c r="N37" s="35">
        <v>9471</v>
      </c>
      <c r="O37" s="35">
        <v>6912</v>
      </c>
      <c r="P37" s="35">
        <v>13740</v>
      </c>
      <c r="Q37" s="35">
        <v>3024</v>
      </c>
      <c r="R37" s="35">
        <v>988</v>
      </c>
      <c r="S37" s="35">
        <v>26423</v>
      </c>
      <c r="T37" s="35">
        <v>16351</v>
      </c>
      <c r="U37" s="35">
        <v>12427</v>
      </c>
      <c r="V37" s="35">
        <v>7748</v>
      </c>
      <c r="W37" s="35">
        <v>11472</v>
      </c>
      <c r="X37" s="35">
        <v>5187</v>
      </c>
      <c r="Y37" s="35">
        <v>6349</v>
      </c>
      <c r="Z37" s="35">
        <v>29136</v>
      </c>
      <c r="AA37" s="35">
        <v>4121</v>
      </c>
      <c r="AB37" s="35">
        <v>5850</v>
      </c>
      <c r="AC37" s="35">
        <v>17812</v>
      </c>
      <c r="AD37" s="35">
        <v>1732</v>
      </c>
      <c r="AE37" s="35">
        <v>5838</v>
      </c>
      <c r="AF37" s="35">
        <v>6980</v>
      </c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  <c r="CO37" s="40"/>
      <c r="CP37" s="40"/>
      <c r="CQ37" s="40"/>
      <c r="CR37" s="40"/>
      <c r="CS37" s="40"/>
      <c r="CT37" s="40"/>
      <c r="CU37" s="40"/>
      <c r="CV37" s="40"/>
      <c r="CW37" s="40"/>
      <c r="CX37" s="40"/>
      <c r="CY37" s="40"/>
      <c r="CZ37" s="40"/>
      <c r="DA37" s="40"/>
      <c r="DB37" s="40"/>
      <c r="DC37" s="40"/>
      <c r="DD37" s="40"/>
      <c r="DE37" s="40"/>
      <c r="DF37" s="40"/>
      <c r="DG37" s="40"/>
      <c r="DH37" s="40"/>
      <c r="DI37" s="40"/>
      <c r="DJ37" s="40"/>
      <c r="DK37" s="40"/>
      <c r="DL37" s="40"/>
      <c r="DM37" s="40"/>
      <c r="DN37" s="40"/>
      <c r="DO37" s="40"/>
      <c r="DP37" s="40"/>
      <c r="DQ37" s="40"/>
      <c r="DR37" s="40"/>
      <c r="DS37" s="40"/>
      <c r="DT37" s="40"/>
      <c r="DU37" s="40"/>
      <c r="DV37" s="40"/>
      <c r="DW37" s="40"/>
      <c r="DX37" s="40"/>
      <c r="DY37" s="40"/>
      <c r="DZ37" s="40"/>
      <c r="EA37" s="40"/>
      <c r="EB37" s="40"/>
      <c r="EC37" s="40"/>
      <c r="ED37" s="40"/>
      <c r="EE37" s="40"/>
      <c r="EF37" s="40"/>
      <c r="EG37" s="40"/>
      <c r="EH37" s="40"/>
      <c r="EI37" s="40"/>
      <c r="EJ37" s="40"/>
      <c r="EK37" s="40"/>
      <c r="EL37" s="22"/>
      <c r="EM37" s="22"/>
      <c r="EN37" s="22"/>
      <c r="EO37" s="22"/>
      <c r="EP37" s="22"/>
      <c r="EQ37" s="22"/>
      <c r="ER37" s="22"/>
      <c r="ES37" s="22"/>
      <c r="ET37" s="22"/>
      <c r="EU37" s="22"/>
      <c r="EV37" s="22"/>
      <c r="EW37" s="22"/>
      <c r="EX37" s="22"/>
      <c r="EY37" s="22"/>
      <c r="EZ37" s="22"/>
      <c r="FA37" s="22"/>
      <c r="FB37" s="22"/>
      <c r="FC37" s="22"/>
      <c r="FD37" s="22"/>
      <c r="FE37" s="22"/>
      <c r="FF37" s="22"/>
      <c r="FG37" s="22"/>
      <c r="FH37" s="22"/>
      <c r="FI37" s="22"/>
      <c r="FJ37" s="22"/>
      <c r="FK37" s="22"/>
      <c r="FL37" s="22"/>
      <c r="FM37" s="22"/>
      <c r="FN37" s="22"/>
      <c r="FO37" s="22"/>
      <c r="FP37" s="22"/>
      <c r="FQ37" s="22"/>
      <c r="FR37" s="22"/>
      <c r="FS37" s="22"/>
      <c r="FT37" s="22"/>
      <c r="FU37" s="22"/>
      <c r="FV37" s="22"/>
      <c r="FW37" s="22"/>
      <c r="FX37" s="22"/>
      <c r="FY37" s="22"/>
      <c r="FZ37" s="22"/>
      <c r="GA37" s="22"/>
      <c r="GB37" s="22"/>
      <c r="GC37" s="22"/>
      <c r="GD37" s="22"/>
      <c r="GE37" s="22"/>
      <c r="GF37" s="22"/>
      <c r="GG37" s="22"/>
      <c r="GH37" s="22"/>
      <c r="GI37" s="22"/>
      <c r="GJ37" s="22"/>
      <c r="GK37" s="22"/>
      <c r="GL37" s="22"/>
      <c r="GM37" s="22"/>
      <c r="GN37" s="22"/>
      <c r="GO37" s="22"/>
      <c r="GP37" s="22"/>
      <c r="GQ37" s="22"/>
      <c r="GR37" s="22"/>
      <c r="GS37" s="22"/>
      <c r="GT37" s="22"/>
      <c r="GU37" s="22"/>
      <c r="GV37" s="22"/>
      <c r="GW37" s="22"/>
      <c r="GX37" s="22"/>
      <c r="GY37" s="22"/>
      <c r="GZ37" s="22"/>
      <c r="HA37" s="22"/>
      <c r="HB37" s="22"/>
      <c r="HC37" s="22"/>
      <c r="HD37" s="22"/>
      <c r="HE37" s="22"/>
      <c r="HF37" s="22"/>
      <c r="HG37" s="22"/>
      <c r="HH37" s="22"/>
      <c r="HI37" s="22"/>
      <c r="HJ37" s="22"/>
      <c r="HK37" s="22"/>
      <c r="HL37" s="22"/>
      <c r="HM37" s="22"/>
      <c r="HN37" s="22"/>
      <c r="HO37" s="22"/>
      <c r="HP37" s="22"/>
      <c r="HQ37" s="22"/>
      <c r="HR37" s="22"/>
      <c r="HS37" s="22"/>
      <c r="HT37" s="22"/>
      <c r="HU37" s="22"/>
      <c r="HV37" s="22"/>
      <c r="HW37" s="22"/>
      <c r="HX37" s="22"/>
      <c r="HY37" s="22"/>
      <c r="HZ37" s="22"/>
      <c r="IA37" s="22"/>
      <c r="IB37" s="22"/>
      <c r="IC37" s="22"/>
      <c r="ID37" s="22"/>
      <c r="IE37" s="22"/>
      <c r="IF37" s="22"/>
      <c r="IG37" s="22"/>
      <c r="IH37" s="22"/>
      <c r="II37" s="22"/>
      <c r="IJ37" s="22"/>
      <c r="IK37" s="22"/>
      <c r="IL37" s="22"/>
      <c r="IM37" s="22"/>
      <c r="IN37" s="22"/>
      <c r="IO37" s="22"/>
      <c r="IP37" s="22"/>
      <c r="IQ37" s="22"/>
      <c r="IR37" s="22"/>
      <c r="IS37" s="22"/>
      <c r="IT37" s="22"/>
      <c r="IU37" s="22"/>
      <c r="IV37" s="22"/>
      <c r="IW37" s="22"/>
      <c r="IX37" s="22"/>
      <c r="IY37" s="22"/>
      <c r="IZ37" s="22"/>
      <c r="JA37" s="22"/>
      <c r="JB37" s="22"/>
      <c r="JC37" s="22"/>
      <c r="JD37" s="22"/>
      <c r="JE37" s="22"/>
      <c r="JF37" s="22"/>
      <c r="JG37" s="22"/>
      <c r="JH37" s="22"/>
      <c r="JI37" s="22"/>
      <c r="JJ37" s="22"/>
      <c r="JK37" s="22"/>
      <c r="JL37" s="22"/>
      <c r="JM37" s="22"/>
      <c r="JN37" s="22"/>
      <c r="JO37" s="22"/>
      <c r="JP37" s="22"/>
      <c r="JQ37" s="22"/>
      <c r="JR37" s="22"/>
      <c r="JS37" s="22"/>
      <c r="JT37" s="22"/>
      <c r="JU37" s="22"/>
      <c r="JV37" s="22"/>
      <c r="JW37" s="22"/>
      <c r="JX37" s="22"/>
      <c r="JY37" s="22"/>
      <c r="JZ37" s="22"/>
      <c r="KA37" s="22"/>
      <c r="KB37" s="22"/>
      <c r="KC37" s="22"/>
      <c r="KD37" s="22"/>
      <c r="KE37" s="22"/>
      <c r="KF37" s="22"/>
      <c r="KG37" s="22"/>
      <c r="KH37" s="22"/>
      <c r="KI37" s="22"/>
      <c r="KJ37" s="22"/>
      <c r="KK37" s="22"/>
      <c r="KL37" s="22"/>
      <c r="KM37" s="22"/>
      <c r="KN37" s="22"/>
      <c r="KO37" s="22"/>
      <c r="KP37" s="22"/>
      <c r="KQ37" s="22"/>
      <c r="KR37" s="22"/>
      <c r="KS37" s="22"/>
      <c r="KT37" s="22"/>
      <c r="KU37" s="22"/>
      <c r="KV37" s="22"/>
      <c r="KW37" s="22"/>
      <c r="KX37" s="22"/>
      <c r="KY37" s="22"/>
      <c r="KZ37" s="22"/>
      <c r="LA37" s="22"/>
      <c r="LB37" s="22"/>
      <c r="LC37" s="22"/>
      <c r="LD37" s="22"/>
      <c r="LE37" s="22"/>
      <c r="LF37" s="22"/>
      <c r="LG37" s="22"/>
      <c r="LH37" s="22"/>
      <c r="LI37" s="22"/>
      <c r="LJ37" s="22"/>
      <c r="LK37" s="22"/>
      <c r="LL37" s="22"/>
      <c r="LM37" s="22"/>
      <c r="LN37" s="22"/>
      <c r="LO37" s="22"/>
      <c r="LP37" s="22"/>
      <c r="LQ37" s="22"/>
      <c r="LR37" s="22"/>
      <c r="LS37" s="22"/>
      <c r="LT37" s="22"/>
      <c r="LU37" s="22"/>
      <c r="LV37" s="22"/>
      <c r="LW37" s="22"/>
      <c r="LX37" s="22"/>
      <c r="LY37" s="22"/>
      <c r="LZ37" s="22"/>
      <c r="MA37" s="22"/>
      <c r="MB37" s="22"/>
      <c r="MC37" s="22"/>
      <c r="MD37" s="22"/>
      <c r="ME37" s="22"/>
      <c r="MF37" s="22"/>
      <c r="MG37" s="22"/>
      <c r="MH37" s="22"/>
      <c r="MI37" s="22"/>
      <c r="MJ37" s="22"/>
      <c r="MK37" s="22"/>
      <c r="ML37" s="22"/>
      <c r="MM37" s="22"/>
      <c r="MN37" s="22"/>
      <c r="MO37" s="22"/>
      <c r="MP37" s="22"/>
      <c r="MQ37" s="22"/>
      <c r="MR37" s="22"/>
      <c r="MS37" s="22"/>
      <c r="MT37" s="22"/>
      <c r="MU37" s="22"/>
      <c r="MV37" s="22"/>
      <c r="MW37" s="22"/>
      <c r="MX37" s="22"/>
      <c r="MY37" s="22"/>
      <c r="MZ37" s="22"/>
      <c r="NA37" s="22"/>
      <c r="NB37" s="22"/>
      <c r="NC37" s="22"/>
      <c r="ND37" s="22"/>
      <c r="NE37" s="22"/>
      <c r="NF37" s="22"/>
      <c r="NG37" s="22"/>
      <c r="NH37" s="22"/>
      <c r="NI37" s="22"/>
      <c r="NJ37" s="22"/>
      <c r="NK37" s="22"/>
      <c r="NL37" s="22"/>
      <c r="NM37" s="22"/>
      <c r="NN37" s="22"/>
      <c r="NO37" s="22"/>
      <c r="NP37" s="22"/>
      <c r="NQ37" s="22"/>
      <c r="NR37" s="22"/>
      <c r="NS37" s="22"/>
      <c r="NT37" s="22"/>
      <c r="NU37" s="22"/>
      <c r="NV37" s="22"/>
      <c r="NW37" s="22"/>
      <c r="NX37" s="22"/>
      <c r="NY37" s="22"/>
      <c r="NZ37" s="22"/>
      <c r="OA37" s="22"/>
      <c r="OB37" s="22"/>
      <c r="OC37" s="22"/>
      <c r="OD37" s="22"/>
      <c r="OE37" s="22"/>
      <c r="OF37" s="22"/>
      <c r="OG37" s="22"/>
      <c r="OH37" s="22"/>
      <c r="OI37" s="22"/>
      <c r="OJ37" s="22"/>
      <c r="OK37" s="22"/>
      <c r="OL37" s="22"/>
      <c r="OM37" s="22"/>
      <c r="ON37" s="22"/>
      <c r="OO37" s="22"/>
      <c r="OP37" s="22"/>
      <c r="OQ37" s="22"/>
      <c r="OR37" s="22"/>
      <c r="OS37" s="22"/>
      <c r="OT37" s="22"/>
      <c r="OU37" s="22"/>
      <c r="OV37" s="22"/>
      <c r="OW37" s="22"/>
      <c r="OX37" s="22"/>
      <c r="OY37" s="22"/>
      <c r="OZ37" s="22"/>
      <c r="PA37" s="22"/>
      <c r="PB37" s="22"/>
      <c r="PC37" s="22"/>
      <c r="PD37" s="22"/>
      <c r="PE37" s="22"/>
      <c r="PF37" s="22"/>
      <c r="PG37" s="22"/>
      <c r="PH37" s="22"/>
      <c r="PI37" s="22"/>
      <c r="PJ37" s="22"/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/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/>
      <c r="SC37" s="22"/>
      <c r="SD37" s="22"/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/>
      <c r="TK37" s="22"/>
      <c r="TL37" s="22"/>
      <c r="TM37" s="22"/>
      <c r="TN37" s="22"/>
      <c r="TO37" s="22"/>
      <c r="TP37" s="22"/>
      <c r="TQ37" s="22"/>
      <c r="TR37" s="22"/>
      <c r="TS37" s="22"/>
      <c r="TT37" s="22"/>
      <c r="TU37" s="22"/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/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/>
      <c r="YS37" s="22"/>
      <c r="YT37" s="22"/>
      <c r="YU37" s="22"/>
      <c r="YV37" s="22"/>
      <c r="YW37" s="22"/>
      <c r="YX37" s="22"/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/>
      <c r="ZP37" s="22"/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/>
      <c r="AAR37" s="22"/>
      <c r="AAS37" s="22"/>
      <c r="AAT37" s="22"/>
      <c r="AAU37" s="22"/>
      <c r="AAV37" s="22"/>
      <c r="AAW37" s="22"/>
      <c r="AAX37" s="22"/>
      <c r="AAY37" s="22"/>
      <c r="AAZ37" s="22"/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</row>
    <row r="38" spans="1:850" s="35" customFormat="1">
      <c r="A38" s="22">
        <v>42101</v>
      </c>
      <c r="B38" s="35">
        <v>46413</v>
      </c>
      <c r="C38" s="35">
        <v>148789</v>
      </c>
      <c r="D38" s="35">
        <v>2848</v>
      </c>
      <c r="E38" s="35">
        <v>21908</v>
      </c>
      <c r="F38" s="35">
        <v>67697</v>
      </c>
      <c r="G38" s="35">
        <v>59606</v>
      </c>
      <c r="H38" s="35">
        <v>5453</v>
      </c>
      <c r="I38" s="35">
        <v>63809</v>
      </c>
      <c r="J38" s="35">
        <v>13457</v>
      </c>
      <c r="K38" s="35">
        <v>9006</v>
      </c>
      <c r="L38" s="35">
        <v>3127</v>
      </c>
      <c r="M38" s="35">
        <v>5280</v>
      </c>
      <c r="N38" s="35">
        <v>9104</v>
      </c>
      <c r="O38" s="35">
        <v>7307</v>
      </c>
      <c r="P38" s="35">
        <v>13674</v>
      </c>
      <c r="Q38" s="35">
        <v>2958</v>
      </c>
      <c r="R38" s="35">
        <v>961</v>
      </c>
      <c r="S38" s="35">
        <v>27187</v>
      </c>
      <c r="T38" s="35">
        <v>16482</v>
      </c>
      <c r="U38" s="35">
        <v>11181</v>
      </c>
      <c r="V38" s="35">
        <v>8582</v>
      </c>
      <c r="W38" s="35">
        <v>11728</v>
      </c>
      <c r="X38" s="35">
        <v>5966</v>
      </c>
      <c r="Y38" s="35">
        <v>7028</v>
      </c>
      <c r="Z38" s="35">
        <v>28838</v>
      </c>
      <c r="AA38" s="35">
        <v>4432</v>
      </c>
      <c r="AB38" s="35">
        <v>4886</v>
      </c>
      <c r="AC38" s="35">
        <v>19551</v>
      </c>
      <c r="AD38" s="35">
        <v>1358</v>
      </c>
      <c r="AE38" s="35">
        <v>5852</v>
      </c>
      <c r="AF38" s="35">
        <v>7482</v>
      </c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  <c r="CO38" s="40"/>
      <c r="CP38" s="40"/>
      <c r="CQ38" s="40"/>
      <c r="CR38" s="40"/>
      <c r="CS38" s="40"/>
      <c r="CT38" s="40"/>
      <c r="CU38" s="40"/>
      <c r="CV38" s="40"/>
      <c r="CW38" s="40"/>
      <c r="CX38" s="40"/>
      <c r="CY38" s="40"/>
      <c r="CZ38" s="40"/>
      <c r="DA38" s="40"/>
      <c r="DB38" s="40"/>
      <c r="DC38" s="40"/>
      <c r="DD38" s="40"/>
      <c r="DE38" s="40"/>
      <c r="DF38" s="40"/>
      <c r="DG38" s="40"/>
      <c r="DH38" s="40"/>
      <c r="DI38" s="40"/>
      <c r="DJ38" s="40"/>
      <c r="DK38" s="40"/>
      <c r="DL38" s="40"/>
      <c r="DM38" s="40"/>
      <c r="DN38" s="40"/>
      <c r="DO38" s="40"/>
      <c r="DP38" s="40"/>
      <c r="DQ38" s="40"/>
      <c r="DR38" s="40"/>
      <c r="DS38" s="40"/>
      <c r="DT38" s="40"/>
      <c r="DU38" s="40"/>
      <c r="DV38" s="40"/>
      <c r="DW38" s="40"/>
      <c r="DX38" s="40"/>
      <c r="DY38" s="40"/>
      <c r="DZ38" s="40"/>
      <c r="EA38" s="40"/>
      <c r="EB38" s="40"/>
      <c r="EC38" s="40"/>
      <c r="ED38" s="40"/>
      <c r="EE38" s="40"/>
      <c r="EF38" s="40"/>
      <c r="EG38" s="40"/>
      <c r="EH38" s="40"/>
      <c r="EI38" s="40"/>
      <c r="EJ38" s="40"/>
      <c r="EK38" s="40"/>
      <c r="EL38" s="22"/>
      <c r="EM38" s="22"/>
      <c r="EN38" s="22"/>
      <c r="EO38" s="22"/>
      <c r="EP38" s="22"/>
      <c r="EQ38" s="22"/>
      <c r="ER38" s="22"/>
      <c r="ES38" s="22"/>
      <c r="ET38" s="22"/>
      <c r="EU38" s="22"/>
      <c r="EV38" s="22"/>
      <c r="EW38" s="22"/>
      <c r="EX38" s="22"/>
      <c r="EY38" s="22"/>
      <c r="EZ38" s="22"/>
      <c r="FA38" s="22"/>
      <c r="FB38" s="22"/>
      <c r="FC38" s="22"/>
      <c r="FD38" s="22"/>
      <c r="FE38" s="22"/>
      <c r="FF38" s="22"/>
      <c r="FG38" s="22"/>
      <c r="FH38" s="22"/>
      <c r="FI38" s="22"/>
      <c r="FJ38" s="22"/>
      <c r="FK38" s="22"/>
      <c r="FL38" s="22"/>
      <c r="FM38" s="22"/>
      <c r="FN38" s="22"/>
      <c r="FO38" s="22"/>
      <c r="FP38" s="22"/>
      <c r="FQ38" s="22"/>
      <c r="FR38" s="22"/>
      <c r="FS38" s="22"/>
      <c r="FT38" s="22"/>
      <c r="FU38" s="22"/>
      <c r="FV38" s="22"/>
      <c r="FW38" s="22"/>
      <c r="FX38" s="22"/>
      <c r="FY38" s="22"/>
      <c r="FZ38" s="22"/>
      <c r="GA38" s="22"/>
      <c r="GB38" s="22"/>
      <c r="GC38" s="22"/>
      <c r="GD38" s="22"/>
      <c r="GE38" s="22"/>
      <c r="GF38" s="22"/>
      <c r="GG38" s="22"/>
      <c r="GH38" s="22"/>
      <c r="GI38" s="22"/>
      <c r="GJ38" s="22"/>
      <c r="GK38" s="22"/>
      <c r="GL38" s="22"/>
      <c r="GM38" s="22"/>
      <c r="GN38" s="22"/>
      <c r="GO38" s="22"/>
      <c r="GP38" s="22"/>
      <c r="GQ38" s="22"/>
      <c r="GR38" s="22"/>
      <c r="GS38" s="22"/>
      <c r="GT38" s="22"/>
      <c r="GU38" s="22"/>
      <c r="GV38" s="22"/>
      <c r="GW38" s="22"/>
      <c r="GX38" s="22"/>
      <c r="GY38" s="22"/>
      <c r="GZ38" s="22"/>
      <c r="HA38" s="22"/>
      <c r="HB38" s="22"/>
      <c r="HC38" s="22"/>
      <c r="HD38" s="22"/>
      <c r="HE38" s="22"/>
      <c r="HF38" s="22"/>
      <c r="HG38" s="22"/>
      <c r="HH38" s="22"/>
      <c r="HI38" s="22"/>
      <c r="HJ38" s="22"/>
      <c r="HK38" s="22"/>
      <c r="HL38" s="22"/>
      <c r="HM38" s="22"/>
      <c r="HN38" s="22"/>
      <c r="HO38" s="22"/>
      <c r="HP38" s="22"/>
      <c r="HQ38" s="22"/>
      <c r="HR38" s="22"/>
      <c r="HS38" s="22"/>
      <c r="HT38" s="22"/>
      <c r="HU38" s="22"/>
      <c r="HV38" s="22"/>
      <c r="HW38" s="22"/>
      <c r="HX38" s="22"/>
      <c r="HY38" s="22"/>
      <c r="HZ38" s="22"/>
      <c r="IA38" s="22"/>
      <c r="IB38" s="22"/>
      <c r="IC38" s="22"/>
      <c r="ID38" s="22"/>
      <c r="IE38" s="22"/>
      <c r="IF38" s="22"/>
      <c r="IG38" s="22"/>
      <c r="IH38" s="22"/>
      <c r="II38" s="22"/>
      <c r="IJ38" s="22"/>
      <c r="IK38" s="22"/>
      <c r="IL38" s="22"/>
      <c r="IM38" s="22"/>
      <c r="IN38" s="22"/>
      <c r="IO38" s="22"/>
      <c r="IP38" s="22"/>
      <c r="IQ38" s="22"/>
      <c r="IR38" s="22"/>
      <c r="IS38" s="22"/>
      <c r="IT38" s="22"/>
      <c r="IU38" s="22"/>
      <c r="IV38" s="22"/>
      <c r="IW38" s="22"/>
      <c r="IX38" s="22"/>
      <c r="IY38" s="22"/>
      <c r="IZ38" s="22"/>
      <c r="JA38" s="22"/>
      <c r="JB38" s="22"/>
      <c r="JC38" s="22"/>
      <c r="JD38" s="22"/>
      <c r="JE38" s="22"/>
      <c r="JF38" s="22"/>
      <c r="JG38" s="22"/>
      <c r="JH38" s="22"/>
      <c r="JI38" s="22"/>
      <c r="JJ38" s="22"/>
      <c r="JK38" s="22"/>
      <c r="JL38" s="22"/>
      <c r="JM38" s="22"/>
      <c r="JN38" s="22"/>
      <c r="JO38" s="22"/>
      <c r="JP38" s="22"/>
      <c r="JQ38" s="22"/>
      <c r="JR38" s="22"/>
      <c r="JS38" s="22"/>
      <c r="JT38" s="22"/>
      <c r="JU38" s="22"/>
      <c r="JV38" s="22"/>
      <c r="JW38" s="22"/>
      <c r="JX38" s="22"/>
      <c r="JY38" s="22"/>
      <c r="JZ38" s="22"/>
      <c r="KA38" s="22"/>
      <c r="KB38" s="22"/>
      <c r="KC38" s="22"/>
      <c r="KD38" s="22"/>
      <c r="KE38" s="22"/>
      <c r="KF38" s="22"/>
      <c r="KG38" s="22"/>
      <c r="KH38" s="22"/>
      <c r="KI38" s="22"/>
      <c r="KJ38" s="22"/>
      <c r="KK38" s="22"/>
      <c r="KL38" s="22"/>
      <c r="KM38" s="22"/>
      <c r="KN38" s="22"/>
      <c r="KO38" s="22"/>
      <c r="KP38" s="22"/>
      <c r="KQ38" s="22"/>
      <c r="KR38" s="22"/>
      <c r="KS38" s="22"/>
      <c r="KT38" s="22"/>
      <c r="KU38" s="22"/>
      <c r="KV38" s="22"/>
      <c r="KW38" s="22"/>
      <c r="KX38" s="22"/>
      <c r="KY38" s="22"/>
      <c r="KZ38" s="22"/>
      <c r="LA38" s="22"/>
      <c r="LB38" s="22"/>
      <c r="LC38" s="22"/>
      <c r="LD38" s="22"/>
      <c r="LE38" s="22"/>
      <c r="LF38" s="22"/>
      <c r="LG38" s="22"/>
      <c r="LH38" s="22"/>
      <c r="LI38" s="22"/>
      <c r="LJ38" s="22"/>
      <c r="LK38" s="22"/>
      <c r="LL38" s="22"/>
      <c r="LM38" s="22"/>
      <c r="LN38" s="22"/>
      <c r="LO38" s="22"/>
      <c r="LP38" s="22"/>
      <c r="LQ38" s="22"/>
      <c r="LR38" s="22"/>
      <c r="LS38" s="22"/>
      <c r="LT38" s="22"/>
      <c r="LU38" s="22"/>
      <c r="LV38" s="22"/>
      <c r="LW38" s="22"/>
      <c r="LX38" s="22"/>
      <c r="LY38" s="22"/>
      <c r="LZ38" s="22"/>
      <c r="MA38" s="22"/>
      <c r="MB38" s="22"/>
      <c r="MC38" s="22"/>
      <c r="MD38" s="22"/>
      <c r="ME38" s="22"/>
      <c r="MF38" s="22"/>
      <c r="MG38" s="22"/>
      <c r="MH38" s="22"/>
      <c r="MI38" s="22"/>
      <c r="MJ38" s="22"/>
      <c r="MK38" s="22"/>
      <c r="ML38" s="22"/>
      <c r="MM38" s="22"/>
      <c r="MN38" s="22"/>
      <c r="MO38" s="22"/>
      <c r="MP38" s="22"/>
      <c r="MQ38" s="22"/>
      <c r="MR38" s="22"/>
      <c r="MS38" s="22"/>
      <c r="MT38" s="22"/>
      <c r="MU38" s="22"/>
      <c r="MV38" s="22"/>
      <c r="MW38" s="22"/>
      <c r="MX38" s="22"/>
      <c r="MY38" s="22"/>
      <c r="MZ38" s="22"/>
      <c r="NA38" s="22"/>
      <c r="NB38" s="22"/>
      <c r="NC38" s="22"/>
      <c r="ND38" s="22"/>
      <c r="NE38" s="22"/>
      <c r="NF38" s="22"/>
      <c r="NG38" s="22"/>
      <c r="NH38" s="22"/>
      <c r="NI38" s="22"/>
      <c r="NJ38" s="22"/>
      <c r="NK38" s="22"/>
      <c r="NL38" s="22"/>
      <c r="NM38" s="22"/>
      <c r="NN38" s="22"/>
      <c r="NO38" s="22"/>
      <c r="NP38" s="22"/>
      <c r="NQ38" s="22"/>
      <c r="NR38" s="22"/>
      <c r="NS38" s="22"/>
      <c r="NT38" s="22"/>
      <c r="NU38" s="22"/>
      <c r="NV38" s="22"/>
      <c r="NW38" s="22"/>
      <c r="NX38" s="22"/>
      <c r="NY38" s="22"/>
      <c r="NZ38" s="22"/>
      <c r="OA38" s="22"/>
      <c r="OB38" s="22"/>
      <c r="OC38" s="22"/>
      <c r="OD38" s="22"/>
      <c r="OE38" s="22"/>
      <c r="OF38" s="22"/>
      <c r="OG38" s="22"/>
      <c r="OH38" s="22"/>
      <c r="OI38" s="22"/>
      <c r="OJ38" s="22"/>
      <c r="OK38" s="22"/>
      <c r="OL38" s="22"/>
      <c r="OM38" s="22"/>
      <c r="ON38" s="22"/>
      <c r="OO38" s="22"/>
      <c r="OP38" s="22"/>
      <c r="OQ38" s="22"/>
      <c r="OR38" s="22"/>
      <c r="OS38" s="22"/>
      <c r="OT38" s="22"/>
      <c r="OU38" s="22"/>
      <c r="OV38" s="22"/>
      <c r="OW38" s="22"/>
      <c r="OX38" s="22"/>
      <c r="OY38" s="22"/>
      <c r="OZ38" s="22"/>
      <c r="PA38" s="22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/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/>
      <c r="ZN38" s="22"/>
      <c r="ZO38" s="22"/>
      <c r="ZP38" s="22"/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/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/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/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/>
      <c r="AFN38" s="22"/>
      <c r="AFO38" s="22"/>
      <c r="AFP38" s="22"/>
      <c r="AFQ38" s="22"/>
      <c r="AFR38" s="22"/>
    </row>
    <row r="39" spans="1:850" s="35" customFormat="1">
      <c r="A39" s="22">
        <v>42100</v>
      </c>
      <c r="B39" s="35">
        <v>39398</v>
      </c>
      <c r="C39" s="35">
        <v>145272</v>
      </c>
      <c r="D39" s="35">
        <v>1869</v>
      </c>
      <c r="E39" s="35">
        <v>22171</v>
      </c>
      <c r="F39" s="35">
        <v>82836</v>
      </c>
      <c r="G39" s="35">
        <v>73851</v>
      </c>
      <c r="H39" s="35">
        <v>4233</v>
      </c>
      <c r="I39" s="35">
        <v>49192</v>
      </c>
      <c r="J39" s="35">
        <v>11838</v>
      </c>
      <c r="K39" s="35">
        <v>5086</v>
      </c>
      <c r="L39" s="35">
        <v>1886</v>
      </c>
      <c r="M39" s="35">
        <v>5038</v>
      </c>
      <c r="N39" s="35">
        <v>7742</v>
      </c>
      <c r="O39" s="35">
        <v>7360</v>
      </c>
      <c r="P39" s="35">
        <v>13685</v>
      </c>
      <c r="Q39" s="35">
        <v>2023</v>
      </c>
      <c r="R39" s="35">
        <v>684</v>
      </c>
      <c r="S39" s="35">
        <v>14282</v>
      </c>
      <c r="T39" s="35">
        <v>17274</v>
      </c>
      <c r="U39" s="35">
        <v>7328</v>
      </c>
      <c r="V39" s="35">
        <v>9800</v>
      </c>
      <c r="W39" s="35">
        <v>20746</v>
      </c>
      <c r="X39" s="35">
        <v>6298</v>
      </c>
      <c r="Y39" s="35">
        <v>7368</v>
      </c>
      <c r="Z39" s="35">
        <v>44427</v>
      </c>
      <c r="AA39" s="35">
        <v>2008</v>
      </c>
      <c r="AB39" s="35">
        <v>5532</v>
      </c>
      <c r="AC39" s="35">
        <v>23318</v>
      </c>
      <c r="AD39" s="35">
        <v>630</v>
      </c>
      <c r="AE39" s="35">
        <v>8555</v>
      </c>
      <c r="AF39" s="35">
        <v>8386</v>
      </c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22"/>
      <c r="EM39" s="22"/>
      <c r="EN39" s="22"/>
      <c r="EO39" s="22"/>
      <c r="EP39" s="22"/>
      <c r="EQ39" s="22"/>
      <c r="ER39" s="22"/>
      <c r="ES39" s="22"/>
      <c r="ET39" s="22"/>
      <c r="EU39" s="22"/>
      <c r="EV39" s="22"/>
      <c r="EW39" s="22"/>
      <c r="EX39" s="22"/>
      <c r="EY39" s="22"/>
      <c r="EZ39" s="22"/>
      <c r="FA39" s="22"/>
      <c r="FB39" s="22"/>
      <c r="FC39" s="22"/>
      <c r="FD39" s="22"/>
      <c r="FE39" s="22"/>
      <c r="FF39" s="22"/>
      <c r="FG39" s="22"/>
      <c r="FH39" s="22"/>
      <c r="FI39" s="22"/>
      <c r="FJ39" s="22"/>
      <c r="FK39" s="22"/>
      <c r="FL39" s="22"/>
      <c r="FM39" s="22"/>
      <c r="FN39" s="22"/>
      <c r="FO39" s="22"/>
      <c r="FP39" s="22"/>
      <c r="FQ39" s="22"/>
      <c r="FR39" s="22"/>
      <c r="FS39" s="22"/>
      <c r="FT39" s="22"/>
      <c r="FU39" s="22"/>
      <c r="FV39" s="22"/>
      <c r="FW39" s="22"/>
      <c r="FX39" s="22"/>
      <c r="FY39" s="22"/>
      <c r="FZ39" s="22"/>
      <c r="GA39" s="22"/>
      <c r="GB39" s="22"/>
      <c r="GC39" s="22"/>
      <c r="GD39" s="22"/>
      <c r="GE39" s="22"/>
      <c r="GF39" s="22"/>
      <c r="GG39" s="22"/>
      <c r="GH39" s="22"/>
      <c r="GI39" s="22"/>
      <c r="GJ39" s="22"/>
      <c r="GK39" s="22"/>
      <c r="GL39" s="22"/>
      <c r="GM39" s="22"/>
      <c r="GN39" s="22"/>
      <c r="GO39" s="22"/>
      <c r="GP39" s="22"/>
      <c r="GQ39" s="22"/>
      <c r="GR39" s="22"/>
      <c r="GS39" s="22"/>
      <c r="GT39" s="22"/>
      <c r="GU39" s="22"/>
      <c r="GV39" s="22"/>
      <c r="GW39" s="22"/>
      <c r="GX39" s="22"/>
      <c r="GY39" s="22"/>
      <c r="GZ39" s="22"/>
      <c r="HA39" s="22"/>
      <c r="HB39" s="22"/>
      <c r="HC39" s="22"/>
      <c r="HD39" s="22"/>
      <c r="HE39" s="22"/>
      <c r="HF39" s="22"/>
      <c r="HG39" s="22"/>
      <c r="HH39" s="22"/>
      <c r="HI39" s="22"/>
      <c r="HJ39" s="22"/>
      <c r="HK39" s="22"/>
      <c r="HL39" s="22"/>
      <c r="HM39" s="22"/>
      <c r="HN39" s="22"/>
      <c r="HO39" s="22"/>
      <c r="HP39" s="22"/>
      <c r="HQ39" s="22"/>
      <c r="HR39" s="22"/>
      <c r="HS39" s="22"/>
      <c r="HT39" s="22"/>
      <c r="HU39" s="22"/>
      <c r="HV39" s="22"/>
      <c r="HW39" s="22"/>
      <c r="HX39" s="22"/>
      <c r="HY39" s="22"/>
      <c r="HZ39" s="22"/>
      <c r="IA39" s="22"/>
      <c r="IB39" s="22"/>
      <c r="IC39" s="22"/>
      <c r="ID39" s="22"/>
      <c r="IE39" s="22"/>
      <c r="IF39" s="22"/>
      <c r="IG39" s="22"/>
      <c r="IH39" s="22"/>
      <c r="II39" s="22"/>
      <c r="IJ39" s="22"/>
      <c r="IK39" s="22"/>
      <c r="IL39" s="22"/>
      <c r="IM39" s="22"/>
      <c r="IN39" s="22"/>
      <c r="IO39" s="22"/>
      <c r="IP39" s="22"/>
      <c r="IQ39" s="22"/>
      <c r="IR39" s="22"/>
      <c r="IS39" s="22"/>
      <c r="IT39" s="22"/>
      <c r="IU39" s="22"/>
      <c r="IV39" s="22"/>
      <c r="IW39" s="22"/>
      <c r="IX39" s="22"/>
      <c r="IY39" s="22"/>
      <c r="IZ39" s="22"/>
      <c r="JA39" s="22"/>
      <c r="JB39" s="22"/>
      <c r="JC39" s="22"/>
      <c r="JD39" s="22"/>
      <c r="JE39" s="22"/>
      <c r="JF39" s="22"/>
      <c r="JG39" s="22"/>
      <c r="JH39" s="22"/>
      <c r="JI39" s="22"/>
      <c r="JJ39" s="22"/>
      <c r="JK39" s="22"/>
      <c r="JL39" s="22"/>
      <c r="JM39" s="22"/>
      <c r="JN39" s="22"/>
      <c r="JO39" s="22"/>
      <c r="JP39" s="22"/>
      <c r="JQ39" s="22"/>
      <c r="JR39" s="22"/>
      <c r="JS39" s="22"/>
      <c r="JT39" s="22"/>
      <c r="JU39" s="22"/>
      <c r="JV39" s="22"/>
      <c r="JW39" s="22"/>
      <c r="JX39" s="22"/>
      <c r="JY39" s="22"/>
      <c r="JZ39" s="22"/>
      <c r="KA39" s="22"/>
      <c r="KB39" s="22"/>
      <c r="KC39" s="22"/>
      <c r="KD39" s="22"/>
      <c r="KE39" s="22"/>
      <c r="KF39" s="22"/>
      <c r="KG39" s="22"/>
      <c r="KH39" s="22"/>
      <c r="KI39" s="22"/>
      <c r="KJ39" s="22"/>
      <c r="KK39" s="22"/>
      <c r="KL39" s="22"/>
      <c r="KM39" s="22"/>
      <c r="KN39" s="22"/>
      <c r="KO39" s="22"/>
      <c r="KP39" s="22"/>
      <c r="KQ39" s="22"/>
      <c r="KR39" s="22"/>
      <c r="KS39" s="22"/>
      <c r="KT39" s="22"/>
      <c r="KU39" s="22"/>
      <c r="KV39" s="22"/>
      <c r="KW39" s="22"/>
      <c r="KX39" s="22"/>
      <c r="KY39" s="22"/>
      <c r="KZ39" s="22"/>
      <c r="LA39" s="22"/>
      <c r="LB39" s="22"/>
      <c r="LC39" s="22"/>
      <c r="LD39" s="22"/>
      <c r="LE39" s="22"/>
      <c r="LF39" s="22"/>
      <c r="LG39" s="22"/>
      <c r="LH39" s="22"/>
      <c r="LI39" s="22"/>
      <c r="LJ39" s="22"/>
      <c r="LK39" s="22"/>
      <c r="LL39" s="22"/>
      <c r="LM39" s="22"/>
      <c r="LN39" s="22"/>
      <c r="LO39" s="22"/>
      <c r="LP39" s="22"/>
      <c r="LQ39" s="22"/>
      <c r="LR39" s="22"/>
      <c r="LS39" s="22"/>
      <c r="LT39" s="22"/>
      <c r="LU39" s="22"/>
      <c r="LV39" s="22"/>
      <c r="LW39" s="22"/>
      <c r="LX39" s="22"/>
      <c r="LY39" s="22"/>
      <c r="LZ39" s="22"/>
      <c r="MA39" s="22"/>
      <c r="MB39" s="22"/>
      <c r="MC39" s="22"/>
      <c r="MD39" s="22"/>
      <c r="ME39" s="22"/>
      <c r="MF39" s="22"/>
      <c r="MG39" s="22"/>
      <c r="MH39" s="22"/>
      <c r="MI39" s="22"/>
      <c r="MJ39" s="22"/>
      <c r="MK39" s="22"/>
      <c r="ML39" s="22"/>
      <c r="MM39" s="22"/>
      <c r="MN39" s="22"/>
      <c r="MO39" s="22"/>
      <c r="MP39" s="22"/>
      <c r="MQ39" s="22"/>
      <c r="MR39" s="22"/>
      <c r="MS39" s="22"/>
      <c r="MT39" s="22"/>
      <c r="MU39" s="22"/>
      <c r="MV39" s="22"/>
      <c r="MW39" s="22"/>
      <c r="MX39" s="22"/>
      <c r="MY39" s="22"/>
      <c r="MZ39" s="22"/>
      <c r="NA39" s="22"/>
      <c r="NB39" s="22"/>
      <c r="NC39" s="22"/>
      <c r="ND39" s="22"/>
      <c r="NE39" s="22"/>
      <c r="NF39" s="22"/>
      <c r="NG39" s="22"/>
      <c r="NH39" s="22"/>
      <c r="NI39" s="22"/>
      <c r="NJ39" s="22"/>
      <c r="NK39" s="22"/>
      <c r="NL39" s="22"/>
      <c r="NM39" s="22"/>
      <c r="NN39" s="22"/>
      <c r="NO39" s="22"/>
      <c r="NP39" s="22"/>
      <c r="NQ39" s="22"/>
      <c r="NR39" s="22"/>
      <c r="NS39" s="22"/>
      <c r="NT39" s="22"/>
      <c r="NU39" s="22"/>
      <c r="NV39" s="22"/>
      <c r="NW39" s="22"/>
      <c r="NX39" s="22"/>
      <c r="NY39" s="22"/>
      <c r="NZ39" s="22"/>
      <c r="OA39" s="22"/>
      <c r="OB39" s="22"/>
      <c r="OC39" s="22"/>
      <c r="OD39" s="22"/>
      <c r="OE39" s="22"/>
      <c r="OF39" s="22"/>
      <c r="OG39" s="22"/>
      <c r="OH39" s="22"/>
      <c r="OI39" s="22"/>
      <c r="OJ39" s="22"/>
      <c r="OK39" s="22"/>
      <c r="OL39" s="22"/>
      <c r="OM39" s="22"/>
      <c r="ON39" s="22"/>
      <c r="OO39" s="22"/>
      <c r="OP39" s="22"/>
      <c r="OQ39" s="22"/>
      <c r="OR39" s="22"/>
      <c r="OS39" s="22"/>
      <c r="OT39" s="22"/>
      <c r="OU39" s="22"/>
      <c r="OV39" s="22"/>
      <c r="OW39" s="22"/>
      <c r="OX39" s="22"/>
      <c r="OY39" s="22"/>
      <c r="OZ39" s="22"/>
      <c r="PA39" s="22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/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</row>
    <row r="40" spans="1:850" s="35" customFormat="1">
      <c r="A40" s="22">
        <v>42099</v>
      </c>
      <c r="B40" s="35">
        <v>38332</v>
      </c>
      <c r="C40" s="35">
        <v>152786</v>
      </c>
      <c r="D40" s="35">
        <v>1611</v>
      </c>
      <c r="E40" s="35">
        <v>23466</v>
      </c>
      <c r="F40" s="35">
        <v>88524</v>
      </c>
      <c r="G40" s="35">
        <v>83463</v>
      </c>
      <c r="H40" s="35">
        <v>3414</v>
      </c>
      <c r="I40" s="35">
        <v>40584</v>
      </c>
      <c r="J40" s="35">
        <v>12093</v>
      </c>
      <c r="K40" s="35">
        <v>4352</v>
      </c>
      <c r="L40" s="35">
        <v>1656</v>
      </c>
      <c r="M40" s="35">
        <v>5787</v>
      </c>
      <c r="N40" s="35">
        <v>7942</v>
      </c>
      <c r="O40" s="35">
        <v>7949</v>
      </c>
      <c r="P40" s="35">
        <v>14793</v>
      </c>
      <c r="Q40" s="35">
        <v>2164</v>
      </c>
      <c r="R40" s="35">
        <v>670</v>
      </c>
      <c r="S40" s="35">
        <v>9526</v>
      </c>
      <c r="T40" s="35">
        <v>13206</v>
      </c>
      <c r="U40" s="35">
        <v>5413</v>
      </c>
      <c r="V40" s="35">
        <v>8973</v>
      </c>
      <c r="W40" s="35">
        <v>21205</v>
      </c>
      <c r="X40" s="35">
        <v>6216</v>
      </c>
      <c r="Y40" s="35">
        <v>6049</v>
      </c>
      <c r="Z40" s="35">
        <v>57836</v>
      </c>
      <c r="AA40" s="35">
        <v>1632</v>
      </c>
      <c r="AB40" s="35">
        <v>4732</v>
      </c>
      <c r="AC40" s="35">
        <v>24424</v>
      </c>
      <c r="AD40" s="35">
        <v>484</v>
      </c>
      <c r="AE40" s="35">
        <v>10102</v>
      </c>
      <c r="AF40" s="35">
        <v>9258</v>
      </c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  <c r="CO40" s="40"/>
      <c r="CP40" s="40"/>
      <c r="CQ40" s="40"/>
      <c r="CR40" s="40"/>
      <c r="CS40" s="40"/>
      <c r="CT40" s="40"/>
      <c r="CU40" s="40"/>
      <c r="CV40" s="40"/>
      <c r="CW40" s="40"/>
      <c r="CX40" s="40"/>
      <c r="CY40" s="40"/>
      <c r="CZ40" s="40"/>
      <c r="DA40" s="40"/>
      <c r="DB40" s="40"/>
      <c r="DC40" s="40"/>
      <c r="DD40" s="40"/>
      <c r="DE40" s="40"/>
      <c r="DF40" s="40"/>
      <c r="DG40" s="40"/>
      <c r="DH40" s="40"/>
      <c r="DI40" s="40"/>
      <c r="DJ40" s="40"/>
      <c r="DK40" s="40"/>
      <c r="DL40" s="40"/>
      <c r="DM40" s="40"/>
      <c r="DN40" s="40"/>
      <c r="DO40" s="40"/>
      <c r="DP40" s="40"/>
      <c r="DQ40" s="40"/>
      <c r="DR40" s="40"/>
      <c r="DS40" s="40"/>
      <c r="DT40" s="40"/>
      <c r="DU40" s="40"/>
      <c r="DV40" s="40"/>
      <c r="DW40" s="40"/>
      <c r="DX40" s="40"/>
      <c r="DY40" s="40"/>
      <c r="DZ40" s="40"/>
      <c r="EA40" s="40"/>
      <c r="EB40" s="40"/>
      <c r="EC40" s="40"/>
      <c r="ED40" s="40"/>
      <c r="EE40" s="40"/>
      <c r="EF40" s="40"/>
      <c r="EG40" s="40"/>
      <c r="EH40" s="40"/>
      <c r="EI40" s="40"/>
      <c r="EJ40" s="40"/>
      <c r="EK40" s="40"/>
      <c r="EL40" s="22"/>
      <c r="EM40" s="22"/>
      <c r="EN40" s="22"/>
      <c r="EO40" s="22"/>
      <c r="EP40" s="22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  <c r="FL40" s="22"/>
      <c r="FM40" s="22"/>
      <c r="FN40" s="22"/>
      <c r="FO40" s="22"/>
      <c r="FP40" s="22"/>
      <c r="FQ40" s="22"/>
      <c r="FR40" s="22"/>
      <c r="FS40" s="22"/>
      <c r="FT40" s="22"/>
      <c r="FU40" s="22"/>
      <c r="FV40" s="22"/>
      <c r="FW40" s="22"/>
      <c r="FX40" s="22"/>
      <c r="FY40" s="22"/>
      <c r="FZ40" s="22"/>
      <c r="GA40" s="22"/>
      <c r="GB40" s="22"/>
      <c r="GC40" s="22"/>
      <c r="GD40" s="22"/>
      <c r="GE40" s="22"/>
      <c r="GF40" s="22"/>
      <c r="GG40" s="22"/>
      <c r="GH40" s="22"/>
      <c r="GI40" s="22"/>
      <c r="GJ40" s="22"/>
      <c r="GK40" s="22"/>
      <c r="GL40" s="22"/>
      <c r="GM40" s="22"/>
      <c r="GN40" s="22"/>
      <c r="GO40" s="22"/>
      <c r="GP40" s="22"/>
      <c r="GQ40" s="22"/>
      <c r="GR40" s="22"/>
      <c r="GS40" s="22"/>
      <c r="GT40" s="22"/>
      <c r="GU40" s="22"/>
      <c r="GV40" s="22"/>
      <c r="GW40" s="22"/>
      <c r="GX40" s="22"/>
      <c r="GY40" s="22"/>
      <c r="GZ40" s="22"/>
      <c r="HA40" s="22"/>
      <c r="HB40" s="22"/>
      <c r="HC40" s="22"/>
      <c r="HD40" s="22"/>
      <c r="HE40" s="22"/>
      <c r="HF40" s="22"/>
      <c r="HG40" s="22"/>
      <c r="HH40" s="22"/>
      <c r="HI40" s="22"/>
      <c r="HJ40" s="22"/>
      <c r="HK40" s="22"/>
      <c r="HL40" s="22"/>
      <c r="HM40" s="22"/>
      <c r="HN40" s="22"/>
      <c r="HO40" s="22"/>
      <c r="HP40" s="22"/>
      <c r="HQ40" s="22"/>
      <c r="HR40" s="22"/>
      <c r="HS40" s="22"/>
      <c r="HT40" s="22"/>
      <c r="HU40" s="22"/>
      <c r="HV40" s="22"/>
      <c r="HW40" s="22"/>
      <c r="HX40" s="22"/>
      <c r="HY40" s="22"/>
      <c r="HZ40" s="22"/>
      <c r="IA40" s="22"/>
      <c r="IB40" s="22"/>
      <c r="IC40" s="22"/>
      <c r="ID40" s="22"/>
      <c r="IE40" s="22"/>
      <c r="IF40" s="22"/>
      <c r="IG40" s="22"/>
      <c r="IH40" s="22"/>
      <c r="II40" s="22"/>
      <c r="IJ40" s="22"/>
      <c r="IK40" s="22"/>
      <c r="IL40" s="22"/>
      <c r="IM40" s="22"/>
      <c r="IN40" s="22"/>
      <c r="IO40" s="22"/>
      <c r="IP40" s="22"/>
      <c r="IQ40" s="22"/>
      <c r="IR40" s="22"/>
      <c r="IS40" s="22"/>
      <c r="IT40" s="22"/>
      <c r="IU40" s="22"/>
      <c r="IV40" s="22"/>
      <c r="IW40" s="22"/>
      <c r="IX40" s="22"/>
      <c r="IY40" s="22"/>
      <c r="IZ40" s="22"/>
      <c r="JA40" s="22"/>
      <c r="JB40" s="22"/>
      <c r="JC40" s="22"/>
      <c r="JD40" s="22"/>
      <c r="JE40" s="22"/>
      <c r="JF40" s="22"/>
      <c r="JG40" s="22"/>
      <c r="JH40" s="22"/>
      <c r="JI40" s="22"/>
      <c r="JJ40" s="22"/>
      <c r="JK40" s="22"/>
      <c r="JL40" s="22"/>
      <c r="JM40" s="22"/>
      <c r="JN40" s="22"/>
      <c r="JO40" s="22"/>
      <c r="JP40" s="22"/>
      <c r="JQ40" s="22"/>
      <c r="JR40" s="22"/>
      <c r="JS40" s="22"/>
      <c r="JT40" s="22"/>
      <c r="JU40" s="22"/>
      <c r="JV40" s="22"/>
      <c r="JW40" s="22"/>
      <c r="JX40" s="22"/>
      <c r="JY40" s="22"/>
      <c r="JZ40" s="22"/>
      <c r="KA40" s="22"/>
      <c r="KB40" s="22"/>
      <c r="KC40" s="22"/>
      <c r="KD40" s="22"/>
      <c r="KE40" s="22"/>
      <c r="KF40" s="22"/>
      <c r="KG40" s="22"/>
      <c r="KH40" s="22"/>
      <c r="KI40" s="22"/>
      <c r="KJ40" s="22"/>
      <c r="KK40" s="22"/>
      <c r="KL40" s="22"/>
      <c r="KM40" s="22"/>
      <c r="KN40" s="22"/>
      <c r="KO40" s="22"/>
      <c r="KP40" s="22"/>
      <c r="KQ40" s="22"/>
      <c r="KR40" s="22"/>
      <c r="KS40" s="22"/>
      <c r="KT40" s="22"/>
      <c r="KU40" s="22"/>
      <c r="KV40" s="22"/>
      <c r="KW40" s="22"/>
      <c r="KX40" s="22"/>
      <c r="KY40" s="22"/>
      <c r="KZ40" s="22"/>
      <c r="LA40" s="22"/>
      <c r="LB40" s="22"/>
      <c r="LC40" s="22"/>
      <c r="LD40" s="22"/>
      <c r="LE40" s="22"/>
      <c r="LF40" s="22"/>
      <c r="LG40" s="22"/>
      <c r="LH40" s="22"/>
      <c r="LI40" s="22"/>
      <c r="LJ40" s="22"/>
      <c r="LK40" s="22"/>
      <c r="LL40" s="22"/>
      <c r="LM40" s="22"/>
      <c r="LN40" s="22"/>
      <c r="LO40" s="22"/>
      <c r="LP40" s="22"/>
      <c r="LQ40" s="22"/>
      <c r="LR40" s="22"/>
      <c r="LS40" s="22"/>
      <c r="LT40" s="22"/>
      <c r="LU40" s="22"/>
      <c r="LV40" s="22"/>
      <c r="LW40" s="22"/>
      <c r="LX40" s="22"/>
      <c r="LY40" s="22"/>
      <c r="LZ40" s="22"/>
      <c r="MA40" s="22"/>
      <c r="MB40" s="22"/>
      <c r="MC40" s="22"/>
      <c r="MD40" s="22"/>
      <c r="ME40" s="22"/>
      <c r="MF40" s="22"/>
      <c r="MG40" s="22"/>
      <c r="MH40" s="22"/>
      <c r="MI40" s="22"/>
      <c r="MJ40" s="22"/>
      <c r="MK40" s="22"/>
      <c r="ML40" s="22"/>
      <c r="MM40" s="22"/>
      <c r="MN40" s="22"/>
      <c r="MO40" s="22"/>
      <c r="MP40" s="22"/>
      <c r="MQ40" s="22"/>
      <c r="MR40" s="22"/>
      <c r="MS40" s="22"/>
      <c r="MT40" s="22"/>
      <c r="MU40" s="22"/>
      <c r="MV40" s="22"/>
      <c r="MW40" s="22"/>
      <c r="MX40" s="22"/>
      <c r="MY40" s="22"/>
      <c r="MZ40" s="22"/>
      <c r="NA40" s="22"/>
      <c r="NB40" s="22"/>
      <c r="NC40" s="22"/>
      <c r="ND40" s="22"/>
      <c r="NE40" s="22"/>
      <c r="NF40" s="22"/>
      <c r="NG40" s="22"/>
      <c r="NH40" s="22"/>
      <c r="NI40" s="22"/>
      <c r="NJ40" s="22"/>
      <c r="NK40" s="22"/>
      <c r="NL40" s="22"/>
      <c r="NM40" s="22"/>
      <c r="NN40" s="22"/>
      <c r="NO40" s="22"/>
      <c r="NP40" s="22"/>
      <c r="NQ40" s="22"/>
      <c r="NR40" s="22"/>
      <c r="NS40" s="22"/>
      <c r="NT40" s="22"/>
      <c r="NU40" s="22"/>
      <c r="NV40" s="22"/>
      <c r="NW40" s="22"/>
      <c r="NX40" s="22"/>
      <c r="NY40" s="22"/>
      <c r="NZ40" s="22"/>
      <c r="OA40" s="22"/>
      <c r="OB40" s="22"/>
      <c r="OC40" s="22"/>
      <c r="OD40" s="22"/>
      <c r="OE40" s="22"/>
      <c r="OF40" s="22"/>
      <c r="OG40" s="22"/>
      <c r="OH40" s="22"/>
      <c r="OI40" s="22"/>
      <c r="OJ40" s="22"/>
      <c r="OK40" s="22"/>
      <c r="OL40" s="22"/>
      <c r="OM40" s="22"/>
      <c r="ON40" s="22"/>
      <c r="OO40" s="22"/>
      <c r="OP40" s="22"/>
      <c r="OQ40" s="22"/>
      <c r="OR40" s="22"/>
      <c r="OS40" s="22"/>
      <c r="OT40" s="22"/>
      <c r="OU40" s="22"/>
      <c r="OV40" s="22"/>
      <c r="OW40" s="22"/>
      <c r="OX40" s="22"/>
      <c r="OY40" s="22"/>
      <c r="OZ40" s="22"/>
      <c r="PA40" s="22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/>
      <c r="PX40" s="22"/>
      <c r="PY40" s="22"/>
      <c r="PZ40" s="22"/>
      <c r="QA40" s="22"/>
      <c r="QB40" s="22"/>
      <c r="QC40" s="22"/>
      <c r="QD40" s="22"/>
      <c r="QE40" s="22"/>
      <c r="QF40" s="22"/>
      <c r="QG40" s="22"/>
      <c r="QH40" s="22"/>
      <c r="QI40" s="22"/>
      <c r="QJ40" s="22"/>
      <c r="QK40" s="22"/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/>
      <c r="QZ40" s="22"/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/>
      <c r="RN40" s="22"/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/>
      <c r="SB40" s="22"/>
      <c r="SC40" s="22"/>
      <c r="SD40" s="22"/>
      <c r="SE40" s="22"/>
      <c r="SF40" s="22"/>
      <c r="SG40" s="22"/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/>
      <c r="SV40" s="22"/>
      <c r="SW40" s="22"/>
      <c r="SX40" s="22"/>
      <c r="SY40" s="22"/>
      <c r="SZ40" s="22"/>
      <c r="TA40" s="22"/>
      <c r="TB40" s="22"/>
      <c r="TC40" s="22"/>
      <c r="TD40" s="22"/>
      <c r="TE40" s="22"/>
      <c r="TF40" s="22"/>
      <c r="TG40" s="22"/>
      <c r="TH40" s="22"/>
      <c r="TI40" s="22"/>
      <c r="TJ40" s="22"/>
      <c r="TK40" s="22"/>
      <c r="TL40" s="22"/>
      <c r="TM40" s="22"/>
      <c r="TN40" s="22"/>
      <c r="TO40" s="22"/>
      <c r="TP40" s="22"/>
      <c r="TQ40" s="22"/>
      <c r="TR40" s="22"/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/>
      <c r="UH40" s="22"/>
      <c r="UI40" s="22"/>
      <c r="UJ40" s="22"/>
      <c r="UK40" s="22"/>
      <c r="UL40" s="22"/>
      <c r="UM40" s="22"/>
      <c r="UN40" s="22"/>
      <c r="UO40" s="22"/>
      <c r="UP40" s="22"/>
      <c r="UQ40" s="22"/>
      <c r="UR40" s="22"/>
      <c r="US40" s="22"/>
      <c r="UT40" s="22"/>
      <c r="UU40" s="22"/>
      <c r="UV40" s="22"/>
      <c r="UW40" s="22"/>
      <c r="UX40" s="22"/>
      <c r="UY40" s="22"/>
      <c r="UZ40" s="22"/>
      <c r="VA40" s="22"/>
      <c r="VB40" s="22"/>
      <c r="VC40" s="22"/>
      <c r="VD40" s="22"/>
      <c r="VE40" s="22"/>
      <c r="VF40" s="22"/>
      <c r="VG40" s="22"/>
      <c r="VH40" s="22"/>
      <c r="VI40" s="22"/>
      <c r="VJ40" s="22"/>
      <c r="VK40" s="22"/>
      <c r="VL40" s="22"/>
      <c r="VM40" s="22"/>
      <c r="VN40" s="22"/>
      <c r="VO40" s="22"/>
      <c r="VP40" s="22"/>
      <c r="VQ40" s="22"/>
      <c r="VR40" s="22"/>
      <c r="VS40" s="22"/>
      <c r="VT40" s="22"/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/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/>
      <c r="XF40" s="22"/>
      <c r="XG40" s="22"/>
      <c r="XH40" s="22"/>
      <c r="XI40" s="22"/>
      <c r="XJ40" s="22"/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/>
      <c r="YM40" s="22"/>
      <c r="YN40" s="22"/>
      <c r="YO40" s="22"/>
      <c r="YP40" s="22"/>
      <c r="YQ40" s="22"/>
      <c r="YR40" s="22"/>
      <c r="YS40" s="22"/>
      <c r="YT40" s="22"/>
      <c r="YU40" s="22"/>
      <c r="YV40" s="22"/>
      <c r="YW40" s="22"/>
      <c r="YX40" s="22"/>
      <c r="YY40" s="22"/>
      <c r="YZ40" s="22"/>
      <c r="ZA40" s="22"/>
      <c r="ZB40" s="22"/>
      <c r="ZC40" s="22"/>
      <c r="ZD40" s="22"/>
      <c r="ZE40" s="22"/>
      <c r="ZF40" s="22"/>
      <c r="ZG40" s="22"/>
      <c r="ZH40" s="22"/>
      <c r="ZI40" s="22"/>
      <c r="ZJ40" s="22"/>
      <c r="ZK40" s="22"/>
      <c r="ZL40" s="22"/>
      <c r="ZM40" s="22"/>
      <c r="ZN40" s="22"/>
      <c r="ZO40" s="22"/>
      <c r="ZP40" s="22"/>
      <c r="ZQ40" s="22"/>
      <c r="ZR40" s="22"/>
      <c r="ZS40" s="22"/>
      <c r="ZT40" s="22"/>
      <c r="ZU40" s="22"/>
      <c r="ZV40" s="22"/>
      <c r="ZW40" s="22"/>
      <c r="ZX40" s="22"/>
      <c r="ZY40" s="22"/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/>
      <c r="AAN40" s="22"/>
      <c r="AAO40" s="22"/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/>
      <c r="ABF40" s="22"/>
      <c r="ABG40" s="22"/>
      <c r="ABH40" s="22"/>
      <c r="ABI40" s="22"/>
      <c r="ABJ40" s="22"/>
      <c r="ABK40" s="22"/>
      <c r="ABL40" s="22"/>
      <c r="ABM40" s="22"/>
      <c r="ABN40" s="22"/>
      <c r="ABO40" s="22"/>
      <c r="ABP40" s="22"/>
      <c r="ABQ40" s="22"/>
      <c r="ABR40" s="22"/>
      <c r="ABS40" s="22"/>
      <c r="ABT40" s="22"/>
      <c r="ABU40" s="22"/>
      <c r="ABV40" s="22"/>
      <c r="ABW40" s="22"/>
      <c r="ABX40" s="22"/>
      <c r="ABY40" s="22"/>
      <c r="ABZ40" s="22"/>
      <c r="ACA40" s="22"/>
      <c r="ACB40" s="22"/>
      <c r="ACC40" s="22"/>
      <c r="ACD40" s="22"/>
      <c r="ACE40" s="22"/>
      <c r="ACF40" s="22"/>
      <c r="ACG40" s="22"/>
      <c r="ACH40" s="22"/>
      <c r="ACI40" s="22"/>
      <c r="ACJ40" s="22"/>
      <c r="ACK40" s="22"/>
      <c r="ACL40" s="22"/>
      <c r="ACM40" s="22"/>
      <c r="ACN40" s="22"/>
      <c r="ACO40" s="22"/>
      <c r="ACP40" s="22"/>
      <c r="ACQ40" s="22"/>
      <c r="ACR40" s="22"/>
      <c r="ACS40" s="22"/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/>
      <c r="ADI40" s="22"/>
      <c r="ADJ40" s="22"/>
      <c r="ADK40" s="22"/>
      <c r="ADL40" s="22"/>
      <c r="ADM40" s="22"/>
      <c r="ADN40" s="22"/>
      <c r="ADO40" s="22"/>
      <c r="ADP40" s="22"/>
      <c r="ADQ40" s="22"/>
      <c r="ADR40" s="22"/>
      <c r="ADS40" s="22"/>
      <c r="ADT40" s="22"/>
      <c r="ADU40" s="22"/>
      <c r="ADV40" s="22"/>
      <c r="ADW40" s="22"/>
      <c r="ADX40" s="22"/>
      <c r="ADY40" s="22"/>
      <c r="ADZ40" s="22"/>
      <c r="AEA40" s="22"/>
      <c r="AEB40" s="22"/>
      <c r="AEC40" s="22"/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/>
      <c r="AEV40" s="22"/>
      <c r="AEW40" s="22"/>
      <c r="AEX40" s="22"/>
      <c r="AEY40" s="22"/>
      <c r="AEZ40" s="22"/>
      <c r="AFA40" s="22"/>
      <c r="AFB40" s="22"/>
      <c r="AFC40" s="22"/>
      <c r="AFD40" s="22"/>
      <c r="AFE40" s="22"/>
      <c r="AFF40" s="22"/>
      <c r="AFG40" s="22"/>
      <c r="AFH40" s="22"/>
      <c r="AFI40" s="22"/>
      <c r="AFJ40" s="22"/>
      <c r="AFK40" s="22"/>
      <c r="AFL40" s="22"/>
      <c r="AFM40" s="22"/>
      <c r="AFN40" s="22"/>
      <c r="AFO40" s="22"/>
      <c r="AFP40" s="22"/>
      <c r="AFQ40" s="22"/>
      <c r="AFR40" s="22"/>
    </row>
    <row r="41" spans="1:850" s="35" customFormat="1">
      <c r="A41" s="22">
        <v>42098</v>
      </c>
      <c r="B41" s="35">
        <v>42045</v>
      </c>
      <c r="C41" s="35">
        <v>180756</v>
      </c>
      <c r="D41" s="35">
        <v>1919</v>
      </c>
      <c r="E41" s="35">
        <v>25252</v>
      </c>
      <c r="F41" s="35">
        <v>94173</v>
      </c>
      <c r="G41" s="35">
        <v>89564</v>
      </c>
      <c r="H41" s="35">
        <v>4138</v>
      </c>
      <c r="I41" s="35">
        <v>45527</v>
      </c>
      <c r="J41" s="35">
        <v>12015</v>
      </c>
      <c r="K41" s="35">
        <v>5553</v>
      </c>
      <c r="L41" s="35">
        <v>1976</v>
      </c>
      <c r="M41" s="35">
        <v>6085</v>
      </c>
      <c r="N41" s="35">
        <v>8418</v>
      </c>
      <c r="O41" s="35">
        <v>10231</v>
      </c>
      <c r="P41" s="35">
        <v>17208</v>
      </c>
      <c r="Q41" s="35">
        <v>2622</v>
      </c>
      <c r="R41" s="35">
        <v>710</v>
      </c>
      <c r="S41" s="35">
        <v>10451</v>
      </c>
      <c r="T41" s="35">
        <v>13662</v>
      </c>
      <c r="U41" s="35">
        <v>7016</v>
      </c>
      <c r="V41" s="35">
        <v>10045</v>
      </c>
      <c r="W41" s="35">
        <v>23698</v>
      </c>
      <c r="X41" s="35">
        <v>6881</v>
      </c>
      <c r="Y41" s="35">
        <v>6355</v>
      </c>
      <c r="Z41" s="35">
        <v>73148</v>
      </c>
      <c r="AA41" s="35">
        <v>2044</v>
      </c>
      <c r="AB41" s="35">
        <v>5620</v>
      </c>
      <c r="AC41" s="35">
        <v>24441</v>
      </c>
      <c r="AD41" s="35">
        <v>467</v>
      </c>
      <c r="AE41" s="35">
        <v>10664</v>
      </c>
      <c r="AF41" s="35">
        <v>9986</v>
      </c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  <c r="CO41" s="40"/>
      <c r="CP41" s="40"/>
      <c r="CQ41" s="40"/>
      <c r="CR41" s="40"/>
      <c r="CS41" s="40"/>
      <c r="CT41" s="40"/>
      <c r="CU41" s="40"/>
      <c r="CV41" s="40"/>
      <c r="CW41" s="40"/>
      <c r="CX41" s="40"/>
      <c r="CY41" s="40"/>
      <c r="CZ41" s="40"/>
      <c r="DA41" s="40"/>
      <c r="DB41" s="40"/>
      <c r="DC41" s="40"/>
      <c r="DD41" s="40"/>
      <c r="DE41" s="40"/>
      <c r="DF41" s="40"/>
      <c r="DG41" s="40"/>
      <c r="DH41" s="40"/>
      <c r="DI41" s="40"/>
      <c r="DJ41" s="40"/>
      <c r="DK41" s="40"/>
      <c r="DL41" s="40"/>
      <c r="DM41" s="40"/>
      <c r="DN41" s="40"/>
      <c r="DO41" s="40"/>
      <c r="DP41" s="40"/>
      <c r="DQ41" s="40"/>
      <c r="DR41" s="40"/>
      <c r="DS41" s="40"/>
      <c r="DT41" s="40"/>
      <c r="DU41" s="40"/>
      <c r="DV41" s="40"/>
      <c r="DW41" s="40"/>
      <c r="DX41" s="40"/>
      <c r="DY41" s="40"/>
      <c r="DZ41" s="40"/>
      <c r="EA41" s="40"/>
      <c r="EB41" s="40"/>
      <c r="EC41" s="40"/>
      <c r="ED41" s="40"/>
      <c r="EE41" s="40"/>
      <c r="EF41" s="40"/>
      <c r="EG41" s="40"/>
      <c r="EH41" s="40"/>
      <c r="EI41" s="40"/>
      <c r="EJ41" s="40"/>
      <c r="EK41" s="40"/>
      <c r="EL41" s="22"/>
      <c r="EM41" s="22"/>
      <c r="EN41" s="22"/>
      <c r="EO41" s="22"/>
      <c r="EP41" s="22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  <c r="FL41" s="22"/>
      <c r="FM41" s="22"/>
      <c r="FN41" s="22"/>
      <c r="FO41" s="22"/>
      <c r="FP41" s="22"/>
      <c r="FQ41" s="22"/>
      <c r="FR41" s="22"/>
      <c r="FS41" s="22"/>
      <c r="FT41" s="22"/>
      <c r="FU41" s="22"/>
      <c r="FV41" s="22"/>
      <c r="FW41" s="22"/>
      <c r="FX41" s="22"/>
      <c r="FY41" s="22"/>
      <c r="FZ41" s="22"/>
      <c r="GA41" s="22"/>
      <c r="GB41" s="22"/>
      <c r="GC41" s="22"/>
      <c r="GD41" s="22"/>
      <c r="GE41" s="22"/>
      <c r="GF41" s="22"/>
      <c r="GG41" s="22"/>
      <c r="GH41" s="22"/>
      <c r="GI41" s="22"/>
      <c r="GJ41" s="22"/>
      <c r="GK41" s="22"/>
      <c r="GL41" s="22"/>
      <c r="GM41" s="22"/>
      <c r="GN41" s="22"/>
      <c r="GO41" s="22"/>
      <c r="GP41" s="22"/>
      <c r="GQ41" s="22"/>
      <c r="GR41" s="22"/>
      <c r="GS41" s="22"/>
      <c r="GT41" s="22"/>
      <c r="GU41" s="22"/>
      <c r="GV41" s="22"/>
      <c r="GW41" s="22"/>
      <c r="GX41" s="22"/>
      <c r="GY41" s="22"/>
      <c r="GZ41" s="22"/>
      <c r="HA41" s="22"/>
      <c r="HB41" s="22"/>
      <c r="HC41" s="22"/>
      <c r="HD41" s="22"/>
      <c r="HE41" s="22"/>
      <c r="HF41" s="22"/>
      <c r="HG41" s="22"/>
      <c r="HH41" s="22"/>
      <c r="HI41" s="22"/>
      <c r="HJ41" s="22"/>
      <c r="HK41" s="22"/>
      <c r="HL41" s="22"/>
      <c r="HM41" s="22"/>
      <c r="HN41" s="22"/>
      <c r="HO41" s="22"/>
      <c r="HP41" s="22"/>
      <c r="HQ41" s="22"/>
      <c r="HR41" s="22"/>
      <c r="HS41" s="22"/>
      <c r="HT41" s="22"/>
      <c r="HU41" s="22"/>
      <c r="HV41" s="22"/>
      <c r="HW41" s="22"/>
      <c r="HX41" s="22"/>
      <c r="HY41" s="22"/>
      <c r="HZ41" s="22"/>
      <c r="IA41" s="22"/>
      <c r="IB41" s="22"/>
      <c r="IC41" s="22"/>
      <c r="ID41" s="22"/>
      <c r="IE41" s="22"/>
      <c r="IF41" s="22"/>
      <c r="IG41" s="22"/>
      <c r="IH41" s="22"/>
      <c r="II41" s="22"/>
      <c r="IJ41" s="22"/>
      <c r="IK41" s="22"/>
      <c r="IL41" s="22"/>
      <c r="IM41" s="22"/>
      <c r="IN41" s="22"/>
      <c r="IO41" s="22"/>
      <c r="IP41" s="22"/>
      <c r="IQ41" s="22"/>
      <c r="IR41" s="22"/>
      <c r="IS41" s="22"/>
      <c r="IT41" s="22"/>
      <c r="IU41" s="22"/>
      <c r="IV41" s="22"/>
      <c r="IW41" s="22"/>
      <c r="IX41" s="22"/>
      <c r="IY41" s="22"/>
      <c r="IZ41" s="22"/>
      <c r="JA41" s="22"/>
      <c r="JB41" s="22"/>
      <c r="JC41" s="22"/>
      <c r="JD41" s="22"/>
      <c r="JE41" s="22"/>
      <c r="JF41" s="22"/>
      <c r="JG41" s="22"/>
      <c r="JH41" s="22"/>
      <c r="JI41" s="22"/>
      <c r="JJ41" s="22"/>
      <c r="JK41" s="22"/>
      <c r="JL41" s="22"/>
      <c r="JM41" s="22"/>
      <c r="JN41" s="22"/>
      <c r="JO41" s="22"/>
      <c r="JP41" s="22"/>
      <c r="JQ41" s="22"/>
      <c r="JR41" s="22"/>
      <c r="JS41" s="22"/>
      <c r="JT41" s="22"/>
      <c r="JU41" s="22"/>
      <c r="JV41" s="22"/>
      <c r="JW41" s="22"/>
      <c r="JX41" s="22"/>
      <c r="JY41" s="22"/>
      <c r="JZ41" s="22"/>
      <c r="KA41" s="22"/>
      <c r="KB41" s="22"/>
      <c r="KC41" s="22"/>
      <c r="KD41" s="22"/>
      <c r="KE41" s="22"/>
      <c r="KF41" s="22"/>
      <c r="KG41" s="22"/>
      <c r="KH41" s="22"/>
      <c r="KI41" s="22"/>
      <c r="KJ41" s="22"/>
      <c r="KK41" s="22"/>
      <c r="KL41" s="22"/>
      <c r="KM41" s="22"/>
      <c r="KN41" s="22"/>
      <c r="KO41" s="22"/>
      <c r="KP41" s="22"/>
      <c r="KQ41" s="22"/>
      <c r="KR41" s="22"/>
      <c r="KS41" s="22"/>
      <c r="KT41" s="22"/>
      <c r="KU41" s="22"/>
      <c r="KV41" s="22"/>
      <c r="KW41" s="22"/>
      <c r="KX41" s="22"/>
      <c r="KY41" s="22"/>
      <c r="KZ41" s="22"/>
      <c r="LA41" s="22"/>
      <c r="LB41" s="22"/>
      <c r="LC41" s="22"/>
      <c r="LD41" s="22"/>
      <c r="LE41" s="22"/>
      <c r="LF41" s="22"/>
      <c r="LG41" s="22"/>
      <c r="LH41" s="22"/>
      <c r="LI41" s="22"/>
      <c r="LJ41" s="22"/>
      <c r="LK41" s="22"/>
      <c r="LL41" s="22"/>
      <c r="LM41" s="22"/>
      <c r="LN41" s="22"/>
      <c r="LO41" s="22"/>
      <c r="LP41" s="22"/>
      <c r="LQ41" s="22"/>
      <c r="LR41" s="22"/>
      <c r="LS41" s="22"/>
      <c r="LT41" s="22"/>
      <c r="LU41" s="22"/>
      <c r="LV41" s="22"/>
      <c r="LW41" s="22"/>
      <c r="LX41" s="22"/>
      <c r="LY41" s="22"/>
      <c r="LZ41" s="22"/>
      <c r="MA41" s="22"/>
      <c r="MB41" s="22"/>
      <c r="MC41" s="22"/>
      <c r="MD41" s="22"/>
      <c r="ME41" s="22"/>
      <c r="MF41" s="22"/>
      <c r="MG41" s="22"/>
      <c r="MH41" s="22"/>
      <c r="MI41" s="22"/>
      <c r="MJ41" s="22"/>
      <c r="MK41" s="22"/>
      <c r="ML41" s="22"/>
      <c r="MM41" s="22"/>
      <c r="MN41" s="22"/>
      <c r="MO41" s="22"/>
      <c r="MP41" s="22"/>
      <c r="MQ41" s="22"/>
      <c r="MR41" s="22"/>
      <c r="MS41" s="22"/>
      <c r="MT41" s="22"/>
      <c r="MU41" s="22"/>
      <c r="MV41" s="22"/>
      <c r="MW41" s="22"/>
      <c r="MX41" s="22"/>
      <c r="MY41" s="22"/>
      <c r="MZ41" s="22"/>
      <c r="NA41" s="22"/>
      <c r="NB41" s="22"/>
      <c r="NC41" s="22"/>
      <c r="ND41" s="22"/>
      <c r="NE41" s="22"/>
      <c r="NF41" s="22"/>
      <c r="NG41" s="22"/>
      <c r="NH41" s="22"/>
      <c r="NI41" s="22"/>
      <c r="NJ41" s="22"/>
      <c r="NK41" s="22"/>
      <c r="NL41" s="22"/>
      <c r="NM41" s="22"/>
      <c r="NN41" s="22"/>
      <c r="NO41" s="22"/>
      <c r="NP41" s="22"/>
      <c r="NQ41" s="22"/>
      <c r="NR41" s="22"/>
      <c r="NS41" s="22"/>
      <c r="NT41" s="22"/>
      <c r="NU41" s="22"/>
      <c r="NV41" s="22"/>
      <c r="NW41" s="22"/>
      <c r="NX41" s="22"/>
      <c r="NY41" s="22"/>
      <c r="NZ41" s="22"/>
      <c r="OA41" s="22"/>
      <c r="OB41" s="22"/>
      <c r="OC41" s="22"/>
      <c r="OD41" s="22"/>
      <c r="OE41" s="22"/>
      <c r="OF41" s="22"/>
      <c r="OG41" s="22"/>
      <c r="OH41" s="22"/>
      <c r="OI41" s="22"/>
      <c r="OJ41" s="22"/>
      <c r="OK41" s="22"/>
      <c r="OL41" s="22"/>
      <c r="OM41" s="22"/>
      <c r="ON41" s="22"/>
      <c r="OO41" s="22"/>
      <c r="OP41" s="22"/>
      <c r="OQ41" s="22"/>
      <c r="OR41" s="22"/>
      <c r="OS41" s="22"/>
      <c r="OT41" s="22"/>
      <c r="OU41" s="22"/>
      <c r="OV41" s="22"/>
      <c r="OW41" s="22"/>
      <c r="OX41" s="22"/>
      <c r="OY41" s="22"/>
      <c r="OZ41" s="22"/>
      <c r="PA41" s="22"/>
      <c r="PB41" s="22"/>
      <c r="PC41" s="22"/>
      <c r="PD41" s="22"/>
      <c r="PE41" s="22"/>
      <c r="PF41" s="22"/>
      <c r="PG41" s="22"/>
      <c r="PH41" s="22"/>
      <c r="PI41" s="22"/>
      <c r="PJ41" s="22"/>
      <c r="PK41" s="22"/>
      <c r="PL41" s="22"/>
      <c r="PM41" s="22"/>
      <c r="PN41" s="22"/>
      <c r="PO41" s="22"/>
      <c r="PP41" s="22"/>
      <c r="PQ41" s="22"/>
      <c r="PR41" s="22"/>
      <c r="PS41" s="22"/>
      <c r="PT41" s="22"/>
      <c r="PU41" s="22"/>
      <c r="PV41" s="22"/>
      <c r="PW41" s="22"/>
      <c r="PX41" s="22"/>
      <c r="PY41" s="22"/>
      <c r="PZ41" s="22"/>
      <c r="QA41" s="22"/>
      <c r="QB41" s="22"/>
      <c r="QC41" s="22"/>
      <c r="QD41" s="22"/>
      <c r="QE41" s="22"/>
      <c r="QF41" s="22"/>
      <c r="QG41" s="22"/>
      <c r="QH41" s="22"/>
      <c r="QI41" s="22"/>
      <c r="QJ41" s="22"/>
      <c r="QK41" s="22"/>
      <c r="QL41" s="22"/>
      <c r="QM41" s="22"/>
      <c r="QN41" s="22"/>
      <c r="QO41" s="22"/>
      <c r="QP41" s="22"/>
      <c r="QQ41" s="22"/>
      <c r="QR41" s="22"/>
      <c r="QS41" s="22"/>
      <c r="QT41" s="22"/>
      <c r="QU41" s="22"/>
      <c r="QV41" s="22"/>
      <c r="QW41" s="22"/>
      <c r="QX41" s="22"/>
      <c r="QY41" s="22"/>
      <c r="QZ41" s="22"/>
      <c r="RA41" s="22"/>
      <c r="RB41" s="22"/>
      <c r="RC41" s="22"/>
      <c r="RD41" s="22"/>
      <c r="RE41" s="22"/>
      <c r="RF41" s="22"/>
      <c r="RG41" s="22"/>
      <c r="RH41" s="22"/>
      <c r="RI41" s="22"/>
      <c r="RJ41" s="22"/>
      <c r="RK41" s="22"/>
      <c r="RL41" s="22"/>
      <c r="RM41" s="22"/>
      <c r="RN41" s="22"/>
      <c r="RO41" s="22"/>
      <c r="RP41" s="22"/>
      <c r="RQ41" s="22"/>
      <c r="RR41" s="22"/>
      <c r="RS41" s="22"/>
      <c r="RT41" s="22"/>
      <c r="RU41" s="22"/>
      <c r="RV41" s="22"/>
      <c r="RW41" s="22"/>
      <c r="RX41" s="22"/>
      <c r="RY41" s="22"/>
      <c r="RZ41" s="22"/>
      <c r="SA41" s="22"/>
      <c r="SB41" s="22"/>
      <c r="SC41" s="22"/>
      <c r="SD41" s="22"/>
      <c r="SE41" s="22"/>
      <c r="SF41" s="22"/>
      <c r="SG41" s="22"/>
      <c r="SH41" s="22"/>
      <c r="SI41" s="22"/>
      <c r="SJ41" s="22"/>
      <c r="SK41" s="22"/>
      <c r="SL41" s="22"/>
      <c r="SM41" s="22"/>
      <c r="SN41" s="22"/>
      <c r="SO41" s="22"/>
      <c r="SP41" s="22"/>
      <c r="SQ41" s="22"/>
      <c r="SR41" s="22"/>
      <c r="SS41" s="22"/>
      <c r="ST41" s="22"/>
      <c r="SU41" s="22"/>
      <c r="SV41" s="22"/>
      <c r="SW41" s="22"/>
      <c r="SX41" s="22"/>
      <c r="SY41" s="22"/>
      <c r="SZ41" s="22"/>
      <c r="TA41" s="22"/>
      <c r="TB41" s="22"/>
      <c r="TC41" s="22"/>
      <c r="TD41" s="22"/>
      <c r="TE41" s="22"/>
      <c r="TF41" s="22"/>
      <c r="TG41" s="22"/>
      <c r="TH41" s="22"/>
      <c r="TI41" s="22"/>
      <c r="TJ41" s="22"/>
      <c r="TK41" s="22"/>
      <c r="TL41" s="22"/>
      <c r="TM41" s="22"/>
      <c r="TN41" s="22"/>
      <c r="TO41" s="22"/>
      <c r="TP41" s="22"/>
      <c r="TQ41" s="22"/>
      <c r="TR41" s="22"/>
      <c r="TS41" s="22"/>
      <c r="TT41" s="22"/>
      <c r="TU41" s="22"/>
      <c r="TV41" s="22"/>
      <c r="TW41" s="22"/>
      <c r="TX41" s="22"/>
      <c r="TY41" s="22"/>
      <c r="TZ41" s="22"/>
      <c r="UA41" s="22"/>
      <c r="UB41" s="22"/>
      <c r="UC41" s="22"/>
      <c r="UD41" s="22"/>
      <c r="UE41" s="22"/>
      <c r="UF41" s="22"/>
      <c r="UG41" s="22"/>
      <c r="UH41" s="22"/>
      <c r="UI41" s="22"/>
      <c r="UJ41" s="22"/>
      <c r="UK41" s="22"/>
      <c r="UL41" s="22"/>
      <c r="UM41" s="22"/>
      <c r="UN41" s="22"/>
      <c r="UO41" s="22"/>
      <c r="UP41" s="22"/>
      <c r="UQ41" s="22"/>
      <c r="UR41" s="22"/>
      <c r="US41" s="22"/>
      <c r="UT41" s="22"/>
      <c r="UU41" s="22"/>
      <c r="UV41" s="22"/>
      <c r="UW41" s="22"/>
      <c r="UX41" s="22"/>
      <c r="UY41" s="22"/>
      <c r="UZ41" s="22"/>
      <c r="VA41" s="22"/>
      <c r="VB41" s="22"/>
      <c r="VC41" s="22"/>
      <c r="VD41" s="22"/>
      <c r="VE41" s="22"/>
      <c r="VF41" s="22"/>
      <c r="VG41" s="22"/>
      <c r="VH41" s="22"/>
      <c r="VI41" s="22"/>
      <c r="VJ41" s="22"/>
      <c r="VK41" s="22"/>
      <c r="VL41" s="22"/>
      <c r="VM41" s="22"/>
      <c r="VN41" s="22"/>
      <c r="VO41" s="22"/>
      <c r="VP41" s="22"/>
      <c r="VQ41" s="22"/>
      <c r="VR41" s="22"/>
      <c r="VS41" s="22"/>
      <c r="VT41" s="22"/>
      <c r="VU41" s="22"/>
      <c r="VV41" s="22"/>
      <c r="VW41" s="22"/>
      <c r="VX41" s="22"/>
      <c r="VY41" s="22"/>
      <c r="VZ41" s="22"/>
      <c r="WA41" s="22"/>
      <c r="WB41" s="22"/>
      <c r="WC41" s="22"/>
      <c r="WD41" s="22"/>
      <c r="WE41" s="22"/>
      <c r="WF41" s="22"/>
      <c r="WG41" s="22"/>
      <c r="WH41" s="22"/>
      <c r="WI41" s="22"/>
      <c r="WJ41" s="22"/>
      <c r="WK41" s="22"/>
      <c r="WL41" s="22"/>
      <c r="WM41" s="22"/>
      <c r="WN41" s="22"/>
      <c r="WO41" s="22"/>
      <c r="WP41" s="22"/>
      <c r="WQ41" s="22"/>
      <c r="WR41" s="22"/>
      <c r="WS41" s="22"/>
      <c r="WT41" s="22"/>
      <c r="WU41" s="22"/>
      <c r="WV41" s="22"/>
      <c r="WW41" s="22"/>
      <c r="WX41" s="22"/>
      <c r="WY41" s="22"/>
      <c r="WZ41" s="22"/>
      <c r="XA41" s="22"/>
      <c r="XB41" s="22"/>
      <c r="XC41" s="22"/>
      <c r="XD41" s="22"/>
      <c r="XE41" s="22"/>
      <c r="XF41" s="22"/>
      <c r="XG41" s="22"/>
      <c r="XH41" s="22"/>
      <c r="XI41" s="22"/>
      <c r="XJ41" s="22"/>
      <c r="XK41" s="22"/>
      <c r="XL41" s="22"/>
      <c r="XM41" s="22"/>
      <c r="XN41" s="22"/>
      <c r="XO41" s="22"/>
      <c r="XP41" s="22"/>
      <c r="XQ41" s="22"/>
      <c r="XR41" s="22"/>
      <c r="XS41" s="22"/>
      <c r="XT41" s="22"/>
      <c r="XU41" s="22"/>
      <c r="XV41" s="22"/>
      <c r="XW41" s="22"/>
      <c r="XX41" s="22"/>
      <c r="XY41" s="22"/>
      <c r="XZ41" s="22"/>
      <c r="YA41" s="22"/>
      <c r="YB41" s="22"/>
      <c r="YC41" s="22"/>
      <c r="YD41" s="22"/>
      <c r="YE41" s="22"/>
      <c r="YF41" s="22"/>
      <c r="YG41" s="22"/>
      <c r="YH41" s="22"/>
      <c r="YI41" s="22"/>
      <c r="YJ41" s="22"/>
      <c r="YK41" s="22"/>
      <c r="YL41" s="22"/>
      <c r="YM41" s="22"/>
      <c r="YN41" s="22"/>
      <c r="YO41" s="22"/>
      <c r="YP41" s="22"/>
      <c r="YQ41" s="22"/>
      <c r="YR41" s="22"/>
      <c r="YS41" s="22"/>
      <c r="YT41" s="22"/>
      <c r="YU41" s="22"/>
      <c r="YV41" s="22"/>
      <c r="YW41" s="22"/>
      <c r="YX41" s="22"/>
      <c r="YY41" s="22"/>
      <c r="YZ41" s="22"/>
      <c r="ZA41" s="22"/>
      <c r="ZB41" s="22"/>
      <c r="ZC41" s="22"/>
      <c r="ZD41" s="22"/>
      <c r="ZE41" s="22"/>
      <c r="ZF41" s="22"/>
      <c r="ZG41" s="22"/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/>
      <c r="ZX41" s="22"/>
      <c r="ZY41" s="22"/>
      <c r="ZZ41" s="22"/>
      <c r="AAA41" s="22"/>
      <c r="AAB41" s="22"/>
      <c r="AAC41" s="22"/>
      <c r="AAD41" s="22"/>
      <c r="AAE41" s="22"/>
      <c r="AAF41" s="22"/>
      <c r="AAG41" s="22"/>
      <c r="AAH41" s="22"/>
      <c r="AAI41" s="22"/>
      <c r="AAJ41" s="22"/>
      <c r="AAK41" s="22"/>
      <c r="AAL41" s="22"/>
      <c r="AAM41" s="22"/>
      <c r="AAN41" s="22"/>
      <c r="AAO41" s="22"/>
      <c r="AAP41" s="22"/>
      <c r="AAQ41" s="22"/>
      <c r="AAR41" s="22"/>
      <c r="AAS41" s="22"/>
      <c r="AAT41" s="22"/>
      <c r="AAU41" s="22"/>
      <c r="AAV41" s="22"/>
      <c r="AAW41" s="22"/>
      <c r="AAX41" s="22"/>
      <c r="AAY41" s="22"/>
      <c r="AAZ41" s="22"/>
      <c r="ABA41" s="22"/>
      <c r="ABB41" s="22"/>
      <c r="ABC41" s="22"/>
      <c r="ABD41" s="22"/>
      <c r="ABE41" s="22"/>
      <c r="ABF41" s="22"/>
      <c r="ABG41" s="22"/>
      <c r="ABH41" s="22"/>
      <c r="ABI41" s="22"/>
      <c r="ABJ41" s="22"/>
      <c r="ABK41" s="22"/>
      <c r="ABL41" s="22"/>
      <c r="ABM41" s="22"/>
      <c r="ABN41" s="22"/>
      <c r="ABO41" s="22"/>
      <c r="ABP41" s="22"/>
      <c r="ABQ41" s="22"/>
      <c r="ABR41" s="22"/>
      <c r="ABS41" s="22"/>
      <c r="ABT41" s="22"/>
      <c r="ABU41" s="22"/>
      <c r="ABV41" s="22"/>
      <c r="ABW41" s="22"/>
      <c r="ABX41" s="22"/>
      <c r="ABY41" s="22"/>
      <c r="ABZ41" s="22"/>
      <c r="ACA41" s="22"/>
      <c r="ACB41" s="22"/>
      <c r="ACC41" s="22"/>
      <c r="ACD41" s="22"/>
      <c r="ACE41" s="22"/>
      <c r="ACF41" s="22"/>
      <c r="ACG41" s="22"/>
      <c r="ACH41" s="22"/>
      <c r="ACI41" s="22"/>
      <c r="ACJ41" s="22"/>
      <c r="ACK41" s="22"/>
      <c r="ACL41" s="22"/>
      <c r="ACM41" s="22"/>
      <c r="ACN41" s="22"/>
      <c r="ACO41" s="22"/>
      <c r="ACP41" s="22"/>
      <c r="ACQ41" s="22"/>
      <c r="ACR41" s="22"/>
      <c r="ACS41" s="22"/>
      <c r="ACT41" s="22"/>
      <c r="ACU41" s="22"/>
      <c r="ACV41" s="22"/>
      <c r="ACW41" s="22"/>
      <c r="ACX41" s="22"/>
      <c r="ACY41" s="22"/>
      <c r="ACZ41" s="22"/>
      <c r="ADA41" s="22"/>
      <c r="ADB41" s="22"/>
      <c r="ADC41" s="22"/>
      <c r="ADD41" s="22"/>
      <c r="ADE41" s="22"/>
      <c r="ADF41" s="22"/>
      <c r="ADG41" s="22"/>
      <c r="ADH41" s="22"/>
      <c r="ADI41" s="22"/>
      <c r="ADJ41" s="22"/>
      <c r="ADK41" s="22"/>
      <c r="ADL41" s="22"/>
      <c r="ADM41" s="22"/>
      <c r="ADN41" s="22"/>
      <c r="ADO41" s="22"/>
      <c r="ADP41" s="22"/>
      <c r="ADQ41" s="22"/>
      <c r="ADR41" s="22"/>
      <c r="ADS41" s="22"/>
      <c r="ADT41" s="22"/>
      <c r="ADU41" s="22"/>
      <c r="ADV41" s="22"/>
      <c r="ADW41" s="22"/>
      <c r="ADX41" s="22"/>
      <c r="ADY41" s="22"/>
      <c r="ADZ41" s="22"/>
      <c r="AEA41" s="22"/>
      <c r="AEB41" s="22"/>
      <c r="AEC41" s="22"/>
      <c r="AED41" s="22"/>
      <c r="AEE41" s="22"/>
      <c r="AEF41" s="22"/>
      <c r="AEG41" s="22"/>
      <c r="AEH41" s="22"/>
      <c r="AEI41" s="22"/>
      <c r="AEJ41" s="22"/>
      <c r="AEK41" s="22"/>
      <c r="AEL41" s="22"/>
      <c r="AEM41" s="22"/>
      <c r="AEN41" s="22"/>
      <c r="AEO41" s="22"/>
      <c r="AEP41" s="22"/>
      <c r="AEQ41" s="22"/>
      <c r="AER41" s="22"/>
      <c r="AES41" s="22"/>
      <c r="AET41" s="22"/>
      <c r="AEU41" s="22"/>
      <c r="AEV41" s="22"/>
      <c r="AEW41" s="22"/>
      <c r="AEX41" s="22"/>
      <c r="AEY41" s="22"/>
      <c r="AEZ41" s="22"/>
      <c r="AFA41" s="22"/>
      <c r="AFB41" s="22"/>
      <c r="AFC41" s="22"/>
      <c r="AFD41" s="22"/>
      <c r="AFE41" s="22"/>
      <c r="AFF41" s="22"/>
      <c r="AFG41" s="22"/>
      <c r="AFH41" s="22"/>
      <c r="AFI41" s="22"/>
      <c r="AFJ41" s="22"/>
      <c r="AFK41" s="22"/>
      <c r="AFL41" s="22"/>
      <c r="AFM41" s="22"/>
      <c r="AFN41" s="22"/>
      <c r="AFO41" s="22"/>
      <c r="AFP41" s="22"/>
      <c r="AFQ41" s="22"/>
      <c r="AFR41" s="22"/>
    </row>
    <row r="42" spans="1:850" s="35" customFormat="1">
      <c r="A42" s="22">
        <v>42097</v>
      </c>
      <c r="B42" s="35">
        <v>44184</v>
      </c>
      <c r="C42" s="35">
        <v>151709</v>
      </c>
      <c r="D42" s="35">
        <v>2357</v>
      </c>
      <c r="E42" s="35">
        <v>22450</v>
      </c>
      <c r="F42" s="35">
        <v>72350</v>
      </c>
      <c r="G42" s="35">
        <v>67510</v>
      </c>
      <c r="H42" s="35">
        <v>5027</v>
      </c>
      <c r="I42" s="35">
        <v>53034</v>
      </c>
      <c r="J42" s="35">
        <v>12906</v>
      </c>
      <c r="K42" s="35">
        <v>8916</v>
      </c>
      <c r="L42" s="35">
        <v>3218</v>
      </c>
      <c r="M42" s="35">
        <v>5359</v>
      </c>
      <c r="N42" s="35">
        <v>8732</v>
      </c>
      <c r="O42" s="35">
        <v>8219</v>
      </c>
      <c r="P42" s="35">
        <v>18145</v>
      </c>
      <c r="Q42" s="35">
        <v>3482</v>
      </c>
      <c r="R42" s="35">
        <v>887</v>
      </c>
      <c r="S42" s="35">
        <v>19290</v>
      </c>
      <c r="T42" s="35">
        <v>13092</v>
      </c>
      <c r="U42" s="35">
        <v>12747</v>
      </c>
      <c r="V42" s="35">
        <v>8947</v>
      </c>
      <c r="W42" s="35">
        <v>16353</v>
      </c>
      <c r="X42" s="35">
        <v>5207</v>
      </c>
      <c r="Y42" s="35">
        <v>6860</v>
      </c>
      <c r="Z42" s="35">
        <v>48318</v>
      </c>
      <c r="AA42" s="35">
        <v>3898</v>
      </c>
      <c r="AB42" s="35">
        <v>4189</v>
      </c>
      <c r="AC42" s="35">
        <v>19784</v>
      </c>
      <c r="AD42" s="35">
        <v>1172</v>
      </c>
      <c r="AE42" s="35">
        <v>7472</v>
      </c>
      <c r="AF42" s="35">
        <v>7970</v>
      </c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  <c r="CO42" s="40"/>
      <c r="CP42" s="40"/>
      <c r="CQ42" s="40"/>
      <c r="CR42" s="40"/>
      <c r="CS42" s="40"/>
      <c r="CT42" s="40"/>
      <c r="CU42" s="40"/>
      <c r="CV42" s="40"/>
      <c r="CW42" s="40"/>
      <c r="CX42" s="40"/>
      <c r="CY42" s="40"/>
      <c r="CZ42" s="40"/>
      <c r="DA42" s="40"/>
      <c r="DB42" s="40"/>
      <c r="DC42" s="40"/>
      <c r="DD42" s="40"/>
      <c r="DE42" s="40"/>
      <c r="DF42" s="40"/>
      <c r="DG42" s="40"/>
      <c r="DH42" s="40"/>
      <c r="DI42" s="40"/>
      <c r="DJ42" s="40"/>
      <c r="DK42" s="40"/>
      <c r="DL42" s="40"/>
      <c r="DM42" s="40"/>
      <c r="DN42" s="40"/>
      <c r="DO42" s="40"/>
      <c r="DP42" s="40"/>
      <c r="DQ42" s="40"/>
      <c r="DR42" s="40"/>
      <c r="DS42" s="40"/>
      <c r="DT42" s="40"/>
      <c r="DU42" s="40"/>
      <c r="DV42" s="40"/>
      <c r="DW42" s="40"/>
      <c r="DX42" s="40"/>
      <c r="DY42" s="40"/>
      <c r="DZ42" s="40"/>
      <c r="EA42" s="40"/>
      <c r="EB42" s="40"/>
      <c r="EC42" s="40"/>
      <c r="ED42" s="40"/>
      <c r="EE42" s="40"/>
      <c r="EF42" s="40"/>
      <c r="EG42" s="40"/>
      <c r="EH42" s="40"/>
      <c r="EI42" s="40"/>
      <c r="EJ42" s="40"/>
      <c r="EK42" s="40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  <c r="IQ42" s="22"/>
      <c r="IR42" s="22"/>
      <c r="IS42" s="22"/>
      <c r="IT42" s="22"/>
      <c r="IU42" s="22"/>
      <c r="IV42" s="22"/>
      <c r="IW42" s="22"/>
      <c r="IX42" s="22"/>
      <c r="IY42" s="22"/>
      <c r="IZ42" s="22"/>
      <c r="JA42" s="22"/>
      <c r="JB42" s="22"/>
      <c r="JC42" s="22"/>
      <c r="JD42" s="22"/>
      <c r="JE42" s="22"/>
      <c r="JF42" s="22"/>
      <c r="JG42" s="22"/>
      <c r="JH42" s="22"/>
      <c r="JI42" s="22"/>
      <c r="JJ42" s="22"/>
      <c r="JK42" s="22"/>
      <c r="JL42" s="22"/>
      <c r="JM42" s="22"/>
      <c r="JN42" s="22"/>
      <c r="JO42" s="22"/>
      <c r="JP42" s="22"/>
      <c r="JQ42" s="22"/>
      <c r="JR42" s="22"/>
      <c r="JS42" s="22"/>
      <c r="JT42" s="22"/>
      <c r="JU42" s="22"/>
      <c r="JV42" s="22"/>
      <c r="JW42" s="22"/>
      <c r="JX42" s="22"/>
      <c r="JY42" s="22"/>
      <c r="JZ42" s="22"/>
      <c r="KA42" s="22"/>
      <c r="KB42" s="22"/>
      <c r="KC42" s="22"/>
      <c r="KD42" s="22"/>
      <c r="KE42" s="22"/>
      <c r="KF42" s="22"/>
      <c r="KG42" s="22"/>
      <c r="KH42" s="22"/>
      <c r="KI42" s="22"/>
      <c r="KJ42" s="22"/>
      <c r="KK42" s="22"/>
      <c r="KL42" s="22"/>
      <c r="KM42" s="22"/>
      <c r="KN42" s="22"/>
      <c r="KO42" s="22"/>
      <c r="KP42" s="22"/>
      <c r="KQ42" s="22"/>
      <c r="KR42" s="22"/>
      <c r="KS42" s="22"/>
      <c r="KT42" s="22"/>
      <c r="KU42" s="22"/>
      <c r="KV42" s="22"/>
      <c r="KW42" s="22"/>
      <c r="KX42" s="22"/>
      <c r="KY42" s="22"/>
      <c r="KZ42" s="22"/>
      <c r="LA42" s="22"/>
      <c r="LB42" s="22"/>
      <c r="LC42" s="22"/>
      <c r="LD42" s="22"/>
      <c r="LE42" s="22"/>
      <c r="LF42" s="22"/>
      <c r="LG42" s="22"/>
      <c r="LH42" s="22"/>
      <c r="LI42" s="22"/>
      <c r="LJ42" s="22"/>
      <c r="LK42" s="22"/>
      <c r="LL42" s="22"/>
      <c r="LM42" s="22"/>
      <c r="LN42" s="22"/>
      <c r="LO42" s="22"/>
      <c r="LP42" s="22"/>
      <c r="LQ42" s="22"/>
      <c r="LR42" s="22"/>
      <c r="LS42" s="22"/>
      <c r="LT42" s="22"/>
      <c r="LU42" s="22"/>
      <c r="LV42" s="22"/>
      <c r="LW42" s="22"/>
      <c r="LX42" s="22"/>
      <c r="LY42" s="22"/>
      <c r="LZ42" s="22"/>
      <c r="MA42" s="22"/>
      <c r="MB42" s="22"/>
      <c r="MC42" s="22"/>
      <c r="MD42" s="22"/>
      <c r="ME42" s="22"/>
      <c r="MF42" s="22"/>
      <c r="MG42" s="22"/>
      <c r="MH42" s="22"/>
      <c r="MI42" s="22"/>
      <c r="MJ42" s="22"/>
      <c r="MK42" s="22"/>
      <c r="ML42" s="22"/>
      <c r="MM42" s="22"/>
      <c r="MN42" s="22"/>
      <c r="MO42" s="22"/>
      <c r="MP42" s="22"/>
      <c r="MQ42" s="22"/>
      <c r="MR42" s="22"/>
      <c r="MS42" s="22"/>
      <c r="MT42" s="22"/>
      <c r="MU42" s="22"/>
      <c r="MV42" s="22"/>
      <c r="MW42" s="22"/>
      <c r="MX42" s="22"/>
      <c r="MY42" s="22"/>
      <c r="MZ42" s="22"/>
      <c r="NA42" s="22"/>
      <c r="NB42" s="22"/>
      <c r="NC42" s="22"/>
      <c r="ND42" s="22"/>
      <c r="NE42" s="22"/>
      <c r="NF42" s="22"/>
      <c r="NG42" s="22"/>
      <c r="NH42" s="22"/>
      <c r="NI42" s="22"/>
      <c r="NJ42" s="22"/>
      <c r="NK42" s="22"/>
      <c r="NL42" s="22"/>
      <c r="NM42" s="22"/>
      <c r="NN42" s="22"/>
      <c r="NO42" s="22"/>
      <c r="NP42" s="22"/>
      <c r="NQ42" s="22"/>
      <c r="NR42" s="22"/>
      <c r="NS42" s="22"/>
      <c r="NT42" s="22"/>
      <c r="NU42" s="22"/>
      <c r="NV42" s="22"/>
      <c r="NW42" s="22"/>
      <c r="NX42" s="22"/>
      <c r="NY42" s="22"/>
      <c r="NZ42" s="22"/>
      <c r="OA42" s="22"/>
      <c r="OB42" s="22"/>
      <c r="OC42" s="22"/>
      <c r="OD42" s="22"/>
      <c r="OE42" s="22"/>
      <c r="OF42" s="22"/>
      <c r="OG42" s="22"/>
      <c r="OH42" s="22"/>
      <c r="OI42" s="22"/>
      <c r="OJ42" s="22"/>
      <c r="OK42" s="22"/>
      <c r="OL42" s="22"/>
      <c r="OM42" s="22"/>
      <c r="ON42" s="22"/>
      <c r="OO42" s="22"/>
      <c r="OP42" s="22"/>
      <c r="OQ42" s="22"/>
      <c r="OR42" s="22"/>
      <c r="OS42" s="22"/>
      <c r="OT42" s="22"/>
      <c r="OU42" s="22"/>
      <c r="OV42" s="22"/>
      <c r="OW42" s="22"/>
      <c r="OX42" s="22"/>
      <c r="OY42" s="22"/>
      <c r="OZ42" s="22"/>
      <c r="PA42" s="22"/>
      <c r="PB42" s="22"/>
      <c r="PC42" s="22"/>
      <c r="PD42" s="22"/>
      <c r="PE42" s="22"/>
      <c r="PF42" s="22"/>
      <c r="PG42" s="22"/>
      <c r="PH42" s="22"/>
      <c r="PI42" s="22"/>
      <c r="PJ42" s="22"/>
      <c r="PK42" s="22"/>
      <c r="PL42" s="22"/>
      <c r="PM42" s="22"/>
      <c r="PN42" s="22"/>
      <c r="PO42" s="22"/>
      <c r="PP42" s="22"/>
      <c r="PQ42" s="22"/>
      <c r="PR42" s="22"/>
      <c r="PS42" s="22"/>
      <c r="PT42" s="22"/>
      <c r="PU42" s="22"/>
      <c r="PV42" s="22"/>
      <c r="PW42" s="22"/>
      <c r="PX42" s="22"/>
      <c r="PY42" s="22"/>
      <c r="PZ42" s="22"/>
      <c r="QA42" s="22"/>
      <c r="QB42" s="22"/>
      <c r="QC42" s="22"/>
      <c r="QD42" s="22"/>
      <c r="QE42" s="22"/>
      <c r="QF42" s="22"/>
      <c r="QG42" s="22"/>
      <c r="QH42" s="22"/>
      <c r="QI42" s="22"/>
      <c r="QJ42" s="22"/>
      <c r="QK42" s="22"/>
      <c r="QL42" s="22"/>
      <c r="QM42" s="22"/>
      <c r="QN42" s="22"/>
      <c r="QO42" s="22"/>
      <c r="QP42" s="22"/>
      <c r="QQ42" s="22"/>
      <c r="QR42" s="22"/>
      <c r="QS42" s="22"/>
      <c r="QT42" s="22"/>
      <c r="QU42" s="22"/>
      <c r="QV42" s="22"/>
      <c r="QW42" s="22"/>
      <c r="QX42" s="22"/>
      <c r="QY42" s="22"/>
      <c r="QZ42" s="22"/>
      <c r="RA42" s="22"/>
      <c r="RB42" s="22"/>
      <c r="RC42" s="22"/>
      <c r="RD42" s="22"/>
      <c r="RE42" s="22"/>
      <c r="RF42" s="22"/>
      <c r="RG42" s="22"/>
      <c r="RH42" s="22"/>
      <c r="RI42" s="22"/>
      <c r="RJ42" s="22"/>
      <c r="RK42" s="22"/>
      <c r="RL42" s="22"/>
      <c r="RM42" s="22"/>
      <c r="RN42" s="22"/>
      <c r="RO42" s="22"/>
      <c r="RP42" s="22"/>
      <c r="RQ42" s="22"/>
      <c r="RR42" s="22"/>
      <c r="RS42" s="22"/>
      <c r="RT42" s="22"/>
      <c r="RU42" s="22"/>
      <c r="RV42" s="22"/>
      <c r="RW42" s="22"/>
      <c r="RX42" s="22"/>
      <c r="RY42" s="22"/>
      <c r="RZ42" s="22"/>
      <c r="SA42" s="22"/>
      <c r="SB42" s="22"/>
      <c r="SC42" s="22"/>
      <c r="SD42" s="22"/>
      <c r="SE42" s="22"/>
      <c r="SF42" s="22"/>
      <c r="SG42" s="22"/>
      <c r="SH42" s="22"/>
      <c r="SI42" s="22"/>
      <c r="SJ42" s="22"/>
      <c r="SK42" s="22"/>
      <c r="SL42" s="22"/>
      <c r="SM42" s="22"/>
      <c r="SN42" s="22"/>
      <c r="SO42" s="22"/>
      <c r="SP42" s="22"/>
      <c r="SQ42" s="22"/>
      <c r="SR42" s="22"/>
      <c r="SS42" s="22"/>
      <c r="ST42" s="22"/>
      <c r="SU42" s="22"/>
      <c r="SV42" s="22"/>
      <c r="SW42" s="22"/>
      <c r="SX42" s="22"/>
      <c r="SY42" s="22"/>
      <c r="SZ42" s="22"/>
      <c r="TA42" s="22"/>
      <c r="TB42" s="22"/>
      <c r="TC42" s="22"/>
      <c r="TD42" s="22"/>
      <c r="TE42" s="22"/>
      <c r="TF42" s="22"/>
      <c r="TG42" s="22"/>
      <c r="TH42" s="22"/>
      <c r="TI42" s="22"/>
      <c r="TJ42" s="22"/>
      <c r="TK42" s="22"/>
      <c r="TL42" s="22"/>
      <c r="TM42" s="22"/>
      <c r="TN42" s="22"/>
      <c r="TO42" s="22"/>
      <c r="TP42" s="22"/>
      <c r="TQ42" s="22"/>
      <c r="TR42" s="22"/>
      <c r="TS42" s="22"/>
      <c r="TT42" s="22"/>
      <c r="TU42" s="22"/>
      <c r="TV42" s="22"/>
      <c r="TW42" s="22"/>
      <c r="TX42" s="22"/>
      <c r="TY42" s="22"/>
      <c r="TZ42" s="22"/>
      <c r="UA42" s="22"/>
      <c r="UB42" s="22"/>
      <c r="UC42" s="22"/>
      <c r="UD42" s="22"/>
      <c r="UE42" s="22"/>
      <c r="UF42" s="22"/>
      <c r="UG42" s="22"/>
      <c r="UH42" s="22"/>
      <c r="UI42" s="22"/>
      <c r="UJ42" s="22"/>
      <c r="UK42" s="22"/>
      <c r="UL42" s="22"/>
      <c r="UM42" s="22"/>
      <c r="UN42" s="22"/>
      <c r="UO42" s="22"/>
      <c r="UP42" s="22"/>
      <c r="UQ42" s="22"/>
      <c r="UR42" s="22"/>
      <c r="US42" s="22"/>
      <c r="UT42" s="22"/>
      <c r="UU42" s="22"/>
      <c r="UV42" s="22"/>
      <c r="UW42" s="22"/>
      <c r="UX42" s="22"/>
      <c r="UY42" s="22"/>
      <c r="UZ42" s="22"/>
      <c r="VA42" s="22"/>
      <c r="VB42" s="22"/>
      <c r="VC42" s="22"/>
      <c r="VD42" s="22"/>
      <c r="VE42" s="22"/>
      <c r="VF42" s="22"/>
      <c r="VG42" s="22"/>
      <c r="VH42" s="22"/>
      <c r="VI42" s="22"/>
      <c r="VJ42" s="22"/>
      <c r="VK42" s="22"/>
      <c r="VL42" s="22"/>
      <c r="VM42" s="22"/>
      <c r="VN42" s="22"/>
      <c r="VO42" s="22"/>
      <c r="VP42" s="22"/>
      <c r="VQ42" s="22"/>
      <c r="VR42" s="22"/>
      <c r="VS42" s="22"/>
      <c r="VT42" s="22"/>
      <c r="VU42" s="22"/>
      <c r="VV42" s="22"/>
      <c r="VW42" s="22"/>
      <c r="VX42" s="22"/>
      <c r="VY42" s="22"/>
      <c r="VZ42" s="22"/>
      <c r="WA42" s="22"/>
      <c r="WB42" s="22"/>
      <c r="WC42" s="22"/>
      <c r="WD42" s="22"/>
      <c r="WE42" s="22"/>
      <c r="WF42" s="22"/>
      <c r="WG42" s="22"/>
      <c r="WH42" s="22"/>
      <c r="WI42" s="22"/>
      <c r="WJ42" s="22"/>
      <c r="WK42" s="22"/>
      <c r="WL42" s="22"/>
      <c r="WM42" s="22"/>
      <c r="WN42" s="22"/>
      <c r="WO42" s="22"/>
      <c r="WP42" s="22"/>
      <c r="WQ42" s="22"/>
      <c r="WR42" s="22"/>
      <c r="WS42" s="22"/>
      <c r="WT42" s="22"/>
      <c r="WU42" s="22"/>
      <c r="WV42" s="22"/>
      <c r="WW42" s="22"/>
      <c r="WX42" s="22"/>
      <c r="WY42" s="22"/>
      <c r="WZ42" s="22"/>
      <c r="XA42" s="22"/>
      <c r="XB42" s="22"/>
      <c r="XC42" s="22"/>
      <c r="XD42" s="22"/>
      <c r="XE42" s="22"/>
      <c r="XF42" s="22"/>
      <c r="XG42" s="22"/>
      <c r="XH42" s="22"/>
      <c r="XI42" s="22"/>
      <c r="XJ42" s="22"/>
      <c r="XK42" s="22"/>
      <c r="XL42" s="22"/>
      <c r="XM42" s="22"/>
      <c r="XN42" s="22"/>
      <c r="XO42" s="22"/>
      <c r="XP42" s="22"/>
      <c r="XQ42" s="22"/>
      <c r="XR42" s="22"/>
      <c r="XS42" s="22"/>
      <c r="XT42" s="22"/>
      <c r="XU42" s="22"/>
      <c r="XV42" s="22"/>
      <c r="XW42" s="22"/>
      <c r="XX42" s="22"/>
      <c r="XY42" s="22"/>
      <c r="XZ42" s="22"/>
      <c r="YA42" s="22"/>
      <c r="YB42" s="22"/>
      <c r="YC42" s="22"/>
      <c r="YD42" s="22"/>
      <c r="YE42" s="22"/>
      <c r="YF42" s="22"/>
      <c r="YG42" s="22"/>
      <c r="YH42" s="22"/>
      <c r="YI42" s="22"/>
      <c r="YJ42" s="22"/>
      <c r="YK42" s="22"/>
      <c r="YL42" s="22"/>
      <c r="YM42" s="22"/>
      <c r="YN42" s="22"/>
      <c r="YO42" s="22"/>
      <c r="YP42" s="22"/>
      <c r="YQ42" s="22"/>
      <c r="YR42" s="22"/>
      <c r="YS42" s="22"/>
      <c r="YT42" s="22"/>
      <c r="YU42" s="22"/>
      <c r="YV42" s="22"/>
      <c r="YW42" s="22"/>
      <c r="YX42" s="22"/>
      <c r="YY42" s="22"/>
      <c r="YZ42" s="22"/>
      <c r="ZA42" s="22"/>
      <c r="ZB42" s="22"/>
      <c r="ZC42" s="22"/>
      <c r="ZD42" s="22"/>
      <c r="ZE42" s="22"/>
      <c r="ZF42" s="22"/>
      <c r="ZG42" s="22"/>
      <c r="ZH42" s="22"/>
      <c r="ZI42" s="22"/>
      <c r="ZJ42" s="22"/>
      <c r="ZK42" s="22"/>
      <c r="ZL42" s="22"/>
      <c r="ZM42" s="22"/>
      <c r="ZN42" s="22"/>
      <c r="ZO42" s="22"/>
      <c r="ZP42" s="22"/>
      <c r="ZQ42" s="22"/>
      <c r="ZR42" s="22"/>
      <c r="ZS42" s="22"/>
      <c r="ZT42" s="22"/>
      <c r="ZU42" s="22"/>
      <c r="ZV42" s="22"/>
      <c r="ZW42" s="22"/>
      <c r="ZX42" s="22"/>
      <c r="ZY42" s="22"/>
      <c r="ZZ42" s="22"/>
      <c r="AAA42" s="22"/>
      <c r="AAB42" s="22"/>
      <c r="AAC42" s="22"/>
      <c r="AAD42" s="22"/>
      <c r="AAE42" s="22"/>
      <c r="AAF42" s="22"/>
      <c r="AAG42" s="22"/>
      <c r="AAH42" s="22"/>
      <c r="AAI42" s="22"/>
      <c r="AAJ42" s="22"/>
      <c r="AAK42" s="22"/>
      <c r="AAL42" s="22"/>
      <c r="AAM42" s="22"/>
      <c r="AAN42" s="22"/>
      <c r="AAO42" s="22"/>
      <c r="AAP42" s="22"/>
      <c r="AAQ42" s="22"/>
      <c r="AAR42" s="22"/>
      <c r="AAS42" s="22"/>
      <c r="AAT42" s="22"/>
      <c r="AAU42" s="22"/>
      <c r="AAV42" s="22"/>
      <c r="AAW42" s="22"/>
      <c r="AAX42" s="22"/>
      <c r="AAY42" s="22"/>
      <c r="AAZ42" s="22"/>
      <c r="ABA42" s="22"/>
      <c r="ABB42" s="22"/>
      <c r="ABC42" s="22"/>
      <c r="ABD42" s="22"/>
      <c r="ABE42" s="22"/>
      <c r="ABF42" s="22"/>
      <c r="ABG42" s="22"/>
      <c r="ABH42" s="22"/>
      <c r="ABI42" s="22"/>
      <c r="ABJ42" s="22"/>
      <c r="ABK42" s="22"/>
      <c r="ABL42" s="22"/>
      <c r="ABM42" s="22"/>
      <c r="ABN42" s="22"/>
      <c r="ABO42" s="22"/>
      <c r="ABP42" s="22"/>
      <c r="ABQ42" s="22"/>
      <c r="ABR42" s="22"/>
      <c r="ABS42" s="22"/>
      <c r="ABT42" s="22"/>
      <c r="ABU42" s="22"/>
      <c r="ABV42" s="22"/>
      <c r="ABW42" s="22"/>
      <c r="ABX42" s="22"/>
      <c r="ABY42" s="22"/>
      <c r="ABZ42" s="22"/>
      <c r="ACA42" s="22"/>
      <c r="ACB42" s="22"/>
      <c r="ACC42" s="22"/>
      <c r="ACD42" s="22"/>
      <c r="ACE42" s="22"/>
      <c r="ACF42" s="22"/>
      <c r="ACG42" s="22"/>
      <c r="ACH42" s="22"/>
      <c r="ACI42" s="22"/>
      <c r="ACJ42" s="22"/>
      <c r="ACK42" s="22"/>
      <c r="ACL42" s="22"/>
      <c r="ACM42" s="22"/>
      <c r="ACN42" s="22"/>
      <c r="ACO42" s="22"/>
      <c r="ACP42" s="22"/>
      <c r="ACQ42" s="22"/>
      <c r="ACR42" s="22"/>
      <c r="ACS42" s="22"/>
      <c r="ACT42" s="22"/>
      <c r="ACU42" s="22"/>
      <c r="ACV42" s="22"/>
      <c r="ACW42" s="22"/>
      <c r="ACX42" s="22"/>
      <c r="ACY42" s="22"/>
      <c r="ACZ42" s="22"/>
      <c r="ADA42" s="22"/>
      <c r="ADB42" s="22"/>
      <c r="ADC42" s="22"/>
      <c r="ADD42" s="22"/>
      <c r="ADE42" s="22"/>
      <c r="ADF42" s="22"/>
      <c r="ADG42" s="22"/>
      <c r="ADH42" s="22"/>
      <c r="ADI42" s="22"/>
      <c r="ADJ42" s="22"/>
      <c r="ADK42" s="22"/>
      <c r="ADL42" s="22"/>
      <c r="ADM42" s="22"/>
      <c r="ADN42" s="22"/>
      <c r="ADO42" s="22"/>
      <c r="ADP42" s="22"/>
      <c r="ADQ42" s="22"/>
      <c r="ADR42" s="22"/>
      <c r="ADS42" s="22"/>
      <c r="ADT42" s="22"/>
      <c r="ADU42" s="22"/>
      <c r="ADV42" s="22"/>
      <c r="ADW42" s="22"/>
      <c r="ADX42" s="22"/>
      <c r="ADY42" s="22"/>
      <c r="ADZ42" s="22"/>
      <c r="AEA42" s="22"/>
      <c r="AEB42" s="22"/>
      <c r="AEC42" s="22"/>
      <c r="AED42" s="22"/>
      <c r="AEE42" s="22"/>
      <c r="AEF42" s="22"/>
      <c r="AEG42" s="22"/>
      <c r="AEH42" s="22"/>
      <c r="AEI42" s="22"/>
      <c r="AEJ42" s="22"/>
      <c r="AEK42" s="22"/>
      <c r="AEL42" s="22"/>
      <c r="AEM42" s="22"/>
      <c r="AEN42" s="22"/>
      <c r="AEO42" s="22"/>
      <c r="AEP42" s="22"/>
      <c r="AEQ42" s="22"/>
      <c r="AER42" s="22"/>
      <c r="AES42" s="22"/>
      <c r="AET42" s="22"/>
      <c r="AEU42" s="22"/>
      <c r="AEV42" s="22"/>
      <c r="AEW42" s="22"/>
      <c r="AEX42" s="22"/>
      <c r="AEY42" s="22"/>
      <c r="AEZ42" s="22"/>
      <c r="AFA42" s="22"/>
      <c r="AFB42" s="22"/>
      <c r="AFC42" s="22"/>
      <c r="AFD42" s="22"/>
      <c r="AFE42" s="22"/>
      <c r="AFF42" s="22"/>
      <c r="AFG42" s="22"/>
      <c r="AFH42" s="22"/>
      <c r="AFI42" s="22"/>
      <c r="AFJ42" s="22"/>
      <c r="AFK42" s="22"/>
      <c r="AFL42" s="22"/>
      <c r="AFM42" s="22"/>
      <c r="AFN42" s="22"/>
      <c r="AFO42" s="22"/>
      <c r="AFP42" s="22"/>
      <c r="AFQ42" s="22"/>
      <c r="AFR42" s="22"/>
    </row>
    <row r="43" spans="1:850" s="35" customFormat="1">
      <c r="A43" s="22">
        <v>42096</v>
      </c>
      <c r="B43" s="35">
        <v>51056</v>
      </c>
      <c r="C43" s="35">
        <v>154646</v>
      </c>
      <c r="D43" s="35">
        <v>2751</v>
      </c>
      <c r="E43" s="35">
        <v>23632</v>
      </c>
      <c r="F43" s="35">
        <v>70151</v>
      </c>
      <c r="G43" s="35">
        <v>61807</v>
      </c>
      <c r="H43" s="35">
        <v>5662</v>
      </c>
      <c r="I43" s="35">
        <v>62016</v>
      </c>
      <c r="J43" s="35">
        <v>14460</v>
      </c>
      <c r="K43" s="35">
        <v>9243</v>
      </c>
      <c r="L43" s="35">
        <v>3359</v>
      </c>
      <c r="M43" s="35">
        <v>5124</v>
      </c>
      <c r="N43" s="35">
        <v>9148</v>
      </c>
      <c r="O43" s="35">
        <v>7693</v>
      </c>
      <c r="P43" s="35">
        <v>17542</v>
      </c>
      <c r="Q43" s="35">
        <v>3138</v>
      </c>
      <c r="R43" s="35">
        <v>1079</v>
      </c>
      <c r="S43" s="35">
        <v>25606</v>
      </c>
      <c r="T43" s="35">
        <v>15659</v>
      </c>
      <c r="U43" s="35">
        <v>12982</v>
      </c>
      <c r="V43" s="35">
        <v>9579</v>
      </c>
      <c r="W43" s="35">
        <v>13176</v>
      </c>
      <c r="X43" s="35">
        <v>5375</v>
      </c>
      <c r="Y43" s="35">
        <v>8133</v>
      </c>
      <c r="Z43" s="35">
        <v>34726</v>
      </c>
      <c r="AA43" s="35">
        <v>4219</v>
      </c>
      <c r="AB43" s="35">
        <v>4459</v>
      </c>
      <c r="AC43" s="35">
        <v>20474</v>
      </c>
      <c r="AD43" s="35">
        <v>1377</v>
      </c>
      <c r="AE43" s="35">
        <v>7045</v>
      </c>
      <c r="AF43" s="35">
        <v>7848</v>
      </c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  <c r="CO43" s="40"/>
      <c r="CP43" s="40"/>
      <c r="CQ43" s="40"/>
      <c r="CR43" s="40"/>
      <c r="CS43" s="40"/>
      <c r="CT43" s="40"/>
      <c r="CU43" s="40"/>
      <c r="CV43" s="40"/>
      <c r="CW43" s="40"/>
      <c r="CX43" s="40"/>
      <c r="CY43" s="40"/>
      <c r="CZ43" s="40"/>
      <c r="DA43" s="40"/>
      <c r="DB43" s="40"/>
      <c r="DC43" s="40"/>
      <c r="DD43" s="40"/>
      <c r="DE43" s="40"/>
      <c r="DF43" s="40"/>
      <c r="DG43" s="40"/>
      <c r="DH43" s="40"/>
      <c r="DI43" s="40"/>
      <c r="DJ43" s="40"/>
      <c r="DK43" s="40"/>
      <c r="DL43" s="40"/>
      <c r="DM43" s="40"/>
      <c r="DN43" s="40"/>
      <c r="DO43" s="40"/>
      <c r="DP43" s="40"/>
      <c r="DQ43" s="40"/>
      <c r="DR43" s="40"/>
      <c r="DS43" s="40"/>
      <c r="DT43" s="40"/>
      <c r="DU43" s="40"/>
      <c r="DV43" s="40"/>
      <c r="DW43" s="40"/>
      <c r="DX43" s="40"/>
      <c r="DY43" s="40"/>
      <c r="DZ43" s="40"/>
      <c r="EA43" s="40"/>
      <c r="EB43" s="40"/>
      <c r="EC43" s="40"/>
      <c r="ED43" s="40"/>
      <c r="EE43" s="40"/>
      <c r="EF43" s="40"/>
      <c r="EG43" s="40"/>
      <c r="EH43" s="40"/>
      <c r="EI43" s="40"/>
      <c r="EJ43" s="40"/>
      <c r="EK43" s="40"/>
      <c r="EL43" s="22"/>
      <c r="EM43" s="22"/>
      <c r="EN43" s="22"/>
      <c r="EO43" s="22"/>
      <c r="EP43" s="22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  <c r="FL43" s="22"/>
      <c r="FM43" s="22"/>
      <c r="FN43" s="22"/>
      <c r="FO43" s="22"/>
      <c r="FP43" s="22"/>
      <c r="FQ43" s="22"/>
      <c r="FR43" s="22"/>
      <c r="FS43" s="22"/>
      <c r="FT43" s="22"/>
      <c r="FU43" s="22"/>
      <c r="FV43" s="22"/>
      <c r="FW43" s="22"/>
      <c r="FX43" s="22"/>
      <c r="FY43" s="22"/>
      <c r="FZ43" s="22"/>
      <c r="GA43" s="22"/>
      <c r="GB43" s="22"/>
      <c r="GC43" s="22"/>
      <c r="GD43" s="22"/>
      <c r="GE43" s="22"/>
      <c r="GF43" s="22"/>
      <c r="GG43" s="22"/>
      <c r="GH43" s="22"/>
      <c r="GI43" s="22"/>
      <c r="GJ43" s="22"/>
      <c r="GK43" s="22"/>
      <c r="GL43" s="22"/>
      <c r="GM43" s="22"/>
      <c r="GN43" s="22"/>
      <c r="GO43" s="22"/>
      <c r="GP43" s="22"/>
      <c r="GQ43" s="22"/>
      <c r="GR43" s="22"/>
      <c r="GS43" s="22"/>
      <c r="GT43" s="22"/>
      <c r="GU43" s="22"/>
      <c r="GV43" s="22"/>
      <c r="GW43" s="22"/>
      <c r="GX43" s="22"/>
      <c r="GY43" s="22"/>
      <c r="GZ43" s="22"/>
      <c r="HA43" s="22"/>
      <c r="HB43" s="22"/>
      <c r="HC43" s="22"/>
      <c r="HD43" s="22"/>
      <c r="HE43" s="22"/>
      <c r="HF43" s="22"/>
      <c r="HG43" s="22"/>
      <c r="HH43" s="22"/>
      <c r="HI43" s="22"/>
      <c r="HJ43" s="22"/>
      <c r="HK43" s="22"/>
      <c r="HL43" s="22"/>
      <c r="HM43" s="22"/>
      <c r="HN43" s="22"/>
      <c r="HO43" s="22"/>
      <c r="HP43" s="22"/>
      <c r="HQ43" s="22"/>
      <c r="HR43" s="22"/>
      <c r="HS43" s="22"/>
      <c r="HT43" s="22"/>
      <c r="HU43" s="22"/>
      <c r="HV43" s="22"/>
      <c r="HW43" s="22"/>
      <c r="HX43" s="22"/>
      <c r="HY43" s="22"/>
      <c r="HZ43" s="22"/>
      <c r="IA43" s="22"/>
      <c r="IB43" s="22"/>
      <c r="IC43" s="22"/>
      <c r="ID43" s="22"/>
      <c r="IE43" s="22"/>
      <c r="IF43" s="22"/>
      <c r="IG43" s="22"/>
      <c r="IH43" s="22"/>
      <c r="II43" s="22"/>
      <c r="IJ43" s="22"/>
      <c r="IK43" s="22"/>
      <c r="IL43" s="22"/>
      <c r="IM43" s="22"/>
      <c r="IN43" s="22"/>
      <c r="IO43" s="22"/>
      <c r="IP43" s="22"/>
      <c r="IQ43" s="22"/>
      <c r="IR43" s="22"/>
      <c r="IS43" s="22"/>
      <c r="IT43" s="22"/>
      <c r="IU43" s="22"/>
      <c r="IV43" s="22"/>
      <c r="IW43" s="22"/>
      <c r="IX43" s="22"/>
      <c r="IY43" s="22"/>
      <c r="IZ43" s="22"/>
      <c r="JA43" s="22"/>
      <c r="JB43" s="22"/>
      <c r="JC43" s="22"/>
      <c r="JD43" s="22"/>
      <c r="JE43" s="22"/>
      <c r="JF43" s="22"/>
      <c r="JG43" s="22"/>
      <c r="JH43" s="22"/>
      <c r="JI43" s="22"/>
      <c r="JJ43" s="22"/>
      <c r="JK43" s="22"/>
      <c r="JL43" s="22"/>
      <c r="JM43" s="22"/>
      <c r="JN43" s="22"/>
      <c r="JO43" s="22"/>
      <c r="JP43" s="22"/>
      <c r="JQ43" s="22"/>
      <c r="JR43" s="22"/>
      <c r="JS43" s="22"/>
      <c r="JT43" s="22"/>
      <c r="JU43" s="22"/>
      <c r="JV43" s="22"/>
      <c r="JW43" s="22"/>
      <c r="JX43" s="22"/>
      <c r="JY43" s="22"/>
      <c r="JZ43" s="22"/>
      <c r="KA43" s="22"/>
      <c r="KB43" s="22"/>
      <c r="KC43" s="22"/>
      <c r="KD43" s="22"/>
      <c r="KE43" s="22"/>
      <c r="KF43" s="22"/>
      <c r="KG43" s="22"/>
      <c r="KH43" s="22"/>
      <c r="KI43" s="22"/>
      <c r="KJ43" s="22"/>
      <c r="KK43" s="22"/>
      <c r="KL43" s="22"/>
      <c r="KM43" s="22"/>
      <c r="KN43" s="22"/>
      <c r="KO43" s="22"/>
      <c r="KP43" s="22"/>
      <c r="KQ43" s="22"/>
      <c r="KR43" s="22"/>
      <c r="KS43" s="22"/>
      <c r="KT43" s="22"/>
      <c r="KU43" s="22"/>
      <c r="KV43" s="22"/>
      <c r="KW43" s="22"/>
      <c r="KX43" s="22"/>
      <c r="KY43" s="22"/>
      <c r="KZ43" s="22"/>
      <c r="LA43" s="22"/>
      <c r="LB43" s="22"/>
      <c r="LC43" s="22"/>
      <c r="LD43" s="22"/>
      <c r="LE43" s="22"/>
      <c r="LF43" s="22"/>
      <c r="LG43" s="22"/>
      <c r="LH43" s="22"/>
      <c r="LI43" s="22"/>
      <c r="LJ43" s="22"/>
      <c r="LK43" s="22"/>
      <c r="LL43" s="22"/>
      <c r="LM43" s="22"/>
      <c r="LN43" s="22"/>
      <c r="LO43" s="22"/>
      <c r="LP43" s="22"/>
      <c r="LQ43" s="22"/>
      <c r="LR43" s="22"/>
      <c r="LS43" s="22"/>
      <c r="LT43" s="22"/>
      <c r="LU43" s="22"/>
      <c r="LV43" s="22"/>
      <c r="LW43" s="22"/>
      <c r="LX43" s="22"/>
      <c r="LY43" s="22"/>
      <c r="LZ43" s="22"/>
      <c r="MA43" s="22"/>
      <c r="MB43" s="22"/>
      <c r="MC43" s="22"/>
      <c r="MD43" s="22"/>
      <c r="ME43" s="22"/>
      <c r="MF43" s="22"/>
      <c r="MG43" s="22"/>
      <c r="MH43" s="22"/>
      <c r="MI43" s="22"/>
      <c r="MJ43" s="22"/>
      <c r="MK43" s="22"/>
      <c r="ML43" s="22"/>
      <c r="MM43" s="22"/>
      <c r="MN43" s="22"/>
      <c r="MO43" s="22"/>
      <c r="MP43" s="22"/>
      <c r="MQ43" s="22"/>
      <c r="MR43" s="22"/>
      <c r="MS43" s="22"/>
      <c r="MT43" s="22"/>
      <c r="MU43" s="22"/>
      <c r="MV43" s="22"/>
      <c r="MW43" s="22"/>
      <c r="MX43" s="22"/>
      <c r="MY43" s="22"/>
      <c r="MZ43" s="22"/>
      <c r="NA43" s="22"/>
      <c r="NB43" s="22"/>
      <c r="NC43" s="22"/>
      <c r="ND43" s="22"/>
      <c r="NE43" s="22"/>
      <c r="NF43" s="22"/>
      <c r="NG43" s="22"/>
      <c r="NH43" s="22"/>
      <c r="NI43" s="22"/>
      <c r="NJ43" s="22"/>
      <c r="NK43" s="22"/>
      <c r="NL43" s="22"/>
      <c r="NM43" s="22"/>
      <c r="NN43" s="22"/>
      <c r="NO43" s="22"/>
      <c r="NP43" s="22"/>
      <c r="NQ43" s="22"/>
      <c r="NR43" s="22"/>
      <c r="NS43" s="22"/>
      <c r="NT43" s="22"/>
      <c r="NU43" s="22"/>
      <c r="NV43" s="22"/>
      <c r="NW43" s="22"/>
      <c r="NX43" s="22"/>
      <c r="NY43" s="22"/>
      <c r="NZ43" s="22"/>
      <c r="OA43" s="22"/>
      <c r="OB43" s="22"/>
      <c r="OC43" s="22"/>
      <c r="OD43" s="22"/>
      <c r="OE43" s="22"/>
      <c r="OF43" s="22"/>
      <c r="OG43" s="22"/>
      <c r="OH43" s="22"/>
      <c r="OI43" s="22"/>
      <c r="OJ43" s="22"/>
      <c r="OK43" s="22"/>
      <c r="OL43" s="22"/>
      <c r="OM43" s="22"/>
      <c r="ON43" s="22"/>
      <c r="OO43" s="22"/>
      <c r="OP43" s="22"/>
      <c r="OQ43" s="22"/>
      <c r="OR43" s="22"/>
      <c r="OS43" s="22"/>
      <c r="OT43" s="22"/>
      <c r="OU43" s="22"/>
      <c r="OV43" s="22"/>
      <c r="OW43" s="22"/>
      <c r="OX43" s="22"/>
      <c r="OY43" s="22"/>
      <c r="OZ43" s="22"/>
      <c r="PA43" s="22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/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/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/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/>
      <c r="ACP43" s="22"/>
      <c r="ACQ43" s="22"/>
      <c r="ACR43" s="22"/>
      <c r="ACS43" s="22"/>
      <c r="ACT43" s="22"/>
      <c r="ACU43" s="22"/>
      <c r="ACV43" s="22"/>
      <c r="ACW43" s="22"/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</row>
    <row r="44" spans="1:850" s="35" customFormat="1">
      <c r="A44" s="22">
        <v>42095</v>
      </c>
      <c r="B44" s="35">
        <v>51383</v>
      </c>
      <c r="C44" s="35">
        <v>157969</v>
      </c>
      <c r="D44" s="35">
        <v>2817</v>
      </c>
      <c r="E44" s="35">
        <v>23290</v>
      </c>
      <c r="F44" s="35">
        <v>68787</v>
      </c>
      <c r="G44" s="35">
        <v>58472</v>
      </c>
      <c r="H44" s="35">
        <v>5095</v>
      </c>
      <c r="I44" s="35">
        <v>59612</v>
      </c>
      <c r="J44" s="35">
        <v>13721</v>
      </c>
      <c r="K44" s="35">
        <v>8445</v>
      </c>
      <c r="L44" s="35">
        <v>3157</v>
      </c>
      <c r="M44" s="35">
        <v>5344</v>
      </c>
      <c r="N44" s="35">
        <v>9237</v>
      </c>
      <c r="O44" s="35">
        <v>7856</v>
      </c>
      <c r="P44" s="35">
        <v>14586</v>
      </c>
      <c r="Q44" s="35">
        <v>2935</v>
      </c>
      <c r="R44" s="35">
        <v>1029</v>
      </c>
      <c r="S44" s="35">
        <v>24263</v>
      </c>
      <c r="T44" s="35">
        <v>15072</v>
      </c>
      <c r="U44" s="35">
        <v>11139</v>
      </c>
      <c r="V44" s="35">
        <v>12315</v>
      </c>
      <c r="W44" s="35">
        <v>12357</v>
      </c>
      <c r="X44" s="35">
        <v>5428</v>
      </c>
      <c r="Y44" s="35">
        <v>7991</v>
      </c>
      <c r="Z44" s="35">
        <v>34272</v>
      </c>
      <c r="AA44" s="35">
        <v>4398</v>
      </c>
      <c r="AB44" s="35">
        <v>4503</v>
      </c>
      <c r="AC44" s="35">
        <v>19923</v>
      </c>
      <c r="AD44" s="35">
        <v>1107</v>
      </c>
      <c r="AE44" s="35">
        <v>6397</v>
      </c>
      <c r="AF44" s="35">
        <v>7943</v>
      </c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0"/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0"/>
      <c r="CN44" s="40"/>
      <c r="CO44" s="40"/>
      <c r="CP44" s="40"/>
      <c r="CQ44" s="40"/>
      <c r="CR44" s="40"/>
      <c r="CS44" s="40"/>
      <c r="CT44" s="40"/>
      <c r="CU44" s="40"/>
      <c r="CV44" s="40"/>
      <c r="CW44" s="40"/>
      <c r="CX44" s="40"/>
      <c r="CY44" s="40"/>
      <c r="CZ44" s="40"/>
      <c r="DA44" s="40"/>
      <c r="DB44" s="40"/>
      <c r="DC44" s="40"/>
      <c r="DD44" s="40"/>
      <c r="DE44" s="40"/>
      <c r="DF44" s="40"/>
      <c r="DG44" s="40"/>
      <c r="DH44" s="40"/>
      <c r="DI44" s="40"/>
      <c r="DJ44" s="40"/>
      <c r="DK44" s="40"/>
      <c r="DL44" s="40"/>
      <c r="DM44" s="40"/>
      <c r="DN44" s="40"/>
      <c r="DO44" s="40"/>
      <c r="DP44" s="40"/>
      <c r="DQ44" s="40"/>
      <c r="DR44" s="40"/>
      <c r="DS44" s="40"/>
      <c r="DT44" s="40"/>
      <c r="DU44" s="40"/>
      <c r="DV44" s="40"/>
      <c r="DW44" s="40"/>
      <c r="DX44" s="40"/>
      <c r="DY44" s="40"/>
      <c r="DZ44" s="40"/>
      <c r="EA44" s="40"/>
      <c r="EB44" s="40"/>
      <c r="EC44" s="40"/>
      <c r="ED44" s="40"/>
      <c r="EE44" s="40"/>
      <c r="EF44" s="40"/>
      <c r="EG44" s="40"/>
      <c r="EH44" s="40"/>
      <c r="EI44" s="40"/>
      <c r="EJ44" s="40"/>
      <c r="EK44" s="40"/>
      <c r="EL44" s="22"/>
      <c r="EM44" s="22"/>
      <c r="EN44" s="22"/>
      <c r="EO44" s="22"/>
      <c r="EP44" s="22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  <c r="FL44" s="22"/>
      <c r="FM44" s="22"/>
      <c r="FN44" s="22"/>
      <c r="FO44" s="22"/>
      <c r="FP44" s="22"/>
      <c r="FQ44" s="22"/>
      <c r="FR44" s="22"/>
      <c r="FS44" s="22"/>
      <c r="FT44" s="22"/>
      <c r="FU44" s="22"/>
      <c r="FV44" s="22"/>
      <c r="FW44" s="22"/>
      <c r="FX44" s="22"/>
      <c r="FY44" s="22"/>
      <c r="FZ44" s="22"/>
      <c r="GA44" s="22"/>
      <c r="GB44" s="22"/>
      <c r="GC44" s="22"/>
      <c r="GD44" s="22"/>
      <c r="GE44" s="22"/>
      <c r="GF44" s="22"/>
      <c r="GG44" s="22"/>
      <c r="GH44" s="22"/>
      <c r="GI44" s="22"/>
      <c r="GJ44" s="22"/>
      <c r="GK44" s="22"/>
      <c r="GL44" s="22"/>
      <c r="GM44" s="22"/>
      <c r="GN44" s="22"/>
      <c r="GO44" s="22"/>
      <c r="GP44" s="22"/>
      <c r="GQ44" s="22"/>
      <c r="GR44" s="22"/>
      <c r="GS44" s="22"/>
      <c r="GT44" s="22"/>
      <c r="GU44" s="22"/>
      <c r="GV44" s="22"/>
      <c r="GW44" s="22"/>
      <c r="GX44" s="22"/>
      <c r="GY44" s="22"/>
      <c r="GZ44" s="22"/>
      <c r="HA44" s="22"/>
      <c r="HB44" s="22"/>
      <c r="HC44" s="22"/>
      <c r="HD44" s="22"/>
      <c r="HE44" s="22"/>
      <c r="HF44" s="22"/>
      <c r="HG44" s="22"/>
      <c r="HH44" s="22"/>
      <c r="HI44" s="22"/>
      <c r="HJ44" s="22"/>
      <c r="HK44" s="22"/>
      <c r="HL44" s="22"/>
      <c r="HM44" s="22"/>
      <c r="HN44" s="22"/>
      <c r="HO44" s="22"/>
      <c r="HP44" s="22"/>
      <c r="HQ44" s="22"/>
      <c r="HR44" s="22"/>
      <c r="HS44" s="22"/>
      <c r="HT44" s="22"/>
      <c r="HU44" s="22"/>
      <c r="HV44" s="22"/>
      <c r="HW44" s="22"/>
      <c r="HX44" s="22"/>
      <c r="HY44" s="22"/>
      <c r="HZ44" s="22"/>
      <c r="IA44" s="22"/>
      <c r="IB44" s="22"/>
      <c r="IC44" s="22"/>
      <c r="ID44" s="22"/>
      <c r="IE44" s="22"/>
      <c r="IF44" s="22"/>
      <c r="IG44" s="22"/>
      <c r="IH44" s="22"/>
      <c r="II44" s="22"/>
      <c r="IJ44" s="22"/>
      <c r="IK44" s="22"/>
      <c r="IL44" s="22"/>
      <c r="IM44" s="22"/>
      <c r="IN44" s="22"/>
      <c r="IO44" s="22"/>
      <c r="IP44" s="22"/>
      <c r="IQ44" s="22"/>
      <c r="IR44" s="22"/>
      <c r="IS44" s="22"/>
      <c r="IT44" s="22"/>
      <c r="IU44" s="22"/>
      <c r="IV44" s="22"/>
      <c r="IW44" s="22"/>
      <c r="IX44" s="22"/>
      <c r="IY44" s="22"/>
      <c r="IZ44" s="22"/>
      <c r="JA44" s="22"/>
      <c r="JB44" s="22"/>
      <c r="JC44" s="22"/>
      <c r="JD44" s="22"/>
      <c r="JE44" s="22"/>
      <c r="JF44" s="22"/>
      <c r="JG44" s="22"/>
      <c r="JH44" s="22"/>
      <c r="JI44" s="22"/>
      <c r="JJ44" s="22"/>
      <c r="JK44" s="22"/>
      <c r="JL44" s="22"/>
      <c r="JM44" s="22"/>
      <c r="JN44" s="22"/>
      <c r="JO44" s="22"/>
      <c r="JP44" s="22"/>
      <c r="JQ44" s="22"/>
      <c r="JR44" s="22"/>
      <c r="JS44" s="22"/>
      <c r="JT44" s="22"/>
      <c r="JU44" s="22"/>
      <c r="JV44" s="22"/>
      <c r="JW44" s="22"/>
      <c r="JX44" s="22"/>
      <c r="JY44" s="22"/>
      <c r="JZ44" s="22"/>
      <c r="KA44" s="22"/>
      <c r="KB44" s="22"/>
      <c r="KC44" s="22"/>
      <c r="KD44" s="22"/>
      <c r="KE44" s="22"/>
      <c r="KF44" s="22"/>
      <c r="KG44" s="22"/>
      <c r="KH44" s="22"/>
      <c r="KI44" s="22"/>
      <c r="KJ44" s="22"/>
      <c r="KK44" s="22"/>
      <c r="KL44" s="22"/>
      <c r="KM44" s="22"/>
      <c r="KN44" s="22"/>
      <c r="KO44" s="22"/>
      <c r="KP44" s="22"/>
      <c r="KQ44" s="22"/>
      <c r="KR44" s="22"/>
      <c r="KS44" s="22"/>
      <c r="KT44" s="22"/>
      <c r="KU44" s="22"/>
      <c r="KV44" s="22"/>
      <c r="KW44" s="22"/>
      <c r="KX44" s="22"/>
      <c r="KY44" s="22"/>
      <c r="KZ44" s="22"/>
      <c r="LA44" s="22"/>
      <c r="LB44" s="22"/>
      <c r="LC44" s="22"/>
      <c r="LD44" s="22"/>
      <c r="LE44" s="22"/>
      <c r="LF44" s="22"/>
      <c r="LG44" s="22"/>
      <c r="LH44" s="22"/>
      <c r="LI44" s="22"/>
      <c r="LJ44" s="22"/>
      <c r="LK44" s="22"/>
      <c r="LL44" s="22"/>
      <c r="LM44" s="22"/>
      <c r="LN44" s="22"/>
      <c r="LO44" s="22"/>
      <c r="LP44" s="22"/>
      <c r="LQ44" s="22"/>
      <c r="LR44" s="22"/>
      <c r="LS44" s="22"/>
      <c r="LT44" s="22"/>
      <c r="LU44" s="22"/>
      <c r="LV44" s="22"/>
      <c r="LW44" s="22"/>
      <c r="LX44" s="22"/>
      <c r="LY44" s="22"/>
      <c r="LZ44" s="22"/>
      <c r="MA44" s="22"/>
      <c r="MB44" s="22"/>
      <c r="MC44" s="22"/>
      <c r="MD44" s="22"/>
      <c r="ME44" s="22"/>
      <c r="MF44" s="22"/>
      <c r="MG44" s="22"/>
      <c r="MH44" s="22"/>
      <c r="MI44" s="22"/>
      <c r="MJ44" s="22"/>
      <c r="MK44" s="22"/>
      <c r="ML44" s="22"/>
      <c r="MM44" s="22"/>
      <c r="MN44" s="22"/>
      <c r="MO44" s="22"/>
      <c r="MP44" s="22"/>
      <c r="MQ44" s="22"/>
      <c r="MR44" s="22"/>
      <c r="MS44" s="22"/>
      <c r="MT44" s="22"/>
      <c r="MU44" s="22"/>
      <c r="MV44" s="22"/>
      <c r="MW44" s="22"/>
      <c r="MX44" s="22"/>
      <c r="MY44" s="22"/>
      <c r="MZ44" s="22"/>
      <c r="NA44" s="22"/>
      <c r="NB44" s="22"/>
      <c r="NC44" s="22"/>
      <c r="ND44" s="22"/>
      <c r="NE44" s="22"/>
      <c r="NF44" s="22"/>
      <c r="NG44" s="22"/>
      <c r="NH44" s="22"/>
      <c r="NI44" s="22"/>
      <c r="NJ44" s="22"/>
      <c r="NK44" s="22"/>
      <c r="NL44" s="22"/>
      <c r="NM44" s="22"/>
      <c r="NN44" s="22"/>
      <c r="NO44" s="22"/>
      <c r="NP44" s="22"/>
      <c r="NQ44" s="22"/>
      <c r="NR44" s="22"/>
      <c r="NS44" s="22"/>
      <c r="NT44" s="22"/>
      <c r="NU44" s="22"/>
      <c r="NV44" s="22"/>
      <c r="NW44" s="22"/>
      <c r="NX44" s="22"/>
      <c r="NY44" s="22"/>
      <c r="NZ44" s="22"/>
      <c r="OA44" s="22"/>
      <c r="OB44" s="22"/>
      <c r="OC44" s="22"/>
      <c r="OD44" s="22"/>
      <c r="OE44" s="22"/>
      <c r="OF44" s="22"/>
      <c r="OG44" s="22"/>
      <c r="OH44" s="22"/>
      <c r="OI44" s="22"/>
      <c r="OJ44" s="22"/>
      <c r="OK44" s="22"/>
      <c r="OL44" s="22"/>
      <c r="OM44" s="22"/>
      <c r="ON44" s="22"/>
      <c r="OO44" s="22"/>
      <c r="OP44" s="22"/>
      <c r="OQ44" s="22"/>
      <c r="OR44" s="22"/>
      <c r="OS44" s="22"/>
      <c r="OT44" s="22"/>
      <c r="OU44" s="22"/>
      <c r="OV44" s="22"/>
      <c r="OW44" s="22"/>
      <c r="OX44" s="22"/>
      <c r="OY44" s="22"/>
      <c r="OZ44" s="22"/>
      <c r="PA44" s="22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</row>
    <row r="45" spans="1:850" s="35" customFormat="1">
      <c r="A45" s="22">
        <v>42094</v>
      </c>
      <c r="B45" s="35">
        <v>70695</v>
      </c>
      <c r="C45" s="35">
        <v>165763</v>
      </c>
      <c r="D45" s="35">
        <v>3053</v>
      </c>
      <c r="E45" s="35">
        <v>17453</v>
      </c>
      <c r="F45" s="35">
        <v>71681</v>
      </c>
      <c r="G45" s="35">
        <v>58157</v>
      </c>
      <c r="H45" s="35">
        <v>5202</v>
      </c>
      <c r="I45" s="35">
        <v>53359</v>
      </c>
      <c r="J45" s="35">
        <v>14033</v>
      </c>
      <c r="K45" s="35">
        <v>7824</v>
      </c>
      <c r="L45" s="35">
        <v>3285</v>
      </c>
      <c r="M45" s="35">
        <v>5302</v>
      </c>
      <c r="N45" s="35">
        <v>9277</v>
      </c>
      <c r="O45" s="35">
        <v>7615</v>
      </c>
      <c r="P45" s="35">
        <v>13630</v>
      </c>
      <c r="Q45" s="35">
        <v>2724</v>
      </c>
      <c r="R45" s="35">
        <v>1026</v>
      </c>
      <c r="S45" s="35">
        <v>25610</v>
      </c>
      <c r="T45" s="35">
        <v>16087</v>
      </c>
      <c r="U45" s="35">
        <v>11073</v>
      </c>
      <c r="V45" s="35">
        <v>11358</v>
      </c>
      <c r="W45" s="35">
        <v>12078</v>
      </c>
      <c r="X45" s="35">
        <v>5992</v>
      </c>
      <c r="Y45" s="35">
        <v>7879</v>
      </c>
      <c r="Z45" s="35">
        <v>38362</v>
      </c>
      <c r="AA45" s="35">
        <v>4782</v>
      </c>
      <c r="AB45" s="35">
        <v>4683</v>
      </c>
      <c r="AC45" s="35">
        <v>19982</v>
      </c>
      <c r="AD45" s="35">
        <v>1160</v>
      </c>
      <c r="AE45" s="35">
        <v>6340</v>
      </c>
      <c r="AF45" s="35">
        <v>7936</v>
      </c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0"/>
      <c r="CN45" s="40"/>
      <c r="CO45" s="40"/>
      <c r="CP45" s="40"/>
      <c r="CQ45" s="40"/>
      <c r="CR45" s="40"/>
      <c r="CS45" s="40"/>
      <c r="CT45" s="40"/>
      <c r="CU45" s="40"/>
      <c r="CV45" s="40"/>
      <c r="CW45" s="40"/>
      <c r="CX45" s="40"/>
      <c r="CY45" s="40"/>
      <c r="CZ45" s="40"/>
      <c r="DA45" s="40"/>
      <c r="DB45" s="40"/>
      <c r="DC45" s="40"/>
      <c r="DD45" s="40"/>
      <c r="DE45" s="40"/>
      <c r="DF45" s="40"/>
      <c r="DG45" s="40"/>
      <c r="DH45" s="40"/>
      <c r="DI45" s="40"/>
      <c r="DJ45" s="40"/>
      <c r="DK45" s="40"/>
      <c r="DL45" s="40"/>
      <c r="DM45" s="40"/>
      <c r="DN45" s="40"/>
      <c r="DO45" s="40"/>
      <c r="DP45" s="40"/>
      <c r="DQ45" s="40"/>
      <c r="DR45" s="40"/>
      <c r="DS45" s="40"/>
      <c r="DT45" s="40"/>
      <c r="DU45" s="40"/>
      <c r="DV45" s="40"/>
      <c r="DW45" s="40"/>
      <c r="DX45" s="40"/>
      <c r="DY45" s="40"/>
      <c r="DZ45" s="40"/>
      <c r="EA45" s="40"/>
      <c r="EB45" s="40"/>
      <c r="EC45" s="40"/>
      <c r="ED45" s="40"/>
      <c r="EE45" s="40"/>
      <c r="EF45" s="40"/>
      <c r="EG45" s="40"/>
      <c r="EH45" s="40"/>
      <c r="EI45" s="40"/>
      <c r="EJ45" s="40"/>
      <c r="EK45" s="40"/>
      <c r="EL45" s="22"/>
      <c r="EM45" s="22"/>
      <c r="EN45" s="22"/>
      <c r="EO45" s="22"/>
      <c r="EP45" s="22"/>
      <c r="EQ45" s="22"/>
      <c r="ER45" s="22"/>
      <c r="ES45" s="22"/>
      <c r="ET45" s="22"/>
      <c r="EU45" s="22"/>
      <c r="EV45" s="22"/>
      <c r="EW45" s="22"/>
      <c r="EX45" s="22"/>
      <c r="EY45" s="22"/>
      <c r="EZ45" s="22"/>
      <c r="FA45" s="22"/>
      <c r="FB45" s="22"/>
      <c r="FC45" s="22"/>
      <c r="FD45" s="22"/>
      <c r="FE45" s="22"/>
      <c r="FF45" s="22"/>
      <c r="FG45" s="22"/>
      <c r="FH45" s="22"/>
      <c r="FI45" s="22"/>
      <c r="FJ45" s="22"/>
      <c r="FK45" s="22"/>
      <c r="FL45" s="22"/>
      <c r="FM45" s="22"/>
      <c r="FN45" s="22"/>
      <c r="FO45" s="22"/>
      <c r="FP45" s="22"/>
      <c r="FQ45" s="22"/>
      <c r="FR45" s="22"/>
      <c r="FS45" s="22"/>
      <c r="FT45" s="22"/>
      <c r="FU45" s="22"/>
      <c r="FV45" s="22"/>
      <c r="FW45" s="22"/>
      <c r="FX45" s="22"/>
      <c r="FY45" s="22"/>
      <c r="FZ45" s="22"/>
      <c r="GA45" s="22"/>
      <c r="GB45" s="22"/>
      <c r="GC45" s="22"/>
      <c r="GD45" s="22"/>
      <c r="GE45" s="22"/>
      <c r="GF45" s="22"/>
      <c r="GG45" s="22"/>
      <c r="GH45" s="22"/>
      <c r="GI45" s="22"/>
      <c r="GJ45" s="22"/>
      <c r="GK45" s="22"/>
      <c r="GL45" s="22"/>
      <c r="GM45" s="22"/>
      <c r="GN45" s="22"/>
      <c r="GO45" s="22"/>
      <c r="GP45" s="22"/>
      <c r="GQ45" s="22"/>
      <c r="GR45" s="22"/>
      <c r="GS45" s="22"/>
      <c r="GT45" s="22"/>
      <c r="GU45" s="22"/>
      <c r="GV45" s="22"/>
      <c r="GW45" s="22"/>
      <c r="GX45" s="22"/>
      <c r="GY45" s="22"/>
      <c r="GZ45" s="22"/>
      <c r="HA45" s="22"/>
      <c r="HB45" s="22"/>
      <c r="HC45" s="22"/>
      <c r="HD45" s="22"/>
      <c r="HE45" s="22"/>
      <c r="HF45" s="22"/>
      <c r="HG45" s="22"/>
      <c r="HH45" s="22"/>
      <c r="HI45" s="22"/>
      <c r="HJ45" s="22"/>
      <c r="HK45" s="22"/>
      <c r="HL45" s="22"/>
      <c r="HM45" s="22"/>
      <c r="HN45" s="22"/>
      <c r="HO45" s="22"/>
      <c r="HP45" s="22"/>
      <c r="HQ45" s="22"/>
      <c r="HR45" s="22"/>
      <c r="HS45" s="22"/>
      <c r="HT45" s="22"/>
      <c r="HU45" s="22"/>
      <c r="HV45" s="22"/>
      <c r="HW45" s="22"/>
      <c r="HX45" s="22"/>
      <c r="HY45" s="22"/>
      <c r="HZ45" s="22"/>
      <c r="IA45" s="22"/>
      <c r="IB45" s="22"/>
      <c r="IC45" s="22"/>
      <c r="ID45" s="22"/>
      <c r="IE45" s="22"/>
      <c r="IF45" s="22"/>
      <c r="IG45" s="22"/>
      <c r="IH45" s="22"/>
      <c r="II45" s="22"/>
      <c r="IJ45" s="22"/>
      <c r="IK45" s="22"/>
      <c r="IL45" s="22"/>
      <c r="IM45" s="22"/>
      <c r="IN45" s="22"/>
      <c r="IO45" s="22"/>
      <c r="IP45" s="22"/>
      <c r="IQ45" s="22"/>
      <c r="IR45" s="22"/>
      <c r="IS45" s="22"/>
      <c r="IT45" s="22"/>
      <c r="IU45" s="22"/>
      <c r="IV45" s="22"/>
      <c r="IW45" s="22"/>
      <c r="IX45" s="22"/>
      <c r="IY45" s="22"/>
      <c r="IZ45" s="22"/>
      <c r="JA45" s="22"/>
      <c r="JB45" s="22"/>
      <c r="JC45" s="22"/>
      <c r="JD45" s="22"/>
      <c r="JE45" s="22"/>
      <c r="JF45" s="22"/>
      <c r="JG45" s="22"/>
      <c r="JH45" s="22"/>
      <c r="JI45" s="22"/>
      <c r="JJ45" s="22"/>
      <c r="JK45" s="22"/>
      <c r="JL45" s="22"/>
      <c r="JM45" s="22"/>
      <c r="JN45" s="22"/>
      <c r="JO45" s="22"/>
      <c r="JP45" s="22"/>
      <c r="JQ45" s="22"/>
      <c r="JR45" s="22"/>
      <c r="JS45" s="22"/>
      <c r="JT45" s="22"/>
      <c r="JU45" s="22"/>
      <c r="JV45" s="22"/>
      <c r="JW45" s="22"/>
      <c r="JX45" s="22"/>
      <c r="JY45" s="22"/>
      <c r="JZ45" s="22"/>
      <c r="KA45" s="22"/>
      <c r="KB45" s="22"/>
      <c r="KC45" s="22"/>
      <c r="KD45" s="22"/>
      <c r="KE45" s="22"/>
      <c r="KF45" s="22"/>
      <c r="KG45" s="22"/>
      <c r="KH45" s="22"/>
      <c r="KI45" s="22"/>
      <c r="KJ45" s="22"/>
      <c r="KK45" s="22"/>
      <c r="KL45" s="22"/>
      <c r="KM45" s="22"/>
      <c r="KN45" s="22"/>
      <c r="KO45" s="22"/>
      <c r="KP45" s="22"/>
      <c r="KQ45" s="22"/>
      <c r="KR45" s="22"/>
      <c r="KS45" s="22"/>
      <c r="KT45" s="22"/>
      <c r="KU45" s="22"/>
      <c r="KV45" s="22"/>
      <c r="KW45" s="22"/>
      <c r="KX45" s="22"/>
      <c r="KY45" s="22"/>
      <c r="KZ45" s="22"/>
      <c r="LA45" s="22"/>
      <c r="LB45" s="22"/>
      <c r="LC45" s="22"/>
      <c r="LD45" s="22"/>
      <c r="LE45" s="22"/>
      <c r="LF45" s="22"/>
      <c r="LG45" s="22"/>
      <c r="LH45" s="22"/>
      <c r="LI45" s="22"/>
      <c r="LJ45" s="22"/>
      <c r="LK45" s="22"/>
      <c r="LL45" s="22"/>
      <c r="LM45" s="22"/>
      <c r="LN45" s="22"/>
      <c r="LO45" s="22"/>
      <c r="LP45" s="22"/>
      <c r="LQ45" s="22"/>
      <c r="LR45" s="22"/>
      <c r="LS45" s="22"/>
      <c r="LT45" s="22"/>
      <c r="LU45" s="22"/>
      <c r="LV45" s="22"/>
      <c r="LW45" s="22"/>
      <c r="LX45" s="22"/>
      <c r="LY45" s="22"/>
      <c r="LZ45" s="22"/>
      <c r="MA45" s="22"/>
      <c r="MB45" s="22"/>
      <c r="MC45" s="22"/>
      <c r="MD45" s="22"/>
      <c r="ME45" s="22"/>
      <c r="MF45" s="22"/>
      <c r="MG45" s="22"/>
      <c r="MH45" s="22"/>
      <c r="MI45" s="22"/>
      <c r="MJ45" s="22"/>
      <c r="MK45" s="22"/>
      <c r="ML45" s="22"/>
      <c r="MM45" s="22"/>
      <c r="MN45" s="22"/>
      <c r="MO45" s="22"/>
      <c r="MP45" s="22"/>
      <c r="MQ45" s="22"/>
      <c r="MR45" s="22"/>
      <c r="MS45" s="22"/>
      <c r="MT45" s="22"/>
      <c r="MU45" s="22"/>
      <c r="MV45" s="22"/>
      <c r="MW45" s="22"/>
      <c r="MX45" s="22"/>
      <c r="MY45" s="22"/>
      <c r="MZ45" s="22"/>
      <c r="NA45" s="22"/>
      <c r="NB45" s="22"/>
      <c r="NC45" s="22"/>
      <c r="ND45" s="22"/>
      <c r="NE45" s="22"/>
      <c r="NF45" s="22"/>
      <c r="NG45" s="22"/>
      <c r="NH45" s="22"/>
      <c r="NI45" s="22"/>
      <c r="NJ45" s="22"/>
      <c r="NK45" s="22"/>
      <c r="NL45" s="22"/>
      <c r="NM45" s="22"/>
      <c r="NN45" s="22"/>
      <c r="NO45" s="22"/>
      <c r="NP45" s="22"/>
      <c r="NQ45" s="22"/>
      <c r="NR45" s="22"/>
      <c r="NS45" s="22"/>
      <c r="NT45" s="22"/>
      <c r="NU45" s="22"/>
      <c r="NV45" s="22"/>
      <c r="NW45" s="22"/>
      <c r="NX45" s="22"/>
      <c r="NY45" s="22"/>
      <c r="NZ45" s="22"/>
      <c r="OA45" s="22"/>
      <c r="OB45" s="22"/>
      <c r="OC45" s="22"/>
      <c r="OD45" s="22"/>
      <c r="OE45" s="22"/>
      <c r="OF45" s="22"/>
      <c r="OG45" s="22"/>
      <c r="OH45" s="22"/>
      <c r="OI45" s="22"/>
      <c r="OJ45" s="22"/>
      <c r="OK45" s="22"/>
      <c r="OL45" s="22"/>
      <c r="OM45" s="22"/>
      <c r="ON45" s="22"/>
      <c r="OO45" s="22"/>
      <c r="OP45" s="22"/>
      <c r="OQ45" s="22"/>
      <c r="OR45" s="22"/>
      <c r="OS45" s="22"/>
      <c r="OT45" s="22"/>
      <c r="OU45" s="22"/>
      <c r="OV45" s="22"/>
      <c r="OW45" s="22"/>
      <c r="OX45" s="22"/>
      <c r="OY45" s="22"/>
      <c r="OZ45" s="22"/>
      <c r="PA45" s="22"/>
      <c r="PB45" s="22"/>
      <c r="PC45" s="22"/>
      <c r="PD45" s="22"/>
      <c r="PE45" s="22"/>
      <c r="PF45" s="22"/>
      <c r="PG45" s="22"/>
      <c r="PH45" s="22"/>
      <c r="PI45" s="22"/>
      <c r="PJ45" s="22"/>
      <c r="PK45" s="22"/>
      <c r="PL45" s="22"/>
      <c r="PM45" s="22"/>
      <c r="PN45" s="22"/>
      <c r="PO45" s="22"/>
      <c r="PP45" s="22"/>
      <c r="PQ45" s="22"/>
      <c r="PR45" s="22"/>
      <c r="PS45" s="22"/>
      <c r="PT45" s="22"/>
      <c r="PU45" s="22"/>
      <c r="PV45" s="22"/>
      <c r="PW45" s="22"/>
      <c r="PX45" s="22"/>
      <c r="PY45" s="22"/>
      <c r="PZ45" s="22"/>
      <c r="QA45" s="22"/>
      <c r="QB45" s="22"/>
      <c r="QC45" s="22"/>
      <c r="QD45" s="22"/>
      <c r="QE45" s="22"/>
      <c r="QF45" s="22"/>
      <c r="QG45" s="22"/>
      <c r="QH45" s="22"/>
      <c r="QI45" s="22"/>
      <c r="QJ45" s="22"/>
      <c r="QK45" s="22"/>
      <c r="QL45" s="22"/>
      <c r="QM45" s="22"/>
      <c r="QN45" s="22"/>
      <c r="QO45" s="22"/>
      <c r="QP45" s="22"/>
      <c r="QQ45" s="22"/>
      <c r="QR45" s="22"/>
      <c r="QS45" s="22"/>
      <c r="QT45" s="22"/>
      <c r="QU45" s="22"/>
      <c r="QV45" s="22"/>
      <c r="QW45" s="22"/>
      <c r="QX45" s="22"/>
      <c r="QY45" s="22"/>
      <c r="QZ45" s="22"/>
      <c r="RA45" s="22"/>
      <c r="RB45" s="22"/>
      <c r="RC45" s="22"/>
      <c r="RD45" s="22"/>
      <c r="RE45" s="22"/>
      <c r="RF45" s="22"/>
      <c r="RG45" s="22"/>
      <c r="RH45" s="22"/>
      <c r="RI45" s="22"/>
      <c r="RJ45" s="22"/>
      <c r="RK45" s="22"/>
      <c r="RL45" s="22"/>
      <c r="RM45" s="22"/>
      <c r="RN45" s="22"/>
      <c r="RO45" s="22"/>
      <c r="RP45" s="22"/>
      <c r="RQ45" s="22"/>
      <c r="RR45" s="22"/>
      <c r="RS45" s="22"/>
      <c r="RT45" s="22"/>
      <c r="RU45" s="22"/>
      <c r="RV45" s="22"/>
      <c r="RW45" s="22"/>
      <c r="RX45" s="22"/>
      <c r="RY45" s="22"/>
      <c r="RZ45" s="22"/>
      <c r="SA45" s="22"/>
      <c r="SB45" s="22"/>
      <c r="SC45" s="22"/>
      <c r="SD45" s="22"/>
      <c r="SE45" s="22"/>
      <c r="SF45" s="22"/>
      <c r="SG45" s="22"/>
      <c r="SH45" s="22"/>
      <c r="SI45" s="22"/>
      <c r="SJ45" s="22"/>
      <c r="SK45" s="22"/>
      <c r="SL45" s="22"/>
      <c r="SM45" s="22"/>
      <c r="SN45" s="22"/>
      <c r="SO45" s="22"/>
      <c r="SP45" s="22"/>
      <c r="SQ45" s="22"/>
      <c r="SR45" s="22"/>
      <c r="SS45" s="22"/>
      <c r="ST45" s="22"/>
      <c r="SU45" s="22"/>
      <c r="SV45" s="22"/>
      <c r="SW45" s="22"/>
      <c r="SX45" s="22"/>
      <c r="SY45" s="22"/>
      <c r="SZ45" s="22"/>
      <c r="TA45" s="22"/>
      <c r="TB45" s="22"/>
      <c r="TC45" s="22"/>
      <c r="TD45" s="22"/>
      <c r="TE45" s="22"/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/>
      <c r="TQ45" s="22"/>
      <c r="TR45" s="22"/>
      <c r="TS45" s="22"/>
      <c r="TT45" s="22"/>
      <c r="TU45" s="22"/>
      <c r="TV45" s="22"/>
      <c r="TW45" s="22"/>
      <c r="TX45" s="22"/>
      <c r="TY45" s="22"/>
      <c r="TZ45" s="22"/>
      <c r="UA45" s="22"/>
      <c r="UB45" s="22"/>
      <c r="UC45" s="22"/>
      <c r="UD45" s="22"/>
      <c r="UE45" s="22"/>
      <c r="UF45" s="22"/>
      <c r="UG45" s="22"/>
      <c r="UH45" s="22"/>
      <c r="UI45" s="22"/>
      <c r="UJ45" s="22"/>
      <c r="UK45" s="22"/>
      <c r="UL45" s="22"/>
      <c r="UM45" s="22"/>
      <c r="UN45" s="22"/>
      <c r="UO45" s="22"/>
      <c r="UP45" s="22"/>
      <c r="UQ45" s="22"/>
      <c r="UR45" s="22"/>
      <c r="US45" s="22"/>
      <c r="UT45" s="22"/>
      <c r="UU45" s="22"/>
      <c r="UV45" s="22"/>
      <c r="UW45" s="22"/>
      <c r="UX45" s="22"/>
      <c r="UY45" s="22"/>
      <c r="UZ45" s="22"/>
      <c r="VA45" s="22"/>
      <c r="VB45" s="22"/>
      <c r="VC45" s="22"/>
      <c r="VD45" s="22"/>
      <c r="VE45" s="22"/>
      <c r="VF45" s="22"/>
      <c r="VG45" s="22"/>
      <c r="VH45" s="22"/>
      <c r="VI45" s="22"/>
      <c r="VJ45" s="22"/>
      <c r="VK45" s="22"/>
      <c r="VL45" s="22"/>
      <c r="VM45" s="22"/>
      <c r="VN45" s="22"/>
      <c r="VO45" s="22"/>
      <c r="VP45" s="22"/>
      <c r="VQ45" s="22"/>
      <c r="VR45" s="22"/>
      <c r="VS45" s="22"/>
      <c r="VT45" s="22"/>
      <c r="VU45" s="22"/>
      <c r="VV45" s="22"/>
      <c r="VW45" s="22"/>
      <c r="VX45" s="22"/>
      <c r="VY45" s="22"/>
      <c r="VZ45" s="22"/>
      <c r="WA45" s="22"/>
      <c r="WB45" s="22"/>
      <c r="WC45" s="22"/>
      <c r="WD45" s="22"/>
      <c r="WE45" s="22"/>
      <c r="WF45" s="22"/>
      <c r="WG45" s="22"/>
      <c r="WH45" s="22"/>
      <c r="WI45" s="22"/>
      <c r="WJ45" s="22"/>
      <c r="WK45" s="22"/>
      <c r="WL45" s="22"/>
      <c r="WM45" s="22"/>
      <c r="WN45" s="22"/>
      <c r="WO45" s="22"/>
      <c r="WP45" s="22"/>
      <c r="WQ45" s="22"/>
      <c r="WR45" s="22"/>
      <c r="WS45" s="22"/>
      <c r="WT45" s="22"/>
      <c r="WU45" s="22"/>
      <c r="WV45" s="22"/>
      <c r="WW45" s="22"/>
      <c r="WX45" s="22"/>
      <c r="WY45" s="22"/>
      <c r="WZ45" s="22"/>
      <c r="XA45" s="22"/>
      <c r="XB45" s="22"/>
      <c r="XC45" s="22"/>
      <c r="XD45" s="22"/>
      <c r="XE45" s="22"/>
      <c r="XF45" s="22"/>
      <c r="XG45" s="22"/>
      <c r="XH45" s="22"/>
      <c r="XI45" s="22"/>
      <c r="XJ45" s="22"/>
      <c r="XK45" s="22"/>
      <c r="XL45" s="22"/>
      <c r="XM45" s="22"/>
      <c r="XN45" s="22"/>
      <c r="XO45" s="22"/>
      <c r="XP45" s="22"/>
      <c r="XQ45" s="22"/>
      <c r="XR45" s="22"/>
      <c r="XS45" s="22"/>
      <c r="XT45" s="22"/>
      <c r="XU45" s="22"/>
      <c r="XV45" s="22"/>
      <c r="XW45" s="22"/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/>
      <c r="YN45" s="22"/>
      <c r="YO45" s="22"/>
      <c r="YP45" s="22"/>
      <c r="YQ45" s="22"/>
      <c r="YR45" s="22"/>
      <c r="YS45" s="22"/>
      <c r="YT45" s="22"/>
      <c r="YU45" s="22"/>
      <c r="YV45" s="22"/>
      <c r="YW45" s="22"/>
      <c r="YX45" s="22"/>
      <c r="YY45" s="22"/>
      <c r="YZ45" s="22"/>
      <c r="ZA45" s="22"/>
      <c r="ZB45" s="22"/>
      <c r="ZC45" s="22"/>
      <c r="ZD45" s="22"/>
      <c r="ZE45" s="22"/>
      <c r="ZF45" s="22"/>
      <c r="ZG45" s="22"/>
      <c r="ZH45" s="22"/>
      <c r="ZI45" s="22"/>
      <c r="ZJ45" s="22"/>
      <c r="ZK45" s="22"/>
      <c r="ZL45" s="22"/>
      <c r="ZM45" s="22"/>
      <c r="ZN45" s="22"/>
      <c r="ZO45" s="22"/>
      <c r="ZP45" s="22"/>
      <c r="ZQ45" s="22"/>
      <c r="ZR45" s="22"/>
      <c r="ZS45" s="22"/>
      <c r="ZT45" s="22"/>
      <c r="ZU45" s="22"/>
      <c r="ZV45" s="22"/>
      <c r="ZW45" s="22"/>
      <c r="ZX45" s="22"/>
      <c r="ZY45" s="22"/>
      <c r="ZZ45" s="22"/>
      <c r="AAA45" s="22"/>
      <c r="AAB45" s="22"/>
      <c r="AAC45" s="22"/>
      <c r="AAD45" s="22"/>
      <c r="AAE45" s="22"/>
      <c r="AAF45" s="22"/>
      <c r="AAG45" s="22"/>
      <c r="AAH45" s="22"/>
      <c r="AAI45" s="22"/>
      <c r="AAJ45" s="22"/>
      <c r="AAK45" s="22"/>
      <c r="AAL45" s="22"/>
      <c r="AAM45" s="22"/>
      <c r="AAN45" s="22"/>
      <c r="AAO45" s="22"/>
      <c r="AAP45" s="22"/>
      <c r="AAQ45" s="22"/>
      <c r="AAR45" s="22"/>
      <c r="AAS45" s="22"/>
      <c r="AAT45" s="22"/>
      <c r="AAU45" s="22"/>
      <c r="AAV45" s="22"/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/>
      <c r="ABO45" s="22"/>
      <c r="ABP45" s="22"/>
      <c r="ABQ45" s="22"/>
      <c r="ABR45" s="22"/>
      <c r="ABS45" s="22"/>
      <c r="ABT45" s="22"/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/>
      <c r="ACM45" s="22"/>
      <c r="ACN45" s="22"/>
      <c r="ACO45" s="22"/>
      <c r="ACP45" s="22"/>
      <c r="ACQ45" s="22"/>
      <c r="ACR45" s="22"/>
      <c r="ACS45" s="22"/>
      <c r="ACT45" s="22"/>
      <c r="ACU45" s="22"/>
      <c r="ACV45" s="22"/>
      <c r="ACW45" s="22"/>
      <c r="ACX45" s="22"/>
      <c r="ACY45" s="22"/>
      <c r="ACZ45" s="22"/>
      <c r="ADA45" s="22"/>
      <c r="ADB45" s="22"/>
      <c r="ADC45" s="22"/>
      <c r="ADD45" s="22"/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/>
      <c r="ADP45" s="22"/>
      <c r="ADQ45" s="22"/>
      <c r="ADR45" s="22"/>
      <c r="ADS45" s="22"/>
      <c r="ADT45" s="22"/>
      <c r="ADU45" s="22"/>
      <c r="ADV45" s="22"/>
      <c r="ADW45" s="22"/>
      <c r="ADX45" s="22"/>
      <c r="ADY45" s="22"/>
      <c r="ADZ45" s="22"/>
      <c r="AEA45" s="22"/>
      <c r="AEB45" s="22"/>
      <c r="AEC45" s="22"/>
      <c r="AED45" s="22"/>
      <c r="AEE45" s="22"/>
      <c r="AEF45" s="22"/>
      <c r="AEG45" s="22"/>
      <c r="AEH45" s="22"/>
      <c r="AEI45" s="22"/>
      <c r="AEJ45" s="22"/>
      <c r="AEK45" s="22"/>
      <c r="AEL45" s="22"/>
      <c r="AEM45" s="22"/>
      <c r="AEN45" s="22"/>
      <c r="AEO45" s="22"/>
      <c r="AEP45" s="22"/>
      <c r="AEQ45" s="22"/>
      <c r="AER45" s="22"/>
      <c r="AES45" s="22"/>
      <c r="AET45" s="22"/>
      <c r="AEU45" s="22"/>
      <c r="AEV45" s="22"/>
      <c r="AEW45" s="22"/>
      <c r="AEX45" s="22"/>
      <c r="AEY45" s="22"/>
      <c r="AEZ45" s="22"/>
      <c r="AFA45" s="22"/>
      <c r="AFB45" s="22"/>
      <c r="AFC45" s="22"/>
      <c r="AFD45" s="22"/>
      <c r="AFE45" s="22"/>
      <c r="AFF45" s="22"/>
      <c r="AFG45" s="22"/>
      <c r="AFH45" s="22"/>
      <c r="AFI45" s="22"/>
      <c r="AFJ45" s="22"/>
      <c r="AFK45" s="22"/>
      <c r="AFL45" s="22"/>
      <c r="AFM45" s="22"/>
      <c r="AFN45" s="22"/>
      <c r="AFO45" s="22"/>
      <c r="AFP45" s="22"/>
      <c r="AFQ45" s="22"/>
      <c r="AFR45" s="22"/>
    </row>
    <row r="46" spans="1:850" s="35" customFormat="1">
      <c r="A46" s="22">
        <v>42093</v>
      </c>
      <c r="B46" s="35">
        <v>70018</v>
      </c>
      <c r="C46" s="35">
        <v>162077</v>
      </c>
      <c r="D46" s="35">
        <v>2910</v>
      </c>
      <c r="E46" s="35">
        <v>17310</v>
      </c>
      <c r="F46" s="35">
        <v>66083</v>
      </c>
      <c r="G46" s="35">
        <v>54877</v>
      </c>
      <c r="H46" s="35">
        <v>5090</v>
      </c>
      <c r="I46" s="35">
        <v>54632</v>
      </c>
      <c r="J46" s="35">
        <v>13138</v>
      </c>
      <c r="K46" s="35">
        <v>7862</v>
      </c>
      <c r="L46" s="35">
        <v>3454</v>
      </c>
      <c r="M46" s="35">
        <v>5261</v>
      </c>
      <c r="N46" s="35">
        <v>8599</v>
      </c>
      <c r="O46" s="35">
        <v>7153</v>
      </c>
      <c r="P46" s="35">
        <v>12724</v>
      </c>
      <c r="Q46" s="35">
        <v>2962</v>
      </c>
      <c r="R46" s="35">
        <v>923</v>
      </c>
      <c r="S46" s="35">
        <v>27724</v>
      </c>
      <c r="T46" s="35">
        <v>15348</v>
      </c>
      <c r="U46" s="35">
        <v>11424</v>
      </c>
      <c r="V46" s="35">
        <v>10674</v>
      </c>
      <c r="W46" s="35">
        <v>11094</v>
      </c>
      <c r="X46" s="35">
        <v>5500</v>
      </c>
      <c r="Y46" s="35">
        <v>6171</v>
      </c>
      <c r="Z46" s="35">
        <v>30835</v>
      </c>
      <c r="AA46" s="35">
        <v>4607</v>
      </c>
      <c r="AB46" s="35">
        <v>5599</v>
      </c>
      <c r="AC46" s="35">
        <v>18988</v>
      </c>
      <c r="AD46" s="35">
        <v>1134</v>
      </c>
      <c r="AE46" s="35">
        <v>5751</v>
      </c>
      <c r="AF46" s="35">
        <v>7206</v>
      </c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  <c r="CO46" s="40"/>
      <c r="CP46" s="40"/>
      <c r="CQ46" s="40"/>
      <c r="CR46" s="40"/>
      <c r="CS46" s="40"/>
      <c r="CT46" s="40"/>
      <c r="CU46" s="40"/>
      <c r="CV46" s="40"/>
      <c r="CW46" s="40"/>
      <c r="CX46" s="40"/>
      <c r="CY46" s="40"/>
      <c r="CZ46" s="40"/>
      <c r="DA46" s="40"/>
      <c r="DB46" s="40"/>
      <c r="DC46" s="40"/>
      <c r="DD46" s="40"/>
      <c r="DE46" s="40"/>
      <c r="DF46" s="40"/>
      <c r="DG46" s="40"/>
      <c r="DH46" s="40"/>
      <c r="DI46" s="40"/>
      <c r="DJ46" s="40"/>
      <c r="DK46" s="40"/>
      <c r="DL46" s="40"/>
      <c r="DM46" s="40"/>
      <c r="DN46" s="40"/>
      <c r="DO46" s="40"/>
      <c r="DP46" s="40"/>
      <c r="DQ46" s="40"/>
      <c r="DR46" s="40"/>
      <c r="DS46" s="40"/>
      <c r="DT46" s="40"/>
      <c r="DU46" s="40"/>
      <c r="DV46" s="40"/>
      <c r="DW46" s="40"/>
      <c r="DX46" s="40"/>
      <c r="DY46" s="40"/>
      <c r="DZ46" s="40"/>
      <c r="EA46" s="40"/>
      <c r="EB46" s="40"/>
      <c r="EC46" s="40"/>
      <c r="ED46" s="40"/>
      <c r="EE46" s="40"/>
      <c r="EF46" s="40"/>
      <c r="EG46" s="40"/>
      <c r="EH46" s="40"/>
      <c r="EI46" s="40"/>
      <c r="EJ46" s="40"/>
      <c r="EK46" s="40"/>
      <c r="EL46" s="22"/>
      <c r="EM46" s="22"/>
      <c r="EN46" s="22"/>
      <c r="EO46" s="22"/>
      <c r="EP46" s="22"/>
      <c r="EQ46" s="22"/>
      <c r="ER46" s="22"/>
      <c r="ES46" s="22"/>
      <c r="ET46" s="22"/>
      <c r="EU46" s="22"/>
      <c r="EV46" s="22"/>
      <c r="EW46" s="22"/>
      <c r="EX46" s="22"/>
      <c r="EY46" s="22"/>
      <c r="EZ46" s="22"/>
      <c r="FA46" s="22"/>
      <c r="FB46" s="22"/>
      <c r="FC46" s="22"/>
      <c r="FD46" s="22"/>
      <c r="FE46" s="22"/>
      <c r="FF46" s="22"/>
      <c r="FG46" s="22"/>
      <c r="FH46" s="22"/>
      <c r="FI46" s="22"/>
      <c r="FJ46" s="22"/>
      <c r="FK46" s="22"/>
      <c r="FL46" s="22"/>
      <c r="FM46" s="22"/>
      <c r="FN46" s="22"/>
      <c r="FO46" s="22"/>
      <c r="FP46" s="22"/>
      <c r="FQ46" s="22"/>
      <c r="FR46" s="22"/>
      <c r="FS46" s="22"/>
      <c r="FT46" s="22"/>
      <c r="FU46" s="22"/>
      <c r="FV46" s="22"/>
      <c r="FW46" s="22"/>
      <c r="FX46" s="22"/>
      <c r="FY46" s="22"/>
      <c r="FZ46" s="22"/>
      <c r="GA46" s="22"/>
      <c r="GB46" s="22"/>
      <c r="GC46" s="22"/>
      <c r="GD46" s="22"/>
      <c r="GE46" s="22"/>
      <c r="GF46" s="22"/>
      <c r="GG46" s="22"/>
      <c r="GH46" s="22"/>
      <c r="GI46" s="22"/>
      <c r="GJ46" s="22"/>
      <c r="GK46" s="22"/>
      <c r="GL46" s="22"/>
      <c r="GM46" s="22"/>
      <c r="GN46" s="22"/>
      <c r="GO46" s="22"/>
      <c r="GP46" s="22"/>
      <c r="GQ46" s="22"/>
      <c r="GR46" s="22"/>
      <c r="GS46" s="22"/>
      <c r="GT46" s="22"/>
      <c r="GU46" s="22"/>
      <c r="GV46" s="22"/>
      <c r="GW46" s="22"/>
      <c r="GX46" s="22"/>
      <c r="GY46" s="22"/>
      <c r="GZ46" s="22"/>
      <c r="HA46" s="22"/>
      <c r="HB46" s="22"/>
      <c r="HC46" s="22"/>
      <c r="HD46" s="22"/>
      <c r="HE46" s="22"/>
      <c r="HF46" s="22"/>
      <c r="HG46" s="22"/>
      <c r="HH46" s="22"/>
      <c r="HI46" s="22"/>
      <c r="HJ46" s="22"/>
      <c r="HK46" s="22"/>
      <c r="HL46" s="22"/>
      <c r="HM46" s="22"/>
      <c r="HN46" s="22"/>
      <c r="HO46" s="22"/>
      <c r="HP46" s="22"/>
      <c r="HQ46" s="22"/>
      <c r="HR46" s="22"/>
      <c r="HS46" s="22"/>
      <c r="HT46" s="22"/>
      <c r="HU46" s="22"/>
      <c r="HV46" s="22"/>
      <c r="HW46" s="22"/>
      <c r="HX46" s="22"/>
      <c r="HY46" s="22"/>
      <c r="HZ46" s="22"/>
      <c r="IA46" s="22"/>
      <c r="IB46" s="22"/>
      <c r="IC46" s="22"/>
      <c r="ID46" s="22"/>
      <c r="IE46" s="22"/>
      <c r="IF46" s="22"/>
      <c r="IG46" s="22"/>
      <c r="IH46" s="22"/>
      <c r="II46" s="22"/>
      <c r="IJ46" s="22"/>
      <c r="IK46" s="22"/>
      <c r="IL46" s="22"/>
      <c r="IM46" s="22"/>
      <c r="IN46" s="22"/>
      <c r="IO46" s="22"/>
      <c r="IP46" s="22"/>
      <c r="IQ46" s="22"/>
      <c r="IR46" s="22"/>
      <c r="IS46" s="22"/>
      <c r="IT46" s="22"/>
      <c r="IU46" s="22"/>
      <c r="IV46" s="22"/>
      <c r="IW46" s="22"/>
      <c r="IX46" s="22"/>
      <c r="IY46" s="22"/>
      <c r="IZ46" s="22"/>
      <c r="JA46" s="22"/>
      <c r="JB46" s="22"/>
      <c r="JC46" s="22"/>
      <c r="JD46" s="22"/>
      <c r="JE46" s="22"/>
      <c r="JF46" s="22"/>
      <c r="JG46" s="22"/>
      <c r="JH46" s="22"/>
      <c r="JI46" s="22"/>
      <c r="JJ46" s="22"/>
      <c r="JK46" s="22"/>
      <c r="JL46" s="22"/>
      <c r="JM46" s="22"/>
      <c r="JN46" s="22"/>
      <c r="JO46" s="22"/>
      <c r="JP46" s="22"/>
      <c r="JQ46" s="22"/>
      <c r="JR46" s="22"/>
      <c r="JS46" s="22"/>
      <c r="JT46" s="22"/>
      <c r="JU46" s="22"/>
      <c r="JV46" s="22"/>
      <c r="JW46" s="22"/>
      <c r="JX46" s="22"/>
      <c r="JY46" s="22"/>
      <c r="JZ46" s="22"/>
      <c r="KA46" s="22"/>
      <c r="KB46" s="22"/>
      <c r="KC46" s="22"/>
      <c r="KD46" s="22"/>
      <c r="KE46" s="22"/>
      <c r="KF46" s="22"/>
      <c r="KG46" s="22"/>
      <c r="KH46" s="22"/>
      <c r="KI46" s="22"/>
      <c r="KJ46" s="22"/>
      <c r="KK46" s="22"/>
      <c r="KL46" s="22"/>
      <c r="KM46" s="22"/>
      <c r="KN46" s="22"/>
      <c r="KO46" s="22"/>
      <c r="KP46" s="22"/>
      <c r="KQ46" s="22"/>
      <c r="KR46" s="22"/>
      <c r="KS46" s="22"/>
      <c r="KT46" s="22"/>
      <c r="KU46" s="22"/>
      <c r="KV46" s="22"/>
      <c r="KW46" s="22"/>
      <c r="KX46" s="22"/>
      <c r="KY46" s="22"/>
      <c r="KZ46" s="22"/>
      <c r="LA46" s="22"/>
      <c r="LB46" s="22"/>
      <c r="LC46" s="22"/>
      <c r="LD46" s="22"/>
      <c r="LE46" s="22"/>
      <c r="LF46" s="22"/>
      <c r="LG46" s="22"/>
      <c r="LH46" s="22"/>
      <c r="LI46" s="22"/>
      <c r="LJ46" s="22"/>
      <c r="LK46" s="22"/>
      <c r="LL46" s="22"/>
      <c r="LM46" s="22"/>
      <c r="LN46" s="22"/>
      <c r="LO46" s="22"/>
      <c r="LP46" s="22"/>
      <c r="LQ46" s="22"/>
      <c r="LR46" s="22"/>
      <c r="LS46" s="22"/>
      <c r="LT46" s="22"/>
      <c r="LU46" s="22"/>
      <c r="LV46" s="22"/>
      <c r="LW46" s="22"/>
      <c r="LX46" s="22"/>
      <c r="LY46" s="22"/>
      <c r="LZ46" s="22"/>
      <c r="MA46" s="22"/>
      <c r="MB46" s="22"/>
      <c r="MC46" s="22"/>
      <c r="MD46" s="22"/>
      <c r="ME46" s="22"/>
      <c r="MF46" s="22"/>
      <c r="MG46" s="22"/>
      <c r="MH46" s="22"/>
      <c r="MI46" s="22"/>
      <c r="MJ46" s="22"/>
      <c r="MK46" s="22"/>
      <c r="ML46" s="22"/>
      <c r="MM46" s="22"/>
      <c r="MN46" s="22"/>
      <c r="MO46" s="22"/>
      <c r="MP46" s="22"/>
      <c r="MQ46" s="22"/>
      <c r="MR46" s="22"/>
      <c r="MS46" s="22"/>
      <c r="MT46" s="22"/>
      <c r="MU46" s="22"/>
      <c r="MV46" s="22"/>
      <c r="MW46" s="22"/>
      <c r="MX46" s="22"/>
      <c r="MY46" s="22"/>
      <c r="MZ46" s="22"/>
      <c r="NA46" s="22"/>
      <c r="NB46" s="22"/>
      <c r="NC46" s="22"/>
      <c r="ND46" s="22"/>
      <c r="NE46" s="22"/>
      <c r="NF46" s="22"/>
      <c r="NG46" s="22"/>
      <c r="NH46" s="22"/>
      <c r="NI46" s="22"/>
      <c r="NJ46" s="22"/>
      <c r="NK46" s="22"/>
      <c r="NL46" s="22"/>
      <c r="NM46" s="22"/>
      <c r="NN46" s="22"/>
      <c r="NO46" s="22"/>
      <c r="NP46" s="22"/>
      <c r="NQ46" s="22"/>
      <c r="NR46" s="22"/>
      <c r="NS46" s="22"/>
      <c r="NT46" s="22"/>
      <c r="NU46" s="22"/>
      <c r="NV46" s="22"/>
      <c r="NW46" s="22"/>
      <c r="NX46" s="22"/>
      <c r="NY46" s="22"/>
      <c r="NZ46" s="22"/>
      <c r="OA46" s="22"/>
      <c r="OB46" s="22"/>
      <c r="OC46" s="22"/>
      <c r="OD46" s="22"/>
      <c r="OE46" s="22"/>
      <c r="OF46" s="22"/>
      <c r="OG46" s="22"/>
      <c r="OH46" s="22"/>
      <c r="OI46" s="22"/>
      <c r="OJ46" s="22"/>
      <c r="OK46" s="22"/>
      <c r="OL46" s="22"/>
      <c r="OM46" s="22"/>
      <c r="ON46" s="22"/>
      <c r="OO46" s="22"/>
      <c r="OP46" s="22"/>
      <c r="OQ46" s="22"/>
      <c r="OR46" s="22"/>
      <c r="OS46" s="22"/>
      <c r="OT46" s="22"/>
      <c r="OU46" s="22"/>
      <c r="OV46" s="22"/>
      <c r="OW46" s="22"/>
      <c r="OX46" s="22"/>
      <c r="OY46" s="22"/>
      <c r="OZ46" s="22"/>
      <c r="PA46" s="22"/>
      <c r="PB46" s="22"/>
      <c r="PC46" s="22"/>
      <c r="PD46" s="22"/>
      <c r="PE46" s="22"/>
      <c r="PF46" s="22"/>
      <c r="PG46" s="22"/>
      <c r="PH46" s="22"/>
      <c r="PI46" s="22"/>
      <c r="PJ46" s="22"/>
      <c r="PK46" s="22"/>
      <c r="PL46" s="22"/>
      <c r="PM46" s="22"/>
      <c r="PN46" s="22"/>
      <c r="PO46" s="22"/>
      <c r="PP46" s="22"/>
      <c r="PQ46" s="22"/>
      <c r="PR46" s="22"/>
      <c r="PS46" s="22"/>
      <c r="PT46" s="22"/>
      <c r="PU46" s="22"/>
      <c r="PV46" s="22"/>
      <c r="PW46" s="22"/>
      <c r="PX46" s="22"/>
      <c r="PY46" s="22"/>
      <c r="PZ46" s="22"/>
      <c r="QA46" s="22"/>
      <c r="QB46" s="22"/>
      <c r="QC46" s="22"/>
      <c r="QD46" s="22"/>
      <c r="QE46" s="22"/>
      <c r="QF46" s="22"/>
      <c r="QG46" s="22"/>
      <c r="QH46" s="22"/>
      <c r="QI46" s="22"/>
      <c r="QJ46" s="22"/>
      <c r="QK46" s="22"/>
      <c r="QL46" s="22"/>
      <c r="QM46" s="22"/>
      <c r="QN46" s="22"/>
      <c r="QO46" s="22"/>
      <c r="QP46" s="22"/>
      <c r="QQ46" s="22"/>
      <c r="QR46" s="22"/>
      <c r="QS46" s="22"/>
      <c r="QT46" s="22"/>
      <c r="QU46" s="22"/>
      <c r="QV46" s="22"/>
      <c r="QW46" s="22"/>
      <c r="QX46" s="22"/>
      <c r="QY46" s="22"/>
      <c r="QZ46" s="22"/>
      <c r="RA46" s="22"/>
      <c r="RB46" s="22"/>
      <c r="RC46" s="22"/>
      <c r="RD46" s="22"/>
      <c r="RE46" s="22"/>
      <c r="RF46" s="22"/>
      <c r="RG46" s="22"/>
      <c r="RH46" s="22"/>
      <c r="RI46" s="22"/>
      <c r="RJ46" s="22"/>
      <c r="RK46" s="22"/>
      <c r="RL46" s="22"/>
      <c r="RM46" s="22"/>
      <c r="RN46" s="22"/>
      <c r="RO46" s="22"/>
      <c r="RP46" s="22"/>
      <c r="RQ46" s="22"/>
      <c r="RR46" s="22"/>
      <c r="RS46" s="22"/>
      <c r="RT46" s="22"/>
      <c r="RU46" s="22"/>
      <c r="RV46" s="22"/>
      <c r="RW46" s="22"/>
      <c r="RX46" s="22"/>
      <c r="RY46" s="22"/>
      <c r="RZ46" s="22"/>
      <c r="SA46" s="22"/>
      <c r="SB46" s="22"/>
      <c r="SC46" s="22"/>
      <c r="SD46" s="22"/>
      <c r="SE46" s="22"/>
      <c r="SF46" s="22"/>
      <c r="SG46" s="22"/>
      <c r="SH46" s="22"/>
      <c r="SI46" s="22"/>
      <c r="SJ46" s="22"/>
      <c r="SK46" s="22"/>
      <c r="SL46" s="22"/>
      <c r="SM46" s="22"/>
      <c r="SN46" s="22"/>
      <c r="SO46" s="22"/>
      <c r="SP46" s="22"/>
      <c r="SQ46" s="22"/>
      <c r="SR46" s="22"/>
      <c r="SS46" s="22"/>
      <c r="ST46" s="22"/>
      <c r="SU46" s="22"/>
      <c r="SV46" s="22"/>
      <c r="SW46" s="22"/>
      <c r="SX46" s="22"/>
      <c r="SY46" s="22"/>
      <c r="SZ46" s="22"/>
      <c r="TA46" s="22"/>
      <c r="TB46" s="22"/>
      <c r="TC46" s="22"/>
      <c r="TD46" s="22"/>
      <c r="TE46" s="22"/>
      <c r="TF46" s="22"/>
      <c r="TG46" s="22"/>
      <c r="TH46" s="22"/>
      <c r="TI46" s="22"/>
      <c r="TJ46" s="22"/>
      <c r="TK46" s="22"/>
      <c r="TL46" s="22"/>
      <c r="TM46" s="22"/>
      <c r="TN46" s="22"/>
      <c r="TO46" s="22"/>
      <c r="TP46" s="22"/>
      <c r="TQ46" s="22"/>
      <c r="TR46" s="22"/>
      <c r="TS46" s="22"/>
      <c r="TT46" s="22"/>
      <c r="TU46" s="22"/>
      <c r="TV46" s="22"/>
      <c r="TW46" s="22"/>
      <c r="TX46" s="22"/>
      <c r="TY46" s="22"/>
      <c r="TZ46" s="22"/>
      <c r="UA46" s="22"/>
      <c r="UB46" s="22"/>
      <c r="UC46" s="22"/>
      <c r="UD46" s="22"/>
      <c r="UE46" s="22"/>
      <c r="UF46" s="22"/>
      <c r="UG46" s="22"/>
      <c r="UH46" s="22"/>
      <c r="UI46" s="22"/>
      <c r="UJ46" s="22"/>
      <c r="UK46" s="22"/>
      <c r="UL46" s="22"/>
      <c r="UM46" s="22"/>
      <c r="UN46" s="22"/>
      <c r="UO46" s="22"/>
      <c r="UP46" s="22"/>
      <c r="UQ46" s="22"/>
      <c r="UR46" s="22"/>
      <c r="US46" s="22"/>
      <c r="UT46" s="22"/>
      <c r="UU46" s="22"/>
      <c r="UV46" s="22"/>
      <c r="UW46" s="22"/>
      <c r="UX46" s="22"/>
      <c r="UY46" s="22"/>
      <c r="UZ46" s="22"/>
      <c r="VA46" s="22"/>
      <c r="VB46" s="22"/>
      <c r="VC46" s="22"/>
      <c r="VD46" s="22"/>
      <c r="VE46" s="22"/>
      <c r="VF46" s="22"/>
      <c r="VG46" s="22"/>
      <c r="VH46" s="22"/>
      <c r="VI46" s="22"/>
      <c r="VJ46" s="22"/>
      <c r="VK46" s="22"/>
      <c r="VL46" s="22"/>
      <c r="VM46" s="22"/>
      <c r="VN46" s="22"/>
      <c r="VO46" s="22"/>
      <c r="VP46" s="22"/>
      <c r="VQ46" s="22"/>
      <c r="VR46" s="22"/>
      <c r="VS46" s="22"/>
      <c r="VT46" s="22"/>
      <c r="VU46" s="22"/>
      <c r="VV46" s="22"/>
      <c r="VW46" s="22"/>
      <c r="VX46" s="22"/>
      <c r="VY46" s="22"/>
      <c r="VZ46" s="22"/>
      <c r="WA46" s="22"/>
      <c r="WB46" s="22"/>
      <c r="WC46" s="22"/>
      <c r="WD46" s="22"/>
      <c r="WE46" s="22"/>
      <c r="WF46" s="22"/>
      <c r="WG46" s="22"/>
      <c r="WH46" s="22"/>
      <c r="WI46" s="22"/>
      <c r="WJ46" s="22"/>
      <c r="WK46" s="22"/>
      <c r="WL46" s="22"/>
      <c r="WM46" s="22"/>
      <c r="WN46" s="22"/>
      <c r="WO46" s="22"/>
      <c r="WP46" s="22"/>
      <c r="WQ46" s="22"/>
      <c r="WR46" s="22"/>
      <c r="WS46" s="22"/>
      <c r="WT46" s="22"/>
      <c r="WU46" s="22"/>
      <c r="WV46" s="22"/>
      <c r="WW46" s="22"/>
      <c r="WX46" s="22"/>
      <c r="WY46" s="22"/>
      <c r="WZ46" s="22"/>
      <c r="XA46" s="22"/>
      <c r="XB46" s="22"/>
      <c r="XC46" s="22"/>
      <c r="XD46" s="22"/>
      <c r="XE46" s="22"/>
      <c r="XF46" s="22"/>
      <c r="XG46" s="22"/>
      <c r="XH46" s="22"/>
      <c r="XI46" s="22"/>
      <c r="XJ46" s="22"/>
      <c r="XK46" s="22"/>
      <c r="XL46" s="22"/>
      <c r="XM46" s="22"/>
      <c r="XN46" s="22"/>
      <c r="XO46" s="22"/>
      <c r="XP46" s="22"/>
      <c r="XQ46" s="22"/>
      <c r="XR46" s="22"/>
      <c r="XS46" s="22"/>
      <c r="XT46" s="22"/>
      <c r="XU46" s="22"/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/>
      <c r="YL46" s="22"/>
      <c r="YM46" s="22"/>
      <c r="YN46" s="22"/>
      <c r="YO46" s="22"/>
      <c r="YP46" s="22"/>
      <c r="YQ46" s="22"/>
      <c r="YR46" s="22"/>
      <c r="YS46" s="22"/>
      <c r="YT46" s="22"/>
      <c r="YU46" s="22"/>
      <c r="YV46" s="22"/>
      <c r="YW46" s="22"/>
      <c r="YX46" s="22"/>
      <c r="YY46" s="22"/>
      <c r="YZ46" s="22"/>
      <c r="ZA46" s="22"/>
      <c r="ZB46" s="22"/>
      <c r="ZC46" s="22"/>
      <c r="ZD46" s="22"/>
      <c r="ZE46" s="22"/>
      <c r="ZF46" s="22"/>
      <c r="ZG46" s="22"/>
      <c r="ZH46" s="22"/>
      <c r="ZI46" s="22"/>
      <c r="ZJ46" s="22"/>
      <c r="ZK46" s="22"/>
      <c r="ZL46" s="22"/>
      <c r="ZM46" s="22"/>
      <c r="ZN46" s="22"/>
      <c r="ZO46" s="22"/>
      <c r="ZP46" s="22"/>
      <c r="ZQ46" s="22"/>
      <c r="ZR46" s="22"/>
      <c r="ZS46" s="22"/>
      <c r="ZT46" s="22"/>
      <c r="ZU46" s="22"/>
      <c r="ZV46" s="22"/>
      <c r="ZW46" s="22"/>
      <c r="ZX46" s="22"/>
      <c r="ZY46" s="22"/>
      <c r="ZZ46" s="22"/>
      <c r="AAA46" s="22"/>
      <c r="AAB46" s="22"/>
      <c r="AAC46" s="22"/>
      <c r="AAD46" s="22"/>
      <c r="AAE46" s="22"/>
      <c r="AAF46" s="22"/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/>
      <c r="AAY46" s="22"/>
      <c r="AAZ46" s="22"/>
      <c r="ABA46" s="22"/>
      <c r="ABB46" s="22"/>
      <c r="ABC46" s="22"/>
      <c r="ABD46" s="22"/>
      <c r="ABE46" s="22"/>
      <c r="ABF46" s="22"/>
      <c r="ABG46" s="22"/>
      <c r="ABH46" s="22"/>
      <c r="ABI46" s="22"/>
      <c r="ABJ46" s="22"/>
      <c r="ABK46" s="22"/>
      <c r="ABL46" s="22"/>
      <c r="ABM46" s="22"/>
      <c r="ABN46" s="22"/>
      <c r="ABO46" s="22"/>
      <c r="ABP46" s="22"/>
      <c r="ABQ46" s="22"/>
      <c r="ABR46" s="22"/>
      <c r="ABS46" s="22"/>
      <c r="ABT46" s="22"/>
      <c r="ABU46" s="22"/>
      <c r="ABV46" s="22"/>
      <c r="ABW46" s="22"/>
      <c r="ABX46" s="22"/>
      <c r="ABY46" s="22"/>
      <c r="ABZ46" s="22"/>
      <c r="ACA46" s="22"/>
      <c r="ACB46" s="22"/>
      <c r="ACC46" s="22"/>
      <c r="ACD46" s="22"/>
      <c r="ACE46" s="22"/>
      <c r="ACF46" s="22"/>
      <c r="ACG46" s="22"/>
      <c r="ACH46" s="22"/>
      <c r="ACI46" s="22"/>
      <c r="ACJ46" s="22"/>
      <c r="ACK46" s="22"/>
      <c r="ACL46" s="22"/>
      <c r="ACM46" s="22"/>
      <c r="ACN46" s="22"/>
      <c r="ACO46" s="22"/>
      <c r="ACP46" s="22"/>
      <c r="ACQ46" s="22"/>
      <c r="ACR46" s="22"/>
      <c r="ACS46" s="22"/>
      <c r="ACT46" s="22"/>
      <c r="ACU46" s="22"/>
      <c r="ACV46" s="22"/>
      <c r="ACW46" s="22"/>
      <c r="ACX46" s="22"/>
      <c r="ACY46" s="22"/>
      <c r="ACZ46" s="22"/>
      <c r="ADA46" s="22"/>
      <c r="ADB46" s="22"/>
      <c r="ADC46" s="22"/>
      <c r="ADD46" s="22"/>
      <c r="ADE46" s="22"/>
      <c r="ADF46" s="22"/>
      <c r="ADG46" s="22"/>
      <c r="ADH46" s="22"/>
      <c r="ADI46" s="22"/>
      <c r="ADJ46" s="22"/>
      <c r="ADK46" s="22"/>
      <c r="ADL46" s="22"/>
      <c r="ADM46" s="22"/>
      <c r="ADN46" s="22"/>
      <c r="ADO46" s="22"/>
      <c r="ADP46" s="22"/>
      <c r="ADQ46" s="22"/>
      <c r="ADR46" s="22"/>
      <c r="ADS46" s="22"/>
      <c r="ADT46" s="22"/>
      <c r="ADU46" s="22"/>
      <c r="ADV46" s="22"/>
      <c r="ADW46" s="22"/>
      <c r="ADX46" s="22"/>
      <c r="ADY46" s="22"/>
      <c r="ADZ46" s="22"/>
      <c r="AEA46" s="22"/>
      <c r="AEB46" s="22"/>
      <c r="AEC46" s="22"/>
      <c r="AED46" s="22"/>
      <c r="AEE46" s="22"/>
      <c r="AEF46" s="22"/>
      <c r="AEG46" s="22"/>
      <c r="AEH46" s="22"/>
      <c r="AEI46" s="22"/>
      <c r="AEJ46" s="22"/>
      <c r="AEK46" s="22"/>
      <c r="AEL46" s="22"/>
      <c r="AEM46" s="22"/>
      <c r="AEN46" s="22"/>
      <c r="AEO46" s="22"/>
      <c r="AEP46" s="22"/>
      <c r="AEQ46" s="22"/>
      <c r="AER46" s="22"/>
      <c r="AES46" s="22"/>
      <c r="AET46" s="22"/>
      <c r="AEU46" s="22"/>
      <c r="AEV46" s="22"/>
      <c r="AEW46" s="22"/>
      <c r="AEX46" s="22"/>
      <c r="AEY46" s="22"/>
      <c r="AEZ46" s="22"/>
      <c r="AFA46" s="22"/>
      <c r="AFB46" s="22"/>
      <c r="AFC46" s="22"/>
      <c r="AFD46" s="22"/>
      <c r="AFE46" s="22"/>
      <c r="AFF46" s="22"/>
      <c r="AFG46" s="22"/>
      <c r="AFH46" s="22"/>
      <c r="AFI46" s="22"/>
      <c r="AFJ46" s="22"/>
      <c r="AFK46" s="22"/>
      <c r="AFL46" s="22"/>
      <c r="AFM46" s="22"/>
      <c r="AFN46" s="22"/>
      <c r="AFO46" s="22"/>
      <c r="AFP46" s="22"/>
      <c r="AFQ46" s="22"/>
      <c r="AFR46" s="22"/>
    </row>
    <row r="47" spans="1:850" ht="18.75">
      <c r="A47" s="22">
        <v>42092</v>
      </c>
      <c r="B47" s="29">
        <v>57302</v>
      </c>
      <c r="C47" s="29">
        <v>166156</v>
      </c>
      <c r="D47" s="29">
        <v>2395</v>
      </c>
      <c r="E47" s="29">
        <v>17924</v>
      </c>
      <c r="F47" s="29">
        <v>82505</v>
      </c>
      <c r="G47" s="29">
        <v>72720</v>
      </c>
      <c r="H47" s="29">
        <v>3902</v>
      </c>
      <c r="I47" s="29">
        <v>87700</v>
      </c>
      <c r="J47" s="29">
        <v>11576</v>
      </c>
      <c r="K47" s="29">
        <v>3972</v>
      </c>
      <c r="L47" s="29">
        <v>1734</v>
      </c>
      <c r="M47" s="29">
        <v>4717</v>
      </c>
      <c r="N47" s="29">
        <v>7208</v>
      </c>
      <c r="O47" s="29">
        <v>7655</v>
      </c>
      <c r="P47" s="29">
        <v>11951</v>
      </c>
      <c r="Q47" s="29">
        <v>1793</v>
      </c>
      <c r="R47" s="29">
        <v>644</v>
      </c>
      <c r="S47" s="29">
        <v>13341</v>
      </c>
      <c r="T47" s="40">
        <v>15348</v>
      </c>
      <c r="U47" s="40">
        <v>5587</v>
      </c>
      <c r="V47" s="39">
        <v>11413</v>
      </c>
      <c r="W47" s="39">
        <v>20206</v>
      </c>
      <c r="X47" s="40">
        <v>5918</v>
      </c>
      <c r="Y47" s="40">
        <v>4664</v>
      </c>
      <c r="Z47" s="40">
        <v>49918</v>
      </c>
      <c r="AA47" s="40">
        <v>2050</v>
      </c>
      <c r="AB47" s="40">
        <v>4609</v>
      </c>
      <c r="AC47" s="39">
        <v>21367</v>
      </c>
      <c r="AD47" s="35">
        <v>334</v>
      </c>
      <c r="AE47" s="40">
        <v>8960</v>
      </c>
      <c r="AF47" s="40">
        <v>8646</v>
      </c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40"/>
      <c r="CU47" s="40"/>
      <c r="CV47" s="40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  <c r="FC47" s="22"/>
      <c r="FD47" s="22"/>
      <c r="FE47" s="22"/>
      <c r="FF47" s="22"/>
      <c r="FG47" s="22"/>
      <c r="FH47" s="22"/>
      <c r="FI47" s="22"/>
      <c r="FJ47" s="22"/>
      <c r="FK47" s="22"/>
      <c r="FL47" s="22"/>
      <c r="FM47" s="22"/>
      <c r="FN47" s="22"/>
      <c r="FO47" s="22"/>
      <c r="FP47" s="22"/>
      <c r="FQ47" s="22"/>
      <c r="FR47" s="22"/>
      <c r="FS47" s="22"/>
      <c r="FT47" s="22"/>
      <c r="FU47" s="22"/>
      <c r="FV47" s="22"/>
      <c r="FW47" s="22"/>
      <c r="FX47" s="22"/>
      <c r="FY47" s="22"/>
      <c r="FZ47" s="22"/>
      <c r="GA47" s="22"/>
      <c r="GB47" s="22"/>
      <c r="GC47" s="22"/>
      <c r="GD47" s="22"/>
      <c r="GE47" s="22"/>
      <c r="GF47" s="22"/>
      <c r="GG47" s="22"/>
      <c r="GH47" s="22"/>
      <c r="GI47" s="22"/>
      <c r="GJ47" s="22"/>
      <c r="GK47" s="22"/>
      <c r="GL47" s="22"/>
      <c r="GM47" s="22"/>
      <c r="GN47" s="22"/>
      <c r="GO47" s="22"/>
      <c r="GP47" s="22"/>
      <c r="GQ47" s="22"/>
      <c r="GR47" s="22"/>
      <c r="GS47" s="22"/>
      <c r="GT47" s="22"/>
      <c r="GU47" s="22"/>
      <c r="GV47" s="22"/>
      <c r="GW47" s="22"/>
      <c r="GX47" s="22"/>
      <c r="GY47" s="22"/>
      <c r="GZ47" s="22"/>
      <c r="HA47" s="22"/>
      <c r="HB47" s="22"/>
      <c r="HC47" s="22"/>
      <c r="HD47" s="22"/>
      <c r="HE47" s="22"/>
      <c r="HF47" s="22"/>
      <c r="HG47" s="22"/>
      <c r="HH47" s="22"/>
      <c r="HI47" s="22"/>
      <c r="HJ47" s="22"/>
      <c r="HK47" s="22"/>
      <c r="HL47" s="22"/>
      <c r="HM47" s="22"/>
      <c r="HN47" s="22"/>
      <c r="HO47" s="22"/>
      <c r="HP47" s="22"/>
      <c r="HQ47" s="22"/>
      <c r="HR47" s="22"/>
      <c r="HS47" s="22"/>
      <c r="HT47" s="22"/>
      <c r="HU47" s="22"/>
      <c r="HV47" s="22"/>
      <c r="HW47" s="22"/>
      <c r="HX47" s="22"/>
      <c r="HY47" s="22"/>
      <c r="HZ47" s="22"/>
      <c r="IA47" s="22"/>
      <c r="IB47" s="22"/>
      <c r="IC47" s="22"/>
      <c r="ID47" s="22"/>
      <c r="IE47" s="22"/>
      <c r="IF47" s="22"/>
      <c r="IG47" s="22"/>
      <c r="IH47" s="22"/>
      <c r="II47" s="22"/>
      <c r="IJ47" s="22"/>
      <c r="IK47" s="22"/>
      <c r="IL47" s="22"/>
      <c r="IM47" s="22"/>
      <c r="IN47" s="22"/>
      <c r="IO47" s="22"/>
      <c r="IP47" s="22"/>
      <c r="IQ47" s="22"/>
      <c r="IR47" s="22"/>
      <c r="IS47" s="22"/>
      <c r="IT47" s="22"/>
      <c r="IU47" s="22"/>
      <c r="IV47" s="22"/>
      <c r="IW47" s="22"/>
      <c r="IX47" s="22"/>
      <c r="IY47" s="22"/>
      <c r="IZ47" s="22"/>
      <c r="JA47" s="22"/>
      <c r="JB47" s="22"/>
      <c r="JC47" s="22"/>
      <c r="JD47" s="22"/>
      <c r="JE47" s="22"/>
      <c r="JF47" s="22"/>
      <c r="JG47" s="22"/>
      <c r="JH47" s="22"/>
      <c r="JI47" s="22"/>
      <c r="JJ47" s="22"/>
      <c r="JK47" s="22"/>
      <c r="JL47" s="22"/>
      <c r="JM47" s="22"/>
      <c r="JN47" s="22"/>
      <c r="JO47" s="22"/>
      <c r="JP47" s="22"/>
      <c r="JQ47" s="22"/>
      <c r="JR47" s="22"/>
      <c r="JS47" s="22"/>
      <c r="JT47" s="22"/>
      <c r="JU47" s="22"/>
      <c r="JV47" s="22"/>
      <c r="JW47" s="22"/>
      <c r="JX47" s="22"/>
      <c r="JY47" s="22"/>
      <c r="JZ47" s="22"/>
      <c r="KA47" s="22"/>
      <c r="KB47" s="22"/>
      <c r="KC47" s="22"/>
      <c r="KD47" s="22"/>
      <c r="KE47" s="22"/>
      <c r="KF47" s="22"/>
      <c r="KG47" s="22"/>
      <c r="KH47" s="22"/>
      <c r="KI47" s="22"/>
      <c r="KJ47" s="22"/>
      <c r="KK47" s="22"/>
      <c r="KL47" s="22"/>
      <c r="KM47" s="22"/>
      <c r="KN47" s="22"/>
      <c r="KO47" s="22"/>
      <c r="KP47" s="22"/>
      <c r="KQ47" s="22"/>
      <c r="KR47" s="22"/>
      <c r="KS47" s="22"/>
      <c r="KT47" s="22"/>
      <c r="KU47" s="22"/>
      <c r="KV47" s="22"/>
      <c r="KW47" s="22"/>
      <c r="KX47" s="22"/>
      <c r="KY47" s="22"/>
      <c r="KZ47" s="22"/>
      <c r="LA47" s="22"/>
      <c r="LB47" s="22"/>
      <c r="LC47" s="22"/>
      <c r="LD47" s="22"/>
      <c r="LE47" s="22"/>
      <c r="LF47" s="22"/>
      <c r="LG47" s="22"/>
      <c r="LH47" s="22"/>
      <c r="LI47" s="22"/>
      <c r="LJ47" s="22"/>
      <c r="LK47" s="22"/>
      <c r="LL47" s="22"/>
      <c r="LM47" s="22"/>
      <c r="LN47" s="22"/>
      <c r="LO47" s="22"/>
      <c r="LP47" s="22"/>
      <c r="LQ47" s="22"/>
      <c r="LR47" s="22"/>
      <c r="LS47" s="22"/>
      <c r="LT47" s="22"/>
      <c r="LU47" s="22"/>
      <c r="LV47" s="22"/>
      <c r="LW47" s="22"/>
      <c r="LX47" s="22"/>
      <c r="LY47" s="22"/>
      <c r="LZ47" s="22"/>
      <c r="MA47" s="22"/>
      <c r="MB47" s="22"/>
      <c r="MC47" s="22"/>
      <c r="MD47" s="22"/>
      <c r="ME47" s="22"/>
      <c r="MF47" s="22"/>
      <c r="MG47" s="22"/>
      <c r="MH47" s="22"/>
      <c r="MI47" s="22"/>
      <c r="MJ47" s="22"/>
      <c r="MK47" s="22"/>
      <c r="ML47" s="22"/>
      <c r="MM47" s="22"/>
      <c r="MN47" s="22"/>
      <c r="MO47" s="22"/>
      <c r="MP47" s="22"/>
      <c r="MQ47" s="22"/>
      <c r="MR47" s="22"/>
      <c r="MS47" s="22"/>
      <c r="MT47" s="22"/>
      <c r="MU47" s="22"/>
      <c r="MV47" s="22"/>
      <c r="MW47" s="22"/>
      <c r="MX47" s="22"/>
      <c r="MY47" s="22"/>
      <c r="MZ47" s="22"/>
      <c r="NA47" s="22"/>
      <c r="NB47" s="22"/>
      <c r="NC47" s="22"/>
      <c r="ND47" s="22"/>
      <c r="NE47" s="22"/>
      <c r="NF47" s="22"/>
      <c r="NG47" s="22"/>
      <c r="NH47" s="22"/>
      <c r="NI47" s="22"/>
      <c r="NJ47" s="22"/>
      <c r="NK47" s="22"/>
      <c r="NL47" s="22"/>
      <c r="NM47" s="22"/>
      <c r="NN47" s="22"/>
      <c r="NO47" s="22"/>
      <c r="NP47" s="22"/>
      <c r="NQ47" s="22"/>
      <c r="NR47" s="22"/>
      <c r="NS47" s="22"/>
      <c r="NT47" s="22"/>
      <c r="NU47" s="22"/>
      <c r="NV47" s="22"/>
      <c r="NW47" s="22"/>
      <c r="NX47" s="22"/>
      <c r="NY47" s="22"/>
      <c r="NZ47" s="22"/>
      <c r="OA47" s="22"/>
      <c r="OB47" s="22"/>
      <c r="OC47" s="22"/>
      <c r="OD47" s="22"/>
      <c r="OE47" s="22"/>
      <c r="OF47" s="22"/>
      <c r="OG47" s="22"/>
      <c r="OH47" s="22"/>
      <c r="OI47" s="22"/>
      <c r="OJ47" s="22"/>
      <c r="OK47" s="22"/>
      <c r="OL47" s="22"/>
      <c r="OM47" s="22"/>
      <c r="ON47" s="22"/>
      <c r="OO47" s="22"/>
      <c r="OP47" s="22"/>
      <c r="OQ47" s="22"/>
      <c r="OR47" s="22"/>
      <c r="OS47" s="22"/>
      <c r="OT47" s="22"/>
      <c r="OU47" s="22"/>
      <c r="OV47" s="22"/>
      <c r="OW47" s="22"/>
      <c r="OX47" s="22"/>
      <c r="OY47" s="22"/>
      <c r="OZ47" s="22"/>
      <c r="PA47" s="22"/>
      <c r="PB47" s="22"/>
      <c r="PC47" s="22"/>
      <c r="PD47" s="22"/>
      <c r="PE47" s="22"/>
      <c r="PF47" s="22"/>
      <c r="PG47" s="22"/>
      <c r="PH47" s="22"/>
      <c r="PI47" s="22"/>
      <c r="PJ47" s="22"/>
      <c r="PK47" s="22"/>
      <c r="PL47" s="22"/>
      <c r="PM47" s="22"/>
      <c r="PN47" s="22"/>
      <c r="PO47" s="22"/>
      <c r="PP47" s="22"/>
      <c r="PQ47" s="22"/>
      <c r="PR47" s="22"/>
      <c r="PS47" s="22"/>
      <c r="PT47" s="22"/>
      <c r="PU47" s="22"/>
      <c r="PV47" s="22"/>
      <c r="PW47" s="22"/>
      <c r="PX47" s="22"/>
      <c r="PY47" s="22"/>
      <c r="PZ47" s="22"/>
      <c r="QA47" s="22"/>
      <c r="QB47" s="22"/>
      <c r="QC47" s="22"/>
      <c r="QD47" s="22"/>
      <c r="QE47" s="22"/>
      <c r="QF47" s="22"/>
      <c r="QG47" s="22"/>
      <c r="QH47" s="22"/>
      <c r="QI47" s="22"/>
      <c r="QJ47" s="22"/>
      <c r="QK47" s="22"/>
      <c r="QL47" s="22"/>
      <c r="QM47" s="22"/>
      <c r="QN47" s="22"/>
      <c r="QO47" s="22"/>
      <c r="QP47" s="22"/>
      <c r="QQ47" s="22"/>
      <c r="QR47" s="22"/>
      <c r="QS47" s="22"/>
      <c r="QT47" s="22"/>
      <c r="QU47" s="22"/>
      <c r="QV47" s="22"/>
      <c r="QW47" s="22"/>
      <c r="QX47" s="22"/>
      <c r="QY47" s="22"/>
      <c r="QZ47" s="22"/>
      <c r="RA47" s="22"/>
      <c r="RB47" s="22"/>
      <c r="RC47" s="22"/>
      <c r="RD47" s="22"/>
      <c r="RE47" s="22"/>
      <c r="RF47" s="22"/>
      <c r="RG47" s="22"/>
      <c r="RH47" s="22"/>
      <c r="RI47" s="22"/>
      <c r="RJ47" s="22"/>
      <c r="RK47" s="22"/>
      <c r="RL47" s="22"/>
      <c r="RM47" s="22"/>
      <c r="RN47" s="22"/>
      <c r="RO47" s="22"/>
      <c r="RP47" s="22"/>
      <c r="RQ47" s="22"/>
      <c r="RR47" s="22"/>
      <c r="RS47" s="22"/>
      <c r="RT47" s="22"/>
      <c r="RU47" s="22"/>
      <c r="RV47" s="22"/>
      <c r="RW47" s="22"/>
      <c r="RX47" s="22"/>
      <c r="RY47" s="22"/>
      <c r="RZ47" s="22"/>
      <c r="SA47" s="22"/>
      <c r="SB47" s="22"/>
      <c r="SC47" s="22"/>
      <c r="SD47" s="22"/>
      <c r="SE47" s="22"/>
      <c r="SF47" s="22"/>
      <c r="SG47" s="22"/>
      <c r="SH47" s="22"/>
      <c r="SI47" s="22"/>
      <c r="SJ47" s="22"/>
      <c r="SK47" s="22"/>
      <c r="SL47" s="22"/>
      <c r="SM47" s="22"/>
      <c r="SN47" s="22"/>
      <c r="SO47" s="22"/>
      <c r="SP47" s="22"/>
      <c r="SQ47" s="22"/>
      <c r="SR47" s="22"/>
      <c r="SS47" s="22"/>
      <c r="ST47" s="22"/>
      <c r="SU47" s="22"/>
      <c r="SV47" s="22"/>
      <c r="SW47" s="22"/>
      <c r="SX47" s="22"/>
      <c r="SY47" s="22"/>
      <c r="SZ47" s="22"/>
      <c r="TA47" s="22"/>
      <c r="TB47" s="22"/>
      <c r="TC47" s="22"/>
      <c r="TD47" s="22"/>
      <c r="TE47" s="22"/>
      <c r="TF47" s="22"/>
      <c r="TG47" s="22"/>
      <c r="TH47" s="22"/>
      <c r="TI47" s="22"/>
      <c r="TJ47" s="22"/>
      <c r="TK47" s="22"/>
      <c r="TL47" s="22"/>
      <c r="TM47" s="22"/>
      <c r="TN47" s="22"/>
      <c r="TO47" s="22"/>
      <c r="TP47" s="22"/>
      <c r="TQ47" s="22"/>
      <c r="TR47" s="22"/>
      <c r="TS47" s="22"/>
      <c r="TT47" s="22"/>
      <c r="TU47" s="22"/>
      <c r="TV47" s="22"/>
      <c r="TW47" s="22"/>
      <c r="TX47" s="22"/>
      <c r="TY47" s="22"/>
      <c r="TZ47" s="22"/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/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/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/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/>
      <c r="XF47" s="22"/>
      <c r="XG47" s="22"/>
      <c r="XH47" s="22"/>
      <c r="XI47" s="22"/>
      <c r="XJ47" s="22"/>
      <c r="XK47" s="22"/>
      <c r="XL47" s="22"/>
      <c r="XM47" s="22"/>
      <c r="XN47" s="22"/>
      <c r="XO47" s="22"/>
      <c r="XP47" s="22"/>
      <c r="XQ47" s="22"/>
      <c r="XR47" s="22"/>
      <c r="XS47" s="22"/>
      <c r="XT47" s="22"/>
      <c r="XU47" s="22"/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/>
      <c r="YW47" s="22"/>
      <c r="YX47" s="22"/>
      <c r="YY47" s="22"/>
      <c r="YZ47" s="22"/>
      <c r="ZA47" s="22"/>
      <c r="ZB47" s="22"/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/>
      <c r="ACE47" s="22"/>
      <c r="ACF47" s="22"/>
      <c r="ACG47" s="22"/>
      <c r="ACH47" s="22"/>
      <c r="ACI47" s="22"/>
      <c r="ACJ47" s="22"/>
      <c r="ACK47" s="22"/>
      <c r="ACL47" s="22"/>
      <c r="ACM47" s="22"/>
      <c r="ACN47" s="22"/>
      <c r="ACO47" s="22"/>
      <c r="ACP47" s="22"/>
      <c r="ACQ47" s="22"/>
      <c r="ACR47" s="22"/>
      <c r="ACS47" s="22"/>
      <c r="ACT47" s="22"/>
      <c r="ACU47" s="22"/>
      <c r="ACV47" s="22"/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/>
      <c r="ADK47" s="22"/>
      <c r="ADL47" s="22"/>
      <c r="ADM47" s="22"/>
      <c r="ADN47" s="22"/>
      <c r="ADO47" s="22"/>
      <c r="ADP47" s="22"/>
      <c r="ADQ47" s="22"/>
      <c r="ADR47" s="22"/>
      <c r="ADS47" s="22"/>
      <c r="ADT47" s="22"/>
      <c r="ADU47" s="22"/>
      <c r="ADV47" s="22"/>
      <c r="ADW47" s="22"/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/>
      <c r="AEK47" s="22"/>
      <c r="AEL47" s="22"/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/>
      <c r="AFI47" s="22"/>
      <c r="AFJ47" s="22"/>
      <c r="AFK47" s="22"/>
      <c r="AFL47" s="22"/>
      <c r="AFM47" s="22"/>
      <c r="AFN47" s="22"/>
      <c r="AFO47" s="22"/>
      <c r="AFP47" s="22"/>
      <c r="AFQ47" s="22"/>
      <c r="AFR47" s="22"/>
    </row>
    <row r="48" spans="1:850" ht="18.75">
      <c r="A48" s="22">
        <v>42091</v>
      </c>
      <c r="B48" s="29">
        <v>58814</v>
      </c>
      <c r="C48" s="29">
        <v>170830</v>
      </c>
      <c r="D48" s="29">
        <v>2743</v>
      </c>
      <c r="E48" s="29">
        <v>18091</v>
      </c>
      <c r="F48" s="29">
        <v>90546</v>
      </c>
      <c r="G48" s="29">
        <v>80140</v>
      </c>
      <c r="H48" s="29">
        <v>3782</v>
      </c>
      <c r="I48" s="29">
        <v>79933</v>
      </c>
      <c r="J48" s="29">
        <v>12325</v>
      </c>
      <c r="K48" s="29">
        <v>4280</v>
      </c>
      <c r="L48" s="29">
        <v>1829</v>
      </c>
      <c r="M48" s="29">
        <v>5525</v>
      </c>
      <c r="N48" s="29">
        <v>8208</v>
      </c>
      <c r="O48" s="29">
        <v>9188</v>
      </c>
      <c r="P48" s="29">
        <v>14409</v>
      </c>
      <c r="Q48" s="29">
        <v>2226</v>
      </c>
      <c r="R48" s="29">
        <v>655</v>
      </c>
      <c r="S48" s="29">
        <v>13883</v>
      </c>
      <c r="T48" s="40">
        <v>14806</v>
      </c>
      <c r="U48" s="40">
        <v>7879</v>
      </c>
      <c r="V48" s="39">
        <v>11787</v>
      </c>
      <c r="W48" s="39">
        <v>22613</v>
      </c>
      <c r="X48" s="40">
        <v>5926</v>
      </c>
      <c r="Y48" s="40">
        <v>3549</v>
      </c>
      <c r="Z48" s="40">
        <v>65329</v>
      </c>
      <c r="AA48" s="40">
        <v>2162</v>
      </c>
      <c r="AB48" s="40">
        <v>4998</v>
      </c>
      <c r="AC48" s="39">
        <v>22235</v>
      </c>
      <c r="AD48" s="35">
        <v>340</v>
      </c>
      <c r="AE48" s="40">
        <v>10307</v>
      </c>
      <c r="AF48" s="40">
        <v>9156</v>
      </c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40"/>
      <c r="CU48" s="40"/>
      <c r="CV48" s="40"/>
      <c r="EL48" s="22"/>
      <c r="EM48" s="22"/>
      <c r="EN48" s="22"/>
      <c r="EO48" s="22"/>
      <c r="EP48" s="22"/>
      <c r="EQ48" s="22"/>
      <c r="ER48" s="22"/>
      <c r="ES48" s="22"/>
      <c r="ET48" s="22"/>
      <c r="EU48" s="22"/>
      <c r="EV48" s="22"/>
      <c r="EW48" s="22"/>
      <c r="EX48" s="22"/>
      <c r="EY48" s="22"/>
      <c r="EZ48" s="22"/>
      <c r="FA48" s="22"/>
      <c r="FB48" s="22"/>
      <c r="FC48" s="22"/>
      <c r="FD48" s="22"/>
      <c r="FE48" s="22"/>
      <c r="FF48" s="22"/>
      <c r="FG48" s="22"/>
      <c r="FH48" s="22"/>
      <c r="FI48" s="22"/>
      <c r="FJ48" s="22"/>
      <c r="FK48" s="22"/>
      <c r="FL48" s="22"/>
      <c r="FM48" s="22"/>
      <c r="FN48" s="22"/>
      <c r="FO48" s="22"/>
      <c r="FP48" s="22"/>
      <c r="FQ48" s="22"/>
      <c r="FR48" s="22"/>
      <c r="FS48" s="22"/>
      <c r="FT48" s="22"/>
      <c r="FU48" s="22"/>
      <c r="FV48" s="22"/>
      <c r="FW48" s="22"/>
      <c r="FX48" s="22"/>
      <c r="FY48" s="22"/>
      <c r="FZ48" s="22"/>
      <c r="GA48" s="22"/>
      <c r="GB48" s="22"/>
      <c r="GC48" s="22"/>
      <c r="GD48" s="22"/>
      <c r="GE48" s="22"/>
      <c r="GF48" s="22"/>
      <c r="GG48" s="22"/>
      <c r="GH48" s="22"/>
      <c r="GI48" s="22"/>
      <c r="GJ48" s="22"/>
      <c r="GK48" s="22"/>
      <c r="GL48" s="22"/>
      <c r="GM48" s="22"/>
      <c r="GN48" s="22"/>
      <c r="GO48" s="22"/>
      <c r="GP48" s="22"/>
      <c r="GQ48" s="22"/>
      <c r="GR48" s="22"/>
      <c r="GS48" s="22"/>
      <c r="GT48" s="22"/>
      <c r="GU48" s="22"/>
      <c r="GV48" s="22"/>
      <c r="GW48" s="22"/>
      <c r="GX48" s="22"/>
      <c r="GY48" s="22"/>
      <c r="GZ48" s="22"/>
      <c r="HA48" s="22"/>
      <c r="HB48" s="22"/>
      <c r="HC48" s="22"/>
      <c r="HD48" s="22"/>
      <c r="HE48" s="22"/>
      <c r="HF48" s="22"/>
      <c r="HG48" s="22"/>
      <c r="HH48" s="22"/>
      <c r="HI48" s="22"/>
      <c r="HJ48" s="22"/>
      <c r="HK48" s="22"/>
      <c r="HL48" s="22"/>
      <c r="HM48" s="22"/>
      <c r="HN48" s="22"/>
      <c r="HO48" s="22"/>
      <c r="HP48" s="22"/>
      <c r="HQ48" s="22"/>
      <c r="HR48" s="22"/>
      <c r="HS48" s="22"/>
      <c r="HT48" s="22"/>
      <c r="HU48" s="22"/>
      <c r="HV48" s="22"/>
      <c r="HW48" s="22"/>
      <c r="HX48" s="22"/>
      <c r="HY48" s="22"/>
      <c r="HZ48" s="22"/>
      <c r="IA48" s="22"/>
      <c r="IB48" s="22"/>
      <c r="IC48" s="22"/>
      <c r="ID48" s="22"/>
      <c r="IE48" s="22"/>
      <c r="IF48" s="22"/>
      <c r="IG48" s="22"/>
      <c r="IH48" s="22"/>
      <c r="II48" s="22"/>
      <c r="IJ48" s="22"/>
      <c r="IK48" s="22"/>
      <c r="IL48" s="22"/>
      <c r="IM48" s="22"/>
      <c r="IN48" s="22"/>
      <c r="IO48" s="22"/>
      <c r="IP48" s="22"/>
      <c r="IQ48" s="22"/>
      <c r="IR48" s="22"/>
      <c r="IS48" s="22"/>
      <c r="IT48" s="22"/>
      <c r="IU48" s="22"/>
      <c r="IV48" s="22"/>
      <c r="IW48" s="22"/>
      <c r="IX48" s="22"/>
      <c r="IY48" s="22"/>
      <c r="IZ48" s="22"/>
      <c r="JA48" s="22"/>
      <c r="JB48" s="22"/>
      <c r="JC48" s="22"/>
      <c r="JD48" s="22"/>
      <c r="JE48" s="22"/>
      <c r="JF48" s="22"/>
      <c r="JG48" s="22"/>
      <c r="JH48" s="22"/>
      <c r="JI48" s="22"/>
      <c r="JJ48" s="22"/>
      <c r="JK48" s="22"/>
      <c r="JL48" s="22"/>
      <c r="JM48" s="22"/>
      <c r="JN48" s="22"/>
      <c r="JO48" s="22"/>
      <c r="JP48" s="22"/>
      <c r="JQ48" s="22"/>
      <c r="JR48" s="22"/>
      <c r="JS48" s="22"/>
      <c r="JT48" s="22"/>
      <c r="JU48" s="22"/>
      <c r="JV48" s="22"/>
      <c r="JW48" s="22"/>
      <c r="JX48" s="22"/>
      <c r="JY48" s="22"/>
      <c r="JZ48" s="22"/>
      <c r="KA48" s="22"/>
      <c r="KB48" s="22"/>
      <c r="KC48" s="22"/>
      <c r="KD48" s="22"/>
      <c r="KE48" s="22"/>
      <c r="KF48" s="22"/>
      <c r="KG48" s="22"/>
      <c r="KH48" s="22"/>
      <c r="KI48" s="22"/>
      <c r="KJ48" s="22"/>
      <c r="KK48" s="22"/>
      <c r="KL48" s="22"/>
      <c r="KM48" s="22"/>
      <c r="KN48" s="22"/>
      <c r="KO48" s="22"/>
      <c r="KP48" s="22"/>
      <c r="KQ48" s="22"/>
      <c r="KR48" s="22"/>
      <c r="KS48" s="22"/>
      <c r="KT48" s="22"/>
      <c r="KU48" s="22"/>
      <c r="KV48" s="22"/>
      <c r="KW48" s="22"/>
      <c r="KX48" s="22"/>
      <c r="KY48" s="22"/>
      <c r="KZ48" s="22"/>
      <c r="LA48" s="22"/>
      <c r="LB48" s="22"/>
      <c r="LC48" s="22"/>
      <c r="LD48" s="22"/>
      <c r="LE48" s="22"/>
      <c r="LF48" s="22"/>
      <c r="LG48" s="22"/>
      <c r="LH48" s="22"/>
      <c r="LI48" s="22"/>
      <c r="LJ48" s="22"/>
      <c r="LK48" s="22"/>
      <c r="LL48" s="22"/>
      <c r="LM48" s="22"/>
      <c r="LN48" s="22"/>
      <c r="LO48" s="22"/>
      <c r="LP48" s="22"/>
      <c r="LQ48" s="22"/>
      <c r="LR48" s="22"/>
      <c r="LS48" s="22"/>
      <c r="LT48" s="22"/>
      <c r="LU48" s="22"/>
      <c r="LV48" s="22"/>
      <c r="LW48" s="22"/>
      <c r="LX48" s="22"/>
      <c r="LY48" s="22"/>
      <c r="LZ48" s="22"/>
      <c r="MA48" s="22"/>
      <c r="MB48" s="22"/>
      <c r="MC48" s="22"/>
      <c r="MD48" s="22"/>
      <c r="ME48" s="22"/>
      <c r="MF48" s="22"/>
      <c r="MG48" s="22"/>
      <c r="MH48" s="22"/>
      <c r="MI48" s="22"/>
      <c r="MJ48" s="22"/>
      <c r="MK48" s="22"/>
      <c r="ML48" s="22"/>
      <c r="MM48" s="22"/>
      <c r="MN48" s="22"/>
      <c r="MO48" s="22"/>
      <c r="MP48" s="22"/>
      <c r="MQ48" s="22"/>
      <c r="MR48" s="22"/>
      <c r="MS48" s="22"/>
      <c r="MT48" s="22"/>
      <c r="MU48" s="22"/>
      <c r="MV48" s="22"/>
      <c r="MW48" s="22"/>
      <c r="MX48" s="22"/>
      <c r="MY48" s="22"/>
      <c r="MZ48" s="22"/>
      <c r="NA48" s="22"/>
      <c r="NB48" s="22"/>
      <c r="NC48" s="22"/>
      <c r="ND48" s="22"/>
      <c r="NE48" s="22"/>
      <c r="NF48" s="22"/>
      <c r="NG48" s="22"/>
      <c r="NH48" s="22"/>
      <c r="NI48" s="22"/>
      <c r="NJ48" s="22"/>
      <c r="NK48" s="22"/>
      <c r="NL48" s="22"/>
      <c r="NM48" s="22"/>
      <c r="NN48" s="22"/>
      <c r="NO48" s="22"/>
      <c r="NP48" s="22"/>
      <c r="NQ48" s="22"/>
      <c r="NR48" s="22"/>
      <c r="NS48" s="22"/>
      <c r="NT48" s="22"/>
      <c r="NU48" s="22"/>
      <c r="NV48" s="22"/>
      <c r="NW48" s="22"/>
      <c r="NX48" s="22"/>
      <c r="NY48" s="22"/>
      <c r="NZ48" s="22"/>
      <c r="OA48" s="22"/>
      <c r="OB48" s="22"/>
      <c r="OC48" s="22"/>
      <c r="OD48" s="22"/>
      <c r="OE48" s="22"/>
      <c r="OF48" s="22"/>
      <c r="OG48" s="22"/>
      <c r="OH48" s="22"/>
      <c r="OI48" s="22"/>
      <c r="OJ48" s="22"/>
      <c r="OK48" s="22"/>
      <c r="OL48" s="22"/>
      <c r="OM48" s="22"/>
      <c r="ON48" s="22"/>
      <c r="OO48" s="22"/>
      <c r="OP48" s="22"/>
      <c r="OQ48" s="22"/>
      <c r="OR48" s="22"/>
      <c r="OS48" s="22"/>
      <c r="OT48" s="22"/>
      <c r="OU48" s="22"/>
      <c r="OV48" s="22"/>
      <c r="OW48" s="22"/>
      <c r="OX48" s="22"/>
      <c r="OY48" s="22"/>
      <c r="OZ48" s="22"/>
      <c r="PA48" s="22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/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/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/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</row>
    <row r="49" spans="1:850" ht="18.75">
      <c r="A49" s="22">
        <v>42090</v>
      </c>
      <c r="B49" s="29">
        <v>66509</v>
      </c>
      <c r="C49" s="29">
        <v>164509</v>
      </c>
      <c r="D49" s="29">
        <v>3408</v>
      </c>
      <c r="E49" s="29">
        <v>18017</v>
      </c>
      <c r="F49" s="29">
        <v>77257</v>
      </c>
      <c r="G49" s="29">
        <v>66140</v>
      </c>
      <c r="H49" s="29">
        <v>4738</v>
      </c>
      <c r="I49" s="29">
        <v>74804</v>
      </c>
      <c r="J49" s="29">
        <v>13474</v>
      </c>
      <c r="K49" s="29">
        <v>7012</v>
      </c>
      <c r="L49" s="29">
        <v>3060</v>
      </c>
      <c r="M49" s="29">
        <v>5548</v>
      </c>
      <c r="N49" s="29">
        <v>8683</v>
      </c>
      <c r="O49" s="29">
        <v>8493</v>
      </c>
      <c r="P49" s="29">
        <v>15846</v>
      </c>
      <c r="Q49" s="29">
        <v>3138</v>
      </c>
      <c r="R49" s="29">
        <v>837</v>
      </c>
      <c r="S49" s="29">
        <v>22598</v>
      </c>
      <c r="T49" s="40">
        <v>13870</v>
      </c>
      <c r="U49" s="40">
        <v>11681</v>
      </c>
      <c r="V49" s="39">
        <v>10915</v>
      </c>
      <c r="W49" s="39">
        <v>14364</v>
      </c>
      <c r="X49" s="40">
        <v>5551</v>
      </c>
      <c r="Y49" s="40">
        <v>4324</v>
      </c>
      <c r="Z49" s="40">
        <v>47633</v>
      </c>
      <c r="AA49" s="40">
        <v>4176</v>
      </c>
      <c r="AB49" s="40">
        <v>4584</v>
      </c>
      <c r="AC49" s="39">
        <v>20721</v>
      </c>
      <c r="AD49" s="35">
        <v>925</v>
      </c>
      <c r="AE49" s="40">
        <v>7073</v>
      </c>
      <c r="AF49" s="40">
        <v>8033</v>
      </c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  <c r="CP49" s="40"/>
      <c r="CQ49" s="40"/>
      <c r="CR49" s="40"/>
      <c r="CS49" s="40"/>
      <c r="CT49" s="40"/>
      <c r="CU49" s="40"/>
      <c r="CV49" s="40"/>
      <c r="EL49" s="22"/>
      <c r="EM49" s="22"/>
      <c r="EN49" s="22"/>
      <c r="EO49" s="22"/>
      <c r="EP49" s="22"/>
      <c r="EQ49" s="22"/>
      <c r="ER49" s="22"/>
      <c r="ES49" s="22"/>
      <c r="ET49" s="22"/>
      <c r="EU49" s="22"/>
      <c r="EV49" s="22"/>
      <c r="EW49" s="22"/>
      <c r="EX49" s="22"/>
      <c r="EY49" s="22"/>
      <c r="EZ49" s="22"/>
      <c r="FA49" s="22"/>
      <c r="FB49" s="22"/>
      <c r="FC49" s="22"/>
      <c r="FD49" s="22"/>
      <c r="FE49" s="22"/>
      <c r="FF49" s="22"/>
      <c r="FG49" s="22"/>
      <c r="FH49" s="22"/>
      <c r="FI49" s="22"/>
      <c r="FJ49" s="22"/>
      <c r="FK49" s="22"/>
      <c r="FL49" s="22"/>
      <c r="FM49" s="22"/>
      <c r="FN49" s="22"/>
      <c r="FO49" s="22"/>
      <c r="FP49" s="22"/>
      <c r="FQ49" s="22"/>
      <c r="FR49" s="22"/>
      <c r="FS49" s="22"/>
      <c r="FT49" s="22"/>
      <c r="FU49" s="22"/>
      <c r="FV49" s="22"/>
      <c r="FW49" s="22"/>
      <c r="FX49" s="22"/>
      <c r="FY49" s="22"/>
      <c r="FZ49" s="22"/>
      <c r="GA49" s="22"/>
      <c r="GB49" s="22"/>
      <c r="GC49" s="22"/>
      <c r="GD49" s="22"/>
      <c r="GE49" s="22"/>
      <c r="GF49" s="22"/>
      <c r="GG49" s="22"/>
      <c r="GH49" s="22"/>
      <c r="GI49" s="22"/>
      <c r="GJ49" s="22"/>
      <c r="GK49" s="22"/>
      <c r="GL49" s="22"/>
      <c r="GM49" s="22"/>
      <c r="GN49" s="22"/>
      <c r="GO49" s="22"/>
      <c r="GP49" s="22"/>
      <c r="GQ49" s="22"/>
      <c r="GR49" s="22"/>
      <c r="GS49" s="22"/>
      <c r="GT49" s="22"/>
      <c r="GU49" s="22"/>
      <c r="GV49" s="22"/>
      <c r="GW49" s="22"/>
      <c r="GX49" s="22"/>
      <c r="GY49" s="22"/>
      <c r="GZ49" s="22"/>
      <c r="HA49" s="22"/>
      <c r="HB49" s="22"/>
      <c r="HC49" s="22"/>
      <c r="HD49" s="22"/>
      <c r="HE49" s="22"/>
      <c r="HF49" s="22"/>
      <c r="HG49" s="22"/>
      <c r="HH49" s="22"/>
      <c r="HI49" s="22"/>
      <c r="HJ49" s="22"/>
      <c r="HK49" s="22"/>
      <c r="HL49" s="22"/>
      <c r="HM49" s="22"/>
      <c r="HN49" s="22"/>
      <c r="HO49" s="22"/>
      <c r="HP49" s="22"/>
      <c r="HQ49" s="22"/>
      <c r="HR49" s="22"/>
      <c r="HS49" s="22"/>
      <c r="HT49" s="22"/>
      <c r="HU49" s="22"/>
      <c r="HV49" s="22"/>
      <c r="HW49" s="22"/>
      <c r="HX49" s="22"/>
      <c r="HY49" s="22"/>
      <c r="HZ49" s="22"/>
      <c r="IA49" s="22"/>
      <c r="IB49" s="22"/>
      <c r="IC49" s="22"/>
      <c r="ID49" s="22"/>
      <c r="IE49" s="22"/>
      <c r="IF49" s="22"/>
      <c r="IG49" s="22"/>
      <c r="IH49" s="22"/>
      <c r="II49" s="22"/>
      <c r="IJ49" s="22"/>
      <c r="IK49" s="22"/>
      <c r="IL49" s="22"/>
      <c r="IM49" s="22"/>
      <c r="IN49" s="22"/>
      <c r="IO49" s="22"/>
      <c r="IP49" s="22"/>
      <c r="IQ49" s="22"/>
      <c r="IR49" s="22"/>
      <c r="IS49" s="22"/>
      <c r="IT49" s="22"/>
      <c r="IU49" s="22"/>
      <c r="IV49" s="22"/>
      <c r="IW49" s="22"/>
      <c r="IX49" s="22"/>
      <c r="IY49" s="22"/>
      <c r="IZ49" s="22"/>
      <c r="JA49" s="22"/>
      <c r="JB49" s="22"/>
      <c r="JC49" s="22"/>
      <c r="JD49" s="22"/>
      <c r="JE49" s="22"/>
      <c r="JF49" s="22"/>
      <c r="JG49" s="22"/>
      <c r="JH49" s="22"/>
      <c r="JI49" s="22"/>
      <c r="JJ49" s="22"/>
      <c r="JK49" s="22"/>
      <c r="JL49" s="22"/>
      <c r="JM49" s="22"/>
      <c r="JN49" s="22"/>
      <c r="JO49" s="22"/>
      <c r="JP49" s="22"/>
      <c r="JQ49" s="22"/>
      <c r="JR49" s="22"/>
      <c r="JS49" s="22"/>
      <c r="JT49" s="22"/>
      <c r="JU49" s="22"/>
      <c r="JV49" s="22"/>
      <c r="JW49" s="22"/>
      <c r="JX49" s="22"/>
      <c r="JY49" s="22"/>
      <c r="JZ49" s="22"/>
      <c r="KA49" s="22"/>
      <c r="KB49" s="22"/>
      <c r="KC49" s="22"/>
      <c r="KD49" s="22"/>
      <c r="KE49" s="22"/>
      <c r="KF49" s="22"/>
      <c r="KG49" s="22"/>
      <c r="KH49" s="22"/>
      <c r="KI49" s="22"/>
      <c r="KJ49" s="22"/>
      <c r="KK49" s="22"/>
      <c r="KL49" s="22"/>
      <c r="KM49" s="22"/>
      <c r="KN49" s="22"/>
      <c r="KO49" s="22"/>
      <c r="KP49" s="22"/>
      <c r="KQ49" s="22"/>
      <c r="KR49" s="22"/>
      <c r="KS49" s="22"/>
      <c r="KT49" s="22"/>
      <c r="KU49" s="22"/>
      <c r="KV49" s="22"/>
      <c r="KW49" s="22"/>
      <c r="KX49" s="22"/>
      <c r="KY49" s="22"/>
      <c r="KZ49" s="22"/>
      <c r="LA49" s="22"/>
      <c r="LB49" s="22"/>
      <c r="LC49" s="22"/>
      <c r="LD49" s="22"/>
      <c r="LE49" s="22"/>
      <c r="LF49" s="22"/>
      <c r="LG49" s="22"/>
      <c r="LH49" s="22"/>
      <c r="LI49" s="22"/>
      <c r="LJ49" s="22"/>
      <c r="LK49" s="22"/>
      <c r="LL49" s="22"/>
      <c r="LM49" s="22"/>
      <c r="LN49" s="22"/>
      <c r="LO49" s="22"/>
      <c r="LP49" s="22"/>
      <c r="LQ49" s="22"/>
      <c r="LR49" s="22"/>
      <c r="LS49" s="22"/>
      <c r="LT49" s="22"/>
      <c r="LU49" s="22"/>
      <c r="LV49" s="22"/>
      <c r="LW49" s="22"/>
      <c r="LX49" s="22"/>
      <c r="LY49" s="22"/>
      <c r="LZ49" s="22"/>
      <c r="MA49" s="22"/>
      <c r="MB49" s="22"/>
      <c r="MC49" s="22"/>
      <c r="MD49" s="22"/>
      <c r="ME49" s="22"/>
      <c r="MF49" s="22"/>
      <c r="MG49" s="22"/>
      <c r="MH49" s="22"/>
      <c r="MI49" s="22"/>
      <c r="MJ49" s="22"/>
      <c r="MK49" s="22"/>
      <c r="ML49" s="22"/>
      <c r="MM49" s="22"/>
      <c r="MN49" s="22"/>
      <c r="MO49" s="22"/>
      <c r="MP49" s="22"/>
      <c r="MQ49" s="22"/>
      <c r="MR49" s="22"/>
      <c r="MS49" s="22"/>
      <c r="MT49" s="22"/>
      <c r="MU49" s="22"/>
      <c r="MV49" s="22"/>
      <c r="MW49" s="22"/>
      <c r="MX49" s="22"/>
      <c r="MY49" s="22"/>
      <c r="MZ49" s="22"/>
      <c r="NA49" s="22"/>
      <c r="NB49" s="22"/>
      <c r="NC49" s="22"/>
      <c r="ND49" s="22"/>
      <c r="NE49" s="22"/>
      <c r="NF49" s="22"/>
      <c r="NG49" s="22"/>
      <c r="NH49" s="22"/>
      <c r="NI49" s="22"/>
      <c r="NJ49" s="22"/>
      <c r="NK49" s="22"/>
      <c r="NL49" s="22"/>
      <c r="NM49" s="22"/>
      <c r="NN49" s="22"/>
      <c r="NO49" s="22"/>
      <c r="NP49" s="22"/>
      <c r="NQ49" s="22"/>
      <c r="NR49" s="22"/>
      <c r="NS49" s="22"/>
      <c r="NT49" s="22"/>
      <c r="NU49" s="22"/>
      <c r="NV49" s="22"/>
      <c r="NW49" s="22"/>
      <c r="NX49" s="22"/>
      <c r="NY49" s="22"/>
      <c r="NZ49" s="22"/>
      <c r="OA49" s="22"/>
      <c r="OB49" s="22"/>
      <c r="OC49" s="22"/>
      <c r="OD49" s="22"/>
      <c r="OE49" s="22"/>
      <c r="OF49" s="22"/>
      <c r="OG49" s="22"/>
      <c r="OH49" s="22"/>
      <c r="OI49" s="22"/>
      <c r="OJ49" s="22"/>
      <c r="OK49" s="22"/>
      <c r="OL49" s="22"/>
      <c r="OM49" s="22"/>
      <c r="ON49" s="22"/>
      <c r="OO49" s="22"/>
      <c r="OP49" s="22"/>
      <c r="OQ49" s="22"/>
      <c r="OR49" s="22"/>
      <c r="OS49" s="22"/>
      <c r="OT49" s="22"/>
      <c r="OU49" s="22"/>
      <c r="OV49" s="22"/>
      <c r="OW49" s="22"/>
      <c r="OX49" s="22"/>
      <c r="OY49" s="22"/>
      <c r="OZ49" s="22"/>
      <c r="PA49" s="22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/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/>
      <c r="QD49" s="22"/>
      <c r="QE49" s="22"/>
      <c r="QF49" s="22"/>
      <c r="QG49" s="22"/>
      <c r="QH49" s="22"/>
      <c r="QI49" s="22"/>
      <c r="QJ49" s="22"/>
      <c r="QK49" s="22"/>
      <c r="QL49" s="22"/>
      <c r="QM49" s="22"/>
      <c r="QN49" s="22"/>
      <c r="QO49" s="22"/>
      <c r="QP49" s="22"/>
      <c r="QQ49" s="22"/>
      <c r="QR49" s="22"/>
      <c r="QS49" s="22"/>
      <c r="QT49" s="22"/>
      <c r="QU49" s="22"/>
      <c r="QV49" s="22"/>
      <c r="QW49" s="22"/>
      <c r="QX49" s="22"/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/>
      <c r="RM49" s="22"/>
      <c r="RN49" s="22"/>
      <c r="RO49" s="22"/>
      <c r="RP49" s="22"/>
      <c r="RQ49" s="22"/>
      <c r="RR49" s="22"/>
      <c r="RS49" s="22"/>
      <c r="RT49" s="22"/>
      <c r="RU49" s="22"/>
      <c r="RV49" s="22"/>
      <c r="RW49" s="22"/>
      <c r="RX49" s="22"/>
      <c r="RY49" s="22"/>
      <c r="RZ49" s="22"/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/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/>
      <c r="TC49" s="22"/>
      <c r="TD49" s="22"/>
      <c r="TE49" s="22"/>
      <c r="TF49" s="22"/>
      <c r="TG49" s="22"/>
      <c r="TH49" s="22"/>
      <c r="TI49" s="22"/>
      <c r="TJ49" s="22"/>
      <c r="TK49" s="22"/>
      <c r="TL49" s="22"/>
      <c r="TM49" s="22"/>
      <c r="TN49" s="22"/>
      <c r="TO49" s="22"/>
      <c r="TP49" s="22"/>
      <c r="TQ49" s="22"/>
      <c r="TR49" s="22"/>
      <c r="TS49" s="22"/>
      <c r="TT49" s="22"/>
      <c r="TU49" s="22"/>
      <c r="TV49" s="22"/>
      <c r="TW49" s="22"/>
      <c r="TX49" s="22"/>
      <c r="TY49" s="22"/>
      <c r="TZ49" s="22"/>
      <c r="UA49" s="22"/>
      <c r="UB49" s="22"/>
      <c r="UC49" s="22"/>
      <c r="UD49" s="22"/>
      <c r="UE49" s="22"/>
      <c r="UF49" s="22"/>
      <c r="UG49" s="22"/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/>
      <c r="YF49" s="22"/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/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/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/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/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/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</row>
    <row r="50" spans="1:850" ht="18.75">
      <c r="A50" s="22">
        <v>42089</v>
      </c>
      <c r="B50" s="29">
        <v>68208</v>
      </c>
      <c r="C50" s="29">
        <v>161564</v>
      </c>
      <c r="D50" s="29">
        <v>3528</v>
      </c>
      <c r="E50" s="29">
        <v>17519</v>
      </c>
      <c r="F50" s="29">
        <v>71343</v>
      </c>
      <c r="G50" s="29">
        <v>59595</v>
      </c>
      <c r="H50" s="29">
        <v>4852</v>
      </c>
      <c r="I50" s="29">
        <v>71394</v>
      </c>
      <c r="J50" s="29">
        <v>12781</v>
      </c>
      <c r="K50" s="29">
        <v>7362</v>
      </c>
      <c r="L50" s="29">
        <v>3140</v>
      </c>
      <c r="M50" s="29">
        <v>5027</v>
      </c>
      <c r="N50" s="29">
        <v>9101</v>
      </c>
      <c r="O50" s="29">
        <v>7991</v>
      </c>
      <c r="P50" s="29">
        <v>14082</v>
      </c>
      <c r="Q50" s="29">
        <v>3041</v>
      </c>
      <c r="R50" s="29">
        <v>818</v>
      </c>
      <c r="S50" s="29">
        <v>26381</v>
      </c>
      <c r="T50" s="40">
        <v>15148</v>
      </c>
      <c r="U50" s="40">
        <v>11673</v>
      </c>
      <c r="V50" s="39">
        <v>12163</v>
      </c>
      <c r="W50" s="39">
        <v>11210</v>
      </c>
      <c r="X50" s="40">
        <v>5143</v>
      </c>
      <c r="Y50" s="40">
        <v>5084</v>
      </c>
      <c r="Z50" s="40">
        <v>32657</v>
      </c>
      <c r="AA50" s="40">
        <v>4119</v>
      </c>
      <c r="AB50" s="40">
        <v>4582</v>
      </c>
      <c r="AC50" s="39">
        <v>17880</v>
      </c>
      <c r="AD50" s="35">
        <v>1221</v>
      </c>
      <c r="AE50" s="40">
        <v>5795</v>
      </c>
      <c r="AF50" s="40">
        <v>7829</v>
      </c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  <c r="CP50" s="40"/>
      <c r="CQ50" s="40"/>
      <c r="CR50" s="40"/>
      <c r="CS50" s="40"/>
      <c r="CT50" s="40"/>
      <c r="CU50" s="40"/>
      <c r="CV50" s="40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  <c r="HT50" s="22"/>
      <c r="HU50" s="22"/>
      <c r="HV50" s="22"/>
      <c r="HW50" s="22"/>
      <c r="HX50" s="22"/>
      <c r="HY50" s="22"/>
      <c r="HZ50" s="22"/>
      <c r="IA50" s="22"/>
      <c r="IB50" s="22"/>
      <c r="IC50" s="22"/>
      <c r="ID50" s="22"/>
      <c r="IE50" s="22"/>
      <c r="IF50" s="22"/>
      <c r="IG50" s="22"/>
      <c r="IH50" s="22"/>
      <c r="II50" s="22"/>
      <c r="IJ50" s="22"/>
      <c r="IK50" s="22"/>
      <c r="IL50" s="22"/>
      <c r="IM50" s="22"/>
      <c r="IN50" s="22"/>
      <c r="IO50" s="22"/>
      <c r="IP50" s="22"/>
      <c r="IQ50" s="22"/>
      <c r="IR50" s="22"/>
      <c r="IS50" s="22"/>
      <c r="IT50" s="22"/>
      <c r="IU50" s="22"/>
      <c r="IV50" s="22"/>
      <c r="IW50" s="22"/>
      <c r="IX50" s="22"/>
      <c r="IY50" s="22"/>
      <c r="IZ50" s="22"/>
      <c r="JA50" s="22"/>
      <c r="JB50" s="22"/>
      <c r="JC50" s="22"/>
      <c r="JD50" s="22"/>
      <c r="JE50" s="22"/>
      <c r="JF50" s="22"/>
      <c r="JG50" s="22"/>
      <c r="JH50" s="22"/>
      <c r="JI50" s="22"/>
      <c r="JJ50" s="22"/>
      <c r="JK50" s="22"/>
      <c r="JL50" s="22"/>
      <c r="JM50" s="22"/>
      <c r="JN50" s="22"/>
      <c r="JO50" s="22"/>
      <c r="JP50" s="22"/>
      <c r="JQ50" s="22"/>
      <c r="JR50" s="22"/>
      <c r="JS50" s="22"/>
      <c r="JT50" s="22"/>
      <c r="JU50" s="22"/>
      <c r="JV50" s="22"/>
      <c r="JW50" s="22"/>
      <c r="JX50" s="22"/>
      <c r="JY50" s="22"/>
      <c r="JZ50" s="22"/>
      <c r="KA50" s="22"/>
      <c r="KB50" s="22"/>
      <c r="KC50" s="22"/>
      <c r="KD50" s="22"/>
      <c r="KE50" s="22"/>
      <c r="KF50" s="22"/>
      <c r="KG50" s="22"/>
      <c r="KH50" s="22"/>
      <c r="KI50" s="22"/>
      <c r="KJ50" s="22"/>
      <c r="KK50" s="22"/>
      <c r="KL50" s="22"/>
      <c r="KM50" s="22"/>
      <c r="KN50" s="22"/>
      <c r="KO50" s="22"/>
      <c r="KP50" s="22"/>
      <c r="KQ50" s="22"/>
      <c r="KR50" s="22"/>
      <c r="KS50" s="22"/>
      <c r="KT50" s="22"/>
      <c r="KU50" s="22"/>
      <c r="KV50" s="22"/>
      <c r="KW50" s="22"/>
      <c r="KX50" s="22"/>
      <c r="KY50" s="22"/>
      <c r="KZ50" s="22"/>
      <c r="LA50" s="22"/>
      <c r="LB50" s="22"/>
      <c r="LC50" s="22"/>
      <c r="LD50" s="22"/>
      <c r="LE50" s="22"/>
      <c r="LF50" s="22"/>
      <c r="LG50" s="22"/>
      <c r="LH50" s="22"/>
      <c r="LI50" s="22"/>
      <c r="LJ50" s="22"/>
      <c r="LK50" s="22"/>
      <c r="LL50" s="22"/>
      <c r="LM50" s="22"/>
      <c r="LN50" s="22"/>
      <c r="LO50" s="22"/>
      <c r="LP50" s="22"/>
      <c r="LQ50" s="22"/>
      <c r="LR50" s="22"/>
      <c r="LS50" s="22"/>
      <c r="LT50" s="22"/>
      <c r="LU50" s="22"/>
      <c r="LV50" s="22"/>
      <c r="LW50" s="22"/>
      <c r="LX50" s="22"/>
      <c r="LY50" s="22"/>
      <c r="LZ50" s="22"/>
      <c r="MA50" s="22"/>
      <c r="MB50" s="22"/>
      <c r="MC50" s="22"/>
      <c r="MD50" s="22"/>
      <c r="ME50" s="22"/>
      <c r="MF50" s="22"/>
      <c r="MG50" s="22"/>
      <c r="MH50" s="22"/>
      <c r="MI50" s="22"/>
      <c r="MJ50" s="22"/>
      <c r="MK50" s="22"/>
      <c r="ML50" s="22"/>
      <c r="MM50" s="22"/>
      <c r="MN50" s="22"/>
      <c r="MO50" s="22"/>
      <c r="MP50" s="22"/>
      <c r="MQ50" s="22"/>
      <c r="MR50" s="22"/>
      <c r="MS50" s="22"/>
      <c r="MT50" s="22"/>
      <c r="MU50" s="22"/>
      <c r="MV50" s="22"/>
      <c r="MW50" s="22"/>
      <c r="MX50" s="22"/>
      <c r="MY50" s="22"/>
      <c r="MZ50" s="22"/>
      <c r="NA50" s="22"/>
      <c r="NB50" s="22"/>
      <c r="NC50" s="22"/>
      <c r="ND50" s="22"/>
      <c r="NE50" s="22"/>
      <c r="NF50" s="22"/>
      <c r="NG50" s="22"/>
      <c r="NH50" s="22"/>
      <c r="NI50" s="22"/>
      <c r="NJ50" s="22"/>
      <c r="NK50" s="22"/>
      <c r="NL50" s="22"/>
      <c r="NM50" s="22"/>
      <c r="NN50" s="22"/>
      <c r="NO50" s="22"/>
      <c r="NP50" s="22"/>
      <c r="NQ50" s="22"/>
      <c r="NR50" s="22"/>
      <c r="NS50" s="22"/>
      <c r="NT50" s="22"/>
      <c r="NU50" s="22"/>
      <c r="NV50" s="22"/>
      <c r="NW50" s="22"/>
      <c r="NX50" s="22"/>
      <c r="NY50" s="22"/>
      <c r="NZ50" s="22"/>
      <c r="OA50" s="22"/>
      <c r="OB50" s="22"/>
      <c r="OC50" s="22"/>
      <c r="OD50" s="22"/>
      <c r="OE50" s="22"/>
      <c r="OF50" s="22"/>
      <c r="OG50" s="22"/>
      <c r="OH50" s="22"/>
      <c r="OI50" s="22"/>
      <c r="OJ50" s="22"/>
      <c r="OK50" s="22"/>
      <c r="OL50" s="22"/>
      <c r="OM50" s="22"/>
      <c r="ON50" s="22"/>
      <c r="OO50" s="22"/>
      <c r="OP50" s="22"/>
      <c r="OQ50" s="22"/>
      <c r="OR50" s="22"/>
      <c r="OS50" s="22"/>
      <c r="OT50" s="22"/>
      <c r="OU50" s="22"/>
      <c r="OV50" s="22"/>
      <c r="OW50" s="22"/>
      <c r="OX50" s="22"/>
      <c r="OY50" s="22"/>
      <c r="OZ50" s="22"/>
      <c r="PA50" s="22"/>
      <c r="PB50" s="22"/>
      <c r="PC50" s="22"/>
      <c r="PD50" s="22"/>
      <c r="PE50" s="22"/>
      <c r="PF50" s="22"/>
      <c r="PG50" s="22"/>
      <c r="PH50" s="22"/>
      <c r="PI50" s="22"/>
      <c r="PJ50" s="22"/>
      <c r="PK50" s="22"/>
      <c r="PL50" s="22"/>
      <c r="PM50" s="22"/>
      <c r="PN50" s="22"/>
      <c r="PO50" s="22"/>
      <c r="PP50" s="22"/>
      <c r="PQ50" s="22"/>
      <c r="PR50" s="22"/>
      <c r="PS50" s="22"/>
      <c r="PT50" s="22"/>
      <c r="PU50" s="22"/>
      <c r="PV50" s="22"/>
      <c r="PW50" s="22"/>
      <c r="PX50" s="22"/>
      <c r="PY50" s="22"/>
      <c r="PZ50" s="22"/>
      <c r="QA50" s="22"/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/>
      <c r="QM50" s="22"/>
      <c r="QN50" s="22"/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/>
      <c r="RA50" s="22"/>
      <c r="RB50" s="22"/>
      <c r="RC50" s="22"/>
      <c r="RD50" s="22"/>
      <c r="RE50" s="22"/>
      <c r="RF50" s="22"/>
      <c r="RG50" s="22"/>
      <c r="RH50" s="22"/>
      <c r="RI50" s="22"/>
      <c r="RJ50" s="22"/>
      <c r="RK50" s="22"/>
      <c r="RL50" s="22"/>
      <c r="RM50" s="22"/>
      <c r="RN50" s="22"/>
      <c r="RO50" s="22"/>
      <c r="RP50" s="22"/>
      <c r="RQ50" s="22"/>
      <c r="RR50" s="22"/>
      <c r="RS50" s="22"/>
      <c r="RT50" s="22"/>
      <c r="RU50" s="22"/>
      <c r="RV50" s="22"/>
      <c r="RW50" s="22"/>
      <c r="RX50" s="22"/>
      <c r="RY50" s="22"/>
      <c r="RZ50" s="22"/>
      <c r="SA50" s="22"/>
      <c r="SB50" s="22"/>
      <c r="SC50" s="22"/>
      <c r="SD50" s="22"/>
      <c r="SE50" s="22"/>
      <c r="SF50" s="22"/>
      <c r="SG50" s="22"/>
      <c r="SH50" s="22"/>
      <c r="SI50" s="22"/>
      <c r="SJ50" s="22"/>
      <c r="SK50" s="22"/>
      <c r="SL50" s="22"/>
      <c r="SM50" s="22"/>
      <c r="SN50" s="22"/>
      <c r="SO50" s="22"/>
      <c r="SP50" s="22"/>
      <c r="SQ50" s="22"/>
      <c r="SR50" s="22"/>
      <c r="SS50" s="22"/>
      <c r="ST50" s="22"/>
      <c r="SU50" s="22"/>
      <c r="SV50" s="22"/>
      <c r="SW50" s="22"/>
      <c r="SX50" s="22"/>
      <c r="SY50" s="22"/>
      <c r="SZ50" s="22"/>
      <c r="TA50" s="22"/>
      <c r="TB50" s="22"/>
      <c r="TC50" s="22"/>
      <c r="TD50" s="22"/>
      <c r="TE50" s="22"/>
      <c r="TF50" s="22"/>
      <c r="TG50" s="22"/>
      <c r="TH50" s="22"/>
      <c r="TI50" s="22"/>
      <c r="TJ50" s="22"/>
      <c r="TK50" s="22"/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/>
      <c r="UD50" s="22"/>
      <c r="UE50" s="22"/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/>
      <c r="US50" s="22"/>
      <c r="UT50" s="22"/>
      <c r="UU50" s="22"/>
      <c r="UV50" s="22"/>
      <c r="UW50" s="22"/>
      <c r="UX50" s="22"/>
      <c r="UY50" s="22"/>
      <c r="UZ50" s="22"/>
      <c r="VA50" s="22"/>
      <c r="VB50" s="22"/>
      <c r="VC50" s="22"/>
      <c r="VD50" s="22"/>
      <c r="VE50" s="22"/>
      <c r="VF50" s="22"/>
      <c r="VG50" s="22"/>
      <c r="VH50" s="22"/>
      <c r="VI50" s="22"/>
      <c r="VJ50" s="22"/>
      <c r="VK50" s="22"/>
      <c r="VL50" s="22"/>
      <c r="VM50" s="22"/>
      <c r="VN50" s="22"/>
      <c r="VO50" s="22"/>
      <c r="VP50" s="22"/>
      <c r="VQ50" s="22"/>
      <c r="VR50" s="22"/>
      <c r="VS50" s="22"/>
      <c r="VT50" s="22"/>
      <c r="VU50" s="22"/>
      <c r="VV50" s="22"/>
      <c r="VW50" s="22"/>
      <c r="VX50" s="22"/>
      <c r="VY50" s="22"/>
      <c r="VZ50" s="22"/>
      <c r="WA50" s="22"/>
      <c r="WB50" s="22"/>
      <c r="WC50" s="22"/>
      <c r="WD50" s="22"/>
      <c r="WE50" s="22"/>
      <c r="WF50" s="22"/>
      <c r="WG50" s="22"/>
      <c r="WH50" s="22"/>
      <c r="WI50" s="22"/>
      <c r="WJ50" s="22"/>
      <c r="WK50" s="22"/>
      <c r="WL50" s="22"/>
      <c r="WM50" s="22"/>
      <c r="WN50" s="22"/>
      <c r="WO50" s="22"/>
      <c r="WP50" s="22"/>
      <c r="WQ50" s="22"/>
      <c r="WR50" s="22"/>
      <c r="WS50" s="22"/>
      <c r="WT50" s="22"/>
      <c r="WU50" s="22"/>
      <c r="WV50" s="22"/>
      <c r="WW50" s="22"/>
      <c r="WX50" s="22"/>
      <c r="WY50" s="22"/>
      <c r="WZ50" s="22"/>
      <c r="XA50" s="22"/>
      <c r="XB50" s="22"/>
      <c r="XC50" s="22"/>
      <c r="XD50" s="22"/>
      <c r="XE50" s="22"/>
      <c r="XF50" s="22"/>
      <c r="XG50" s="22"/>
      <c r="XH50" s="22"/>
      <c r="XI50" s="22"/>
      <c r="XJ50" s="22"/>
      <c r="XK50" s="22"/>
      <c r="XL50" s="22"/>
      <c r="XM50" s="22"/>
      <c r="XN50" s="22"/>
      <c r="XO50" s="22"/>
      <c r="XP50" s="22"/>
      <c r="XQ50" s="22"/>
      <c r="XR50" s="22"/>
      <c r="XS50" s="22"/>
      <c r="XT50" s="22"/>
      <c r="XU50" s="22"/>
      <c r="XV50" s="22"/>
      <c r="XW50" s="22"/>
      <c r="XX50" s="22"/>
      <c r="XY50" s="22"/>
      <c r="XZ50" s="22"/>
      <c r="YA50" s="22"/>
      <c r="YB50" s="22"/>
      <c r="YC50" s="22"/>
      <c r="YD50" s="22"/>
      <c r="YE50" s="22"/>
      <c r="YF50" s="22"/>
      <c r="YG50" s="22"/>
      <c r="YH50" s="22"/>
      <c r="YI50" s="22"/>
      <c r="YJ50" s="22"/>
      <c r="YK50" s="22"/>
      <c r="YL50" s="22"/>
      <c r="YM50" s="22"/>
      <c r="YN50" s="22"/>
      <c r="YO50" s="22"/>
      <c r="YP50" s="22"/>
      <c r="YQ50" s="22"/>
      <c r="YR50" s="22"/>
      <c r="YS50" s="22"/>
      <c r="YT50" s="22"/>
      <c r="YU50" s="22"/>
      <c r="YV50" s="22"/>
      <c r="YW50" s="22"/>
      <c r="YX50" s="22"/>
      <c r="YY50" s="22"/>
      <c r="YZ50" s="22"/>
      <c r="ZA50" s="22"/>
      <c r="ZB50" s="22"/>
      <c r="ZC50" s="22"/>
      <c r="ZD50" s="22"/>
      <c r="ZE50" s="22"/>
      <c r="ZF50" s="22"/>
      <c r="ZG50" s="22"/>
      <c r="ZH50" s="22"/>
      <c r="ZI50" s="22"/>
      <c r="ZJ50" s="22"/>
      <c r="ZK50" s="22"/>
      <c r="ZL50" s="22"/>
      <c r="ZM50" s="22"/>
      <c r="ZN50" s="22"/>
      <c r="ZO50" s="22"/>
      <c r="ZP50" s="22"/>
      <c r="ZQ50" s="22"/>
      <c r="ZR50" s="22"/>
      <c r="ZS50" s="22"/>
      <c r="ZT50" s="22"/>
      <c r="ZU50" s="22"/>
      <c r="ZV50" s="22"/>
      <c r="ZW50" s="22"/>
      <c r="ZX50" s="22"/>
      <c r="ZY50" s="22"/>
      <c r="ZZ50" s="22"/>
      <c r="AAA50" s="22"/>
      <c r="AAB50" s="22"/>
      <c r="AAC50" s="22"/>
      <c r="AAD50" s="22"/>
      <c r="AAE50" s="22"/>
      <c r="AAF50" s="22"/>
      <c r="AAG50" s="22"/>
      <c r="AAH50" s="22"/>
      <c r="AAI50" s="22"/>
      <c r="AAJ50" s="22"/>
      <c r="AAK50" s="22"/>
      <c r="AAL50" s="22"/>
      <c r="AAM50" s="22"/>
      <c r="AAN50" s="22"/>
      <c r="AAO50" s="22"/>
      <c r="AAP50" s="22"/>
      <c r="AAQ50" s="22"/>
      <c r="AAR50" s="22"/>
      <c r="AAS50" s="22"/>
      <c r="AAT50" s="22"/>
      <c r="AAU50" s="22"/>
      <c r="AAV50" s="22"/>
      <c r="AAW50" s="22"/>
      <c r="AAX50" s="22"/>
      <c r="AAY50" s="22"/>
      <c r="AAZ50" s="22"/>
      <c r="ABA50" s="22"/>
      <c r="ABB50" s="22"/>
      <c r="ABC50" s="22"/>
      <c r="ABD50" s="22"/>
      <c r="ABE50" s="22"/>
      <c r="ABF50" s="22"/>
      <c r="ABG50" s="22"/>
      <c r="ABH50" s="22"/>
      <c r="ABI50" s="22"/>
      <c r="ABJ50" s="22"/>
      <c r="ABK50" s="22"/>
      <c r="ABL50" s="22"/>
      <c r="ABM50" s="22"/>
      <c r="ABN50" s="22"/>
      <c r="ABO50" s="22"/>
      <c r="ABP50" s="22"/>
      <c r="ABQ50" s="22"/>
      <c r="ABR50" s="22"/>
      <c r="ABS50" s="22"/>
      <c r="ABT50" s="22"/>
      <c r="ABU50" s="22"/>
      <c r="ABV50" s="22"/>
      <c r="ABW50" s="22"/>
      <c r="ABX50" s="22"/>
      <c r="ABY50" s="22"/>
      <c r="ABZ50" s="22"/>
      <c r="ACA50" s="22"/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/>
      <c r="ACM50" s="22"/>
      <c r="ACN50" s="22"/>
      <c r="ACO50" s="22"/>
      <c r="ACP50" s="22"/>
      <c r="ACQ50" s="22"/>
      <c r="ACR50" s="22"/>
      <c r="ACS50" s="22"/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/>
      <c r="ADF50" s="22"/>
      <c r="ADG50" s="22"/>
      <c r="ADH50" s="22"/>
      <c r="ADI50" s="22"/>
      <c r="ADJ50" s="22"/>
      <c r="ADK50" s="22"/>
      <c r="ADL50" s="22"/>
      <c r="ADM50" s="22"/>
      <c r="ADN50" s="22"/>
      <c r="ADO50" s="22"/>
      <c r="ADP50" s="22"/>
      <c r="ADQ50" s="22"/>
      <c r="ADR50" s="22"/>
      <c r="ADS50" s="22"/>
      <c r="ADT50" s="22"/>
      <c r="ADU50" s="22"/>
      <c r="ADV50" s="22"/>
      <c r="ADW50" s="22"/>
      <c r="ADX50" s="22"/>
      <c r="ADY50" s="22"/>
      <c r="ADZ50" s="22"/>
      <c r="AEA50" s="22"/>
      <c r="AEB50" s="22"/>
      <c r="AEC50" s="22"/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/>
      <c r="AEO50" s="22"/>
      <c r="AEP50" s="22"/>
      <c r="AEQ50" s="22"/>
      <c r="AER50" s="22"/>
      <c r="AES50" s="22"/>
      <c r="AET50" s="22"/>
      <c r="AEU50" s="22"/>
      <c r="AEV50" s="22"/>
      <c r="AEW50" s="22"/>
      <c r="AEX50" s="22"/>
      <c r="AEY50" s="22"/>
      <c r="AEZ50" s="22"/>
      <c r="AFA50" s="22"/>
      <c r="AFB50" s="22"/>
      <c r="AFC50" s="22"/>
      <c r="AFD50" s="22"/>
      <c r="AFE50" s="22"/>
      <c r="AFF50" s="22"/>
      <c r="AFG50" s="22"/>
      <c r="AFH50" s="22"/>
      <c r="AFI50" s="22"/>
      <c r="AFJ50" s="22"/>
      <c r="AFK50" s="22"/>
      <c r="AFL50" s="22"/>
      <c r="AFM50" s="22"/>
      <c r="AFN50" s="22"/>
      <c r="AFO50" s="22"/>
      <c r="AFP50" s="22"/>
      <c r="AFQ50" s="22"/>
      <c r="AFR50" s="22"/>
    </row>
    <row r="51" spans="1:850" ht="18.75">
      <c r="A51" s="22">
        <v>42088</v>
      </c>
      <c r="B51" s="29">
        <v>68555</v>
      </c>
      <c r="C51" s="29">
        <v>163287</v>
      </c>
      <c r="D51" s="29">
        <v>3687</v>
      </c>
      <c r="E51" s="29">
        <v>18213</v>
      </c>
      <c r="F51" s="29">
        <v>68016</v>
      </c>
      <c r="G51" s="29">
        <v>56029</v>
      </c>
      <c r="H51" s="29">
        <v>4938</v>
      </c>
      <c r="I51" s="29">
        <v>64071</v>
      </c>
      <c r="J51" s="29">
        <v>14992</v>
      </c>
      <c r="K51" s="29">
        <v>7740</v>
      </c>
      <c r="L51" s="29">
        <v>3199</v>
      </c>
      <c r="M51" s="29">
        <v>5238</v>
      </c>
      <c r="N51" s="29">
        <v>8515</v>
      </c>
      <c r="O51" s="29">
        <v>7085</v>
      </c>
      <c r="P51" s="29">
        <v>13009</v>
      </c>
      <c r="Q51" s="29">
        <v>3106</v>
      </c>
      <c r="R51" s="29">
        <v>807</v>
      </c>
      <c r="S51" s="29">
        <v>26639</v>
      </c>
      <c r="T51" s="40">
        <v>15266</v>
      </c>
      <c r="U51" s="40">
        <v>11054</v>
      </c>
      <c r="V51" s="39">
        <v>12205</v>
      </c>
      <c r="W51" s="39">
        <v>11455</v>
      </c>
      <c r="X51" s="40">
        <v>4875</v>
      </c>
      <c r="Y51" s="40">
        <v>4392</v>
      </c>
      <c r="Z51" s="40">
        <v>31876</v>
      </c>
      <c r="AA51" s="40">
        <v>4337</v>
      </c>
      <c r="AB51" s="40">
        <v>4928</v>
      </c>
      <c r="AC51" s="39">
        <v>17789</v>
      </c>
      <c r="AD51" s="35">
        <v>1189</v>
      </c>
      <c r="AE51" s="40">
        <v>5595</v>
      </c>
      <c r="AF51" s="40">
        <v>7197</v>
      </c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  <c r="CP51" s="40"/>
      <c r="CQ51" s="40"/>
      <c r="CR51" s="40"/>
      <c r="CS51" s="40"/>
      <c r="CT51" s="40"/>
      <c r="CU51" s="40"/>
      <c r="CV51" s="40"/>
      <c r="EL51" s="22"/>
      <c r="EM51" s="22"/>
      <c r="EN51" s="22"/>
      <c r="EO51" s="22"/>
      <c r="EP51" s="22"/>
      <c r="EQ51" s="22"/>
      <c r="ER51" s="22"/>
      <c r="ES51" s="22"/>
      <c r="ET51" s="22"/>
      <c r="EU51" s="22"/>
      <c r="EV51" s="22"/>
      <c r="EW51" s="22"/>
      <c r="EX51" s="22"/>
      <c r="EY51" s="22"/>
      <c r="EZ51" s="22"/>
      <c r="FA51" s="22"/>
      <c r="FB51" s="22"/>
      <c r="FC51" s="22"/>
      <c r="FD51" s="22"/>
      <c r="FE51" s="22"/>
      <c r="FF51" s="22"/>
      <c r="FG51" s="22"/>
      <c r="FH51" s="22"/>
      <c r="FI51" s="22"/>
      <c r="FJ51" s="22"/>
      <c r="FK51" s="22"/>
      <c r="FL51" s="22"/>
      <c r="FM51" s="22"/>
      <c r="FN51" s="22"/>
      <c r="FO51" s="22"/>
      <c r="FP51" s="22"/>
      <c r="FQ51" s="22"/>
      <c r="FR51" s="22"/>
      <c r="FS51" s="22"/>
      <c r="FT51" s="22"/>
      <c r="FU51" s="22"/>
      <c r="FV51" s="22"/>
      <c r="FW51" s="22"/>
      <c r="FX51" s="22"/>
      <c r="FY51" s="22"/>
      <c r="FZ51" s="22"/>
      <c r="GA51" s="22"/>
      <c r="GB51" s="22"/>
      <c r="GC51" s="22"/>
      <c r="GD51" s="22"/>
      <c r="GE51" s="22"/>
      <c r="GF51" s="22"/>
      <c r="GG51" s="22"/>
      <c r="GH51" s="22"/>
      <c r="GI51" s="22"/>
      <c r="GJ51" s="22"/>
      <c r="GK51" s="22"/>
      <c r="GL51" s="22"/>
      <c r="GM51" s="22"/>
      <c r="GN51" s="22"/>
      <c r="GO51" s="22"/>
      <c r="GP51" s="22"/>
      <c r="GQ51" s="22"/>
      <c r="GR51" s="22"/>
      <c r="GS51" s="22"/>
      <c r="GT51" s="22"/>
      <c r="GU51" s="22"/>
      <c r="GV51" s="22"/>
      <c r="GW51" s="22"/>
      <c r="GX51" s="22"/>
      <c r="GY51" s="22"/>
      <c r="GZ51" s="22"/>
      <c r="HA51" s="22"/>
      <c r="HB51" s="22"/>
      <c r="HC51" s="22"/>
      <c r="HD51" s="22"/>
      <c r="HE51" s="22"/>
      <c r="HF51" s="22"/>
      <c r="HG51" s="22"/>
      <c r="HH51" s="22"/>
      <c r="HI51" s="22"/>
      <c r="HJ51" s="22"/>
      <c r="HK51" s="22"/>
      <c r="HL51" s="22"/>
      <c r="HM51" s="22"/>
      <c r="HN51" s="22"/>
      <c r="HO51" s="22"/>
      <c r="HP51" s="22"/>
      <c r="HQ51" s="22"/>
      <c r="HR51" s="22"/>
      <c r="HS51" s="22"/>
      <c r="HT51" s="22"/>
      <c r="HU51" s="22"/>
      <c r="HV51" s="22"/>
      <c r="HW51" s="22"/>
      <c r="HX51" s="22"/>
      <c r="HY51" s="22"/>
      <c r="HZ51" s="22"/>
      <c r="IA51" s="22"/>
      <c r="IB51" s="22"/>
      <c r="IC51" s="22"/>
      <c r="ID51" s="22"/>
      <c r="IE51" s="22"/>
      <c r="IF51" s="22"/>
      <c r="IG51" s="22"/>
      <c r="IH51" s="22"/>
      <c r="II51" s="22"/>
      <c r="IJ51" s="22"/>
      <c r="IK51" s="22"/>
      <c r="IL51" s="22"/>
      <c r="IM51" s="22"/>
      <c r="IN51" s="22"/>
      <c r="IO51" s="22"/>
      <c r="IP51" s="22"/>
      <c r="IQ51" s="22"/>
      <c r="IR51" s="22"/>
      <c r="IS51" s="22"/>
      <c r="IT51" s="22"/>
      <c r="IU51" s="22"/>
      <c r="IV51" s="22"/>
      <c r="IW51" s="22"/>
      <c r="IX51" s="22"/>
      <c r="IY51" s="22"/>
      <c r="IZ51" s="22"/>
      <c r="JA51" s="22"/>
      <c r="JB51" s="22"/>
      <c r="JC51" s="22"/>
      <c r="JD51" s="22"/>
      <c r="JE51" s="22"/>
      <c r="JF51" s="22"/>
      <c r="JG51" s="22"/>
      <c r="JH51" s="22"/>
      <c r="JI51" s="22"/>
      <c r="JJ51" s="22"/>
      <c r="JK51" s="22"/>
      <c r="JL51" s="22"/>
      <c r="JM51" s="22"/>
      <c r="JN51" s="22"/>
      <c r="JO51" s="22"/>
      <c r="JP51" s="22"/>
      <c r="JQ51" s="22"/>
      <c r="JR51" s="22"/>
      <c r="JS51" s="22"/>
      <c r="JT51" s="22"/>
      <c r="JU51" s="22"/>
      <c r="JV51" s="22"/>
      <c r="JW51" s="22"/>
      <c r="JX51" s="22"/>
      <c r="JY51" s="22"/>
      <c r="JZ51" s="22"/>
      <c r="KA51" s="22"/>
      <c r="KB51" s="22"/>
      <c r="KC51" s="22"/>
      <c r="KD51" s="22"/>
      <c r="KE51" s="22"/>
      <c r="KF51" s="22"/>
      <c r="KG51" s="22"/>
      <c r="KH51" s="22"/>
      <c r="KI51" s="22"/>
      <c r="KJ51" s="22"/>
      <c r="KK51" s="22"/>
      <c r="KL51" s="22"/>
      <c r="KM51" s="22"/>
      <c r="KN51" s="22"/>
      <c r="KO51" s="22"/>
      <c r="KP51" s="22"/>
      <c r="KQ51" s="22"/>
      <c r="KR51" s="22"/>
      <c r="KS51" s="22"/>
      <c r="KT51" s="22"/>
      <c r="KU51" s="22"/>
      <c r="KV51" s="22"/>
      <c r="KW51" s="22"/>
      <c r="KX51" s="22"/>
      <c r="KY51" s="22"/>
      <c r="KZ51" s="22"/>
      <c r="LA51" s="22"/>
      <c r="LB51" s="22"/>
      <c r="LC51" s="22"/>
      <c r="LD51" s="22"/>
      <c r="LE51" s="22"/>
      <c r="LF51" s="22"/>
      <c r="LG51" s="22"/>
      <c r="LH51" s="22"/>
      <c r="LI51" s="22"/>
      <c r="LJ51" s="22"/>
      <c r="LK51" s="22"/>
      <c r="LL51" s="22"/>
      <c r="LM51" s="22"/>
      <c r="LN51" s="22"/>
      <c r="LO51" s="22"/>
      <c r="LP51" s="22"/>
      <c r="LQ51" s="22"/>
      <c r="LR51" s="22"/>
      <c r="LS51" s="22"/>
      <c r="LT51" s="22"/>
      <c r="LU51" s="22"/>
      <c r="LV51" s="22"/>
      <c r="LW51" s="22"/>
      <c r="LX51" s="22"/>
      <c r="LY51" s="22"/>
      <c r="LZ51" s="22"/>
      <c r="MA51" s="22"/>
      <c r="MB51" s="22"/>
      <c r="MC51" s="22"/>
      <c r="MD51" s="22"/>
      <c r="ME51" s="22"/>
      <c r="MF51" s="22"/>
      <c r="MG51" s="22"/>
      <c r="MH51" s="22"/>
      <c r="MI51" s="22"/>
      <c r="MJ51" s="22"/>
      <c r="MK51" s="22"/>
      <c r="ML51" s="22"/>
      <c r="MM51" s="22"/>
      <c r="MN51" s="22"/>
      <c r="MO51" s="22"/>
      <c r="MP51" s="22"/>
      <c r="MQ51" s="22"/>
      <c r="MR51" s="22"/>
      <c r="MS51" s="22"/>
      <c r="MT51" s="22"/>
      <c r="MU51" s="22"/>
      <c r="MV51" s="22"/>
      <c r="MW51" s="22"/>
      <c r="MX51" s="22"/>
      <c r="MY51" s="22"/>
      <c r="MZ51" s="22"/>
      <c r="NA51" s="22"/>
      <c r="NB51" s="22"/>
      <c r="NC51" s="22"/>
      <c r="ND51" s="22"/>
      <c r="NE51" s="22"/>
      <c r="NF51" s="22"/>
      <c r="NG51" s="22"/>
      <c r="NH51" s="22"/>
      <c r="NI51" s="22"/>
      <c r="NJ51" s="22"/>
      <c r="NK51" s="22"/>
      <c r="NL51" s="22"/>
      <c r="NM51" s="22"/>
      <c r="NN51" s="22"/>
      <c r="NO51" s="22"/>
      <c r="NP51" s="22"/>
      <c r="NQ51" s="22"/>
      <c r="NR51" s="22"/>
      <c r="NS51" s="22"/>
      <c r="NT51" s="22"/>
      <c r="NU51" s="22"/>
      <c r="NV51" s="22"/>
      <c r="NW51" s="22"/>
      <c r="NX51" s="22"/>
      <c r="NY51" s="22"/>
      <c r="NZ51" s="22"/>
      <c r="OA51" s="22"/>
      <c r="OB51" s="22"/>
      <c r="OC51" s="22"/>
      <c r="OD51" s="22"/>
      <c r="OE51" s="22"/>
      <c r="OF51" s="22"/>
      <c r="OG51" s="22"/>
      <c r="OH51" s="22"/>
      <c r="OI51" s="22"/>
      <c r="OJ51" s="22"/>
      <c r="OK51" s="22"/>
      <c r="OL51" s="22"/>
      <c r="OM51" s="22"/>
      <c r="ON51" s="22"/>
      <c r="OO51" s="22"/>
      <c r="OP51" s="22"/>
      <c r="OQ51" s="22"/>
      <c r="OR51" s="22"/>
      <c r="OS51" s="22"/>
      <c r="OT51" s="22"/>
      <c r="OU51" s="22"/>
      <c r="OV51" s="22"/>
      <c r="OW51" s="22"/>
      <c r="OX51" s="22"/>
      <c r="OY51" s="22"/>
      <c r="OZ51" s="22"/>
      <c r="PA51" s="22"/>
      <c r="PB51" s="22"/>
      <c r="PC51" s="22"/>
      <c r="PD51" s="22"/>
      <c r="PE51" s="22"/>
      <c r="PF51" s="22"/>
      <c r="PG51" s="22"/>
      <c r="PH51" s="22"/>
      <c r="PI51" s="22"/>
      <c r="PJ51" s="22"/>
      <c r="PK51" s="22"/>
      <c r="PL51" s="22"/>
      <c r="PM51" s="22"/>
      <c r="PN51" s="22"/>
      <c r="PO51" s="22"/>
      <c r="PP51" s="22"/>
      <c r="PQ51" s="22"/>
      <c r="PR51" s="22"/>
      <c r="PS51" s="22"/>
      <c r="PT51" s="22"/>
      <c r="PU51" s="22"/>
      <c r="PV51" s="22"/>
      <c r="PW51" s="22"/>
      <c r="PX51" s="22"/>
      <c r="PY51" s="22"/>
      <c r="PZ51" s="22"/>
      <c r="QA51" s="22"/>
      <c r="QB51" s="22"/>
      <c r="QC51" s="22"/>
      <c r="QD51" s="22"/>
      <c r="QE51" s="22"/>
      <c r="QF51" s="22"/>
      <c r="QG51" s="22"/>
      <c r="QH51" s="22"/>
      <c r="QI51" s="22"/>
      <c r="QJ51" s="22"/>
      <c r="QK51" s="22"/>
      <c r="QL51" s="22"/>
      <c r="QM51" s="22"/>
      <c r="QN51" s="22"/>
      <c r="QO51" s="22"/>
      <c r="QP51" s="22"/>
      <c r="QQ51" s="22"/>
      <c r="QR51" s="22"/>
      <c r="QS51" s="22"/>
      <c r="QT51" s="22"/>
      <c r="QU51" s="22"/>
      <c r="QV51" s="22"/>
      <c r="QW51" s="22"/>
      <c r="QX51" s="22"/>
      <c r="QY51" s="22"/>
      <c r="QZ51" s="22"/>
      <c r="RA51" s="22"/>
      <c r="RB51" s="22"/>
      <c r="RC51" s="22"/>
      <c r="RD51" s="22"/>
      <c r="RE51" s="22"/>
      <c r="RF51" s="22"/>
      <c r="RG51" s="22"/>
      <c r="RH51" s="22"/>
      <c r="RI51" s="22"/>
      <c r="RJ51" s="22"/>
      <c r="RK51" s="22"/>
      <c r="RL51" s="22"/>
      <c r="RM51" s="22"/>
      <c r="RN51" s="22"/>
      <c r="RO51" s="22"/>
      <c r="RP51" s="22"/>
      <c r="RQ51" s="22"/>
      <c r="RR51" s="22"/>
      <c r="RS51" s="22"/>
      <c r="RT51" s="22"/>
      <c r="RU51" s="22"/>
      <c r="RV51" s="22"/>
      <c r="RW51" s="22"/>
      <c r="RX51" s="22"/>
      <c r="RY51" s="22"/>
      <c r="RZ51" s="22"/>
      <c r="SA51" s="22"/>
      <c r="SB51" s="22"/>
      <c r="SC51" s="22"/>
      <c r="SD51" s="22"/>
      <c r="SE51" s="22"/>
      <c r="SF51" s="22"/>
      <c r="SG51" s="22"/>
      <c r="SH51" s="22"/>
      <c r="SI51" s="22"/>
      <c r="SJ51" s="22"/>
      <c r="SK51" s="22"/>
      <c r="SL51" s="22"/>
      <c r="SM51" s="22"/>
      <c r="SN51" s="22"/>
      <c r="SO51" s="22"/>
      <c r="SP51" s="22"/>
      <c r="SQ51" s="22"/>
      <c r="SR51" s="22"/>
      <c r="SS51" s="22"/>
      <c r="ST51" s="22"/>
      <c r="SU51" s="22"/>
      <c r="SV51" s="22"/>
      <c r="SW51" s="22"/>
      <c r="SX51" s="22"/>
      <c r="SY51" s="22"/>
      <c r="SZ51" s="22"/>
      <c r="TA51" s="22"/>
      <c r="TB51" s="22"/>
      <c r="TC51" s="22"/>
      <c r="TD51" s="22"/>
      <c r="TE51" s="22"/>
      <c r="TF51" s="22"/>
      <c r="TG51" s="22"/>
      <c r="TH51" s="22"/>
      <c r="TI51" s="22"/>
      <c r="TJ51" s="22"/>
      <c r="TK51" s="22"/>
      <c r="TL51" s="22"/>
      <c r="TM51" s="22"/>
      <c r="TN51" s="22"/>
      <c r="TO51" s="22"/>
      <c r="TP51" s="22"/>
      <c r="TQ51" s="22"/>
      <c r="TR51" s="22"/>
      <c r="TS51" s="22"/>
      <c r="TT51" s="22"/>
      <c r="TU51" s="22"/>
      <c r="TV51" s="22"/>
      <c r="TW51" s="22"/>
      <c r="TX51" s="22"/>
      <c r="TY51" s="22"/>
      <c r="TZ51" s="22"/>
      <c r="UA51" s="22"/>
      <c r="UB51" s="22"/>
      <c r="UC51" s="22"/>
      <c r="UD51" s="22"/>
      <c r="UE51" s="22"/>
      <c r="UF51" s="22"/>
      <c r="UG51" s="22"/>
      <c r="UH51" s="22"/>
      <c r="UI51" s="22"/>
      <c r="UJ51" s="22"/>
      <c r="UK51" s="22"/>
      <c r="UL51" s="22"/>
      <c r="UM51" s="22"/>
      <c r="UN51" s="22"/>
      <c r="UO51" s="22"/>
      <c r="UP51" s="22"/>
      <c r="UQ51" s="22"/>
      <c r="UR51" s="22"/>
      <c r="US51" s="22"/>
      <c r="UT51" s="22"/>
      <c r="UU51" s="22"/>
      <c r="UV51" s="22"/>
      <c r="UW51" s="22"/>
      <c r="UX51" s="22"/>
      <c r="UY51" s="22"/>
      <c r="UZ51" s="22"/>
      <c r="VA51" s="22"/>
      <c r="VB51" s="22"/>
      <c r="VC51" s="22"/>
      <c r="VD51" s="22"/>
      <c r="VE51" s="22"/>
      <c r="VF51" s="22"/>
      <c r="VG51" s="22"/>
      <c r="VH51" s="22"/>
      <c r="VI51" s="22"/>
      <c r="VJ51" s="22"/>
      <c r="VK51" s="22"/>
      <c r="VL51" s="22"/>
      <c r="VM51" s="22"/>
      <c r="VN51" s="22"/>
      <c r="VO51" s="22"/>
      <c r="VP51" s="22"/>
      <c r="VQ51" s="22"/>
      <c r="VR51" s="22"/>
      <c r="VS51" s="22"/>
      <c r="VT51" s="22"/>
      <c r="VU51" s="22"/>
      <c r="VV51" s="22"/>
      <c r="VW51" s="22"/>
      <c r="VX51" s="22"/>
      <c r="VY51" s="22"/>
      <c r="VZ51" s="22"/>
      <c r="WA51" s="22"/>
      <c r="WB51" s="22"/>
      <c r="WC51" s="22"/>
      <c r="WD51" s="22"/>
      <c r="WE51" s="22"/>
      <c r="WF51" s="22"/>
      <c r="WG51" s="22"/>
      <c r="WH51" s="22"/>
      <c r="WI51" s="22"/>
      <c r="WJ51" s="22"/>
      <c r="WK51" s="22"/>
      <c r="WL51" s="22"/>
      <c r="WM51" s="22"/>
      <c r="WN51" s="22"/>
      <c r="WO51" s="22"/>
      <c r="WP51" s="22"/>
      <c r="WQ51" s="22"/>
      <c r="WR51" s="22"/>
      <c r="WS51" s="22"/>
      <c r="WT51" s="22"/>
      <c r="WU51" s="22"/>
      <c r="WV51" s="22"/>
      <c r="WW51" s="22"/>
      <c r="WX51" s="22"/>
      <c r="WY51" s="22"/>
      <c r="WZ51" s="22"/>
      <c r="XA51" s="22"/>
      <c r="XB51" s="22"/>
      <c r="XC51" s="22"/>
      <c r="XD51" s="22"/>
      <c r="XE51" s="22"/>
      <c r="XF51" s="22"/>
      <c r="XG51" s="22"/>
      <c r="XH51" s="22"/>
      <c r="XI51" s="22"/>
      <c r="XJ51" s="22"/>
      <c r="XK51" s="22"/>
      <c r="XL51" s="22"/>
      <c r="XM51" s="22"/>
      <c r="XN51" s="22"/>
      <c r="XO51" s="22"/>
      <c r="XP51" s="22"/>
      <c r="XQ51" s="22"/>
      <c r="XR51" s="22"/>
      <c r="XS51" s="22"/>
      <c r="XT51" s="22"/>
      <c r="XU51" s="22"/>
      <c r="XV51" s="22"/>
      <c r="XW51" s="22"/>
      <c r="XX51" s="22"/>
      <c r="XY51" s="22"/>
      <c r="XZ51" s="22"/>
      <c r="YA51" s="22"/>
      <c r="YB51" s="22"/>
      <c r="YC51" s="22"/>
      <c r="YD51" s="22"/>
      <c r="YE51" s="22"/>
      <c r="YF51" s="22"/>
      <c r="YG51" s="22"/>
      <c r="YH51" s="22"/>
      <c r="YI51" s="22"/>
      <c r="YJ51" s="22"/>
      <c r="YK51" s="22"/>
      <c r="YL51" s="22"/>
      <c r="YM51" s="22"/>
      <c r="YN51" s="22"/>
      <c r="YO51" s="22"/>
      <c r="YP51" s="22"/>
      <c r="YQ51" s="22"/>
      <c r="YR51" s="22"/>
      <c r="YS51" s="22"/>
      <c r="YT51" s="22"/>
      <c r="YU51" s="22"/>
      <c r="YV51" s="22"/>
      <c r="YW51" s="22"/>
      <c r="YX51" s="22"/>
      <c r="YY51" s="22"/>
      <c r="YZ51" s="22"/>
      <c r="ZA51" s="22"/>
      <c r="ZB51" s="22"/>
      <c r="ZC51" s="22"/>
      <c r="ZD51" s="22"/>
      <c r="ZE51" s="22"/>
      <c r="ZF51" s="22"/>
      <c r="ZG51" s="22"/>
      <c r="ZH51" s="22"/>
      <c r="ZI51" s="22"/>
      <c r="ZJ51" s="22"/>
      <c r="ZK51" s="22"/>
      <c r="ZL51" s="22"/>
      <c r="ZM51" s="22"/>
      <c r="ZN51" s="22"/>
      <c r="ZO51" s="22"/>
      <c r="ZP51" s="22"/>
      <c r="ZQ51" s="22"/>
      <c r="ZR51" s="22"/>
      <c r="ZS51" s="22"/>
      <c r="ZT51" s="22"/>
      <c r="ZU51" s="22"/>
      <c r="ZV51" s="22"/>
      <c r="ZW51" s="22"/>
      <c r="ZX51" s="22"/>
      <c r="ZY51" s="22"/>
      <c r="ZZ51" s="22"/>
      <c r="AAA51" s="22"/>
      <c r="AAB51" s="22"/>
      <c r="AAC51" s="22"/>
      <c r="AAD51" s="22"/>
      <c r="AAE51" s="22"/>
      <c r="AAF51" s="22"/>
      <c r="AAG51" s="22"/>
      <c r="AAH51" s="22"/>
      <c r="AAI51" s="22"/>
      <c r="AAJ51" s="22"/>
      <c r="AAK51" s="22"/>
      <c r="AAL51" s="22"/>
      <c r="AAM51" s="22"/>
      <c r="AAN51" s="22"/>
      <c r="AAO51" s="22"/>
      <c r="AAP51" s="22"/>
      <c r="AAQ51" s="22"/>
      <c r="AAR51" s="22"/>
      <c r="AAS51" s="22"/>
      <c r="AAT51" s="22"/>
      <c r="AAU51" s="22"/>
      <c r="AAV51" s="22"/>
      <c r="AAW51" s="22"/>
      <c r="AAX51" s="22"/>
      <c r="AAY51" s="22"/>
      <c r="AAZ51" s="22"/>
      <c r="ABA51" s="22"/>
      <c r="ABB51" s="22"/>
      <c r="ABC51" s="22"/>
      <c r="ABD51" s="22"/>
      <c r="ABE51" s="22"/>
      <c r="ABF51" s="22"/>
      <c r="ABG51" s="22"/>
      <c r="ABH51" s="22"/>
      <c r="ABI51" s="22"/>
      <c r="ABJ51" s="22"/>
      <c r="ABK51" s="22"/>
      <c r="ABL51" s="22"/>
      <c r="ABM51" s="22"/>
      <c r="ABN51" s="22"/>
      <c r="ABO51" s="22"/>
      <c r="ABP51" s="22"/>
      <c r="ABQ51" s="22"/>
      <c r="ABR51" s="22"/>
      <c r="ABS51" s="22"/>
      <c r="ABT51" s="22"/>
      <c r="ABU51" s="22"/>
      <c r="ABV51" s="22"/>
      <c r="ABW51" s="22"/>
      <c r="ABX51" s="22"/>
      <c r="ABY51" s="22"/>
      <c r="ABZ51" s="22"/>
      <c r="ACA51" s="22"/>
      <c r="ACB51" s="22"/>
      <c r="ACC51" s="22"/>
      <c r="ACD51" s="22"/>
      <c r="ACE51" s="22"/>
      <c r="ACF51" s="22"/>
      <c r="ACG51" s="22"/>
      <c r="ACH51" s="22"/>
      <c r="ACI51" s="22"/>
      <c r="ACJ51" s="22"/>
      <c r="ACK51" s="22"/>
      <c r="ACL51" s="22"/>
      <c r="ACM51" s="22"/>
      <c r="ACN51" s="22"/>
      <c r="ACO51" s="22"/>
      <c r="ACP51" s="22"/>
      <c r="ACQ51" s="22"/>
      <c r="ACR51" s="22"/>
      <c r="ACS51" s="22"/>
      <c r="ACT51" s="22"/>
      <c r="ACU51" s="22"/>
      <c r="ACV51" s="22"/>
      <c r="ACW51" s="22"/>
      <c r="ACX51" s="22"/>
      <c r="ACY51" s="22"/>
      <c r="ACZ51" s="22"/>
      <c r="ADA51" s="22"/>
      <c r="ADB51" s="22"/>
      <c r="ADC51" s="22"/>
      <c r="ADD51" s="22"/>
      <c r="ADE51" s="22"/>
      <c r="ADF51" s="22"/>
      <c r="ADG51" s="22"/>
      <c r="ADH51" s="22"/>
      <c r="ADI51" s="22"/>
      <c r="ADJ51" s="22"/>
      <c r="ADK51" s="22"/>
      <c r="ADL51" s="22"/>
      <c r="ADM51" s="22"/>
      <c r="ADN51" s="22"/>
      <c r="ADO51" s="22"/>
      <c r="ADP51" s="22"/>
      <c r="ADQ51" s="22"/>
      <c r="ADR51" s="22"/>
      <c r="ADS51" s="22"/>
      <c r="ADT51" s="22"/>
      <c r="ADU51" s="22"/>
      <c r="ADV51" s="22"/>
      <c r="ADW51" s="22"/>
      <c r="ADX51" s="22"/>
      <c r="ADY51" s="22"/>
      <c r="ADZ51" s="22"/>
      <c r="AEA51" s="22"/>
      <c r="AEB51" s="22"/>
      <c r="AEC51" s="22"/>
      <c r="AED51" s="22"/>
      <c r="AEE51" s="22"/>
      <c r="AEF51" s="22"/>
      <c r="AEG51" s="22"/>
      <c r="AEH51" s="22"/>
      <c r="AEI51" s="22"/>
      <c r="AEJ51" s="22"/>
      <c r="AEK51" s="22"/>
      <c r="AEL51" s="22"/>
      <c r="AEM51" s="22"/>
      <c r="AEN51" s="22"/>
      <c r="AEO51" s="22"/>
      <c r="AEP51" s="22"/>
      <c r="AEQ51" s="22"/>
      <c r="AER51" s="22"/>
      <c r="AES51" s="22"/>
      <c r="AET51" s="22"/>
      <c r="AEU51" s="22"/>
      <c r="AEV51" s="22"/>
      <c r="AEW51" s="22"/>
      <c r="AEX51" s="22"/>
      <c r="AEY51" s="22"/>
      <c r="AEZ51" s="22"/>
      <c r="AFA51" s="22"/>
      <c r="AFB51" s="22"/>
      <c r="AFC51" s="22"/>
      <c r="AFD51" s="22"/>
      <c r="AFE51" s="22"/>
      <c r="AFF51" s="22"/>
      <c r="AFG51" s="22"/>
      <c r="AFH51" s="22"/>
      <c r="AFI51" s="22"/>
      <c r="AFJ51" s="22"/>
      <c r="AFK51" s="22"/>
      <c r="AFL51" s="22"/>
      <c r="AFM51" s="22"/>
      <c r="AFN51" s="22"/>
      <c r="AFO51" s="22"/>
      <c r="AFP51" s="22"/>
      <c r="AFQ51" s="22"/>
      <c r="AFR51" s="22"/>
    </row>
    <row r="52" spans="1:850" ht="18.75">
      <c r="A52" s="22">
        <v>42087</v>
      </c>
      <c r="B52" s="29">
        <v>71160</v>
      </c>
      <c r="C52" s="29">
        <v>168317</v>
      </c>
      <c r="D52" s="29">
        <v>3604</v>
      </c>
      <c r="E52" s="29">
        <v>18203</v>
      </c>
      <c r="F52" s="29">
        <v>71377</v>
      </c>
      <c r="G52" s="29">
        <v>58109</v>
      </c>
      <c r="H52" s="29">
        <v>4960</v>
      </c>
      <c r="I52" s="29">
        <v>62880</v>
      </c>
      <c r="J52" s="29">
        <v>15023</v>
      </c>
      <c r="K52" s="29">
        <v>7752</v>
      </c>
      <c r="L52" s="29">
        <v>3442</v>
      </c>
      <c r="M52" s="29">
        <v>5086</v>
      </c>
      <c r="N52" s="29">
        <v>8757</v>
      </c>
      <c r="O52" s="29">
        <v>7527</v>
      </c>
      <c r="P52" s="29">
        <v>12680</v>
      </c>
      <c r="Q52" s="29">
        <v>2954</v>
      </c>
      <c r="R52" s="29">
        <v>834</v>
      </c>
      <c r="S52" s="29">
        <v>28395</v>
      </c>
      <c r="T52" s="40">
        <v>15614</v>
      </c>
      <c r="U52" s="40">
        <v>10733</v>
      </c>
      <c r="V52" s="39">
        <v>11848</v>
      </c>
      <c r="W52" s="39">
        <v>11198</v>
      </c>
      <c r="X52" s="40">
        <v>5358</v>
      </c>
      <c r="Y52" s="40">
        <v>4107</v>
      </c>
      <c r="Z52" s="40">
        <v>39806</v>
      </c>
      <c r="AA52" s="40">
        <v>4126</v>
      </c>
      <c r="AB52" s="40">
        <v>5346</v>
      </c>
      <c r="AC52" s="39">
        <v>19636</v>
      </c>
      <c r="AD52" s="35">
        <v>1221</v>
      </c>
      <c r="AE52" s="40">
        <v>5686</v>
      </c>
      <c r="AF52" s="40">
        <v>7263</v>
      </c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EL52" s="22"/>
      <c r="EM52" s="22"/>
      <c r="EN52" s="22"/>
      <c r="EO52" s="22"/>
      <c r="EP52" s="22"/>
      <c r="EQ52" s="22"/>
      <c r="ER52" s="22"/>
      <c r="ES52" s="22"/>
      <c r="ET52" s="22"/>
      <c r="EU52" s="22"/>
      <c r="EV52" s="22"/>
      <c r="EW52" s="22"/>
      <c r="EX52" s="22"/>
      <c r="EY52" s="22"/>
      <c r="EZ52" s="22"/>
      <c r="FA52" s="22"/>
      <c r="FB52" s="22"/>
      <c r="FC52" s="22"/>
      <c r="FD52" s="22"/>
      <c r="FE52" s="22"/>
      <c r="FF52" s="22"/>
      <c r="FG52" s="22"/>
      <c r="FH52" s="22"/>
      <c r="FI52" s="22"/>
      <c r="FJ52" s="22"/>
      <c r="FK52" s="22"/>
      <c r="FL52" s="22"/>
      <c r="FM52" s="22"/>
      <c r="FN52" s="22"/>
      <c r="FO52" s="22"/>
      <c r="FP52" s="22"/>
      <c r="FQ52" s="22"/>
      <c r="FR52" s="22"/>
      <c r="FS52" s="22"/>
      <c r="FT52" s="22"/>
      <c r="FU52" s="22"/>
      <c r="FV52" s="22"/>
      <c r="FW52" s="22"/>
      <c r="FX52" s="22"/>
      <c r="FY52" s="22"/>
      <c r="FZ52" s="22"/>
      <c r="GA52" s="22"/>
      <c r="GB52" s="22"/>
      <c r="GC52" s="22"/>
      <c r="GD52" s="22"/>
      <c r="GE52" s="22"/>
      <c r="GF52" s="22"/>
      <c r="GG52" s="22"/>
      <c r="GH52" s="22"/>
      <c r="GI52" s="22"/>
      <c r="GJ52" s="22"/>
      <c r="GK52" s="22"/>
      <c r="GL52" s="22"/>
      <c r="GM52" s="22"/>
      <c r="GN52" s="22"/>
      <c r="GO52" s="22"/>
      <c r="GP52" s="22"/>
      <c r="GQ52" s="22"/>
      <c r="GR52" s="22"/>
      <c r="GS52" s="22"/>
      <c r="GT52" s="22"/>
      <c r="GU52" s="22"/>
      <c r="GV52" s="22"/>
      <c r="GW52" s="22"/>
      <c r="GX52" s="22"/>
      <c r="GY52" s="22"/>
      <c r="GZ52" s="22"/>
      <c r="HA52" s="22"/>
      <c r="HB52" s="22"/>
      <c r="HC52" s="22"/>
      <c r="HD52" s="22"/>
      <c r="HE52" s="22"/>
      <c r="HF52" s="22"/>
      <c r="HG52" s="22"/>
      <c r="HH52" s="22"/>
      <c r="HI52" s="22"/>
      <c r="HJ52" s="22"/>
      <c r="HK52" s="22"/>
      <c r="HL52" s="22"/>
      <c r="HM52" s="22"/>
      <c r="HN52" s="22"/>
      <c r="HO52" s="22"/>
      <c r="HP52" s="22"/>
      <c r="HQ52" s="22"/>
      <c r="HR52" s="22"/>
      <c r="HS52" s="22"/>
      <c r="HT52" s="22"/>
      <c r="HU52" s="22"/>
      <c r="HV52" s="22"/>
      <c r="HW52" s="22"/>
      <c r="HX52" s="22"/>
      <c r="HY52" s="22"/>
      <c r="HZ52" s="22"/>
      <c r="IA52" s="22"/>
      <c r="IB52" s="22"/>
      <c r="IC52" s="22"/>
      <c r="ID52" s="22"/>
      <c r="IE52" s="22"/>
      <c r="IF52" s="22"/>
      <c r="IG52" s="22"/>
      <c r="IH52" s="22"/>
      <c r="II52" s="22"/>
      <c r="IJ52" s="22"/>
      <c r="IK52" s="22"/>
      <c r="IL52" s="22"/>
      <c r="IM52" s="22"/>
      <c r="IN52" s="22"/>
      <c r="IO52" s="22"/>
      <c r="IP52" s="22"/>
      <c r="IQ52" s="22"/>
      <c r="IR52" s="22"/>
      <c r="IS52" s="22"/>
      <c r="IT52" s="22"/>
      <c r="IU52" s="22"/>
      <c r="IV52" s="22"/>
      <c r="IW52" s="22"/>
      <c r="IX52" s="22"/>
      <c r="IY52" s="22"/>
      <c r="IZ52" s="22"/>
      <c r="JA52" s="22"/>
      <c r="JB52" s="22"/>
      <c r="JC52" s="22"/>
      <c r="JD52" s="22"/>
      <c r="JE52" s="22"/>
      <c r="JF52" s="22"/>
      <c r="JG52" s="22"/>
      <c r="JH52" s="22"/>
      <c r="JI52" s="22"/>
      <c r="JJ52" s="22"/>
      <c r="JK52" s="22"/>
      <c r="JL52" s="22"/>
      <c r="JM52" s="22"/>
      <c r="JN52" s="22"/>
      <c r="JO52" s="22"/>
      <c r="JP52" s="22"/>
      <c r="JQ52" s="22"/>
      <c r="JR52" s="22"/>
      <c r="JS52" s="22"/>
      <c r="JT52" s="22"/>
      <c r="JU52" s="22"/>
      <c r="JV52" s="22"/>
      <c r="JW52" s="22"/>
      <c r="JX52" s="22"/>
      <c r="JY52" s="22"/>
      <c r="JZ52" s="22"/>
      <c r="KA52" s="22"/>
      <c r="KB52" s="22"/>
      <c r="KC52" s="22"/>
      <c r="KD52" s="22"/>
      <c r="KE52" s="22"/>
      <c r="KF52" s="22"/>
      <c r="KG52" s="22"/>
      <c r="KH52" s="22"/>
      <c r="KI52" s="22"/>
      <c r="KJ52" s="22"/>
      <c r="KK52" s="22"/>
      <c r="KL52" s="22"/>
      <c r="KM52" s="22"/>
      <c r="KN52" s="22"/>
      <c r="KO52" s="22"/>
      <c r="KP52" s="22"/>
      <c r="KQ52" s="22"/>
      <c r="KR52" s="22"/>
      <c r="KS52" s="22"/>
      <c r="KT52" s="22"/>
      <c r="KU52" s="22"/>
      <c r="KV52" s="22"/>
      <c r="KW52" s="22"/>
      <c r="KX52" s="22"/>
      <c r="KY52" s="22"/>
      <c r="KZ52" s="22"/>
      <c r="LA52" s="22"/>
      <c r="LB52" s="22"/>
      <c r="LC52" s="22"/>
      <c r="LD52" s="22"/>
      <c r="LE52" s="22"/>
      <c r="LF52" s="22"/>
      <c r="LG52" s="22"/>
      <c r="LH52" s="22"/>
      <c r="LI52" s="22"/>
      <c r="LJ52" s="22"/>
      <c r="LK52" s="22"/>
      <c r="LL52" s="22"/>
      <c r="LM52" s="22"/>
      <c r="LN52" s="22"/>
      <c r="LO52" s="22"/>
      <c r="LP52" s="22"/>
      <c r="LQ52" s="22"/>
      <c r="LR52" s="22"/>
      <c r="LS52" s="22"/>
      <c r="LT52" s="22"/>
      <c r="LU52" s="22"/>
      <c r="LV52" s="22"/>
      <c r="LW52" s="22"/>
      <c r="LX52" s="22"/>
      <c r="LY52" s="22"/>
      <c r="LZ52" s="22"/>
      <c r="MA52" s="22"/>
      <c r="MB52" s="22"/>
      <c r="MC52" s="22"/>
      <c r="MD52" s="22"/>
      <c r="ME52" s="22"/>
      <c r="MF52" s="22"/>
      <c r="MG52" s="22"/>
      <c r="MH52" s="22"/>
      <c r="MI52" s="22"/>
      <c r="MJ52" s="22"/>
      <c r="MK52" s="22"/>
      <c r="ML52" s="22"/>
      <c r="MM52" s="22"/>
      <c r="MN52" s="22"/>
      <c r="MO52" s="22"/>
      <c r="MP52" s="22"/>
      <c r="MQ52" s="22"/>
      <c r="MR52" s="22"/>
      <c r="MS52" s="22"/>
      <c r="MT52" s="22"/>
      <c r="MU52" s="22"/>
      <c r="MV52" s="22"/>
      <c r="MW52" s="22"/>
      <c r="MX52" s="22"/>
      <c r="MY52" s="22"/>
      <c r="MZ52" s="22"/>
      <c r="NA52" s="22"/>
      <c r="NB52" s="22"/>
      <c r="NC52" s="22"/>
      <c r="ND52" s="22"/>
      <c r="NE52" s="22"/>
      <c r="NF52" s="22"/>
      <c r="NG52" s="22"/>
      <c r="NH52" s="22"/>
      <c r="NI52" s="22"/>
      <c r="NJ52" s="22"/>
      <c r="NK52" s="22"/>
      <c r="NL52" s="22"/>
      <c r="NM52" s="22"/>
      <c r="NN52" s="22"/>
      <c r="NO52" s="22"/>
      <c r="NP52" s="22"/>
      <c r="NQ52" s="22"/>
      <c r="NR52" s="22"/>
      <c r="NS52" s="22"/>
      <c r="NT52" s="22"/>
      <c r="NU52" s="22"/>
      <c r="NV52" s="22"/>
      <c r="NW52" s="22"/>
      <c r="NX52" s="22"/>
      <c r="NY52" s="22"/>
      <c r="NZ52" s="22"/>
      <c r="OA52" s="22"/>
      <c r="OB52" s="22"/>
      <c r="OC52" s="22"/>
      <c r="OD52" s="22"/>
      <c r="OE52" s="22"/>
      <c r="OF52" s="22"/>
      <c r="OG52" s="22"/>
      <c r="OH52" s="22"/>
      <c r="OI52" s="22"/>
      <c r="OJ52" s="22"/>
      <c r="OK52" s="22"/>
      <c r="OL52" s="22"/>
      <c r="OM52" s="22"/>
      <c r="ON52" s="22"/>
      <c r="OO52" s="22"/>
      <c r="OP52" s="22"/>
      <c r="OQ52" s="22"/>
      <c r="OR52" s="22"/>
      <c r="OS52" s="22"/>
      <c r="OT52" s="22"/>
      <c r="OU52" s="22"/>
      <c r="OV52" s="22"/>
      <c r="OW52" s="22"/>
      <c r="OX52" s="22"/>
      <c r="OY52" s="22"/>
      <c r="OZ52" s="22"/>
      <c r="PA52" s="22"/>
      <c r="PB52" s="22"/>
      <c r="PC52" s="22"/>
      <c r="PD52" s="22"/>
      <c r="PE52" s="22"/>
      <c r="PF52" s="22"/>
      <c r="PG52" s="22"/>
      <c r="PH52" s="22"/>
      <c r="PI52" s="22"/>
      <c r="PJ52" s="22"/>
      <c r="PK52" s="22"/>
      <c r="PL52" s="22"/>
      <c r="PM52" s="22"/>
      <c r="PN52" s="22"/>
      <c r="PO52" s="22"/>
      <c r="PP52" s="22"/>
      <c r="PQ52" s="22"/>
      <c r="PR52" s="22"/>
      <c r="PS52" s="22"/>
      <c r="PT52" s="22"/>
      <c r="PU52" s="22"/>
      <c r="PV52" s="22"/>
      <c r="PW52" s="22"/>
      <c r="PX52" s="22"/>
      <c r="PY52" s="22"/>
      <c r="PZ52" s="22"/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/>
      <c r="QO52" s="22"/>
      <c r="QP52" s="22"/>
      <c r="QQ52" s="22"/>
      <c r="QR52" s="22"/>
      <c r="QS52" s="22"/>
      <c r="QT52" s="22"/>
      <c r="QU52" s="22"/>
      <c r="QV52" s="22"/>
      <c r="QW52" s="22"/>
      <c r="QX52" s="22"/>
      <c r="QY52" s="22"/>
      <c r="QZ52" s="22"/>
      <c r="RA52" s="22"/>
      <c r="RB52" s="22"/>
      <c r="RC52" s="22"/>
      <c r="RD52" s="22"/>
      <c r="RE52" s="22"/>
      <c r="RF52" s="22"/>
      <c r="RG52" s="22"/>
      <c r="RH52" s="22"/>
      <c r="RI52" s="22"/>
      <c r="RJ52" s="22"/>
      <c r="RK52" s="22"/>
      <c r="RL52" s="22"/>
      <c r="RM52" s="22"/>
      <c r="RN52" s="22"/>
      <c r="RO52" s="22"/>
      <c r="RP52" s="22"/>
      <c r="RQ52" s="22"/>
      <c r="RR52" s="22"/>
      <c r="RS52" s="22"/>
      <c r="RT52" s="22"/>
      <c r="RU52" s="22"/>
      <c r="RV52" s="22"/>
      <c r="RW52" s="22"/>
      <c r="RX52" s="22"/>
      <c r="RY52" s="22"/>
      <c r="RZ52" s="22"/>
      <c r="SA52" s="22"/>
      <c r="SB52" s="22"/>
      <c r="SC52" s="22"/>
      <c r="SD52" s="22"/>
      <c r="SE52" s="22"/>
      <c r="SF52" s="22"/>
      <c r="SG52" s="22"/>
      <c r="SH52" s="22"/>
      <c r="SI52" s="22"/>
      <c r="SJ52" s="22"/>
      <c r="SK52" s="22"/>
      <c r="SL52" s="22"/>
      <c r="SM52" s="22"/>
      <c r="SN52" s="22"/>
      <c r="SO52" s="22"/>
      <c r="SP52" s="22"/>
      <c r="SQ52" s="22"/>
      <c r="SR52" s="22"/>
      <c r="SS52" s="22"/>
      <c r="ST52" s="22"/>
      <c r="SU52" s="22"/>
      <c r="SV52" s="22"/>
      <c r="SW52" s="22"/>
      <c r="SX52" s="22"/>
      <c r="SY52" s="22"/>
      <c r="SZ52" s="22"/>
      <c r="TA52" s="22"/>
      <c r="TB52" s="22"/>
      <c r="TC52" s="22"/>
      <c r="TD52" s="22"/>
      <c r="TE52" s="22"/>
      <c r="TF52" s="22"/>
      <c r="TG52" s="22"/>
      <c r="TH52" s="22"/>
      <c r="TI52" s="22"/>
      <c r="TJ52" s="22"/>
      <c r="TK52" s="22"/>
      <c r="TL52" s="22"/>
      <c r="TM52" s="22"/>
      <c r="TN52" s="22"/>
      <c r="TO52" s="22"/>
      <c r="TP52" s="22"/>
      <c r="TQ52" s="22"/>
      <c r="TR52" s="22"/>
      <c r="TS52" s="22"/>
      <c r="TT52" s="22"/>
      <c r="TU52" s="22"/>
      <c r="TV52" s="22"/>
      <c r="TW52" s="22"/>
      <c r="TX52" s="22"/>
      <c r="TY52" s="22"/>
      <c r="TZ52" s="22"/>
      <c r="UA52" s="22"/>
      <c r="UB52" s="22"/>
      <c r="UC52" s="22"/>
      <c r="UD52" s="22"/>
      <c r="UE52" s="22"/>
      <c r="UF52" s="22"/>
      <c r="UG52" s="22"/>
      <c r="UH52" s="22"/>
      <c r="UI52" s="22"/>
      <c r="UJ52" s="22"/>
      <c r="UK52" s="22"/>
      <c r="UL52" s="22"/>
      <c r="UM52" s="22"/>
      <c r="UN52" s="22"/>
      <c r="UO52" s="22"/>
      <c r="UP52" s="22"/>
      <c r="UQ52" s="22"/>
      <c r="UR52" s="22"/>
      <c r="US52" s="22"/>
      <c r="UT52" s="22"/>
      <c r="UU52" s="22"/>
      <c r="UV52" s="22"/>
      <c r="UW52" s="22"/>
      <c r="UX52" s="22"/>
      <c r="UY52" s="22"/>
      <c r="UZ52" s="22"/>
      <c r="VA52" s="22"/>
      <c r="VB52" s="22"/>
      <c r="VC52" s="22"/>
      <c r="VD52" s="22"/>
      <c r="VE52" s="22"/>
      <c r="VF52" s="22"/>
      <c r="VG52" s="22"/>
      <c r="VH52" s="22"/>
      <c r="VI52" s="22"/>
      <c r="VJ52" s="22"/>
      <c r="VK52" s="22"/>
      <c r="VL52" s="22"/>
      <c r="VM52" s="22"/>
      <c r="VN52" s="22"/>
      <c r="VO52" s="22"/>
      <c r="VP52" s="22"/>
      <c r="VQ52" s="22"/>
      <c r="VR52" s="22"/>
      <c r="VS52" s="22"/>
      <c r="VT52" s="22"/>
      <c r="VU52" s="22"/>
      <c r="VV52" s="22"/>
      <c r="VW52" s="22"/>
      <c r="VX52" s="22"/>
      <c r="VY52" s="22"/>
      <c r="VZ52" s="22"/>
      <c r="WA52" s="22"/>
      <c r="WB52" s="22"/>
      <c r="WC52" s="22"/>
      <c r="WD52" s="22"/>
      <c r="WE52" s="22"/>
      <c r="WF52" s="22"/>
      <c r="WG52" s="22"/>
      <c r="WH52" s="22"/>
      <c r="WI52" s="22"/>
      <c r="WJ52" s="22"/>
      <c r="WK52" s="22"/>
      <c r="WL52" s="22"/>
      <c r="WM52" s="22"/>
      <c r="WN52" s="22"/>
      <c r="WO52" s="22"/>
      <c r="WP52" s="22"/>
      <c r="WQ52" s="22"/>
      <c r="WR52" s="22"/>
      <c r="WS52" s="22"/>
      <c r="WT52" s="22"/>
      <c r="WU52" s="22"/>
      <c r="WV52" s="22"/>
      <c r="WW52" s="22"/>
      <c r="WX52" s="22"/>
      <c r="WY52" s="22"/>
      <c r="WZ52" s="22"/>
      <c r="XA52" s="22"/>
      <c r="XB52" s="22"/>
      <c r="XC52" s="22"/>
      <c r="XD52" s="22"/>
      <c r="XE52" s="22"/>
      <c r="XF52" s="22"/>
      <c r="XG52" s="22"/>
      <c r="XH52" s="22"/>
      <c r="XI52" s="22"/>
      <c r="XJ52" s="22"/>
      <c r="XK52" s="22"/>
      <c r="XL52" s="22"/>
      <c r="XM52" s="22"/>
      <c r="XN52" s="22"/>
      <c r="XO52" s="22"/>
      <c r="XP52" s="22"/>
      <c r="XQ52" s="22"/>
      <c r="XR52" s="22"/>
      <c r="XS52" s="22"/>
      <c r="XT52" s="22"/>
      <c r="XU52" s="22"/>
      <c r="XV52" s="22"/>
      <c r="XW52" s="22"/>
      <c r="XX52" s="22"/>
      <c r="XY52" s="22"/>
      <c r="XZ52" s="22"/>
      <c r="YA52" s="22"/>
      <c r="YB52" s="22"/>
      <c r="YC52" s="22"/>
      <c r="YD52" s="22"/>
      <c r="YE52" s="22"/>
      <c r="YF52" s="22"/>
      <c r="YG52" s="22"/>
      <c r="YH52" s="22"/>
      <c r="YI52" s="22"/>
      <c r="YJ52" s="22"/>
      <c r="YK52" s="22"/>
      <c r="YL52" s="22"/>
      <c r="YM52" s="22"/>
      <c r="YN52" s="22"/>
      <c r="YO52" s="22"/>
      <c r="YP52" s="22"/>
      <c r="YQ52" s="22"/>
      <c r="YR52" s="22"/>
      <c r="YS52" s="22"/>
      <c r="YT52" s="22"/>
      <c r="YU52" s="22"/>
      <c r="YV52" s="22"/>
      <c r="YW52" s="22"/>
      <c r="YX52" s="22"/>
      <c r="YY52" s="22"/>
      <c r="YZ52" s="22"/>
      <c r="ZA52" s="22"/>
      <c r="ZB52" s="22"/>
      <c r="ZC52" s="22"/>
      <c r="ZD52" s="22"/>
      <c r="ZE52" s="22"/>
      <c r="ZF52" s="22"/>
      <c r="ZG52" s="22"/>
      <c r="ZH52" s="22"/>
      <c r="ZI52" s="22"/>
      <c r="ZJ52" s="22"/>
      <c r="ZK52" s="22"/>
      <c r="ZL52" s="22"/>
      <c r="ZM52" s="22"/>
      <c r="ZN52" s="22"/>
      <c r="ZO52" s="22"/>
      <c r="ZP52" s="22"/>
      <c r="ZQ52" s="22"/>
      <c r="ZR52" s="22"/>
      <c r="ZS52" s="22"/>
      <c r="ZT52" s="22"/>
      <c r="ZU52" s="22"/>
      <c r="ZV52" s="22"/>
      <c r="ZW52" s="22"/>
      <c r="ZX52" s="22"/>
      <c r="ZY52" s="22"/>
      <c r="ZZ52" s="22"/>
      <c r="AAA52" s="22"/>
      <c r="AAB52" s="22"/>
      <c r="AAC52" s="22"/>
      <c r="AAD52" s="22"/>
      <c r="AAE52" s="22"/>
      <c r="AAF52" s="22"/>
      <c r="AAG52" s="22"/>
      <c r="AAH52" s="22"/>
      <c r="AAI52" s="22"/>
      <c r="AAJ52" s="22"/>
      <c r="AAK52" s="22"/>
      <c r="AAL52" s="22"/>
      <c r="AAM52" s="22"/>
      <c r="AAN52" s="22"/>
      <c r="AAO52" s="22"/>
      <c r="AAP52" s="22"/>
      <c r="AAQ52" s="22"/>
      <c r="AAR52" s="22"/>
      <c r="AAS52" s="22"/>
      <c r="AAT52" s="22"/>
      <c r="AAU52" s="22"/>
      <c r="AAV52" s="22"/>
      <c r="AAW52" s="22"/>
      <c r="AAX52" s="22"/>
      <c r="AAY52" s="22"/>
      <c r="AAZ52" s="22"/>
      <c r="ABA52" s="22"/>
      <c r="ABB52" s="22"/>
      <c r="ABC52" s="22"/>
      <c r="ABD52" s="22"/>
      <c r="ABE52" s="22"/>
      <c r="ABF52" s="22"/>
      <c r="ABG52" s="22"/>
      <c r="ABH52" s="22"/>
      <c r="ABI52" s="22"/>
      <c r="ABJ52" s="22"/>
      <c r="ABK52" s="22"/>
      <c r="ABL52" s="22"/>
      <c r="ABM52" s="22"/>
      <c r="ABN52" s="22"/>
      <c r="ABO52" s="22"/>
      <c r="ABP52" s="22"/>
      <c r="ABQ52" s="22"/>
      <c r="ABR52" s="22"/>
      <c r="ABS52" s="22"/>
      <c r="ABT52" s="22"/>
      <c r="ABU52" s="22"/>
      <c r="ABV52" s="22"/>
      <c r="ABW52" s="22"/>
      <c r="ABX52" s="22"/>
      <c r="ABY52" s="22"/>
      <c r="ABZ52" s="22"/>
      <c r="ACA52" s="22"/>
      <c r="ACB52" s="22"/>
      <c r="ACC52" s="22"/>
      <c r="ACD52" s="22"/>
      <c r="ACE52" s="22"/>
      <c r="ACF52" s="22"/>
      <c r="ACG52" s="22"/>
      <c r="ACH52" s="22"/>
      <c r="ACI52" s="22"/>
      <c r="ACJ52" s="22"/>
      <c r="ACK52" s="22"/>
      <c r="ACL52" s="22"/>
      <c r="ACM52" s="22"/>
      <c r="ACN52" s="22"/>
      <c r="ACO52" s="22"/>
      <c r="ACP52" s="22"/>
      <c r="ACQ52" s="22"/>
      <c r="ACR52" s="22"/>
      <c r="ACS52" s="22"/>
      <c r="ACT52" s="22"/>
      <c r="ACU52" s="22"/>
      <c r="ACV52" s="22"/>
      <c r="ACW52" s="22"/>
      <c r="ACX52" s="22"/>
      <c r="ACY52" s="22"/>
      <c r="ACZ52" s="22"/>
      <c r="ADA52" s="22"/>
      <c r="ADB52" s="22"/>
      <c r="ADC52" s="22"/>
      <c r="ADD52" s="22"/>
      <c r="ADE52" s="22"/>
      <c r="ADF52" s="22"/>
      <c r="ADG52" s="22"/>
      <c r="ADH52" s="22"/>
      <c r="ADI52" s="22"/>
      <c r="ADJ52" s="22"/>
      <c r="ADK52" s="22"/>
      <c r="ADL52" s="22"/>
      <c r="ADM52" s="22"/>
      <c r="ADN52" s="22"/>
      <c r="ADO52" s="22"/>
      <c r="ADP52" s="22"/>
      <c r="ADQ52" s="22"/>
      <c r="ADR52" s="22"/>
      <c r="ADS52" s="22"/>
      <c r="ADT52" s="22"/>
      <c r="ADU52" s="22"/>
      <c r="ADV52" s="22"/>
      <c r="ADW52" s="22"/>
      <c r="ADX52" s="22"/>
      <c r="ADY52" s="22"/>
      <c r="ADZ52" s="22"/>
      <c r="AEA52" s="22"/>
      <c r="AEB52" s="22"/>
      <c r="AEC52" s="22"/>
      <c r="AED52" s="22"/>
      <c r="AEE52" s="22"/>
      <c r="AEF52" s="22"/>
      <c r="AEG52" s="22"/>
      <c r="AEH52" s="22"/>
      <c r="AEI52" s="22"/>
      <c r="AEJ52" s="22"/>
      <c r="AEK52" s="22"/>
      <c r="AEL52" s="22"/>
      <c r="AEM52" s="22"/>
      <c r="AEN52" s="22"/>
      <c r="AEO52" s="22"/>
      <c r="AEP52" s="22"/>
      <c r="AEQ52" s="22"/>
      <c r="AER52" s="22"/>
      <c r="AES52" s="22"/>
      <c r="AET52" s="22"/>
      <c r="AEU52" s="22"/>
      <c r="AEV52" s="22"/>
      <c r="AEW52" s="22"/>
      <c r="AEX52" s="22"/>
      <c r="AEY52" s="22"/>
      <c r="AEZ52" s="22"/>
      <c r="AFA52" s="22"/>
      <c r="AFB52" s="22"/>
      <c r="AFC52" s="22"/>
      <c r="AFD52" s="22"/>
      <c r="AFE52" s="22"/>
      <c r="AFF52" s="22"/>
      <c r="AFG52" s="22"/>
      <c r="AFH52" s="22"/>
      <c r="AFI52" s="22"/>
      <c r="AFJ52" s="22"/>
      <c r="AFK52" s="22"/>
      <c r="AFL52" s="22"/>
      <c r="AFM52" s="22"/>
      <c r="AFN52" s="22"/>
      <c r="AFO52" s="22"/>
      <c r="AFP52" s="22"/>
      <c r="AFQ52" s="22"/>
      <c r="AFR52" s="22"/>
    </row>
    <row r="53" spans="1:850" ht="18.75">
      <c r="A53" s="22">
        <v>42086</v>
      </c>
      <c r="B53" s="29">
        <v>73364</v>
      </c>
      <c r="C53" s="29">
        <v>172947</v>
      </c>
      <c r="D53" s="29">
        <v>4054</v>
      </c>
      <c r="E53" s="29">
        <v>19545</v>
      </c>
      <c r="F53" s="29">
        <v>70957</v>
      </c>
      <c r="G53" s="29">
        <v>57644</v>
      </c>
      <c r="H53" s="29">
        <v>5257</v>
      </c>
      <c r="I53" s="29">
        <v>62732</v>
      </c>
      <c r="J53" s="29">
        <v>14436</v>
      </c>
      <c r="K53" s="29">
        <v>8057</v>
      </c>
      <c r="L53" s="29">
        <v>3433</v>
      </c>
      <c r="M53" s="29">
        <v>5354</v>
      </c>
      <c r="N53" s="29">
        <v>9536</v>
      </c>
      <c r="O53" s="29">
        <v>7543</v>
      </c>
      <c r="P53" s="29">
        <v>12329</v>
      </c>
      <c r="Q53" s="29">
        <v>2699</v>
      </c>
      <c r="R53" s="29">
        <v>841</v>
      </c>
      <c r="S53" s="29">
        <v>30291</v>
      </c>
      <c r="T53" s="40">
        <v>15428</v>
      </c>
      <c r="U53" s="40">
        <v>10341</v>
      </c>
      <c r="V53" s="39">
        <v>11555</v>
      </c>
      <c r="W53" s="39">
        <v>11145</v>
      </c>
      <c r="X53" s="40">
        <v>5466</v>
      </c>
      <c r="Y53" s="40">
        <v>4772</v>
      </c>
      <c r="Z53" s="40">
        <v>33593</v>
      </c>
      <c r="AA53" s="40">
        <v>4615</v>
      </c>
      <c r="AB53" s="40">
        <v>7524</v>
      </c>
      <c r="AC53" s="39">
        <v>19241</v>
      </c>
      <c r="AD53" s="35">
        <v>1121</v>
      </c>
      <c r="AE53" s="40">
        <v>5897</v>
      </c>
      <c r="AF53" s="40">
        <v>7062</v>
      </c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EL53" s="22"/>
      <c r="EM53" s="22"/>
      <c r="EN53" s="22"/>
      <c r="EO53" s="22"/>
      <c r="EP53" s="22"/>
      <c r="EQ53" s="22"/>
      <c r="ER53" s="22"/>
      <c r="ES53" s="22"/>
      <c r="ET53" s="22"/>
      <c r="EU53" s="22"/>
      <c r="EV53" s="22"/>
      <c r="EW53" s="22"/>
      <c r="EX53" s="22"/>
      <c r="EY53" s="22"/>
      <c r="EZ53" s="22"/>
      <c r="FA53" s="22"/>
      <c r="FB53" s="22"/>
      <c r="FC53" s="22"/>
      <c r="FD53" s="22"/>
      <c r="FE53" s="22"/>
      <c r="FF53" s="22"/>
      <c r="FG53" s="22"/>
      <c r="FH53" s="22"/>
      <c r="FI53" s="22"/>
      <c r="FJ53" s="22"/>
      <c r="FK53" s="22"/>
      <c r="FL53" s="22"/>
      <c r="FM53" s="22"/>
      <c r="FN53" s="22"/>
      <c r="FO53" s="22"/>
      <c r="FP53" s="22"/>
      <c r="FQ53" s="22"/>
      <c r="FR53" s="22"/>
      <c r="FS53" s="22"/>
      <c r="FT53" s="22"/>
      <c r="FU53" s="22"/>
      <c r="FV53" s="22"/>
      <c r="FW53" s="22"/>
      <c r="FX53" s="22"/>
      <c r="FY53" s="22"/>
      <c r="FZ53" s="22"/>
      <c r="GA53" s="22"/>
      <c r="GB53" s="22"/>
      <c r="GC53" s="22"/>
      <c r="GD53" s="22"/>
      <c r="GE53" s="22"/>
      <c r="GF53" s="22"/>
      <c r="GG53" s="22"/>
      <c r="GH53" s="22"/>
      <c r="GI53" s="22"/>
      <c r="GJ53" s="22"/>
      <c r="GK53" s="22"/>
      <c r="GL53" s="22"/>
      <c r="GM53" s="22"/>
      <c r="GN53" s="22"/>
      <c r="GO53" s="22"/>
      <c r="GP53" s="22"/>
      <c r="GQ53" s="22"/>
      <c r="GR53" s="22"/>
      <c r="GS53" s="22"/>
      <c r="GT53" s="22"/>
      <c r="GU53" s="22"/>
      <c r="GV53" s="22"/>
      <c r="GW53" s="22"/>
      <c r="GX53" s="22"/>
      <c r="GY53" s="22"/>
      <c r="GZ53" s="22"/>
      <c r="HA53" s="22"/>
      <c r="HB53" s="22"/>
      <c r="HC53" s="22"/>
      <c r="HD53" s="22"/>
      <c r="HE53" s="22"/>
      <c r="HF53" s="22"/>
      <c r="HG53" s="22"/>
      <c r="HH53" s="22"/>
      <c r="HI53" s="22"/>
      <c r="HJ53" s="22"/>
      <c r="HK53" s="22"/>
      <c r="HL53" s="22"/>
      <c r="HM53" s="22"/>
      <c r="HN53" s="22"/>
      <c r="HO53" s="22"/>
      <c r="HP53" s="22"/>
      <c r="HQ53" s="22"/>
      <c r="HR53" s="22"/>
      <c r="HS53" s="22"/>
      <c r="HT53" s="22"/>
      <c r="HU53" s="22"/>
      <c r="HV53" s="22"/>
      <c r="HW53" s="22"/>
      <c r="HX53" s="22"/>
      <c r="HY53" s="22"/>
      <c r="HZ53" s="22"/>
      <c r="IA53" s="22"/>
      <c r="IB53" s="22"/>
      <c r="IC53" s="22"/>
      <c r="ID53" s="22"/>
      <c r="IE53" s="22"/>
      <c r="IF53" s="22"/>
      <c r="IG53" s="22"/>
      <c r="IH53" s="22"/>
      <c r="II53" s="22"/>
      <c r="IJ53" s="22"/>
      <c r="IK53" s="22"/>
      <c r="IL53" s="22"/>
      <c r="IM53" s="22"/>
      <c r="IN53" s="22"/>
      <c r="IO53" s="22"/>
      <c r="IP53" s="22"/>
      <c r="IQ53" s="22"/>
      <c r="IR53" s="22"/>
      <c r="IS53" s="22"/>
      <c r="IT53" s="22"/>
      <c r="IU53" s="22"/>
      <c r="IV53" s="22"/>
      <c r="IW53" s="22"/>
      <c r="IX53" s="22"/>
      <c r="IY53" s="22"/>
      <c r="IZ53" s="22"/>
      <c r="JA53" s="22"/>
      <c r="JB53" s="22"/>
      <c r="JC53" s="22"/>
      <c r="JD53" s="22"/>
      <c r="JE53" s="22"/>
      <c r="JF53" s="22"/>
      <c r="JG53" s="22"/>
      <c r="JH53" s="22"/>
      <c r="JI53" s="22"/>
      <c r="JJ53" s="22"/>
      <c r="JK53" s="22"/>
      <c r="JL53" s="22"/>
      <c r="JM53" s="22"/>
      <c r="JN53" s="22"/>
      <c r="JO53" s="22"/>
      <c r="JP53" s="22"/>
      <c r="JQ53" s="22"/>
      <c r="JR53" s="22"/>
      <c r="JS53" s="22"/>
      <c r="JT53" s="22"/>
      <c r="JU53" s="22"/>
      <c r="JV53" s="22"/>
      <c r="JW53" s="22"/>
      <c r="JX53" s="22"/>
      <c r="JY53" s="22"/>
      <c r="JZ53" s="22"/>
      <c r="KA53" s="22"/>
      <c r="KB53" s="22"/>
      <c r="KC53" s="22"/>
      <c r="KD53" s="22"/>
      <c r="KE53" s="22"/>
      <c r="KF53" s="22"/>
      <c r="KG53" s="22"/>
      <c r="KH53" s="22"/>
      <c r="KI53" s="22"/>
      <c r="KJ53" s="22"/>
      <c r="KK53" s="22"/>
      <c r="KL53" s="22"/>
      <c r="KM53" s="22"/>
      <c r="KN53" s="22"/>
      <c r="KO53" s="22"/>
      <c r="KP53" s="22"/>
      <c r="KQ53" s="22"/>
      <c r="KR53" s="22"/>
      <c r="KS53" s="22"/>
      <c r="KT53" s="22"/>
      <c r="KU53" s="22"/>
      <c r="KV53" s="22"/>
      <c r="KW53" s="22"/>
      <c r="KX53" s="22"/>
      <c r="KY53" s="22"/>
      <c r="KZ53" s="22"/>
      <c r="LA53" s="22"/>
      <c r="LB53" s="22"/>
      <c r="LC53" s="22"/>
      <c r="LD53" s="22"/>
      <c r="LE53" s="22"/>
      <c r="LF53" s="22"/>
      <c r="LG53" s="22"/>
      <c r="LH53" s="22"/>
      <c r="LI53" s="22"/>
      <c r="LJ53" s="22"/>
      <c r="LK53" s="22"/>
      <c r="LL53" s="22"/>
      <c r="LM53" s="22"/>
      <c r="LN53" s="22"/>
      <c r="LO53" s="22"/>
      <c r="LP53" s="22"/>
      <c r="LQ53" s="22"/>
      <c r="LR53" s="22"/>
      <c r="LS53" s="22"/>
      <c r="LT53" s="22"/>
      <c r="LU53" s="22"/>
      <c r="LV53" s="22"/>
      <c r="LW53" s="22"/>
      <c r="LX53" s="22"/>
      <c r="LY53" s="22"/>
      <c r="LZ53" s="22"/>
      <c r="MA53" s="22"/>
      <c r="MB53" s="22"/>
      <c r="MC53" s="22"/>
      <c r="MD53" s="22"/>
      <c r="ME53" s="22"/>
      <c r="MF53" s="22"/>
      <c r="MG53" s="22"/>
      <c r="MH53" s="22"/>
      <c r="MI53" s="22"/>
      <c r="MJ53" s="22"/>
      <c r="MK53" s="22"/>
      <c r="ML53" s="22"/>
      <c r="MM53" s="22"/>
      <c r="MN53" s="22"/>
      <c r="MO53" s="22"/>
      <c r="MP53" s="22"/>
      <c r="MQ53" s="22"/>
      <c r="MR53" s="22"/>
      <c r="MS53" s="22"/>
      <c r="MT53" s="22"/>
      <c r="MU53" s="22"/>
      <c r="MV53" s="22"/>
      <c r="MW53" s="22"/>
      <c r="MX53" s="22"/>
      <c r="MY53" s="22"/>
      <c r="MZ53" s="22"/>
      <c r="NA53" s="22"/>
      <c r="NB53" s="22"/>
      <c r="NC53" s="22"/>
      <c r="ND53" s="22"/>
      <c r="NE53" s="22"/>
      <c r="NF53" s="22"/>
      <c r="NG53" s="22"/>
      <c r="NH53" s="22"/>
      <c r="NI53" s="22"/>
      <c r="NJ53" s="22"/>
      <c r="NK53" s="22"/>
      <c r="NL53" s="22"/>
      <c r="NM53" s="22"/>
      <c r="NN53" s="22"/>
      <c r="NO53" s="22"/>
      <c r="NP53" s="22"/>
      <c r="NQ53" s="22"/>
      <c r="NR53" s="22"/>
      <c r="NS53" s="22"/>
      <c r="NT53" s="22"/>
      <c r="NU53" s="22"/>
      <c r="NV53" s="22"/>
      <c r="NW53" s="22"/>
      <c r="NX53" s="22"/>
      <c r="NY53" s="22"/>
      <c r="NZ53" s="22"/>
      <c r="OA53" s="22"/>
      <c r="OB53" s="22"/>
      <c r="OC53" s="22"/>
      <c r="OD53" s="22"/>
      <c r="OE53" s="22"/>
      <c r="OF53" s="22"/>
      <c r="OG53" s="22"/>
      <c r="OH53" s="22"/>
      <c r="OI53" s="22"/>
      <c r="OJ53" s="22"/>
      <c r="OK53" s="22"/>
      <c r="OL53" s="22"/>
      <c r="OM53" s="22"/>
      <c r="ON53" s="22"/>
      <c r="OO53" s="22"/>
      <c r="OP53" s="22"/>
      <c r="OQ53" s="22"/>
      <c r="OR53" s="22"/>
      <c r="OS53" s="22"/>
      <c r="OT53" s="22"/>
      <c r="OU53" s="22"/>
      <c r="OV53" s="22"/>
      <c r="OW53" s="22"/>
      <c r="OX53" s="22"/>
      <c r="OY53" s="22"/>
      <c r="OZ53" s="22"/>
      <c r="PA53" s="22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/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/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/>
      <c r="SE53" s="22"/>
      <c r="SF53" s="22"/>
      <c r="SG53" s="22"/>
      <c r="SH53" s="22"/>
      <c r="SI53" s="22"/>
      <c r="SJ53" s="22"/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/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/>
      <c r="VO53" s="22"/>
      <c r="VP53" s="22"/>
      <c r="VQ53" s="22"/>
      <c r="VR53" s="22"/>
      <c r="VS53" s="22"/>
      <c r="VT53" s="22"/>
      <c r="VU53" s="22"/>
      <c r="VV53" s="22"/>
      <c r="VW53" s="22"/>
      <c r="VX53" s="22"/>
      <c r="VY53" s="22"/>
      <c r="VZ53" s="22"/>
      <c r="WA53" s="22"/>
      <c r="WB53" s="22"/>
      <c r="WC53" s="22"/>
      <c r="WD53" s="22"/>
      <c r="WE53" s="22"/>
      <c r="WF53" s="22"/>
      <c r="WG53" s="22"/>
      <c r="WH53" s="22"/>
      <c r="WI53" s="22"/>
      <c r="WJ53" s="22"/>
      <c r="WK53" s="22"/>
      <c r="WL53" s="22"/>
      <c r="WM53" s="22"/>
      <c r="WN53" s="22"/>
      <c r="WO53" s="22"/>
      <c r="WP53" s="22"/>
      <c r="WQ53" s="22"/>
      <c r="WR53" s="22"/>
      <c r="WS53" s="22"/>
      <c r="WT53" s="22"/>
      <c r="WU53" s="22"/>
      <c r="WV53" s="22"/>
      <c r="WW53" s="22"/>
      <c r="WX53" s="22"/>
      <c r="WY53" s="22"/>
      <c r="WZ53" s="22"/>
      <c r="XA53" s="22"/>
      <c r="XB53" s="22"/>
      <c r="XC53" s="22"/>
      <c r="XD53" s="22"/>
      <c r="XE53" s="22"/>
      <c r="XF53" s="22"/>
      <c r="XG53" s="22"/>
      <c r="XH53" s="22"/>
      <c r="XI53" s="22"/>
      <c r="XJ53" s="22"/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/>
      <c r="YB53" s="22"/>
      <c r="YC53" s="22"/>
      <c r="YD53" s="22"/>
      <c r="YE53" s="22"/>
      <c r="YF53" s="22"/>
      <c r="YG53" s="22"/>
      <c r="YH53" s="22"/>
      <c r="YI53" s="22"/>
      <c r="YJ53" s="22"/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/>
      <c r="ABC53" s="22"/>
      <c r="ABD53" s="22"/>
      <c r="ABE53" s="22"/>
      <c r="ABF53" s="22"/>
      <c r="ABG53" s="22"/>
      <c r="ABH53" s="22"/>
      <c r="ABI53" s="22"/>
      <c r="ABJ53" s="22"/>
      <c r="ABK53" s="22"/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/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/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/>
      <c r="ADK53" s="22"/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/>
      <c r="AEC53" s="22"/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/>
      <c r="AEU53" s="22"/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</row>
    <row r="54" spans="1:850" ht="18.75">
      <c r="A54" s="22">
        <v>42085</v>
      </c>
      <c r="B54" s="29">
        <v>60076</v>
      </c>
      <c r="C54" s="29">
        <v>173420</v>
      </c>
      <c r="D54" s="29">
        <v>2808</v>
      </c>
      <c r="E54" s="29">
        <v>19397</v>
      </c>
      <c r="F54" s="29">
        <v>85904</v>
      </c>
      <c r="G54" s="29">
        <v>72973</v>
      </c>
      <c r="H54" s="29">
        <v>3988</v>
      </c>
      <c r="I54" s="29">
        <v>62675</v>
      </c>
      <c r="J54" s="29">
        <v>12051</v>
      </c>
      <c r="K54" s="29">
        <v>3822</v>
      </c>
      <c r="L54" s="29">
        <v>1818</v>
      </c>
      <c r="M54" s="29">
        <v>5160</v>
      </c>
      <c r="N54" s="29">
        <v>8772</v>
      </c>
      <c r="O54" s="29">
        <v>8223</v>
      </c>
      <c r="P54" s="29">
        <v>11316</v>
      </c>
      <c r="Q54" s="29">
        <v>1727</v>
      </c>
      <c r="R54" s="29">
        <v>689</v>
      </c>
      <c r="S54" s="29">
        <v>14293</v>
      </c>
      <c r="T54" s="40">
        <v>15543</v>
      </c>
      <c r="U54" s="40">
        <v>5620</v>
      </c>
      <c r="V54" s="39">
        <v>13385</v>
      </c>
      <c r="W54" s="39">
        <v>19549</v>
      </c>
      <c r="X54" s="40">
        <v>5874</v>
      </c>
      <c r="Y54" s="40">
        <v>4674</v>
      </c>
      <c r="Z54" s="40">
        <v>54039</v>
      </c>
      <c r="AA54" s="40">
        <v>2188</v>
      </c>
      <c r="AB54" s="40">
        <v>5500</v>
      </c>
      <c r="AC54" s="39">
        <v>22273</v>
      </c>
      <c r="AD54" s="35">
        <v>324</v>
      </c>
      <c r="AE54" s="40">
        <v>9180</v>
      </c>
      <c r="AF54" s="40">
        <v>8439</v>
      </c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  <c r="FL54" s="22"/>
      <c r="FM54" s="22"/>
      <c r="FN54" s="22"/>
      <c r="FO54" s="22"/>
      <c r="FP54" s="22"/>
      <c r="FQ54" s="22"/>
      <c r="FR54" s="22"/>
      <c r="FS54" s="22"/>
      <c r="FT54" s="22"/>
      <c r="FU54" s="22"/>
      <c r="FV54" s="22"/>
      <c r="FW54" s="22"/>
      <c r="FX54" s="22"/>
      <c r="FY54" s="22"/>
      <c r="FZ54" s="22"/>
      <c r="GA54" s="22"/>
      <c r="GB54" s="22"/>
      <c r="GC54" s="22"/>
      <c r="GD54" s="22"/>
      <c r="GE54" s="22"/>
      <c r="GF54" s="22"/>
      <c r="GG54" s="22"/>
      <c r="GH54" s="22"/>
      <c r="GI54" s="22"/>
      <c r="GJ54" s="22"/>
      <c r="GK54" s="22"/>
      <c r="GL54" s="22"/>
      <c r="GM54" s="22"/>
      <c r="GN54" s="22"/>
      <c r="GO54" s="22"/>
      <c r="GP54" s="22"/>
      <c r="GQ54" s="22"/>
      <c r="GR54" s="22"/>
      <c r="GS54" s="22"/>
      <c r="GT54" s="22"/>
      <c r="GU54" s="22"/>
      <c r="GV54" s="22"/>
      <c r="GW54" s="22"/>
      <c r="GX54" s="22"/>
      <c r="GY54" s="22"/>
      <c r="GZ54" s="22"/>
      <c r="HA54" s="22"/>
      <c r="HB54" s="22"/>
      <c r="HC54" s="22"/>
      <c r="HD54" s="22"/>
      <c r="HE54" s="22"/>
      <c r="HF54" s="22"/>
      <c r="HG54" s="22"/>
      <c r="HH54" s="22"/>
      <c r="HI54" s="22"/>
      <c r="HJ54" s="22"/>
      <c r="HK54" s="22"/>
      <c r="HL54" s="22"/>
      <c r="HM54" s="22"/>
      <c r="HN54" s="22"/>
      <c r="HO54" s="22"/>
      <c r="HP54" s="22"/>
      <c r="HQ54" s="22"/>
      <c r="HR54" s="22"/>
      <c r="HS54" s="22"/>
      <c r="HT54" s="22"/>
      <c r="HU54" s="22"/>
      <c r="HV54" s="22"/>
      <c r="HW54" s="22"/>
      <c r="HX54" s="22"/>
      <c r="HY54" s="22"/>
      <c r="HZ54" s="22"/>
      <c r="IA54" s="22"/>
      <c r="IB54" s="22"/>
      <c r="IC54" s="22"/>
      <c r="ID54" s="22"/>
      <c r="IE54" s="22"/>
      <c r="IF54" s="22"/>
      <c r="IG54" s="22"/>
      <c r="IH54" s="22"/>
      <c r="II54" s="22"/>
      <c r="IJ54" s="22"/>
      <c r="IK54" s="22"/>
      <c r="IL54" s="22"/>
      <c r="IM54" s="22"/>
      <c r="IN54" s="22"/>
      <c r="IO54" s="22"/>
      <c r="IP54" s="22"/>
      <c r="IQ54" s="22"/>
      <c r="IR54" s="22"/>
      <c r="IS54" s="22"/>
      <c r="IT54" s="22"/>
      <c r="IU54" s="22"/>
      <c r="IV54" s="22"/>
      <c r="IW54" s="22"/>
      <c r="IX54" s="22"/>
      <c r="IY54" s="22"/>
      <c r="IZ54" s="22"/>
      <c r="JA54" s="22"/>
      <c r="JB54" s="22"/>
      <c r="JC54" s="22"/>
      <c r="JD54" s="22"/>
      <c r="JE54" s="22"/>
      <c r="JF54" s="22"/>
      <c r="JG54" s="22"/>
      <c r="JH54" s="22"/>
      <c r="JI54" s="22"/>
      <c r="JJ54" s="22"/>
      <c r="JK54" s="22"/>
      <c r="JL54" s="22"/>
      <c r="JM54" s="22"/>
      <c r="JN54" s="22"/>
      <c r="JO54" s="22"/>
      <c r="JP54" s="22"/>
      <c r="JQ54" s="22"/>
      <c r="JR54" s="22"/>
      <c r="JS54" s="22"/>
      <c r="JT54" s="22"/>
      <c r="JU54" s="22"/>
      <c r="JV54" s="22"/>
      <c r="JW54" s="22"/>
      <c r="JX54" s="22"/>
      <c r="JY54" s="22"/>
      <c r="JZ54" s="22"/>
      <c r="KA54" s="22"/>
      <c r="KB54" s="22"/>
      <c r="KC54" s="22"/>
      <c r="KD54" s="22"/>
      <c r="KE54" s="22"/>
      <c r="KF54" s="22"/>
      <c r="KG54" s="22"/>
      <c r="KH54" s="22"/>
      <c r="KI54" s="22"/>
      <c r="KJ54" s="22"/>
      <c r="KK54" s="22"/>
      <c r="KL54" s="22"/>
      <c r="KM54" s="22"/>
      <c r="KN54" s="22"/>
      <c r="KO54" s="22"/>
      <c r="KP54" s="22"/>
      <c r="KQ54" s="22"/>
      <c r="KR54" s="22"/>
      <c r="KS54" s="22"/>
      <c r="KT54" s="22"/>
      <c r="KU54" s="22"/>
      <c r="KV54" s="22"/>
      <c r="KW54" s="22"/>
      <c r="KX54" s="22"/>
      <c r="KY54" s="22"/>
      <c r="KZ54" s="22"/>
      <c r="LA54" s="22"/>
      <c r="LB54" s="22"/>
      <c r="LC54" s="22"/>
      <c r="LD54" s="22"/>
      <c r="LE54" s="22"/>
      <c r="LF54" s="22"/>
      <c r="LG54" s="22"/>
      <c r="LH54" s="22"/>
      <c r="LI54" s="22"/>
      <c r="LJ54" s="22"/>
      <c r="LK54" s="22"/>
      <c r="LL54" s="22"/>
      <c r="LM54" s="22"/>
      <c r="LN54" s="22"/>
      <c r="LO54" s="22"/>
      <c r="LP54" s="22"/>
      <c r="LQ54" s="22"/>
      <c r="LR54" s="22"/>
      <c r="LS54" s="22"/>
      <c r="LT54" s="22"/>
      <c r="LU54" s="22"/>
      <c r="LV54" s="22"/>
      <c r="LW54" s="22"/>
      <c r="LX54" s="22"/>
      <c r="LY54" s="22"/>
      <c r="LZ54" s="22"/>
      <c r="MA54" s="22"/>
      <c r="MB54" s="22"/>
      <c r="MC54" s="22"/>
      <c r="MD54" s="22"/>
      <c r="ME54" s="22"/>
      <c r="MF54" s="22"/>
      <c r="MG54" s="22"/>
      <c r="MH54" s="22"/>
      <c r="MI54" s="22"/>
      <c r="MJ54" s="22"/>
      <c r="MK54" s="22"/>
      <c r="ML54" s="22"/>
      <c r="MM54" s="22"/>
      <c r="MN54" s="22"/>
      <c r="MO54" s="22"/>
      <c r="MP54" s="22"/>
      <c r="MQ54" s="22"/>
      <c r="MR54" s="22"/>
      <c r="MS54" s="22"/>
      <c r="MT54" s="22"/>
      <c r="MU54" s="22"/>
      <c r="MV54" s="22"/>
      <c r="MW54" s="22"/>
      <c r="MX54" s="22"/>
      <c r="MY54" s="22"/>
      <c r="MZ54" s="22"/>
      <c r="NA54" s="22"/>
      <c r="NB54" s="22"/>
      <c r="NC54" s="22"/>
      <c r="ND54" s="22"/>
      <c r="NE54" s="22"/>
      <c r="NF54" s="22"/>
      <c r="NG54" s="22"/>
      <c r="NH54" s="22"/>
      <c r="NI54" s="22"/>
      <c r="NJ54" s="22"/>
      <c r="NK54" s="22"/>
      <c r="NL54" s="22"/>
      <c r="NM54" s="22"/>
      <c r="NN54" s="22"/>
      <c r="NO54" s="22"/>
      <c r="NP54" s="22"/>
      <c r="NQ54" s="22"/>
      <c r="NR54" s="22"/>
      <c r="NS54" s="22"/>
      <c r="NT54" s="22"/>
      <c r="NU54" s="22"/>
      <c r="NV54" s="22"/>
      <c r="NW54" s="22"/>
      <c r="NX54" s="22"/>
      <c r="NY54" s="22"/>
      <c r="NZ54" s="22"/>
      <c r="OA54" s="22"/>
      <c r="OB54" s="22"/>
      <c r="OC54" s="22"/>
      <c r="OD54" s="22"/>
      <c r="OE54" s="22"/>
      <c r="OF54" s="22"/>
      <c r="OG54" s="22"/>
      <c r="OH54" s="22"/>
      <c r="OI54" s="22"/>
      <c r="OJ54" s="22"/>
      <c r="OK54" s="22"/>
      <c r="OL54" s="22"/>
      <c r="OM54" s="22"/>
      <c r="ON54" s="22"/>
      <c r="OO54" s="22"/>
      <c r="OP54" s="22"/>
      <c r="OQ54" s="22"/>
      <c r="OR54" s="22"/>
      <c r="OS54" s="22"/>
      <c r="OT54" s="22"/>
      <c r="OU54" s="22"/>
      <c r="OV54" s="22"/>
      <c r="OW54" s="22"/>
      <c r="OX54" s="22"/>
      <c r="OY54" s="22"/>
      <c r="OZ54" s="22"/>
      <c r="PA54" s="22"/>
      <c r="PB54" s="22"/>
      <c r="PC54" s="22"/>
      <c r="PD54" s="22"/>
      <c r="PE54" s="22"/>
      <c r="PF54" s="22"/>
      <c r="PG54" s="22"/>
      <c r="PH54" s="22"/>
      <c r="PI54" s="22"/>
      <c r="PJ54" s="22"/>
      <c r="PK54" s="22"/>
      <c r="PL54" s="22"/>
      <c r="PM54" s="22"/>
      <c r="PN54" s="22"/>
      <c r="PO54" s="22"/>
      <c r="PP54" s="22"/>
      <c r="PQ54" s="22"/>
      <c r="PR54" s="22"/>
      <c r="PS54" s="22"/>
      <c r="PT54" s="22"/>
      <c r="PU54" s="22"/>
      <c r="PV54" s="22"/>
      <c r="PW54" s="22"/>
      <c r="PX54" s="22"/>
      <c r="PY54" s="22"/>
      <c r="PZ54" s="22"/>
      <c r="QA54" s="22"/>
      <c r="QB54" s="22"/>
      <c r="QC54" s="22"/>
      <c r="QD54" s="22"/>
      <c r="QE54" s="22"/>
      <c r="QF54" s="22"/>
      <c r="QG54" s="22"/>
      <c r="QH54" s="22"/>
      <c r="QI54" s="22"/>
      <c r="QJ54" s="22"/>
      <c r="QK54" s="22"/>
      <c r="QL54" s="22"/>
      <c r="QM54" s="22"/>
      <c r="QN54" s="22"/>
      <c r="QO54" s="22"/>
      <c r="QP54" s="22"/>
      <c r="QQ54" s="22"/>
      <c r="QR54" s="22"/>
      <c r="QS54" s="22"/>
      <c r="QT54" s="22"/>
      <c r="QU54" s="22"/>
      <c r="QV54" s="22"/>
      <c r="QW54" s="22"/>
      <c r="QX54" s="22"/>
      <c r="QY54" s="22"/>
      <c r="QZ54" s="22"/>
      <c r="RA54" s="22"/>
      <c r="RB54" s="22"/>
      <c r="RC54" s="22"/>
      <c r="RD54" s="22"/>
      <c r="RE54" s="22"/>
      <c r="RF54" s="22"/>
      <c r="RG54" s="22"/>
      <c r="RH54" s="22"/>
      <c r="RI54" s="22"/>
      <c r="RJ54" s="22"/>
      <c r="RK54" s="22"/>
      <c r="RL54" s="22"/>
      <c r="RM54" s="22"/>
      <c r="RN54" s="22"/>
      <c r="RO54" s="22"/>
      <c r="RP54" s="22"/>
      <c r="RQ54" s="22"/>
      <c r="RR54" s="22"/>
      <c r="RS54" s="22"/>
      <c r="RT54" s="22"/>
      <c r="RU54" s="22"/>
      <c r="RV54" s="22"/>
      <c r="RW54" s="22"/>
      <c r="RX54" s="22"/>
      <c r="RY54" s="22"/>
      <c r="RZ54" s="22"/>
      <c r="SA54" s="22"/>
      <c r="SB54" s="22"/>
      <c r="SC54" s="22"/>
      <c r="SD54" s="22"/>
      <c r="SE54" s="22"/>
      <c r="SF54" s="22"/>
      <c r="SG54" s="22"/>
      <c r="SH54" s="22"/>
      <c r="SI54" s="22"/>
      <c r="SJ54" s="22"/>
      <c r="SK54" s="22"/>
      <c r="SL54" s="22"/>
      <c r="SM54" s="22"/>
      <c r="SN54" s="22"/>
      <c r="SO54" s="22"/>
      <c r="SP54" s="22"/>
      <c r="SQ54" s="22"/>
      <c r="SR54" s="22"/>
      <c r="SS54" s="22"/>
      <c r="ST54" s="22"/>
      <c r="SU54" s="22"/>
      <c r="SV54" s="22"/>
      <c r="SW54" s="22"/>
      <c r="SX54" s="22"/>
      <c r="SY54" s="22"/>
      <c r="SZ54" s="22"/>
      <c r="TA54" s="22"/>
      <c r="TB54" s="22"/>
      <c r="TC54" s="22"/>
      <c r="TD54" s="22"/>
      <c r="TE54" s="22"/>
      <c r="TF54" s="22"/>
      <c r="TG54" s="22"/>
      <c r="TH54" s="22"/>
      <c r="TI54" s="22"/>
      <c r="TJ54" s="22"/>
      <c r="TK54" s="22"/>
      <c r="TL54" s="22"/>
      <c r="TM54" s="22"/>
      <c r="TN54" s="22"/>
      <c r="TO54" s="22"/>
      <c r="TP54" s="22"/>
      <c r="TQ54" s="22"/>
      <c r="TR54" s="22"/>
      <c r="TS54" s="22"/>
      <c r="TT54" s="22"/>
      <c r="TU54" s="22"/>
      <c r="TV54" s="22"/>
      <c r="TW54" s="22"/>
      <c r="TX54" s="22"/>
      <c r="TY54" s="22"/>
      <c r="TZ54" s="22"/>
      <c r="UA54" s="22"/>
      <c r="UB54" s="22"/>
      <c r="UC54" s="22"/>
      <c r="UD54" s="22"/>
      <c r="UE54" s="22"/>
      <c r="UF54" s="22"/>
      <c r="UG54" s="22"/>
      <c r="UH54" s="22"/>
      <c r="UI54" s="22"/>
      <c r="UJ54" s="22"/>
      <c r="UK54" s="22"/>
      <c r="UL54" s="22"/>
      <c r="UM54" s="22"/>
      <c r="UN54" s="22"/>
      <c r="UO54" s="22"/>
      <c r="UP54" s="22"/>
      <c r="UQ54" s="22"/>
      <c r="UR54" s="22"/>
      <c r="US54" s="22"/>
      <c r="UT54" s="22"/>
      <c r="UU54" s="22"/>
      <c r="UV54" s="22"/>
      <c r="UW54" s="22"/>
      <c r="UX54" s="22"/>
      <c r="UY54" s="22"/>
      <c r="UZ54" s="22"/>
      <c r="VA54" s="22"/>
      <c r="VB54" s="22"/>
      <c r="VC54" s="22"/>
      <c r="VD54" s="22"/>
      <c r="VE54" s="22"/>
      <c r="VF54" s="22"/>
      <c r="VG54" s="22"/>
      <c r="VH54" s="22"/>
      <c r="VI54" s="22"/>
      <c r="VJ54" s="22"/>
      <c r="VK54" s="22"/>
      <c r="VL54" s="22"/>
      <c r="VM54" s="22"/>
      <c r="VN54" s="22"/>
      <c r="VO54" s="22"/>
      <c r="VP54" s="22"/>
      <c r="VQ54" s="22"/>
      <c r="VR54" s="22"/>
      <c r="VS54" s="22"/>
      <c r="VT54" s="22"/>
      <c r="VU54" s="22"/>
      <c r="VV54" s="22"/>
      <c r="VW54" s="22"/>
      <c r="VX54" s="22"/>
      <c r="VY54" s="22"/>
      <c r="VZ54" s="22"/>
      <c r="WA54" s="22"/>
      <c r="WB54" s="22"/>
      <c r="WC54" s="22"/>
      <c r="WD54" s="22"/>
      <c r="WE54" s="22"/>
      <c r="WF54" s="22"/>
      <c r="WG54" s="22"/>
      <c r="WH54" s="22"/>
      <c r="WI54" s="22"/>
      <c r="WJ54" s="22"/>
      <c r="WK54" s="22"/>
      <c r="WL54" s="22"/>
      <c r="WM54" s="22"/>
      <c r="WN54" s="22"/>
      <c r="WO54" s="22"/>
      <c r="WP54" s="22"/>
      <c r="WQ54" s="22"/>
      <c r="WR54" s="22"/>
      <c r="WS54" s="22"/>
      <c r="WT54" s="22"/>
      <c r="WU54" s="22"/>
      <c r="WV54" s="22"/>
      <c r="WW54" s="22"/>
      <c r="WX54" s="22"/>
      <c r="WY54" s="22"/>
      <c r="WZ54" s="22"/>
      <c r="XA54" s="22"/>
      <c r="XB54" s="22"/>
      <c r="XC54" s="22"/>
      <c r="XD54" s="22"/>
      <c r="XE54" s="22"/>
      <c r="XF54" s="22"/>
      <c r="XG54" s="22"/>
      <c r="XH54" s="22"/>
      <c r="XI54" s="22"/>
      <c r="XJ54" s="22"/>
      <c r="XK54" s="22"/>
      <c r="XL54" s="22"/>
      <c r="XM54" s="22"/>
      <c r="XN54" s="22"/>
      <c r="XO54" s="22"/>
      <c r="XP54" s="22"/>
      <c r="XQ54" s="22"/>
      <c r="XR54" s="22"/>
      <c r="XS54" s="22"/>
      <c r="XT54" s="22"/>
      <c r="XU54" s="22"/>
      <c r="XV54" s="22"/>
      <c r="XW54" s="22"/>
      <c r="XX54" s="22"/>
      <c r="XY54" s="22"/>
      <c r="XZ54" s="22"/>
      <c r="YA54" s="22"/>
      <c r="YB54" s="22"/>
      <c r="YC54" s="22"/>
      <c r="YD54" s="22"/>
      <c r="YE54" s="22"/>
      <c r="YF54" s="22"/>
      <c r="YG54" s="22"/>
      <c r="YH54" s="22"/>
      <c r="YI54" s="22"/>
      <c r="YJ54" s="22"/>
      <c r="YK54" s="22"/>
      <c r="YL54" s="22"/>
      <c r="YM54" s="22"/>
      <c r="YN54" s="22"/>
      <c r="YO54" s="22"/>
      <c r="YP54" s="22"/>
      <c r="YQ54" s="22"/>
      <c r="YR54" s="22"/>
      <c r="YS54" s="22"/>
      <c r="YT54" s="22"/>
      <c r="YU54" s="22"/>
      <c r="YV54" s="22"/>
      <c r="YW54" s="22"/>
      <c r="YX54" s="22"/>
      <c r="YY54" s="22"/>
      <c r="YZ54" s="22"/>
      <c r="ZA54" s="22"/>
      <c r="ZB54" s="22"/>
      <c r="ZC54" s="22"/>
      <c r="ZD54" s="22"/>
      <c r="ZE54" s="22"/>
      <c r="ZF54" s="22"/>
      <c r="ZG54" s="22"/>
      <c r="ZH54" s="22"/>
      <c r="ZI54" s="22"/>
      <c r="ZJ54" s="22"/>
      <c r="ZK54" s="22"/>
      <c r="ZL54" s="22"/>
      <c r="ZM54" s="22"/>
      <c r="ZN54" s="22"/>
      <c r="ZO54" s="22"/>
      <c r="ZP54" s="22"/>
      <c r="ZQ54" s="22"/>
      <c r="ZR54" s="22"/>
      <c r="ZS54" s="22"/>
      <c r="ZT54" s="22"/>
      <c r="ZU54" s="22"/>
      <c r="ZV54" s="22"/>
      <c r="ZW54" s="22"/>
      <c r="ZX54" s="22"/>
      <c r="ZY54" s="22"/>
      <c r="ZZ54" s="22"/>
      <c r="AAA54" s="22"/>
      <c r="AAB54" s="22"/>
      <c r="AAC54" s="22"/>
      <c r="AAD54" s="22"/>
      <c r="AAE54" s="22"/>
      <c r="AAF54" s="22"/>
      <c r="AAG54" s="22"/>
      <c r="AAH54" s="22"/>
      <c r="AAI54" s="22"/>
      <c r="AAJ54" s="22"/>
      <c r="AAK54" s="22"/>
      <c r="AAL54" s="22"/>
      <c r="AAM54" s="22"/>
      <c r="AAN54" s="22"/>
      <c r="AAO54" s="22"/>
      <c r="AAP54" s="22"/>
      <c r="AAQ54" s="22"/>
      <c r="AAR54" s="22"/>
      <c r="AAS54" s="22"/>
      <c r="AAT54" s="22"/>
      <c r="AAU54" s="22"/>
      <c r="AAV54" s="22"/>
      <c r="AAW54" s="22"/>
      <c r="AAX54" s="22"/>
      <c r="AAY54" s="22"/>
      <c r="AAZ54" s="22"/>
      <c r="ABA54" s="22"/>
      <c r="ABB54" s="22"/>
      <c r="ABC54" s="22"/>
      <c r="ABD54" s="22"/>
      <c r="ABE54" s="22"/>
      <c r="ABF54" s="22"/>
      <c r="ABG54" s="22"/>
      <c r="ABH54" s="22"/>
      <c r="ABI54" s="22"/>
      <c r="ABJ54" s="22"/>
      <c r="ABK54" s="22"/>
      <c r="ABL54" s="22"/>
      <c r="ABM54" s="22"/>
      <c r="ABN54" s="22"/>
      <c r="ABO54" s="22"/>
      <c r="ABP54" s="22"/>
      <c r="ABQ54" s="22"/>
      <c r="ABR54" s="22"/>
      <c r="ABS54" s="22"/>
      <c r="ABT54" s="22"/>
      <c r="ABU54" s="22"/>
      <c r="ABV54" s="22"/>
      <c r="ABW54" s="22"/>
      <c r="ABX54" s="22"/>
      <c r="ABY54" s="22"/>
      <c r="ABZ54" s="22"/>
      <c r="ACA54" s="22"/>
      <c r="ACB54" s="22"/>
      <c r="ACC54" s="22"/>
      <c r="ACD54" s="22"/>
      <c r="ACE54" s="22"/>
      <c r="ACF54" s="22"/>
      <c r="ACG54" s="22"/>
      <c r="ACH54" s="22"/>
      <c r="ACI54" s="22"/>
      <c r="ACJ54" s="22"/>
      <c r="ACK54" s="22"/>
      <c r="ACL54" s="22"/>
      <c r="ACM54" s="22"/>
      <c r="ACN54" s="22"/>
      <c r="ACO54" s="22"/>
      <c r="ACP54" s="22"/>
      <c r="ACQ54" s="22"/>
      <c r="ACR54" s="22"/>
      <c r="ACS54" s="22"/>
      <c r="ACT54" s="22"/>
      <c r="ACU54" s="22"/>
      <c r="ACV54" s="22"/>
      <c r="ACW54" s="22"/>
      <c r="ACX54" s="22"/>
      <c r="ACY54" s="22"/>
      <c r="ACZ54" s="22"/>
      <c r="ADA54" s="22"/>
      <c r="ADB54" s="22"/>
      <c r="ADC54" s="22"/>
      <c r="ADD54" s="22"/>
      <c r="ADE54" s="22"/>
      <c r="ADF54" s="22"/>
      <c r="ADG54" s="22"/>
      <c r="ADH54" s="22"/>
      <c r="ADI54" s="22"/>
      <c r="ADJ54" s="22"/>
      <c r="ADK54" s="22"/>
      <c r="ADL54" s="22"/>
      <c r="ADM54" s="22"/>
      <c r="ADN54" s="22"/>
      <c r="ADO54" s="22"/>
      <c r="ADP54" s="22"/>
      <c r="ADQ54" s="22"/>
      <c r="ADR54" s="22"/>
      <c r="ADS54" s="22"/>
      <c r="ADT54" s="22"/>
      <c r="ADU54" s="22"/>
      <c r="ADV54" s="22"/>
      <c r="ADW54" s="22"/>
      <c r="ADX54" s="22"/>
      <c r="ADY54" s="22"/>
      <c r="ADZ54" s="22"/>
      <c r="AEA54" s="22"/>
      <c r="AEB54" s="22"/>
      <c r="AEC54" s="22"/>
      <c r="AED54" s="22"/>
      <c r="AEE54" s="22"/>
      <c r="AEF54" s="22"/>
      <c r="AEG54" s="22"/>
      <c r="AEH54" s="22"/>
      <c r="AEI54" s="22"/>
      <c r="AEJ54" s="22"/>
      <c r="AEK54" s="22"/>
      <c r="AEL54" s="22"/>
      <c r="AEM54" s="22"/>
      <c r="AEN54" s="22"/>
      <c r="AEO54" s="22"/>
      <c r="AEP54" s="22"/>
      <c r="AEQ54" s="22"/>
      <c r="AER54" s="22"/>
      <c r="AES54" s="22"/>
      <c r="AET54" s="22"/>
      <c r="AEU54" s="22"/>
      <c r="AEV54" s="22"/>
      <c r="AEW54" s="22"/>
      <c r="AEX54" s="22"/>
      <c r="AEY54" s="22"/>
      <c r="AEZ54" s="22"/>
      <c r="AFA54" s="22"/>
      <c r="AFB54" s="22"/>
      <c r="AFC54" s="22"/>
      <c r="AFD54" s="22"/>
      <c r="AFE54" s="22"/>
      <c r="AFF54" s="22"/>
      <c r="AFG54" s="22"/>
      <c r="AFH54" s="22"/>
      <c r="AFI54" s="22"/>
      <c r="AFJ54" s="22"/>
      <c r="AFK54" s="22"/>
      <c r="AFL54" s="22"/>
      <c r="AFM54" s="22"/>
      <c r="AFN54" s="22"/>
      <c r="AFO54" s="22"/>
      <c r="AFP54" s="22"/>
      <c r="AFQ54" s="22"/>
      <c r="AFR54" s="22"/>
    </row>
    <row r="55" spans="1:850" ht="18.75">
      <c r="A55" s="22">
        <v>42084</v>
      </c>
      <c r="B55" s="29">
        <v>63631</v>
      </c>
      <c r="C55" s="29">
        <v>184476</v>
      </c>
      <c r="D55" s="29">
        <v>2688</v>
      </c>
      <c r="E55" s="29">
        <v>20455</v>
      </c>
      <c r="F55" s="29">
        <v>89966</v>
      </c>
      <c r="G55" s="29">
        <v>74594</v>
      </c>
      <c r="H55" s="29">
        <v>4216</v>
      </c>
      <c r="I55" s="29">
        <v>60537</v>
      </c>
      <c r="J55" s="29">
        <v>12868</v>
      </c>
      <c r="K55" s="29">
        <v>4337</v>
      </c>
      <c r="L55" s="29">
        <v>1848</v>
      </c>
      <c r="M55" s="29">
        <v>4710</v>
      </c>
      <c r="N55" s="29">
        <v>7672</v>
      </c>
      <c r="O55" s="29">
        <v>8859</v>
      </c>
      <c r="P55" s="29">
        <v>14970</v>
      </c>
      <c r="Q55" s="29">
        <v>2202</v>
      </c>
      <c r="R55" s="29">
        <v>596</v>
      </c>
      <c r="S55" s="29">
        <v>14618</v>
      </c>
      <c r="T55" s="40">
        <v>14136</v>
      </c>
      <c r="U55" s="40">
        <v>7520</v>
      </c>
      <c r="V55" s="39">
        <v>12760</v>
      </c>
      <c r="W55" s="39">
        <v>21074</v>
      </c>
      <c r="X55" s="40">
        <v>6399</v>
      </c>
      <c r="Y55" s="40">
        <v>3929</v>
      </c>
      <c r="Z55" s="40">
        <v>67429</v>
      </c>
      <c r="AA55" s="40">
        <v>2365</v>
      </c>
      <c r="AB55" s="40">
        <v>5644</v>
      </c>
      <c r="AC55" s="39">
        <v>23092</v>
      </c>
      <c r="AD55" s="35">
        <v>364</v>
      </c>
      <c r="AE55" s="40">
        <v>10227</v>
      </c>
      <c r="AF55" s="40">
        <v>9344</v>
      </c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EL55" s="22"/>
      <c r="EM55" s="22"/>
      <c r="EN55" s="22"/>
      <c r="EO55" s="22"/>
      <c r="EP55" s="22"/>
      <c r="EQ55" s="22"/>
      <c r="ER55" s="22"/>
      <c r="ES55" s="22"/>
      <c r="ET55" s="22"/>
      <c r="EU55" s="22"/>
      <c r="EV55" s="22"/>
      <c r="EW55" s="22"/>
      <c r="EX55" s="22"/>
      <c r="EY55" s="22"/>
      <c r="EZ55" s="22"/>
      <c r="FA55" s="22"/>
      <c r="FB55" s="22"/>
      <c r="FC55" s="22"/>
      <c r="FD55" s="22"/>
      <c r="FE55" s="22"/>
      <c r="FF55" s="22"/>
      <c r="FG55" s="22"/>
      <c r="FH55" s="22"/>
      <c r="FI55" s="22"/>
      <c r="FJ55" s="22"/>
      <c r="FK55" s="22"/>
      <c r="FL55" s="22"/>
      <c r="FM55" s="22"/>
      <c r="FN55" s="22"/>
      <c r="FO55" s="22"/>
      <c r="FP55" s="22"/>
      <c r="FQ55" s="22"/>
      <c r="FR55" s="22"/>
      <c r="FS55" s="22"/>
      <c r="FT55" s="22"/>
      <c r="FU55" s="22"/>
      <c r="FV55" s="22"/>
      <c r="FW55" s="22"/>
      <c r="FX55" s="22"/>
      <c r="FY55" s="22"/>
      <c r="FZ55" s="22"/>
      <c r="GA55" s="22"/>
      <c r="GB55" s="22"/>
      <c r="GC55" s="22"/>
      <c r="GD55" s="22"/>
      <c r="GE55" s="22"/>
      <c r="GF55" s="22"/>
      <c r="GG55" s="22"/>
      <c r="GH55" s="22"/>
      <c r="GI55" s="22"/>
      <c r="GJ55" s="22"/>
      <c r="GK55" s="22"/>
      <c r="GL55" s="22"/>
      <c r="GM55" s="22"/>
      <c r="GN55" s="22"/>
      <c r="GO55" s="22"/>
      <c r="GP55" s="22"/>
      <c r="GQ55" s="22"/>
      <c r="GR55" s="22"/>
      <c r="GS55" s="22"/>
      <c r="GT55" s="22"/>
      <c r="GU55" s="22"/>
      <c r="GV55" s="22"/>
      <c r="GW55" s="22"/>
      <c r="GX55" s="22"/>
      <c r="GY55" s="22"/>
      <c r="GZ55" s="22"/>
      <c r="HA55" s="22"/>
      <c r="HB55" s="22"/>
      <c r="HC55" s="22"/>
      <c r="HD55" s="22"/>
      <c r="HE55" s="22"/>
      <c r="HF55" s="22"/>
      <c r="HG55" s="22"/>
      <c r="HH55" s="22"/>
      <c r="HI55" s="22"/>
      <c r="HJ55" s="22"/>
      <c r="HK55" s="22"/>
      <c r="HL55" s="22"/>
      <c r="HM55" s="22"/>
      <c r="HN55" s="22"/>
      <c r="HO55" s="22"/>
      <c r="HP55" s="22"/>
      <c r="HQ55" s="22"/>
      <c r="HR55" s="22"/>
      <c r="HS55" s="22"/>
      <c r="HT55" s="22"/>
      <c r="HU55" s="22"/>
      <c r="HV55" s="22"/>
      <c r="HW55" s="22"/>
      <c r="HX55" s="22"/>
      <c r="HY55" s="22"/>
      <c r="HZ55" s="22"/>
      <c r="IA55" s="22"/>
      <c r="IB55" s="22"/>
      <c r="IC55" s="22"/>
      <c r="ID55" s="22"/>
      <c r="IE55" s="22"/>
      <c r="IF55" s="22"/>
      <c r="IG55" s="22"/>
      <c r="IH55" s="22"/>
      <c r="II55" s="22"/>
      <c r="IJ55" s="22"/>
      <c r="IK55" s="22"/>
      <c r="IL55" s="22"/>
      <c r="IM55" s="22"/>
      <c r="IN55" s="22"/>
      <c r="IO55" s="22"/>
      <c r="IP55" s="22"/>
      <c r="IQ55" s="22"/>
      <c r="IR55" s="22"/>
      <c r="IS55" s="22"/>
      <c r="IT55" s="22"/>
      <c r="IU55" s="22"/>
      <c r="IV55" s="22"/>
      <c r="IW55" s="22"/>
      <c r="IX55" s="22"/>
      <c r="IY55" s="22"/>
      <c r="IZ55" s="22"/>
      <c r="JA55" s="22"/>
      <c r="JB55" s="22"/>
      <c r="JC55" s="22"/>
      <c r="JD55" s="22"/>
      <c r="JE55" s="22"/>
      <c r="JF55" s="22"/>
      <c r="JG55" s="22"/>
      <c r="JH55" s="22"/>
      <c r="JI55" s="22"/>
      <c r="JJ55" s="22"/>
      <c r="JK55" s="22"/>
      <c r="JL55" s="22"/>
      <c r="JM55" s="22"/>
      <c r="JN55" s="22"/>
      <c r="JO55" s="22"/>
      <c r="JP55" s="22"/>
      <c r="JQ55" s="22"/>
      <c r="JR55" s="22"/>
      <c r="JS55" s="22"/>
      <c r="JT55" s="22"/>
      <c r="JU55" s="22"/>
      <c r="JV55" s="22"/>
      <c r="JW55" s="22"/>
      <c r="JX55" s="22"/>
      <c r="JY55" s="22"/>
      <c r="JZ55" s="22"/>
      <c r="KA55" s="22"/>
      <c r="KB55" s="22"/>
      <c r="KC55" s="22"/>
      <c r="KD55" s="22"/>
      <c r="KE55" s="22"/>
      <c r="KF55" s="22"/>
      <c r="KG55" s="22"/>
      <c r="KH55" s="22"/>
      <c r="KI55" s="22"/>
      <c r="KJ55" s="22"/>
      <c r="KK55" s="22"/>
      <c r="KL55" s="22"/>
      <c r="KM55" s="22"/>
      <c r="KN55" s="22"/>
      <c r="KO55" s="22"/>
      <c r="KP55" s="22"/>
      <c r="KQ55" s="22"/>
      <c r="KR55" s="22"/>
      <c r="KS55" s="22"/>
      <c r="KT55" s="22"/>
      <c r="KU55" s="22"/>
      <c r="KV55" s="22"/>
      <c r="KW55" s="22"/>
      <c r="KX55" s="22"/>
      <c r="KY55" s="22"/>
      <c r="KZ55" s="22"/>
      <c r="LA55" s="22"/>
      <c r="LB55" s="22"/>
      <c r="LC55" s="22"/>
      <c r="LD55" s="22"/>
      <c r="LE55" s="22"/>
      <c r="LF55" s="22"/>
      <c r="LG55" s="22"/>
      <c r="LH55" s="22"/>
      <c r="LI55" s="22"/>
      <c r="LJ55" s="22"/>
      <c r="LK55" s="22"/>
      <c r="LL55" s="22"/>
      <c r="LM55" s="22"/>
      <c r="LN55" s="22"/>
      <c r="LO55" s="22"/>
      <c r="LP55" s="22"/>
      <c r="LQ55" s="22"/>
      <c r="LR55" s="22"/>
      <c r="LS55" s="22"/>
      <c r="LT55" s="22"/>
      <c r="LU55" s="22"/>
      <c r="LV55" s="22"/>
      <c r="LW55" s="22"/>
      <c r="LX55" s="22"/>
      <c r="LY55" s="22"/>
      <c r="LZ55" s="22"/>
      <c r="MA55" s="22"/>
      <c r="MB55" s="22"/>
      <c r="MC55" s="22"/>
      <c r="MD55" s="22"/>
      <c r="ME55" s="22"/>
      <c r="MF55" s="22"/>
      <c r="MG55" s="22"/>
      <c r="MH55" s="22"/>
      <c r="MI55" s="22"/>
      <c r="MJ55" s="22"/>
      <c r="MK55" s="22"/>
      <c r="ML55" s="22"/>
      <c r="MM55" s="22"/>
      <c r="MN55" s="22"/>
      <c r="MO55" s="22"/>
      <c r="MP55" s="22"/>
      <c r="MQ55" s="22"/>
      <c r="MR55" s="22"/>
      <c r="MS55" s="22"/>
      <c r="MT55" s="22"/>
      <c r="MU55" s="22"/>
      <c r="MV55" s="22"/>
      <c r="MW55" s="22"/>
      <c r="MX55" s="22"/>
      <c r="MY55" s="22"/>
      <c r="MZ55" s="22"/>
      <c r="NA55" s="22"/>
      <c r="NB55" s="22"/>
      <c r="NC55" s="22"/>
      <c r="ND55" s="22"/>
      <c r="NE55" s="22"/>
      <c r="NF55" s="22"/>
      <c r="NG55" s="22"/>
      <c r="NH55" s="22"/>
      <c r="NI55" s="22"/>
      <c r="NJ55" s="22"/>
      <c r="NK55" s="22"/>
      <c r="NL55" s="22"/>
      <c r="NM55" s="22"/>
      <c r="NN55" s="22"/>
      <c r="NO55" s="22"/>
      <c r="NP55" s="22"/>
      <c r="NQ55" s="22"/>
      <c r="NR55" s="22"/>
      <c r="NS55" s="22"/>
      <c r="NT55" s="22"/>
      <c r="NU55" s="22"/>
      <c r="NV55" s="22"/>
      <c r="NW55" s="22"/>
      <c r="NX55" s="22"/>
      <c r="NY55" s="22"/>
      <c r="NZ55" s="22"/>
      <c r="OA55" s="22"/>
      <c r="OB55" s="22"/>
      <c r="OC55" s="22"/>
      <c r="OD55" s="22"/>
      <c r="OE55" s="22"/>
      <c r="OF55" s="22"/>
      <c r="OG55" s="22"/>
      <c r="OH55" s="22"/>
      <c r="OI55" s="22"/>
      <c r="OJ55" s="22"/>
      <c r="OK55" s="22"/>
      <c r="OL55" s="22"/>
      <c r="OM55" s="22"/>
      <c r="ON55" s="22"/>
      <c r="OO55" s="22"/>
      <c r="OP55" s="22"/>
      <c r="OQ55" s="22"/>
      <c r="OR55" s="22"/>
      <c r="OS55" s="22"/>
      <c r="OT55" s="22"/>
      <c r="OU55" s="22"/>
      <c r="OV55" s="22"/>
      <c r="OW55" s="22"/>
      <c r="OX55" s="22"/>
      <c r="OY55" s="22"/>
      <c r="OZ55" s="22"/>
      <c r="PA55" s="22"/>
      <c r="PB55" s="22"/>
      <c r="PC55" s="22"/>
      <c r="PD55" s="22"/>
      <c r="PE55" s="22"/>
      <c r="PF55" s="22"/>
      <c r="PG55" s="22"/>
      <c r="PH55" s="22"/>
      <c r="PI55" s="22"/>
      <c r="PJ55" s="22"/>
      <c r="PK55" s="22"/>
      <c r="PL55" s="22"/>
      <c r="PM55" s="22"/>
      <c r="PN55" s="22"/>
      <c r="PO55" s="22"/>
      <c r="PP55" s="22"/>
      <c r="PQ55" s="22"/>
      <c r="PR55" s="22"/>
      <c r="PS55" s="22"/>
      <c r="PT55" s="22"/>
      <c r="PU55" s="22"/>
      <c r="PV55" s="22"/>
      <c r="PW55" s="22"/>
      <c r="PX55" s="22"/>
      <c r="PY55" s="22"/>
      <c r="PZ55" s="22"/>
      <c r="QA55" s="22"/>
      <c r="QB55" s="22"/>
      <c r="QC55" s="22"/>
      <c r="QD55" s="22"/>
      <c r="QE55" s="22"/>
      <c r="QF55" s="22"/>
      <c r="QG55" s="22"/>
      <c r="QH55" s="22"/>
      <c r="QI55" s="22"/>
      <c r="QJ55" s="22"/>
      <c r="QK55" s="22"/>
      <c r="QL55" s="22"/>
      <c r="QM55" s="22"/>
      <c r="QN55" s="22"/>
      <c r="QO55" s="22"/>
      <c r="QP55" s="22"/>
      <c r="QQ55" s="22"/>
      <c r="QR55" s="22"/>
      <c r="QS55" s="22"/>
      <c r="QT55" s="22"/>
      <c r="QU55" s="22"/>
      <c r="QV55" s="22"/>
      <c r="QW55" s="22"/>
      <c r="QX55" s="22"/>
      <c r="QY55" s="22"/>
      <c r="QZ55" s="22"/>
      <c r="RA55" s="22"/>
      <c r="RB55" s="22"/>
      <c r="RC55" s="22"/>
      <c r="RD55" s="22"/>
      <c r="RE55" s="22"/>
      <c r="RF55" s="22"/>
      <c r="RG55" s="22"/>
      <c r="RH55" s="22"/>
      <c r="RI55" s="22"/>
      <c r="RJ55" s="22"/>
      <c r="RK55" s="22"/>
      <c r="RL55" s="22"/>
      <c r="RM55" s="22"/>
      <c r="RN55" s="22"/>
      <c r="RO55" s="22"/>
      <c r="RP55" s="22"/>
      <c r="RQ55" s="22"/>
      <c r="RR55" s="22"/>
      <c r="RS55" s="22"/>
      <c r="RT55" s="22"/>
      <c r="RU55" s="22"/>
      <c r="RV55" s="22"/>
      <c r="RW55" s="22"/>
      <c r="RX55" s="22"/>
      <c r="RY55" s="22"/>
      <c r="RZ55" s="22"/>
      <c r="SA55" s="22"/>
      <c r="SB55" s="22"/>
      <c r="SC55" s="22"/>
      <c r="SD55" s="22"/>
      <c r="SE55" s="22"/>
      <c r="SF55" s="22"/>
      <c r="SG55" s="22"/>
      <c r="SH55" s="22"/>
      <c r="SI55" s="22"/>
      <c r="SJ55" s="22"/>
      <c r="SK55" s="22"/>
      <c r="SL55" s="22"/>
      <c r="SM55" s="22"/>
      <c r="SN55" s="22"/>
      <c r="SO55" s="22"/>
      <c r="SP55" s="22"/>
      <c r="SQ55" s="22"/>
      <c r="SR55" s="22"/>
      <c r="SS55" s="22"/>
      <c r="ST55" s="22"/>
      <c r="SU55" s="22"/>
      <c r="SV55" s="22"/>
      <c r="SW55" s="22"/>
      <c r="SX55" s="22"/>
      <c r="SY55" s="22"/>
      <c r="SZ55" s="22"/>
      <c r="TA55" s="22"/>
      <c r="TB55" s="22"/>
      <c r="TC55" s="22"/>
      <c r="TD55" s="22"/>
      <c r="TE55" s="22"/>
      <c r="TF55" s="22"/>
      <c r="TG55" s="22"/>
      <c r="TH55" s="22"/>
      <c r="TI55" s="22"/>
      <c r="TJ55" s="22"/>
      <c r="TK55" s="22"/>
      <c r="TL55" s="22"/>
      <c r="TM55" s="22"/>
      <c r="TN55" s="22"/>
      <c r="TO55" s="22"/>
      <c r="TP55" s="22"/>
      <c r="TQ55" s="22"/>
      <c r="TR55" s="22"/>
      <c r="TS55" s="22"/>
      <c r="TT55" s="22"/>
      <c r="TU55" s="22"/>
      <c r="TV55" s="22"/>
      <c r="TW55" s="22"/>
      <c r="TX55" s="22"/>
      <c r="TY55" s="22"/>
      <c r="TZ55" s="22"/>
      <c r="UA55" s="22"/>
      <c r="UB55" s="22"/>
      <c r="UC55" s="22"/>
      <c r="UD55" s="22"/>
      <c r="UE55" s="22"/>
      <c r="UF55" s="22"/>
      <c r="UG55" s="22"/>
      <c r="UH55" s="22"/>
      <c r="UI55" s="22"/>
      <c r="UJ55" s="22"/>
      <c r="UK55" s="22"/>
      <c r="UL55" s="22"/>
      <c r="UM55" s="22"/>
      <c r="UN55" s="22"/>
      <c r="UO55" s="22"/>
      <c r="UP55" s="22"/>
      <c r="UQ55" s="22"/>
      <c r="UR55" s="22"/>
      <c r="US55" s="22"/>
      <c r="UT55" s="22"/>
      <c r="UU55" s="22"/>
      <c r="UV55" s="22"/>
      <c r="UW55" s="22"/>
      <c r="UX55" s="22"/>
      <c r="UY55" s="22"/>
      <c r="UZ55" s="22"/>
      <c r="VA55" s="22"/>
      <c r="VB55" s="22"/>
      <c r="VC55" s="22"/>
      <c r="VD55" s="22"/>
      <c r="VE55" s="22"/>
      <c r="VF55" s="22"/>
      <c r="VG55" s="22"/>
      <c r="VH55" s="22"/>
      <c r="VI55" s="22"/>
      <c r="VJ55" s="22"/>
      <c r="VK55" s="22"/>
      <c r="VL55" s="22"/>
      <c r="VM55" s="22"/>
      <c r="VN55" s="22"/>
      <c r="VO55" s="22"/>
      <c r="VP55" s="22"/>
      <c r="VQ55" s="22"/>
      <c r="VR55" s="22"/>
      <c r="VS55" s="22"/>
      <c r="VT55" s="22"/>
      <c r="VU55" s="22"/>
      <c r="VV55" s="22"/>
      <c r="VW55" s="22"/>
      <c r="VX55" s="22"/>
      <c r="VY55" s="22"/>
      <c r="VZ55" s="22"/>
      <c r="WA55" s="22"/>
      <c r="WB55" s="22"/>
      <c r="WC55" s="22"/>
      <c r="WD55" s="22"/>
      <c r="WE55" s="22"/>
      <c r="WF55" s="22"/>
      <c r="WG55" s="22"/>
      <c r="WH55" s="22"/>
      <c r="WI55" s="22"/>
      <c r="WJ55" s="22"/>
      <c r="WK55" s="22"/>
      <c r="WL55" s="22"/>
      <c r="WM55" s="22"/>
      <c r="WN55" s="22"/>
      <c r="WO55" s="22"/>
      <c r="WP55" s="22"/>
      <c r="WQ55" s="22"/>
      <c r="WR55" s="22"/>
      <c r="WS55" s="22"/>
      <c r="WT55" s="22"/>
      <c r="WU55" s="22"/>
      <c r="WV55" s="22"/>
      <c r="WW55" s="22"/>
      <c r="WX55" s="22"/>
      <c r="WY55" s="22"/>
      <c r="WZ55" s="22"/>
      <c r="XA55" s="22"/>
      <c r="XB55" s="22"/>
      <c r="XC55" s="22"/>
      <c r="XD55" s="22"/>
      <c r="XE55" s="22"/>
      <c r="XF55" s="22"/>
      <c r="XG55" s="22"/>
      <c r="XH55" s="22"/>
      <c r="XI55" s="22"/>
      <c r="XJ55" s="22"/>
      <c r="XK55" s="22"/>
      <c r="XL55" s="22"/>
      <c r="XM55" s="22"/>
      <c r="XN55" s="22"/>
      <c r="XO55" s="22"/>
      <c r="XP55" s="22"/>
      <c r="XQ55" s="22"/>
      <c r="XR55" s="22"/>
      <c r="XS55" s="22"/>
      <c r="XT55" s="22"/>
      <c r="XU55" s="22"/>
      <c r="XV55" s="22"/>
      <c r="XW55" s="22"/>
      <c r="XX55" s="22"/>
      <c r="XY55" s="22"/>
      <c r="XZ55" s="22"/>
      <c r="YA55" s="22"/>
      <c r="YB55" s="22"/>
      <c r="YC55" s="22"/>
      <c r="YD55" s="22"/>
      <c r="YE55" s="22"/>
      <c r="YF55" s="22"/>
      <c r="YG55" s="22"/>
      <c r="YH55" s="22"/>
      <c r="YI55" s="22"/>
      <c r="YJ55" s="22"/>
      <c r="YK55" s="22"/>
      <c r="YL55" s="22"/>
      <c r="YM55" s="22"/>
      <c r="YN55" s="22"/>
      <c r="YO55" s="22"/>
      <c r="YP55" s="22"/>
      <c r="YQ55" s="22"/>
      <c r="YR55" s="22"/>
      <c r="YS55" s="22"/>
      <c r="YT55" s="22"/>
      <c r="YU55" s="22"/>
      <c r="YV55" s="22"/>
      <c r="YW55" s="22"/>
      <c r="YX55" s="22"/>
      <c r="YY55" s="22"/>
      <c r="YZ55" s="22"/>
      <c r="ZA55" s="22"/>
      <c r="ZB55" s="22"/>
      <c r="ZC55" s="22"/>
      <c r="ZD55" s="22"/>
      <c r="ZE55" s="22"/>
      <c r="ZF55" s="22"/>
      <c r="ZG55" s="22"/>
      <c r="ZH55" s="22"/>
      <c r="ZI55" s="22"/>
      <c r="ZJ55" s="22"/>
      <c r="ZK55" s="22"/>
      <c r="ZL55" s="22"/>
      <c r="ZM55" s="22"/>
      <c r="ZN55" s="22"/>
      <c r="ZO55" s="22"/>
      <c r="ZP55" s="22"/>
      <c r="ZQ55" s="22"/>
      <c r="ZR55" s="22"/>
      <c r="ZS55" s="22"/>
      <c r="ZT55" s="22"/>
      <c r="ZU55" s="22"/>
      <c r="ZV55" s="22"/>
      <c r="ZW55" s="22"/>
      <c r="ZX55" s="22"/>
      <c r="ZY55" s="22"/>
      <c r="ZZ55" s="22"/>
      <c r="AAA55" s="22"/>
      <c r="AAB55" s="22"/>
      <c r="AAC55" s="22"/>
      <c r="AAD55" s="22"/>
      <c r="AAE55" s="22"/>
      <c r="AAF55" s="22"/>
      <c r="AAG55" s="22"/>
      <c r="AAH55" s="22"/>
      <c r="AAI55" s="22"/>
      <c r="AAJ55" s="22"/>
      <c r="AAK55" s="22"/>
      <c r="AAL55" s="22"/>
      <c r="AAM55" s="22"/>
      <c r="AAN55" s="22"/>
      <c r="AAO55" s="22"/>
      <c r="AAP55" s="22"/>
      <c r="AAQ55" s="22"/>
      <c r="AAR55" s="22"/>
      <c r="AAS55" s="22"/>
      <c r="AAT55" s="22"/>
      <c r="AAU55" s="22"/>
      <c r="AAV55" s="22"/>
      <c r="AAW55" s="22"/>
      <c r="AAX55" s="22"/>
      <c r="AAY55" s="22"/>
      <c r="AAZ55" s="22"/>
      <c r="ABA55" s="22"/>
      <c r="ABB55" s="22"/>
      <c r="ABC55" s="22"/>
      <c r="ABD55" s="22"/>
      <c r="ABE55" s="22"/>
      <c r="ABF55" s="22"/>
      <c r="ABG55" s="22"/>
      <c r="ABH55" s="22"/>
      <c r="ABI55" s="22"/>
      <c r="ABJ55" s="22"/>
      <c r="ABK55" s="22"/>
      <c r="ABL55" s="22"/>
      <c r="ABM55" s="22"/>
      <c r="ABN55" s="22"/>
      <c r="ABO55" s="22"/>
      <c r="ABP55" s="22"/>
      <c r="ABQ55" s="22"/>
      <c r="ABR55" s="22"/>
      <c r="ABS55" s="22"/>
      <c r="ABT55" s="22"/>
      <c r="ABU55" s="22"/>
      <c r="ABV55" s="22"/>
      <c r="ABW55" s="22"/>
      <c r="ABX55" s="22"/>
      <c r="ABY55" s="22"/>
      <c r="ABZ55" s="22"/>
      <c r="ACA55" s="22"/>
      <c r="ACB55" s="22"/>
      <c r="ACC55" s="22"/>
      <c r="ACD55" s="22"/>
      <c r="ACE55" s="22"/>
      <c r="ACF55" s="22"/>
      <c r="ACG55" s="22"/>
      <c r="ACH55" s="22"/>
      <c r="ACI55" s="22"/>
      <c r="ACJ55" s="22"/>
      <c r="ACK55" s="22"/>
      <c r="ACL55" s="22"/>
      <c r="ACM55" s="22"/>
      <c r="ACN55" s="22"/>
      <c r="ACO55" s="22"/>
      <c r="ACP55" s="22"/>
      <c r="ACQ55" s="22"/>
      <c r="ACR55" s="22"/>
      <c r="ACS55" s="22"/>
      <c r="ACT55" s="22"/>
      <c r="ACU55" s="22"/>
      <c r="ACV55" s="22"/>
      <c r="ACW55" s="22"/>
      <c r="ACX55" s="22"/>
      <c r="ACY55" s="22"/>
      <c r="ACZ55" s="22"/>
      <c r="ADA55" s="22"/>
      <c r="ADB55" s="22"/>
      <c r="ADC55" s="22"/>
      <c r="ADD55" s="22"/>
      <c r="ADE55" s="22"/>
      <c r="ADF55" s="22"/>
      <c r="ADG55" s="22"/>
      <c r="ADH55" s="22"/>
      <c r="ADI55" s="22"/>
      <c r="ADJ55" s="22"/>
      <c r="ADK55" s="22"/>
      <c r="ADL55" s="22"/>
      <c r="ADM55" s="22"/>
      <c r="ADN55" s="22"/>
      <c r="ADO55" s="22"/>
      <c r="ADP55" s="22"/>
      <c r="ADQ55" s="22"/>
      <c r="ADR55" s="22"/>
      <c r="ADS55" s="22"/>
      <c r="ADT55" s="22"/>
      <c r="ADU55" s="22"/>
      <c r="ADV55" s="22"/>
      <c r="ADW55" s="22"/>
      <c r="ADX55" s="22"/>
      <c r="ADY55" s="22"/>
      <c r="ADZ55" s="22"/>
      <c r="AEA55" s="22"/>
      <c r="AEB55" s="22"/>
      <c r="AEC55" s="22"/>
      <c r="AED55" s="22"/>
      <c r="AEE55" s="22"/>
      <c r="AEF55" s="22"/>
      <c r="AEG55" s="22"/>
      <c r="AEH55" s="22"/>
      <c r="AEI55" s="22"/>
      <c r="AEJ55" s="22"/>
      <c r="AEK55" s="22"/>
      <c r="AEL55" s="22"/>
      <c r="AEM55" s="22"/>
      <c r="AEN55" s="22"/>
      <c r="AEO55" s="22"/>
      <c r="AEP55" s="22"/>
      <c r="AEQ55" s="22"/>
      <c r="AER55" s="22"/>
      <c r="AES55" s="22"/>
      <c r="AET55" s="22"/>
      <c r="AEU55" s="22"/>
      <c r="AEV55" s="22"/>
      <c r="AEW55" s="22"/>
      <c r="AEX55" s="22"/>
      <c r="AEY55" s="22"/>
      <c r="AEZ55" s="22"/>
      <c r="AFA55" s="22"/>
      <c r="AFB55" s="22"/>
      <c r="AFC55" s="22"/>
      <c r="AFD55" s="22"/>
      <c r="AFE55" s="22"/>
      <c r="AFF55" s="22"/>
      <c r="AFG55" s="22"/>
      <c r="AFH55" s="22"/>
      <c r="AFI55" s="22"/>
      <c r="AFJ55" s="22"/>
      <c r="AFK55" s="22"/>
      <c r="AFL55" s="22"/>
      <c r="AFM55" s="22"/>
      <c r="AFN55" s="22"/>
      <c r="AFO55" s="22"/>
      <c r="AFP55" s="22"/>
      <c r="AFQ55" s="22"/>
      <c r="AFR55" s="22"/>
    </row>
    <row r="56" spans="1:850" ht="18.75">
      <c r="A56" s="22">
        <v>42083</v>
      </c>
      <c r="B56" s="29">
        <v>71766</v>
      </c>
      <c r="C56" s="29">
        <v>176382</v>
      </c>
      <c r="D56" s="29">
        <v>3201</v>
      </c>
      <c r="E56" s="29">
        <v>19446</v>
      </c>
      <c r="F56" s="29">
        <v>78238</v>
      </c>
      <c r="G56" s="29">
        <v>65399</v>
      </c>
      <c r="H56" s="29">
        <v>5025</v>
      </c>
      <c r="I56" s="29">
        <v>59842</v>
      </c>
      <c r="J56" s="29">
        <v>14189</v>
      </c>
      <c r="K56" s="29">
        <v>7501</v>
      </c>
      <c r="L56" s="29">
        <v>3154</v>
      </c>
      <c r="M56" s="29">
        <v>5454</v>
      </c>
      <c r="N56" s="29">
        <v>9756</v>
      </c>
      <c r="O56" s="29">
        <v>9078</v>
      </c>
      <c r="P56" s="29">
        <v>16562</v>
      </c>
      <c r="Q56" s="29">
        <v>3573</v>
      </c>
      <c r="R56" s="29">
        <v>894</v>
      </c>
      <c r="S56" s="29">
        <v>24185</v>
      </c>
      <c r="T56" s="40">
        <v>13674</v>
      </c>
      <c r="U56" s="40">
        <v>10818</v>
      </c>
      <c r="V56" s="39">
        <v>13991</v>
      </c>
      <c r="W56" s="39">
        <v>15249</v>
      </c>
      <c r="X56" s="40">
        <v>5802</v>
      </c>
      <c r="Y56" s="40">
        <v>3963</v>
      </c>
      <c r="Z56" s="40">
        <v>51852</v>
      </c>
      <c r="AA56" s="40">
        <v>4142</v>
      </c>
      <c r="AB56" s="40">
        <v>5641</v>
      </c>
      <c r="AC56" s="39">
        <v>19758</v>
      </c>
      <c r="AD56" s="35">
        <v>868</v>
      </c>
      <c r="AE56" s="40">
        <v>7370</v>
      </c>
      <c r="AF56" s="40">
        <v>8688</v>
      </c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EL56" s="22"/>
      <c r="EM56" s="22"/>
      <c r="EN56" s="22"/>
      <c r="EO56" s="22"/>
      <c r="EP56" s="22"/>
      <c r="EQ56" s="22"/>
      <c r="ER56" s="22"/>
      <c r="ES56" s="22"/>
      <c r="ET56" s="22"/>
      <c r="EU56" s="22"/>
      <c r="EV56" s="22"/>
      <c r="EW56" s="22"/>
      <c r="EX56" s="22"/>
      <c r="EY56" s="22"/>
      <c r="EZ56" s="22"/>
      <c r="FA56" s="22"/>
      <c r="FB56" s="22"/>
      <c r="FC56" s="22"/>
      <c r="FD56" s="22"/>
      <c r="FE56" s="22"/>
      <c r="FF56" s="22"/>
      <c r="FG56" s="22"/>
      <c r="FH56" s="22"/>
      <c r="FI56" s="22"/>
      <c r="FJ56" s="22"/>
      <c r="FK56" s="22"/>
      <c r="FL56" s="22"/>
      <c r="FM56" s="22"/>
      <c r="FN56" s="22"/>
      <c r="FO56" s="22"/>
      <c r="FP56" s="22"/>
      <c r="FQ56" s="22"/>
      <c r="FR56" s="22"/>
      <c r="FS56" s="22"/>
      <c r="FT56" s="22"/>
      <c r="FU56" s="22"/>
      <c r="FV56" s="22"/>
      <c r="FW56" s="22"/>
      <c r="FX56" s="22"/>
      <c r="FY56" s="22"/>
      <c r="FZ56" s="22"/>
      <c r="GA56" s="22"/>
      <c r="GB56" s="22"/>
      <c r="GC56" s="22"/>
      <c r="GD56" s="22"/>
      <c r="GE56" s="22"/>
      <c r="GF56" s="22"/>
      <c r="GG56" s="22"/>
      <c r="GH56" s="22"/>
      <c r="GI56" s="22"/>
      <c r="GJ56" s="22"/>
      <c r="GK56" s="22"/>
      <c r="GL56" s="22"/>
      <c r="GM56" s="22"/>
      <c r="GN56" s="22"/>
      <c r="GO56" s="22"/>
      <c r="GP56" s="22"/>
      <c r="GQ56" s="22"/>
      <c r="GR56" s="22"/>
      <c r="GS56" s="22"/>
      <c r="GT56" s="22"/>
      <c r="GU56" s="22"/>
      <c r="GV56" s="22"/>
      <c r="GW56" s="22"/>
      <c r="GX56" s="22"/>
      <c r="GY56" s="22"/>
      <c r="GZ56" s="22"/>
      <c r="HA56" s="22"/>
      <c r="HB56" s="22"/>
      <c r="HC56" s="22"/>
      <c r="HD56" s="22"/>
      <c r="HE56" s="22"/>
      <c r="HF56" s="22"/>
      <c r="HG56" s="22"/>
      <c r="HH56" s="22"/>
      <c r="HI56" s="22"/>
      <c r="HJ56" s="22"/>
      <c r="HK56" s="22"/>
      <c r="HL56" s="22"/>
      <c r="HM56" s="22"/>
      <c r="HN56" s="22"/>
      <c r="HO56" s="22"/>
      <c r="HP56" s="22"/>
      <c r="HQ56" s="22"/>
      <c r="HR56" s="22"/>
      <c r="HS56" s="22"/>
      <c r="HT56" s="22"/>
      <c r="HU56" s="22"/>
      <c r="HV56" s="22"/>
      <c r="HW56" s="22"/>
      <c r="HX56" s="22"/>
      <c r="HY56" s="22"/>
      <c r="HZ56" s="22"/>
      <c r="IA56" s="22"/>
      <c r="IB56" s="22"/>
      <c r="IC56" s="22"/>
      <c r="ID56" s="22"/>
      <c r="IE56" s="22"/>
      <c r="IF56" s="22"/>
      <c r="IG56" s="22"/>
      <c r="IH56" s="22"/>
      <c r="II56" s="22"/>
      <c r="IJ56" s="22"/>
      <c r="IK56" s="22"/>
      <c r="IL56" s="22"/>
      <c r="IM56" s="22"/>
      <c r="IN56" s="22"/>
      <c r="IO56" s="22"/>
      <c r="IP56" s="22"/>
      <c r="IQ56" s="22"/>
      <c r="IR56" s="22"/>
      <c r="IS56" s="22"/>
      <c r="IT56" s="22"/>
      <c r="IU56" s="22"/>
      <c r="IV56" s="22"/>
      <c r="IW56" s="22"/>
      <c r="IX56" s="22"/>
      <c r="IY56" s="22"/>
      <c r="IZ56" s="22"/>
      <c r="JA56" s="22"/>
      <c r="JB56" s="22"/>
      <c r="JC56" s="22"/>
      <c r="JD56" s="22"/>
      <c r="JE56" s="22"/>
      <c r="JF56" s="22"/>
      <c r="JG56" s="22"/>
      <c r="JH56" s="22"/>
      <c r="JI56" s="22"/>
      <c r="JJ56" s="22"/>
      <c r="JK56" s="22"/>
      <c r="JL56" s="22"/>
      <c r="JM56" s="22"/>
      <c r="JN56" s="22"/>
      <c r="JO56" s="22"/>
      <c r="JP56" s="22"/>
      <c r="JQ56" s="22"/>
      <c r="JR56" s="22"/>
      <c r="JS56" s="22"/>
      <c r="JT56" s="22"/>
      <c r="JU56" s="22"/>
      <c r="JV56" s="22"/>
      <c r="JW56" s="22"/>
      <c r="JX56" s="22"/>
      <c r="JY56" s="22"/>
      <c r="JZ56" s="22"/>
      <c r="KA56" s="22"/>
      <c r="KB56" s="22"/>
      <c r="KC56" s="22"/>
      <c r="KD56" s="22"/>
      <c r="KE56" s="22"/>
      <c r="KF56" s="22"/>
      <c r="KG56" s="22"/>
      <c r="KH56" s="22"/>
      <c r="KI56" s="22"/>
      <c r="KJ56" s="22"/>
      <c r="KK56" s="22"/>
      <c r="KL56" s="22"/>
      <c r="KM56" s="22"/>
      <c r="KN56" s="22"/>
      <c r="KO56" s="22"/>
      <c r="KP56" s="22"/>
      <c r="KQ56" s="22"/>
      <c r="KR56" s="22"/>
      <c r="KS56" s="22"/>
      <c r="KT56" s="22"/>
      <c r="KU56" s="22"/>
      <c r="KV56" s="22"/>
      <c r="KW56" s="22"/>
      <c r="KX56" s="22"/>
      <c r="KY56" s="22"/>
      <c r="KZ56" s="22"/>
      <c r="LA56" s="22"/>
      <c r="LB56" s="22"/>
      <c r="LC56" s="22"/>
      <c r="LD56" s="22"/>
      <c r="LE56" s="22"/>
      <c r="LF56" s="22"/>
      <c r="LG56" s="22"/>
      <c r="LH56" s="22"/>
      <c r="LI56" s="22"/>
      <c r="LJ56" s="22"/>
      <c r="LK56" s="22"/>
      <c r="LL56" s="22"/>
      <c r="LM56" s="22"/>
      <c r="LN56" s="22"/>
      <c r="LO56" s="22"/>
      <c r="LP56" s="22"/>
      <c r="LQ56" s="22"/>
      <c r="LR56" s="22"/>
      <c r="LS56" s="22"/>
      <c r="LT56" s="22"/>
      <c r="LU56" s="22"/>
      <c r="LV56" s="22"/>
      <c r="LW56" s="22"/>
      <c r="LX56" s="22"/>
      <c r="LY56" s="22"/>
      <c r="LZ56" s="22"/>
      <c r="MA56" s="22"/>
      <c r="MB56" s="22"/>
      <c r="MC56" s="22"/>
      <c r="MD56" s="22"/>
      <c r="ME56" s="22"/>
      <c r="MF56" s="22"/>
      <c r="MG56" s="22"/>
      <c r="MH56" s="22"/>
      <c r="MI56" s="22"/>
      <c r="MJ56" s="22"/>
      <c r="MK56" s="22"/>
      <c r="ML56" s="22"/>
      <c r="MM56" s="22"/>
      <c r="MN56" s="22"/>
      <c r="MO56" s="22"/>
      <c r="MP56" s="22"/>
      <c r="MQ56" s="22"/>
      <c r="MR56" s="22"/>
      <c r="MS56" s="22"/>
      <c r="MT56" s="22"/>
      <c r="MU56" s="22"/>
      <c r="MV56" s="22"/>
      <c r="MW56" s="22"/>
      <c r="MX56" s="22"/>
      <c r="MY56" s="22"/>
      <c r="MZ56" s="22"/>
      <c r="NA56" s="22"/>
      <c r="NB56" s="22"/>
      <c r="NC56" s="22"/>
      <c r="ND56" s="22"/>
      <c r="NE56" s="22"/>
      <c r="NF56" s="22"/>
      <c r="NG56" s="22"/>
      <c r="NH56" s="22"/>
      <c r="NI56" s="22"/>
      <c r="NJ56" s="22"/>
      <c r="NK56" s="22"/>
      <c r="NL56" s="22"/>
      <c r="NM56" s="22"/>
      <c r="NN56" s="22"/>
      <c r="NO56" s="22"/>
      <c r="NP56" s="22"/>
      <c r="NQ56" s="22"/>
      <c r="NR56" s="22"/>
      <c r="NS56" s="22"/>
      <c r="NT56" s="22"/>
      <c r="NU56" s="22"/>
      <c r="NV56" s="22"/>
      <c r="NW56" s="22"/>
      <c r="NX56" s="22"/>
      <c r="NY56" s="22"/>
      <c r="NZ56" s="22"/>
      <c r="OA56" s="22"/>
      <c r="OB56" s="22"/>
      <c r="OC56" s="22"/>
      <c r="OD56" s="22"/>
      <c r="OE56" s="22"/>
      <c r="OF56" s="22"/>
      <c r="OG56" s="22"/>
      <c r="OH56" s="22"/>
      <c r="OI56" s="22"/>
      <c r="OJ56" s="22"/>
      <c r="OK56" s="22"/>
      <c r="OL56" s="22"/>
      <c r="OM56" s="22"/>
      <c r="ON56" s="22"/>
      <c r="OO56" s="22"/>
      <c r="OP56" s="22"/>
      <c r="OQ56" s="22"/>
      <c r="OR56" s="22"/>
      <c r="OS56" s="22"/>
      <c r="OT56" s="22"/>
      <c r="OU56" s="22"/>
      <c r="OV56" s="22"/>
      <c r="OW56" s="22"/>
      <c r="OX56" s="22"/>
      <c r="OY56" s="22"/>
      <c r="OZ56" s="22"/>
      <c r="PA56" s="22"/>
      <c r="PB56" s="22"/>
      <c r="PC56" s="22"/>
      <c r="PD56" s="22"/>
      <c r="PE56" s="22"/>
      <c r="PF56" s="22"/>
      <c r="PG56" s="22"/>
      <c r="PH56" s="22"/>
      <c r="PI56" s="22"/>
      <c r="PJ56" s="22"/>
      <c r="PK56" s="22"/>
      <c r="PL56" s="22"/>
      <c r="PM56" s="22"/>
      <c r="PN56" s="22"/>
      <c r="PO56" s="22"/>
      <c r="PP56" s="22"/>
      <c r="PQ56" s="22"/>
      <c r="PR56" s="22"/>
      <c r="PS56" s="22"/>
      <c r="PT56" s="22"/>
      <c r="PU56" s="22"/>
      <c r="PV56" s="22"/>
      <c r="PW56" s="22"/>
      <c r="PX56" s="22"/>
      <c r="PY56" s="22"/>
      <c r="PZ56" s="22"/>
      <c r="QA56" s="22"/>
      <c r="QB56" s="22"/>
      <c r="QC56" s="22"/>
      <c r="QD56" s="22"/>
      <c r="QE56" s="22"/>
      <c r="QF56" s="22"/>
      <c r="QG56" s="22"/>
      <c r="QH56" s="22"/>
      <c r="QI56" s="22"/>
      <c r="QJ56" s="22"/>
      <c r="QK56" s="22"/>
      <c r="QL56" s="22"/>
      <c r="QM56" s="22"/>
      <c r="QN56" s="22"/>
      <c r="QO56" s="22"/>
      <c r="QP56" s="22"/>
      <c r="QQ56" s="22"/>
      <c r="QR56" s="22"/>
      <c r="QS56" s="22"/>
      <c r="QT56" s="22"/>
      <c r="QU56" s="22"/>
      <c r="QV56" s="22"/>
      <c r="QW56" s="22"/>
      <c r="QX56" s="22"/>
      <c r="QY56" s="22"/>
      <c r="QZ56" s="22"/>
      <c r="RA56" s="22"/>
      <c r="RB56" s="22"/>
      <c r="RC56" s="22"/>
      <c r="RD56" s="22"/>
      <c r="RE56" s="22"/>
      <c r="RF56" s="22"/>
      <c r="RG56" s="22"/>
      <c r="RH56" s="22"/>
      <c r="RI56" s="22"/>
      <c r="RJ56" s="22"/>
      <c r="RK56" s="22"/>
      <c r="RL56" s="22"/>
      <c r="RM56" s="22"/>
      <c r="RN56" s="22"/>
      <c r="RO56" s="22"/>
      <c r="RP56" s="22"/>
      <c r="RQ56" s="22"/>
      <c r="RR56" s="22"/>
      <c r="RS56" s="22"/>
      <c r="RT56" s="22"/>
      <c r="RU56" s="22"/>
      <c r="RV56" s="22"/>
      <c r="RW56" s="22"/>
      <c r="RX56" s="22"/>
      <c r="RY56" s="22"/>
      <c r="RZ56" s="22"/>
      <c r="SA56" s="22"/>
      <c r="SB56" s="22"/>
      <c r="SC56" s="22"/>
      <c r="SD56" s="22"/>
      <c r="SE56" s="22"/>
      <c r="SF56" s="22"/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/>
      <c r="ST56" s="22"/>
      <c r="SU56" s="22"/>
      <c r="SV56" s="22"/>
      <c r="SW56" s="22"/>
      <c r="SX56" s="22"/>
      <c r="SY56" s="22"/>
      <c r="SZ56" s="22"/>
      <c r="TA56" s="22"/>
      <c r="TB56" s="22"/>
      <c r="TC56" s="22"/>
      <c r="TD56" s="22"/>
      <c r="TE56" s="22"/>
      <c r="TF56" s="22"/>
      <c r="TG56" s="22"/>
      <c r="TH56" s="22"/>
      <c r="TI56" s="22"/>
      <c r="TJ56" s="22"/>
      <c r="TK56" s="22"/>
      <c r="TL56" s="22"/>
      <c r="TM56" s="22"/>
      <c r="TN56" s="22"/>
      <c r="TO56" s="22"/>
      <c r="TP56" s="22"/>
      <c r="TQ56" s="22"/>
      <c r="TR56" s="22"/>
      <c r="TS56" s="22"/>
      <c r="TT56" s="22"/>
      <c r="TU56" s="22"/>
      <c r="TV56" s="22"/>
      <c r="TW56" s="22"/>
      <c r="TX56" s="22"/>
      <c r="TY56" s="22"/>
      <c r="TZ56" s="22"/>
      <c r="UA56" s="22"/>
      <c r="UB56" s="22"/>
      <c r="UC56" s="22"/>
      <c r="UD56" s="22"/>
      <c r="UE56" s="22"/>
      <c r="UF56" s="22"/>
      <c r="UG56" s="22"/>
      <c r="UH56" s="22"/>
      <c r="UI56" s="22"/>
      <c r="UJ56" s="22"/>
      <c r="UK56" s="22"/>
      <c r="UL56" s="22"/>
      <c r="UM56" s="22"/>
      <c r="UN56" s="22"/>
      <c r="UO56" s="22"/>
      <c r="UP56" s="22"/>
      <c r="UQ56" s="22"/>
      <c r="UR56" s="22"/>
      <c r="US56" s="22"/>
      <c r="UT56" s="22"/>
      <c r="UU56" s="22"/>
      <c r="UV56" s="22"/>
      <c r="UW56" s="22"/>
      <c r="UX56" s="22"/>
      <c r="UY56" s="22"/>
      <c r="UZ56" s="22"/>
      <c r="VA56" s="22"/>
      <c r="VB56" s="22"/>
      <c r="VC56" s="22"/>
      <c r="VD56" s="22"/>
      <c r="VE56" s="22"/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/>
      <c r="VT56" s="22"/>
      <c r="VU56" s="22"/>
      <c r="VV56" s="22"/>
      <c r="VW56" s="22"/>
      <c r="VX56" s="22"/>
      <c r="VY56" s="22"/>
      <c r="VZ56" s="22"/>
      <c r="WA56" s="22"/>
      <c r="WB56" s="22"/>
      <c r="WC56" s="22"/>
      <c r="WD56" s="22"/>
      <c r="WE56" s="22"/>
      <c r="WF56" s="22"/>
      <c r="WG56" s="22"/>
      <c r="WH56" s="22"/>
      <c r="WI56" s="22"/>
      <c r="WJ56" s="22"/>
      <c r="WK56" s="22"/>
      <c r="WL56" s="22"/>
      <c r="WM56" s="22"/>
      <c r="WN56" s="22"/>
      <c r="WO56" s="22"/>
      <c r="WP56" s="22"/>
      <c r="WQ56" s="22"/>
      <c r="WR56" s="22"/>
      <c r="WS56" s="22"/>
      <c r="WT56" s="22"/>
      <c r="WU56" s="22"/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/>
      <c r="XL56" s="22"/>
      <c r="XM56" s="22"/>
      <c r="XN56" s="22"/>
      <c r="XO56" s="22"/>
      <c r="XP56" s="22"/>
      <c r="XQ56" s="22"/>
      <c r="XR56" s="22"/>
      <c r="XS56" s="22"/>
      <c r="XT56" s="22"/>
      <c r="XU56" s="22"/>
      <c r="XV56" s="22"/>
      <c r="XW56" s="22"/>
      <c r="XX56" s="22"/>
      <c r="XY56" s="22"/>
      <c r="XZ56" s="22"/>
      <c r="YA56" s="22"/>
      <c r="YB56" s="22"/>
      <c r="YC56" s="22"/>
      <c r="YD56" s="22"/>
      <c r="YE56" s="22"/>
      <c r="YF56" s="22"/>
      <c r="YG56" s="22"/>
      <c r="YH56" s="22"/>
      <c r="YI56" s="22"/>
      <c r="YJ56" s="22"/>
      <c r="YK56" s="22"/>
      <c r="YL56" s="22"/>
      <c r="YM56" s="22"/>
      <c r="YN56" s="22"/>
      <c r="YO56" s="22"/>
      <c r="YP56" s="22"/>
      <c r="YQ56" s="22"/>
      <c r="YR56" s="22"/>
      <c r="YS56" s="22"/>
      <c r="YT56" s="22"/>
      <c r="YU56" s="22"/>
      <c r="YV56" s="22"/>
      <c r="YW56" s="22"/>
      <c r="YX56" s="22"/>
      <c r="YY56" s="22"/>
      <c r="YZ56" s="22"/>
      <c r="ZA56" s="22"/>
      <c r="ZB56" s="22"/>
      <c r="ZC56" s="22"/>
      <c r="ZD56" s="22"/>
      <c r="ZE56" s="22"/>
      <c r="ZF56" s="22"/>
      <c r="ZG56" s="22"/>
      <c r="ZH56" s="22"/>
      <c r="ZI56" s="22"/>
      <c r="ZJ56" s="22"/>
      <c r="ZK56" s="22"/>
      <c r="ZL56" s="22"/>
      <c r="ZM56" s="22"/>
      <c r="ZN56" s="22"/>
      <c r="ZO56" s="22"/>
      <c r="ZP56" s="22"/>
      <c r="ZQ56" s="22"/>
      <c r="ZR56" s="22"/>
      <c r="ZS56" s="22"/>
      <c r="ZT56" s="22"/>
      <c r="ZU56" s="22"/>
      <c r="ZV56" s="22"/>
      <c r="ZW56" s="22"/>
      <c r="ZX56" s="22"/>
      <c r="ZY56" s="22"/>
      <c r="ZZ56" s="22"/>
      <c r="AAA56" s="22"/>
      <c r="AAB56" s="22"/>
      <c r="AAC56" s="22"/>
      <c r="AAD56" s="22"/>
      <c r="AAE56" s="22"/>
      <c r="AAF56" s="22"/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/>
      <c r="AAR56" s="22"/>
      <c r="AAS56" s="22"/>
      <c r="AAT56" s="22"/>
      <c r="AAU56" s="22"/>
      <c r="AAV56" s="22"/>
      <c r="AAW56" s="22"/>
      <c r="AAX56" s="22"/>
      <c r="AAY56" s="22"/>
      <c r="AAZ56" s="22"/>
      <c r="ABA56" s="22"/>
      <c r="ABB56" s="22"/>
      <c r="ABC56" s="22"/>
      <c r="ABD56" s="22"/>
      <c r="ABE56" s="22"/>
      <c r="ABF56" s="22"/>
      <c r="ABG56" s="22"/>
      <c r="ABH56" s="22"/>
      <c r="ABI56" s="22"/>
      <c r="ABJ56" s="22"/>
      <c r="ABK56" s="22"/>
      <c r="ABL56" s="22"/>
      <c r="ABM56" s="22"/>
      <c r="ABN56" s="22"/>
      <c r="ABO56" s="22"/>
      <c r="ABP56" s="22"/>
      <c r="ABQ56" s="22"/>
      <c r="ABR56" s="22"/>
      <c r="ABS56" s="22"/>
      <c r="ABT56" s="22"/>
      <c r="ABU56" s="22"/>
      <c r="ABV56" s="22"/>
      <c r="ABW56" s="22"/>
      <c r="ABX56" s="22"/>
      <c r="ABY56" s="22"/>
      <c r="ABZ56" s="22"/>
      <c r="ACA56" s="22"/>
      <c r="ACB56" s="22"/>
      <c r="ACC56" s="22"/>
      <c r="ACD56" s="22"/>
      <c r="ACE56" s="22"/>
      <c r="ACF56" s="22"/>
      <c r="ACG56" s="22"/>
      <c r="ACH56" s="22"/>
      <c r="ACI56" s="22"/>
      <c r="ACJ56" s="22"/>
      <c r="ACK56" s="22"/>
      <c r="ACL56" s="22"/>
      <c r="ACM56" s="22"/>
      <c r="ACN56" s="22"/>
      <c r="ACO56" s="22"/>
      <c r="ACP56" s="22"/>
      <c r="ACQ56" s="22"/>
      <c r="ACR56" s="22"/>
      <c r="ACS56" s="22"/>
      <c r="ACT56" s="22"/>
      <c r="ACU56" s="22"/>
      <c r="ACV56" s="22"/>
      <c r="ACW56" s="22"/>
      <c r="ACX56" s="22"/>
      <c r="ACY56" s="22"/>
      <c r="ACZ56" s="22"/>
      <c r="ADA56" s="22"/>
      <c r="ADB56" s="22"/>
      <c r="ADC56" s="22"/>
      <c r="ADD56" s="22"/>
      <c r="ADE56" s="22"/>
      <c r="ADF56" s="22"/>
      <c r="ADG56" s="22"/>
      <c r="ADH56" s="22"/>
      <c r="ADI56" s="22"/>
      <c r="ADJ56" s="22"/>
      <c r="ADK56" s="22"/>
      <c r="ADL56" s="22"/>
      <c r="ADM56" s="22"/>
      <c r="ADN56" s="22"/>
      <c r="ADO56" s="22"/>
      <c r="ADP56" s="22"/>
      <c r="ADQ56" s="22"/>
      <c r="ADR56" s="22"/>
      <c r="ADS56" s="22"/>
      <c r="ADT56" s="22"/>
      <c r="ADU56" s="22"/>
      <c r="ADV56" s="22"/>
      <c r="ADW56" s="22"/>
      <c r="ADX56" s="22"/>
      <c r="ADY56" s="22"/>
      <c r="ADZ56" s="22"/>
      <c r="AEA56" s="22"/>
      <c r="AEB56" s="22"/>
      <c r="AEC56" s="22"/>
      <c r="AED56" s="22"/>
      <c r="AEE56" s="22"/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/>
      <c r="AFI56" s="22"/>
      <c r="AFJ56" s="22"/>
      <c r="AFK56" s="22"/>
      <c r="AFL56" s="22"/>
      <c r="AFM56" s="22"/>
      <c r="AFN56" s="22"/>
      <c r="AFO56" s="22"/>
      <c r="AFP56" s="22"/>
      <c r="AFQ56" s="22"/>
      <c r="AFR56" s="22"/>
    </row>
    <row r="57" spans="1:850" ht="18.75">
      <c r="A57" s="22">
        <v>42082</v>
      </c>
      <c r="B57" s="29">
        <v>70450</v>
      </c>
      <c r="C57" s="29">
        <v>165134</v>
      </c>
      <c r="D57" s="29">
        <v>3059</v>
      </c>
      <c r="E57" s="29">
        <v>20539</v>
      </c>
      <c r="F57" s="29">
        <v>75276</v>
      </c>
      <c r="G57" s="29">
        <v>58483</v>
      </c>
      <c r="H57" s="29">
        <v>5394</v>
      </c>
      <c r="I57" s="29">
        <v>59559</v>
      </c>
      <c r="J57" s="29">
        <v>14719</v>
      </c>
      <c r="K57" s="29">
        <v>7318</v>
      </c>
      <c r="L57" s="29">
        <v>3459</v>
      </c>
      <c r="M57" s="29">
        <v>5802</v>
      </c>
      <c r="N57" s="29">
        <v>10279</v>
      </c>
      <c r="O57" s="29">
        <v>8462</v>
      </c>
      <c r="P57" s="29">
        <v>12828</v>
      </c>
      <c r="Q57" s="29">
        <v>2971</v>
      </c>
      <c r="R57" s="29">
        <v>894</v>
      </c>
      <c r="S57" s="29">
        <v>27994</v>
      </c>
      <c r="T57" s="40">
        <v>15209</v>
      </c>
      <c r="U57" s="40">
        <v>11177</v>
      </c>
      <c r="V57" s="39">
        <v>15714</v>
      </c>
      <c r="W57" s="39">
        <v>11751</v>
      </c>
      <c r="X57" s="40">
        <v>5285</v>
      </c>
      <c r="Y57" s="40">
        <v>4668</v>
      </c>
      <c r="Z57" s="40">
        <v>36119</v>
      </c>
      <c r="AA57" s="40">
        <v>3999</v>
      </c>
      <c r="AB57" s="40">
        <v>5310</v>
      </c>
      <c r="AC57" s="39">
        <v>19524</v>
      </c>
      <c r="AD57" s="35">
        <v>913</v>
      </c>
      <c r="AE57" s="40">
        <v>5977</v>
      </c>
      <c r="AF57" s="40">
        <v>7852</v>
      </c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  <c r="CP57" s="40"/>
      <c r="CQ57" s="40"/>
      <c r="CR57" s="40"/>
      <c r="CS57" s="40"/>
      <c r="CT57" s="40"/>
      <c r="CU57" s="40"/>
      <c r="CV57" s="40"/>
      <c r="EL57" s="22"/>
      <c r="EM57" s="22"/>
      <c r="EN57" s="22"/>
      <c r="EO57" s="22"/>
      <c r="EP57" s="22"/>
      <c r="EQ57" s="22"/>
      <c r="ER57" s="22"/>
      <c r="ES57" s="22"/>
      <c r="ET57" s="22"/>
      <c r="EU57" s="22"/>
      <c r="EV57" s="22"/>
      <c r="EW57" s="22"/>
      <c r="EX57" s="22"/>
      <c r="EY57" s="22"/>
      <c r="EZ57" s="22"/>
      <c r="FA57" s="22"/>
      <c r="FB57" s="22"/>
      <c r="FC57" s="22"/>
      <c r="FD57" s="22"/>
      <c r="FE57" s="22"/>
      <c r="FF57" s="22"/>
      <c r="FG57" s="22"/>
      <c r="FH57" s="22"/>
      <c r="FI57" s="22"/>
      <c r="FJ57" s="22"/>
      <c r="FK57" s="22"/>
      <c r="FL57" s="22"/>
      <c r="FM57" s="22"/>
      <c r="FN57" s="22"/>
      <c r="FO57" s="22"/>
      <c r="FP57" s="22"/>
      <c r="FQ57" s="22"/>
      <c r="FR57" s="22"/>
      <c r="FS57" s="22"/>
      <c r="FT57" s="22"/>
      <c r="FU57" s="22"/>
      <c r="FV57" s="22"/>
      <c r="FW57" s="22"/>
      <c r="FX57" s="22"/>
      <c r="FY57" s="22"/>
      <c r="FZ57" s="22"/>
      <c r="GA57" s="22"/>
      <c r="GB57" s="22"/>
      <c r="GC57" s="22"/>
      <c r="GD57" s="22"/>
      <c r="GE57" s="22"/>
      <c r="GF57" s="22"/>
      <c r="GG57" s="22"/>
      <c r="GH57" s="22"/>
      <c r="GI57" s="22"/>
      <c r="GJ57" s="22"/>
      <c r="GK57" s="22"/>
      <c r="GL57" s="22"/>
      <c r="GM57" s="22"/>
      <c r="GN57" s="22"/>
      <c r="GO57" s="22"/>
      <c r="GP57" s="22"/>
      <c r="GQ57" s="22"/>
      <c r="GR57" s="22"/>
      <c r="GS57" s="22"/>
      <c r="GT57" s="22"/>
      <c r="GU57" s="22"/>
      <c r="GV57" s="22"/>
      <c r="GW57" s="22"/>
      <c r="GX57" s="22"/>
      <c r="GY57" s="22"/>
      <c r="GZ57" s="22"/>
      <c r="HA57" s="22"/>
      <c r="HB57" s="22"/>
      <c r="HC57" s="22"/>
      <c r="HD57" s="22"/>
      <c r="HE57" s="22"/>
      <c r="HF57" s="22"/>
      <c r="HG57" s="22"/>
      <c r="HH57" s="22"/>
      <c r="HI57" s="22"/>
      <c r="HJ57" s="22"/>
      <c r="HK57" s="22"/>
      <c r="HL57" s="22"/>
      <c r="HM57" s="22"/>
      <c r="HN57" s="22"/>
      <c r="HO57" s="22"/>
      <c r="HP57" s="22"/>
      <c r="HQ57" s="22"/>
      <c r="HR57" s="22"/>
      <c r="HS57" s="22"/>
      <c r="HT57" s="22"/>
      <c r="HU57" s="22"/>
      <c r="HV57" s="22"/>
      <c r="HW57" s="22"/>
      <c r="HX57" s="22"/>
      <c r="HY57" s="22"/>
      <c r="HZ57" s="22"/>
      <c r="IA57" s="22"/>
      <c r="IB57" s="22"/>
      <c r="IC57" s="22"/>
      <c r="ID57" s="22"/>
      <c r="IE57" s="22"/>
      <c r="IF57" s="22"/>
      <c r="IG57" s="22"/>
      <c r="IH57" s="22"/>
      <c r="II57" s="22"/>
      <c r="IJ57" s="22"/>
      <c r="IK57" s="22"/>
      <c r="IL57" s="22"/>
      <c r="IM57" s="22"/>
      <c r="IN57" s="22"/>
      <c r="IO57" s="22"/>
      <c r="IP57" s="22"/>
      <c r="IQ57" s="22"/>
      <c r="IR57" s="22"/>
      <c r="IS57" s="22"/>
      <c r="IT57" s="22"/>
      <c r="IU57" s="22"/>
      <c r="IV57" s="22"/>
      <c r="IW57" s="22"/>
      <c r="IX57" s="22"/>
      <c r="IY57" s="22"/>
      <c r="IZ57" s="22"/>
      <c r="JA57" s="22"/>
      <c r="JB57" s="22"/>
      <c r="JC57" s="22"/>
      <c r="JD57" s="22"/>
      <c r="JE57" s="22"/>
      <c r="JF57" s="22"/>
      <c r="JG57" s="22"/>
      <c r="JH57" s="22"/>
      <c r="JI57" s="22"/>
      <c r="JJ57" s="22"/>
      <c r="JK57" s="22"/>
      <c r="JL57" s="22"/>
      <c r="JM57" s="22"/>
      <c r="JN57" s="22"/>
      <c r="JO57" s="22"/>
      <c r="JP57" s="22"/>
      <c r="JQ57" s="22"/>
      <c r="JR57" s="22"/>
      <c r="JS57" s="22"/>
      <c r="JT57" s="22"/>
      <c r="JU57" s="22"/>
      <c r="JV57" s="22"/>
      <c r="JW57" s="22"/>
      <c r="JX57" s="22"/>
      <c r="JY57" s="22"/>
      <c r="JZ57" s="22"/>
      <c r="KA57" s="22"/>
      <c r="KB57" s="22"/>
      <c r="KC57" s="22"/>
      <c r="KD57" s="22"/>
      <c r="KE57" s="22"/>
      <c r="KF57" s="22"/>
      <c r="KG57" s="22"/>
      <c r="KH57" s="22"/>
      <c r="KI57" s="22"/>
      <c r="KJ57" s="22"/>
      <c r="KK57" s="22"/>
      <c r="KL57" s="22"/>
      <c r="KM57" s="22"/>
      <c r="KN57" s="22"/>
      <c r="KO57" s="22"/>
      <c r="KP57" s="22"/>
      <c r="KQ57" s="22"/>
      <c r="KR57" s="22"/>
      <c r="KS57" s="22"/>
      <c r="KT57" s="22"/>
      <c r="KU57" s="22"/>
      <c r="KV57" s="22"/>
      <c r="KW57" s="22"/>
      <c r="KX57" s="22"/>
      <c r="KY57" s="22"/>
      <c r="KZ57" s="22"/>
      <c r="LA57" s="22"/>
      <c r="LB57" s="22"/>
      <c r="LC57" s="22"/>
      <c r="LD57" s="22"/>
      <c r="LE57" s="22"/>
      <c r="LF57" s="22"/>
      <c r="LG57" s="22"/>
      <c r="LH57" s="22"/>
      <c r="LI57" s="22"/>
      <c r="LJ57" s="22"/>
      <c r="LK57" s="22"/>
      <c r="LL57" s="22"/>
      <c r="LM57" s="22"/>
      <c r="LN57" s="22"/>
      <c r="LO57" s="22"/>
      <c r="LP57" s="22"/>
      <c r="LQ57" s="22"/>
      <c r="LR57" s="22"/>
      <c r="LS57" s="22"/>
      <c r="LT57" s="22"/>
      <c r="LU57" s="22"/>
      <c r="LV57" s="22"/>
      <c r="LW57" s="22"/>
      <c r="LX57" s="22"/>
      <c r="LY57" s="22"/>
      <c r="LZ57" s="22"/>
      <c r="MA57" s="22"/>
      <c r="MB57" s="22"/>
      <c r="MC57" s="22"/>
      <c r="MD57" s="22"/>
      <c r="ME57" s="22"/>
      <c r="MF57" s="22"/>
      <c r="MG57" s="22"/>
      <c r="MH57" s="22"/>
      <c r="MI57" s="22"/>
      <c r="MJ57" s="22"/>
      <c r="MK57" s="22"/>
      <c r="ML57" s="22"/>
      <c r="MM57" s="22"/>
      <c r="MN57" s="22"/>
      <c r="MO57" s="22"/>
      <c r="MP57" s="22"/>
      <c r="MQ57" s="22"/>
      <c r="MR57" s="22"/>
      <c r="MS57" s="22"/>
      <c r="MT57" s="22"/>
      <c r="MU57" s="22"/>
      <c r="MV57" s="22"/>
      <c r="MW57" s="22"/>
      <c r="MX57" s="22"/>
      <c r="MY57" s="22"/>
      <c r="MZ57" s="22"/>
      <c r="NA57" s="22"/>
      <c r="NB57" s="22"/>
      <c r="NC57" s="22"/>
      <c r="ND57" s="22"/>
      <c r="NE57" s="22"/>
      <c r="NF57" s="22"/>
      <c r="NG57" s="22"/>
      <c r="NH57" s="22"/>
      <c r="NI57" s="22"/>
      <c r="NJ57" s="22"/>
      <c r="NK57" s="22"/>
      <c r="NL57" s="22"/>
      <c r="NM57" s="22"/>
      <c r="NN57" s="22"/>
      <c r="NO57" s="22"/>
      <c r="NP57" s="22"/>
      <c r="NQ57" s="22"/>
      <c r="NR57" s="22"/>
      <c r="NS57" s="22"/>
      <c r="NT57" s="22"/>
      <c r="NU57" s="22"/>
      <c r="NV57" s="22"/>
      <c r="NW57" s="22"/>
      <c r="NX57" s="22"/>
      <c r="NY57" s="22"/>
      <c r="NZ57" s="22"/>
      <c r="OA57" s="22"/>
      <c r="OB57" s="22"/>
      <c r="OC57" s="22"/>
      <c r="OD57" s="22"/>
      <c r="OE57" s="22"/>
      <c r="OF57" s="22"/>
      <c r="OG57" s="22"/>
      <c r="OH57" s="22"/>
      <c r="OI57" s="22"/>
      <c r="OJ57" s="22"/>
      <c r="OK57" s="22"/>
      <c r="OL57" s="22"/>
      <c r="OM57" s="22"/>
      <c r="ON57" s="22"/>
      <c r="OO57" s="22"/>
      <c r="OP57" s="22"/>
      <c r="OQ57" s="22"/>
      <c r="OR57" s="22"/>
      <c r="OS57" s="22"/>
      <c r="OT57" s="22"/>
      <c r="OU57" s="22"/>
      <c r="OV57" s="22"/>
      <c r="OW57" s="22"/>
      <c r="OX57" s="22"/>
      <c r="OY57" s="22"/>
      <c r="OZ57" s="22"/>
      <c r="PA57" s="22"/>
      <c r="PB57" s="22"/>
      <c r="PC57" s="22"/>
      <c r="PD57" s="22"/>
      <c r="PE57" s="22"/>
      <c r="PF57" s="22"/>
      <c r="PG57" s="22"/>
      <c r="PH57" s="22"/>
      <c r="PI57" s="22"/>
      <c r="PJ57" s="22"/>
      <c r="PK57" s="22"/>
      <c r="PL57" s="22"/>
      <c r="PM57" s="22"/>
      <c r="PN57" s="22"/>
      <c r="PO57" s="22"/>
      <c r="PP57" s="22"/>
      <c r="PQ57" s="22"/>
      <c r="PR57" s="22"/>
      <c r="PS57" s="22"/>
      <c r="PT57" s="22"/>
      <c r="PU57" s="22"/>
      <c r="PV57" s="22"/>
      <c r="PW57" s="22"/>
      <c r="PX57" s="22"/>
      <c r="PY57" s="22"/>
      <c r="PZ57" s="22"/>
      <c r="QA57" s="22"/>
      <c r="QB57" s="22"/>
      <c r="QC57" s="22"/>
      <c r="QD57" s="22"/>
      <c r="QE57" s="22"/>
      <c r="QF57" s="22"/>
      <c r="QG57" s="22"/>
      <c r="QH57" s="22"/>
      <c r="QI57" s="22"/>
      <c r="QJ57" s="22"/>
      <c r="QK57" s="22"/>
      <c r="QL57" s="22"/>
      <c r="QM57" s="22"/>
      <c r="QN57" s="22"/>
      <c r="QO57" s="22"/>
      <c r="QP57" s="22"/>
      <c r="QQ57" s="22"/>
      <c r="QR57" s="22"/>
      <c r="QS57" s="22"/>
      <c r="QT57" s="22"/>
      <c r="QU57" s="22"/>
      <c r="QV57" s="22"/>
      <c r="QW57" s="22"/>
      <c r="QX57" s="22"/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/>
      <c r="RM57" s="22"/>
      <c r="RN57" s="22"/>
      <c r="RO57" s="22"/>
      <c r="RP57" s="22"/>
      <c r="RQ57" s="22"/>
      <c r="RR57" s="22"/>
      <c r="RS57" s="22"/>
      <c r="RT57" s="22"/>
      <c r="RU57" s="22"/>
      <c r="RV57" s="22"/>
      <c r="RW57" s="22"/>
      <c r="RX57" s="22"/>
      <c r="RY57" s="22"/>
      <c r="RZ57" s="22"/>
      <c r="SA57" s="22"/>
      <c r="SB57" s="22"/>
      <c r="SC57" s="22"/>
      <c r="SD57" s="22"/>
      <c r="SE57" s="22"/>
      <c r="SF57" s="22"/>
      <c r="SG57" s="22"/>
      <c r="SH57" s="22"/>
      <c r="SI57" s="22"/>
      <c r="SJ57" s="22"/>
      <c r="SK57" s="22"/>
      <c r="SL57" s="22"/>
      <c r="SM57" s="22"/>
      <c r="SN57" s="22"/>
      <c r="SO57" s="22"/>
      <c r="SP57" s="22"/>
      <c r="SQ57" s="22"/>
      <c r="SR57" s="22"/>
      <c r="SS57" s="22"/>
      <c r="ST57" s="22"/>
      <c r="SU57" s="22"/>
      <c r="SV57" s="22"/>
      <c r="SW57" s="22"/>
      <c r="SX57" s="22"/>
      <c r="SY57" s="22"/>
      <c r="SZ57" s="22"/>
      <c r="TA57" s="22"/>
      <c r="TB57" s="22"/>
      <c r="TC57" s="22"/>
      <c r="TD57" s="22"/>
      <c r="TE57" s="22"/>
      <c r="TF57" s="22"/>
      <c r="TG57" s="22"/>
      <c r="TH57" s="22"/>
      <c r="TI57" s="22"/>
      <c r="TJ57" s="22"/>
      <c r="TK57" s="22"/>
      <c r="TL57" s="22"/>
      <c r="TM57" s="22"/>
      <c r="TN57" s="22"/>
      <c r="TO57" s="22"/>
      <c r="TP57" s="22"/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/>
      <c r="UD57" s="22"/>
      <c r="UE57" s="22"/>
      <c r="UF57" s="22"/>
      <c r="UG57" s="22"/>
      <c r="UH57" s="22"/>
      <c r="UI57" s="22"/>
      <c r="UJ57" s="22"/>
      <c r="UK57" s="22"/>
      <c r="UL57" s="22"/>
      <c r="UM57" s="22"/>
      <c r="UN57" s="22"/>
      <c r="UO57" s="22"/>
      <c r="UP57" s="22"/>
      <c r="UQ57" s="22"/>
      <c r="UR57" s="22"/>
      <c r="US57" s="22"/>
      <c r="UT57" s="22"/>
      <c r="UU57" s="22"/>
      <c r="UV57" s="22"/>
      <c r="UW57" s="22"/>
      <c r="UX57" s="22"/>
      <c r="UY57" s="22"/>
      <c r="UZ57" s="22"/>
      <c r="VA57" s="22"/>
      <c r="VB57" s="22"/>
      <c r="VC57" s="22"/>
      <c r="VD57" s="22"/>
      <c r="VE57" s="22"/>
      <c r="VF57" s="22"/>
      <c r="VG57" s="22"/>
      <c r="VH57" s="22"/>
      <c r="VI57" s="22"/>
      <c r="VJ57" s="22"/>
      <c r="VK57" s="22"/>
      <c r="VL57" s="22"/>
      <c r="VM57" s="22"/>
      <c r="VN57" s="22"/>
      <c r="VO57" s="22"/>
      <c r="VP57" s="22"/>
      <c r="VQ57" s="22"/>
      <c r="VR57" s="22"/>
      <c r="VS57" s="22"/>
      <c r="VT57" s="22"/>
      <c r="VU57" s="22"/>
      <c r="VV57" s="22"/>
      <c r="VW57" s="22"/>
      <c r="VX57" s="22"/>
      <c r="VY57" s="22"/>
      <c r="VZ57" s="22"/>
      <c r="WA57" s="22"/>
      <c r="WB57" s="22"/>
      <c r="WC57" s="22"/>
      <c r="WD57" s="22"/>
      <c r="WE57" s="22"/>
      <c r="WF57" s="22"/>
      <c r="WG57" s="22"/>
      <c r="WH57" s="22"/>
      <c r="WI57" s="22"/>
      <c r="WJ57" s="22"/>
      <c r="WK57" s="22"/>
      <c r="WL57" s="22"/>
      <c r="WM57" s="22"/>
      <c r="WN57" s="22"/>
      <c r="WO57" s="22"/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/>
      <c r="XA57" s="22"/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/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/>
      <c r="YB57" s="22"/>
      <c r="YC57" s="22"/>
      <c r="YD57" s="22"/>
      <c r="YE57" s="22"/>
      <c r="YF57" s="22"/>
      <c r="YG57" s="22"/>
      <c r="YH57" s="22"/>
      <c r="YI57" s="22"/>
      <c r="YJ57" s="22"/>
      <c r="YK57" s="22"/>
      <c r="YL57" s="22"/>
      <c r="YM57" s="22"/>
      <c r="YN57" s="22"/>
      <c r="YO57" s="22"/>
      <c r="YP57" s="22"/>
      <c r="YQ57" s="22"/>
      <c r="YR57" s="22"/>
      <c r="YS57" s="22"/>
      <c r="YT57" s="22"/>
      <c r="YU57" s="22"/>
      <c r="YV57" s="22"/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/>
      <c r="ZJ57" s="22"/>
      <c r="ZK57" s="22"/>
      <c r="ZL57" s="22"/>
      <c r="ZM57" s="22"/>
      <c r="ZN57" s="22"/>
      <c r="ZO57" s="22"/>
      <c r="ZP57" s="22"/>
      <c r="ZQ57" s="22"/>
      <c r="ZR57" s="22"/>
      <c r="ZS57" s="22"/>
      <c r="ZT57" s="22"/>
      <c r="ZU57" s="22"/>
      <c r="ZV57" s="22"/>
      <c r="ZW57" s="22"/>
      <c r="ZX57" s="22"/>
      <c r="ZY57" s="22"/>
      <c r="ZZ57" s="22"/>
      <c r="AAA57" s="22"/>
      <c r="AAB57" s="22"/>
      <c r="AAC57" s="22"/>
      <c r="AAD57" s="22"/>
      <c r="AAE57" s="22"/>
      <c r="AAF57" s="22"/>
      <c r="AAG57" s="22"/>
      <c r="AAH57" s="22"/>
      <c r="AAI57" s="22"/>
      <c r="AAJ57" s="22"/>
      <c r="AAK57" s="22"/>
      <c r="AAL57" s="22"/>
      <c r="AAM57" s="22"/>
      <c r="AAN57" s="22"/>
      <c r="AAO57" s="22"/>
      <c r="AAP57" s="22"/>
      <c r="AAQ57" s="22"/>
      <c r="AAR57" s="22"/>
      <c r="AAS57" s="22"/>
      <c r="AAT57" s="22"/>
      <c r="AAU57" s="22"/>
      <c r="AAV57" s="22"/>
      <c r="AAW57" s="22"/>
      <c r="AAX57" s="22"/>
      <c r="AAY57" s="22"/>
      <c r="AAZ57" s="22"/>
      <c r="ABA57" s="22"/>
      <c r="ABB57" s="22"/>
      <c r="ABC57" s="22"/>
      <c r="ABD57" s="22"/>
      <c r="ABE57" s="22"/>
      <c r="ABF57" s="22"/>
      <c r="ABG57" s="22"/>
      <c r="ABH57" s="22"/>
      <c r="ABI57" s="22"/>
      <c r="ABJ57" s="22"/>
      <c r="ABK57" s="22"/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/>
      <c r="ACF57" s="22"/>
      <c r="ACG57" s="22"/>
      <c r="ACH57" s="22"/>
      <c r="ACI57" s="22"/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/>
      <c r="ACV57" s="22"/>
      <c r="ACW57" s="22"/>
      <c r="ACX57" s="22"/>
      <c r="ACY57" s="22"/>
      <c r="ACZ57" s="22"/>
      <c r="ADA57" s="22"/>
      <c r="ADB57" s="22"/>
      <c r="ADC57" s="22"/>
      <c r="ADD57" s="22"/>
      <c r="ADE57" s="22"/>
      <c r="ADF57" s="22"/>
      <c r="ADG57" s="22"/>
      <c r="ADH57" s="22"/>
      <c r="ADI57" s="22"/>
      <c r="ADJ57" s="22"/>
      <c r="ADK57" s="22"/>
      <c r="ADL57" s="22"/>
      <c r="ADM57" s="22"/>
      <c r="ADN57" s="22"/>
      <c r="ADO57" s="22"/>
      <c r="ADP57" s="22"/>
      <c r="ADQ57" s="22"/>
      <c r="ADR57" s="22"/>
      <c r="ADS57" s="22"/>
      <c r="ADT57" s="22"/>
      <c r="ADU57" s="22"/>
      <c r="ADV57" s="22"/>
      <c r="ADW57" s="22"/>
      <c r="ADX57" s="22"/>
      <c r="ADY57" s="22"/>
      <c r="ADZ57" s="22"/>
      <c r="AEA57" s="22"/>
      <c r="AEB57" s="22"/>
      <c r="AEC57" s="22"/>
      <c r="AED57" s="22"/>
      <c r="AEE57" s="22"/>
      <c r="AEF57" s="22"/>
      <c r="AEG57" s="22"/>
      <c r="AEH57" s="22"/>
      <c r="AEI57" s="22"/>
      <c r="AEJ57" s="22"/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/>
      <c r="AFB57" s="22"/>
      <c r="AFC57" s="22"/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</row>
    <row r="58" spans="1:850" ht="18.75">
      <c r="A58" s="22">
        <v>42081</v>
      </c>
      <c r="B58" s="29">
        <v>72196</v>
      </c>
      <c r="C58" s="29">
        <v>164161</v>
      </c>
      <c r="D58" s="29">
        <v>3269</v>
      </c>
      <c r="E58" s="29">
        <v>19100</v>
      </c>
      <c r="F58" s="29">
        <v>74423</v>
      </c>
      <c r="G58" s="29">
        <v>57929</v>
      </c>
      <c r="H58" s="29">
        <v>5557</v>
      </c>
      <c r="I58" s="29">
        <v>58132</v>
      </c>
      <c r="J58" s="29">
        <v>15004</v>
      </c>
      <c r="K58" s="29">
        <v>7499</v>
      </c>
      <c r="L58" s="29">
        <v>3420</v>
      </c>
      <c r="M58" s="29">
        <v>5652</v>
      </c>
      <c r="N58" s="29">
        <v>10978</v>
      </c>
      <c r="O58" s="29">
        <v>8460</v>
      </c>
      <c r="P58" s="29">
        <v>12441</v>
      </c>
      <c r="Q58" s="29">
        <v>2907</v>
      </c>
      <c r="R58" s="29">
        <v>917</v>
      </c>
      <c r="S58" s="29">
        <v>28547</v>
      </c>
      <c r="T58" s="40">
        <v>15382</v>
      </c>
      <c r="U58" s="40">
        <v>11071</v>
      </c>
      <c r="V58" s="39">
        <v>20166</v>
      </c>
      <c r="W58" s="39">
        <v>11968</v>
      </c>
      <c r="X58" s="40">
        <v>5758</v>
      </c>
      <c r="Y58" s="40">
        <v>5198</v>
      </c>
      <c r="Z58" s="40">
        <v>33994</v>
      </c>
      <c r="AA58" s="40">
        <v>3982</v>
      </c>
      <c r="AB58" s="40">
        <v>5272</v>
      </c>
      <c r="AC58" s="39">
        <v>20219</v>
      </c>
      <c r="AD58" s="35">
        <v>927</v>
      </c>
      <c r="AE58" s="40">
        <v>6180</v>
      </c>
      <c r="AF58" s="40">
        <v>7506</v>
      </c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  <c r="CP58" s="40"/>
      <c r="CQ58" s="40"/>
      <c r="CR58" s="40"/>
      <c r="CS58" s="40"/>
      <c r="CT58" s="40"/>
      <c r="CU58" s="40"/>
      <c r="CV58" s="40"/>
      <c r="EL58" s="22"/>
      <c r="EM58" s="22"/>
      <c r="EN58" s="22"/>
      <c r="EO58" s="22"/>
      <c r="EP58" s="22"/>
      <c r="EQ58" s="22"/>
      <c r="ER58" s="22"/>
      <c r="ES58" s="22"/>
      <c r="ET58" s="22"/>
      <c r="EU58" s="22"/>
      <c r="EV58" s="22"/>
      <c r="EW58" s="22"/>
      <c r="EX58" s="22"/>
      <c r="EY58" s="22"/>
      <c r="EZ58" s="22"/>
      <c r="FA58" s="22"/>
      <c r="FB58" s="22"/>
      <c r="FC58" s="22"/>
      <c r="FD58" s="22"/>
      <c r="FE58" s="22"/>
      <c r="FF58" s="22"/>
      <c r="FG58" s="22"/>
      <c r="FH58" s="22"/>
      <c r="FI58" s="22"/>
      <c r="FJ58" s="22"/>
      <c r="FK58" s="22"/>
      <c r="FL58" s="22"/>
      <c r="FM58" s="22"/>
      <c r="FN58" s="22"/>
      <c r="FO58" s="22"/>
      <c r="FP58" s="22"/>
      <c r="FQ58" s="22"/>
      <c r="FR58" s="22"/>
      <c r="FS58" s="22"/>
      <c r="FT58" s="22"/>
      <c r="FU58" s="22"/>
      <c r="FV58" s="22"/>
      <c r="FW58" s="22"/>
      <c r="FX58" s="22"/>
      <c r="FY58" s="22"/>
      <c r="FZ58" s="22"/>
      <c r="GA58" s="22"/>
      <c r="GB58" s="22"/>
      <c r="GC58" s="22"/>
      <c r="GD58" s="22"/>
      <c r="GE58" s="22"/>
      <c r="GF58" s="22"/>
      <c r="GG58" s="22"/>
      <c r="GH58" s="22"/>
      <c r="GI58" s="22"/>
      <c r="GJ58" s="22"/>
      <c r="GK58" s="22"/>
      <c r="GL58" s="22"/>
      <c r="GM58" s="22"/>
      <c r="GN58" s="22"/>
      <c r="GO58" s="22"/>
      <c r="GP58" s="22"/>
      <c r="GQ58" s="22"/>
      <c r="GR58" s="22"/>
      <c r="GS58" s="22"/>
      <c r="GT58" s="22"/>
      <c r="GU58" s="22"/>
      <c r="GV58" s="22"/>
      <c r="GW58" s="22"/>
      <c r="GX58" s="22"/>
      <c r="GY58" s="22"/>
      <c r="GZ58" s="22"/>
      <c r="HA58" s="22"/>
      <c r="HB58" s="22"/>
      <c r="HC58" s="22"/>
      <c r="HD58" s="22"/>
      <c r="HE58" s="22"/>
      <c r="HF58" s="22"/>
      <c r="HG58" s="22"/>
      <c r="HH58" s="22"/>
      <c r="HI58" s="22"/>
      <c r="HJ58" s="22"/>
      <c r="HK58" s="22"/>
      <c r="HL58" s="22"/>
      <c r="HM58" s="22"/>
      <c r="HN58" s="22"/>
      <c r="HO58" s="22"/>
      <c r="HP58" s="22"/>
      <c r="HQ58" s="22"/>
      <c r="HR58" s="22"/>
      <c r="HS58" s="22"/>
      <c r="HT58" s="22"/>
      <c r="HU58" s="22"/>
      <c r="HV58" s="22"/>
      <c r="HW58" s="22"/>
      <c r="HX58" s="22"/>
      <c r="HY58" s="22"/>
      <c r="HZ58" s="22"/>
      <c r="IA58" s="22"/>
      <c r="IB58" s="22"/>
      <c r="IC58" s="22"/>
      <c r="ID58" s="22"/>
      <c r="IE58" s="22"/>
      <c r="IF58" s="22"/>
      <c r="IG58" s="22"/>
      <c r="IH58" s="22"/>
      <c r="II58" s="22"/>
      <c r="IJ58" s="22"/>
      <c r="IK58" s="22"/>
      <c r="IL58" s="22"/>
      <c r="IM58" s="22"/>
      <c r="IN58" s="22"/>
      <c r="IO58" s="22"/>
      <c r="IP58" s="22"/>
      <c r="IQ58" s="22"/>
      <c r="IR58" s="22"/>
      <c r="IS58" s="22"/>
      <c r="IT58" s="22"/>
      <c r="IU58" s="22"/>
      <c r="IV58" s="22"/>
      <c r="IW58" s="22"/>
      <c r="IX58" s="22"/>
      <c r="IY58" s="22"/>
      <c r="IZ58" s="22"/>
      <c r="JA58" s="22"/>
      <c r="JB58" s="22"/>
      <c r="JC58" s="22"/>
      <c r="JD58" s="22"/>
      <c r="JE58" s="22"/>
      <c r="JF58" s="22"/>
      <c r="JG58" s="22"/>
      <c r="JH58" s="22"/>
      <c r="JI58" s="22"/>
      <c r="JJ58" s="22"/>
      <c r="JK58" s="22"/>
      <c r="JL58" s="22"/>
      <c r="JM58" s="22"/>
      <c r="JN58" s="22"/>
      <c r="JO58" s="22"/>
      <c r="JP58" s="22"/>
      <c r="JQ58" s="22"/>
      <c r="JR58" s="22"/>
      <c r="JS58" s="22"/>
      <c r="JT58" s="22"/>
      <c r="JU58" s="22"/>
      <c r="JV58" s="22"/>
      <c r="JW58" s="22"/>
      <c r="JX58" s="22"/>
      <c r="JY58" s="22"/>
      <c r="JZ58" s="22"/>
      <c r="KA58" s="22"/>
      <c r="KB58" s="22"/>
      <c r="KC58" s="22"/>
      <c r="KD58" s="22"/>
      <c r="KE58" s="22"/>
      <c r="KF58" s="22"/>
      <c r="KG58" s="22"/>
      <c r="KH58" s="22"/>
      <c r="KI58" s="22"/>
      <c r="KJ58" s="22"/>
      <c r="KK58" s="22"/>
      <c r="KL58" s="22"/>
      <c r="KM58" s="22"/>
      <c r="KN58" s="22"/>
      <c r="KO58" s="22"/>
      <c r="KP58" s="22"/>
      <c r="KQ58" s="22"/>
      <c r="KR58" s="22"/>
      <c r="KS58" s="22"/>
      <c r="KT58" s="22"/>
      <c r="KU58" s="22"/>
      <c r="KV58" s="22"/>
      <c r="KW58" s="22"/>
      <c r="KX58" s="22"/>
      <c r="KY58" s="22"/>
      <c r="KZ58" s="22"/>
      <c r="LA58" s="22"/>
      <c r="LB58" s="22"/>
      <c r="LC58" s="22"/>
      <c r="LD58" s="22"/>
      <c r="LE58" s="22"/>
      <c r="LF58" s="22"/>
      <c r="LG58" s="22"/>
      <c r="LH58" s="22"/>
      <c r="LI58" s="22"/>
      <c r="LJ58" s="22"/>
      <c r="LK58" s="22"/>
      <c r="LL58" s="22"/>
      <c r="LM58" s="22"/>
      <c r="LN58" s="22"/>
      <c r="LO58" s="22"/>
      <c r="LP58" s="22"/>
      <c r="LQ58" s="22"/>
      <c r="LR58" s="22"/>
      <c r="LS58" s="22"/>
      <c r="LT58" s="22"/>
      <c r="LU58" s="22"/>
      <c r="LV58" s="22"/>
      <c r="LW58" s="22"/>
      <c r="LX58" s="22"/>
      <c r="LY58" s="22"/>
      <c r="LZ58" s="22"/>
      <c r="MA58" s="22"/>
      <c r="MB58" s="22"/>
      <c r="MC58" s="22"/>
      <c r="MD58" s="22"/>
      <c r="ME58" s="22"/>
      <c r="MF58" s="22"/>
      <c r="MG58" s="22"/>
      <c r="MH58" s="22"/>
      <c r="MI58" s="22"/>
      <c r="MJ58" s="22"/>
      <c r="MK58" s="22"/>
      <c r="ML58" s="22"/>
      <c r="MM58" s="22"/>
      <c r="MN58" s="22"/>
      <c r="MO58" s="22"/>
      <c r="MP58" s="22"/>
      <c r="MQ58" s="22"/>
      <c r="MR58" s="22"/>
      <c r="MS58" s="22"/>
      <c r="MT58" s="22"/>
      <c r="MU58" s="22"/>
      <c r="MV58" s="22"/>
      <c r="MW58" s="22"/>
      <c r="MX58" s="22"/>
      <c r="MY58" s="22"/>
      <c r="MZ58" s="22"/>
      <c r="NA58" s="22"/>
      <c r="NB58" s="22"/>
      <c r="NC58" s="22"/>
      <c r="ND58" s="22"/>
      <c r="NE58" s="22"/>
      <c r="NF58" s="22"/>
      <c r="NG58" s="22"/>
      <c r="NH58" s="22"/>
      <c r="NI58" s="22"/>
      <c r="NJ58" s="22"/>
      <c r="NK58" s="22"/>
      <c r="NL58" s="22"/>
      <c r="NM58" s="22"/>
      <c r="NN58" s="22"/>
      <c r="NO58" s="22"/>
      <c r="NP58" s="22"/>
      <c r="NQ58" s="22"/>
      <c r="NR58" s="22"/>
      <c r="NS58" s="22"/>
      <c r="NT58" s="22"/>
      <c r="NU58" s="22"/>
      <c r="NV58" s="22"/>
      <c r="NW58" s="22"/>
      <c r="NX58" s="22"/>
      <c r="NY58" s="22"/>
      <c r="NZ58" s="22"/>
      <c r="OA58" s="22"/>
      <c r="OB58" s="22"/>
      <c r="OC58" s="22"/>
      <c r="OD58" s="22"/>
      <c r="OE58" s="22"/>
      <c r="OF58" s="22"/>
      <c r="OG58" s="22"/>
      <c r="OH58" s="22"/>
      <c r="OI58" s="22"/>
      <c r="OJ58" s="22"/>
      <c r="OK58" s="22"/>
      <c r="OL58" s="22"/>
      <c r="OM58" s="22"/>
      <c r="ON58" s="22"/>
      <c r="OO58" s="22"/>
      <c r="OP58" s="22"/>
      <c r="OQ58" s="22"/>
      <c r="OR58" s="22"/>
      <c r="OS58" s="22"/>
      <c r="OT58" s="22"/>
      <c r="OU58" s="22"/>
      <c r="OV58" s="22"/>
      <c r="OW58" s="22"/>
      <c r="OX58" s="22"/>
      <c r="OY58" s="22"/>
      <c r="OZ58" s="22"/>
      <c r="PA58" s="22"/>
      <c r="PB58" s="22"/>
      <c r="PC58" s="22"/>
      <c r="PD58" s="22"/>
      <c r="PE58" s="22"/>
      <c r="PF58" s="22"/>
      <c r="PG58" s="22"/>
      <c r="PH58" s="22"/>
      <c r="PI58" s="22"/>
      <c r="PJ58" s="22"/>
      <c r="PK58" s="22"/>
      <c r="PL58" s="22"/>
      <c r="PM58" s="22"/>
      <c r="PN58" s="22"/>
      <c r="PO58" s="22"/>
      <c r="PP58" s="22"/>
      <c r="PQ58" s="22"/>
      <c r="PR58" s="22"/>
      <c r="PS58" s="22"/>
      <c r="PT58" s="22"/>
      <c r="PU58" s="22"/>
      <c r="PV58" s="22"/>
      <c r="PW58" s="22"/>
      <c r="PX58" s="22"/>
      <c r="PY58" s="22"/>
      <c r="PZ58" s="22"/>
      <c r="QA58" s="22"/>
      <c r="QB58" s="22"/>
      <c r="QC58" s="22"/>
      <c r="QD58" s="22"/>
      <c r="QE58" s="22"/>
      <c r="QF58" s="22"/>
      <c r="QG58" s="22"/>
      <c r="QH58" s="22"/>
      <c r="QI58" s="22"/>
      <c r="QJ58" s="22"/>
      <c r="QK58" s="22"/>
      <c r="QL58" s="22"/>
      <c r="QM58" s="22"/>
      <c r="QN58" s="22"/>
      <c r="QO58" s="22"/>
      <c r="QP58" s="22"/>
      <c r="QQ58" s="22"/>
      <c r="QR58" s="22"/>
      <c r="QS58" s="22"/>
      <c r="QT58" s="22"/>
      <c r="QU58" s="22"/>
      <c r="QV58" s="22"/>
      <c r="QW58" s="22"/>
      <c r="QX58" s="22"/>
      <c r="QY58" s="22"/>
      <c r="QZ58" s="22"/>
      <c r="RA58" s="22"/>
      <c r="RB58" s="22"/>
      <c r="RC58" s="22"/>
      <c r="RD58" s="22"/>
      <c r="RE58" s="22"/>
      <c r="RF58" s="22"/>
      <c r="RG58" s="22"/>
      <c r="RH58" s="22"/>
      <c r="RI58" s="22"/>
      <c r="RJ58" s="22"/>
      <c r="RK58" s="22"/>
      <c r="RL58" s="22"/>
      <c r="RM58" s="22"/>
      <c r="RN58" s="22"/>
      <c r="RO58" s="22"/>
      <c r="RP58" s="22"/>
      <c r="RQ58" s="22"/>
      <c r="RR58" s="22"/>
      <c r="RS58" s="22"/>
      <c r="RT58" s="22"/>
      <c r="RU58" s="22"/>
      <c r="RV58" s="22"/>
      <c r="RW58" s="22"/>
      <c r="RX58" s="22"/>
      <c r="RY58" s="22"/>
      <c r="RZ58" s="22"/>
      <c r="SA58" s="22"/>
      <c r="SB58" s="22"/>
      <c r="SC58" s="22"/>
      <c r="SD58" s="22"/>
      <c r="SE58" s="22"/>
      <c r="SF58" s="22"/>
      <c r="SG58" s="22"/>
      <c r="SH58" s="22"/>
      <c r="SI58" s="22"/>
      <c r="SJ58" s="22"/>
      <c r="SK58" s="22"/>
      <c r="SL58" s="22"/>
      <c r="SM58" s="22"/>
      <c r="SN58" s="22"/>
      <c r="SO58" s="22"/>
      <c r="SP58" s="22"/>
      <c r="SQ58" s="22"/>
      <c r="SR58" s="22"/>
      <c r="SS58" s="22"/>
      <c r="ST58" s="22"/>
      <c r="SU58" s="22"/>
      <c r="SV58" s="22"/>
      <c r="SW58" s="22"/>
      <c r="SX58" s="22"/>
      <c r="SY58" s="22"/>
      <c r="SZ58" s="22"/>
      <c r="TA58" s="22"/>
      <c r="TB58" s="22"/>
      <c r="TC58" s="22"/>
      <c r="TD58" s="22"/>
      <c r="TE58" s="22"/>
      <c r="TF58" s="22"/>
      <c r="TG58" s="22"/>
      <c r="TH58" s="22"/>
      <c r="TI58" s="22"/>
      <c r="TJ58" s="22"/>
      <c r="TK58" s="22"/>
      <c r="TL58" s="22"/>
      <c r="TM58" s="22"/>
      <c r="TN58" s="22"/>
      <c r="TO58" s="22"/>
      <c r="TP58" s="22"/>
      <c r="TQ58" s="22"/>
      <c r="TR58" s="22"/>
      <c r="TS58" s="22"/>
      <c r="TT58" s="22"/>
      <c r="TU58" s="22"/>
      <c r="TV58" s="22"/>
      <c r="TW58" s="22"/>
      <c r="TX58" s="22"/>
      <c r="TY58" s="22"/>
      <c r="TZ58" s="22"/>
      <c r="UA58" s="22"/>
      <c r="UB58" s="22"/>
      <c r="UC58" s="22"/>
      <c r="UD58" s="22"/>
      <c r="UE58" s="22"/>
      <c r="UF58" s="22"/>
      <c r="UG58" s="22"/>
      <c r="UH58" s="22"/>
      <c r="UI58" s="22"/>
      <c r="UJ58" s="22"/>
      <c r="UK58" s="22"/>
      <c r="UL58" s="22"/>
      <c r="UM58" s="22"/>
      <c r="UN58" s="22"/>
      <c r="UO58" s="22"/>
      <c r="UP58" s="22"/>
      <c r="UQ58" s="22"/>
      <c r="UR58" s="22"/>
      <c r="US58" s="22"/>
      <c r="UT58" s="22"/>
      <c r="UU58" s="22"/>
      <c r="UV58" s="22"/>
      <c r="UW58" s="22"/>
      <c r="UX58" s="22"/>
      <c r="UY58" s="22"/>
      <c r="UZ58" s="22"/>
      <c r="VA58" s="22"/>
      <c r="VB58" s="22"/>
      <c r="VC58" s="22"/>
      <c r="VD58" s="22"/>
      <c r="VE58" s="22"/>
      <c r="VF58" s="22"/>
      <c r="VG58" s="22"/>
      <c r="VH58" s="22"/>
      <c r="VI58" s="22"/>
      <c r="VJ58" s="22"/>
      <c r="VK58" s="22"/>
      <c r="VL58" s="22"/>
      <c r="VM58" s="22"/>
      <c r="VN58" s="22"/>
      <c r="VO58" s="22"/>
      <c r="VP58" s="22"/>
      <c r="VQ58" s="22"/>
      <c r="VR58" s="22"/>
      <c r="VS58" s="22"/>
      <c r="VT58" s="22"/>
      <c r="VU58" s="22"/>
      <c r="VV58" s="22"/>
      <c r="VW58" s="22"/>
      <c r="VX58" s="22"/>
      <c r="VY58" s="22"/>
      <c r="VZ58" s="22"/>
      <c r="WA58" s="22"/>
      <c r="WB58" s="22"/>
      <c r="WC58" s="22"/>
      <c r="WD58" s="22"/>
      <c r="WE58" s="22"/>
      <c r="WF58" s="22"/>
      <c r="WG58" s="22"/>
      <c r="WH58" s="22"/>
      <c r="WI58" s="22"/>
      <c r="WJ58" s="22"/>
      <c r="WK58" s="22"/>
      <c r="WL58" s="22"/>
      <c r="WM58" s="22"/>
      <c r="WN58" s="22"/>
      <c r="WO58" s="22"/>
      <c r="WP58" s="22"/>
      <c r="WQ58" s="22"/>
      <c r="WR58" s="22"/>
      <c r="WS58" s="22"/>
      <c r="WT58" s="22"/>
      <c r="WU58" s="22"/>
      <c r="WV58" s="22"/>
      <c r="WW58" s="22"/>
      <c r="WX58" s="22"/>
      <c r="WY58" s="22"/>
      <c r="WZ58" s="22"/>
      <c r="XA58" s="22"/>
      <c r="XB58" s="22"/>
      <c r="XC58" s="22"/>
      <c r="XD58" s="22"/>
      <c r="XE58" s="22"/>
      <c r="XF58" s="22"/>
      <c r="XG58" s="22"/>
      <c r="XH58" s="22"/>
      <c r="XI58" s="22"/>
      <c r="XJ58" s="22"/>
      <c r="XK58" s="22"/>
      <c r="XL58" s="22"/>
      <c r="XM58" s="22"/>
      <c r="XN58" s="22"/>
      <c r="XO58" s="22"/>
      <c r="XP58" s="22"/>
      <c r="XQ58" s="22"/>
      <c r="XR58" s="22"/>
      <c r="XS58" s="22"/>
      <c r="XT58" s="22"/>
      <c r="XU58" s="22"/>
      <c r="XV58" s="22"/>
      <c r="XW58" s="22"/>
      <c r="XX58" s="22"/>
      <c r="XY58" s="22"/>
      <c r="XZ58" s="22"/>
      <c r="YA58" s="22"/>
      <c r="YB58" s="22"/>
      <c r="YC58" s="22"/>
      <c r="YD58" s="22"/>
      <c r="YE58" s="22"/>
      <c r="YF58" s="22"/>
      <c r="YG58" s="22"/>
      <c r="YH58" s="22"/>
      <c r="YI58" s="22"/>
      <c r="YJ58" s="22"/>
      <c r="YK58" s="22"/>
      <c r="YL58" s="22"/>
      <c r="YM58" s="22"/>
      <c r="YN58" s="22"/>
      <c r="YO58" s="22"/>
      <c r="YP58" s="22"/>
      <c r="YQ58" s="22"/>
      <c r="YR58" s="22"/>
      <c r="YS58" s="22"/>
      <c r="YT58" s="22"/>
      <c r="YU58" s="22"/>
      <c r="YV58" s="22"/>
      <c r="YW58" s="22"/>
      <c r="YX58" s="22"/>
      <c r="YY58" s="22"/>
      <c r="YZ58" s="22"/>
      <c r="ZA58" s="22"/>
      <c r="ZB58" s="22"/>
      <c r="ZC58" s="22"/>
      <c r="ZD58" s="22"/>
      <c r="ZE58" s="22"/>
      <c r="ZF58" s="22"/>
      <c r="ZG58" s="22"/>
      <c r="ZH58" s="22"/>
      <c r="ZI58" s="22"/>
      <c r="ZJ58" s="22"/>
      <c r="ZK58" s="22"/>
      <c r="ZL58" s="22"/>
      <c r="ZM58" s="22"/>
      <c r="ZN58" s="22"/>
      <c r="ZO58" s="22"/>
      <c r="ZP58" s="22"/>
      <c r="ZQ58" s="22"/>
      <c r="ZR58" s="22"/>
      <c r="ZS58" s="22"/>
      <c r="ZT58" s="22"/>
      <c r="ZU58" s="22"/>
      <c r="ZV58" s="22"/>
      <c r="ZW58" s="22"/>
      <c r="ZX58" s="22"/>
      <c r="ZY58" s="22"/>
      <c r="ZZ58" s="22"/>
      <c r="AAA58" s="22"/>
      <c r="AAB58" s="22"/>
      <c r="AAC58" s="22"/>
      <c r="AAD58" s="22"/>
      <c r="AAE58" s="22"/>
      <c r="AAF58" s="22"/>
      <c r="AAG58" s="22"/>
      <c r="AAH58" s="22"/>
      <c r="AAI58" s="22"/>
      <c r="AAJ58" s="22"/>
      <c r="AAK58" s="22"/>
      <c r="AAL58" s="22"/>
      <c r="AAM58" s="22"/>
      <c r="AAN58" s="22"/>
      <c r="AAO58" s="22"/>
      <c r="AAP58" s="22"/>
      <c r="AAQ58" s="22"/>
      <c r="AAR58" s="22"/>
      <c r="AAS58" s="22"/>
      <c r="AAT58" s="22"/>
      <c r="AAU58" s="22"/>
      <c r="AAV58" s="22"/>
      <c r="AAW58" s="22"/>
      <c r="AAX58" s="22"/>
      <c r="AAY58" s="22"/>
      <c r="AAZ58" s="22"/>
      <c r="ABA58" s="22"/>
      <c r="ABB58" s="22"/>
      <c r="ABC58" s="22"/>
      <c r="ABD58" s="22"/>
      <c r="ABE58" s="22"/>
      <c r="ABF58" s="22"/>
      <c r="ABG58" s="22"/>
      <c r="ABH58" s="22"/>
      <c r="ABI58" s="22"/>
      <c r="ABJ58" s="22"/>
      <c r="ABK58" s="22"/>
      <c r="ABL58" s="22"/>
      <c r="ABM58" s="22"/>
      <c r="ABN58" s="22"/>
      <c r="ABO58" s="22"/>
      <c r="ABP58" s="22"/>
      <c r="ABQ58" s="22"/>
      <c r="ABR58" s="22"/>
      <c r="ABS58" s="22"/>
      <c r="ABT58" s="22"/>
      <c r="ABU58" s="22"/>
      <c r="ABV58" s="22"/>
      <c r="ABW58" s="22"/>
      <c r="ABX58" s="22"/>
      <c r="ABY58" s="22"/>
      <c r="ABZ58" s="22"/>
      <c r="ACA58" s="22"/>
      <c r="ACB58" s="22"/>
      <c r="ACC58" s="22"/>
      <c r="ACD58" s="22"/>
      <c r="ACE58" s="22"/>
      <c r="ACF58" s="22"/>
      <c r="ACG58" s="22"/>
      <c r="ACH58" s="22"/>
      <c r="ACI58" s="22"/>
      <c r="ACJ58" s="22"/>
      <c r="ACK58" s="22"/>
      <c r="ACL58" s="22"/>
      <c r="ACM58" s="22"/>
      <c r="ACN58" s="22"/>
      <c r="ACO58" s="22"/>
      <c r="ACP58" s="22"/>
      <c r="ACQ58" s="22"/>
      <c r="ACR58" s="22"/>
      <c r="ACS58" s="22"/>
      <c r="ACT58" s="22"/>
      <c r="ACU58" s="22"/>
      <c r="ACV58" s="22"/>
      <c r="ACW58" s="22"/>
      <c r="ACX58" s="22"/>
      <c r="ACY58" s="22"/>
      <c r="ACZ58" s="22"/>
      <c r="ADA58" s="22"/>
      <c r="ADB58" s="22"/>
      <c r="ADC58" s="22"/>
      <c r="ADD58" s="22"/>
      <c r="ADE58" s="22"/>
      <c r="ADF58" s="22"/>
      <c r="ADG58" s="22"/>
      <c r="ADH58" s="22"/>
      <c r="ADI58" s="22"/>
      <c r="ADJ58" s="22"/>
      <c r="ADK58" s="22"/>
      <c r="ADL58" s="22"/>
      <c r="ADM58" s="22"/>
      <c r="ADN58" s="22"/>
      <c r="ADO58" s="22"/>
      <c r="ADP58" s="22"/>
      <c r="ADQ58" s="22"/>
      <c r="ADR58" s="22"/>
      <c r="ADS58" s="22"/>
      <c r="ADT58" s="22"/>
      <c r="ADU58" s="22"/>
      <c r="ADV58" s="22"/>
      <c r="ADW58" s="22"/>
      <c r="ADX58" s="22"/>
      <c r="ADY58" s="22"/>
      <c r="ADZ58" s="22"/>
      <c r="AEA58" s="22"/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/>
      <c r="AEM58" s="22"/>
      <c r="AEN58" s="22"/>
      <c r="AEO58" s="22"/>
      <c r="AEP58" s="22"/>
      <c r="AEQ58" s="22"/>
      <c r="AER58" s="22"/>
      <c r="AES58" s="22"/>
      <c r="AET58" s="22"/>
      <c r="AEU58" s="22"/>
      <c r="AEV58" s="22"/>
      <c r="AEW58" s="22"/>
      <c r="AEX58" s="22"/>
      <c r="AEY58" s="22"/>
      <c r="AEZ58" s="22"/>
      <c r="AFA58" s="22"/>
      <c r="AFB58" s="22"/>
      <c r="AFC58" s="22"/>
      <c r="AFD58" s="22"/>
      <c r="AFE58" s="22"/>
      <c r="AFF58" s="22"/>
      <c r="AFG58" s="22"/>
      <c r="AFH58" s="22"/>
      <c r="AFI58" s="22"/>
      <c r="AFJ58" s="22"/>
      <c r="AFK58" s="22"/>
      <c r="AFL58" s="22"/>
      <c r="AFM58" s="22"/>
      <c r="AFN58" s="22"/>
      <c r="AFO58" s="22"/>
      <c r="AFP58" s="22"/>
      <c r="AFQ58" s="22"/>
      <c r="AFR58" s="22"/>
    </row>
    <row r="59" spans="1:850" ht="18.75">
      <c r="A59" s="22">
        <v>42080</v>
      </c>
      <c r="B59" s="29">
        <v>75477</v>
      </c>
      <c r="C59" s="29">
        <v>165106</v>
      </c>
      <c r="D59" s="29">
        <v>3724</v>
      </c>
      <c r="E59" s="29">
        <v>19357</v>
      </c>
      <c r="F59" s="29">
        <v>71238</v>
      </c>
      <c r="G59" s="29">
        <v>56722</v>
      </c>
      <c r="H59" s="29">
        <v>5453</v>
      </c>
      <c r="I59" s="29">
        <v>57853</v>
      </c>
      <c r="J59" s="29">
        <v>15055</v>
      </c>
      <c r="K59" s="29">
        <v>7269</v>
      </c>
      <c r="L59" s="29">
        <v>3427</v>
      </c>
      <c r="M59" s="29">
        <v>5844</v>
      </c>
      <c r="N59" s="29">
        <v>10482</v>
      </c>
      <c r="O59" s="29">
        <v>7763</v>
      </c>
      <c r="P59" s="29">
        <v>12000</v>
      </c>
      <c r="Q59" s="29">
        <v>2870</v>
      </c>
      <c r="R59" s="29">
        <v>826</v>
      </c>
      <c r="S59" s="29">
        <v>30485</v>
      </c>
      <c r="T59" s="40">
        <v>15070</v>
      </c>
      <c r="U59" s="40">
        <v>10869</v>
      </c>
      <c r="V59" s="39">
        <v>15998</v>
      </c>
      <c r="W59" s="39">
        <v>12340</v>
      </c>
      <c r="X59" s="40">
        <v>5430</v>
      </c>
      <c r="Y59" s="40">
        <v>5527</v>
      </c>
      <c r="Z59" s="40">
        <v>33210</v>
      </c>
      <c r="AA59" s="40">
        <v>4453</v>
      </c>
      <c r="AB59" s="40">
        <v>5802</v>
      </c>
      <c r="AC59" s="39">
        <v>19780</v>
      </c>
      <c r="AD59" s="35">
        <v>818</v>
      </c>
      <c r="AE59" s="40">
        <v>5971</v>
      </c>
      <c r="AF59" s="40">
        <v>7535</v>
      </c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EL59" s="22"/>
      <c r="EM59" s="22"/>
      <c r="EN59" s="22"/>
      <c r="EO59" s="22"/>
      <c r="EP59" s="22"/>
      <c r="EQ59" s="22"/>
      <c r="ER59" s="22"/>
      <c r="ES59" s="22"/>
      <c r="ET59" s="22"/>
      <c r="EU59" s="22"/>
      <c r="EV59" s="22"/>
      <c r="EW59" s="22"/>
      <c r="EX59" s="22"/>
      <c r="EY59" s="22"/>
      <c r="EZ59" s="22"/>
      <c r="FA59" s="22"/>
      <c r="FB59" s="22"/>
      <c r="FC59" s="22"/>
      <c r="FD59" s="22"/>
      <c r="FE59" s="22"/>
      <c r="FF59" s="22"/>
      <c r="FG59" s="22"/>
      <c r="FH59" s="22"/>
      <c r="FI59" s="22"/>
      <c r="FJ59" s="22"/>
      <c r="FK59" s="22"/>
      <c r="FL59" s="22"/>
      <c r="FM59" s="22"/>
      <c r="FN59" s="22"/>
      <c r="FO59" s="22"/>
      <c r="FP59" s="22"/>
      <c r="FQ59" s="22"/>
      <c r="FR59" s="22"/>
      <c r="FS59" s="22"/>
      <c r="FT59" s="22"/>
      <c r="FU59" s="22"/>
      <c r="FV59" s="22"/>
      <c r="FW59" s="22"/>
      <c r="FX59" s="22"/>
      <c r="FY59" s="22"/>
      <c r="FZ59" s="22"/>
      <c r="GA59" s="22"/>
      <c r="GB59" s="22"/>
      <c r="GC59" s="22"/>
      <c r="GD59" s="22"/>
      <c r="GE59" s="22"/>
      <c r="GF59" s="22"/>
      <c r="GG59" s="22"/>
      <c r="GH59" s="22"/>
      <c r="GI59" s="22"/>
      <c r="GJ59" s="22"/>
      <c r="GK59" s="22"/>
      <c r="GL59" s="22"/>
      <c r="GM59" s="22"/>
      <c r="GN59" s="22"/>
      <c r="GO59" s="22"/>
      <c r="GP59" s="22"/>
      <c r="GQ59" s="22"/>
      <c r="GR59" s="22"/>
      <c r="GS59" s="22"/>
      <c r="GT59" s="22"/>
      <c r="GU59" s="22"/>
      <c r="GV59" s="22"/>
      <c r="GW59" s="22"/>
      <c r="GX59" s="22"/>
      <c r="GY59" s="22"/>
      <c r="GZ59" s="22"/>
      <c r="HA59" s="22"/>
      <c r="HB59" s="22"/>
      <c r="HC59" s="22"/>
      <c r="HD59" s="22"/>
      <c r="HE59" s="22"/>
      <c r="HF59" s="22"/>
      <c r="HG59" s="22"/>
      <c r="HH59" s="22"/>
      <c r="HI59" s="22"/>
      <c r="HJ59" s="22"/>
      <c r="HK59" s="22"/>
      <c r="HL59" s="22"/>
      <c r="HM59" s="22"/>
      <c r="HN59" s="22"/>
      <c r="HO59" s="22"/>
      <c r="HP59" s="22"/>
      <c r="HQ59" s="22"/>
      <c r="HR59" s="22"/>
      <c r="HS59" s="22"/>
      <c r="HT59" s="22"/>
      <c r="HU59" s="22"/>
      <c r="HV59" s="22"/>
      <c r="HW59" s="22"/>
      <c r="HX59" s="22"/>
      <c r="HY59" s="22"/>
      <c r="HZ59" s="22"/>
      <c r="IA59" s="22"/>
      <c r="IB59" s="22"/>
      <c r="IC59" s="22"/>
      <c r="ID59" s="22"/>
      <c r="IE59" s="22"/>
      <c r="IF59" s="22"/>
      <c r="IG59" s="22"/>
      <c r="IH59" s="22"/>
      <c r="II59" s="22"/>
      <c r="IJ59" s="22"/>
      <c r="IK59" s="22"/>
      <c r="IL59" s="22"/>
      <c r="IM59" s="22"/>
      <c r="IN59" s="22"/>
      <c r="IO59" s="22"/>
      <c r="IP59" s="22"/>
      <c r="IQ59" s="22"/>
      <c r="IR59" s="22"/>
      <c r="IS59" s="22"/>
      <c r="IT59" s="22"/>
      <c r="IU59" s="22"/>
      <c r="IV59" s="22"/>
      <c r="IW59" s="22"/>
      <c r="IX59" s="22"/>
      <c r="IY59" s="22"/>
      <c r="IZ59" s="22"/>
      <c r="JA59" s="22"/>
      <c r="JB59" s="22"/>
      <c r="JC59" s="22"/>
      <c r="JD59" s="22"/>
      <c r="JE59" s="22"/>
      <c r="JF59" s="22"/>
      <c r="JG59" s="22"/>
      <c r="JH59" s="22"/>
      <c r="JI59" s="22"/>
      <c r="JJ59" s="22"/>
      <c r="JK59" s="22"/>
      <c r="JL59" s="22"/>
      <c r="JM59" s="22"/>
      <c r="JN59" s="22"/>
      <c r="JO59" s="22"/>
      <c r="JP59" s="22"/>
      <c r="JQ59" s="22"/>
      <c r="JR59" s="22"/>
      <c r="JS59" s="22"/>
      <c r="JT59" s="22"/>
      <c r="JU59" s="22"/>
      <c r="JV59" s="22"/>
      <c r="JW59" s="22"/>
      <c r="JX59" s="22"/>
      <c r="JY59" s="22"/>
      <c r="JZ59" s="22"/>
      <c r="KA59" s="22"/>
      <c r="KB59" s="22"/>
      <c r="KC59" s="22"/>
      <c r="KD59" s="22"/>
      <c r="KE59" s="22"/>
      <c r="KF59" s="22"/>
      <c r="KG59" s="22"/>
      <c r="KH59" s="22"/>
      <c r="KI59" s="22"/>
      <c r="KJ59" s="22"/>
      <c r="KK59" s="22"/>
      <c r="KL59" s="22"/>
      <c r="KM59" s="22"/>
      <c r="KN59" s="22"/>
      <c r="KO59" s="22"/>
      <c r="KP59" s="22"/>
      <c r="KQ59" s="22"/>
      <c r="KR59" s="22"/>
      <c r="KS59" s="22"/>
      <c r="KT59" s="22"/>
      <c r="KU59" s="22"/>
      <c r="KV59" s="22"/>
      <c r="KW59" s="22"/>
      <c r="KX59" s="22"/>
      <c r="KY59" s="22"/>
      <c r="KZ59" s="22"/>
      <c r="LA59" s="22"/>
      <c r="LB59" s="22"/>
      <c r="LC59" s="22"/>
      <c r="LD59" s="22"/>
      <c r="LE59" s="22"/>
      <c r="LF59" s="22"/>
      <c r="LG59" s="22"/>
      <c r="LH59" s="22"/>
      <c r="LI59" s="22"/>
      <c r="LJ59" s="22"/>
      <c r="LK59" s="22"/>
      <c r="LL59" s="22"/>
      <c r="LM59" s="22"/>
      <c r="LN59" s="22"/>
      <c r="LO59" s="22"/>
      <c r="LP59" s="22"/>
      <c r="LQ59" s="22"/>
      <c r="LR59" s="22"/>
      <c r="LS59" s="22"/>
      <c r="LT59" s="22"/>
      <c r="LU59" s="22"/>
      <c r="LV59" s="22"/>
      <c r="LW59" s="22"/>
      <c r="LX59" s="22"/>
      <c r="LY59" s="22"/>
      <c r="LZ59" s="22"/>
      <c r="MA59" s="22"/>
      <c r="MB59" s="22"/>
      <c r="MC59" s="22"/>
      <c r="MD59" s="22"/>
      <c r="ME59" s="22"/>
      <c r="MF59" s="22"/>
      <c r="MG59" s="22"/>
      <c r="MH59" s="22"/>
      <c r="MI59" s="22"/>
      <c r="MJ59" s="22"/>
      <c r="MK59" s="22"/>
      <c r="ML59" s="22"/>
      <c r="MM59" s="22"/>
      <c r="MN59" s="22"/>
      <c r="MO59" s="22"/>
      <c r="MP59" s="22"/>
      <c r="MQ59" s="22"/>
      <c r="MR59" s="22"/>
      <c r="MS59" s="22"/>
      <c r="MT59" s="22"/>
      <c r="MU59" s="22"/>
      <c r="MV59" s="22"/>
      <c r="MW59" s="22"/>
      <c r="MX59" s="22"/>
      <c r="MY59" s="22"/>
      <c r="MZ59" s="22"/>
      <c r="NA59" s="22"/>
      <c r="NB59" s="22"/>
      <c r="NC59" s="22"/>
      <c r="ND59" s="22"/>
      <c r="NE59" s="22"/>
      <c r="NF59" s="22"/>
      <c r="NG59" s="22"/>
      <c r="NH59" s="22"/>
      <c r="NI59" s="22"/>
      <c r="NJ59" s="22"/>
      <c r="NK59" s="22"/>
      <c r="NL59" s="22"/>
      <c r="NM59" s="22"/>
      <c r="NN59" s="22"/>
      <c r="NO59" s="22"/>
      <c r="NP59" s="22"/>
      <c r="NQ59" s="22"/>
      <c r="NR59" s="22"/>
      <c r="NS59" s="22"/>
      <c r="NT59" s="22"/>
      <c r="NU59" s="22"/>
      <c r="NV59" s="22"/>
      <c r="NW59" s="22"/>
      <c r="NX59" s="22"/>
      <c r="NY59" s="22"/>
      <c r="NZ59" s="22"/>
      <c r="OA59" s="22"/>
      <c r="OB59" s="22"/>
      <c r="OC59" s="22"/>
      <c r="OD59" s="22"/>
      <c r="OE59" s="22"/>
      <c r="OF59" s="22"/>
      <c r="OG59" s="22"/>
      <c r="OH59" s="22"/>
      <c r="OI59" s="22"/>
      <c r="OJ59" s="22"/>
      <c r="OK59" s="22"/>
      <c r="OL59" s="22"/>
      <c r="OM59" s="22"/>
      <c r="ON59" s="22"/>
      <c r="OO59" s="22"/>
      <c r="OP59" s="22"/>
      <c r="OQ59" s="22"/>
      <c r="OR59" s="22"/>
      <c r="OS59" s="22"/>
      <c r="OT59" s="22"/>
      <c r="OU59" s="22"/>
      <c r="OV59" s="22"/>
      <c r="OW59" s="22"/>
      <c r="OX59" s="22"/>
      <c r="OY59" s="22"/>
      <c r="OZ59" s="22"/>
      <c r="PA59" s="22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/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/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/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</row>
    <row r="60" spans="1:850" ht="18.75">
      <c r="A60" s="22">
        <v>42079</v>
      </c>
      <c r="B60" s="29">
        <v>73435</v>
      </c>
      <c r="C60" s="29">
        <v>160441</v>
      </c>
      <c r="D60" s="29">
        <v>3813</v>
      </c>
      <c r="E60" s="29">
        <v>19471</v>
      </c>
      <c r="F60" s="29">
        <v>68534</v>
      </c>
      <c r="G60" s="29">
        <v>54303</v>
      </c>
      <c r="H60" s="29">
        <v>5403</v>
      </c>
      <c r="I60" s="29">
        <v>57535</v>
      </c>
      <c r="J60" s="29">
        <v>14734</v>
      </c>
      <c r="K60" s="29">
        <v>7666</v>
      </c>
      <c r="L60" s="29">
        <v>3397</v>
      </c>
      <c r="M60" s="29">
        <v>5447</v>
      </c>
      <c r="N60" s="29">
        <v>8979</v>
      </c>
      <c r="O60" s="29">
        <v>7634</v>
      </c>
      <c r="P60" s="29">
        <v>11151</v>
      </c>
      <c r="Q60" s="29">
        <v>2736</v>
      </c>
      <c r="R60" s="29">
        <v>807</v>
      </c>
      <c r="S60" s="29">
        <v>32615</v>
      </c>
      <c r="T60" s="40">
        <v>14459</v>
      </c>
      <c r="U60" s="40">
        <v>9367</v>
      </c>
      <c r="V60" s="39">
        <v>11859</v>
      </c>
      <c r="W60" s="39">
        <v>11829</v>
      </c>
      <c r="X60" s="39">
        <v>5424</v>
      </c>
      <c r="Y60" s="40">
        <v>5033</v>
      </c>
      <c r="Z60" s="40">
        <v>32216</v>
      </c>
      <c r="AA60" s="40">
        <v>4180</v>
      </c>
      <c r="AB60" s="40">
        <v>7634</v>
      </c>
      <c r="AC60" s="39">
        <v>19273</v>
      </c>
      <c r="AD60" s="35">
        <v>592</v>
      </c>
      <c r="AE60" s="40">
        <v>5441</v>
      </c>
      <c r="AF60" s="40">
        <v>6902</v>
      </c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  <c r="CP60" s="40"/>
      <c r="CQ60" s="40"/>
      <c r="CR60" s="40"/>
      <c r="CS60" s="40"/>
      <c r="CT60" s="40"/>
      <c r="CU60" s="40"/>
      <c r="CV60" s="40"/>
      <c r="EL60" s="22"/>
      <c r="EM60" s="22"/>
      <c r="EN60" s="22"/>
      <c r="EO60" s="22"/>
      <c r="EP60" s="22"/>
      <c r="EQ60" s="22"/>
      <c r="ER60" s="22"/>
      <c r="ES60" s="22"/>
      <c r="ET60" s="22"/>
      <c r="EU60" s="22"/>
      <c r="EV60" s="22"/>
      <c r="EW60" s="22"/>
      <c r="EX60" s="22"/>
      <c r="EY60" s="22"/>
      <c r="EZ60" s="22"/>
      <c r="FA60" s="22"/>
      <c r="FB60" s="22"/>
      <c r="FC60" s="22"/>
      <c r="FD60" s="22"/>
      <c r="FE60" s="22"/>
      <c r="FF60" s="22"/>
      <c r="FG60" s="22"/>
      <c r="FH60" s="22"/>
      <c r="FI60" s="22"/>
      <c r="FJ60" s="22"/>
      <c r="FK60" s="22"/>
      <c r="FL60" s="22"/>
      <c r="FM60" s="22"/>
      <c r="FN60" s="22"/>
      <c r="FO60" s="22"/>
      <c r="FP60" s="22"/>
      <c r="FQ60" s="22"/>
      <c r="FR60" s="22"/>
      <c r="FS60" s="22"/>
      <c r="FT60" s="22"/>
      <c r="FU60" s="22"/>
      <c r="FV60" s="22"/>
      <c r="FW60" s="22"/>
      <c r="FX60" s="22"/>
      <c r="FY60" s="22"/>
      <c r="FZ60" s="22"/>
      <c r="GA60" s="22"/>
      <c r="GB60" s="22"/>
      <c r="GC60" s="22"/>
      <c r="GD60" s="22"/>
      <c r="GE60" s="22"/>
      <c r="GF60" s="22"/>
      <c r="GG60" s="22"/>
      <c r="GH60" s="22"/>
      <c r="GI60" s="22"/>
      <c r="GJ60" s="22"/>
      <c r="GK60" s="22"/>
      <c r="GL60" s="22"/>
      <c r="GM60" s="22"/>
      <c r="GN60" s="22"/>
      <c r="GO60" s="22"/>
      <c r="GP60" s="22"/>
      <c r="GQ60" s="22"/>
      <c r="GR60" s="22"/>
      <c r="GS60" s="22"/>
      <c r="GT60" s="22"/>
      <c r="GU60" s="22"/>
      <c r="GV60" s="22"/>
      <c r="GW60" s="22"/>
      <c r="GX60" s="22"/>
      <c r="GY60" s="22"/>
      <c r="GZ60" s="22"/>
      <c r="HA60" s="22"/>
      <c r="HB60" s="22"/>
      <c r="HC60" s="22"/>
      <c r="HD60" s="22"/>
      <c r="HE60" s="22"/>
      <c r="HF60" s="22"/>
      <c r="HG60" s="22"/>
      <c r="HH60" s="22"/>
      <c r="HI60" s="22"/>
      <c r="HJ60" s="22"/>
      <c r="HK60" s="22"/>
      <c r="HL60" s="22"/>
      <c r="HM60" s="22"/>
      <c r="HN60" s="22"/>
      <c r="HO60" s="22"/>
      <c r="HP60" s="22"/>
      <c r="HQ60" s="22"/>
      <c r="HR60" s="22"/>
      <c r="HS60" s="22"/>
      <c r="HT60" s="22"/>
      <c r="HU60" s="22"/>
      <c r="HV60" s="22"/>
      <c r="HW60" s="22"/>
      <c r="HX60" s="22"/>
      <c r="HY60" s="22"/>
      <c r="HZ60" s="22"/>
      <c r="IA60" s="22"/>
      <c r="IB60" s="22"/>
      <c r="IC60" s="22"/>
      <c r="ID60" s="22"/>
      <c r="IE60" s="22"/>
      <c r="IF60" s="22"/>
      <c r="IG60" s="22"/>
      <c r="IH60" s="22"/>
      <c r="II60" s="22"/>
      <c r="IJ60" s="22"/>
      <c r="IK60" s="22"/>
      <c r="IL60" s="22"/>
      <c r="IM60" s="22"/>
      <c r="IN60" s="22"/>
      <c r="IO60" s="22"/>
      <c r="IP60" s="22"/>
      <c r="IQ60" s="22"/>
      <c r="IR60" s="22"/>
      <c r="IS60" s="22"/>
      <c r="IT60" s="22"/>
      <c r="IU60" s="22"/>
      <c r="IV60" s="22"/>
      <c r="IW60" s="22"/>
      <c r="IX60" s="22"/>
      <c r="IY60" s="22"/>
      <c r="IZ60" s="22"/>
      <c r="JA60" s="22"/>
      <c r="JB60" s="22"/>
      <c r="JC60" s="22"/>
      <c r="JD60" s="22"/>
      <c r="JE60" s="22"/>
      <c r="JF60" s="22"/>
      <c r="JG60" s="22"/>
      <c r="JH60" s="22"/>
      <c r="JI60" s="22"/>
      <c r="JJ60" s="22"/>
      <c r="JK60" s="22"/>
      <c r="JL60" s="22"/>
      <c r="JM60" s="22"/>
      <c r="JN60" s="22"/>
      <c r="JO60" s="22"/>
      <c r="JP60" s="22"/>
      <c r="JQ60" s="22"/>
      <c r="JR60" s="22"/>
      <c r="JS60" s="22"/>
      <c r="JT60" s="22"/>
      <c r="JU60" s="22"/>
      <c r="JV60" s="22"/>
      <c r="JW60" s="22"/>
      <c r="JX60" s="22"/>
      <c r="JY60" s="22"/>
      <c r="JZ60" s="22"/>
      <c r="KA60" s="22"/>
      <c r="KB60" s="22"/>
      <c r="KC60" s="22"/>
      <c r="KD60" s="22"/>
      <c r="KE60" s="22"/>
      <c r="KF60" s="22"/>
      <c r="KG60" s="22"/>
      <c r="KH60" s="22"/>
      <c r="KI60" s="22"/>
      <c r="KJ60" s="22"/>
      <c r="KK60" s="22"/>
      <c r="KL60" s="22"/>
      <c r="KM60" s="22"/>
      <c r="KN60" s="22"/>
      <c r="KO60" s="22"/>
      <c r="KP60" s="22"/>
      <c r="KQ60" s="22"/>
      <c r="KR60" s="22"/>
      <c r="KS60" s="22"/>
      <c r="KT60" s="22"/>
      <c r="KU60" s="22"/>
      <c r="KV60" s="22"/>
      <c r="KW60" s="22"/>
      <c r="KX60" s="22"/>
      <c r="KY60" s="22"/>
      <c r="KZ60" s="22"/>
      <c r="LA60" s="22"/>
      <c r="LB60" s="22"/>
      <c r="LC60" s="22"/>
      <c r="LD60" s="22"/>
      <c r="LE60" s="22"/>
      <c r="LF60" s="22"/>
      <c r="LG60" s="22"/>
      <c r="LH60" s="22"/>
      <c r="LI60" s="22"/>
      <c r="LJ60" s="22"/>
      <c r="LK60" s="22"/>
      <c r="LL60" s="22"/>
      <c r="LM60" s="22"/>
      <c r="LN60" s="22"/>
      <c r="LO60" s="22"/>
      <c r="LP60" s="22"/>
      <c r="LQ60" s="22"/>
      <c r="LR60" s="22"/>
      <c r="LS60" s="22"/>
      <c r="LT60" s="22"/>
      <c r="LU60" s="22"/>
      <c r="LV60" s="22"/>
      <c r="LW60" s="22"/>
      <c r="LX60" s="22"/>
      <c r="LY60" s="22"/>
      <c r="LZ60" s="22"/>
      <c r="MA60" s="22"/>
      <c r="MB60" s="22"/>
      <c r="MC60" s="22"/>
      <c r="MD60" s="22"/>
      <c r="ME60" s="22"/>
      <c r="MF60" s="22"/>
      <c r="MG60" s="22"/>
      <c r="MH60" s="22"/>
      <c r="MI60" s="22"/>
      <c r="MJ60" s="22"/>
      <c r="MK60" s="22"/>
      <c r="ML60" s="22"/>
      <c r="MM60" s="22"/>
      <c r="MN60" s="22"/>
      <c r="MO60" s="22"/>
      <c r="MP60" s="22"/>
      <c r="MQ60" s="22"/>
      <c r="MR60" s="22"/>
      <c r="MS60" s="22"/>
      <c r="MT60" s="22"/>
      <c r="MU60" s="22"/>
      <c r="MV60" s="22"/>
      <c r="MW60" s="22"/>
      <c r="MX60" s="22"/>
      <c r="MY60" s="22"/>
      <c r="MZ60" s="22"/>
      <c r="NA60" s="22"/>
      <c r="NB60" s="22"/>
      <c r="NC60" s="22"/>
      <c r="ND60" s="22"/>
      <c r="NE60" s="22"/>
      <c r="NF60" s="22"/>
      <c r="NG60" s="22"/>
      <c r="NH60" s="22"/>
      <c r="NI60" s="22"/>
      <c r="NJ60" s="22"/>
      <c r="NK60" s="22"/>
      <c r="NL60" s="22"/>
      <c r="NM60" s="22"/>
      <c r="NN60" s="22"/>
      <c r="NO60" s="22"/>
      <c r="NP60" s="22"/>
      <c r="NQ60" s="22"/>
      <c r="NR60" s="22"/>
      <c r="NS60" s="22"/>
      <c r="NT60" s="22"/>
      <c r="NU60" s="22"/>
      <c r="NV60" s="22"/>
      <c r="NW60" s="22"/>
      <c r="NX60" s="22"/>
      <c r="NY60" s="22"/>
      <c r="NZ60" s="22"/>
      <c r="OA60" s="22"/>
      <c r="OB60" s="22"/>
      <c r="OC60" s="22"/>
      <c r="OD60" s="22"/>
      <c r="OE60" s="22"/>
      <c r="OF60" s="22"/>
      <c r="OG60" s="22"/>
      <c r="OH60" s="22"/>
      <c r="OI60" s="22"/>
      <c r="OJ60" s="22"/>
      <c r="OK60" s="22"/>
      <c r="OL60" s="22"/>
      <c r="OM60" s="22"/>
      <c r="ON60" s="22"/>
      <c r="OO60" s="22"/>
      <c r="OP60" s="22"/>
      <c r="OQ60" s="22"/>
      <c r="OR60" s="22"/>
      <c r="OS60" s="22"/>
      <c r="OT60" s="22"/>
      <c r="OU60" s="22"/>
      <c r="OV60" s="22"/>
      <c r="OW60" s="22"/>
      <c r="OX60" s="22"/>
      <c r="OY60" s="22"/>
      <c r="OZ60" s="22"/>
      <c r="PA60" s="22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/>
      <c r="QH60" s="22"/>
      <c r="QI60" s="22"/>
      <c r="QJ60" s="22"/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/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/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</row>
    <row r="61" spans="1:850" ht="18.75">
      <c r="A61" s="22">
        <v>42078</v>
      </c>
      <c r="B61" s="29">
        <v>59756</v>
      </c>
      <c r="C61" s="29">
        <v>156675</v>
      </c>
      <c r="D61" s="29">
        <v>2262</v>
      </c>
      <c r="E61" s="29">
        <v>18910</v>
      </c>
      <c r="F61" s="29">
        <v>84270</v>
      </c>
      <c r="G61" s="29">
        <v>67434</v>
      </c>
      <c r="H61" s="29">
        <v>3923</v>
      </c>
      <c r="I61" s="29">
        <v>56618</v>
      </c>
      <c r="J61" s="29">
        <v>13803</v>
      </c>
      <c r="K61" s="29">
        <v>3604</v>
      </c>
      <c r="L61" s="29">
        <v>1757</v>
      </c>
      <c r="M61" s="29">
        <v>5329</v>
      </c>
      <c r="N61" s="29">
        <v>7544</v>
      </c>
      <c r="O61" s="29">
        <v>8057</v>
      </c>
      <c r="P61" s="29">
        <v>10028</v>
      </c>
      <c r="Q61" s="29">
        <v>1713</v>
      </c>
      <c r="R61" s="29">
        <v>606</v>
      </c>
      <c r="S61" s="29">
        <v>15819</v>
      </c>
      <c r="T61" s="40">
        <v>15357</v>
      </c>
      <c r="U61" s="40">
        <v>5285</v>
      </c>
      <c r="V61" s="39">
        <v>9699</v>
      </c>
      <c r="W61" s="39">
        <v>18756</v>
      </c>
      <c r="X61" s="39">
        <v>6433</v>
      </c>
      <c r="Y61" s="40">
        <v>4679</v>
      </c>
      <c r="Z61" s="40">
        <v>49154</v>
      </c>
      <c r="AA61" s="40">
        <v>1938</v>
      </c>
      <c r="AB61" s="40">
        <v>5546</v>
      </c>
      <c r="AC61" s="39">
        <v>21701</v>
      </c>
      <c r="AD61" s="35">
        <v>199</v>
      </c>
      <c r="AE61" s="40">
        <v>8113</v>
      </c>
      <c r="AF61" s="40">
        <v>8048</v>
      </c>
      <c r="AG61" s="40"/>
      <c r="AH61" s="39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  <c r="CP61" s="40"/>
      <c r="CQ61" s="40"/>
      <c r="CR61" s="40"/>
      <c r="CS61" s="40"/>
      <c r="CT61" s="40"/>
      <c r="CU61" s="40"/>
      <c r="CV61" s="40"/>
      <c r="EL61" s="22"/>
      <c r="EM61" s="22"/>
      <c r="EN61" s="22"/>
      <c r="EO61" s="22"/>
      <c r="EP61" s="22"/>
      <c r="EQ61" s="22"/>
      <c r="ER61" s="22"/>
      <c r="ES61" s="22"/>
      <c r="ET61" s="22"/>
      <c r="EU61" s="22"/>
      <c r="EV61" s="22"/>
      <c r="EW61" s="22"/>
      <c r="EX61" s="22"/>
      <c r="EY61" s="22"/>
      <c r="EZ61" s="22"/>
      <c r="FA61" s="22"/>
      <c r="FB61" s="22"/>
      <c r="FC61" s="22"/>
      <c r="FD61" s="22"/>
      <c r="FE61" s="22"/>
      <c r="FF61" s="22"/>
      <c r="FG61" s="22"/>
      <c r="FH61" s="22"/>
      <c r="FI61" s="22"/>
      <c r="FJ61" s="22"/>
      <c r="FK61" s="22"/>
      <c r="FL61" s="22"/>
      <c r="FM61" s="22"/>
      <c r="FN61" s="22"/>
      <c r="FO61" s="22"/>
      <c r="FP61" s="22"/>
      <c r="FQ61" s="22"/>
      <c r="FR61" s="22"/>
      <c r="FS61" s="22"/>
      <c r="FT61" s="22"/>
      <c r="FU61" s="22"/>
      <c r="FV61" s="22"/>
      <c r="FW61" s="22"/>
      <c r="FX61" s="22"/>
      <c r="FY61" s="22"/>
      <c r="FZ61" s="22"/>
      <c r="GA61" s="22"/>
      <c r="GB61" s="22"/>
      <c r="GC61" s="22"/>
      <c r="GD61" s="22"/>
      <c r="GE61" s="22"/>
      <c r="GF61" s="22"/>
      <c r="GG61" s="22"/>
      <c r="GH61" s="22"/>
      <c r="GI61" s="22"/>
      <c r="GJ61" s="22"/>
      <c r="GK61" s="22"/>
      <c r="GL61" s="22"/>
      <c r="GM61" s="22"/>
      <c r="GN61" s="22"/>
      <c r="GO61" s="22"/>
      <c r="GP61" s="22"/>
      <c r="GQ61" s="22"/>
      <c r="GR61" s="22"/>
      <c r="GS61" s="22"/>
      <c r="GT61" s="22"/>
      <c r="GU61" s="22"/>
      <c r="GV61" s="22"/>
      <c r="GW61" s="22"/>
      <c r="GX61" s="22"/>
      <c r="GY61" s="22"/>
      <c r="GZ61" s="22"/>
      <c r="HA61" s="22"/>
      <c r="HB61" s="22"/>
      <c r="HC61" s="22"/>
      <c r="HD61" s="22"/>
      <c r="HE61" s="22"/>
      <c r="HF61" s="22"/>
      <c r="HG61" s="22"/>
      <c r="HH61" s="22"/>
      <c r="HI61" s="22"/>
      <c r="HJ61" s="22"/>
      <c r="HK61" s="22"/>
      <c r="HL61" s="22"/>
      <c r="HM61" s="22"/>
      <c r="HN61" s="22"/>
      <c r="HO61" s="22"/>
      <c r="HP61" s="22"/>
      <c r="HQ61" s="22"/>
      <c r="HR61" s="22"/>
      <c r="HS61" s="22"/>
      <c r="HT61" s="22"/>
      <c r="HU61" s="22"/>
      <c r="HV61" s="22"/>
      <c r="HW61" s="22"/>
      <c r="HX61" s="22"/>
      <c r="HY61" s="22"/>
      <c r="HZ61" s="22"/>
      <c r="IA61" s="22"/>
      <c r="IB61" s="22"/>
      <c r="IC61" s="22"/>
      <c r="ID61" s="22"/>
      <c r="IE61" s="22"/>
      <c r="IF61" s="22"/>
      <c r="IG61" s="22"/>
      <c r="IH61" s="22"/>
      <c r="II61" s="22"/>
      <c r="IJ61" s="22"/>
      <c r="IK61" s="22"/>
      <c r="IL61" s="22"/>
      <c r="IM61" s="22"/>
      <c r="IN61" s="22"/>
      <c r="IO61" s="22"/>
      <c r="IP61" s="22"/>
      <c r="IQ61" s="22"/>
      <c r="IR61" s="22"/>
      <c r="IS61" s="22"/>
      <c r="IT61" s="22"/>
      <c r="IU61" s="22"/>
      <c r="IV61" s="22"/>
      <c r="IW61" s="22"/>
      <c r="IX61" s="22"/>
      <c r="IY61" s="22"/>
      <c r="IZ61" s="22"/>
      <c r="JA61" s="22"/>
      <c r="JB61" s="22"/>
      <c r="JC61" s="22"/>
      <c r="JD61" s="22"/>
      <c r="JE61" s="22"/>
      <c r="JF61" s="22"/>
      <c r="JG61" s="22"/>
      <c r="JH61" s="22"/>
      <c r="JI61" s="22"/>
      <c r="JJ61" s="22"/>
      <c r="JK61" s="22"/>
      <c r="JL61" s="22"/>
      <c r="JM61" s="22"/>
      <c r="JN61" s="22"/>
      <c r="JO61" s="22"/>
      <c r="JP61" s="22"/>
      <c r="JQ61" s="22"/>
      <c r="JR61" s="22"/>
      <c r="JS61" s="22"/>
      <c r="JT61" s="22"/>
      <c r="JU61" s="22"/>
      <c r="JV61" s="22"/>
      <c r="JW61" s="22"/>
      <c r="JX61" s="22"/>
      <c r="JY61" s="22"/>
      <c r="JZ61" s="22"/>
      <c r="KA61" s="22"/>
      <c r="KB61" s="22"/>
      <c r="KC61" s="22"/>
      <c r="KD61" s="22"/>
      <c r="KE61" s="22"/>
      <c r="KF61" s="22"/>
      <c r="KG61" s="22"/>
      <c r="KH61" s="22"/>
      <c r="KI61" s="22"/>
      <c r="KJ61" s="22"/>
      <c r="KK61" s="22"/>
      <c r="KL61" s="22"/>
      <c r="KM61" s="22"/>
      <c r="KN61" s="22"/>
      <c r="KO61" s="22"/>
      <c r="KP61" s="22"/>
      <c r="KQ61" s="22"/>
      <c r="KR61" s="22"/>
      <c r="KS61" s="22"/>
      <c r="KT61" s="22"/>
      <c r="KU61" s="22"/>
      <c r="KV61" s="22"/>
      <c r="KW61" s="22"/>
      <c r="KX61" s="22"/>
      <c r="KY61" s="22"/>
      <c r="KZ61" s="22"/>
      <c r="LA61" s="22"/>
      <c r="LB61" s="22"/>
      <c r="LC61" s="22"/>
      <c r="LD61" s="22"/>
      <c r="LE61" s="22"/>
      <c r="LF61" s="22"/>
      <c r="LG61" s="22"/>
      <c r="LH61" s="22"/>
      <c r="LI61" s="22"/>
      <c r="LJ61" s="22"/>
      <c r="LK61" s="22"/>
      <c r="LL61" s="22"/>
      <c r="LM61" s="22"/>
      <c r="LN61" s="22"/>
      <c r="LO61" s="22"/>
      <c r="LP61" s="22"/>
      <c r="LQ61" s="22"/>
      <c r="LR61" s="22"/>
      <c r="LS61" s="22"/>
      <c r="LT61" s="22"/>
      <c r="LU61" s="22"/>
      <c r="LV61" s="22"/>
      <c r="LW61" s="22"/>
      <c r="LX61" s="22"/>
      <c r="LY61" s="22"/>
      <c r="LZ61" s="22"/>
      <c r="MA61" s="22"/>
      <c r="MB61" s="22"/>
      <c r="MC61" s="22"/>
      <c r="MD61" s="22"/>
      <c r="ME61" s="22"/>
      <c r="MF61" s="22"/>
      <c r="MG61" s="22"/>
      <c r="MH61" s="22"/>
      <c r="MI61" s="22"/>
      <c r="MJ61" s="22"/>
      <c r="MK61" s="22"/>
      <c r="ML61" s="22"/>
      <c r="MM61" s="22"/>
      <c r="MN61" s="22"/>
      <c r="MO61" s="22"/>
      <c r="MP61" s="22"/>
      <c r="MQ61" s="22"/>
      <c r="MR61" s="22"/>
      <c r="MS61" s="22"/>
      <c r="MT61" s="22"/>
      <c r="MU61" s="22"/>
      <c r="MV61" s="22"/>
      <c r="MW61" s="22"/>
      <c r="MX61" s="22"/>
      <c r="MY61" s="22"/>
      <c r="MZ61" s="22"/>
      <c r="NA61" s="22"/>
      <c r="NB61" s="22"/>
      <c r="NC61" s="22"/>
      <c r="ND61" s="22"/>
      <c r="NE61" s="22"/>
      <c r="NF61" s="22"/>
      <c r="NG61" s="22"/>
      <c r="NH61" s="22"/>
      <c r="NI61" s="22"/>
      <c r="NJ61" s="22"/>
      <c r="NK61" s="22"/>
      <c r="NL61" s="22"/>
      <c r="NM61" s="22"/>
      <c r="NN61" s="22"/>
      <c r="NO61" s="22"/>
      <c r="NP61" s="22"/>
      <c r="NQ61" s="22"/>
      <c r="NR61" s="22"/>
      <c r="NS61" s="22"/>
      <c r="NT61" s="22"/>
      <c r="NU61" s="22"/>
      <c r="NV61" s="22"/>
      <c r="NW61" s="22"/>
      <c r="NX61" s="22"/>
      <c r="NY61" s="22"/>
      <c r="NZ61" s="22"/>
      <c r="OA61" s="22"/>
      <c r="OB61" s="22"/>
      <c r="OC61" s="22"/>
      <c r="OD61" s="22"/>
      <c r="OE61" s="22"/>
      <c r="OF61" s="22"/>
      <c r="OG61" s="22"/>
      <c r="OH61" s="22"/>
      <c r="OI61" s="22"/>
      <c r="OJ61" s="22"/>
      <c r="OK61" s="22"/>
      <c r="OL61" s="22"/>
      <c r="OM61" s="22"/>
      <c r="ON61" s="22"/>
      <c r="OO61" s="22"/>
      <c r="OP61" s="22"/>
      <c r="OQ61" s="22"/>
      <c r="OR61" s="22"/>
      <c r="OS61" s="22"/>
      <c r="OT61" s="22"/>
      <c r="OU61" s="22"/>
      <c r="OV61" s="22"/>
      <c r="OW61" s="22"/>
      <c r="OX61" s="22"/>
      <c r="OY61" s="22"/>
      <c r="OZ61" s="22"/>
      <c r="PA61" s="22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/>
      <c r="QY61" s="22"/>
      <c r="QZ61" s="22"/>
      <c r="RA61" s="22"/>
      <c r="RB61" s="22"/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/>
      <c r="RO61" s="22"/>
      <c r="RP61" s="22"/>
      <c r="RQ61" s="22"/>
      <c r="RR61" s="22"/>
      <c r="RS61" s="22"/>
      <c r="RT61" s="22"/>
      <c r="RU61" s="22"/>
      <c r="RV61" s="22"/>
      <c r="RW61" s="22"/>
      <c r="RX61" s="22"/>
      <c r="RY61" s="22"/>
      <c r="RZ61" s="22"/>
      <c r="SA61" s="22"/>
      <c r="SB61" s="22"/>
      <c r="SC61" s="22"/>
      <c r="SD61" s="22"/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/>
      <c r="TH61" s="22"/>
      <c r="TI61" s="22"/>
      <c r="TJ61" s="22"/>
      <c r="TK61" s="22"/>
      <c r="TL61" s="22"/>
      <c r="TM61" s="22"/>
      <c r="TN61" s="22"/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/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/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/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/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/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</row>
    <row r="62" spans="1:850" ht="18.75">
      <c r="A62" s="22">
        <v>42077</v>
      </c>
      <c r="B62" s="29">
        <v>62994</v>
      </c>
      <c r="C62" s="29">
        <v>168832</v>
      </c>
      <c r="D62" s="29">
        <v>3490</v>
      </c>
      <c r="E62" s="29">
        <v>18950</v>
      </c>
      <c r="F62" s="29">
        <v>87690</v>
      </c>
      <c r="G62" s="29">
        <v>73049</v>
      </c>
      <c r="H62" s="29">
        <v>4276</v>
      </c>
      <c r="I62" s="29">
        <v>56534</v>
      </c>
      <c r="J62" s="29">
        <v>14795</v>
      </c>
      <c r="K62" s="29">
        <v>3967</v>
      </c>
      <c r="L62" s="29">
        <v>1981</v>
      </c>
      <c r="M62" s="29">
        <v>4582</v>
      </c>
      <c r="N62" s="29">
        <v>7499</v>
      </c>
      <c r="O62" s="29">
        <v>8515</v>
      </c>
      <c r="P62" s="29">
        <v>13083</v>
      </c>
      <c r="Q62" s="29">
        <v>2076</v>
      </c>
      <c r="R62" s="29">
        <v>651</v>
      </c>
      <c r="S62" s="29">
        <v>16505</v>
      </c>
      <c r="T62" s="40">
        <v>14039</v>
      </c>
      <c r="U62" s="40">
        <v>6929</v>
      </c>
      <c r="V62" s="39">
        <v>11390</v>
      </c>
      <c r="W62" s="39">
        <v>21532</v>
      </c>
      <c r="X62" s="39">
        <v>6710</v>
      </c>
      <c r="Y62" s="40">
        <v>4212</v>
      </c>
      <c r="Z62" s="40">
        <v>60756</v>
      </c>
      <c r="AA62" s="40">
        <v>2245</v>
      </c>
      <c r="AB62" s="40">
        <v>5831</v>
      </c>
      <c r="AC62" s="39">
        <v>22125</v>
      </c>
      <c r="AD62" s="35">
        <v>228</v>
      </c>
      <c r="AE62" s="40">
        <v>9553</v>
      </c>
      <c r="AF62" s="40">
        <v>8479</v>
      </c>
      <c r="AG62" s="40"/>
      <c r="AH62" s="29"/>
      <c r="AI62" s="29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  <c r="CP62" s="40"/>
      <c r="CQ62" s="40"/>
      <c r="CR62" s="40"/>
      <c r="CS62" s="40"/>
      <c r="CT62" s="40"/>
      <c r="CU62" s="40"/>
      <c r="CV62" s="40"/>
      <c r="EL62" s="22"/>
      <c r="EM62" s="22"/>
      <c r="EN62" s="22"/>
      <c r="EO62" s="22"/>
      <c r="EP62" s="22"/>
      <c r="EQ62" s="22"/>
      <c r="ER62" s="22"/>
      <c r="ES62" s="22"/>
      <c r="ET62" s="22"/>
      <c r="EU62" s="22"/>
      <c r="EV62" s="22"/>
      <c r="EW62" s="22"/>
      <c r="EX62" s="22"/>
      <c r="EY62" s="22"/>
      <c r="EZ62" s="22"/>
      <c r="FA62" s="22"/>
      <c r="FB62" s="22"/>
      <c r="FC62" s="22"/>
      <c r="FD62" s="22"/>
      <c r="FE62" s="22"/>
      <c r="FF62" s="22"/>
      <c r="FG62" s="22"/>
      <c r="FH62" s="22"/>
      <c r="FI62" s="22"/>
      <c r="FJ62" s="22"/>
      <c r="FK62" s="22"/>
      <c r="FL62" s="22"/>
      <c r="FM62" s="22"/>
      <c r="FN62" s="22"/>
      <c r="FO62" s="22"/>
      <c r="FP62" s="22"/>
      <c r="FQ62" s="22"/>
      <c r="FR62" s="22"/>
      <c r="FS62" s="22"/>
      <c r="FT62" s="22"/>
      <c r="FU62" s="22"/>
      <c r="FV62" s="22"/>
      <c r="FW62" s="22"/>
      <c r="FX62" s="22"/>
      <c r="FY62" s="22"/>
      <c r="FZ62" s="22"/>
      <c r="GA62" s="22"/>
      <c r="GB62" s="22"/>
      <c r="GC62" s="22"/>
      <c r="GD62" s="22"/>
      <c r="GE62" s="22"/>
      <c r="GF62" s="22"/>
      <c r="GG62" s="22"/>
      <c r="GH62" s="22"/>
      <c r="GI62" s="22"/>
      <c r="GJ62" s="22"/>
      <c r="GK62" s="22"/>
      <c r="GL62" s="22"/>
      <c r="GM62" s="22"/>
      <c r="GN62" s="22"/>
      <c r="GO62" s="22"/>
      <c r="GP62" s="22"/>
      <c r="GQ62" s="22"/>
      <c r="GR62" s="22"/>
      <c r="GS62" s="22"/>
      <c r="GT62" s="22"/>
      <c r="GU62" s="22"/>
      <c r="GV62" s="22"/>
      <c r="GW62" s="22"/>
      <c r="GX62" s="22"/>
      <c r="GY62" s="22"/>
      <c r="GZ62" s="22"/>
      <c r="HA62" s="22"/>
      <c r="HB62" s="22"/>
      <c r="HC62" s="22"/>
      <c r="HD62" s="22"/>
      <c r="HE62" s="22"/>
      <c r="HF62" s="22"/>
      <c r="HG62" s="22"/>
      <c r="HH62" s="22"/>
      <c r="HI62" s="22"/>
      <c r="HJ62" s="22"/>
      <c r="HK62" s="22"/>
      <c r="HL62" s="22"/>
      <c r="HM62" s="22"/>
      <c r="HN62" s="22"/>
      <c r="HO62" s="22"/>
      <c r="HP62" s="22"/>
      <c r="HQ62" s="22"/>
      <c r="HR62" s="22"/>
      <c r="HS62" s="22"/>
      <c r="HT62" s="22"/>
      <c r="HU62" s="22"/>
      <c r="HV62" s="22"/>
      <c r="HW62" s="22"/>
      <c r="HX62" s="22"/>
      <c r="HY62" s="22"/>
      <c r="HZ62" s="22"/>
      <c r="IA62" s="22"/>
      <c r="IB62" s="22"/>
      <c r="IC62" s="22"/>
      <c r="ID62" s="22"/>
      <c r="IE62" s="22"/>
      <c r="IF62" s="22"/>
      <c r="IG62" s="22"/>
      <c r="IH62" s="22"/>
      <c r="II62" s="22"/>
      <c r="IJ62" s="22"/>
      <c r="IK62" s="22"/>
      <c r="IL62" s="22"/>
      <c r="IM62" s="22"/>
      <c r="IN62" s="22"/>
      <c r="IO62" s="22"/>
      <c r="IP62" s="22"/>
      <c r="IQ62" s="22"/>
      <c r="IR62" s="22"/>
      <c r="IS62" s="22"/>
      <c r="IT62" s="22"/>
      <c r="IU62" s="22"/>
      <c r="IV62" s="22"/>
      <c r="IW62" s="22"/>
      <c r="IX62" s="22"/>
      <c r="IY62" s="22"/>
      <c r="IZ62" s="22"/>
      <c r="JA62" s="22"/>
      <c r="JB62" s="22"/>
      <c r="JC62" s="22"/>
      <c r="JD62" s="22"/>
      <c r="JE62" s="22"/>
      <c r="JF62" s="22"/>
      <c r="JG62" s="22"/>
      <c r="JH62" s="22"/>
      <c r="JI62" s="22"/>
      <c r="JJ62" s="22"/>
      <c r="JK62" s="22"/>
      <c r="JL62" s="22"/>
      <c r="JM62" s="22"/>
      <c r="JN62" s="22"/>
      <c r="JO62" s="22"/>
      <c r="JP62" s="22"/>
      <c r="JQ62" s="22"/>
      <c r="JR62" s="22"/>
      <c r="JS62" s="22"/>
      <c r="JT62" s="22"/>
      <c r="JU62" s="22"/>
      <c r="JV62" s="22"/>
      <c r="JW62" s="22"/>
      <c r="JX62" s="22"/>
      <c r="JY62" s="22"/>
      <c r="JZ62" s="22"/>
      <c r="KA62" s="22"/>
      <c r="KB62" s="22"/>
      <c r="KC62" s="22"/>
      <c r="KD62" s="22"/>
      <c r="KE62" s="22"/>
      <c r="KF62" s="22"/>
      <c r="KG62" s="22"/>
      <c r="KH62" s="22"/>
      <c r="KI62" s="22"/>
      <c r="KJ62" s="22"/>
      <c r="KK62" s="22"/>
      <c r="KL62" s="22"/>
      <c r="KM62" s="22"/>
      <c r="KN62" s="22"/>
      <c r="KO62" s="22"/>
      <c r="KP62" s="22"/>
      <c r="KQ62" s="22"/>
      <c r="KR62" s="22"/>
      <c r="KS62" s="22"/>
      <c r="KT62" s="22"/>
      <c r="KU62" s="22"/>
      <c r="KV62" s="22"/>
      <c r="KW62" s="22"/>
      <c r="KX62" s="22"/>
      <c r="KY62" s="22"/>
      <c r="KZ62" s="22"/>
      <c r="LA62" s="22"/>
      <c r="LB62" s="22"/>
      <c r="LC62" s="22"/>
      <c r="LD62" s="22"/>
      <c r="LE62" s="22"/>
      <c r="LF62" s="22"/>
      <c r="LG62" s="22"/>
      <c r="LH62" s="22"/>
      <c r="LI62" s="22"/>
      <c r="LJ62" s="22"/>
      <c r="LK62" s="22"/>
      <c r="LL62" s="22"/>
      <c r="LM62" s="22"/>
      <c r="LN62" s="22"/>
      <c r="LO62" s="22"/>
      <c r="LP62" s="22"/>
      <c r="LQ62" s="22"/>
      <c r="LR62" s="22"/>
      <c r="LS62" s="22"/>
      <c r="LT62" s="22"/>
      <c r="LU62" s="22"/>
      <c r="LV62" s="22"/>
      <c r="LW62" s="22"/>
      <c r="LX62" s="22"/>
      <c r="LY62" s="22"/>
      <c r="LZ62" s="22"/>
      <c r="MA62" s="22"/>
      <c r="MB62" s="22"/>
      <c r="MC62" s="22"/>
      <c r="MD62" s="22"/>
      <c r="ME62" s="22"/>
      <c r="MF62" s="22"/>
      <c r="MG62" s="22"/>
      <c r="MH62" s="22"/>
      <c r="MI62" s="22"/>
      <c r="MJ62" s="22"/>
      <c r="MK62" s="22"/>
      <c r="ML62" s="22"/>
      <c r="MM62" s="22"/>
      <c r="MN62" s="22"/>
      <c r="MO62" s="22"/>
      <c r="MP62" s="22"/>
      <c r="MQ62" s="22"/>
      <c r="MR62" s="22"/>
      <c r="MS62" s="22"/>
      <c r="MT62" s="22"/>
      <c r="MU62" s="22"/>
      <c r="MV62" s="22"/>
      <c r="MW62" s="22"/>
      <c r="MX62" s="22"/>
      <c r="MY62" s="22"/>
      <c r="MZ62" s="22"/>
      <c r="NA62" s="22"/>
      <c r="NB62" s="22"/>
      <c r="NC62" s="22"/>
      <c r="ND62" s="22"/>
      <c r="NE62" s="22"/>
      <c r="NF62" s="22"/>
      <c r="NG62" s="22"/>
      <c r="NH62" s="22"/>
      <c r="NI62" s="22"/>
      <c r="NJ62" s="22"/>
      <c r="NK62" s="22"/>
      <c r="NL62" s="22"/>
      <c r="NM62" s="22"/>
      <c r="NN62" s="22"/>
      <c r="NO62" s="22"/>
      <c r="NP62" s="22"/>
      <c r="NQ62" s="22"/>
      <c r="NR62" s="22"/>
      <c r="NS62" s="22"/>
      <c r="NT62" s="22"/>
      <c r="NU62" s="22"/>
      <c r="NV62" s="22"/>
      <c r="NW62" s="22"/>
      <c r="NX62" s="22"/>
      <c r="NY62" s="22"/>
      <c r="NZ62" s="22"/>
      <c r="OA62" s="22"/>
      <c r="OB62" s="22"/>
      <c r="OC62" s="22"/>
      <c r="OD62" s="22"/>
      <c r="OE62" s="22"/>
      <c r="OF62" s="22"/>
      <c r="OG62" s="22"/>
      <c r="OH62" s="22"/>
      <c r="OI62" s="22"/>
      <c r="OJ62" s="22"/>
      <c r="OK62" s="22"/>
      <c r="OL62" s="22"/>
      <c r="OM62" s="22"/>
      <c r="ON62" s="22"/>
      <c r="OO62" s="22"/>
      <c r="OP62" s="22"/>
      <c r="OQ62" s="22"/>
      <c r="OR62" s="22"/>
      <c r="OS62" s="22"/>
      <c r="OT62" s="22"/>
      <c r="OU62" s="22"/>
      <c r="OV62" s="22"/>
      <c r="OW62" s="22"/>
      <c r="OX62" s="22"/>
      <c r="OY62" s="22"/>
      <c r="OZ62" s="22"/>
      <c r="PA62" s="22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/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/>
      <c r="RA62" s="22"/>
      <c r="RB62" s="22"/>
      <c r="RC62" s="22"/>
      <c r="RD62" s="22"/>
      <c r="RE62" s="22"/>
      <c r="RF62" s="22"/>
      <c r="RG62" s="22"/>
      <c r="RH62" s="22"/>
      <c r="RI62" s="22"/>
      <c r="RJ62" s="22"/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/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/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/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</row>
    <row r="63" spans="1:850" ht="18.75">
      <c r="A63" s="22">
        <v>42076</v>
      </c>
      <c r="B63" s="29">
        <v>69359</v>
      </c>
      <c r="C63" s="29">
        <v>162818</v>
      </c>
      <c r="D63" s="29">
        <v>3433</v>
      </c>
      <c r="E63" s="29">
        <v>19374</v>
      </c>
      <c r="F63" s="29">
        <v>75405</v>
      </c>
      <c r="G63" s="29">
        <v>63146</v>
      </c>
      <c r="H63" s="29">
        <v>5390</v>
      </c>
      <c r="I63" s="29">
        <v>55930</v>
      </c>
      <c r="J63" s="29">
        <v>13472</v>
      </c>
      <c r="K63" s="29">
        <v>6957</v>
      </c>
      <c r="L63" s="29">
        <v>2986</v>
      </c>
      <c r="M63" s="29">
        <v>4886</v>
      </c>
      <c r="N63" s="29">
        <v>10529</v>
      </c>
      <c r="O63" s="29">
        <v>8323</v>
      </c>
      <c r="P63" s="29">
        <v>14025</v>
      </c>
      <c r="Q63" s="29">
        <v>3142</v>
      </c>
      <c r="R63" s="29">
        <v>786</v>
      </c>
      <c r="S63" s="29">
        <v>27025</v>
      </c>
      <c r="T63" s="40">
        <v>12902</v>
      </c>
      <c r="U63" s="40">
        <v>10792</v>
      </c>
      <c r="V63" s="39">
        <v>10985</v>
      </c>
      <c r="W63" s="39">
        <v>13946</v>
      </c>
      <c r="X63" s="39">
        <v>6104</v>
      </c>
      <c r="Y63" s="40">
        <v>4624</v>
      </c>
      <c r="Z63" s="40">
        <v>45921</v>
      </c>
      <c r="AA63" s="40">
        <v>3708</v>
      </c>
      <c r="AB63" s="40">
        <v>5694</v>
      </c>
      <c r="AC63" s="39">
        <v>19043</v>
      </c>
      <c r="AD63" s="35">
        <v>520</v>
      </c>
      <c r="AE63" s="40">
        <v>6640</v>
      </c>
      <c r="AF63" s="40">
        <v>7375</v>
      </c>
      <c r="AG63" s="40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22"/>
      <c r="CV63" s="22"/>
      <c r="EL63" s="22"/>
      <c r="EM63" s="22"/>
      <c r="EN63" s="22"/>
      <c r="EO63" s="22"/>
      <c r="EP63" s="22"/>
      <c r="EQ63" s="22"/>
      <c r="ER63" s="22"/>
      <c r="ES63" s="22"/>
      <c r="ET63" s="22"/>
      <c r="EU63" s="22"/>
      <c r="EV63" s="22"/>
      <c r="EW63" s="22"/>
      <c r="EX63" s="22"/>
      <c r="EY63" s="22"/>
      <c r="EZ63" s="22"/>
      <c r="FA63" s="22"/>
      <c r="FB63" s="22"/>
      <c r="FC63" s="22"/>
      <c r="FD63" s="22"/>
      <c r="FE63" s="22"/>
      <c r="FF63" s="22"/>
      <c r="FG63" s="22"/>
      <c r="FH63" s="22"/>
      <c r="FI63" s="22"/>
      <c r="FJ63" s="22"/>
      <c r="FK63" s="22"/>
      <c r="FL63" s="22"/>
      <c r="FM63" s="22"/>
      <c r="FN63" s="22"/>
      <c r="FO63" s="22"/>
      <c r="FP63" s="22"/>
      <c r="FQ63" s="22"/>
      <c r="FR63" s="22"/>
      <c r="FS63" s="22"/>
      <c r="FT63" s="22"/>
      <c r="FU63" s="22"/>
      <c r="FV63" s="22"/>
      <c r="FW63" s="22"/>
      <c r="FX63" s="22"/>
      <c r="FY63" s="22"/>
      <c r="FZ63" s="22"/>
      <c r="GA63" s="22"/>
      <c r="GB63" s="22"/>
      <c r="GC63" s="22"/>
      <c r="GD63" s="22"/>
      <c r="GE63" s="22"/>
      <c r="GF63" s="22"/>
      <c r="GG63" s="22"/>
      <c r="GH63" s="22"/>
      <c r="GI63" s="22"/>
      <c r="GJ63" s="22"/>
      <c r="GK63" s="22"/>
      <c r="GL63" s="22"/>
      <c r="GM63" s="22"/>
      <c r="GN63" s="22"/>
      <c r="GO63" s="22"/>
      <c r="GP63" s="22"/>
      <c r="GQ63" s="22"/>
      <c r="GR63" s="22"/>
      <c r="GS63" s="22"/>
      <c r="GT63" s="22"/>
      <c r="GU63" s="22"/>
      <c r="GV63" s="22"/>
      <c r="GW63" s="22"/>
      <c r="GX63" s="22"/>
      <c r="GY63" s="22"/>
      <c r="GZ63" s="22"/>
      <c r="HA63" s="22"/>
      <c r="HB63" s="22"/>
      <c r="HC63" s="22"/>
      <c r="HD63" s="22"/>
      <c r="HE63" s="22"/>
      <c r="HF63" s="22"/>
      <c r="HG63" s="22"/>
      <c r="HH63" s="22"/>
      <c r="HI63" s="22"/>
      <c r="HJ63" s="22"/>
      <c r="HK63" s="22"/>
      <c r="HL63" s="22"/>
      <c r="HM63" s="22"/>
      <c r="HN63" s="22"/>
      <c r="HO63" s="22"/>
      <c r="HP63" s="22"/>
      <c r="HQ63" s="22"/>
      <c r="HR63" s="22"/>
      <c r="HS63" s="22"/>
      <c r="HT63" s="22"/>
      <c r="HU63" s="22"/>
      <c r="HV63" s="22"/>
      <c r="HW63" s="22"/>
      <c r="HX63" s="22"/>
      <c r="HY63" s="22"/>
      <c r="HZ63" s="22"/>
      <c r="IA63" s="22"/>
      <c r="IB63" s="22"/>
      <c r="IC63" s="22"/>
      <c r="ID63" s="22"/>
      <c r="IE63" s="22"/>
      <c r="IF63" s="22"/>
      <c r="IG63" s="22"/>
      <c r="IH63" s="22"/>
      <c r="II63" s="22"/>
      <c r="IJ63" s="22"/>
      <c r="IK63" s="22"/>
      <c r="IL63" s="22"/>
      <c r="IM63" s="22"/>
      <c r="IN63" s="22"/>
      <c r="IO63" s="22"/>
      <c r="IP63" s="22"/>
      <c r="IQ63" s="22"/>
      <c r="IR63" s="22"/>
      <c r="IS63" s="22"/>
      <c r="IT63" s="22"/>
      <c r="IU63" s="22"/>
      <c r="IV63" s="22"/>
      <c r="IW63" s="22"/>
      <c r="IX63" s="22"/>
      <c r="IY63" s="22"/>
      <c r="IZ63" s="22"/>
      <c r="JA63" s="22"/>
      <c r="JB63" s="22"/>
      <c r="JC63" s="22"/>
      <c r="JD63" s="22"/>
      <c r="JE63" s="22"/>
      <c r="JF63" s="22"/>
      <c r="JG63" s="22"/>
      <c r="JH63" s="22"/>
      <c r="JI63" s="22"/>
      <c r="JJ63" s="22"/>
      <c r="JK63" s="22"/>
      <c r="JL63" s="22"/>
      <c r="JM63" s="22"/>
      <c r="JN63" s="22"/>
      <c r="JO63" s="22"/>
      <c r="JP63" s="22"/>
      <c r="JQ63" s="22"/>
      <c r="JR63" s="22"/>
      <c r="JS63" s="22"/>
      <c r="JT63" s="22"/>
      <c r="JU63" s="22"/>
      <c r="JV63" s="22"/>
      <c r="JW63" s="22"/>
      <c r="JX63" s="22"/>
      <c r="JY63" s="22"/>
      <c r="JZ63" s="22"/>
      <c r="KA63" s="22"/>
      <c r="KB63" s="22"/>
      <c r="KC63" s="22"/>
      <c r="KD63" s="22"/>
      <c r="KE63" s="22"/>
      <c r="KF63" s="22"/>
      <c r="KG63" s="22"/>
      <c r="KH63" s="22"/>
      <c r="KI63" s="22"/>
      <c r="KJ63" s="22"/>
      <c r="KK63" s="22"/>
      <c r="KL63" s="22"/>
      <c r="KM63" s="22"/>
      <c r="KN63" s="22"/>
      <c r="KO63" s="22"/>
      <c r="KP63" s="22"/>
      <c r="KQ63" s="22"/>
      <c r="KR63" s="22"/>
      <c r="KS63" s="22"/>
      <c r="KT63" s="22"/>
      <c r="KU63" s="22"/>
      <c r="KV63" s="22"/>
      <c r="KW63" s="22"/>
      <c r="KX63" s="22"/>
      <c r="KY63" s="22"/>
      <c r="KZ63" s="22"/>
      <c r="LA63" s="22"/>
      <c r="LB63" s="22"/>
      <c r="LC63" s="22"/>
      <c r="LD63" s="22"/>
      <c r="LE63" s="22"/>
      <c r="LF63" s="22"/>
      <c r="LG63" s="22"/>
      <c r="LH63" s="22"/>
      <c r="LI63" s="22"/>
      <c r="LJ63" s="22"/>
      <c r="LK63" s="22"/>
      <c r="LL63" s="22"/>
      <c r="LM63" s="22"/>
      <c r="LN63" s="22"/>
      <c r="LO63" s="22"/>
      <c r="LP63" s="22"/>
      <c r="LQ63" s="22"/>
      <c r="LR63" s="22"/>
      <c r="LS63" s="22"/>
      <c r="LT63" s="22"/>
      <c r="LU63" s="22"/>
      <c r="LV63" s="22"/>
      <c r="LW63" s="22"/>
      <c r="LX63" s="22"/>
      <c r="LY63" s="22"/>
      <c r="LZ63" s="22"/>
      <c r="MA63" s="22"/>
      <c r="MB63" s="22"/>
      <c r="MC63" s="22"/>
      <c r="MD63" s="22"/>
      <c r="ME63" s="22"/>
      <c r="MF63" s="22"/>
      <c r="MG63" s="22"/>
      <c r="MH63" s="22"/>
      <c r="MI63" s="22"/>
      <c r="MJ63" s="22"/>
      <c r="MK63" s="22"/>
      <c r="ML63" s="22"/>
      <c r="MM63" s="22"/>
      <c r="MN63" s="22"/>
      <c r="MO63" s="22"/>
      <c r="MP63" s="22"/>
      <c r="MQ63" s="22"/>
      <c r="MR63" s="22"/>
      <c r="MS63" s="22"/>
      <c r="MT63" s="22"/>
      <c r="MU63" s="22"/>
      <c r="MV63" s="22"/>
      <c r="MW63" s="22"/>
      <c r="MX63" s="22"/>
      <c r="MY63" s="22"/>
      <c r="MZ63" s="22"/>
      <c r="NA63" s="22"/>
      <c r="NB63" s="22"/>
      <c r="NC63" s="22"/>
      <c r="ND63" s="22"/>
      <c r="NE63" s="22"/>
      <c r="NF63" s="22"/>
      <c r="NG63" s="22"/>
      <c r="NH63" s="22"/>
      <c r="NI63" s="22"/>
      <c r="NJ63" s="22"/>
      <c r="NK63" s="22"/>
      <c r="NL63" s="22"/>
      <c r="NM63" s="22"/>
      <c r="NN63" s="22"/>
      <c r="NO63" s="22"/>
      <c r="NP63" s="22"/>
      <c r="NQ63" s="22"/>
      <c r="NR63" s="22"/>
      <c r="NS63" s="22"/>
      <c r="NT63" s="22"/>
      <c r="NU63" s="22"/>
      <c r="NV63" s="22"/>
      <c r="NW63" s="22"/>
      <c r="NX63" s="22"/>
      <c r="NY63" s="22"/>
      <c r="NZ63" s="22"/>
      <c r="OA63" s="22"/>
      <c r="OB63" s="22"/>
      <c r="OC63" s="22"/>
      <c r="OD63" s="22"/>
      <c r="OE63" s="22"/>
      <c r="OF63" s="22"/>
      <c r="OG63" s="22"/>
      <c r="OH63" s="22"/>
      <c r="OI63" s="22"/>
      <c r="OJ63" s="22"/>
      <c r="OK63" s="22"/>
      <c r="OL63" s="22"/>
      <c r="OM63" s="22"/>
      <c r="ON63" s="22"/>
      <c r="OO63" s="22"/>
      <c r="OP63" s="22"/>
      <c r="OQ63" s="22"/>
      <c r="OR63" s="22"/>
      <c r="OS63" s="22"/>
      <c r="OT63" s="22"/>
      <c r="OU63" s="22"/>
      <c r="OV63" s="22"/>
      <c r="OW63" s="22"/>
      <c r="OX63" s="22"/>
      <c r="OY63" s="22"/>
      <c r="OZ63" s="22"/>
      <c r="PA63" s="22"/>
      <c r="PB63" s="22"/>
      <c r="PC63" s="22"/>
      <c r="PD63" s="22"/>
      <c r="PE63" s="22"/>
      <c r="PF63" s="22"/>
      <c r="PG63" s="22"/>
      <c r="PH63" s="22"/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/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/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/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/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/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/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/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/>
      <c r="AFP63" s="22"/>
      <c r="AFQ63" s="22"/>
      <c r="AFR63" s="22"/>
    </row>
    <row r="64" spans="1:850" ht="18.75">
      <c r="A64" s="22">
        <v>42075</v>
      </c>
      <c r="B64" s="29">
        <v>69956</v>
      </c>
      <c r="C64" s="29">
        <v>154107</v>
      </c>
      <c r="D64" s="29">
        <v>3043</v>
      </c>
      <c r="E64" s="29">
        <v>17548</v>
      </c>
      <c r="F64" s="29">
        <v>68377</v>
      </c>
      <c r="G64" s="29">
        <v>57720</v>
      </c>
      <c r="H64" s="29">
        <v>5662</v>
      </c>
      <c r="I64" s="29">
        <v>55719</v>
      </c>
      <c r="J64" s="29">
        <v>13037</v>
      </c>
      <c r="K64" s="29">
        <v>11637</v>
      </c>
      <c r="L64" s="29">
        <v>3192</v>
      </c>
      <c r="M64" s="29">
        <v>4541</v>
      </c>
      <c r="N64" s="29">
        <v>9558</v>
      </c>
      <c r="O64" s="29">
        <v>7311</v>
      </c>
      <c r="P64" s="29">
        <v>11745</v>
      </c>
      <c r="Q64" s="29">
        <v>2964</v>
      </c>
      <c r="R64" s="29">
        <v>824</v>
      </c>
      <c r="S64" s="29">
        <v>31167</v>
      </c>
      <c r="T64" s="40">
        <v>14253</v>
      </c>
      <c r="U64" s="40">
        <v>10505</v>
      </c>
      <c r="V64" s="39">
        <v>10275</v>
      </c>
      <c r="W64" s="39">
        <v>11253</v>
      </c>
      <c r="X64" s="39">
        <v>6066</v>
      </c>
      <c r="Y64" s="40">
        <v>3887</v>
      </c>
      <c r="Z64" s="40">
        <v>32725</v>
      </c>
      <c r="AA64" s="40">
        <v>4014</v>
      </c>
      <c r="AB64" s="40">
        <v>5527</v>
      </c>
      <c r="AC64" s="39">
        <v>18080</v>
      </c>
      <c r="AD64" s="35">
        <v>570</v>
      </c>
      <c r="AE64" s="40">
        <v>5682</v>
      </c>
      <c r="AF64" s="40">
        <v>6741</v>
      </c>
      <c r="AG64" s="40"/>
      <c r="AH64" s="40"/>
      <c r="AI64" s="40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22"/>
      <c r="CV64" s="22"/>
      <c r="EL64" s="22"/>
      <c r="EM64" s="22"/>
      <c r="EN64" s="22"/>
      <c r="EO64" s="22"/>
      <c r="EP64" s="22"/>
      <c r="EQ64" s="22"/>
      <c r="ER64" s="22"/>
      <c r="ES64" s="22"/>
      <c r="ET64" s="22"/>
      <c r="EU64" s="22"/>
      <c r="EV64" s="22"/>
      <c r="EW64" s="22"/>
      <c r="EX64" s="22"/>
      <c r="EY64" s="22"/>
      <c r="EZ64" s="22"/>
      <c r="FA64" s="22"/>
      <c r="FB64" s="22"/>
      <c r="FC64" s="22"/>
      <c r="FD64" s="22"/>
      <c r="FE64" s="22"/>
      <c r="FF64" s="22"/>
      <c r="FG64" s="22"/>
      <c r="FH64" s="22"/>
      <c r="FI64" s="22"/>
      <c r="FJ64" s="22"/>
      <c r="FK64" s="22"/>
      <c r="FL64" s="22"/>
      <c r="FM64" s="22"/>
      <c r="FN64" s="22"/>
      <c r="FO64" s="22"/>
      <c r="FP64" s="22"/>
      <c r="FQ64" s="22"/>
      <c r="FR64" s="22"/>
      <c r="FS64" s="22"/>
      <c r="FT64" s="22"/>
      <c r="FU64" s="22"/>
      <c r="FV64" s="22"/>
      <c r="FW64" s="22"/>
      <c r="FX64" s="22"/>
      <c r="FY64" s="22"/>
      <c r="FZ64" s="22"/>
      <c r="GA64" s="22"/>
      <c r="GB64" s="22"/>
      <c r="GC64" s="22"/>
      <c r="GD64" s="22"/>
      <c r="GE64" s="22"/>
      <c r="GF64" s="22"/>
      <c r="GG64" s="22"/>
      <c r="GH64" s="22"/>
      <c r="GI64" s="22"/>
      <c r="GJ64" s="22"/>
      <c r="GK64" s="22"/>
      <c r="GL64" s="22"/>
      <c r="GM64" s="22"/>
      <c r="GN64" s="22"/>
      <c r="GO64" s="22"/>
      <c r="GP64" s="22"/>
      <c r="GQ64" s="22"/>
      <c r="GR64" s="22"/>
      <c r="GS64" s="22"/>
      <c r="GT64" s="22"/>
      <c r="GU64" s="22"/>
      <c r="GV64" s="22"/>
      <c r="GW64" s="22"/>
      <c r="GX64" s="22"/>
      <c r="GY64" s="22"/>
      <c r="GZ64" s="22"/>
      <c r="HA64" s="22"/>
      <c r="HB64" s="22"/>
      <c r="HC64" s="22"/>
      <c r="HD64" s="22"/>
      <c r="HE64" s="22"/>
      <c r="HF64" s="22"/>
      <c r="HG64" s="22"/>
      <c r="HH64" s="22"/>
      <c r="HI64" s="22"/>
      <c r="HJ64" s="22"/>
      <c r="HK64" s="22"/>
      <c r="HL64" s="22"/>
      <c r="HM64" s="22"/>
      <c r="HN64" s="22"/>
      <c r="HO64" s="22"/>
      <c r="HP64" s="22"/>
      <c r="HQ64" s="22"/>
      <c r="HR64" s="22"/>
      <c r="HS64" s="22"/>
      <c r="HT64" s="22"/>
      <c r="HU64" s="22"/>
      <c r="HV64" s="22"/>
      <c r="HW64" s="22"/>
      <c r="HX64" s="22"/>
      <c r="HY64" s="22"/>
      <c r="HZ64" s="22"/>
      <c r="IA64" s="22"/>
      <c r="IB64" s="22"/>
      <c r="IC64" s="22"/>
      <c r="ID64" s="22"/>
      <c r="IE64" s="22"/>
      <c r="IF64" s="22"/>
      <c r="IG64" s="22"/>
      <c r="IH64" s="22"/>
      <c r="II64" s="22"/>
      <c r="IJ64" s="22"/>
      <c r="IK64" s="22"/>
      <c r="IL64" s="22"/>
      <c r="IM64" s="22"/>
      <c r="IN64" s="22"/>
      <c r="IO64" s="22"/>
      <c r="IP64" s="22"/>
      <c r="IQ64" s="22"/>
      <c r="IR64" s="22"/>
      <c r="IS64" s="22"/>
      <c r="IT64" s="22"/>
      <c r="IU64" s="22"/>
      <c r="IV64" s="22"/>
      <c r="IW64" s="22"/>
      <c r="IX64" s="22"/>
      <c r="IY64" s="22"/>
      <c r="IZ64" s="22"/>
      <c r="JA64" s="22"/>
      <c r="JB64" s="22"/>
      <c r="JC64" s="22"/>
      <c r="JD64" s="22"/>
      <c r="JE64" s="22"/>
      <c r="JF64" s="22"/>
      <c r="JG64" s="22"/>
      <c r="JH64" s="22"/>
      <c r="JI64" s="22"/>
      <c r="JJ64" s="22"/>
      <c r="JK64" s="22"/>
      <c r="JL64" s="22"/>
      <c r="JM64" s="22"/>
      <c r="JN64" s="22"/>
      <c r="JO64" s="22"/>
      <c r="JP64" s="22"/>
      <c r="JQ64" s="22"/>
      <c r="JR64" s="22"/>
      <c r="JS64" s="22"/>
      <c r="JT64" s="22"/>
      <c r="JU64" s="22"/>
      <c r="JV64" s="22"/>
      <c r="JW64" s="22"/>
      <c r="JX64" s="22"/>
      <c r="JY64" s="22"/>
      <c r="JZ64" s="22"/>
      <c r="KA64" s="22"/>
      <c r="KB64" s="22"/>
      <c r="KC64" s="22"/>
      <c r="KD64" s="22"/>
      <c r="KE64" s="22"/>
      <c r="KF64" s="22"/>
      <c r="KG64" s="22"/>
      <c r="KH64" s="22"/>
      <c r="KI64" s="22"/>
      <c r="KJ64" s="22"/>
      <c r="KK64" s="22"/>
      <c r="KL64" s="22"/>
      <c r="KM64" s="22"/>
      <c r="KN64" s="22"/>
      <c r="KO64" s="22"/>
      <c r="KP64" s="22"/>
      <c r="KQ64" s="22"/>
      <c r="KR64" s="22"/>
      <c r="KS64" s="22"/>
      <c r="KT64" s="22"/>
      <c r="KU64" s="22"/>
      <c r="KV64" s="22"/>
      <c r="KW64" s="22"/>
      <c r="KX64" s="22"/>
      <c r="KY64" s="22"/>
      <c r="KZ64" s="22"/>
      <c r="LA64" s="22"/>
      <c r="LB64" s="22"/>
      <c r="LC64" s="22"/>
      <c r="LD64" s="22"/>
      <c r="LE64" s="22"/>
      <c r="LF64" s="22"/>
      <c r="LG64" s="22"/>
      <c r="LH64" s="22"/>
      <c r="LI64" s="22"/>
      <c r="LJ64" s="22"/>
      <c r="LK64" s="22"/>
      <c r="LL64" s="22"/>
      <c r="LM64" s="22"/>
      <c r="LN64" s="22"/>
      <c r="LO64" s="22"/>
      <c r="LP64" s="22"/>
      <c r="LQ64" s="22"/>
      <c r="LR64" s="22"/>
      <c r="LS64" s="22"/>
      <c r="LT64" s="22"/>
      <c r="LU64" s="22"/>
      <c r="LV64" s="22"/>
      <c r="LW64" s="22"/>
      <c r="LX64" s="22"/>
      <c r="LY64" s="22"/>
      <c r="LZ64" s="22"/>
      <c r="MA64" s="22"/>
      <c r="MB64" s="22"/>
      <c r="MC64" s="22"/>
      <c r="MD64" s="22"/>
      <c r="ME64" s="22"/>
      <c r="MF64" s="22"/>
      <c r="MG64" s="22"/>
      <c r="MH64" s="22"/>
      <c r="MI64" s="22"/>
      <c r="MJ64" s="22"/>
      <c r="MK64" s="22"/>
      <c r="ML64" s="22"/>
      <c r="MM64" s="22"/>
      <c r="MN64" s="22"/>
      <c r="MO64" s="22"/>
      <c r="MP64" s="22"/>
      <c r="MQ64" s="22"/>
      <c r="MR64" s="22"/>
      <c r="MS64" s="22"/>
      <c r="MT64" s="22"/>
      <c r="MU64" s="22"/>
      <c r="MV64" s="22"/>
      <c r="MW64" s="22"/>
      <c r="MX64" s="22"/>
      <c r="MY64" s="22"/>
      <c r="MZ64" s="22"/>
      <c r="NA64" s="22"/>
      <c r="NB64" s="22"/>
      <c r="NC64" s="22"/>
      <c r="ND64" s="22"/>
      <c r="NE64" s="22"/>
      <c r="NF64" s="22"/>
      <c r="NG64" s="22"/>
      <c r="NH64" s="22"/>
      <c r="NI64" s="22"/>
      <c r="NJ64" s="22"/>
      <c r="NK64" s="22"/>
      <c r="NL64" s="22"/>
      <c r="NM64" s="22"/>
      <c r="NN64" s="22"/>
      <c r="NO64" s="22"/>
      <c r="NP64" s="22"/>
      <c r="NQ64" s="22"/>
      <c r="NR64" s="22"/>
      <c r="NS64" s="22"/>
      <c r="NT64" s="22"/>
      <c r="NU64" s="22"/>
      <c r="NV64" s="22"/>
      <c r="NW64" s="22"/>
      <c r="NX64" s="22"/>
      <c r="NY64" s="22"/>
      <c r="NZ64" s="22"/>
      <c r="OA64" s="22"/>
      <c r="OB64" s="22"/>
      <c r="OC64" s="22"/>
      <c r="OD64" s="22"/>
      <c r="OE64" s="22"/>
      <c r="OF64" s="22"/>
      <c r="OG64" s="22"/>
      <c r="OH64" s="22"/>
      <c r="OI64" s="22"/>
      <c r="OJ64" s="22"/>
      <c r="OK64" s="22"/>
      <c r="OL64" s="22"/>
      <c r="OM64" s="22"/>
      <c r="ON64" s="22"/>
      <c r="OO64" s="22"/>
      <c r="OP64" s="22"/>
      <c r="OQ64" s="22"/>
      <c r="OR64" s="22"/>
      <c r="OS64" s="22"/>
      <c r="OT64" s="22"/>
      <c r="OU64" s="22"/>
      <c r="OV64" s="22"/>
      <c r="OW64" s="22"/>
      <c r="OX64" s="22"/>
      <c r="OY64" s="22"/>
      <c r="OZ64" s="22"/>
      <c r="PA64" s="22"/>
      <c r="PB64" s="22"/>
      <c r="PC64" s="22"/>
      <c r="PD64" s="22"/>
      <c r="PE64" s="22"/>
      <c r="PF64" s="22"/>
      <c r="PG64" s="22"/>
      <c r="PH64" s="22"/>
      <c r="PI64" s="22"/>
      <c r="PJ64" s="22"/>
      <c r="PK64" s="22"/>
      <c r="PL64" s="22"/>
      <c r="PM64" s="22"/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/>
      <c r="QF64" s="22"/>
      <c r="QG64" s="22"/>
      <c r="QH64" s="22"/>
      <c r="QI64" s="22"/>
      <c r="QJ64" s="22"/>
      <c r="QK64" s="22"/>
      <c r="QL64" s="22"/>
      <c r="QM64" s="22"/>
      <c r="QN64" s="22"/>
      <c r="QO64" s="22"/>
      <c r="QP64" s="22"/>
      <c r="QQ64" s="22"/>
      <c r="QR64" s="22"/>
      <c r="QS64" s="22"/>
      <c r="QT64" s="22"/>
      <c r="QU64" s="22"/>
      <c r="QV64" s="22"/>
      <c r="QW64" s="22"/>
      <c r="QX64" s="22"/>
      <c r="QY64" s="22"/>
      <c r="QZ64" s="22"/>
      <c r="RA64" s="22"/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/>
      <c r="RO64" s="22"/>
      <c r="RP64" s="22"/>
      <c r="RQ64" s="22"/>
      <c r="RR64" s="22"/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/>
      <c r="SD64" s="22"/>
      <c r="SE64" s="22"/>
      <c r="SF64" s="22"/>
      <c r="SG64" s="22"/>
      <c r="SH64" s="22"/>
      <c r="SI64" s="22"/>
      <c r="SJ64" s="22"/>
      <c r="SK64" s="22"/>
      <c r="SL64" s="22"/>
      <c r="SM64" s="22"/>
      <c r="SN64" s="22"/>
      <c r="SO64" s="22"/>
      <c r="SP64" s="22"/>
      <c r="SQ64" s="22"/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/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/>
      <c r="UD64" s="22"/>
      <c r="UE64" s="22"/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/>
      <c r="UU64" s="22"/>
      <c r="UV64" s="22"/>
      <c r="UW64" s="22"/>
      <c r="UX64" s="22"/>
      <c r="UY64" s="22"/>
      <c r="UZ64" s="22"/>
      <c r="VA64" s="22"/>
      <c r="VB64" s="22"/>
      <c r="VC64" s="22"/>
      <c r="VD64" s="22"/>
      <c r="VE64" s="22"/>
      <c r="VF64" s="22"/>
      <c r="VG64" s="22"/>
      <c r="VH64" s="22"/>
      <c r="VI64" s="22"/>
      <c r="VJ64" s="22"/>
      <c r="VK64" s="22"/>
      <c r="VL64" s="22"/>
      <c r="VM64" s="22"/>
      <c r="VN64" s="22"/>
      <c r="VO64" s="22"/>
      <c r="VP64" s="22"/>
      <c r="VQ64" s="22"/>
      <c r="VR64" s="22"/>
      <c r="VS64" s="22"/>
      <c r="VT64" s="22"/>
      <c r="VU64" s="22"/>
      <c r="VV64" s="22"/>
      <c r="VW64" s="22"/>
      <c r="VX64" s="22"/>
      <c r="VY64" s="22"/>
      <c r="VZ64" s="22"/>
      <c r="WA64" s="22"/>
      <c r="WB64" s="22"/>
      <c r="WC64" s="22"/>
      <c r="WD64" s="22"/>
      <c r="WE64" s="22"/>
      <c r="WF64" s="22"/>
      <c r="WG64" s="22"/>
      <c r="WH64" s="22"/>
      <c r="WI64" s="22"/>
      <c r="WJ64" s="22"/>
      <c r="WK64" s="22"/>
      <c r="WL64" s="22"/>
      <c r="WM64" s="22"/>
      <c r="WN64" s="22"/>
      <c r="WO64" s="22"/>
      <c r="WP64" s="22"/>
      <c r="WQ64" s="22"/>
      <c r="WR64" s="22"/>
      <c r="WS64" s="22"/>
      <c r="WT64" s="22"/>
      <c r="WU64" s="22"/>
      <c r="WV64" s="22"/>
      <c r="WW64" s="22"/>
      <c r="WX64" s="22"/>
      <c r="WY64" s="22"/>
      <c r="WZ64" s="22"/>
      <c r="XA64" s="22"/>
      <c r="XB64" s="22"/>
      <c r="XC64" s="22"/>
      <c r="XD64" s="22"/>
      <c r="XE64" s="22"/>
      <c r="XF64" s="22"/>
      <c r="XG64" s="22"/>
      <c r="XH64" s="22"/>
      <c r="XI64" s="22"/>
      <c r="XJ64" s="22"/>
      <c r="XK64" s="22"/>
      <c r="XL64" s="22"/>
      <c r="XM64" s="22"/>
      <c r="XN64" s="22"/>
      <c r="XO64" s="22"/>
      <c r="XP64" s="22"/>
      <c r="XQ64" s="22"/>
      <c r="XR64" s="22"/>
      <c r="XS64" s="22"/>
      <c r="XT64" s="22"/>
      <c r="XU64" s="22"/>
      <c r="XV64" s="22"/>
      <c r="XW64" s="22"/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/>
      <c r="YJ64" s="22"/>
      <c r="YK64" s="22"/>
      <c r="YL64" s="22"/>
      <c r="YM64" s="22"/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/>
      <c r="ZC64" s="22"/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/>
      <c r="ZR64" s="22"/>
      <c r="ZS64" s="22"/>
      <c r="ZT64" s="22"/>
      <c r="ZU64" s="22"/>
      <c r="ZV64" s="22"/>
      <c r="ZW64" s="22"/>
      <c r="ZX64" s="22"/>
      <c r="ZY64" s="22"/>
      <c r="ZZ64" s="22"/>
      <c r="AAA64" s="22"/>
      <c r="AAB64" s="22"/>
      <c r="AAC64" s="22"/>
      <c r="AAD64" s="22"/>
      <c r="AAE64" s="22"/>
      <c r="AAF64" s="22"/>
      <c r="AAG64" s="22"/>
      <c r="AAH64" s="22"/>
      <c r="AAI64" s="22"/>
      <c r="AAJ64" s="22"/>
      <c r="AAK64" s="22"/>
      <c r="AAL64" s="22"/>
      <c r="AAM64" s="22"/>
      <c r="AAN64" s="22"/>
      <c r="AAO64" s="22"/>
      <c r="AAP64" s="22"/>
      <c r="AAQ64" s="22"/>
      <c r="AAR64" s="22"/>
      <c r="AAS64" s="22"/>
      <c r="AAT64" s="22"/>
      <c r="AAU64" s="22"/>
      <c r="AAV64" s="22"/>
      <c r="AAW64" s="22"/>
      <c r="AAX64" s="22"/>
      <c r="AAY64" s="22"/>
      <c r="AAZ64" s="22"/>
      <c r="ABA64" s="22"/>
      <c r="ABB64" s="22"/>
      <c r="ABC64" s="22"/>
      <c r="ABD64" s="22"/>
      <c r="ABE64" s="22"/>
      <c r="ABF64" s="22"/>
      <c r="ABG64" s="22"/>
      <c r="ABH64" s="22"/>
      <c r="ABI64" s="22"/>
      <c r="ABJ64" s="22"/>
      <c r="ABK64" s="22"/>
      <c r="ABL64" s="22"/>
      <c r="ABM64" s="22"/>
      <c r="ABN64" s="22"/>
      <c r="ABO64" s="22"/>
      <c r="ABP64" s="22"/>
      <c r="ABQ64" s="22"/>
      <c r="ABR64" s="22"/>
      <c r="ABS64" s="22"/>
      <c r="ABT64" s="22"/>
      <c r="ABU64" s="22"/>
      <c r="ABV64" s="22"/>
      <c r="ABW64" s="22"/>
      <c r="ABX64" s="22"/>
      <c r="ABY64" s="22"/>
      <c r="ABZ64" s="22"/>
      <c r="ACA64" s="22"/>
      <c r="ACB64" s="22"/>
      <c r="ACC64" s="22"/>
      <c r="ACD64" s="22"/>
      <c r="ACE64" s="22"/>
      <c r="ACF64" s="22"/>
      <c r="ACG64" s="22"/>
      <c r="ACH64" s="22"/>
      <c r="ACI64" s="22"/>
      <c r="ACJ64" s="22"/>
      <c r="ACK64" s="22"/>
      <c r="ACL64" s="22"/>
      <c r="ACM64" s="22"/>
      <c r="ACN64" s="22"/>
      <c r="ACO64" s="22"/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/>
      <c r="ADD64" s="22"/>
      <c r="ADE64" s="22"/>
      <c r="ADF64" s="22"/>
      <c r="ADG64" s="22"/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/>
      <c r="ADV64" s="22"/>
      <c r="ADW64" s="22"/>
      <c r="ADX64" s="22"/>
      <c r="ADY64" s="22"/>
      <c r="ADZ64" s="22"/>
      <c r="AEA64" s="22"/>
      <c r="AEB64" s="22"/>
      <c r="AEC64" s="22"/>
      <c r="AED64" s="22"/>
      <c r="AEE64" s="22"/>
      <c r="AEF64" s="22"/>
      <c r="AEG64" s="22"/>
      <c r="AEH64" s="22"/>
      <c r="AEI64" s="22"/>
      <c r="AEJ64" s="22"/>
      <c r="AEK64" s="22"/>
      <c r="AEL64" s="22"/>
      <c r="AEM64" s="22"/>
      <c r="AEN64" s="22"/>
      <c r="AEO64" s="22"/>
      <c r="AEP64" s="22"/>
      <c r="AEQ64" s="22"/>
      <c r="AER64" s="22"/>
      <c r="AES64" s="22"/>
      <c r="AET64" s="22"/>
      <c r="AEU64" s="22"/>
      <c r="AEV64" s="22"/>
      <c r="AEW64" s="22"/>
      <c r="AEX64" s="22"/>
      <c r="AEY64" s="22"/>
      <c r="AEZ64" s="22"/>
      <c r="AFA64" s="22"/>
      <c r="AFB64" s="22"/>
      <c r="AFC64" s="22"/>
      <c r="AFD64" s="22"/>
      <c r="AFE64" s="22"/>
      <c r="AFF64" s="22"/>
      <c r="AFG64" s="22"/>
      <c r="AFH64" s="22"/>
      <c r="AFI64" s="22"/>
      <c r="AFJ64" s="22"/>
      <c r="AFK64" s="22"/>
      <c r="AFL64" s="22"/>
      <c r="AFM64" s="22"/>
      <c r="AFN64" s="22"/>
      <c r="AFO64" s="22"/>
      <c r="AFP64" s="22"/>
      <c r="AFQ64" s="22"/>
      <c r="AFR64" s="22"/>
    </row>
    <row r="65" spans="1:850" ht="18.75">
      <c r="A65" s="22">
        <v>42074</v>
      </c>
      <c r="B65" s="29">
        <v>74233</v>
      </c>
      <c r="C65" s="29">
        <v>147413</v>
      </c>
      <c r="D65" s="29">
        <v>2717</v>
      </c>
      <c r="E65" s="29">
        <v>17177</v>
      </c>
      <c r="F65" s="29">
        <v>67444</v>
      </c>
      <c r="G65" s="29">
        <v>58134</v>
      </c>
      <c r="H65" s="29">
        <v>5548</v>
      </c>
      <c r="I65" s="29">
        <v>54632</v>
      </c>
      <c r="J65" s="29">
        <v>13809</v>
      </c>
      <c r="K65" s="29">
        <v>7220</v>
      </c>
      <c r="L65" s="29">
        <v>3311</v>
      </c>
      <c r="M65" s="29">
        <v>4409</v>
      </c>
      <c r="N65" s="29">
        <v>8797</v>
      </c>
      <c r="O65" s="29">
        <v>6895</v>
      </c>
      <c r="P65" s="29">
        <v>11384</v>
      </c>
      <c r="Q65" s="29">
        <v>3000</v>
      </c>
      <c r="R65" s="29">
        <v>828</v>
      </c>
      <c r="S65" s="29">
        <v>32575</v>
      </c>
      <c r="T65" s="40">
        <v>14206</v>
      </c>
      <c r="U65" s="40">
        <v>10615</v>
      </c>
      <c r="V65" s="39">
        <v>11031</v>
      </c>
      <c r="W65" s="39">
        <v>11759</v>
      </c>
      <c r="X65" s="39">
        <v>6513</v>
      </c>
      <c r="Y65" s="40">
        <v>3893</v>
      </c>
      <c r="Z65" s="40">
        <v>30734</v>
      </c>
      <c r="AA65" s="40">
        <v>4016</v>
      </c>
      <c r="AB65" s="40">
        <v>5641</v>
      </c>
      <c r="AC65" s="39">
        <v>18274</v>
      </c>
      <c r="AD65" s="35">
        <v>547</v>
      </c>
      <c r="AE65" s="40">
        <v>5513</v>
      </c>
      <c r="AF65" s="40">
        <v>6190</v>
      </c>
      <c r="AG65" s="40"/>
      <c r="AH65" s="40"/>
      <c r="AI65" s="40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22"/>
      <c r="CV65" s="22"/>
      <c r="EL65" s="22"/>
      <c r="EM65" s="22"/>
      <c r="EN65" s="22"/>
      <c r="EO65" s="22"/>
      <c r="EP65" s="22"/>
      <c r="EQ65" s="22"/>
      <c r="ER65" s="22"/>
      <c r="ES65" s="22"/>
      <c r="ET65" s="22"/>
      <c r="EU65" s="22"/>
      <c r="EV65" s="22"/>
      <c r="EW65" s="22"/>
      <c r="EX65" s="22"/>
      <c r="EY65" s="22"/>
      <c r="EZ65" s="22"/>
      <c r="FA65" s="22"/>
      <c r="FB65" s="22"/>
      <c r="FC65" s="22"/>
      <c r="FD65" s="22"/>
      <c r="FE65" s="22"/>
      <c r="FF65" s="22"/>
      <c r="FG65" s="22"/>
      <c r="FH65" s="22"/>
      <c r="FI65" s="22"/>
      <c r="FJ65" s="22"/>
      <c r="FK65" s="22"/>
      <c r="FL65" s="22"/>
      <c r="FM65" s="22"/>
      <c r="FN65" s="22"/>
      <c r="FO65" s="22"/>
      <c r="FP65" s="22"/>
      <c r="FQ65" s="22"/>
      <c r="FR65" s="22"/>
      <c r="FS65" s="22"/>
      <c r="FT65" s="22"/>
      <c r="FU65" s="22"/>
      <c r="FV65" s="22"/>
      <c r="FW65" s="22"/>
      <c r="FX65" s="22"/>
      <c r="FY65" s="22"/>
      <c r="FZ65" s="22"/>
      <c r="GA65" s="22"/>
      <c r="GB65" s="22"/>
      <c r="GC65" s="22"/>
      <c r="GD65" s="22"/>
      <c r="GE65" s="22"/>
      <c r="GF65" s="22"/>
      <c r="GG65" s="22"/>
      <c r="GH65" s="22"/>
      <c r="GI65" s="22"/>
      <c r="GJ65" s="22"/>
      <c r="GK65" s="22"/>
      <c r="GL65" s="22"/>
      <c r="GM65" s="22"/>
      <c r="GN65" s="22"/>
      <c r="GO65" s="22"/>
      <c r="GP65" s="22"/>
      <c r="GQ65" s="22"/>
      <c r="GR65" s="22"/>
      <c r="GS65" s="22"/>
      <c r="GT65" s="22"/>
      <c r="GU65" s="22"/>
      <c r="GV65" s="22"/>
      <c r="GW65" s="22"/>
      <c r="GX65" s="22"/>
      <c r="GY65" s="22"/>
      <c r="GZ65" s="22"/>
      <c r="HA65" s="22"/>
      <c r="HB65" s="22"/>
      <c r="HC65" s="22"/>
      <c r="HD65" s="22"/>
      <c r="HE65" s="22"/>
      <c r="HF65" s="22"/>
      <c r="HG65" s="22"/>
      <c r="HH65" s="22"/>
      <c r="HI65" s="22"/>
      <c r="HJ65" s="22"/>
      <c r="HK65" s="22"/>
      <c r="HL65" s="22"/>
      <c r="HM65" s="22"/>
      <c r="HN65" s="22"/>
      <c r="HO65" s="22"/>
      <c r="HP65" s="22"/>
      <c r="HQ65" s="22"/>
      <c r="HR65" s="22"/>
      <c r="HS65" s="22"/>
      <c r="HT65" s="22"/>
      <c r="HU65" s="22"/>
      <c r="HV65" s="22"/>
      <c r="HW65" s="22"/>
      <c r="HX65" s="22"/>
      <c r="HY65" s="22"/>
      <c r="HZ65" s="22"/>
      <c r="IA65" s="22"/>
      <c r="IB65" s="22"/>
      <c r="IC65" s="22"/>
      <c r="ID65" s="22"/>
      <c r="IE65" s="22"/>
      <c r="IF65" s="22"/>
      <c r="IG65" s="22"/>
      <c r="IH65" s="22"/>
      <c r="II65" s="22"/>
      <c r="IJ65" s="22"/>
      <c r="IK65" s="22"/>
      <c r="IL65" s="22"/>
      <c r="IM65" s="22"/>
      <c r="IN65" s="22"/>
      <c r="IO65" s="22"/>
      <c r="IP65" s="22"/>
      <c r="IQ65" s="22"/>
      <c r="IR65" s="22"/>
      <c r="IS65" s="22"/>
      <c r="IT65" s="22"/>
      <c r="IU65" s="22"/>
      <c r="IV65" s="22"/>
      <c r="IW65" s="22"/>
      <c r="IX65" s="22"/>
      <c r="IY65" s="22"/>
      <c r="IZ65" s="22"/>
      <c r="JA65" s="22"/>
      <c r="JB65" s="22"/>
      <c r="JC65" s="22"/>
      <c r="JD65" s="22"/>
      <c r="JE65" s="22"/>
      <c r="JF65" s="22"/>
      <c r="JG65" s="22"/>
      <c r="JH65" s="22"/>
      <c r="JI65" s="22"/>
      <c r="JJ65" s="22"/>
      <c r="JK65" s="22"/>
      <c r="JL65" s="22"/>
      <c r="JM65" s="22"/>
      <c r="JN65" s="22"/>
      <c r="JO65" s="22"/>
      <c r="JP65" s="22"/>
      <c r="JQ65" s="22"/>
      <c r="JR65" s="22"/>
      <c r="JS65" s="22"/>
      <c r="JT65" s="22"/>
      <c r="JU65" s="22"/>
      <c r="JV65" s="22"/>
      <c r="JW65" s="22"/>
      <c r="JX65" s="22"/>
      <c r="JY65" s="22"/>
      <c r="JZ65" s="22"/>
      <c r="KA65" s="22"/>
      <c r="KB65" s="22"/>
      <c r="KC65" s="22"/>
      <c r="KD65" s="22"/>
      <c r="KE65" s="22"/>
      <c r="KF65" s="22"/>
      <c r="KG65" s="22"/>
      <c r="KH65" s="22"/>
      <c r="KI65" s="22"/>
      <c r="KJ65" s="22"/>
      <c r="KK65" s="22"/>
      <c r="KL65" s="22"/>
      <c r="KM65" s="22"/>
      <c r="KN65" s="22"/>
      <c r="KO65" s="22"/>
      <c r="KP65" s="22"/>
      <c r="KQ65" s="22"/>
      <c r="KR65" s="22"/>
      <c r="KS65" s="22"/>
      <c r="KT65" s="22"/>
      <c r="KU65" s="22"/>
      <c r="KV65" s="22"/>
      <c r="KW65" s="22"/>
      <c r="KX65" s="22"/>
      <c r="KY65" s="22"/>
      <c r="KZ65" s="22"/>
      <c r="LA65" s="22"/>
      <c r="LB65" s="22"/>
      <c r="LC65" s="22"/>
      <c r="LD65" s="22"/>
      <c r="LE65" s="22"/>
      <c r="LF65" s="22"/>
      <c r="LG65" s="22"/>
      <c r="LH65" s="22"/>
      <c r="LI65" s="22"/>
      <c r="LJ65" s="22"/>
      <c r="LK65" s="22"/>
      <c r="LL65" s="22"/>
      <c r="LM65" s="22"/>
      <c r="LN65" s="22"/>
      <c r="LO65" s="22"/>
      <c r="LP65" s="22"/>
      <c r="LQ65" s="22"/>
      <c r="LR65" s="22"/>
      <c r="LS65" s="22"/>
      <c r="LT65" s="22"/>
      <c r="LU65" s="22"/>
      <c r="LV65" s="22"/>
      <c r="LW65" s="22"/>
      <c r="LX65" s="22"/>
      <c r="LY65" s="22"/>
      <c r="LZ65" s="22"/>
      <c r="MA65" s="22"/>
      <c r="MB65" s="22"/>
      <c r="MC65" s="22"/>
      <c r="MD65" s="22"/>
      <c r="ME65" s="22"/>
      <c r="MF65" s="22"/>
      <c r="MG65" s="22"/>
      <c r="MH65" s="22"/>
      <c r="MI65" s="22"/>
      <c r="MJ65" s="22"/>
      <c r="MK65" s="22"/>
      <c r="ML65" s="22"/>
      <c r="MM65" s="22"/>
      <c r="MN65" s="22"/>
      <c r="MO65" s="22"/>
      <c r="MP65" s="22"/>
      <c r="MQ65" s="22"/>
      <c r="MR65" s="22"/>
      <c r="MS65" s="22"/>
      <c r="MT65" s="22"/>
      <c r="MU65" s="22"/>
      <c r="MV65" s="22"/>
      <c r="MW65" s="22"/>
      <c r="MX65" s="22"/>
      <c r="MY65" s="22"/>
      <c r="MZ65" s="22"/>
      <c r="NA65" s="22"/>
      <c r="NB65" s="22"/>
      <c r="NC65" s="22"/>
      <c r="ND65" s="22"/>
      <c r="NE65" s="22"/>
      <c r="NF65" s="22"/>
      <c r="NG65" s="22"/>
      <c r="NH65" s="22"/>
      <c r="NI65" s="22"/>
      <c r="NJ65" s="22"/>
      <c r="NK65" s="22"/>
      <c r="NL65" s="22"/>
      <c r="NM65" s="22"/>
      <c r="NN65" s="22"/>
      <c r="NO65" s="22"/>
      <c r="NP65" s="22"/>
      <c r="NQ65" s="22"/>
      <c r="NR65" s="22"/>
      <c r="NS65" s="22"/>
      <c r="NT65" s="22"/>
      <c r="NU65" s="22"/>
      <c r="NV65" s="22"/>
      <c r="NW65" s="22"/>
      <c r="NX65" s="22"/>
      <c r="NY65" s="22"/>
      <c r="NZ65" s="22"/>
      <c r="OA65" s="22"/>
      <c r="OB65" s="22"/>
      <c r="OC65" s="22"/>
      <c r="OD65" s="22"/>
      <c r="OE65" s="22"/>
      <c r="OF65" s="22"/>
      <c r="OG65" s="22"/>
      <c r="OH65" s="22"/>
      <c r="OI65" s="22"/>
      <c r="OJ65" s="22"/>
      <c r="OK65" s="22"/>
      <c r="OL65" s="22"/>
      <c r="OM65" s="22"/>
      <c r="ON65" s="22"/>
      <c r="OO65" s="22"/>
      <c r="OP65" s="22"/>
      <c r="OQ65" s="22"/>
      <c r="OR65" s="22"/>
      <c r="OS65" s="22"/>
      <c r="OT65" s="22"/>
      <c r="OU65" s="22"/>
      <c r="OV65" s="22"/>
      <c r="OW65" s="22"/>
      <c r="OX65" s="22"/>
      <c r="OY65" s="22"/>
      <c r="OZ65" s="22"/>
      <c r="PA65" s="22"/>
      <c r="PB65" s="22"/>
      <c r="PC65" s="22"/>
      <c r="PD65" s="22"/>
      <c r="PE65" s="22"/>
      <c r="PF65" s="22"/>
      <c r="PG65" s="22"/>
      <c r="PH65" s="22"/>
      <c r="PI65" s="22"/>
      <c r="PJ65" s="22"/>
      <c r="PK65" s="22"/>
      <c r="PL65" s="22"/>
      <c r="PM65" s="22"/>
      <c r="PN65" s="22"/>
      <c r="PO65" s="22"/>
      <c r="PP65" s="22"/>
      <c r="PQ65" s="22"/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/>
      <c r="QO65" s="22"/>
      <c r="QP65" s="22"/>
      <c r="QQ65" s="22"/>
      <c r="QR65" s="22"/>
      <c r="QS65" s="22"/>
      <c r="QT65" s="22"/>
      <c r="QU65" s="22"/>
      <c r="QV65" s="22"/>
      <c r="QW65" s="22"/>
      <c r="QX65" s="22"/>
      <c r="QY65" s="22"/>
      <c r="QZ65" s="22"/>
      <c r="RA65" s="22"/>
      <c r="RB65" s="22"/>
      <c r="RC65" s="22"/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/>
      <c r="RQ65" s="22"/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/>
      <c r="SE65" s="22"/>
      <c r="SF65" s="22"/>
      <c r="SG65" s="22"/>
      <c r="SH65" s="22"/>
      <c r="SI65" s="22"/>
      <c r="SJ65" s="22"/>
      <c r="SK65" s="22"/>
      <c r="SL65" s="22"/>
      <c r="SM65" s="22"/>
      <c r="SN65" s="22"/>
      <c r="SO65" s="22"/>
      <c r="SP65" s="22"/>
      <c r="SQ65" s="22"/>
      <c r="SR65" s="22"/>
      <c r="SS65" s="22"/>
      <c r="ST65" s="22"/>
      <c r="SU65" s="22"/>
      <c r="SV65" s="22"/>
      <c r="SW65" s="22"/>
      <c r="SX65" s="22"/>
      <c r="SY65" s="22"/>
      <c r="SZ65" s="22"/>
      <c r="TA65" s="22"/>
      <c r="TB65" s="22"/>
      <c r="TC65" s="22"/>
      <c r="TD65" s="22"/>
      <c r="TE65" s="22"/>
      <c r="TF65" s="22"/>
      <c r="TG65" s="22"/>
      <c r="TH65" s="22"/>
      <c r="TI65" s="22"/>
      <c r="TJ65" s="22"/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/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/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/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/>
      <c r="XE65" s="22"/>
      <c r="XF65" s="22"/>
      <c r="XG65" s="22"/>
      <c r="XH65" s="22"/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/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/>
      <c r="YK65" s="22"/>
      <c r="YL65" s="22"/>
      <c r="YM65" s="22"/>
      <c r="YN65" s="22"/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/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/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/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/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/>
      <c r="ACZ65" s="22"/>
      <c r="ADA65" s="22"/>
      <c r="ADB65" s="22"/>
      <c r="ADC65" s="22"/>
      <c r="ADD65" s="22"/>
      <c r="ADE65" s="22"/>
      <c r="ADF65" s="22"/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/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/>
      <c r="AEO65" s="22"/>
      <c r="AEP65" s="22"/>
      <c r="AEQ65" s="22"/>
      <c r="AER65" s="22"/>
      <c r="AES65" s="22"/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/>
      <c r="AFH65" s="22"/>
      <c r="AFI65" s="22"/>
      <c r="AFJ65" s="22"/>
      <c r="AFK65" s="22"/>
      <c r="AFL65" s="22"/>
      <c r="AFM65" s="22"/>
      <c r="AFN65" s="22"/>
      <c r="AFO65" s="22"/>
      <c r="AFP65" s="22"/>
      <c r="AFQ65" s="22"/>
      <c r="AFR65" s="22"/>
    </row>
    <row r="66" spans="1:850" ht="18.75">
      <c r="A66" s="22">
        <v>42073</v>
      </c>
      <c r="B66" s="29">
        <v>71831</v>
      </c>
      <c r="C66" s="29">
        <v>151675</v>
      </c>
      <c r="D66" s="29">
        <v>1426</v>
      </c>
      <c r="E66" s="29">
        <v>17337</v>
      </c>
      <c r="F66" s="29">
        <v>66357</v>
      </c>
      <c r="G66" s="29">
        <v>55280</v>
      </c>
      <c r="H66" s="29">
        <v>5745</v>
      </c>
      <c r="I66" s="29">
        <v>53333</v>
      </c>
      <c r="J66" s="29">
        <v>13317</v>
      </c>
      <c r="K66" s="29">
        <v>7351</v>
      </c>
      <c r="L66" s="29">
        <v>3184</v>
      </c>
      <c r="M66" s="29">
        <v>4696</v>
      </c>
      <c r="N66" s="29">
        <v>9129</v>
      </c>
      <c r="O66" s="29">
        <v>7020</v>
      </c>
      <c r="P66" s="29">
        <v>10784</v>
      </c>
      <c r="Q66" s="29">
        <v>2736</v>
      </c>
      <c r="R66" s="29">
        <v>832</v>
      </c>
      <c r="S66" s="29">
        <v>32320</v>
      </c>
      <c r="T66" s="40">
        <v>14158</v>
      </c>
      <c r="U66" s="40">
        <v>9693</v>
      </c>
      <c r="V66" s="39">
        <v>12555</v>
      </c>
      <c r="W66" s="39">
        <v>11772</v>
      </c>
      <c r="X66" s="39">
        <v>8969</v>
      </c>
      <c r="Y66" s="40">
        <v>3999</v>
      </c>
      <c r="Z66" s="40">
        <v>31376</v>
      </c>
      <c r="AA66" s="40">
        <v>3796</v>
      </c>
      <c r="AB66" s="40">
        <v>6815</v>
      </c>
      <c r="AC66" s="39">
        <v>18618</v>
      </c>
      <c r="AD66" s="35">
        <v>585</v>
      </c>
      <c r="AE66" s="40">
        <v>5456</v>
      </c>
      <c r="AF66" s="40">
        <v>6245</v>
      </c>
      <c r="AG66" s="40"/>
      <c r="AH66" s="40"/>
      <c r="AI66" s="40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22"/>
      <c r="CV66" s="22"/>
      <c r="EL66" s="22"/>
      <c r="EM66" s="22"/>
      <c r="EN66" s="22"/>
      <c r="EO66" s="22"/>
      <c r="EP66" s="22"/>
      <c r="EQ66" s="22"/>
      <c r="ER66" s="22"/>
      <c r="ES66" s="22"/>
      <c r="ET66" s="22"/>
      <c r="EU66" s="22"/>
      <c r="EV66" s="22"/>
      <c r="EW66" s="22"/>
      <c r="EX66" s="22"/>
      <c r="EY66" s="22"/>
      <c r="EZ66" s="22"/>
      <c r="FA66" s="22"/>
      <c r="FB66" s="22"/>
      <c r="FC66" s="22"/>
      <c r="FD66" s="22"/>
      <c r="FE66" s="22"/>
      <c r="FF66" s="22"/>
      <c r="FG66" s="22"/>
      <c r="FH66" s="22"/>
      <c r="FI66" s="22"/>
      <c r="FJ66" s="22"/>
      <c r="FK66" s="22"/>
      <c r="FL66" s="22"/>
      <c r="FM66" s="22"/>
      <c r="FN66" s="22"/>
      <c r="FO66" s="22"/>
      <c r="FP66" s="22"/>
      <c r="FQ66" s="22"/>
      <c r="FR66" s="22"/>
      <c r="FS66" s="22"/>
      <c r="FT66" s="22"/>
      <c r="FU66" s="22"/>
      <c r="FV66" s="22"/>
      <c r="FW66" s="22"/>
      <c r="FX66" s="22"/>
      <c r="FY66" s="22"/>
      <c r="FZ66" s="22"/>
      <c r="GA66" s="22"/>
      <c r="GB66" s="22"/>
      <c r="GC66" s="22"/>
      <c r="GD66" s="22"/>
      <c r="GE66" s="22"/>
      <c r="GF66" s="22"/>
      <c r="GG66" s="22"/>
      <c r="GH66" s="22"/>
      <c r="GI66" s="22"/>
      <c r="GJ66" s="22"/>
      <c r="GK66" s="22"/>
      <c r="GL66" s="22"/>
      <c r="GM66" s="22"/>
      <c r="GN66" s="22"/>
      <c r="GO66" s="22"/>
      <c r="GP66" s="22"/>
      <c r="GQ66" s="22"/>
      <c r="GR66" s="22"/>
      <c r="GS66" s="22"/>
      <c r="GT66" s="22"/>
      <c r="GU66" s="22"/>
      <c r="GV66" s="22"/>
      <c r="GW66" s="22"/>
      <c r="GX66" s="22"/>
      <c r="GY66" s="22"/>
      <c r="GZ66" s="22"/>
      <c r="HA66" s="22"/>
      <c r="HB66" s="22"/>
      <c r="HC66" s="22"/>
      <c r="HD66" s="22"/>
      <c r="HE66" s="22"/>
      <c r="HF66" s="22"/>
      <c r="HG66" s="22"/>
      <c r="HH66" s="22"/>
      <c r="HI66" s="22"/>
      <c r="HJ66" s="22"/>
      <c r="HK66" s="22"/>
      <c r="HL66" s="22"/>
      <c r="HM66" s="22"/>
      <c r="HN66" s="22"/>
      <c r="HO66" s="22"/>
      <c r="HP66" s="22"/>
      <c r="HQ66" s="22"/>
      <c r="HR66" s="22"/>
      <c r="HS66" s="22"/>
      <c r="HT66" s="22"/>
      <c r="HU66" s="22"/>
      <c r="HV66" s="22"/>
      <c r="HW66" s="22"/>
      <c r="HX66" s="22"/>
      <c r="HY66" s="22"/>
      <c r="HZ66" s="22"/>
      <c r="IA66" s="22"/>
      <c r="IB66" s="22"/>
      <c r="IC66" s="22"/>
      <c r="ID66" s="22"/>
      <c r="IE66" s="22"/>
      <c r="IF66" s="22"/>
      <c r="IG66" s="22"/>
      <c r="IH66" s="22"/>
      <c r="II66" s="22"/>
      <c r="IJ66" s="22"/>
      <c r="IK66" s="22"/>
      <c r="IL66" s="22"/>
      <c r="IM66" s="22"/>
      <c r="IN66" s="22"/>
      <c r="IO66" s="22"/>
      <c r="IP66" s="22"/>
      <c r="IQ66" s="22"/>
      <c r="IR66" s="22"/>
      <c r="IS66" s="22"/>
      <c r="IT66" s="22"/>
      <c r="IU66" s="22"/>
      <c r="IV66" s="22"/>
      <c r="IW66" s="22"/>
      <c r="IX66" s="22"/>
      <c r="IY66" s="22"/>
      <c r="IZ66" s="22"/>
      <c r="JA66" s="22"/>
      <c r="JB66" s="22"/>
      <c r="JC66" s="22"/>
      <c r="JD66" s="22"/>
      <c r="JE66" s="22"/>
      <c r="JF66" s="22"/>
      <c r="JG66" s="22"/>
      <c r="JH66" s="22"/>
      <c r="JI66" s="22"/>
      <c r="JJ66" s="22"/>
      <c r="JK66" s="22"/>
      <c r="JL66" s="22"/>
      <c r="JM66" s="22"/>
      <c r="JN66" s="22"/>
      <c r="JO66" s="22"/>
      <c r="JP66" s="22"/>
      <c r="JQ66" s="22"/>
      <c r="JR66" s="22"/>
      <c r="JS66" s="22"/>
      <c r="JT66" s="22"/>
      <c r="JU66" s="22"/>
      <c r="JV66" s="22"/>
      <c r="JW66" s="22"/>
      <c r="JX66" s="22"/>
      <c r="JY66" s="22"/>
      <c r="JZ66" s="22"/>
      <c r="KA66" s="22"/>
      <c r="KB66" s="22"/>
      <c r="KC66" s="22"/>
      <c r="KD66" s="22"/>
      <c r="KE66" s="22"/>
      <c r="KF66" s="22"/>
      <c r="KG66" s="22"/>
      <c r="KH66" s="22"/>
      <c r="KI66" s="22"/>
      <c r="KJ66" s="22"/>
      <c r="KK66" s="22"/>
      <c r="KL66" s="22"/>
      <c r="KM66" s="22"/>
      <c r="KN66" s="22"/>
      <c r="KO66" s="22"/>
      <c r="KP66" s="22"/>
      <c r="KQ66" s="22"/>
      <c r="KR66" s="22"/>
      <c r="KS66" s="22"/>
      <c r="KT66" s="22"/>
      <c r="KU66" s="22"/>
      <c r="KV66" s="22"/>
      <c r="KW66" s="22"/>
      <c r="KX66" s="22"/>
      <c r="KY66" s="22"/>
      <c r="KZ66" s="22"/>
      <c r="LA66" s="22"/>
      <c r="LB66" s="22"/>
      <c r="LC66" s="22"/>
      <c r="LD66" s="22"/>
      <c r="LE66" s="22"/>
      <c r="LF66" s="22"/>
      <c r="LG66" s="22"/>
      <c r="LH66" s="22"/>
      <c r="LI66" s="22"/>
      <c r="LJ66" s="22"/>
      <c r="LK66" s="22"/>
      <c r="LL66" s="22"/>
      <c r="LM66" s="22"/>
      <c r="LN66" s="22"/>
      <c r="LO66" s="22"/>
      <c r="LP66" s="22"/>
      <c r="LQ66" s="22"/>
      <c r="LR66" s="22"/>
      <c r="LS66" s="22"/>
      <c r="LT66" s="22"/>
      <c r="LU66" s="22"/>
      <c r="LV66" s="22"/>
      <c r="LW66" s="22"/>
      <c r="LX66" s="22"/>
      <c r="LY66" s="22"/>
      <c r="LZ66" s="22"/>
      <c r="MA66" s="22"/>
      <c r="MB66" s="22"/>
      <c r="MC66" s="22"/>
      <c r="MD66" s="22"/>
      <c r="ME66" s="22"/>
      <c r="MF66" s="22"/>
      <c r="MG66" s="22"/>
      <c r="MH66" s="22"/>
      <c r="MI66" s="22"/>
      <c r="MJ66" s="22"/>
      <c r="MK66" s="22"/>
      <c r="ML66" s="22"/>
      <c r="MM66" s="22"/>
      <c r="MN66" s="22"/>
      <c r="MO66" s="22"/>
      <c r="MP66" s="22"/>
      <c r="MQ66" s="22"/>
      <c r="MR66" s="22"/>
      <c r="MS66" s="22"/>
      <c r="MT66" s="22"/>
      <c r="MU66" s="22"/>
      <c r="MV66" s="22"/>
      <c r="MW66" s="22"/>
      <c r="MX66" s="22"/>
      <c r="MY66" s="22"/>
      <c r="MZ66" s="22"/>
      <c r="NA66" s="22"/>
      <c r="NB66" s="22"/>
      <c r="NC66" s="22"/>
      <c r="ND66" s="22"/>
      <c r="NE66" s="22"/>
      <c r="NF66" s="22"/>
      <c r="NG66" s="22"/>
      <c r="NH66" s="22"/>
      <c r="NI66" s="22"/>
      <c r="NJ66" s="22"/>
      <c r="NK66" s="22"/>
      <c r="NL66" s="22"/>
      <c r="NM66" s="22"/>
      <c r="NN66" s="22"/>
      <c r="NO66" s="22"/>
      <c r="NP66" s="22"/>
      <c r="NQ66" s="22"/>
      <c r="NR66" s="22"/>
      <c r="NS66" s="22"/>
      <c r="NT66" s="22"/>
      <c r="NU66" s="22"/>
      <c r="NV66" s="22"/>
      <c r="NW66" s="22"/>
      <c r="NX66" s="22"/>
      <c r="NY66" s="22"/>
      <c r="NZ66" s="22"/>
      <c r="OA66" s="22"/>
      <c r="OB66" s="22"/>
      <c r="OC66" s="22"/>
      <c r="OD66" s="22"/>
      <c r="OE66" s="22"/>
      <c r="OF66" s="22"/>
      <c r="OG66" s="22"/>
      <c r="OH66" s="22"/>
      <c r="OI66" s="22"/>
      <c r="OJ66" s="22"/>
      <c r="OK66" s="22"/>
      <c r="OL66" s="22"/>
      <c r="OM66" s="22"/>
      <c r="ON66" s="22"/>
      <c r="OO66" s="22"/>
      <c r="OP66" s="22"/>
      <c r="OQ66" s="22"/>
      <c r="OR66" s="22"/>
      <c r="OS66" s="22"/>
      <c r="OT66" s="22"/>
      <c r="OU66" s="22"/>
      <c r="OV66" s="22"/>
      <c r="OW66" s="22"/>
      <c r="OX66" s="22"/>
      <c r="OY66" s="22"/>
      <c r="OZ66" s="22"/>
      <c r="PA66" s="22"/>
      <c r="PB66" s="22"/>
      <c r="PC66" s="22"/>
      <c r="PD66" s="22"/>
      <c r="PE66" s="22"/>
      <c r="PF66" s="22"/>
      <c r="PG66" s="22"/>
      <c r="PH66" s="22"/>
      <c r="PI66" s="22"/>
      <c r="PJ66" s="22"/>
      <c r="PK66" s="22"/>
      <c r="PL66" s="22"/>
      <c r="PM66" s="22"/>
      <c r="PN66" s="22"/>
      <c r="PO66" s="22"/>
      <c r="PP66" s="22"/>
      <c r="PQ66" s="22"/>
      <c r="PR66" s="22"/>
      <c r="PS66" s="22"/>
      <c r="PT66" s="22"/>
      <c r="PU66" s="22"/>
      <c r="PV66" s="22"/>
      <c r="PW66" s="22"/>
      <c r="PX66" s="22"/>
      <c r="PY66" s="22"/>
      <c r="PZ66" s="22"/>
      <c r="QA66" s="22"/>
      <c r="QB66" s="22"/>
      <c r="QC66" s="22"/>
      <c r="QD66" s="22"/>
      <c r="QE66" s="22"/>
      <c r="QF66" s="22"/>
      <c r="QG66" s="22"/>
      <c r="QH66" s="22"/>
      <c r="QI66" s="22"/>
      <c r="QJ66" s="22"/>
      <c r="QK66" s="22"/>
      <c r="QL66" s="22"/>
      <c r="QM66" s="22"/>
      <c r="QN66" s="22"/>
      <c r="QO66" s="22"/>
      <c r="QP66" s="22"/>
      <c r="QQ66" s="22"/>
      <c r="QR66" s="22"/>
      <c r="QS66" s="22"/>
      <c r="QT66" s="22"/>
      <c r="QU66" s="22"/>
      <c r="QV66" s="22"/>
      <c r="QW66" s="22"/>
      <c r="QX66" s="22"/>
      <c r="QY66" s="22"/>
      <c r="QZ66" s="22"/>
      <c r="RA66" s="22"/>
      <c r="RB66" s="22"/>
      <c r="RC66" s="22"/>
      <c r="RD66" s="22"/>
      <c r="RE66" s="22"/>
      <c r="RF66" s="22"/>
      <c r="RG66" s="22"/>
      <c r="RH66" s="22"/>
      <c r="RI66" s="22"/>
      <c r="RJ66" s="22"/>
      <c r="RK66" s="22"/>
      <c r="RL66" s="22"/>
      <c r="RM66" s="22"/>
      <c r="RN66" s="22"/>
      <c r="RO66" s="22"/>
      <c r="RP66" s="22"/>
      <c r="RQ66" s="22"/>
      <c r="RR66" s="22"/>
      <c r="RS66" s="22"/>
      <c r="RT66" s="22"/>
      <c r="RU66" s="22"/>
      <c r="RV66" s="22"/>
      <c r="RW66" s="22"/>
      <c r="RX66" s="22"/>
      <c r="RY66" s="22"/>
      <c r="RZ66" s="22"/>
      <c r="SA66" s="22"/>
      <c r="SB66" s="22"/>
      <c r="SC66" s="22"/>
      <c r="SD66" s="22"/>
      <c r="SE66" s="22"/>
      <c r="SF66" s="22"/>
      <c r="SG66" s="22"/>
      <c r="SH66" s="22"/>
      <c r="SI66" s="22"/>
      <c r="SJ66" s="22"/>
      <c r="SK66" s="22"/>
      <c r="SL66" s="22"/>
      <c r="SM66" s="22"/>
      <c r="SN66" s="22"/>
      <c r="SO66" s="22"/>
      <c r="SP66" s="22"/>
      <c r="SQ66" s="22"/>
      <c r="SR66" s="22"/>
      <c r="SS66" s="22"/>
      <c r="ST66" s="22"/>
      <c r="SU66" s="22"/>
      <c r="SV66" s="22"/>
      <c r="SW66" s="22"/>
      <c r="SX66" s="22"/>
      <c r="SY66" s="22"/>
      <c r="SZ66" s="22"/>
      <c r="TA66" s="22"/>
      <c r="TB66" s="22"/>
      <c r="TC66" s="22"/>
      <c r="TD66" s="22"/>
      <c r="TE66" s="22"/>
      <c r="TF66" s="22"/>
      <c r="TG66" s="22"/>
      <c r="TH66" s="22"/>
      <c r="TI66" s="22"/>
      <c r="TJ66" s="22"/>
      <c r="TK66" s="22"/>
      <c r="TL66" s="22"/>
      <c r="TM66" s="22"/>
      <c r="TN66" s="22"/>
      <c r="TO66" s="22"/>
      <c r="TP66" s="22"/>
      <c r="TQ66" s="22"/>
      <c r="TR66" s="22"/>
      <c r="TS66" s="22"/>
      <c r="TT66" s="22"/>
      <c r="TU66" s="22"/>
      <c r="TV66" s="22"/>
      <c r="TW66" s="22"/>
      <c r="TX66" s="22"/>
      <c r="TY66" s="22"/>
      <c r="TZ66" s="22"/>
      <c r="UA66" s="22"/>
      <c r="UB66" s="22"/>
      <c r="UC66" s="22"/>
      <c r="UD66" s="22"/>
      <c r="UE66" s="22"/>
      <c r="UF66" s="22"/>
      <c r="UG66" s="22"/>
      <c r="UH66" s="22"/>
      <c r="UI66" s="22"/>
      <c r="UJ66" s="22"/>
      <c r="UK66" s="22"/>
      <c r="UL66" s="22"/>
      <c r="UM66" s="22"/>
      <c r="UN66" s="22"/>
      <c r="UO66" s="22"/>
      <c r="UP66" s="22"/>
      <c r="UQ66" s="22"/>
      <c r="UR66" s="22"/>
      <c r="US66" s="22"/>
      <c r="UT66" s="22"/>
      <c r="UU66" s="22"/>
      <c r="UV66" s="22"/>
      <c r="UW66" s="22"/>
      <c r="UX66" s="22"/>
      <c r="UY66" s="22"/>
      <c r="UZ66" s="22"/>
      <c r="VA66" s="22"/>
      <c r="VB66" s="22"/>
      <c r="VC66" s="22"/>
      <c r="VD66" s="22"/>
      <c r="VE66" s="22"/>
      <c r="VF66" s="22"/>
      <c r="VG66" s="22"/>
      <c r="VH66" s="22"/>
      <c r="VI66" s="22"/>
      <c r="VJ66" s="22"/>
      <c r="VK66" s="22"/>
      <c r="VL66" s="22"/>
      <c r="VM66" s="22"/>
      <c r="VN66" s="22"/>
      <c r="VO66" s="22"/>
      <c r="VP66" s="22"/>
      <c r="VQ66" s="22"/>
      <c r="VR66" s="22"/>
      <c r="VS66" s="22"/>
      <c r="VT66" s="22"/>
      <c r="VU66" s="22"/>
      <c r="VV66" s="22"/>
      <c r="VW66" s="22"/>
      <c r="VX66" s="22"/>
      <c r="VY66" s="22"/>
      <c r="VZ66" s="22"/>
      <c r="WA66" s="22"/>
      <c r="WB66" s="22"/>
      <c r="WC66" s="22"/>
      <c r="WD66" s="22"/>
      <c r="WE66" s="22"/>
      <c r="WF66" s="22"/>
      <c r="WG66" s="22"/>
      <c r="WH66" s="22"/>
      <c r="WI66" s="22"/>
      <c r="WJ66" s="22"/>
      <c r="WK66" s="22"/>
      <c r="WL66" s="22"/>
      <c r="WM66" s="22"/>
      <c r="WN66" s="22"/>
      <c r="WO66" s="22"/>
      <c r="WP66" s="22"/>
      <c r="WQ66" s="22"/>
      <c r="WR66" s="22"/>
      <c r="WS66" s="22"/>
      <c r="WT66" s="22"/>
      <c r="WU66" s="22"/>
      <c r="WV66" s="22"/>
      <c r="WW66" s="22"/>
      <c r="WX66" s="22"/>
      <c r="WY66" s="22"/>
      <c r="WZ66" s="22"/>
      <c r="XA66" s="22"/>
      <c r="XB66" s="22"/>
      <c r="XC66" s="22"/>
      <c r="XD66" s="22"/>
      <c r="XE66" s="22"/>
      <c r="XF66" s="22"/>
      <c r="XG66" s="22"/>
      <c r="XH66" s="22"/>
      <c r="XI66" s="22"/>
      <c r="XJ66" s="22"/>
      <c r="XK66" s="22"/>
      <c r="XL66" s="22"/>
      <c r="XM66" s="22"/>
      <c r="XN66" s="22"/>
      <c r="XO66" s="22"/>
      <c r="XP66" s="22"/>
      <c r="XQ66" s="22"/>
      <c r="XR66" s="22"/>
      <c r="XS66" s="22"/>
      <c r="XT66" s="22"/>
      <c r="XU66" s="22"/>
      <c r="XV66" s="22"/>
      <c r="XW66" s="22"/>
      <c r="XX66" s="22"/>
      <c r="XY66" s="22"/>
      <c r="XZ66" s="22"/>
      <c r="YA66" s="22"/>
      <c r="YB66" s="22"/>
      <c r="YC66" s="22"/>
      <c r="YD66" s="22"/>
      <c r="YE66" s="22"/>
      <c r="YF66" s="22"/>
      <c r="YG66" s="22"/>
      <c r="YH66" s="22"/>
      <c r="YI66" s="22"/>
      <c r="YJ66" s="22"/>
      <c r="YK66" s="22"/>
      <c r="YL66" s="22"/>
      <c r="YM66" s="22"/>
      <c r="YN66" s="22"/>
      <c r="YO66" s="22"/>
      <c r="YP66" s="22"/>
      <c r="YQ66" s="22"/>
      <c r="YR66" s="22"/>
      <c r="YS66" s="22"/>
      <c r="YT66" s="22"/>
      <c r="YU66" s="22"/>
      <c r="YV66" s="22"/>
      <c r="YW66" s="22"/>
      <c r="YX66" s="22"/>
      <c r="YY66" s="22"/>
      <c r="YZ66" s="22"/>
      <c r="ZA66" s="22"/>
      <c r="ZB66" s="22"/>
      <c r="ZC66" s="22"/>
      <c r="ZD66" s="22"/>
      <c r="ZE66" s="22"/>
      <c r="ZF66" s="22"/>
      <c r="ZG66" s="22"/>
      <c r="ZH66" s="22"/>
      <c r="ZI66" s="22"/>
      <c r="ZJ66" s="22"/>
      <c r="ZK66" s="22"/>
      <c r="ZL66" s="22"/>
      <c r="ZM66" s="22"/>
      <c r="ZN66" s="22"/>
      <c r="ZO66" s="22"/>
      <c r="ZP66" s="22"/>
      <c r="ZQ66" s="22"/>
      <c r="ZR66" s="22"/>
      <c r="ZS66" s="22"/>
      <c r="ZT66" s="22"/>
      <c r="ZU66" s="22"/>
      <c r="ZV66" s="22"/>
      <c r="ZW66" s="22"/>
      <c r="ZX66" s="22"/>
      <c r="ZY66" s="22"/>
      <c r="ZZ66" s="22"/>
      <c r="AAA66" s="22"/>
      <c r="AAB66" s="22"/>
      <c r="AAC66" s="22"/>
      <c r="AAD66" s="22"/>
      <c r="AAE66" s="22"/>
      <c r="AAF66" s="22"/>
      <c r="AAG66" s="22"/>
      <c r="AAH66" s="22"/>
      <c r="AAI66" s="22"/>
      <c r="AAJ66" s="22"/>
      <c r="AAK66" s="22"/>
      <c r="AAL66" s="22"/>
      <c r="AAM66" s="22"/>
      <c r="AAN66" s="22"/>
      <c r="AAO66" s="22"/>
      <c r="AAP66" s="22"/>
      <c r="AAQ66" s="22"/>
      <c r="AAR66" s="22"/>
      <c r="AAS66" s="22"/>
      <c r="AAT66" s="22"/>
      <c r="AAU66" s="22"/>
      <c r="AAV66" s="22"/>
      <c r="AAW66" s="22"/>
      <c r="AAX66" s="22"/>
      <c r="AAY66" s="22"/>
      <c r="AAZ66" s="22"/>
      <c r="ABA66" s="22"/>
      <c r="ABB66" s="22"/>
      <c r="ABC66" s="22"/>
      <c r="ABD66" s="22"/>
      <c r="ABE66" s="22"/>
      <c r="ABF66" s="22"/>
      <c r="ABG66" s="22"/>
      <c r="ABH66" s="22"/>
      <c r="ABI66" s="22"/>
      <c r="ABJ66" s="22"/>
      <c r="ABK66" s="22"/>
      <c r="ABL66" s="22"/>
      <c r="ABM66" s="22"/>
      <c r="ABN66" s="22"/>
      <c r="ABO66" s="22"/>
      <c r="ABP66" s="22"/>
      <c r="ABQ66" s="22"/>
      <c r="ABR66" s="22"/>
      <c r="ABS66" s="22"/>
      <c r="ABT66" s="22"/>
      <c r="ABU66" s="22"/>
      <c r="ABV66" s="22"/>
      <c r="ABW66" s="22"/>
      <c r="ABX66" s="22"/>
      <c r="ABY66" s="22"/>
      <c r="ABZ66" s="22"/>
      <c r="ACA66" s="22"/>
      <c r="ACB66" s="22"/>
      <c r="ACC66" s="22"/>
      <c r="ACD66" s="22"/>
      <c r="ACE66" s="22"/>
      <c r="ACF66" s="22"/>
      <c r="ACG66" s="22"/>
      <c r="ACH66" s="22"/>
      <c r="ACI66" s="22"/>
      <c r="ACJ66" s="22"/>
      <c r="ACK66" s="22"/>
      <c r="ACL66" s="22"/>
      <c r="ACM66" s="22"/>
      <c r="ACN66" s="22"/>
      <c r="ACO66" s="22"/>
      <c r="ACP66" s="22"/>
      <c r="ACQ66" s="22"/>
      <c r="ACR66" s="22"/>
      <c r="ACS66" s="22"/>
      <c r="ACT66" s="22"/>
      <c r="ACU66" s="22"/>
      <c r="ACV66" s="22"/>
      <c r="ACW66" s="22"/>
      <c r="ACX66" s="22"/>
      <c r="ACY66" s="22"/>
      <c r="ACZ66" s="22"/>
      <c r="ADA66" s="22"/>
      <c r="ADB66" s="22"/>
      <c r="ADC66" s="22"/>
      <c r="ADD66" s="22"/>
      <c r="ADE66" s="22"/>
      <c r="ADF66" s="22"/>
      <c r="ADG66" s="22"/>
      <c r="ADH66" s="22"/>
      <c r="ADI66" s="22"/>
      <c r="ADJ66" s="22"/>
      <c r="ADK66" s="22"/>
      <c r="ADL66" s="22"/>
      <c r="ADM66" s="22"/>
      <c r="ADN66" s="22"/>
      <c r="ADO66" s="22"/>
      <c r="ADP66" s="22"/>
      <c r="ADQ66" s="22"/>
      <c r="ADR66" s="22"/>
      <c r="ADS66" s="22"/>
      <c r="ADT66" s="22"/>
      <c r="ADU66" s="22"/>
      <c r="ADV66" s="22"/>
      <c r="ADW66" s="22"/>
      <c r="ADX66" s="22"/>
      <c r="ADY66" s="22"/>
      <c r="ADZ66" s="22"/>
      <c r="AEA66" s="22"/>
      <c r="AEB66" s="22"/>
      <c r="AEC66" s="22"/>
      <c r="AED66" s="22"/>
      <c r="AEE66" s="22"/>
      <c r="AEF66" s="22"/>
      <c r="AEG66" s="22"/>
      <c r="AEH66" s="22"/>
      <c r="AEI66" s="22"/>
      <c r="AEJ66" s="22"/>
      <c r="AEK66" s="22"/>
      <c r="AEL66" s="22"/>
      <c r="AEM66" s="22"/>
      <c r="AEN66" s="22"/>
      <c r="AEO66" s="22"/>
      <c r="AEP66" s="22"/>
      <c r="AEQ66" s="22"/>
      <c r="AER66" s="22"/>
      <c r="AES66" s="22"/>
      <c r="AET66" s="22"/>
      <c r="AEU66" s="22"/>
      <c r="AEV66" s="22"/>
      <c r="AEW66" s="22"/>
      <c r="AEX66" s="22"/>
      <c r="AEY66" s="22"/>
      <c r="AEZ66" s="22"/>
      <c r="AFA66" s="22"/>
      <c r="AFB66" s="22"/>
      <c r="AFC66" s="22"/>
      <c r="AFD66" s="22"/>
      <c r="AFE66" s="22"/>
      <c r="AFF66" s="22"/>
      <c r="AFG66" s="22"/>
      <c r="AFH66" s="22"/>
      <c r="AFI66" s="22"/>
      <c r="AFJ66" s="22"/>
      <c r="AFK66" s="22"/>
      <c r="AFL66" s="22"/>
      <c r="AFM66" s="22"/>
      <c r="AFN66" s="22"/>
      <c r="AFO66" s="22"/>
      <c r="AFP66" s="22"/>
      <c r="AFQ66" s="22"/>
      <c r="AFR66" s="22"/>
    </row>
    <row r="67" spans="1:850" ht="18.75">
      <c r="A67" s="22">
        <v>42072</v>
      </c>
      <c r="B67" s="29">
        <v>74700</v>
      </c>
      <c r="C67" s="29">
        <v>153523</v>
      </c>
      <c r="D67" s="29">
        <v>1225</v>
      </c>
      <c r="E67" s="29">
        <v>19505</v>
      </c>
      <c r="F67" s="29">
        <v>68360</v>
      </c>
      <c r="G67" s="29">
        <v>56570</v>
      </c>
      <c r="H67" s="29">
        <v>5977</v>
      </c>
      <c r="I67" s="29">
        <v>53091</v>
      </c>
      <c r="J67" s="29">
        <v>13786</v>
      </c>
      <c r="K67" s="29">
        <v>7499</v>
      </c>
      <c r="L67" s="29">
        <v>3412</v>
      </c>
      <c r="M67" s="29">
        <v>5031</v>
      </c>
      <c r="N67" s="29">
        <v>9123</v>
      </c>
      <c r="O67" s="29">
        <v>7373</v>
      </c>
      <c r="P67" s="29">
        <v>10478</v>
      </c>
      <c r="Q67" s="29">
        <v>2707</v>
      </c>
      <c r="R67" s="29">
        <v>953</v>
      </c>
      <c r="S67" s="29">
        <v>33871</v>
      </c>
      <c r="T67" s="40">
        <v>13431</v>
      </c>
      <c r="U67" s="40">
        <v>9294</v>
      </c>
      <c r="V67" s="39">
        <v>11658</v>
      </c>
      <c r="W67" s="39">
        <v>12389</v>
      </c>
      <c r="X67" s="39">
        <v>5916</v>
      </c>
      <c r="Y67" s="40">
        <v>4514</v>
      </c>
      <c r="Z67" s="40">
        <v>32009</v>
      </c>
      <c r="AA67" s="40">
        <v>4155</v>
      </c>
      <c r="AB67" s="40">
        <v>9161</v>
      </c>
      <c r="AC67" s="39">
        <v>20263</v>
      </c>
      <c r="AD67" s="35">
        <v>490</v>
      </c>
      <c r="AE67" s="40">
        <v>5605</v>
      </c>
      <c r="AF67" s="40">
        <v>6492</v>
      </c>
      <c r="AG67" s="40"/>
      <c r="AH67" s="40"/>
      <c r="AI67" s="40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22"/>
      <c r="CV67" s="22"/>
      <c r="EL67" s="22"/>
      <c r="EM67" s="22"/>
      <c r="EN67" s="22"/>
      <c r="EO67" s="22"/>
      <c r="EP67" s="22"/>
      <c r="EQ67" s="22"/>
      <c r="ER67" s="22"/>
      <c r="ES67" s="22"/>
      <c r="ET67" s="22"/>
      <c r="EU67" s="22"/>
      <c r="EV67" s="22"/>
      <c r="EW67" s="22"/>
      <c r="EX67" s="22"/>
      <c r="EY67" s="22"/>
      <c r="EZ67" s="22"/>
      <c r="FA67" s="22"/>
      <c r="FB67" s="22"/>
      <c r="FC67" s="22"/>
      <c r="FD67" s="22"/>
      <c r="FE67" s="22"/>
      <c r="FF67" s="22"/>
      <c r="FG67" s="22"/>
      <c r="FH67" s="22"/>
      <c r="FI67" s="22"/>
      <c r="FJ67" s="22"/>
      <c r="FK67" s="22"/>
      <c r="FL67" s="22"/>
      <c r="FM67" s="22"/>
      <c r="FN67" s="22"/>
      <c r="FO67" s="22"/>
      <c r="FP67" s="22"/>
      <c r="FQ67" s="22"/>
      <c r="FR67" s="22"/>
      <c r="FS67" s="22"/>
      <c r="FT67" s="22"/>
      <c r="FU67" s="22"/>
      <c r="FV67" s="22"/>
      <c r="FW67" s="22"/>
      <c r="FX67" s="22"/>
      <c r="FY67" s="22"/>
      <c r="FZ67" s="22"/>
      <c r="GA67" s="22"/>
      <c r="GB67" s="22"/>
      <c r="GC67" s="22"/>
      <c r="GD67" s="22"/>
      <c r="GE67" s="22"/>
      <c r="GF67" s="22"/>
      <c r="GG67" s="22"/>
      <c r="GH67" s="22"/>
      <c r="GI67" s="22"/>
      <c r="GJ67" s="22"/>
      <c r="GK67" s="22"/>
      <c r="GL67" s="22"/>
      <c r="GM67" s="22"/>
      <c r="GN67" s="22"/>
      <c r="GO67" s="22"/>
      <c r="GP67" s="22"/>
      <c r="GQ67" s="22"/>
      <c r="GR67" s="22"/>
      <c r="GS67" s="22"/>
      <c r="GT67" s="22"/>
      <c r="GU67" s="22"/>
      <c r="GV67" s="22"/>
      <c r="GW67" s="22"/>
      <c r="GX67" s="22"/>
      <c r="GY67" s="22"/>
      <c r="GZ67" s="22"/>
      <c r="HA67" s="22"/>
      <c r="HB67" s="22"/>
      <c r="HC67" s="22"/>
      <c r="HD67" s="22"/>
      <c r="HE67" s="22"/>
      <c r="HF67" s="22"/>
      <c r="HG67" s="22"/>
      <c r="HH67" s="22"/>
      <c r="HI67" s="22"/>
      <c r="HJ67" s="22"/>
      <c r="HK67" s="22"/>
      <c r="HL67" s="22"/>
      <c r="HM67" s="22"/>
      <c r="HN67" s="22"/>
      <c r="HO67" s="22"/>
      <c r="HP67" s="22"/>
      <c r="HQ67" s="22"/>
      <c r="HR67" s="22"/>
      <c r="HS67" s="22"/>
      <c r="HT67" s="22"/>
      <c r="HU67" s="22"/>
      <c r="HV67" s="22"/>
      <c r="HW67" s="22"/>
      <c r="HX67" s="22"/>
      <c r="HY67" s="22"/>
      <c r="HZ67" s="22"/>
      <c r="IA67" s="22"/>
      <c r="IB67" s="22"/>
      <c r="IC67" s="22"/>
      <c r="ID67" s="22"/>
      <c r="IE67" s="22"/>
      <c r="IF67" s="22"/>
      <c r="IG67" s="22"/>
      <c r="IH67" s="22"/>
      <c r="II67" s="22"/>
      <c r="IJ67" s="22"/>
      <c r="IK67" s="22"/>
      <c r="IL67" s="22"/>
      <c r="IM67" s="22"/>
      <c r="IN67" s="22"/>
      <c r="IO67" s="22"/>
      <c r="IP67" s="22"/>
      <c r="IQ67" s="22"/>
      <c r="IR67" s="22"/>
      <c r="IS67" s="22"/>
      <c r="IT67" s="22"/>
      <c r="IU67" s="22"/>
      <c r="IV67" s="22"/>
      <c r="IW67" s="22"/>
      <c r="IX67" s="22"/>
      <c r="IY67" s="22"/>
      <c r="IZ67" s="22"/>
      <c r="JA67" s="22"/>
      <c r="JB67" s="22"/>
      <c r="JC67" s="22"/>
      <c r="JD67" s="22"/>
      <c r="JE67" s="22"/>
      <c r="JF67" s="22"/>
      <c r="JG67" s="22"/>
      <c r="JH67" s="22"/>
      <c r="JI67" s="22"/>
      <c r="JJ67" s="22"/>
      <c r="JK67" s="22"/>
      <c r="JL67" s="22"/>
      <c r="JM67" s="22"/>
      <c r="JN67" s="22"/>
      <c r="JO67" s="22"/>
      <c r="JP67" s="22"/>
      <c r="JQ67" s="22"/>
      <c r="JR67" s="22"/>
      <c r="JS67" s="22"/>
      <c r="JT67" s="22"/>
      <c r="JU67" s="22"/>
      <c r="JV67" s="22"/>
      <c r="JW67" s="22"/>
      <c r="JX67" s="22"/>
      <c r="JY67" s="22"/>
      <c r="JZ67" s="22"/>
      <c r="KA67" s="22"/>
      <c r="KB67" s="22"/>
      <c r="KC67" s="22"/>
      <c r="KD67" s="22"/>
      <c r="KE67" s="22"/>
      <c r="KF67" s="22"/>
      <c r="KG67" s="22"/>
      <c r="KH67" s="22"/>
      <c r="KI67" s="22"/>
      <c r="KJ67" s="22"/>
      <c r="KK67" s="22"/>
      <c r="KL67" s="22"/>
      <c r="KM67" s="22"/>
      <c r="KN67" s="22"/>
      <c r="KO67" s="22"/>
      <c r="KP67" s="22"/>
      <c r="KQ67" s="22"/>
      <c r="KR67" s="22"/>
      <c r="KS67" s="22"/>
      <c r="KT67" s="22"/>
      <c r="KU67" s="22"/>
      <c r="KV67" s="22"/>
      <c r="KW67" s="22"/>
      <c r="KX67" s="22"/>
      <c r="KY67" s="22"/>
      <c r="KZ67" s="22"/>
      <c r="LA67" s="22"/>
      <c r="LB67" s="22"/>
      <c r="LC67" s="22"/>
      <c r="LD67" s="22"/>
      <c r="LE67" s="22"/>
      <c r="LF67" s="22"/>
      <c r="LG67" s="22"/>
      <c r="LH67" s="22"/>
      <c r="LI67" s="22"/>
      <c r="LJ67" s="22"/>
      <c r="LK67" s="22"/>
      <c r="LL67" s="22"/>
      <c r="LM67" s="22"/>
      <c r="LN67" s="22"/>
      <c r="LO67" s="22"/>
      <c r="LP67" s="22"/>
      <c r="LQ67" s="22"/>
      <c r="LR67" s="22"/>
      <c r="LS67" s="22"/>
      <c r="LT67" s="22"/>
      <c r="LU67" s="22"/>
      <c r="LV67" s="22"/>
      <c r="LW67" s="22"/>
      <c r="LX67" s="22"/>
      <c r="LY67" s="22"/>
      <c r="LZ67" s="22"/>
      <c r="MA67" s="22"/>
      <c r="MB67" s="22"/>
      <c r="MC67" s="22"/>
      <c r="MD67" s="22"/>
      <c r="ME67" s="22"/>
      <c r="MF67" s="22"/>
      <c r="MG67" s="22"/>
      <c r="MH67" s="22"/>
      <c r="MI67" s="22"/>
      <c r="MJ67" s="22"/>
      <c r="MK67" s="22"/>
      <c r="ML67" s="22"/>
      <c r="MM67" s="22"/>
      <c r="MN67" s="22"/>
      <c r="MO67" s="22"/>
      <c r="MP67" s="22"/>
      <c r="MQ67" s="22"/>
      <c r="MR67" s="22"/>
      <c r="MS67" s="22"/>
      <c r="MT67" s="22"/>
      <c r="MU67" s="22"/>
      <c r="MV67" s="22"/>
      <c r="MW67" s="22"/>
      <c r="MX67" s="22"/>
      <c r="MY67" s="22"/>
      <c r="MZ67" s="22"/>
      <c r="NA67" s="22"/>
      <c r="NB67" s="22"/>
      <c r="NC67" s="22"/>
      <c r="ND67" s="22"/>
      <c r="NE67" s="22"/>
      <c r="NF67" s="22"/>
      <c r="NG67" s="22"/>
      <c r="NH67" s="22"/>
      <c r="NI67" s="22"/>
      <c r="NJ67" s="22"/>
      <c r="NK67" s="22"/>
      <c r="NL67" s="22"/>
      <c r="NM67" s="22"/>
      <c r="NN67" s="22"/>
      <c r="NO67" s="22"/>
      <c r="NP67" s="22"/>
      <c r="NQ67" s="22"/>
      <c r="NR67" s="22"/>
      <c r="NS67" s="22"/>
      <c r="NT67" s="22"/>
      <c r="NU67" s="22"/>
      <c r="NV67" s="22"/>
      <c r="NW67" s="22"/>
      <c r="NX67" s="22"/>
      <c r="NY67" s="22"/>
      <c r="NZ67" s="22"/>
      <c r="OA67" s="22"/>
      <c r="OB67" s="22"/>
      <c r="OC67" s="22"/>
      <c r="OD67" s="22"/>
      <c r="OE67" s="22"/>
      <c r="OF67" s="22"/>
      <c r="OG67" s="22"/>
      <c r="OH67" s="22"/>
      <c r="OI67" s="22"/>
      <c r="OJ67" s="22"/>
      <c r="OK67" s="22"/>
      <c r="OL67" s="22"/>
      <c r="OM67" s="22"/>
      <c r="ON67" s="22"/>
      <c r="OO67" s="22"/>
      <c r="OP67" s="22"/>
      <c r="OQ67" s="22"/>
      <c r="OR67" s="22"/>
      <c r="OS67" s="22"/>
      <c r="OT67" s="22"/>
      <c r="OU67" s="22"/>
      <c r="OV67" s="22"/>
      <c r="OW67" s="22"/>
      <c r="OX67" s="22"/>
      <c r="OY67" s="22"/>
      <c r="OZ67" s="22"/>
      <c r="PA67" s="22"/>
      <c r="PB67" s="22"/>
      <c r="PC67" s="22"/>
      <c r="PD67" s="22"/>
      <c r="PE67" s="22"/>
      <c r="PF67" s="22"/>
      <c r="PG67" s="22"/>
      <c r="PH67" s="22"/>
      <c r="PI67" s="22"/>
      <c r="PJ67" s="22"/>
      <c r="PK67" s="22"/>
      <c r="PL67" s="22"/>
      <c r="PM67" s="22"/>
      <c r="PN67" s="22"/>
      <c r="PO67" s="22"/>
      <c r="PP67" s="22"/>
      <c r="PQ67" s="22"/>
      <c r="PR67" s="22"/>
      <c r="PS67" s="22"/>
      <c r="PT67" s="22"/>
      <c r="PU67" s="22"/>
      <c r="PV67" s="22"/>
      <c r="PW67" s="22"/>
      <c r="PX67" s="22"/>
      <c r="PY67" s="22"/>
      <c r="PZ67" s="22"/>
      <c r="QA67" s="22"/>
      <c r="QB67" s="22"/>
      <c r="QC67" s="22"/>
      <c r="QD67" s="22"/>
      <c r="QE67" s="22"/>
      <c r="QF67" s="22"/>
      <c r="QG67" s="22"/>
      <c r="QH67" s="22"/>
      <c r="QI67" s="22"/>
      <c r="QJ67" s="22"/>
      <c r="QK67" s="22"/>
      <c r="QL67" s="22"/>
      <c r="QM67" s="22"/>
      <c r="QN67" s="22"/>
      <c r="QO67" s="22"/>
      <c r="QP67" s="22"/>
      <c r="QQ67" s="22"/>
      <c r="QR67" s="22"/>
      <c r="QS67" s="22"/>
      <c r="QT67" s="22"/>
      <c r="QU67" s="22"/>
      <c r="QV67" s="22"/>
      <c r="QW67" s="22"/>
      <c r="QX67" s="22"/>
      <c r="QY67" s="22"/>
      <c r="QZ67" s="22"/>
      <c r="RA67" s="22"/>
      <c r="RB67" s="22"/>
      <c r="RC67" s="22"/>
      <c r="RD67" s="22"/>
      <c r="RE67" s="22"/>
      <c r="RF67" s="22"/>
      <c r="RG67" s="22"/>
      <c r="RH67" s="22"/>
      <c r="RI67" s="22"/>
      <c r="RJ67" s="22"/>
      <c r="RK67" s="22"/>
      <c r="RL67" s="22"/>
      <c r="RM67" s="22"/>
      <c r="RN67" s="22"/>
      <c r="RO67" s="22"/>
      <c r="RP67" s="22"/>
      <c r="RQ67" s="22"/>
      <c r="RR67" s="22"/>
      <c r="RS67" s="22"/>
      <c r="RT67" s="22"/>
      <c r="RU67" s="22"/>
      <c r="RV67" s="22"/>
      <c r="RW67" s="22"/>
      <c r="RX67" s="22"/>
      <c r="RY67" s="22"/>
      <c r="RZ67" s="22"/>
      <c r="SA67" s="22"/>
      <c r="SB67" s="22"/>
      <c r="SC67" s="22"/>
      <c r="SD67" s="22"/>
      <c r="SE67" s="22"/>
      <c r="SF67" s="22"/>
      <c r="SG67" s="22"/>
      <c r="SH67" s="22"/>
      <c r="SI67" s="22"/>
      <c r="SJ67" s="22"/>
      <c r="SK67" s="22"/>
      <c r="SL67" s="22"/>
      <c r="SM67" s="22"/>
      <c r="SN67" s="22"/>
      <c r="SO67" s="22"/>
      <c r="SP67" s="22"/>
      <c r="SQ67" s="22"/>
      <c r="SR67" s="22"/>
      <c r="SS67" s="22"/>
      <c r="ST67" s="22"/>
      <c r="SU67" s="22"/>
      <c r="SV67" s="22"/>
      <c r="SW67" s="22"/>
      <c r="SX67" s="22"/>
      <c r="SY67" s="22"/>
      <c r="SZ67" s="22"/>
      <c r="TA67" s="22"/>
      <c r="TB67" s="22"/>
      <c r="TC67" s="22"/>
      <c r="TD67" s="22"/>
      <c r="TE67" s="22"/>
      <c r="TF67" s="22"/>
      <c r="TG67" s="22"/>
      <c r="TH67" s="22"/>
      <c r="TI67" s="22"/>
      <c r="TJ67" s="22"/>
      <c r="TK67" s="22"/>
      <c r="TL67" s="22"/>
      <c r="TM67" s="22"/>
      <c r="TN67" s="22"/>
      <c r="TO67" s="22"/>
      <c r="TP67" s="22"/>
      <c r="TQ67" s="22"/>
      <c r="TR67" s="22"/>
      <c r="TS67" s="22"/>
      <c r="TT67" s="22"/>
      <c r="TU67" s="22"/>
      <c r="TV67" s="22"/>
      <c r="TW67" s="22"/>
      <c r="TX67" s="22"/>
      <c r="TY67" s="22"/>
      <c r="TZ67" s="22"/>
      <c r="UA67" s="22"/>
      <c r="UB67" s="22"/>
      <c r="UC67" s="22"/>
      <c r="UD67" s="22"/>
      <c r="UE67" s="22"/>
      <c r="UF67" s="22"/>
      <c r="UG67" s="22"/>
      <c r="UH67" s="22"/>
      <c r="UI67" s="22"/>
      <c r="UJ67" s="22"/>
      <c r="UK67" s="22"/>
      <c r="UL67" s="22"/>
      <c r="UM67" s="22"/>
      <c r="UN67" s="22"/>
      <c r="UO67" s="22"/>
      <c r="UP67" s="22"/>
      <c r="UQ67" s="22"/>
      <c r="UR67" s="22"/>
      <c r="US67" s="22"/>
      <c r="UT67" s="22"/>
      <c r="UU67" s="22"/>
      <c r="UV67" s="22"/>
      <c r="UW67" s="22"/>
      <c r="UX67" s="22"/>
      <c r="UY67" s="22"/>
      <c r="UZ67" s="22"/>
      <c r="VA67" s="22"/>
      <c r="VB67" s="22"/>
      <c r="VC67" s="22"/>
      <c r="VD67" s="22"/>
      <c r="VE67" s="22"/>
      <c r="VF67" s="22"/>
      <c r="VG67" s="22"/>
      <c r="VH67" s="22"/>
      <c r="VI67" s="22"/>
      <c r="VJ67" s="22"/>
      <c r="VK67" s="22"/>
      <c r="VL67" s="22"/>
      <c r="VM67" s="22"/>
      <c r="VN67" s="22"/>
      <c r="VO67" s="22"/>
      <c r="VP67" s="22"/>
      <c r="VQ67" s="22"/>
      <c r="VR67" s="22"/>
      <c r="VS67" s="22"/>
      <c r="VT67" s="22"/>
      <c r="VU67" s="22"/>
      <c r="VV67" s="22"/>
      <c r="VW67" s="22"/>
      <c r="VX67" s="22"/>
      <c r="VY67" s="22"/>
      <c r="VZ67" s="22"/>
      <c r="WA67" s="22"/>
      <c r="WB67" s="22"/>
      <c r="WC67" s="22"/>
      <c r="WD67" s="22"/>
      <c r="WE67" s="22"/>
      <c r="WF67" s="22"/>
      <c r="WG67" s="22"/>
      <c r="WH67" s="22"/>
      <c r="WI67" s="22"/>
      <c r="WJ67" s="22"/>
      <c r="WK67" s="22"/>
      <c r="WL67" s="22"/>
      <c r="WM67" s="22"/>
      <c r="WN67" s="22"/>
      <c r="WO67" s="22"/>
      <c r="WP67" s="22"/>
      <c r="WQ67" s="22"/>
      <c r="WR67" s="22"/>
      <c r="WS67" s="22"/>
      <c r="WT67" s="22"/>
      <c r="WU67" s="22"/>
      <c r="WV67" s="22"/>
      <c r="WW67" s="22"/>
      <c r="WX67" s="22"/>
      <c r="WY67" s="22"/>
      <c r="WZ67" s="22"/>
      <c r="XA67" s="22"/>
      <c r="XB67" s="22"/>
      <c r="XC67" s="22"/>
      <c r="XD67" s="22"/>
      <c r="XE67" s="22"/>
      <c r="XF67" s="22"/>
      <c r="XG67" s="22"/>
      <c r="XH67" s="22"/>
      <c r="XI67" s="22"/>
      <c r="XJ67" s="22"/>
      <c r="XK67" s="22"/>
      <c r="XL67" s="22"/>
      <c r="XM67" s="22"/>
      <c r="XN67" s="22"/>
      <c r="XO67" s="22"/>
      <c r="XP67" s="22"/>
      <c r="XQ67" s="22"/>
      <c r="XR67" s="22"/>
      <c r="XS67" s="22"/>
      <c r="XT67" s="22"/>
      <c r="XU67" s="22"/>
      <c r="XV67" s="22"/>
      <c r="XW67" s="22"/>
      <c r="XX67" s="22"/>
      <c r="XY67" s="22"/>
      <c r="XZ67" s="22"/>
      <c r="YA67" s="22"/>
      <c r="YB67" s="22"/>
      <c r="YC67" s="22"/>
      <c r="YD67" s="22"/>
      <c r="YE67" s="22"/>
      <c r="YF67" s="22"/>
      <c r="YG67" s="22"/>
      <c r="YH67" s="22"/>
      <c r="YI67" s="22"/>
      <c r="YJ67" s="22"/>
      <c r="YK67" s="22"/>
      <c r="YL67" s="22"/>
      <c r="YM67" s="22"/>
      <c r="YN67" s="22"/>
      <c r="YO67" s="22"/>
      <c r="YP67" s="22"/>
      <c r="YQ67" s="22"/>
      <c r="YR67" s="22"/>
      <c r="YS67" s="22"/>
      <c r="YT67" s="22"/>
      <c r="YU67" s="22"/>
      <c r="YV67" s="22"/>
      <c r="YW67" s="22"/>
      <c r="YX67" s="22"/>
      <c r="YY67" s="22"/>
      <c r="YZ67" s="22"/>
      <c r="ZA67" s="22"/>
      <c r="ZB67" s="22"/>
      <c r="ZC67" s="22"/>
      <c r="ZD67" s="22"/>
      <c r="ZE67" s="22"/>
      <c r="ZF67" s="22"/>
      <c r="ZG67" s="22"/>
      <c r="ZH67" s="22"/>
      <c r="ZI67" s="22"/>
      <c r="ZJ67" s="22"/>
      <c r="ZK67" s="22"/>
      <c r="ZL67" s="22"/>
      <c r="ZM67" s="22"/>
      <c r="ZN67" s="22"/>
      <c r="ZO67" s="22"/>
      <c r="ZP67" s="22"/>
      <c r="ZQ67" s="22"/>
      <c r="ZR67" s="22"/>
      <c r="ZS67" s="22"/>
      <c r="ZT67" s="22"/>
      <c r="ZU67" s="22"/>
      <c r="ZV67" s="22"/>
      <c r="ZW67" s="22"/>
      <c r="ZX67" s="22"/>
      <c r="ZY67" s="22"/>
      <c r="ZZ67" s="22"/>
      <c r="AAA67" s="22"/>
      <c r="AAB67" s="22"/>
      <c r="AAC67" s="22"/>
      <c r="AAD67" s="22"/>
      <c r="AAE67" s="22"/>
      <c r="AAF67" s="22"/>
      <c r="AAG67" s="22"/>
      <c r="AAH67" s="22"/>
      <c r="AAI67" s="22"/>
      <c r="AAJ67" s="22"/>
      <c r="AAK67" s="22"/>
      <c r="AAL67" s="22"/>
      <c r="AAM67" s="22"/>
      <c r="AAN67" s="22"/>
      <c r="AAO67" s="22"/>
      <c r="AAP67" s="22"/>
      <c r="AAQ67" s="22"/>
      <c r="AAR67" s="22"/>
      <c r="AAS67" s="22"/>
      <c r="AAT67" s="22"/>
      <c r="AAU67" s="22"/>
      <c r="AAV67" s="22"/>
      <c r="AAW67" s="22"/>
      <c r="AAX67" s="22"/>
      <c r="AAY67" s="22"/>
      <c r="AAZ67" s="22"/>
      <c r="ABA67" s="22"/>
      <c r="ABB67" s="22"/>
      <c r="ABC67" s="22"/>
      <c r="ABD67" s="22"/>
      <c r="ABE67" s="22"/>
      <c r="ABF67" s="22"/>
      <c r="ABG67" s="22"/>
      <c r="ABH67" s="22"/>
      <c r="ABI67" s="22"/>
      <c r="ABJ67" s="22"/>
      <c r="ABK67" s="22"/>
      <c r="ABL67" s="22"/>
      <c r="ABM67" s="22"/>
      <c r="ABN67" s="22"/>
      <c r="ABO67" s="22"/>
      <c r="ABP67" s="22"/>
      <c r="ABQ67" s="22"/>
      <c r="ABR67" s="22"/>
      <c r="ABS67" s="22"/>
      <c r="ABT67" s="22"/>
      <c r="ABU67" s="22"/>
      <c r="ABV67" s="22"/>
      <c r="ABW67" s="22"/>
      <c r="ABX67" s="22"/>
      <c r="ABY67" s="22"/>
      <c r="ABZ67" s="22"/>
      <c r="ACA67" s="22"/>
      <c r="ACB67" s="22"/>
      <c r="ACC67" s="22"/>
      <c r="ACD67" s="22"/>
      <c r="ACE67" s="22"/>
      <c r="ACF67" s="22"/>
      <c r="ACG67" s="22"/>
      <c r="ACH67" s="22"/>
      <c r="ACI67" s="22"/>
      <c r="ACJ67" s="22"/>
      <c r="ACK67" s="22"/>
      <c r="ACL67" s="22"/>
      <c r="ACM67" s="22"/>
      <c r="ACN67" s="22"/>
      <c r="ACO67" s="22"/>
      <c r="ACP67" s="22"/>
      <c r="ACQ67" s="22"/>
      <c r="ACR67" s="22"/>
      <c r="ACS67" s="22"/>
      <c r="ACT67" s="22"/>
      <c r="ACU67" s="22"/>
      <c r="ACV67" s="22"/>
      <c r="ACW67" s="22"/>
      <c r="ACX67" s="22"/>
      <c r="ACY67" s="22"/>
      <c r="ACZ67" s="22"/>
      <c r="ADA67" s="22"/>
      <c r="ADB67" s="22"/>
      <c r="ADC67" s="22"/>
      <c r="ADD67" s="22"/>
      <c r="ADE67" s="22"/>
      <c r="ADF67" s="22"/>
      <c r="ADG67" s="22"/>
      <c r="ADH67" s="22"/>
      <c r="ADI67" s="22"/>
      <c r="ADJ67" s="22"/>
      <c r="ADK67" s="22"/>
      <c r="ADL67" s="22"/>
      <c r="ADM67" s="22"/>
      <c r="ADN67" s="22"/>
      <c r="ADO67" s="22"/>
      <c r="ADP67" s="22"/>
      <c r="ADQ67" s="22"/>
      <c r="ADR67" s="22"/>
      <c r="ADS67" s="22"/>
      <c r="ADT67" s="22"/>
      <c r="ADU67" s="22"/>
      <c r="ADV67" s="22"/>
      <c r="ADW67" s="22"/>
      <c r="ADX67" s="22"/>
      <c r="ADY67" s="22"/>
      <c r="ADZ67" s="22"/>
      <c r="AEA67" s="22"/>
      <c r="AEB67" s="22"/>
      <c r="AEC67" s="22"/>
      <c r="AED67" s="22"/>
      <c r="AEE67" s="22"/>
      <c r="AEF67" s="22"/>
      <c r="AEG67" s="22"/>
      <c r="AEH67" s="22"/>
      <c r="AEI67" s="22"/>
      <c r="AEJ67" s="22"/>
      <c r="AEK67" s="22"/>
      <c r="AEL67" s="22"/>
      <c r="AEM67" s="22"/>
      <c r="AEN67" s="22"/>
      <c r="AEO67" s="22"/>
      <c r="AEP67" s="22"/>
      <c r="AEQ67" s="22"/>
      <c r="AER67" s="22"/>
      <c r="AES67" s="22"/>
      <c r="AET67" s="22"/>
      <c r="AEU67" s="22"/>
      <c r="AEV67" s="22"/>
      <c r="AEW67" s="22"/>
      <c r="AEX67" s="22"/>
      <c r="AEY67" s="22"/>
      <c r="AEZ67" s="22"/>
      <c r="AFA67" s="22"/>
      <c r="AFB67" s="22"/>
      <c r="AFC67" s="22"/>
      <c r="AFD67" s="22"/>
      <c r="AFE67" s="22"/>
      <c r="AFF67" s="22"/>
      <c r="AFG67" s="22"/>
      <c r="AFH67" s="22"/>
      <c r="AFI67" s="22"/>
      <c r="AFJ67" s="22"/>
      <c r="AFK67" s="22"/>
      <c r="AFL67" s="22"/>
      <c r="AFM67" s="22"/>
      <c r="AFN67" s="22"/>
      <c r="AFO67" s="22"/>
      <c r="AFP67" s="22"/>
      <c r="AFQ67" s="22"/>
      <c r="AFR67" s="22"/>
    </row>
    <row r="68" spans="1:850" ht="18.75">
      <c r="A68" s="22">
        <v>42071</v>
      </c>
      <c r="B68" s="29">
        <v>53467</v>
      </c>
      <c r="C68" s="29">
        <v>153379</v>
      </c>
      <c r="D68" s="29">
        <v>1088</v>
      </c>
      <c r="E68" s="29">
        <v>18418</v>
      </c>
      <c r="F68" s="29">
        <v>78525</v>
      </c>
      <c r="G68" s="29">
        <v>66870</v>
      </c>
      <c r="H68" s="29">
        <v>4271</v>
      </c>
      <c r="I68" s="29">
        <v>52799</v>
      </c>
      <c r="J68" s="29">
        <v>13381</v>
      </c>
      <c r="K68" s="29">
        <v>3737</v>
      </c>
      <c r="L68" s="29">
        <v>1862</v>
      </c>
      <c r="M68" s="29">
        <v>4873</v>
      </c>
      <c r="N68" s="29">
        <v>8428</v>
      </c>
      <c r="O68" s="29">
        <v>7288</v>
      </c>
      <c r="P68" s="29">
        <v>10389</v>
      </c>
      <c r="Q68" s="29">
        <v>1761</v>
      </c>
      <c r="R68" s="29">
        <v>651</v>
      </c>
      <c r="S68" s="29">
        <v>17495</v>
      </c>
      <c r="T68" s="40">
        <v>12978</v>
      </c>
      <c r="U68" s="40">
        <v>5162</v>
      </c>
      <c r="V68" s="39">
        <v>12237</v>
      </c>
      <c r="W68" s="39">
        <v>19665</v>
      </c>
      <c r="X68" s="39">
        <v>5665</v>
      </c>
      <c r="Y68" s="40">
        <v>4354</v>
      </c>
      <c r="Z68" s="40">
        <v>45400</v>
      </c>
      <c r="AA68" s="40">
        <v>1882</v>
      </c>
      <c r="AB68" s="40">
        <v>6218</v>
      </c>
      <c r="AC68" s="39">
        <v>22701</v>
      </c>
      <c r="AD68" s="35">
        <v>174</v>
      </c>
      <c r="AE68" s="40">
        <v>7719</v>
      </c>
      <c r="AF68" s="40">
        <v>6815</v>
      </c>
      <c r="AG68" s="40"/>
      <c r="AH68" s="40"/>
      <c r="AI68" s="40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22"/>
      <c r="CV68" s="22"/>
      <c r="EL68" s="22"/>
      <c r="EM68" s="22"/>
      <c r="EN68" s="22"/>
      <c r="EO68" s="22"/>
      <c r="EP68" s="22"/>
      <c r="EQ68" s="22"/>
      <c r="ER68" s="22"/>
      <c r="ES68" s="22"/>
      <c r="ET68" s="22"/>
      <c r="EU68" s="22"/>
      <c r="EV68" s="22"/>
      <c r="EW68" s="22"/>
      <c r="EX68" s="22"/>
      <c r="EY68" s="22"/>
      <c r="EZ68" s="22"/>
      <c r="FA68" s="22"/>
      <c r="FB68" s="22"/>
      <c r="FC68" s="22"/>
      <c r="FD68" s="22"/>
      <c r="FE68" s="22"/>
      <c r="FF68" s="22"/>
      <c r="FG68" s="22"/>
      <c r="FH68" s="22"/>
      <c r="FI68" s="22"/>
      <c r="FJ68" s="22"/>
      <c r="FK68" s="22"/>
      <c r="FL68" s="22"/>
      <c r="FM68" s="22"/>
      <c r="FN68" s="22"/>
      <c r="FO68" s="22"/>
      <c r="FP68" s="22"/>
      <c r="FQ68" s="22"/>
      <c r="FR68" s="22"/>
      <c r="FS68" s="22"/>
      <c r="FT68" s="22"/>
      <c r="FU68" s="22"/>
      <c r="FV68" s="22"/>
      <c r="FW68" s="22"/>
      <c r="FX68" s="22"/>
      <c r="FY68" s="22"/>
      <c r="FZ68" s="22"/>
      <c r="GA68" s="22"/>
      <c r="GB68" s="22"/>
      <c r="GC68" s="22"/>
      <c r="GD68" s="22"/>
      <c r="GE68" s="22"/>
      <c r="GF68" s="22"/>
      <c r="GG68" s="22"/>
      <c r="GH68" s="22"/>
      <c r="GI68" s="22"/>
      <c r="GJ68" s="22"/>
      <c r="GK68" s="22"/>
      <c r="GL68" s="22"/>
      <c r="GM68" s="22"/>
      <c r="GN68" s="22"/>
      <c r="GO68" s="22"/>
      <c r="GP68" s="22"/>
      <c r="GQ68" s="22"/>
      <c r="GR68" s="22"/>
      <c r="GS68" s="22"/>
      <c r="GT68" s="22"/>
      <c r="GU68" s="22"/>
      <c r="GV68" s="22"/>
      <c r="GW68" s="22"/>
      <c r="GX68" s="22"/>
      <c r="GY68" s="22"/>
      <c r="GZ68" s="22"/>
      <c r="HA68" s="22"/>
      <c r="HB68" s="22"/>
      <c r="HC68" s="22"/>
      <c r="HD68" s="22"/>
      <c r="HE68" s="22"/>
      <c r="HF68" s="22"/>
      <c r="HG68" s="22"/>
      <c r="HH68" s="22"/>
      <c r="HI68" s="22"/>
      <c r="HJ68" s="22"/>
      <c r="HK68" s="22"/>
      <c r="HL68" s="22"/>
      <c r="HM68" s="22"/>
      <c r="HN68" s="22"/>
      <c r="HO68" s="22"/>
      <c r="HP68" s="22"/>
      <c r="HQ68" s="22"/>
      <c r="HR68" s="22"/>
      <c r="HS68" s="22"/>
      <c r="HT68" s="22"/>
      <c r="HU68" s="22"/>
      <c r="HV68" s="22"/>
      <c r="HW68" s="22"/>
      <c r="HX68" s="22"/>
      <c r="HY68" s="22"/>
      <c r="HZ68" s="22"/>
      <c r="IA68" s="22"/>
      <c r="IB68" s="22"/>
      <c r="IC68" s="22"/>
      <c r="ID68" s="22"/>
      <c r="IE68" s="22"/>
      <c r="IF68" s="22"/>
      <c r="IG68" s="22"/>
      <c r="IH68" s="22"/>
      <c r="II68" s="22"/>
      <c r="IJ68" s="22"/>
      <c r="IK68" s="22"/>
      <c r="IL68" s="22"/>
      <c r="IM68" s="22"/>
      <c r="IN68" s="22"/>
      <c r="IO68" s="22"/>
      <c r="IP68" s="22"/>
      <c r="IQ68" s="22"/>
      <c r="IR68" s="22"/>
      <c r="IS68" s="22"/>
      <c r="IT68" s="22"/>
      <c r="IU68" s="22"/>
      <c r="IV68" s="22"/>
      <c r="IW68" s="22"/>
      <c r="IX68" s="22"/>
      <c r="IY68" s="22"/>
      <c r="IZ68" s="22"/>
      <c r="JA68" s="22"/>
      <c r="JB68" s="22"/>
      <c r="JC68" s="22"/>
      <c r="JD68" s="22"/>
      <c r="JE68" s="22"/>
      <c r="JF68" s="22"/>
      <c r="JG68" s="22"/>
      <c r="JH68" s="22"/>
      <c r="JI68" s="22"/>
      <c r="JJ68" s="22"/>
      <c r="JK68" s="22"/>
      <c r="JL68" s="22"/>
      <c r="JM68" s="22"/>
      <c r="JN68" s="22"/>
      <c r="JO68" s="22"/>
      <c r="JP68" s="22"/>
      <c r="JQ68" s="22"/>
      <c r="JR68" s="22"/>
      <c r="JS68" s="22"/>
      <c r="JT68" s="22"/>
      <c r="JU68" s="22"/>
      <c r="JV68" s="22"/>
      <c r="JW68" s="22"/>
      <c r="JX68" s="22"/>
      <c r="JY68" s="22"/>
      <c r="JZ68" s="22"/>
      <c r="KA68" s="22"/>
      <c r="KB68" s="22"/>
      <c r="KC68" s="22"/>
      <c r="KD68" s="22"/>
      <c r="KE68" s="22"/>
      <c r="KF68" s="22"/>
      <c r="KG68" s="22"/>
      <c r="KH68" s="22"/>
      <c r="KI68" s="22"/>
      <c r="KJ68" s="22"/>
      <c r="KK68" s="22"/>
      <c r="KL68" s="22"/>
      <c r="KM68" s="22"/>
      <c r="KN68" s="22"/>
      <c r="KO68" s="22"/>
      <c r="KP68" s="22"/>
      <c r="KQ68" s="22"/>
      <c r="KR68" s="22"/>
      <c r="KS68" s="22"/>
      <c r="KT68" s="22"/>
      <c r="KU68" s="22"/>
      <c r="KV68" s="22"/>
      <c r="KW68" s="22"/>
      <c r="KX68" s="22"/>
      <c r="KY68" s="22"/>
      <c r="KZ68" s="22"/>
      <c r="LA68" s="22"/>
      <c r="LB68" s="22"/>
      <c r="LC68" s="22"/>
      <c r="LD68" s="22"/>
      <c r="LE68" s="22"/>
      <c r="LF68" s="22"/>
      <c r="LG68" s="22"/>
      <c r="LH68" s="22"/>
      <c r="LI68" s="22"/>
      <c r="LJ68" s="22"/>
      <c r="LK68" s="22"/>
      <c r="LL68" s="22"/>
      <c r="LM68" s="22"/>
      <c r="LN68" s="22"/>
      <c r="LO68" s="22"/>
      <c r="LP68" s="22"/>
      <c r="LQ68" s="22"/>
      <c r="LR68" s="22"/>
      <c r="LS68" s="22"/>
      <c r="LT68" s="22"/>
      <c r="LU68" s="22"/>
      <c r="LV68" s="22"/>
      <c r="LW68" s="22"/>
      <c r="LX68" s="22"/>
      <c r="LY68" s="22"/>
      <c r="LZ68" s="22"/>
      <c r="MA68" s="22"/>
      <c r="MB68" s="22"/>
      <c r="MC68" s="22"/>
      <c r="MD68" s="22"/>
      <c r="ME68" s="22"/>
      <c r="MF68" s="22"/>
      <c r="MG68" s="22"/>
      <c r="MH68" s="22"/>
      <c r="MI68" s="22"/>
      <c r="MJ68" s="22"/>
      <c r="MK68" s="22"/>
      <c r="ML68" s="22"/>
      <c r="MM68" s="22"/>
      <c r="MN68" s="22"/>
      <c r="MO68" s="22"/>
      <c r="MP68" s="22"/>
      <c r="MQ68" s="22"/>
      <c r="MR68" s="22"/>
      <c r="MS68" s="22"/>
      <c r="MT68" s="22"/>
      <c r="MU68" s="22"/>
      <c r="MV68" s="22"/>
      <c r="MW68" s="22"/>
      <c r="MX68" s="22"/>
      <c r="MY68" s="22"/>
      <c r="MZ68" s="22"/>
      <c r="NA68" s="22"/>
      <c r="NB68" s="22"/>
      <c r="NC68" s="22"/>
      <c r="ND68" s="22"/>
      <c r="NE68" s="22"/>
      <c r="NF68" s="22"/>
      <c r="NG68" s="22"/>
      <c r="NH68" s="22"/>
      <c r="NI68" s="22"/>
      <c r="NJ68" s="22"/>
      <c r="NK68" s="22"/>
      <c r="NL68" s="22"/>
      <c r="NM68" s="22"/>
      <c r="NN68" s="22"/>
      <c r="NO68" s="22"/>
      <c r="NP68" s="22"/>
      <c r="NQ68" s="22"/>
      <c r="NR68" s="22"/>
      <c r="NS68" s="22"/>
      <c r="NT68" s="22"/>
      <c r="NU68" s="22"/>
      <c r="NV68" s="22"/>
      <c r="NW68" s="22"/>
      <c r="NX68" s="22"/>
      <c r="NY68" s="22"/>
      <c r="NZ68" s="22"/>
      <c r="OA68" s="22"/>
      <c r="OB68" s="22"/>
      <c r="OC68" s="22"/>
      <c r="OD68" s="22"/>
      <c r="OE68" s="22"/>
      <c r="OF68" s="22"/>
      <c r="OG68" s="22"/>
      <c r="OH68" s="22"/>
      <c r="OI68" s="22"/>
      <c r="OJ68" s="22"/>
      <c r="OK68" s="22"/>
      <c r="OL68" s="22"/>
      <c r="OM68" s="22"/>
      <c r="ON68" s="22"/>
      <c r="OO68" s="22"/>
      <c r="OP68" s="22"/>
      <c r="OQ68" s="22"/>
      <c r="OR68" s="22"/>
      <c r="OS68" s="22"/>
      <c r="OT68" s="22"/>
      <c r="OU68" s="22"/>
      <c r="OV68" s="22"/>
      <c r="OW68" s="22"/>
      <c r="OX68" s="22"/>
      <c r="OY68" s="22"/>
      <c r="OZ68" s="22"/>
      <c r="PA68" s="22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/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/>
      <c r="QO68" s="22"/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/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/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</row>
    <row r="69" spans="1:850" ht="18.75">
      <c r="A69" s="22">
        <v>42070</v>
      </c>
      <c r="B69" s="29">
        <v>53663</v>
      </c>
      <c r="C69" s="29">
        <v>149649</v>
      </c>
      <c r="D69" s="29">
        <v>913</v>
      </c>
      <c r="E69" s="29">
        <v>17753</v>
      </c>
      <c r="F69" s="29">
        <v>79587</v>
      </c>
      <c r="G69" s="29">
        <v>67404</v>
      </c>
      <c r="H69" s="29">
        <v>4548</v>
      </c>
      <c r="I69" s="29">
        <v>50141</v>
      </c>
      <c r="J69" s="29">
        <v>11854</v>
      </c>
      <c r="K69" s="29">
        <v>4081</v>
      </c>
      <c r="L69" s="29">
        <v>1869</v>
      </c>
      <c r="M69" s="29">
        <v>4428</v>
      </c>
      <c r="N69" s="29">
        <v>7915</v>
      </c>
      <c r="O69" s="29">
        <v>7807</v>
      </c>
      <c r="P69" s="29">
        <v>13921</v>
      </c>
      <c r="Q69" s="29">
        <v>1968</v>
      </c>
      <c r="R69" s="29">
        <v>611</v>
      </c>
      <c r="S69" s="29">
        <v>18015</v>
      </c>
      <c r="T69" s="40">
        <v>12167</v>
      </c>
      <c r="U69" s="40">
        <v>6441</v>
      </c>
      <c r="V69" s="39">
        <v>13528</v>
      </c>
      <c r="W69" s="39">
        <v>20730</v>
      </c>
      <c r="X69" s="39">
        <v>5893</v>
      </c>
      <c r="Y69" s="40">
        <v>3691</v>
      </c>
      <c r="Z69" s="40">
        <v>52728</v>
      </c>
      <c r="AA69" s="40">
        <v>2257</v>
      </c>
      <c r="AB69" s="40">
        <v>6118</v>
      </c>
      <c r="AC69" s="39">
        <v>23126</v>
      </c>
      <c r="AD69" s="35">
        <v>218</v>
      </c>
      <c r="AE69" s="40">
        <v>8455</v>
      </c>
      <c r="AF69" s="40">
        <v>7383</v>
      </c>
      <c r="AG69" s="40"/>
      <c r="AH69" s="40"/>
      <c r="AI69" s="40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22"/>
      <c r="CV69" s="22"/>
      <c r="EL69" s="22"/>
      <c r="EM69" s="22"/>
      <c r="EN69" s="22"/>
      <c r="EO69" s="22"/>
      <c r="EP69" s="22"/>
      <c r="EQ69" s="22"/>
      <c r="ER69" s="22"/>
      <c r="ES69" s="22"/>
      <c r="ET69" s="22"/>
      <c r="EU69" s="22"/>
      <c r="EV69" s="22"/>
      <c r="EW69" s="22"/>
      <c r="EX69" s="22"/>
      <c r="EY69" s="22"/>
      <c r="EZ69" s="22"/>
      <c r="FA69" s="22"/>
      <c r="FB69" s="22"/>
      <c r="FC69" s="22"/>
      <c r="FD69" s="22"/>
      <c r="FE69" s="22"/>
      <c r="FF69" s="22"/>
      <c r="FG69" s="22"/>
      <c r="FH69" s="22"/>
      <c r="FI69" s="22"/>
      <c r="FJ69" s="22"/>
      <c r="FK69" s="22"/>
      <c r="FL69" s="22"/>
      <c r="FM69" s="22"/>
      <c r="FN69" s="22"/>
      <c r="FO69" s="22"/>
      <c r="FP69" s="22"/>
      <c r="FQ69" s="22"/>
      <c r="FR69" s="22"/>
      <c r="FS69" s="22"/>
      <c r="FT69" s="22"/>
      <c r="FU69" s="22"/>
      <c r="FV69" s="22"/>
      <c r="FW69" s="22"/>
      <c r="FX69" s="22"/>
      <c r="FY69" s="22"/>
      <c r="FZ69" s="22"/>
      <c r="GA69" s="22"/>
      <c r="GB69" s="22"/>
      <c r="GC69" s="22"/>
      <c r="GD69" s="22"/>
      <c r="GE69" s="22"/>
      <c r="GF69" s="22"/>
      <c r="GG69" s="22"/>
      <c r="GH69" s="22"/>
      <c r="GI69" s="22"/>
      <c r="GJ69" s="22"/>
      <c r="GK69" s="22"/>
      <c r="GL69" s="22"/>
      <c r="GM69" s="22"/>
      <c r="GN69" s="22"/>
      <c r="GO69" s="22"/>
      <c r="GP69" s="22"/>
      <c r="GQ69" s="22"/>
      <c r="GR69" s="22"/>
      <c r="GS69" s="22"/>
      <c r="GT69" s="22"/>
      <c r="GU69" s="22"/>
      <c r="GV69" s="22"/>
      <c r="GW69" s="22"/>
      <c r="GX69" s="22"/>
      <c r="GY69" s="22"/>
      <c r="GZ69" s="22"/>
      <c r="HA69" s="22"/>
      <c r="HB69" s="22"/>
      <c r="HC69" s="22"/>
      <c r="HD69" s="22"/>
      <c r="HE69" s="22"/>
      <c r="HF69" s="22"/>
      <c r="HG69" s="22"/>
      <c r="HH69" s="22"/>
      <c r="HI69" s="22"/>
      <c r="HJ69" s="22"/>
      <c r="HK69" s="22"/>
      <c r="HL69" s="22"/>
      <c r="HM69" s="22"/>
      <c r="HN69" s="22"/>
      <c r="HO69" s="22"/>
      <c r="HP69" s="22"/>
      <c r="HQ69" s="22"/>
      <c r="HR69" s="22"/>
      <c r="HS69" s="22"/>
      <c r="HT69" s="22"/>
      <c r="HU69" s="22"/>
      <c r="HV69" s="22"/>
      <c r="HW69" s="22"/>
      <c r="HX69" s="22"/>
      <c r="HY69" s="22"/>
      <c r="HZ69" s="22"/>
      <c r="IA69" s="22"/>
      <c r="IB69" s="22"/>
      <c r="IC69" s="22"/>
      <c r="ID69" s="22"/>
      <c r="IE69" s="22"/>
      <c r="IF69" s="22"/>
      <c r="IG69" s="22"/>
      <c r="IH69" s="22"/>
      <c r="II69" s="22"/>
      <c r="IJ69" s="22"/>
      <c r="IK69" s="22"/>
      <c r="IL69" s="22"/>
      <c r="IM69" s="22"/>
      <c r="IN69" s="22"/>
      <c r="IO69" s="22"/>
      <c r="IP69" s="22"/>
      <c r="IQ69" s="22"/>
      <c r="IR69" s="22"/>
      <c r="IS69" s="22"/>
      <c r="IT69" s="22"/>
      <c r="IU69" s="22"/>
      <c r="IV69" s="22"/>
      <c r="IW69" s="22"/>
      <c r="IX69" s="22"/>
      <c r="IY69" s="22"/>
      <c r="IZ69" s="22"/>
      <c r="JA69" s="22"/>
      <c r="JB69" s="22"/>
      <c r="JC69" s="22"/>
      <c r="JD69" s="22"/>
      <c r="JE69" s="22"/>
      <c r="JF69" s="22"/>
      <c r="JG69" s="22"/>
      <c r="JH69" s="22"/>
      <c r="JI69" s="22"/>
      <c r="JJ69" s="22"/>
      <c r="JK69" s="22"/>
      <c r="JL69" s="22"/>
      <c r="JM69" s="22"/>
      <c r="JN69" s="22"/>
      <c r="JO69" s="22"/>
      <c r="JP69" s="22"/>
      <c r="JQ69" s="22"/>
      <c r="JR69" s="22"/>
      <c r="JS69" s="22"/>
      <c r="JT69" s="22"/>
      <c r="JU69" s="22"/>
      <c r="JV69" s="22"/>
      <c r="JW69" s="22"/>
      <c r="JX69" s="22"/>
      <c r="JY69" s="22"/>
      <c r="JZ69" s="22"/>
      <c r="KA69" s="22"/>
      <c r="KB69" s="22"/>
      <c r="KC69" s="22"/>
      <c r="KD69" s="22"/>
      <c r="KE69" s="22"/>
      <c r="KF69" s="22"/>
      <c r="KG69" s="22"/>
      <c r="KH69" s="22"/>
      <c r="KI69" s="22"/>
      <c r="KJ69" s="22"/>
      <c r="KK69" s="22"/>
      <c r="KL69" s="22"/>
      <c r="KM69" s="22"/>
      <c r="KN69" s="22"/>
      <c r="KO69" s="22"/>
      <c r="KP69" s="22"/>
      <c r="KQ69" s="22"/>
      <c r="KR69" s="22"/>
      <c r="KS69" s="22"/>
      <c r="KT69" s="22"/>
      <c r="KU69" s="22"/>
      <c r="KV69" s="22"/>
      <c r="KW69" s="22"/>
      <c r="KX69" s="22"/>
      <c r="KY69" s="22"/>
      <c r="KZ69" s="22"/>
      <c r="LA69" s="22"/>
      <c r="LB69" s="22"/>
      <c r="LC69" s="22"/>
      <c r="LD69" s="22"/>
      <c r="LE69" s="22"/>
      <c r="LF69" s="22"/>
      <c r="LG69" s="22"/>
      <c r="LH69" s="22"/>
      <c r="LI69" s="22"/>
      <c r="LJ69" s="22"/>
      <c r="LK69" s="22"/>
      <c r="LL69" s="22"/>
      <c r="LM69" s="22"/>
      <c r="LN69" s="22"/>
      <c r="LO69" s="22"/>
      <c r="LP69" s="22"/>
      <c r="LQ69" s="22"/>
      <c r="LR69" s="22"/>
      <c r="LS69" s="22"/>
      <c r="LT69" s="22"/>
      <c r="LU69" s="22"/>
      <c r="LV69" s="22"/>
      <c r="LW69" s="22"/>
      <c r="LX69" s="22"/>
      <c r="LY69" s="22"/>
      <c r="LZ69" s="22"/>
      <c r="MA69" s="22"/>
      <c r="MB69" s="22"/>
      <c r="MC69" s="22"/>
      <c r="MD69" s="22"/>
      <c r="ME69" s="22"/>
      <c r="MF69" s="22"/>
      <c r="MG69" s="22"/>
      <c r="MH69" s="22"/>
      <c r="MI69" s="22"/>
      <c r="MJ69" s="22"/>
      <c r="MK69" s="22"/>
      <c r="ML69" s="22"/>
      <c r="MM69" s="22"/>
      <c r="MN69" s="22"/>
      <c r="MO69" s="22"/>
      <c r="MP69" s="22"/>
      <c r="MQ69" s="22"/>
      <c r="MR69" s="22"/>
      <c r="MS69" s="22"/>
      <c r="MT69" s="22"/>
      <c r="MU69" s="22"/>
      <c r="MV69" s="22"/>
      <c r="MW69" s="22"/>
      <c r="MX69" s="22"/>
      <c r="MY69" s="22"/>
      <c r="MZ69" s="22"/>
      <c r="NA69" s="22"/>
      <c r="NB69" s="22"/>
      <c r="NC69" s="22"/>
      <c r="ND69" s="22"/>
      <c r="NE69" s="22"/>
      <c r="NF69" s="22"/>
      <c r="NG69" s="22"/>
      <c r="NH69" s="22"/>
      <c r="NI69" s="22"/>
      <c r="NJ69" s="22"/>
      <c r="NK69" s="22"/>
      <c r="NL69" s="22"/>
      <c r="NM69" s="22"/>
      <c r="NN69" s="22"/>
      <c r="NO69" s="22"/>
      <c r="NP69" s="22"/>
      <c r="NQ69" s="22"/>
      <c r="NR69" s="22"/>
      <c r="NS69" s="22"/>
      <c r="NT69" s="22"/>
      <c r="NU69" s="22"/>
      <c r="NV69" s="22"/>
      <c r="NW69" s="22"/>
      <c r="NX69" s="22"/>
      <c r="NY69" s="22"/>
      <c r="NZ69" s="22"/>
      <c r="OA69" s="22"/>
      <c r="OB69" s="22"/>
      <c r="OC69" s="22"/>
      <c r="OD69" s="22"/>
      <c r="OE69" s="22"/>
      <c r="OF69" s="22"/>
      <c r="OG69" s="22"/>
      <c r="OH69" s="22"/>
      <c r="OI69" s="22"/>
      <c r="OJ69" s="22"/>
      <c r="OK69" s="22"/>
      <c r="OL69" s="22"/>
      <c r="OM69" s="22"/>
      <c r="ON69" s="22"/>
      <c r="OO69" s="22"/>
      <c r="OP69" s="22"/>
      <c r="OQ69" s="22"/>
      <c r="OR69" s="22"/>
      <c r="OS69" s="22"/>
      <c r="OT69" s="22"/>
      <c r="OU69" s="22"/>
      <c r="OV69" s="22"/>
      <c r="OW69" s="22"/>
      <c r="OX69" s="22"/>
      <c r="OY69" s="22"/>
      <c r="OZ69" s="22"/>
      <c r="PA69" s="22"/>
      <c r="PB69" s="22"/>
      <c r="PC69" s="22"/>
      <c r="PD69" s="22"/>
      <c r="PE69" s="22"/>
      <c r="PF69" s="22"/>
      <c r="PG69" s="22"/>
      <c r="PH69" s="22"/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/>
      <c r="PT69" s="22"/>
      <c r="PU69" s="22"/>
      <c r="PV69" s="22"/>
      <c r="PW69" s="22"/>
      <c r="PX69" s="22"/>
      <c r="PY69" s="22"/>
      <c r="PZ69" s="22"/>
      <c r="QA69" s="22"/>
      <c r="QB69" s="22"/>
      <c r="QC69" s="22"/>
      <c r="QD69" s="22"/>
      <c r="QE69" s="22"/>
      <c r="QF69" s="22"/>
      <c r="QG69" s="22"/>
      <c r="QH69" s="22"/>
      <c r="QI69" s="22"/>
      <c r="QJ69" s="22"/>
      <c r="QK69" s="22"/>
      <c r="QL69" s="22"/>
      <c r="QM69" s="22"/>
      <c r="QN69" s="22"/>
      <c r="QO69" s="22"/>
      <c r="QP69" s="22"/>
      <c r="QQ69" s="22"/>
      <c r="QR69" s="22"/>
      <c r="QS69" s="22"/>
      <c r="QT69" s="22"/>
      <c r="QU69" s="22"/>
      <c r="QV69" s="22"/>
      <c r="QW69" s="22"/>
      <c r="QX69" s="22"/>
      <c r="QY69" s="22"/>
      <c r="QZ69" s="22"/>
      <c r="RA69" s="22"/>
      <c r="RB69" s="22"/>
      <c r="RC69" s="22"/>
      <c r="RD69" s="22"/>
      <c r="RE69" s="22"/>
      <c r="RF69" s="22"/>
      <c r="RG69" s="22"/>
      <c r="RH69" s="22"/>
      <c r="RI69" s="22"/>
      <c r="RJ69" s="22"/>
      <c r="RK69" s="22"/>
      <c r="RL69" s="22"/>
      <c r="RM69" s="22"/>
      <c r="RN69" s="22"/>
      <c r="RO69" s="22"/>
      <c r="RP69" s="22"/>
      <c r="RQ69" s="22"/>
      <c r="RR69" s="22"/>
      <c r="RS69" s="22"/>
      <c r="RT69" s="22"/>
      <c r="RU69" s="22"/>
      <c r="RV69" s="22"/>
      <c r="RW69" s="22"/>
      <c r="RX69" s="22"/>
      <c r="RY69" s="22"/>
      <c r="RZ69" s="22"/>
      <c r="SA69" s="22"/>
      <c r="SB69" s="22"/>
      <c r="SC69" s="22"/>
      <c r="SD69" s="22"/>
      <c r="SE69" s="22"/>
      <c r="SF69" s="22"/>
      <c r="SG69" s="22"/>
      <c r="SH69" s="22"/>
      <c r="SI69" s="22"/>
      <c r="SJ69" s="22"/>
      <c r="SK69" s="22"/>
      <c r="SL69" s="22"/>
      <c r="SM69" s="22"/>
      <c r="SN69" s="22"/>
      <c r="SO69" s="22"/>
      <c r="SP69" s="22"/>
      <c r="SQ69" s="22"/>
      <c r="SR69" s="22"/>
      <c r="SS69" s="22"/>
      <c r="ST69" s="22"/>
      <c r="SU69" s="22"/>
      <c r="SV69" s="22"/>
      <c r="SW69" s="22"/>
      <c r="SX69" s="22"/>
      <c r="SY69" s="22"/>
      <c r="SZ69" s="22"/>
      <c r="TA69" s="22"/>
      <c r="TB69" s="22"/>
      <c r="TC69" s="22"/>
      <c r="TD69" s="22"/>
      <c r="TE69" s="22"/>
      <c r="TF69" s="22"/>
      <c r="TG69" s="22"/>
      <c r="TH69" s="22"/>
      <c r="TI69" s="22"/>
      <c r="TJ69" s="22"/>
      <c r="TK69" s="22"/>
      <c r="TL69" s="22"/>
      <c r="TM69" s="22"/>
      <c r="TN69" s="22"/>
      <c r="TO69" s="22"/>
      <c r="TP69" s="22"/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/>
      <c r="UB69" s="22"/>
      <c r="UC69" s="22"/>
      <c r="UD69" s="22"/>
      <c r="UE69" s="22"/>
      <c r="UF69" s="22"/>
      <c r="UG69" s="22"/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/>
      <c r="UT69" s="22"/>
      <c r="UU69" s="22"/>
      <c r="UV69" s="22"/>
      <c r="UW69" s="22"/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/>
      <c r="VJ69" s="22"/>
      <c r="VK69" s="22"/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/>
      <c r="VX69" s="22"/>
      <c r="VY69" s="22"/>
      <c r="VZ69" s="22"/>
      <c r="WA69" s="22"/>
      <c r="WB69" s="22"/>
      <c r="WC69" s="22"/>
      <c r="WD69" s="22"/>
      <c r="WE69" s="22"/>
      <c r="WF69" s="22"/>
      <c r="WG69" s="22"/>
      <c r="WH69" s="22"/>
      <c r="WI69" s="22"/>
      <c r="WJ69" s="22"/>
      <c r="WK69" s="22"/>
      <c r="WL69" s="22"/>
      <c r="WM69" s="22"/>
      <c r="WN69" s="22"/>
      <c r="WO69" s="22"/>
      <c r="WP69" s="22"/>
      <c r="WQ69" s="22"/>
      <c r="WR69" s="22"/>
      <c r="WS69" s="22"/>
      <c r="WT69" s="22"/>
      <c r="WU69" s="22"/>
      <c r="WV69" s="22"/>
      <c r="WW69" s="22"/>
      <c r="WX69" s="22"/>
      <c r="WY69" s="22"/>
      <c r="WZ69" s="22"/>
      <c r="XA69" s="22"/>
      <c r="XB69" s="22"/>
      <c r="XC69" s="22"/>
      <c r="XD69" s="22"/>
      <c r="XE69" s="22"/>
      <c r="XF69" s="22"/>
      <c r="XG69" s="22"/>
      <c r="XH69" s="22"/>
      <c r="XI69" s="22"/>
      <c r="XJ69" s="22"/>
      <c r="XK69" s="22"/>
      <c r="XL69" s="22"/>
      <c r="XM69" s="22"/>
      <c r="XN69" s="22"/>
      <c r="XO69" s="22"/>
      <c r="XP69" s="22"/>
      <c r="XQ69" s="22"/>
      <c r="XR69" s="22"/>
      <c r="XS69" s="22"/>
      <c r="XT69" s="22"/>
      <c r="XU69" s="22"/>
      <c r="XV69" s="22"/>
      <c r="XW69" s="22"/>
      <c r="XX69" s="22"/>
      <c r="XY69" s="22"/>
      <c r="XZ69" s="22"/>
      <c r="YA69" s="22"/>
      <c r="YB69" s="22"/>
      <c r="YC69" s="22"/>
      <c r="YD69" s="22"/>
      <c r="YE69" s="22"/>
      <c r="YF69" s="22"/>
      <c r="YG69" s="22"/>
      <c r="YH69" s="22"/>
      <c r="YI69" s="22"/>
      <c r="YJ69" s="22"/>
      <c r="YK69" s="22"/>
      <c r="YL69" s="22"/>
      <c r="YM69" s="22"/>
      <c r="YN69" s="22"/>
      <c r="YO69" s="22"/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/>
      <c r="ZC69" s="22"/>
      <c r="ZD69" s="22"/>
      <c r="ZE69" s="22"/>
      <c r="ZF69" s="22"/>
      <c r="ZG69" s="22"/>
      <c r="ZH69" s="22"/>
      <c r="ZI69" s="22"/>
      <c r="ZJ69" s="22"/>
      <c r="ZK69" s="22"/>
      <c r="ZL69" s="22"/>
      <c r="ZM69" s="22"/>
      <c r="ZN69" s="22"/>
      <c r="ZO69" s="22"/>
      <c r="ZP69" s="22"/>
      <c r="ZQ69" s="22"/>
      <c r="ZR69" s="22"/>
      <c r="ZS69" s="22"/>
      <c r="ZT69" s="22"/>
      <c r="ZU69" s="22"/>
      <c r="ZV69" s="22"/>
      <c r="ZW69" s="22"/>
      <c r="ZX69" s="22"/>
      <c r="ZY69" s="22"/>
      <c r="ZZ69" s="22"/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/>
      <c r="AAM69" s="22"/>
      <c r="AAN69" s="22"/>
      <c r="AAO69" s="22"/>
      <c r="AAP69" s="22"/>
      <c r="AAQ69" s="22"/>
      <c r="AAR69" s="22"/>
      <c r="AAS69" s="22"/>
      <c r="AAT69" s="22"/>
      <c r="AAU69" s="22"/>
      <c r="AAV69" s="22"/>
      <c r="AAW69" s="22"/>
      <c r="AAX69" s="22"/>
      <c r="AAY69" s="22"/>
      <c r="AAZ69" s="22"/>
      <c r="ABA69" s="22"/>
      <c r="ABB69" s="22"/>
      <c r="ABC69" s="22"/>
      <c r="ABD69" s="22"/>
      <c r="ABE69" s="22"/>
      <c r="ABF69" s="22"/>
      <c r="ABG69" s="22"/>
      <c r="ABH69" s="22"/>
      <c r="ABI69" s="22"/>
      <c r="ABJ69" s="22"/>
      <c r="ABK69" s="22"/>
      <c r="ABL69" s="22"/>
      <c r="ABM69" s="22"/>
      <c r="ABN69" s="22"/>
      <c r="ABO69" s="22"/>
      <c r="ABP69" s="22"/>
      <c r="ABQ69" s="22"/>
      <c r="ABR69" s="22"/>
      <c r="ABS69" s="22"/>
      <c r="ABT69" s="22"/>
      <c r="ABU69" s="22"/>
      <c r="ABV69" s="22"/>
      <c r="ABW69" s="22"/>
      <c r="ABX69" s="22"/>
      <c r="ABY69" s="22"/>
      <c r="ABZ69" s="22"/>
      <c r="ACA69" s="22"/>
      <c r="ACB69" s="22"/>
      <c r="ACC69" s="22"/>
      <c r="ACD69" s="22"/>
      <c r="ACE69" s="22"/>
      <c r="ACF69" s="22"/>
      <c r="ACG69" s="22"/>
      <c r="ACH69" s="22"/>
      <c r="ACI69" s="22"/>
      <c r="ACJ69" s="22"/>
      <c r="ACK69" s="22"/>
      <c r="ACL69" s="22"/>
      <c r="ACM69" s="22"/>
      <c r="ACN69" s="22"/>
      <c r="ACO69" s="22"/>
      <c r="ACP69" s="22"/>
      <c r="ACQ69" s="22"/>
      <c r="ACR69" s="22"/>
      <c r="ACS69" s="22"/>
      <c r="ACT69" s="22"/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/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/>
    </row>
    <row r="70" spans="1:850" ht="18.75">
      <c r="A70" s="22">
        <v>42069</v>
      </c>
      <c r="B70" s="29">
        <v>61991</v>
      </c>
      <c r="C70" s="29">
        <v>150981</v>
      </c>
      <c r="D70" s="29">
        <v>727</v>
      </c>
      <c r="E70" s="29">
        <v>17535</v>
      </c>
      <c r="F70" s="29">
        <v>76750</v>
      </c>
      <c r="G70" s="29">
        <v>66900</v>
      </c>
      <c r="H70" s="29">
        <v>5690</v>
      </c>
      <c r="I70" s="29">
        <v>49493</v>
      </c>
      <c r="J70" s="29">
        <v>13113</v>
      </c>
      <c r="K70" s="29">
        <v>6796</v>
      </c>
      <c r="L70" s="29">
        <v>3148</v>
      </c>
      <c r="M70" s="29">
        <v>4905</v>
      </c>
      <c r="N70" s="29">
        <v>8641</v>
      </c>
      <c r="O70" s="29">
        <v>8477</v>
      </c>
      <c r="P70" s="29">
        <v>13900</v>
      </c>
      <c r="Q70" s="29">
        <v>3117</v>
      </c>
      <c r="R70" s="29">
        <v>868</v>
      </c>
      <c r="S70" s="29">
        <v>26662</v>
      </c>
      <c r="T70" s="40">
        <v>12340</v>
      </c>
      <c r="U70" s="40">
        <v>9338</v>
      </c>
      <c r="V70" s="39">
        <v>14835</v>
      </c>
      <c r="W70" s="39">
        <v>16457</v>
      </c>
      <c r="X70" s="39">
        <v>5703</v>
      </c>
      <c r="Y70" s="40">
        <v>4237</v>
      </c>
      <c r="Z70" s="40">
        <v>43492</v>
      </c>
      <c r="AA70" s="40">
        <v>3473</v>
      </c>
      <c r="AB70" s="40">
        <v>6672</v>
      </c>
      <c r="AC70" s="39">
        <v>21794</v>
      </c>
      <c r="AD70" s="35">
        <v>547</v>
      </c>
      <c r="AE70" s="40">
        <v>7829</v>
      </c>
      <c r="AF70" s="40">
        <v>6950</v>
      </c>
      <c r="AG70" s="40"/>
      <c r="AH70" s="40"/>
      <c r="AI70" s="40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22"/>
      <c r="CV70" s="22"/>
      <c r="EL70" s="22"/>
      <c r="EM70" s="22"/>
      <c r="EN70" s="22"/>
      <c r="EO70" s="22"/>
      <c r="EP70" s="22"/>
      <c r="EQ70" s="22"/>
      <c r="ER70" s="22"/>
      <c r="ES70" s="22"/>
      <c r="ET70" s="22"/>
      <c r="EU70" s="22"/>
      <c r="EV70" s="22"/>
      <c r="EW70" s="22"/>
      <c r="EX70" s="22"/>
      <c r="EY70" s="22"/>
      <c r="EZ70" s="22"/>
      <c r="FA70" s="22"/>
      <c r="FB70" s="22"/>
      <c r="FC70" s="22"/>
      <c r="FD70" s="22"/>
      <c r="FE70" s="22"/>
      <c r="FF70" s="22"/>
      <c r="FG70" s="22"/>
      <c r="FH70" s="22"/>
      <c r="FI70" s="22"/>
      <c r="FJ70" s="22"/>
      <c r="FK70" s="22"/>
      <c r="FL70" s="22"/>
      <c r="FM70" s="22"/>
      <c r="FN70" s="22"/>
      <c r="FO70" s="22"/>
      <c r="FP70" s="22"/>
      <c r="FQ70" s="22"/>
      <c r="FR70" s="22"/>
      <c r="FS70" s="22"/>
      <c r="FT70" s="22"/>
      <c r="FU70" s="22"/>
      <c r="FV70" s="22"/>
      <c r="FW70" s="22"/>
      <c r="FX70" s="22"/>
      <c r="FY70" s="22"/>
      <c r="FZ70" s="22"/>
      <c r="GA70" s="22"/>
      <c r="GB70" s="22"/>
      <c r="GC70" s="22"/>
      <c r="GD70" s="22"/>
      <c r="GE70" s="22"/>
      <c r="GF70" s="22"/>
      <c r="GG70" s="22"/>
      <c r="GH70" s="22"/>
      <c r="GI70" s="22"/>
      <c r="GJ70" s="22"/>
      <c r="GK70" s="22"/>
      <c r="GL70" s="22"/>
      <c r="GM70" s="22"/>
      <c r="GN70" s="22"/>
      <c r="GO70" s="22"/>
      <c r="GP70" s="22"/>
      <c r="GQ70" s="22"/>
      <c r="GR70" s="22"/>
      <c r="GS70" s="22"/>
      <c r="GT70" s="22"/>
      <c r="GU70" s="22"/>
      <c r="GV70" s="22"/>
      <c r="GW70" s="22"/>
      <c r="GX70" s="22"/>
      <c r="GY70" s="22"/>
      <c r="GZ70" s="22"/>
      <c r="HA70" s="22"/>
      <c r="HB70" s="22"/>
      <c r="HC70" s="22"/>
      <c r="HD70" s="22"/>
      <c r="HE70" s="22"/>
      <c r="HF70" s="22"/>
      <c r="HG70" s="22"/>
      <c r="HH70" s="22"/>
      <c r="HI70" s="22"/>
      <c r="HJ70" s="22"/>
      <c r="HK70" s="22"/>
      <c r="HL70" s="22"/>
      <c r="HM70" s="22"/>
      <c r="HN70" s="22"/>
      <c r="HO70" s="22"/>
      <c r="HP70" s="22"/>
      <c r="HQ70" s="22"/>
      <c r="HR70" s="22"/>
      <c r="HS70" s="22"/>
      <c r="HT70" s="22"/>
      <c r="HU70" s="22"/>
      <c r="HV70" s="22"/>
      <c r="HW70" s="22"/>
      <c r="HX70" s="22"/>
      <c r="HY70" s="22"/>
      <c r="HZ70" s="22"/>
      <c r="IA70" s="22"/>
      <c r="IB70" s="22"/>
      <c r="IC70" s="22"/>
      <c r="ID70" s="22"/>
      <c r="IE70" s="22"/>
      <c r="IF70" s="22"/>
      <c r="IG70" s="22"/>
      <c r="IH70" s="22"/>
      <c r="II70" s="22"/>
      <c r="IJ70" s="22"/>
      <c r="IK70" s="22"/>
      <c r="IL70" s="22"/>
      <c r="IM70" s="22"/>
      <c r="IN70" s="22"/>
      <c r="IO70" s="22"/>
      <c r="IP70" s="22"/>
      <c r="IQ70" s="22"/>
      <c r="IR70" s="22"/>
      <c r="IS70" s="22"/>
      <c r="IT70" s="22"/>
      <c r="IU70" s="22"/>
      <c r="IV70" s="22"/>
      <c r="IW70" s="22"/>
      <c r="IX70" s="22"/>
      <c r="IY70" s="22"/>
      <c r="IZ70" s="22"/>
      <c r="JA70" s="22"/>
      <c r="JB70" s="22"/>
      <c r="JC70" s="22"/>
      <c r="JD70" s="22"/>
      <c r="JE70" s="22"/>
      <c r="JF70" s="22"/>
      <c r="JG70" s="22"/>
      <c r="JH70" s="22"/>
      <c r="JI70" s="22"/>
      <c r="JJ70" s="22"/>
      <c r="JK70" s="22"/>
      <c r="JL70" s="22"/>
      <c r="JM70" s="22"/>
      <c r="JN70" s="22"/>
      <c r="JO70" s="22"/>
      <c r="JP70" s="22"/>
      <c r="JQ70" s="22"/>
      <c r="JR70" s="22"/>
      <c r="JS70" s="22"/>
      <c r="JT70" s="22"/>
      <c r="JU70" s="22"/>
      <c r="JV70" s="22"/>
      <c r="JW70" s="22"/>
      <c r="JX70" s="22"/>
      <c r="JY70" s="22"/>
      <c r="JZ70" s="22"/>
      <c r="KA70" s="22"/>
      <c r="KB70" s="22"/>
      <c r="KC70" s="22"/>
      <c r="KD70" s="22"/>
      <c r="KE70" s="22"/>
      <c r="KF70" s="22"/>
      <c r="KG70" s="22"/>
      <c r="KH70" s="22"/>
      <c r="KI70" s="22"/>
      <c r="KJ70" s="22"/>
      <c r="KK70" s="22"/>
      <c r="KL70" s="22"/>
      <c r="KM70" s="22"/>
      <c r="KN70" s="22"/>
      <c r="KO70" s="22"/>
      <c r="KP70" s="22"/>
      <c r="KQ70" s="22"/>
      <c r="KR70" s="22"/>
      <c r="KS70" s="22"/>
      <c r="KT70" s="22"/>
      <c r="KU70" s="22"/>
      <c r="KV70" s="22"/>
      <c r="KW70" s="22"/>
      <c r="KX70" s="22"/>
      <c r="KY70" s="22"/>
      <c r="KZ70" s="22"/>
      <c r="LA70" s="22"/>
      <c r="LB70" s="22"/>
      <c r="LC70" s="22"/>
      <c r="LD70" s="22"/>
      <c r="LE70" s="22"/>
      <c r="LF70" s="22"/>
      <c r="LG70" s="22"/>
      <c r="LH70" s="22"/>
      <c r="LI70" s="22"/>
      <c r="LJ70" s="22"/>
      <c r="LK70" s="22"/>
      <c r="LL70" s="22"/>
      <c r="LM70" s="22"/>
      <c r="LN70" s="22"/>
      <c r="LO70" s="22"/>
      <c r="LP70" s="22"/>
      <c r="LQ70" s="22"/>
      <c r="LR70" s="22"/>
      <c r="LS70" s="22"/>
      <c r="LT70" s="22"/>
      <c r="LU70" s="22"/>
      <c r="LV70" s="22"/>
      <c r="LW70" s="22"/>
      <c r="LX70" s="22"/>
      <c r="LY70" s="22"/>
      <c r="LZ70" s="22"/>
      <c r="MA70" s="22"/>
      <c r="MB70" s="22"/>
      <c r="MC70" s="22"/>
      <c r="MD70" s="22"/>
      <c r="ME70" s="22"/>
      <c r="MF70" s="22"/>
      <c r="MG70" s="22"/>
      <c r="MH70" s="22"/>
      <c r="MI70" s="22"/>
      <c r="MJ70" s="22"/>
      <c r="MK70" s="22"/>
      <c r="ML70" s="22"/>
      <c r="MM70" s="22"/>
      <c r="MN70" s="22"/>
      <c r="MO70" s="22"/>
      <c r="MP70" s="22"/>
      <c r="MQ70" s="22"/>
      <c r="MR70" s="22"/>
      <c r="MS70" s="22"/>
      <c r="MT70" s="22"/>
      <c r="MU70" s="22"/>
      <c r="MV70" s="22"/>
      <c r="MW70" s="22"/>
      <c r="MX70" s="22"/>
      <c r="MY70" s="22"/>
      <c r="MZ70" s="22"/>
      <c r="NA70" s="22"/>
      <c r="NB70" s="22"/>
      <c r="NC70" s="22"/>
      <c r="ND70" s="22"/>
      <c r="NE70" s="22"/>
      <c r="NF70" s="22"/>
      <c r="NG70" s="22"/>
      <c r="NH70" s="22"/>
      <c r="NI70" s="22"/>
      <c r="NJ70" s="22"/>
      <c r="NK70" s="22"/>
      <c r="NL70" s="22"/>
      <c r="NM70" s="22"/>
      <c r="NN70" s="22"/>
      <c r="NO70" s="22"/>
      <c r="NP70" s="22"/>
      <c r="NQ70" s="22"/>
      <c r="NR70" s="22"/>
      <c r="NS70" s="22"/>
      <c r="NT70" s="22"/>
      <c r="NU70" s="22"/>
      <c r="NV70" s="22"/>
      <c r="NW70" s="22"/>
      <c r="NX70" s="22"/>
      <c r="NY70" s="22"/>
      <c r="NZ70" s="22"/>
      <c r="OA70" s="22"/>
      <c r="OB70" s="22"/>
      <c r="OC70" s="22"/>
      <c r="OD70" s="22"/>
      <c r="OE70" s="22"/>
      <c r="OF70" s="22"/>
      <c r="OG70" s="22"/>
      <c r="OH70" s="22"/>
      <c r="OI70" s="22"/>
      <c r="OJ70" s="22"/>
      <c r="OK70" s="22"/>
      <c r="OL70" s="22"/>
      <c r="OM70" s="22"/>
      <c r="ON70" s="22"/>
      <c r="OO70" s="22"/>
      <c r="OP70" s="22"/>
      <c r="OQ70" s="22"/>
      <c r="OR70" s="22"/>
      <c r="OS70" s="22"/>
      <c r="OT70" s="22"/>
      <c r="OU70" s="22"/>
      <c r="OV70" s="22"/>
      <c r="OW70" s="22"/>
      <c r="OX70" s="22"/>
      <c r="OY70" s="22"/>
      <c r="OZ70" s="22"/>
      <c r="PA70" s="22"/>
      <c r="PB70" s="22"/>
      <c r="PC70" s="22"/>
      <c r="PD70" s="22"/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/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/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/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/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/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/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/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</row>
    <row r="71" spans="1:850" ht="18.75">
      <c r="A71" s="22">
        <v>42068</v>
      </c>
      <c r="B71" s="29">
        <v>53213</v>
      </c>
      <c r="C71" s="29">
        <v>124246</v>
      </c>
      <c r="D71" s="29">
        <v>661</v>
      </c>
      <c r="E71" s="29">
        <v>16402</v>
      </c>
      <c r="F71" s="29">
        <v>73623</v>
      </c>
      <c r="G71" s="29">
        <v>67681</v>
      </c>
      <c r="H71" s="29">
        <v>5069</v>
      </c>
      <c r="I71" s="29">
        <v>49189</v>
      </c>
      <c r="J71" s="29">
        <v>11808</v>
      </c>
      <c r="K71" s="29">
        <v>6684</v>
      </c>
      <c r="L71" s="29">
        <v>2901</v>
      </c>
      <c r="M71" s="29">
        <v>4987</v>
      </c>
      <c r="N71" s="29">
        <v>9384</v>
      </c>
      <c r="O71" s="29">
        <v>8496</v>
      </c>
      <c r="P71" s="29">
        <v>11546</v>
      </c>
      <c r="Q71" s="29">
        <v>3041</v>
      </c>
      <c r="R71" s="29">
        <v>824</v>
      </c>
      <c r="S71" s="29">
        <v>24521</v>
      </c>
      <c r="T71" s="40">
        <v>13592</v>
      </c>
      <c r="U71" s="40">
        <v>8475</v>
      </c>
      <c r="V71" s="39">
        <v>13558</v>
      </c>
      <c r="W71" s="39">
        <v>14149</v>
      </c>
      <c r="X71" s="39">
        <v>5654</v>
      </c>
      <c r="Y71" s="40">
        <v>4579</v>
      </c>
      <c r="Z71" s="40">
        <v>45335</v>
      </c>
      <c r="AA71" s="40">
        <v>3353</v>
      </c>
      <c r="AB71" s="40">
        <v>6313</v>
      </c>
      <c r="AC71" s="39">
        <v>21736</v>
      </c>
      <c r="AD71" s="35">
        <v>554</v>
      </c>
      <c r="AE71" s="40">
        <v>7525</v>
      </c>
      <c r="AF71" s="40">
        <v>6486</v>
      </c>
      <c r="AG71" s="40"/>
      <c r="AH71" s="40"/>
      <c r="AI71" s="40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  <c r="GZ71" s="22"/>
      <c r="HA71" s="22"/>
      <c r="HB71" s="22"/>
      <c r="HC71" s="22"/>
      <c r="HD71" s="22"/>
      <c r="HE71" s="22"/>
      <c r="HF71" s="22"/>
      <c r="HG71" s="22"/>
      <c r="HH71" s="22"/>
      <c r="HI71" s="22"/>
      <c r="HJ71" s="22"/>
      <c r="HK71" s="22"/>
      <c r="HL71" s="22"/>
      <c r="HM71" s="22"/>
      <c r="HN71" s="22"/>
      <c r="HO71" s="22"/>
      <c r="HP71" s="22"/>
      <c r="HQ71" s="22"/>
      <c r="HR71" s="22"/>
      <c r="HS71" s="22"/>
      <c r="HT71" s="22"/>
      <c r="HU71" s="22"/>
      <c r="HV71" s="22"/>
      <c r="HW71" s="22"/>
      <c r="HX71" s="22"/>
      <c r="HY71" s="22"/>
      <c r="HZ71" s="22"/>
      <c r="IA71" s="22"/>
      <c r="IB71" s="22"/>
      <c r="IC71" s="22"/>
      <c r="ID71" s="22"/>
      <c r="IE71" s="22"/>
      <c r="IF71" s="22"/>
      <c r="IG71" s="22"/>
      <c r="IH71" s="22"/>
      <c r="II71" s="22"/>
      <c r="IJ71" s="22"/>
      <c r="IK71" s="22"/>
      <c r="IL71" s="22"/>
      <c r="IM71" s="22"/>
      <c r="IN71" s="22"/>
      <c r="IO71" s="22"/>
      <c r="IP71" s="22"/>
      <c r="IQ71" s="22"/>
      <c r="IR71" s="22"/>
      <c r="IS71" s="22"/>
      <c r="IT71" s="22"/>
      <c r="IU71" s="22"/>
      <c r="IV71" s="22"/>
      <c r="IW71" s="22"/>
      <c r="IX71" s="22"/>
      <c r="IY71" s="22"/>
      <c r="IZ71" s="22"/>
      <c r="JA71" s="22"/>
      <c r="JB71" s="22"/>
      <c r="JC71" s="22"/>
      <c r="JD71" s="22"/>
      <c r="JE71" s="22"/>
      <c r="JF71" s="22"/>
      <c r="JG71" s="22"/>
      <c r="JH71" s="22"/>
      <c r="JI71" s="22"/>
      <c r="JJ71" s="22"/>
      <c r="JK71" s="22"/>
      <c r="JL71" s="22"/>
      <c r="JM71" s="22"/>
      <c r="JN71" s="22"/>
      <c r="JO71" s="22"/>
      <c r="JP71" s="22"/>
      <c r="JQ71" s="22"/>
      <c r="JR71" s="22"/>
      <c r="JS71" s="22"/>
      <c r="JT71" s="22"/>
      <c r="JU71" s="22"/>
      <c r="JV71" s="22"/>
      <c r="JW71" s="22"/>
      <c r="JX71" s="22"/>
      <c r="JY71" s="22"/>
      <c r="JZ71" s="22"/>
      <c r="KA71" s="22"/>
      <c r="KB71" s="22"/>
      <c r="KC71" s="22"/>
      <c r="KD71" s="22"/>
      <c r="KE71" s="22"/>
      <c r="KF71" s="22"/>
      <c r="KG71" s="22"/>
      <c r="KH71" s="22"/>
      <c r="KI71" s="22"/>
      <c r="KJ71" s="22"/>
      <c r="KK71" s="22"/>
      <c r="KL71" s="22"/>
      <c r="KM71" s="22"/>
      <c r="KN71" s="22"/>
      <c r="KO71" s="22"/>
      <c r="KP71" s="22"/>
      <c r="KQ71" s="22"/>
      <c r="KR71" s="22"/>
      <c r="KS71" s="22"/>
      <c r="KT71" s="22"/>
      <c r="KU71" s="22"/>
      <c r="KV71" s="22"/>
      <c r="KW71" s="22"/>
      <c r="KX71" s="22"/>
      <c r="KY71" s="22"/>
      <c r="KZ71" s="22"/>
      <c r="LA71" s="22"/>
      <c r="LB71" s="22"/>
      <c r="LC71" s="22"/>
      <c r="LD71" s="22"/>
      <c r="LE71" s="22"/>
      <c r="LF71" s="22"/>
      <c r="LG71" s="22"/>
      <c r="LH71" s="22"/>
      <c r="LI71" s="22"/>
      <c r="LJ71" s="22"/>
      <c r="LK71" s="22"/>
      <c r="LL71" s="22"/>
      <c r="LM71" s="22"/>
      <c r="LN71" s="22"/>
      <c r="LO71" s="22"/>
      <c r="LP71" s="22"/>
      <c r="LQ71" s="22"/>
      <c r="LR71" s="22"/>
      <c r="LS71" s="22"/>
      <c r="LT71" s="22"/>
      <c r="LU71" s="22"/>
      <c r="LV71" s="22"/>
      <c r="LW71" s="22"/>
      <c r="LX71" s="22"/>
      <c r="LY71" s="22"/>
      <c r="LZ71" s="22"/>
      <c r="MA71" s="22"/>
      <c r="MB71" s="22"/>
      <c r="MC71" s="22"/>
      <c r="MD71" s="22"/>
      <c r="ME71" s="22"/>
      <c r="MF71" s="22"/>
      <c r="MG71" s="22"/>
      <c r="MH71" s="22"/>
      <c r="MI71" s="22"/>
      <c r="MJ71" s="22"/>
      <c r="MK71" s="22"/>
      <c r="ML71" s="22"/>
      <c r="MM71" s="22"/>
      <c r="MN71" s="22"/>
      <c r="MO71" s="22"/>
      <c r="MP71" s="22"/>
      <c r="MQ71" s="22"/>
      <c r="MR71" s="22"/>
      <c r="MS71" s="22"/>
      <c r="MT71" s="22"/>
      <c r="MU71" s="22"/>
      <c r="MV71" s="22"/>
      <c r="MW71" s="22"/>
      <c r="MX71" s="22"/>
      <c r="MY71" s="22"/>
      <c r="MZ71" s="22"/>
      <c r="NA71" s="22"/>
      <c r="NB71" s="22"/>
      <c r="NC71" s="22"/>
      <c r="ND71" s="22"/>
      <c r="NE71" s="22"/>
      <c r="NF71" s="22"/>
      <c r="NG71" s="22"/>
      <c r="NH71" s="22"/>
      <c r="NI71" s="22"/>
      <c r="NJ71" s="22"/>
      <c r="NK71" s="22"/>
      <c r="NL71" s="22"/>
      <c r="NM71" s="22"/>
      <c r="NN71" s="22"/>
      <c r="NO71" s="22"/>
      <c r="NP71" s="22"/>
      <c r="NQ71" s="22"/>
      <c r="NR71" s="22"/>
      <c r="NS71" s="22"/>
      <c r="NT71" s="22"/>
      <c r="NU71" s="22"/>
      <c r="NV71" s="22"/>
      <c r="NW71" s="22"/>
      <c r="NX71" s="22"/>
      <c r="NY71" s="22"/>
      <c r="NZ71" s="22"/>
      <c r="OA71" s="22"/>
      <c r="OB71" s="22"/>
      <c r="OC71" s="22"/>
      <c r="OD71" s="22"/>
      <c r="OE71" s="22"/>
      <c r="OF71" s="22"/>
      <c r="OG71" s="22"/>
      <c r="OH71" s="22"/>
      <c r="OI71" s="22"/>
      <c r="OJ71" s="22"/>
      <c r="OK71" s="22"/>
      <c r="OL71" s="22"/>
      <c r="OM71" s="22"/>
      <c r="ON71" s="22"/>
      <c r="OO71" s="22"/>
      <c r="OP71" s="22"/>
      <c r="OQ71" s="22"/>
      <c r="OR71" s="22"/>
      <c r="OS71" s="22"/>
      <c r="OT71" s="22"/>
      <c r="OU71" s="22"/>
      <c r="OV71" s="22"/>
      <c r="OW71" s="22"/>
      <c r="OX71" s="22"/>
      <c r="OY71" s="22"/>
      <c r="OZ71" s="22"/>
      <c r="PA71" s="22"/>
      <c r="PB71" s="22"/>
      <c r="PC71" s="22"/>
      <c r="PD71" s="22"/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/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/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/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/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/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/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</row>
    <row r="72" spans="1:850" ht="18.75">
      <c r="A72" s="22">
        <v>42067</v>
      </c>
      <c r="B72" s="29">
        <v>57482</v>
      </c>
      <c r="C72" s="29">
        <v>131390</v>
      </c>
      <c r="D72" s="29">
        <v>543</v>
      </c>
      <c r="E72" s="29">
        <v>17527</v>
      </c>
      <c r="F72" s="29">
        <v>72610</v>
      </c>
      <c r="G72" s="29">
        <v>64356</v>
      </c>
      <c r="H72" s="29">
        <v>5880</v>
      </c>
      <c r="I72" s="29">
        <v>48227</v>
      </c>
      <c r="J72" s="29">
        <v>14061</v>
      </c>
      <c r="K72" s="29">
        <v>6845</v>
      </c>
      <c r="L72" s="29">
        <v>3366</v>
      </c>
      <c r="M72" s="29">
        <v>5052</v>
      </c>
      <c r="N72" s="29">
        <v>9568</v>
      </c>
      <c r="O72" s="29">
        <v>8637</v>
      </c>
      <c r="P72" s="29">
        <v>11610</v>
      </c>
      <c r="Q72" s="29">
        <v>3072</v>
      </c>
      <c r="R72" s="29">
        <v>999</v>
      </c>
      <c r="S72" s="29">
        <v>29339</v>
      </c>
      <c r="T72" s="40">
        <v>13788</v>
      </c>
      <c r="U72" s="40">
        <v>9652</v>
      </c>
      <c r="V72" s="39">
        <v>11671</v>
      </c>
      <c r="W72" s="39">
        <v>14440</v>
      </c>
      <c r="X72" s="39">
        <v>5834</v>
      </c>
      <c r="Y72" s="40">
        <v>5964</v>
      </c>
      <c r="Z72" s="40">
        <v>32220</v>
      </c>
      <c r="AA72" s="40">
        <v>3672</v>
      </c>
      <c r="AB72" s="40">
        <v>5787</v>
      </c>
      <c r="AC72" s="39">
        <v>22116</v>
      </c>
      <c r="AD72" s="35">
        <v>552</v>
      </c>
      <c r="AE72" s="40">
        <v>7273</v>
      </c>
      <c r="AF72" s="40">
        <v>6304</v>
      </c>
      <c r="AG72" s="40"/>
      <c r="AH72" s="40"/>
      <c r="AI72" s="40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EL72" s="22"/>
      <c r="EM72" s="22"/>
      <c r="EN72" s="22"/>
      <c r="EO72" s="22"/>
      <c r="EP72" s="22"/>
      <c r="EQ72" s="22"/>
      <c r="ER72" s="22"/>
      <c r="ES72" s="22"/>
      <c r="ET72" s="22"/>
      <c r="EU72" s="22"/>
      <c r="EV72" s="22"/>
      <c r="EW72" s="22"/>
      <c r="EX72" s="22"/>
      <c r="EY72" s="22"/>
      <c r="EZ72" s="22"/>
      <c r="FA72" s="22"/>
      <c r="FB72" s="22"/>
      <c r="FC72" s="22"/>
      <c r="FD72" s="22"/>
      <c r="FE72" s="22"/>
      <c r="FF72" s="22"/>
      <c r="FG72" s="22"/>
      <c r="FH72" s="22"/>
      <c r="FI72" s="22"/>
      <c r="FJ72" s="22"/>
      <c r="FK72" s="22"/>
      <c r="FL72" s="22"/>
      <c r="FM72" s="22"/>
      <c r="FN72" s="22"/>
      <c r="FO72" s="22"/>
      <c r="FP72" s="22"/>
      <c r="FQ72" s="22"/>
      <c r="FR72" s="22"/>
      <c r="FS72" s="22"/>
      <c r="FT72" s="22"/>
      <c r="FU72" s="22"/>
      <c r="FV72" s="22"/>
      <c r="FW72" s="22"/>
      <c r="FX72" s="22"/>
      <c r="FY72" s="22"/>
      <c r="FZ72" s="22"/>
      <c r="GA72" s="22"/>
      <c r="GB72" s="22"/>
      <c r="GC72" s="22"/>
      <c r="GD72" s="22"/>
      <c r="GE72" s="22"/>
      <c r="GF72" s="22"/>
      <c r="GG72" s="22"/>
      <c r="GH72" s="22"/>
      <c r="GI72" s="22"/>
      <c r="GJ72" s="22"/>
      <c r="GK72" s="22"/>
      <c r="GL72" s="22"/>
      <c r="GM72" s="22"/>
      <c r="GN72" s="22"/>
      <c r="GO72" s="22"/>
      <c r="GP72" s="22"/>
      <c r="GQ72" s="22"/>
      <c r="GR72" s="22"/>
      <c r="GS72" s="22"/>
      <c r="GT72" s="22"/>
      <c r="GU72" s="22"/>
      <c r="GV72" s="22"/>
      <c r="GW72" s="22"/>
      <c r="GX72" s="22"/>
      <c r="GY72" s="22"/>
      <c r="GZ72" s="22"/>
      <c r="HA72" s="22"/>
      <c r="HB72" s="22"/>
      <c r="HC72" s="22"/>
      <c r="HD72" s="22"/>
      <c r="HE72" s="22"/>
      <c r="HF72" s="22"/>
      <c r="HG72" s="22"/>
      <c r="HH72" s="22"/>
      <c r="HI72" s="22"/>
      <c r="HJ72" s="22"/>
      <c r="HK72" s="22"/>
      <c r="HL72" s="22"/>
      <c r="HM72" s="22"/>
      <c r="HN72" s="22"/>
      <c r="HO72" s="22"/>
      <c r="HP72" s="22"/>
      <c r="HQ72" s="22"/>
      <c r="HR72" s="22"/>
      <c r="HS72" s="22"/>
      <c r="HT72" s="22"/>
      <c r="HU72" s="22"/>
      <c r="HV72" s="22"/>
      <c r="HW72" s="22"/>
      <c r="HX72" s="22"/>
      <c r="HY72" s="22"/>
      <c r="HZ72" s="22"/>
      <c r="IA72" s="22"/>
      <c r="IB72" s="22"/>
      <c r="IC72" s="22"/>
      <c r="ID72" s="22"/>
      <c r="IE72" s="22"/>
      <c r="IF72" s="22"/>
      <c r="IG72" s="22"/>
      <c r="IH72" s="22"/>
      <c r="II72" s="22"/>
      <c r="IJ72" s="22"/>
      <c r="IK72" s="22"/>
      <c r="IL72" s="22"/>
      <c r="IM72" s="22"/>
      <c r="IN72" s="22"/>
      <c r="IO72" s="22"/>
      <c r="IP72" s="22"/>
      <c r="IQ72" s="22"/>
      <c r="IR72" s="22"/>
      <c r="IS72" s="22"/>
      <c r="IT72" s="22"/>
      <c r="IU72" s="22"/>
      <c r="IV72" s="22"/>
      <c r="IW72" s="22"/>
      <c r="IX72" s="22"/>
      <c r="IY72" s="22"/>
      <c r="IZ72" s="22"/>
      <c r="JA72" s="22"/>
      <c r="JB72" s="22"/>
      <c r="JC72" s="22"/>
      <c r="JD72" s="22"/>
      <c r="JE72" s="22"/>
      <c r="JF72" s="22"/>
      <c r="JG72" s="22"/>
      <c r="JH72" s="22"/>
      <c r="JI72" s="22"/>
      <c r="JJ72" s="22"/>
      <c r="JK72" s="22"/>
      <c r="JL72" s="22"/>
      <c r="JM72" s="22"/>
      <c r="JN72" s="22"/>
      <c r="JO72" s="22"/>
      <c r="JP72" s="22"/>
      <c r="JQ72" s="22"/>
      <c r="JR72" s="22"/>
      <c r="JS72" s="22"/>
      <c r="JT72" s="22"/>
      <c r="JU72" s="22"/>
      <c r="JV72" s="22"/>
      <c r="JW72" s="22"/>
      <c r="JX72" s="22"/>
      <c r="JY72" s="22"/>
      <c r="JZ72" s="22"/>
      <c r="KA72" s="22"/>
      <c r="KB72" s="22"/>
      <c r="KC72" s="22"/>
      <c r="KD72" s="22"/>
      <c r="KE72" s="22"/>
      <c r="KF72" s="22"/>
      <c r="KG72" s="22"/>
      <c r="KH72" s="22"/>
      <c r="KI72" s="22"/>
      <c r="KJ72" s="22"/>
      <c r="KK72" s="22"/>
      <c r="KL72" s="22"/>
      <c r="KM72" s="22"/>
      <c r="KN72" s="22"/>
      <c r="KO72" s="22"/>
      <c r="KP72" s="22"/>
      <c r="KQ72" s="22"/>
      <c r="KR72" s="22"/>
      <c r="KS72" s="22"/>
      <c r="KT72" s="22"/>
      <c r="KU72" s="22"/>
      <c r="KV72" s="22"/>
      <c r="KW72" s="22"/>
      <c r="KX72" s="22"/>
      <c r="KY72" s="22"/>
      <c r="KZ72" s="22"/>
      <c r="LA72" s="22"/>
      <c r="LB72" s="22"/>
      <c r="LC72" s="22"/>
      <c r="LD72" s="22"/>
      <c r="LE72" s="22"/>
      <c r="LF72" s="22"/>
      <c r="LG72" s="22"/>
      <c r="LH72" s="22"/>
      <c r="LI72" s="22"/>
      <c r="LJ72" s="22"/>
      <c r="LK72" s="22"/>
      <c r="LL72" s="22"/>
      <c r="LM72" s="22"/>
      <c r="LN72" s="22"/>
      <c r="LO72" s="22"/>
      <c r="LP72" s="22"/>
      <c r="LQ72" s="22"/>
      <c r="LR72" s="22"/>
      <c r="LS72" s="22"/>
      <c r="LT72" s="22"/>
      <c r="LU72" s="22"/>
      <c r="LV72" s="22"/>
      <c r="LW72" s="22"/>
      <c r="LX72" s="22"/>
      <c r="LY72" s="22"/>
      <c r="LZ72" s="22"/>
      <c r="MA72" s="22"/>
      <c r="MB72" s="22"/>
      <c r="MC72" s="22"/>
      <c r="MD72" s="22"/>
      <c r="ME72" s="22"/>
      <c r="MF72" s="22"/>
      <c r="MG72" s="22"/>
      <c r="MH72" s="22"/>
      <c r="MI72" s="22"/>
      <c r="MJ72" s="22"/>
      <c r="MK72" s="22"/>
      <c r="ML72" s="22"/>
      <c r="MM72" s="22"/>
      <c r="MN72" s="22"/>
      <c r="MO72" s="22"/>
      <c r="MP72" s="22"/>
      <c r="MQ72" s="22"/>
      <c r="MR72" s="22"/>
      <c r="MS72" s="22"/>
      <c r="MT72" s="22"/>
      <c r="MU72" s="22"/>
      <c r="MV72" s="22"/>
      <c r="MW72" s="22"/>
      <c r="MX72" s="22"/>
      <c r="MY72" s="22"/>
      <c r="MZ72" s="22"/>
      <c r="NA72" s="22"/>
      <c r="NB72" s="22"/>
      <c r="NC72" s="22"/>
      <c r="ND72" s="22"/>
      <c r="NE72" s="22"/>
      <c r="NF72" s="22"/>
      <c r="NG72" s="22"/>
      <c r="NH72" s="22"/>
      <c r="NI72" s="22"/>
      <c r="NJ72" s="22"/>
      <c r="NK72" s="22"/>
      <c r="NL72" s="22"/>
      <c r="NM72" s="22"/>
      <c r="NN72" s="22"/>
      <c r="NO72" s="22"/>
      <c r="NP72" s="22"/>
      <c r="NQ72" s="22"/>
      <c r="NR72" s="22"/>
      <c r="NS72" s="22"/>
      <c r="NT72" s="22"/>
      <c r="NU72" s="22"/>
      <c r="NV72" s="22"/>
      <c r="NW72" s="22"/>
      <c r="NX72" s="22"/>
      <c r="NY72" s="22"/>
      <c r="NZ72" s="22"/>
      <c r="OA72" s="22"/>
      <c r="OB72" s="22"/>
      <c r="OC72" s="22"/>
      <c r="OD72" s="22"/>
      <c r="OE72" s="22"/>
      <c r="OF72" s="22"/>
      <c r="OG72" s="22"/>
      <c r="OH72" s="22"/>
      <c r="OI72" s="22"/>
      <c r="OJ72" s="22"/>
      <c r="OK72" s="22"/>
      <c r="OL72" s="22"/>
      <c r="OM72" s="22"/>
      <c r="ON72" s="22"/>
      <c r="OO72" s="22"/>
      <c r="OP72" s="22"/>
      <c r="OQ72" s="22"/>
      <c r="OR72" s="22"/>
      <c r="OS72" s="22"/>
      <c r="OT72" s="22"/>
      <c r="OU72" s="22"/>
      <c r="OV72" s="22"/>
      <c r="OW72" s="22"/>
      <c r="OX72" s="22"/>
      <c r="OY72" s="22"/>
      <c r="OZ72" s="22"/>
      <c r="PA72" s="22"/>
      <c r="PB72" s="22"/>
      <c r="PC72" s="22"/>
      <c r="PD72" s="22"/>
      <c r="PE72" s="22"/>
      <c r="PF72" s="22"/>
      <c r="PG72" s="22"/>
      <c r="PH72" s="22"/>
      <c r="PI72" s="22"/>
      <c r="PJ72" s="22"/>
      <c r="PK72" s="22"/>
      <c r="PL72" s="22"/>
      <c r="PM72" s="22"/>
      <c r="PN72" s="22"/>
      <c r="PO72" s="22"/>
      <c r="PP72" s="22"/>
      <c r="PQ72" s="22"/>
      <c r="PR72" s="22"/>
      <c r="PS72" s="22"/>
      <c r="PT72" s="22"/>
      <c r="PU72" s="22"/>
      <c r="PV72" s="22"/>
      <c r="PW72" s="22"/>
      <c r="PX72" s="22"/>
      <c r="PY72" s="22"/>
      <c r="PZ72" s="22"/>
      <c r="QA72" s="22"/>
      <c r="QB72" s="22"/>
      <c r="QC72" s="22"/>
      <c r="QD72" s="22"/>
      <c r="QE72" s="22"/>
      <c r="QF72" s="22"/>
      <c r="QG72" s="22"/>
      <c r="QH72" s="22"/>
      <c r="QI72" s="22"/>
      <c r="QJ72" s="22"/>
      <c r="QK72" s="22"/>
      <c r="QL72" s="22"/>
      <c r="QM72" s="22"/>
      <c r="QN72" s="22"/>
      <c r="QO72" s="22"/>
      <c r="QP72" s="22"/>
      <c r="QQ72" s="22"/>
      <c r="QR72" s="22"/>
      <c r="QS72" s="22"/>
      <c r="QT72" s="22"/>
      <c r="QU72" s="22"/>
      <c r="QV72" s="22"/>
      <c r="QW72" s="22"/>
      <c r="QX72" s="22"/>
      <c r="QY72" s="22"/>
      <c r="QZ72" s="22"/>
      <c r="RA72" s="22"/>
      <c r="RB72" s="22"/>
      <c r="RC72" s="22"/>
      <c r="RD72" s="22"/>
      <c r="RE72" s="22"/>
      <c r="RF72" s="22"/>
      <c r="RG72" s="22"/>
      <c r="RH72" s="22"/>
      <c r="RI72" s="22"/>
      <c r="RJ72" s="22"/>
      <c r="RK72" s="22"/>
      <c r="RL72" s="22"/>
      <c r="RM72" s="22"/>
      <c r="RN72" s="22"/>
      <c r="RO72" s="22"/>
      <c r="RP72" s="22"/>
      <c r="RQ72" s="22"/>
      <c r="RR72" s="22"/>
      <c r="RS72" s="22"/>
      <c r="RT72" s="22"/>
      <c r="RU72" s="22"/>
      <c r="RV72" s="22"/>
      <c r="RW72" s="22"/>
      <c r="RX72" s="22"/>
      <c r="RY72" s="22"/>
      <c r="RZ72" s="22"/>
      <c r="SA72" s="22"/>
      <c r="SB72" s="22"/>
      <c r="SC72" s="22"/>
      <c r="SD72" s="22"/>
      <c r="SE72" s="22"/>
      <c r="SF72" s="22"/>
      <c r="SG72" s="22"/>
      <c r="SH72" s="22"/>
      <c r="SI72" s="22"/>
      <c r="SJ72" s="22"/>
      <c r="SK72" s="22"/>
      <c r="SL72" s="22"/>
      <c r="SM72" s="22"/>
      <c r="SN72" s="22"/>
      <c r="SO72" s="22"/>
      <c r="SP72" s="22"/>
      <c r="SQ72" s="22"/>
      <c r="SR72" s="22"/>
      <c r="SS72" s="22"/>
      <c r="ST72" s="22"/>
      <c r="SU72" s="22"/>
      <c r="SV72" s="22"/>
      <c r="SW72" s="22"/>
      <c r="SX72" s="22"/>
      <c r="SY72" s="22"/>
      <c r="SZ72" s="22"/>
      <c r="TA72" s="22"/>
      <c r="TB72" s="22"/>
      <c r="TC72" s="22"/>
      <c r="TD72" s="22"/>
      <c r="TE72" s="22"/>
      <c r="TF72" s="22"/>
      <c r="TG72" s="22"/>
      <c r="TH72" s="22"/>
      <c r="TI72" s="22"/>
      <c r="TJ72" s="22"/>
      <c r="TK72" s="22"/>
      <c r="TL72" s="22"/>
      <c r="TM72" s="22"/>
      <c r="TN72" s="22"/>
      <c r="TO72" s="22"/>
      <c r="TP72" s="22"/>
      <c r="TQ72" s="22"/>
      <c r="TR72" s="22"/>
      <c r="TS72" s="22"/>
      <c r="TT72" s="22"/>
      <c r="TU72" s="22"/>
      <c r="TV72" s="22"/>
      <c r="TW72" s="22"/>
      <c r="TX72" s="22"/>
      <c r="TY72" s="22"/>
      <c r="TZ72" s="22"/>
      <c r="UA72" s="22"/>
      <c r="UB72" s="22"/>
      <c r="UC72" s="22"/>
      <c r="UD72" s="22"/>
      <c r="UE72" s="22"/>
      <c r="UF72" s="22"/>
      <c r="UG72" s="22"/>
      <c r="UH72" s="22"/>
      <c r="UI72" s="22"/>
      <c r="UJ72" s="22"/>
      <c r="UK72" s="22"/>
      <c r="UL72" s="22"/>
      <c r="UM72" s="22"/>
      <c r="UN72" s="22"/>
      <c r="UO72" s="22"/>
      <c r="UP72" s="22"/>
      <c r="UQ72" s="22"/>
      <c r="UR72" s="22"/>
      <c r="US72" s="22"/>
      <c r="UT72" s="22"/>
      <c r="UU72" s="22"/>
      <c r="UV72" s="22"/>
      <c r="UW72" s="22"/>
      <c r="UX72" s="22"/>
      <c r="UY72" s="22"/>
      <c r="UZ72" s="22"/>
      <c r="VA72" s="22"/>
      <c r="VB72" s="22"/>
      <c r="VC72" s="22"/>
      <c r="VD72" s="22"/>
      <c r="VE72" s="22"/>
      <c r="VF72" s="22"/>
      <c r="VG72" s="22"/>
      <c r="VH72" s="22"/>
      <c r="VI72" s="22"/>
      <c r="VJ72" s="22"/>
      <c r="VK72" s="22"/>
      <c r="VL72" s="22"/>
      <c r="VM72" s="22"/>
      <c r="VN72" s="22"/>
      <c r="VO72" s="22"/>
      <c r="VP72" s="22"/>
      <c r="VQ72" s="22"/>
      <c r="VR72" s="22"/>
      <c r="VS72" s="22"/>
      <c r="VT72" s="22"/>
      <c r="VU72" s="22"/>
      <c r="VV72" s="22"/>
      <c r="VW72" s="22"/>
      <c r="VX72" s="22"/>
      <c r="VY72" s="22"/>
      <c r="VZ72" s="22"/>
      <c r="WA72" s="22"/>
      <c r="WB72" s="22"/>
      <c r="WC72" s="22"/>
      <c r="WD72" s="22"/>
      <c r="WE72" s="22"/>
      <c r="WF72" s="22"/>
      <c r="WG72" s="22"/>
      <c r="WH72" s="22"/>
      <c r="WI72" s="22"/>
      <c r="WJ72" s="22"/>
      <c r="WK72" s="22"/>
      <c r="WL72" s="22"/>
      <c r="WM72" s="22"/>
      <c r="WN72" s="22"/>
      <c r="WO72" s="22"/>
      <c r="WP72" s="22"/>
      <c r="WQ72" s="22"/>
      <c r="WR72" s="22"/>
      <c r="WS72" s="22"/>
      <c r="WT72" s="22"/>
      <c r="WU72" s="22"/>
      <c r="WV72" s="22"/>
      <c r="WW72" s="22"/>
      <c r="WX72" s="22"/>
      <c r="WY72" s="22"/>
      <c r="WZ72" s="22"/>
      <c r="XA72" s="22"/>
      <c r="XB72" s="22"/>
      <c r="XC72" s="22"/>
      <c r="XD72" s="22"/>
      <c r="XE72" s="22"/>
      <c r="XF72" s="22"/>
      <c r="XG72" s="22"/>
      <c r="XH72" s="22"/>
      <c r="XI72" s="22"/>
      <c r="XJ72" s="22"/>
      <c r="XK72" s="22"/>
      <c r="XL72" s="22"/>
      <c r="XM72" s="22"/>
      <c r="XN72" s="22"/>
      <c r="XO72" s="22"/>
      <c r="XP72" s="22"/>
      <c r="XQ72" s="22"/>
      <c r="XR72" s="22"/>
      <c r="XS72" s="22"/>
      <c r="XT72" s="22"/>
      <c r="XU72" s="22"/>
      <c r="XV72" s="22"/>
      <c r="XW72" s="22"/>
      <c r="XX72" s="22"/>
      <c r="XY72" s="22"/>
      <c r="XZ72" s="22"/>
      <c r="YA72" s="22"/>
      <c r="YB72" s="22"/>
      <c r="YC72" s="22"/>
      <c r="YD72" s="22"/>
      <c r="YE72" s="22"/>
      <c r="YF72" s="22"/>
      <c r="YG72" s="22"/>
      <c r="YH72" s="22"/>
      <c r="YI72" s="22"/>
      <c r="YJ72" s="22"/>
      <c r="YK72" s="22"/>
      <c r="YL72" s="22"/>
      <c r="YM72" s="22"/>
      <c r="YN72" s="22"/>
      <c r="YO72" s="22"/>
      <c r="YP72" s="22"/>
      <c r="YQ72" s="22"/>
      <c r="YR72" s="22"/>
      <c r="YS72" s="22"/>
      <c r="YT72" s="22"/>
      <c r="YU72" s="22"/>
      <c r="YV72" s="22"/>
      <c r="YW72" s="22"/>
      <c r="YX72" s="22"/>
      <c r="YY72" s="22"/>
      <c r="YZ72" s="22"/>
      <c r="ZA72" s="22"/>
      <c r="ZB72" s="22"/>
      <c r="ZC72" s="22"/>
      <c r="ZD72" s="22"/>
      <c r="ZE72" s="22"/>
      <c r="ZF72" s="22"/>
      <c r="ZG72" s="22"/>
      <c r="ZH72" s="22"/>
      <c r="ZI72" s="22"/>
      <c r="ZJ72" s="22"/>
      <c r="ZK72" s="22"/>
      <c r="ZL72" s="22"/>
      <c r="ZM72" s="22"/>
      <c r="ZN72" s="22"/>
      <c r="ZO72" s="22"/>
      <c r="ZP72" s="22"/>
      <c r="ZQ72" s="22"/>
      <c r="ZR72" s="22"/>
      <c r="ZS72" s="22"/>
      <c r="ZT72" s="22"/>
      <c r="ZU72" s="22"/>
      <c r="ZV72" s="22"/>
      <c r="ZW72" s="22"/>
      <c r="ZX72" s="22"/>
      <c r="ZY72" s="22"/>
      <c r="ZZ72" s="22"/>
      <c r="AAA72" s="22"/>
      <c r="AAB72" s="22"/>
      <c r="AAC72" s="22"/>
      <c r="AAD72" s="22"/>
      <c r="AAE72" s="22"/>
      <c r="AAF72" s="22"/>
      <c r="AAG72" s="22"/>
      <c r="AAH72" s="22"/>
      <c r="AAI72" s="22"/>
      <c r="AAJ72" s="22"/>
      <c r="AAK72" s="22"/>
      <c r="AAL72" s="22"/>
      <c r="AAM72" s="22"/>
      <c r="AAN72" s="22"/>
      <c r="AAO72" s="22"/>
      <c r="AAP72" s="22"/>
      <c r="AAQ72" s="22"/>
      <c r="AAR72" s="22"/>
      <c r="AAS72" s="22"/>
      <c r="AAT72" s="22"/>
      <c r="AAU72" s="22"/>
      <c r="AAV72" s="22"/>
      <c r="AAW72" s="22"/>
      <c r="AAX72" s="22"/>
      <c r="AAY72" s="22"/>
      <c r="AAZ72" s="22"/>
      <c r="ABA72" s="22"/>
      <c r="ABB72" s="22"/>
      <c r="ABC72" s="22"/>
      <c r="ABD72" s="22"/>
      <c r="ABE72" s="22"/>
      <c r="ABF72" s="22"/>
      <c r="ABG72" s="22"/>
      <c r="ABH72" s="22"/>
      <c r="ABI72" s="22"/>
      <c r="ABJ72" s="22"/>
      <c r="ABK72" s="22"/>
      <c r="ABL72" s="22"/>
      <c r="ABM72" s="22"/>
      <c r="ABN72" s="22"/>
      <c r="ABO72" s="22"/>
      <c r="ABP72" s="22"/>
      <c r="ABQ72" s="22"/>
      <c r="ABR72" s="22"/>
      <c r="ABS72" s="22"/>
      <c r="ABT72" s="22"/>
      <c r="ABU72" s="22"/>
      <c r="ABV72" s="22"/>
      <c r="ABW72" s="22"/>
      <c r="ABX72" s="22"/>
      <c r="ABY72" s="22"/>
      <c r="ABZ72" s="22"/>
      <c r="ACA72" s="22"/>
      <c r="ACB72" s="22"/>
      <c r="ACC72" s="22"/>
      <c r="ACD72" s="22"/>
      <c r="ACE72" s="22"/>
      <c r="ACF72" s="22"/>
      <c r="ACG72" s="22"/>
      <c r="ACH72" s="22"/>
      <c r="ACI72" s="22"/>
      <c r="ACJ72" s="22"/>
      <c r="ACK72" s="22"/>
      <c r="ACL72" s="22"/>
      <c r="ACM72" s="22"/>
      <c r="ACN72" s="22"/>
      <c r="ACO72" s="22"/>
      <c r="ACP72" s="22"/>
      <c r="ACQ72" s="22"/>
      <c r="ACR72" s="22"/>
      <c r="ACS72" s="22"/>
      <c r="ACT72" s="22"/>
      <c r="ACU72" s="22"/>
      <c r="ACV72" s="22"/>
      <c r="ACW72" s="22"/>
      <c r="ACX72" s="22"/>
      <c r="ACY72" s="22"/>
      <c r="ACZ72" s="22"/>
      <c r="ADA72" s="22"/>
      <c r="ADB72" s="22"/>
      <c r="ADC72" s="22"/>
      <c r="ADD72" s="22"/>
      <c r="ADE72" s="22"/>
      <c r="ADF72" s="22"/>
      <c r="ADG72" s="22"/>
      <c r="ADH72" s="22"/>
      <c r="ADI72" s="22"/>
      <c r="ADJ72" s="22"/>
      <c r="ADK72" s="22"/>
      <c r="ADL72" s="22"/>
      <c r="ADM72" s="22"/>
      <c r="ADN72" s="22"/>
      <c r="ADO72" s="22"/>
      <c r="ADP72" s="22"/>
      <c r="ADQ72" s="22"/>
      <c r="ADR72" s="22"/>
      <c r="ADS72" s="22"/>
      <c r="ADT72" s="22"/>
      <c r="ADU72" s="22"/>
      <c r="ADV72" s="22"/>
      <c r="ADW72" s="22"/>
      <c r="ADX72" s="22"/>
      <c r="ADY72" s="22"/>
      <c r="ADZ72" s="22"/>
      <c r="AEA72" s="22"/>
      <c r="AEB72" s="22"/>
      <c r="AEC72" s="22"/>
      <c r="AED72" s="22"/>
      <c r="AEE72" s="22"/>
      <c r="AEF72" s="22"/>
      <c r="AEG72" s="22"/>
      <c r="AEH72" s="22"/>
      <c r="AEI72" s="22"/>
      <c r="AEJ72" s="22"/>
      <c r="AEK72" s="22"/>
      <c r="AEL72" s="22"/>
      <c r="AEM72" s="22"/>
      <c r="AEN72" s="22"/>
      <c r="AEO72" s="22"/>
      <c r="AEP72" s="22"/>
      <c r="AEQ72" s="22"/>
      <c r="AER72" s="22"/>
      <c r="AES72" s="22"/>
      <c r="AET72" s="22"/>
      <c r="AEU72" s="22"/>
      <c r="AEV72" s="22"/>
      <c r="AEW72" s="22"/>
      <c r="AEX72" s="22"/>
      <c r="AEY72" s="22"/>
      <c r="AEZ72" s="22"/>
      <c r="AFA72" s="22"/>
      <c r="AFB72" s="22"/>
      <c r="AFC72" s="22"/>
      <c r="AFD72" s="22"/>
      <c r="AFE72" s="22"/>
      <c r="AFF72" s="22"/>
      <c r="AFG72" s="22"/>
      <c r="AFH72" s="22"/>
      <c r="AFI72" s="22"/>
      <c r="AFJ72" s="22"/>
      <c r="AFK72" s="22"/>
      <c r="AFL72" s="22"/>
      <c r="AFM72" s="22"/>
      <c r="AFN72" s="22"/>
      <c r="AFO72" s="22"/>
      <c r="AFP72" s="22"/>
      <c r="AFQ72" s="22"/>
      <c r="AFR72" s="22"/>
    </row>
    <row r="73" spans="1:850" ht="18.75">
      <c r="A73" s="22">
        <v>42066</v>
      </c>
      <c r="B73" s="29">
        <v>63017</v>
      </c>
      <c r="C73" s="29">
        <v>138426</v>
      </c>
      <c r="D73" s="29">
        <v>1016</v>
      </c>
      <c r="E73" s="29">
        <v>18667</v>
      </c>
      <c r="F73" s="29">
        <v>71593</v>
      </c>
      <c r="G73" s="29">
        <v>63855</v>
      </c>
      <c r="H73" s="29">
        <v>6475</v>
      </c>
      <c r="I73" s="29">
        <v>47714</v>
      </c>
      <c r="J73" s="29">
        <v>14755</v>
      </c>
      <c r="K73" s="29">
        <v>7778</v>
      </c>
      <c r="L73" s="29">
        <v>3982</v>
      </c>
      <c r="M73" s="29">
        <v>5437</v>
      </c>
      <c r="N73" s="29">
        <v>9864</v>
      </c>
      <c r="O73" s="29">
        <v>8358</v>
      </c>
      <c r="P73" s="29">
        <v>11173</v>
      </c>
      <c r="Q73" s="29">
        <v>2861</v>
      </c>
      <c r="R73" s="29">
        <v>1419</v>
      </c>
      <c r="S73" s="29">
        <v>31484</v>
      </c>
      <c r="T73" s="40">
        <v>14529</v>
      </c>
      <c r="U73" s="40">
        <v>9481</v>
      </c>
      <c r="V73" s="39">
        <v>13269</v>
      </c>
      <c r="W73" s="39">
        <v>15148</v>
      </c>
      <c r="X73" s="39">
        <v>6520</v>
      </c>
      <c r="Y73" s="40">
        <v>5966</v>
      </c>
      <c r="Z73" s="40">
        <v>30510</v>
      </c>
      <c r="AA73" s="40">
        <v>3676</v>
      </c>
      <c r="AB73" s="40">
        <v>6707</v>
      </c>
      <c r="AC73" s="39">
        <v>23575</v>
      </c>
      <c r="AD73" s="35">
        <v>640</v>
      </c>
      <c r="AE73" s="40">
        <v>7052</v>
      </c>
      <c r="AF73" s="40">
        <v>6716</v>
      </c>
      <c r="AG73" s="40"/>
      <c r="AH73" s="40"/>
      <c r="AI73" s="40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EL73" s="22"/>
      <c r="EM73" s="22"/>
      <c r="EN73" s="22"/>
      <c r="EO73" s="22"/>
      <c r="EP73" s="22"/>
      <c r="EQ73" s="22"/>
      <c r="ER73" s="22"/>
      <c r="ES73" s="22"/>
      <c r="ET73" s="22"/>
      <c r="EU73" s="22"/>
      <c r="EV73" s="22"/>
      <c r="EW73" s="22"/>
      <c r="EX73" s="22"/>
      <c r="EY73" s="22"/>
      <c r="EZ73" s="22"/>
      <c r="FA73" s="22"/>
      <c r="FB73" s="22"/>
      <c r="FC73" s="22"/>
      <c r="FD73" s="22"/>
      <c r="FE73" s="22"/>
      <c r="FF73" s="22"/>
      <c r="FG73" s="22"/>
      <c r="FH73" s="22"/>
      <c r="FI73" s="22"/>
      <c r="FJ73" s="22"/>
      <c r="FK73" s="22"/>
      <c r="FL73" s="22"/>
      <c r="FM73" s="22"/>
      <c r="FN73" s="22"/>
      <c r="FO73" s="22"/>
      <c r="FP73" s="22"/>
      <c r="FQ73" s="22"/>
      <c r="FR73" s="22"/>
      <c r="FS73" s="22"/>
      <c r="FT73" s="22"/>
      <c r="FU73" s="22"/>
      <c r="FV73" s="22"/>
      <c r="FW73" s="22"/>
      <c r="FX73" s="22"/>
      <c r="FY73" s="22"/>
      <c r="FZ73" s="22"/>
      <c r="GA73" s="22"/>
      <c r="GB73" s="22"/>
      <c r="GC73" s="22"/>
      <c r="GD73" s="22"/>
      <c r="GE73" s="22"/>
      <c r="GF73" s="22"/>
      <c r="GG73" s="22"/>
      <c r="GH73" s="22"/>
      <c r="GI73" s="22"/>
      <c r="GJ73" s="22"/>
      <c r="GK73" s="22"/>
      <c r="GL73" s="22"/>
      <c r="GM73" s="22"/>
      <c r="GN73" s="22"/>
      <c r="GO73" s="22"/>
      <c r="GP73" s="22"/>
      <c r="GQ73" s="22"/>
      <c r="GR73" s="22"/>
      <c r="GS73" s="22"/>
      <c r="GT73" s="22"/>
      <c r="GU73" s="22"/>
      <c r="GV73" s="22"/>
      <c r="GW73" s="22"/>
      <c r="GX73" s="22"/>
      <c r="GY73" s="22"/>
      <c r="GZ73" s="22"/>
      <c r="HA73" s="22"/>
      <c r="HB73" s="22"/>
      <c r="HC73" s="22"/>
      <c r="HD73" s="22"/>
      <c r="HE73" s="22"/>
      <c r="HF73" s="22"/>
      <c r="HG73" s="22"/>
      <c r="HH73" s="22"/>
      <c r="HI73" s="22"/>
      <c r="HJ73" s="22"/>
      <c r="HK73" s="22"/>
      <c r="HL73" s="22"/>
      <c r="HM73" s="22"/>
      <c r="HN73" s="22"/>
      <c r="HO73" s="22"/>
      <c r="HP73" s="22"/>
      <c r="HQ73" s="22"/>
      <c r="HR73" s="22"/>
      <c r="HS73" s="22"/>
      <c r="HT73" s="22"/>
      <c r="HU73" s="22"/>
      <c r="HV73" s="22"/>
      <c r="HW73" s="22"/>
      <c r="HX73" s="22"/>
      <c r="HY73" s="22"/>
      <c r="HZ73" s="22"/>
      <c r="IA73" s="22"/>
      <c r="IB73" s="22"/>
      <c r="IC73" s="22"/>
      <c r="ID73" s="22"/>
      <c r="IE73" s="22"/>
      <c r="IF73" s="22"/>
      <c r="IG73" s="22"/>
      <c r="IH73" s="22"/>
      <c r="II73" s="22"/>
      <c r="IJ73" s="22"/>
      <c r="IK73" s="22"/>
      <c r="IL73" s="22"/>
      <c r="IM73" s="22"/>
      <c r="IN73" s="22"/>
      <c r="IO73" s="22"/>
      <c r="IP73" s="22"/>
      <c r="IQ73" s="22"/>
      <c r="IR73" s="22"/>
      <c r="IS73" s="22"/>
      <c r="IT73" s="22"/>
      <c r="IU73" s="22"/>
      <c r="IV73" s="22"/>
      <c r="IW73" s="22"/>
      <c r="IX73" s="22"/>
      <c r="IY73" s="22"/>
      <c r="IZ73" s="22"/>
      <c r="JA73" s="22"/>
      <c r="JB73" s="22"/>
      <c r="JC73" s="22"/>
      <c r="JD73" s="22"/>
      <c r="JE73" s="22"/>
      <c r="JF73" s="22"/>
      <c r="JG73" s="22"/>
      <c r="JH73" s="22"/>
      <c r="JI73" s="22"/>
      <c r="JJ73" s="22"/>
      <c r="JK73" s="22"/>
      <c r="JL73" s="22"/>
      <c r="JM73" s="22"/>
      <c r="JN73" s="22"/>
      <c r="JO73" s="22"/>
      <c r="JP73" s="22"/>
      <c r="JQ73" s="22"/>
      <c r="JR73" s="22"/>
      <c r="JS73" s="22"/>
      <c r="JT73" s="22"/>
      <c r="JU73" s="22"/>
      <c r="JV73" s="22"/>
      <c r="JW73" s="22"/>
      <c r="JX73" s="22"/>
      <c r="JY73" s="22"/>
      <c r="JZ73" s="22"/>
      <c r="KA73" s="22"/>
      <c r="KB73" s="22"/>
      <c r="KC73" s="22"/>
      <c r="KD73" s="22"/>
      <c r="KE73" s="22"/>
      <c r="KF73" s="22"/>
      <c r="KG73" s="22"/>
      <c r="KH73" s="22"/>
      <c r="KI73" s="22"/>
      <c r="KJ73" s="22"/>
      <c r="KK73" s="22"/>
      <c r="KL73" s="22"/>
      <c r="KM73" s="22"/>
      <c r="KN73" s="22"/>
      <c r="KO73" s="22"/>
      <c r="KP73" s="22"/>
      <c r="KQ73" s="22"/>
      <c r="KR73" s="22"/>
      <c r="KS73" s="22"/>
      <c r="KT73" s="22"/>
      <c r="KU73" s="22"/>
      <c r="KV73" s="22"/>
      <c r="KW73" s="22"/>
      <c r="KX73" s="22"/>
      <c r="KY73" s="22"/>
      <c r="KZ73" s="22"/>
      <c r="LA73" s="22"/>
      <c r="LB73" s="22"/>
      <c r="LC73" s="22"/>
      <c r="LD73" s="22"/>
      <c r="LE73" s="22"/>
      <c r="LF73" s="22"/>
      <c r="LG73" s="22"/>
      <c r="LH73" s="22"/>
      <c r="LI73" s="22"/>
      <c r="LJ73" s="22"/>
      <c r="LK73" s="22"/>
      <c r="LL73" s="22"/>
      <c r="LM73" s="22"/>
      <c r="LN73" s="22"/>
      <c r="LO73" s="22"/>
      <c r="LP73" s="22"/>
      <c r="LQ73" s="22"/>
      <c r="LR73" s="22"/>
      <c r="LS73" s="22"/>
      <c r="LT73" s="22"/>
      <c r="LU73" s="22"/>
      <c r="LV73" s="22"/>
      <c r="LW73" s="22"/>
      <c r="LX73" s="22"/>
      <c r="LY73" s="22"/>
      <c r="LZ73" s="22"/>
      <c r="MA73" s="22"/>
      <c r="MB73" s="22"/>
      <c r="MC73" s="22"/>
      <c r="MD73" s="22"/>
      <c r="ME73" s="22"/>
      <c r="MF73" s="22"/>
      <c r="MG73" s="22"/>
      <c r="MH73" s="22"/>
      <c r="MI73" s="22"/>
      <c r="MJ73" s="22"/>
      <c r="MK73" s="22"/>
      <c r="ML73" s="22"/>
      <c r="MM73" s="22"/>
      <c r="MN73" s="22"/>
      <c r="MO73" s="22"/>
      <c r="MP73" s="22"/>
      <c r="MQ73" s="22"/>
      <c r="MR73" s="22"/>
      <c r="MS73" s="22"/>
      <c r="MT73" s="22"/>
      <c r="MU73" s="22"/>
      <c r="MV73" s="22"/>
      <c r="MW73" s="22"/>
      <c r="MX73" s="22"/>
      <c r="MY73" s="22"/>
      <c r="MZ73" s="22"/>
      <c r="NA73" s="22"/>
      <c r="NB73" s="22"/>
      <c r="NC73" s="22"/>
      <c r="ND73" s="22"/>
      <c r="NE73" s="22"/>
      <c r="NF73" s="22"/>
      <c r="NG73" s="22"/>
      <c r="NH73" s="22"/>
      <c r="NI73" s="22"/>
      <c r="NJ73" s="22"/>
      <c r="NK73" s="22"/>
      <c r="NL73" s="22"/>
      <c r="NM73" s="22"/>
      <c r="NN73" s="22"/>
      <c r="NO73" s="22"/>
      <c r="NP73" s="22"/>
      <c r="NQ73" s="22"/>
      <c r="NR73" s="22"/>
      <c r="NS73" s="22"/>
      <c r="NT73" s="22"/>
      <c r="NU73" s="22"/>
      <c r="NV73" s="22"/>
      <c r="NW73" s="22"/>
      <c r="NX73" s="22"/>
      <c r="NY73" s="22"/>
      <c r="NZ73" s="22"/>
      <c r="OA73" s="22"/>
      <c r="OB73" s="22"/>
      <c r="OC73" s="22"/>
      <c r="OD73" s="22"/>
      <c r="OE73" s="22"/>
      <c r="OF73" s="22"/>
      <c r="OG73" s="22"/>
      <c r="OH73" s="22"/>
      <c r="OI73" s="22"/>
      <c r="OJ73" s="22"/>
      <c r="OK73" s="22"/>
      <c r="OL73" s="22"/>
      <c r="OM73" s="22"/>
      <c r="ON73" s="22"/>
      <c r="OO73" s="22"/>
      <c r="OP73" s="22"/>
      <c r="OQ73" s="22"/>
      <c r="OR73" s="22"/>
      <c r="OS73" s="22"/>
      <c r="OT73" s="22"/>
      <c r="OU73" s="22"/>
      <c r="OV73" s="22"/>
      <c r="OW73" s="22"/>
      <c r="OX73" s="22"/>
      <c r="OY73" s="22"/>
      <c r="OZ73" s="22"/>
      <c r="PA73" s="22"/>
      <c r="PB73" s="22"/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/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/>
      <c r="QB73" s="22"/>
      <c r="QC73" s="22"/>
      <c r="QD73" s="22"/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/>
      <c r="QR73" s="22"/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/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/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/>
      <c r="TU73" s="22"/>
      <c r="TV73" s="22"/>
      <c r="TW73" s="22"/>
      <c r="TX73" s="22"/>
      <c r="TY73" s="22"/>
      <c r="TZ73" s="22"/>
      <c r="UA73" s="22"/>
      <c r="UB73" s="22"/>
      <c r="UC73" s="22"/>
      <c r="UD73" s="22"/>
      <c r="UE73" s="22"/>
      <c r="UF73" s="22"/>
      <c r="UG73" s="22"/>
      <c r="UH73" s="22"/>
      <c r="UI73" s="22"/>
      <c r="UJ73" s="22"/>
      <c r="UK73" s="22"/>
      <c r="UL73" s="22"/>
      <c r="UM73" s="22"/>
      <c r="UN73" s="22"/>
      <c r="UO73" s="22"/>
      <c r="UP73" s="22"/>
      <c r="UQ73" s="22"/>
      <c r="UR73" s="22"/>
      <c r="US73" s="22"/>
      <c r="UT73" s="22"/>
      <c r="UU73" s="22"/>
      <c r="UV73" s="22"/>
      <c r="UW73" s="22"/>
      <c r="UX73" s="22"/>
      <c r="UY73" s="22"/>
      <c r="UZ73" s="22"/>
      <c r="VA73" s="22"/>
      <c r="VB73" s="22"/>
      <c r="VC73" s="22"/>
      <c r="VD73" s="22"/>
      <c r="VE73" s="22"/>
      <c r="VF73" s="22"/>
      <c r="VG73" s="22"/>
      <c r="VH73" s="22"/>
      <c r="VI73" s="22"/>
      <c r="VJ73" s="22"/>
      <c r="VK73" s="22"/>
      <c r="VL73" s="22"/>
      <c r="VM73" s="22"/>
      <c r="VN73" s="22"/>
      <c r="VO73" s="22"/>
      <c r="VP73" s="22"/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/>
      <c r="WE73" s="22"/>
      <c r="WF73" s="22"/>
      <c r="WG73" s="22"/>
      <c r="WH73" s="22"/>
      <c r="WI73" s="22"/>
      <c r="WJ73" s="22"/>
      <c r="WK73" s="22"/>
      <c r="WL73" s="22"/>
      <c r="WM73" s="22"/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/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/>
      <c r="XX73" s="22"/>
      <c r="XY73" s="22"/>
      <c r="XZ73" s="22"/>
      <c r="YA73" s="22"/>
      <c r="YB73" s="22"/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/>
      <c r="YN73" s="22"/>
      <c r="YO73" s="22"/>
      <c r="YP73" s="22"/>
      <c r="YQ73" s="22"/>
      <c r="YR73" s="22"/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/>
      <c r="ZF73" s="22"/>
      <c r="ZG73" s="22"/>
      <c r="ZH73" s="22"/>
      <c r="ZI73" s="22"/>
      <c r="ZJ73" s="22"/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/>
      <c r="ZX73" s="22"/>
      <c r="ZY73" s="22"/>
      <c r="ZZ73" s="22"/>
      <c r="AAA73" s="22"/>
      <c r="AAB73" s="22"/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/>
      <c r="AAP73" s="22"/>
      <c r="AAQ73" s="22"/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/>
      <c r="ABF73" s="22"/>
      <c r="ABG73" s="22"/>
      <c r="ABH73" s="22"/>
      <c r="ABI73" s="22"/>
      <c r="ABJ73" s="22"/>
      <c r="ABK73" s="22"/>
      <c r="ABL73" s="22"/>
      <c r="ABM73" s="22"/>
      <c r="ABN73" s="22"/>
      <c r="ABO73" s="22"/>
      <c r="ABP73" s="22"/>
      <c r="ABQ73" s="22"/>
      <c r="ABR73" s="22"/>
      <c r="ABS73" s="22"/>
      <c r="ABT73" s="22"/>
      <c r="ABU73" s="22"/>
      <c r="ABV73" s="22"/>
      <c r="ABW73" s="22"/>
      <c r="ABX73" s="22"/>
      <c r="ABY73" s="22"/>
      <c r="ABZ73" s="22"/>
      <c r="ACA73" s="22"/>
      <c r="ACB73" s="22"/>
      <c r="ACC73" s="22"/>
      <c r="ACD73" s="22"/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/>
      <c r="ACR73" s="22"/>
      <c r="ACS73" s="22"/>
      <c r="ACT73" s="22"/>
      <c r="ACU73" s="22"/>
      <c r="ACV73" s="22"/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/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/>
      <c r="AEB73" s="22"/>
      <c r="AEC73" s="22"/>
      <c r="AED73" s="22"/>
      <c r="AEE73" s="22"/>
      <c r="AEF73" s="22"/>
      <c r="AEG73" s="22"/>
      <c r="AEH73" s="22"/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/>
      <c r="AET73" s="22"/>
      <c r="AEU73" s="22"/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/>
      <c r="AFL73" s="22"/>
      <c r="AFM73" s="22"/>
      <c r="AFN73" s="22"/>
      <c r="AFO73" s="22"/>
      <c r="AFP73" s="22"/>
      <c r="AFQ73" s="22"/>
      <c r="AFR73" s="22"/>
    </row>
    <row r="74" spans="1:850" ht="18.75">
      <c r="A74" s="22">
        <v>42065</v>
      </c>
      <c r="B74" s="29">
        <v>63007</v>
      </c>
      <c r="C74" s="29">
        <v>138221</v>
      </c>
      <c r="D74" s="29">
        <v>1311</v>
      </c>
      <c r="E74" s="29">
        <v>18378</v>
      </c>
      <c r="F74" s="29">
        <v>71730</v>
      </c>
      <c r="G74" s="29">
        <v>61816</v>
      </c>
      <c r="H74" s="29">
        <v>6289</v>
      </c>
      <c r="I74" s="29">
        <v>46303</v>
      </c>
      <c r="J74" s="29">
        <v>14801</v>
      </c>
      <c r="K74" s="29">
        <v>7668</v>
      </c>
      <c r="L74" s="29">
        <v>3971</v>
      </c>
      <c r="M74" s="29">
        <v>5021</v>
      </c>
      <c r="N74" s="29">
        <v>8439</v>
      </c>
      <c r="O74" s="29">
        <v>8094</v>
      </c>
      <c r="P74" s="29">
        <v>11236</v>
      </c>
      <c r="Q74" s="29">
        <v>2836</v>
      </c>
      <c r="R74" s="29">
        <v>1438</v>
      </c>
      <c r="S74" s="29">
        <v>32562</v>
      </c>
      <c r="T74" s="40">
        <v>13883</v>
      </c>
      <c r="U74" s="40">
        <v>9076</v>
      </c>
      <c r="V74" s="39">
        <v>14972</v>
      </c>
      <c r="W74" s="39">
        <v>14274</v>
      </c>
      <c r="X74" s="39">
        <v>6748</v>
      </c>
      <c r="Y74" s="40">
        <v>5791</v>
      </c>
      <c r="Z74" s="40">
        <v>29453</v>
      </c>
      <c r="AA74" s="40">
        <v>4166</v>
      </c>
      <c r="AB74" s="40">
        <v>8555</v>
      </c>
      <c r="AC74" s="39">
        <v>23428</v>
      </c>
      <c r="AD74" s="35">
        <v>583</v>
      </c>
      <c r="AE74" s="40">
        <v>7125</v>
      </c>
      <c r="AF74" s="40">
        <v>6370</v>
      </c>
      <c r="AG74" s="40"/>
      <c r="AH74" s="40"/>
      <c r="AI74" s="40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EL74" s="22"/>
      <c r="EM74" s="22"/>
      <c r="EN74" s="22"/>
      <c r="EO74" s="22"/>
      <c r="EP74" s="22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  <c r="FL74" s="22"/>
      <c r="FM74" s="22"/>
      <c r="FN74" s="22"/>
      <c r="FO74" s="22"/>
      <c r="FP74" s="22"/>
      <c r="FQ74" s="22"/>
      <c r="FR74" s="22"/>
      <c r="FS74" s="22"/>
      <c r="FT74" s="22"/>
      <c r="FU74" s="22"/>
      <c r="FV74" s="22"/>
      <c r="FW74" s="22"/>
      <c r="FX74" s="22"/>
      <c r="FY74" s="22"/>
      <c r="FZ74" s="22"/>
      <c r="GA74" s="22"/>
      <c r="GB74" s="22"/>
      <c r="GC74" s="22"/>
      <c r="GD74" s="22"/>
      <c r="GE74" s="22"/>
      <c r="GF74" s="22"/>
      <c r="GG74" s="22"/>
      <c r="GH74" s="22"/>
      <c r="GI74" s="22"/>
      <c r="GJ74" s="22"/>
      <c r="GK74" s="22"/>
      <c r="GL74" s="22"/>
      <c r="GM74" s="22"/>
      <c r="GN74" s="22"/>
      <c r="GO74" s="22"/>
      <c r="GP74" s="22"/>
      <c r="GQ74" s="22"/>
      <c r="GR74" s="22"/>
      <c r="GS74" s="22"/>
      <c r="GT74" s="22"/>
      <c r="GU74" s="22"/>
      <c r="GV74" s="22"/>
      <c r="GW74" s="22"/>
      <c r="GX74" s="22"/>
      <c r="GY74" s="22"/>
      <c r="GZ74" s="22"/>
      <c r="HA74" s="22"/>
      <c r="HB74" s="22"/>
      <c r="HC74" s="22"/>
      <c r="HD74" s="22"/>
      <c r="HE74" s="22"/>
      <c r="HF74" s="22"/>
      <c r="HG74" s="22"/>
      <c r="HH74" s="22"/>
      <c r="HI74" s="22"/>
      <c r="HJ74" s="22"/>
      <c r="HK74" s="22"/>
      <c r="HL74" s="22"/>
      <c r="HM74" s="22"/>
      <c r="HN74" s="22"/>
      <c r="HO74" s="22"/>
      <c r="HP74" s="22"/>
      <c r="HQ74" s="22"/>
      <c r="HR74" s="22"/>
      <c r="HS74" s="22"/>
      <c r="HT74" s="22"/>
      <c r="HU74" s="22"/>
      <c r="HV74" s="22"/>
      <c r="HW74" s="22"/>
      <c r="HX74" s="22"/>
      <c r="HY74" s="22"/>
      <c r="HZ74" s="22"/>
      <c r="IA74" s="22"/>
      <c r="IB74" s="22"/>
      <c r="IC74" s="22"/>
      <c r="ID74" s="22"/>
      <c r="IE74" s="22"/>
      <c r="IF74" s="22"/>
      <c r="IG74" s="22"/>
      <c r="IH74" s="22"/>
      <c r="II74" s="22"/>
      <c r="IJ74" s="22"/>
      <c r="IK74" s="22"/>
      <c r="IL74" s="22"/>
      <c r="IM74" s="22"/>
      <c r="IN74" s="22"/>
      <c r="IO74" s="22"/>
      <c r="IP74" s="22"/>
      <c r="IQ74" s="22"/>
      <c r="IR74" s="22"/>
      <c r="IS74" s="22"/>
      <c r="IT74" s="22"/>
      <c r="IU74" s="22"/>
      <c r="IV74" s="22"/>
      <c r="IW74" s="22"/>
      <c r="IX74" s="22"/>
      <c r="IY74" s="22"/>
      <c r="IZ74" s="22"/>
      <c r="JA74" s="22"/>
      <c r="JB74" s="22"/>
      <c r="JC74" s="22"/>
      <c r="JD74" s="22"/>
      <c r="JE74" s="22"/>
      <c r="JF74" s="22"/>
      <c r="JG74" s="22"/>
      <c r="JH74" s="22"/>
      <c r="JI74" s="22"/>
      <c r="JJ74" s="22"/>
      <c r="JK74" s="22"/>
      <c r="JL74" s="22"/>
      <c r="JM74" s="22"/>
      <c r="JN74" s="22"/>
      <c r="JO74" s="22"/>
      <c r="JP74" s="22"/>
      <c r="JQ74" s="22"/>
      <c r="JR74" s="22"/>
      <c r="JS74" s="22"/>
      <c r="JT74" s="22"/>
      <c r="JU74" s="22"/>
      <c r="JV74" s="22"/>
      <c r="JW74" s="22"/>
      <c r="JX74" s="22"/>
      <c r="JY74" s="22"/>
      <c r="JZ74" s="22"/>
      <c r="KA74" s="22"/>
      <c r="KB74" s="22"/>
      <c r="KC74" s="22"/>
      <c r="KD74" s="22"/>
      <c r="KE74" s="22"/>
      <c r="KF74" s="22"/>
      <c r="KG74" s="22"/>
      <c r="KH74" s="22"/>
      <c r="KI74" s="22"/>
      <c r="KJ74" s="22"/>
      <c r="KK74" s="22"/>
      <c r="KL74" s="22"/>
      <c r="KM74" s="22"/>
      <c r="KN74" s="22"/>
      <c r="KO74" s="22"/>
      <c r="KP74" s="22"/>
      <c r="KQ74" s="22"/>
      <c r="KR74" s="22"/>
      <c r="KS74" s="22"/>
      <c r="KT74" s="22"/>
      <c r="KU74" s="22"/>
      <c r="KV74" s="22"/>
      <c r="KW74" s="22"/>
      <c r="KX74" s="22"/>
      <c r="KY74" s="22"/>
      <c r="KZ74" s="22"/>
      <c r="LA74" s="22"/>
      <c r="LB74" s="22"/>
      <c r="LC74" s="22"/>
      <c r="LD74" s="22"/>
      <c r="LE74" s="22"/>
      <c r="LF74" s="22"/>
      <c r="LG74" s="22"/>
      <c r="LH74" s="22"/>
      <c r="LI74" s="22"/>
      <c r="LJ74" s="22"/>
      <c r="LK74" s="22"/>
      <c r="LL74" s="22"/>
      <c r="LM74" s="22"/>
      <c r="LN74" s="22"/>
      <c r="LO74" s="22"/>
      <c r="LP74" s="22"/>
      <c r="LQ74" s="22"/>
      <c r="LR74" s="22"/>
      <c r="LS74" s="22"/>
      <c r="LT74" s="22"/>
      <c r="LU74" s="22"/>
      <c r="LV74" s="22"/>
      <c r="LW74" s="22"/>
      <c r="LX74" s="22"/>
      <c r="LY74" s="22"/>
      <c r="LZ74" s="22"/>
      <c r="MA74" s="22"/>
      <c r="MB74" s="22"/>
      <c r="MC74" s="22"/>
      <c r="MD74" s="22"/>
      <c r="ME74" s="22"/>
      <c r="MF74" s="22"/>
      <c r="MG74" s="22"/>
      <c r="MH74" s="22"/>
      <c r="MI74" s="22"/>
      <c r="MJ74" s="22"/>
      <c r="MK74" s="22"/>
      <c r="ML74" s="22"/>
      <c r="MM74" s="22"/>
      <c r="MN74" s="22"/>
      <c r="MO74" s="22"/>
      <c r="MP74" s="22"/>
      <c r="MQ74" s="22"/>
      <c r="MR74" s="22"/>
      <c r="MS74" s="22"/>
      <c r="MT74" s="22"/>
      <c r="MU74" s="22"/>
      <c r="MV74" s="22"/>
      <c r="MW74" s="22"/>
      <c r="MX74" s="22"/>
      <c r="MY74" s="22"/>
      <c r="MZ74" s="22"/>
      <c r="NA74" s="22"/>
      <c r="NB74" s="22"/>
      <c r="NC74" s="22"/>
      <c r="ND74" s="22"/>
      <c r="NE74" s="22"/>
      <c r="NF74" s="22"/>
      <c r="NG74" s="22"/>
      <c r="NH74" s="22"/>
      <c r="NI74" s="22"/>
      <c r="NJ74" s="22"/>
      <c r="NK74" s="22"/>
      <c r="NL74" s="22"/>
      <c r="NM74" s="22"/>
      <c r="NN74" s="22"/>
      <c r="NO74" s="22"/>
      <c r="NP74" s="22"/>
      <c r="NQ74" s="22"/>
      <c r="NR74" s="22"/>
      <c r="NS74" s="22"/>
      <c r="NT74" s="22"/>
      <c r="NU74" s="22"/>
      <c r="NV74" s="22"/>
      <c r="NW74" s="22"/>
      <c r="NX74" s="22"/>
      <c r="NY74" s="22"/>
      <c r="NZ74" s="22"/>
      <c r="OA74" s="22"/>
      <c r="OB74" s="22"/>
      <c r="OC74" s="22"/>
      <c r="OD74" s="22"/>
      <c r="OE74" s="22"/>
      <c r="OF74" s="22"/>
      <c r="OG74" s="22"/>
      <c r="OH74" s="22"/>
      <c r="OI74" s="22"/>
      <c r="OJ74" s="22"/>
      <c r="OK74" s="22"/>
      <c r="OL74" s="22"/>
      <c r="OM74" s="22"/>
      <c r="ON74" s="22"/>
      <c r="OO74" s="22"/>
      <c r="OP74" s="22"/>
      <c r="OQ74" s="22"/>
      <c r="OR74" s="22"/>
      <c r="OS74" s="22"/>
      <c r="OT74" s="22"/>
      <c r="OU74" s="22"/>
      <c r="OV74" s="22"/>
      <c r="OW74" s="22"/>
      <c r="OX74" s="22"/>
      <c r="OY74" s="22"/>
      <c r="OZ74" s="22"/>
      <c r="PA74" s="22"/>
      <c r="PB74" s="22"/>
      <c r="PC74" s="22"/>
      <c r="PD74" s="22"/>
      <c r="PE74" s="22"/>
      <c r="PF74" s="22"/>
      <c r="PG74" s="22"/>
      <c r="PH74" s="22"/>
      <c r="PI74" s="22"/>
      <c r="PJ74" s="22"/>
      <c r="PK74" s="22"/>
      <c r="PL74" s="22"/>
      <c r="PM74" s="22"/>
      <c r="PN74" s="22"/>
      <c r="PO74" s="22"/>
      <c r="PP74" s="22"/>
      <c r="PQ74" s="22"/>
      <c r="PR74" s="22"/>
      <c r="PS74" s="22"/>
      <c r="PT74" s="22"/>
      <c r="PU74" s="22"/>
      <c r="PV74" s="22"/>
      <c r="PW74" s="22"/>
      <c r="PX74" s="22"/>
      <c r="PY74" s="22"/>
      <c r="PZ74" s="22"/>
      <c r="QA74" s="22"/>
      <c r="QB74" s="22"/>
      <c r="QC74" s="22"/>
      <c r="QD74" s="22"/>
      <c r="QE74" s="22"/>
      <c r="QF74" s="22"/>
      <c r="QG74" s="22"/>
      <c r="QH74" s="22"/>
      <c r="QI74" s="22"/>
      <c r="QJ74" s="22"/>
      <c r="QK74" s="22"/>
      <c r="QL74" s="22"/>
      <c r="QM74" s="22"/>
      <c r="QN74" s="22"/>
      <c r="QO74" s="22"/>
      <c r="QP74" s="22"/>
      <c r="QQ74" s="22"/>
      <c r="QR74" s="22"/>
      <c r="QS74" s="22"/>
      <c r="QT74" s="22"/>
      <c r="QU74" s="22"/>
      <c r="QV74" s="22"/>
      <c r="QW74" s="22"/>
      <c r="QX74" s="22"/>
      <c r="QY74" s="22"/>
      <c r="QZ74" s="22"/>
      <c r="RA74" s="22"/>
      <c r="RB74" s="22"/>
      <c r="RC74" s="22"/>
      <c r="RD74" s="22"/>
      <c r="RE74" s="22"/>
      <c r="RF74" s="22"/>
      <c r="RG74" s="22"/>
      <c r="RH74" s="22"/>
      <c r="RI74" s="22"/>
      <c r="RJ74" s="22"/>
      <c r="RK74" s="22"/>
      <c r="RL74" s="22"/>
      <c r="RM74" s="22"/>
      <c r="RN74" s="22"/>
      <c r="RO74" s="22"/>
      <c r="RP74" s="22"/>
      <c r="RQ74" s="22"/>
      <c r="RR74" s="22"/>
      <c r="RS74" s="22"/>
      <c r="RT74" s="22"/>
      <c r="RU74" s="22"/>
      <c r="RV74" s="22"/>
      <c r="RW74" s="22"/>
      <c r="RX74" s="22"/>
      <c r="RY74" s="22"/>
      <c r="RZ74" s="22"/>
      <c r="SA74" s="22"/>
      <c r="SB74" s="22"/>
      <c r="SC74" s="22"/>
      <c r="SD74" s="22"/>
      <c r="SE74" s="22"/>
      <c r="SF74" s="22"/>
      <c r="SG74" s="22"/>
      <c r="SH74" s="22"/>
      <c r="SI74" s="22"/>
      <c r="SJ74" s="22"/>
      <c r="SK74" s="22"/>
      <c r="SL74" s="22"/>
      <c r="SM74" s="22"/>
      <c r="SN74" s="22"/>
      <c r="SO74" s="22"/>
      <c r="SP74" s="22"/>
      <c r="SQ74" s="22"/>
      <c r="SR74" s="22"/>
      <c r="SS74" s="22"/>
      <c r="ST74" s="22"/>
      <c r="SU74" s="22"/>
      <c r="SV74" s="22"/>
      <c r="SW74" s="22"/>
      <c r="SX74" s="22"/>
      <c r="SY74" s="22"/>
      <c r="SZ74" s="22"/>
      <c r="TA74" s="22"/>
      <c r="TB74" s="22"/>
      <c r="TC74" s="22"/>
      <c r="TD74" s="22"/>
      <c r="TE74" s="22"/>
      <c r="TF74" s="22"/>
      <c r="TG74" s="22"/>
      <c r="TH74" s="22"/>
      <c r="TI74" s="22"/>
      <c r="TJ74" s="22"/>
      <c r="TK74" s="22"/>
      <c r="TL74" s="22"/>
      <c r="TM74" s="22"/>
      <c r="TN74" s="22"/>
      <c r="TO74" s="22"/>
      <c r="TP74" s="22"/>
      <c r="TQ74" s="22"/>
      <c r="TR74" s="22"/>
      <c r="TS74" s="22"/>
      <c r="TT74" s="22"/>
      <c r="TU74" s="22"/>
      <c r="TV74" s="22"/>
      <c r="TW74" s="22"/>
      <c r="TX74" s="22"/>
      <c r="TY74" s="22"/>
      <c r="TZ74" s="22"/>
      <c r="UA74" s="22"/>
      <c r="UB74" s="22"/>
      <c r="UC74" s="22"/>
      <c r="UD74" s="22"/>
      <c r="UE74" s="22"/>
      <c r="UF74" s="22"/>
      <c r="UG74" s="22"/>
      <c r="UH74" s="22"/>
      <c r="UI74" s="22"/>
      <c r="UJ74" s="22"/>
      <c r="UK74" s="22"/>
      <c r="UL74" s="22"/>
      <c r="UM74" s="22"/>
      <c r="UN74" s="22"/>
      <c r="UO74" s="22"/>
      <c r="UP74" s="22"/>
      <c r="UQ74" s="22"/>
      <c r="UR74" s="22"/>
      <c r="US74" s="22"/>
      <c r="UT74" s="22"/>
      <c r="UU74" s="22"/>
      <c r="UV74" s="22"/>
      <c r="UW74" s="22"/>
      <c r="UX74" s="22"/>
      <c r="UY74" s="22"/>
      <c r="UZ74" s="22"/>
      <c r="VA74" s="22"/>
      <c r="VB74" s="22"/>
      <c r="VC74" s="22"/>
      <c r="VD74" s="22"/>
      <c r="VE74" s="22"/>
      <c r="VF74" s="22"/>
      <c r="VG74" s="22"/>
      <c r="VH74" s="22"/>
      <c r="VI74" s="22"/>
      <c r="VJ74" s="22"/>
      <c r="VK74" s="22"/>
      <c r="VL74" s="22"/>
      <c r="VM74" s="22"/>
      <c r="VN74" s="22"/>
      <c r="VO74" s="22"/>
      <c r="VP74" s="22"/>
      <c r="VQ74" s="22"/>
      <c r="VR74" s="22"/>
      <c r="VS74" s="22"/>
      <c r="VT74" s="22"/>
      <c r="VU74" s="22"/>
      <c r="VV74" s="22"/>
      <c r="VW74" s="22"/>
      <c r="VX74" s="22"/>
      <c r="VY74" s="22"/>
      <c r="VZ74" s="22"/>
      <c r="WA74" s="22"/>
      <c r="WB74" s="22"/>
      <c r="WC74" s="22"/>
      <c r="WD74" s="22"/>
      <c r="WE74" s="22"/>
      <c r="WF74" s="22"/>
      <c r="WG74" s="22"/>
      <c r="WH74" s="22"/>
      <c r="WI74" s="22"/>
      <c r="WJ74" s="22"/>
      <c r="WK74" s="22"/>
      <c r="WL74" s="22"/>
      <c r="WM74" s="22"/>
      <c r="WN74" s="22"/>
      <c r="WO74" s="22"/>
      <c r="WP74" s="22"/>
      <c r="WQ74" s="22"/>
      <c r="WR74" s="22"/>
      <c r="WS74" s="22"/>
      <c r="WT74" s="22"/>
      <c r="WU74" s="22"/>
      <c r="WV74" s="22"/>
      <c r="WW74" s="22"/>
      <c r="WX74" s="22"/>
      <c r="WY74" s="22"/>
      <c r="WZ74" s="22"/>
      <c r="XA74" s="22"/>
      <c r="XB74" s="22"/>
      <c r="XC74" s="22"/>
      <c r="XD74" s="22"/>
      <c r="XE74" s="22"/>
      <c r="XF74" s="22"/>
      <c r="XG74" s="22"/>
      <c r="XH74" s="22"/>
      <c r="XI74" s="22"/>
      <c r="XJ74" s="22"/>
      <c r="XK74" s="22"/>
      <c r="XL74" s="22"/>
      <c r="XM74" s="22"/>
      <c r="XN74" s="22"/>
      <c r="XO74" s="22"/>
      <c r="XP74" s="22"/>
      <c r="XQ74" s="22"/>
      <c r="XR74" s="22"/>
      <c r="XS74" s="22"/>
      <c r="XT74" s="22"/>
      <c r="XU74" s="22"/>
      <c r="XV74" s="22"/>
      <c r="XW74" s="22"/>
      <c r="XX74" s="22"/>
      <c r="XY74" s="22"/>
      <c r="XZ74" s="22"/>
      <c r="YA74" s="22"/>
      <c r="YB74" s="22"/>
      <c r="YC74" s="22"/>
      <c r="YD74" s="22"/>
      <c r="YE74" s="22"/>
      <c r="YF74" s="22"/>
      <c r="YG74" s="22"/>
      <c r="YH74" s="22"/>
      <c r="YI74" s="22"/>
      <c r="YJ74" s="22"/>
      <c r="YK74" s="22"/>
      <c r="YL74" s="22"/>
      <c r="YM74" s="22"/>
      <c r="YN74" s="22"/>
      <c r="YO74" s="22"/>
      <c r="YP74" s="22"/>
      <c r="YQ74" s="22"/>
      <c r="YR74" s="22"/>
      <c r="YS74" s="22"/>
      <c r="YT74" s="22"/>
      <c r="YU74" s="22"/>
      <c r="YV74" s="22"/>
      <c r="YW74" s="22"/>
      <c r="YX74" s="22"/>
      <c r="YY74" s="22"/>
      <c r="YZ74" s="22"/>
      <c r="ZA74" s="22"/>
      <c r="ZB74" s="22"/>
      <c r="ZC74" s="22"/>
      <c r="ZD74" s="22"/>
      <c r="ZE74" s="22"/>
      <c r="ZF74" s="22"/>
      <c r="ZG74" s="22"/>
      <c r="ZH74" s="22"/>
      <c r="ZI74" s="22"/>
      <c r="ZJ74" s="22"/>
      <c r="ZK74" s="22"/>
      <c r="ZL74" s="22"/>
      <c r="ZM74" s="22"/>
      <c r="ZN74" s="22"/>
      <c r="ZO74" s="22"/>
      <c r="ZP74" s="22"/>
      <c r="ZQ74" s="22"/>
      <c r="ZR74" s="22"/>
      <c r="ZS74" s="22"/>
      <c r="ZT74" s="22"/>
      <c r="ZU74" s="22"/>
      <c r="ZV74" s="22"/>
      <c r="ZW74" s="22"/>
      <c r="ZX74" s="22"/>
      <c r="ZY74" s="22"/>
      <c r="ZZ74" s="22"/>
      <c r="AAA74" s="22"/>
      <c r="AAB74" s="22"/>
      <c r="AAC74" s="22"/>
      <c r="AAD74" s="22"/>
      <c r="AAE74" s="22"/>
      <c r="AAF74" s="22"/>
      <c r="AAG74" s="22"/>
      <c r="AAH74" s="22"/>
      <c r="AAI74" s="22"/>
      <c r="AAJ74" s="22"/>
      <c r="AAK74" s="22"/>
      <c r="AAL74" s="22"/>
      <c r="AAM74" s="22"/>
      <c r="AAN74" s="22"/>
      <c r="AAO74" s="22"/>
      <c r="AAP74" s="22"/>
      <c r="AAQ74" s="22"/>
      <c r="AAR74" s="22"/>
      <c r="AAS74" s="22"/>
      <c r="AAT74" s="22"/>
      <c r="AAU74" s="22"/>
      <c r="AAV74" s="22"/>
      <c r="AAW74" s="22"/>
      <c r="AAX74" s="22"/>
      <c r="AAY74" s="22"/>
      <c r="AAZ74" s="22"/>
      <c r="ABA74" s="22"/>
      <c r="ABB74" s="22"/>
      <c r="ABC74" s="22"/>
      <c r="ABD74" s="22"/>
      <c r="ABE74" s="22"/>
      <c r="ABF74" s="22"/>
      <c r="ABG74" s="22"/>
      <c r="ABH74" s="22"/>
      <c r="ABI74" s="22"/>
      <c r="ABJ74" s="22"/>
      <c r="ABK74" s="22"/>
      <c r="ABL74" s="22"/>
      <c r="ABM74" s="22"/>
      <c r="ABN74" s="22"/>
      <c r="ABO74" s="22"/>
      <c r="ABP74" s="22"/>
      <c r="ABQ74" s="22"/>
      <c r="ABR74" s="22"/>
      <c r="ABS74" s="22"/>
      <c r="ABT74" s="22"/>
      <c r="ABU74" s="22"/>
      <c r="ABV74" s="22"/>
      <c r="ABW74" s="22"/>
      <c r="ABX74" s="22"/>
      <c r="ABY74" s="22"/>
      <c r="ABZ74" s="22"/>
      <c r="ACA74" s="22"/>
      <c r="ACB74" s="22"/>
      <c r="ACC74" s="22"/>
      <c r="ACD74" s="22"/>
      <c r="ACE74" s="22"/>
      <c r="ACF74" s="22"/>
      <c r="ACG74" s="22"/>
      <c r="ACH74" s="22"/>
      <c r="ACI74" s="22"/>
      <c r="ACJ74" s="22"/>
      <c r="ACK74" s="22"/>
      <c r="ACL74" s="22"/>
      <c r="ACM74" s="22"/>
      <c r="ACN74" s="22"/>
      <c r="ACO74" s="22"/>
      <c r="ACP74" s="22"/>
      <c r="ACQ74" s="22"/>
      <c r="ACR74" s="22"/>
      <c r="ACS74" s="22"/>
      <c r="ACT74" s="22"/>
      <c r="ACU74" s="22"/>
      <c r="ACV74" s="22"/>
      <c r="ACW74" s="22"/>
      <c r="ACX74" s="22"/>
      <c r="ACY74" s="22"/>
      <c r="ACZ74" s="22"/>
      <c r="ADA74" s="22"/>
      <c r="ADB74" s="22"/>
      <c r="ADC74" s="22"/>
      <c r="ADD74" s="22"/>
      <c r="ADE74" s="22"/>
      <c r="ADF74" s="22"/>
      <c r="ADG74" s="22"/>
      <c r="ADH74" s="22"/>
      <c r="ADI74" s="22"/>
      <c r="ADJ74" s="22"/>
      <c r="ADK74" s="22"/>
      <c r="ADL74" s="22"/>
      <c r="ADM74" s="22"/>
      <c r="ADN74" s="22"/>
      <c r="ADO74" s="22"/>
      <c r="ADP74" s="22"/>
      <c r="ADQ74" s="22"/>
      <c r="ADR74" s="22"/>
      <c r="ADS74" s="22"/>
      <c r="ADT74" s="22"/>
      <c r="ADU74" s="22"/>
      <c r="ADV74" s="22"/>
      <c r="ADW74" s="22"/>
      <c r="ADX74" s="22"/>
      <c r="ADY74" s="22"/>
      <c r="ADZ74" s="22"/>
      <c r="AEA74" s="22"/>
      <c r="AEB74" s="22"/>
      <c r="AEC74" s="22"/>
      <c r="AED74" s="22"/>
      <c r="AEE74" s="22"/>
      <c r="AEF74" s="22"/>
      <c r="AEG74" s="22"/>
      <c r="AEH74" s="22"/>
      <c r="AEI74" s="22"/>
      <c r="AEJ74" s="22"/>
      <c r="AEK74" s="22"/>
      <c r="AEL74" s="22"/>
      <c r="AEM74" s="22"/>
      <c r="AEN74" s="22"/>
      <c r="AEO74" s="22"/>
      <c r="AEP74" s="22"/>
      <c r="AEQ74" s="22"/>
      <c r="AER74" s="22"/>
      <c r="AES74" s="22"/>
      <c r="AET74" s="22"/>
      <c r="AEU74" s="22"/>
      <c r="AEV74" s="22"/>
      <c r="AEW74" s="22"/>
      <c r="AEX74" s="22"/>
      <c r="AEY74" s="22"/>
      <c r="AEZ74" s="22"/>
      <c r="AFA74" s="22"/>
      <c r="AFB74" s="22"/>
      <c r="AFC74" s="22"/>
      <c r="AFD74" s="22"/>
      <c r="AFE74" s="22"/>
      <c r="AFF74" s="22"/>
      <c r="AFG74" s="22"/>
      <c r="AFH74" s="22"/>
      <c r="AFI74" s="22"/>
      <c r="AFJ74" s="22"/>
      <c r="AFK74" s="22"/>
      <c r="AFL74" s="22"/>
      <c r="AFM74" s="22"/>
      <c r="AFN74" s="22"/>
      <c r="AFO74" s="22"/>
      <c r="AFP74" s="22"/>
      <c r="AFQ74" s="22"/>
      <c r="AFR74" s="22"/>
    </row>
    <row r="75" spans="1:850" ht="18.75">
      <c r="A75" s="22">
        <v>42064</v>
      </c>
      <c r="B75" s="29">
        <v>46534</v>
      </c>
      <c r="C75" s="29">
        <v>123560</v>
      </c>
      <c r="D75" s="29">
        <v>1539</v>
      </c>
      <c r="E75" s="29">
        <v>16391</v>
      </c>
      <c r="F75" s="29">
        <v>76547</v>
      </c>
      <c r="G75" s="29">
        <v>67104</v>
      </c>
      <c r="H75" s="29">
        <v>4694</v>
      </c>
      <c r="I75" s="29">
        <v>44503</v>
      </c>
      <c r="J75" s="29">
        <v>11819</v>
      </c>
      <c r="K75" s="29">
        <v>4453</v>
      </c>
      <c r="L75" s="29">
        <v>2753</v>
      </c>
      <c r="M75" s="29">
        <v>5109</v>
      </c>
      <c r="N75" s="29">
        <v>7153</v>
      </c>
      <c r="O75" s="29">
        <v>7151</v>
      </c>
      <c r="P75" s="29">
        <v>9283</v>
      </c>
      <c r="Q75" s="29">
        <v>1658</v>
      </c>
      <c r="R75" s="29">
        <v>1197</v>
      </c>
      <c r="S75" s="29">
        <v>18912</v>
      </c>
      <c r="T75" s="40">
        <v>10968</v>
      </c>
      <c r="U75" s="40">
        <v>5561</v>
      </c>
      <c r="V75" s="39">
        <v>13186</v>
      </c>
      <c r="W75" s="39">
        <v>16754</v>
      </c>
      <c r="X75" s="39">
        <v>6059</v>
      </c>
      <c r="Y75" s="40">
        <v>5082</v>
      </c>
      <c r="Z75" s="40">
        <v>34749</v>
      </c>
      <c r="AA75" s="40">
        <v>2072</v>
      </c>
      <c r="AB75" s="40">
        <v>6021</v>
      </c>
      <c r="AC75" s="39">
        <v>22382</v>
      </c>
      <c r="AD75" s="35">
        <v>203</v>
      </c>
      <c r="AE75" s="40">
        <v>8120</v>
      </c>
      <c r="AF75" s="40">
        <v>6676</v>
      </c>
      <c r="AG75" s="40"/>
      <c r="AH75" s="40"/>
      <c r="AI75" s="40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22"/>
      <c r="CV75" s="22"/>
      <c r="EL75" s="22"/>
      <c r="EM75" s="22"/>
      <c r="EN75" s="22"/>
      <c r="EO75" s="22"/>
      <c r="EP75" s="22"/>
      <c r="EQ75" s="22"/>
      <c r="ER75" s="22"/>
      <c r="ES75" s="22"/>
      <c r="ET75" s="22"/>
      <c r="EU75" s="22"/>
      <c r="EV75" s="22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  <c r="FL75" s="22"/>
      <c r="FM75" s="22"/>
      <c r="FN75" s="22"/>
      <c r="FO75" s="22"/>
      <c r="FP75" s="22"/>
      <c r="FQ75" s="22"/>
      <c r="FR75" s="22"/>
      <c r="FS75" s="22"/>
      <c r="FT75" s="22"/>
      <c r="FU75" s="22"/>
      <c r="FV75" s="22"/>
      <c r="FW75" s="22"/>
      <c r="FX75" s="22"/>
      <c r="FY75" s="22"/>
      <c r="FZ75" s="22"/>
      <c r="GA75" s="22"/>
      <c r="GB75" s="22"/>
      <c r="GC75" s="22"/>
      <c r="GD75" s="22"/>
      <c r="GE75" s="22"/>
      <c r="GF75" s="22"/>
      <c r="GG75" s="22"/>
      <c r="GH75" s="22"/>
      <c r="GI75" s="22"/>
      <c r="GJ75" s="22"/>
      <c r="GK75" s="22"/>
      <c r="GL75" s="22"/>
      <c r="GM75" s="22"/>
      <c r="GN75" s="22"/>
      <c r="GO75" s="22"/>
      <c r="GP75" s="22"/>
      <c r="GQ75" s="22"/>
      <c r="GR75" s="22"/>
      <c r="GS75" s="22"/>
      <c r="GT75" s="22"/>
      <c r="GU75" s="22"/>
      <c r="GV75" s="22"/>
      <c r="GW75" s="22"/>
      <c r="GX75" s="22"/>
      <c r="GY75" s="22"/>
      <c r="GZ75" s="22"/>
      <c r="HA75" s="22"/>
      <c r="HB75" s="22"/>
      <c r="HC75" s="22"/>
      <c r="HD75" s="22"/>
      <c r="HE75" s="22"/>
      <c r="HF75" s="22"/>
      <c r="HG75" s="22"/>
      <c r="HH75" s="22"/>
      <c r="HI75" s="22"/>
      <c r="HJ75" s="22"/>
      <c r="HK75" s="22"/>
      <c r="HL75" s="22"/>
      <c r="HM75" s="22"/>
      <c r="HN75" s="22"/>
      <c r="HO75" s="22"/>
      <c r="HP75" s="22"/>
      <c r="HQ75" s="22"/>
      <c r="HR75" s="22"/>
      <c r="HS75" s="22"/>
      <c r="HT75" s="22"/>
      <c r="HU75" s="22"/>
      <c r="HV75" s="22"/>
      <c r="HW75" s="22"/>
      <c r="HX75" s="22"/>
      <c r="HY75" s="22"/>
      <c r="HZ75" s="22"/>
      <c r="IA75" s="22"/>
      <c r="IB75" s="22"/>
      <c r="IC75" s="22"/>
      <c r="ID75" s="22"/>
      <c r="IE75" s="22"/>
      <c r="IF75" s="22"/>
      <c r="IG75" s="22"/>
      <c r="IH75" s="22"/>
      <c r="II75" s="22"/>
      <c r="IJ75" s="22"/>
      <c r="IK75" s="22"/>
      <c r="IL75" s="22"/>
      <c r="IM75" s="22"/>
      <c r="IN75" s="22"/>
      <c r="IO75" s="22"/>
      <c r="IP75" s="22"/>
      <c r="IQ75" s="22"/>
      <c r="IR75" s="22"/>
      <c r="IS75" s="22"/>
      <c r="IT75" s="22"/>
      <c r="IU75" s="22"/>
      <c r="IV75" s="22"/>
      <c r="IW75" s="22"/>
      <c r="IX75" s="22"/>
      <c r="IY75" s="22"/>
      <c r="IZ75" s="22"/>
      <c r="JA75" s="22"/>
      <c r="JB75" s="22"/>
      <c r="JC75" s="22"/>
      <c r="JD75" s="22"/>
      <c r="JE75" s="22"/>
      <c r="JF75" s="22"/>
      <c r="JG75" s="22"/>
      <c r="JH75" s="22"/>
      <c r="JI75" s="22"/>
      <c r="JJ75" s="22"/>
      <c r="JK75" s="22"/>
      <c r="JL75" s="22"/>
      <c r="JM75" s="22"/>
      <c r="JN75" s="22"/>
      <c r="JO75" s="22"/>
      <c r="JP75" s="22"/>
      <c r="JQ75" s="22"/>
      <c r="JR75" s="22"/>
      <c r="JS75" s="22"/>
      <c r="JT75" s="22"/>
      <c r="JU75" s="22"/>
      <c r="JV75" s="22"/>
      <c r="JW75" s="22"/>
      <c r="JX75" s="22"/>
      <c r="JY75" s="22"/>
      <c r="JZ75" s="22"/>
      <c r="KA75" s="22"/>
      <c r="KB75" s="22"/>
      <c r="KC75" s="22"/>
      <c r="KD75" s="22"/>
      <c r="KE75" s="22"/>
      <c r="KF75" s="22"/>
      <c r="KG75" s="22"/>
      <c r="KH75" s="22"/>
      <c r="KI75" s="22"/>
      <c r="KJ75" s="22"/>
      <c r="KK75" s="22"/>
      <c r="KL75" s="22"/>
      <c r="KM75" s="22"/>
      <c r="KN75" s="22"/>
      <c r="KO75" s="22"/>
      <c r="KP75" s="22"/>
      <c r="KQ75" s="22"/>
      <c r="KR75" s="22"/>
      <c r="KS75" s="22"/>
      <c r="KT75" s="22"/>
      <c r="KU75" s="22"/>
      <c r="KV75" s="22"/>
      <c r="KW75" s="22"/>
      <c r="KX75" s="22"/>
      <c r="KY75" s="22"/>
      <c r="KZ75" s="22"/>
      <c r="LA75" s="22"/>
      <c r="LB75" s="22"/>
      <c r="LC75" s="22"/>
      <c r="LD75" s="22"/>
      <c r="LE75" s="22"/>
      <c r="LF75" s="22"/>
      <c r="LG75" s="22"/>
      <c r="LH75" s="22"/>
      <c r="LI75" s="22"/>
      <c r="LJ75" s="22"/>
      <c r="LK75" s="22"/>
      <c r="LL75" s="22"/>
      <c r="LM75" s="22"/>
      <c r="LN75" s="22"/>
      <c r="LO75" s="22"/>
      <c r="LP75" s="22"/>
      <c r="LQ75" s="22"/>
      <c r="LR75" s="22"/>
      <c r="LS75" s="22"/>
      <c r="LT75" s="22"/>
      <c r="LU75" s="22"/>
      <c r="LV75" s="22"/>
      <c r="LW75" s="22"/>
      <c r="LX75" s="22"/>
      <c r="LY75" s="22"/>
      <c r="LZ75" s="22"/>
      <c r="MA75" s="22"/>
      <c r="MB75" s="22"/>
      <c r="MC75" s="22"/>
      <c r="MD75" s="22"/>
      <c r="ME75" s="22"/>
      <c r="MF75" s="22"/>
      <c r="MG75" s="22"/>
      <c r="MH75" s="22"/>
      <c r="MI75" s="22"/>
      <c r="MJ75" s="22"/>
      <c r="MK75" s="22"/>
      <c r="ML75" s="22"/>
      <c r="MM75" s="22"/>
      <c r="MN75" s="22"/>
      <c r="MO75" s="22"/>
      <c r="MP75" s="22"/>
      <c r="MQ75" s="22"/>
      <c r="MR75" s="22"/>
      <c r="MS75" s="22"/>
      <c r="MT75" s="22"/>
      <c r="MU75" s="22"/>
      <c r="MV75" s="22"/>
      <c r="MW75" s="22"/>
      <c r="MX75" s="22"/>
      <c r="MY75" s="22"/>
      <c r="MZ75" s="22"/>
      <c r="NA75" s="22"/>
      <c r="NB75" s="22"/>
      <c r="NC75" s="22"/>
      <c r="ND75" s="22"/>
      <c r="NE75" s="22"/>
      <c r="NF75" s="22"/>
      <c r="NG75" s="22"/>
      <c r="NH75" s="22"/>
      <c r="NI75" s="22"/>
      <c r="NJ75" s="22"/>
      <c r="NK75" s="22"/>
      <c r="NL75" s="22"/>
      <c r="NM75" s="22"/>
      <c r="NN75" s="22"/>
      <c r="NO75" s="22"/>
      <c r="NP75" s="22"/>
      <c r="NQ75" s="22"/>
      <c r="NR75" s="22"/>
      <c r="NS75" s="22"/>
      <c r="NT75" s="22"/>
      <c r="NU75" s="22"/>
      <c r="NV75" s="22"/>
      <c r="NW75" s="22"/>
      <c r="NX75" s="22"/>
      <c r="NY75" s="22"/>
      <c r="NZ75" s="22"/>
      <c r="OA75" s="22"/>
      <c r="OB75" s="22"/>
      <c r="OC75" s="22"/>
      <c r="OD75" s="22"/>
      <c r="OE75" s="22"/>
      <c r="OF75" s="22"/>
      <c r="OG75" s="22"/>
      <c r="OH75" s="22"/>
      <c r="OI75" s="22"/>
      <c r="OJ75" s="22"/>
      <c r="OK75" s="22"/>
      <c r="OL75" s="22"/>
      <c r="OM75" s="22"/>
      <c r="ON75" s="22"/>
      <c r="OO75" s="22"/>
      <c r="OP75" s="22"/>
      <c r="OQ75" s="22"/>
      <c r="OR75" s="22"/>
      <c r="OS75" s="22"/>
      <c r="OT75" s="22"/>
      <c r="OU75" s="22"/>
      <c r="OV75" s="22"/>
      <c r="OW75" s="22"/>
      <c r="OX75" s="22"/>
      <c r="OY75" s="22"/>
      <c r="OZ75" s="22"/>
      <c r="PA75" s="22"/>
      <c r="PB75" s="22"/>
      <c r="PC75" s="22"/>
      <c r="PD75" s="22"/>
      <c r="PE75" s="22"/>
      <c r="PF75" s="22"/>
      <c r="PG75" s="22"/>
      <c r="PH75" s="22"/>
      <c r="PI75" s="22"/>
      <c r="PJ75" s="22"/>
      <c r="PK75" s="22"/>
      <c r="PL75" s="22"/>
      <c r="PM75" s="22"/>
      <c r="PN75" s="22"/>
      <c r="PO75" s="22"/>
      <c r="PP75" s="22"/>
      <c r="PQ75" s="22"/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/>
      <c r="QE75" s="22"/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/>
      <c r="QS75" s="22"/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/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/>
      <c r="RU75" s="22"/>
      <c r="RV75" s="22"/>
      <c r="RW75" s="22"/>
      <c r="RX75" s="22"/>
      <c r="RY75" s="22"/>
      <c r="RZ75" s="22"/>
      <c r="SA75" s="22"/>
      <c r="SB75" s="22"/>
      <c r="SC75" s="22"/>
      <c r="SD75" s="22"/>
      <c r="SE75" s="22"/>
      <c r="SF75" s="22"/>
      <c r="SG75" s="22"/>
      <c r="SH75" s="22"/>
      <c r="SI75" s="22"/>
      <c r="SJ75" s="22"/>
      <c r="SK75" s="22"/>
      <c r="SL75" s="22"/>
      <c r="SM75" s="22"/>
      <c r="SN75" s="22"/>
      <c r="SO75" s="22"/>
      <c r="SP75" s="22"/>
      <c r="SQ75" s="22"/>
      <c r="SR75" s="22"/>
      <c r="SS75" s="22"/>
      <c r="ST75" s="22"/>
      <c r="SU75" s="22"/>
      <c r="SV75" s="22"/>
      <c r="SW75" s="22"/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/>
      <c r="TK75" s="22"/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/>
      <c r="UD75" s="22"/>
      <c r="UE75" s="22"/>
      <c r="UF75" s="22"/>
      <c r="UG75" s="22"/>
      <c r="UH75" s="22"/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/>
      <c r="UW75" s="22"/>
      <c r="UX75" s="22"/>
      <c r="UY75" s="22"/>
      <c r="UZ75" s="22"/>
      <c r="VA75" s="22"/>
      <c r="VB75" s="22"/>
      <c r="VC75" s="22"/>
      <c r="VD75" s="22"/>
      <c r="VE75" s="22"/>
      <c r="VF75" s="22"/>
      <c r="VG75" s="22"/>
      <c r="VH75" s="22"/>
      <c r="VI75" s="22"/>
      <c r="VJ75" s="22"/>
      <c r="VK75" s="22"/>
      <c r="VL75" s="22"/>
      <c r="VM75" s="22"/>
      <c r="VN75" s="22"/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/>
      <c r="VZ75" s="22"/>
      <c r="WA75" s="22"/>
      <c r="WB75" s="22"/>
      <c r="WC75" s="22"/>
      <c r="WD75" s="22"/>
      <c r="WE75" s="22"/>
      <c r="WF75" s="22"/>
      <c r="WG75" s="22"/>
      <c r="WH75" s="22"/>
      <c r="WI75" s="22"/>
      <c r="WJ75" s="22"/>
      <c r="WK75" s="22"/>
      <c r="WL75" s="22"/>
      <c r="WM75" s="22"/>
      <c r="WN75" s="22"/>
      <c r="WO75" s="22"/>
      <c r="WP75" s="22"/>
      <c r="WQ75" s="22"/>
      <c r="WR75" s="22"/>
      <c r="WS75" s="22"/>
      <c r="WT75" s="22"/>
      <c r="WU75" s="22"/>
      <c r="WV75" s="22"/>
      <c r="WW75" s="22"/>
      <c r="WX75" s="22"/>
      <c r="WY75" s="22"/>
      <c r="WZ75" s="22"/>
      <c r="XA75" s="22"/>
      <c r="XB75" s="22"/>
      <c r="XC75" s="22"/>
      <c r="XD75" s="22"/>
      <c r="XE75" s="22"/>
      <c r="XF75" s="22"/>
      <c r="XG75" s="22"/>
      <c r="XH75" s="22"/>
      <c r="XI75" s="22"/>
      <c r="XJ75" s="22"/>
      <c r="XK75" s="22"/>
      <c r="XL75" s="22"/>
      <c r="XM75" s="22"/>
      <c r="XN75" s="22"/>
      <c r="XO75" s="22"/>
      <c r="XP75" s="22"/>
      <c r="XQ75" s="22"/>
      <c r="XR75" s="22"/>
      <c r="XS75" s="22"/>
      <c r="XT75" s="22"/>
      <c r="XU75" s="22"/>
      <c r="XV75" s="22"/>
      <c r="XW75" s="22"/>
      <c r="XX75" s="22"/>
      <c r="XY75" s="22"/>
      <c r="XZ75" s="22"/>
      <c r="YA75" s="22"/>
      <c r="YB75" s="22"/>
      <c r="YC75" s="22"/>
      <c r="YD75" s="22"/>
      <c r="YE75" s="22"/>
      <c r="YF75" s="22"/>
      <c r="YG75" s="22"/>
      <c r="YH75" s="22"/>
      <c r="YI75" s="22"/>
      <c r="YJ75" s="22"/>
      <c r="YK75" s="22"/>
      <c r="YL75" s="22"/>
      <c r="YM75" s="22"/>
      <c r="YN75" s="22"/>
      <c r="YO75" s="22"/>
      <c r="YP75" s="22"/>
      <c r="YQ75" s="22"/>
      <c r="YR75" s="22"/>
      <c r="YS75" s="22"/>
      <c r="YT75" s="22"/>
      <c r="YU75" s="22"/>
      <c r="YV75" s="22"/>
      <c r="YW75" s="22"/>
      <c r="YX75" s="22"/>
      <c r="YY75" s="22"/>
      <c r="YZ75" s="22"/>
      <c r="ZA75" s="22"/>
      <c r="ZB75" s="22"/>
      <c r="ZC75" s="22"/>
      <c r="ZD75" s="22"/>
      <c r="ZE75" s="22"/>
      <c r="ZF75" s="22"/>
      <c r="ZG75" s="22"/>
      <c r="ZH75" s="22"/>
      <c r="ZI75" s="22"/>
      <c r="ZJ75" s="22"/>
      <c r="ZK75" s="22"/>
      <c r="ZL75" s="22"/>
      <c r="ZM75" s="22"/>
      <c r="ZN75" s="22"/>
      <c r="ZO75" s="22"/>
      <c r="ZP75" s="22"/>
      <c r="ZQ75" s="22"/>
      <c r="ZR75" s="22"/>
      <c r="ZS75" s="22"/>
      <c r="ZT75" s="22"/>
      <c r="ZU75" s="22"/>
      <c r="ZV75" s="22"/>
      <c r="ZW75" s="22"/>
      <c r="ZX75" s="22"/>
      <c r="ZY75" s="22"/>
      <c r="ZZ75" s="22"/>
      <c r="AAA75" s="22"/>
      <c r="AAB75" s="22"/>
      <c r="AAC75" s="22"/>
      <c r="AAD75" s="22"/>
      <c r="AAE75" s="22"/>
      <c r="AAF75" s="22"/>
      <c r="AAG75" s="22"/>
      <c r="AAH75" s="22"/>
      <c r="AAI75" s="22"/>
      <c r="AAJ75" s="22"/>
      <c r="AAK75" s="22"/>
      <c r="AAL75" s="22"/>
      <c r="AAM75" s="22"/>
      <c r="AAN75" s="22"/>
      <c r="AAO75" s="22"/>
      <c r="AAP75" s="22"/>
      <c r="AAQ75" s="22"/>
      <c r="AAR75" s="22"/>
      <c r="AAS75" s="22"/>
      <c r="AAT75" s="22"/>
      <c r="AAU75" s="22"/>
      <c r="AAV75" s="22"/>
      <c r="AAW75" s="22"/>
      <c r="AAX75" s="22"/>
      <c r="AAY75" s="22"/>
      <c r="AAZ75" s="22"/>
      <c r="ABA75" s="22"/>
      <c r="ABB75" s="22"/>
      <c r="ABC75" s="22"/>
      <c r="ABD75" s="22"/>
      <c r="ABE75" s="22"/>
      <c r="ABF75" s="22"/>
      <c r="ABG75" s="22"/>
      <c r="ABH75" s="22"/>
      <c r="ABI75" s="22"/>
      <c r="ABJ75" s="22"/>
      <c r="ABK75" s="22"/>
      <c r="ABL75" s="22"/>
      <c r="ABM75" s="22"/>
      <c r="ABN75" s="22"/>
      <c r="ABO75" s="22"/>
      <c r="ABP75" s="22"/>
      <c r="ABQ75" s="22"/>
      <c r="ABR75" s="22"/>
      <c r="ABS75" s="22"/>
      <c r="ABT75" s="22"/>
      <c r="ABU75" s="22"/>
      <c r="ABV75" s="22"/>
      <c r="ABW75" s="22"/>
      <c r="ABX75" s="22"/>
      <c r="ABY75" s="22"/>
      <c r="ABZ75" s="22"/>
      <c r="ACA75" s="22"/>
      <c r="ACB75" s="22"/>
      <c r="ACC75" s="22"/>
      <c r="ACD75" s="22"/>
      <c r="ACE75" s="22"/>
      <c r="ACF75" s="22"/>
      <c r="ACG75" s="22"/>
      <c r="ACH75" s="22"/>
      <c r="ACI75" s="22"/>
      <c r="ACJ75" s="22"/>
      <c r="ACK75" s="22"/>
      <c r="ACL75" s="22"/>
      <c r="ACM75" s="22"/>
      <c r="ACN75" s="22"/>
      <c r="ACO75" s="22"/>
      <c r="ACP75" s="22"/>
      <c r="ACQ75" s="22"/>
      <c r="ACR75" s="22"/>
      <c r="ACS75" s="22"/>
      <c r="ACT75" s="22"/>
      <c r="ACU75" s="22"/>
      <c r="ACV75" s="22"/>
      <c r="ACW75" s="22"/>
      <c r="ACX75" s="22"/>
      <c r="ACY75" s="22"/>
      <c r="ACZ75" s="22"/>
      <c r="ADA75" s="22"/>
      <c r="ADB75" s="22"/>
      <c r="ADC75" s="22"/>
      <c r="ADD75" s="22"/>
      <c r="ADE75" s="22"/>
      <c r="ADF75" s="22"/>
      <c r="ADG75" s="22"/>
      <c r="ADH75" s="22"/>
      <c r="ADI75" s="22"/>
      <c r="ADJ75" s="22"/>
      <c r="ADK75" s="22"/>
      <c r="ADL75" s="22"/>
      <c r="ADM75" s="22"/>
      <c r="ADN75" s="22"/>
      <c r="ADO75" s="22"/>
      <c r="ADP75" s="22"/>
      <c r="ADQ75" s="22"/>
      <c r="ADR75" s="22"/>
      <c r="ADS75" s="22"/>
      <c r="ADT75" s="22"/>
      <c r="ADU75" s="22"/>
      <c r="ADV75" s="22"/>
      <c r="ADW75" s="22"/>
      <c r="ADX75" s="22"/>
      <c r="ADY75" s="22"/>
      <c r="ADZ75" s="22"/>
      <c r="AEA75" s="22"/>
      <c r="AEB75" s="22"/>
      <c r="AEC75" s="22"/>
      <c r="AED75" s="22"/>
      <c r="AEE75" s="22"/>
      <c r="AEF75" s="22"/>
      <c r="AEG75" s="22"/>
      <c r="AEH75" s="22"/>
      <c r="AEI75" s="22"/>
      <c r="AEJ75" s="22"/>
      <c r="AEK75" s="22"/>
      <c r="AEL75" s="22"/>
      <c r="AEM75" s="22"/>
      <c r="AEN75" s="22"/>
      <c r="AEO75" s="22"/>
      <c r="AEP75" s="22"/>
      <c r="AEQ75" s="22"/>
      <c r="AER75" s="22"/>
      <c r="AES75" s="22"/>
      <c r="AET75" s="22"/>
      <c r="AEU75" s="22"/>
      <c r="AEV75" s="22"/>
      <c r="AEW75" s="22"/>
      <c r="AEX75" s="22"/>
      <c r="AEY75" s="22"/>
      <c r="AEZ75" s="22"/>
      <c r="AFA75" s="22"/>
      <c r="AFB75" s="22"/>
      <c r="AFC75" s="22"/>
      <c r="AFD75" s="22"/>
      <c r="AFE75" s="22"/>
      <c r="AFF75" s="22"/>
      <c r="AFG75" s="22"/>
      <c r="AFH75" s="22"/>
      <c r="AFI75" s="22"/>
      <c r="AFJ75" s="22"/>
      <c r="AFK75" s="22"/>
      <c r="AFL75" s="22"/>
      <c r="AFM75" s="22"/>
      <c r="AFN75" s="22"/>
      <c r="AFO75" s="22"/>
      <c r="AFP75" s="22"/>
      <c r="AFQ75" s="22"/>
      <c r="AFR75" s="22"/>
    </row>
    <row r="76" spans="1:850" ht="18.75">
      <c r="A76" s="22">
        <v>42063</v>
      </c>
      <c r="B76" s="29">
        <v>53996</v>
      </c>
      <c r="C76" s="29">
        <v>129602</v>
      </c>
      <c r="D76" s="29">
        <v>1404</v>
      </c>
      <c r="E76" s="29">
        <v>16904</v>
      </c>
      <c r="F76" s="29">
        <v>77065</v>
      </c>
      <c r="G76" s="29">
        <v>69697</v>
      </c>
      <c r="H76" s="29">
        <v>5101</v>
      </c>
      <c r="I76" s="29">
        <v>43996</v>
      </c>
      <c r="J76" s="29">
        <v>15296</v>
      </c>
      <c r="K76" s="29">
        <v>6395</v>
      </c>
      <c r="L76" s="29">
        <v>3581</v>
      </c>
      <c r="M76" s="29">
        <v>5014</v>
      </c>
      <c r="N76" s="29">
        <v>8453</v>
      </c>
      <c r="O76" s="29">
        <v>8052</v>
      </c>
      <c r="P76" s="29">
        <v>12169</v>
      </c>
      <c r="Q76" s="29">
        <v>3102</v>
      </c>
      <c r="R76" s="29">
        <v>1326</v>
      </c>
      <c r="S76" s="29">
        <v>22708</v>
      </c>
      <c r="T76" s="40">
        <v>15158</v>
      </c>
      <c r="U76" s="40">
        <v>8384</v>
      </c>
      <c r="V76" s="39">
        <v>11090</v>
      </c>
      <c r="W76" s="39">
        <v>18164</v>
      </c>
      <c r="X76" s="39">
        <v>7151</v>
      </c>
      <c r="Y76" s="40">
        <v>6898</v>
      </c>
      <c r="Z76" s="40">
        <v>36835</v>
      </c>
      <c r="AA76" s="40">
        <v>3180</v>
      </c>
      <c r="AB76" s="40">
        <v>7886</v>
      </c>
      <c r="AC76" s="39">
        <v>25087</v>
      </c>
      <c r="AD76" s="35">
        <v>286</v>
      </c>
      <c r="AE76" s="40">
        <v>9197</v>
      </c>
      <c r="AF76" s="40">
        <v>6883</v>
      </c>
      <c r="AG76" s="40"/>
      <c r="AH76" s="40"/>
      <c r="AI76" s="40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22"/>
      <c r="CV76" s="22"/>
      <c r="EL76" s="22"/>
      <c r="EM76" s="22"/>
      <c r="EN76" s="22"/>
      <c r="EO76" s="22"/>
      <c r="EP76" s="22"/>
      <c r="EQ76" s="22"/>
      <c r="ER76" s="22"/>
      <c r="ES76" s="22"/>
      <c r="ET76" s="22"/>
      <c r="EU76" s="22"/>
      <c r="EV76" s="22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  <c r="FL76" s="22"/>
      <c r="FM76" s="22"/>
      <c r="FN76" s="22"/>
      <c r="FO76" s="22"/>
      <c r="FP76" s="22"/>
      <c r="FQ76" s="22"/>
      <c r="FR76" s="22"/>
      <c r="FS76" s="22"/>
      <c r="FT76" s="22"/>
      <c r="FU76" s="22"/>
      <c r="FV76" s="22"/>
      <c r="FW76" s="22"/>
      <c r="FX76" s="22"/>
      <c r="FY76" s="22"/>
      <c r="FZ76" s="22"/>
      <c r="GA76" s="22"/>
      <c r="GB76" s="22"/>
      <c r="GC76" s="22"/>
      <c r="GD76" s="22"/>
      <c r="GE76" s="22"/>
      <c r="GF76" s="22"/>
      <c r="GG76" s="22"/>
      <c r="GH76" s="22"/>
      <c r="GI76" s="22"/>
      <c r="GJ76" s="22"/>
      <c r="GK76" s="22"/>
      <c r="GL76" s="22"/>
      <c r="GM76" s="22"/>
      <c r="GN76" s="22"/>
      <c r="GO76" s="22"/>
      <c r="GP76" s="22"/>
      <c r="GQ76" s="22"/>
      <c r="GR76" s="22"/>
      <c r="GS76" s="22"/>
      <c r="GT76" s="22"/>
      <c r="GU76" s="22"/>
      <c r="GV76" s="22"/>
      <c r="GW76" s="22"/>
      <c r="GX76" s="22"/>
      <c r="GY76" s="22"/>
      <c r="GZ76" s="22"/>
      <c r="HA76" s="22"/>
      <c r="HB76" s="22"/>
      <c r="HC76" s="22"/>
      <c r="HD76" s="22"/>
      <c r="HE76" s="22"/>
      <c r="HF76" s="22"/>
      <c r="HG76" s="22"/>
      <c r="HH76" s="22"/>
      <c r="HI76" s="22"/>
      <c r="HJ76" s="22"/>
      <c r="HK76" s="22"/>
      <c r="HL76" s="22"/>
      <c r="HM76" s="22"/>
      <c r="HN76" s="22"/>
      <c r="HO76" s="22"/>
      <c r="HP76" s="22"/>
      <c r="HQ76" s="22"/>
      <c r="HR76" s="22"/>
      <c r="HS76" s="22"/>
      <c r="HT76" s="22"/>
      <c r="HU76" s="22"/>
      <c r="HV76" s="22"/>
      <c r="HW76" s="22"/>
      <c r="HX76" s="22"/>
      <c r="HY76" s="22"/>
      <c r="HZ76" s="22"/>
      <c r="IA76" s="22"/>
      <c r="IB76" s="22"/>
      <c r="IC76" s="22"/>
      <c r="ID76" s="22"/>
      <c r="IE76" s="22"/>
      <c r="IF76" s="22"/>
      <c r="IG76" s="22"/>
      <c r="IH76" s="22"/>
      <c r="II76" s="22"/>
      <c r="IJ76" s="22"/>
      <c r="IK76" s="22"/>
      <c r="IL76" s="22"/>
      <c r="IM76" s="22"/>
      <c r="IN76" s="22"/>
      <c r="IO76" s="22"/>
      <c r="IP76" s="22"/>
      <c r="IQ76" s="22"/>
      <c r="IR76" s="22"/>
      <c r="IS76" s="22"/>
      <c r="IT76" s="22"/>
      <c r="IU76" s="22"/>
      <c r="IV76" s="22"/>
      <c r="IW76" s="22"/>
      <c r="IX76" s="22"/>
      <c r="IY76" s="22"/>
      <c r="IZ76" s="22"/>
      <c r="JA76" s="22"/>
      <c r="JB76" s="22"/>
      <c r="JC76" s="22"/>
      <c r="JD76" s="22"/>
      <c r="JE76" s="22"/>
      <c r="JF76" s="22"/>
      <c r="JG76" s="22"/>
      <c r="JH76" s="22"/>
      <c r="JI76" s="22"/>
      <c r="JJ76" s="22"/>
      <c r="JK76" s="22"/>
      <c r="JL76" s="22"/>
      <c r="JM76" s="22"/>
      <c r="JN76" s="22"/>
      <c r="JO76" s="22"/>
      <c r="JP76" s="22"/>
      <c r="JQ76" s="22"/>
      <c r="JR76" s="22"/>
      <c r="JS76" s="22"/>
      <c r="JT76" s="22"/>
      <c r="JU76" s="22"/>
      <c r="JV76" s="22"/>
      <c r="JW76" s="22"/>
      <c r="JX76" s="22"/>
      <c r="JY76" s="22"/>
      <c r="JZ76" s="22"/>
      <c r="KA76" s="22"/>
      <c r="KB76" s="22"/>
      <c r="KC76" s="22"/>
      <c r="KD76" s="22"/>
      <c r="KE76" s="22"/>
      <c r="KF76" s="22"/>
      <c r="KG76" s="22"/>
      <c r="KH76" s="22"/>
      <c r="KI76" s="22"/>
      <c r="KJ76" s="22"/>
      <c r="KK76" s="22"/>
      <c r="KL76" s="22"/>
      <c r="KM76" s="22"/>
      <c r="KN76" s="22"/>
      <c r="KO76" s="22"/>
      <c r="KP76" s="22"/>
      <c r="KQ76" s="22"/>
      <c r="KR76" s="22"/>
      <c r="KS76" s="22"/>
      <c r="KT76" s="22"/>
      <c r="KU76" s="22"/>
      <c r="KV76" s="22"/>
      <c r="KW76" s="22"/>
      <c r="KX76" s="22"/>
      <c r="KY76" s="22"/>
      <c r="KZ76" s="22"/>
      <c r="LA76" s="22"/>
      <c r="LB76" s="22"/>
      <c r="LC76" s="22"/>
      <c r="LD76" s="22"/>
      <c r="LE76" s="22"/>
      <c r="LF76" s="22"/>
      <c r="LG76" s="22"/>
      <c r="LH76" s="22"/>
      <c r="LI76" s="22"/>
      <c r="LJ76" s="22"/>
      <c r="LK76" s="22"/>
      <c r="LL76" s="22"/>
      <c r="LM76" s="22"/>
      <c r="LN76" s="22"/>
      <c r="LO76" s="22"/>
      <c r="LP76" s="22"/>
      <c r="LQ76" s="22"/>
      <c r="LR76" s="22"/>
      <c r="LS76" s="22"/>
      <c r="LT76" s="22"/>
      <c r="LU76" s="22"/>
      <c r="LV76" s="22"/>
      <c r="LW76" s="22"/>
      <c r="LX76" s="22"/>
      <c r="LY76" s="22"/>
      <c r="LZ76" s="22"/>
      <c r="MA76" s="22"/>
      <c r="MB76" s="22"/>
      <c r="MC76" s="22"/>
      <c r="MD76" s="22"/>
      <c r="ME76" s="22"/>
      <c r="MF76" s="22"/>
      <c r="MG76" s="22"/>
      <c r="MH76" s="22"/>
      <c r="MI76" s="22"/>
      <c r="MJ76" s="22"/>
      <c r="MK76" s="22"/>
      <c r="ML76" s="22"/>
      <c r="MM76" s="22"/>
      <c r="MN76" s="22"/>
      <c r="MO76" s="22"/>
      <c r="MP76" s="22"/>
      <c r="MQ76" s="22"/>
      <c r="MR76" s="22"/>
      <c r="MS76" s="22"/>
      <c r="MT76" s="22"/>
      <c r="MU76" s="22"/>
      <c r="MV76" s="22"/>
      <c r="MW76" s="22"/>
      <c r="MX76" s="22"/>
      <c r="MY76" s="22"/>
      <c r="MZ76" s="22"/>
      <c r="NA76" s="22"/>
      <c r="NB76" s="22"/>
      <c r="NC76" s="22"/>
      <c r="ND76" s="22"/>
      <c r="NE76" s="22"/>
      <c r="NF76" s="22"/>
      <c r="NG76" s="22"/>
      <c r="NH76" s="22"/>
      <c r="NI76" s="22"/>
      <c r="NJ76" s="22"/>
      <c r="NK76" s="22"/>
      <c r="NL76" s="22"/>
      <c r="NM76" s="22"/>
      <c r="NN76" s="22"/>
      <c r="NO76" s="22"/>
      <c r="NP76" s="22"/>
      <c r="NQ76" s="22"/>
      <c r="NR76" s="22"/>
      <c r="NS76" s="22"/>
      <c r="NT76" s="22"/>
      <c r="NU76" s="22"/>
      <c r="NV76" s="22"/>
      <c r="NW76" s="22"/>
      <c r="NX76" s="22"/>
      <c r="NY76" s="22"/>
      <c r="NZ76" s="22"/>
      <c r="OA76" s="22"/>
      <c r="OB76" s="22"/>
      <c r="OC76" s="22"/>
      <c r="OD76" s="22"/>
      <c r="OE76" s="22"/>
      <c r="OF76" s="22"/>
      <c r="OG76" s="22"/>
      <c r="OH76" s="22"/>
      <c r="OI76" s="22"/>
      <c r="OJ76" s="22"/>
      <c r="OK76" s="22"/>
      <c r="OL76" s="22"/>
      <c r="OM76" s="22"/>
      <c r="ON76" s="22"/>
      <c r="OO76" s="22"/>
      <c r="OP76" s="22"/>
      <c r="OQ76" s="22"/>
      <c r="OR76" s="22"/>
      <c r="OS76" s="22"/>
      <c r="OT76" s="22"/>
      <c r="OU76" s="22"/>
      <c r="OV76" s="22"/>
      <c r="OW76" s="22"/>
      <c r="OX76" s="22"/>
      <c r="OY76" s="22"/>
      <c r="OZ76" s="22"/>
      <c r="PA76" s="22"/>
      <c r="PB76" s="22"/>
      <c r="PC76" s="22"/>
      <c r="PD76" s="22"/>
      <c r="PE76" s="22"/>
      <c r="PF76" s="22"/>
      <c r="PG76" s="22"/>
      <c r="PH76" s="22"/>
      <c r="PI76" s="22"/>
      <c r="PJ76" s="22"/>
      <c r="PK76" s="22"/>
      <c r="PL76" s="22"/>
      <c r="PM76" s="22"/>
      <c r="PN76" s="22"/>
      <c r="PO76" s="22"/>
      <c r="PP76" s="22"/>
      <c r="PQ76" s="22"/>
      <c r="PR76" s="22"/>
      <c r="PS76" s="22"/>
      <c r="PT76" s="22"/>
      <c r="PU76" s="22"/>
      <c r="PV76" s="22"/>
      <c r="PW76" s="22"/>
      <c r="PX76" s="22"/>
      <c r="PY76" s="22"/>
      <c r="PZ76" s="22"/>
      <c r="QA76" s="22"/>
      <c r="QB76" s="22"/>
      <c r="QC76" s="22"/>
      <c r="QD76" s="22"/>
      <c r="QE76" s="22"/>
      <c r="QF76" s="22"/>
      <c r="QG76" s="22"/>
      <c r="QH76" s="22"/>
      <c r="QI76" s="22"/>
      <c r="QJ76" s="22"/>
      <c r="QK76" s="22"/>
      <c r="QL76" s="22"/>
      <c r="QM76" s="22"/>
      <c r="QN76" s="22"/>
      <c r="QO76" s="22"/>
      <c r="QP76" s="22"/>
      <c r="QQ76" s="22"/>
      <c r="QR76" s="22"/>
      <c r="QS76" s="22"/>
      <c r="QT76" s="22"/>
      <c r="QU76" s="22"/>
      <c r="QV76" s="22"/>
      <c r="QW76" s="22"/>
      <c r="QX76" s="22"/>
      <c r="QY76" s="22"/>
      <c r="QZ76" s="22"/>
      <c r="RA76" s="22"/>
      <c r="RB76" s="22"/>
      <c r="RC76" s="22"/>
      <c r="RD76" s="22"/>
      <c r="RE76" s="22"/>
      <c r="RF76" s="22"/>
      <c r="RG76" s="22"/>
      <c r="RH76" s="22"/>
      <c r="RI76" s="22"/>
      <c r="RJ76" s="22"/>
      <c r="RK76" s="22"/>
      <c r="RL76" s="22"/>
      <c r="RM76" s="22"/>
      <c r="RN76" s="22"/>
      <c r="RO76" s="22"/>
      <c r="RP76" s="22"/>
      <c r="RQ76" s="22"/>
      <c r="RR76" s="22"/>
      <c r="RS76" s="22"/>
      <c r="RT76" s="22"/>
      <c r="RU76" s="22"/>
      <c r="RV76" s="22"/>
      <c r="RW76" s="22"/>
      <c r="RX76" s="22"/>
      <c r="RY76" s="22"/>
      <c r="RZ76" s="22"/>
      <c r="SA76" s="22"/>
      <c r="SB76" s="22"/>
      <c r="SC76" s="22"/>
      <c r="SD76" s="22"/>
      <c r="SE76" s="22"/>
      <c r="SF76" s="22"/>
      <c r="SG76" s="22"/>
      <c r="SH76" s="22"/>
      <c r="SI76" s="22"/>
      <c r="SJ76" s="22"/>
      <c r="SK76" s="22"/>
      <c r="SL76" s="22"/>
      <c r="SM76" s="22"/>
      <c r="SN76" s="22"/>
      <c r="SO76" s="22"/>
      <c r="SP76" s="22"/>
      <c r="SQ76" s="22"/>
      <c r="SR76" s="22"/>
      <c r="SS76" s="22"/>
      <c r="ST76" s="22"/>
      <c r="SU76" s="22"/>
      <c r="SV76" s="22"/>
      <c r="SW76" s="22"/>
      <c r="SX76" s="22"/>
      <c r="SY76" s="22"/>
      <c r="SZ76" s="22"/>
      <c r="TA76" s="22"/>
      <c r="TB76" s="22"/>
      <c r="TC76" s="22"/>
      <c r="TD76" s="22"/>
      <c r="TE76" s="22"/>
      <c r="TF76" s="22"/>
      <c r="TG76" s="22"/>
      <c r="TH76" s="22"/>
      <c r="TI76" s="22"/>
      <c r="TJ76" s="22"/>
      <c r="TK76" s="22"/>
      <c r="TL76" s="22"/>
      <c r="TM76" s="22"/>
      <c r="TN76" s="22"/>
      <c r="TO76" s="22"/>
      <c r="TP76" s="22"/>
      <c r="TQ76" s="22"/>
      <c r="TR76" s="22"/>
      <c r="TS76" s="22"/>
      <c r="TT76" s="22"/>
      <c r="TU76" s="22"/>
      <c r="TV76" s="22"/>
      <c r="TW76" s="22"/>
      <c r="TX76" s="22"/>
      <c r="TY76" s="22"/>
      <c r="TZ76" s="22"/>
      <c r="UA76" s="22"/>
      <c r="UB76" s="22"/>
      <c r="UC76" s="22"/>
      <c r="UD76" s="22"/>
      <c r="UE76" s="22"/>
      <c r="UF76" s="22"/>
      <c r="UG76" s="22"/>
      <c r="UH76" s="22"/>
      <c r="UI76" s="22"/>
      <c r="UJ76" s="22"/>
      <c r="UK76" s="22"/>
      <c r="UL76" s="22"/>
      <c r="UM76" s="22"/>
      <c r="UN76" s="22"/>
      <c r="UO76" s="22"/>
      <c r="UP76" s="22"/>
      <c r="UQ76" s="22"/>
      <c r="UR76" s="22"/>
      <c r="US76" s="22"/>
      <c r="UT76" s="22"/>
      <c r="UU76" s="22"/>
      <c r="UV76" s="22"/>
      <c r="UW76" s="22"/>
      <c r="UX76" s="22"/>
      <c r="UY76" s="22"/>
      <c r="UZ76" s="22"/>
      <c r="VA76" s="22"/>
      <c r="VB76" s="22"/>
      <c r="VC76" s="22"/>
      <c r="VD76" s="22"/>
      <c r="VE76" s="22"/>
      <c r="VF76" s="22"/>
      <c r="VG76" s="22"/>
      <c r="VH76" s="22"/>
      <c r="VI76" s="22"/>
      <c r="VJ76" s="22"/>
      <c r="VK76" s="22"/>
      <c r="VL76" s="22"/>
      <c r="VM76" s="22"/>
      <c r="VN76" s="22"/>
      <c r="VO76" s="22"/>
      <c r="VP76" s="22"/>
      <c r="VQ76" s="22"/>
      <c r="VR76" s="22"/>
      <c r="VS76" s="22"/>
      <c r="VT76" s="22"/>
      <c r="VU76" s="22"/>
      <c r="VV76" s="22"/>
      <c r="VW76" s="22"/>
      <c r="VX76" s="22"/>
      <c r="VY76" s="22"/>
      <c r="VZ76" s="22"/>
      <c r="WA76" s="22"/>
      <c r="WB76" s="22"/>
      <c r="WC76" s="22"/>
      <c r="WD76" s="22"/>
      <c r="WE76" s="22"/>
      <c r="WF76" s="22"/>
      <c r="WG76" s="22"/>
      <c r="WH76" s="22"/>
      <c r="WI76" s="22"/>
      <c r="WJ76" s="22"/>
      <c r="WK76" s="22"/>
      <c r="WL76" s="22"/>
      <c r="WM76" s="22"/>
      <c r="WN76" s="22"/>
      <c r="WO76" s="22"/>
      <c r="WP76" s="22"/>
      <c r="WQ76" s="22"/>
      <c r="WR76" s="22"/>
      <c r="WS76" s="22"/>
      <c r="WT76" s="22"/>
      <c r="WU76" s="22"/>
      <c r="WV76" s="22"/>
      <c r="WW76" s="22"/>
      <c r="WX76" s="22"/>
      <c r="WY76" s="22"/>
      <c r="WZ76" s="22"/>
      <c r="XA76" s="22"/>
      <c r="XB76" s="22"/>
      <c r="XC76" s="22"/>
      <c r="XD76" s="22"/>
      <c r="XE76" s="22"/>
      <c r="XF76" s="22"/>
      <c r="XG76" s="22"/>
      <c r="XH76" s="22"/>
      <c r="XI76" s="22"/>
      <c r="XJ76" s="22"/>
      <c r="XK76" s="22"/>
      <c r="XL76" s="22"/>
      <c r="XM76" s="22"/>
      <c r="XN76" s="22"/>
      <c r="XO76" s="22"/>
      <c r="XP76" s="22"/>
      <c r="XQ76" s="22"/>
      <c r="XR76" s="22"/>
      <c r="XS76" s="22"/>
      <c r="XT76" s="22"/>
      <c r="XU76" s="22"/>
      <c r="XV76" s="22"/>
      <c r="XW76" s="22"/>
      <c r="XX76" s="22"/>
      <c r="XY76" s="22"/>
      <c r="XZ76" s="22"/>
      <c r="YA76" s="22"/>
      <c r="YB76" s="22"/>
      <c r="YC76" s="22"/>
      <c r="YD76" s="22"/>
      <c r="YE76" s="22"/>
      <c r="YF76" s="22"/>
      <c r="YG76" s="22"/>
      <c r="YH76" s="22"/>
      <c r="YI76" s="22"/>
      <c r="YJ76" s="22"/>
      <c r="YK76" s="22"/>
      <c r="YL76" s="22"/>
      <c r="YM76" s="22"/>
      <c r="YN76" s="22"/>
      <c r="YO76" s="22"/>
      <c r="YP76" s="22"/>
      <c r="YQ76" s="22"/>
      <c r="YR76" s="22"/>
      <c r="YS76" s="22"/>
      <c r="YT76" s="22"/>
      <c r="YU76" s="22"/>
      <c r="YV76" s="22"/>
      <c r="YW76" s="22"/>
      <c r="YX76" s="22"/>
      <c r="YY76" s="22"/>
      <c r="YZ76" s="22"/>
      <c r="ZA76" s="22"/>
      <c r="ZB76" s="22"/>
      <c r="ZC76" s="22"/>
      <c r="ZD76" s="22"/>
      <c r="ZE76" s="22"/>
      <c r="ZF76" s="22"/>
      <c r="ZG76" s="22"/>
      <c r="ZH76" s="22"/>
      <c r="ZI76" s="22"/>
      <c r="ZJ76" s="22"/>
      <c r="ZK76" s="22"/>
      <c r="ZL76" s="22"/>
      <c r="ZM76" s="22"/>
      <c r="ZN76" s="22"/>
      <c r="ZO76" s="22"/>
      <c r="ZP76" s="22"/>
      <c r="ZQ76" s="22"/>
      <c r="ZR76" s="22"/>
      <c r="ZS76" s="22"/>
      <c r="ZT76" s="22"/>
      <c r="ZU76" s="22"/>
      <c r="ZV76" s="22"/>
      <c r="ZW76" s="22"/>
      <c r="ZX76" s="22"/>
      <c r="ZY76" s="22"/>
      <c r="ZZ76" s="22"/>
      <c r="AAA76" s="22"/>
      <c r="AAB76" s="22"/>
      <c r="AAC76" s="22"/>
      <c r="AAD76" s="22"/>
      <c r="AAE76" s="22"/>
      <c r="AAF76" s="22"/>
      <c r="AAG76" s="22"/>
      <c r="AAH76" s="22"/>
      <c r="AAI76" s="22"/>
      <c r="AAJ76" s="22"/>
      <c r="AAK76" s="22"/>
      <c r="AAL76" s="22"/>
      <c r="AAM76" s="22"/>
      <c r="AAN76" s="22"/>
      <c r="AAO76" s="22"/>
      <c r="AAP76" s="22"/>
      <c r="AAQ76" s="22"/>
      <c r="AAR76" s="22"/>
      <c r="AAS76" s="22"/>
      <c r="AAT76" s="22"/>
      <c r="AAU76" s="22"/>
      <c r="AAV76" s="22"/>
      <c r="AAW76" s="22"/>
      <c r="AAX76" s="22"/>
      <c r="AAY76" s="22"/>
      <c r="AAZ76" s="22"/>
      <c r="ABA76" s="22"/>
      <c r="ABB76" s="22"/>
      <c r="ABC76" s="22"/>
      <c r="ABD76" s="22"/>
      <c r="ABE76" s="22"/>
      <c r="ABF76" s="22"/>
      <c r="ABG76" s="22"/>
      <c r="ABH76" s="22"/>
      <c r="ABI76" s="22"/>
      <c r="ABJ76" s="22"/>
      <c r="ABK76" s="22"/>
      <c r="ABL76" s="22"/>
      <c r="ABM76" s="22"/>
      <c r="ABN76" s="22"/>
      <c r="ABO76" s="22"/>
      <c r="ABP76" s="22"/>
      <c r="ABQ76" s="22"/>
      <c r="ABR76" s="22"/>
      <c r="ABS76" s="22"/>
      <c r="ABT76" s="22"/>
      <c r="ABU76" s="22"/>
      <c r="ABV76" s="22"/>
      <c r="ABW76" s="22"/>
      <c r="ABX76" s="22"/>
      <c r="ABY76" s="22"/>
      <c r="ABZ76" s="22"/>
      <c r="ACA76" s="22"/>
      <c r="ACB76" s="22"/>
      <c r="ACC76" s="22"/>
      <c r="ACD76" s="22"/>
      <c r="ACE76" s="22"/>
      <c r="ACF76" s="22"/>
      <c r="ACG76" s="22"/>
      <c r="ACH76" s="22"/>
      <c r="ACI76" s="22"/>
      <c r="ACJ76" s="22"/>
      <c r="ACK76" s="22"/>
      <c r="ACL76" s="22"/>
      <c r="ACM76" s="22"/>
      <c r="ACN76" s="22"/>
      <c r="ACO76" s="22"/>
      <c r="ACP76" s="22"/>
      <c r="ACQ76" s="22"/>
      <c r="ACR76" s="22"/>
      <c r="ACS76" s="22"/>
      <c r="ACT76" s="22"/>
      <c r="ACU76" s="22"/>
      <c r="ACV76" s="22"/>
      <c r="ACW76" s="22"/>
      <c r="ACX76" s="22"/>
      <c r="ACY76" s="22"/>
      <c r="ACZ76" s="22"/>
      <c r="ADA76" s="22"/>
      <c r="ADB76" s="22"/>
      <c r="ADC76" s="22"/>
      <c r="ADD76" s="22"/>
      <c r="ADE76" s="22"/>
      <c r="ADF76" s="22"/>
      <c r="ADG76" s="22"/>
      <c r="ADH76" s="22"/>
      <c r="ADI76" s="22"/>
      <c r="ADJ76" s="22"/>
      <c r="ADK76" s="22"/>
      <c r="ADL76" s="22"/>
      <c r="ADM76" s="22"/>
      <c r="ADN76" s="22"/>
      <c r="ADO76" s="22"/>
      <c r="ADP76" s="22"/>
      <c r="ADQ76" s="22"/>
      <c r="ADR76" s="22"/>
      <c r="ADS76" s="22"/>
      <c r="ADT76" s="22"/>
      <c r="ADU76" s="22"/>
      <c r="ADV76" s="22"/>
      <c r="ADW76" s="22"/>
      <c r="ADX76" s="22"/>
      <c r="ADY76" s="22"/>
      <c r="ADZ76" s="22"/>
      <c r="AEA76" s="22"/>
      <c r="AEB76" s="22"/>
      <c r="AEC76" s="22"/>
      <c r="AED76" s="22"/>
      <c r="AEE76" s="22"/>
      <c r="AEF76" s="22"/>
      <c r="AEG76" s="22"/>
      <c r="AEH76" s="22"/>
      <c r="AEI76" s="22"/>
      <c r="AEJ76" s="22"/>
      <c r="AEK76" s="22"/>
      <c r="AEL76" s="22"/>
      <c r="AEM76" s="22"/>
      <c r="AEN76" s="22"/>
      <c r="AEO76" s="22"/>
      <c r="AEP76" s="22"/>
      <c r="AEQ76" s="22"/>
      <c r="AER76" s="22"/>
      <c r="AES76" s="22"/>
      <c r="AET76" s="22"/>
      <c r="AEU76" s="22"/>
      <c r="AEV76" s="22"/>
      <c r="AEW76" s="22"/>
      <c r="AEX76" s="22"/>
      <c r="AEY76" s="22"/>
      <c r="AEZ76" s="22"/>
      <c r="AFA76" s="22"/>
      <c r="AFB76" s="22"/>
      <c r="AFC76" s="22"/>
      <c r="AFD76" s="22"/>
      <c r="AFE76" s="22"/>
      <c r="AFF76" s="22"/>
      <c r="AFG76" s="22"/>
      <c r="AFH76" s="22"/>
      <c r="AFI76" s="22"/>
      <c r="AFJ76" s="22"/>
      <c r="AFK76" s="22"/>
      <c r="AFL76" s="22"/>
      <c r="AFM76" s="22"/>
      <c r="AFN76" s="22"/>
      <c r="AFO76" s="22"/>
      <c r="AFP76" s="22"/>
      <c r="AFQ76" s="22"/>
      <c r="AFR76" s="22"/>
    </row>
    <row r="77" spans="1:850" ht="18.75">
      <c r="A77" s="22">
        <v>42062</v>
      </c>
      <c r="B77" s="29">
        <v>54780</v>
      </c>
      <c r="C77" s="29">
        <v>125886</v>
      </c>
      <c r="D77" s="29">
        <v>2084</v>
      </c>
      <c r="E77" s="29">
        <v>16784</v>
      </c>
      <c r="F77" s="29">
        <v>76391</v>
      </c>
      <c r="G77" s="29">
        <v>70645</v>
      </c>
      <c r="H77" s="29">
        <v>5071</v>
      </c>
      <c r="I77" s="29">
        <v>43080</v>
      </c>
      <c r="J77" s="29">
        <v>15040</v>
      </c>
      <c r="K77" s="29">
        <v>7484</v>
      </c>
      <c r="L77" s="29">
        <v>3978</v>
      </c>
      <c r="M77" s="29">
        <v>4808</v>
      </c>
      <c r="N77" s="29">
        <v>9422</v>
      </c>
      <c r="O77" s="29">
        <v>7945</v>
      </c>
      <c r="P77" s="29">
        <v>12312</v>
      </c>
      <c r="Q77" s="29">
        <v>3079</v>
      </c>
      <c r="R77" s="29">
        <v>1295</v>
      </c>
      <c r="S77" s="29">
        <v>24207</v>
      </c>
      <c r="T77" s="40">
        <v>14880</v>
      </c>
      <c r="U77" s="40">
        <v>8316</v>
      </c>
      <c r="V77" s="39">
        <v>11852</v>
      </c>
      <c r="W77" s="39">
        <v>18357</v>
      </c>
      <c r="X77" s="39">
        <v>7104</v>
      </c>
      <c r="Y77" s="40">
        <v>7940</v>
      </c>
      <c r="Z77" s="40">
        <v>37823</v>
      </c>
      <c r="AA77" s="40">
        <v>3296</v>
      </c>
      <c r="AB77" s="40">
        <v>6627</v>
      </c>
      <c r="AC77" s="39">
        <v>26233</v>
      </c>
      <c r="AD77" s="35">
        <v>475</v>
      </c>
      <c r="AE77" s="40">
        <v>9680</v>
      </c>
      <c r="AF77" s="40">
        <v>6648</v>
      </c>
      <c r="AG77" s="40"/>
      <c r="AH77" s="40"/>
      <c r="AI77" s="40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22"/>
      <c r="CV77" s="22"/>
      <c r="EL77" s="22"/>
      <c r="EM77" s="22"/>
      <c r="EN77" s="22"/>
      <c r="EO77" s="22"/>
      <c r="EP77" s="22"/>
      <c r="EQ77" s="22"/>
      <c r="ER77" s="22"/>
      <c r="ES77" s="22"/>
      <c r="ET77" s="22"/>
      <c r="EU77" s="22"/>
      <c r="EV77" s="22"/>
      <c r="EW77" s="22"/>
      <c r="EX77" s="22"/>
      <c r="EY77" s="22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  <c r="FL77" s="22"/>
      <c r="FM77" s="22"/>
      <c r="FN77" s="22"/>
      <c r="FO77" s="22"/>
      <c r="FP77" s="22"/>
      <c r="FQ77" s="22"/>
      <c r="FR77" s="22"/>
      <c r="FS77" s="22"/>
      <c r="FT77" s="22"/>
      <c r="FU77" s="22"/>
      <c r="FV77" s="22"/>
      <c r="FW77" s="22"/>
      <c r="FX77" s="22"/>
      <c r="FY77" s="22"/>
      <c r="FZ77" s="22"/>
      <c r="GA77" s="22"/>
      <c r="GB77" s="22"/>
      <c r="GC77" s="22"/>
      <c r="GD77" s="22"/>
      <c r="GE77" s="22"/>
      <c r="GF77" s="22"/>
      <c r="GG77" s="22"/>
      <c r="GH77" s="22"/>
      <c r="GI77" s="22"/>
      <c r="GJ77" s="22"/>
      <c r="GK77" s="22"/>
      <c r="GL77" s="22"/>
      <c r="GM77" s="22"/>
      <c r="GN77" s="22"/>
      <c r="GO77" s="22"/>
      <c r="GP77" s="22"/>
      <c r="GQ77" s="22"/>
      <c r="GR77" s="22"/>
      <c r="GS77" s="22"/>
      <c r="GT77" s="22"/>
      <c r="GU77" s="22"/>
      <c r="GV77" s="22"/>
      <c r="GW77" s="22"/>
      <c r="GX77" s="22"/>
      <c r="GY77" s="22"/>
      <c r="GZ77" s="22"/>
      <c r="HA77" s="22"/>
      <c r="HB77" s="22"/>
      <c r="HC77" s="22"/>
      <c r="HD77" s="22"/>
      <c r="HE77" s="22"/>
      <c r="HF77" s="22"/>
      <c r="HG77" s="22"/>
      <c r="HH77" s="22"/>
      <c r="HI77" s="22"/>
      <c r="HJ77" s="22"/>
      <c r="HK77" s="22"/>
      <c r="HL77" s="22"/>
      <c r="HM77" s="22"/>
      <c r="HN77" s="22"/>
      <c r="HO77" s="22"/>
      <c r="HP77" s="22"/>
      <c r="HQ77" s="22"/>
      <c r="HR77" s="22"/>
      <c r="HS77" s="22"/>
      <c r="HT77" s="22"/>
      <c r="HU77" s="22"/>
      <c r="HV77" s="22"/>
      <c r="HW77" s="22"/>
      <c r="HX77" s="22"/>
      <c r="HY77" s="22"/>
      <c r="HZ77" s="22"/>
      <c r="IA77" s="22"/>
      <c r="IB77" s="22"/>
      <c r="IC77" s="22"/>
      <c r="ID77" s="22"/>
      <c r="IE77" s="22"/>
      <c r="IF77" s="22"/>
      <c r="IG77" s="22"/>
      <c r="IH77" s="22"/>
      <c r="II77" s="22"/>
      <c r="IJ77" s="22"/>
      <c r="IK77" s="22"/>
      <c r="IL77" s="22"/>
      <c r="IM77" s="22"/>
      <c r="IN77" s="22"/>
      <c r="IO77" s="22"/>
      <c r="IP77" s="22"/>
      <c r="IQ77" s="22"/>
      <c r="IR77" s="22"/>
      <c r="IS77" s="22"/>
      <c r="IT77" s="22"/>
      <c r="IU77" s="22"/>
      <c r="IV77" s="22"/>
      <c r="IW77" s="22"/>
      <c r="IX77" s="22"/>
      <c r="IY77" s="22"/>
      <c r="IZ77" s="22"/>
      <c r="JA77" s="22"/>
      <c r="JB77" s="22"/>
      <c r="JC77" s="22"/>
      <c r="JD77" s="22"/>
      <c r="JE77" s="22"/>
      <c r="JF77" s="22"/>
      <c r="JG77" s="22"/>
      <c r="JH77" s="22"/>
      <c r="JI77" s="22"/>
      <c r="JJ77" s="22"/>
      <c r="JK77" s="22"/>
      <c r="JL77" s="22"/>
      <c r="JM77" s="22"/>
      <c r="JN77" s="22"/>
      <c r="JO77" s="22"/>
      <c r="JP77" s="22"/>
      <c r="JQ77" s="22"/>
      <c r="JR77" s="22"/>
      <c r="JS77" s="22"/>
      <c r="JT77" s="22"/>
      <c r="JU77" s="22"/>
      <c r="JV77" s="22"/>
      <c r="JW77" s="22"/>
      <c r="JX77" s="22"/>
      <c r="JY77" s="22"/>
      <c r="JZ77" s="22"/>
      <c r="KA77" s="22"/>
      <c r="KB77" s="22"/>
      <c r="KC77" s="22"/>
      <c r="KD77" s="22"/>
      <c r="KE77" s="22"/>
      <c r="KF77" s="22"/>
      <c r="KG77" s="22"/>
      <c r="KH77" s="22"/>
      <c r="KI77" s="22"/>
      <c r="KJ77" s="22"/>
      <c r="KK77" s="22"/>
      <c r="KL77" s="22"/>
      <c r="KM77" s="22"/>
      <c r="KN77" s="22"/>
      <c r="KO77" s="22"/>
      <c r="KP77" s="22"/>
      <c r="KQ77" s="22"/>
      <c r="KR77" s="22"/>
      <c r="KS77" s="22"/>
      <c r="KT77" s="22"/>
      <c r="KU77" s="22"/>
      <c r="KV77" s="22"/>
      <c r="KW77" s="22"/>
      <c r="KX77" s="22"/>
      <c r="KY77" s="22"/>
      <c r="KZ77" s="22"/>
      <c r="LA77" s="22"/>
      <c r="LB77" s="22"/>
      <c r="LC77" s="22"/>
      <c r="LD77" s="22"/>
      <c r="LE77" s="22"/>
      <c r="LF77" s="22"/>
      <c r="LG77" s="22"/>
      <c r="LH77" s="22"/>
      <c r="LI77" s="22"/>
      <c r="LJ77" s="22"/>
      <c r="LK77" s="22"/>
      <c r="LL77" s="22"/>
      <c r="LM77" s="22"/>
      <c r="LN77" s="22"/>
      <c r="LO77" s="22"/>
      <c r="LP77" s="22"/>
      <c r="LQ77" s="22"/>
      <c r="LR77" s="22"/>
      <c r="LS77" s="22"/>
      <c r="LT77" s="22"/>
      <c r="LU77" s="22"/>
      <c r="LV77" s="22"/>
      <c r="LW77" s="22"/>
      <c r="LX77" s="22"/>
      <c r="LY77" s="22"/>
      <c r="LZ77" s="22"/>
      <c r="MA77" s="22"/>
      <c r="MB77" s="22"/>
      <c r="MC77" s="22"/>
      <c r="MD77" s="22"/>
      <c r="ME77" s="22"/>
      <c r="MF77" s="22"/>
      <c r="MG77" s="22"/>
      <c r="MH77" s="22"/>
      <c r="MI77" s="22"/>
      <c r="MJ77" s="22"/>
      <c r="MK77" s="22"/>
      <c r="ML77" s="22"/>
      <c r="MM77" s="22"/>
      <c r="MN77" s="22"/>
      <c r="MO77" s="22"/>
      <c r="MP77" s="22"/>
      <c r="MQ77" s="22"/>
      <c r="MR77" s="22"/>
      <c r="MS77" s="22"/>
      <c r="MT77" s="22"/>
      <c r="MU77" s="22"/>
      <c r="MV77" s="22"/>
      <c r="MW77" s="22"/>
      <c r="MX77" s="22"/>
      <c r="MY77" s="22"/>
      <c r="MZ77" s="22"/>
      <c r="NA77" s="22"/>
      <c r="NB77" s="22"/>
      <c r="NC77" s="22"/>
      <c r="ND77" s="22"/>
      <c r="NE77" s="22"/>
      <c r="NF77" s="22"/>
      <c r="NG77" s="22"/>
      <c r="NH77" s="22"/>
      <c r="NI77" s="22"/>
      <c r="NJ77" s="22"/>
      <c r="NK77" s="22"/>
      <c r="NL77" s="22"/>
      <c r="NM77" s="22"/>
      <c r="NN77" s="22"/>
      <c r="NO77" s="22"/>
      <c r="NP77" s="22"/>
      <c r="NQ77" s="22"/>
      <c r="NR77" s="22"/>
      <c r="NS77" s="22"/>
      <c r="NT77" s="22"/>
      <c r="NU77" s="22"/>
      <c r="NV77" s="22"/>
      <c r="NW77" s="22"/>
      <c r="NX77" s="22"/>
      <c r="NY77" s="22"/>
      <c r="NZ77" s="22"/>
      <c r="OA77" s="22"/>
      <c r="OB77" s="22"/>
      <c r="OC77" s="22"/>
      <c r="OD77" s="22"/>
      <c r="OE77" s="22"/>
      <c r="OF77" s="22"/>
      <c r="OG77" s="22"/>
      <c r="OH77" s="22"/>
      <c r="OI77" s="22"/>
      <c r="OJ77" s="22"/>
      <c r="OK77" s="22"/>
      <c r="OL77" s="22"/>
      <c r="OM77" s="22"/>
      <c r="ON77" s="22"/>
      <c r="OO77" s="22"/>
      <c r="OP77" s="22"/>
      <c r="OQ77" s="22"/>
      <c r="OR77" s="22"/>
      <c r="OS77" s="22"/>
      <c r="OT77" s="22"/>
      <c r="OU77" s="22"/>
      <c r="OV77" s="22"/>
      <c r="OW77" s="22"/>
      <c r="OX77" s="22"/>
      <c r="OY77" s="22"/>
      <c r="OZ77" s="22"/>
      <c r="PA77" s="22"/>
      <c r="PB77" s="22"/>
      <c r="PC77" s="22"/>
      <c r="PD77" s="22"/>
      <c r="PE77" s="22"/>
      <c r="PF77" s="22"/>
      <c r="PG77" s="22"/>
      <c r="PH77" s="22"/>
      <c r="PI77" s="22"/>
      <c r="PJ77" s="22"/>
      <c r="PK77" s="22"/>
      <c r="PL77" s="22"/>
      <c r="PM77" s="22"/>
      <c r="PN77" s="22"/>
      <c r="PO77" s="22"/>
      <c r="PP77" s="22"/>
      <c r="PQ77" s="22"/>
      <c r="PR77" s="22"/>
      <c r="PS77" s="22"/>
      <c r="PT77" s="22"/>
      <c r="PU77" s="22"/>
      <c r="PV77" s="22"/>
      <c r="PW77" s="22"/>
      <c r="PX77" s="22"/>
      <c r="PY77" s="22"/>
      <c r="PZ77" s="22"/>
      <c r="QA77" s="22"/>
      <c r="QB77" s="22"/>
      <c r="QC77" s="22"/>
      <c r="QD77" s="22"/>
      <c r="QE77" s="22"/>
      <c r="QF77" s="22"/>
      <c r="QG77" s="22"/>
      <c r="QH77" s="22"/>
      <c r="QI77" s="22"/>
      <c r="QJ77" s="22"/>
      <c r="QK77" s="22"/>
      <c r="QL77" s="22"/>
      <c r="QM77" s="22"/>
      <c r="QN77" s="22"/>
      <c r="QO77" s="22"/>
      <c r="QP77" s="22"/>
      <c r="QQ77" s="22"/>
      <c r="QR77" s="22"/>
      <c r="QS77" s="22"/>
      <c r="QT77" s="22"/>
      <c r="QU77" s="22"/>
      <c r="QV77" s="22"/>
      <c r="QW77" s="22"/>
      <c r="QX77" s="22"/>
      <c r="QY77" s="22"/>
      <c r="QZ77" s="22"/>
      <c r="RA77" s="22"/>
      <c r="RB77" s="22"/>
      <c r="RC77" s="22"/>
      <c r="RD77" s="22"/>
      <c r="RE77" s="22"/>
      <c r="RF77" s="22"/>
      <c r="RG77" s="22"/>
      <c r="RH77" s="22"/>
      <c r="RI77" s="22"/>
      <c r="RJ77" s="22"/>
      <c r="RK77" s="22"/>
      <c r="RL77" s="22"/>
      <c r="RM77" s="22"/>
      <c r="RN77" s="22"/>
      <c r="RO77" s="22"/>
      <c r="RP77" s="22"/>
      <c r="RQ77" s="22"/>
      <c r="RR77" s="22"/>
      <c r="RS77" s="22"/>
      <c r="RT77" s="22"/>
      <c r="RU77" s="22"/>
      <c r="RV77" s="22"/>
      <c r="RW77" s="22"/>
      <c r="RX77" s="22"/>
      <c r="RY77" s="22"/>
      <c r="RZ77" s="22"/>
      <c r="SA77" s="22"/>
      <c r="SB77" s="22"/>
      <c r="SC77" s="22"/>
      <c r="SD77" s="22"/>
      <c r="SE77" s="22"/>
      <c r="SF77" s="22"/>
      <c r="SG77" s="22"/>
      <c r="SH77" s="22"/>
      <c r="SI77" s="22"/>
      <c r="SJ77" s="22"/>
      <c r="SK77" s="22"/>
      <c r="SL77" s="22"/>
      <c r="SM77" s="22"/>
      <c r="SN77" s="22"/>
      <c r="SO77" s="22"/>
      <c r="SP77" s="22"/>
      <c r="SQ77" s="22"/>
      <c r="SR77" s="22"/>
      <c r="SS77" s="22"/>
      <c r="ST77" s="22"/>
      <c r="SU77" s="22"/>
      <c r="SV77" s="22"/>
      <c r="SW77" s="22"/>
      <c r="SX77" s="22"/>
      <c r="SY77" s="22"/>
      <c r="SZ77" s="22"/>
      <c r="TA77" s="22"/>
      <c r="TB77" s="22"/>
      <c r="TC77" s="22"/>
      <c r="TD77" s="22"/>
      <c r="TE77" s="22"/>
      <c r="TF77" s="22"/>
      <c r="TG77" s="22"/>
      <c r="TH77" s="22"/>
      <c r="TI77" s="22"/>
      <c r="TJ77" s="22"/>
      <c r="TK77" s="22"/>
      <c r="TL77" s="22"/>
      <c r="TM77" s="22"/>
      <c r="TN77" s="22"/>
      <c r="TO77" s="22"/>
      <c r="TP77" s="22"/>
      <c r="TQ77" s="22"/>
      <c r="TR77" s="22"/>
      <c r="TS77" s="22"/>
      <c r="TT77" s="22"/>
      <c r="TU77" s="22"/>
      <c r="TV77" s="22"/>
      <c r="TW77" s="22"/>
      <c r="TX77" s="22"/>
      <c r="TY77" s="22"/>
      <c r="TZ77" s="22"/>
      <c r="UA77" s="22"/>
      <c r="UB77" s="22"/>
      <c r="UC77" s="22"/>
      <c r="UD77" s="22"/>
      <c r="UE77" s="22"/>
      <c r="UF77" s="22"/>
      <c r="UG77" s="22"/>
      <c r="UH77" s="22"/>
      <c r="UI77" s="22"/>
      <c r="UJ77" s="22"/>
      <c r="UK77" s="22"/>
      <c r="UL77" s="22"/>
      <c r="UM77" s="22"/>
      <c r="UN77" s="22"/>
      <c r="UO77" s="22"/>
      <c r="UP77" s="22"/>
      <c r="UQ77" s="22"/>
      <c r="UR77" s="22"/>
      <c r="US77" s="22"/>
      <c r="UT77" s="22"/>
      <c r="UU77" s="22"/>
      <c r="UV77" s="22"/>
      <c r="UW77" s="22"/>
      <c r="UX77" s="22"/>
      <c r="UY77" s="22"/>
      <c r="UZ77" s="22"/>
      <c r="VA77" s="22"/>
      <c r="VB77" s="22"/>
      <c r="VC77" s="22"/>
      <c r="VD77" s="22"/>
      <c r="VE77" s="22"/>
      <c r="VF77" s="22"/>
      <c r="VG77" s="22"/>
      <c r="VH77" s="22"/>
      <c r="VI77" s="22"/>
      <c r="VJ77" s="22"/>
      <c r="VK77" s="22"/>
      <c r="VL77" s="22"/>
      <c r="VM77" s="22"/>
      <c r="VN77" s="22"/>
      <c r="VO77" s="22"/>
      <c r="VP77" s="22"/>
      <c r="VQ77" s="22"/>
      <c r="VR77" s="22"/>
      <c r="VS77" s="22"/>
      <c r="VT77" s="22"/>
      <c r="VU77" s="22"/>
      <c r="VV77" s="22"/>
      <c r="VW77" s="22"/>
      <c r="VX77" s="22"/>
      <c r="VY77" s="22"/>
      <c r="VZ77" s="22"/>
      <c r="WA77" s="22"/>
      <c r="WB77" s="22"/>
      <c r="WC77" s="22"/>
      <c r="WD77" s="22"/>
      <c r="WE77" s="22"/>
      <c r="WF77" s="22"/>
      <c r="WG77" s="22"/>
      <c r="WH77" s="22"/>
      <c r="WI77" s="22"/>
      <c r="WJ77" s="22"/>
      <c r="WK77" s="22"/>
      <c r="WL77" s="22"/>
      <c r="WM77" s="22"/>
      <c r="WN77" s="22"/>
      <c r="WO77" s="22"/>
      <c r="WP77" s="22"/>
      <c r="WQ77" s="22"/>
      <c r="WR77" s="22"/>
      <c r="WS77" s="22"/>
      <c r="WT77" s="22"/>
      <c r="WU77" s="22"/>
      <c r="WV77" s="22"/>
      <c r="WW77" s="22"/>
      <c r="WX77" s="22"/>
      <c r="WY77" s="22"/>
      <c r="WZ77" s="22"/>
      <c r="XA77" s="22"/>
      <c r="XB77" s="22"/>
      <c r="XC77" s="22"/>
      <c r="XD77" s="22"/>
      <c r="XE77" s="22"/>
      <c r="XF77" s="22"/>
      <c r="XG77" s="22"/>
      <c r="XH77" s="22"/>
      <c r="XI77" s="22"/>
      <c r="XJ77" s="22"/>
      <c r="XK77" s="22"/>
      <c r="XL77" s="22"/>
      <c r="XM77" s="22"/>
      <c r="XN77" s="22"/>
      <c r="XO77" s="22"/>
      <c r="XP77" s="22"/>
      <c r="XQ77" s="22"/>
      <c r="XR77" s="22"/>
      <c r="XS77" s="22"/>
      <c r="XT77" s="22"/>
      <c r="XU77" s="22"/>
      <c r="XV77" s="22"/>
      <c r="XW77" s="22"/>
      <c r="XX77" s="22"/>
      <c r="XY77" s="22"/>
      <c r="XZ77" s="22"/>
      <c r="YA77" s="22"/>
      <c r="YB77" s="22"/>
      <c r="YC77" s="22"/>
      <c r="YD77" s="22"/>
      <c r="YE77" s="22"/>
      <c r="YF77" s="22"/>
      <c r="YG77" s="22"/>
      <c r="YH77" s="22"/>
      <c r="YI77" s="22"/>
      <c r="YJ77" s="22"/>
      <c r="YK77" s="22"/>
      <c r="YL77" s="22"/>
      <c r="YM77" s="22"/>
      <c r="YN77" s="22"/>
      <c r="YO77" s="22"/>
      <c r="YP77" s="22"/>
      <c r="YQ77" s="22"/>
      <c r="YR77" s="22"/>
      <c r="YS77" s="22"/>
      <c r="YT77" s="22"/>
      <c r="YU77" s="22"/>
      <c r="YV77" s="22"/>
      <c r="YW77" s="22"/>
      <c r="YX77" s="22"/>
      <c r="YY77" s="22"/>
      <c r="YZ77" s="22"/>
      <c r="ZA77" s="22"/>
      <c r="ZB77" s="22"/>
      <c r="ZC77" s="22"/>
      <c r="ZD77" s="22"/>
      <c r="ZE77" s="22"/>
      <c r="ZF77" s="22"/>
      <c r="ZG77" s="22"/>
      <c r="ZH77" s="22"/>
      <c r="ZI77" s="22"/>
      <c r="ZJ77" s="22"/>
      <c r="ZK77" s="22"/>
      <c r="ZL77" s="22"/>
      <c r="ZM77" s="22"/>
      <c r="ZN77" s="22"/>
      <c r="ZO77" s="22"/>
      <c r="ZP77" s="22"/>
      <c r="ZQ77" s="22"/>
      <c r="ZR77" s="22"/>
      <c r="ZS77" s="22"/>
      <c r="ZT77" s="22"/>
      <c r="ZU77" s="22"/>
      <c r="ZV77" s="22"/>
      <c r="ZW77" s="22"/>
      <c r="ZX77" s="22"/>
      <c r="ZY77" s="22"/>
      <c r="ZZ77" s="22"/>
      <c r="AAA77" s="22"/>
      <c r="AAB77" s="22"/>
      <c r="AAC77" s="22"/>
      <c r="AAD77" s="22"/>
      <c r="AAE77" s="22"/>
      <c r="AAF77" s="22"/>
      <c r="AAG77" s="22"/>
      <c r="AAH77" s="22"/>
      <c r="AAI77" s="22"/>
      <c r="AAJ77" s="22"/>
      <c r="AAK77" s="22"/>
      <c r="AAL77" s="22"/>
      <c r="AAM77" s="22"/>
      <c r="AAN77" s="22"/>
      <c r="AAO77" s="22"/>
      <c r="AAP77" s="22"/>
      <c r="AAQ77" s="22"/>
      <c r="AAR77" s="22"/>
      <c r="AAS77" s="22"/>
      <c r="AAT77" s="22"/>
      <c r="AAU77" s="22"/>
      <c r="AAV77" s="22"/>
      <c r="AAW77" s="22"/>
      <c r="AAX77" s="22"/>
      <c r="AAY77" s="22"/>
      <c r="AAZ77" s="22"/>
      <c r="ABA77" s="22"/>
      <c r="ABB77" s="22"/>
      <c r="ABC77" s="22"/>
      <c r="ABD77" s="22"/>
      <c r="ABE77" s="22"/>
      <c r="ABF77" s="22"/>
      <c r="ABG77" s="22"/>
      <c r="ABH77" s="22"/>
      <c r="ABI77" s="22"/>
      <c r="ABJ77" s="22"/>
      <c r="ABK77" s="22"/>
      <c r="ABL77" s="22"/>
      <c r="ABM77" s="22"/>
      <c r="ABN77" s="22"/>
      <c r="ABO77" s="22"/>
      <c r="ABP77" s="22"/>
      <c r="ABQ77" s="22"/>
      <c r="ABR77" s="22"/>
      <c r="ABS77" s="22"/>
      <c r="ABT77" s="22"/>
      <c r="ABU77" s="22"/>
      <c r="ABV77" s="22"/>
      <c r="ABW77" s="22"/>
      <c r="ABX77" s="22"/>
      <c r="ABY77" s="22"/>
      <c r="ABZ77" s="22"/>
      <c r="ACA77" s="22"/>
      <c r="ACB77" s="22"/>
      <c r="ACC77" s="22"/>
      <c r="ACD77" s="22"/>
      <c r="ACE77" s="22"/>
      <c r="ACF77" s="22"/>
      <c r="ACG77" s="22"/>
      <c r="ACH77" s="22"/>
      <c r="ACI77" s="22"/>
      <c r="ACJ77" s="22"/>
      <c r="ACK77" s="22"/>
      <c r="ACL77" s="22"/>
      <c r="ACM77" s="22"/>
      <c r="ACN77" s="22"/>
      <c r="ACO77" s="22"/>
      <c r="ACP77" s="22"/>
      <c r="ACQ77" s="22"/>
      <c r="ACR77" s="22"/>
      <c r="ACS77" s="22"/>
      <c r="ACT77" s="22"/>
      <c r="ACU77" s="22"/>
      <c r="ACV77" s="22"/>
      <c r="ACW77" s="22"/>
      <c r="ACX77" s="22"/>
      <c r="ACY77" s="22"/>
      <c r="ACZ77" s="22"/>
      <c r="ADA77" s="22"/>
      <c r="ADB77" s="22"/>
      <c r="ADC77" s="22"/>
      <c r="ADD77" s="22"/>
      <c r="ADE77" s="22"/>
      <c r="ADF77" s="22"/>
      <c r="ADG77" s="22"/>
      <c r="ADH77" s="22"/>
      <c r="ADI77" s="22"/>
      <c r="ADJ77" s="22"/>
      <c r="ADK77" s="22"/>
      <c r="ADL77" s="22"/>
      <c r="ADM77" s="22"/>
      <c r="ADN77" s="22"/>
      <c r="ADO77" s="22"/>
      <c r="ADP77" s="22"/>
      <c r="ADQ77" s="22"/>
      <c r="ADR77" s="22"/>
      <c r="ADS77" s="22"/>
      <c r="ADT77" s="22"/>
      <c r="ADU77" s="22"/>
      <c r="ADV77" s="22"/>
      <c r="ADW77" s="22"/>
      <c r="ADX77" s="22"/>
      <c r="ADY77" s="22"/>
      <c r="ADZ77" s="22"/>
      <c r="AEA77" s="22"/>
      <c r="AEB77" s="22"/>
      <c r="AEC77" s="22"/>
      <c r="AED77" s="22"/>
      <c r="AEE77" s="22"/>
      <c r="AEF77" s="22"/>
      <c r="AEG77" s="22"/>
      <c r="AEH77" s="22"/>
      <c r="AEI77" s="22"/>
      <c r="AEJ77" s="22"/>
      <c r="AEK77" s="22"/>
      <c r="AEL77" s="22"/>
      <c r="AEM77" s="22"/>
      <c r="AEN77" s="22"/>
      <c r="AEO77" s="22"/>
      <c r="AEP77" s="22"/>
      <c r="AEQ77" s="22"/>
      <c r="AER77" s="22"/>
      <c r="AES77" s="22"/>
      <c r="AET77" s="22"/>
      <c r="AEU77" s="22"/>
      <c r="AEV77" s="22"/>
      <c r="AEW77" s="22"/>
      <c r="AEX77" s="22"/>
      <c r="AEY77" s="22"/>
      <c r="AEZ77" s="22"/>
      <c r="AFA77" s="22"/>
      <c r="AFB77" s="22"/>
      <c r="AFC77" s="22"/>
      <c r="AFD77" s="22"/>
      <c r="AFE77" s="22"/>
      <c r="AFF77" s="22"/>
      <c r="AFG77" s="22"/>
      <c r="AFH77" s="22"/>
      <c r="AFI77" s="22"/>
      <c r="AFJ77" s="22"/>
      <c r="AFK77" s="22"/>
      <c r="AFL77" s="22"/>
      <c r="AFM77" s="22"/>
      <c r="AFN77" s="22"/>
      <c r="AFO77" s="22"/>
      <c r="AFP77" s="22"/>
      <c r="AFQ77" s="22"/>
      <c r="AFR77" s="22"/>
    </row>
    <row r="78" spans="1:850" ht="18.75">
      <c r="A78" s="22">
        <v>42061</v>
      </c>
      <c r="B78" s="29">
        <v>52343</v>
      </c>
      <c r="C78" s="29">
        <v>120992</v>
      </c>
      <c r="D78" s="29">
        <v>2468</v>
      </c>
      <c r="E78" s="29">
        <v>17290</v>
      </c>
      <c r="F78" s="29">
        <v>75610</v>
      </c>
      <c r="G78" s="29">
        <v>69845</v>
      </c>
      <c r="H78" s="29">
        <v>5014</v>
      </c>
      <c r="I78" s="29">
        <v>42379</v>
      </c>
      <c r="J78" s="29">
        <v>13060</v>
      </c>
      <c r="K78" s="29">
        <v>7379</v>
      </c>
      <c r="L78" s="29">
        <v>3836</v>
      </c>
      <c r="M78" s="29">
        <v>5082</v>
      </c>
      <c r="N78" s="29">
        <v>8673</v>
      </c>
      <c r="O78" s="29">
        <v>7632</v>
      </c>
      <c r="P78" s="29">
        <v>11132</v>
      </c>
      <c r="Q78" s="29">
        <v>2924</v>
      </c>
      <c r="R78" s="29">
        <v>1064</v>
      </c>
      <c r="S78" s="29">
        <v>23218</v>
      </c>
      <c r="T78" s="40">
        <v>13902</v>
      </c>
      <c r="U78" s="40">
        <v>6526</v>
      </c>
      <c r="V78" s="39">
        <v>10978</v>
      </c>
      <c r="W78" s="39">
        <v>18589</v>
      </c>
      <c r="X78" s="39">
        <v>7178</v>
      </c>
      <c r="Y78" s="40">
        <v>7569</v>
      </c>
      <c r="Z78" s="40">
        <v>36972</v>
      </c>
      <c r="AA78" s="40">
        <v>3163</v>
      </c>
      <c r="AB78" s="40">
        <v>6547</v>
      </c>
      <c r="AC78" s="39">
        <v>27166</v>
      </c>
      <c r="AD78" s="35">
        <v>414</v>
      </c>
      <c r="AE78" s="40">
        <v>9251</v>
      </c>
      <c r="AF78" s="40">
        <v>6522</v>
      </c>
      <c r="AG78" s="40"/>
      <c r="AH78" s="40"/>
      <c r="AI78" s="40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22"/>
      <c r="CV78" s="22"/>
      <c r="EL78" s="22"/>
      <c r="EM78" s="22"/>
      <c r="EN78" s="22"/>
      <c r="EO78" s="22"/>
      <c r="EP78" s="22"/>
      <c r="EQ78" s="22"/>
      <c r="ER78" s="22"/>
      <c r="ES78" s="22"/>
      <c r="ET78" s="22"/>
      <c r="EU78" s="22"/>
      <c r="EV78" s="22"/>
      <c r="EW78" s="22"/>
      <c r="EX78" s="22"/>
      <c r="EY78" s="22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  <c r="FL78" s="22"/>
      <c r="FM78" s="22"/>
      <c r="FN78" s="22"/>
      <c r="FO78" s="22"/>
      <c r="FP78" s="22"/>
      <c r="FQ78" s="22"/>
      <c r="FR78" s="22"/>
      <c r="FS78" s="22"/>
      <c r="FT78" s="22"/>
      <c r="FU78" s="22"/>
      <c r="FV78" s="22"/>
      <c r="FW78" s="22"/>
      <c r="FX78" s="22"/>
      <c r="FY78" s="22"/>
      <c r="FZ78" s="22"/>
      <c r="GA78" s="22"/>
      <c r="GB78" s="22"/>
      <c r="GC78" s="22"/>
      <c r="GD78" s="22"/>
      <c r="GE78" s="22"/>
      <c r="GF78" s="22"/>
      <c r="GG78" s="22"/>
      <c r="GH78" s="22"/>
      <c r="GI78" s="22"/>
      <c r="GJ78" s="22"/>
      <c r="GK78" s="22"/>
      <c r="GL78" s="22"/>
      <c r="GM78" s="22"/>
      <c r="GN78" s="22"/>
      <c r="GO78" s="22"/>
      <c r="GP78" s="22"/>
      <c r="GQ78" s="22"/>
      <c r="GR78" s="22"/>
      <c r="GS78" s="22"/>
      <c r="GT78" s="22"/>
      <c r="GU78" s="22"/>
      <c r="GV78" s="22"/>
      <c r="GW78" s="22"/>
      <c r="GX78" s="22"/>
      <c r="GY78" s="22"/>
      <c r="GZ78" s="22"/>
      <c r="HA78" s="22"/>
      <c r="HB78" s="22"/>
      <c r="HC78" s="22"/>
      <c r="HD78" s="22"/>
      <c r="HE78" s="22"/>
      <c r="HF78" s="22"/>
      <c r="HG78" s="22"/>
      <c r="HH78" s="22"/>
      <c r="HI78" s="22"/>
      <c r="HJ78" s="22"/>
      <c r="HK78" s="22"/>
      <c r="HL78" s="22"/>
      <c r="HM78" s="22"/>
      <c r="HN78" s="22"/>
      <c r="HO78" s="22"/>
      <c r="HP78" s="22"/>
      <c r="HQ78" s="22"/>
      <c r="HR78" s="22"/>
      <c r="HS78" s="22"/>
      <c r="HT78" s="22"/>
      <c r="HU78" s="22"/>
      <c r="HV78" s="22"/>
      <c r="HW78" s="22"/>
      <c r="HX78" s="22"/>
      <c r="HY78" s="22"/>
      <c r="HZ78" s="22"/>
      <c r="IA78" s="22"/>
      <c r="IB78" s="22"/>
      <c r="IC78" s="22"/>
      <c r="ID78" s="22"/>
      <c r="IE78" s="22"/>
      <c r="IF78" s="22"/>
      <c r="IG78" s="22"/>
      <c r="IH78" s="22"/>
      <c r="II78" s="22"/>
      <c r="IJ78" s="22"/>
      <c r="IK78" s="22"/>
      <c r="IL78" s="22"/>
      <c r="IM78" s="22"/>
      <c r="IN78" s="22"/>
      <c r="IO78" s="22"/>
      <c r="IP78" s="22"/>
      <c r="IQ78" s="22"/>
      <c r="IR78" s="22"/>
      <c r="IS78" s="22"/>
      <c r="IT78" s="22"/>
      <c r="IU78" s="22"/>
      <c r="IV78" s="22"/>
      <c r="IW78" s="22"/>
      <c r="IX78" s="22"/>
      <c r="IY78" s="22"/>
      <c r="IZ78" s="22"/>
      <c r="JA78" s="22"/>
      <c r="JB78" s="22"/>
      <c r="JC78" s="22"/>
      <c r="JD78" s="22"/>
      <c r="JE78" s="22"/>
      <c r="JF78" s="22"/>
      <c r="JG78" s="22"/>
      <c r="JH78" s="22"/>
      <c r="JI78" s="22"/>
      <c r="JJ78" s="22"/>
      <c r="JK78" s="22"/>
      <c r="JL78" s="22"/>
      <c r="JM78" s="22"/>
      <c r="JN78" s="22"/>
      <c r="JO78" s="22"/>
      <c r="JP78" s="22"/>
      <c r="JQ78" s="22"/>
      <c r="JR78" s="22"/>
      <c r="JS78" s="22"/>
      <c r="JT78" s="22"/>
      <c r="JU78" s="22"/>
      <c r="JV78" s="22"/>
      <c r="JW78" s="22"/>
      <c r="JX78" s="22"/>
      <c r="JY78" s="22"/>
      <c r="JZ78" s="22"/>
      <c r="KA78" s="22"/>
      <c r="KB78" s="22"/>
      <c r="KC78" s="22"/>
      <c r="KD78" s="22"/>
      <c r="KE78" s="22"/>
      <c r="KF78" s="22"/>
      <c r="KG78" s="22"/>
      <c r="KH78" s="22"/>
      <c r="KI78" s="22"/>
      <c r="KJ78" s="22"/>
      <c r="KK78" s="22"/>
      <c r="KL78" s="22"/>
      <c r="KM78" s="22"/>
      <c r="KN78" s="22"/>
      <c r="KO78" s="22"/>
      <c r="KP78" s="22"/>
      <c r="KQ78" s="22"/>
      <c r="KR78" s="22"/>
      <c r="KS78" s="22"/>
      <c r="KT78" s="22"/>
      <c r="KU78" s="22"/>
      <c r="KV78" s="22"/>
      <c r="KW78" s="22"/>
      <c r="KX78" s="22"/>
      <c r="KY78" s="22"/>
      <c r="KZ78" s="22"/>
      <c r="LA78" s="22"/>
      <c r="LB78" s="22"/>
      <c r="LC78" s="22"/>
      <c r="LD78" s="22"/>
      <c r="LE78" s="22"/>
      <c r="LF78" s="22"/>
      <c r="LG78" s="22"/>
      <c r="LH78" s="22"/>
      <c r="LI78" s="22"/>
      <c r="LJ78" s="22"/>
      <c r="LK78" s="22"/>
      <c r="LL78" s="22"/>
      <c r="LM78" s="22"/>
      <c r="LN78" s="22"/>
      <c r="LO78" s="22"/>
      <c r="LP78" s="22"/>
      <c r="LQ78" s="22"/>
      <c r="LR78" s="22"/>
      <c r="LS78" s="22"/>
      <c r="LT78" s="22"/>
      <c r="LU78" s="22"/>
      <c r="LV78" s="22"/>
      <c r="LW78" s="22"/>
      <c r="LX78" s="22"/>
      <c r="LY78" s="22"/>
      <c r="LZ78" s="22"/>
      <c r="MA78" s="22"/>
      <c r="MB78" s="22"/>
      <c r="MC78" s="22"/>
      <c r="MD78" s="22"/>
      <c r="ME78" s="22"/>
      <c r="MF78" s="22"/>
      <c r="MG78" s="22"/>
      <c r="MH78" s="22"/>
      <c r="MI78" s="22"/>
      <c r="MJ78" s="22"/>
      <c r="MK78" s="22"/>
      <c r="ML78" s="22"/>
      <c r="MM78" s="22"/>
      <c r="MN78" s="22"/>
      <c r="MO78" s="22"/>
      <c r="MP78" s="22"/>
      <c r="MQ78" s="22"/>
      <c r="MR78" s="22"/>
      <c r="MS78" s="22"/>
      <c r="MT78" s="22"/>
      <c r="MU78" s="22"/>
      <c r="MV78" s="22"/>
      <c r="MW78" s="22"/>
      <c r="MX78" s="22"/>
      <c r="MY78" s="22"/>
      <c r="MZ78" s="22"/>
      <c r="NA78" s="22"/>
      <c r="NB78" s="22"/>
      <c r="NC78" s="22"/>
      <c r="ND78" s="22"/>
      <c r="NE78" s="22"/>
      <c r="NF78" s="22"/>
      <c r="NG78" s="22"/>
      <c r="NH78" s="22"/>
      <c r="NI78" s="22"/>
      <c r="NJ78" s="22"/>
      <c r="NK78" s="22"/>
      <c r="NL78" s="22"/>
      <c r="NM78" s="22"/>
      <c r="NN78" s="22"/>
      <c r="NO78" s="22"/>
      <c r="NP78" s="22"/>
      <c r="NQ78" s="22"/>
      <c r="NR78" s="22"/>
      <c r="NS78" s="22"/>
      <c r="NT78" s="22"/>
      <c r="NU78" s="22"/>
      <c r="NV78" s="22"/>
      <c r="NW78" s="22"/>
      <c r="NX78" s="22"/>
      <c r="NY78" s="22"/>
      <c r="NZ78" s="22"/>
      <c r="OA78" s="22"/>
      <c r="OB78" s="22"/>
      <c r="OC78" s="22"/>
      <c r="OD78" s="22"/>
      <c r="OE78" s="22"/>
      <c r="OF78" s="22"/>
      <c r="OG78" s="22"/>
      <c r="OH78" s="22"/>
      <c r="OI78" s="22"/>
      <c r="OJ78" s="22"/>
      <c r="OK78" s="22"/>
      <c r="OL78" s="22"/>
      <c r="OM78" s="22"/>
      <c r="ON78" s="22"/>
      <c r="OO78" s="22"/>
      <c r="OP78" s="22"/>
      <c r="OQ78" s="22"/>
      <c r="OR78" s="22"/>
      <c r="OS78" s="22"/>
      <c r="OT78" s="22"/>
      <c r="OU78" s="22"/>
      <c r="OV78" s="22"/>
      <c r="OW78" s="22"/>
      <c r="OX78" s="22"/>
      <c r="OY78" s="22"/>
      <c r="OZ78" s="22"/>
      <c r="PA78" s="22"/>
      <c r="PB78" s="22"/>
      <c r="PC78" s="22"/>
      <c r="PD78" s="22"/>
      <c r="PE78" s="22"/>
      <c r="PF78" s="22"/>
      <c r="PG78" s="22"/>
      <c r="PH78" s="22"/>
      <c r="PI78" s="22"/>
      <c r="PJ78" s="22"/>
      <c r="PK78" s="22"/>
      <c r="PL78" s="22"/>
      <c r="PM78" s="22"/>
      <c r="PN78" s="22"/>
      <c r="PO78" s="22"/>
      <c r="PP78" s="22"/>
      <c r="PQ78" s="22"/>
      <c r="PR78" s="22"/>
      <c r="PS78" s="22"/>
      <c r="PT78" s="22"/>
      <c r="PU78" s="22"/>
      <c r="PV78" s="22"/>
      <c r="PW78" s="22"/>
      <c r="PX78" s="22"/>
      <c r="PY78" s="22"/>
      <c r="PZ78" s="22"/>
      <c r="QA78" s="22"/>
      <c r="QB78" s="22"/>
      <c r="QC78" s="22"/>
      <c r="QD78" s="22"/>
      <c r="QE78" s="22"/>
      <c r="QF78" s="22"/>
      <c r="QG78" s="22"/>
      <c r="QH78" s="22"/>
      <c r="QI78" s="22"/>
      <c r="QJ78" s="22"/>
      <c r="QK78" s="22"/>
      <c r="QL78" s="22"/>
      <c r="QM78" s="22"/>
      <c r="QN78" s="22"/>
      <c r="QO78" s="22"/>
      <c r="QP78" s="22"/>
      <c r="QQ78" s="22"/>
      <c r="QR78" s="22"/>
      <c r="QS78" s="22"/>
      <c r="QT78" s="22"/>
      <c r="QU78" s="22"/>
      <c r="QV78" s="22"/>
      <c r="QW78" s="22"/>
      <c r="QX78" s="22"/>
      <c r="QY78" s="22"/>
      <c r="QZ78" s="22"/>
      <c r="RA78" s="22"/>
      <c r="RB78" s="22"/>
      <c r="RC78" s="22"/>
      <c r="RD78" s="22"/>
      <c r="RE78" s="22"/>
      <c r="RF78" s="22"/>
      <c r="RG78" s="22"/>
      <c r="RH78" s="22"/>
      <c r="RI78" s="22"/>
      <c r="RJ78" s="22"/>
      <c r="RK78" s="22"/>
      <c r="RL78" s="22"/>
      <c r="RM78" s="22"/>
      <c r="RN78" s="22"/>
      <c r="RO78" s="22"/>
      <c r="RP78" s="22"/>
      <c r="RQ78" s="22"/>
      <c r="RR78" s="22"/>
      <c r="RS78" s="22"/>
      <c r="RT78" s="22"/>
      <c r="RU78" s="22"/>
      <c r="RV78" s="22"/>
      <c r="RW78" s="22"/>
      <c r="RX78" s="22"/>
      <c r="RY78" s="22"/>
      <c r="RZ78" s="22"/>
      <c r="SA78" s="22"/>
      <c r="SB78" s="22"/>
      <c r="SC78" s="22"/>
      <c r="SD78" s="22"/>
      <c r="SE78" s="22"/>
      <c r="SF78" s="22"/>
      <c r="SG78" s="22"/>
      <c r="SH78" s="22"/>
      <c r="SI78" s="22"/>
      <c r="SJ78" s="22"/>
      <c r="SK78" s="22"/>
      <c r="SL78" s="22"/>
      <c r="SM78" s="22"/>
      <c r="SN78" s="22"/>
      <c r="SO78" s="22"/>
      <c r="SP78" s="22"/>
      <c r="SQ78" s="22"/>
      <c r="SR78" s="22"/>
      <c r="SS78" s="22"/>
      <c r="ST78" s="22"/>
      <c r="SU78" s="22"/>
      <c r="SV78" s="22"/>
      <c r="SW78" s="22"/>
      <c r="SX78" s="22"/>
      <c r="SY78" s="22"/>
      <c r="SZ78" s="22"/>
      <c r="TA78" s="22"/>
      <c r="TB78" s="22"/>
      <c r="TC78" s="22"/>
      <c r="TD78" s="22"/>
      <c r="TE78" s="22"/>
      <c r="TF78" s="22"/>
      <c r="TG78" s="22"/>
      <c r="TH78" s="22"/>
      <c r="TI78" s="22"/>
      <c r="TJ78" s="22"/>
      <c r="TK78" s="22"/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/>
      <c r="UB78" s="22"/>
      <c r="UC78" s="22"/>
      <c r="UD78" s="22"/>
      <c r="UE78" s="22"/>
      <c r="UF78" s="22"/>
      <c r="UG78" s="22"/>
      <c r="UH78" s="22"/>
      <c r="UI78" s="22"/>
      <c r="UJ78" s="22"/>
      <c r="UK78" s="22"/>
      <c r="UL78" s="22"/>
      <c r="UM78" s="22"/>
      <c r="UN78" s="22"/>
      <c r="UO78" s="22"/>
      <c r="UP78" s="22"/>
      <c r="UQ78" s="22"/>
      <c r="UR78" s="22"/>
      <c r="US78" s="22"/>
      <c r="UT78" s="22"/>
      <c r="UU78" s="22"/>
      <c r="UV78" s="22"/>
      <c r="UW78" s="22"/>
      <c r="UX78" s="22"/>
      <c r="UY78" s="22"/>
      <c r="UZ78" s="22"/>
      <c r="VA78" s="22"/>
      <c r="VB78" s="22"/>
      <c r="VC78" s="22"/>
      <c r="VD78" s="22"/>
      <c r="VE78" s="22"/>
      <c r="VF78" s="22"/>
      <c r="VG78" s="22"/>
      <c r="VH78" s="22"/>
      <c r="VI78" s="22"/>
      <c r="VJ78" s="22"/>
      <c r="VK78" s="22"/>
      <c r="VL78" s="22"/>
      <c r="VM78" s="22"/>
      <c r="VN78" s="22"/>
      <c r="VO78" s="22"/>
      <c r="VP78" s="22"/>
      <c r="VQ78" s="22"/>
      <c r="VR78" s="22"/>
      <c r="VS78" s="22"/>
      <c r="VT78" s="22"/>
      <c r="VU78" s="22"/>
      <c r="VV78" s="22"/>
      <c r="VW78" s="22"/>
      <c r="VX78" s="22"/>
      <c r="VY78" s="22"/>
      <c r="VZ78" s="22"/>
      <c r="WA78" s="22"/>
      <c r="WB78" s="22"/>
      <c r="WC78" s="22"/>
      <c r="WD78" s="22"/>
      <c r="WE78" s="22"/>
      <c r="WF78" s="22"/>
      <c r="WG78" s="22"/>
      <c r="WH78" s="22"/>
      <c r="WI78" s="22"/>
      <c r="WJ78" s="22"/>
      <c r="WK78" s="22"/>
      <c r="WL78" s="22"/>
      <c r="WM78" s="22"/>
      <c r="WN78" s="22"/>
      <c r="WO78" s="22"/>
      <c r="WP78" s="22"/>
      <c r="WQ78" s="22"/>
      <c r="WR78" s="22"/>
      <c r="WS78" s="22"/>
      <c r="WT78" s="22"/>
      <c r="WU78" s="22"/>
      <c r="WV78" s="22"/>
      <c r="WW78" s="22"/>
      <c r="WX78" s="22"/>
      <c r="WY78" s="22"/>
      <c r="WZ78" s="22"/>
      <c r="XA78" s="22"/>
      <c r="XB78" s="22"/>
      <c r="XC78" s="22"/>
      <c r="XD78" s="22"/>
      <c r="XE78" s="22"/>
      <c r="XF78" s="22"/>
      <c r="XG78" s="22"/>
      <c r="XH78" s="22"/>
      <c r="XI78" s="22"/>
      <c r="XJ78" s="22"/>
      <c r="XK78" s="22"/>
      <c r="XL78" s="22"/>
      <c r="XM78" s="22"/>
      <c r="XN78" s="22"/>
      <c r="XO78" s="22"/>
      <c r="XP78" s="22"/>
      <c r="XQ78" s="22"/>
      <c r="XR78" s="22"/>
      <c r="XS78" s="22"/>
      <c r="XT78" s="22"/>
      <c r="XU78" s="22"/>
      <c r="XV78" s="22"/>
      <c r="XW78" s="22"/>
      <c r="XX78" s="22"/>
      <c r="XY78" s="22"/>
      <c r="XZ78" s="22"/>
      <c r="YA78" s="22"/>
      <c r="YB78" s="22"/>
      <c r="YC78" s="22"/>
      <c r="YD78" s="22"/>
      <c r="YE78" s="22"/>
      <c r="YF78" s="22"/>
      <c r="YG78" s="22"/>
      <c r="YH78" s="22"/>
      <c r="YI78" s="22"/>
      <c r="YJ78" s="22"/>
      <c r="YK78" s="22"/>
      <c r="YL78" s="22"/>
      <c r="YM78" s="22"/>
      <c r="YN78" s="22"/>
      <c r="YO78" s="22"/>
      <c r="YP78" s="22"/>
      <c r="YQ78" s="22"/>
      <c r="YR78" s="22"/>
      <c r="YS78" s="22"/>
      <c r="YT78" s="22"/>
      <c r="YU78" s="22"/>
      <c r="YV78" s="22"/>
      <c r="YW78" s="22"/>
      <c r="YX78" s="22"/>
      <c r="YY78" s="22"/>
      <c r="YZ78" s="22"/>
      <c r="ZA78" s="22"/>
      <c r="ZB78" s="22"/>
      <c r="ZC78" s="22"/>
      <c r="ZD78" s="22"/>
      <c r="ZE78" s="22"/>
      <c r="ZF78" s="22"/>
      <c r="ZG78" s="22"/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/>
      <c r="ZS78" s="22"/>
      <c r="ZT78" s="22"/>
      <c r="ZU78" s="22"/>
      <c r="ZV78" s="22"/>
      <c r="ZW78" s="22"/>
      <c r="ZX78" s="22"/>
      <c r="ZY78" s="22"/>
      <c r="ZZ78" s="22"/>
      <c r="AAA78" s="22"/>
      <c r="AAB78" s="22"/>
      <c r="AAC78" s="22"/>
      <c r="AAD78" s="22"/>
      <c r="AAE78" s="22"/>
      <c r="AAF78" s="22"/>
      <c r="AAG78" s="22"/>
      <c r="AAH78" s="22"/>
      <c r="AAI78" s="22"/>
      <c r="AAJ78" s="22"/>
      <c r="AAK78" s="22"/>
      <c r="AAL78" s="22"/>
      <c r="AAM78" s="22"/>
      <c r="AAN78" s="22"/>
      <c r="AAO78" s="22"/>
      <c r="AAP78" s="22"/>
      <c r="AAQ78" s="22"/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/>
      <c r="ABC78" s="22"/>
      <c r="ABD78" s="22"/>
      <c r="ABE78" s="22"/>
      <c r="ABF78" s="22"/>
      <c r="ABG78" s="22"/>
      <c r="ABH78" s="22"/>
      <c r="ABI78" s="22"/>
      <c r="ABJ78" s="22"/>
      <c r="ABK78" s="22"/>
      <c r="ABL78" s="22"/>
      <c r="ABM78" s="22"/>
      <c r="ABN78" s="22"/>
      <c r="ABO78" s="22"/>
      <c r="ABP78" s="22"/>
      <c r="ABQ78" s="22"/>
      <c r="ABR78" s="22"/>
      <c r="ABS78" s="22"/>
      <c r="ABT78" s="22"/>
      <c r="ABU78" s="22"/>
      <c r="ABV78" s="22"/>
      <c r="ABW78" s="22"/>
      <c r="ABX78" s="22"/>
      <c r="ABY78" s="22"/>
      <c r="ABZ78" s="22"/>
      <c r="ACA78" s="22"/>
      <c r="ACB78" s="22"/>
      <c r="ACC78" s="22"/>
      <c r="ACD78" s="22"/>
      <c r="ACE78" s="22"/>
      <c r="ACF78" s="22"/>
      <c r="ACG78" s="22"/>
      <c r="ACH78" s="22"/>
      <c r="ACI78" s="22"/>
      <c r="ACJ78" s="22"/>
      <c r="ACK78" s="22"/>
      <c r="ACL78" s="22"/>
      <c r="ACM78" s="22"/>
      <c r="ACN78" s="22"/>
      <c r="ACO78" s="22"/>
      <c r="ACP78" s="22"/>
      <c r="ACQ78" s="22"/>
      <c r="ACR78" s="22"/>
      <c r="ACS78" s="22"/>
      <c r="ACT78" s="22"/>
      <c r="ACU78" s="22"/>
      <c r="ACV78" s="22"/>
      <c r="ACW78" s="22"/>
      <c r="ACX78" s="22"/>
      <c r="ACY78" s="22"/>
      <c r="ACZ78" s="22"/>
      <c r="ADA78" s="22"/>
      <c r="ADB78" s="22"/>
      <c r="ADC78" s="22"/>
      <c r="ADD78" s="22"/>
      <c r="ADE78" s="22"/>
      <c r="ADF78" s="22"/>
      <c r="ADG78" s="22"/>
      <c r="ADH78" s="22"/>
      <c r="ADI78" s="22"/>
      <c r="ADJ78" s="22"/>
      <c r="ADK78" s="22"/>
      <c r="ADL78" s="22"/>
      <c r="ADM78" s="22"/>
      <c r="ADN78" s="22"/>
      <c r="ADO78" s="22"/>
      <c r="ADP78" s="22"/>
      <c r="ADQ78" s="22"/>
      <c r="ADR78" s="22"/>
      <c r="ADS78" s="22"/>
      <c r="ADT78" s="22"/>
      <c r="ADU78" s="22"/>
      <c r="ADV78" s="22"/>
      <c r="ADW78" s="22"/>
      <c r="ADX78" s="22"/>
      <c r="ADY78" s="22"/>
      <c r="ADZ78" s="22"/>
      <c r="AEA78" s="22"/>
      <c r="AEB78" s="22"/>
      <c r="AEC78" s="22"/>
      <c r="AED78" s="22"/>
      <c r="AEE78" s="22"/>
      <c r="AEF78" s="22"/>
      <c r="AEG78" s="22"/>
      <c r="AEH78" s="22"/>
      <c r="AEI78" s="22"/>
      <c r="AEJ78" s="22"/>
      <c r="AEK78" s="22"/>
      <c r="AEL78" s="22"/>
      <c r="AEM78" s="22"/>
      <c r="AEN78" s="22"/>
      <c r="AEO78" s="22"/>
      <c r="AEP78" s="22"/>
      <c r="AEQ78" s="22"/>
      <c r="AER78" s="22"/>
      <c r="AES78" s="22"/>
      <c r="AET78" s="22"/>
      <c r="AEU78" s="22"/>
      <c r="AEV78" s="22"/>
      <c r="AEW78" s="22"/>
      <c r="AEX78" s="22"/>
      <c r="AEY78" s="22"/>
      <c r="AEZ78" s="22"/>
      <c r="AFA78" s="22"/>
      <c r="AFB78" s="22"/>
      <c r="AFC78" s="22"/>
      <c r="AFD78" s="22"/>
      <c r="AFE78" s="22"/>
      <c r="AFF78" s="22"/>
      <c r="AFG78" s="22"/>
      <c r="AFH78" s="22"/>
      <c r="AFI78" s="22"/>
      <c r="AFJ78" s="22"/>
      <c r="AFK78" s="22"/>
      <c r="AFL78" s="22"/>
      <c r="AFM78" s="22"/>
      <c r="AFN78" s="22"/>
      <c r="AFO78" s="22"/>
      <c r="AFP78" s="22"/>
      <c r="AFQ78" s="22"/>
      <c r="AFR78" s="22"/>
    </row>
    <row r="79" spans="1:850" ht="18.75">
      <c r="A79" s="22">
        <v>42060</v>
      </c>
      <c r="B79" s="29">
        <v>44969</v>
      </c>
      <c r="C79" s="29">
        <v>105343</v>
      </c>
      <c r="D79" s="29">
        <v>2597</v>
      </c>
      <c r="E79" s="29">
        <v>14573</v>
      </c>
      <c r="F79" s="29">
        <v>76324</v>
      </c>
      <c r="G79" s="29">
        <v>69462</v>
      </c>
      <c r="H79" s="29">
        <v>3925</v>
      </c>
      <c r="I79" s="29">
        <v>39537</v>
      </c>
      <c r="J79" s="29">
        <v>12460</v>
      </c>
      <c r="K79" s="29">
        <v>6737</v>
      </c>
      <c r="L79" s="29">
        <v>3340</v>
      </c>
      <c r="M79" s="29">
        <v>4930</v>
      </c>
      <c r="N79" s="29">
        <v>9701</v>
      </c>
      <c r="O79" s="29">
        <v>7630</v>
      </c>
      <c r="P79" s="29">
        <v>10562</v>
      </c>
      <c r="Q79" s="29">
        <v>2699</v>
      </c>
      <c r="R79" s="29">
        <v>632</v>
      </c>
      <c r="S79" s="29">
        <v>16476</v>
      </c>
      <c r="T79" s="40">
        <v>12652</v>
      </c>
      <c r="U79" s="40">
        <v>4322</v>
      </c>
      <c r="V79" s="39">
        <v>12433</v>
      </c>
      <c r="W79" s="39">
        <v>18667</v>
      </c>
      <c r="X79" s="39">
        <v>7210</v>
      </c>
      <c r="Y79" s="40">
        <v>7976</v>
      </c>
      <c r="Z79" s="40">
        <v>37637</v>
      </c>
      <c r="AA79" s="40">
        <v>2918</v>
      </c>
      <c r="AB79" s="39">
        <v>6308</v>
      </c>
      <c r="AC79" s="39">
        <v>26419</v>
      </c>
      <c r="AD79" s="35">
        <v>490</v>
      </c>
      <c r="AE79" s="40">
        <v>9737</v>
      </c>
      <c r="AF79" s="40">
        <v>6446</v>
      </c>
      <c r="AG79" s="40"/>
      <c r="AH79" s="40"/>
      <c r="AI79" s="40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22"/>
      <c r="CV79" s="22"/>
      <c r="EL79" s="22"/>
      <c r="EM79" s="22"/>
      <c r="EN79" s="22"/>
      <c r="EO79" s="22"/>
      <c r="EP79" s="22"/>
      <c r="EQ79" s="22"/>
      <c r="ER79" s="22"/>
      <c r="ES79" s="22"/>
      <c r="ET79" s="22"/>
      <c r="EU79" s="22"/>
      <c r="EV79" s="22"/>
      <c r="EW79" s="22"/>
      <c r="EX79" s="22"/>
      <c r="EY79" s="22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  <c r="FL79" s="22"/>
      <c r="FM79" s="22"/>
      <c r="FN79" s="22"/>
      <c r="FO79" s="22"/>
      <c r="FP79" s="22"/>
      <c r="FQ79" s="22"/>
      <c r="FR79" s="22"/>
      <c r="FS79" s="22"/>
      <c r="FT79" s="22"/>
      <c r="FU79" s="22"/>
      <c r="FV79" s="22"/>
      <c r="FW79" s="22"/>
      <c r="FX79" s="22"/>
      <c r="FY79" s="22"/>
      <c r="FZ79" s="22"/>
      <c r="GA79" s="22"/>
      <c r="GB79" s="22"/>
      <c r="GC79" s="22"/>
      <c r="GD79" s="22"/>
      <c r="GE79" s="22"/>
      <c r="GF79" s="22"/>
      <c r="GG79" s="22"/>
      <c r="GH79" s="22"/>
      <c r="GI79" s="22"/>
      <c r="GJ79" s="22"/>
      <c r="GK79" s="22"/>
      <c r="GL79" s="22"/>
      <c r="GM79" s="22"/>
      <c r="GN79" s="22"/>
      <c r="GO79" s="22"/>
      <c r="GP79" s="22"/>
      <c r="GQ79" s="22"/>
      <c r="GR79" s="22"/>
      <c r="GS79" s="22"/>
      <c r="GT79" s="22"/>
      <c r="GU79" s="22"/>
      <c r="GV79" s="22"/>
      <c r="GW79" s="22"/>
      <c r="GX79" s="22"/>
      <c r="GY79" s="22"/>
      <c r="GZ79" s="22"/>
      <c r="HA79" s="22"/>
      <c r="HB79" s="22"/>
      <c r="HC79" s="22"/>
      <c r="HD79" s="22"/>
      <c r="HE79" s="22"/>
      <c r="HF79" s="22"/>
      <c r="HG79" s="22"/>
      <c r="HH79" s="22"/>
      <c r="HI79" s="22"/>
      <c r="HJ79" s="22"/>
      <c r="HK79" s="22"/>
      <c r="HL79" s="22"/>
      <c r="HM79" s="22"/>
      <c r="HN79" s="22"/>
      <c r="HO79" s="22"/>
      <c r="HP79" s="22"/>
      <c r="HQ79" s="22"/>
      <c r="HR79" s="22"/>
      <c r="HS79" s="22"/>
      <c r="HT79" s="22"/>
      <c r="HU79" s="22"/>
      <c r="HV79" s="22"/>
      <c r="HW79" s="22"/>
      <c r="HX79" s="22"/>
      <c r="HY79" s="22"/>
      <c r="HZ79" s="22"/>
      <c r="IA79" s="22"/>
      <c r="IB79" s="22"/>
      <c r="IC79" s="22"/>
      <c r="ID79" s="22"/>
      <c r="IE79" s="22"/>
      <c r="IF79" s="22"/>
      <c r="IG79" s="22"/>
      <c r="IH79" s="22"/>
      <c r="II79" s="22"/>
      <c r="IJ79" s="22"/>
      <c r="IK79" s="22"/>
      <c r="IL79" s="22"/>
      <c r="IM79" s="22"/>
      <c r="IN79" s="22"/>
      <c r="IO79" s="22"/>
      <c r="IP79" s="22"/>
      <c r="IQ79" s="22"/>
      <c r="IR79" s="22"/>
      <c r="IS79" s="22"/>
      <c r="IT79" s="22"/>
      <c r="IU79" s="22"/>
      <c r="IV79" s="22"/>
      <c r="IW79" s="22"/>
      <c r="IX79" s="22"/>
      <c r="IY79" s="22"/>
      <c r="IZ79" s="22"/>
      <c r="JA79" s="22"/>
      <c r="JB79" s="22"/>
      <c r="JC79" s="22"/>
      <c r="JD79" s="22"/>
      <c r="JE79" s="22"/>
      <c r="JF79" s="22"/>
      <c r="JG79" s="22"/>
      <c r="JH79" s="22"/>
      <c r="JI79" s="22"/>
      <c r="JJ79" s="22"/>
      <c r="JK79" s="22"/>
      <c r="JL79" s="22"/>
      <c r="JM79" s="22"/>
      <c r="JN79" s="22"/>
      <c r="JO79" s="22"/>
      <c r="JP79" s="22"/>
      <c r="JQ79" s="22"/>
      <c r="JR79" s="22"/>
      <c r="JS79" s="22"/>
      <c r="JT79" s="22"/>
      <c r="JU79" s="22"/>
      <c r="JV79" s="22"/>
      <c r="JW79" s="22"/>
      <c r="JX79" s="22"/>
      <c r="JY79" s="22"/>
      <c r="JZ79" s="22"/>
      <c r="KA79" s="22"/>
      <c r="KB79" s="22"/>
      <c r="KC79" s="22"/>
      <c r="KD79" s="22"/>
      <c r="KE79" s="22"/>
      <c r="KF79" s="22"/>
      <c r="KG79" s="22"/>
      <c r="KH79" s="22"/>
      <c r="KI79" s="22"/>
      <c r="KJ79" s="22"/>
      <c r="KK79" s="22"/>
      <c r="KL79" s="22"/>
      <c r="KM79" s="22"/>
      <c r="KN79" s="22"/>
      <c r="KO79" s="22"/>
      <c r="KP79" s="22"/>
      <c r="KQ79" s="22"/>
      <c r="KR79" s="22"/>
      <c r="KS79" s="22"/>
      <c r="KT79" s="22"/>
      <c r="KU79" s="22"/>
      <c r="KV79" s="22"/>
      <c r="KW79" s="22"/>
      <c r="KX79" s="22"/>
      <c r="KY79" s="22"/>
      <c r="KZ79" s="22"/>
      <c r="LA79" s="22"/>
      <c r="LB79" s="22"/>
      <c r="LC79" s="22"/>
      <c r="LD79" s="22"/>
      <c r="LE79" s="22"/>
      <c r="LF79" s="22"/>
      <c r="LG79" s="22"/>
      <c r="LH79" s="22"/>
      <c r="LI79" s="22"/>
      <c r="LJ79" s="22"/>
      <c r="LK79" s="22"/>
      <c r="LL79" s="22"/>
      <c r="LM79" s="22"/>
      <c r="LN79" s="22"/>
      <c r="LO79" s="22"/>
      <c r="LP79" s="22"/>
      <c r="LQ79" s="22"/>
      <c r="LR79" s="22"/>
      <c r="LS79" s="22"/>
      <c r="LT79" s="22"/>
      <c r="LU79" s="22"/>
      <c r="LV79" s="22"/>
      <c r="LW79" s="22"/>
      <c r="LX79" s="22"/>
      <c r="LY79" s="22"/>
      <c r="LZ79" s="22"/>
      <c r="MA79" s="22"/>
      <c r="MB79" s="22"/>
      <c r="MC79" s="22"/>
      <c r="MD79" s="22"/>
      <c r="ME79" s="22"/>
      <c r="MF79" s="22"/>
      <c r="MG79" s="22"/>
      <c r="MH79" s="22"/>
      <c r="MI79" s="22"/>
      <c r="MJ79" s="22"/>
      <c r="MK79" s="22"/>
      <c r="ML79" s="22"/>
      <c r="MM79" s="22"/>
      <c r="MN79" s="22"/>
      <c r="MO79" s="22"/>
      <c r="MP79" s="22"/>
      <c r="MQ79" s="22"/>
      <c r="MR79" s="22"/>
      <c r="MS79" s="22"/>
      <c r="MT79" s="22"/>
      <c r="MU79" s="22"/>
      <c r="MV79" s="22"/>
      <c r="MW79" s="22"/>
      <c r="MX79" s="22"/>
      <c r="MY79" s="22"/>
      <c r="MZ79" s="22"/>
      <c r="NA79" s="22"/>
      <c r="NB79" s="22"/>
      <c r="NC79" s="22"/>
      <c r="ND79" s="22"/>
      <c r="NE79" s="22"/>
      <c r="NF79" s="22"/>
      <c r="NG79" s="22"/>
      <c r="NH79" s="22"/>
      <c r="NI79" s="22"/>
      <c r="NJ79" s="22"/>
      <c r="NK79" s="22"/>
      <c r="NL79" s="22"/>
      <c r="NM79" s="22"/>
      <c r="NN79" s="22"/>
      <c r="NO79" s="22"/>
      <c r="NP79" s="22"/>
      <c r="NQ79" s="22"/>
      <c r="NR79" s="22"/>
      <c r="NS79" s="22"/>
      <c r="NT79" s="22"/>
      <c r="NU79" s="22"/>
      <c r="NV79" s="22"/>
      <c r="NW79" s="22"/>
      <c r="NX79" s="22"/>
      <c r="NY79" s="22"/>
      <c r="NZ79" s="22"/>
      <c r="OA79" s="22"/>
      <c r="OB79" s="22"/>
      <c r="OC79" s="22"/>
      <c r="OD79" s="22"/>
      <c r="OE79" s="22"/>
      <c r="OF79" s="22"/>
      <c r="OG79" s="22"/>
      <c r="OH79" s="22"/>
      <c r="OI79" s="22"/>
      <c r="OJ79" s="22"/>
      <c r="OK79" s="22"/>
      <c r="OL79" s="22"/>
      <c r="OM79" s="22"/>
      <c r="ON79" s="22"/>
      <c r="OO79" s="22"/>
      <c r="OP79" s="22"/>
      <c r="OQ79" s="22"/>
      <c r="OR79" s="22"/>
      <c r="OS79" s="22"/>
      <c r="OT79" s="22"/>
      <c r="OU79" s="22"/>
      <c r="OV79" s="22"/>
      <c r="OW79" s="22"/>
      <c r="OX79" s="22"/>
      <c r="OY79" s="22"/>
      <c r="OZ79" s="22"/>
      <c r="PA79" s="22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/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/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/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/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/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/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/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</row>
    <row r="80" spans="1:850" ht="18.75">
      <c r="A80" s="22">
        <v>42059</v>
      </c>
      <c r="B80" s="29">
        <v>31376</v>
      </c>
      <c r="C80" s="29">
        <v>82925</v>
      </c>
      <c r="D80" s="29">
        <v>3171</v>
      </c>
      <c r="E80" s="29">
        <v>11312</v>
      </c>
      <c r="F80" s="29">
        <v>72080</v>
      </c>
      <c r="G80" s="29">
        <v>65143</v>
      </c>
      <c r="H80" s="29">
        <v>2466</v>
      </c>
      <c r="I80" s="29">
        <v>39103</v>
      </c>
      <c r="J80" s="29">
        <v>8249</v>
      </c>
      <c r="K80" s="29">
        <v>4024</v>
      </c>
      <c r="L80" s="29">
        <v>2314</v>
      </c>
      <c r="M80" s="29">
        <v>4193</v>
      </c>
      <c r="N80" s="29">
        <v>7041</v>
      </c>
      <c r="O80" s="29">
        <v>6228</v>
      </c>
      <c r="P80" s="29">
        <v>8181</v>
      </c>
      <c r="Q80" s="29">
        <v>1537</v>
      </c>
      <c r="R80" s="29">
        <v>389</v>
      </c>
      <c r="S80" s="29">
        <v>7860</v>
      </c>
      <c r="T80" s="40">
        <v>9709</v>
      </c>
      <c r="U80" s="40">
        <v>2209</v>
      </c>
      <c r="V80" s="39">
        <v>11616</v>
      </c>
      <c r="W80" s="39">
        <v>18312</v>
      </c>
      <c r="X80" s="39">
        <v>6220</v>
      </c>
      <c r="Y80" s="40">
        <v>7453</v>
      </c>
      <c r="Z80" s="40">
        <v>38748</v>
      </c>
      <c r="AA80" s="40">
        <v>1271</v>
      </c>
      <c r="AB80" s="39">
        <v>5325</v>
      </c>
      <c r="AC80" s="39">
        <v>26343</v>
      </c>
      <c r="AD80" s="35">
        <v>262</v>
      </c>
      <c r="AE80" s="40">
        <v>10037</v>
      </c>
      <c r="AF80" s="40">
        <v>5785</v>
      </c>
      <c r="AG80" s="40"/>
      <c r="AH80" s="40"/>
      <c r="AI80" s="40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22"/>
      <c r="CV80" s="22"/>
      <c r="EL80" s="22"/>
      <c r="EM80" s="22"/>
      <c r="EN80" s="22"/>
      <c r="EO80" s="22"/>
      <c r="EP80" s="22"/>
      <c r="EQ80" s="22"/>
      <c r="ER80" s="22"/>
      <c r="ES80" s="22"/>
      <c r="ET80" s="22"/>
      <c r="EU80" s="22"/>
      <c r="EV80" s="22"/>
      <c r="EW80" s="22"/>
      <c r="EX80" s="22"/>
      <c r="EY80" s="22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  <c r="FL80" s="22"/>
      <c r="FM80" s="22"/>
      <c r="FN80" s="22"/>
      <c r="FO80" s="22"/>
      <c r="FP80" s="22"/>
      <c r="FQ80" s="22"/>
      <c r="FR80" s="22"/>
      <c r="FS80" s="22"/>
      <c r="FT80" s="22"/>
      <c r="FU80" s="22"/>
      <c r="FV80" s="22"/>
      <c r="FW80" s="22"/>
      <c r="FX80" s="22"/>
      <c r="FY80" s="22"/>
      <c r="FZ80" s="22"/>
      <c r="GA80" s="22"/>
      <c r="GB80" s="22"/>
      <c r="GC80" s="22"/>
      <c r="GD80" s="22"/>
      <c r="GE80" s="22"/>
      <c r="GF80" s="22"/>
      <c r="GG80" s="22"/>
      <c r="GH80" s="22"/>
      <c r="GI80" s="22"/>
      <c r="GJ80" s="22"/>
      <c r="GK80" s="22"/>
      <c r="GL80" s="22"/>
      <c r="GM80" s="22"/>
      <c r="GN80" s="22"/>
      <c r="GO80" s="22"/>
      <c r="GP80" s="22"/>
      <c r="GQ80" s="22"/>
      <c r="GR80" s="22"/>
      <c r="GS80" s="22"/>
      <c r="GT80" s="22"/>
      <c r="GU80" s="22"/>
      <c r="GV80" s="22"/>
      <c r="GW80" s="22"/>
      <c r="GX80" s="22"/>
      <c r="GY80" s="22"/>
      <c r="GZ80" s="22"/>
      <c r="HA80" s="22"/>
      <c r="HB80" s="22"/>
      <c r="HC80" s="22"/>
      <c r="HD80" s="22"/>
      <c r="HE80" s="22"/>
      <c r="HF80" s="22"/>
      <c r="HG80" s="22"/>
      <c r="HH80" s="22"/>
      <c r="HI80" s="22"/>
      <c r="HJ80" s="22"/>
      <c r="HK80" s="22"/>
      <c r="HL80" s="22"/>
      <c r="HM80" s="22"/>
      <c r="HN80" s="22"/>
      <c r="HO80" s="22"/>
      <c r="HP80" s="22"/>
      <c r="HQ80" s="22"/>
      <c r="HR80" s="22"/>
      <c r="HS80" s="22"/>
      <c r="HT80" s="22"/>
      <c r="HU80" s="22"/>
      <c r="HV80" s="22"/>
      <c r="HW80" s="22"/>
      <c r="HX80" s="22"/>
      <c r="HY80" s="22"/>
      <c r="HZ80" s="22"/>
      <c r="IA80" s="22"/>
      <c r="IB80" s="22"/>
      <c r="IC80" s="22"/>
      <c r="ID80" s="22"/>
      <c r="IE80" s="22"/>
      <c r="IF80" s="22"/>
      <c r="IG80" s="22"/>
      <c r="IH80" s="22"/>
      <c r="II80" s="22"/>
      <c r="IJ80" s="22"/>
      <c r="IK80" s="22"/>
      <c r="IL80" s="22"/>
      <c r="IM80" s="22"/>
      <c r="IN80" s="22"/>
      <c r="IO80" s="22"/>
      <c r="IP80" s="22"/>
      <c r="IQ80" s="22"/>
      <c r="IR80" s="22"/>
      <c r="IS80" s="22"/>
      <c r="IT80" s="22"/>
      <c r="IU80" s="22"/>
      <c r="IV80" s="22"/>
      <c r="IW80" s="22"/>
      <c r="IX80" s="22"/>
      <c r="IY80" s="22"/>
      <c r="IZ80" s="22"/>
      <c r="JA80" s="22"/>
      <c r="JB80" s="22"/>
      <c r="JC80" s="22"/>
      <c r="JD80" s="22"/>
      <c r="JE80" s="22"/>
      <c r="JF80" s="22"/>
      <c r="JG80" s="22"/>
      <c r="JH80" s="22"/>
      <c r="JI80" s="22"/>
      <c r="JJ80" s="22"/>
      <c r="JK80" s="22"/>
      <c r="JL80" s="22"/>
      <c r="JM80" s="22"/>
      <c r="JN80" s="22"/>
      <c r="JO80" s="22"/>
      <c r="JP80" s="22"/>
      <c r="JQ80" s="22"/>
      <c r="JR80" s="22"/>
      <c r="JS80" s="22"/>
      <c r="JT80" s="22"/>
      <c r="JU80" s="22"/>
      <c r="JV80" s="22"/>
      <c r="JW80" s="22"/>
      <c r="JX80" s="22"/>
      <c r="JY80" s="22"/>
      <c r="JZ80" s="22"/>
      <c r="KA80" s="22"/>
      <c r="KB80" s="22"/>
      <c r="KC80" s="22"/>
      <c r="KD80" s="22"/>
      <c r="KE80" s="22"/>
      <c r="KF80" s="22"/>
      <c r="KG80" s="22"/>
      <c r="KH80" s="22"/>
      <c r="KI80" s="22"/>
      <c r="KJ80" s="22"/>
      <c r="KK80" s="22"/>
      <c r="KL80" s="22"/>
      <c r="KM80" s="22"/>
      <c r="KN80" s="22"/>
      <c r="KO80" s="22"/>
      <c r="KP80" s="22"/>
      <c r="KQ80" s="22"/>
      <c r="KR80" s="22"/>
      <c r="KS80" s="22"/>
      <c r="KT80" s="22"/>
      <c r="KU80" s="22"/>
      <c r="KV80" s="22"/>
      <c r="KW80" s="22"/>
      <c r="KX80" s="22"/>
      <c r="KY80" s="22"/>
      <c r="KZ80" s="22"/>
      <c r="LA80" s="22"/>
      <c r="LB80" s="22"/>
      <c r="LC80" s="22"/>
      <c r="LD80" s="22"/>
      <c r="LE80" s="22"/>
      <c r="LF80" s="22"/>
      <c r="LG80" s="22"/>
      <c r="LH80" s="22"/>
      <c r="LI80" s="22"/>
      <c r="LJ80" s="22"/>
      <c r="LK80" s="22"/>
      <c r="LL80" s="22"/>
      <c r="LM80" s="22"/>
      <c r="LN80" s="22"/>
      <c r="LO80" s="22"/>
      <c r="LP80" s="22"/>
      <c r="LQ80" s="22"/>
      <c r="LR80" s="22"/>
      <c r="LS80" s="22"/>
      <c r="LT80" s="22"/>
      <c r="LU80" s="22"/>
      <c r="LV80" s="22"/>
      <c r="LW80" s="22"/>
      <c r="LX80" s="22"/>
      <c r="LY80" s="22"/>
      <c r="LZ80" s="22"/>
      <c r="MA80" s="22"/>
      <c r="MB80" s="22"/>
      <c r="MC80" s="22"/>
      <c r="MD80" s="22"/>
      <c r="ME80" s="22"/>
      <c r="MF80" s="22"/>
      <c r="MG80" s="22"/>
      <c r="MH80" s="22"/>
      <c r="MI80" s="22"/>
      <c r="MJ80" s="22"/>
      <c r="MK80" s="22"/>
      <c r="ML80" s="22"/>
      <c r="MM80" s="22"/>
      <c r="MN80" s="22"/>
      <c r="MO80" s="22"/>
      <c r="MP80" s="22"/>
      <c r="MQ80" s="22"/>
      <c r="MR80" s="22"/>
      <c r="MS80" s="22"/>
      <c r="MT80" s="22"/>
      <c r="MU80" s="22"/>
      <c r="MV80" s="22"/>
      <c r="MW80" s="22"/>
      <c r="MX80" s="22"/>
      <c r="MY80" s="22"/>
      <c r="MZ80" s="22"/>
      <c r="NA80" s="22"/>
      <c r="NB80" s="22"/>
      <c r="NC80" s="22"/>
      <c r="ND80" s="22"/>
      <c r="NE80" s="22"/>
      <c r="NF80" s="22"/>
      <c r="NG80" s="22"/>
      <c r="NH80" s="22"/>
      <c r="NI80" s="22"/>
      <c r="NJ80" s="22"/>
      <c r="NK80" s="22"/>
      <c r="NL80" s="22"/>
      <c r="NM80" s="22"/>
      <c r="NN80" s="22"/>
      <c r="NO80" s="22"/>
      <c r="NP80" s="22"/>
      <c r="NQ80" s="22"/>
      <c r="NR80" s="22"/>
      <c r="NS80" s="22"/>
      <c r="NT80" s="22"/>
      <c r="NU80" s="22"/>
      <c r="NV80" s="22"/>
      <c r="NW80" s="22"/>
      <c r="NX80" s="22"/>
      <c r="NY80" s="22"/>
      <c r="NZ80" s="22"/>
      <c r="OA80" s="22"/>
      <c r="OB80" s="22"/>
      <c r="OC80" s="22"/>
      <c r="OD80" s="22"/>
      <c r="OE80" s="22"/>
      <c r="OF80" s="22"/>
      <c r="OG80" s="22"/>
      <c r="OH80" s="22"/>
      <c r="OI80" s="22"/>
      <c r="OJ80" s="22"/>
      <c r="OK80" s="22"/>
      <c r="OL80" s="22"/>
      <c r="OM80" s="22"/>
      <c r="ON80" s="22"/>
      <c r="OO80" s="22"/>
      <c r="OP80" s="22"/>
      <c r="OQ80" s="22"/>
      <c r="OR80" s="22"/>
      <c r="OS80" s="22"/>
      <c r="OT80" s="22"/>
      <c r="OU80" s="22"/>
      <c r="OV80" s="22"/>
      <c r="OW80" s="22"/>
      <c r="OX80" s="22"/>
      <c r="OY80" s="22"/>
      <c r="OZ80" s="22"/>
      <c r="PA80" s="22"/>
      <c r="PB80" s="22"/>
      <c r="PC80" s="22"/>
      <c r="PD80" s="22"/>
      <c r="PE80" s="22"/>
      <c r="PF80" s="22"/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/>
      <c r="PS80" s="22"/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/>
      <c r="QG80" s="22"/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/>
      <c r="QU80" s="22"/>
      <c r="QV80" s="22"/>
      <c r="QW80" s="22"/>
      <c r="QX80" s="22"/>
      <c r="QY80" s="22"/>
      <c r="QZ80" s="22"/>
      <c r="RA80" s="22"/>
      <c r="RB80" s="22"/>
      <c r="RC80" s="22"/>
      <c r="RD80" s="22"/>
      <c r="RE80" s="22"/>
      <c r="RF80" s="22"/>
      <c r="RG80" s="22"/>
      <c r="RH80" s="22"/>
      <c r="RI80" s="22"/>
      <c r="RJ80" s="22"/>
      <c r="RK80" s="22"/>
      <c r="RL80" s="22"/>
      <c r="RM80" s="22"/>
      <c r="RN80" s="22"/>
      <c r="RO80" s="22"/>
      <c r="RP80" s="22"/>
      <c r="RQ80" s="22"/>
      <c r="RR80" s="22"/>
      <c r="RS80" s="22"/>
      <c r="RT80" s="22"/>
      <c r="RU80" s="22"/>
      <c r="RV80" s="22"/>
      <c r="RW80" s="22"/>
      <c r="RX80" s="22"/>
      <c r="RY80" s="22"/>
      <c r="RZ80" s="22"/>
      <c r="SA80" s="22"/>
      <c r="SB80" s="22"/>
      <c r="SC80" s="22"/>
      <c r="SD80" s="22"/>
      <c r="SE80" s="22"/>
      <c r="SF80" s="22"/>
      <c r="SG80" s="22"/>
      <c r="SH80" s="22"/>
      <c r="SI80" s="22"/>
      <c r="SJ80" s="22"/>
      <c r="SK80" s="22"/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/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/>
      <c r="TM80" s="22"/>
      <c r="TN80" s="22"/>
      <c r="TO80" s="22"/>
      <c r="TP80" s="22"/>
      <c r="TQ80" s="22"/>
      <c r="TR80" s="22"/>
      <c r="TS80" s="22"/>
      <c r="TT80" s="22"/>
      <c r="TU80" s="22"/>
      <c r="TV80" s="22"/>
      <c r="TW80" s="22"/>
      <c r="TX80" s="22"/>
      <c r="TY80" s="22"/>
      <c r="TZ80" s="22"/>
      <c r="UA80" s="22"/>
      <c r="UB80" s="22"/>
      <c r="UC80" s="22"/>
      <c r="UD80" s="22"/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/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/>
      <c r="VC80" s="22"/>
      <c r="VD80" s="22"/>
      <c r="VE80" s="22"/>
      <c r="VF80" s="22"/>
      <c r="VG80" s="22"/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/>
      <c r="VX80" s="22"/>
      <c r="VY80" s="22"/>
      <c r="VZ80" s="22"/>
      <c r="WA80" s="22"/>
      <c r="WB80" s="22"/>
      <c r="WC80" s="22"/>
      <c r="WD80" s="22"/>
      <c r="WE80" s="22"/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/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/>
      <c r="XE80" s="22"/>
      <c r="XF80" s="22"/>
      <c r="XG80" s="22"/>
      <c r="XH80" s="22"/>
      <c r="XI80" s="22"/>
      <c r="XJ80" s="22"/>
      <c r="XK80" s="22"/>
      <c r="XL80" s="22"/>
      <c r="XM80" s="22"/>
      <c r="XN80" s="22"/>
      <c r="XO80" s="22"/>
      <c r="XP80" s="22"/>
      <c r="XQ80" s="22"/>
      <c r="XR80" s="22"/>
      <c r="XS80" s="22"/>
      <c r="XT80" s="22"/>
      <c r="XU80" s="22"/>
      <c r="XV80" s="22"/>
      <c r="XW80" s="22"/>
      <c r="XX80" s="22"/>
      <c r="XY80" s="22"/>
      <c r="XZ80" s="22"/>
      <c r="YA80" s="22"/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/>
      <c r="YN80" s="22"/>
      <c r="YO80" s="22"/>
      <c r="YP80" s="22"/>
      <c r="YQ80" s="22"/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/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/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/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/>
      <c r="ABF80" s="22"/>
      <c r="ABG80" s="22"/>
      <c r="ABH80" s="22"/>
      <c r="ABI80" s="22"/>
      <c r="ABJ80" s="22"/>
      <c r="ABK80" s="22"/>
      <c r="ABL80" s="22"/>
      <c r="ABM80" s="22"/>
      <c r="ABN80" s="22"/>
      <c r="ABO80" s="22"/>
      <c r="ABP80" s="22"/>
      <c r="ABQ80" s="22"/>
      <c r="ABR80" s="22"/>
      <c r="ABS80" s="22"/>
      <c r="ABT80" s="22"/>
      <c r="ABU80" s="22"/>
      <c r="ABV80" s="22"/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/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/>
      <c r="ADH80" s="22"/>
      <c r="ADI80" s="22"/>
      <c r="ADJ80" s="22"/>
      <c r="ADK80" s="22"/>
      <c r="ADL80" s="22"/>
      <c r="ADM80" s="22"/>
      <c r="ADN80" s="22"/>
      <c r="ADO80" s="22"/>
      <c r="ADP80" s="22"/>
      <c r="ADQ80" s="22"/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/>
      <c r="AEJ80" s="22"/>
      <c r="AEK80" s="22"/>
      <c r="AEL80" s="22"/>
      <c r="AEM80" s="22"/>
      <c r="AEN80" s="22"/>
      <c r="AEO80" s="22"/>
      <c r="AEP80" s="22"/>
      <c r="AEQ80" s="22"/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/>
      <c r="AFK80" s="22"/>
      <c r="AFL80" s="22"/>
      <c r="AFM80" s="22"/>
      <c r="AFN80" s="22"/>
      <c r="AFO80" s="22"/>
      <c r="AFP80" s="22"/>
      <c r="AFQ80" s="22"/>
      <c r="AFR80" s="22"/>
    </row>
    <row r="81" spans="1:850" ht="18.75">
      <c r="A81" s="22">
        <v>42058</v>
      </c>
      <c r="B81" s="29">
        <v>29153</v>
      </c>
      <c r="C81" s="29">
        <v>74953</v>
      </c>
      <c r="D81" s="29">
        <v>3437</v>
      </c>
      <c r="E81" s="29">
        <v>10470</v>
      </c>
      <c r="F81" s="29">
        <v>73197</v>
      </c>
      <c r="G81" s="29">
        <v>64478</v>
      </c>
      <c r="H81" s="29">
        <v>1924</v>
      </c>
      <c r="I81" s="29">
        <v>38967</v>
      </c>
      <c r="J81" s="29">
        <v>7577</v>
      </c>
      <c r="K81" s="29">
        <v>4033</v>
      </c>
      <c r="L81" s="29">
        <v>2183</v>
      </c>
      <c r="M81" s="29">
        <v>4077</v>
      </c>
      <c r="N81" s="29">
        <v>6262</v>
      </c>
      <c r="O81" s="29">
        <v>6114</v>
      </c>
      <c r="P81" s="29">
        <v>7812</v>
      </c>
      <c r="Q81" s="29">
        <v>1531</v>
      </c>
      <c r="R81" s="29">
        <v>285</v>
      </c>
      <c r="S81" s="29">
        <v>5120</v>
      </c>
      <c r="T81" s="40">
        <v>8873</v>
      </c>
      <c r="U81" s="40">
        <v>1508</v>
      </c>
      <c r="V81" s="39">
        <v>10108</v>
      </c>
      <c r="W81" s="39">
        <v>17462</v>
      </c>
      <c r="X81" s="39">
        <v>5766</v>
      </c>
      <c r="Y81" s="40">
        <v>6574</v>
      </c>
      <c r="Z81" s="40">
        <v>40097</v>
      </c>
      <c r="AA81" s="40">
        <v>1037</v>
      </c>
      <c r="AB81" s="39">
        <v>5836</v>
      </c>
      <c r="AC81" s="39">
        <v>26292</v>
      </c>
      <c r="AD81" s="35">
        <v>195</v>
      </c>
      <c r="AE81" s="40">
        <v>10822</v>
      </c>
      <c r="AF81" s="40">
        <v>6087</v>
      </c>
      <c r="AG81" s="40"/>
      <c r="AH81" s="40"/>
      <c r="AI81" s="40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22"/>
      <c r="CV81" s="22"/>
      <c r="EL81" s="22"/>
      <c r="EM81" s="22"/>
      <c r="EN81" s="22"/>
      <c r="EO81" s="22"/>
      <c r="EP81" s="22"/>
      <c r="EQ81" s="22"/>
      <c r="ER81" s="22"/>
      <c r="ES81" s="22"/>
      <c r="ET81" s="22"/>
      <c r="EU81" s="22"/>
      <c r="EV81" s="22"/>
      <c r="EW81" s="22"/>
      <c r="EX81" s="22"/>
      <c r="EY81" s="22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  <c r="FL81" s="22"/>
      <c r="FM81" s="22"/>
      <c r="FN81" s="22"/>
      <c r="FO81" s="22"/>
      <c r="FP81" s="22"/>
      <c r="FQ81" s="22"/>
      <c r="FR81" s="22"/>
      <c r="FS81" s="22"/>
      <c r="FT81" s="22"/>
      <c r="FU81" s="22"/>
      <c r="FV81" s="22"/>
      <c r="FW81" s="22"/>
      <c r="FX81" s="22"/>
      <c r="FY81" s="22"/>
      <c r="FZ81" s="22"/>
      <c r="GA81" s="22"/>
      <c r="GB81" s="22"/>
      <c r="GC81" s="22"/>
      <c r="GD81" s="22"/>
      <c r="GE81" s="22"/>
      <c r="GF81" s="22"/>
      <c r="GG81" s="22"/>
      <c r="GH81" s="22"/>
      <c r="GI81" s="22"/>
      <c r="GJ81" s="22"/>
      <c r="GK81" s="22"/>
      <c r="GL81" s="22"/>
      <c r="GM81" s="22"/>
      <c r="GN81" s="22"/>
      <c r="GO81" s="22"/>
      <c r="GP81" s="22"/>
      <c r="GQ81" s="22"/>
      <c r="GR81" s="22"/>
      <c r="GS81" s="22"/>
      <c r="GT81" s="22"/>
      <c r="GU81" s="22"/>
      <c r="GV81" s="22"/>
      <c r="GW81" s="22"/>
      <c r="GX81" s="22"/>
      <c r="GY81" s="22"/>
      <c r="GZ81" s="22"/>
      <c r="HA81" s="22"/>
      <c r="HB81" s="22"/>
      <c r="HC81" s="22"/>
      <c r="HD81" s="22"/>
      <c r="HE81" s="22"/>
      <c r="HF81" s="22"/>
      <c r="HG81" s="22"/>
      <c r="HH81" s="22"/>
      <c r="HI81" s="22"/>
      <c r="HJ81" s="22"/>
      <c r="HK81" s="22"/>
      <c r="HL81" s="22"/>
      <c r="HM81" s="22"/>
      <c r="HN81" s="22"/>
      <c r="HO81" s="22"/>
      <c r="HP81" s="22"/>
      <c r="HQ81" s="22"/>
      <c r="HR81" s="22"/>
      <c r="HS81" s="22"/>
      <c r="HT81" s="22"/>
      <c r="HU81" s="22"/>
      <c r="HV81" s="22"/>
      <c r="HW81" s="22"/>
      <c r="HX81" s="22"/>
      <c r="HY81" s="22"/>
      <c r="HZ81" s="22"/>
      <c r="IA81" s="22"/>
      <c r="IB81" s="22"/>
      <c r="IC81" s="22"/>
      <c r="ID81" s="22"/>
      <c r="IE81" s="22"/>
      <c r="IF81" s="22"/>
      <c r="IG81" s="22"/>
      <c r="IH81" s="22"/>
      <c r="II81" s="22"/>
      <c r="IJ81" s="22"/>
      <c r="IK81" s="22"/>
      <c r="IL81" s="22"/>
      <c r="IM81" s="22"/>
      <c r="IN81" s="22"/>
      <c r="IO81" s="22"/>
      <c r="IP81" s="22"/>
      <c r="IQ81" s="22"/>
      <c r="IR81" s="22"/>
      <c r="IS81" s="22"/>
      <c r="IT81" s="22"/>
      <c r="IU81" s="22"/>
      <c r="IV81" s="22"/>
      <c r="IW81" s="22"/>
      <c r="IX81" s="22"/>
      <c r="IY81" s="22"/>
      <c r="IZ81" s="22"/>
      <c r="JA81" s="22"/>
      <c r="JB81" s="22"/>
      <c r="JC81" s="22"/>
      <c r="JD81" s="22"/>
      <c r="JE81" s="22"/>
      <c r="JF81" s="22"/>
      <c r="JG81" s="22"/>
      <c r="JH81" s="22"/>
      <c r="JI81" s="22"/>
      <c r="JJ81" s="22"/>
      <c r="JK81" s="22"/>
      <c r="JL81" s="22"/>
      <c r="JM81" s="22"/>
      <c r="JN81" s="22"/>
      <c r="JO81" s="22"/>
      <c r="JP81" s="22"/>
      <c r="JQ81" s="22"/>
      <c r="JR81" s="22"/>
      <c r="JS81" s="22"/>
      <c r="JT81" s="22"/>
      <c r="JU81" s="22"/>
      <c r="JV81" s="22"/>
      <c r="JW81" s="22"/>
      <c r="JX81" s="22"/>
      <c r="JY81" s="22"/>
      <c r="JZ81" s="22"/>
      <c r="KA81" s="22"/>
      <c r="KB81" s="22"/>
      <c r="KC81" s="22"/>
      <c r="KD81" s="22"/>
      <c r="KE81" s="22"/>
      <c r="KF81" s="22"/>
      <c r="KG81" s="22"/>
      <c r="KH81" s="22"/>
      <c r="KI81" s="22"/>
      <c r="KJ81" s="22"/>
      <c r="KK81" s="22"/>
      <c r="KL81" s="22"/>
      <c r="KM81" s="22"/>
      <c r="KN81" s="22"/>
      <c r="KO81" s="22"/>
      <c r="KP81" s="22"/>
      <c r="KQ81" s="22"/>
      <c r="KR81" s="22"/>
      <c r="KS81" s="22"/>
      <c r="KT81" s="22"/>
      <c r="KU81" s="22"/>
      <c r="KV81" s="22"/>
      <c r="KW81" s="22"/>
      <c r="KX81" s="22"/>
      <c r="KY81" s="22"/>
      <c r="KZ81" s="22"/>
      <c r="LA81" s="22"/>
      <c r="LB81" s="22"/>
      <c r="LC81" s="22"/>
      <c r="LD81" s="22"/>
      <c r="LE81" s="22"/>
      <c r="LF81" s="22"/>
      <c r="LG81" s="22"/>
      <c r="LH81" s="22"/>
      <c r="LI81" s="22"/>
      <c r="LJ81" s="22"/>
      <c r="LK81" s="22"/>
      <c r="LL81" s="22"/>
      <c r="LM81" s="22"/>
      <c r="LN81" s="22"/>
      <c r="LO81" s="22"/>
      <c r="LP81" s="22"/>
      <c r="LQ81" s="22"/>
      <c r="LR81" s="22"/>
      <c r="LS81" s="22"/>
      <c r="LT81" s="22"/>
      <c r="LU81" s="22"/>
      <c r="LV81" s="22"/>
      <c r="LW81" s="22"/>
      <c r="LX81" s="22"/>
      <c r="LY81" s="22"/>
      <c r="LZ81" s="22"/>
      <c r="MA81" s="22"/>
      <c r="MB81" s="22"/>
      <c r="MC81" s="22"/>
      <c r="MD81" s="22"/>
      <c r="ME81" s="22"/>
      <c r="MF81" s="22"/>
      <c r="MG81" s="22"/>
      <c r="MH81" s="22"/>
      <c r="MI81" s="22"/>
      <c r="MJ81" s="22"/>
      <c r="MK81" s="22"/>
      <c r="ML81" s="22"/>
      <c r="MM81" s="22"/>
      <c r="MN81" s="22"/>
      <c r="MO81" s="22"/>
      <c r="MP81" s="22"/>
      <c r="MQ81" s="22"/>
      <c r="MR81" s="22"/>
      <c r="MS81" s="22"/>
      <c r="MT81" s="22"/>
      <c r="MU81" s="22"/>
      <c r="MV81" s="22"/>
      <c r="MW81" s="22"/>
      <c r="MX81" s="22"/>
      <c r="MY81" s="22"/>
      <c r="MZ81" s="22"/>
      <c r="NA81" s="22"/>
      <c r="NB81" s="22"/>
      <c r="NC81" s="22"/>
      <c r="ND81" s="22"/>
      <c r="NE81" s="22"/>
      <c r="NF81" s="22"/>
      <c r="NG81" s="22"/>
      <c r="NH81" s="22"/>
      <c r="NI81" s="22"/>
      <c r="NJ81" s="22"/>
      <c r="NK81" s="22"/>
      <c r="NL81" s="22"/>
      <c r="NM81" s="22"/>
      <c r="NN81" s="22"/>
      <c r="NO81" s="22"/>
      <c r="NP81" s="22"/>
      <c r="NQ81" s="22"/>
      <c r="NR81" s="22"/>
      <c r="NS81" s="22"/>
      <c r="NT81" s="22"/>
      <c r="NU81" s="22"/>
      <c r="NV81" s="22"/>
      <c r="NW81" s="22"/>
      <c r="NX81" s="22"/>
      <c r="NY81" s="22"/>
      <c r="NZ81" s="22"/>
      <c r="OA81" s="22"/>
      <c r="OB81" s="22"/>
      <c r="OC81" s="22"/>
      <c r="OD81" s="22"/>
      <c r="OE81" s="22"/>
      <c r="OF81" s="22"/>
      <c r="OG81" s="22"/>
      <c r="OH81" s="22"/>
      <c r="OI81" s="22"/>
      <c r="OJ81" s="22"/>
      <c r="OK81" s="22"/>
      <c r="OL81" s="22"/>
      <c r="OM81" s="22"/>
      <c r="ON81" s="22"/>
      <c r="OO81" s="22"/>
      <c r="OP81" s="22"/>
      <c r="OQ81" s="22"/>
      <c r="OR81" s="22"/>
      <c r="OS81" s="22"/>
      <c r="OT81" s="22"/>
      <c r="OU81" s="22"/>
      <c r="OV81" s="22"/>
      <c r="OW81" s="22"/>
      <c r="OX81" s="22"/>
      <c r="OY81" s="22"/>
      <c r="OZ81" s="22"/>
      <c r="PA81" s="22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</row>
    <row r="82" spans="1:850" ht="18.75">
      <c r="A82" s="22">
        <v>42057</v>
      </c>
      <c r="B82" s="29">
        <v>24922</v>
      </c>
      <c r="C82" s="29">
        <v>69144</v>
      </c>
      <c r="D82" s="29">
        <v>2375</v>
      </c>
      <c r="E82" s="29">
        <v>9040</v>
      </c>
      <c r="F82" s="29">
        <v>71755</v>
      </c>
      <c r="G82" s="29">
        <v>64102</v>
      </c>
      <c r="H82" s="29">
        <v>1573</v>
      </c>
      <c r="I82" s="29">
        <v>37853</v>
      </c>
      <c r="J82" s="29">
        <v>6718</v>
      </c>
      <c r="K82" s="29">
        <v>3955</v>
      </c>
      <c r="L82" s="29">
        <v>2133</v>
      </c>
      <c r="M82" s="29">
        <v>4187</v>
      </c>
      <c r="N82" s="29">
        <v>5871</v>
      </c>
      <c r="O82" s="29">
        <v>6011</v>
      </c>
      <c r="P82" s="29">
        <v>7548</v>
      </c>
      <c r="Q82" s="29">
        <v>1597</v>
      </c>
      <c r="R82" s="29">
        <v>262</v>
      </c>
      <c r="S82" s="29">
        <v>3712</v>
      </c>
      <c r="T82" s="40">
        <v>8132</v>
      </c>
      <c r="U82" s="40">
        <v>1179</v>
      </c>
      <c r="V82" s="39">
        <v>10640</v>
      </c>
      <c r="W82" s="39">
        <v>16254</v>
      </c>
      <c r="X82" s="39">
        <v>5449</v>
      </c>
      <c r="Y82" s="40">
        <v>6841</v>
      </c>
      <c r="Z82" s="40">
        <v>41649</v>
      </c>
      <c r="AA82" s="40">
        <v>851</v>
      </c>
      <c r="AB82" s="39">
        <v>4696</v>
      </c>
      <c r="AC82" s="39">
        <v>26182</v>
      </c>
      <c r="AD82" s="35">
        <v>115</v>
      </c>
      <c r="AE82" s="40">
        <v>11145</v>
      </c>
      <c r="AF82" s="40">
        <v>5582</v>
      </c>
      <c r="AG82" s="40"/>
      <c r="AH82" s="40"/>
      <c r="AI82" s="40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22"/>
      <c r="CV82" s="22"/>
      <c r="EL82" s="22"/>
      <c r="EM82" s="22"/>
      <c r="EN82" s="22"/>
      <c r="EO82" s="22"/>
      <c r="EP82" s="22"/>
      <c r="EQ82" s="22"/>
      <c r="ER82" s="22"/>
      <c r="ES82" s="22"/>
      <c r="ET82" s="22"/>
      <c r="EU82" s="22"/>
      <c r="EV82" s="22"/>
      <c r="EW82" s="22"/>
      <c r="EX82" s="22"/>
      <c r="EY82" s="22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  <c r="FL82" s="22"/>
      <c r="FM82" s="22"/>
      <c r="FN82" s="22"/>
      <c r="FO82" s="22"/>
      <c r="FP82" s="22"/>
      <c r="FQ82" s="22"/>
      <c r="FR82" s="22"/>
      <c r="FS82" s="22"/>
      <c r="FT82" s="22"/>
      <c r="FU82" s="22"/>
      <c r="FV82" s="22"/>
      <c r="FW82" s="22"/>
      <c r="FX82" s="22"/>
      <c r="FY82" s="22"/>
      <c r="FZ82" s="22"/>
      <c r="GA82" s="22"/>
      <c r="GB82" s="22"/>
      <c r="GC82" s="22"/>
      <c r="GD82" s="22"/>
      <c r="GE82" s="22"/>
      <c r="GF82" s="22"/>
      <c r="GG82" s="22"/>
      <c r="GH82" s="22"/>
      <c r="GI82" s="22"/>
      <c r="GJ82" s="22"/>
      <c r="GK82" s="22"/>
      <c r="GL82" s="22"/>
      <c r="GM82" s="22"/>
      <c r="GN82" s="22"/>
      <c r="GO82" s="22"/>
      <c r="GP82" s="22"/>
      <c r="GQ82" s="22"/>
      <c r="GR82" s="22"/>
      <c r="GS82" s="22"/>
      <c r="GT82" s="22"/>
      <c r="GU82" s="22"/>
      <c r="GV82" s="22"/>
      <c r="GW82" s="22"/>
      <c r="GX82" s="22"/>
      <c r="GY82" s="22"/>
      <c r="GZ82" s="22"/>
      <c r="HA82" s="22"/>
      <c r="HB82" s="22"/>
      <c r="HC82" s="22"/>
      <c r="HD82" s="22"/>
      <c r="HE82" s="22"/>
      <c r="HF82" s="22"/>
      <c r="HG82" s="22"/>
      <c r="HH82" s="22"/>
      <c r="HI82" s="22"/>
      <c r="HJ82" s="22"/>
      <c r="HK82" s="22"/>
      <c r="HL82" s="22"/>
      <c r="HM82" s="22"/>
      <c r="HN82" s="22"/>
      <c r="HO82" s="22"/>
      <c r="HP82" s="22"/>
      <c r="HQ82" s="22"/>
      <c r="HR82" s="22"/>
      <c r="HS82" s="22"/>
      <c r="HT82" s="22"/>
      <c r="HU82" s="22"/>
      <c r="HV82" s="22"/>
      <c r="HW82" s="22"/>
      <c r="HX82" s="22"/>
      <c r="HY82" s="22"/>
      <c r="HZ82" s="22"/>
      <c r="IA82" s="22"/>
      <c r="IB82" s="22"/>
      <c r="IC82" s="22"/>
      <c r="ID82" s="22"/>
      <c r="IE82" s="22"/>
      <c r="IF82" s="22"/>
      <c r="IG82" s="22"/>
      <c r="IH82" s="22"/>
      <c r="II82" s="22"/>
      <c r="IJ82" s="22"/>
      <c r="IK82" s="22"/>
      <c r="IL82" s="22"/>
      <c r="IM82" s="22"/>
      <c r="IN82" s="22"/>
      <c r="IO82" s="22"/>
      <c r="IP82" s="22"/>
      <c r="IQ82" s="22"/>
      <c r="IR82" s="22"/>
      <c r="IS82" s="22"/>
      <c r="IT82" s="22"/>
      <c r="IU82" s="22"/>
      <c r="IV82" s="22"/>
      <c r="IW82" s="22"/>
      <c r="IX82" s="22"/>
      <c r="IY82" s="22"/>
      <c r="IZ82" s="22"/>
      <c r="JA82" s="22"/>
      <c r="JB82" s="22"/>
      <c r="JC82" s="22"/>
      <c r="JD82" s="22"/>
      <c r="JE82" s="22"/>
      <c r="JF82" s="22"/>
      <c r="JG82" s="22"/>
      <c r="JH82" s="22"/>
      <c r="JI82" s="22"/>
      <c r="JJ82" s="22"/>
      <c r="JK82" s="22"/>
      <c r="JL82" s="22"/>
      <c r="JM82" s="22"/>
      <c r="JN82" s="22"/>
      <c r="JO82" s="22"/>
      <c r="JP82" s="22"/>
      <c r="JQ82" s="22"/>
      <c r="JR82" s="22"/>
      <c r="JS82" s="22"/>
      <c r="JT82" s="22"/>
      <c r="JU82" s="22"/>
      <c r="JV82" s="22"/>
      <c r="JW82" s="22"/>
      <c r="JX82" s="22"/>
      <c r="JY82" s="22"/>
      <c r="JZ82" s="22"/>
      <c r="KA82" s="22"/>
      <c r="KB82" s="22"/>
      <c r="KC82" s="22"/>
      <c r="KD82" s="22"/>
      <c r="KE82" s="22"/>
      <c r="KF82" s="22"/>
      <c r="KG82" s="22"/>
      <c r="KH82" s="22"/>
      <c r="KI82" s="22"/>
      <c r="KJ82" s="22"/>
      <c r="KK82" s="22"/>
      <c r="KL82" s="22"/>
      <c r="KM82" s="22"/>
      <c r="KN82" s="22"/>
      <c r="KO82" s="22"/>
      <c r="KP82" s="22"/>
      <c r="KQ82" s="22"/>
      <c r="KR82" s="22"/>
      <c r="KS82" s="22"/>
      <c r="KT82" s="22"/>
      <c r="KU82" s="22"/>
      <c r="KV82" s="22"/>
      <c r="KW82" s="22"/>
      <c r="KX82" s="22"/>
      <c r="KY82" s="22"/>
      <c r="KZ82" s="22"/>
      <c r="LA82" s="22"/>
      <c r="LB82" s="22"/>
      <c r="LC82" s="22"/>
      <c r="LD82" s="22"/>
      <c r="LE82" s="22"/>
      <c r="LF82" s="22"/>
      <c r="LG82" s="22"/>
      <c r="LH82" s="22"/>
      <c r="LI82" s="22"/>
      <c r="LJ82" s="22"/>
      <c r="LK82" s="22"/>
      <c r="LL82" s="22"/>
      <c r="LM82" s="22"/>
      <c r="LN82" s="22"/>
      <c r="LO82" s="22"/>
      <c r="LP82" s="22"/>
      <c r="LQ82" s="22"/>
      <c r="LR82" s="22"/>
      <c r="LS82" s="22"/>
      <c r="LT82" s="22"/>
      <c r="LU82" s="22"/>
      <c r="LV82" s="22"/>
      <c r="LW82" s="22"/>
      <c r="LX82" s="22"/>
      <c r="LY82" s="22"/>
      <c r="LZ82" s="22"/>
      <c r="MA82" s="22"/>
      <c r="MB82" s="22"/>
      <c r="MC82" s="22"/>
      <c r="MD82" s="22"/>
      <c r="ME82" s="22"/>
      <c r="MF82" s="22"/>
      <c r="MG82" s="22"/>
      <c r="MH82" s="22"/>
      <c r="MI82" s="22"/>
      <c r="MJ82" s="22"/>
      <c r="MK82" s="22"/>
      <c r="ML82" s="22"/>
      <c r="MM82" s="22"/>
      <c r="MN82" s="22"/>
      <c r="MO82" s="22"/>
      <c r="MP82" s="22"/>
      <c r="MQ82" s="22"/>
      <c r="MR82" s="22"/>
      <c r="MS82" s="22"/>
      <c r="MT82" s="22"/>
      <c r="MU82" s="22"/>
      <c r="MV82" s="22"/>
      <c r="MW82" s="22"/>
      <c r="MX82" s="22"/>
      <c r="MY82" s="22"/>
      <c r="MZ82" s="22"/>
      <c r="NA82" s="22"/>
      <c r="NB82" s="22"/>
      <c r="NC82" s="22"/>
      <c r="ND82" s="22"/>
      <c r="NE82" s="22"/>
      <c r="NF82" s="22"/>
      <c r="NG82" s="22"/>
      <c r="NH82" s="22"/>
      <c r="NI82" s="22"/>
      <c r="NJ82" s="22"/>
      <c r="NK82" s="22"/>
      <c r="NL82" s="22"/>
      <c r="NM82" s="22"/>
      <c r="NN82" s="22"/>
      <c r="NO82" s="22"/>
      <c r="NP82" s="22"/>
      <c r="NQ82" s="22"/>
      <c r="NR82" s="22"/>
      <c r="NS82" s="22"/>
      <c r="NT82" s="22"/>
      <c r="NU82" s="22"/>
      <c r="NV82" s="22"/>
      <c r="NW82" s="22"/>
      <c r="NX82" s="22"/>
      <c r="NY82" s="22"/>
      <c r="NZ82" s="22"/>
      <c r="OA82" s="22"/>
      <c r="OB82" s="22"/>
      <c r="OC82" s="22"/>
      <c r="OD82" s="22"/>
      <c r="OE82" s="22"/>
      <c r="OF82" s="22"/>
      <c r="OG82" s="22"/>
      <c r="OH82" s="22"/>
      <c r="OI82" s="22"/>
      <c r="OJ82" s="22"/>
      <c r="OK82" s="22"/>
      <c r="OL82" s="22"/>
      <c r="OM82" s="22"/>
      <c r="ON82" s="22"/>
      <c r="OO82" s="22"/>
      <c r="OP82" s="22"/>
      <c r="OQ82" s="22"/>
      <c r="OR82" s="22"/>
      <c r="OS82" s="22"/>
      <c r="OT82" s="22"/>
      <c r="OU82" s="22"/>
      <c r="OV82" s="22"/>
      <c r="OW82" s="22"/>
      <c r="OX82" s="22"/>
      <c r="OY82" s="22"/>
      <c r="OZ82" s="22"/>
      <c r="PA82" s="22"/>
      <c r="PB82" s="22"/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/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/>
      <c r="RJ82" s="22"/>
      <c r="RK82" s="22"/>
      <c r="RL82" s="22"/>
      <c r="RM82" s="22"/>
      <c r="RN82" s="22"/>
      <c r="RO82" s="22"/>
      <c r="RP82" s="22"/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/>
      <c r="SE82" s="22"/>
      <c r="SF82" s="22"/>
      <c r="SG82" s="22"/>
      <c r="SH82" s="22"/>
      <c r="SI82" s="22"/>
      <c r="SJ82" s="22"/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/>
      <c r="TT82" s="22"/>
      <c r="TU82" s="22"/>
      <c r="TV82" s="22"/>
      <c r="TW82" s="22"/>
      <c r="TX82" s="22"/>
      <c r="TY82" s="22"/>
      <c r="TZ82" s="22"/>
      <c r="UA82" s="22"/>
      <c r="UB82" s="22"/>
      <c r="UC82" s="22"/>
      <c r="UD82" s="22"/>
      <c r="UE82" s="22"/>
      <c r="UF82" s="22"/>
      <c r="UG82" s="22"/>
      <c r="UH82" s="22"/>
      <c r="UI82" s="22"/>
      <c r="UJ82" s="22"/>
      <c r="UK82" s="22"/>
      <c r="UL82" s="22"/>
      <c r="UM82" s="22"/>
      <c r="UN82" s="22"/>
      <c r="UO82" s="22"/>
      <c r="UP82" s="22"/>
      <c r="UQ82" s="22"/>
      <c r="UR82" s="22"/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/>
      <c r="VG82" s="22"/>
      <c r="VH82" s="22"/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/>
      <c r="VW82" s="22"/>
      <c r="VX82" s="22"/>
      <c r="VY82" s="22"/>
      <c r="VZ82" s="22"/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/>
      <c r="WO82" s="22"/>
      <c r="WP82" s="22"/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/>
      <c r="XC82" s="22"/>
      <c r="XD82" s="22"/>
      <c r="XE82" s="22"/>
      <c r="XF82" s="22"/>
      <c r="XG82" s="22"/>
      <c r="XH82" s="22"/>
      <c r="XI82" s="22"/>
      <c r="XJ82" s="22"/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/>
      <c r="YA82" s="22"/>
      <c r="YB82" s="22"/>
      <c r="YC82" s="22"/>
      <c r="YD82" s="22"/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/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/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/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/>
      <c r="ABP82" s="22"/>
      <c r="ABQ82" s="22"/>
      <c r="ABR82" s="22"/>
      <c r="ABS82" s="22"/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/>
      <c r="ACJ82" s="22"/>
      <c r="ACK82" s="22"/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/>
      <c r="ADD82" s="22"/>
      <c r="ADE82" s="22"/>
      <c r="ADF82" s="22"/>
      <c r="ADG82" s="22"/>
      <c r="ADH82" s="22"/>
      <c r="ADI82" s="22"/>
      <c r="ADJ82" s="22"/>
      <c r="ADK82" s="22"/>
      <c r="ADL82" s="22"/>
      <c r="ADM82" s="22"/>
      <c r="ADN82" s="22"/>
      <c r="ADO82" s="22"/>
      <c r="ADP82" s="22"/>
      <c r="ADQ82" s="22"/>
      <c r="ADR82" s="22"/>
      <c r="ADS82" s="22"/>
      <c r="ADT82" s="22"/>
      <c r="ADU82" s="22"/>
      <c r="ADV82" s="22"/>
      <c r="ADW82" s="22"/>
      <c r="ADX82" s="22"/>
      <c r="ADY82" s="22"/>
      <c r="ADZ82" s="22"/>
      <c r="AEA82" s="22"/>
      <c r="AEB82" s="22"/>
      <c r="AEC82" s="22"/>
      <c r="AED82" s="22"/>
      <c r="AEE82" s="22"/>
      <c r="AEF82" s="22"/>
      <c r="AEG82" s="22"/>
      <c r="AEH82" s="22"/>
      <c r="AEI82" s="22"/>
      <c r="AEJ82" s="22"/>
      <c r="AEK82" s="22"/>
      <c r="AEL82" s="22"/>
      <c r="AEM82" s="22"/>
      <c r="AEN82" s="22"/>
      <c r="AEO82" s="22"/>
      <c r="AEP82" s="22"/>
      <c r="AEQ82" s="22"/>
      <c r="AER82" s="22"/>
      <c r="AES82" s="22"/>
      <c r="AET82" s="22"/>
      <c r="AEU82" s="22"/>
      <c r="AEV82" s="22"/>
      <c r="AEW82" s="22"/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/>
      <c r="AFN82" s="22"/>
      <c r="AFO82" s="22"/>
      <c r="AFP82" s="22"/>
      <c r="AFQ82" s="22"/>
      <c r="AFR82" s="22"/>
    </row>
    <row r="83" spans="1:850" ht="18.75">
      <c r="A83" s="22">
        <v>42056</v>
      </c>
      <c r="B83" s="29">
        <v>22193</v>
      </c>
      <c r="C83" s="29">
        <v>62447</v>
      </c>
      <c r="D83" s="29">
        <v>2487</v>
      </c>
      <c r="E83" s="29">
        <v>8225</v>
      </c>
      <c r="F83" s="29">
        <v>70421</v>
      </c>
      <c r="G83" s="29">
        <v>62876</v>
      </c>
      <c r="H83" s="29">
        <v>1214</v>
      </c>
      <c r="I83" s="29">
        <v>37247</v>
      </c>
      <c r="J83" s="29">
        <v>6156</v>
      </c>
      <c r="K83" s="29">
        <v>4050</v>
      </c>
      <c r="L83" s="29">
        <v>1979</v>
      </c>
      <c r="M83" s="29">
        <v>3972</v>
      </c>
      <c r="N83" s="29">
        <v>5574</v>
      </c>
      <c r="O83" s="29">
        <v>5836</v>
      </c>
      <c r="P83" s="29">
        <v>6990</v>
      </c>
      <c r="Q83" s="29">
        <v>1651</v>
      </c>
      <c r="R83" s="29">
        <v>197</v>
      </c>
      <c r="S83" s="29">
        <v>2990</v>
      </c>
      <c r="T83" s="40">
        <v>7411</v>
      </c>
      <c r="U83" s="40">
        <v>1130</v>
      </c>
      <c r="V83" s="39">
        <v>11508</v>
      </c>
      <c r="W83" s="39">
        <v>16486</v>
      </c>
      <c r="X83" s="39">
        <v>5046</v>
      </c>
      <c r="Y83" s="40">
        <v>6686</v>
      </c>
      <c r="Z83" s="40">
        <v>41993</v>
      </c>
      <c r="AA83" s="40">
        <v>813</v>
      </c>
      <c r="AB83" s="39">
        <v>4375</v>
      </c>
      <c r="AC83" s="39">
        <v>25376</v>
      </c>
      <c r="AD83" s="35">
        <v>95</v>
      </c>
      <c r="AE83" s="40">
        <v>11058</v>
      </c>
      <c r="AF83" s="40">
        <v>5485</v>
      </c>
      <c r="AG83" s="40"/>
      <c r="AH83" s="40"/>
      <c r="AI83" s="40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22"/>
      <c r="CV83" s="22"/>
      <c r="EL83" s="22"/>
      <c r="EM83" s="22"/>
      <c r="EN83" s="22"/>
      <c r="EO83" s="22"/>
      <c r="EP83" s="22"/>
      <c r="EQ83" s="22"/>
      <c r="ER83" s="22"/>
      <c r="ES83" s="22"/>
      <c r="ET83" s="22"/>
      <c r="EU83" s="22"/>
      <c r="EV83" s="22"/>
      <c r="EW83" s="22"/>
      <c r="EX83" s="22"/>
      <c r="EY83" s="22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  <c r="FL83" s="22"/>
      <c r="FM83" s="22"/>
      <c r="FN83" s="22"/>
      <c r="FO83" s="22"/>
      <c r="FP83" s="22"/>
      <c r="FQ83" s="22"/>
      <c r="FR83" s="22"/>
      <c r="FS83" s="22"/>
      <c r="FT83" s="22"/>
      <c r="FU83" s="22"/>
      <c r="FV83" s="22"/>
      <c r="FW83" s="22"/>
      <c r="FX83" s="22"/>
      <c r="FY83" s="22"/>
      <c r="FZ83" s="22"/>
      <c r="GA83" s="22"/>
      <c r="GB83" s="22"/>
      <c r="GC83" s="22"/>
      <c r="GD83" s="22"/>
      <c r="GE83" s="22"/>
      <c r="GF83" s="22"/>
      <c r="GG83" s="22"/>
      <c r="GH83" s="22"/>
      <c r="GI83" s="22"/>
      <c r="GJ83" s="22"/>
      <c r="GK83" s="22"/>
      <c r="GL83" s="22"/>
      <c r="GM83" s="22"/>
      <c r="GN83" s="22"/>
      <c r="GO83" s="22"/>
      <c r="GP83" s="22"/>
      <c r="GQ83" s="22"/>
      <c r="GR83" s="22"/>
      <c r="GS83" s="22"/>
      <c r="GT83" s="22"/>
      <c r="GU83" s="22"/>
      <c r="GV83" s="22"/>
      <c r="GW83" s="22"/>
      <c r="GX83" s="22"/>
      <c r="GY83" s="22"/>
      <c r="GZ83" s="22"/>
      <c r="HA83" s="22"/>
      <c r="HB83" s="22"/>
      <c r="HC83" s="22"/>
      <c r="HD83" s="22"/>
      <c r="HE83" s="22"/>
      <c r="HF83" s="22"/>
      <c r="HG83" s="22"/>
      <c r="HH83" s="22"/>
      <c r="HI83" s="22"/>
      <c r="HJ83" s="22"/>
      <c r="HK83" s="22"/>
      <c r="HL83" s="22"/>
      <c r="HM83" s="22"/>
      <c r="HN83" s="22"/>
      <c r="HO83" s="22"/>
      <c r="HP83" s="22"/>
      <c r="HQ83" s="22"/>
      <c r="HR83" s="22"/>
      <c r="HS83" s="22"/>
      <c r="HT83" s="22"/>
      <c r="HU83" s="22"/>
      <c r="HV83" s="22"/>
      <c r="HW83" s="22"/>
      <c r="HX83" s="22"/>
      <c r="HY83" s="22"/>
      <c r="HZ83" s="22"/>
      <c r="IA83" s="22"/>
      <c r="IB83" s="22"/>
      <c r="IC83" s="22"/>
      <c r="ID83" s="22"/>
      <c r="IE83" s="22"/>
      <c r="IF83" s="22"/>
      <c r="IG83" s="22"/>
      <c r="IH83" s="22"/>
      <c r="II83" s="22"/>
      <c r="IJ83" s="22"/>
      <c r="IK83" s="22"/>
      <c r="IL83" s="22"/>
      <c r="IM83" s="22"/>
      <c r="IN83" s="22"/>
      <c r="IO83" s="22"/>
      <c r="IP83" s="22"/>
      <c r="IQ83" s="22"/>
      <c r="IR83" s="22"/>
      <c r="IS83" s="22"/>
      <c r="IT83" s="22"/>
      <c r="IU83" s="22"/>
      <c r="IV83" s="22"/>
      <c r="IW83" s="22"/>
      <c r="IX83" s="22"/>
      <c r="IY83" s="22"/>
      <c r="IZ83" s="22"/>
      <c r="JA83" s="22"/>
      <c r="JB83" s="22"/>
      <c r="JC83" s="22"/>
      <c r="JD83" s="22"/>
      <c r="JE83" s="22"/>
      <c r="JF83" s="22"/>
      <c r="JG83" s="22"/>
      <c r="JH83" s="22"/>
      <c r="JI83" s="22"/>
      <c r="JJ83" s="22"/>
      <c r="JK83" s="22"/>
      <c r="JL83" s="22"/>
      <c r="JM83" s="22"/>
      <c r="JN83" s="22"/>
      <c r="JO83" s="22"/>
      <c r="JP83" s="22"/>
      <c r="JQ83" s="22"/>
      <c r="JR83" s="22"/>
      <c r="JS83" s="22"/>
      <c r="JT83" s="22"/>
      <c r="JU83" s="22"/>
      <c r="JV83" s="22"/>
      <c r="JW83" s="22"/>
      <c r="JX83" s="22"/>
      <c r="JY83" s="22"/>
      <c r="JZ83" s="22"/>
      <c r="KA83" s="22"/>
      <c r="KB83" s="22"/>
      <c r="KC83" s="22"/>
      <c r="KD83" s="22"/>
      <c r="KE83" s="22"/>
      <c r="KF83" s="22"/>
      <c r="KG83" s="22"/>
      <c r="KH83" s="22"/>
      <c r="KI83" s="22"/>
      <c r="KJ83" s="22"/>
      <c r="KK83" s="22"/>
      <c r="KL83" s="22"/>
      <c r="KM83" s="22"/>
      <c r="KN83" s="22"/>
      <c r="KO83" s="22"/>
      <c r="KP83" s="22"/>
      <c r="KQ83" s="22"/>
      <c r="KR83" s="22"/>
      <c r="KS83" s="22"/>
      <c r="KT83" s="22"/>
      <c r="KU83" s="22"/>
      <c r="KV83" s="22"/>
      <c r="KW83" s="22"/>
      <c r="KX83" s="22"/>
      <c r="KY83" s="22"/>
      <c r="KZ83" s="22"/>
      <c r="LA83" s="22"/>
      <c r="LB83" s="22"/>
      <c r="LC83" s="22"/>
      <c r="LD83" s="22"/>
      <c r="LE83" s="22"/>
      <c r="LF83" s="22"/>
      <c r="LG83" s="22"/>
      <c r="LH83" s="22"/>
      <c r="LI83" s="22"/>
      <c r="LJ83" s="22"/>
      <c r="LK83" s="22"/>
      <c r="LL83" s="22"/>
      <c r="LM83" s="22"/>
      <c r="LN83" s="22"/>
      <c r="LO83" s="22"/>
      <c r="LP83" s="22"/>
      <c r="LQ83" s="22"/>
      <c r="LR83" s="22"/>
      <c r="LS83" s="22"/>
      <c r="LT83" s="22"/>
      <c r="LU83" s="22"/>
      <c r="LV83" s="22"/>
      <c r="LW83" s="22"/>
      <c r="LX83" s="22"/>
      <c r="LY83" s="22"/>
      <c r="LZ83" s="22"/>
      <c r="MA83" s="22"/>
      <c r="MB83" s="22"/>
      <c r="MC83" s="22"/>
      <c r="MD83" s="22"/>
      <c r="ME83" s="22"/>
      <c r="MF83" s="22"/>
      <c r="MG83" s="22"/>
      <c r="MH83" s="22"/>
      <c r="MI83" s="22"/>
      <c r="MJ83" s="22"/>
      <c r="MK83" s="22"/>
      <c r="ML83" s="22"/>
      <c r="MM83" s="22"/>
      <c r="MN83" s="22"/>
      <c r="MO83" s="22"/>
      <c r="MP83" s="22"/>
      <c r="MQ83" s="22"/>
      <c r="MR83" s="22"/>
      <c r="MS83" s="22"/>
      <c r="MT83" s="22"/>
      <c r="MU83" s="22"/>
      <c r="MV83" s="22"/>
      <c r="MW83" s="22"/>
      <c r="MX83" s="22"/>
      <c r="MY83" s="22"/>
      <c r="MZ83" s="22"/>
      <c r="NA83" s="22"/>
      <c r="NB83" s="22"/>
      <c r="NC83" s="22"/>
      <c r="ND83" s="22"/>
      <c r="NE83" s="22"/>
      <c r="NF83" s="22"/>
      <c r="NG83" s="22"/>
      <c r="NH83" s="22"/>
      <c r="NI83" s="22"/>
      <c r="NJ83" s="22"/>
      <c r="NK83" s="22"/>
      <c r="NL83" s="22"/>
      <c r="NM83" s="22"/>
      <c r="NN83" s="22"/>
      <c r="NO83" s="22"/>
      <c r="NP83" s="22"/>
      <c r="NQ83" s="22"/>
      <c r="NR83" s="22"/>
      <c r="NS83" s="22"/>
      <c r="NT83" s="22"/>
      <c r="NU83" s="22"/>
      <c r="NV83" s="22"/>
      <c r="NW83" s="22"/>
      <c r="NX83" s="22"/>
      <c r="NY83" s="22"/>
      <c r="NZ83" s="22"/>
      <c r="OA83" s="22"/>
      <c r="OB83" s="22"/>
      <c r="OC83" s="22"/>
      <c r="OD83" s="22"/>
      <c r="OE83" s="22"/>
      <c r="OF83" s="22"/>
      <c r="OG83" s="22"/>
      <c r="OH83" s="22"/>
      <c r="OI83" s="22"/>
      <c r="OJ83" s="22"/>
      <c r="OK83" s="22"/>
      <c r="OL83" s="22"/>
      <c r="OM83" s="22"/>
      <c r="ON83" s="22"/>
      <c r="OO83" s="22"/>
      <c r="OP83" s="22"/>
      <c r="OQ83" s="22"/>
      <c r="OR83" s="22"/>
      <c r="OS83" s="22"/>
      <c r="OT83" s="22"/>
      <c r="OU83" s="22"/>
      <c r="OV83" s="22"/>
      <c r="OW83" s="22"/>
      <c r="OX83" s="22"/>
      <c r="OY83" s="22"/>
      <c r="OZ83" s="22"/>
      <c r="PA83" s="22"/>
      <c r="PB83" s="22"/>
      <c r="PC83" s="22"/>
      <c r="PD83" s="22"/>
      <c r="PE83" s="22"/>
      <c r="PF83" s="22"/>
      <c r="PG83" s="22"/>
      <c r="PH83" s="22"/>
      <c r="PI83" s="22"/>
      <c r="PJ83" s="22"/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</row>
    <row r="84" spans="1:850" ht="18.75">
      <c r="A84" s="22">
        <v>42055</v>
      </c>
      <c r="B84" s="29">
        <v>20045</v>
      </c>
      <c r="C84" s="29">
        <v>59091</v>
      </c>
      <c r="D84" s="29">
        <v>3104</v>
      </c>
      <c r="E84" s="29">
        <v>7410</v>
      </c>
      <c r="F84" s="29">
        <v>68797</v>
      </c>
      <c r="G84" s="29">
        <v>65006</v>
      </c>
      <c r="H84" s="29">
        <v>1065</v>
      </c>
      <c r="I84" s="29">
        <v>37207</v>
      </c>
      <c r="J84" s="29">
        <v>5789</v>
      </c>
      <c r="K84" s="29">
        <v>3697</v>
      </c>
      <c r="L84" s="29">
        <v>1776</v>
      </c>
      <c r="M84" s="29">
        <v>3625</v>
      </c>
      <c r="N84" s="29">
        <v>4786</v>
      </c>
      <c r="O84" s="29">
        <v>5675</v>
      </c>
      <c r="P84" s="29">
        <v>6437</v>
      </c>
      <c r="Q84" s="29">
        <v>1501</v>
      </c>
      <c r="R84" s="29">
        <v>254</v>
      </c>
      <c r="S84" s="29">
        <v>2403</v>
      </c>
      <c r="T84" s="40">
        <v>6821</v>
      </c>
      <c r="U84" s="40">
        <v>953</v>
      </c>
      <c r="V84" s="39">
        <v>10841</v>
      </c>
      <c r="W84" s="39">
        <v>15217</v>
      </c>
      <c r="X84" s="39">
        <v>4981</v>
      </c>
      <c r="Y84" s="40">
        <v>7313</v>
      </c>
      <c r="Z84" s="40">
        <v>44746</v>
      </c>
      <c r="AA84" s="40">
        <v>824</v>
      </c>
      <c r="AB84" s="39">
        <v>3984</v>
      </c>
      <c r="AC84" s="39">
        <v>25080</v>
      </c>
      <c r="AD84" s="35">
        <v>125</v>
      </c>
      <c r="AE84" s="40">
        <v>11417</v>
      </c>
      <c r="AF84" s="40">
        <v>5432</v>
      </c>
      <c r="AG84" s="40"/>
      <c r="AH84" s="40"/>
      <c r="AI84" s="40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22"/>
      <c r="CV84" s="22"/>
      <c r="EL84" s="22"/>
      <c r="EM84" s="22"/>
      <c r="EN84" s="22"/>
      <c r="EO84" s="22"/>
      <c r="EP84" s="22"/>
      <c r="EQ84" s="22"/>
      <c r="ER84" s="22"/>
      <c r="ES84" s="22"/>
      <c r="ET84" s="22"/>
      <c r="EU84" s="22"/>
      <c r="EV84" s="22"/>
      <c r="EW84" s="22"/>
      <c r="EX84" s="22"/>
      <c r="EY84" s="22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  <c r="FL84" s="22"/>
      <c r="FM84" s="22"/>
      <c r="FN84" s="22"/>
      <c r="FO84" s="22"/>
      <c r="FP84" s="22"/>
      <c r="FQ84" s="22"/>
      <c r="FR84" s="22"/>
      <c r="FS84" s="22"/>
      <c r="FT84" s="22"/>
      <c r="FU84" s="22"/>
      <c r="FV84" s="22"/>
      <c r="FW84" s="22"/>
      <c r="FX84" s="22"/>
      <c r="FY84" s="22"/>
      <c r="FZ84" s="22"/>
      <c r="GA84" s="22"/>
      <c r="GB84" s="22"/>
      <c r="GC84" s="22"/>
      <c r="GD84" s="22"/>
      <c r="GE84" s="22"/>
      <c r="GF84" s="22"/>
      <c r="GG84" s="22"/>
      <c r="GH84" s="22"/>
      <c r="GI84" s="22"/>
      <c r="GJ84" s="22"/>
      <c r="GK84" s="22"/>
      <c r="GL84" s="22"/>
      <c r="GM84" s="22"/>
      <c r="GN84" s="22"/>
      <c r="GO84" s="22"/>
      <c r="GP84" s="22"/>
      <c r="GQ84" s="22"/>
      <c r="GR84" s="22"/>
      <c r="GS84" s="22"/>
      <c r="GT84" s="22"/>
      <c r="GU84" s="22"/>
      <c r="GV84" s="22"/>
      <c r="GW84" s="22"/>
      <c r="GX84" s="22"/>
      <c r="GY84" s="22"/>
      <c r="GZ84" s="22"/>
      <c r="HA84" s="22"/>
      <c r="HB84" s="22"/>
      <c r="HC84" s="22"/>
      <c r="HD84" s="22"/>
      <c r="HE84" s="22"/>
      <c r="HF84" s="22"/>
      <c r="HG84" s="22"/>
      <c r="HH84" s="22"/>
      <c r="HI84" s="22"/>
      <c r="HJ84" s="22"/>
      <c r="HK84" s="22"/>
      <c r="HL84" s="22"/>
      <c r="HM84" s="22"/>
      <c r="HN84" s="22"/>
      <c r="HO84" s="22"/>
      <c r="HP84" s="22"/>
      <c r="HQ84" s="22"/>
      <c r="HR84" s="22"/>
      <c r="HS84" s="22"/>
      <c r="HT84" s="22"/>
      <c r="HU84" s="22"/>
      <c r="HV84" s="22"/>
      <c r="HW84" s="22"/>
      <c r="HX84" s="22"/>
      <c r="HY84" s="22"/>
      <c r="HZ84" s="22"/>
      <c r="IA84" s="22"/>
      <c r="IB84" s="22"/>
      <c r="IC84" s="22"/>
      <c r="ID84" s="22"/>
      <c r="IE84" s="22"/>
      <c r="IF84" s="22"/>
      <c r="IG84" s="22"/>
      <c r="IH84" s="22"/>
      <c r="II84" s="22"/>
      <c r="IJ84" s="22"/>
      <c r="IK84" s="22"/>
      <c r="IL84" s="22"/>
      <c r="IM84" s="22"/>
      <c r="IN84" s="22"/>
      <c r="IO84" s="22"/>
      <c r="IP84" s="22"/>
      <c r="IQ84" s="22"/>
      <c r="IR84" s="22"/>
      <c r="IS84" s="22"/>
      <c r="IT84" s="22"/>
      <c r="IU84" s="22"/>
      <c r="IV84" s="22"/>
      <c r="IW84" s="22"/>
      <c r="IX84" s="22"/>
      <c r="IY84" s="22"/>
      <c r="IZ84" s="22"/>
      <c r="JA84" s="22"/>
      <c r="JB84" s="22"/>
      <c r="JC84" s="22"/>
      <c r="JD84" s="22"/>
      <c r="JE84" s="22"/>
      <c r="JF84" s="22"/>
      <c r="JG84" s="22"/>
      <c r="JH84" s="22"/>
      <c r="JI84" s="22"/>
      <c r="JJ84" s="22"/>
      <c r="JK84" s="22"/>
      <c r="JL84" s="22"/>
      <c r="JM84" s="22"/>
      <c r="JN84" s="22"/>
      <c r="JO84" s="22"/>
      <c r="JP84" s="22"/>
      <c r="JQ84" s="22"/>
      <c r="JR84" s="22"/>
      <c r="JS84" s="22"/>
      <c r="JT84" s="22"/>
      <c r="JU84" s="22"/>
      <c r="JV84" s="22"/>
      <c r="JW84" s="22"/>
      <c r="JX84" s="22"/>
      <c r="JY84" s="22"/>
      <c r="JZ84" s="22"/>
      <c r="KA84" s="22"/>
      <c r="KB84" s="22"/>
      <c r="KC84" s="22"/>
      <c r="KD84" s="22"/>
      <c r="KE84" s="22"/>
      <c r="KF84" s="22"/>
      <c r="KG84" s="22"/>
      <c r="KH84" s="22"/>
      <c r="KI84" s="22"/>
      <c r="KJ84" s="22"/>
      <c r="KK84" s="22"/>
      <c r="KL84" s="22"/>
      <c r="KM84" s="22"/>
      <c r="KN84" s="22"/>
      <c r="KO84" s="22"/>
      <c r="KP84" s="22"/>
      <c r="KQ84" s="22"/>
      <c r="KR84" s="22"/>
      <c r="KS84" s="22"/>
      <c r="KT84" s="22"/>
      <c r="KU84" s="22"/>
      <c r="KV84" s="22"/>
      <c r="KW84" s="22"/>
      <c r="KX84" s="22"/>
      <c r="KY84" s="22"/>
      <c r="KZ84" s="22"/>
      <c r="LA84" s="22"/>
      <c r="LB84" s="22"/>
      <c r="LC84" s="22"/>
      <c r="LD84" s="22"/>
      <c r="LE84" s="22"/>
      <c r="LF84" s="22"/>
      <c r="LG84" s="22"/>
      <c r="LH84" s="22"/>
      <c r="LI84" s="22"/>
      <c r="LJ84" s="22"/>
      <c r="LK84" s="22"/>
      <c r="LL84" s="22"/>
      <c r="LM84" s="22"/>
      <c r="LN84" s="22"/>
      <c r="LO84" s="22"/>
      <c r="LP84" s="22"/>
      <c r="LQ84" s="22"/>
      <c r="LR84" s="22"/>
      <c r="LS84" s="22"/>
      <c r="LT84" s="22"/>
      <c r="LU84" s="22"/>
      <c r="LV84" s="22"/>
      <c r="LW84" s="22"/>
      <c r="LX84" s="22"/>
      <c r="LY84" s="22"/>
      <c r="LZ84" s="22"/>
      <c r="MA84" s="22"/>
      <c r="MB84" s="22"/>
      <c r="MC84" s="22"/>
      <c r="MD84" s="22"/>
      <c r="ME84" s="22"/>
      <c r="MF84" s="22"/>
      <c r="MG84" s="22"/>
      <c r="MH84" s="22"/>
      <c r="MI84" s="22"/>
      <c r="MJ84" s="22"/>
      <c r="MK84" s="22"/>
      <c r="ML84" s="22"/>
      <c r="MM84" s="22"/>
      <c r="MN84" s="22"/>
      <c r="MO84" s="22"/>
      <c r="MP84" s="22"/>
      <c r="MQ84" s="22"/>
      <c r="MR84" s="22"/>
      <c r="MS84" s="22"/>
      <c r="MT84" s="22"/>
      <c r="MU84" s="22"/>
      <c r="MV84" s="22"/>
      <c r="MW84" s="22"/>
      <c r="MX84" s="22"/>
      <c r="MY84" s="22"/>
      <c r="MZ84" s="22"/>
      <c r="NA84" s="22"/>
      <c r="NB84" s="22"/>
      <c r="NC84" s="22"/>
      <c r="ND84" s="22"/>
      <c r="NE84" s="22"/>
      <c r="NF84" s="22"/>
      <c r="NG84" s="22"/>
      <c r="NH84" s="22"/>
      <c r="NI84" s="22"/>
      <c r="NJ84" s="22"/>
      <c r="NK84" s="22"/>
      <c r="NL84" s="22"/>
      <c r="NM84" s="22"/>
      <c r="NN84" s="22"/>
      <c r="NO84" s="22"/>
      <c r="NP84" s="22"/>
      <c r="NQ84" s="22"/>
      <c r="NR84" s="22"/>
      <c r="NS84" s="22"/>
      <c r="NT84" s="22"/>
      <c r="NU84" s="22"/>
      <c r="NV84" s="22"/>
      <c r="NW84" s="22"/>
      <c r="NX84" s="22"/>
      <c r="NY84" s="22"/>
      <c r="NZ84" s="22"/>
      <c r="OA84" s="22"/>
      <c r="OB84" s="22"/>
      <c r="OC84" s="22"/>
      <c r="OD84" s="22"/>
      <c r="OE84" s="22"/>
      <c r="OF84" s="22"/>
      <c r="OG84" s="22"/>
      <c r="OH84" s="22"/>
      <c r="OI84" s="22"/>
      <c r="OJ84" s="22"/>
      <c r="OK84" s="22"/>
      <c r="OL84" s="22"/>
      <c r="OM84" s="22"/>
      <c r="ON84" s="22"/>
      <c r="OO84" s="22"/>
      <c r="OP84" s="22"/>
      <c r="OQ84" s="22"/>
      <c r="OR84" s="22"/>
      <c r="OS84" s="22"/>
      <c r="OT84" s="22"/>
      <c r="OU84" s="22"/>
      <c r="OV84" s="22"/>
      <c r="OW84" s="22"/>
      <c r="OX84" s="22"/>
      <c r="OY84" s="22"/>
      <c r="OZ84" s="22"/>
      <c r="PA84" s="22"/>
      <c r="PB84" s="22"/>
      <c r="PC84" s="22"/>
      <c r="PD84" s="22"/>
      <c r="PE84" s="22"/>
      <c r="PF84" s="22"/>
      <c r="PG84" s="22"/>
      <c r="PH84" s="22"/>
      <c r="PI84" s="22"/>
      <c r="PJ84" s="22"/>
      <c r="PK84" s="22"/>
      <c r="PL84" s="22"/>
      <c r="PM84" s="22"/>
      <c r="PN84" s="22"/>
      <c r="PO84" s="22"/>
      <c r="PP84" s="22"/>
      <c r="PQ84" s="22"/>
      <c r="PR84" s="22"/>
      <c r="PS84" s="22"/>
      <c r="PT84" s="22"/>
      <c r="PU84" s="22"/>
      <c r="PV84" s="22"/>
      <c r="PW84" s="22"/>
      <c r="PX84" s="22"/>
      <c r="PY84" s="22"/>
      <c r="PZ84" s="22"/>
      <c r="QA84" s="22"/>
      <c r="QB84" s="22"/>
      <c r="QC84" s="22"/>
      <c r="QD84" s="22"/>
      <c r="QE84" s="22"/>
      <c r="QF84" s="22"/>
      <c r="QG84" s="22"/>
      <c r="QH84" s="22"/>
      <c r="QI84" s="22"/>
      <c r="QJ84" s="22"/>
      <c r="QK84" s="22"/>
      <c r="QL84" s="22"/>
      <c r="QM84" s="22"/>
      <c r="QN84" s="22"/>
      <c r="QO84" s="22"/>
      <c r="QP84" s="22"/>
      <c r="QQ84" s="22"/>
      <c r="QR84" s="22"/>
      <c r="QS84" s="22"/>
      <c r="QT84" s="22"/>
      <c r="QU84" s="22"/>
      <c r="QV84" s="22"/>
      <c r="QW84" s="22"/>
      <c r="QX84" s="22"/>
      <c r="QY84" s="22"/>
      <c r="QZ84" s="22"/>
      <c r="RA84" s="22"/>
      <c r="RB84" s="22"/>
      <c r="RC84" s="22"/>
      <c r="RD84" s="22"/>
      <c r="RE84" s="22"/>
      <c r="RF84" s="22"/>
      <c r="RG84" s="22"/>
      <c r="RH84" s="22"/>
      <c r="RI84" s="22"/>
      <c r="RJ84" s="22"/>
      <c r="RK84" s="22"/>
      <c r="RL84" s="22"/>
      <c r="RM84" s="22"/>
      <c r="RN84" s="22"/>
      <c r="RO84" s="22"/>
      <c r="RP84" s="22"/>
      <c r="RQ84" s="22"/>
      <c r="RR84" s="22"/>
      <c r="RS84" s="22"/>
      <c r="RT84" s="22"/>
      <c r="RU84" s="22"/>
      <c r="RV84" s="22"/>
      <c r="RW84" s="22"/>
      <c r="RX84" s="22"/>
      <c r="RY84" s="22"/>
      <c r="RZ84" s="22"/>
      <c r="SA84" s="22"/>
      <c r="SB84" s="22"/>
      <c r="SC84" s="22"/>
      <c r="SD84" s="22"/>
      <c r="SE84" s="22"/>
      <c r="SF84" s="22"/>
      <c r="SG84" s="22"/>
      <c r="SH84" s="22"/>
      <c r="SI84" s="22"/>
      <c r="SJ84" s="22"/>
      <c r="SK84" s="22"/>
      <c r="SL84" s="22"/>
      <c r="SM84" s="22"/>
      <c r="SN84" s="22"/>
      <c r="SO84" s="22"/>
      <c r="SP84" s="22"/>
      <c r="SQ84" s="22"/>
      <c r="SR84" s="22"/>
      <c r="SS84" s="22"/>
      <c r="ST84" s="22"/>
      <c r="SU84" s="22"/>
      <c r="SV84" s="22"/>
      <c r="SW84" s="22"/>
      <c r="SX84" s="22"/>
      <c r="SY84" s="22"/>
      <c r="SZ84" s="22"/>
      <c r="TA84" s="22"/>
      <c r="TB84" s="22"/>
      <c r="TC84" s="22"/>
      <c r="TD84" s="22"/>
      <c r="TE84" s="22"/>
      <c r="TF84" s="22"/>
      <c r="TG84" s="22"/>
      <c r="TH84" s="22"/>
      <c r="TI84" s="22"/>
      <c r="TJ84" s="22"/>
      <c r="TK84" s="22"/>
      <c r="TL84" s="22"/>
      <c r="TM84" s="22"/>
      <c r="TN84" s="22"/>
      <c r="TO84" s="22"/>
      <c r="TP84" s="22"/>
      <c r="TQ84" s="22"/>
      <c r="TR84" s="22"/>
      <c r="TS84" s="22"/>
      <c r="TT84" s="22"/>
      <c r="TU84" s="22"/>
      <c r="TV84" s="22"/>
      <c r="TW84" s="22"/>
      <c r="TX84" s="22"/>
      <c r="TY84" s="22"/>
      <c r="TZ84" s="22"/>
      <c r="UA84" s="22"/>
      <c r="UB84" s="22"/>
      <c r="UC84" s="22"/>
      <c r="UD84" s="22"/>
      <c r="UE84" s="22"/>
      <c r="UF84" s="22"/>
      <c r="UG84" s="22"/>
      <c r="UH84" s="22"/>
      <c r="UI84" s="22"/>
      <c r="UJ84" s="22"/>
      <c r="UK84" s="22"/>
      <c r="UL84" s="22"/>
      <c r="UM84" s="22"/>
      <c r="UN84" s="22"/>
      <c r="UO84" s="22"/>
      <c r="UP84" s="22"/>
      <c r="UQ84" s="22"/>
      <c r="UR84" s="22"/>
      <c r="US84" s="22"/>
      <c r="UT84" s="22"/>
      <c r="UU84" s="22"/>
      <c r="UV84" s="22"/>
      <c r="UW84" s="22"/>
      <c r="UX84" s="22"/>
      <c r="UY84" s="22"/>
      <c r="UZ84" s="22"/>
      <c r="VA84" s="22"/>
      <c r="VB84" s="22"/>
      <c r="VC84" s="22"/>
      <c r="VD84" s="22"/>
      <c r="VE84" s="22"/>
      <c r="VF84" s="22"/>
      <c r="VG84" s="22"/>
      <c r="VH84" s="22"/>
      <c r="VI84" s="22"/>
      <c r="VJ84" s="22"/>
      <c r="VK84" s="22"/>
      <c r="VL84" s="22"/>
      <c r="VM84" s="22"/>
      <c r="VN84" s="22"/>
      <c r="VO84" s="22"/>
      <c r="VP84" s="22"/>
      <c r="VQ84" s="22"/>
      <c r="VR84" s="22"/>
      <c r="VS84" s="22"/>
      <c r="VT84" s="22"/>
      <c r="VU84" s="22"/>
      <c r="VV84" s="22"/>
      <c r="VW84" s="22"/>
      <c r="VX84" s="22"/>
      <c r="VY84" s="22"/>
      <c r="VZ84" s="22"/>
      <c r="WA84" s="22"/>
      <c r="WB84" s="22"/>
      <c r="WC84" s="22"/>
      <c r="WD84" s="22"/>
      <c r="WE84" s="22"/>
      <c r="WF84" s="22"/>
      <c r="WG84" s="22"/>
      <c r="WH84" s="22"/>
      <c r="WI84" s="22"/>
      <c r="WJ84" s="22"/>
      <c r="WK84" s="22"/>
      <c r="WL84" s="22"/>
      <c r="WM84" s="22"/>
      <c r="WN84" s="22"/>
      <c r="WO84" s="22"/>
      <c r="WP84" s="22"/>
      <c r="WQ84" s="22"/>
      <c r="WR84" s="22"/>
      <c r="WS84" s="22"/>
      <c r="WT84" s="22"/>
      <c r="WU84" s="22"/>
      <c r="WV84" s="22"/>
      <c r="WW84" s="22"/>
      <c r="WX84" s="22"/>
      <c r="WY84" s="22"/>
      <c r="WZ84" s="22"/>
      <c r="XA84" s="22"/>
      <c r="XB84" s="22"/>
      <c r="XC84" s="22"/>
      <c r="XD84" s="22"/>
      <c r="XE84" s="22"/>
      <c r="XF84" s="22"/>
      <c r="XG84" s="22"/>
      <c r="XH84" s="22"/>
      <c r="XI84" s="22"/>
      <c r="XJ84" s="22"/>
      <c r="XK84" s="22"/>
      <c r="XL84" s="22"/>
      <c r="XM84" s="22"/>
      <c r="XN84" s="22"/>
      <c r="XO84" s="22"/>
      <c r="XP84" s="22"/>
      <c r="XQ84" s="22"/>
      <c r="XR84" s="22"/>
      <c r="XS84" s="22"/>
      <c r="XT84" s="22"/>
      <c r="XU84" s="22"/>
      <c r="XV84" s="22"/>
      <c r="XW84" s="22"/>
      <c r="XX84" s="22"/>
      <c r="XY84" s="22"/>
      <c r="XZ84" s="22"/>
      <c r="YA84" s="22"/>
      <c r="YB84" s="22"/>
      <c r="YC84" s="22"/>
      <c r="YD84" s="22"/>
      <c r="YE84" s="22"/>
      <c r="YF84" s="22"/>
      <c r="YG84" s="22"/>
      <c r="YH84" s="22"/>
      <c r="YI84" s="22"/>
      <c r="YJ84" s="22"/>
      <c r="YK84" s="22"/>
      <c r="YL84" s="22"/>
      <c r="YM84" s="22"/>
      <c r="YN84" s="22"/>
      <c r="YO84" s="22"/>
      <c r="YP84" s="22"/>
      <c r="YQ84" s="22"/>
      <c r="YR84" s="22"/>
      <c r="YS84" s="22"/>
      <c r="YT84" s="22"/>
      <c r="YU84" s="22"/>
      <c r="YV84" s="22"/>
      <c r="YW84" s="22"/>
      <c r="YX84" s="22"/>
      <c r="YY84" s="22"/>
      <c r="YZ84" s="22"/>
      <c r="ZA84" s="22"/>
      <c r="ZB84" s="22"/>
      <c r="ZC84" s="22"/>
      <c r="ZD84" s="22"/>
      <c r="ZE84" s="22"/>
      <c r="ZF84" s="22"/>
      <c r="ZG84" s="22"/>
      <c r="ZH84" s="22"/>
      <c r="ZI84" s="22"/>
      <c r="ZJ84" s="22"/>
      <c r="ZK84" s="22"/>
      <c r="ZL84" s="22"/>
      <c r="ZM84" s="22"/>
      <c r="ZN84" s="22"/>
      <c r="ZO84" s="22"/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/>
      <c r="AAB84" s="22"/>
      <c r="AAC84" s="22"/>
      <c r="AAD84" s="22"/>
      <c r="AAE84" s="22"/>
      <c r="AAF84" s="22"/>
      <c r="AAG84" s="22"/>
      <c r="AAH84" s="22"/>
      <c r="AAI84" s="22"/>
      <c r="AAJ84" s="22"/>
      <c r="AAK84" s="22"/>
      <c r="AAL84" s="22"/>
      <c r="AAM84" s="22"/>
      <c r="AAN84" s="22"/>
      <c r="AAO84" s="22"/>
      <c r="AAP84" s="22"/>
      <c r="AAQ84" s="22"/>
      <c r="AAR84" s="22"/>
      <c r="AAS84" s="22"/>
      <c r="AAT84" s="22"/>
      <c r="AAU84" s="22"/>
      <c r="AAV84" s="22"/>
      <c r="AAW84" s="22"/>
      <c r="AAX84" s="22"/>
      <c r="AAY84" s="22"/>
      <c r="AAZ84" s="22"/>
      <c r="ABA84" s="22"/>
      <c r="ABB84" s="22"/>
      <c r="ABC84" s="22"/>
      <c r="ABD84" s="22"/>
      <c r="ABE84" s="22"/>
      <c r="ABF84" s="22"/>
      <c r="ABG84" s="22"/>
      <c r="ABH84" s="22"/>
      <c r="ABI84" s="22"/>
      <c r="ABJ84" s="22"/>
      <c r="ABK84" s="22"/>
      <c r="ABL84" s="22"/>
      <c r="ABM84" s="22"/>
      <c r="ABN84" s="22"/>
      <c r="ABO84" s="22"/>
      <c r="ABP84" s="22"/>
      <c r="ABQ84" s="22"/>
      <c r="ABR84" s="22"/>
      <c r="ABS84" s="22"/>
      <c r="ABT84" s="22"/>
      <c r="ABU84" s="22"/>
      <c r="ABV84" s="22"/>
      <c r="ABW84" s="22"/>
      <c r="ABX84" s="22"/>
      <c r="ABY84" s="22"/>
      <c r="ABZ84" s="22"/>
      <c r="ACA84" s="22"/>
      <c r="ACB84" s="22"/>
      <c r="ACC84" s="22"/>
      <c r="ACD84" s="22"/>
      <c r="ACE84" s="22"/>
      <c r="ACF84" s="22"/>
      <c r="ACG84" s="22"/>
      <c r="ACH84" s="22"/>
      <c r="ACI84" s="22"/>
      <c r="ACJ84" s="22"/>
      <c r="ACK84" s="22"/>
      <c r="ACL84" s="22"/>
      <c r="ACM84" s="22"/>
      <c r="ACN84" s="22"/>
      <c r="ACO84" s="22"/>
      <c r="ACP84" s="22"/>
      <c r="ACQ84" s="22"/>
      <c r="ACR84" s="22"/>
      <c r="ACS84" s="22"/>
      <c r="ACT84" s="22"/>
      <c r="ACU84" s="22"/>
      <c r="ACV84" s="22"/>
      <c r="ACW84" s="22"/>
      <c r="ACX84" s="22"/>
      <c r="ACY84" s="22"/>
      <c r="ACZ84" s="22"/>
      <c r="ADA84" s="22"/>
      <c r="ADB84" s="22"/>
      <c r="ADC84" s="22"/>
      <c r="ADD84" s="22"/>
      <c r="ADE84" s="22"/>
      <c r="ADF84" s="22"/>
      <c r="ADG84" s="22"/>
      <c r="ADH84" s="22"/>
      <c r="ADI84" s="22"/>
      <c r="ADJ84" s="22"/>
      <c r="ADK84" s="22"/>
      <c r="ADL84" s="22"/>
      <c r="ADM84" s="22"/>
      <c r="ADN84" s="22"/>
      <c r="ADO84" s="22"/>
      <c r="ADP84" s="22"/>
      <c r="ADQ84" s="22"/>
      <c r="ADR84" s="22"/>
      <c r="ADS84" s="22"/>
      <c r="ADT84" s="22"/>
      <c r="ADU84" s="22"/>
      <c r="ADV84" s="22"/>
      <c r="ADW84" s="22"/>
      <c r="ADX84" s="22"/>
      <c r="ADY84" s="22"/>
      <c r="ADZ84" s="22"/>
      <c r="AEA84" s="22"/>
      <c r="AEB84" s="22"/>
      <c r="AEC84" s="22"/>
      <c r="AED84" s="22"/>
      <c r="AEE84" s="22"/>
      <c r="AEF84" s="22"/>
      <c r="AEG84" s="22"/>
      <c r="AEH84" s="22"/>
      <c r="AEI84" s="22"/>
      <c r="AEJ84" s="22"/>
      <c r="AEK84" s="22"/>
      <c r="AEL84" s="22"/>
      <c r="AEM84" s="22"/>
      <c r="AEN84" s="22"/>
      <c r="AEO84" s="22"/>
      <c r="AEP84" s="22"/>
      <c r="AEQ84" s="22"/>
      <c r="AER84" s="22"/>
      <c r="AES84" s="22"/>
      <c r="AET84" s="22"/>
      <c r="AEU84" s="22"/>
      <c r="AEV84" s="22"/>
      <c r="AEW84" s="22"/>
      <c r="AEX84" s="22"/>
      <c r="AEY84" s="22"/>
      <c r="AEZ84" s="22"/>
      <c r="AFA84" s="22"/>
      <c r="AFB84" s="22"/>
      <c r="AFC84" s="22"/>
      <c r="AFD84" s="22"/>
      <c r="AFE84" s="22"/>
      <c r="AFF84" s="22"/>
      <c r="AFG84" s="22"/>
      <c r="AFH84" s="22"/>
      <c r="AFI84" s="22"/>
      <c r="AFJ84" s="22"/>
      <c r="AFK84" s="22"/>
      <c r="AFL84" s="22"/>
      <c r="AFM84" s="22"/>
      <c r="AFN84" s="22"/>
      <c r="AFO84" s="22"/>
      <c r="AFP84" s="22"/>
      <c r="AFQ84" s="22"/>
      <c r="AFR84" s="22"/>
    </row>
    <row r="85" spans="1:850" ht="18.75">
      <c r="A85" s="22">
        <v>42054</v>
      </c>
      <c r="B85" s="29">
        <v>18840</v>
      </c>
      <c r="C85" s="29">
        <v>57400</v>
      </c>
      <c r="D85" s="29">
        <v>3408</v>
      </c>
      <c r="E85" s="29">
        <v>7600</v>
      </c>
      <c r="F85" s="29">
        <v>70638</v>
      </c>
      <c r="G85" s="29">
        <v>72543</v>
      </c>
      <c r="H85" s="29">
        <v>881</v>
      </c>
      <c r="I85" s="29">
        <v>37165</v>
      </c>
      <c r="J85" s="29">
        <v>5348</v>
      </c>
      <c r="K85" s="29">
        <v>3319</v>
      </c>
      <c r="L85" s="29">
        <v>1742</v>
      </c>
      <c r="M85" s="29">
        <v>4026</v>
      </c>
      <c r="N85" s="29">
        <v>5105</v>
      </c>
      <c r="O85" s="29">
        <v>6366</v>
      </c>
      <c r="P85" s="29">
        <v>6425</v>
      </c>
      <c r="Q85" s="29">
        <v>1179</v>
      </c>
      <c r="R85" s="29">
        <v>182</v>
      </c>
      <c r="S85" s="29">
        <v>1892</v>
      </c>
      <c r="T85" s="40">
        <v>6739</v>
      </c>
      <c r="U85" s="40">
        <v>940</v>
      </c>
      <c r="V85" s="39">
        <v>10280</v>
      </c>
      <c r="W85" s="39">
        <v>17020</v>
      </c>
      <c r="X85" s="39">
        <v>4835</v>
      </c>
      <c r="Y85" s="40">
        <v>7153</v>
      </c>
      <c r="Z85" s="40">
        <v>44450</v>
      </c>
      <c r="AA85" s="40">
        <v>839</v>
      </c>
      <c r="AB85" s="39">
        <v>3893</v>
      </c>
      <c r="AC85" s="39">
        <v>25226</v>
      </c>
      <c r="AD85" s="35">
        <v>96</v>
      </c>
      <c r="AE85" s="40">
        <v>12046</v>
      </c>
      <c r="AF85" s="40">
        <v>5933</v>
      </c>
      <c r="AG85" s="40"/>
      <c r="AH85" s="40"/>
      <c r="AI85" s="40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22"/>
      <c r="CV85" s="22"/>
      <c r="EL85" s="22"/>
      <c r="EM85" s="22"/>
      <c r="EN85" s="22"/>
      <c r="EO85" s="22"/>
      <c r="EP85" s="22"/>
      <c r="EQ85" s="22"/>
      <c r="ER85" s="22"/>
      <c r="ES85" s="22"/>
      <c r="ET85" s="22"/>
      <c r="EU85" s="22"/>
      <c r="EV85" s="22"/>
      <c r="EW85" s="22"/>
      <c r="EX85" s="22"/>
      <c r="EY85" s="22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  <c r="FL85" s="22"/>
      <c r="FM85" s="22"/>
      <c r="FN85" s="22"/>
      <c r="FO85" s="22"/>
      <c r="FP85" s="22"/>
      <c r="FQ85" s="22"/>
      <c r="FR85" s="22"/>
      <c r="FS85" s="22"/>
      <c r="FT85" s="22"/>
      <c r="FU85" s="22"/>
      <c r="FV85" s="22"/>
      <c r="FW85" s="22"/>
      <c r="FX85" s="22"/>
      <c r="FY85" s="22"/>
      <c r="FZ85" s="22"/>
      <c r="GA85" s="22"/>
      <c r="GB85" s="22"/>
      <c r="GC85" s="22"/>
      <c r="GD85" s="22"/>
      <c r="GE85" s="22"/>
      <c r="GF85" s="22"/>
      <c r="GG85" s="22"/>
      <c r="GH85" s="22"/>
      <c r="GI85" s="22"/>
      <c r="GJ85" s="22"/>
      <c r="GK85" s="22"/>
      <c r="GL85" s="22"/>
      <c r="GM85" s="22"/>
      <c r="GN85" s="22"/>
      <c r="GO85" s="22"/>
      <c r="GP85" s="22"/>
      <c r="GQ85" s="22"/>
      <c r="GR85" s="22"/>
      <c r="GS85" s="22"/>
      <c r="GT85" s="22"/>
      <c r="GU85" s="22"/>
      <c r="GV85" s="22"/>
      <c r="GW85" s="22"/>
      <c r="GX85" s="22"/>
      <c r="GY85" s="22"/>
      <c r="GZ85" s="22"/>
      <c r="HA85" s="22"/>
      <c r="HB85" s="22"/>
      <c r="HC85" s="22"/>
      <c r="HD85" s="22"/>
      <c r="HE85" s="22"/>
      <c r="HF85" s="22"/>
      <c r="HG85" s="22"/>
      <c r="HH85" s="22"/>
      <c r="HI85" s="22"/>
      <c r="HJ85" s="22"/>
      <c r="HK85" s="22"/>
      <c r="HL85" s="22"/>
      <c r="HM85" s="22"/>
      <c r="HN85" s="22"/>
      <c r="HO85" s="22"/>
      <c r="HP85" s="22"/>
      <c r="HQ85" s="22"/>
      <c r="HR85" s="22"/>
      <c r="HS85" s="22"/>
      <c r="HT85" s="22"/>
      <c r="HU85" s="22"/>
      <c r="HV85" s="22"/>
      <c r="HW85" s="22"/>
      <c r="HX85" s="22"/>
      <c r="HY85" s="22"/>
      <c r="HZ85" s="22"/>
      <c r="IA85" s="22"/>
      <c r="IB85" s="22"/>
      <c r="IC85" s="22"/>
      <c r="ID85" s="22"/>
      <c r="IE85" s="22"/>
      <c r="IF85" s="22"/>
      <c r="IG85" s="22"/>
      <c r="IH85" s="22"/>
      <c r="II85" s="22"/>
      <c r="IJ85" s="22"/>
      <c r="IK85" s="22"/>
      <c r="IL85" s="22"/>
      <c r="IM85" s="22"/>
      <c r="IN85" s="22"/>
      <c r="IO85" s="22"/>
      <c r="IP85" s="22"/>
      <c r="IQ85" s="22"/>
      <c r="IR85" s="22"/>
      <c r="IS85" s="22"/>
      <c r="IT85" s="22"/>
      <c r="IU85" s="22"/>
      <c r="IV85" s="22"/>
      <c r="IW85" s="22"/>
      <c r="IX85" s="22"/>
      <c r="IY85" s="22"/>
      <c r="IZ85" s="22"/>
      <c r="JA85" s="22"/>
      <c r="JB85" s="22"/>
      <c r="JC85" s="22"/>
      <c r="JD85" s="22"/>
      <c r="JE85" s="22"/>
      <c r="JF85" s="22"/>
      <c r="JG85" s="22"/>
      <c r="JH85" s="22"/>
      <c r="JI85" s="22"/>
      <c r="JJ85" s="22"/>
      <c r="JK85" s="22"/>
      <c r="JL85" s="22"/>
      <c r="JM85" s="22"/>
      <c r="JN85" s="22"/>
      <c r="JO85" s="22"/>
      <c r="JP85" s="22"/>
      <c r="JQ85" s="22"/>
      <c r="JR85" s="22"/>
      <c r="JS85" s="22"/>
      <c r="JT85" s="22"/>
      <c r="JU85" s="22"/>
      <c r="JV85" s="22"/>
      <c r="JW85" s="22"/>
      <c r="JX85" s="22"/>
      <c r="JY85" s="22"/>
      <c r="JZ85" s="22"/>
      <c r="KA85" s="22"/>
      <c r="KB85" s="22"/>
      <c r="KC85" s="22"/>
      <c r="KD85" s="22"/>
      <c r="KE85" s="22"/>
      <c r="KF85" s="22"/>
      <c r="KG85" s="22"/>
      <c r="KH85" s="22"/>
      <c r="KI85" s="22"/>
      <c r="KJ85" s="22"/>
      <c r="KK85" s="22"/>
      <c r="KL85" s="22"/>
      <c r="KM85" s="22"/>
      <c r="KN85" s="22"/>
      <c r="KO85" s="22"/>
      <c r="KP85" s="22"/>
      <c r="KQ85" s="22"/>
      <c r="KR85" s="22"/>
      <c r="KS85" s="22"/>
      <c r="KT85" s="22"/>
      <c r="KU85" s="22"/>
      <c r="KV85" s="22"/>
      <c r="KW85" s="22"/>
      <c r="KX85" s="22"/>
      <c r="KY85" s="22"/>
      <c r="KZ85" s="22"/>
      <c r="LA85" s="22"/>
      <c r="LB85" s="22"/>
      <c r="LC85" s="22"/>
      <c r="LD85" s="22"/>
      <c r="LE85" s="22"/>
      <c r="LF85" s="22"/>
      <c r="LG85" s="22"/>
      <c r="LH85" s="22"/>
      <c r="LI85" s="22"/>
      <c r="LJ85" s="22"/>
      <c r="LK85" s="22"/>
      <c r="LL85" s="22"/>
      <c r="LM85" s="22"/>
      <c r="LN85" s="22"/>
      <c r="LO85" s="22"/>
      <c r="LP85" s="22"/>
      <c r="LQ85" s="22"/>
      <c r="LR85" s="22"/>
      <c r="LS85" s="22"/>
      <c r="LT85" s="22"/>
      <c r="LU85" s="22"/>
      <c r="LV85" s="22"/>
      <c r="LW85" s="22"/>
      <c r="LX85" s="22"/>
      <c r="LY85" s="22"/>
      <c r="LZ85" s="22"/>
      <c r="MA85" s="22"/>
      <c r="MB85" s="22"/>
      <c r="MC85" s="22"/>
      <c r="MD85" s="22"/>
      <c r="ME85" s="22"/>
      <c r="MF85" s="22"/>
      <c r="MG85" s="22"/>
      <c r="MH85" s="22"/>
      <c r="MI85" s="22"/>
      <c r="MJ85" s="22"/>
      <c r="MK85" s="22"/>
      <c r="ML85" s="22"/>
      <c r="MM85" s="22"/>
      <c r="MN85" s="22"/>
      <c r="MO85" s="22"/>
      <c r="MP85" s="22"/>
      <c r="MQ85" s="22"/>
      <c r="MR85" s="22"/>
      <c r="MS85" s="22"/>
      <c r="MT85" s="22"/>
      <c r="MU85" s="22"/>
      <c r="MV85" s="22"/>
      <c r="MW85" s="22"/>
      <c r="MX85" s="22"/>
      <c r="MY85" s="22"/>
      <c r="MZ85" s="22"/>
      <c r="NA85" s="22"/>
      <c r="NB85" s="22"/>
      <c r="NC85" s="22"/>
      <c r="ND85" s="22"/>
      <c r="NE85" s="22"/>
      <c r="NF85" s="22"/>
      <c r="NG85" s="22"/>
      <c r="NH85" s="22"/>
      <c r="NI85" s="22"/>
      <c r="NJ85" s="22"/>
      <c r="NK85" s="22"/>
      <c r="NL85" s="22"/>
      <c r="NM85" s="22"/>
      <c r="NN85" s="22"/>
      <c r="NO85" s="22"/>
      <c r="NP85" s="22"/>
      <c r="NQ85" s="22"/>
      <c r="NR85" s="22"/>
      <c r="NS85" s="22"/>
      <c r="NT85" s="22"/>
      <c r="NU85" s="22"/>
      <c r="NV85" s="22"/>
      <c r="NW85" s="22"/>
      <c r="NX85" s="22"/>
      <c r="NY85" s="22"/>
      <c r="NZ85" s="22"/>
      <c r="OA85" s="22"/>
      <c r="OB85" s="22"/>
      <c r="OC85" s="22"/>
      <c r="OD85" s="22"/>
      <c r="OE85" s="22"/>
      <c r="OF85" s="22"/>
      <c r="OG85" s="22"/>
      <c r="OH85" s="22"/>
      <c r="OI85" s="22"/>
      <c r="OJ85" s="22"/>
      <c r="OK85" s="22"/>
      <c r="OL85" s="22"/>
      <c r="OM85" s="22"/>
      <c r="ON85" s="22"/>
      <c r="OO85" s="22"/>
      <c r="OP85" s="22"/>
      <c r="OQ85" s="22"/>
      <c r="OR85" s="22"/>
      <c r="OS85" s="22"/>
      <c r="OT85" s="22"/>
      <c r="OU85" s="22"/>
      <c r="OV85" s="22"/>
      <c r="OW85" s="22"/>
      <c r="OX85" s="22"/>
      <c r="OY85" s="22"/>
      <c r="OZ85" s="22"/>
      <c r="PA85" s="22"/>
      <c r="PB85" s="22"/>
      <c r="PC85" s="22"/>
      <c r="PD85" s="22"/>
      <c r="PE85" s="22"/>
      <c r="PF85" s="22"/>
      <c r="PG85" s="22"/>
      <c r="PH85" s="22"/>
      <c r="PI85" s="22"/>
      <c r="PJ85" s="22"/>
      <c r="PK85" s="22"/>
      <c r="PL85" s="22"/>
      <c r="PM85" s="22"/>
      <c r="PN85" s="22"/>
      <c r="PO85" s="22"/>
      <c r="PP85" s="22"/>
      <c r="PQ85" s="22"/>
      <c r="PR85" s="22"/>
      <c r="PS85" s="22"/>
      <c r="PT85" s="22"/>
      <c r="PU85" s="22"/>
      <c r="PV85" s="22"/>
      <c r="PW85" s="22"/>
      <c r="PX85" s="22"/>
      <c r="PY85" s="22"/>
      <c r="PZ85" s="22"/>
      <c r="QA85" s="22"/>
      <c r="QB85" s="22"/>
      <c r="QC85" s="22"/>
      <c r="QD85" s="22"/>
      <c r="QE85" s="22"/>
      <c r="QF85" s="22"/>
      <c r="QG85" s="22"/>
      <c r="QH85" s="22"/>
      <c r="QI85" s="22"/>
      <c r="QJ85" s="22"/>
      <c r="QK85" s="22"/>
      <c r="QL85" s="22"/>
      <c r="QM85" s="22"/>
      <c r="QN85" s="22"/>
      <c r="QO85" s="22"/>
      <c r="QP85" s="22"/>
      <c r="QQ85" s="22"/>
      <c r="QR85" s="22"/>
      <c r="QS85" s="22"/>
      <c r="QT85" s="22"/>
      <c r="QU85" s="22"/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/>
      <c r="RG85" s="22"/>
      <c r="RH85" s="22"/>
      <c r="RI85" s="22"/>
      <c r="RJ85" s="22"/>
      <c r="RK85" s="22"/>
      <c r="RL85" s="22"/>
      <c r="RM85" s="22"/>
      <c r="RN85" s="22"/>
      <c r="RO85" s="22"/>
      <c r="RP85" s="22"/>
      <c r="RQ85" s="22"/>
      <c r="RR85" s="22"/>
      <c r="RS85" s="22"/>
      <c r="RT85" s="22"/>
      <c r="RU85" s="22"/>
      <c r="RV85" s="22"/>
      <c r="RW85" s="22"/>
      <c r="RX85" s="22"/>
      <c r="RY85" s="22"/>
      <c r="RZ85" s="22"/>
      <c r="SA85" s="22"/>
      <c r="SB85" s="22"/>
      <c r="SC85" s="22"/>
      <c r="SD85" s="22"/>
      <c r="SE85" s="22"/>
      <c r="SF85" s="22"/>
      <c r="SG85" s="22"/>
      <c r="SH85" s="22"/>
      <c r="SI85" s="22"/>
      <c r="SJ85" s="22"/>
      <c r="SK85" s="22"/>
      <c r="SL85" s="22"/>
      <c r="SM85" s="22"/>
      <c r="SN85" s="22"/>
      <c r="SO85" s="22"/>
      <c r="SP85" s="22"/>
      <c r="SQ85" s="22"/>
      <c r="SR85" s="22"/>
      <c r="SS85" s="22"/>
      <c r="ST85" s="22"/>
      <c r="SU85" s="22"/>
      <c r="SV85" s="22"/>
      <c r="SW85" s="22"/>
      <c r="SX85" s="22"/>
      <c r="SY85" s="22"/>
      <c r="SZ85" s="22"/>
      <c r="TA85" s="22"/>
      <c r="TB85" s="22"/>
      <c r="TC85" s="22"/>
      <c r="TD85" s="22"/>
      <c r="TE85" s="22"/>
      <c r="TF85" s="22"/>
      <c r="TG85" s="22"/>
      <c r="TH85" s="22"/>
      <c r="TI85" s="22"/>
      <c r="TJ85" s="22"/>
      <c r="TK85" s="22"/>
      <c r="TL85" s="22"/>
      <c r="TM85" s="22"/>
      <c r="TN85" s="22"/>
      <c r="TO85" s="22"/>
      <c r="TP85" s="22"/>
      <c r="TQ85" s="22"/>
      <c r="TR85" s="22"/>
      <c r="TS85" s="22"/>
      <c r="TT85" s="22"/>
      <c r="TU85" s="22"/>
      <c r="TV85" s="22"/>
      <c r="TW85" s="22"/>
      <c r="TX85" s="22"/>
      <c r="TY85" s="22"/>
      <c r="TZ85" s="22"/>
      <c r="UA85" s="22"/>
      <c r="UB85" s="22"/>
      <c r="UC85" s="22"/>
      <c r="UD85" s="22"/>
      <c r="UE85" s="22"/>
      <c r="UF85" s="22"/>
      <c r="UG85" s="22"/>
      <c r="UH85" s="22"/>
      <c r="UI85" s="22"/>
      <c r="UJ85" s="22"/>
      <c r="UK85" s="22"/>
      <c r="UL85" s="22"/>
      <c r="UM85" s="22"/>
      <c r="UN85" s="22"/>
      <c r="UO85" s="22"/>
      <c r="UP85" s="22"/>
      <c r="UQ85" s="22"/>
      <c r="UR85" s="22"/>
      <c r="US85" s="22"/>
      <c r="UT85" s="22"/>
      <c r="UU85" s="22"/>
      <c r="UV85" s="22"/>
      <c r="UW85" s="22"/>
      <c r="UX85" s="22"/>
      <c r="UY85" s="22"/>
      <c r="UZ85" s="22"/>
      <c r="VA85" s="22"/>
      <c r="VB85" s="22"/>
      <c r="VC85" s="22"/>
      <c r="VD85" s="22"/>
      <c r="VE85" s="22"/>
      <c r="VF85" s="22"/>
      <c r="VG85" s="22"/>
      <c r="VH85" s="22"/>
      <c r="VI85" s="22"/>
      <c r="VJ85" s="22"/>
      <c r="VK85" s="22"/>
      <c r="VL85" s="22"/>
      <c r="VM85" s="22"/>
      <c r="VN85" s="22"/>
      <c r="VO85" s="22"/>
      <c r="VP85" s="22"/>
      <c r="VQ85" s="22"/>
      <c r="VR85" s="22"/>
      <c r="VS85" s="22"/>
      <c r="VT85" s="22"/>
      <c r="VU85" s="22"/>
      <c r="VV85" s="22"/>
      <c r="VW85" s="22"/>
      <c r="VX85" s="22"/>
      <c r="VY85" s="22"/>
      <c r="VZ85" s="22"/>
      <c r="WA85" s="22"/>
      <c r="WB85" s="22"/>
      <c r="WC85" s="22"/>
      <c r="WD85" s="22"/>
      <c r="WE85" s="22"/>
      <c r="WF85" s="22"/>
      <c r="WG85" s="22"/>
      <c r="WH85" s="22"/>
      <c r="WI85" s="22"/>
      <c r="WJ85" s="22"/>
      <c r="WK85" s="22"/>
      <c r="WL85" s="22"/>
      <c r="WM85" s="22"/>
      <c r="WN85" s="22"/>
      <c r="WO85" s="22"/>
      <c r="WP85" s="22"/>
      <c r="WQ85" s="22"/>
      <c r="WR85" s="22"/>
      <c r="WS85" s="22"/>
      <c r="WT85" s="22"/>
      <c r="WU85" s="22"/>
      <c r="WV85" s="22"/>
      <c r="WW85" s="22"/>
      <c r="WX85" s="22"/>
      <c r="WY85" s="22"/>
      <c r="WZ85" s="22"/>
      <c r="XA85" s="22"/>
      <c r="XB85" s="22"/>
      <c r="XC85" s="22"/>
      <c r="XD85" s="22"/>
      <c r="XE85" s="22"/>
      <c r="XF85" s="22"/>
      <c r="XG85" s="22"/>
      <c r="XH85" s="22"/>
      <c r="XI85" s="22"/>
      <c r="XJ85" s="22"/>
      <c r="XK85" s="22"/>
      <c r="XL85" s="22"/>
      <c r="XM85" s="22"/>
      <c r="XN85" s="22"/>
      <c r="XO85" s="22"/>
      <c r="XP85" s="22"/>
      <c r="XQ85" s="22"/>
      <c r="XR85" s="22"/>
      <c r="XS85" s="22"/>
      <c r="XT85" s="22"/>
      <c r="XU85" s="22"/>
      <c r="XV85" s="22"/>
      <c r="XW85" s="22"/>
      <c r="XX85" s="22"/>
      <c r="XY85" s="22"/>
      <c r="XZ85" s="22"/>
      <c r="YA85" s="22"/>
      <c r="YB85" s="22"/>
      <c r="YC85" s="22"/>
      <c r="YD85" s="22"/>
      <c r="YE85" s="22"/>
      <c r="YF85" s="22"/>
      <c r="YG85" s="22"/>
      <c r="YH85" s="22"/>
      <c r="YI85" s="22"/>
      <c r="YJ85" s="22"/>
      <c r="YK85" s="22"/>
      <c r="YL85" s="22"/>
      <c r="YM85" s="22"/>
      <c r="YN85" s="22"/>
      <c r="YO85" s="22"/>
      <c r="YP85" s="22"/>
      <c r="YQ85" s="22"/>
      <c r="YR85" s="22"/>
      <c r="YS85" s="22"/>
      <c r="YT85" s="22"/>
      <c r="YU85" s="22"/>
      <c r="YV85" s="22"/>
      <c r="YW85" s="22"/>
      <c r="YX85" s="22"/>
      <c r="YY85" s="22"/>
      <c r="YZ85" s="22"/>
      <c r="ZA85" s="22"/>
      <c r="ZB85" s="22"/>
      <c r="ZC85" s="22"/>
      <c r="ZD85" s="22"/>
      <c r="ZE85" s="22"/>
      <c r="ZF85" s="22"/>
      <c r="ZG85" s="22"/>
      <c r="ZH85" s="22"/>
      <c r="ZI85" s="22"/>
      <c r="ZJ85" s="22"/>
      <c r="ZK85" s="22"/>
      <c r="ZL85" s="22"/>
      <c r="ZM85" s="22"/>
      <c r="ZN85" s="22"/>
      <c r="ZO85" s="22"/>
      <c r="ZP85" s="22"/>
      <c r="ZQ85" s="22"/>
      <c r="ZR85" s="22"/>
      <c r="ZS85" s="22"/>
      <c r="ZT85" s="22"/>
      <c r="ZU85" s="22"/>
      <c r="ZV85" s="22"/>
      <c r="ZW85" s="22"/>
      <c r="ZX85" s="22"/>
      <c r="ZY85" s="22"/>
      <c r="ZZ85" s="22"/>
      <c r="AAA85" s="22"/>
      <c r="AAB85" s="22"/>
      <c r="AAC85" s="22"/>
      <c r="AAD85" s="22"/>
      <c r="AAE85" s="22"/>
      <c r="AAF85" s="22"/>
      <c r="AAG85" s="22"/>
      <c r="AAH85" s="22"/>
      <c r="AAI85" s="22"/>
      <c r="AAJ85" s="22"/>
      <c r="AAK85" s="22"/>
      <c r="AAL85" s="22"/>
      <c r="AAM85" s="22"/>
      <c r="AAN85" s="22"/>
      <c r="AAO85" s="22"/>
      <c r="AAP85" s="22"/>
      <c r="AAQ85" s="22"/>
      <c r="AAR85" s="22"/>
      <c r="AAS85" s="22"/>
      <c r="AAT85" s="22"/>
      <c r="AAU85" s="22"/>
      <c r="AAV85" s="22"/>
      <c r="AAW85" s="22"/>
      <c r="AAX85" s="22"/>
      <c r="AAY85" s="22"/>
      <c r="AAZ85" s="22"/>
      <c r="ABA85" s="22"/>
      <c r="ABB85" s="22"/>
      <c r="ABC85" s="22"/>
      <c r="ABD85" s="22"/>
      <c r="ABE85" s="22"/>
      <c r="ABF85" s="22"/>
      <c r="ABG85" s="22"/>
      <c r="ABH85" s="22"/>
      <c r="ABI85" s="22"/>
      <c r="ABJ85" s="22"/>
      <c r="ABK85" s="22"/>
      <c r="ABL85" s="22"/>
      <c r="ABM85" s="22"/>
      <c r="ABN85" s="22"/>
      <c r="ABO85" s="22"/>
      <c r="ABP85" s="22"/>
      <c r="ABQ85" s="22"/>
      <c r="ABR85" s="22"/>
      <c r="ABS85" s="22"/>
      <c r="ABT85" s="22"/>
      <c r="ABU85" s="22"/>
      <c r="ABV85" s="22"/>
      <c r="ABW85" s="22"/>
      <c r="ABX85" s="22"/>
      <c r="ABY85" s="22"/>
      <c r="ABZ85" s="22"/>
      <c r="ACA85" s="22"/>
      <c r="ACB85" s="22"/>
      <c r="ACC85" s="22"/>
      <c r="ACD85" s="22"/>
      <c r="ACE85" s="22"/>
      <c r="ACF85" s="22"/>
      <c r="ACG85" s="22"/>
      <c r="ACH85" s="22"/>
      <c r="ACI85" s="22"/>
      <c r="ACJ85" s="22"/>
      <c r="ACK85" s="22"/>
      <c r="ACL85" s="22"/>
      <c r="ACM85" s="22"/>
      <c r="ACN85" s="22"/>
      <c r="ACO85" s="22"/>
      <c r="ACP85" s="22"/>
      <c r="ACQ85" s="22"/>
      <c r="ACR85" s="22"/>
      <c r="ACS85" s="22"/>
      <c r="ACT85" s="22"/>
      <c r="ACU85" s="22"/>
      <c r="ACV85" s="22"/>
      <c r="ACW85" s="22"/>
      <c r="ACX85" s="22"/>
      <c r="ACY85" s="22"/>
      <c r="ACZ85" s="22"/>
      <c r="ADA85" s="22"/>
      <c r="ADB85" s="22"/>
      <c r="ADC85" s="22"/>
      <c r="ADD85" s="22"/>
      <c r="ADE85" s="22"/>
      <c r="ADF85" s="22"/>
      <c r="ADG85" s="22"/>
      <c r="ADH85" s="22"/>
      <c r="ADI85" s="22"/>
      <c r="ADJ85" s="22"/>
      <c r="ADK85" s="22"/>
      <c r="ADL85" s="22"/>
      <c r="ADM85" s="22"/>
      <c r="ADN85" s="22"/>
      <c r="ADO85" s="22"/>
      <c r="ADP85" s="22"/>
      <c r="ADQ85" s="22"/>
      <c r="ADR85" s="22"/>
      <c r="ADS85" s="22"/>
      <c r="ADT85" s="22"/>
      <c r="ADU85" s="22"/>
      <c r="ADV85" s="22"/>
      <c r="ADW85" s="22"/>
      <c r="ADX85" s="22"/>
      <c r="ADY85" s="22"/>
      <c r="ADZ85" s="22"/>
      <c r="AEA85" s="22"/>
      <c r="AEB85" s="22"/>
      <c r="AEC85" s="22"/>
      <c r="AED85" s="22"/>
      <c r="AEE85" s="22"/>
      <c r="AEF85" s="22"/>
      <c r="AEG85" s="22"/>
      <c r="AEH85" s="22"/>
      <c r="AEI85" s="22"/>
      <c r="AEJ85" s="22"/>
      <c r="AEK85" s="22"/>
      <c r="AEL85" s="22"/>
      <c r="AEM85" s="22"/>
      <c r="AEN85" s="22"/>
      <c r="AEO85" s="22"/>
      <c r="AEP85" s="22"/>
      <c r="AEQ85" s="22"/>
      <c r="AER85" s="22"/>
      <c r="AES85" s="22"/>
      <c r="AET85" s="22"/>
      <c r="AEU85" s="22"/>
      <c r="AEV85" s="22"/>
      <c r="AEW85" s="22"/>
      <c r="AEX85" s="22"/>
      <c r="AEY85" s="22"/>
      <c r="AEZ85" s="22"/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/>
      <c r="AFL85" s="22"/>
      <c r="AFM85" s="22"/>
      <c r="AFN85" s="22"/>
      <c r="AFO85" s="22"/>
      <c r="AFP85" s="22"/>
      <c r="AFQ85" s="22"/>
      <c r="AFR85" s="22"/>
    </row>
    <row r="86" spans="1:850" ht="18.75">
      <c r="A86" s="22">
        <v>42053</v>
      </c>
      <c r="B86" s="29">
        <v>15914</v>
      </c>
      <c r="C86" s="29">
        <v>52618</v>
      </c>
      <c r="D86" s="29">
        <v>3461</v>
      </c>
      <c r="E86" s="29">
        <v>5667</v>
      </c>
      <c r="F86" s="29">
        <v>65920</v>
      </c>
      <c r="G86" s="29">
        <v>95480</v>
      </c>
      <c r="H86" s="29">
        <v>627</v>
      </c>
      <c r="I86" s="29">
        <v>36172</v>
      </c>
      <c r="J86" s="29">
        <v>3879</v>
      </c>
      <c r="K86" s="29">
        <v>2538</v>
      </c>
      <c r="L86" s="29">
        <v>1242</v>
      </c>
      <c r="M86" s="29">
        <v>4193</v>
      </c>
      <c r="N86" s="29">
        <v>5266</v>
      </c>
      <c r="O86" s="29">
        <v>7425</v>
      </c>
      <c r="P86" s="29">
        <v>3853</v>
      </c>
      <c r="Q86" s="29">
        <v>729</v>
      </c>
      <c r="R86" s="29">
        <v>172</v>
      </c>
      <c r="S86" s="29">
        <v>1341</v>
      </c>
      <c r="T86" s="40">
        <v>6794</v>
      </c>
      <c r="U86" s="40">
        <v>1155</v>
      </c>
      <c r="V86" s="39">
        <v>7294</v>
      </c>
      <c r="W86" s="39">
        <v>12914</v>
      </c>
      <c r="X86" s="39">
        <v>3952</v>
      </c>
      <c r="Y86" s="40">
        <v>6583</v>
      </c>
      <c r="Z86" s="40">
        <v>48064</v>
      </c>
      <c r="AA86" s="40">
        <v>1377</v>
      </c>
      <c r="AB86" s="39">
        <v>2838</v>
      </c>
      <c r="AC86" s="39">
        <v>35161</v>
      </c>
      <c r="AD86" s="35">
        <v>161</v>
      </c>
      <c r="AE86" s="40">
        <v>10396</v>
      </c>
      <c r="AF86" s="40">
        <v>6213</v>
      </c>
      <c r="AG86" s="40"/>
      <c r="AH86" s="40"/>
      <c r="AI86" s="40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22"/>
      <c r="CV86" s="22"/>
      <c r="EL86" s="22"/>
      <c r="EM86" s="22"/>
      <c r="EN86" s="22"/>
      <c r="EO86" s="22"/>
      <c r="EP86" s="22"/>
      <c r="EQ86" s="22"/>
      <c r="ER86" s="22"/>
      <c r="ES86" s="22"/>
      <c r="ET86" s="22"/>
      <c r="EU86" s="22"/>
      <c r="EV86" s="22"/>
      <c r="EW86" s="22"/>
      <c r="EX86" s="22"/>
      <c r="EY86" s="22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  <c r="FL86" s="22"/>
      <c r="FM86" s="22"/>
      <c r="FN86" s="22"/>
      <c r="FO86" s="22"/>
      <c r="FP86" s="22"/>
      <c r="FQ86" s="22"/>
      <c r="FR86" s="22"/>
      <c r="FS86" s="22"/>
      <c r="FT86" s="22"/>
      <c r="FU86" s="22"/>
      <c r="FV86" s="22"/>
      <c r="FW86" s="22"/>
      <c r="FX86" s="22"/>
      <c r="FY86" s="22"/>
      <c r="FZ86" s="22"/>
      <c r="GA86" s="22"/>
      <c r="GB86" s="22"/>
      <c r="GC86" s="22"/>
      <c r="GD86" s="22"/>
      <c r="GE86" s="22"/>
      <c r="GF86" s="22"/>
      <c r="GG86" s="22"/>
      <c r="GH86" s="22"/>
      <c r="GI86" s="22"/>
      <c r="GJ86" s="22"/>
      <c r="GK86" s="22"/>
      <c r="GL86" s="22"/>
      <c r="GM86" s="22"/>
      <c r="GN86" s="22"/>
      <c r="GO86" s="22"/>
      <c r="GP86" s="22"/>
      <c r="GQ86" s="22"/>
      <c r="GR86" s="22"/>
      <c r="GS86" s="22"/>
      <c r="GT86" s="22"/>
      <c r="GU86" s="22"/>
      <c r="GV86" s="22"/>
      <c r="GW86" s="22"/>
      <c r="GX86" s="22"/>
      <c r="GY86" s="22"/>
      <c r="GZ86" s="22"/>
      <c r="HA86" s="22"/>
      <c r="HB86" s="22"/>
      <c r="HC86" s="22"/>
      <c r="HD86" s="22"/>
      <c r="HE86" s="22"/>
      <c r="HF86" s="22"/>
      <c r="HG86" s="22"/>
      <c r="HH86" s="22"/>
      <c r="HI86" s="22"/>
      <c r="HJ86" s="22"/>
      <c r="HK86" s="22"/>
      <c r="HL86" s="22"/>
      <c r="HM86" s="22"/>
      <c r="HN86" s="22"/>
      <c r="HO86" s="22"/>
      <c r="HP86" s="22"/>
      <c r="HQ86" s="22"/>
      <c r="HR86" s="22"/>
      <c r="HS86" s="22"/>
      <c r="HT86" s="22"/>
      <c r="HU86" s="22"/>
      <c r="HV86" s="22"/>
      <c r="HW86" s="22"/>
      <c r="HX86" s="22"/>
      <c r="HY86" s="22"/>
      <c r="HZ86" s="22"/>
      <c r="IA86" s="22"/>
      <c r="IB86" s="22"/>
      <c r="IC86" s="22"/>
      <c r="ID86" s="22"/>
      <c r="IE86" s="22"/>
      <c r="IF86" s="22"/>
      <c r="IG86" s="22"/>
      <c r="IH86" s="22"/>
      <c r="II86" s="22"/>
      <c r="IJ86" s="22"/>
      <c r="IK86" s="22"/>
      <c r="IL86" s="22"/>
      <c r="IM86" s="22"/>
      <c r="IN86" s="22"/>
      <c r="IO86" s="22"/>
      <c r="IP86" s="22"/>
      <c r="IQ86" s="22"/>
      <c r="IR86" s="22"/>
      <c r="IS86" s="22"/>
      <c r="IT86" s="22"/>
      <c r="IU86" s="22"/>
      <c r="IV86" s="22"/>
      <c r="IW86" s="22"/>
      <c r="IX86" s="22"/>
      <c r="IY86" s="22"/>
      <c r="IZ86" s="22"/>
      <c r="JA86" s="22"/>
      <c r="JB86" s="22"/>
      <c r="JC86" s="22"/>
      <c r="JD86" s="22"/>
      <c r="JE86" s="22"/>
      <c r="JF86" s="22"/>
      <c r="JG86" s="22"/>
      <c r="JH86" s="22"/>
      <c r="JI86" s="22"/>
      <c r="JJ86" s="22"/>
      <c r="JK86" s="22"/>
      <c r="JL86" s="22"/>
      <c r="JM86" s="22"/>
      <c r="JN86" s="22"/>
      <c r="JO86" s="22"/>
      <c r="JP86" s="22"/>
      <c r="JQ86" s="22"/>
      <c r="JR86" s="22"/>
      <c r="JS86" s="22"/>
      <c r="JT86" s="22"/>
      <c r="JU86" s="22"/>
      <c r="JV86" s="22"/>
      <c r="JW86" s="22"/>
      <c r="JX86" s="22"/>
      <c r="JY86" s="22"/>
      <c r="JZ86" s="22"/>
      <c r="KA86" s="22"/>
      <c r="KB86" s="22"/>
      <c r="KC86" s="22"/>
      <c r="KD86" s="22"/>
      <c r="KE86" s="22"/>
      <c r="KF86" s="22"/>
      <c r="KG86" s="22"/>
      <c r="KH86" s="22"/>
      <c r="KI86" s="22"/>
      <c r="KJ86" s="22"/>
      <c r="KK86" s="22"/>
      <c r="KL86" s="22"/>
      <c r="KM86" s="22"/>
      <c r="KN86" s="22"/>
      <c r="KO86" s="22"/>
      <c r="KP86" s="22"/>
      <c r="KQ86" s="22"/>
      <c r="KR86" s="22"/>
      <c r="KS86" s="22"/>
      <c r="KT86" s="22"/>
      <c r="KU86" s="22"/>
      <c r="KV86" s="22"/>
      <c r="KW86" s="22"/>
      <c r="KX86" s="22"/>
      <c r="KY86" s="22"/>
      <c r="KZ86" s="22"/>
      <c r="LA86" s="22"/>
      <c r="LB86" s="22"/>
      <c r="LC86" s="22"/>
      <c r="LD86" s="22"/>
      <c r="LE86" s="22"/>
      <c r="LF86" s="22"/>
      <c r="LG86" s="22"/>
      <c r="LH86" s="22"/>
      <c r="LI86" s="22"/>
      <c r="LJ86" s="22"/>
      <c r="LK86" s="22"/>
      <c r="LL86" s="22"/>
      <c r="LM86" s="22"/>
      <c r="LN86" s="22"/>
      <c r="LO86" s="22"/>
      <c r="LP86" s="22"/>
      <c r="LQ86" s="22"/>
      <c r="LR86" s="22"/>
      <c r="LS86" s="22"/>
      <c r="LT86" s="22"/>
      <c r="LU86" s="22"/>
      <c r="LV86" s="22"/>
      <c r="LW86" s="22"/>
      <c r="LX86" s="22"/>
      <c r="LY86" s="22"/>
      <c r="LZ86" s="22"/>
      <c r="MA86" s="22"/>
      <c r="MB86" s="22"/>
      <c r="MC86" s="22"/>
      <c r="MD86" s="22"/>
      <c r="ME86" s="22"/>
      <c r="MF86" s="22"/>
      <c r="MG86" s="22"/>
      <c r="MH86" s="22"/>
      <c r="MI86" s="22"/>
      <c r="MJ86" s="22"/>
      <c r="MK86" s="22"/>
      <c r="ML86" s="22"/>
      <c r="MM86" s="22"/>
      <c r="MN86" s="22"/>
      <c r="MO86" s="22"/>
      <c r="MP86" s="22"/>
      <c r="MQ86" s="22"/>
      <c r="MR86" s="22"/>
      <c r="MS86" s="22"/>
      <c r="MT86" s="22"/>
      <c r="MU86" s="22"/>
      <c r="MV86" s="22"/>
      <c r="MW86" s="22"/>
      <c r="MX86" s="22"/>
      <c r="MY86" s="22"/>
      <c r="MZ86" s="22"/>
      <c r="NA86" s="22"/>
      <c r="NB86" s="22"/>
      <c r="NC86" s="22"/>
      <c r="ND86" s="22"/>
      <c r="NE86" s="22"/>
      <c r="NF86" s="22"/>
      <c r="NG86" s="22"/>
      <c r="NH86" s="22"/>
      <c r="NI86" s="22"/>
      <c r="NJ86" s="22"/>
      <c r="NK86" s="22"/>
      <c r="NL86" s="22"/>
      <c r="NM86" s="22"/>
      <c r="NN86" s="22"/>
      <c r="NO86" s="22"/>
      <c r="NP86" s="22"/>
      <c r="NQ86" s="22"/>
      <c r="NR86" s="22"/>
      <c r="NS86" s="22"/>
      <c r="NT86" s="22"/>
      <c r="NU86" s="22"/>
      <c r="NV86" s="22"/>
      <c r="NW86" s="22"/>
      <c r="NX86" s="22"/>
      <c r="NY86" s="22"/>
      <c r="NZ86" s="22"/>
      <c r="OA86" s="22"/>
      <c r="OB86" s="22"/>
      <c r="OC86" s="22"/>
      <c r="OD86" s="22"/>
      <c r="OE86" s="22"/>
      <c r="OF86" s="22"/>
      <c r="OG86" s="22"/>
      <c r="OH86" s="22"/>
      <c r="OI86" s="22"/>
      <c r="OJ86" s="22"/>
      <c r="OK86" s="22"/>
      <c r="OL86" s="22"/>
      <c r="OM86" s="22"/>
      <c r="ON86" s="22"/>
      <c r="OO86" s="22"/>
      <c r="OP86" s="22"/>
      <c r="OQ86" s="22"/>
      <c r="OR86" s="22"/>
      <c r="OS86" s="22"/>
      <c r="OT86" s="22"/>
      <c r="OU86" s="22"/>
      <c r="OV86" s="22"/>
      <c r="OW86" s="22"/>
      <c r="OX86" s="22"/>
      <c r="OY86" s="22"/>
      <c r="OZ86" s="22"/>
      <c r="PA86" s="22"/>
      <c r="PB86" s="22"/>
      <c r="PC86" s="22"/>
      <c r="PD86" s="22"/>
      <c r="PE86" s="22"/>
      <c r="PF86" s="22"/>
      <c r="PG86" s="22"/>
      <c r="PH86" s="22"/>
      <c r="PI86" s="22"/>
      <c r="PJ86" s="22"/>
      <c r="PK86" s="22"/>
      <c r="PL86" s="22"/>
      <c r="PM86" s="22"/>
      <c r="PN86" s="22"/>
      <c r="PO86" s="22"/>
      <c r="PP86" s="22"/>
      <c r="PQ86" s="22"/>
      <c r="PR86" s="22"/>
      <c r="PS86" s="22"/>
      <c r="PT86" s="22"/>
      <c r="PU86" s="22"/>
      <c r="PV86" s="22"/>
      <c r="PW86" s="22"/>
      <c r="PX86" s="22"/>
      <c r="PY86" s="22"/>
      <c r="PZ86" s="22"/>
      <c r="QA86" s="22"/>
      <c r="QB86" s="22"/>
      <c r="QC86" s="22"/>
      <c r="QD86" s="22"/>
      <c r="QE86" s="22"/>
      <c r="QF86" s="22"/>
      <c r="QG86" s="22"/>
      <c r="QH86" s="22"/>
      <c r="QI86" s="22"/>
      <c r="QJ86" s="22"/>
      <c r="QK86" s="22"/>
      <c r="QL86" s="22"/>
      <c r="QM86" s="22"/>
      <c r="QN86" s="22"/>
      <c r="QO86" s="22"/>
      <c r="QP86" s="22"/>
      <c r="QQ86" s="22"/>
      <c r="QR86" s="22"/>
      <c r="QS86" s="22"/>
      <c r="QT86" s="22"/>
      <c r="QU86" s="22"/>
      <c r="QV86" s="22"/>
      <c r="QW86" s="22"/>
      <c r="QX86" s="22"/>
      <c r="QY86" s="22"/>
      <c r="QZ86" s="22"/>
      <c r="RA86" s="22"/>
      <c r="RB86" s="22"/>
      <c r="RC86" s="22"/>
      <c r="RD86" s="22"/>
      <c r="RE86" s="22"/>
      <c r="RF86" s="22"/>
      <c r="RG86" s="22"/>
      <c r="RH86" s="22"/>
      <c r="RI86" s="22"/>
      <c r="RJ86" s="22"/>
      <c r="RK86" s="22"/>
      <c r="RL86" s="22"/>
      <c r="RM86" s="22"/>
      <c r="RN86" s="22"/>
      <c r="RO86" s="22"/>
      <c r="RP86" s="22"/>
      <c r="RQ86" s="22"/>
      <c r="RR86" s="22"/>
      <c r="RS86" s="22"/>
      <c r="RT86" s="22"/>
      <c r="RU86" s="22"/>
      <c r="RV86" s="22"/>
      <c r="RW86" s="22"/>
      <c r="RX86" s="22"/>
      <c r="RY86" s="22"/>
      <c r="RZ86" s="22"/>
      <c r="SA86" s="22"/>
      <c r="SB86" s="22"/>
      <c r="SC86" s="22"/>
      <c r="SD86" s="22"/>
      <c r="SE86" s="22"/>
      <c r="SF86" s="22"/>
      <c r="SG86" s="22"/>
      <c r="SH86" s="22"/>
      <c r="SI86" s="22"/>
      <c r="SJ86" s="22"/>
      <c r="SK86" s="22"/>
      <c r="SL86" s="22"/>
      <c r="SM86" s="22"/>
      <c r="SN86" s="22"/>
      <c r="SO86" s="22"/>
      <c r="SP86" s="22"/>
      <c r="SQ86" s="22"/>
      <c r="SR86" s="22"/>
      <c r="SS86" s="22"/>
      <c r="ST86" s="22"/>
      <c r="SU86" s="22"/>
      <c r="SV86" s="22"/>
      <c r="SW86" s="22"/>
      <c r="SX86" s="22"/>
      <c r="SY86" s="22"/>
      <c r="SZ86" s="22"/>
      <c r="TA86" s="22"/>
      <c r="TB86" s="22"/>
      <c r="TC86" s="22"/>
      <c r="TD86" s="22"/>
      <c r="TE86" s="22"/>
      <c r="TF86" s="22"/>
      <c r="TG86" s="22"/>
      <c r="TH86" s="22"/>
      <c r="TI86" s="22"/>
      <c r="TJ86" s="22"/>
      <c r="TK86" s="22"/>
      <c r="TL86" s="22"/>
      <c r="TM86" s="22"/>
      <c r="TN86" s="22"/>
      <c r="TO86" s="22"/>
      <c r="TP86" s="22"/>
      <c r="TQ86" s="22"/>
      <c r="TR86" s="22"/>
      <c r="TS86" s="22"/>
      <c r="TT86" s="22"/>
      <c r="TU86" s="22"/>
      <c r="TV86" s="22"/>
      <c r="TW86" s="22"/>
      <c r="TX86" s="22"/>
      <c r="TY86" s="22"/>
      <c r="TZ86" s="22"/>
      <c r="UA86" s="22"/>
      <c r="UB86" s="22"/>
      <c r="UC86" s="22"/>
      <c r="UD86" s="22"/>
      <c r="UE86" s="22"/>
      <c r="UF86" s="22"/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/>
      <c r="VF86" s="22"/>
      <c r="VG86" s="22"/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/>
      <c r="WC86" s="22"/>
      <c r="WD86" s="22"/>
      <c r="WE86" s="22"/>
      <c r="WF86" s="22"/>
      <c r="WG86" s="22"/>
      <c r="WH86" s="22"/>
      <c r="WI86" s="22"/>
      <c r="WJ86" s="22"/>
      <c r="WK86" s="22"/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/>
      <c r="XR86" s="22"/>
      <c r="XS86" s="22"/>
      <c r="XT86" s="22"/>
      <c r="XU86" s="22"/>
      <c r="XV86" s="22"/>
      <c r="XW86" s="22"/>
      <c r="XX86" s="22"/>
      <c r="XY86" s="22"/>
      <c r="XZ86" s="22"/>
      <c r="YA86" s="22"/>
      <c r="YB86" s="22"/>
      <c r="YC86" s="22"/>
      <c r="YD86" s="22"/>
      <c r="YE86" s="22"/>
      <c r="YF86" s="22"/>
      <c r="YG86" s="22"/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/>
      <c r="YV86" s="22"/>
      <c r="YW86" s="22"/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/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/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/>
      <c r="ABE86" s="22"/>
      <c r="ABF86" s="22"/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/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/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/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/>
      <c r="ADY86" s="22"/>
      <c r="ADZ86" s="22"/>
      <c r="AEA86" s="22"/>
      <c r="AEB86" s="22"/>
      <c r="AEC86" s="22"/>
      <c r="AED86" s="22"/>
      <c r="AEE86" s="22"/>
      <c r="AEF86" s="22"/>
      <c r="AEG86" s="22"/>
      <c r="AEH86" s="22"/>
      <c r="AEI86" s="22"/>
      <c r="AEJ86" s="22"/>
      <c r="AEK86" s="22"/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/>
      <c r="AFP86" s="22"/>
      <c r="AFQ86" s="22"/>
      <c r="AFR86" s="22"/>
    </row>
    <row r="87" spans="1:850" ht="18.75">
      <c r="A87" s="22">
        <v>42052</v>
      </c>
      <c r="B87" s="29">
        <v>23286</v>
      </c>
      <c r="C87" s="29">
        <v>64463</v>
      </c>
      <c r="D87" s="29">
        <v>3648</v>
      </c>
      <c r="E87" s="29">
        <v>8124</v>
      </c>
      <c r="F87" s="29">
        <v>70279</v>
      </c>
      <c r="G87" s="29">
        <v>62418</v>
      </c>
      <c r="H87" s="29">
        <v>974</v>
      </c>
      <c r="I87" s="29">
        <v>36069</v>
      </c>
      <c r="J87" s="29">
        <v>6154</v>
      </c>
      <c r="K87" s="29">
        <v>4060</v>
      </c>
      <c r="L87" s="29">
        <v>2044</v>
      </c>
      <c r="M87" s="29">
        <v>4446</v>
      </c>
      <c r="N87" s="29">
        <v>6479</v>
      </c>
      <c r="O87" s="29">
        <v>6900</v>
      </c>
      <c r="P87" s="29">
        <v>6138</v>
      </c>
      <c r="Q87" s="29">
        <v>1442</v>
      </c>
      <c r="R87" s="29">
        <v>235</v>
      </c>
      <c r="S87" s="29">
        <v>2329</v>
      </c>
      <c r="T87" s="40">
        <v>8612</v>
      </c>
      <c r="U87" s="40">
        <v>2840</v>
      </c>
      <c r="V87" s="39">
        <v>11441</v>
      </c>
      <c r="W87" s="39">
        <v>15790</v>
      </c>
      <c r="X87" s="39">
        <v>4949</v>
      </c>
      <c r="Y87" s="40">
        <v>7121</v>
      </c>
      <c r="Z87" s="40">
        <v>49377</v>
      </c>
      <c r="AA87" s="40">
        <v>3385</v>
      </c>
      <c r="AB87" s="39">
        <v>3847</v>
      </c>
      <c r="AC87" s="39">
        <v>42474</v>
      </c>
      <c r="AD87" s="35">
        <v>362</v>
      </c>
      <c r="AE87" s="40">
        <v>10206</v>
      </c>
      <c r="AF87" s="40">
        <v>6520</v>
      </c>
      <c r="AG87" s="40"/>
      <c r="AH87" s="40"/>
      <c r="AI87" s="40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22"/>
      <c r="CV87" s="22"/>
      <c r="EL87" s="22"/>
      <c r="EM87" s="22"/>
      <c r="EN87" s="22"/>
      <c r="EO87" s="22"/>
      <c r="EP87" s="22"/>
      <c r="EQ87" s="22"/>
      <c r="ER87" s="22"/>
      <c r="ES87" s="22"/>
      <c r="ET87" s="22"/>
      <c r="EU87" s="22"/>
      <c r="EV87" s="22"/>
      <c r="EW87" s="22"/>
      <c r="EX87" s="22"/>
      <c r="EY87" s="22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  <c r="FL87" s="22"/>
      <c r="FM87" s="22"/>
      <c r="FN87" s="22"/>
      <c r="FO87" s="22"/>
      <c r="FP87" s="22"/>
      <c r="FQ87" s="22"/>
      <c r="FR87" s="22"/>
      <c r="FS87" s="22"/>
      <c r="FT87" s="22"/>
      <c r="FU87" s="22"/>
      <c r="FV87" s="22"/>
      <c r="FW87" s="22"/>
      <c r="FX87" s="22"/>
      <c r="FY87" s="22"/>
      <c r="FZ87" s="22"/>
      <c r="GA87" s="22"/>
      <c r="GB87" s="22"/>
      <c r="GC87" s="22"/>
      <c r="GD87" s="22"/>
      <c r="GE87" s="22"/>
      <c r="GF87" s="22"/>
      <c r="GG87" s="22"/>
      <c r="GH87" s="22"/>
      <c r="GI87" s="22"/>
      <c r="GJ87" s="22"/>
      <c r="GK87" s="22"/>
      <c r="GL87" s="22"/>
      <c r="GM87" s="22"/>
      <c r="GN87" s="22"/>
      <c r="GO87" s="22"/>
      <c r="GP87" s="22"/>
      <c r="GQ87" s="22"/>
      <c r="GR87" s="22"/>
      <c r="GS87" s="22"/>
      <c r="GT87" s="22"/>
      <c r="GU87" s="22"/>
      <c r="GV87" s="22"/>
      <c r="GW87" s="22"/>
      <c r="GX87" s="22"/>
      <c r="GY87" s="22"/>
      <c r="GZ87" s="22"/>
      <c r="HA87" s="22"/>
      <c r="HB87" s="22"/>
      <c r="HC87" s="22"/>
      <c r="HD87" s="22"/>
      <c r="HE87" s="22"/>
      <c r="HF87" s="22"/>
      <c r="HG87" s="22"/>
      <c r="HH87" s="22"/>
      <c r="HI87" s="22"/>
      <c r="HJ87" s="22"/>
      <c r="HK87" s="22"/>
      <c r="HL87" s="22"/>
      <c r="HM87" s="22"/>
      <c r="HN87" s="22"/>
      <c r="HO87" s="22"/>
      <c r="HP87" s="22"/>
      <c r="HQ87" s="22"/>
      <c r="HR87" s="22"/>
      <c r="HS87" s="22"/>
      <c r="HT87" s="22"/>
      <c r="HU87" s="22"/>
      <c r="HV87" s="22"/>
      <c r="HW87" s="22"/>
      <c r="HX87" s="22"/>
      <c r="HY87" s="22"/>
      <c r="HZ87" s="22"/>
      <c r="IA87" s="22"/>
      <c r="IB87" s="22"/>
      <c r="IC87" s="22"/>
      <c r="ID87" s="22"/>
      <c r="IE87" s="22"/>
      <c r="IF87" s="22"/>
      <c r="IG87" s="22"/>
      <c r="IH87" s="22"/>
      <c r="II87" s="22"/>
      <c r="IJ87" s="22"/>
      <c r="IK87" s="22"/>
      <c r="IL87" s="22"/>
      <c r="IM87" s="22"/>
      <c r="IN87" s="22"/>
      <c r="IO87" s="22"/>
      <c r="IP87" s="22"/>
      <c r="IQ87" s="22"/>
      <c r="IR87" s="22"/>
      <c r="IS87" s="22"/>
      <c r="IT87" s="22"/>
      <c r="IU87" s="22"/>
      <c r="IV87" s="22"/>
      <c r="IW87" s="22"/>
      <c r="IX87" s="22"/>
      <c r="IY87" s="22"/>
      <c r="IZ87" s="22"/>
      <c r="JA87" s="22"/>
      <c r="JB87" s="22"/>
      <c r="JC87" s="22"/>
      <c r="JD87" s="22"/>
      <c r="JE87" s="22"/>
      <c r="JF87" s="22"/>
      <c r="JG87" s="22"/>
      <c r="JH87" s="22"/>
      <c r="JI87" s="22"/>
      <c r="JJ87" s="22"/>
      <c r="JK87" s="22"/>
      <c r="JL87" s="22"/>
      <c r="JM87" s="22"/>
      <c r="JN87" s="22"/>
      <c r="JO87" s="22"/>
      <c r="JP87" s="22"/>
      <c r="JQ87" s="22"/>
      <c r="JR87" s="22"/>
      <c r="JS87" s="22"/>
      <c r="JT87" s="22"/>
      <c r="JU87" s="22"/>
      <c r="JV87" s="22"/>
      <c r="JW87" s="22"/>
      <c r="JX87" s="22"/>
      <c r="JY87" s="22"/>
      <c r="JZ87" s="22"/>
      <c r="KA87" s="22"/>
      <c r="KB87" s="22"/>
      <c r="KC87" s="22"/>
      <c r="KD87" s="22"/>
      <c r="KE87" s="22"/>
      <c r="KF87" s="22"/>
      <c r="KG87" s="22"/>
      <c r="KH87" s="22"/>
      <c r="KI87" s="22"/>
      <c r="KJ87" s="22"/>
      <c r="KK87" s="22"/>
      <c r="KL87" s="22"/>
      <c r="KM87" s="22"/>
      <c r="KN87" s="22"/>
      <c r="KO87" s="22"/>
      <c r="KP87" s="22"/>
      <c r="KQ87" s="22"/>
      <c r="KR87" s="22"/>
      <c r="KS87" s="22"/>
      <c r="KT87" s="22"/>
      <c r="KU87" s="22"/>
      <c r="KV87" s="22"/>
      <c r="KW87" s="22"/>
      <c r="KX87" s="22"/>
      <c r="KY87" s="22"/>
      <c r="KZ87" s="22"/>
      <c r="LA87" s="22"/>
      <c r="LB87" s="22"/>
      <c r="LC87" s="22"/>
      <c r="LD87" s="22"/>
      <c r="LE87" s="22"/>
      <c r="LF87" s="22"/>
      <c r="LG87" s="22"/>
      <c r="LH87" s="22"/>
      <c r="LI87" s="22"/>
      <c r="LJ87" s="22"/>
      <c r="LK87" s="22"/>
      <c r="LL87" s="22"/>
      <c r="LM87" s="22"/>
      <c r="LN87" s="22"/>
      <c r="LO87" s="22"/>
      <c r="LP87" s="22"/>
      <c r="LQ87" s="22"/>
      <c r="LR87" s="22"/>
      <c r="LS87" s="22"/>
      <c r="LT87" s="22"/>
      <c r="LU87" s="22"/>
      <c r="LV87" s="22"/>
      <c r="LW87" s="22"/>
      <c r="LX87" s="22"/>
      <c r="LY87" s="22"/>
      <c r="LZ87" s="22"/>
      <c r="MA87" s="22"/>
      <c r="MB87" s="22"/>
      <c r="MC87" s="22"/>
      <c r="MD87" s="22"/>
      <c r="ME87" s="22"/>
      <c r="MF87" s="22"/>
      <c r="MG87" s="22"/>
      <c r="MH87" s="22"/>
      <c r="MI87" s="22"/>
      <c r="MJ87" s="22"/>
      <c r="MK87" s="22"/>
      <c r="ML87" s="22"/>
      <c r="MM87" s="22"/>
      <c r="MN87" s="22"/>
      <c r="MO87" s="22"/>
      <c r="MP87" s="22"/>
      <c r="MQ87" s="22"/>
      <c r="MR87" s="22"/>
      <c r="MS87" s="22"/>
      <c r="MT87" s="22"/>
      <c r="MU87" s="22"/>
      <c r="MV87" s="22"/>
      <c r="MW87" s="22"/>
      <c r="MX87" s="22"/>
      <c r="MY87" s="22"/>
      <c r="MZ87" s="22"/>
      <c r="NA87" s="22"/>
      <c r="NB87" s="22"/>
      <c r="NC87" s="22"/>
      <c r="ND87" s="22"/>
      <c r="NE87" s="22"/>
      <c r="NF87" s="22"/>
      <c r="NG87" s="22"/>
      <c r="NH87" s="22"/>
      <c r="NI87" s="22"/>
      <c r="NJ87" s="22"/>
      <c r="NK87" s="22"/>
      <c r="NL87" s="22"/>
      <c r="NM87" s="22"/>
      <c r="NN87" s="22"/>
      <c r="NO87" s="22"/>
      <c r="NP87" s="22"/>
      <c r="NQ87" s="22"/>
      <c r="NR87" s="22"/>
      <c r="NS87" s="22"/>
      <c r="NT87" s="22"/>
      <c r="NU87" s="22"/>
      <c r="NV87" s="22"/>
      <c r="NW87" s="22"/>
      <c r="NX87" s="22"/>
      <c r="NY87" s="22"/>
      <c r="NZ87" s="22"/>
      <c r="OA87" s="22"/>
      <c r="OB87" s="22"/>
      <c r="OC87" s="22"/>
      <c r="OD87" s="22"/>
      <c r="OE87" s="22"/>
      <c r="OF87" s="22"/>
      <c r="OG87" s="22"/>
      <c r="OH87" s="22"/>
      <c r="OI87" s="22"/>
      <c r="OJ87" s="22"/>
      <c r="OK87" s="22"/>
      <c r="OL87" s="22"/>
      <c r="OM87" s="22"/>
      <c r="ON87" s="22"/>
      <c r="OO87" s="22"/>
      <c r="OP87" s="22"/>
      <c r="OQ87" s="22"/>
      <c r="OR87" s="22"/>
      <c r="OS87" s="22"/>
      <c r="OT87" s="22"/>
      <c r="OU87" s="22"/>
      <c r="OV87" s="22"/>
      <c r="OW87" s="22"/>
      <c r="OX87" s="22"/>
      <c r="OY87" s="22"/>
      <c r="OZ87" s="22"/>
      <c r="PA87" s="22"/>
      <c r="PB87" s="22"/>
      <c r="PC87" s="22"/>
      <c r="PD87" s="22"/>
      <c r="PE87" s="22"/>
      <c r="PF87" s="22"/>
      <c r="PG87" s="22"/>
      <c r="PH87" s="22"/>
      <c r="PI87" s="22"/>
      <c r="PJ87" s="22"/>
      <c r="PK87" s="22"/>
      <c r="PL87" s="22"/>
      <c r="PM87" s="22"/>
      <c r="PN87" s="22"/>
      <c r="PO87" s="22"/>
      <c r="PP87" s="22"/>
      <c r="PQ87" s="22"/>
      <c r="PR87" s="22"/>
      <c r="PS87" s="22"/>
      <c r="PT87" s="22"/>
      <c r="PU87" s="22"/>
      <c r="PV87" s="22"/>
      <c r="PW87" s="22"/>
      <c r="PX87" s="22"/>
      <c r="PY87" s="22"/>
      <c r="PZ87" s="22"/>
      <c r="QA87" s="22"/>
      <c r="QB87" s="22"/>
      <c r="QC87" s="22"/>
      <c r="QD87" s="22"/>
      <c r="QE87" s="22"/>
      <c r="QF87" s="22"/>
      <c r="QG87" s="22"/>
      <c r="QH87" s="22"/>
      <c r="QI87" s="22"/>
      <c r="QJ87" s="22"/>
      <c r="QK87" s="22"/>
      <c r="QL87" s="22"/>
      <c r="QM87" s="22"/>
      <c r="QN87" s="22"/>
      <c r="QO87" s="22"/>
      <c r="QP87" s="22"/>
      <c r="QQ87" s="22"/>
      <c r="QR87" s="22"/>
      <c r="QS87" s="22"/>
      <c r="QT87" s="22"/>
      <c r="QU87" s="22"/>
      <c r="QV87" s="22"/>
      <c r="QW87" s="22"/>
      <c r="QX87" s="22"/>
      <c r="QY87" s="22"/>
      <c r="QZ87" s="22"/>
      <c r="RA87" s="22"/>
      <c r="RB87" s="22"/>
      <c r="RC87" s="22"/>
      <c r="RD87" s="22"/>
      <c r="RE87" s="22"/>
      <c r="RF87" s="22"/>
      <c r="RG87" s="22"/>
      <c r="RH87" s="22"/>
      <c r="RI87" s="22"/>
      <c r="RJ87" s="22"/>
      <c r="RK87" s="22"/>
      <c r="RL87" s="22"/>
      <c r="RM87" s="22"/>
      <c r="RN87" s="22"/>
      <c r="RO87" s="22"/>
      <c r="RP87" s="22"/>
      <c r="RQ87" s="22"/>
      <c r="RR87" s="22"/>
      <c r="RS87" s="22"/>
      <c r="RT87" s="22"/>
      <c r="RU87" s="22"/>
      <c r="RV87" s="22"/>
      <c r="RW87" s="22"/>
      <c r="RX87" s="22"/>
      <c r="RY87" s="22"/>
      <c r="RZ87" s="22"/>
      <c r="SA87" s="22"/>
      <c r="SB87" s="22"/>
      <c r="SC87" s="22"/>
      <c r="SD87" s="22"/>
      <c r="SE87" s="22"/>
      <c r="SF87" s="22"/>
      <c r="SG87" s="22"/>
      <c r="SH87" s="22"/>
      <c r="SI87" s="22"/>
      <c r="SJ87" s="22"/>
      <c r="SK87" s="22"/>
      <c r="SL87" s="22"/>
      <c r="SM87" s="22"/>
      <c r="SN87" s="22"/>
      <c r="SO87" s="22"/>
      <c r="SP87" s="22"/>
      <c r="SQ87" s="22"/>
      <c r="SR87" s="22"/>
      <c r="SS87" s="22"/>
      <c r="ST87" s="22"/>
      <c r="SU87" s="22"/>
      <c r="SV87" s="22"/>
      <c r="SW87" s="22"/>
      <c r="SX87" s="22"/>
      <c r="SY87" s="22"/>
      <c r="SZ87" s="22"/>
      <c r="TA87" s="22"/>
      <c r="TB87" s="22"/>
      <c r="TC87" s="22"/>
      <c r="TD87" s="22"/>
      <c r="TE87" s="22"/>
      <c r="TF87" s="22"/>
      <c r="TG87" s="22"/>
      <c r="TH87" s="22"/>
      <c r="TI87" s="22"/>
      <c r="TJ87" s="22"/>
      <c r="TK87" s="22"/>
      <c r="TL87" s="22"/>
      <c r="TM87" s="22"/>
      <c r="TN87" s="22"/>
      <c r="TO87" s="22"/>
      <c r="TP87" s="22"/>
      <c r="TQ87" s="22"/>
      <c r="TR87" s="22"/>
      <c r="TS87" s="22"/>
      <c r="TT87" s="22"/>
      <c r="TU87" s="22"/>
      <c r="TV87" s="22"/>
      <c r="TW87" s="22"/>
      <c r="TX87" s="22"/>
      <c r="TY87" s="22"/>
      <c r="TZ87" s="22"/>
      <c r="UA87" s="22"/>
      <c r="UB87" s="22"/>
      <c r="UC87" s="22"/>
      <c r="UD87" s="22"/>
      <c r="UE87" s="22"/>
      <c r="UF87" s="22"/>
      <c r="UG87" s="22"/>
      <c r="UH87" s="22"/>
      <c r="UI87" s="22"/>
      <c r="UJ87" s="22"/>
      <c r="UK87" s="22"/>
      <c r="UL87" s="22"/>
      <c r="UM87" s="22"/>
      <c r="UN87" s="22"/>
      <c r="UO87" s="22"/>
      <c r="UP87" s="22"/>
      <c r="UQ87" s="22"/>
      <c r="UR87" s="22"/>
      <c r="US87" s="22"/>
      <c r="UT87" s="22"/>
      <c r="UU87" s="22"/>
      <c r="UV87" s="22"/>
      <c r="UW87" s="22"/>
      <c r="UX87" s="22"/>
      <c r="UY87" s="22"/>
      <c r="UZ87" s="22"/>
      <c r="VA87" s="22"/>
      <c r="VB87" s="22"/>
      <c r="VC87" s="22"/>
      <c r="VD87" s="22"/>
      <c r="VE87" s="22"/>
      <c r="VF87" s="22"/>
      <c r="VG87" s="22"/>
      <c r="VH87" s="22"/>
      <c r="VI87" s="22"/>
      <c r="VJ87" s="22"/>
      <c r="VK87" s="22"/>
      <c r="VL87" s="22"/>
      <c r="VM87" s="22"/>
      <c r="VN87" s="22"/>
      <c r="VO87" s="22"/>
      <c r="VP87" s="22"/>
      <c r="VQ87" s="22"/>
      <c r="VR87" s="22"/>
      <c r="VS87" s="22"/>
      <c r="VT87" s="22"/>
      <c r="VU87" s="22"/>
      <c r="VV87" s="22"/>
      <c r="VW87" s="22"/>
      <c r="VX87" s="22"/>
      <c r="VY87" s="22"/>
      <c r="VZ87" s="22"/>
      <c r="WA87" s="22"/>
      <c r="WB87" s="22"/>
      <c r="WC87" s="22"/>
      <c r="WD87" s="22"/>
      <c r="WE87" s="22"/>
      <c r="WF87" s="22"/>
      <c r="WG87" s="22"/>
      <c r="WH87" s="22"/>
      <c r="WI87" s="22"/>
      <c r="WJ87" s="22"/>
      <c r="WK87" s="22"/>
      <c r="WL87" s="22"/>
      <c r="WM87" s="22"/>
      <c r="WN87" s="22"/>
      <c r="WO87" s="22"/>
      <c r="WP87" s="22"/>
      <c r="WQ87" s="22"/>
      <c r="WR87" s="22"/>
      <c r="WS87" s="22"/>
      <c r="WT87" s="22"/>
      <c r="WU87" s="22"/>
      <c r="WV87" s="22"/>
      <c r="WW87" s="22"/>
      <c r="WX87" s="22"/>
      <c r="WY87" s="22"/>
      <c r="WZ87" s="22"/>
      <c r="XA87" s="22"/>
      <c r="XB87" s="22"/>
      <c r="XC87" s="22"/>
      <c r="XD87" s="22"/>
      <c r="XE87" s="22"/>
      <c r="XF87" s="22"/>
      <c r="XG87" s="22"/>
      <c r="XH87" s="22"/>
      <c r="XI87" s="22"/>
      <c r="XJ87" s="22"/>
      <c r="XK87" s="22"/>
      <c r="XL87" s="22"/>
      <c r="XM87" s="22"/>
      <c r="XN87" s="22"/>
      <c r="XO87" s="22"/>
      <c r="XP87" s="22"/>
      <c r="XQ87" s="22"/>
      <c r="XR87" s="22"/>
      <c r="XS87" s="22"/>
      <c r="XT87" s="22"/>
      <c r="XU87" s="22"/>
      <c r="XV87" s="22"/>
      <c r="XW87" s="22"/>
      <c r="XX87" s="22"/>
      <c r="XY87" s="22"/>
      <c r="XZ87" s="22"/>
      <c r="YA87" s="22"/>
      <c r="YB87" s="22"/>
      <c r="YC87" s="22"/>
      <c r="YD87" s="22"/>
      <c r="YE87" s="22"/>
      <c r="YF87" s="22"/>
      <c r="YG87" s="22"/>
      <c r="YH87" s="22"/>
      <c r="YI87" s="22"/>
      <c r="YJ87" s="22"/>
      <c r="YK87" s="22"/>
      <c r="YL87" s="22"/>
      <c r="YM87" s="22"/>
      <c r="YN87" s="22"/>
      <c r="YO87" s="22"/>
      <c r="YP87" s="22"/>
      <c r="YQ87" s="22"/>
      <c r="YR87" s="22"/>
      <c r="YS87" s="22"/>
      <c r="YT87" s="22"/>
      <c r="YU87" s="22"/>
      <c r="YV87" s="22"/>
      <c r="YW87" s="22"/>
      <c r="YX87" s="22"/>
      <c r="YY87" s="22"/>
      <c r="YZ87" s="22"/>
      <c r="ZA87" s="22"/>
      <c r="ZB87" s="22"/>
      <c r="ZC87" s="22"/>
      <c r="ZD87" s="22"/>
      <c r="ZE87" s="22"/>
      <c r="ZF87" s="22"/>
      <c r="ZG87" s="22"/>
      <c r="ZH87" s="22"/>
      <c r="ZI87" s="22"/>
      <c r="ZJ87" s="22"/>
      <c r="ZK87" s="22"/>
      <c r="ZL87" s="22"/>
      <c r="ZM87" s="22"/>
      <c r="ZN87" s="22"/>
      <c r="ZO87" s="22"/>
      <c r="ZP87" s="22"/>
      <c r="ZQ87" s="22"/>
      <c r="ZR87" s="22"/>
      <c r="ZS87" s="22"/>
      <c r="ZT87" s="22"/>
      <c r="ZU87" s="22"/>
      <c r="ZV87" s="22"/>
      <c r="ZW87" s="22"/>
      <c r="ZX87" s="22"/>
      <c r="ZY87" s="22"/>
      <c r="ZZ87" s="22"/>
      <c r="AAA87" s="22"/>
      <c r="AAB87" s="22"/>
      <c r="AAC87" s="22"/>
      <c r="AAD87" s="22"/>
      <c r="AAE87" s="22"/>
      <c r="AAF87" s="22"/>
      <c r="AAG87" s="22"/>
      <c r="AAH87" s="22"/>
      <c r="AAI87" s="22"/>
      <c r="AAJ87" s="22"/>
      <c r="AAK87" s="22"/>
      <c r="AAL87" s="22"/>
      <c r="AAM87" s="22"/>
      <c r="AAN87" s="22"/>
      <c r="AAO87" s="22"/>
      <c r="AAP87" s="22"/>
      <c r="AAQ87" s="22"/>
      <c r="AAR87" s="22"/>
      <c r="AAS87" s="22"/>
      <c r="AAT87" s="22"/>
      <c r="AAU87" s="22"/>
      <c r="AAV87" s="22"/>
      <c r="AAW87" s="22"/>
      <c r="AAX87" s="22"/>
      <c r="AAY87" s="22"/>
      <c r="AAZ87" s="22"/>
      <c r="ABA87" s="22"/>
      <c r="ABB87" s="22"/>
      <c r="ABC87" s="22"/>
      <c r="ABD87" s="22"/>
      <c r="ABE87" s="22"/>
      <c r="ABF87" s="22"/>
      <c r="ABG87" s="22"/>
      <c r="ABH87" s="22"/>
      <c r="ABI87" s="22"/>
      <c r="ABJ87" s="22"/>
      <c r="ABK87" s="22"/>
      <c r="ABL87" s="22"/>
      <c r="ABM87" s="22"/>
      <c r="ABN87" s="22"/>
      <c r="ABO87" s="22"/>
      <c r="ABP87" s="22"/>
      <c r="ABQ87" s="22"/>
      <c r="ABR87" s="22"/>
      <c r="ABS87" s="22"/>
      <c r="ABT87" s="22"/>
      <c r="ABU87" s="22"/>
      <c r="ABV87" s="22"/>
      <c r="ABW87" s="22"/>
      <c r="ABX87" s="22"/>
      <c r="ABY87" s="22"/>
      <c r="ABZ87" s="22"/>
      <c r="ACA87" s="22"/>
      <c r="ACB87" s="22"/>
      <c r="ACC87" s="22"/>
      <c r="ACD87" s="22"/>
      <c r="ACE87" s="22"/>
      <c r="ACF87" s="22"/>
      <c r="ACG87" s="22"/>
      <c r="ACH87" s="22"/>
      <c r="ACI87" s="22"/>
      <c r="ACJ87" s="22"/>
      <c r="ACK87" s="22"/>
      <c r="ACL87" s="22"/>
      <c r="ACM87" s="22"/>
      <c r="ACN87" s="22"/>
      <c r="ACO87" s="22"/>
      <c r="ACP87" s="22"/>
      <c r="ACQ87" s="22"/>
      <c r="ACR87" s="22"/>
      <c r="ACS87" s="22"/>
      <c r="ACT87" s="22"/>
      <c r="ACU87" s="22"/>
      <c r="ACV87" s="22"/>
      <c r="ACW87" s="22"/>
      <c r="ACX87" s="22"/>
      <c r="ACY87" s="22"/>
      <c r="ACZ87" s="22"/>
      <c r="ADA87" s="22"/>
      <c r="ADB87" s="22"/>
      <c r="ADC87" s="22"/>
      <c r="ADD87" s="22"/>
      <c r="ADE87" s="22"/>
      <c r="ADF87" s="22"/>
      <c r="ADG87" s="22"/>
      <c r="ADH87" s="22"/>
      <c r="ADI87" s="22"/>
      <c r="ADJ87" s="22"/>
      <c r="ADK87" s="22"/>
      <c r="ADL87" s="22"/>
      <c r="ADM87" s="22"/>
      <c r="ADN87" s="22"/>
      <c r="ADO87" s="22"/>
      <c r="ADP87" s="22"/>
      <c r="ADQ87" s="22"/>
      <c r="ADR87" s="22"/>
      <c r="ADS87" s="22"/>
      <c r="ADT87" s="22"/>
      <c r="ADU87" s="22"/>
      <c r="ADV87" s="22"/>
      <c r="ADW87" s="22"/>
      <c r="ADX87" s="22"/>
      <c r="ADY87" s="22"/>
      <c r="ADZ87" s="22"/>
      <c r="AEA87" s="22"/>
      <c r="AEB87" s="22"/>
      <c r="AEC87" s="22"/>
      <c r="AED87" s="22"/>
      <c r="AEE87" s="22"/>
      <c r="AEF87" s="22"/>
      <c r="AEG87" s="22"/>
      <c r="AEH87" s="22"/>
      <c r="AEI87" s="22"/>
      <c r="AEJ87" s="22"/>
      <c r="AEK87" s="22"/>
      <c r="AEL87" s="22"/>
      <c r="AEM87" s="22"/>
      <c r="AEN87" s="22"/>
      <c r="AEO87" s="22"/>
      <c r="AEP87" s="22"/>
      <c r="AEQ87" s="22"/>
      <c r="AER87" s="22"/>
      <c r="AES87" s="22"/>
      <c r="AET87" s="22"/>
      <c r="AEU87" s="22"/>
      <c r="AEV87" s="22"/>
      <c r="AEW87" s="22"/>
      <c r="AEX87" s="22"/>
      <c r="AEY87" s="22"/>
      <c r="AEZ87" s="22"/>
      <c r="AFA87" s="22"/>
      <c r="AFB87" s="22"/>
      <c r="AFC87" s="22"/>
      <c r="AFD87" s="22"/>
      <c r="AFE87" s="22"/>
      <c r="AFF87" s="22"/>
      <c r="AFG87" s="22"/>
      <c r="AFH87" s="22"/>
      <c r="AFI87" s="22"/>
      <c r="AFJ87" s="22"/>
      <c r="AFK87" s="22"/>
      <c r="AFL87" s="22"/>
      <c r="AFM87" s="22"/>
      <c r="AFN87" s="22"/>
      <c r="AFO87" s="22"/>
      <c r="AFP87" s="22"/>
      <c r="AFQ87" s="22"/>
      <c r="AFR87" s="22"/>
    </row>
    <row r="88" spans="1:850" ht="18.75">
      <c r="A88" s="22">
        <v>42051</v>
      </c>
      <c r="B88" s="29">
        <v>29398</v>
      </c>
      <c r="C88" s="29">
        <v>71073</v>
      </c>
      <c r="D88" s="29">
        <v>3558</v>
      </c>
      <c r="E88" s="29">
        <v>9574</v>
      </c>
      <c r="F88" s="29">
        <v>73900</v>
      </c>
      <c r="G88" s="29">
        <v>65905</v>
      </c>
      <c r="H88" s="29">
        <v>1105</v>
      </c>
      <c r="I88" s="29">
        <v>35575</v>
      </c>
      <c r="J88" s="29">
        <v>7520</v>
      </c>
      <c r="K88" s="29">
        <v>5240</v>
      </c>
      <c r="L88" s="29">
        <v>2496</v>
      </c>
      <c r="M88" s="29">
        <v>4700</v>
      </c>
      <c r="N88" s="29">
        <v>9520</v>
      </c>
      <c r="O88" s="29">
        <v>7459</v>
      </c>
      <c r="P88" s="29">
        <v>7945</v>
      </c>
      <c r="Q88" s="29">
        <v>2112</v>
      </c>
      <c r="R88" s="29">
        <v>305</v>
      </c>
      <c r="S88" s="29">
        <v>3231</v>
      </c>
      <c r="T88" s="40">
        <v>9469</v>
      </c>
      <c r="U88" s="40">
        <v>4928</v>
      </c>
      <c r="V88" s="39">
        <v>11039</v>
      </c>
      <c r="W88" s="39">
        <v>17856</v>
      </c>
      <c r="X88" s="39">
        <v>5449</v>
      </c>
      <c r="Y88" s="40">
        <v>7244</v>
      </c>
      <c r="Z88" s="40">
        <v>53289</v>
      </c>
      <c r="AA88" s="40">
        <v>4366</v>
      </c>
      <c r="AB88" s="39">
        <v>4447</v>
      </c>
      <c r="AC88" s="39">
        <v>45607</v>
      </c>
      <c r="AD88" s="35">
        <v>438</v>
      </c>
      <c r="AE88" s="40">
        <v>10579</v>
      </c>
      <c r="AF88" s="40">
        <v>6560</v>
      </c>
      <c r="AG88" s="40"/>
      <c r="AH88" s="40"/>
      <c r="AI88" s="40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22"/>
      <c r="CV88" s="22"/>
      <c r="EL88" s="22"/>
      <c r="EM88" s="22"/>
      <c r="EN88" s="22"/>
      <c r="EO88" s="22"/>
      <c r="EP88" s="22"/>
      <c r="EQ88" s="22"/>
      <c r="ER88" s="22"/>
      <c r="ES88" s="22"/>
      <c r="ET88" s="22"/>
      <c r="EU88" s="22"/>
      <c r="EV88" s="22"/>
      <c r="EW88" s="22"/>
      <c r="EX88" s="22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  <c r="FL88" s="22"/>
      <c r="FM88" s="22"/>
      <c r="FN88" s="22"/>
      <c r="FO88" s="22"/>
      <c r="FP88" s="22"/>
      <c r="FQ88" s="22"/>
      <c r="FR88" s="22"/>
      <c r="FS88" s="22"/>
      <c r="FT88" s="22"/>
      <c r="FU88" s="22"/>
      <c r="FV88" s="22"/>
      <c r="FW88" s="22"/>
      <c r="FX88" s="22"/>
      <c r="FY88" s="22"/>
      <c r="FZ88" s="22"/>
      <c r="GA88" s="22"/>
      <c r="GB88" s="22"/>
      <c r="GC88" s="22"/>
      <c r="GD88" s="22"/>
      <c r="GE88" s="22"/>
      <c r="GF88" s="22"/>
      <c r="GG88" s="22"/>
      <c r="GH88" s="22"/>
      <c r="GI88" s="22"/>
      <c r="GJ88" s="22"/>
      <c r="GK88" s="22"/>
      <c r="GL88" s="22"/>
      <c r="GM88" s="22"/>
      <c r="GN88" s="22"/>
      <c r="GO88" s="22"/>
      <c r="GP88" s="22"/>
      <c r="GQ88" s="22"/>
      <c r="GR88" s="22"/>
      <c r="GS88" s="22"/>
      <c r="GT88" s="22"/>
      <c r="GU88" s="22"/>
      <c r="GV88" s="22"/>
      <c r="GW88" s="22"/>
      <c r="GX88" s="22"/>
      <c r="GY88" s="22"/>
      <c r="GZ88" s="22"/>
      <c r="HA88" s="22"/>
      <c r="HB88" s="22"/>
      <c r="HC88" s="22"/>
      <c r="HD88" s="22"/>
      <c r="HE88" s="22"/>
      <c r="HF88" s="22"/>
      <c r="HG88" s="22"/>
      <c r="HH88" s="22"/>
      <c r="HI88" s="22"/>
      <c r="HJ88" s="22"/>
      <c r="HK88" s="22"/>
      <c r="HL88" s="22"/>
      <c r="HM88" s="22"/>
      <c r="HN88" s="22"/>
      <c r="HO88" s="22"/>
      <c r="HP88" s="22"/>
      <c r="HQ88" s="22"/>
      <c r="HR88" s="22"/>
      <c r="HS88" s="22"/>
      <c r="HT88" s="22"/>
      <c r="HU88" s="22"/>
      <c r="HV88" s="22"/>
      <c r="HW88" s="22"/>
      <c r="HX88" s="22"/>
      <c r="HY88" s="22"/>
      <c r="HZ88" s="22"/>
      <c r="IA88" s="22"/>
      <c r="IB88" s="22"/>
      <c r="IC88" s="22"/>
      <c r="ID88" s="22"/>
      <c r="IE88" s="22"/>
      <c r="IF88" s="22"/>
      <c r="IG88" s="22"/>
      <c r="IH88" s="22"/>
      <c r="II88" s="22"/>
      <c r="IJ88" s="22"/>
      <c r="IK88" s="22"/>
      <c r="IL88" s="22"/>
      <c r="IM88" s="22"/>
      <c r="IN88" s="22"/>
      <c r="IO88" s="22"/>
      <c r="IP88" s="22"/>
      <c r="IQ88" s="22"/>
      <c r="IR88" s="22"/>
      <c r="IS88" s="22"/>
      <c r="IT88" s="22"/>
      <c r="IU88" s="22"/>
      <c r="IV88" s="22"/>
      <c r="IW88" s="22"/>
      <c r="IX88" s="22"/>
      <c r="IY88" s="22"/>
      <c r="IZ88" s="22"/>
      <c r="JA88" s="22"/>
      <c r="JB88" s="22"/>
      <c r="JC88" s="22"/>
      <c r="JD88" s="22"/>
      <c r="JE88" s="22"/>
      <c r="JF88" s="22"/>
      <c r="JG88" s="22"/>
      <c r="JH88" s="22"/>
      <c r="JI88" s="22"/>
      <c r="JJ88" s="22"/>
      <c r="JK88" s="22"/>
      <c r="JL88" s="22"/>
      <c r="JM88" s="22"/>
      <c r="JN88" s="22"/>
      <c r="JO88" s="22"/>
      <c r="JP88" s="22"/>
      <c r="JQ88" s="22"/>
      <c r="JR88" s="22"/>
      <c r="JS88" s="22"/>
      <c r="JT88" s="22"/>
      <c r="JU88" s="22"/>
      <c r="JV88" s="22"/>
      <c r="JW88" s="22"/>
      <c r="JX88" s="22"/>
      <c r="JY88" s="22"/>
      <c r="JZ88" s="22"/>
      <c r="KA88" s="22"/>
      <c r="KB88" s="22"/>
      <c r="KC88" s="22"/>
      <c r="KD88" s="22"/>
      <c r="KE88" s="22"/>
      <c r="KF88" s="22"/>
      <c r="KG88" s="22"/>
      <c r="KH88" s="22"/>
      <c r="KI88" s="22"/>
      <c r="KJ88" s="22"/>
      <c r="KK88" s="22"/>
      <c r="KL88" s="22"/>
      <c r="KM88" s="22"/>
      <c r="KN88" s="22"/>
      <c r="KO88" s="22"/>
      <c r="KP88" s="22"/>
      <c r="KQ88" s="22"/>
      <c r="KR88" s="22"/>
      <c r="KS88" s="22"/>
      <c r="KT88" s="22"/>
      <c r="KU88" s="22"/>
      <c r="KV88" s="22"/>
      <c r="KW88" s="22"/>
      <c r="KX88" s="22"/>
      <c r="KY88" s="22"/>
      <c r="KZ88" s="22"/>
      <c r="LA88" s="22"/>
      <c r="LB88" s="22"/>
      <c r="LC88" s="22"/>
      <c r="LD88" s="22"/>
      <c r="LE88" s="22"/>
      <c r="LF88" s="22"/>
      <c r="LG88" s="22"/>
      <c r="LH88" s="22"/>
      <c r="LI88" s="22"/>
      <c r="LJ88" s="22"/>
      <c r="LK88" s="22"/>
      <c r="LL88" s="22"/>
      <c r="LM88" s="22"/>
      <c r="LN88" s="22"/>
      <c r="LO88" s="22"/>
      <c r="LP88" s="22"/>
      <c r="LQ88" s="22"/>
      <c r="LR88" s="22"/>
      <c r="LS88" s="22"/>
      <c r="LT88" s="22"/>
      <c r="LU88" s="22"/>
      <c r="LV88" s="22"/>
      <c r="LW88" s="22"/>
      <c r="LX88" s="22"/>
      <c r="LY88" s="22"/>
      <c r="LZ88" s="22"/>
      <c r="MA88" s="22"/>
      <c r="MB88" s="22"/>
      <c r="MC88" s="22"/>
      <c r="MD88" s="22"/>
      <c r="ME88" s="22"/>
      <c r="MF88" s="22"/>
      <c r="MG88" s="22"/>
      <c r="MH88" s="22"/>
      <c r="MI88" s="22"/>
      <c r="MJ88" s="22"/>
      <c r="MK88" s="22"/>
      <c r="ML88" s="22"/>
      <c r="MM88" s="22"/>
      <c r="MN88" s="22"/>
      <c r="MO88" s="22"/>
      <c r="MP88" s="22"/>
      <c r="MQ88" s="22"/>
      <c r="MR88" s="22"/>
      <c r="MS88" s="22"/>
      <c r="MT88" s="22"/>
      <c r="MU88" s="22"/>
      <c r="MV88" s="22"/>
      <c r="MW88" s="22"/>
      <c r="MX88" s="22"/>
      <c r="MY88" s="22"/>
      <c r="MZ88" s="22"/>
      <c r="NA88" s="22"/>
      <c r="NB88" s="22"/>
      <c r="NC88" s="22"/>
      <c r="ND88" s="22"/>
      <c r="NE88" s="22"/>
      <c r="NF88" s="22"/>
      <c r="NG88" s="22"/>
      <c r="NH88" s="22"/>
      <c r="NI88" s="22"/>
      <c r="NJ88" s="22"/>
      <c r="NK88" s="22"/>
      <c r="NL88" s="22"/>
      <c r="NM88" s="22"/>
      <c r="NN88" s="22"/>
      <c r="NO88" s="22"/>
      <c r="NP88" s="22"/>
      <c r="NQ88" s="22"/>
      <c r="NR88" s="22"/>
      <c r="NS88" s="22"/>
      <c r="NT88" s="22"/>
      <c r="NU88" s="22"/>
      <c r="NV88" s="22"/>
      <c r="NW88" s="22"/>
      <c r="NX88" s="22"/>
      <c r="NY88" s="22"/>
      <c r="NZ88" s="22"/>
      <c r="OA88" s="22"/>
      <c r="OB88" s="22"/>
      <c r="OC88" s="22"/>
      <c r="OD88" s="22"/>
      <c r="OE88" s="22"/>
      <c r="OF88" s="22"/>
      <c r="OG88" s="22"/>
      <c r="OH88" s="22"/>
      <c r="OI88" s="22"/>
      <c r="OJ88" s="22"/>
      <c r="OK88" s="22"/>
      <c r="OL88" s="22"/>
      <c r="OM88" s="22"/>
      <c r="ON88" s="22"/>
      <c r="OO88" s="22"/>
      <c r="OP88" s="22"/>
      <c r="OQ88" s="22"/>
      <c r="OR88" s="22"/>
      <c r="OS88" s="22"/>
      <c r="OT88" s="22"/>
      <c r="OU88" s="22"/>
      <c r="OV88" s="22"/>
      <c r="OW88" s="22"/>
      <c r="OX88" s="22"/>
      <c r="OY88" s="22"/>
      <c r="OZ88" s="22"/>
      <c r="PA88" s="22"/>
      <c r="PB88" s="22"/>
      <c r="PC88" s="22"/>
      <c r="PD88" s="22"/>
      <c r="PE88" s="22"/>
      <c r="PF88" s="22"/>
      <c r="PG88" s="22"/>
      <c r="PH88" s="22"/>
      <c r="PI88" s="22"/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/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/>
      <c r="QO88" s="22"/>
      <c r="QP88" s="22"/>
      <c r="QQ88" s="22"/>
      <c r="QR88" s="22"/>
      <c r="QS88" s="22"/>
      <c r="QT88" s="22"/>
      <c r="QU88" s="22"/>
      <c r="QV88" s="22"/>
      <c r="QW88" s="22"/>
      <c r="QX88" s="22"/>
      <c r="QY88" s="22"/>
      <c r="QZ88" s="22"/>
      <c r="RA88" s="22"/>
      <c r="RB88" s="22"/>
      <c r="RC88" s="22"/>
      <c r="RD88" s="22"/>
      <c r="RE88" s="22"/>
      <c r="RF88" s="22"/>
      <c r="RG88" s="22"/>
      <c r="RH88" s="22"/>
      <c r="RI88" s="22"/>
      <c r="RJ88" s="22"/>
      <c r="RK88" s="22"/>
      <c r="RL88" s="22"/>
      <c r="RM88" s="22"/>
      <c r="RN88" s="22"/>
      <c r="RO88" s="22"/>
      <c r="RP88" s="22"/>
      <c r="RQ88" s="22"/>
      <c r="RR88" s="22"/>
      <c r="RS88" s="22"/>
      <c r="RT88" s="22"/>
      <c r="RU88" s="22"/>
      <c r="RV88" s="22"/>
      <c r="RW88" s="22"/>
      <c r="RX88" s="22"/>
      <c r="RY88" s="22"/>
      <c r="RZ88" s="22"/>
      <c r="SA88" s="22"/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/>
      <c r="SN88" s="22"/>
      <c r="SO88" s="22"/>
      <c r="SP88" s="22"/>
      <c r="SQ88" s="22"/>
      <c r="SR88" s="22"/>
      <c r="SS88" s="22"/>
      <c r="ST88" s="22"/>
      <c r="SU88" s="22"/>
      <c r="SV88" s="22"/>
      <c r="SW88" s="22"/>
      <c r="SX88" s="22"/>
      <c r="SY88" s="22"/>
      <c r="SZ88" s="22"/>
      <c r="TA88" s="22"/>
      <c r="TB88" s="22"/>
      <c r="TC88" s="22"/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/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/>
      <c r="UD88" s="22"/>
      <c r="UE88" s="22"/>
      <c r="UF88" s="22"/>
      <c r="UG88" s="22"/>
      <c r="UH88" s="22"/>
      <c r="UI88" s="22"/>
      <c r="UJ88" s="22"/>
      <c r="UK88" s="22"/>
      <c r="UL88" s="22"/>
      <c r="UM88" s="22"/>
      <c r="UN88" s="22"/>
      <c r="UO88" s="22"/>
      <c r="UP88" s="22"/>
      <c r="UQ88" s="22"/>
      <c r="UR88" s="22"/>
      <c r="US88" s="22"/>
      <c r="UT88" s="22"/>
      <c r="UU88" s="22"/>
      <c r="UV88" s="22"/>
      <c r="UW88" s="22"/>
      <c r="UX88" s="22"/>
      <c r="UY88" s="22"/>
      <c r="UZ88" s="22"/>
      <c r="VA88" s="22"/>
      <c r="VB88" s="22"/>
      <c r="VC88" s="22"/>
      <c r="VD88" s="22"/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/>
      <c r="VT88" s="22"/>
      <c r="VU88" s="22"/>
      <c r="VV88" s="22"/>
      <c r="VW88" s="22"/>
      <c r="VX88" s="22"/>
      <c r="VY88" s="22"/>
      <c r="VZ88" s="22"/>
      <c r="WA88" s="22"/>
      <c r="WB88" s="22"/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/>
      <c r="WQ88" s="22"/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/>
      <c r="XT88" s="22"/>
      <c r="XU88" s="22"/>
      <c r="XV88" s="22"/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/>
      <c r="ZE88" s="22"/>
      <c r="ZF88" s="22"/>
      <c r="ZG88" s="22"/>
      <c r="ZH88" s="22"/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/>
      <c r="ZW88" s="22"/>
      <c r="ZX88" s="22"/>
      <c r="ZY88" s="22"/>
      <c r="ZZ88" s="22"/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/>
      <c r="AAO88" s="22"/>
      <c r="AAP88" s="22"/>
      <c r="AAQ88" s="22"/>
      <c r="AAR88" s="22"/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/>
      <c r="ABK88" s="22"/>
      <c r="ABL88" s="22"/>
      <c r="ABM88" s="22"/>
      <c r="ABN88" s="22"/>
      <c r="ABO88" s="22"/>
      <c r="ABP88" s="22"/>
      <c r="ABQ88" s="22"/>
      <c r="ABR88" s="22"/>
      <c r="ABS88" s="22"/>
      <c r="ABT88" s="22"/>
      <c r="ABU88" s="22"/>
      <c r="ABV88" s="22"/>
      <c r="ABW88" s="22"/>
      <c r="ABX88" s="22"/>
      <c r="ABY88" s="22"/>
      <c r="ABZ88" s="22"/>
      <c r="ACA88" s="22"/>
      <c r="ACB88" s="22"/>
      <c r="ACC88" s="22"/>
      <c r="ACD88" s="22"/>
      <c r="ACE88" s="22"/>
      <c r="ACF88" s="22"/>
      <c r="ACG88" s="22"/>
      <c r="ACH88" s="22"/>
      <c r="ACI88" s="22"/>
      <c r="ACJ88" s="22"/>
      <c r="ACK88" s="22"/>
      <c r="ACL88" s="22"/>
      <c r="ACM88" s="22"/>
      <c r="ACN88" s="22"/>
      <c r="ACO88" s="22"/>
      <c r="ACP88" s="22"/>
      <c r="ACQ88" s="22"/>
      <c r="ACR88" s="22"/>
      <c r="ACS88" s="22"/>
      <c r="ACT88" s="22"/>
      <c r="ACU88" s="22"/>
      <c r="ACV88" s="22"/>
      <c r="ACW88" s="22"/>
      <c r="ACX88" s="22"/>
      <c r="ACY88" s="22"/>
      <c r="ACZ88" s="22"/>
      <c r="ADA88" s="22"/>
      <c r="ADB88" s="22"/>
      <c r="ADC88" s="22"/>
      <c r="ADD88" s="22"/>
      <c r="ADE88" s="22"/>
      <c r="ADF88" s="22"/>
      <c r="ADG88" s="22"/>
      <c r="ADH88" s="22"/>
      <c r="ADI88" s="22"/>
      <c r="ADJ88" s="22"/>
      <c r="ADK88" s="22"/>
      <c r="ADL88" s="22"/>
      <c r="ADM88" s="22"/>
      <c r="ADN88" s="22"/>
      <c r="ADO88" s="22"/>
      <c r="ADP88" s="22"/>
      <c r="ADQ88" s="22"/>
      <c r="ADR88" s="22"/>
      <c r="ADS88" s="22"/>
      <c r="ADT88" s="22"/>
      <c r="ADU88" s="22"/>
      <c r="ADV88" s="22"/>
      <c r="ADW88" s="22"/>
      <c r="ADX88" s="22"/>
      <c r="ADY88" s="22"/>
      <c r="ADZ88" s="22"/>
      <c r="AEA88" s="22"/>
      <c r="AEB88" s="22"/>
      <c r="AEC88" s="22"/>
      <c r="AED88" s="22"/>
      <c r="AEE88" s="22"/>
      <c r="AEF88" s="22"/>
      <c r="AEG88" s="22"/>
      <c r="AEH88" s="22"/>
      <c r="AEI88" s="22"/>
      <c r="AEJ88" s="22"/>
      <c r="AEK88" s="22"/>
      <c r="AEL88" s="22"/>
      <c r="AEM88" s="22"/>
      <c r="AEN88" s="22"/>
      <c r="AEO88" s="22"/>
      <c r="AEP88" s="22"/>
      <c r="AEQ88" s="22"/>
      <c r="AER88" s="22"/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/>
      <c r="AFG88" s="22"/>
      <c r="AFH88" s="22"/>
      <c r="AFI88" s="22"/>
      <c r="AFJ88" s="22"/>
      <c r="AFK88" s="22"/>
      <c r="AFL88" s="22"/>
      <c r="AFM88" s="22"/>
      <c r="AFN88" s="22"/>
      <c r="AFO88" s="22"/>
      <c r="AFP88" s="22"/>
      <c r="AFQ88" s="22"/>
      <c r="AFR88" s="22"/>
    </row>
    <row r="89" spans="1:850" ht="18.75">
      <c r="A89" s="22">
        <v>42050</v>
      </c>
      <c r="B89" s="29">
        <v>34245</v>
      </c>
      <c r="C89" s="29">
        <v>79469</v>
      </c>
      <c r="D89" s="29">
        <v>2409</v>
      </c>
      <c r="E89" s="29">
        <v>10138</v>
      </c>
      <c r="F89" s="29">
        <v>75620</v>
      </c>
      <c r="G89" s="29">
        <v>69638</v>
      </c>
      <c r="H89" s="29">
        <v>1362</v>
      </c>
      <c r="I89" s="29">
        <v>35199</v>
      </c>
      <c r="J89" s="29">
        <v>8812</v>
      </c>
      <c r="K89" s="29">
        <v>5430</v>
      </c>
      <c r="L89" s="29">
        <v>2471</v>
      </c>
      <c r="M89" s="29">
        <v>5147</v>
      </c>
      <c r="N89" s="29">
        <v>9243</v>
      </c>
      <c r="O89" s="29">
        <v>7879</v>
      </c>
      <c r="P89" s="29">
        <v>9340</v>
      </c>
      <c r="Q89" s="29">
        <v>2559</v>
      </c>
      <c r="R89" s="29">
        <v>326</v>
      </c>
      <c r="S89" s="29">
        <v>4124</v>
      </c>
      <c r="T89" s="40">
        <v>10140</v>
      </c>
      <c r="U89" s="40">
        <v>7848</v>
      </c>
      <c r="V89" s="39">
        <v>12671</v>
      </c>
      <c r="W89" s="39">
        <v>18034</v>
      </c>
      <c r="X89" s="39">
        <v>5671</v>
      </c>
      <c r="Y89" s="40">
        <v>8253</v>
      </c>
      <c r="Z89" s="40">
        <v>55348</v>
      </c>
      <c r="AA89" s="40">
        <v>4197</v>
      </c>
      <c r="AB89" s="39">
        <v>4400</v>
      </c>
      <c r="AC89" s="39">
        <v>35492</v>
      </c>
      <c r="AD89" s="35">
        <v>288</v>
      </c>
      <c r="AE89" s="40">
        <v>10317</v>
      </c>
      <c r="AF89" s="40">
        <v>6817</v>
      </c>
      <c r="AG89" s="40"/>
      <c r="AH89" s="40"/>
      <c r="AI89" s="40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22"/>
      <c r="CV89" s="22"/>
      <c r="EL89" s="22"/>
      <c r="EM89" s="22"/>
      <c r="EN89" s="22"/>
      <c r="EO89" s="22"/>
      <c r="EP89" s="22"/>
      <c r="EQ89" s="22"/>
      <c r="ER89" s="22"/>
      <c r="ES89" s="22"/>
      <c r="ET89" s="22"/>
      <c r="EU89" s="22"/>
      <c r="EV89" s="22"/>
      <c r="EW89" s="22"/>
      <c r="EX89" s="22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  <c r="FL89" s="22"/>
      <c r="FM89" s="22"/>
      <c r="FN89" s="22"/>
      <c r="FO89" s="22"/>
      <c r="FP89" s="22"/>
      <c r="FQ89" s="22"/>
      <c r="FR89" s="22"/>
      <c r="FS89" s="22"/>
      <c r="FT89" s="22"/>
      <c r="FU89" s="22"/>
      <c r="FV89" s="22"/>
      <c r="FW89" s="22"/>
      <c r="FX89" s="22"/>
      <c r="FY89" s="22"/>
      <c r="FZ89" s="22"/>
      <c r="GA89" s="22"/>
      <c r="GB89" s="22"/>
      <c r="GC89" s="22"/>
      <c r="GD89" s="22"/>
      <c r="GE89" s="22"/>
      <c r="GF89" s="22"/>
      <c r="GG89" s="22"/>
      <c r="GH89" s="22"/>
      <c r="GI89" s="22"/>
      <c r="GJ89" s="22"/>
      <c r="GK89" s="22"/>
      <c r="GL89" s="22"/>
      <c r="GM89" s="22"/>
      <c r="GN89" s="22"/>
      <c r="GO89" s="22"/>
      <c r="GP89" s="22"/>
      <c r="GQ89" s="22"/>
      <c r="GR89" s="22"/>
      <c r="GS89" s="22"/>
      <c r="GT89" s="22"/>
      <c r="GU89" s="22"/>
      <c r="GV89" s="22"/>
      <c r="GW89" s="22"/>
      <c r="GX89" s="22"/>
      <c r="GY89" s="22"/>
      <c r="GZ89" s="22"/>
      <c r="HA89" s="22"/>
      <c r="HB89" s="22"/>
      <c r="HC89" s="22"/>
      <c r="HD89" s="22"/>
      <c r="HE89" s="22"/>
      <c r="HF89" s="22"/>
      <c r="HG89" s="22"/>
      <c r="HH89" s="22"/>
      <c r="HI89" s="22"/>
      <c r="HJ89" s="22"/>
      <c r="HK89" s="22"/>
      <c r="HL89" s="22"/>
      <c r="HM89" s="22"/>
      <c r="HN89" s="22"/>
      <c r="HO89" s="22"/>
      <c r="HP89" s="22"/>
      <c r="HQ89" s="22"/>
      <c r="HR89" s="22"/>
      <c r="HS89" s="22"/>
      <c r="HT89" s="22"/>
      <c r="HU89" s="22"/>
      <c r="HV89" s="22"/>
      <c r="HW89" s="22"/>
      <c r="HX89" s="22"/>
      <c r="HY89" s="22"/>
      <c r="HZ89" s="22"/>
      <c r="IA89" s="22"/>
      <c r="IB89" s="22"/>
      <c r="IC89" s="22"/>
      <c r="ID89" s="22"/>
      <c r="IE89" s="22"/>
      <c r="IF89" s="22"/>
      <c r="IG89" s="22"/>
      <c r="IH89" s="22"/>
      <c r="II89" s="22"/>
      <c r="IJ89" s="22"/>
      <c r="IK89" s="22"/>
      <c r="IL89" s="22"/>
      <c r="IM89" s="22"/>
      <c r="IN89" s="22"/>
      <c r="IO89" s="22"/>
      <c r="IP89" s="22"/>
      <c r="IQ89" s="22"/>
      <c r="IR89" s="22"/>
      <c r="IS89" s="22"/>
      <c r="IT89" s="22"/>
      <c r="IU89" s="22"/>
      <c r="IV89" s="22"/>
      <c r="IW89" s="22"/>
      <c r="IX89" s="22"/>
      <c r="IY89" s="22"/>
      <c r="IZ89" s="22"/>
      <c r="JA89" s="22"/>
      <c r="JB89" s="22"/>
      <c r="JC89" s="22"/>
      <c r="JD89" s="22"/>
      <c r="JE89" s="22"/>
      <c r="JF89" s="22"/>
      <c r="JG89" s="22"/>
      <c r="JH89" s="22"/>
      <c r="JI89" s="22"/>
      <c r="JJ89" s="22"/>
      <c r="JK89" s="22"/>
      <c r="JL89" s="22"/>
      <c r="JM89" s="22"/>
      <c r="JN89" s="22"/>
      <c r="JO89" s="22"/>
      <c r="JP89" s="22"/>
      <c r="JQ89" s="22"/>
      <c r="JR89" s="22"/>
      <c r="JS89" s="22"/>
      <c r="JT89" s="22"/>
      <c r="JU89" s="22"/>
      <c r="JV89" s="22"/>
      <c r="JW89" s="22"/>
      <c r="JX89" s="22"/>
      <c r="JY89" s="22"/>
      <c r="JZ89" s="22"/>
      <c r="KA89" s="22"/>
      <c r="KB89" s="22"/>
      <c r="KC89" s="22"/>
      <c r="KD89" s="22"/>
      <c r="KE89" s="22"/>
      <c r="KF89" s="22"/>
      <c r="KG89" s="22"/>
      <c r="KH89" s="22"/>
      <c r="KI89" s="22"/>
      <c r="KJ89" s="22"/>
      <c r="KK89" s="22"/>
      <c r="KL89" s="22"/>
      <c r="KM89" s="22"/>
      <c r="KN89" s="22"/>
      <c r="KO89" s="22"/>
      <c r="KP89" s="22"/>
      <c r="KQ89" s="22"/>
      <c r="KR89" s="22"/>
      <c r="KS89" s="22"/>
      <c r="KT89" s="22"/>
      <c r="KU89" s="22"/>
      <c r="KV89" s="22"/>
      <c r="KW89" s="22"/>
      <c r="KX89" s="22"/>
      <c r="KY89" s="22"/>
      <c r="KZ89" s="22"/>
      <c r="LA89" s="22"/>
      <c r="LB89" s="22"/>
      <c r="LC89" s="22"/>
      <c r="LD89" s="22"/>
      <c r="LE89" s="22"/>
      <c r="LF89" s="22"/>
      <c r="LG89" s="22"/>
      <c r="LH89" s="22"/>
      <c r="LI89" s="22"/>
      <c r="LJ89" s="22"/>
      <c r="LK89" s="22"/>
      <c r="LL89" s="22"/>
      <c r="LM89" s="22"/>
      <c r="LN89" s="22"/>
      <c r="LO89" s="22"/>
      <c r="LP89" s="22"/>
      <c r="LQ89" s="22"/>
      <c r="LR89" s="22"/>
      <c r="LS89" s="22"/>
      <c r="LT89" s="22"/>
      <c r="LU89" s="22"/>
      <c r="LV89" s="22"/>
      <c r="LW89" s="22"/>
      <c r="LX89" s="22"/>
      <c r="LY89" s="22"/>
      <c r="LZ89" s="22"/>
      <c r="MA89" s="22"/>
      <c r="MB89" s="22"/>
      <c r="MC89" s="22"/>
      <c r="MD89" s="22"/>
      <c r="ME89" s="22"/>
      <c r="MF89" s="22"/>
      <c r="MG89" s="22"/>
      <c r="MH89" s="22"/>
      <c r="MI89" s="22"/>
      <c r="MJ89" s="22"/>
      <c r="MK89" s="22"/>
      <c r="ML89" s="22"/>
      <c r="MM89" s="22"/>
      <c r="MN89" s="22"/>
      <c r="MO89" s="22"/>
      <c r="MP89" s="22"/>
      <c r="MQ89" s="22"/>
      <c r="MR89" s="22"/>
      <c r="MS89" s="22"/>
      <c r="MT89" s="22"/>
      <c r="MU89" s="22"/>
      <c r="MV89" s="22"/>
      <c r="MW89" s="22"/>
      <c r="MX89" s="22"/>
      <c r="MY89" s="22"/>
      <c r="MZ89" s="22"/>
      <c r="NA89" s="22"/>
      <c r="NB89" s="22"/>
      <c r="NC89" s="22"/>
      <c r="ND89" s="22"/>
      <c r="NE89" s="22"/>
      <c r="NF89" s="22"/>
      <c r="NG89" s="22"/>
      <c r="NH89" s="22"/>
      <c r="NI89" s="22"/>
      <c r="NJ89" s="22"/>
      <c r="NK89" s="22"/>
      <c r="NL89" s="22"/>
      <c r="NM89" s="22"/>
      <c r="NN89" s="22"/>
      <c r="NO89" s="22"/>
      <c r="NP89" s="22"/>
      <c r="NQ89" s="22"/>
      <c r="NR89" s="22"/>
      <c r="NS89" s="22"/>
      <c r="NT89" s="22"/>
      <c r="NU89" s="22"/>
      <c r="NV89" s="22"/>
      <c r="NW89" s="22"/>
      <c r="NX89" s="22"/>
      <c r="NY89" s="22"/>
      <c r="NZ89" s="22"/>
      <c r="OA89" s="22"/>
      <c r="OB89" s="22"/>
      <c r="OC89" s="22"/>
      <c r="OD89" s="22"/>
      <c r="OE89" s="22"/>
      <c r="OF89" s="22"/>
      <c r="OG89" s="22"/>
      <c r="OH89" s="22"/>
      <c r="OI89" s="22"/>
      <c r="OJ89" s="22"/>
      <c r="OK89" s="22"/>
      <c r="OL89" s="22"/>
      <c r="OM89" s="22"/>
      <c r="ON89" s="22"/>
      <c r="OO89" s="22"/>
      <c r="OP89" s="22"/>
      <c r="OQ89" s="22"/>
      <c r="OR89" s="22"/>
      <c r="OS89" s="22"/>
      <c r="OT89" s="22"/>
      <c r="OU89" s="22"/>
      <c r="OV89" s="22"/>
      <c r="OW89" s="22"/>
      <c r="OX89" s="22"/>
      <c r="OY89" s="22"/>
      <c r="OZ89" s="22"/>
      <c r="PA89" s="22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/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/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/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/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/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/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/>
      <c r="ADW89" s="22"/>
      <c r="ADX89" s="22"/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/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/>
      <c r="AFG89" s="22"/>
      <c r="AFH89" s="22"/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</row>
    <row r="90" spans="1:850" ht="18.75">
      <c r="A90" s="22">
        <v>42049</v>
      </c>
      <c r="B90" s="29">
        <v>32028</v>
      </c>
      <c r="C90" s="29">
        <v>73870</v>
      </c>
      <c r="D90" s="29">
        <v>2036</v>
      </c>
      <c r="E90" s="29">
        <v>10128</v>
      </c>
      <c r="F90" s="29">
        <v>72633</v>
      </c>
      <c r="G90" s="29">
        <v>65071</v>
      </c>
      <c r="H90" s="29">
        <v>1250</v>
      </c>
      <c r="I90" s="29">
        <v>35009</v>
      </c>
      <c r="J90" s="29">
        <v>7674</v>
      </c>
      <c r="K90" s="29">
        <v>3933</v>
      </c>
      <c r="L90" s="29">
        <v>1886</v>
      </c>
      <c r="M90" s="29">
        <v>4385</v>
      </c>
      <c r="N90" s="29">
        <v>7666</v>
      </c>
      <c r="O90" s="29">
        <v>7176</v>
      </c>
      <c r="P90" s="29">
        <v>12217</v>
      </c>
      <c r="Q90" s="29">
        <v>1957</v>
      </c>
      <c r="R90" s="29">
        <v>319</v>
      </c>
      <c r="S90" s="29">
        <v>3089</v>
      </c>
      <c r="T90" s="40">
        <v>9916</v>
      </c>
      <c r="U90" s="40">
        <v>9152</v>
      </c>
      <c r="V90" s="39">
        <v>13657</v>
      </c>
      <c r="W90" s="39">
        <v>18040</v>
      </c>
      <c r="X90" s="39">
        <v>5245</v>
      </c>
      <c r="Y90" s="40">
        <v>7620</v>
      </c>
      <c r="Z90" s="40">
        <v>50344</v>
      </c>
      <c r="AA90" s="40">
        <v>2920</v>
      </c>
      <c r="AB90" s="39">
        <v>4402</v>
      </c>
      <c r="AC90" s="39">
        <v>23998</v>
      </c>
      <c r="AD90" s="35">
        <v>191</v>
      </c>
      <c r="AE90" s="40">
        <v>10267</v>
      </c>
      <c r="AF90" s="40">
        <v>6847</v>
      </c>
      <c r="AG90" s="40"/>
      <c r="AH90" s="40"/>
      <c r="AI90" s="40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22"/>
      <c r="CV90" s="22"/>
      <c r="EL90" s="22"/>
      <c r="EM90" s="22"/>
      <c r="EN90" s="22"/>
      <c r="EO90" s="22"/>
      <c r="EP90" s="22"/>
      <c r="EQ90" s="22"/>
      <c r="ER90" s="22"/>
      <c r="ES90" s="22"/>
      <c r="ET90" s="22"/>
      <c r="EU90" s="22"/>
      <c r="EV90" s="22"/>
      <c r="EW90" s="22"/>
      <c r="EX90" s="22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  <c r="FL90" s="22"/>
      <c r="FM90" s="22"/>
      <c r="FN90" s="22"/>
      <c r="FO90" s="22"/>
      <c r="FP90" s="22"/>
      <c r="FQ90" s="22"/>
      <c r="FR90" s="22"/>
      <c r="FS90" s="22"/>
      <c r="FT90" s="22"/>
      <c r="FU90" s="22"/>
      <c r="FV90" s="22"/>
      <c r="FW90" s="22"/>
      <c r="FX90" s="22"/>
      <c r="FY90" s="22"/>
      <c r="FZ90" s="22"/>
      <c r="GA90" s="22"/>
      <c r="GB90" s="22"/>
      <c r="GC90" s="22"/>
      <c r="GD90" s="22"/>
      <c r="GE90" s="22"/>
      <c r="GF90" s="22"/>
      <c r="GG90" s="22"/>
      <c r="GH90" s="22"/>
      <c r="GI90" s="22"/>
      <c r="GJ90" s="22"/>
      <c r="GK90" s="22"/>
      <c r="GL90" s="22"/>
      <c r="GM90" s="22"/>
      <c r="GN90" s="22"/>
      <c r="GO90" s="22"/>
      <c r="GP90" s="22"/>
      <c r="GQ90" s="22"/>
      <c r="GR90" s="22"/>
      <c r="GS90" s="22"/>
      <c r="GT90" s="22"/>
      <c r="GU90" s="22"/>
      <c r="GV90" s="22"/>
      <c r="GW90" s="22"/>
      <c r="GX90" s="22"/>
      <c r="GY90" s="22"/>
      <c r="GZ90" s="22"/>
      <c r="HA90" s="22"/>
      <c r="HB90" s="22"/>
      <c r="HC90" s="22"/>
      <c r="HD90" s="22"/>
      <c r="HE90" s="22"/>
      <c r="HF90" s="22"/>
      <c r="HG90" s="22"/>
      <c r="HH90" s="22"/>
      <c r="HI90" s="22"/>
      <c r="HJ90" s="22"/>
      <c r="HK90" s="22"/>
      <c r="HL90" s="22"/>
      <c r="HM90" s="22"/>
      <c r="HN90" s="22"/>
      <c r="HO90" s="22"/>
      <c r="HP90" s="22"/>
      <c r="HQ90" s="22"/>
      <c r="HR90" s="22"/>
      <c r="HS90" s="22"/>
      <c r="HT90" s="22"/>
      <c r="HU90" s="22"/>
      <c r="HV90" s="22"/>
      <c r="HW90" s="22"/>
      <c r="HX90" s="22"/>
      <c r="HY90" s="22"/>
      <c r="HZ90" s="22"/>
      <c r="IA90" s="22"/>
      <c r="IB90" s="22"/>
      <c r="IC90" s="22"/>
      <c r="ID90" s="22"/>
      <c r="IE90" s="22"/>
      <c r="IF90" s="22"/>
      <c r="IG90" s="22"/>
      <c r="IH90" s="22"/>
      <c r="II90" s="22"/>
      <c r="IJ90" s="22"/>
      <c r="IK90" s="22"/>
      <c r="IL90" s="22"/>
      <c r="IM90" s="22"/>
      <c r="IN90" s="22"/>
      <c r="IO90" s="22"/>
      <c r="IP90" s="22"/>
      <c r="IQ90" s="22"/>
      <c r="IR90" s="22"/>
      <c r="IS90" s="22"/>
      <c r="IT90" s="22"/>
      <c r="IU90" s="22"/>
      <c r="IV90" s="22"/>
      <c r="IW90" s="22"/>
      <c r="IX90" s="22"/>
      <c r="IY90" s="22"/>
      <c r="IZ90" s="22"/>
      <c r="JA90" s="22"/>
      <c r="JB90" s="22"/>
      <c r="JC90" s="22"/>
      <c r="JD90" s="22"/>
      <c r="JE90" s="22"/>
      <c r="JF90" s="22"/>
      <c r="JG90" s="22"/>
      <c r="JH90" s="22"/>
      <c r="JI90" s="22"/>
      <c r="JJ90" s="22"/>
      <c r="JK90" s="22"/>
      <c r="JL90" s="22"/>
      <c r="JM90" s="22"/>
      <c r="JN90" s="22"/>
      <c r="JO90" s="22"/>
      <c r="JP90" s="22"/>
      <c r="JQ90" s="22"/>
      <c r="JR90" s="22"/>
      <c r="JS90" s="22"/>
      <c r="JT90" s="22"/>
      <c r="JU90" s="22"/>
      <c r="JV90" s="22"/>
      <c r="JW90" s="22"/>
      <c r="JX90" s="22"/>
      <c r="JY90" s="22"/>
      <c r="JZ90" s="22"/>
      <c r="KA90" s="22"/>
      <c r="KB90" s="22"/>
      <c r="KC90" s="22"/>
      <c r="KD90" s="22"/>
      <c r="KE90" s="22"/>
      <c r="KF90" s="22"/>
      <c r="KG90" s="22"/>
      <c r="KH90" s="22"/>
      <c r="KI90" s="22"/>
      <c r="KJ90" s="22"/>
      <c r="KK90" s="22"/>
      <c r="KL90" s="22"/>
      <c r="KM90" s="22"/>
      <c r="KN90" s="22"/>
      <c r="KO90" s="22"/>
      <c r="KP90" s="22"/>
      <c r="KQ90" s="22"/>
      <c r="KR90" s="22"/>
      <c r="KS90" s="22"/>
      <c r="KT90" s="22"/>
      <c r="KU90" s="22"/>
      <c r="KV90" s="22"/>
      <c r="KW90" s="22"/>
      <c r="KX90" s="22"/>
      <c r="KY90" s="22"/>
      <c r="KZ90" s="22"/>
      <c r="LA90" s="22"/>
      <c r="LB90" s="22"/>
      <c r="LC90" s="22"/>
      <c r="LD90" s="22"/>
      <c r="LE90" s="22"/>
      <c r="LF90" s="22"/>
      <c r="LG90" s="22"/>
      <c r="LH90" s="22"/>
      <c r="LI90" s="22"/>
      <c r="LJ90" s="22"/>
      <c r="LK90" s="22"/>
      <c r="LL90" s="22"/>
      <c r="LM90" s="22"/>
      <c r="LN90" s="22"/>
      <c r="LO90" s="22"/>
      <c r="LP90" s="22"/>
      <c r="LQ90" s="22"/>
      <c r="LR90" s="22"/>
      <c r="LS90" s="22"/>
      <c r="LT90" s="22"/>
      <c r="LU90" s="22"/>
      <c r="LV90" s="22"/>
      <c r="LW90" s="22"/>
      <c r="LX90" s="22"/>
      <c r="LY90" s="22"/>
      <c r="LZ90" s="22"/>
      <c r="MA90" s="22"/>
      <c r="MB90" s="22"/>
      <c r="MC90" s="22"/>
      <c r="MD90" s="22"/>
      <c r="ME90" s="22"/>
      <c r="MF90" s="22"/>
      <c r="MG90" s="22"/>
      <c r="MH90" s="22"/>
      <c r="MI90" s="22"/>
      <c r="MJ90" s="22"/>
      <c r="MK90" s="22"/>
      <c r="ML90" s="22"/>
      <c r="MM90" s="22"/>
      <c r="MN90" s="22"/>
      <c r="MO90" s="22"/>
      <c r="MP90" s="22"/>
      <c r="MQ90" s="22"/>
      <c r="MR90" s="22"/>
      <c r="MS90" s="22"/>
      <c r="MT90" s="22"/>
      <c r="MU90" s="22"/>
      <c r="MV90" s="22"/>
      <c r="MW90" s="22"/>
      <c r="MX90" s="22"/>
      <c r="MY90" s="22"/>
      <c r="MZ90" s="22"/>
      <c r="NA90" s="22"/>
      <c r="NB90" s="22"/>
      <c r="NC90" s="22"/>
      <c r="ND90" s="22"/>
      <c r="NE90" s="22"/>
      <c r="NF90" s="22"/>
      <c r="NG90" s="22"/>
      <c r="NH90" s="22"/>
      <c r="NI90" s="22"/>
      <c r="NJ90" s="22"/>
      <c r="NK90" s="22"/>
      <c r="NL90" s="22"/>
      <c r="NM90" s="22"/>
      <c r="NN90" s="22"/>
      <c r="NO90" s="22"/>
      <c r="NP90" s="22"/>
      <c r="NQ90" s="22"/>
      <c r="NR90" s="22"/>
      <c r="NS90" s="22"/>
      <c r="NT90" s="22"/>
      <c r="NU90" s="22"/>
      <c r="NV90" s="22"/>
      <c r="NW90" s="22"/>
      <c r="NX90" s="22"/>
      <c r="NY90" s="22"/>
      <c r="NZ90" s="22"/>
      <c r="OA90" s="22"/>
      <c r="OB90" s="22"/>
      <c r="OC90" s="22"/>
      <c r="OD90" s="22"/>
      <c r="OE90" s="22"/>
      <c r="OF90" s="22"/>
      <c r="OG90" s="22"/>
      <c r="OH90" s="22"/>
      <c r="OI90" s="22"/>
      <c r="OJ90" s="22"/>
      <c r="OK90" s="22"/>
      <c r="OL90" s="22"/>
      <c r="OM90" s="22"/>
      <c r="ON90" s="22"/>
      <c r="OO90" s="22"/>
      <c r="OP90" s="22"/>
      <c r="OQ90" s="22"/>
      <c r="OR90" s="22"/>
      <c r="OS90" s="22"/>
      <c r="OT90" s="22"/>
      <c r="OU90" s="22"/>
      <c r="OV90" s="22"/>
      <c r="OW90" s="22"/>
      <c r="OX90" s="22"/>
      <c r="OY90" s="22"/>
      <c r="OZ90" s="22"/>
      <c r="PA90" s="22"/>
      <c r="PB90" s="22"/>
      <c r="PC90" s="22"/>
      <c r="PD90" s="22"/>
      <c r="PE90" s="22"/>
      <c r="PF90" s="22"/>
      <c r="PG90" s="22"/>
      <c r="PH90" s="22"/>
      <c r="PI90" s="22"/>
      <c r="PJ90" s="22"/>
      <c r="PK90" s="22"/>
      <c r="PL90" s="22"/>
      <c r="PM90" s="22"/>
      <c r="PN90" s="22"/>
      <c r="PO90" s="22"/>
      <c r="PP90" s="22"/>
      <c r="PQ90" s="22"/>
      <c r="PR90" s="22"/>
      <c r="PS90" s="22"/>
      <c r="PT90" s="22"/>
      <c r="PU90" s="22"/>
      <c r="PV90" s="22"/>
      <c r="PW90" s="22"/>
      <c r="PX90" s="22"/>
      <c r="PY90" s="22"/>
      <c r="PZ90" s="22"/>
      <c r="QA90" s="22"/>
      <c r="QB90" s="22"/>
      <c r="QC90" s="22"/>
      <c r="QD90" s="22"/>
      <c r="QE90" s="22"/>
      <c r="QF90" s="22"/>
      <c r="QG90" s="22"/>
      <c r="QH90" s="22"/>
      <c r="QI90" s="22"/>
      <c r="QJ90" s="22"/>
      <c r="QK90" s="22"/>
      <c r="QL90" s="22"/>
      <c r="QM90" s="22"/>
      <c r="QN90" s="22"/>
      <c r="QO90" s="22"/>
      <c r="QP90" s="22"/>
      <c r="QQ90" s="22"/>
      <c r="QR90" s="22"/>
      <c r="QS90" s="22"/>
      <c r="QT90" s="22"/>
      <c r="QU90" s="22"/>
      <c r="QV90" s="22"/>
      <c r="QW90" s="22"/>
      <c r="QX90" s="22"/>
      <c r="QY90" s="22"/>
      <c r="QZ90" s="22"/>
      <c r="RA90" s="22"/>
      <c r="RB90" s="22"/>
      <c r="RC90" s="22"/>
      <c r="RD90" s="22"/>
      <c r="RE90" s="22"/>
      <c r="RF90" s="22"/>
      <c r="RG90" s="22"/>
      <c r="RH90" s="22"/>
      <c r="RI90" s="22"/>
      <c r="RJ90" s="22"/>
      <c r="RK90" s="22"/>
      <c r="RL90" s="22"/>
      <c r="RM90" s="22"/>
      <c r="RN90" s="22"/>
      <c r="RO90" s="22"/>
      <c r="RP90" s="22"/>
      <c r="RQ90" s="22"/>
      <c r="RR90" s="22"/>
      <c r="RS90" s="22"/>
      <c r="RT90" s="22"/>
      <c r="RU90" s="22"/>
      <c r="RV90" s="22"/>
      <c r="RW90" s="22"/>
      <c r="RX90" s="22"/>
      <c r="RY90" s="22"/>
      <c r="RZ90" s="22"/>
      <c r="SA90" s="22"/>
      <c r="SB90" s="22"/>
      <c r="SC90" s="22"/>
      <c r="SD90" s="22"/>
      <c r="SE90" s="22"/>
      <c r="SF90" s="22"/>
      <c r="SG90" s="22"/>
      <c r="SH90" s="22"/>
      <c r="SI90" s="22"/>
      <c r="SJ90" s="22"/>
      <c r="SK90" s="22"/>
      <c r="SL90" s="22"/>
      <c r="SM90" s="22"/>
      <c r="SN90" s="22"/>
      <c r="SO90" s="22"/>
      <c r="SP90" s="22"/>
      <c r="SQ90" s="22"/>
      <c r="SR90" s="22"/>
      <c r="SS90" s="22"/>
      <c r="ST90" s="22"/>
      <c r="SU90" s="22"/>
      <c r="SV90" s="22"/>
      <c r="SW90" s="22"/>
      <c r="SX90" s="22"/>
      <c r="SY90" s="22"/>
      <c r="SZ90" s="22"/>
      <c r="TA90" s="22"/>
      <c r="TB90" s="22"/>
      <c r="TC90" s="22"/>
      <c r="TD90" s="22"/>
      <c r="TE90" s="22"/>
      <c r="TF90" s="22"/>
      <c r="TG90" s="22"/>
      <c r="TH90" s="22"/>
      <c r="TI90" s="22"/>
      <c r="TJ90" s="22"/>
      <c r="TK90" s="22"/>
      <c r="TL90" s="22"/>
      <c r="TM90" s="22"/>
      <c r="TN90" s="22"/>
      <c r="TO90" s="22"/>
      <c r="TP90" s="22"/>
      <c r="TQ90" s="22"/>
      <c r="TR90" s="22"/>
      <c r="TS90" s="22"/>
      <c r="TT90" s="22"/>
      <c r="TU90" s="22"/>
      <c r="TV90" s="22"/>
      <c r="TW90" s="22"/>
      <c r="TX90" s="22"/>
      <c r="TY90" s="22"/>
      <c r="TZ90" s="22"/>
      <c r="UA90" s="22"/>
      <c r="UB90" s="22"/>
      <c r="UC90" s="22"/>
      <c r="UD90" s="22"/>
      <c r="UE90" s="22"/>
      <c r="UF90" s="22"/>
      <c r="UG90" s="22"/>
      <c r="UH90" s="22"/>
      <c r="UI90" s="22"/>
      <c r="UJ90" s="22"/>
      <c r="UK90" s="22"/>
      <c r="UL90" s="22"/>
      <c r="UM90" s="22"/>
      <c r="UN90" s="22"/>
      <c r="UO90" s="22"/>
      <c r="UP90" s="22"/>
      <c r="UQ90" s="22"/>
      <c r="UR90" s="22"/>
      <c r="US90" s="22"/>
      <c r="UT90" s="22"/>
      <c r="UU90" s="22"/>
      <c r="UV90" s="22"/>
      <c r="UW90" s="22"/>
      <c r="UX90" s="22"/>
      <c r="UY90" s="22"/>
      <c r="UZ90" s="22"/>
      <c r="VA90" s="22"/>
      <c r="VB90" s="22"/>
      <c r="VC90" s="22"/>
      <c r="VD90" s="22"/>
      <c r="VE90" s="22"/>
      <c r="VF90" s="22"/>
      <c r="VG90" s="22"/>
      <c r="VH90" s="22"/>
      <c r="VI90" s="22"/>
      <c r="VJ90" s="22"/>
      <c r="VK90" s="22"/>
      <c r="VL90" s="22"/>
      <c r="VM90" s="22"/>
      <c r="VN90" s="22"/>
      <c r="VO90" s="22"/>
      <c r="VP90" s="22"/>
      <c r="VQ90" s="22"/>
      <c r="VR90" s="22"/>
      <c r="VS90" s="22"/>
      <c r="VT90" s="22"/>
      <c r="VU90" s="22"/>
      <c r="VV90" s="22"/>
      <c r="VW90" s="22"/>
      <c r="VX90" s="22"/>
      <c r="VY90" s="22"/>
      <c r="VZ90" s="22"/>
      <c r="WA90" s="22"/>
      <c r="WB90" s="22"/>
      <c r="WC90" s="22"/>
      <c r="WD90" s="22"/>
      <c r="WE90" s="22"/>
      <c r="WF90" s="22"/>
      <c r="WG90" s="22"/>
      <c r="WH90" s="22"/>
      <c r="WI90" s="22"/>
      <c r="WJ90" s="22"/>
      <c r="WK90" s="22"/>
      <c r="WL90" s="22"/>
      <c r="WM90" s="22"/>
      <c r="WN90" s="22"/>
      <c r="WO90" s="22"/>
      <c r="WP90" s="22"/>
      <c r="WQ90" s="22"/>
      <c r="WR90" s="22"/>
      <c r="WS90" s="22"/>
      <c r="WT90" s="22"/>
      <c r="WU90" s="22"/>
      <c r="WV90" s="22"/>
      <c r="WW90" s="22"/>
      <c r="WX90" s="22"/>
      <c r="WY90" s="22"/>
      <c r="WZ90" s="22"/>
      <c r="XA90" s="22"/>
      <c r="XB90" s="22"/>
      <c r="XC90" s="22"/>
      <c r="XD90" s="22"/>
      <c r="XE90" s="22"/>
      <c r="XF90" s="22"/>
      <c r="XG90" s="22"/>
      <c r="XH90" s="22"/>
      <c r="XI90" s="22"/>
      <c r="XJ90" s="22"/>
      <c r="XK90" s="22"/>
      <c r="XL90" s="22"/>
      <c r="XM90" s="22"/>
      <c r="XN90" s="22"/>
      <c r="XO90" s="22"/>
      <c r="XP90" s="22"/>
      <c r="XQ90" s="22"/>
      <c r="XR90" s="22"/>
      <c r="XS90" s="22"/>
      <c r="XT90" s="22"/>
      <c r="XU90" s="22"/>
      <c r="XV90" s="22"/>
      <c r="XW90" s="22"/>
      <c r="XX90" s="22"/>
      <c r="XY90" s="22"/>
      <c r="XZ90" s="22"/>
      <c r="YA90" s="22"/>
      <c r="YB90" s="22"/>
      <c r="YC90" s="22"/>
      <c r="YD90" s="22"/>
      <c r="YE90" s="22"/>
      <c r="YF90" s="22"/>
      <c r="YG90" s="22"/>
      <c r="YH90" s="22"/>
      <c r="YI90" s="22"/>
      <c r="YJ90" s="22"/>
      <c r="YK90" s="22"/>
      <c r="YL90" s="22"/>
      <c r="YM90" s="22"/>
      <c r="YN90" s="22"/>
      <c r="YO90" s="22"/>
      <c r="YP90" s="22"/>
      <c r="YQ90" s="22"/>
      <c r="YR90" s="22"/>
      <c r="YS90" s="22"/>
      <c r="YT90" s="22"/>
      <c r="YU90" s="22"/>
      <c r="YV90" s="22"/>
      <c r="YW90" s="22"/>
      <c r="YX90" s="22"/>
      <c r="YY90" s="22"/>
      <c r="YZ90" s="22"/>
      <c r="ZA90" s="22"/>
      <c r="ZB90" s="22"/>
      <c r="ZC90" s="22"/>
      <c r="ZD90" s="22"/>
      <c r="ZE90" s="22"/>
      <c r="ZF90" s="22"/>
      <c r="ZG90" s="22"/>
      <c r="ZH90" s="22"/>
      <c r="ZI90" s="22"/>
      <c r="ZJ90" s="22"/>
      <c r="ZK90" s="22"/>
      <c r="ZL90" s="22"/>
      <c r="ZM90" s="22"/>
      <c r="ZN90" s="22"/>
      <c r="ZO90" s="22"/>
      <c r="ZP90" s="22"/>
      <c r="ZQ90" s="22"/>
      <c r="ZR90" s="22"/>
      <c r="ZS90" s="22"/>
      <c r="ZT90" s="22"/>
      <c r="ZU90" s="22"/>
      <c r="ZV90" s="22"/>
      <c r="ZW90" s="22"/>
      <c r="ZX90" s="22"/>
      <c r="ZY90" s="22"/>
      <c r="ZZ90" s="22"/>
      <c r="AAA90" s="22"/>
      <c r="AAB90" s="22"/>
      <c r="AAC90" s="22"/>
      <c r="AAD90" s="22"/>
      <c r="AAE90" s="22"/>
      <c r="AAF90" s="22"/>
      <c r="AAG90" s="22"/>
      <c r="AAH90" s="22"/>
      <c r="AAI90" s="22"/>
      <c r="AAJ90" s="22"/>
      <c r="AAK90" s="22"/>
      <c r="AAL90" s="22"/>
      <c r="AAM90" s="22"/>
      <c r="AAN90" s="22"/>
      <c r="AAO90" s="22"/>
      <c r="AAP90" s="22"/>
      <c r="AAQ90" s="22"/>
      <c r="AAR90" s="22"/>
      <c r="AAS90" s="22"/>
      <c r="AAT90" s="22"/>
      <c r="AAU90" s="22"/>
      <c r="AAV90" s="22"/>
      <c r="AAW90" s="22"/>
      <c r="AAX90" s="22"/>
      <c r="AAY90" s="22"/>
      <c r="AAZ90" s="22"/>
      <c r="ABA90" s="22"/>
      <c r="ABB90" s="22"/>
      <c r="ABC90" s="22"/>
      <c r="ABD90" s="22"/>
      <c r="ABE90" s="22"/>
      <c r="ABF90" s="22"/>
      <c r="ABG90" s="22"/>
      <c r="ABH90" s="22"/>
      <c r="ABI90" s="22"/>
      <c r="ABJ90" s="22"/>
      <c r="ABK90" s="22"/>
      <c r="ABL90" s="22"/>
      <c r="ABM90" s="22"/>
      <c r="ABN90" s="22"/>
      <c r="ABO90" s="22"/>
      <c r="ABP90" s="22"/>
      <c r="ABQ90" s="22"/>
      <c r="ABR90" s="22"/>
      <c r="ABS90" s="22"/>
      <c r="ABT90" s="22"/>
      <c r="ABU90" s="22"/>
      <c r="ABV90" s="22"/>
      <c r="ABW90" s="22"/>
      <c r="ABX90" s="22"/>
      <c r="ABY90" s="22"/>
      <c r="ABZ90" s="22"/>
      <c r="ACA90" s="22"/>
      <c r="ACB90" s="22"/>
      <c r="ACC90" s="22"/>
      <c r="ACD90" s="22"/>
      <c r="ACE90" s="22"/>
      <c r="ACF90" s="22"/>
      <c r="ACG90" s="22"/>
      <c r="ACH90" s="22"/>
      <c r="ACI90" s="22"/>
      <c r="ACJ90" s="22"/>
      <c r="ACK90" s="22"/>
      <c r="ACL90" s="22"/>
      <c r="ACM90" s="22"/>
      <c r="ACN90" s="22"/>
      <c r="ACO90" s="22"/>
      <c r="ACP90" s="22"/>
      <c r="ACQ90" s="22"/>
      <c r="ACR90" s="22"/>
      <c r="ACS90" s="22"/>
      <c r="ACT90" s="22"/>
      <c r="ACU90" s="22"/>
      <c r="ACV90" s="22"/>
      <c r="ACW90" s="22"/>
      <c r="ACX90" s="22"/>
      <c r="ACY90" s="22"/>
      <c r="ACZ90" s="22"/>
      <c r="ADA90" s="22"/>
      <c r="ADB90" s="22"/>
      <c r="ADC90" s="22"/>
      <c r="ADD90" s="22"/>
      <c r="ADE90" s="22"/>
      <c r="ADF90" s="22"/>
      <c r="ADG90" s="22"/>
      <c r="ADH90" s="22"/>
      <c r="ADI90" s="22"/>
      <c r="ADJ90" s="22"/>
      <c r="ADK90" s="22"/>
      <c r="ADL90" s="22"/>
      <c r="ADM90" s="22"/>
      <c r="ADN90" s="22"/>
      <c r="ADO90" s="22"/>
      <c r="ADP90" s="22"/>
      <c r="ADQ90" s="22"/>
      <c r="ADR90" s="22"/>
      <c r="ADS90" s="22"/>
      <c r="ADT90" s="22"/>
      <c r="ADU90" s="22"/>
      <c r="ADV90" s="22"/>
      <c r="ADW90" s="22"/>
      <c r="ADX90" s="22"/>
      <c r="ADY90" s="22"/>
      <c r="ADZ90" s="22"/>
      <c r="AEA90" s="22"/>
      <c r="AEB90" s="22"/>
      <c r="AEC90" s="22"/>
      <c r="AED90" s="22"/>
      <c r="AEE90" s="22"/>
      <c r="AEF90" s="22"/>
      <c r="AEG90" s="22"/>
      <c r="AEH90" s="22"/>
      <c r="AEI90" s="22"/>
      <c r="AEJ90" s="22"/>
      <c r="AEK90" s="22"/>
      <c r="AEL90" s="22"/>
      <c r="AEM90" s="22"/>
      <c r="AEN90" s="22"/>
      <c r="AEO90" s="22"/>
      <c r="AEP90" s="22"/>
      <c r="AEQ90" s="22"/>
      <c r="AER90" s="22"/>
      <c r="AES90" s="22"/>
      <c r="AET90" s="22"/>
      <c r="AEU90" s="22"/>
      <c r="AEV90" s="22"/>
      <c r="AEW90" s="22"/>
      <c r="AEX90" s="22"/>
      <c r="AEY90" s="22"/>
      <c r="AEZ90" s="22"/>
      <c r="AFA90" s="22"/>
      <c r="AFB90" s="22"/>
      <c r="AFC90" s="22"/>
      <c r="AFD90" s="22"/>
      <c r="AFE90" s="22"/>
      <c r="AFF90" s="22"/>
      <c r="AFG90" s="22"/>
      <c r="AFH90" s="22"/>
      <c r="AFI90" s="22"/>
      <c r="AFJ90" s="22"/>
      <c r="AFK90" s="22"/>
      <c r="AFL90" s="22"/>
      <c r="AFM90" s="22"/>
      <c r="AFN90" s="22"/>
      <c r="AFO90" s="22"/>
      <c r="AFP90" s="22"/>
      <c r="AFQ90" s="22"/>
      <c r="AFR90" s="22"/>
    </row>
    <row r="91" spans="1:850" ht="18.75">
      <c r="A91" s="22">
        <v>42048</v>
      </c>
      <c r="B91" s="29">
        <v>43179</v>
      </c>
      <c r="C91" s="29">
        <v>89235</v>
      </c>
      <c r="D91" s="29">
        <v>2781</v>
      </c>
      <c r="E91" s="29">
        <v>13157</v>
      </c>
      <c r="F91" s="29">
        <v>74782</v>
      </c>
      <c r="G91" s="29">
        <v>68903</v>
      </c>
      <c r="H91" s="29">
        <v>1521</v>
      </c>
      <c r="I91" s="29">
        <v>34857</v>
      </c>
      <c r="J91" s="29">
        <v>10123</v>
      </c>
      <c r="K91" s="29">
        <v>6068</v>
      </c>
      <c r="L91" s="29">
        <v>2832</v>
      </c>
      <c r="M91" s="29">
        <v>4900</v>
      </c>
      <c r="N91" s="29">
        <v>8054</v>
      </c>
      <c r="O91" s="29">
        <v>7164</v>
      </c>
      <c r="P91" s="29">
        <v>13509</v>
      </c>
      <c r="Q91" s="29">
        <v>3564</v>
      </c>
      <c r="R91" s="29">
        <v>400</v>
      </c>
      <c r="S91" s="29">
        <v>5420</v>
      </c>
      <c r="T91" s="40">
        <v>11768</v>
      </c>
      <c r="U91" s="40">
        <v>18222</v>
      </c>
      <c r="V91" s="39">
        <v>13195</v>
      </c>
      <c r="W91" s="39">
        <v>18230</v>
      </c>
      <c r="X91" s="39">
        <v>5852</v>
      </c>
      <c r="Y91" s="40">
        <v>7674</v>
      </c>
      <c r="Z91" s="40">
        <v>45341</v>
      </c>
      <c r="AA91" s="40">
        <v>5130</v>
      </c>
      <c r="AB91" s="39">
        <v>4932</v>
      </c>
      <c r="AC91" s="39">
        <v>24017</v>
      </c>
      <c r="AD91" s="35">
        <v>520</v>
      </c>
      <c r="AE91" s="40">
        <v>10556</v>
      </c>
      <c r="AF91" s="40">
        <v>6359</v>
      </c>
      <c r="AG91" s="40"/>
      <c r="AH91" s="40"/>
      <c r="AI91" s="40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22"/>
      <c r="CV91" s="22"/>
      <c r="EL91" s="22"/>
      <c r="EM91" s="22"/>
      <c r="EN91" s="22"/>
      <c r="EO91" s="22"/>
      <c r="EP91" s="22"/>
      <c r="EQ91" s="22"/>
      <c r="ER91" s="22"/>
      <c r="ES91" s="22"/>
      <c r="ET91" s="22"/>
      <c r="EU91" s="22"/>
      <c r="EV91" s="22"/>
      <c r="EW91" s="22"/>
      <c r="EX91" s="22"/>
      <c r="EY91" s="22"/>
      <c r="EZ91" s="22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  <c r="FL91" s="22"/>
      <c r="FM91" s="22"/>
      <c r="FN91" s="22"/>
      <c r="FO91" s="22"/>
      <c r="FP91" s="22"/>
      <c r="FQ91" s="22"/>
      <c r="FR91" s="22"/>
      <c r="FS91" s="22"/>
      <c r="FT91" s="22"/>
      <c r="FU91" s="22"/>
      <c r="FV91" s="22"/>
      <c r="FW91" s="22"/>
      <c r="FX91" s="22"/>
      <c r="FY91" s="22"/>
      <c r="FZ91" s="22"/>
      <c r="GA91" s="22"/>
      <c r="GB91" s="22"/>
      <c r="GC91" s="22"/>
      <c r="GD91" s="22"/>
      <c r="GE91" s="22"/>
      <c r="GF91" s="22"/>
      <c r="GG91" s="22"/>
      <c r="GH91" s="22"/>
      <c r="GI91" s="22"/>
      <c r="GJ91" s="22"/>
      <c r="GK91" s="22"/>
      <c r="GL91" s="22"/>
      <c r="GM91" s="22"/>
      <c r="GN91" s="22"/>
      <c r="GO91" s="22"/>
      <c r="GP91" s="22"/>
      <c r="GQ91" s="22"/>
      <c r="GR91" s="22"/>
      <c r="GS91" s="22"/>
      <c r="GT91" s="22"/>
      <c r="GU91" s="22"/>
      <c r="GV91" s="22"/>
      <c r="GW91" s="22"/>
      <c r="GX91" s="22"/>
      <c r="GY91" s="22"/>
      <c r="GZ91" s="22"/>
      <c r="HA91" s="22"/>
      <c r="HB91" s="22"/>
      <c r="HC91" s="22"/>
      <c r="HD91" s="22"/>
      <c r="HE91" s="22"/>
      <c r="HF91" s="22"/>
      <c r="HG91" s="22"/>
      <c r="HH91" s="22"/>
      <c r="HI91" s="22"/>
      <c r="HJ91" s="22"/>
      <c r="HK91" s="22"/>
      <c r="HL91" s="22"/>
      <c r="HM91" s="22"/>
      <c r="HN91" s="22"/>
      <c r="HO91" s="22"/>
      <c r="HP91" s="22"/>
      <c r="HQ91" s="22"/>
      <c r="HR91" s="22"/>
      <c r="HS91" s="22"/>
      <c r="HT91" s="22"/>
      <c r="HU91" s="22"/>
      <c r="HV91" s="22"/>
      <c r="HW91" s="22"/>
      <c r="HX91" s="22"/>
      <c r="HY91" s="22"/>
      <c r="HZ91" s="22"/>
      <c r="IA91" s="22"/>
      <c r="IB91" s="22"/>
      <c r="IC91" s="22"/>
      <c r="ID91" s="22"/>
      <c r="IE91" s="22"/>
      <c r="IF91" s="22"/>
      <c r="IG91" s="22"/>
      <c r="IH91" s="22"/>
      <c r="II91" s="22"/>
      <c r="IJ91" s="22"/>
      <c r="IK91" s="22"/>
      <c r="IL91" s="22"/>
      <c r="IM91" s="22"/>
      <c r="IN91" s="22"/>
      <c r="IO91" s="22"/>
      <c r="IP91" s="22"/>
      <c r="IQ91" s="22"/>
      <c r="IR91" s="22"/>
      <c r="IS91" s="22"/>
      <c r="IT91" s="22"/>
      <c r="IU91" s="22"/>
      <c r="IV91" s="22"/>
      <c r="IW91" s="22"/>
      <c r="IX91" s="22"/>
      <c r="IY91" s="22"/>
      <c r="IZ91" s="22"/>
      <c r="JA91" s="22"/>
      <c r="JB91" s="22"/>
      <c r="JC91" s="22"/>
      <c r="JD91" s="22"/>
      <c r="JE91" s="22"/>
      <c r="JF91" s="22"/>
      <c r="JG91" s="22"/>
      <c r="JH91" s="22"/>
      <c r="JI91" s="22"/>
      <c r="JJ91" s="22"/>
      <c r="JK91" s="22"/>
      <c r="JL91" s="22"/>
      <c r="JM91" s="22"/>
      <c r="JN91" s="22"/>
      <c r="JO91" s="22"/>
      <c r="JP91" s="22"/>
      <c r="JQ91" s="22"/>
      <c r="JR91" s="22"/>
      <c r="JS91" s="22"/>
      <c r="JT91" s="22"/>
      <c r="JU91" s="22"/>
      <c r="JV91" s="22"/>
      <c r="JW91" s="22"/>
      <c r="JX91" s="22"/>
      <c r="JY91" s="22"/>
      <c r="JZ91" s="22"/>
      <c r="KA91" s="22"/>
      <c r="KB91" s="22"/>
      <c r="KC91" s="22"/>
      <c r="KD91" s="22"/>
      <c r="KE91" s="22"/>
      <c r="KF91" s="22"/>
      <c r="KG91" s="22"/>
      <c r="KH91" s="22"/>
      <c r="KI91" s="22"/>
      <c r="KJ91" s="22"/>
      <c r="KK91" s="22"/>
      <c r="KL91" s="22"/>
      <c r="KM91" s="22"/>
      <c r="KN91" s="22"/>
      <c r="KO91" s="22"/>
      <c r="KP91" s="22"/>
      <c r="KQ91" s="22"/>
      <c r="KR91" s="22"/>
      <c r="KS91" s="22"/>
      <c r="KT91" s="22"/>
      <c r="KU91" s="22"/>
      <c r="KV91" s="22"/>
      <c r="KW91" s="22"/>
      <c r="KX91" s="22"/>
      <c r="KY91" s="22"/>
      <c r="KZ91" s="22"/>
      <c r="LA91" s="22"/>
      <c r="LB91" s="22"/>
      <c r="LC91" s="22"/>
      <c r="LD91" s="22"/>
      <c r="LE91" s="22"/>
      <c r="LF91" s="22"/>
      <c r="LG91" s="22"/>
      <c r="LH91" s="22"/>
      <c r="LI91" s="22"/>
      <c r="LJ91" s="22"/>
      <c r="LK91" s="22"/>
      <c r="LL91" s="22"/>
      <c r="LM91" s="22"/>
      <c r="LN91" s="22"/>
      <c r="LO91" s="22"/>
      <c r="LP91" s="22"/>
      <c r="LQ91" s="22"/>
      <c r="LR91" s="22"/>
      <c r="LS91" s="22"/>
      <c r="LT91" s="22"/>
      <c r="LU91" s="22"/>
      <c r="LV91" s="22"/>
      <c r="LW91" s="22"/>
      <c r="LX91" s="22"/>
      <c r="LY91" s="22"/>
      <c r="LZ91" s="22"/>
      <c r="MA91" s="22"/>
      <c r="MB91" s="22"/>
      <c r="MC91" s="22"/>
      <c r="MD91" s="22"/>
      <c r="ME91" s="22"/>
      <c r="MF91" s="22"/>
      <c r="MG91" s="22"/>
      <c r="MH91" s="22"/>
      <c r="MI91" s="22"/>
      <c r="MJ91" s="22"/>
      <c r="MK91" s="22"/>
      <c r="ML91" s="22"/>
      <c r="MM91" s="22"/>
      <c r="MN91" s="22"/>
      <c r="MO91" s="22"/>
      <c r="MP91" s="22"/>
      <c r="MQ91" s="22"/>
      <c r="MR91" s="22"/>
      <c r="MS91" s="22"/>
      <c r="MT91" s="22"/>
      <c r="MU91" s="22"/>
      <c r="MV91" s="22"/>
      <c r="MW91" s="22"/>
      <c r="MX91" s="22"/>
      <c r="MY91" s="22"/>
      <c r="MZ91" s="22"/>
      <c r="NA91" s="22"/>
      <c r="NB91" s="22"/>
      <c r="NC91" s="22"/>
      <c r="ND91" s="22"/>
      <c r="NE91" s="22"/>
      <c r="NF91" s="22"/>
      <c r="NG91" s="22"/>
      <c r="NH91" s="22"/>
      <c r="NI91" s="22"/>
      <c r="NJ91" s="22"/>
      <c r="NK91" s="22"/>
      <c r="NL91" s="22"/>
      <c r="NM91" s="22"/>
      <c r="NN91" s="22"/>
      <c r="NO91" s="22"/>
      <c r="NP91" s="22"/>
      <c r="NQ91" s="22"/>
      <c r="NR91" s="22"/>
      <c r="NS91" s="22"/>
      <c r="NT91" s="22"/>
      <c r="NU91" s="22"/>
      <c r="NV91" s="22"/>
      <c r="NW91" s="22"/>
      <c r="NX91" s="22"/>
      <c r="NY91" s="22"/>
      <c r="NZ91" s="22"/>
      <c r="OA91" s="22"/>
      <c r="OB91" s="22"/>
      <c r="OC91" s="22"/>
      <c r="OD91" s="22"/>
      <c r="OE91" s="22"/>
      <c r="OF91" s="22"/>
      <c r="OG91" s="22"/>
      <c r="OH91" s="22"/>
      <c r="OI91" s="22"/>
      <c r="OJ91" s="22"/>
      <c r="OK91" s="22"/>
      <c r="OL91" s="22"/>
      <c r="OM91" s="22"/>
      <c r="ON91" s="22"/>
      <c r="OO91" s="22"/>
      <c r="OP91" s="22"/>
      <c r="OQ91" s="22"/>
      <c r="OR91" s="22"/>
      <c r="OS91" s="22"/>
      <c r="OT91" s="22"/>
      <c r="OU91" s="22"/>
      <c r="OV91" s="22"/>
      <c r="OW91" s="22"/>
      <c r="OX91" s="22"/>
      <c r="OY91" s="22"/>
      <c r="OZ91" s="22"/>
      <c r="PA91" s="22"/>
      <c r="PB91" s="22"/>
      <c r="PC91" s="22"/>
      <c r="PD91" s="22"/>
      <c r="PE91" s="22"/>
      <c r="PF91" s="22"/>
      <c r="PG91" s="22"/>
      <c r="PH91" s="22"/>
      <c r="PI91" s="22"/>
      <c r="PJ91" s="22"/>
      <c r="PK91" s="22"/>
      <c r="PL91" s="22"/>
      <c r="PM91" s="22"/>
      <c r="PN91" s="22"/>
      <c r="PO91" s="22"/>
      <c r="PP91" s="22"/>
      <c r="PQ91" s="22"/>
      <c r="PR91" s="22"/>
      <c r="PS91" s="22"/>
      <c r="PT91" s="22"/>
      <c r="PU91" s="22"/>
      <c r="PV91" s="22"/>
      <c r="PW91" s="22"/>
      <c r="PX91" s="22"/>
      <c r="PY91" s="22"/>
      <c r="PZ91" s="22"/>
      <c r="QA91" s="22"/>
      <c r="QB91" s="22"/>
      <c r="QC91" s="22"/>
      <c r="QD91" s="22"/>
      <c r="QE91" s="22"/>
      <c r="QF91" s="22"/>
      <c r="QG91" s="22"/>
      <c r="QH91" s="22"/>
      <c r="QI91" s="22"/>
      <c r="QJ91" s="22"/>
      <c r="QK91" s="22"/>
      <c r="QL91" s="22"/>
      <c r="QM91" s="22"/>
      <c r="QN91" s="22"/>
      <c r="QO91" s="22"/>
      <c r="QP91" s="22"/>
      <c r="QQ91" s="22"/>
      <c r="QR91" s="22"/>
      <c r="QS91" s="22"/>
      <c r="QT91" s="22"/>
      <c r="QU91" s="22"/>
      <c r="QV91" s="22"/>
      <c r="QW91" s="22"/>
      <c r="QX91" s="22"/>
      <c r="QY91" s="22"/>
      <c r="QZ91" s="22"/>
      <c r="RA91" s="22"/>
      <c r="RB91" s="22"/>
      <c r="RC91" s="22"/>
      <c r="RD91" s="22"/>
      <c r="RE91" s="22"/>
      <c r="RF91" s="22"/>
      <c r="RG91" s="22"/>
      <c r="RH91" s="22"/>
      <c r="RI91" s="22"/>
      <c r="RJ91" s="22"/>
      <c r="RK91" s="22"/>
      <c r="RL91" s="22"/>
      <c r="RM91" s="22"/>
      <c r="RN91" s="22"/>
      <c r="RO91" s="22"/>
      <c r="RP91" s="22"/>
      <c r="RQ91" s="22"/>
      <c r="RR91" s="22"/>
      <c r="RS91" s="22"/>
      <c r="RT91" s="22"/>
      <c r="RU91" s="22"/>
      <c r="RV91" s="22"/>
      <c r="RW91" s="22"/>
      <c r="RX91" s="22"/>
      <c r="RY91" s="22"/>
      <c r="RZ91" s="22"/>
      <c r="SA91" s="22"/>
      <c r="SB91" s="22"/>
      <c r="SC91" s="22"/>
      <c r="SD91" s="22"/>
      <c r="SE91" s="22"/>
      <c r="SF91" s="22"/>
      <c r="SG91" s="22"/>
      <c r="SH91" s="22"/>
      <c r="SI91" s="22"/>
      <c r="SJ91" s="22"/>
      <c r="SK91" s="22"/>
      <c r="SL91" s="22"/>
      <c r="SM91" s="22"/>
      <c r="SN91" s="22"/>
      <c r="SO91" s="22"/>
      <c r="SP91" s="22"/>
      <c r="SQ91" s="22"/>
      <c r="SR91" s="22"/>
      <c r="SS91" s="22"/>
      <c r="ST91" s="22"/>
      <c r="SU91" s="22"/>
      <c r="SV91" s="22"/>
      <c r="SW91" s="22"/>
      <c r="SX91" s="22"/>
      <c r="SY91" s="22"/>
      <c r="SZ91" s="22"/>
      <c r="TA91" s="22"/>
      <c r="TB91" s="22"/>
      <c r="TC91" s="22"/>
      <c r="TD91" s="22"/>
      <c r="TE91" s="22"/>
      <c r="TF91" s="22"/>
      <c r="TG91" s="22"/>
      <c r="TH91" s="22"/>
      <c r="TI91" s="22"/>
      <c r="TJ91" s="22"/>
      <c r="TK91" s="22"/>
      <c r="TL91" s="22"/>
      <c r="TM91" s="22"/>
      <c r="TN91" s="22"/>
      <c r="TO91" s="22"/>
      <c r="TP91" s="22"/>
      <c r="TQ91" s="22"/>
      <c r="TR91" s="22"/>
      <c r="TS91" s="22"/>
      <c r="TT91" s="22"/>
      <c r="TU91" s="22"/>
      <c r="TV91" s="22"/>
      <c r="TW91" s="22"/>
      <c r="TX91" s="22"/>
      <c r="TY91" s="22"/>
      <c r="TZ91" s="22"/>
      <c r="UA91" s="22"/>
      <c r="UB91" s="22"/>
      <c r="UC91" s="22"/>
      <c r="UD91" s="22"/>
      <c r="UE91" s="22"/>
      <c r="UF91" s="22"/>
      <c r="UG91" s="22"/>
      <c r="UH91" s="22"/>
      <c r="UI91" s="22"/>
      <c r="UJ91" s="22"/>
      <c r="UK91" s="22"/>
      <c r="UL91" s="22"/>
      <c r="UM91" s="22"/>
      <c r="UN91" s="22"/>
      <c r="UO91" s="22"/>
      <c r="UP91" s="22"/>
      <c r="UQ91" s="22"/>
      <c r="UR91" s="22"/>
      <c r="US91" s="22"/>
      <c r="UT91" s="22"/>
      <c r="UU91" s="22"/>
      <c r="UV91" s="22"/>
      <c r="UW91" s="22"/>
      <c r="UX91" s="22"/>
      <c r="UY91" s="22"/>
      <c r="UZ91" s="22"/>
      <c r="VA91" s="22"/>
      <c r="VB91" s="22"/>
      <c r="VC91" s="22"/>
      <c r="VD91" s="22"/>
      <c r="VE91" s="22"/>
      <c r="VF91" s="22"/>
      <c r="VG91" s="22"/>
      <c r="VH91" s="22"/>
      <c r="VI91" s="22"/>
      <c r="VJ91" s="22"/>
      <c r="VK91" s="22"/>
      <c r="VL91" s="22"/>
      <c r="VM91" s="22"/>
      <c r="VN91" s="22"/>
      <c r="VO91" s="22"/>
      <c r="VP91" s="22"/>
      <c r="VQ91" s="22"/>
      <c r="VR91" s="22"/>
      <c r="VS91" s="22"/>
      <c r="VT91" s="22"/>
      <c r="VU91" s="22"/>
      <c r="VV91" s="22"/>
      <c r="VW91" s="22"/>
      <c r="VX91" s="22"/>
      <c r="VY91" s="22"/>
      <c r="VZ91" s="22"/>
      <c r="WA91" s="22"/>
      <c r="WB91" s="22"/>
      <c r="WC91" s="22"/>
      <c r="WD91" s="22"/>
      <c r="WE91" s="22"/>
      <c r="WF91" s="22"/>
      <c r="WG91" s="22"/>
      <c r="WH91" s="22"/>
      <c r="WI91" s="22"/>
      <c r="WJ91" s="22"/>
      <c r="WK91" s="22"/>
      <c r="WL91" s="22"/>
      <c r="WM91" s="22"/>
      <c r="WN91" s="22"/>
      <c r="WO91" s="22"/>
      <c r="WP91" s="22"/>
      <c r="WQ91" s="22"/>
      <c r="WR91" s="22"/>
      <c r="WS91" s="22"/>
      <c r="WT91" s="22"/>
      <c r="WU91" s="22"/>
      <c r="WV91" s="22"/>
      <c r="WW91" s="22"/>
      <c r="WX91" s="22"/>
      <c r="WY91" s="22"/>
      <c r="WZ91" s="22"/>
      <c r="XA91" s="22"/>
      <c r="XB91" s="22"/>
      <c r="XC91" s="22"/>
      <c r="XD91" s="22"/>
      <c r="XE91" s="22"/>
      <c r="XF91" s="22"/>
      <c r="XG91" s="22"/>
      <c r="XH91" s="22"/>
      <c r="XI91" s="22"/>
      <c r="XJ91" s="22"/>
      <c r="XK91" s="22"/>
      <c r="XL91" s="22"/>
      <c r="XM91" s="22"/>
      <c r="XN91" s="22"/>
      <c r="XO91" s="22"/>
      <c r="XP91" s="22"/>
      <c r="XQ91" s="22"/>
      <c r="XR91" s="22"/>
      <c r="XS91" s="22"/>
      <c r="XT91" s="22"/>
      <c r="XU91" s="22"/>
      <c r="XV91" s="22"/>
      <c r="XW91" s="22"/>
      <c r="XX91" s="22"/>
      <c r="XY91" s="22"/>
      <c r="XZ91" s="22"/>
      <c r="YA91" s="22"/>
      <c r="YB91" s="22"/>
      <c r="YC91" s="22"/>
      <c r="YD91" s="22"/>
      <c r="YE91" s="22"/>
      <c r="YF91" s="22"/>
      <c r="YG91" s="22"/>
      <c r="YH91" s="22"/>
      <c r="YI91" s="22"/>
      <c r="YJ91" s="22"/>
      <c r="YK91" s="22"/>
      <c r="YL91" s="22"/>
      <c r="YM91" s="22"/>
      <c r="YN91" s="22"/>
      <c r="YO91" s="22"/>
      <c r="YP91" s="22"/>
      <c r="YQ91" s="22"/>
      <c r="YR91" s="22"/>
      <c r="YS91" s="22"/>
      <c r="YT91" s="22"/>
      <c r="YU91" s="22"/>
      <c r="YV91" s="22"/>
      <c r="YW91" s="22"/>
      <c r="YX91" s="22"/>
      <c r="YY91" s="22"/>
      <c r="YZ91" s="22"/>
      <c r="ZA91" s="22"/>
      <c r="ZB91" s="22"/>
      <c r="ZC91" s="22"/>
      <c r="ZD91" s="22"/>
      <c r="ZE91" s="22"/>
      <c r="ZF91" s="22"/>
      <c r="ZG91" s="22"/>
      <c r="ZH91" s="22"/>
      <c r="ZI91" s="22"/>
      <c r="ZJ91" s="22"/>
      <c r="ZK91" s="22"/>
      <c r="ZL91" s="22"/>
      <c r="ZM91" s="22"/>
      <c r="ZN91" s="22"/>
      <c r="ZO91" s="22"/>
      <c r="ZP91" s="22"/>
      <c r="ZQ91" s="22"/>
      <c r="ZR91" s="22"/>
      <c r="ZS91" s="22"/>
      <c r="ZT91" s="22"/>
      <c r="ZU91" s="22"/>
      <c r="ZV91" s="22"/>
      <c r="ZW91" s="22"/>
      <c r="ZX91" s="22"/>
      <c r="ZY91" s="22"/>
      <c r="ZZ91" s="22"/>
      <c r="AAA91" s="22"/>
      <c r="AAB91" s="22"/>
      <c r="AAC91" s="22"/>
      <c r="AAD91" s="22"/>
      <c r="AAE91" s="22"/>
      <c r="AAF91" s="22"/>
      <c r="AAG91" s="22"/>
      <c r="AAH91" s="22"/>
      <c r="AAI91" s="22"/>
      <c r="AAJ91" s="22"/>
      <c r="AAK91" s="22"/>
      <c r="AAL91" s="22"/>
      <c r="AAM91" s="22"/>
      <c r="AAN91" s="22"/>
      <c r="AAO91" s="22"/>
      <c r="AAP91" s="22"/>
      <c r="AAQ91" s="22"/>
      <c r="AAR91" s="22"/>
      <c r="AAS91" s="22"/>
      <c r="AAT91" s="22"/>
      <c r="AAU91" s="22"/>
      <c r="AAV91" s="22"/>
      <c r="AAW91" s="22"/>
      <c r="AAX91" s="22"/>
      <c r="AAY91" s="22"/>
      <c r="AAZ91" s="22"/>
      <c r="ABA91" s="22"/>
      <c r="ABB91" s="22"/>
      <c r="ABC91" s="22"/>
      <c r="ABD91" s="22"/>
      <c r="ABE91" s="22"/>
      <c r="ABF91" s="22"/>
      <c r="ABG91" s="22"/>
      <c r="ABH91" s="22"/>
      <c r="ABI91" s="22"/>
      <c r="ABJ91" s="22"/>
      <c r="ABK91" s="22"/>
      <c r="ABL91" s="22"/>
      <c r="ABM91" s="22"/>
      <c r="ABN91" s="22"/>
      <c r="ABO91" s="22"/>
      <c r="ABP91" s="22"/>
      <c r="ABQ91" s="22"/>
      <c r="ABR91" s="22"/>
      <c r="ABS91" s="22"/>
      <c r="ABT91" s="22"/>
      <c r="ABU91" s="22"/>
      <c r="ABV91" s="22"/>
      <c r="ABW91" s="22"/>
      <c r="ABX91" s="22"/>
      <c r="ABY91" s="22"/>
      <c r="ABZ91" s="22"/>
      <c r="ACA91" s="22"/>
      <c r="ACB91" s="22"/>
      <c r="ACC91" s="22"/>
      <c r="ACD91" s="22"/>
      <c r="ACE91" s="22"/>
      <c r="ACF91" s="22"/>
      <c r="ACG91" s="22"/>
      <c r="ACH91" s="22"/>
      <c r="ACI91" s="22"/>
      <c r="ACJ91" s="22"/>
      <c r="ACK91" s="22"/>
      <c r="ACL91" s="22"/>
      <c r="ACM91" s="22"/>
      <c r="ACN91" s="22"/>
      <c r="ACO91" s="22"/>
      <c r="ACP91" s="22"/>
      <c r="ACQ91" s="22"/>
      <c r="ACR91" s="22"/>
      <c r="ACS91" s="22"/>
      <c r="ACT91" s="22"/>
      <c r="ACU91" s="22"/>
      <c r="ACV91" s="22"/>
      <c r="ACW91" s="22"/>
      <c r="ACX91" s="22"/>
      <c r="ACY91" s="22"/>
      <c r="ACZ91" s="22"/>
      <c r="ADA91" s="22"/>
      <c r="ADB91" s="22"/>
      <c r="ADC91" s="22"/>
      <c r="ADD91" s="22"/>
      <c r="ADE91" s="22"/>
      <c r="ADF91" s="22"/>
      <c r="ADG91" s="22"/>
      <c r="ADH91" s="22"/>
      <c r="ADI91" s="22"/>
      <c r="ADJ91" s="22"/>
      <c r="ADK91" s="22"/>
      <c r="ADL91" s="22"/>
      <c r="ADM91" s="22"/>
      <c r="ADN91" s="22"/>
      <c r="ADO91" s="22"/>
      <c r="ADP91" s="22"/>
      <c r="ADQ91" s="22"/>
      <c r="ADR91" s="22"/>
      <c r="ADS91" s="22"/>
      <c r="ADT91" s="22"/>
      <c r="ADU91" s="22"/>
      <c r="ADV91" s="22"/>
      <c r="ADW91" s="22"/>
      <c r="ADX91" s="22"/>
      <c r="ADY91" s="22"/>
      <c r="ADZ91" s="22"/>
      <c r="AEA91" s="22"/>
      <c r="AEB91" s="22"/>
      <c r="AEC91" s="22"/>
      <c r="AED91" s="22"/>
      <c r="AEE91" s="22"/>
      <c r="AEF91" s="22"/>
      <c r="AEG91" s="22"/>
      <c r="AEH91" s="22"/>
      <c r="AEI91" s="22"/>
      <c r="AEJ91" s="22"/>
      <c r="AEK91" s="22"/>
      <c r="AEL91" s="22"/>
      <c r="AEM91" s="22"/>
      <c r="AEN91" s="22"/>
      <c r="AEO91" s="22"/>
      <c r="AEP91" s="22"/>
      <c r="AEQ91" s="22"/>
      <c r="AER91" s="22"/>
      <c r="AES91" s="22"/>
      <c r="AET91" s="22"/>
      <c r="AEU91" s="22"/>
      <c r="AEV91" s="22"/>
      <c r="AEW91" s="22"/>
      <c r="AEX91" s="22"/>
      <c r="AEY91" s="22"/>
      <c r="AEZ91" s="22"/>
      <c r="AFA91" s="22"/>
      <c r="AFB91" s="22"/>
      <c r="AFC91" s="22"/>
      <c r="AFD91" s="22"/>
      <c r="AFE91" s="22"/>
      <c r="AFF91" s="22"/>
      <c r="AFG91" s="22"/>
      <c r="AFH91" s="22"/>
      <c r="AFI91" s="22"/>
      <c r="AFJ91" s="22"/>
      <c r="AFK91" s="22"/>
      <c r="AFL91" s="22"/>
      <c r="AFM91" s="22"/>
      <c r="AFN91" s="22"/>
      <c r="AFO91" s="22"/>
      <c r="AFP91" s="22"/>
      <c r="AFQ91" s="22"/>
      <c r="AFR91" s="22"/>
    </row>
    <row r="92" spans="1:850" ht="18.75">
      <c r="A92" s="22">
        <v>42047</v>
      </c>
      <c r="B92" s="29">
        <v>46722</v>
      </c>
      <c r="C92" s="29">
        <v>96979</v>
      </c>
      <c r="D92" s="29">
        <v>2525</v>
      </c>
      <c r="E92" s="29">
        <v>13822</v>
      </c>
      <c r="F92" s="29">
        <v>76047</v>
      </c>
      <c r="G92" s="29">
        <v>69910</v>
      </c>
      <c r="H92" s="29">
        <v>1666</v>
      </c>
      <c r="I92" s="29">
        <v>34825</v>
      </c>
      <c r="J92" s="29">
        <v>11335</v>
      </c>
      <c r="K92" s="29">
        <v>6553</v>
      </c>
      <c r="L92" s="29">
        <v>2872</v>
      </c>
      <c r="M92" s="29">
        <v>5152</v>
      </c>
      <c r="N92" s="29">
        <v>9874</v>
      </c>
      <c r="O92" s="29">
        <v>7301</v>
      </c>
      <c r="P92" s="29">
        <v>12762</v>
      </c>
      <c r="Q92" s="29">
        <v>3306</v>
      </c>
      <c r="R92" s="29">
        <v>533</v>
      </c>
      <c r="S92" s="29">
        <v>6309</v>
      </c>
      <c r="T92" s="40">
        <v>12446</v>
      </c>
      <c r="U92" s="40">
        <v>19254</v>
      </c>
      <c r="V92" s="39">
        <v>11023</v>
      </c>
      <c r="W92" s="39">
        <v>18249</v>
      </c>
      <c r="X92" s="39">
        <v>6482</v>
      </c>
      <c r="Y92" s="40">
        <v>7256</v>
      </c>
      <c r="Z92" s="40">
        <v>42430</v>
      </c>
      <c r="AA92" s="40">
        <v>4841</v>
      </c>
      <c r="AB92" s="39">
        <v>4913</v>
      </c>
      <c r="AC92" s="39">
        <v>23501</v>
      </c>
      <c r="AD92" s="35">
        <v>410</v>
      </c>
      <c r="AE92" s="40">
        <v>10087</v>
      </c>
      <c r="AF92" s="40">
        <v>6380</v>
      </c>
      <c r="AG92" s="40"/>
      <c r="AH92" s="40"/>
      <c r="AI92" s="40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22"/>
      <c r="CV92" s="22"/>
      <c r="EL92" s="22"/>
      <c r="EM92" s="22"/>
      <c r="EN92" s="22"/>
      <c r="EO92" s="22"/>
      <c r="EP92" s="22"/>
      <c r="EQ92" s="22"/>
      <c r="ER92" s="22"/>
      <c r="ES92" s="22"/>
      <c r="ET92" s="22"/>
      <c r="EU92" s="22"/>
      <c r="EV92" s="22"/>
      <c r="EW92" s="22"/>
      <c r="EX92" s="22"/>
      <c r="EY92" s="22"/>
      <c r="EZ92" s="22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  <c r="FL92" s="22"/>
      <c r="FM92" s="22"/>
      <c r="FN92" s="22"/>
      <c r="FO92" s="22"/>
      <c r="FP92" s="22"/>
      <c r="FQ92" s="22"/>
      <c r="FR92" s="22"/>
      <c r="FS92" s="22"/>
      <c r="FT92" s="22"/>
      <c r="FU92" s="22"/>
      <c r="FV92" s="22"/>
      <c r="FW92" s="22"/>
      <c r="FX92" s="22"/>
      <c r="FY92" s="22"/>
      <c r="FZ92" s="22"/>
      <c r="GA92" s="22"/>
      <c r="GB92" s="22"/>
      <c r="GC92" s="22"/>
      <c r="GD92" s="22"/>
      <c r="GE92" s="22"/>
      <c r="GF92" s="22"/>
      <c r="GG92" s="22"/>
      <c r="GH92" s="22"/>
      <c r="GI92" s="22"/>
      <c r="GJ92" s="22"/>
      <c r="GK92" s="22"/>
      <c r="GL92" s="22"/>
      <c r="GM92" s="22"/>
      <c r="GN92" s="22"/>
      <c r="GO92" s="22"/>
      <c r="GP92" s="22"/>
      <c r="GQ92" s="22"/>
      <c r="GR92" s="22"/>
      <c r="GS92" s="22"/>
      <c r="GT92" s="22"/>
      <c r="GU92" s="22"/>
      <c r="GV92" s="22"/>
      <c r="GW92" s="22"/>
      <c r="GX92" s="22"/>
      <c r="GY92" s="22"/>
      <c r="GZ92" s="22"/>
      <c r="HA92" s="22"/>
      <c r="HB92" s="22"/>
      <c r="HC92" s="22"/>
      <c r="HD92" s="22"/>
      <c r="HE92" s="22"/>
      <c r="HF92" s="22"/>
      <c r="HG92" s="22"/>
      <c r="HH92" s="22"/>
      <c r="HI92" s="22"/>
      <c r="HJ92" s="22"/>
      <c r="HK92" s="22"/>
      <c r="HL92" s="22"/>
      <c r="HM92" s="22"/>
      <c r="HN92" s="22"/>
      <c r="HO92" s="22"/>
      <c r="HP92" s="22"/>
      <c r="HQ92" s="22"/>
      <c r="HR92" s="22"/>
      <c r="HS92" s="22"/>
      <c r="HT92" s="22"/>
      <c r="HU92" s="22"/>
      <c r="HV92" s="22"/>
      <c r="HW92" s="22"/>
      <c r="HX92" s="22"/>
      <c r="HY92" s="22"/>
      <c r="HZ92" s="22"/>
      <c r="IA92" s="22"/>
      <c r="IB92" s="22"/>
      <c r="IC92" s="22"/>
      <c r="ID92" s="22"/>
      <c r="IE92" s="22"/>
      <c r="IF92" s="22"/>
      <c r="IG92" s="22"/>
      <c r="IH92" s="22"/>
      <c r="II92" s="22"/>
      <c r="IJ92" s="22"/>
      <c r="IK92" s="22"/>
      <c r="IL92" s="22"/>
      <c r="IM92" s="22"/>
      <c r="IN92" s="22"/>
      <c r="IO92" s="22"/>
      <c r="IP92" s="22"/>
      <c r="IQ92" s="22"/>
      <c r="IR92" s="22"/>
      <c r="IS92" s="22"/>
      <c r="IT92" s="22"/>
      <c r="IU92" s="22"/>
      <c r="IV92" s="22"/>
      <c r="IW92" s="22"/>
      <c r="IX92" s="22"/>
      <c r="IY92" s="22"/>
      <c r="IZ92" s="22"/>
      <c r="JA92" s="22"/>
      <c r="JB92" s="22"/>
      <c r="JC92" s="22"/>
      <c r="JD92" s="22"/>
      <c r="JE92" s="22"/>
      <c r="JF92" s="22"/>
      <c r="JG92" s="22"/>
      <c r="JH92" s="22"/>
      <c r="JI92" s="22"/>
      <c r="JJ92" s="22"/>
      <c r="JK92" s="22"/>
      <c r="JL92" s="22"/>
      <c r="JM92" s="22"/>
      <c r="JN92" s="22"/>
      <c r="JO92" s="22"/>
      <c r="JP92" s="22"/>
      <c r="JQ92" s="22"/>
      <c r="JR92" s="22"/>
      <c r="JS92" s="22"/>
      <c r="JT92" s="22"/>
      <c r="JU92" s="22"/>
      <c r="JV92" s="22"/>
      <c r="JW92" s="22"/>
      <c r="JX92" s="22"/>
      <c r="JY92" s="22"/>
      <c r="JZ92" s="22"/>
      <c r="KA92" s="22"/>
      <c r="KB92" s="22"/>
      <c r="KC92" s="22"/>
      <c r="KD92" s="22"/>
      <c r="KE92" s="22"/>
      <c r="KF92" s="22"/>
      <c r="KG92" s="22"/>
      <c r="KH92" s="22"/>
      <c r="KI92" s="22"/>
      <c r="KJ92" s="22"/>
      <c r="KK92" s="22"/>
      <c r="KL92" s="22"/>
      <c r="KM92" s="22"/>
      <c r="KN92" s="22"/>
      <c r="KO92" s="22"/>
      <c r="KP92" s="22"/>
      <c r="KQ92" s="22"/>
      <c r="KR92" s="22"/>
      <c r="KS92" s="22"/>
      <c r="KT92" s="22"/>
      <c r="KU92" s="22"/>
      <c r="KV92" s="22"/>
      <c r="KW92" s="22"/>
      <c r="KX92" s="22"/>
      <c r="KY92" s="22"/>
      <c r="KZ92" s="22"/>
      <c r="LA92" s="22"/>
      <c r="LB92" s="22"/>
      <c r="LC92" s="22"/>
      <c r="LD92" s="22"/>
      <c r="LE92" s="22"/>
      <c r="LF92" s="22"/>
      <c r="LG92" s="22"/>
      <c r="LH92" s="22"/>
      <c r="LI92" s="22"/>
      <c r="LJ92" s="22"/>
      <c r="LK92" s="22"/>
      <c r="LL92" s="22"/>
      <c r="LM92" s="22"/>
      <c r="LN92" s="22"/>
      <c r="LO92" s="22"/>
      <c r="LP92" s="22"/>
      <c r="LQ92" s="22"/>
      <c r="LR92" s="22"/>
      <c r="LS92" s="22"/>
      <c r="LT92" s="22"/>
      <c r="LU92" s="22"/>
      <c r="LV92" s="22"/>
      <c r="LW92" s="22"/>
      <c r="LX92" s="22"/>
      <c r="LY92" s="22"/>
      <c r="LZ92" s="22"/>
      <c r="MA92" s="22"/>
      <c r="MB92" s="22"/>
      <c r="MC92" s="22"/>
      <c r="MD92" s="22"/>
      <c r="ME92" s="22"/>
      <c r="MF92" s="22"/>
      <c r="MG92" s="22"/>
      <c r="MH92" s="22"/>
      <c r="MI92" s="22"/>
      <c r="MJ92" s="22"/>
      <c r="MK92" s="22"/>
      <c r="ML92" s="22"/>
      <c r="MM92" s="22"/>
      <c r="MN92" s="22"/>
      <c r="MO92" s="22"/>
      <c r="MP92" s="22"/>
      <c r="MQ92" s="22"/>
      <c r="MR92" s="22"/>
      <c r="MS92" s="22"/>
      <c r="MT92" s="22"/>
      <c r="MU92" s="22"/>
      <c r="MV92" s="22"/>
      <c r="MW92" s="22"/>
      <c r="MX92" s="22"/>
      <c r="MY92" s="22"/>
      <c r="MZ92" s="22"/>
      <c r="NA92" s="22"/>
      <c r="NB92" s="22"/>
      <c r="NC92" s="22"/>
      <c r="ND92" s="22"/>
      <c r="NE92" s="22"/>
      <c r="NF92" s="22"/>
      <c r="NG92" s="22"/>
      <c r="NH92" s="22"/>
      <c r="NI92" s="22"/>
      <c r="NJ92" s="22"/>
      <c r="NK92" s="22"/>
      <c r="NL92" s="22"/>
      <c r="NM92" s="22"/>
      <c r="NN92" s="22"/>
      <c r="NO92" s="22"/>
      <c r="NP92" s="22"/>
      <c r="NQ92" s="22"/>
      <c r="NR92" s="22"/>
      <c r="NS92" s="22"/>
      <c r="NT92" s="22"/>
      <c r="NU92" s="22"/>
      <c r="NV92" s="22"/>
      <c r="NW92" s="22"/>
      <c r="NX92" s="22"/>
      <c r="NY92" s="22"/>
      <c r="NZ92" s="22"/>
      <c r="OA92" s="22"/>
      <c r="OB92" s="22"/>
      <c r="OC92" s="22"/>
      <c r="OD92" s="22"/>
      <c r="OE92" s="22"/>
      <c r="OF92" s="22"/>
      <c r="OG92" s="22"/>
      <c r="OH92" s="22"/>
      <c r="OI92" s="22"/>
      <c r="OJ92" s="22"/>
      <c r="OK92" s="22"/>
      <c r="OL92" s="22"/>
      <c r="OM92" s="22"/>
      <c r="ON92" s="22"/>
      <c r="OO92" s="22"/>
      <c r="OP92" s="22"/>
      <c r="OQ92" s="22"/>
      <c r="OR92" s="22"/>
      <c r="OS92" s="22"/>
      <c r="OT92" s="22"/>
      <c r="OU92" s="22"/>
      <c r="OV92" s="22"/>
      <c r="OW92" s="22"/>
      <c r="OX92" s="22"/>
      <c r="OY92" s="22"/>
      <c r="OZ92" s="22"/>
      <c r="PA92" s="22"/>
      <c r="PB92" s="22"/>
      <c r="PC92" s="22"/>
      <c r="PD92" s="22"/>
      <c r="PE92" s="22"/>
      <c r="PF92" s="22"/>
      <c r="PG92" s="22"/>
      <c r="PH92" s="22"/>
      <c r="PI92" s="22"/>
      <c r="PJ92" s="22"/>
      <c r="PK92" s="22"/>
      <c r="PL92" s="22"/>
      <c r="PM92" s="22"/>
      <c r="PN92" s="22"/>
      <c r="PO92" s="22"/>
      <c r="PP92" s="22"/>
      <c r="PQ92" s="22"/>
      <c r="PR92" s="22"/>
      <c r="PS92" s="22"/>
      <c r="PT92" s="22"/>
      <c r="PU92" s="22"/>
      <c r="PV92" s="22"/>
      <c r="PW92" s="22"/>
      <c r="PX92" s="22"/>
      <c r="PY92" s="22"/>
      <c r="PZ92" s="22"/>
      <c r="QA92" s="22"/>
      <c r="QB92" s="22"/>
      <c r="QC92" s="22"/>
      <c r="QD92" s="22"/>
      <c r="QE92" s="22"/>
      <c r="QF92" s="22"/>
      <c r="QG92" s="22"/>
      <c r="QH92" s="22"/>
      <c r="QI92" s="22"/>
      <c r="QJ92" s="22"/>
      <c r="QK92" s="22"/>
      <c r="QL92" s="22"/>
      <c r="QM92" s="22"/>
      <c r="QN92" s="22"/>
      <c r="QO92" s="22"/>
      <c r="QP92" s="22"/>
      <c r="QQ92" s="22"/>
      <c r="QR92" s="22"/>
      <c r="QS92" s="22"/>
      <c r="QT92" s="22"/>
      <c r="QU92" s="22"/>
      <c r="QV92" s="22"/>
      <c r="QW92" s="22"/>
      <c r="QX92" s="22"/>
      <c r="QY92" s="22"/>
      <c r="QZ92" s="22"/>
      <c r="RA92" s="22"/>
      <c r="RB92" s="22"/>
      <c r="RC92" s="22"/>
      <c r="RD92" s="22"/>
      <c r="RE92" s="22"/>
      <c r="RF92" s="22"/>
      <c r="RG92" s="22"/>
      <c r="RH92" s="22"/>
      <c r="RI92" s="22"/>
      <c r="RJ92" s="22"/>
      <c r="RK92" s="22"/>
      <c r="RL92" s="22"/>
      <c r="RM92" s="22"/>
      <c r="RN92" s="22"/>
      <c r="RO92" s="22"/>
      <c r="RP92" s="22"/>
      <c r="RQ92" s="22"/>
      <c r="RR92" s="22"/>
      <c r="RS92" s="22"/>
      <c r="RT92" s="22"/>
      <c r="RU92" s="22"/>
      <c r="RV92" s="22"/>
      <c r="RW92" s="22"/>
      <c r="RX92" s="22"/>
      <c r="RY92" s="22"/>
      <c r="RZ92" s="22"/>
      <c r="SA92" s="22"/>
      <c r="SB92" s="22"/>
      <c r="SC92" s="22"/>
      <c r="SD92" s="22"/>
      <c r="SE92" s="22"/>
      <c r="SF92" s="22"/>
      <c r="SG92" s="22"/>
      <c r="SH92" s="22"/>
      <c r="SI92" s="22"/>
      <c r="SJ92" s="22"/>
      <c r="SK92" s="22"/>
      <c r="SL92" s="22"/>
      <c r="SM92" s="22"/>
      <c r="SN92" s="22"/>
      <c r="SO92" s="22"/>
      <c r="SP92" s="22"/>
      <c r="SQ92" s="22"/>
      <c r="SR92" s="22"/>
      <c r="SS92" s="22"/>
      <c r="ST92" s="22"/>
      <c r="SU92" s="22"/>
      <c r="SV92" s="22"/>
      <c r="SW92" s="22"/>
      <c r="SX92" s="22"/>
      <c r="SY92" s="22"/>
      <c r="SZ92" s="22"/>
      <c r="TA92" s="22"/>
      <c r="TB92" s="22"/>
      <c r="TC92" s="22"/>
      <c r="TD92" s="22"/>
      <c r="TE92" s="22"/>
      <c r="TF92" s="22"/>
      <c r="TG92" s="22"/>
      <c r="TH92" s="22"/>
      <c r="TI92" s="22"/>
      <c r="TJ92" s="22"/>
      <c r="TK92" s="22"/>
      <c r="TL92" s="22"/>
      <c r="TM92" s="22"/>
      <c r="TN92" s="22"/>
      <c r="TO92" s="22"/>
      <c r="TP92" s="22"/>
      <c r="TQ92" s="22"/>
      <c r="TR92" s="22"/>
      <c r="TS92" s="22"/>
      <c r="TT92" s="22"/>
      <c r="TU92" s="22"/>
      <c r="TV92" s="22"/>
      <c r="TW92" s="22"/>
      <c r="TX92" s="22"/>
      <c r="TY92" s="22"/>
      <c r="TZ92" s="22"/>
      <c r="UA92" s="22"/>
      <c r="UB92" s="22"/>
      <c r="UC92" s="22"/>
      <c r="UD92" s="22"/>
      <c r="UE92" s="22"/>
      <c r="UF92" s="22"/>
      <c r="UG92" s="22"/>
      <c r="UH92" s="22"/>
      <c r="UI92" s="22"/>
      <c r="UJ92" s="22"/>
      <c r="UK92" s="22"/>
      <c r="UL92" s="22"/>
      <c r="UM92" s="22"/>
      <c r="UN92" s="22"/>
      <c r="UO92" s="22"/>
      <c r="UP92" s="22"/>
      <c r="UQ92" s="22"/>
      <c r="UR92" s="22"/>
      <c r="US92" s="22"/>
      <c r="UT92" s="22"/>
      <c r="UU92" s="22"/>
      <c r="UV92" s="22"/>
      <c r="UW92" s="22"/>
      <c r="UX92" s="22"/>
      <c r="UY92" s="22"/>
      <c r="UZ92" s="22"/>
      <c r="VA92" s="22"/>
      <c r="VB92" s="22"/>
      <c r="VC92" s="22"/>
      <c r="VD92" s="22"/>
      <c r="VE92" s="22"/>
      <c r="VF92" s="22"/>
      <c r="VG92" s="22"/>
      <c r="VH92" s="22"/>
      <c r="VI92" s="22"/>
      <c r="VJ92" s="22"/>
      <c r="VK92" s="22"/>
      <c r="VL92" s="22"/>
      <c r="VM92" s="22"/>
      <c r="VN92" s="22"/>
      <c r="VO92" s="22"/>
      <c r="VP92" s="22"/>
      <c r="VQ92" s="22"/>
      <c r="VR92" s="22"/>
      <c r="VS92" s="22"/>
      <c r="VT92" s="22"/>
      <c r="VU92" s="22"/>
      <c r="VV92" s="22"/>
      <c r="VW92" s="22"/>
      <c r="VX92" s="22"/>
      <c r="VY92" s="22"/>
      <c r="VZ92" s="22"/>
      <c r="WA92" s="22"/>
      <c r="WB92" s="22"/>
      <c r="WC92" s="22"/>
      <c r="WD92" s="22"/>
      <c r="WE92" s="22"/>
      <c r="WF92" s="22"/>
      <c r="WG92" s="22"/>
      <c r="WH92" s="22"/>
      <c r="WI92" s="22"/>
      <c r="WJ92" s="22"/>
      <c r="WK92" s="22"/>
      <c r="WL92" s="22"/>
      <c r="WM92" s="22"/>
      <c r="WN92" s="22"/>
      <c r="WO92" s="22"/>
      <c r="WP92" s="22"/>
      <c r="WQ92" s="22"/>
      <c r="WR92" s="22"/>
      <c r="WS92" s="22"/>
      <c r="WT92" s="22"/>
      <c r="WU92" s="22"/>
      <c r="WV92" s="22"/>
      <c r="WW92" s="22"/>
      <c r="WX92" s="22"/>
      <c r="WY92" s="22"/>
      <c r="WZ92" s="22"/>
      <c r="XA92" s="22"/>
      <c r="XB92" s="22"/>
      <c r="XC92" s="22"/>
      <c r="XD92" s="22"/>
      <c r="XE92" s="22"/>
      <c r="XF92" s="22"/>
      <c r="XG92" s="22"/>
      <c r="XH92" s="22"/>
      <c r="XI92" s="22"/>
      <c r="XJ92" s="22"/>
      <c r="XK92" s="22"/>
      <c r="XL92" s="22"/>
      <c r="XM92" s="22"/>
      <c r="XN92" s="22"/>
      <c r="XO92" s="22"/>
      <c r="XP92" s="22"/>
      <c r="XQ92" s="22"/>
      <c r="XR92" s="22"/>
      <c r="XS92" s="22"/>
      <c r="XT92" s="22"/>
      <c r="XU92" s="22"/>
      <c r="XV92" s="22"/>
      <c r="XW92" s="22"/>
      <c r="XX92" s="22"/>
      <c r="XY92" s="22"/>
      <c r="XZ92" s="22"/>
      <c r="YA92" s="22"/>
      <c r="YB92" s="22"/>
      <c r="YC92" s="22"/>
      <c r="YD92" s="22"/>
      <c r="YE92" s="22"/>
      <c r="YF92" s="22"/>
      <c r="YG92" s="22"/>
      <c r="YH92" s="22"/>
      <c r="YI92" s="22"/>
      <c r="YJ92" s="22"/>
      <c r="YK92" s="22"/>
      <c r="YL92" s="22"/>
      <c r="YM92" s="22"/>
      <c r="YN92" s="22"/>
      <c r="YO92" s="22"/>
      <c r="YP92" s="22"/>
      <c r="YQ92" s="22"/>
      <c r="YR92" s="22"/>
      <c r="YS92" s="22"/>
      <c r="YT92" s="22"/>
      <c r="YU92" s="22"/>
      <c r="YV92" s="22"/>
      <c r="YW92" s="22"/>
      <c r="YX92" s="22"/>
      <c r="YY92" s="22"/>
      <c r="YZ92" s="22"/>
      <c r="ZA92" s="22"/>
      <c r="ZB92" s="22"/>
      <c r="ZC92" s="22"/>
      <c r="ZD92" s="22"/>
      <c r="ZE92" s="22"/>
      <c r="ZF92" s="22"/>
      <c r="ZG92" s="22"/>
      <c r="ZH92" s="22"/>
      <c r="ZI92" s="22"/>
      <c r="ZJ92" s="22"/>
      <c r="ZK92" s="22"/>
      <c r="ZL92" s="22"/>
      <c r="ZM92" s="22"/>
      <c r="ZN92" s="22"/>
      <c r="ZO92" s="22"/>
      <c r="ZP92" s="22"/>
      <c r="ZQ92" s="22"/>
      <c r="ZR92" s="22"/>
      <c r="ZS92" s="22"/>
      <c r="ZT92" s="22"/>
      <c r="ZU92" s="22"/>
      <c r="ZV92" s="22"/>
      <c r="ZW92" s="22"/>
      <c r="ZX92" s="22"/>
      <c r="ZY92" s="22"/>
      <c r="ZZ92" s="22"/>
      <c r="AAA92" s="22"/>
      <c r="AAB92" s="22"/>
      <c r="AAC92" s="22"/>
      <c r="AAD92" s="22"/>
      <c r="AAE92" s="22"/>
      <c r="AAF92" s="22"/>
      <c r="AAG92" s="22"/>
      <c r="AAH92" s="22"/>
      <c r="AAI92" s="22"/>
      <c r="AAJ92" s="22"/>
      <c r="AAK92" s="22"/>
      <c r="AAL92" s="22"/>
      <c r="AAM92" s="22"/>
      <c r="AAN92" s="22"/>
      <c r="AAO92" s="22"/>
      <c r="AAP92" s="22"/>
      <c r="AAQ92" s="22"/>
      <c r="AAR92" s="22"/>
      <c r="AAS92" s="22"/>
      <c r="AAT92" s="22"/>
      <c r="AAU92" s="22"/>
      <c r="AAV92" s="22"/>
      <c r="AAW92" s="22"/>
      <c r="AAX92" s="22"/>
      <c r="AAY92" s="22"/>
      <c r="AAZ92" s="22"/>
      <c r="ABA92" s="22"/>
      <c r="ABB92" s="22"/>
      <c r="ABC92" s="22"/>
      <c r="ABD92" s="22"/>
      <c r="ABE92" s="22"/>
      <c r="ABF92" s="22"/>
      <c r="ABG92" s="22"/>
      <c r="ABH92" s="22"/>
      <c r="ABI92" s="22"/>
      <c r="ABJ92" s="22"/>
      <c r="ABK92" s="22"/>
      <c r="ABL92" s="22"/>
      <c r="ABM92" s="22"/>
      <c r="ABN92" s="22"/>
      <c r="ABO92" s="22"/>
      <c r="ABP92" s="22"/>
      <c r="ABQ92" s="22"/>
      <c r="ABR92" s="22"/>
      <c r="ABS92" s="22"/>
      <c r="ABT92" s="22"/>
      <c r="ABU92" s="22"/>
      <c r="ABV92" s="22"/>
      <c r="ABW92" s="22"/>
      <c r="ABX92" s="22"/>
      <c r="ABY92" s="22"/>
      <c r="ABZ92" s="22"/>
      <c r="ACA92" s="22"/>
      <c r="ACB92" s="22"/>
      <c r="ACC92" s="22"/>
      <c r="ACD92" s="22"/>
      <c r="ACE92" s="22"/>
      <c r="ACF92" s="22"/>
      <c r="ACG92" s="22"/>
      <c r="ACH92" s="22"/>
      <c r="ACI92" s="22"/>
      <c r="ACJ92" s="22"/>
      <c r="ACK92" s="22"/>
      <c r="ACL92" s="22"/>
      <c r="ACM92" s="22"/>
      <c r="ACN92" s="22"/>
      <c r="ACO92" s="22"/>
      <c r="ACP92" s="22"/>
      <c r="ACQ92" s="22"/>
      <c r="ACR92" s="22"/>
      <c r="ACS92" s="22"/>
      <c r="ACT92" s="22"/>
      <c r="ACU92" s="22"/>
      <c r="ACV92" s="22"/>
      <c r="ACW92" s="22"/>
      <c r="ACX92" s="22"/>
      <c r="ACY92" s="22"/>
      <c r="ACZ92" s="22"/>
      <c r="ADA92" s="22"/>
      <c r="ADB92" s="22"/>
      <c r="ADC92" s="22"/>
      <c r="ADD92" s="22"/>
      <c r="ADE92" s="22"/>
      <c r="ADF92" s="22"/>
      <c r="ADG92" s="22"/>
      <c r="ADH92" s="22"/>
      <c r="ADI92" s="22"/>
      <c r="ADJ92" s="22"/>
      <c r="ADK92" s="22"/>
      <c r="ADL92" s="22"/>
      <c r="ADM92" s="22"/>
      <c r="ADN92" s="22"/>
      <c r="ADO92" s="22"/>
      <c r="ADP92" s="22"/>
      <c r="ADQ92" s="22"/>
      <c r="ADR92" s="22"/>
      <c r="ADS92" s="22"/>
      <c r="ADT92" s="22"/>
      <c r="ADU92" s="22"/>
      <c r="ADV92" s="22"/>
      <c r="ADW92" s="22"/>
      <c r="ADX92" s="22"/>
      <c r="ADY92" s="22"/>
      <c r="ADZ92" s="22"/>
      <c r="AEA92" s="22"/>
      <c r="AEB92" s="22"/>
      <c r="AEC92" s="22"/>
      <c r="AED92" s="22"/>
      <c r="AEE92" s="22"/>
      <c r="AEF92" s="22"/>
      <c r="AEG92" s="22"/>
      <c r="AEH92" s="22"/>
      <c r="AEI92" s="22"/>
      <c r="AEJ92" s="22"/>
      <c r="AEK92" s="22"/>
      <c r="AEL92" s="22"/>
      <c r="AEM92" s="22"/>
      <c r="AEN92" s="22"/>
      <c r="AEO92" s="22"/>
      <c r="AEP92" s="22"/>
      <c r="AEQ92" s="22"/>
      <c r="AER92" s="22"/>
      <c r="AES92" s="22"/>
      <c r="AET92" s="22"/>
      <c r="AEU92" s="22"/>
      <c r="AEV92" s="22"/>
      <c r="AEW92" s="22"/>
      <c r="AEX92" s="22"/>
      <c r="AEY92" s="22"/>
      <c r="AEZ92" s="22"/>
      <c r="AFA92" s="22"/>
      <c r="AFB92" s="22"/>
      <c r="AFC92" s="22"/>
      <c r="AFD92" s="22"/>
      <c r="AFE92" s="22"/>
      <c r="AFF92" s="22"/>
      <c r="AFG92" s="22"/>
      <c r="AFH92" s="22"/>
      <c r="AFI92" s="22"/>
      <c r="AFJ92" s="22"/>
      <c r="AFK92" s="22"/>
      <c r="AFL92" s="22"/>
      <c r="AFM92" s="22"/>
      <c r="AFN92" s="22"/>
      <c r="AFO92" s="22"/>
      <c r="AFP92" s="22"/>
      <c r="AFQ92" s="22"/>
      <c r="AFR92" s="22"/>
    </row>
    <row r="93" spans="1:850" ht="18.75">
      <c r="A93" s="22">
        <v>42046</v>
      </c>
      <c r="B93" s="29">
        <v>49476</v>
      </c>
      <c r="C93" s="29">
        <v>103812</v>
      </c>
      <c r="D93" s="29">
        <v>2500</v>
      </c>
      <c r="E93" s="29">
        <v>14609</v>
      </c>
      <c r="F93" s="29">
        <v>75441</v>
      </c>
      <c r="G93" s="29">
        <v>76104</v>
      </c>
      <c r="H93" s="29">
        <v>1901</v>
      </c>
      <c r="I93" s="29">
        <v>34787</v>
      </c>
      <c r="J93" s="29">
        <v>12823</v>
      </c>
      <c r="K93" s="29">
        <v>6389</v>
      </c>
      <c r="L93" s="29">
        <v>2908</v>
      </c>
      <c r="M93" s="29">
        <v>5109</v>
      </c>
      <c r="N93" s="29">
        <v>8787</v>
      </c>
      <c r="O93" s="29">
        <v>7658</v>
      </c>
      <c r="P93" s="29">
        <v>11597</v>
      </c>
      <c r="Q93" s="29">
        <v>3136</v>
      </c>
      <c r="R93" s="29">
        <v>526</v>
      </c>
      <c r="S93" s="29">
        <v>6634</v>
      </c>
      <c r="T93" s="40">
        <v>12357</v>
      </c>
      <c r="U93" s="40">
        <v>18734</v>
      </c>
      <c r="V93" s="39">
        <v>10632</v>
      </c>
      <c r="W93" s="39">
        <v>17229</v>
      </c>
      <c r="X93" s="39">
        <v>5861</v>
      </c>
      <c r="Y93" s="40">
        <v>6697</v>
      </c>
      <c r="Z93" s="40">
        <v>43152</v>
      </c>
      <c r="AA93" s="40">
        <v>4700</v>
      </c>
      <c r="AB93" s="39">
        <v>5017</v>
      </c>
      <c r="AC93" s="39">
        <v>23073</v>
      </c>
      <c r="AD93" s="35">
        <v>393</v>
      </c>
      <c r="AE93" s="40">
        <v>9961</v>
      </c>
      <c r="AF93" s="40">
        <v>6864</v>
      </c>
      <c r="AG93" s="40"/>
      <c r="AH93" s="40"/>
      <c r="AI93" s="40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22"/>
      <c r="CV93" s="22"/>
      <c r="EL93" s="22"/>
      <c r="EM93" s="22"/>
      <c r="EN93" s="22"/>
      <c r="EO93" s="22"/>
      <c r="EP93" s="22"/>
      <c r="EQ93" s="22"/>
      <c r="ER93" s="22"/>
      <c r="ES93" s="22"/>
      <c r="ET93" s="22"/>
      <c r="EU93" s="22"/>
      <c r="EV93" s="22"/>
      <c r="EW93" s="22"/>
      <c r="EX93" s="22"/>
      <c r="EY93" s="22"/>
      <c r="EZ93" s="22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  <c r="FL93" s="22"/>
      <c r="FM93" s="22"/>
      <c r="FN93" s="22"/>
      <c r="FO93" s="22"/>
      <c r="FP93" s="22"/>
      <c r="FQ93" s="22"/>
      <c r="FR93" s="22"/>
      <c r="FS93" s="22"/>
      <c r="FT93" s="22"/>
      <c r="FU93" s="22"/>
      <c r="FV93" s="22"/>
      <c r="FW93" s="22"/>
      <c r="FX93" s="22"/>
      <c r="FY93" s="22"/>
      <c r="FZ93" s="22"/>
      <c r="GA93" s="22"/>
      <c r="GB93" s="22"/>
      <c r="GC93" s="22"/>
      <c r="GD93" s="22"/>
      <c r="GE93" s="22"/>
      <c r="GF93" s="22"/>
      <c r="GG93" s="22"/>
      <c r="GH93" s="22"/>
      <c r="GI93" s="22"/>
      <c r="GJ93" s="22"/>
      <c r="GK93" s="22"/>
      <c r="GL93" s="22"/>
      <c r="GM93" s="22"/>
      <c r="GN93" s="22"/>
      <c r="GO93" s="22"/>
      <c r="GP93" s="22"/>
      <c r="GQ93" s="22"/>
      <c r="GR93" s="22"/>
      <c r="GS93" s="22"/>
      <c r="GT93" s="22"/>
      <c r="GU93" s="22"/>
      <c r="GV93" s="22"/>
      <c r="GW93" s="22"/>
      <c r="GX93" s="22"/>
      <c r="GY93" s="22"/>
      <c r="GZ93" s="22"/>
      <c r="HA93" s="22"/>
      <c r="HB93" s="22"/>
      <c r="HC93" s="22"/>
      <c r="HD93" s="22"/>
      <c r="HE93" s="22"/>
      <c r="HF93" s="22"/>
      <c r="HG93" s="22"/>
      <c r="HH93" s="22"/>
      <c r="HI93" s="22"/>
      <c r="HJ93" s="22"/>
      <c r="HK93" s="22"/>
      <c r="HL93" s="22"/>
      <c r="HM93" s="22"/>
      <c r="HN93" s="22"/>
      <c r="HO93" s="22"/>
      <c r="HP93" s="22"/>
      <c r="HQ93" s="22"/>
      <c r="HR93" s="22"/>
      <c r="HS93" s="22"/>
      <c r="HT93" s="22"/>
      <c r="HU93" s="22"/>
      <c r="HV93" s="22"/>
      <c r="HW93" s="22"/>
      <c r="HX93" s="22"/>
      <c r="HY93" s="22"/>
      <c r="HZ93" s="22"/>
      <c r="IA93" s="22"/>
      <c r="IB93" s="22"/>
      <c r="IC93" s="22"/>
      <c r="ID93" s="22"/>
      <c r="IE93" s="22"/>
      <c r="IF93" s="22"/>
      <c r="IG93" s="22"/>
      <c r="IH93" s="22"/>
      <c r="II93" s="22"/>
      <c r="IJ93" s="22"/>
      <c r="IK93" s="22"/>
      <c r="IL93" s="22"/>
      <c r="IM93" s="22"/>
      <c r="IN93" s="22"/>
      <c r="IO93" s="22"/>
      <c r="IP93" s="22"/>
      <c r="IQ93" s="22"/>
      <c r="IR93" s="22"/>
      <c r="IS93" s="22"/>
      <c r="IT93" s="22"/>
      <c r="IU93" s="22"/>
      <c r="IV93" s="22"/>
      <c r="IW93" s="22"/>
      <c r="IX93" s="22"/>
      <c r="IY93" s="22"/>
      <c r="IZ93" s="22"/>
      <c r="JA93" s="22"/>
      <c r="JB93" s="22"/>
      <c r="JC93" s="22"/>
      <c r="JD93" s="22"/>
      <c r="JE93" s="22"/>
      <c r="JF93" s="22"/>
      <c r="JG93" s="22"/>
      <c r="JH93" s="22"/>
      <c r="JI93" s="22"/>
      <c r="JJ93" s="22"/>
      <c r="JK93" s="22"/>
      <c r="JL93" s="22"/>
      <c r="JM93" s="22"/>
      <c r="JN93" s="22"/>
      <c r="JO93" s="22"/>
      <c r="JP93" s="22"/>
      <c r="JQ93" s="22"/>
      <c r="JR93" s="22"/>
      <c r="JS93" s="22"/>
      <c r="JT93" s="22"/>
      <c r="JU93" s="22"/>
      <c r="JV93" s="22"/>
      <c r="JW93" s="22"/>
      <c r="JX93" s="22"/>
      <c r="JY93" s="22"/>
      <c r="JZ93" s="22"/>
      <c r="KA93" s="22"/>
      <c r="KB93" s="22"/>
      <c r="KC93" s="22"/>
      <c r="KD93" s="22"/>
      <c r="KE93" s="22"/>
      <c r="KF93" s="22"/>
      <c r="KG93" s="22"/>
      <c r="KH93" s="22"/>
      <c r="KI93" s="22"/>
      <c r="KJ93" s="22"/>
      <c r="KK93" s="22"/>
      <c r="KL93" s="22"/>
      <c r="KM93" s="22"/>
      <c r="KN93" s="22"/>
      <c r="KO93" s="22"/>
      <c r="KP93" s="22"/>
      <c r="KQ93" s="22"/>
      <c r="KR93" s="22"/>
      <c r="KS93" s="22"/>
      <c r="KT93" s="22"/>
      <c r="KU93" s="22"/>
      <c r="KV93" s="22"/>
      <c r="KW93" s="22"/>
      <c r="KX93" s="22"/>
      <c r="KY93" s="22"/>
      <c r="KZ93" s="22"/>
      <c r="LA93" s="22"/>
      <c r="LB93" s="22"/>
      <c r="LC93" s="22"/>
      <c r="LD93" s="22"/>
      <c r="LE93" s="22"/>
      <c r="LF93" s="22"/>
      <c r="LG93" s="22"/>
      <c r="LH93" s="22"/>
      <c r="LI93" s="22"/>
      <c r="LJ93" s="22"/>
      <c r="LK93" s="22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  <c r="MA93" s="22"/>
      <c r="MB93" s="22"/>
      <c r="MC93" s="22"/>
      <c r="MD93" s="22"/>
      <c r="ME93" s="22"/>
      <c r="MF93" s="22"/>
      <c r="MG93" s="22"/>
      <c r="MH93" s="22"/>
      <c r="MI93" s="22"/>
      <c r="MJ93" s="22"/>
      <c r="MK93" s="22"/>
      <c r="ML93" s="22"/>
      <c r="MM93" s="22"/>
      <c r="MN93" s="22"/>
      <c r="MO93" s="22"/>
      <c r="MP93" s="22"/>
      <c r="MQ93" s="22"/>
      <c r="MR93" s="22"/>
      <c r="MS93" s="22"/>
      <c r="MT93" s="22"/>
      <c r="MU93" s="22"/>
      <c r="MV93" s="22"/>
      <c r="MW93" s="22"/>
      <c r="MX93" s="22"/>
      <c r="MY93" s="22"/>
      <c r="MZ93" s="22"/>
      <c r="NA93" s="22"/>
      <c r="NB93" s="22"/>
      <c r="NC93" s="22"/>
      <c r="ND93" s="22"/>
      <c r="NE93" s="22"/>
      <c r="NF93" s="22"/>
      <c r="NG93" s="22"/>
      <c r="NH93" s="22"/>
      <c r="NI93" s="22"/>
      <c r="NJ93" s="22"/>
      <c r="NK93" s="22"/>
      <c r="NL93" s="22"/>
      <c r="NM93" s="22"/>
      <c r="NN93" s="22"/>
      <c r="NO93" s="22"/>
      <c r="NP93" s="22"/>
      <c r="NQ93" s="22"/>
      <c r="NR93" s="22"/>
      <c r="NS93" s="22"/>
      <c r="NT93" s="22"/>
      <c r="NU93" s="22"/>
      <c r="NV93" s="22"/>
      <c r="NW93" s="22"/>
      <c r="NX93" s="22"/>
      <c r="NY93" s="22"/>
      <c r="NZ93" s="22"/>
      <c r="OA93" s="22"/>
      <c r="OB93" s="22"/>
      <c r="OC93" s="22"/>
      <c r="OD93" s="22"/>
      <c r="OE93" s="22"/>
      <c r="OF93" s="22"/>
      <c r="OG93" s="22"/>
      <c r="OH93" s="22"/>
      <c r="OI93" s="22"/>
      <c r="OJ93" s="22"/>
      <c r="OK93" s="22"/>
      <c r="OL93" s="22"/>
      <c r="OM93" s="22"/>
      <c r="ON93" s="22"/>
      <c r="OO93" s="22"/>
      <c r="OP93" s="22"/>
      <c r="OQ93" s="22"/>
      <c r="OR93" s="22"/>
      <c r="OS93" s="22"/>
      <c r="OT93" s="22"/>
      <c r="OU93" s="22"/>
      <c r="OV93" s="22"/>
      <c r="OW93" s="22"/>
      <c r="OX93" s="22"/>
      <c r="OY93" s="22"/>
      <c r="OZ93" s="22"/>
      <c r="PA93" s="22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/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/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/>
      <c r="RD93" s="22"/>
      <c r="RE93" s="22"/>
      <c r="RF93" s="22"/>
      <c r="RG93" s="22"/>
      <c r="RH93" s="22"/>
      <c r="RI93" s="22"/>
      <c r="RJ93" s="22"/>
      <c r="RK93" s="22"/>
      <c r="RL93" s="22"/>
      <c r="RM93" s="22"/>
      <c r="RN93" s="22"/>
      <c r="RO93" s="22"/>
      <c r="RP93" s="22"/>
      <c r="RQ93" s="22"/>
      <c r="RR93" s="22"/>
      <c r="RS93" s="22"/>
      <c r="RT93" s="22"/>
      <c r="RU93" s="22"/>
      <c r="RV93" s="22"/>
      <c r="RW93" s="22"/>
      <c r="RX93" s="22"/>
      <c r="RY93" s="22"/>
      <c r="RZ93" s="22"/>
      <c r="SA93" s="22"/>
      <c r="SB93" s="22"/>
      <c r="SC93" s="22"/>
      <c r="SD93" s="22"/>
      <c r="SE93" s="22"/>
      <c r="SF93" s="22"/>
      <c r="SG93" s="22"/>
      <c r="SH93" s="22"/>
      <c r="SI93" s="22"/>
      <c r="SJ93" s="22"/>
      <c r="SK93" s="22"/>
      <c r="SL93" s="22"/>
      <c r="SM93" s="22"/>
      <c r="SN93" s="22"/>
      <c r="SO93" s="22"/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/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/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/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/>
      <c r="WV93" s="22"/>
      <c r="WW93" s="22"/>
      <c r="WX93" s="22"/>
      <c r="WY93" s="22"/>
      <c r="WZ93" s="22"/>
      <c r="XA93" s="22"/>
      <c r="XB93" s="22"/>
      <c r="XC93" s="22"/>
      <c r="XD93" s="22"/>
      <c r="XE93" s="22"/>
      <c r="XF93" s="22"/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/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/>
      <c r="ZP93" s="22"/>
      <c r="ZQ93" s="22"/>
      <c r="ZR93" s="22"/>
      <c r="ZS93" s="22"/>
      <c r="ZT93" s="22"/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/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/>
      <c r="ACU93" s="22"/>
      <c r="ACV93" s="22"/>
      <c r="ACW93" s="22"/>
      <c r="ACX93" s="22"/>
      <c r="ACY93" s="22"/>
      <c r="ACZ93" s="22"/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/>
      <c r="ADM93" s="22"/>
      <c r="ADN93" s="22"/>
      <c r="ADO93" s="22"/>
      <c r="ADP93" s="22"/>
      <c r="ADQ93" s="22"/>
      <c r="ADR93" s="22"/>
      <c r="ADS93" s="22"/>
      <c r="ADT93" s="22"/>
      <c r="ADU93" s="22"/>
      <c r="ADV93" s="22"/>
      <c r="ADW93" s="22"/>
      <c r="ADX93" s="22"/>
      <c r="ADY93" s="22"/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/>
      <c r="AEQ93" s="22"/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</row>
    <row r="94" spans="1:850" ht="18.75">
      <c r="A94" s="22">
        <v>42045</v>
      </c>
      <c r="B94" s="29">
        <v>54828</v>
      </c>
      <c r="C94" s="29">
        <v>113595</v>
      </c>
      <c r="D94" s="29">
        <v>2642</v>
      </c>
      <c r="E94" s="29">
        <v>16271</v>
      </c>
      <c r="F94" s="29">
        <v>78164</v>
      </c>
      <c r="G94" s="29">
        <v>70864</v>
      </c>
      <c r="H94" s="29">
        <v>2059</v>
      </c>
      <c r="I94" s="29">
        <v>34581</v>
      </c>
      <c r="J94" s="29">
        <v>14033</v>
      </c>
      <c r="K94" s="29">
        <v>6900</v>
      </c>
      <c r="L94" s="29">
        <v>3064</v>
      </c>
      <c r="M94" s="29">
        <v>5891</v>
      </c>
      <c r="N94" s="29">
        <v>8624</v>
      </c>
      <c r="O94" s="29">
        <v>7590</v>
      </c>
      <c r="P94" s="29">
        <v>12481</v>
      </c>
      <c r="Q94" s="29">
        <v>3349</v>
      </c>
      <c r="R94" s="29">
        <v>549</v>
      </c>
      <c r="S94" s="29">
        <v>8209</v>
      </c>
      <c r="T94" s="40">
        <v>13341</v>
      </c>
      <c r="U94" s="40">
        <v>17385</v>
      </c>
      <c r="V94" s="39">
        <v>8918</v>
      </c>
      <c r="W94" s="39">
        <v>17926</v>
      </c>
      <c r="X94" s="39">
        <v>5973</v>
      </c>
      <c r="Y94" s="40">
        <v>6828</v>
      </c>
      <c r="Z94" s="40">
        <v>45516</v>
      </c>
      <c r="AA94" s="40">
        <v>4805</v>
      </c>
      <c r="AB94" s="39">
        <v>5966</v>
      </c>
      <c r="AC94" s="39">
        <v>24437</v>
      </c>
      <c r="AD94" s="35">
        <v>391</v>
      </c>
      <c r="AE94" s="40">
        <v>10469</v>
      </c>
      <c r="AF94" s="40">
        <v>7387</v>
      </c>
      <c r="AG94" s="40"/>
      <c r="AH94" s="40"/>
      <c r="AI94" s="40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22"/>
      <c r="CV94" s="22"/>
      <c r="EL94" s="22"/>
      <c r="EM94" s="22"/>
      <c r="EN94" s="22"/>
      <c r="EO94" s="22"/>
      <c r="EP94" s="22"/>
      <c r="EQ94" s="22"/>
      <c r="ER94" s="22"/>
      <c r="ES94" s="22"/>
      <c r="ET94" s="22"/>
      <c r="EU94" s="22"/>
      <c r="EV94" s="22"/>
      <c r="EW94" s="22"/>
      <c r="EX94" s="22"/>
      <c r="EY94" s="22"/>
      <c r="EZ94" s="22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  <c r="FL94" s="22"/>
      <c r="FM94" s="22"/>
      <c r="FN94" s="22"/>
      <c r="FO94" s="22"/>
      <c r="FP94" s="22"/>
      <c r="FQ94" s="22"/>
      <c r="FR94" s="22"/>
      <c r="FS94" s="22"/>
      <c r="FT94" s="22"/>
      <c r="FU94" s="22"/>
      <c r="FV94" s="22"/>
      <c r="FW94" s="22"/>
      <c r="FX94" s="22"/>
      <c r="FY94" s="22"/>
      <c r="FZ94" s="22"/>
      <c r="GA94" s="22"/>
      <c r="GB94" s="22"/>
      <c r="GC94" s="22"/>
      <c r="GD94" s="22"/>
      <c r="GE94" s="22"/>
      <c r="GF94" s="22"/>
      <c r="GG94" s="22"/>
      <c r="GH94" s="22"/>
      <c r="GI94" s="22"/>
      <c r="GJ94" s="22"/>
      <c r="GK94" s="22"/>
      <c r="GL94" s="22"/>
      <c r="GM94" s="22"/>
      <c r="GN94" s="22"/>
      <c r="GO94" s="22"/>
      <c r="GP94" s="22"/>
      <c r="GQ94" s="22"/>
      <c r="GR94" s="22"/>
      <c r="GS94" s="22"/>
      <c r="GT94" s="22"/>
      <c r="GU94" s="22"/>
      <c r="GV94" s="22"/>
      <c r="GW94" s="22"/>
      <c r="GX94" s="22"/>
      <c r="GY94" s="22"/>
      <c r="GZ94" s="22"/>
      <c r="HA94" s="22"/>
      <c r="HB94" s="22"/>
      <c r="HC94" s="22"/>
      <c r="HD94" s="22"/>
      <c r="HE94" s="22"/>
      <c r="HF94" s="22"/>
      <c r="HG94" s="22"/>
      <c r="HH94" s="22"/>
      <c r="HI94" s="22"/>
      <c r="HJ94" s="22"/>
      <c r="HK94" s="22"/>
      <c r="HL94" s="22"/>
      <c r="HM94" s="22"/>
      <c r="HN94" s="22"/>
      <c r="HO94" s="22"/>
      <c r="HP94" s="22"/>
      <c r="HQ94" s="22"/>
      <c r="HR94" s="22"/>
      <c r="HS94" s="22"/>
      <c r="HT94" s="22"/>
      <c r="HU94" s="22"/>
      <c r="HV94" s="22"/>
      <c r="HW94" s="22"/>
      <c r="HX94" s="22"/>
      <c r="HY94" s="22"/>
      <c r="HZ94" s="22"/>
      <c r="IA94" s="22"/>
      <c r="IB94" s="22"/>
      <c r="IC94" s="22"/>
      <c r="ID94" s="22"/>
      <c r="IE94" s="22"/>
      <c r="IF94" s="22"/>
      <c r="IG94" s="22"/>
      <c r="IH94" s="22"/>
      <c r="II94" s="22"/>
      <c r="IJ94" s="22"/>
      <c r="IK94" s="22"/>
      <c r="IL94" s="22"/>
      <c r="IM94" s="22"/>
      <c r="IN94" s="22"/>
      <c r="IO94" s="22"/>
      <c r="IP94" s="22"/>
      <c r="IQ94" s="22"/>
      <c r="IR94" s="22"/>
      <c r="IS94" s="22"/>
      <c r="IT94" s="22"/>
      <c r="IU94" s="22"/>
      <c r="IV94" s="22"/>
      <c r="IW94" s="22"/>
      <c r="IX94" s="22"/>
      <c r="IY94" s="22"/>
      <c r="IZ94" s="22"/>
      <c r="JA94" s="22"/>
      <c r="JB94" s="22"/>
      <c r="JC94" s="22"/>
      <c r="JD94" s="22"/>
      <c r="JE94" s="22"/>
      <c r="JF94" s="22"/>
      <c r="JG94" s="22"/>
      <c r="JH94" s="22"/>
      <c r="JI94" s="22"/>
      <c r="JJ94" s="22"/>
      <c r="JK94" s="22"/>
      <c r="JL94" s="22"/>
      <c r="JM94" s="22"/>
      <c r="JN94" s="22"/>
      <c r="JO94" s="22"/>
      <c r="JP94" s="22"/>
      <c r="JQ94" s="22"/>
      <c r="JR94" s="22"/>
      <c r="JS94" s="22"/>
      <c r="JT94" s="22"/>
      <c r="JU94" s="22"/>
      <c r="JV94" s="22"/>
      <c r="JW94" s="22"/>
      <c r="JX94" s="22"/>
      <c r="JY94" s="22"/>
      <c r="JZ94" s="22"/>
      <c r="KA94" s="22"/>
      <c r="KB94" s="22"/>
      <c r="KC94" s="22"/>
      <c r="KD94" s="22"/>
      <c r="KE94" s="22"/>
      <c r="KF94" s="22"/>
      <c r="KG94" s="22"/>
      <c r="KH94" s="22"/>
      <c r="KI94" s="22"/>
      <c r="KJ94" s="22"/>
      <c r="KK94" s="22"/>
      <c r="KL94" s="22"/>
      <c r="KM94" s="22"/>
      <c r="KN94" s="22"/>
      <c r="KO94" s="22"/>
      <c r="KP94" s="22"/>
      <c r="KQ94" s="22"/>
      <c r="KR94" s="22"/>
      <c r="KS94" s="22"/>
      <c r="KT94" s="22"/>
      <c r="KU94" s="22"/>
      <c r="KV94" s="22"/>
      <c r="KW94" s="22"/>
      <c r="KX94" s="22"/>
      <c r="KY94" s="22"/>
      <c r="KZ94" s="22"/>
      <c r="LA94" s="22"/>
      <c r="LB94" s="22"/>
      <c r="LC94" s="22"/>
      <c r="LD94" s="22"/>
      <c r="LE94" s="22"/>
      <c r="LF94" s="22"/>
      <c r="LG94" s="22"/>
      <c r="LH94" s="22"/>
      <c r="LI94" s="22"/>
      <c r="LJ94" s="22"/>
      <c r="LK94" s="22"/>
      <c r="LL94" s="22"/>
      <c r="LM94" s="22"/>
      <c r="LN94" s="22"/>
      <c r="LO94" s="22"/>
      <c r="LP94" s="22"/>
      <c r="LQ94" s="22"/>
      <c r="LR94" s="22"/>
      <c r="LS94" s="22"/>
      <c r="LT94" s="22"/>
      <c r="LU94" s="22"/>
      <c r="LV94" s="22"/>
      <c r="LW94" s="22"/>
      <c r="LX94" s="22"/>
      <c r="LY94" s="22"/>
      <c r="LZ94" s="22"/>
      <c r="MA94" s="22"/>
      <c r="MB94" s="22"/>
      <c r="MC94" s="22"/>
      <c r="MD94" s="22"/>
      <c r="ME94" s="22"/>
      <c r="MF94" s="22"/>
      <c r="MG94" s="22"/>
      <c r="MH94" s="22"/>
      <c r="MI94" s="22"/>
      <c r="MJ94" s="22"/>
      <c r="MK94" s="22"/>
      <c r="ML94" s="22"/>
      <c r="MM94" s="22"/>
      <c r="MN94" s="22"/>
      <c r="MO94" s="22"/>
      <c r="MP94" s="22"/>
      <c r="MQ94" s="22"/>
      <c r="MR94" s="22"/>
      <c r="MS94" s="22"/>
      <c r="MT94" s="22"/>
      <c r="MU94" s="22"/>
      <c r="MV94" s="22"/>
      <c r="MW94" s="22"/>
      <c r="MX94" s="22"/>
      <c r="MY94" s="22"/>
      <c r="MZ94" s="22"/>
      <c r="NA94" s="22"/>
      <c r="NB94" s="22"/>
      <c r="NC94" s="22"/>
      <c r="ND94" s="22"/>
      <c r="NE94" s="22"/>
      <c r="NF94" s="22"/>
      <c r="NG94" s="22"/>
      <c r="NH94" s="22"/>
      <c r="NI94" s="22"/>
      <c r="NJ94" s="22"/>
      <c r="NK94" s="22"/>
      <c r="NL94" s="22"/>
      <c r="NM94" s="22"/>
      <c r="NN94" s="22"/>
      <c r="NO94" s="22"/>
      <c r="NP94" s="22"/>
      <c r="NQ94" s="22"/>
      <c r="NR94" s="22"/>
      <c r="NS94" s="22"/>
      <c r="NT94" s="22"/>
      <c r="NU94" s="22"/>
      <c r="NV94" s="22"/>
      <c r="NW94" s="22"/>
      <c r="NX94" s="22"/>
      <c r="NY94" s="22"/>
      <c r="NZ94" s="22"/>
      <c r="OA94" s="22"/>
      <c r="OB94" s="22"/>
      <c r="OC94" s="22"/>
      <c r="OD94" s="22"/>
      <c r="OE94" s="22"/>
      <c r="OF94" s="22"/>
      <c r="OG94" s="22"/>
      <c r="OH94" s="22"/>
      <c r="OI94" s="22"/>
      <c r="OJ94" s="22"/>
      <c r="OK94" s="22"/>
      <c r="OL94" s="22"/>
      <c r="OM94" s="22"/>
      <c r="ON94" s="22"/>
      <c r="OO94" s="22"/>
      <c r="OP94" s="22"/>
      <c r="OQ94" s="22"/>
      <c r="OR94" s="22"/>
      <c r="OS94" s="22"/>
      <c r="OT94" s="22"/>
      <c r="OU94" s="22"/>
      <c r="OV94" s="22"/>
      <c r="OW94" s="22"/>
      <c r="OX94" s="22"/>
      <c r="OY94" s="22"/>
      <c r="OZ94" s="22"/>
      <c r="PA94" s="22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/>
      <c r="PP94" s="22"/>
      <c r="PQ94" s="22"/>
      <c r="PR94" s="22"/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/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/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/>
      <c r="SB94" s="22"/>
      <c r="SC94" s="22"/>
      <c r="SD94" s="22"/>
      <c r="SE94" s="22"/>
      <c r="SF94" s="22"/>
      <c r="SG94" s="22"/>
      <c r="SH94" s="22"/>
      <c r="SI94" s="22"/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/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/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/>
      <c r="UD94" s="22"/>
      <c r="UE94" s="22"/>
      <c r="UF94" s="22"/>
      <c r="UG94" s="22"/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/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/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/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/>
      <c r="XV94" s="22"/>
      <c r="XW94" s="22"/>
      <c r="XX94" s="22"/>
      <c r="XY94" s="22"/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/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/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/>
      <c r="AAZ94" s="22"/>
      <c r="ABA94" s="22"/>
      <c r="ABB94" s="22"/>
      <c r="ABC94" s="22"/>
      <c r="ABD94" s="22"/>
      <c r="ABE94" s="22"/>
      <c r="ABF94" s="22"/>
      <c r="ABG94" s="22"/>
      <c r="ABH94" s="22"/>
      <c r="ABI94" s="22"/>
      <c r="ABJ94" s="22"/>
      <c r="ABK94" s="22"/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/>
      <c r="ABX94" s="22"/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/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/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/>
      <c r="AEG94" s="22"/>
      <c r="AEH94" s="22"/>
      <c r="AEI94" s="22"/>
      <c r="AEJ94" s="22"/>
      <c r="AEK94" s="22"/>
      <c r="AEL94" s="22"/>
      <c r="AEM94" s="22"/>
      <c r="AEN94" s="22"/>
      <c r="AEO94" s="22"/>
      <c r="AEP94" s="22"/>
      <c r="AEQ94" s="22"/>
      <c r="AER94" s="22"/>
      <c r="AES94" s="22"/>
      <c r="AET94" s="22"/>
      <c r="AEU94" s="22"/>
      <c r="AEV94" s="22"/>
      <c r="AEW94" s="22"/>
      <c r="AEX94" s="22"/>
      <c r="AEY94" s="22"/>
      <c r="AEZ94" s="22"/>
      <c r="AFA94" s="22"/>
      <c r="AFB94" s="22"/>
      <c r="AFC94" s="22"/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</row>
    <row r="95" spans="1:850" ht="18.75">
      <c r="A95" s="22">
        <v>42044</v>
      </c>
      <c r="B95" s="29">
        <v>58508</v>
      </c>
      <c r="C95" s="29">
        <v>122111</v>
      </c>
      <c r="D95" s="29">
        <v>2684</v>
      </c>
      <c r="E95" s="29">
        <v>17595</v>
      </c>
      <c r="F95" s="29">
        <v>80100</v>
      </c>
      <c r="G95" s="29">
        <v>70225</v>
      </c>
      <c r="H95" s="29">
        <v>2015</v>
      </c>
      <c r="I95" s="29">
        <v>34220</v>
      </c>
      <c r="J95" s="29">
        <v>15733</v>
      </c>
      <c r="K95" s="29">
        <v>7104</v>
      </c>
      <c r="L95" s="29">
        <v>3330</v>
      </c>
      <c r="M95" s="29">
        <v>5496</v>
      </c>
      <c r="N95" s="29">
        <v>8696</v>
      </c>
      <c r="O95" s="29">
        <v>8010</v>
      </c>
      <c r="P95" s="29">
        <v>11504</v>
      </c>
      <c r="Q95" s="29">
        <v>3165</v>
      </c>
      <c r="R95" s="29">
        <v>518</v>
      </c>
      <c r="S95" s="29">
        <v>8848</v>
      </c>
      <c r="T95" s="40">
        <v>13186</v>
      </c>
      <c r="U95" s="40">
        <v>15838</v>
      </c>
      <c r="V95" s="39">
        <v>8379</v>
      </c>
      <c r="W95" s="39">
        <v>18063</v>
      </c>
      <c r="X95" s="39">
        <v>6726</v>
      </c>
      <c r="Y95" s="40">
        <v>6264</v>
      </c>
      <c r="Z95" s="40">
        <v>44235</v>
      </c>
      <c r="AA95" s="40">
        <v>4767</v>
      </c>
      <c r="AB95" s="39">
        <v>7531</v>
      </c>
      <c r="AC95" s="39">
        <v>23286</v>
      </c>
      <c r="AD95" s="35">
        <v>425</v>
      </c>
      <c r="AE95" s="40">
        <v>10381</v>
      </c>
      <c r="AF95" s="40">
        <v>7073</v>
      </c>
      <c r="AG95" s="40"/>
      <c r="AH95" s="40"/>
      <c r="AI95" s="40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22"/>
      <c r="CV95" s="22"/>
      <c r="EL95" s="22"/>
      <c r="EM95" s="22"/>
      <c r="EN95" s="22"/>
      <c r="EO95" s="22"/>
      <c r="EP95" s="22"/>
      <c r="EQ95" s="22"/>
      <c r="ER95" s="22"/>
      <c r="ES95" s="22"/>
      <c r="ET95" s="22"/>
      <c r="EU95" s="22"/>
      <c r="EV95" s="22"/>
      <c r="EW95" s="22"/>
      <c r="EX95" s="22"/>
      <c r="EY95" s="22"/>
      <c r="EZ95" s="22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  <c r="FL95" s="22"/>
      <c r="FM95" s="22"/>
      <c r="FN95" s="22"/>
      <c r="FO95" s="22"/>
      <c r="FP95" s="22"/>
      <c r="FQ95" s="22"/>
      <c r="FR95" s="22"/>
      <c r="FS95" s="22"/>
      <c r="FT95" s="22"/>
      <c r="FU95" s="22"/>
      <c r="FV95" s="22"/>
      <c r="FW95" s="22"/>
      <c r="FX95" s="22"/>
      <c r="FY95" s="22"/>
      <c r="FZ95" s="22"/>
      <c r="GA95" s="22"/>
      <c r="GB95" s="22"/>
      <c r="GC95" s="22"/>
      <c r="GD95" s="22"/>
      <c r="GE95" s="22"/>
      <c r="GF95" s="22"/>
      <c r="GG95" s="22"/>
      <c r="GH95" s="22"/>
      <c r="GI95" s="22"/>
      <c r="GJ95" s="22"/>
      <c r="GK95" s="22"/>
      <c r="GL95" s="22"/>
      <c r="GM95" s="22"/>
      <c r="GN95" s="22"/>
      <c r="GO95" s="22"/>
      <c r="GP95" s="22"/>
      <c r="GQ95" s="22"/>
      <c r="GR95" s="22"/>
      <c r="GS95" s="22"/>
      <c r="GT95" s="22"/>
      <c r="GU95" s="22"/>
      <c r="GV95" s="22"/>
      <c r="GW95" s="22"/>
      <c r="GX95" s="22"/>
      <c r="GY95" s="22"/>
      <c r="GZ95" s="22"/>
      <c r="HA95" s="22"/>
      <c r="HB95" s="22"/>
      <c r="HC95" s="22"/>
      <c r="HD95" s="22"/>
      <c r="HE95" s="22"/>
      <c r="HF95" s="22"/>
      <c r="HG95" s="22"/>
      <c r="HH95" s="22"/>
      <c r="HI95" s="22"/>
      <c r="HJ95" s="22"/>
      <c r="HK95" s="22"/>
      <c r="HL95" s="22"/>
      <c r="HM95" s="22"/>
      <c r="HN95" s="22"/>
      <c r="HO95" s="22"/>
      <c r="HP95" s="22"/>
      <c r="HQ95" s="22"/>
      <c r="HR95" s="22"/>
      <c r="HS95" s="22"/>
      <c r="HT95" s="22"/>
      <c r="HU95" s="22"/>
      <c r="HV95" s="22"/>
      <c r="HW95" s="22"/>
      <c r="HX95" s="22"/>
      <c r="HY95" s="22"/>
      <c r="HZ95" s="22"/>
      <c r="IA95" s="22"/>
      <c r="IB95" s="22"/>
      <c r="IC95" s="22"/>
      <c r="ID95" s="22"/>
      <c r="IE95" s="22"/>
      <c r="IF95" s="22"/>
      <c r="IG95" s="22"/>
      <c r="IH95" s="22"/>
      <c r="II95" s="22"/>
      <c r="IJ95" s="22"/>
      <c r="IK95" s="22"/>
      <c r="IL95" s="22"/>
      <c r="IM95" s="22"/>
      <c r="IN95" s="22"/>
      <c r="IO95" s="22"/>
      <c r="IP95" s="22"/>
      <c r="IQ95" s="22"/>
      <c r="IR95" s="22"/>
      <c r="IS95" s="22"/>
      <c r="IT95" s="22"/>
      <c r="IU95" s="22"/>
      <c r="IV95" s="22"/>
      <c r="IW95" s="22"/>
      <c r="IX95" s="22"/>
      <c r="IY95" s="22"/>
      <c r="IZ95" s="22"/>
      <c r="JA95" s="22"/>
      <c r="JB95" s="22"/>
      <c r="JC95" s="22"/>
      <c r="JD95" s="22"/>
      <c r="JE95" s="22"/>
      <c r="JF95" s="22"/>
      <c r="JG95" s="22"/>
      <c r="JH95" s="22"/>
      <c r="JI95" s="22"/>
      <c r="JJ95" s="22"/>
      <c r="JK95" s="22"/>
      <c r="JL95" s="22"/>
      <c r="JM95" s="22"/>
      <c r="JN95" s="22"/>
      <c r="JO95" s="22"/>
      <c r="JP95" s="22"/>
      <c r="JQ95" s="22"/>
      <c r="JR95" s="22"/>
      <c r="JS95" s="22"/>
      <c r="JT95" s="22"/>
      <c r="JU95" s="22"/>
      <c r="JV95" s="22"/>
      <c r="JW95" s="22"/>
      <c r="JX95" s="22"/>
      <c r="JY95" s="22"/>
      <c r="JZ95" s="22"/>
      <c r="KA95" s="22"/>
      <c r="KB95" s="22"/>
      <c r="KC95" s="22"/>
      <c r="KD95" s="22"/>
      <c r="KE95" s="22"/>
      <c r="KF95" s="22"/>
      <c r="KG95" s="22"/>
      <c r="KH95" s="22"/>
      <c r="KI95" s="22"/>
      <c r="KJ95" s="22"/>
      <c r="KK95" s="22"/>
      <c r="KL95" s="22"/>
      <c r="KM95" s="22"/>
      <c r="KN95" s="22"/>
      <c r="KO95" s="22"/>
      <c r="KP95" s="22"/>
      <c r="KQ95" s="22"/>
      <c r="KR95" s="22"/>
      <c r="KS95" s="22"/>
      <c r="KT95" s="22"/>
      <c r="KU95" s="22"/>
      <c r="KV95" s="22"/>
      <c r="KW95" s="22"/>
      <c r="KX95" s="22"/>
      <c r="KY95" s="22"/>
      <c r="KZ95" s="22"/>
      <c r="LA95" s="22"/>
      <c r="LB95" s="22"/>
      <c r="LC95" s="22"/>
      <c r="LD95" s="22"/>
      <c r="LE95" s="22"/>
      <c r="LF95" s="22"/>
      <c r="LG95" s="22"/>
      <c r="LH95" s="22"/>
      <c r="LI95" s="22"/>
      <c r="LJ95" s="22"/>
      <c r="LK95" s="22"/>
      <c r="LL95" s="22"/>
      <c r="LM95" s="22"/>
      <c r="LN95" s="22"/>
      <c r="LO95" s="22"/>
      <c r="LP95" s="22"/>
      <c r="LQ95" s="22"/>
      <c r="LR95" s="22"/>
      <c r="LS95" s="22"/>
      <c r="LT95" s="22"/>
      <c r="LU95" s="22"/>
      <c r="LV95" s="22"/>
      <c r="LW95" s="22"/>
      <c r="LX95" s="22"/>
      <c r="LY95" s="22"/>
      <c r="LZ95" s="22"/>
      <c r="MA95" s="22"/>
      <c r="MB95" s="22"/>
      <c r="MC95" s="22"/>
      <c r="MD95" s="22"/>
      <c r="ME95" s="22"/>
      <c r="MF95" s="22"/>
      <c r="MG95" s="22"/>
      <c r="MH95" s="22"/>
      <c r="MI95" s="22"/>
      <c r="MJ95" s="22"/>
      <c r="MK95" s="22"/>
      <c r="ML95" s="22"/>
      <c r="MM95" s="22"/>
      <c r="MN95" s="22"/>
      <c r="MO95" s="22"/>
      <c r="MP95" s="22"/>
      <c r="MQ95" s="22"/>
      <c r="MR95" s="22"/>
      <c r="MS95" s="22"/>
      <c r="MT95" s="22"/>
      <c r="MU95" s="22"/>
      <c r="MV95" s="22"/>
      <c r="MW95" s="22"/>
      <c r="MX95" s="22"/>
      <c r="MY95" s="22"/>
      <c r="MZ95" s="22"/>
      <c r="NA95" s="22"/>
      <c r="NB95" s="22"/>
      <c r="NC95" s="22"/>
      <c r="ND95" s="22"/>
      <c r="NE95" s="22"/>
      <c r="NF95" s="22"/>
      <c r="NG95" s="22"/>
      <c r="NH95" s="22"/>
      <c r="NI95" s="22"/>
      <c r="NJ95" s="22"/>
      <c r="NK95" s="22"/>
      <c r="NL95" s="22"/>
      <c r="NM95" s="22"/>
      <c r="NN95" s="22"/>
      <c r="NO95" s="22"/>
      <c r="NP95" s="22"/>
      <c r="NQ95" s="22"/>
      <c r="NR95" s="22"/>
      <c r="NS95" s="22"/>
      <c r="NT95" s="22"/>
      <c r="NU95" s="22"/>
      <c r="NV95" s="22"/>
      <c r="NW95" s="22"/>
      <c r="NX95" s="22"/>
      <c r="NY95" s="22"/>
      <c r="NZ95" s="22"/>
      <c r="OA95" s="22"/>
      <c r="OB95" s="22"/>
      <c r="OC95" s="22"/>
      <c r="OD95" s="22"/>
      <c r="OE95" s="22"/>
      <c r="OF95" s="22"/>
      <c r="OG95" s="22"/>
      <c r="OH95" s="22"/>
      <c r="OI95" s="22"/>
      <c r="OJ95" s="22"/>
      <c r="OK95" s="22"/>
      <c r="OL95" s="22"/>
      <c r="OM95" s="22"/>
      <c r="ON95" s="22"/>
      <c r="OO95" s="22"/>
      <c r="OP95" s="22"/>
      <c r="OQ95" s="22"/>
      <c r="OR95" s="22"/>
      <c r="OS95" s="22"/>
      <c r="OT95" s="22"/>
      <c r="OU95" s="22"/>
      <c r="OV95" s="22"/>
      <c r="OW95" s="22"/>
      <c r="OX95" s="22"/>
      <c r="OY95" s="22"/>
      <c r="OZ95" s="22"/>
      <c r="PA95" s="22"/>
      <c r="PB95" s="22"/>
      <c r="PC95" s="22"/>
      <c r="PD95" s="22"/>
      <c r="PE95" s="22"/>
      <c r="PF95" s="22"/>
      <c r="PG95" s="22"/>
      <c r="PH95" s="22"/>
      <c r="PI95" s="22"/>
      <c r="PJ95" s="22"/>
      <c r="PK95" s="22"/>
      <c r="PL95" s="22"/>
      <c r="PM95" s="22"/>
      <c r="PN95" s="22"/>
      <c r="PO95" s="22"/>
      <c r="PP95" s="22"/>
      <c r="PQ95" s="22"/>
      <c r="PR95" s="22"/>
      <c r="PS95" s="22"/>
      <c r="PT95" s="22"/>
      <c r="PU95" s="22"/>
      <c r="PV95" s="22"/>
      <c r="PW95" s="22"/>
      <c r="PX95" s="22"/>
      <c r="PY95" s="22"/>
      <c r="PZ95" s="22"/>
      <c r="QA95" s="22"/>
      <c r="QB95" s="22"/>
      <c r="QC95" s="22"/>
      <c r="QD95" s="22"/>
      <c r="QE95" s="22"/>
      <c r="QF95" s="22"/>
      <c r="QG95" s="22"/>
      <c r="QH95" s="22"/>
      <c r="QI95" s="22"/>
      <c r="QJ95" s="22"/>
      <c r="QK95" s="22"/>
      <c r="QL95" s="22"/>
      <c r="QM95" s="22"/>
      <c r="QN95" s="22"/>
      <c r="QO95" s="22"/>
      <c r="QP95" s="22"/>
      <c r="QQ95" s="22"/>
      <c r="QR95" s="22"/>
      <c r="QS95" s="22"/>
      <c r="QT95" s="22"/>
      <c r="QU95" s="22"/>
      <c r="QV95" s="22"/>
      <c r="QW95" s="22"/>
      <c r="QX95" s="22"/>
      <c r="QY95" s="22"/>
      <c r="QZ95" s="22"/>
      <c r="RA95" s="22"/>
      <c r="RB95" s="22"/>
      <c r="RC95" s="22"/>
      <c r="RD95" s="22"/>
      <c r="RE95" s="22"/>
      <c r="RF95" s="22"/>
      <c r="RG95" s="22"/>
      <c r="RH95" s="22"/>
      <c r="RI95" s="22"/>
      <c r="RJ95" s="22"/>
      <c r="RK95" s="22"/>
      <c r="RL95" s="22"/>
      <c r="RM95" s="22"/>
      <c r="RN95" s="22"/>
      <c r="RO95" s="22"/>
      <c r="RP95" s="22"/>
      <c r="RQ95" s="22"/>
      <c r="RR95" s="22"/>
      <c r="RS95" s="22"/>
      <c r="RT95" s="22"/>
      <c r="RU95" s="22"/>
      <c r="RV95" s="22"/>
      <c r="RW95" s="22"/>
      <c r="RX95" s="22"/>
      <c r="RY95" s="22"/>
      <c r="RZ95" s="22"/>
      <c r="SA95" s="22"/>
      <c r="SB95" s="22"/>
      <c r="SC95" s="22"/>
      <c r="SD95" s="22"/>
      <c r="SE95" s="22"/>
      <c r="SF95" s="22"/>
      <c r="SG95" s="22"/>
      <c r="SH95" s="22"/>
      <c r="SI95" s="22"/>
      <c r="SJ95" s="22"/>
      <c r="SK95" s="22"/>
      <c r="SL95" s="22"/>
      <c r="SM95" s="22"/>
      <c r="SN95" s="22"/>
      <c r="SO95" s="22"/>
      <c r="SP95" s="22"/>
      <c r="SQ95" s="22"/>
      <c r="SR95" s="22"/>
      <c r="SS95" s="22"/>
      <c r="ST95" s="22"/>
      <c r="SU95" s="22"/>
      <c r="SV95" s="22"/>
      <c r="SW95" s="22"/>
      <c r="SX95" s="22"/>
      <c r="SY95" s="22"/>
      <c r="SZ95" s="22"/>
      <c r="TA95" s="22"/>
      <c r="TB95" s="22"/>
      <c r="TC95" s="22"/>
      <c r="TD95" s="22"/>
      <c r="TE95" s="22"/>
      <c r="TF95" s="22"/>
      <c r="TG95" s="22"/>
      <c r="TH95" s="22"/>
      <c r="TI95" s="22"/>
      <c r="TJ95" s="22"/>
      <c r="TK95" s="22"/>
      <c r="TL95" s="22"/>
      <c r="TM95" s="22"/>
      <c r="TN95" s="22"/>
      <c r="TO95" s="22"/>
      <c r="TP95" s="22"/>
      <c r="TQ95" s="22"/>
      <c r="TR95" s="22"/>
      <c r="TS95" s="22"/>
      <c r="TT95" s="22"/>
      <c r="TU95" s="22"/>
      <c r="TV95" s="22"/>
      <c r="TW95" s="22"/>
      <c r="TX95" s="22"/>
      <c r="TY95" s="22"/>
      <c r="TZ95" s="22"/>
      <c r="UA95" s="22"/>
      <c r="UB95" s="22"/>
      <c r="UC95" s="22"/>
      <c r="UD95" s="22"/>
      <c r="UE95" s="22"/>
      <c r="UF95" s="22"/>
      <c r="UG95" s="22"/>
      <c r="UH95" s="22"/>
      <c r="UI95" s="22"/>
      <c r="UJ95" s="22"/>
      <c r="UK95" s="22"/>
      <c r="UL95" s="22"/>
      <c r="UM95" s="22"/>
      <c r="UN95" s="22"/>
      <c r="UO95" s="22"/>
      <c r="UP95" s="22"/>
      <c r="UQ95" s="22"/>
      <c r="UR95" s="22"/>
      <c r="US95" s="22"/>
      <c r="UT95" s="22"/>
      <c r="UU95" s="22"/>
      <c r="UV95" s="22"/>
      <c r="UW95" s="22"/>
      <c r="UX95" s="22"/>
      <c r="UY95" s="22"/>
      <c r="UZ95" s="22"/>
      <c r="VA95" s="22"/>
      <c r="VB95" s="22"/>
      <c r="VC95" s="22"/>
      <c r="VD95" s="22"/>
      <c r="VE95" s="22"/>
      <c r="VF95" s="22"/>
      <c r="VG95" s="22"/>
      <c r="VH95" s="22"/>
      <c r="VI95" s="22"/>
      <c r="VJ95" s="22"/>
      <c r="VK95" s="22"/>
      <c r="VL95" s="22"/>
      <c r="VM95" s="22"/>
      <c r="VN95" s="22"/>
      <c r="VO95" s="22"/>
      <c r="VP95" s="22"/>
      <c r="VQ95" s="22"/>
      <c r="VR95" s="22"/>
      <c r="VS95" s="22"/>
      <c r="VT95" s="22"/>
      <c r="VU95" s="22"/>
      <c r="VV95" s="22"/>
      <c r="VW95" s="22"/>
      <c r="VX95" s="22"/>
      <c r="VY95" s="22"/>
      <c r="VZ95" s="22"/>
      <c r="WA95" s="22"/>
      <c r="WB95" s="22"/>
      <c r="WC95" s="22"/>
      <c r="WD95" s="22"/>
      <c r="WE95" s="22"/>
      <c r="WF95" s="22"/>
      <c r="WG95" s="22"/>
      <c r="WH95" s="22"/>
      <c r="WI95" s="22"/>
      <c r="WJ95" s="22"/>
      <c r="WK95" s="22"/>
      <c r="WL95" s="22"/>
      <c r="WM95" s="22"/>
      <c r="WN95" s="22"/>
      <c r="WO95" s="22"/>
      <c r="WP95" s="22"/>
      <c r="WQ95" s="22"/>
      <c r="WR95" s="22"/>
      <c r="WS95" s="22"/>
      <c r="WT95" s="22"/>
      <c r="WU95" s="22"/>
      <c r="WV95" s="22"/>
      <c r="WW95" s="22"/>
      <c r="WX95" s="22"/>
      <c r="WY95" s="22"/>
      <c r="WZ95" s="22"/>
      <c r="XA95" s="22"/>
      <c r="XB95" s="22"/>
      <c r="XC95" s="22"/>
      <c r="XD95" s="22"/>
      <c r="XE95" s="22"/>
      <c r="XF95" s="22"/>
      <c r="XG95" s="22"/>
      <c r="XH95" s="22"/>
      <c r="XI95" s="22"/>
      <c r="XJ95" s="22"/>
      <c r="XK95" s="22"/>
      <c r="XL95" s="22"/>
      <c r="XM95" s="22"/>
      <c r="XN95" s="22"/>
      <c r="XO95" s="22"/>
      <c r="XP95" s="22"/>
      <c r="XQ95" s="22"/>
      <c r="XR95" s="22"/>
      <c r="XS95" s="22"/>
      <c r="XT95" s="22"/>
      <c r="XU95" s="22"/>
      <c r="XV95" s="22"/>
      <c r="XW95" s="22"/>
      <c r="XX95" s="22"/>
      <c r="XY95" s="22"/>
      <c r="XZ95" s="22"/>
      <c r="YA95" s="22"/>
      <c r="YB95" s="22"/>
      <c r="YC95" s="22"/>
      <c r="YD95" s="22"/>
      <c r="YE95" s="22"/>
      <c r="YF95" s="22"/>
      <c r="YG95" s="22"/>
      <c r="YH95" s="22"/>
      <c r="YI95" s="22"/>
      <c r="YJ95" s="22"/>
      <c r="YK95" s="22"/>
      <c r="YL95" s="22"/>
      <c r="YM95" s="22"/>
      <c r="YN95" s="22"/>
      <c r="YO95" s="22"/>
      <c r="YP95" s="22"/>
      <c r="YQ95" s="22"/>
      <c r="YR95" s="22"/>
      <c r="YS95" s="22"/>
      <c r="YT95" s="22"/>
      <c r="YU95" s="22"/>
      <c r="YV95" s="22"/>
      <c r="YW95" s="22"/>
      <c r="YX95" s="22"/>
      <c r="YY95" s="22"/>
      <c r="YZ95" s="22"/>
      <c r="ZA95" s="22"/>
      <c r="ZB95" s="22"/>
      <c r="ZC95" s="22"/>
      <c r="ZD95" s="22"/>
      <c r="ZE95" s="22"/>
      <c r="ZF95" s="22"/>
      <c r="ZG95" s="22"/>
      <c r="ZH95" s="22"/>
      <c r="ZI95" s="22"/>
      <c r="ZJ95" s="22"/>
      <c r="ZK95" s="22"/>
      <c r="ZL95" s="22"/>
      <c r="ZM95" s="22"/>
      <c r="ZN95" s="22"/>
      <c r="ZO95" s="22"/>
      <c r="ZP95" s="22"/>
      <c r="ZQ95" s="22"/>
      <c r="ZR95" s="22"/>
      <c r="ZS95" s="22"/>
      <c r="ZT95" s="22"/>
      <c r="ZU95" s="22"/>
      <c r="ZV95" s="22"/>
      <c r="ZW95" s="22"/>
      <c r="ZX95" s="22"/>
      <c r="ZY95" s="22"/>
      <c r="ZZ95" s="22"/>
      <c r="AAA95" s="22"/>
      <c r="AAB95" s="22"/>
      <c r="AAC95" s="22"/>
      <c r="AAD95" s="22"/>
      <c r="AAE95" s="22"/>
      <c r="AAF95" s="22"/>
      <c r="AAG95" s="22"/>
      <c r="AAH95" s="22"/>
      <c r="AAI95" s="22"/>
      <c r="AAJ95" s="22"/>
      <c r="AAK95" s="22"/>
      <c r="AAL95" s="22"/>
      <c r="AAM95" s="22"/>
      <c r="AAN95" s="22"/>
      <c r="AAO95" s="22"/>
      <c r="AAP95" s="22"/>
      <c r="AAQ95" s="22"/>
      <c r="AAR95" s="22"/>
      <c r="AAS95" s="22"/>
      <c r="AAT95" s="22"/>
      <c r="AAU95" s="22"/>
      <c r="AAV95" s="22"/>
      <c r="AAW95" s="22"/>
      <c r="AAX95" s="22"/>
      <c r="AAY95" s="22"/>
      <c r="AAZ95" s="22"/>
      <c r="ABA95" s="22"/>
      <c r="ABB95" s="22"/>
      <c r="ABC95" s="22"/>
      <c r="ABD95" s="22"/>
      <c r="ABE95" s="22"/>
      <c r="ABF95" s="22"/>
      <c r="ABG95" s="22"/>
      <c r="ABH95" s="22"/>
      <c r="ABI95" s="22"/>
      <c r="ABJ95" s="22"/>
      <c r="ABK95" s="22"/>
      <c r="ABL95" s="22"/>
      <c r="ABM95" s="22"/>
      <c r="ABN95" s="22"/>
      <c r="ABO95" s="22"/>
      <c r="ABP95" s="22"/>
      <c r="ABQ95" s="22"/>
      <c r="ABR95" s="22"/>
      <c r="ABS95" s="22"/>
      <c r="ABT95" s="22"/>
      <c r="ABU95" s="22"/>
      <c r="ABV95" s="22"/>
      <c r="ABW95" s="22"/>
      <c r="ABX95" s="22"/>
      <c r="ABY95" s="22"/>
      <c r="ABZ95" s="22"/>
      <c r="ACA95" s="22"/>
      <c r="ACB95" s="22"/>
      <c r="ACC95" s="22"/>
      <c r="ACD95" s="22"/>
      <c r="ACE95" s="22"/>
      <c r="ACF95" s="22"/>
      <c r="ACG95" s="22"/>
      <c r="ACH95" s="22"/>
      <c r="ACI95" s="22"/>
      <c r="ACJ95" s="22"/>
      <c r="ACK95" s="22"/>
      <c r="ACL95" s="22"/>
      <c r="ACM95" s="22"/>
      <c r="ACN95" s="22"/>
      <c r="ACO95" s="22"/>
      <c r="ACP95" s="22"/>
      <c r="ACQ95" s="22"/>
      <c r="ACR95" s="22"/>
      <c r="ACS95" s="22"/>
      <c r="ACT95" s="22"/>
      <c r="ACU95" s="22"/>
      <c r="ACV95" s="22"/>
      <c r="ACW95" s="22"/>
      <c r="ACX95" s="22"/>
      <c r="ACY95" s="22"/>
      <c r="ACZ95" s="22"/>
      <c r="ADA95" s="22"/>
      <c r="ADB95" s="22"/>
      <c r="ADC95" s="22"/>
      <c r="ADD95" s="22"/>
      <c r="ADE95" s="22"/>
      <c r="ADF95" s="22"/>
      <c r="ADG95" s="22"/>
      <c r="ADH95" s="22"/>
      <c r="ADI95" s="22"/>
      <c r="ADJ95" s="22"/>
      <c r="ADK95" s="22"/>
      <c r="ADL95" s="22"/>
      <c r="ADM95" s="22"/>
      <c r="ADN95" s="22"/>
      <c r="ADO95" s="22"/>
      <c r="ADP95" s="22"/>
      <c r="ADQ95" s="22"/>
      <c r="ADR95" s="22"/>
      <c r="ADS95" s="22"/>
      <c r="ADT95" s="22"/>
      <c r="ADU95" s="22"/>
      <c r="ADV95" s="22"/>
      <c r="ADW95" s="22"/>
      <c r="ADX95" s="22"/>
      <c r="ADY95" s="22"/>
      <c r="ADZ95" s="22"/>
      <c r="AEA95" s="22"/>
      <c r="AEB95" s="22"/>
      <c r="AEC95" s="22"/>
      <c r="AED95" s="22"/>
      <c r="AEE95" s="22"/>
      <c r="AEF95" s="22"/>
      <c r="AEG95" s="22"/>
      <c r="AEH95" s="22"/>
      <c r="AEI95" s="22"/>
      <c r="AEJ95" s="22"/>
      <c r="AEK95" s="22"/>
      <c r="AEL95" s="22"/>
      <c r="AEM95" s="22"/>
      <c r="AEN95" s="22"/>
      <c r="AEO95" s="22"/>
      <c r="AEP95" s="22"/>
      <c r="AEQ95" s="22"/>
      <c r="AER95" s="22"/>
      <c r="AES95" s="22"/>
      <c r="AET95" s="22"/>
      <c r="AEU95" s="22"/>
      <c r="AEV95" s="22"/>
      <c r="AEW95" s="22"/>
      <c r="AEX95" s="22"/>
      <c r="AEY95" s="22"/>
      <c r="AEZ95" s="22"/>
      <c r="AFA95" s="22"/>
      <c r="AFB95" s="22"/>
      <c r="AFC95" s="22"/>
      <c r="AFD95" s="22"/>
      <c r="AFE95" s="22"/>
      <c r="AFF95" s="22"/>
      <c r="AFG95" s="22"/>
      <c r="AFH95" s="22"/>
      <c r="AFI95" s="22"/>
      <c r="AFJ95" s="22"/>
      <c r="AFK95" s="22"/>
      <c r="AFL95" s="22"/>
      <c r="AFM95" s="22"/>
      <c r="AFN95" s="22"/>
      <c r="AFO95" s="22"/>
      <c r="AFP95" s="22"/>
      <c r="AFQ95" s="22"/>
      <c r="AFR95" s="22"/>
    </row>
    <row r="96" spans="1:850" ht="18.75">
      <c r="A96" s="22">
        <v>42043</v>
      </c>
      <c r="B96" s="29">
        <v>44332</v>
      </c>
      <c r="C96" s="29">
        <v>113962</v>
      </c>
      <c r="D96" s="29">
        <v>1953</v>
      </c>
      <c r="E96" s="29">
        <v>16328</v>
      </c>
      <c r="F96" s="29">
        <v>77977</v>
      </c>
      <c r="G96" s="29">
        <v>69464</v>
      </c>
      <c r="H96" s="29">
        <v>1787</v>
      </c>
      <c r="I96" s="29">
        <v>34070</v>
      </c>
      <c r="J96" s="29">
        <v>13083</v>
      </c>
      <c r="K96" s="29">
        <v>4043</v>
      </c>
      <c r="L96" s="29">
        <v>2055</v>
      </c>
      <c r="M96" s="29">
        <v>4892</v>
      </c>
      <c r="N96" s="29">
        <v>7632</v>
      </c>
      <c r="O96" s="29">
        <v>6906</v>
      </c>
      <c r="P96" s="29">
        <v>9287</v>
      </c>
      <c r="Q96" s="29">
        <v>1869</v>
      </c>
      <c r="R96" s="29">
        <v>410</v>
      </c>
      <c r="S96" s="29">
        <v>4548</v>
      </c>
      <c r="T96" s="40">
        <v>10280</v>
      </c>
      <c r="U96" s="40">
        <v>8897</v>
      </c>
      <c r="V96" s="39">
        <v>8696</v>
      </c>
      <c r="W96" s="39">
        <v>17789</v>
      </c>
      <c r="X96" s="39">
        <v>6936</v>
      </c>
      <c r="Y96" s="40">
        <v>5928</v>
      </c>
      <c r="Z96" s="40">
        <v>44579</v>
      </c>
      <c r="AA96" s="40">
        <v>2357</v>
      </c>
      <c r="AB96" s="39">
        <v>5171</v>
      </c>
      <c r="AC96" s="39">
        <v>23719</v>
      </c>
      <c r="AD96" s="35">
        <v>180</v>
      </c>
      <c r="AE96" s="40">
        <v>10111</v>
      </c>
      <c r="AF96" s="40">
        <v>7643</v>
      </c>
      <c r="AG96" s="40"/>
      <c r="AH96" s="40"/>
      <c r="AI96" s="40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22"/>
      <c r="CV96" s="22"/>
      <c r="EL96" s="22"/>
      <c r="EM96" s="22"/>
      <c r="EN96" s="22"/>
      <c r="EO96" s="22"/>
      <c r="EP96" s="22"/>
      <c r="EQ96" s="22"/>
      <c r="ER96" s="22"/>
      <c r="ES96" s="22"/>
      <c r="ET96" s="22"/>
      <c r="EU96" s="22"/>
      <c r="EV96" s="22"/>
      <c r="EW96" s="22"/>
      <c r="EX96" s="22"/>
      <c r="EY96" s="22"/>
      <c r="EZ96" s="22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  <c r="FL96" s="22"/>
      <c r="FM96" s="22"/>
      <c r="FN96" s="22"/>
      <c r="FO96" s="22"/>
      <c r="FP96" s="22"/>
      <c r="FQ96" s="22"/>
      <c r="FR96" s="22"/>
      <c r="FS96" s="22"/>
      <c r="FT96" s="22"/>
      <c r="FU96" s="22"/>
      <c r="FV96" s="22"/>
      <c r="FW96" s="22"/>
      <c r="FX96" s="22"/>
      <c r="FY96" s="22"/>
      <c r="FZ96" s="22"/>
      <c r="GA96" s="22"/>
      <c r="GB96" s="22"/>
      <c r="GC96" s="22"/>
      <c r="GD96" s="22"/>
      <c r="GE96" s="22"/>
      <c r="GF96" s="22"/>
      <c r="GG96" s="22"/>
      <c r="GH96" s="22"/>
      <c r="GI96" s="22"/>
      <c r="GJ96" s="22"/>
      <c r="GK96" s="22"/>
      <c r="GL96" s="22"/>
      <c r="GM96" s="22"/>
      <c r="GN96" s="22"/>
      <c r="GO96" s="22"/>
      <c r="GP96" s="22"/>
      <c r="GQ96" s="22"/>
      <c r="GR96" s="22"/>
      <c r="GS96" s="22"/>
      <c r="GT96" s="22"/>
      <c r="GU96" s="22"/>
      <c r="GV96" s="22"/>
      <c r="GW96" s="22"/>
      <c r="GX96" s="22"/>
      <c r="GY96" s="22"/>
      <c r="GZ96" s="22"/>
      <c r="HA96" s="22"/>
      <c r="HB96" s="22"/>
      <c r="HC96" s="22"/>
      <c r="HD96" s="22"/>
      <c r="HE96" s="22"/>
      <c r="HF96" s="22"/>
      <c r="HG96" s="22"/>
      <c r="HH96" s="22"/>
      <c r="HI96" s="22"/>
      <c r="HJ96" s="22"/>
      <c r="HK96" s="22"/>
      <c r="HL96" s="22"/>
      <c r="HM96" s="22"/>
      <c r="HN96" s="22"/>
      <c r="HO96" s="22"/>
      <c r="HP96" s="22"/>
      <c r="HQ96" s="22"/>
      <c r="HR96" s="22"/>
      <c r="HS96" s="22"/>
      <c r="HT96" s="22"/>
      <c r="HU96" s="22"/>
      <c r="HV96" s="22"/>
      <c r="HW96" s="22"/>
      <c r="HX96" s="22"/>
      <c r="HY96" s="22"/>
      <c r="HZ96" s="22"/>
      <c r="IA96" s="22"/>
      <c r="IB96" s="22"/>
      <c r="IC96" s="22"/>
      <c r="ID96" s="22"/>
      <c r="IE96" s="22"/>
      <c r="IF96" s="22"/>
      <c r="IG96" s="22"/>
      <c r="IH96" s="22"/>
      <c r="II96" s="22"/>
      <c r="IJ96" s="22"/>
      <c r="IK96" s="22"/>
      <c r="IL96" s="22"/>
      <c r="IM96" s="22"/>
      <c r="IN96" s="22"/>
      <c r="IO96" s="22"/>
      <c r="IP96" s="22"/>
      <c r="IQ96" s="22"/>
      <c r="IR96" s="22"/>
      <c r="IS96" s="22"/>
      <c r="IT96" s="22"/>
      <c r="IU96" s="22"/>
      <c r="IV96" s="22"/>
      <c r="IW96" s="22"/>
      <c r="IX96" s="22"/>
      <c r="IY96" s="22"/>
      <c r="IZ96" s="22"/>
      <c r="JA96" s="22"/>
      <c r="JB96" s="22"/>
      <c r="JC96" s="22"/>
      <c r="JD96" s="22"/>
      <c r="JE96" s="22"/>
      <c r="JF96" s="22"/>
      <c r="JG96" s="22"/>
      <c r="JH96" s="22"/>
      <c r="JI96" s="22"/>
      <c r="JJ96" s="22"/>
      <c r="JK96" s="22"/>
      <c r="JL96" s="22"/>
      <c r="JM96" s="22"/>
      <c r="JN96" s="22"/>
      <c r="JO96" s="22"/>
      <c r="JP96" s="22"/>
      <c r="JQ96" s="22"/>
      <c r="JR96" s="22"/>
      <c r="JS96" s="22"/>
      <c r="JT96" s="22"/>
      <c r="JU96" s="22"/>
      <c r="JV96" s="22"/>
      <c r="JW96" s="22"/>
      <c r="JX96" s="22"/>
      <c r="JY96" s="22"/>
      <c r="JZ96" s="22"/>
      <c r="KA96" s="22"/>
      <c r="KB96" s="22"/>
      <c r="KC96" s="22"/>
      <c r="KD96" s="22"/>
      <c r="KE96" s="22"/>
      <c r="KF96" s="22"/>
      <c r="KG96" s="22"/>
      <c r="KH96" s="22"/>
      <c r="KI96" s="22"/>
      <c r="KJ96" s="22"/>
      <c r="KK96" s="22"/>
      <c r="KL96" s="22"/>
      <c r="KM96" s="22"/>
      <c r="KN96" s="22"/>
      <c r="KO96" s="22"/>
      <c r="KP96" s="22"/>
      <c r="KQ96" s="22"/>
      <c r="KR96" s="22"/>
      <c r="KS96" s="22"/>
      <c r="KT96" s="22"/>
      <c r="KU96" s="22"/>
      <c r="KV96" s="22"/>
      <c r="KW96" s="22"/>
      <c r="KX96" s="22"/>
      <c r="KY96" s="22"/>
      <c r="KZ96" s="22"/>
      <c r="LA96" s="22"/>
      <c r="LB96" s="22"/>
      <c r="LC96" s="22"/>
      <c r="LD96" s="22"/>
      <c r="LE96" s="22"/>
      <c r="LF96" s="22"/>
      <c r="LG96" s="22"/>
      <c r="LH96" s="22"/>
      <c r="LI96" s="22"/>
      <c r="LJ96" s="22"/>
      <c r="LK96" s="22"/>
      <c r="LL96" s="22"/>
      <c r="LM96" s="22"/>
      <c r="LN96" s="22"/>
      <c r="LO96" s="22"/>
      <c r="LP96" s="22"/>
      <c r="LQ96" s="22"/>
      <c r="LR96" s="22"/>
      <c r="LS96" s="22"/>
      <c r="LT96" s="22"/>
      <c r="LU96" s="22"/>
      <c r="LV96" s="22"/>
      <c r="LW96" s="22"/>
      <c r="LX96" s="22"/>
      <c r="LY96" s="22"/>
      <c r="LZ96" s="22"/>
      <c r="MA96" s="22"/>
      <c r="MB96" s="22"/>
      <c r="MC96" s="22"/>
      <c r="MD96" s="22"/>
      <c r="ME96" s="22"/>
      <c r="MF96" s="22"/>
      <c r="MG96" s="22"/>
      <c r="MH96" s="22"/>
      <c r="MI96" s="22"/>
      <c r="MJ96" s="22"/>
      <c r="MK96" s="22"/>
      <c r="ML96" s="22"/>
      <c r="MM96" s="22"/>
      <c r="MN96" s="22"/>
      <c r="MO96" s="22"/>
      <c r="MP96" s="22"/>
      <c r="MQ96" s="22"/>
      <c r="MR96" s="22"/>
      <c r="MS96" s="22"/>
      <c r="MT96" s="22"/>
      <c r="MU96" s="22"/>
      <c r="MV96" s="22"/>
      <c r="MW96" s="22"/>
      <c r="MX96" s="22"/>
      <c r="MY96" s="22"/>
      <c r="MZ96" s="22"/>
      <c r="NA96" s="22"/>
      <c r="NB96" s="22"/>
      <c r="NC96" s="22"/>
      <c r="ND96" s="22"/>
      <c r="NE96" s="22"/>
      <c r="NF96" s="22"/>
      <c r="NG96" s="22"/>
      <c r="NH96" s="22"/>
      <c r="NI96" s="22"/>
      <c r="NJ96" s="22"/>
      <c r="NK96" s="22"/>
      <c r="NL96" s="22"/>
      <c r="NM96" s="22"/>
      <c r="NN96" s="22"/>
      <c r="NO96" s="22"/>
      <c r="NP96" s="22"/>
      <c r="NQ96" s="22"/>
      <c r="NR96" s="22"/>
      <c r="NS96" s="22"/>
      <c r="NT96" s="22"/>
      <c r="NU96" s="22"/>
      <c r="NV96" s="22"/>
      <c r="NW96" s="22"/>
      <c r="NX96" s="22"/>
      <c r="NY96" s="22"/>
      <c r="NZ96" s="22"/>
      <c r="OA96" s="22"/>
      <c r="OB96" s="22"/>
      <c r="OC96" s="22"/>
      <c r="OD96" s="22"/>
      <c r="OE96" s="22"/>
      <c r="OF96" s="22"/>
      <c r="OG96" s="22"/>
      <c r="OH96" s="22"/>
      <c r="OI96" s="22"/>
      <c r="OJ96" s="22"/>
      <c r="OK96" s="22"/>
      <c r="OL96" s="22"/>
      <c r="OM96" s="22"/>
      <c r="ON96" s="22"/>
      <c r="OO96" s="22"/>
      <c r="OP96" s="22"/>
      <c r="OQ96" s="22"/>
      <c r="OR96" s="22"/>
      <c r="OS96" s="22"/>
      <c r="OT96" s="22"/>
      <c r="OU96" s="22"/>
      <c r="OV96" s="22"/>
      <c r="OW96" s="22"/>
      <c r="OX96" s="22"/>
      <c r="OY96" s="22"/>
      <c r="OZ96" s="22"/>
      <c r="PA96" s="22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/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/>
      <c r="UM96" s="22"/>
      <c r="UN96" s="22"/>
      <c r="UO96" s="22"/>
      <c r="UP96" s="22"/>
      <c r="UQ96" s="22"/>
      <c r="UR96" s="22"/>
      <c r="US96" s="22"/>
      <c r="UT96" s="22"/>
      <c r="UU96" s="22"/>
      <c r="UV96" s="22"/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/>
      <c r="VZ96" s="22"/>
      <c r="WA96" s="22"/>
      <c r="WB96" s="22"/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/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/>
      <c r="XY96" s="22"/>
      <c r="XZ96" s="22"/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/>
      <c r="YN96" s="22"/>
      <c r="YO96" s="22"/>
      <c r="YP96" s="22"/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/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/>
      <c r="AAA96" s="22"/>
      <c r="AAB96" s="22"/>
      <c r="AAC96" s="22"/>
      <c r="AAD96" s="22"/>
      <c r="AAE96" s="22"/>
      <c r="AAF96" s="22"/>
      <c r="AAG96" s="22"/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/>
      <c r="ABI96" s="22"/>
      <c r="ABJ96" s="22"/>
      <c r="ABK96" s="22"/>
      <c r="ABL96" s="22"/>
      <c r="ABM96" s="22"/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/>
      <c r="ACA96" s="22"/>
      <c r="ACB96" s="22"/>
      <c r="ACC96" s="22"/>
      <c r="ACD96" s="22"/>
      <c r="ACE96" s="22"/>
      <c r="ACF96" s="22"/>
      <c r="ACG96" s="22"/>
      <c r="ACH96" s="22"/>
      <c r="ACI96" s="22"/>
      <c r="ACJ96" s="22"/>
      <c r="ACK96" s="22"/>
      <c r="ACL96" s="22"/>
      <c r="ACM96" s="22"/>
      <c r="ACN96" s="22"/>
      <c r="ACO96" s="22"/>
      <c r="ACP96" s="22"/>
      <c r="ACQ96" s="22"/>
      <c r="ACR96" s="22"/>
      <c r="ACS96" s="22"/>
      <c r="ACT96" s="22"/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/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</row>
    <row r="97" spans="1:850" ht="18.75">
      <c r="A97" s="22">
        <v>42042</v>
      </c>
      <c r="B97" s="29">
        <v>46962</v>
      </c>
      <c r="C97" s="29">
        <v>119871</v>
      </c>
      <c r="D97" s="29">
        <v>2033</v>
      </c>
      <c r="E97" s="29">
        <v>17398</v>
      </c>
      <c r="F97" s="29">
        <v>79361</v>
      </c>
      <c r="G97" s="29">
        <v>69627</v>
      </c>
      <c r="H97" s="29">
        <v>1905</v>
      </c>
      <c r="I97" s="29">
        <v>32828</v>
      </c>
      <c r="J97" s="29">
        <v>13315</v>
      </c>
      <c r="K97" s="29">
        <v>4552</v>
      </c>
      <c r="L97" s="29">
        <v>2082</v>
      </c>
      <c r="M97" s="29">
        <v>4603</v>
      </c>
      <c r="N97" s="29">
        <v>8291</v>
      </c>
      <c r="O97" s="29">
        <v>7672</v>
      </c>
      <c r="P97" s="29">
        <v>10666</v>
      </c>
      <c r="Q97" s="29">
        <v>2224</v>
      </c>
      <c r="R97" s="29">
        <v>450</v>
      </c>
      <c r="S97" s="29">
        <v>5475</v>
      </c>
      <c r="T97" s="40">
        <v>11096</v>
      </c>
      <c r="U97" s="40">
        <v>10318</v>
      </c>
      <c r="V97" s="39">
        <v>8911</v>
      </c>
      <c r="W97" s="39">
        <v>18426</v>
      </c>
      <c r="X97" s="39">
        <v>6053</v>
      </c>
      <c r="Y97" s="40">
        <v>5880</v>
      </c>
      <c r="Z97" s="40">
        <v>43378</v>
      </c>
      <c r="AA97" s="40">
        <v>2580</v>
      </c>
      <c r="AB97" s="39">
        <v>4772</v>
      </c>
      <c r="AC97" s="39">
        <v>24893</v>
      </c>
      <c r="AD97" s="35">
        <v>157</v>
      </c>
      <c r="AE97" s="40">
        <v>9598</v>
      </c>
      <c r="AF97" s="40">
        <v>7269</v>
      </c>
      <c r="AG97" s="40"/>
      <c r="AH97" s="40"/>
      <c r="AI97" s="40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22"/>
      <c r="CV97" s="22"/>
      <c r="EL97" s="22"/>
      <c r="EM97" s="22"/>
      <c r="EN97" s="22"/>
      <c r="EO97" s="22"/>
      <c r="EP97" s="22"/>
      <c r="EQ97" s="22"/>
      <c r="ER97" s="22"/>
      <c r="ES97" s="22"/>
      <c r="ET97" s="22"/>
      <c r="EU97" s="22"/>
      <c r="EV97" s="22"/>
      <c r="EW97" s="22"/>
      <c r="EX97" s="22"/>
      <c r="EY97" s="22"/>
      <c r="EZ97" s="22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  <c r="FL97" s="22"/>
      <c r="FM97" s="22"/>
      <c r="FN97" s="22"/>
      <c r="FO97" s="22"/>
      <c r="FP97" s="22"/>
      <c r="FQ97" s="22"/>
      <c r="FR97" s="22"/>
      <c r="FS97" s="22"/>
      <c r="FT97" s="22"/>
      <c r="FU97" s="22"/>
      <c r="FV97" s="22"/>
      <c r="FW97" s="22"/>
      <c r="FX97" s="22"/>
      <c r="FY97" s="22"/>
      <c r="FZ97" s="22"/>
      <c r="GA97" s="22"/>
      <c r="GB97" s="22"/>
      <c r="GC97" s="22"/>
      <c r="GD97" s="22"/>
      <c r="GE97" s="22"/>
      <c r="GF97" s="22"/>
      <c r="GG97" s="22"/>
      <c r="GH97" s="22"/>
      <c r="GI97" s="22"/>
      <c r="GJ97" s="22"/>
      <c r="GK97" s="22"/>
      <c r="GL97" s="22"/>
      <c r="GM97" s="22"/>
      <c r="GN97" s="22"/>
      <c r="GO97" s="22"/>
      <c r="GP97" s="22"/>
      <c r="GQ97" s="22"/>
      <c r="GR97" s="22"/>
      <c r="GS97" s="22"/>
      <c r="GT97" s="22"/>
      <c r="GU97" s="22"/>
      <c r="GV97" s="22"/>
      <c r="GW97" s="22"/>
      <c r="GX97" s="22"/>
      <c r="GY97" s="22"/>
      <c r="GZ97" s="22"/>
      <c r="HA97" s="22"/>
      <c r="HB97" s="22"/>
      <c r="HC97" s="22"/>
      <c r="HD97" s="22"/>
      <c r="HE97" s="22"/>
      <c r="HF97" s="22"/>
      <c r="HG97" s="22"/>
      <c r="HH97" s="22"/>
      <c r="HI97" s="22"/>
      <c r="HJ97" s="22"/>
      <c r="HK97" s="22"/>
      <c r="HL97" s="22"/>
      <c r="HM97" s="22"/>
      <c r="HN97" s="22"/>
      <c r="HO97" s="22"/>
      <c r="HP97" s="22"/>
      <c r="HQ97" s="22"/>
      <c r="HR97" s="22"/>
      <c r="HS97" s="22"/>
      <c r="HT97" s="22"/>
      <c r="HU97" s="22"/>
      <c r="HV97" s="22"/>
      <c r="HW97" s="22"/>
      <c r="HX97" s="22"/>
      <c r="HY97" s="22"/>
      <c r="HZ97" s="22"/>
      <c r="IA97" s="22"/>
      <c r="IB97" s="22"/>
      <c r="IC97" s="22"/>
      <c r="ID97" s="22"/>
      <c r="IE97" s="22"/>
      <c r="IF97" s="22"/>
      <c r="IG97" s="22"/>
      <c r="IH97" s="22"/>
      <c r="II97" s="22"/>
      <c r="IJ97" s="22"/>
      <c r="IK97" s="22"/>
      <c r="IL97" s="22"/>
      <c r="IM97" s="22"/>
      <c r="IN97" s="22"/>
      <c r="IO97" s="22"/>
      <c r="IP97" s="22"/>
      <c r="IQ97" s="22"/>
      <c r="IR97" s="22"/>
      <c r="IS97" s="22"/>
      <c r="IT97" s="22"/>
      <c r="IU97" s="22"/>
      <c r="IV97" s="22"/>
      <c r="IW97" s="22"/>
      <c r="IX97" s="22"/>
      <c r="IY97" s="22"/>
      <c r="IZ97" s="22"/>
      <c r="JA97" s="22"/>
      <c r="JB97" s="22"/>
      <c r="JC97" s="22"/>
      <c r="JD97" s="22"/>
      <c r="JE97" s="22"/>
      <c r="JF97" s="22"/>
      <c r="JG97" s="22"/>
      <c r="JH97" s="22"/>
      <c r="JI97" s="22"/>
      <c r="JJ97" s="22"/>
      <c r="JK97" s="22"/>
      <c r="JL97" s="22"/>
      <c r="JM97" s="22"/>
      <c r="JN97" s="22"/>
      <c r="JO97" s="22"/>
      <c r="JP97" s="22"/>
      <c r="JQ97" s="22"/>
      <c r="JR97" s="22"/>
      <c r="JS97" s="22"/>
      <c r="JT97" s="22"/>
      <c r="JU97" s="22"/>
      <c r="JV97" s="22"/>
      <c r="JW97" s="22"/>
      <c r="JX97" s="22"/>
      <c r="JY97" s="22"/>
      <c r="JZ97" s="22"/>
      <c r="KA97" s="22"/>
      <c r="KB97" s="22"/>
      <c r="KC97" s="22"/>
      <c r="KD97" s="22"/>
      <c r="KE97" s="22"/>
      <c r="KF97" s="22"/>
      <c r="KG97" s="22"/>
      <c r="KH97" s="22"/>
      <c r="KI97" s="22"/>
      <c r="KJ97" s="22"/>
      <c r="KK97" s="22"/>
      <c r="KL97" s="22"/>
      <c r="KM97" s="22"/>
      <c r="KN97" s="22"/>
      <c r="KO97" s="22"/>
      <c r="KP97" s="22"/>
      <c r="KQ97" s="22"/>
      <c r="KR97" s="22"/>
      <c r="KS97" s="22"/>
      <c r="KT97" s="22"/>
      <c r="KU97" s="22"/>
      <c r="KV97" s="22"/>
      <c r="KW97" s="22"/>
      <c r="KX97" s="22"/>
      <c r="KY97" s="22"/>
      <c r="KZ97" s="22"/>
      <c r="LA97" s="22"/>
      <c r="LB97" s="22"/>
      <c r="LC97" s="22"/>
      <c r="LD97" s="22"/>
      <c r="LE97" s="22"/>
      <c r="LF97" s="22"/>
      <c r="LG97" s="22"/>
      <c r="LH97" s="22"/>
      <c r="LI97" s="22"/>
      <c r="LJ97" s="22"/>
      <c r="LK97" s="22"/>
      <c r="LL97" s="22"/>
      <c r="LM97" s="22"/>
      <c r="LN97" s="22"/>
      <c r="LO97" s="22"/>
      <c r="LP97" s="22"/>
      <c r="LQ97" s="22"/>
      <c r="LR97" s="22"/>
      <c r="LS97" s="22"/>
      <c r="LT97" s="22"/>
      <c r="LU97" s="22"/>
      <c r="LV97" s="22"/>
      <c r="LW97" s="22"/>
      <c r="LX97" s="22"/>
      <c r="LY97" s="22"/>
      <c r="LZ97" s="22"/>
      <c r="MA97" s="22"/>
      <c r="MB97" s="22"/>
      <c r="MC97" s="22"/>
      <c r="MD97" s="22"/>
      <c r="ME97" s="22"/>
      <c r="MF97" s="22"/>
      <c r="MG97" s="22"/>
      <c r="MH97" s="22"/>
      <c r="MI97" s="22"/>
      <c r="MJ97" s="22"/>
      <c r="MK97" s="22"/>
      <c r="ML97" s="22"/>
      <c r="MM97" s="22"/>
      <c r="MN97" s="22"/>
      <c r="MO97" s="22"/>
      <c r="MP97" s="22"/>
      <c r="MQ97" s="22"/>
      <c r="MR97" s="22"/>
      <c r="MS97" s="22"/>
      <c r="MT97" s="22"/>
      <c r="MU97" s="22"/>
      <c r="MV97" s="22"/>
      <c r="MW97" s="22"/>
      <c r="MX97" s="22"/>
      <c r="MY97" s="22"/>
      <c r="MZ97" s="22"/>
      <c r="NA97" s="22"/>
      <c r="NB97" s="22"/>
      <c r="NC97" s="22"/>
      <c r="ND97" s="22"/>
      <c r="NE97" s="22"/>
      <c r="NF97" s="22"/>
      <c r="NG97" s="22"/>
      <c r="NH97" s="22"/>
      <c r="NI97" s="22"/>
      <c r="NJ97" s="22"/>
      <c r="NK97" s="22"/>
      <c r="NL97" s="22"/>
      <c r="NM97" s="22"/>
      <c r="NN97" s="22"/>
      <c r="NO97" s="22"/>
      <c r="NP97" s="22"/>
      <c r="NQ97" s="22"/>
      <c r="NR97" s="22"/>
      <c r="NS97" s="22"/>
      <c r="NT97" s="22"/>
      <c r="NU97" s="22"/>
      <c r="NV97" s="22"/>
      <c r="NW97" s="22"/>
      <c r="NX97" s="22"/>
      <c r="NY97" s="22"/>
      <c r="NZ97" s="22"/>
      <c r="OA97" s="22"/>
      <c r="OB97" s="22"/>
      <c r="OC97" s="22"/>
      <c r="OD97" s="22"/>
      <c r="OE97" s="22"/>
      <c r="OF97" s="22"/>
      <c r="OG97" s="22"/>
      <c r="OH97" s="22"/>
      <c r="OI97" s="22"/>
      <c r="OJ97" s="22"/>
      <c r="OK97" s="22"/>
      <c r="OL97" s="22"/>
      <c r="OM97" s="22"/>
      <c r="ON97" s="22"/>
      <c r="OO97" s="22"/>
      <c r="OP97" s="22"/>
      <c r="OQ97" s="22"/>
      <c r="OR97" s="22"/>
      <c r="OS97" s="22"/>
      <c r="OT97" s="22"/>
      <c r="OU97" s="22"/>
      <c r="OV97" s="22"/>
      <c r="OW97" s="22"/>
      <c r="OX97" s="22"/>
      <c r="OY97" s="22"/>
      <c r="OZ97" s="22"/>
      <c r="PA97" s="22"/>
      <c r="PB97" s="22"/>
      <c r="PC97" s="22"/>
      <c r="PD97" s="22"/>
      <c r="PE97" s="22"/>
      <c r="PF97" s="22"/>
      <c r="PG97" s="22"/>
      <c r="PH97" s="22"/>
      <c r="PI97" s="22"/>
      <c r="PJ97" s="22"/>
      <c r="PK97" s="22"/>
      <c r="PL97" s="22"/>
      <c r="PM97" s="22"/>
      <c r="PN97" s="22"/>
      <c r="PO97" s="22"/>
      <c r="PP97" s="22"/>
      <c r="PQ97" s="22"/>
      <c r="PR97" s="22"/>
      <c r="PS97" s="22"/>
      <c r="PT97" s="22"/>
      <c r="PU97" s="22"/>
      <c r="PV97" s="22"/>
      <c r="PW97" s="22"/>
      <c r="PX97" s="22"/>
      <c r="PY97" s="22"/>
      <c r="PZ97" s="22"/>
      <c r="QA97" s="22"/>
      <c r="QB97" s="22"/>
      <c r="QC97" s="22"/>
      <c r="QD97" s="22"/>
      <c r="QE97" s="22"/>
      <c r="QF97" s="22"/>
      <c r="QG97" s="22"/>
      <c r="QH97" s="22"/>
      <c r="QI97" s="22"/>
      <c r="QJ97" s="22"/>
      <c r="QK97" s="22"/>
      <c r="QL97" s="22"/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/>
      <c r="RB97" s="22"/>
      <c r="RC97" s="22"/>
      <c r="RD97" s="22"/>
      <c r="RE97" s="22"/>
      <c r="RF97" s="22"/>
      <c r="RG97" s="22"/>
      <c r="RH97" s="22"/>
      <c r="RI97" s="22"/>
      <c r="RJ97" s="22"/>
      <c r="RK97" s="22"/>
      <c r="RL97" s="22"/>
      <c r="RM97" s="22"/>
      <c r="RN97" s="22"/>
      <c r="RO97" s="22"/>
      <c r="RP97" s="22"/>
      <c r="RQ97" s="22"/>
      <c r="RR97" s="22"/>
      <c r="RS97" s="22"/>
      <c r="RT97" s="22"/>
      <c r="RU97" s="22"/>
      <c r="RV97" s="22"/>
      <c r="RW97" s="22"/>
      <c r="RX97" s="22"/>
      <c r="RY97" s="22"/>
      <c r="RZ97" s="22"/>
      <c r="SA97" s="22"/>
      <c r="SB97" s="22"/>
      <c r="SC97" s="22"/>
      <c r="SD97" s="22"/>
      <c r="SE97" s="22"/>
      <c r="SF97" s="22"/>
      <c r="SG97" s="22"/>
      <c r="SH97" s="22"/>
      <c r="SI97" s="22"/>
      <c r="SJ97" s="22"/>
      <c r="SK97" s="22"/>
      <c r="SL97" s="22"/>
      <c r="SM97" s="22"/>
      <c r="SN97" s="22"/>
      <c r="SO97" s="22"/>
      <c r="SP97" s="22"/>
      <c r="SQ97" s="22"/>
      <c r="SR97" s="22"/>
      <c r="SS97" s="22"/>
      <c r="ST97" s="22"/>
      <c r="SU97" s="22"/>
      <c r="SV97" s="22"/>
      <c r="SW97" s="22"/>
      <c r="SX97" s="22"/>
      <c r="SY97" s="22"/>
      <c r="SZ97" s="22"/>
      <c r="TA97" s="22"/>
      <c r="TB97" s="22"/>
      <c r="TC97" s="22"/>
      <c r="TD97" s="22"/>
      <c r="TE97" s="22"/>
      <c r="TF97" s="22"/>
      <c r="TG97" s="22"/>
      <c r="TH97" s="22"/>
      <c r="TI97" s="22"/>
      <c r="TJ97" s="22"/>
      <c r="TK97" s="22"/>
      <c r="TL97" s="22"/>
      <c r="TM97" s="22"/>
      <c r="TN97" s="22"/>
      <c r="TO97" s="22"/>
      <c r="TP97" s="22"/>
      <c r="TQ97" s="22"/>
      <c r="TR97" s="22"/>
      <c r="TS97" s="22"/>
      <c r="TT97" s="22"/>
      <c r="TU97" s="22"/>
      <c r="TV97" s="22"/>
      <c r="TW97" s="22"/>
      <c r="TX97" s="22"/>
      <c r="TY97" s="22"/>
      <c r="TZ97" s="22"/>
      <c r="UA97" s="22"/>
      <c r="UB97" s="22"/>
      <c r="UC97" s="22"/>
      <c r="UD97" s="22"/>
      <c r="UE97" s="22"/>
      <c r="UF97" s="22"/>
      <c r="UG97" s="22"/>
      <c r="UH97" s="22"/>
      <c r="UI97" s="22"/>
      <c r="UJ97" s="22"/>
      <c r="UK97" s="22"/>
      <c r="UL97" s="22"/>
      <c r="UM97" s="22"/>
      <c r="UN97" s="22"/>
      <c r="UO97" s="22"/>
      <c r="UP97" s="22"/>
      <c r="UQ97" s="22"/>
      <c r="UR97" s="22"/>
      <c r="US97" s="22"/>
      <c r="UT97" s="22"/>
      <c r="UU97" s="22"/>
      <c r="UV97" s="22"/>
      <c r="UW97" s="22"/>
      <c r="UX97" s="22"/>
      <c r="UY97" s="22"/>
      <c r="UZ97" s="22"/>
      <c r="VA97" s="22"/>
      <c r="VB97" s="22"/>
      <c r="VC97" s="22"/>
      <c r="VD97" s="22"/>
      <c r="VE97" s="22"/>
      <c r="VF97" s="22"/>
      <c r="VG97" s="22"/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/>
      <c r="VS97" s="22"/>
      <c r="VT97" s="22"/>
      <c r="VU97" s="22"/>
      <c r="VV97" s="22"/>
      <c r="VW97" s="22"/>
      <c r="VX97" s="22"/>
      <c r="VY97" s="22"/>
      <c r="VZ97" s="22"/>
      <c r="WA97" s="22"/>
      <c r="WB97" s="22"/>
      <c r="WC97" s="22"/>
      <c r="WD97" s="22"/>
      <c r="WE97" s="22"/>
      <c r="WF97" s="22"/>
      <c r="WG97" s="22"/>
      <c r="WH97" s="22"/>
      <c r="WI97" s="22"/>
      <c r="WJ97" s="22"/>
      <c r="WK97" s="22"/>
      <c r="WL97" s="22"/>
      <c r="WM97" s="22"/>
      <c r="WN97" s="22"/>
      <c r="WO97" s="22"/>
      <c r="WP97" s="22"/>
      <c r="WQ97" s="22"/>
      <c r="WR97" s="22"/>
      <c r="WS97" s="22"/>
      <c r="WT97" s="22"/>
      <c r="WU97" s="22"/>
      <c r="WV97" s="22"/>
      <c r="WW97" s="22"/>
      <c r="WX97" s="22"/>
      <c r="WY97" s="22"/>
      <c r="WZ97" s="22"/>
      <c r="XA97" s="22"/>
      <c r="XB97" s="22"/>
      <c r="XC97" s="22"/>
      <c r="XD97" s="22"/>
      <c r="XE97" s="22"/>
      <c r="XF97" s="22"/>
      <c r="XG97" s="22"/>
      <c r="XH97" s="22"/>
      <c r="XI97" s="22"/>
      <c r="XJ97" s="22"/>
      <c r="XK97" s="22"/>
      <c r="XL97" s="22"/>
      <c r="XM97" s="22"/>
      <c r="XN97" s="22"/>
      <c r="XO97" s="22"/>
      <c r="XP97" s="22"/>
      <c r="XQ97" s="22"/>
      <c r="XR97" s="22"/>
      <c r="XS97" s="22"/>
      <c r="XT97" s="22"/>
      <c r="XU97" s="22"/>
      <c r="XV97" s="22"/>
      <c r="XW97" s="22"/>
      <c r="XX97" s="22"/>
      <c r="XY97" s="22"/>
      <c r="XZ97" s="22"/>
      <c r="YA97" s="22"/>
      <c r="YB97" s="22"/>
      <c r="YC97" s="22"/>
      <c r="YD97" s="22"/>
      <c r="YE97" s="22"/>
      <c r="YF97" s="22"/>
      <c r="YG97" s="22"/>
      <c r="YH97" s="22"/>
      <c r="YI97" s="22"/>
      <c r="YJ97" s="22"/>
      <c r="YK97" s="22"/>
      <c r="YL97" s="22"/>
      <c r="YM97" s="22"/>
      <c r="YN97" s="22"/>
      <c r="YO97" s="22"/>
      <c r="YP97" s="22"/>
      <c r="YQ97" s="22"/>
      <c r="YR97" s="22"/>
      <c r="YS97" s="22"/>
      <c r="YT97" s="22"/>
      <c r="YU97" s="22"/>
      <c r="YV97" s="22"/>
      <c r="YW97" s="22"/>
      <c r="YX97" s="22"/>
      <c r="YY97" s="22"/>
      <c r="YZ97" s="22"/>
      <c r="ZA97" s="22"/>
      <c r="ZB97" s="22"/>
      <c r="ZC97" s="22"/>
      <c r="ZD97" s="22"/>
      <c r="ZE97" s="22"/>
      <c r="ZF97" s="22"/>
      <c r="ZG97" s="22"/>
      <c r="ZH97" s="22"/>
      <c r="ZI97" s="22"/>
      <c r="ZJ97" s="22"/>
      <c r="ZK97" s="22"/>
      <c r="ZL97" s="22"/>
      <c r="ZM97" s="22"/>
      <c r="ZN97" s="22"/>
      <c r="ZO97" s="22"/>
      <c r="ZP97" s="22"/>
      <c r="ZQ97" s="22"/>
      <c r="ZR97" s="22"/>
      <c r="ZS97" s="22"/>
      <c r="ZT97" s="22"/>
      <c r="ZU97" s="22"/>
      <c r="ZV97" s="22"/>
      <c r="ZW97" s="22"/>
      <c r="ZX97" s="22"/>
      <c r="ZY97" s="22"/>
      <c r="ZZ97" s="22"/>
      <c r="AAA97" s="22"/>
      <c r="AAB97" s="22"/>
      <c r="AAC97" s="22"/>
      <c r="AAD97" s="22"/>
      <c r="AAE97" s="22"/>
      <c r="AAF97" s="22"/>
      <c r="AAG97" s="22"/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/>
      <c r="AAT97" s="22"/>
      <c r="AAU97" s="22"/>
      <c r="AAV97" s="22"/>
      <c r="AAW97" s="22"/>
      <c r="AAX97" s="22"/>
      <c r="AAY97" s="22"/>
      <c r="AAZ97" s="22"/>
      <c r="ABA97" s="22"/>
      <c r="ABB97" s="22"/>
      <c r="ABC97" s="22"/>
      <c r="ABD97" s="22"/>
      <c r="ABE97" s="22"/>
      <c r="ABF97" s="22"/>
      <c r="ABG97" s="22"/>
      <c r="ABH97" s="22"/>
      <c r="ABI97" s="22"/>
      <c r="ABJ97" s="22"/>
      <c r="ABK97" s="22"/>
      <c r="ABL97" s="22"/>
      <c r="ABM97" s="22"/>
      <c r="ABN97" s="22"/>
      <c r="ABO97" s="22"/>
      <c r="ABP97" s="22"/>
      <c r="ABQ97" s="22"/>
      <c r="ABR97" s="22"/>
      <c r="ABS97" s="22"/>
      <c r="ABT97" s="22"/>
      <c r="ABU97" s="22"/>
      <c r="ABV97" s="22"/>
      <c r="ABW97" s="22"/>
      <c r="ABX97" s="22"/>
      <c r="ABY97" s="22"/>
      <c r="ABZ97" s="22"/>
      <c r="ACA97" s="22"/>
      <c r="ACB97" s="22"/>
      <c r="ACC97" s="22"/>
      <c r="ACD97" s="22"/>
      <c r="ACE97" s="22"/>
      <c r="ACF97" s="22"/>
      <c r="ACG97" s="22"/>
      <c r="ACH97" s="22"/>
      <c r="ACI97" s="22"/>
      <c r="ACJ97" s="22"/>
      <c r="ACK97" s="22"/>
      <c r="ACL97" s="22"/>
      <c r="ACM97" s="22"/>
      <c r="ACN97" s="22"/>
      <c r="ACO97" s="22"/>
      <c r="ACP97" s="22"/>
      <c r="ACQ97" s="22"/>
      <c r="ACR97" s="22"/>
      <c r="ACS97" s="22"/>
      <c r="ACT97" s="22"/>
      <c r="ACU97" s="22"/>
      <c r="ACV97" s="22"/>
      <c r="ACW97" s="22"/>
      <c r="ACX97" s="22"/>
      <c r="ACY97" s="22"/>
      <c r="ACZ97" s="22"/>
      <c r="ADA97" s="22"/>
      <c r="ADB97" s="22"/>
      <c r="ADC97" s="22"/>
      <c r="ADD97" s="22"/>
      <c r="ADE97" s="22"/>
      <c r="ADF97" s="22"/>
      <c r="ADG97" s="22"/>
      <c r="ADH97" s="22"/>
      <c r="ADI97" s="22"/>
      <c r="ADJ97" s="22"/>
      <c r="ADK97" s="22"/>
      <c r="ADL97" s="22"/>
      <c r="ADM97" s="22"/>
      <c r="ADN97" s="22"/>
      <c r="ADO97" s="22"/>
      <c r="ADP97" s="22"/>
      <c r="ADQ97" s="22"/>
      <c r="ADR97" s="22"/>
      <c r="ADS97" s="22"/>
      <c r="ADT97" s="22"/>
      <c r="ADU97" s="22"/>
      <c r="ADV97" s="22"/>
      <c r="ADW97" s="22"/>
      <c r="ADX97" s="22"/>
      <c r="ADY97" s="22"/>
      <c r="ADZ97" s="22"/>
      <c r="AEA97" s="22"/>
      <c r="AEB97" s="22"/>
      <c r="AEC97" s="22"/>
      <c r="AED97" s="22"/>
      <c r="AEE97" s="22"/>
      <c r="AEF97" s="22"/>
      <c r="AEG97" s="22"/>
      <c r="AEH97" s="22"/>
      <c r="AEI97" s="22"/>
      <c r="AEJ97" s="22"/>
      <c r="AEK97" s="22"/>
      <c r="AEL97" s="22"/>
      <c r="AEM97" s="22"/>
      <c r="AEN97" s="22"/>
      <c r="AEO97" s="22"/>
      <c r="AEP97" s="22"/>
      <c r="AEQ97" s="22"/>
      <c r="AER97" s="22"/>
      <c r="AES97" s="22"/>
      <c r="AET97" s="22"/>
      <c r="AEU97" s="22"/>
      <c r="AEV97" s="22"/>
      <c r="AEW97" s="22"/>
      <c r="AEX97" s="22"/>
      <c r="AEY97" s="22"/>
      <c r="AEZ97" s="22"/>
      <c r="AFA97" s="22"/>
      <c r="AFB97" s="22"/>
      <c r="AFC97" s="22"/>
      <c r="AFD97" s="22"/>
      <c r="AFE97" s="22"/>
      <c r="AFF97" s="22"/>
      <c r="AFG97" s="22"/>
      <c r="AFH97" s="22"/>
      <c r="AFI97" s="22"/>
      <c r="AFJ97" s="22"/>
      <c r="AFK97" s="22"/>
      <c r="AFL97" s="22"/>
      <c r="AFM97" s="22"/>
      <c r="AFN97" s="22"/>
      <c r="AFO97" s="22"/>
      <c r="AFP97" s="22"/>
      <c r="AFQ97" s="22"/>
      <c r="AFR97" s="22"/>
    </row>
    <row r="98" spans="1:850" ht="18.75">
      <c r="A98" s="22">
        <v>42041</v>
      </c>
      <c r="B98" s="29">
        <v>54699</v>
      </c>
      <c r="C98" s="29">
        <v>129952</v>
      </c>
      <c r="D98" s="29">
        <v>2272</v>
      </c>
      <c r="E98" s="29">
        <v>18838</v>
      </c>
      <c r="F98" s="29">
        <v>77383</v>
      </c>
      <c r="G98" s="29">
        <v>68274</v>
      </c>
      <c r="H98" s="29">
        <v>2183</v>
      </c>
      <c r="I98" s="29">
        <v>31490</v>
      </c>
      <c r="J98" s="29">
        <v>15352</v>
      </c>
      <c r="K98" s="29">
        <v>6612</v>
      </c>
      <c r="L98" s="29">
        <v>3072</v>
      </c>
      <c r="M98" s="29">
        <v>5209</v>
      </c>
      <c r="N98" s="29">
        <v>9184</v>
      </c>
      <c r="O98" s="29">
        <v>8031</v>
      </c>
      <c r="P98" s="29">
        <v>13184</v>
      </c>
      <c r="Q98" s="29">
        <v>3287</v>
      </c>
      <c r="R98" s="29">
        <v>558</v>
      </c>
      <c r="S98" s="29">
        <v>8189</v>
      </c>
      <c r="T98" s="40">
        <v>12562</v>
      </c>
      <c r="U98" s="40">
        <v>13757</v>
      </c>
      <c r="V98" s="39">
        <v>9870</v>
      </c>
      <c r="W98" s="39">
        <v>17766</v>
      </c>
      <c r="X98" s="39">
        <v>6159</v>
      </c>
      <c r="Y98" s="40">
        <v>5912</v>
      </c>
      <c r="Z98" s="40">
        <v>42755</v>
      </c>
      <c r="AA98" s="40">
        <v>4225</v>
      </c>
      <c r="AB98" s="39">
        <v>5416</v>
      </c>
      <c r="AC98" s="39">
        <v>23102</v>
      </c>
      <c r="AD98" s="35">
        <v>535</v>
      </c>
      <c r="AE98" s="40">
        <v>9473</v>
      </c>
      <c r="AF98" s="40">
        <v>6942</v>
      </c>
      <c r="AG98" s="40"/>
      <c r="AH98" s="40"/>
      <c r="AI98" s="40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22"/>
      <c r="CV98" s="22"/>
      <c r="EL98" s="22"/>
      <c r="EM98" s="22"/>
      <c r="EN98" s="22"/>
      <c r="EO98" s="22"/>
      <c r="EP98" s="22"/>
      <c r="EQ98" s="22"/>
      <c r="ER98" s="22"/>
      <c r="ES98" s="22"/>
      <c r="ET98" s="22"/>
      <c r="EU98" s="22"/>
      <c r="EV98" s="22"/>
      <c r="EW98" s="22"/>
      <c r="EX98" s="22"/>
      <c r="EY98" s="22"/>
      <c r="EZ98" s="22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  <c r="FL98" s="22"/>
      <c r="FM98" s="22"/>
      <c r="FN98" s="22"/>
      <c r="FO98" s="22"/>
      <c r="FP98" s="22"/>
      <c r="FQ98" s="22"/>
      <c r="FR98" s="22"/>
      <c r="FS98" s="22"/>
      <c r="FT98" s="22"/>
      <c r="FU98" s="22"/>
      <c r="FV98" s="22"/>
      <c r="FW98" s="22"/>
      <c r="FX98" s="22"/>
      <c r="FY98" s="22"/>
      <c r="FZ98" s="22"/>
      <c r="GA98" s="22"/>
      <c r="GB98" s="22"/>
      <c r="GC98" s="22"/>
      <c r="GD98" s="22"/>
      <c r="GE98" s="22"/>
      <c r="GF98" s="22"/>
      <c r="GG98" s="22"/>
      <c r="GH98" s="22"/>
      <c r="GI98" s="22"/>
      <c r="GJ98" s="22"/>
      <c r="GK98" s="22"/>
      <c r="GL98" s="22"/>
      <c r="GM98" s="22"/>
      <c r="GN98" s="22"/>
      <c r="GO98" s="22"/>
      <c r="GP98" s="22"/>
      <c r="GQ98" s="22"/>
      <c r="GR98" s="22"/>
      <c r="GS98" s="22"/>
      <c r="GT98" s="22"/>
      <c r="GU98" s="22"/>
      <c r="GV98" s="22"/>
      <c r="GW98" s="22"/>
      <c r="GX98" s="22"/>
      <c r="GY98" s="22"/>
      <c r="GZ98" s="22"/>
      <c r="HA98" s="22"/>
      <c r="HB98" s="22"/>
      <c r="HC98" s="22"/>
      <c r="HD98" s="22"/>
      <c r="HE98" s="22"/>
      <c r="HF98" s="22"/>
      <c r="HG98" s="22"/>
      <c r="HH98" s="22"/>
      <c r="HI98" s="22"/>
      <c r="HJ98" s="22"/>
      <c r="HK98" s="22"/>
      <c r="HL98" s="22"/>
      <c r="HM98" s="22"/>
      <c r="HN98" s="22"/>
      <c r="HO98" s="22"/>
      <c r="HP98" s="22"/>
      <c r="HQ98" s="22"/>
      <c r="HR98" s="22"/>
      <c r="HS98" s="22"/>
      <c r="HT98" s="22"/>
      <c r="HU98" s="22"/>
      <c r="HV98" s="22"/>
      <c r="HW98" s="22"/>
      <c r="HX98" s="22"/>
      <c r="HY98" s="22"/>
      <c r="HZ98" s="22"/>
      <c r="IA98" s="22"/>
      <c r="IB98" s="22"/>
      <c r="IC98" s="22"/>
      <c r="ID98" s="22"/>
      <c r="IE98" s="22"/>
      <c r="IF98" s="22"/>
      <c r="IG98" s="22"/>
      <c r="IH98" s="22"/>
      <c r="II98" s="22"/>
      <c r="IJ98" s="22"/>
      <c r="IK98" s="22"/>
      <c r="IL98" s="22"/>
      <c r="IM98" s="22"/>
      <c r="IN98" s="22"/>
      <c r="IO98" s="22"/>
      <c r="IP98" s="22"/>
      <c r="IQ98" s="22"/>
      <c r="IR98" s="22"/>
      <c r="IS98" s="22"/>
      <c r="IT98" s="22"/>
      <c r="IU98" s="22"/>
      <c r="IV98" s="22"/>
      <c r="IW98" s="22"/>
      <c r="IX98" s="22"/>
      <c r="IY98" s="22"/>
      <c r="IZ98" s="22"/>
      <c r="JA98" s="22"/>
      <c r="JB98" s="22"/>
      <c r="JC98" s="22"/>
      <c r="JD98" s="22"/>
      <c r="JE98" s="22"/>
      <c r="JF98" s="22"/>
      <c r="JG98" s="22"/>
      <c r="JH98" s="22"/>
      <c r="JI98" s="22"/>
      <c r="JJ98" s="22"/>
      <c r="JK98" s="22"/>
      <c r="JL98" s="22"/>
      <c r="JM98" s="22"/>
      <c r="JN98" s="22"/>
      <c r="JO98" s="22"/>
      <c r="JP98" s="22"/>
      <c r="JQ98" s="22"/>
      <c r="JR98" s="22"/>
      <c r="JS98" s="22"/>
      <c r="JT98" s="22"/>
      <c r="JU98" s="22"/>
      <c r="JV98" s="22"/>
      <c r="JW98" s="22"/>
      <c r="JX98" s="22"/>
      <c r="JY98" s="22"/>
      <c r="JZ98" s="22"/>
      <c r="KA98" s="22"/>
      <c r="KB98" s="22"/>
      <c r="KC98" s="22"/>
      <c r="KD98" s="22"/>
      <c r="KE98" s="22"/>
      <c r="KF98" s="22"/>
      <c r="KG98" s="22"/>
      <c r="KH98" s="22"/>
      <c r="KI98" s="22"/>
      <c r="KJ98" s="22"/>
      <c r="KK98" s="22"/>
      <c r="KL98" s="22"/>
      <c r="KM98" s="22"/>
      <c r="KN98" s="22"/>
      <c r="KO98" s="22"/>
      <c r="KP98" s="22"/>
      <c r="KQ98" s="22"/>
      <c r="KR98" s="22"/>
      <c r="KS98" s="22"/>
      <c r="KT98" s="22"/>
      <c r="KU98" s="22"/>
      <c r="KV98" s="22"/>
      <c r="KW98" s="22"/>
      <c r="KX98" s="22"/>
      <c r="KY98" s="22"/>
      <c r="KZ98" s="22"/>
      <c r="LA98" s="22"/>
      <c r="LB98" s="22"/>
      <c r="LC98" s="22"/>
      <c r="LD98" s="22"/>
      <c r="LE98" s="22"/>
      <c r="LF98" s="22"/>
      <c r="LG98" s="22"/>
      <c r="LH98" s="22"/>
      <c r="LI98" s="22"/>
      <c r="LJ98" s="22"/>
      <c r="LK98" s="22"/>
      <c r="LL98" s="22"/>
      <c r="LM98" s="22"/>
      <c r="LN98" s="22"/>
      <c r="LO98" s="22"/>
      <c r="LP98" s="22"/>
      <c r="LQ98" s="22"/>
      <c r="LR98" s="22"/>
      <c r="LS98" s="22"/>
      <c r="LT98" s="22"/>
      <c r="LU98" s="22"/>
      <c r="LV98" s="22"/>
      <c r="LW98" s="22"/>
      <c r="LX98" s="22"/>
      <c r="LY98" s="22"/>
      <c r="LZ98" s="22"/>
      <c r="MA98" s="22"/>
      <c r="MB98" s="22"/>
      <c r="MC98" s="22"/>
      <c r="MD98" s="22"/>
      <c r="ME98" s="22"/>
      <c r="MF98" s="22"/>
      <c r="MG98" s="22"/>
      <c r="MH98" s="22"/>
      <c r="MI98" s="22"/>
      <c r="MJ98" s="22"/>
      <c r="MK98" s="22"/>
      <c r="ML98" s="22"/>
      <c r="MM98" s="22"/>
      <c r="MN98" s="22"/>
      <c r="MO98" s="22"/>
      <c r="MP98" s="22"/>
      <c r="MQ98" s="22"/>
      <c r="MR98" s="22"/>
      <c r="MS98" s="22"/>
      <c r="MT98" s="22"/>
      <c r="MU98" s="22"/>
      <c r="MV98" s="22"/>
      <c r="MW98" s="22"/>
      <c r="MX98" s="22"/>
      <c r="MY98" s="22"/>
      <c r="MZ98" s="22"/>
      <c r="NA98" s="22"/>
      <c r="NB98" s="22"/>
      <c r="NC98" s="22"/>
      <c r="ND98" s="22"/>
      <c r="NE98" s="22"/>
      <c r="NF98" s="22"/>
      <c r="NG98" s="22"/>
      <c r="NH98" s="22"/>
      <c r="NI98" s="22"/>
      <c r="NJ98" s="22"/>
      <c r="NK98" s="22"/>
      <c r="NL98" s="22"/>
      <c r="NM98" s="22"/>
      <c r="NN98" s="22"/>
      <c r="NO98" s="22"/>
      <c r="NP98" s="22"/>
      <c r="NQ98" s="22"/>
      <c r="NR98" s="22"/>
      <c r="NS98" s="22"/>
      <c r="NT98" s="22"/>
      <c r="NU98" s="22"/>
      <c r="NV98" s="22"/>
      <c r="NW98" s="22"/>
      <c r="NX98" s="22"/>
      <c r="NY98" s="22"/>
      <c r="NZ98" s="22"/>
      <c r="OA98" s="22"/>
      <c r="OB98" s="22"/>
      <c r="OC98" s="22"/>
      <c r="OD98" s="22"/>
      <c r="OE98" s="22"/>
      <c r="OF98" s="22"/>
      <c r="OG98" s="22"/>
      <c r="OH98" s="22"/>
      <c r="OI98" s="22"/>
      <c r="OJ98" s="22"/>
      <c r="OK98" s="22"/>
      <c r="OL98" s="22"/>
      <c r="OM98" s="22"/>
      <c r="ON98" s="22"/>
      <c r="OO98" s="22"/>
      <c r="OP98" s="22"/>
      <c r="OQ98" s="22"/>
      <c r="OR98" s="22"/>
      <c r="OS98" s="22"/>
      <c r="OT98" s="22"/>
      <c r="OU98" s="22"/>
      <c r="OV98" s="22"/>
      <c r="OW98" s="22"/>
      <c r="OX98" s="22"/>
      <c r="OY98" s="22"/>
      <c r="OZ98" s="22"/>
      <c r="PA98" s="22"/>
      <c r="PB98" s="22"/>
      <c r="PC98" s="22"/>
      <c r="PD98" s="22"/>
      <c r="PE98" s="22"/>
      <c r="PF98" s="22"/>
      <c r="PG98" s="22"/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/>
      <c r="PW98" s="22"/>
      <c r="PX98" s="22"/>
      <c r="PY98" s="22"/>
      <c r="PZ98" s="22"/>
      <c r="QA98" s="22"/>
      <c r="QB98" s="22"/>
      <c r="QC98" s="22"/>
      <c r="QD98" s="22"/>
      <c r="QE98" s="22"/>
      <c r="QF98" s="22"/>
      <c r="QG98" s="22"/>
      <c r="QH98" s="22"/>
      <c r="QI98" s="22"/>
      <c r="QJ98" s="22"/>
      <c r="QK98" s="22"/>
      <c r="QL98" s="22"/>
      <c r="QM98" s="22"/>
      <c r="QN98" s="22"/>
      <c r="QO98" s="22"/>
      <c r="QP98" s="22"/>
      <c r="QQ98" s="22"/>
      <c r="QR98" s="22"/>
      <c r="QS98" s="22"/>
      <c r="QT98" s="22"/>
      <c r="QU98" s="22"/>
      <c r="QV98" s="22"/>
      <c r="QW98" s="22"/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/>
      <c r="RM98" s="22"/>
      <c r="RN98" s="22"/>
      <c r="RO98" s="22"/>
      <c r="RP98" s="22"/>
      <c r="RQ98" s="22"/>
      <c r="RR98" s="22"/>
      <c r="RS98" s="22"/>
      <c r="RT98" s="22"/>
      <c r="RU98" s="22"/>
      <c r="RV98" s="22"/>
      <c r="RW98" s="22"/>
      <c r="RX98" s="22"/>
      <c r="RY98" s="22"/>
      <c r="RZ98" s="22"/>
      <c r="SA98" s="22"/>
      <c r="SB98" s="22"/>
      <c r="SC98" s="22"/>
      <c r="SD98" s="22"/>
      <c r="SE98" s="22"/>
      <c r="SF98" s="22"/>
      <c r="SG98" s="22"/>
      <c r="SH98" s="22"/>
      <c r="SI98" s="22"/>
      <c r="SJ98" s="22"/>
      <c r="SK98" s="22"/>
      <c r="SL98" s="22"/>
      <c r="SM98" s="22"/>
      <c r="SN98" s="22"/>
      <c r="SO98" s="22"/>
      <c r="SP98" s="22"/>
      <c r="SQ98" s="22"/>
      <c r="SR98" s="22"/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/>
      <c r="TW98" s="22"/>
      <c r="TX98" s="22"/>
      <c r="TY98" s="22"/>
      <c r="TZ98" s="22"/>
      <c r="UA98" s="22"/>
      <c r="UB98" s="22"/>
      <c r="UC98" s="22"/>
      <c r="UD98" s="22"/>
      <c r="UE98" s="22"/>
      <c r="UF98" s="22"/>
      <c r="UG98" s="22"/>
      <c r="UH98" s="22"/>
      <c r="UI98" s="22"/>
      <c r="UJ98" s="22"/>
      <c r="UK98" s="22"/>
      <c r="UL98" s="22"/>
      <c r="UM98" s="22"/>
      <c r="UN98" s="22"/>
      <c r="UO98" s="22"/>
      <c r="UP98" s="22"/>
      <c r="UQ98" s="22"/>
      <c r="UR98" s="22"/>
      <c r="US98" s="22"/>
      <c r="UT98" s="22"/>
      <c r="UU98" s="22"/>
      <c r="UV98" s="22"/>
      <c r="UW98" s="22"/>
      <c r="UX98" s="22"/>
      <c r="UY98" s="22"/>
      <c r="UZ98" s="22"/>
      <c r="VA98" s="22"/>
      <c r="VB98" s="22"/>
      <c r="VC98" s="22"/>
      <c r="VD98" s="22"/>
      <c r="VE98" s="22"/>
      <c r="VF98" s="22"/>
      <c r="VG98" s="22"/>
      <c r="VH98" s="22"/>
      <c r="VI98" s="22"/>
      <c r="VJ98" s="22"/>
      <c r="VK98" s="22"/>
      <c r="VL98" s="22"/>
      <c r="VM98" s="22"/>
      <c r="VN98" s="22"/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/>
      <c r="WC98" s="22"/>
      <c r="WD98" s="22"/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/>
      <c r="WR98" s="22"/>
      <c r="WS98" s="22"/>
      <c r="WT98" s="22"/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/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/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/>
      <c r="ZU98" s="22"/>
      <c r="ZV98" s="22"/>
      <c r="ZW98" s="22"/>
      <c r="ZX98" s="22"/>
      <c r="ZY98" s="22"/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/>
      <c r="AAN98" s="22"/>
      <c r="AAO98" s="22"/>
      <c r="AAP98" s="22"/>
      <c r="AAQ98" s="22"/>
      <c r="AAR98" s="22"/>
      <c r="AAS98" s="22"/>
      <c r="AAT98" s="22"/>
      <c r="AAU98" s="22"/>
      <c r="AAV98" s="22"/>
      <c r="AAW98" s="22"/>
      <c r="AAX98" s="22"/>
      <c r="AAY98" s="22"/>
      <c r="AAZ98" s="22"/>
      <c r="ABA98" s="22"/>
      <c r="ABB98" s="22"/>
      <c r="ABC98" s="22"/>
      <c r="ABD98" s="22"/>
      <c r="ABE98" s="22"/>
      <c r="ABF98" s="22"/>
      <c r="ABG98" s="22"/>
      <c r="ABH98" s="22"/>
      <c r="ABI98" s="22"/>
      <c r="ABJ98" s="22"/>
      <c r="ABK98" s="22"/>
      <c r="ABL98" s="22"/>
      <c r="ABM98" s="22"/>
      <c r="ABN98" s="22"/>
      <c r="ABO98" s="22"/>
      <c r="ABP98" s="22"/>
      <c r="ABQ98" s="22"/>
      <c r="ABR98" s="22"/>
      <c r="ABS98" s="22"/>
      <c r="ABT98" s="22"/>
      <c r="ABU98" s="22"/>
      <c r="ABV98" s="22"/>
      <c r="ABW98" s="22"/>
      <c r="ABX98" s="22"/>
      <c r="ABY98" s="22"/>
      <c r="ABZ98" s="22"/>
      <c r="ACA98" s="22"/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/>
      <c r="ACQ98" s="22"/>
      <c r="ACR98" s="22"/>
      <c r="ACS98" s="22"/>
      <c r="ACT98" s="22"/>
      <c r="ACU98" s="22"/>
      <c r="ACV98" s="22"/>
      <c r="ACW98" s="22"/>
      <c r="ACX98" s="22"/>
      <c r="ACY98" s="22"/>
      <c r="ACZ98" s="22"/>
      <c r="ADA98" s="22"/>
      <c r="ADB98" s="22"/>
      <c r="ADC98" s="22"/>
      <c r="ADD98" s="22"/>
      <c r="ADE98" s="22"/>
      <c r="ADF98" s="22"/>
      <c r="ADG98" s="22"/>
      <c r="ADH98" s="22"/>
      <c r="ADI98" s="22"/>
      <c r="ADJ98" s="22"/>
      <c r="ADK98" s="22"/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/>
      <c r="AEL98" s="22"/>
      <c r="AEM98" s="22"/>
      <c r="AEN98" s="22"/>
      <c r="AEO98" s="22"/>
      <c r="AEP98" s="22"/>
      <c r="AEQ98" s="22"/>
      <c r="AER98" s="22"/>
      <c r="AES98" s="22"/>
      <c r="AET98" s="22"/>
      <c r="AEU98" s="22"/>
      <c r="AEV98" s="22"/>
      <c r="AEW98" s="22"/>
      <c r="AEX98" s="22"/>
      <c r="AEY98" s="22"/>
      <c r="AEZ98" s="22"/>
      <c r="AFA98" s="22"/>
      <c r="AFB98" s="22"/>
      <c r="AFC98" s="22"/>
      <c r="AFD98" s="22"/>
      <c r="AFE98" s="22"/>
      <c r="AFF98" s="22"/>
      <c r="AFG98" s="22"/>
      <c r="AFH98" s="22"/>
      <c r="AFI98" s="22"/>
      <c r="AFJ98" s="22"/>
      <c r="AFK98" s="22"/>
      <c r="AFL98" s="22"/>
      <c r="AFM98" s="22"/>
      <c r="AFN98" s="22"/>
      <c r="AFO98" s="22"/>
      <c r="AFP98" s="22"/>
      <c r="AFQ98" s="22"/>
      <c r="AFR98" s="22"/>
    </row>
    <row r="99" spans="1:850" ht="18.75">
      <c r="A99" s="22">
        <v>42040</v>
      </c>
      <c r="B99" s="29">
        <v>56340</v>
      </c>
      <c r="C99" s="29">
        <v>135065</v>
      </c>
      <c r="D99" s="29">
        <v>2542</v>
      </c>
      <c r="E99" s="29">
        <v>18794</v>
      </c>
      <c r="F99" s="29">
        <v>78555</v>
      </c>
      <c r="G99" s="29">
        <v>72686</v>
      </c>
      <c r="H99" s="29">
        <v>2357</v>
      </c>
      <c r="I99" s="29">
        <v>30992</v>
      </c>
      <c r="J99" s="29">
        <v>16351</v>
      </c>
      <c r="K99" s="29">
        <v>6965</v>
      </c>
      <c r="L99" s="29">
        <v>3402</v>
      </c>
      <c r="M99" s="29">
        <v>4979</v>
      </c>
      <c r="N99" s="29">
        <v>9258</v>
      </c>
      <c r="O99" s="29">
        <v>8365</v>
      </c>
      <c r="P99" s="29">
        <v>11666</v>
      </c>
      <c r="Q99" s="29">
        <v>3097</v>
      </c>
      <c r="R99" s="29">
        <v>611</v>
      </c>
      <c r="S99" s="29">
        <v>9355</v>
      </c>
      <c r="T99" s="40">
        <v>13338</v>
      </c>
      <c r="U99" s="40">
        <v>12996</v>
      </c>
      <c r="V99" s="39">
        <v>10592</v>
      </c>
      <c r="W99" s="39">
        <v>17196</v>
      </c>
      <c r="X99" s="39">
        <v>6005</v>
      </c>
      <c r="Y99" s="40">
        <v>6650</v>
      </c>
      <c r="Z99" s="40">
        <v>46597</v>
      </c>
      <c r="AA99" s="40">
        <v>4535</v>
      </c>
      <c r="AB99" s="39">
        <v>5770</v>
      </c>
      <c r="AC99" s="39">
        <v>22380</v>
      </c>
      <c r="AD99" s="35">
        <v>560</v>
      </c>
      <c r="AE99" s="40">
        <v>9515</v>
      </c>
      <c r="AF99" s="40">
        <v>7259</v>
      </c>
      <c r="AG99" s="40"/>
      <c r="AH99" s="40"/>
      <c r="AI99" s="40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22"/>
      <c r="CV99" s="22"/>
      <c r="EL99" s="22"/>
      <c r="EM99" s="22"/>
      <c r="EN99" s="22"/>
      <c r="EO99" s="22"/>
      <c r="EP99" s="22"/>
      <c r="EQ99" s="22"/>
      <c r="ER99" s="22"/>
      <c r="ES99" s="22"/>
      <c r="ET99" s="22"/>
      <c r="EU99" s="22"/>
      <c r="EV99" s="22"/>
      <c r="EW99" s="22"/>
      <c r="EX99" s="22"/>
      <c r="EY99" s="22"/>
      <c r="EZ99" s="22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  <c r="FL99" s="22"/>
      <c r="FM99" s="22"/>
      <c r="FN99" s="22"/>
      <c r="FO99" s="22"/>
      <c r="FP99" s="22"/>
      <c r="FQ99" s="22"/>
      <c r="FR99" s="22"/>
      <c r="FS99" s="22"/>
      <c r="FT99" s="22"/>
      <c r="FU99" s="22"/>
      <c r="FV99" s="22"/>
      <c r="FW99" s="22"/>
      <c r="FX99" s="22"/>
      <c r="FY99" s="22"/>
      <c r="FZ99" s="22"/>
      <c r="GA99" s="22"/>
      <c r="GB99" s="22"/>
      <c r="GC99" s="22"/>
      <c r="GD99" s="22"/>
      <c r="GE99" s="22"/>
      <c r="GF99" s="22"/>
      <c r="GG99" s="22"/>
      <c r="GH99" s="22"/>
      <c r="GI99" s="22"/>
      <c r="GJ99" s="22"/>
      <c r="GK99" s="22"/>
      <c r="GL99" s="22"/>
      <c r="GM99" s="22"/>
      <c r="GN99" s="22"/>
      <c r="GO99" s="22"/>
      <c r="GP99" s="22"/>
      <c r="GQ99" s="22"/>
      <c r="GR99" s="22"/>
      <c r="GS99" s="22"/>
      <c r="GT99" s="22"/>
      <c r="GU99" s="22"/>
      <c r="GV99" s="22"/>
      <c r="GW99" s="22"/>
      <c r="GX99" s="22"/>
      <c r="GY99" s="22"/>
      <c r="GZ99" s="22"/>
      <c r="HA99" s="22"/>
      <c r="HB99" s="22"/>
      <c r="HC99" s="22"/>
      <c r="HD99" s="22"/>
      <c r="HE99" s="22"/>
      <c r="HF99" s="22"/>
      <c r="HG99" s="22"/>
      <c r="HH99" s="22"/>
      <c r="HI99" s="22"/>
      <c r="HJ99" s="22"/>
      <c r="HK99" s="22"/>
      <c r="HL99" s="22"/>
      <c r="HM99" s="22"/>
      <c r="HN99" s="22"/>
      <c r="HO99" s="22"/>
      <c r="HP99" s="22"/>
      <c r="HQ99" s="22"/>
      <c r="HR99" s="22"/>
      <c r="HS99" s="22"/>
      <c r="HT99" s="22"/>
      <c r="HU99" s="22"/>
      <c r="HV99" s="22"/>
      <c r="HW99" s="22"/>
      <c r="HX99" s="22"/>
      <c r="HY99" s="22"/>
      <c r="HZ99" s="22"/>
      <c r="IA99" s="22"/>
      <c r="IB99" s="22"/>
      <c r="IC99" s="22"/>
      <c r="ID99" s="22"/>
      <c r="IE99" s="22"/>
      <c r="IF99" s="22"/>
      <c r="IG99" s="22"/>
      <c r="IH99" s="22"/>
      <c r="II99" s="22"/>
      <c r="IJ99" s="22"/>
      <c r="IK99" s="22"/>
      <c r="IL99" s="22"/>
      <c r="IM99" s="22"/>
      <c r="IN99" s="22"/>
      <c r="IO99" s="22"/>
      <c r="IP99" s="22"/>
      <c r="IQ99" s="22"/>
      <c r="IR99" s="22"/>
      <c r="IS99" s="22"/>
      <c r="IT99" s="22"/>
      <c r="IU99" s="22"/>
      <c r="IV99" s="22"/>
      <c r="IW99" s="22"/>
      <c r="IX99" s="22"/>
      <c r="IY99" s="22"/>
      <c r="IZ99" s="22"/>
      <c r="JA99" s="22"/>
      <c r="JB99" s="22"/>
      <c r="JC99" s="22"/>
      <c r="JD99" s="22"/>
      <c r="JE99" s="22"/>
      <c r="JF99" s="22"/>
      <c r="JG99" s="22"/>
      <c r="JH99" s="22"/>
      <c r="JI99" s="22"/>
      <c r="JJ99" s="22"/>
      <c r="JK99" s="22"/>
      <c r="JL99" s="22"/>
      <c r="JM99" s="22"/>
      <c r="JN99" s="22"/>
      <c r="JO99" s="22"/>
      <c r="JP99" s="22"/>
      <c r="JQ99" s="22"/>
      <c r="JR99" s="22"/>
      <c r="JS99" s="22"/>
      <c r="JT99" s="22"/>
      <c r="JU99" s="22"/>
      <c r="JV99" s="22"/>
      <c r="JW99" s="22"/>
      <c r="JX99" s="22"/>
      <c r="JY99" s="22"/>
      <c r="JZ99" s="22"/>
      <c r="KA99" s="22"/>
      <c r="KB99" s="22"/>
      <c r="KC99" s="22"/>
      <c r="KD99" s="22"/>
      <c r="KE99" s="22"/>
      <c r="KF99" s="22"/>
      <c r="KG99" s="22"/>
      <c r="KH99" s="22"/>
      <c r="KI99" s="22"/>
      <c r="KJ99" s="22"/>
      <c r="KK99" s="22"/>
      <c r="KL99" s="22"/>
      <c r="KM99" s="22"/>
      <c r="KN99" s="22"/>
      <c r="KO99" s="22"/>
      <c r="KP99" s="22"/>
      <c r="KQ99" s="22"/>
      <c r="KR99" s="22"/>
      <c r="KS99" s="22"/>
      <c r="KT99" s="22"/>
      <c r="KU99" s="22"/>
      <c r="KV99" s="22"/>
      <c r="KW99" s="22"/>
      <c r="KX99" s="22"/>
      <c r="KY99" s="22"/>
      <c r="KZ99" s="22"/>
      <c r="LA99" s="22"/>
      <c r="LB99" s="22"/>
      <c r="LC99" s="22"/>
      <c r="LD99" s="22"/>
      <c r="LE99" s="22"/>
      <c r="LF99" s="22"/>
      <c r="LG99" s="22"/>
      <c r="LH99" s="22"/>
      <c r="LI99" s="22"/>
      <c r="LJ99" s="22"/>
      <c r="LK99" s="22"/>
      <c r="LL99" s="22"/>
      <c r="LM99" s="22"/>
      <c r="LN99" s="22"/>
      <c r="LO99" s="22"/>
      <c r="LP99" s="22"/>
      <c r="LQ99" s="22"/>
      <c r="LR99" s="22"/>
      <c r="LS99" s="22"/>
      <c r="LT99" s="22"/>
      <c r="LU99" s="22"/>
      <c r="LV99" s="22"/>
      <c r="LW99" s="22"/>
      <c r="LX99" s="22"/>
      <c r="LY99" s="22"/>
      <c r="LZ99" s="22"/>
      <c r="MA99" s="22"/>
      <c r="MB99" s="22"/>
      <c r="MC99" s="22"/>
      <c r="MD99" s="22"/>
      <c r="ME99" s="22"/>
      <c r="MF99" s="22"/>
      <c r="MG99" s="22"/>
      <c r="MH99" s="22"/>
      <c r="MI99" s="22"/>
      <c r="MJ99" s="22"/>
      <c r="MK99" s="22"/>
      <c r="ML99" s="22"/>
      <c r="MM99" s="22"/>
      <c r="MN99" s="22"/>
      <c r="MO99" s="22"/>
      <c r="MP99" s="22"/>
      <c r="MQ99" s="22"/>
      <c r="MR99" s="22"/>
      <c r="MS99" s="22"/>
      <c r="MT99" s="22"/>
      <c r="MU99" s="22"/>
      <c r="MV99" s="22"/>
      <c r="MW99" s="22"/>
      <c r="MX99" s="22"/>
      <c r="MY99" s="22"/>
      <c r="MZ99" s="22"/>
      <c r="NA99" s="22"/>
      <c r="NB99" s="22"/>
      <c r="NC99" s="22"/>
      <c r="ND99" s="22"/>
      <c r="NE99" s="22"/>
      <c r="NF99" s="22"/>
      <c r="NG99" s="22"/>
      <c r="NH99" s="22"/>
      <c r="NI99" s="22"/>
      <c r="NJ99" s="22"/>
      <c r="NK99" s="22"/>
      <c r="NL99" s="22"/>
      <c r="NM99" s="22"/>
      <c r="NN99" s="22"/>
      <c r="NO99" s="22"/>
      <c r="NP99" s="22"/>
      <c r="NQ99" s="22"/>
      <c r="NR99" s="22"/>
      <c r="NS99" s="22"/>
      <c r="NT99" s="22"/>
      <c r="NU99" s="22"/>
      <c r="NV99" s="22"/>
      <c r="NW99" s="22"/>
      <c r="NX99" s="22"/>
      <c r="NY99" s="22"/>
      <c r="NZ99" s="22"/>
      <c r="OA99" s="22"/>
      <c r="OB99" s="22"/>
      <c r="OC99" s="22"/>
      <c r="OD99" s="22"/>
      <c r="OE99" s="22"/>
      <c r="OF99" s="22"/>
      <c r="OG99" s="22"/>
      <c r="OH99" s="22"/>
      <c r="OI99" s="22"/>
      <c r="OJ99" s="22"/>
      <c r="OK99" s="22"/>
      <c r="OL99" s="22"/>
      <c r="OM99" s="22"/>
      <c r="ON99" s="22"/>
      <c r="OO99" s="22"/>
      <c r="OP99" s="22"/>
      <c r="OQ99" s="22"/>
      <c r="OR99" s="22"/>
      <c r="OS99" s="22"/>
      <c r="OT99" s="22"/>
      <c r="OU99" s="22"/>
      <c r="OV99" s="22"/>
      <c r="OW99" s="22"/>
      <c r="OX99" s="22"/>
      <c r="OY99" s="22"/>
      <c r="OZ99" s="22"/>
      <c r="PA99" s="22"/>
      <c r="PB99" s="22"/>
      <c r="PC99" s="22"/>
      <c r="PD99" s="22"/>
      <c r="PE99" s="22"/>
      <c r="PF99" s="22"/>
      <c r="PG99" s="22"/>
      <c r="PH99" s="22"/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/>
      <c r="PV99" s="22"/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/>
      <c r="QH99" s="22"/>
      <c r="QI99" s="22"/>
      <c r="QJ99" s="22"/>
      <c r="QK99" s="22"/>
      <c r="QL99" s="22"/>
      <c r="QM99" s="22"/>
      <c r="QN99" s="22"/>
      <c r="QO99" s="22"/>
      <c r="QP99" s="22"/>
      <c r="QQ99" s="22"/>
      <c r="QR99" s="22"/>
      <c r="QS99" s="22"/>
      <c r="QT99" s="22"/>
      <c r="QU99" s="22"/>
      <c r="QV99" s="22"/>
      <c r="QW99" s="22"/>
      <c r="QX99" s="22"/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/>
      <c r="RL99" s="22"/>
      <c r="RM99" s="22"/>
      <c r="RN99" s="22"/>
      <c r="RO99" s="22"/>
      <c r="RP99" s="22"/>
      <c r="RQ99" s="22"/>
      <c r="RR99" s="22"/>
      <c r="RS99" s="22"/>
      <c r="RT99" s="22"/>
      <c r="RU99" s="22"/>
      <c r="RV99" s="22"/>
      <c r="RW99" s="22"/>
      <c r="RX99" s="22"/>
      <c r="RY99" s="22"/>
      <c r="RZ99" s="22"/>
      <c r="SA99" s="22"/>
      <c r="SB99" s="22"/>
      <c r="SC99" s="22"/>
      <c r="SD99" s="22"/>
      <c r="SE99" s="22"/>
      <c r="SF99" s="22"/>
      <c r="SG99" s="22"/>
      <c r="SH99" s="22"/>
      <c r="SI99" s="22"/>
      <c r="SJ99" s="22"/>
      <c r="SK99" s="22"/>
      <c r="SL99" s="22"/>
      <c r="SM99" s="22"/>
      <c r="SN99" s="22"/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/>
      <c r="TB99" s="22"/>
      <c r="TC99" s="22"/>
      <c r="TD99" s="22"/>
      <c r="TE99" s="22"/>
      <c r="TF99" s="22"/>
      <c r="TG99" s="22"/>
      <c r="TH99" s="22"/>
      <c r="TI99" s="22"/>
      <c r="TJ99" s="22"/>
      <c r="TK99" s="22"/>
      <c r="TL99" s="22"/>
      <c r="TM99" s="22"/>
      <c r="TN99" s="22"/>
      <c r="TO99" s="22"/>
      <c r="TP99" s="22"/>
      <c r="TQ99" s="22"/>
      <c r="TR99" s="22"/>
      <c r="TS99" s="22"/>
      <c r="TT99" s="22"/>
      <c r="TU99" s="22"/>
      <c r="TV99" s="22"/>
      <c r="TW99" s="22"/>
      <c r="TX99" s="22"/>
      <c r="TY99" s="22"/>
      <c r="TZ99" s="22"/>
      <c r="UA99" s="22"/>
      <c r="UB99" s="22"/>
      <c r="UC99" s="22"/>
      <c r="UD99" s="22"/>
      <c r="UE99" s="22"/>
      <c r="UF99" s="22"/>
      <c r="UG99" s="22"/>
      <c r="UH99" s="22"/>
      <c r="UI99" s="22"/>
      <c r="UJ99" s="22"/>
      <c r="UK99" s="22"/>
      <c r="UL99" s="22"/>
      <c r="UM99" s="22"/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/>
      <c r="UZ99" s="22"/>
      <c r="VA99" s="22"/>
      <c r="VB99" s="22"/>
      <c r="VC99" s="22"/>
      <c r="VD99" s="22"/>
      <c r="VE99" s="22"/>
      <c r="VF99" s="22"/>
      <c r="VG99" s="22"/>
      <c r="VH99" s="22"/>
      <c r="VI99" s="22"/>
      <c r="VJ99" s="22"/>
      <c r="VK99" s="22"/>
      <c r="VL99" s="22"/>
      <c r="VM99" s="22"/>
      <c r="VN99" s="22"/>
      <c r="VO99" s="22"/>
      <c r="VP99" s="22"/>
      <c r="VQ99" s="22"/>
      <c r="VR99" s="22"/>
      <c r="VS99" s="22"/>
      <c r="VT99" s="22"/>
      <c r="VU99" s="22"/>
      <c r="VV99" s="22"/>
      <c r="VW99" s="22"/>
      <c r="VX99" s="22"/>
      <c r="VY99" s="22"/>
      <c r="VZ99" s="22"/>
      <c r="WA99" s="22"/>
      <c r="WB99" s="22"/>
      <c r="WC99" s="22"/>
      <c r="WD99" s="22"/>
      <c r="WE99" s="22"/>
      <c r="WF99" s="22"/>
      <c r="WG99" s="22"/>
      <c r="WH99" s="22"/>
      <c r="WI99" s="22"/>
      <c r="WJ99" s="22"/>
      <c r="WK99" s="22"/>
      <c r="WL99" s="22"/>
      <c r="WM99" s="22"/>
      <c r="WN99" s="22"/>
      <c r="WO99" s="22"/>
      <c r="WP99" s="22"/>
      <c r="WQ99" s="22"/>
      <c r="WR99" s="22"/>
      <c r="WS99" s="22"/>
      <c r="WT99" s="22"/>
      <c r="WU99" s="22"/>
      <c r="WV99" s="22"/>
      <c r="WW99" s="22"/>
      <c r="WX99" s="22"/>
      <c r="WY99" s="22"/>
      <c r="WZ99" s="22"/>
      <c r="XA99" s="22"/>
      <c r="XB99" s="22"/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/>
      <c r="XO99" s="22"/>
      <c r="XP99" s="22"/>
      <c r="XQ99" s="22"/>
      <c r="XR99" s="22"/>
      <c r="XS99" s="22"/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/>
      <c r="YE99" s="22"/>
      <c r="YF99" s="22"/>
      <c r="YG99" s="22"/>
      <c r="YH99" s="22"/>
      <c r="YI99" s="22"/>
      <c r="YJ99" s="22"/>
      <c r="YK99" s="22"/>
      <c r="YL99" s="22"/>
      <c r="YM99" s="22"/>
      <c r="YN99" s="22"/>
      <c r="YO99" s="22"/>
      <c r="YP99" s="22"/>
      <c r="YQ99" s="22"/>
      <c r="YR99" s="22"/>
      <c r="YS99" s="22"/>
      <c r="YT99" s="22"/>
      <c r="YU99" s="22"/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/>
      <c r="ZK99" s="22"/>
      <c r="ZL99" s="22"/>
      <c r="ZM99" s="22"/>
      <c r="ZN99" s="22"/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/>
      <c r="AAC99" s="22"/>
      <c r="AAD99" s="22"/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/>
      <c r="AAU99" s="22"/>
      <c r="AAV99" s="22"/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/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/>
      <c r="ACW99" s="22"/>
      <c r="ACX99" s="22"/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/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/>
      <c r="AEF99" s="22"/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/>
      <c r="AEX99" s="22"/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/>
      <c r="AFP99" s="22"/>
      <c r="AFQ99" s="22"/>
      <c r="AFR99" s="22"/>
    </row>
    <row r="100" spans="1:850" ht="18.75">
      <c r="A100" s="22">
        <v>42039</v>
      </c>
      <c r="B100" s="29">
        <v>57923</v>
      </c>
      <c r="C100" s="29">
        <v>136492</v>
      </c>
      <c r="D100" s="29">
        <v>2694</v>
      </c>
      <c r="E100" s="29">
        <v>19693</v>
      </c>
      <c r="F100" s="29">
        <v>77259</v>
      </c>
      <c r="G100" s="29">
        <v>72454</v>
      </c>
      <c r="H100" s="29">
        <v>2462</v>
      </c>
      <c r="I100" s="29">
        <v>30677</v>
      </c>
      <c r="J100" s="29">
        <v>17096</v>
      </c>
      <c r="K100" s="29">
        <v>7094</v>
      </c>
      <c r="L100" s="29">
        <v>3383</v>
      </c>
      <c r="M100" s="29">
        <v>5388</v>
      </c>
      <c r="N100" s="29">
        <v>7934</v>
      </c>
      <c r="O100" s="29">
        <v>8128</v>
      </c>
      <c r="P100" s="29">
        <v>11740</v>
      </c>
      <c r="Q100" s="29">
        <v>3233</v>
      </c>
      <c r="R100" s="29">
        <v>609</v>
      </c>
      <c r="S100" s="29">
        <v>10165</v>
      </c>
      <c r="T100" s="40">
        <v>13636</v>
      </c>
      <c r="U100" s="40">
        <v>12864</v>
      </c>
      <c r="V100" s="39">
        <v>9509</v>
      </c>
      <c r="W100" s="39">
        <v>16615</v>
      </c>
      <c r="X100" s="39">
        <v>7503</v>
      </c>
      <c r="Y100" s="40">
        <v>7284</v>
      </c>
      <c r="Z100" s="40">
        <v>36219</v>
      </c>
      <c r="AA100" s="40">
        <v>4468</v>
      </c>
      <c r="AB100" s="39">
        <v>5443</v>
      </c>
      <c r="AC100" s="39">
        <v>22554</v>
      </c>
      <c r="AD100" s="35">
        <v>414</v>
      </c>
      <c r="AE100" s="40">
        <v>8865</v>
      </c>
      <c r="AF100" s="40">
        <v>7069</v>
      </c>
      <c r="AG100" s="40"/>
      <c r="AH100" s="40"/>
      <c r="AI100" s="40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22"/>
      <c r="CV100" s="22"/>
      <c r="EL100" s="22"/>
      <c r="EM100" s="22"/>
      <c r="EN100" s="22"/>
      <c r="EO100" s="22"/>
      <c r="EP100" s="22"/>
      <c r="EQ100" s="22"/>
      <c r="ER100" s="22"/>
      <c r="ES100" s="22"/>
      <c r="ET100" s="22"/>
      <c r="EU100" s="22"/>
      <c r="EV100" s="22"/>
      <c r="EW100" s="22"/>
      <c r="EX100" s="22"/>
      <c r="EY100" s="22"/>
      <c r="EZ100" s="22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  <c r="FL100" s="22"/>
      <c r="FM100" s="22"/>
      <c r="FN100" s="22"/>
      <c r="FO100" s="22"/>
      <c r="FP100" s="22"/>
      <c r="FQ100" s="22"/>
      <c r="FR100" s="22"/>
      <c r="FS100" s="22"/>
      <c r="FT100" s="22"/>
      <c r="FU100" s="22"/>
      <c r="FV100" s="22"/>
      <c r="FW100" s="22"/>
      <c r="FX100" s="22"/>
      <c r="FY100" s="22"/>
      <c r="FZ100" s="22"/>
      <c r="GA100" s="22"/>
      <c r="GB100" s="22"/>
      <c r="GC100" s="22"/>
      <c r="GD100" s="22"/>
      <c r="GE100" s="22"/>
      <c r="GF100" s="22"/>
      <c r="GG100" s="22"/>
      <c r="GH100" s="22"/>
      <c r="GI100" s="22"/>
      <c r="GJ100" s="22"/>
      <c r="GK100" s="22"/>
      <c r="GL100" s="22"/>
      <c r="GM100" s="22"/>
      <c r="GN100" s="22"/>
      <c r="GO100" s="22"/>
      <c r="GP100" s="22"/>
      <c r="GQ100" s="22"/>
      <c r="GR100" s="22"/>
      <c r="GS100" s="22"/>
      <c r="GT100" s="22"/>
      <c r="GU100" s="22"/>
      <c r="GV100" s="22"/>
      <c r="GW100" s="22"/>
      <c r="GX100" s="22"/>
      <c r="GY100" s="22"/>
      <c r="GZ100" s="22"/>
      <c r="HA100" s="22"/>
      <c r="HB100" s="22"/>
      <c r="HC100" s="22"/>
      <c r="HD100" s="22"/>
      <c r="HE100" s="22"/>
      <c r="HF100" s="22"/>
      <c r="HG100" s="22"/>
      <c r="HH100" s="22"/>
      <c r="HI100" s="22"/>
      <c r="HJ100" s="22"/>
      <c r="HK100" s="22"/>
      <c r="HL100" s="22"/>
      <c r="HM100" s="22"/>
      <c r="HN100" s="22"/>
      <c r="HO100" s="22"/>
      <c r="HP100" s="22"/>
      <c r="HQ100" s="22"/>
      <c r="HR100" s="22"/>
      <c r="HS100" s="22"/>
      <c r="HT100" s="22"/>
      <c r="HU100" s="22"/>
      <c r="HV100" s="22"/>
      <c r="HW100" s="22"/>
      <c r="HX100" s="22"/>
      <c r="HY100" s="22"/>
      <c r="HZ100" s="22"/>
      <c r="IA100" s="22"/>
      <c r="IB100" s="22"/>
      <c r="IC100" s="22"/>
      <c r="ID100" s="22"/>
      <c r="IE100" s="22"/>
      <c r="IF100" s="22"/>
      <c r="IG100" s="22"/>
      <c r="IH100" s="22"/>
      <c r="II100" s="22"/>
      <c r="IJ100" s="22"/>
      <c r="IK100" s="22"/>
      <c r="IL100" s="22"/>
      <c r="IM100" s="22"/>
      <c r="IN100" s="22"/>
      <c r="IO100" s="22"/>
      <c r="IP100" s="22"/>
      <c r="IQ100" s="22"/>
      <c r="IR100" s="22"/>
      <c r="IS100" s="22"/>
      <c r="IT100" s="22"/>
      <c r="IU100" s="22"/>
      <c r="IV100" s="22"/>
      <c r="IW100" s="22"/>
      <c r="IX100" s="22"/>
      <c r="IY100" s="22"/>
      <c r="IZ100" s="22"/>
      <c r="JA100" s="22"/>
      <c r="JB100" s="22"/>
      <c r="JC100" s="22"/>
      <c r="JD100" s="22"/>
      <c r="JE100" s="22"/>
      <c r="JF100" s="22"/>
      <c r="JG100" s="22"/>
      <c r="JH100" s="22"/>
      <c r="JI100" s="22"/>
      <c r="JJ100" s="22"/>
      <c r="JK100" s="22"/>
      <c r="JL100" s="22"/>
      <c r="JM100" s="22"/>
      <c r="JN100" s="22"/>
      <c r="JO100" s="22"/>
      <c r="JP100" s="22"/>
      <c r="JQ100" s="22"/>
      <c r="JR100" s="22"/>
      <c r="JS100" s="22"/>
      <c r="JT100" s="22"/>
      <c r="JU100" s="22"/>
      <c r="JV100" s="22"/>
      <c r="JW100" s="22"/>
      <c r="JX100" s="22"/>
      <c r="JY100" s="22"/>
      <c r="JZ100" s="22"/>
      <c r="KA100" s="22"/>
      <c r="KB100" s="22"/>
      <c r="KC100" s="22"/>
      <c r="KD100" s="22"/>
      <c r="KE100" s="22"/>
      <c r="KF100" s="22"/>
      <c r="KG100" s="22"/>
      <c r="KH100" s="22"/>
      <c r="KI100" s="22"/>
      <c r="KJ100" s="22"/>
      <c r="KK100" s="22"/>
      <c r="KL100" s="22"/>
      <c r="KM100" s="22"/>
      <c r="KN100" s="22"/>
      <c r="KO100" s="22"/>
      <c r="KP100" s="22"/>
      <c r="KQ100" s="22"/>
      <c r="KR100" s="22"/>
      <c r="KS100" s="22"/>
      <c r="KT100" s="22"/>
      <c r="KU100" s="22"/>
      <c r="KV100" s="22"/>
      <c r="KW100" s="22"/>
      <c r="KX100" s="22"/>
      <c r="KY100" s="22"/>
      <c r="KZ100" s="22"/>
      <c r="LA100" s="22"/>
      <c r="LB100" s="22"/>
      <c r="LC100" s="22"/>
      <c r="LD100" s="22"/>
      <c r="LE100" s="22"/>
      <c r="LF100" s="22"/>
      <c r="LG100" s="22"/>
      <c r="LH100" s="22"/>
      <c r="LI100" s="22"/>
      <c r="LJ100" s="22"/>
      <c r="LK100" s="22"/>
      <c r="LL100" s="22"/>
      <c r="LM100" s="22"/>
      <c r="LN100" s="22"/>
      <c r="LO100" s="22"/>
      <c r="LP100" s="22"/>
      <c r="LQ100" s="22"/>
      <c r="LR100" s="22"/>
      <c r="LS100" s="22"/>
      <c r="LT100" s="22"/>
      <c r="LU100" s="22"/>
      <c r="LV100" s="22"/>
      <c r="LW100" s="22"/>
      <c r="LX100" s="22"/>
      <c r="LY100" s="22"/>
      <c r="LZ100" s="22"/>
      <c r="MA100" s="22"/>
      <c r="MB100" s="22"/>
      <c r="MC100" s="22"/>
      <c r="MD100" s="22"/>
      <c r="ME100" s="22"/>
      <c r="MF100" s="22"/>
      <c r="MG100" s="22"/>
      <c r="MH100" s="22"/>
      <c r="MI100" s="22"/>
      <c r="MJ100" s="22"/>
      <c r="MK100" s="22"/>
      <c r="ML100" s="22"/>
      <c r="MM100" s="22"/>
      <c r="MN100" s="22"/>
      <c r="MO100" s="22"/>
      <c r="MP100" s="22"/>
      <c r="MQ100" s="22"/>
      <c r="MR100" s="22"/>
      <c r="MS100" s="22"/>
      <c r="MT100" s="22"/>
      <c r="MU100" s="22"/>
      <c r="MV100" s="22"/>
      <c r="MW100" s="22"/>
      <c r="MX100" s="22"/>
      <c r="MY100" s="22"/>
      <c r="MZ100" s="22"/>
      <c r="NA100" s="22"/>
      <c r="NB100" s="22"/>
      <c r="NC100" s="22"/>
      <c r="ND100" s="22"/>
      <c r="NE100" s="22"/>
      <c r="NF100" s="22"/>
      <c r="NG100" s="22"/>
      <c r="NH100" s="22"/>
      <c r="NI100" s="22"/>
      <c r="NJ100" s="22"/>
      <c r="NK100" s="22"/>
      <c r="NL100" s="22"/>
      <c r="NM100" s="22"/>
      <c r="NN100" s="22"/>
      <c r="NO100" s="22"/>
      <c r="NP100" s="22"/>
      <c r="NQ100" s="22"/>
      <c r="NR100" s="22"/>
      <c r="NS100" s="22"/>
      <c r="NT100" s="22"/>
      <c r="NU100" s="22"/>
      <c r="NV100" s="22"/>
      <c r="NW100" s="22"/>
      <c r="NX100" s="22"/>
      <c r="NY100" s="22"/>
      <c r="NZ100" s="22"/>
      <c r="OA100" s="22"/>
      <c r="OB100" s="22"/>
      <c r="OC100" s="22"/>
      <c r="OD100" s="22"/>
      <c r="OE100" s="22"/>
      <c r="OF100" s="22"/>
      <c r="OG100" s="22"/>
      <c r="OH100" s="22"/>
      <c r="OI100" s="22"/>
      <c r="OJ100" s="22"/>
      <c r="OK100" s="22"/>
      <c r="OL100" s="22"/>
      <c r="OM100" s="22"/>
      <c r="ON100" s="22"/>
      <c r="OO100" s="22"/>
      <c r="OP100" s="22"/>
      <c r="OQ100" s="22"/>
      <c r="OR100" s="22"/>
      <c r="OS100" s="22"/>
      <c r="OT100" s="22"/>
      <c r="OU100" s="22"/>
      <c r="OV100" s="22"/>
      <c r="OW100" s="22"/>
      <c r="OX100" s="22"/>
      <c r="OY100" s="22"/>
      <c r="OZ100" s="22"/>
      <c r="PA100" s="22"/>
      <c r="PB100" s="22"/>
      <c r="PC100" s="22"/>
      <c r="PD100" s="22"/>
      <c r="PE100" s="22"/>
      <c r="PF100" s="22"/>
      <c r="PG100" s="22"/>
      <c r="PH100" s="22"/>
      <c r="PI100" s="22"/>
      <c r="PJ100" s="22"/>
      <c r="PK100" s="22"/>
      <c r="PL100" s="22"/>
      <c r="PM100" s="22"/>
      <c r="PN100" s="22"/>
      <c r="PO100" s="22"/>
      <c r="PP100" s="22"/>
      <c r="PQ100" s="22"/>
      <c r="PR100" s="22"/>
      <c r="PS100" s="22"/>
      <c r="PT100" s="22"/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/>
      <c r="QM100" s="22"/>
      <c r="QN100" s="22"/>
      <c r="QO100" s="22"/>
      <c r="QP100" s="22"/>
      <c r="QQ100" s="22"/>
      <c r="QR100" s="22"/>
      <c r="QS100" s="22"/>
      <c r="QT100" s="22"/>
      <c r="QU100" s="22"/>
      <c r="QV100" s="22"/>
      <c r="QW100" s="22"/>
      <c r="QX100" s="22"/>
      <c r="QY100" s="22"/>
      <c r="QZ100" s="22"/>
      <c r="RA100" s="22"/>
      <c r="RB100" s="22"/>
      <c r="RC100" s="22"/>
      <c r="RD100" s="22"/>
      <c r="RE100" s="22"/>
      <c r="RF100" s="22"/>
      <c r="RG100" s="22"/>
      <c r="RH100" s="22"/>
      <c r="RI100" s="22"/>
      <c r="RJ100" s="22"/>
      <c r="RK100" s="22"/>
      <c r="RL100" s="22"/>
      <c r="RM100" s="22"/>
      <c r="RN100" s="22"/>
      <c r="RO100" s="22"/>
      <c r="RP100" s="22"/>
      <c r="RQ100" s="22"/>
      <c r="RR100" s="22"/>
      <c r="RS100" s="22"/>
      <c r="RT100" s="22"/>
      <c r="RU100" s="22"/>
      <c r="RV100" s="22"/>
      <c r="RW100" s="22"/>
      <c r="RX100" s="22"/>
      <c r="RY100" s="22"/>
      <c r="RZ100" s="22"/>
      <c r="SA100" s="22"/>
      <c r="SB100" s="22"/>
      <c r="SC100" s="22"/>
      <c r="SD100" s="22"/>
      <c r="SE100" s="22"/>
      <c r="SF100" s="22"/>
      <c r="SG100" s="22"/>
      <c r="SH100" s="22"/>
      <c r="SI100" s="22"/>
      <c r="SJ100" s="22"/>
      <c r="SK100" s="22"/>
      <c r="SL100" s="22"/>
      <c r="SM100" s="22"/>
      <c r="SN100" s="22"/>
      <c r="SO100" s="22"/>
      <c r="SP100" s="22"/>
      <c r="SQ100" s="22"/>
      <c r="SR100" s="22"/>
      <c r="SS100" s="22"/>
      <c r="ST100" s="22"/>
      <c r="SU100" s="22"/>
      <c r="SV100" s="22"/>
      <c r="SW100" s="22"/>
      <c r="SX100" s="22"/>
      <c r="SY100" s="22"/>
      <c r="SZ100" s="22"/>
      <c r="TA100" s="22"/>
      <c r="TB100" s="22"/>
      <c r="TC100" s="22"/>
      <c r="TD100" s="22"/>
      <c r="TE100" s="22"/>
      <c r="TF100" s="22"/>
      <c r="TG100" s="22"/>
      <c r="TH100" s="22"/>
      <c r="TI100" s="22"/>
      <c r="TJ100" s="22"/>
      <c r="TK100" s="22"/>
      <c r="TL100" s="22"/>
      <c r="TM100" s="22"/>
      <c r="TN100" s="22"/>
      <c r="TO100" s="22"/>
      <c r="TP100" s="22"/>
      <c r="TQ100" s="22"/>
      <c r="TR100" s="22"/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/>
      <c r="UD100" s="22"/>
      <c r="UE100" s="22"/>
      <c r="UF100" s="22"/>
      <c r="UG100" s="22"/>
      <c r="UH100" s="22"/>
      <c r="UI100" s="22"/>
      <c r="UJ100" s="22"/>
      <c r="UK100" s="22"/>
      <c r="UL100" s="22"/>
      <c r="UM100" s="22"/>
      <c r="UN100" s="22"/>
      <c r="UO100" s="22"/>
      <c r="UP100" s="22"/>
      <c r="UQ100" s="22"/>
      <c r="UR100" s="22"/>
      <c r="US100" s="22"/>
      <c r="UT100" s="22"/>
      <c r="UU100" s="22"/>
      <c r="UV100" s="22"/>
      <c r="UW100" s="22"/>
      <c r="UX100" s="22"/>
      <c r="UY100" s="22"/>
      <c r="UZ100" s="22"/>
      <c r="VA100" s="22"/>
      <c r="VB100" s="22"/>
      <c r="VC100" s="22"/>
      <c r="VD100" s="22"/>
      <c r="VE100" s="22"/>
      <c r="VF100" s="22"/>
      <c r="VG100" s="22"/>
      <c r="VH100" s="22"/>
      <c r="VI100" s="22"/>
      <c r="VJ100" s="22"/>
      <c r="VK100" s="22"/>
      <c r="VL100" s="22"/>
      <c r="VM100" s="22"/>
      <c r="VN100" s="22"/>
      <c r="VO100" s="22"/>
      <c r="VP100" s="22"/>
      <c r="VQ100" s="22"/>
      <c r="VR100" s="22"/>
      <c r="VS100" s="22"/>
      <c r="VT100" s="22"/>
      <c r="VU100" s="22"/>
      <c r="VV100" s="22"/>
      <c r="VW100" s="22"/>
      <c r="VX100" s="22"/>
      <c r="VY100" s="22"/>
      <c r="VZ100" s="22"/>
      <c r="WA100" s="22"/>
      <c r="WB100" s="22"/>
      <c r="WC100" s="22"/>
      <c r="WD100" s="22"/>
      <c r="WE100" s="22"/>
      <c r="WF100" s="22"/>
      <c r="WG100" s="22"/>
      <c r="WH100" s="22"/>
      <c r="WI100" s="22"/>
      <c r="WJ100" s="22"/>
      <c r="WK100" s="22"/>
      <c r="WL100" s="22"/>
      <c r="WM100" s="22"/>
      <c r="WN100" s="22"/>
      <c r="WO100" s="22"/>
      <c r="WP100" s="22"/>
      <c r="WQ100" s="22"/>
      <c r="WR100" s="22"/>
      <c r="WS100" s="22"/>
      <c r="WT100" s="22"/>
      <c r="WU100" s="22"/>
      <c r="WV100" s="22"/>
      <c r="WW100" s="22"/>
      <c r="WX100" s="22"/>
      <c r="WY100" s="22"/>
      <c r="WZ100" s="22"/>
      <c r="XA100" s="22"/>
      <c r="XB100" s="22"/>
      <c r="XC100" s="22"/>
      <c r="XD100" s="22"/>
      <c r="XE100" s="22"/>
      <c r="XF100" s="22"/>
      <c r="XG100" s="22"/>
      <c r="XH100" s="22"/>
      <c r="XI100" s="22"/>
      <c r="XJ100" s="22"/>
      <c r="XK100" s="22"/>
      <c r="XL100" s="22"/>
      <c r="XM100" s="22"/>
      <c r="XN100" s="22"/>
      <c r="XO100" s="22"/>
      <c r="XP100" s="22"/>
      <c r="XQ100" s="22"/>
      <c r="XR100" s="22"/>
      <c r="XS100" s="22"/>
      <c r="XT100" s="22"/>
      <c r="XU100" s="22"/>
      <c r="XV100" s="22"/>
      <c r="XW100" s="22"/>
      <c r="XX100" s="22"/>
      <c r="XY100" s="22"/>
      <c r="XZ100" s="22"/>
      <c r="YA100" s="22"/>
      <c r="YB100" s="22"/>
      <c r="YC100" s="22"/>
      <c r="YD100" s="22"/>
      <c r="YE100" s="22"/>
      <c r="YF100" s="22"/>
      <c r="YG100" s="22"/>
      <c r="YH100" s="22"/>
      <c r="YI100" s="22"/>
      <c r="YJ100" s="22"/>
      <c r="YK100" s="22"/>
      <c r="YL100" s="22"/>
      <c r="YM100" s="22"/>
      <c r="YN100" s="22"/>
      <c r="YO100" s="22"/>
      <c r="YP100" s="22"/>
      <c r="YQ100" s="22"/>
      <c r="YR100" s="22"/>
      <c r="YS100" s="22"/>
      <c r="YT100" s="22"/>
      <c r="YU100" s="22"/>
      <c r="YV100" s="22"/>
      <c r="YW100" s="22"/>
      <c r="YX100" s="22"/>
      <c r="YY100" s="22"/>
      <c r="YZ100" s="22"/>
      <c r="ZA100" s="22"/>
      <c r="ZB100" s="22"/>
      <c r="ZC100" s="22"/>
      <c r="ZD100" s="22"/>
      <c r="ZE100" s="22"/>
      <c r="ZF100" s="22"/>
      <c r="ZG100" s="22"/>
      <c r="ZH100" s="22"/>
      <c r="ZI100" s="22"/>
      <c r="ZJ100" s="22"/>
      <c r="ZK100" s="22"/>
      <c r="ZL100" s="22"/>
      <c r="ZM100" s="22"/>
      <c r="ZN100" s="22"/>
      <c r="ZO100" s="22"/>
      <c r="ZP100" s="22"/>
      <c r="ZQ100" s="22"/>
      <c r="ZR100" s="22"/>
      <c r="ZS100" s="22"/>
      <c r="ZT100" s="22"/>
      <c r="ZU100" s="22"/>
      <c r="ZV100" s="22"/>
      <c r="ZW100" s="22"/>
      <c r="ZX100" s="22"/>
      <c r="ZY100" s="22"/>
      <c r="ZZ100" s="22"/>
      <c r="AAA100" s="22"/>
      <c r="AAB100" s="22"/>
      <c r="AAC100" s="22"/>
      <c r="AAD100" s="22"/>
      <c r="AAE100" s="22"/>
      <c r="AAF100" s="22"/>
      <c r="AAG100" s="22"/>
      <c r="AAH100" s="22"/>
      <c r="AAI100" s="22"/>
      <c r="AAJ100" s="22"/>
      <c r="AAK100" s="22"/>
      <c r="AAL100" s="22"/>
      <c r="AAM100" s="22"/>
      <c r="AAN100" s="22"/>
      <c r="AAO100" s="22"/>
      <c r="AAP100" s="22"/>
      <c r="AAQ100" s="22"/>
      <c r="AAR100" s="22"/>
      <c r="AAS100" s="22"/>
      <c r="AAT100" s="22"/>
      <c r="AAU100" s="22"/>
      <c r="AAV100" s="22"/>
      <c r="AAW100" s="22"/>
      <c r="AAX100" s="22"/>
      <c r="AAY100" s="22"/>
      <c r="AAZ100" s="22"/>
      <c r="ABA100" s="22"/>
      <c r="ABB100" s="22"/>
      <c r="ABC100" s="22"/>
      <c r="ABD100" s="22"/>
      <c r="ABE100" s="22"/>
      <c r="ABF100" s="22"/>
      <c r="ABG100" s="22"/>
      <c r="ABH100" s="22"/>
      <c r="ABI100" s="22"/>
      <c r="ABJ100" s="22"/>
      <c r="ABK100" s="22"/>
      <c r="ABL100" s="22"/>
      <c r="ABM100" s="22"/>
      <c r="ABN100" s="22"/>
      <c r="ABO100" s="22"/>
      <c r="ABP100" s="22"/>
      <c r="ABQ100" s="22"/>
      <c r="ABR100" s="22"/>
      <c r="ABS100" s="22"/>
      <c r="ABT100" s="22"/>
      <c r="ABU100" s="22"/>
      <c r="ABV100" s="22"/>
      <c r="ABW100" s="22"/>
      <c r="ABX100" s="22"/>
      <c r="ABY100" s="22"/>
      <c r="ABZ100" s="22"/>
      <c r="ACA100" s="22"/>
      <c r="ACB100" s="22"/>
      <c r="ACC100" s="22"/>
      <c r="ACD100" s="22"/>
      <c r="ACE100" s="22"/>
      <c r="ACF100" s="22"/>
      <c r="ACG100" s="22"/>
      <c r="ACH100" s="22"/>
      <c r="ACI100" s="22"/>
      <c r="ACJ100" s="22"/>
      <c r="ACK100" s="22"/>
      <c r="ACL100" s="22"/>
      <c r="ACM100" s="22"/>
      <c r="ACN100" s="22"/>
      <c r="ACO100" s="22"/>
      <c r="ACP100" s="22"/>
      <c r="ACQ100" s="22"/>
      <c r="ACR100" s="22"/>
      <c r="ACS100" s="22"/>
      <c r="ACT100" s="22"/>
      <c r="ACU100" s="22"/>
      <c r="ACV100" s="22"/>
      <c r="ACW100" s="22"/>
      <c r="ACX100" s="22"/>
      <c r="ACY100" s="22"/>
      <c r="ACZ100" s="22"/>
      <c r="ADA100" s="22"/>
      <c r="ADB100" s="22"/>
      <c r="ADC100" s="22"/>
      <c r="ADD100" s="22"/>
      <c r="ADE100" s="22"/>
      <c r="ADF100" s="22"/>
      <c r="ADG100" s="22"/>
      <c r="ADH100" s="22"/>
      <c r="ADI100" s="22"/>
      <c r="ADJ100" s="22"/>
      <c r="ADK100" s="22"/>
      <c r="ADL100" s="22"/>
      <c r="ADM100" s="22"/>
      <c r="ADN100" s="22"/>
      <c r="ADO100" s="22"/>
      <c r="ADP100" s="22"/>
      <c r="ADQ100" s="22"/>
      <c r="ADR100" s="22"/>
      <c r="ADS100" s="22"/>
      <c r="ADT100" s="22"/>
      <c r="ADU100" s="22"/>
      <c r="ADV100" s="22"/>
      <c r="ADW100" s="22"/>
      <c r="ADX100" s="22"/>
      <c r="ADY100" s="22"/>
      <c r="ADZ100" s="22"/>
      <c r="AEA100" s="22"/>
      <c r="AEB100" s="22"/>
      <c r="AEC100" s="22"/>
      <c r="AED100" s="22"/>
      <c r="AEE100" s="22"/>
      <c r="AEF100" s="22"/>
      <c r="AEG100" s="22"/>
      <c r="AEH100" s="22"/>
      <c r="AEI100" s="22"/>
      <c r="AEJ100" s="22"/>
      <c r="AEK100" s="22"/>
      <c r="AEL100" s="22"/>
      <c r="AEM100" s="22"/>
      <c r="AEN100" s="22"/>
      <c r="AEO100" s="22"/>
      <c r="AEP100" s="22"/>
      <c r="AEQ100" s="22"/>
      <c r="AER100" s="22"/>
      <c r="AES100" s="22"/>
      <c r="AET100" s="22"/>
      <c r="AEU100" s="22"/>
      <c r="AEV100" s="22"/>
      <c r="AEW100" s="22"/>
      <c r="AEX100" s="22"/>
      <c r="AEY100" s="22"/>
      <c r="AEZ100" s="22"/>
      <c r="AFA100" s="22"/>
      <c r="AFB100" s="22"/>
      <c r="AFC100" s="22"/>
      <c r="AFD100" s="22"/>
      <c r="AFE100" s="22"/>
      <c r="AFF100" s="22"/>
      <c r="AFG100" s="22"/>
      <c r="AFH100" s="22"/>
      <c r="AFI100" s="22"/>
      <c r="AFJ100" s="22"/>
      <c r="AFK100" s="22"/>
      <c r="AFL100" s="22"/>
      <c r="AFM100" s="22"/>
      <c r="AFN100" s="22"/>
      <c r="AFO100" s="22"/>
      <c r="AFP100" s="22"/>
      <c r="AFQ100" s="22"/>
      <c r="AFR100" s="22"/>
    </row>
    <row r="101" spans="1:850" ht="18.75">
      <c r="A101" s="22">
        <v>42038</v>
      </c>
      <c r="B101" s="29">
        <v>58827</v>
      </c>
      <c r="C101" s="29">
        <v>140634</v>
      </c>
      <c r="D101" s="29">
        <v>2692</v>
      </c>
      <c r="E101" s="29">
        <v>18804</v>
      </c>
      <c r="F101" s="29">
        <v>79433</v>
      </c>
      <c r="G101" s="29">
        <v>71694</v>
      </c>
      <c r="H101" s="29">
        <v>2471</v>
      </c>
      <c r="I101" s="29">
        <v>30489</v>
      </c>
      <c r="J101" s="29">
        <v>17778</v>
      </c>
      <c r="K101" s="29">
        <v>7470</v>
      </c>
      <c r="L101" s="29">
        <v>3646</v>
      </c>
      <c r="M101" s="29">
        <v>4983</v>
      </c>
      <c r="N101" s="29">
        <v>8491</v>
      </c>
      <c r="O101" s="29">
        <v>7820</v>
      </c>
      <c r="P101" s="29">
        <v>11525</v>
      </c>
      <c r="Q101" s="29">
        <v>3089</v>
      </c>
      <c r="R101" s="29">
        <v>579</v>
      </c>
      <c r="S101" s="29">
        <v>10493</v>
      </c>
      <c r="T101" s="40">
        <v>13997</v>
      </c>
      <c r="U101" s="40">
        <v>11987</v>
      </c>
      <c r="V101" s="39">
        <v>10052</v>
      </c>
      <c r="W101" s="39">
        <v>15504</v>
      </c>
      <c r="X101" s="39">
        <v>5935</v>
      </c>
      <c r="Y101" s="40">
        <v>6942</v>
      </c>
      <c r="Z101" s="40">
        <v>33856</v>
      </c>
      <c r="AA101" s="40">
        <v>4518</v>
      </c>
      <c r="AB101" s="39">
        <v>5920</v>
      </c>
      <c r="AC101" s="39">
        <v>22572</v>
      </c>
      <c r="AD101" s="35">
        <v>651</v>
      </c>
      <c r="AE101" s="40">
        <v>8120</v>
      </c>
      <c r="AF101" s="40">
        <v>6781</v>
      </c>
      <c r="AG101" s="40"/>
      <c r="AH101" s="39"/>
      <c r="AI101" s="39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22"/>
      <c r="CV101" s="22"/>
      <c r="EL101" s="22"/>
      <c r="EM101" s="22"/>
      <c r="EN101" s="22"/>
      <c r="EO101" s="22"/>
      <c r="EP101" s="22"/>
      <c r="EQ101" s="22"/>
      <c r="ER101" s="22"/>
      <c r="ES101" s="22"/>
      <c r="ET101" s="22"/>
      <c r="EU101" s="22"/>
      <c r="EV101" s="22"/>
      <c r="EW101" s="22"/>
      <c r="EX101" s="22"/>
      <c r="EY101" s="22"/>
      <c r="EZ101" s="22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  <c r="FL101" s="22"/>
      <c r="FM101" s="22"/>
      <c r="FN101" s="22"/>
      <c r="FO101" s="22"/>
      <c r="FP101" s="22"/>
      <c r="FQ101" s="22"/>
      <c r="FR101" s="22"/>
      <c r="FS101" s="22"/>
      <c r="FT101" s="22"/>
      <c r="FU101" s="22"/>
      <c r="FV101" s="22"/>
      <c r="FW101" s="22"/>
      <c r="FX101" s="22"/>
      <c r="FY101" s="22"/>
      <c r="FZ101" s="22"/>
      <c r="GA101" s="22"/>
      <c r="GB101" s="22"/>
      <c r="GC101" s="22"/>
      <c r="GD101" s="22"/>
      <c r="GE101" s="22"/>
      <c r="GF101" s="22"/>
      <c r="GG101" s="22"/>
      <c r="GH101" s="22"/>
      <c r="GI101" s="22"/>
      <c r="GJ101" s="22"/>
      <c r="GK101" s="22"/>
      <c r="GL101" s="22"/>
      <c r="GM101" s="22"/>
      <c r="GN101" s="22"/>
      <c r="GO101" s="22"/>
      <c r="GP101" s="22"/>
      <c r="GQ101" s="22"/>
      <c r="GR101" s="22"/>
      <c r="GS101" s="22"/>
      <c r="GT101" s="22"/>
      <c r="GU101" s="22"/>
      <c r="GV101" s="22"/>
      <c r="GW101" s="22"/>
      <c r="GX101" s="22"/>
      <c r="GY101" s="22"/>
      <c r="GZ101" s="22"/>
      <c r="HA101" s="22"/>
      <c r="HB101" s="22"/>
      <c r="HC101" s="22"/>
      <c r="HD101" s="22"/>
      <c r="HE101" s="22"/>
      <c r="HF101" s="22"/>
      <c r="HG101" s="22"/>
      <c r="HH101" s="22"/>
      <c r="HI101" s="22"/>
      <c r="HJ101" s="22"/>
      <c r="HK101" s="22"/>
      <c r="HL101" s="22"/>
      <c r="HM101" s="22"/>
      <c r="HN101" s="22"/>
      <c r="HO101" s="22"/>
      <c r="HP101" s="22"/>
      <c r="HQ101" s="22"/>
      <c r="HR101" s="22"/>
      <c r="HS101" s="22"/>
      <c r="HT101" s="22"/>
      <c r="HU101" s="22"/>
      <c r="HV101" s="22"/>
      <c r="HW101" s="22"/>
      <c r="HX101" s="22"/>
      <c r="HY101" s="22"/>
      <c r="HZ101" s="22"/>
      <c r="IA101" s="22"/>
      <c r="IB101" s="22"/>
      <c r="IC101" s="22"/>
      <c r="ID101" s="22"/>
      <c r="IE101" s="22"/>
      <c r="IF101" s="22"/>
      <c r="IG101" s="22"/>
      <c r="IH101" s="22"/>
      <c r="II101" s="22"/>
      <c r="IJ101" s="22"/>
      <c r="IK101" s="22"/>
      <c r="IL101" s="22"/>
      <c r="IM101" s="22"/>
      <c r="IN101" s="22"/>
      <c r="IO101" s="22"/>
      <c r="IP101" s="22"/>
      <c r="IQ101" s="22"/>
      <c r="IR101" s="22"/>
      <c r="IS101" s="22"/>
      <c r="IT101" s="22"/>
      <c r="IU101" s="22"/>
      <c r="IV101" s="22"/>
      <c r="IW101" s="22"/>
      <c r="IX101" s="22"/>
      <c r="IY101" s="22"/>
      <c r="IZ101" s="22"/>
      <c r="JA101" s="22"/>
      <c r="JB101" s="22"/>
      <c r="JC101" s="22"/>
      <c r="JD101" s="22"/>
      <c r="JE101" s="22"/>
      <c r="JF101" s="22"/>
      <c r="JG101" s="22"/>
      <c r="JH101" s="22"/>
      <c r="JI101" s="22"/>
      <c r="JJ101" s="22"/>
      <c r="JK101" s="22"/>
      <c r="JL101" s="22"/>
      <c r="JM101" s="22"/>
      <c r="JN101" s="22"/>
      <c r="JO101" s="22"/>
      <c r="JP101" s="22"/>
      <c r="JQ101" s="22"/>
      <c r="JR101" s="22"/>
      <c r="JS101" s="22"/>
      <c r="JT101" s="22"/>
      <c r="JU101" s="22"/>
      <c r="JV101" s="22"/>
      <c r="JW101" s="22"/>
      <c r="JX101" s="22"/>
      <c r="JY101" s="22"/>
      <c r="JZ101" s="22"/>
      <c r="KA101" s="22"/>
      <c r="KB101" s="22"/>
      <c r="KC101" s="22"/>
      <c r="KD101" s="22"/>
      <c r="KE101" s="22"/>
      <c r="KF101" s="22"/>
      <c r="KG101" s="22"/>
      <c r="KH101" s="22"/>
      <c r="KI101" s="22"/>
      <c r="KJ101" s="22"/>
      <c r="KK101" s="22"/>
      <c r="KL101" s="22"/>
      <c r="KM101" s="22"/>
      <c r="KN101" s="22"/>
      <c r="KO101" s="22"/>
      <c r="KP101" s="22"/>
      <c r="KQ101" s="22"/>
      <c r="KR101" s="22"/>
      <c r="KS101" s="22"/>
      <c r="KT101" s="22"/>
      <c r="KU101" s="22"/>
      <c r="KV101" s="22"/>
      <c r="KW101" s="22"/>
      <c r="KX101" s="22"/>
      <c r="KY101" s="22"/>
      <c r="KZ101" s="22"/>
      <c r="LA101" s="22"/>
      <c r="LB101" s="22"/>
      <c r="LC101" s="22"/>
      <c r="LD101" s="22"/>
      <c r="LE101" s="22"/>
      <c r="LF101" s="22"/>
      <c r="LG101" s="22"/>
      <c r="LH101" s="22"/>
      <c r="LI101" s="22"/>
      <c r="LJ101" s="22"/>
      <c r="LK101" s="22"/>
      <c r="LL101" s="22"/>
      <c r="LM101" s="22"/>
      <c r="LN101" s="22"/>
      <c r="LO101" s="22"/>
      <c r="LP101" s="22"/>
      <c r="LQ101" s="22"/>
      <c r="LR101" s="22"/>
      <c r="LS101" s="22"/>
      <c r="LT101" s="22"/>
      <c r="LU101" s="22"/>
      <c r="LV101" s="22"/>
      <c r="LW101" s="22"/>
      <c r="LX101" s="22"/>
      <c r="LY101" s="22"/>
      <c r="LZ101" s="22"/>
      <c r="MA101" s="22"/>
      <c r="MB101" s="22"/>
      <c r="MC101" s="22"/>
      <c r="MD101" s="22"/>
      <c r="ME101" s="22"/>
      <c r="MF101" s="22"/>
      <c r="MG101" s="22"/>
      <c r="MH101" s="22"/>
      <c r="MI101" s="22"/>
      <c r="MJ101" s="22"/>
      <c r="MK101" s="22"/>
      <c r="ML101" s="22"/>
      <c r="MM101" s="22"/>
      <c r="MN101" s="22"/>
      <c r="MO101" s="22"/>
      <c r="MP101" s="22"/>
      <c r="MQ101" s="22"/>
      <c r="MR101" s="22"/>
      <c r="MS101" s="22"/>
      <c r="MT101" s="22"/>
      <c r="MU101" s="22"/>
      <c r="MV101" s="22"/>
      <c r="MW101" s="22"/>
      <c r="MX101" s="22"/>
      <c r="MY101" s="22"/>
      <c r="MZ101" s="22"/>
      <c r="NA101" s="22"/>
      <c r="NB101" s="22"/>
      <c r="NC101" s="22"/>
      <c r="ND101" s="22"/>
      <c r="NE101" s="22"/>
      <c r="NF101" s="22"/>
      <c r="NG101" s="22"/>
      <c r="NH101" s="22"/>
      <c r="NI101" s="22"/>
      <c r="NJ101" s="22"/>
      <c r="NK101" s="22"/>
      <c r="NL101" s="22"/>
      <c r="NM101" s="22"/>
      <c r="NN101" s="22"/>
      <c r="NO101" s="22"/>
      <c r="NP101" s="22"/>
      <c r="NQ101" s="22"/>
      <c r="NR101" s="22"/>
      <c r="NS101" s="22"/>
      <c r="NT101" s="22"/>
      <c r="NU101" s="22"/>
      <c r="NV101" s="22"/>
      <c r="NW101" s="22"/>
      <c r="NX101" s="22"/>
      <c r="NY101" s="22"/>
      <c r="NZ101" s="22"/>
      <c r="OA101" s="22"/>
      <c r="OB101" s="22"/>
      <c r="OC101" s="22"/>
      <c r="OD101" s="22"/>
      <c r="OE101" s="22"/>
      <c r="OF101" s="22"/>
      <c r="OG101" s="22"/>
      <c r="OH101" s="22"/>
      <c r="OI101" s="22"/>
      <c r="OJ101" s="22"/>
      <c r="OK101" s="22"/>
      <c r="OL101" s="22"/>
      <c r="OM101" s="22"/>
      <c r="ON101" s="22"/>
      <c r="OO101" s="22"/>
      <c r="OP101" s="22"/>
      <c r="OQ101" s="22"/>
      <c r="OR101" s="22"/>
      <c r="OS101" s="22"/>
      <c r="OT101" s="22"/>
      <c r="OU101" s="22"/>
      <c r="OV101" s="22"/>
      <c r="OW101" s="22"/>
      <c r="OX101" s="22"/>
      <c r="OY101" s="22"/>
      <c r="OZ101" s="22"/>
      <c r="PA101" s="22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/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/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/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/>
      <c r="TT101" s="22"/>
      <c r="TU101" s="22"/>
      <c r="TV101" s="22"/>
      <c r="TW101" s="22"/>
      <c r="TX101" s="22"/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/>
      <c r="YR101" s="22"/>
      <c r="YS101" s="22"/>
      <c r="YT101" s="22"/>
      <c r="YU101" s="22"/>
      <c r="YV101" s="22"/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/>
      <c r="AAB101" s="22"/>
      <c r="AAC101" s="22"/>
      <c r="AAD101" s="22"/>
      <c r="AAE101" s="22"/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/>
      <c r="AAT101" s="22"/>
      <c r="AAU101" s="22"/>
      <c r="AAV101" s="22"/>
      <c r="AAW101" s="22"/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/>
      <c r="ABP101" s="22"/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/>
      <c r="ACH101" s="22"/>
      <c r="ACI101" s="22"/>
      <c r="ACJ101" s="22"/>
      <c r="ACK101" s="22"/>
      <c r="ACL101" s="22"/>
      <c r="ACM101" s="22"/>
      <c r="ACN101" s="22"/>
      <c r="ACO101" s="22"/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/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/>
      <c r="ADN101" s="22"/>
      <c r="ADO101" s="22"/>
      <c r="ADP101" s="22"/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</row>
    <row r="102" spans="1:850" ht="18.75">
      <c r="A102" s="22">
        <v>42037</v>
      </c>
      <c r="B102" s="29">
        <v>58191</v>
      </c>
      <c r="C102" s="29">
        <v>141627</v>
      </c>
      <c r="D102" s="29">
        <v>2635</v>
      </c>
      <c r="E102" s="29">
        <v>19815</v>
      </c>
      <c r="F102" s="29">
        <v>81268</v>
      </c>
      <c r="G102" s="29">
        <v>71576</v>
      </c>
      <c r="H102" s="29">
        <v>2530</v>
      </c>
      <c r="I102" s="29">
        <v>30166</v>
      </c>
      <c r="J102" s="29">
        <v>17860</v>
      </c>
      <c r="K102" s="29">
        <v>7693</v>
      </c>
      <c r="L102" s="29">
        <v>3431</v>
      </c>
      <c r="M102" s="29">
        <v>4905</v>
      </c>
      <c r="N102" s="29">
        <v>8462</v>
      </c>
      <c r="O102" s="29">
        <v>8040</v>
      </c>
      <c r="P102" s="29">
        <v>10890</v>
      </c>
      <c r="Q102" s="29">
        <v>2935</v>
      </c>
      <c r="R102" s="29">
        <v>663</v>
      </c>
      <c r="S102" s="29">
        <v>11371</v>
      </c>
      <c r="T102" s="40">
        <v>14014</v>
      </c>
      <c r="U102" s="40">
        <v>10687</v>
      </c>
      <c r="V102" s="39">
        <v>8156</v>
      </c>
      <c r="W102" s="39">
        <v>14688</v>
      </c>
      <c r="X102" s="39">
        <v>6013</v>
      </c>
      <c r="Y102" s="40">
        <v>8019</v>
      </c>
      <c r="Z102" s="40">
        <v>31735</v>
      </c>
      <c r="AA102" s="40">
        <v>5173</v>
      </c>
      <c r="AB102" s="39">
        <v>7632</v>
      </c>
      <c r="AC102" s="39">
        <v>22665</v>
      </c>
      <c r="AD102" s="35">
        <v>581</v>
      </c>
      <c r="AE102" s="40">
        <v>7890</v>
      </c>
      <c r="AF102" s="40">
        <v>6551</v>
      </c>
      <c r="AG102" s="40"/>
      <c r="AH102" s="39"/>
      <c r="AI102" s="39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22"/>
      <c r="CV102" s="22"/>
      <c r="EL102" s="22"/>
      <c r="EM102" s="22"/>
      <c r="EN102" s="22"/>
      <c r="EO102" s="22"/>
      <c r="EP102" s="22"/>
      <c r="EQ102" s="22"/>
      <c r="ER102" s="22"/>
      <c r="ES102" s="22"/>
      <c r="ET102" s="22"/>
      <c r="EU102" s="22"/>
      <c r="EV102" s="22"/>
      <c r="EW102" s="22"/>
      <c r="EX102" s="22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  <c r="FL102" s="22"/>
      <c r="FM102" s="22"/>
      <c r="FN102" s="22"/>
      <c r="FO102" s="22"/>
      <c r="FP102" s="22"/>
      <c r="FQ102" s="22"/>
      <c r="FR102" s="22"/>
      <c r="FS102" s="22"/>
      <c r="FT102" s="22"/>
      <c r="FU102" s="22"/>
      <c r="FV102" s="22"/>
      <c r="FW102" s="22"/>
      <c r="FX102" s="22"/>
      <c r="FY102" s="22"/>
      <c r="FZ102" s="22"/>
      <c r="GA102" s="22"/>
      <c r="GB102" s="22"/>
      <c r="GC102" s="22"/>
      <c r="GD102" s="22"/>
      <c r="GE102" s="22"/>
      <c r="GF102" s="22"/>
      <c r="GG102" s="22"/>
      <c r="GH102" s="22"/>
      <c r="GI102" s="22"/>
      <c r="GJ102" s="22"/>
      <c r="GK102" s="22"/>
      <c r="GL102" s="22"/>
      <c r="GM102" s="22"/>
      <c r="GN102" s="22"/>
      <c r="GO102" s="22"/>
      <c r="GP102" s="22"/>
      <c r="GQ102" s="22"/>
      <c r="GR102" s="22"/>
      <c r="GS102" s="22"/>
      <c r="GT102" s="22"/>
      <c r="GU102" s="22"/>
      <c r="GV102" s="22"/>
      <c r="GW102" s="22"/>
      <c r="GX102" s="22"/>
      <c r="GY102" s="22"/>
      <c r="GZ102" s="22"/>
      <c r="HA102" s="22"/>
      <c r="HB102" s="22"/>
      <c r="HC102" s="22"/>
      <c r="HD102" s="22"/>
      <c r="HE102" s="22"/>
      <c r="HF102" s="22"/>
      <c r="HG102" s="22"/>
      <c r="HH102" s="22"/>
      <c r="HI102" s="22"/>
      <c r="HJ102" s="22"/>
      <c r="HK102" s="22"/>
      <c r="HL102" s="22"/>
      <c r="HM102" s="22"/>
      <c r="HN102" s="22"/>
      <c r="HO102" s="22"/>
      <c r="HP102" s="22"/>
      <c r="HQ102" s="22"/>
      <c r="HR102" s="22"/>
      <c r="HS102" s="22"/>
      <c r="HT102" s="22"/>
      <c r="HU102" s="22"/>
      <c r="HV102" s="22"/>
      <c r="HW102" s="22"/>
      <c r="HX102" s="22"/>
      <c r="HY102" s="22"/>
      <c r="HZ102" s="22"/>
      <c r="IA102" s="22"/>
      <c r="IB102" s="22"/>
      <c r="IC102" s="22"/>
      <c r="ID102" s="22"/>
      <c r="IE102" s="22"/>
      <c r="IF102" s="22"/>
      <c r="IG102" s="22"/>
      <c r="IH102" s="22"/>
      <c r="II102" s="22"/>
      <c r="IJ102" s="22"/>
      <c r="IK102" s="22"/>
      <c r="IL102" s="22"/>
      <c r="IM102" s="22"/>
      <c r="IN102" s="22"/>
      <c r="IO102" s="22"/>
      <c r="IP102" s="22"/>
      <c r="IQ102" s="22"/>
      <c r="IR102" s="22"/>
      <c r="IS102" s="22"/>
      <c r="IT102" s="22"/>
      <c r="IU102" s="22"/>
      <c r="IV102" s="22"/>
      <c r="IW102" s="22"/>
      <c r="IX102" s="22"/>
      <c r="IY102" s="22"/>
      <c r="IZ102" s="22"/>
      <c r="JA102" s="22"/>
      <c r="JB102" s="22"/>
      <c r="JC102" s="22"/>
      <c r="JD102" s="22"/>
      <c r="JE102" s="22"/>
      <c r="JF102" s="22"/>
      <c r="JG102" s="22"/>
      <c r="JH102" s="22"/>
      <c r="JI102" s="22"/>
      <c r="JJ102" s="22"/>
      <c r="JK102" s="22"/>
      <c r="JL102" s="22"/>
      <c r="JM102" s="22"/>
      <c r="JN102" s="22"/>
      <c r="JO102" s="22"/>
      <c r="JP102" s="22"/>
      <c r="JQ102" s="22"/>
      <c r="JR102" s="22"/>
      <c r="JS102" s="22"/>
      <c r="JT102" s="22"/>
      <c r="JU102" s="22"/>
      <c r="JV102" s="22"/>
      <c r="JW102" s="22"/>
      <c r="JX102" s="22"/>
      <c r="JY102" s="22"/>
      <c r="JZ102" s="22"/>
      <c r="KA102" s="22"/>
      <c r="KB102" s="22"/>
      <c r="KC102" s="22"/>
      <c r="KD102" s="22"/>
      <c r="KE102" s="22"/>
      <c r="KF102" s="22"/>
      <c r="KG102" s="22"/>
      <c r="KH102" s="22"/>
      <c r="KI102" s="22"/>
      <c r="KJ102" s="22"/>
      <c r="KK102" s="22"/>
      <c r="KL102" s="22"/>
      <c r="KM102" s="22"/>
      <c r="KN102" s="22"/>
      <c r="KO102" s="22"/>
      <c r="KP102" s="22"/>
      <c r="KQ102" s="22"/>
      <c r="KR102" s="22"/>
      <c r="KS102" s="22"/>
      <c r="KT102" s="22"/>
      <c r="KU102" s="22"/>
      <c r="KV102" s="22"/>
      <c r="KW102" s="22"/>
      <c r="KX102" s="22"/>
      <c r="KY102" s="22"/>
      <c r="KZ102" s="22"/>
      <c r="LA102" s="22"/>
      <c r="LB102" s="22"/>
      <c r="LC102" s="22"/>
      <c r="LD102" s="22"/>
      <c r="LE102" s="22"/>
      <c r="LF102" s="22"/>
      <c r="LG102" s="22"/>
      <c r="LH102" s="22"/>
      <c r="LI102" s="22"/>
      <c r="LJ102" s="22"/>
      <c r="LK102" s="22"/>
      <c r="LL102" s="22"/>
      <c r="LM102" s="22"/>
      <c r="LN102" s="22"/>
      <c r="LO102" s="22"/>
      <c r="LP102" s="22"/>
      <c r="LQ102" s="22"/>
      <c r="LR102" s="22"/>
      <c r="LS102" s="22"/>
      <c r="LT102" s="22"/>
      <c r="LU102" s="22"/>
      <c r="LV102" s="22"/>
      <c r="LW102" s="22"/>
      <c r="LX102" s="22"/>
      <c r="LY102" s="22"/>
      <c r="LZ102" s="22"/>
      <c r="MA102" s="22"/>
      <c r="MB102" s="22"/>
      <c r="MC102" s="22"/>
      <c r="MD102" s="22"/>
      <c r="ME102" s="22"/>
      <c r="MF102" s="22"/>
      <c r="MG102" s="22"/>
      <c r="MH102" s="22"/>
      <c r="MI102" s="22"/>
      <c r="MJ102" s="22"/>
      <c r="MK102" s="22"/>
      <c r="ML102" s="22"/>
      <c r="MM102" s="22"/>
      <c r="MN102" s="22"/>
      <c r="MO102" s="22"/>
      <c r="MP102" s="22"/>
      <c r="MQ102" s="22"/>
      <c r="MR102" s="22"/>
      <c r="MS102" s="22"/>
      <c r="MT102" s="22"/>
      <c r="MU102" s="22"/>
      <c r="MV102" s="22"/>
      <c r="MW102" s="22"/>
      <c r="MX102" s="22"/>
      <c r="MY102" s="22"/>
      <c r="MZ102" s="22"/>
      <c r="NA102" s="22"/>
      <c r="NB102" s="22"/>
      <c r="NC102" s="22"/>
      <c r="ND102" s="22"/>
      <c r="NE102" s="22"/>
      <c r="NF102" s="22"/>
      <c r="NG102" s="22"/>
      <c r="NH102" s="22"/>
      <c r="NI102" s="22"/>
      <c r="NJ102" s="22"/>
      <c r="NK102" s="22"/>
      <c r="NL102" s="22"/>
      <c r="NM102" s="22"/>
      <c r="NN102" s="22"/>
      <c r="NO102" s="22"/>
      <c r="NP102" s="22"/>
      <c r="NQ102" s="22"/>
      <c r="NR102" s="22"/>
      <c r="NS102" s="22"/>
      <c r="NT102" s="22"/>
      <c r="NU102" s="22"/>
      <c r="NV102" s="22"/>
      <c r="NW102" s="22"/>
      <c r="NX102" s="22"/>
      <c r="NY102" s="22"/>
      <c r="NZ102" s="22"/>
      <c r="OA102" s="22"/>
      <c r="OB102" s="22"/>
      <c r="OC102" s="22"/>
      <c r="OD102" s="22"/>
      <c r="OE102" s="22"/>
      <c r="OF102" s="22"/>
      <c r="OG102" s="22"/>
      <c r="OH102" s="22"/>
      <c r="OI102" s="22"/>
      <c r="OJ102" s="22"/>
      <c r="OK102" s="22"/>
      <c r="OL102" s="22"/>
      <c r="OM102" s="22"/>
      <c r="ON102" s="22"/>
      <c r="OO102" s="22"/>
      <c r="OP102" s="22"/>
      <c r="OQ102" s="22"/>
      <c r="OR102" s="22"/>
      <c r="OS102" s="22"/>
      <c r="OT102" s="22"/>
      <c r="OU102" s="22"/>
      <c r="OV102" s="22"/>
      <c r="OW102" s="22"/>
      <c r="OX102" s="22"/>
      <c r="OY102" s="22"/>
      <c r="OZ102" s="22"/>
      <c r="PA102" s="22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/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/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/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/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/>
      <c r="UM102" s="22"/>
      <c r="UN102" s="22"/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/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/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</row>
    <row r="103" spans="1:850" ht="18.75">
      <c r="A103" s="22">
        <v>42036</v>
      </c>
      <c r="B103" s="29">
        <v>44843</v>
      </c>
      <c r="C103" s="29">
        <v>125785</v>
      </c>
      <c r="D103" s="29">
        <v>1719</v>
      </c>
      <c r="E103" s="29">
        <v>18291</v>
      </c>
      <c r="F103" s="29">
        <v>88237</v>
      </c>
      <c r="G103" s="29">
        <v>80073</v>
      </c>
      <c r="H103" s="29">
        <v>2069</v>
      </c>
      <c r="I103" s="29">
        <v>29936</v>
      </c>
      <c r="J103" s="29">
        <v>15272</v>
      </c>
      <c r="K103" s="29">
        <v>4142</v>
      </c>
      <c r="L103" s="29">
        <v>1932</v>
      </c>
      <c r="M103" s="29">
        <v>5010</v>
      </c>
      <c r="N103" s="29">
        <v>8931</v>
      </c>
      <c r="O103" s="29">
        <v>7423</v>
      </c>
      <c r="P103" s="29">
        <v>9380</v>
      </c>
      <c r="Q103" s="29">
        <v>1658</v>
      </c>
      <c r="R103" s="29">
        <v>438</v>
      </c>
      <c r="S103" s="29">
        <v>5549</v>
      </c>
      <c r="T103" s="40">
        <v>12116</v>
      </c>
      <c r="U103" s="40">
        <v>6030</v>
      </c>
      <c r="V103" s="39">
        <v>9083</v>
      </c>
      <c r="W103" s="39">
        <v>16178</v>
      </c>
      <c r="X103" s="39">
        <v>5867</v>
      </c>
      <c r="Y103" s="40">
        <v>7193</v>
      </c>
      <c r="Z103" s="40">
        <v>35754</v>
      </c>
      <c r="AA103" s="40">
        <v>2452</v>
      </c>
      <c r="AB103" s="39">
        <v>5962</v>
      </c>
      <c r="AC103" s="39">
        <v>23814</v>
      </c>
      <c r="AD103" s="35">
        <v>144</v>
      </c>
      <c r="AE103" s="40">
        <v>8274</v>
      </c>
      <c r="AF103" s="40">
        <v>7451</v>
      </c>
      <c r="AG103" s="40"/>
      <c r="AH103" s="39"/>
      <c r="AI103" s="39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22"/>
      <c r="CV103" s="22"/>
      <c r="EL103" s="22"/>
      <c r="EM103" s="22"/>
      <c r="EN103" s="22"/>
      <c r="EO103" s="22"/>
      <c r="EP103" s="22"/>
      <c r="EQ103" s="22"/>
      <c r="ER103" s="22"/>
      <c r="ES103" s="22"/>
      <c r="ET103" s="22"/>
      <c r="EU103" s="22"/>
      <c r="EV103" s="22"/>
      <c r="EW103" s="22"/>
      <c r="EX103" s="22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  <c r="FL103" s="22"/>
      <c r="FM103" s="22"/>
      <c r="FN103" s="22"/>
      <c r="FO103" s="22"/>
      <c r="FP103" s="22"/>
      <c r="FQ103" s="22"/>
      <c r="FR103" s="22"/>
      <c r="FS103" s="22"/>
      <c r="FT103" s="22"/>
      <c r="FU103" s="22"/>
      <c r="FV103" s="22"/>
      <c r="FW103" s="22"/>
      <c r="FX103" s="22"/>
      <c r="FY103" s="22"/>
      <c r="FZ103" s="22"/>
      <c r="GA103" s="22"/>
      <c r="GB103" s="22"/>
      <c r="GC103" s="22"/>
      <c r="GD103" s="22"/>
      <c r="GE103" s="22"/>
      <c r="GF103" s="22"/>
      <c r="GG103" s="22"/>
      <c r="GH103" s="22"/>
      <c r="GI103" s="22"/>
      <c r="GJ103" s="22"/>
      <c r="GK103" s="22"/>
      <c r="GL103" s="22"/>
      <c r="GM103" s="22"/>
      <c r="GN103" s="22"/>
      <c r="GO103" s="22"/>
      <c r="GP103" s="22"/>
      <c r="GQ103" s="22"/>
      <c r="GR103" s="22"/>
      <c r="GS103" s="22"/>
      <c r="GT103" s="22"/>
      <c r="GU103" s="22"/>
      <c r="GV103" s="22"/>
      <c r="GW103" s="22"/>
      <c r="GX103" s="22"/>
      <c r="GY103" s="22"/>
      <c r="GZ103" s="22"/>
      <c r="HA103" s="22"/>
      <c r="HB103" s="22"/>
      <c r="HC103" s="22"/>
      <c r="HD103" s="22"/>
      <c r="HE103" s="22"/>
      <c r="HF103" s="22"/>
      <c r="HG103" s="22"/>
      <c r="HH103" s="22"/>
      <c r="HI103" s="22"/>
      <c r="HJ103" s="22"/>
      <c r="HK103" s="22"/>
      <c r="HL103" s="22"/>
      <c r="HM103" s="22"/>
      <c r="HN103" s="22"/>
      <c r="HO103" s="22"/>
      <c r="HP103" s="22"/>
      <c r="HQ103" s="22"/>
      <c r="HR103" s="22"/>
      <c r="HS103" s="22"/>
      <c r="HT103" s="22"/>
      <c r="HU103" s="22"/>
      <c r="HV103" s="22"/>
      <c r="HW103" s="22"/>
      <c r="HX103" s="22"/>
      <c r="HY103" s="22"/>
      <c r="HZ103" s="22"/>
      <c r="IA103" s="22"/>
      <c r="IB103" s="22"/>
      <c r="IC103" s="22"/>
      <c r="ID103" s="22"/>
      <c r="IE103" s="22"/>
      <c r="IF103" s="22"/>
      <c r="IG103" s="22"/>
      <c r="IH103" s="22"/>
      <c r="II103" s="22"/>
      <c r="IJ103" s="22"/>
      <c r="IK103" s="22"/>
      <c r="IL103" s="22"/>
      <c r="IM103" s="22"/>
      <c r="IN103" s="22"/>
      <c r="IO103" s="22"/>
      <c r="IP103" s="22"/>
      <c r="IQ103" s="22"/>
      <c r="IR103" s="22"/>
      <c r="IS103" s="22"/>
      <c r="IT103" s="22"/>
      <c r="IU103" s="22"/>
      <c r="IV103" s="22"/>
      <c r="IW103" s="22"/>
      <c r="IX103" s="22"/>
      <c r="IY103" s="22"/>
      <c r="IZ103" s="22"/>
      <c r="JA103" s="22"/>
      <c r="JB103" s="22"/>
      <c r="JC103" s="22"/>
      <c r="JD103" s="22"/>
      <c r="JE103" s="22"/>
      <c r="JF103" s="22"/>
      <c r="JG103" s="22"/>
      <c r="JH103" s="22"/>
      <c r="JI103" s="22"/>
      <c r="JJ103" s="22"/>
      <c r="JK103" s="22"/>
      <c r="JL103" s="22"/>
      <c r="JM103" s="22"/>
      <c r="JN103" s="22"/>
      <c r="JO103" s="22"/>
      <c r="JP103" s="22"/>
      <c r="JQ103" s="22"/>
      <c r="JR103" s="22"/>
      <c r="JS103" s="22"/>
      <c r="JT103" s="22"/>
      <c r="JU103" s="22"/>
      <c r="JV103" s="22"/>
      <c r="JW103" s="22"/>
      <c r="JX103" s="22"/>
      <c r="JY103" s="22"/>
      <c r="JZ103" s="22"/>
      <c r="KA103" s="22"/>
      <c r="KB103" s="22"/>
      <c r="KC103" s="22"/>
      <c r="KD103" s="22"/>
      <c r="KE103" s="22"/>
      <c r="KF103" s="22"/>
      <c r="KG103" s="22"/>
      <c r="KH103" s="22"/>
      <c r="KI103" s="22"/>
      <c r="KJ103" s="22"/>
      <c r="KK103" s="22"/>
      <c r="KL103" s="22"/>
      <c r="KM103" s="22"/>
      <c r="KN103" s="22"/>
      <c r="KO103" s="22"/>
      <c r="KP103" s="22"/>
      <c r="KQ103" s="22"/>
      <c r="KR103" s="22"/>
      <c r="KS103" s="22"/>
      <c r="KT103" s="22"/>
      <c r="KU103" s="22"/>
      <c r="KV103" s="22"/>
      <c r="KW103" s="22"/>
      <c r="KX103" s="22"/>
      <c r="KY103" s="22"/>
      <c r="KZ103" s="22"/>
      <c r="LA103" s="22"/>
      <c r="LB103" s="22"/>
      <c r="LC103" s="22"/>
      <c r="LD103" s="22"/>
      <c r="LE103" s="22"/>
      <c r="LF103" s="22"/>
      <c r="LG103" s="22"/>
      <c r="LH103" s="22"/>
      <c r="LI103" s="22"/>
      <c r="LJ103" s="22"/>
      <c r="LK103" s="22"/>
      <c r="LL103" s="22"/>
      <c r="LM103" s="22"/>
      <c r="LN103" s="22"/>
      <c r="LO103" s="22"/>
      <c r="LP103" s="22"/>
      <c r="LQ103" s="22"/>
      <c r="LR103" s="22"/>
      <c r="LS103" s="22"/>
      <c r="LT103" s="22"/>
      <c r="LU103" s="22"/>
      <c r="LV103" s="22"/>
      <c r="LW103" s="22"/>
      <c r="LX103" s="22"/>
      <c r="LY103" s="22"/>
      <c r="LZ103" s="22"/>
      <c r="MA103" s="22"/>
      <c r="MB103" s="22"/>
      <c r="MC103" s="22"/>
      <c r="MD103" s="22"/>
      <c r="ME103" s="22"/>
      <c r="MF103" s="22"/>
      <c r="MG103" s="22"/>
      <c r="MH103" s="22"/>
      <c r="MI103" s="22"/>
      <c r="MJ103" s="22"/>
      <c r="MK103" s="22"/>
      <c r="ML103" s="22"/>
      <c r="MM103" s="22"/>
      <c r="MN103" s="22"/>
      <c r="MO103" s="22"/>
      <c r="MP103" s="22"/>
      <c r="MQ103" s="22"/>
      <c r="MR103" s="22"/>
      <c r="MS103" s="22"/>
      <c r="MT103" s="22"/>
      <c r="MU103" s="22"/>
      <c r="MV103" s="22"/>
      <c r="MW103" s="22"/>
      <c r="MX103" s="22"/>
      <c r="MY103" s="22"/>
      <c r="MZ103" s="22"/>
      <c r="NA103" s="22"/>
      <c r="NB103" s="22"/>
      <c r="NC103" s="22"/>
      <c r="ND103" s="22"/>
      <c r="NE103" s="22"/>
      <c r="NF103" s="22"/>
      <c r="NG103" s="22"/>
      <c r="NH103" s="22"/>
      <c r="NI103" s="22"/>
      <c r="NJ103" s="22"/>
      <c r="NK103" s="22"/>
      <c r="NL103" s="22"/>
      <c r="NM103" s="22"/>
      <c r="NN103" s="22"/>
      <c r="NO103" s="22"/>
      <c r="NP103" s="22"/>
      <c r="NQ103" s="22"/>
      <c r="NR103" s="22"/>
      <c r="NS103" s="22"/>
      <c r="NT103" s="22"/>
      <c r="NU103" s="22"/>
      <c r="NV103" s="22"/>
      <c r="NW103" s="22"/>
      <c r="NX103" s="22"/>
      <c r="NY103" s="22"/>
      <c r="NZ103" s="22"/>
      <c r="OA103" s="22"/>
      <c r="OB103" s="22"/>
      <c r="OC103" s="22"/>
      <c r="OD103" s="22"/>
      <c r="OE103" s="22"/>
      <c r="OF103" s="22"/>
      <c r="OG103" s="22"/>
      <c r="OH103" s="22"/>
      <c r="OI103" s="22"/>
      <c r="OJ103" s="22"/>
      <c r="OK103" s="22"/>
      <c r="OL103" s="22"/>
      <c r="OM103" s="22"/>
      <c r="ON103" s="22"/>
      <c r="OO103" s="22"/>
      <c r="OP103" s="22"/>
      <c r="OQ103" s="22"/>
      <c r="OR103" s="22"/>
      <c r="OS103" s="22"/>
      <c r="OT103" s="22"/>
      <c r="OU103" s="22"/>
      <c r="OV103" s="22"/>
      <c r="OW103" s="22"/>
      <c r="OX103" s="22"/>
      <c r="OY103" s="22"/>
      <c r="OZ103" s="22"/>
      <c r="PA103" s="22"/>
      <c r="PB103" s="22"/>
      <c r="PC103" s="22"/>
      <c r="PD103" s="22"/>
      <c r="PE103" s="22"/>
      <c r="PF103" s="22"/>
      <c r="PG103" s="22"/>
      <c r="PH103" s="22"/>
      <c r="PI103" s="22"/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/>
      <c r="PV103" s="22"/>
      <c r="PW103" s="22"/>
      <c r="PX103" s="22"/>
      <c r="PY103" s="22"/>
      <c r="PZ103" s="22"/>
      <c r="QA103" s="22"/>
      <c r="QB103" s="22"/>
      <c r="QC103" s="22"/>
      <c r="QD103" s="22"/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/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/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/>
      <c r="TU103" s="22"/>
      <c r="TV103" s="22"/>
      <c r="TW103" s="22"/>
      <c r="TX103" s="22"/>
      <c r="TY103" s="22"/>
      <c r="TZ103" s="22"/>
      <c r="UA103" s="22"/>
      <c r="UB103" s="22"/>
      <c r="UC103" s="22"/>
      <c r="UD103" s="22"/>
      <c r="UE103" s="22"/>
      <c r="UF103" s="22"/>
      <c r="UG103" s="22"/>
      <c r="UH103" s="22"/>
      <c r="UI103" s="22"/>
      <c r="UJ103" s="22"/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/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/>
      <c r="VU103" s="22"/>
      <c r="VV103" s="22"/>
      <c r="VW103" s="22"/>
      <c r="VX103" s="22"/>
      <c r="VY103" s="22"/>
      <c r="VZ103" s="22"/>
      <c r="WA103" s="22"/>
      <c r="WB103" s="22"/>
      <c r="WC103" s="22"/>
      <c r="WD103" s="22"/>
      <c r="WE103" s="22"/>
      <c r="WF103" s="22"/>
      <c r="WG103" s="22"/>
      <c r="WH103" s="22"/>
      <c r="WI103" s="22"/>
      <c r="WJ103" s="22"/>
      <c r="WK103" s="22"/>
      <c r="WL103" s="22"/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/>
      <c r="XC103" s="22"/>
      <c r="XD103" s="22"/>
      <c r="XE103" s="22"/>
      <c r="XF103" s="22"/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/>
      <c r="YG103" s="22"/>
      <c r="YH103" s="22"/>
      <c r="YI103" s="22"/>
      <c r="YJ103" s="22"/>
      <c r="YK103" s="22"/>
      <c r="YL103" s="22"/>
      <c r="YM103" s="22"/>
      <c r="YN103" s="22"/>
      <c r="YO103" s="22"/>
      <c r="YP103" s="22"/>
      <c r="YQ103" s="22"/>
      <c r="YR103" s="22"/>
      <c r="YS103" s="22"/>
      <c r="YT103" s="22"/>
      <c r="YU103" s="22"/>
      <c r="YV103" s="22"/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/>
      <c r="ZO103" s="22"/>
      <c r="ZP103" s="22"/>
      <c r="ZQ103" s="22"/>
      <c r="ZR103" s="22"/>
      <c r="ZS103" s="22"/>
      <c r="ZT103" s="22"/>
      <c r="ZU103" s="22"/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/>
      <c r="AAG103" s="22"/>
      <c r="AAH103" s="22"/>
      <c r="AAI103" s="22"/>
      <c r="AAJ103" s="22"/>
      <c r="AAK103" s="22"/>
      <c r="AAL103" s="22"/>
      <c r="AAM103" s="22"/>
      <c r="AAN103" s="22"/>
      <c r="AAO103" s="22"/>
      <c r="AAP103" s="22"/>
      <c r="AAQ103" s="22"/>
      <c r="AAR103" s="22"/>
      <c r="AAS103" s="22"/>
      <c r="AAT103" s="22"/>
      <c r="AAU103" s="22"/>
      <c r="AAV103" s="22"/>
      <c r="AAW103" s="22"/>
      <c r="AAX103" s="22"/>
      <c r="AAY103" s="22"/>
      <c r="AAZ103" s="22"/>
      <c r="ABA103" s="22"/>
      <c r="ABB103" s="22"/>
      <c r="ABC103" s="22"/>
      <c r="ABD103" s="22"/>
      <c r="ABE103" s="22"/>
      <c r="ABF103" s="22"/>
      <c r="ABG103" s="22"/>
      <c r="ABH103" s="22"/>
      <c r="ABI103" s="22"/>
      <c r="ABJ103" s="22"/>
      <c r="ABK103" s="22"/>
      <c r="ABL103" s="22"/>
      <c r="ABM103" s="22"/>
      <c r="ABN103" s="22"/>
      <c r="ABO103" s="22"/>
      <c r="ABP103" s="22"/>
      <c r="ABQ103" s="22"/>
      <c r="ABR103" s="22"/>
      <c r="ABS103" s="22"/>
      <c r="ABT103" s="22"/>
      <c r="ABU103" s="22"/>
      <c r="ABV103" s="22"/>
      <c r="ABW103" s="22"/>
      <c r="ABX103" s="22"/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/>
      <c r="ACI103" s="22"/>
      <c r="ACJ103" s="22"/>
      <c r="ACK103" s="22"/>
      <c r="ACL103" s="22"/>
      <c r="ACM103" s="22"/>
      <c r="ACN103" s="22"/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/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/>
      <c r="ADS103" s="22"/>
      <c r="ADT103" s="22"/>
      <c r="ADU103" s="22"/>
      <c r="ADV103" s="22"/>
      <c r="ADW103" s="22"/>
      <c r="ADX103" s="22"/>
      <c r="ADY103" s="22"/>
      <c r="ADZ103" s="22"/>
      <c r="AEA103" s="22"/>
      <c r="AEB103" s="22"/>
      <c r="AEC103" s="22"/>
      <c r="AED103" s="22"/>
      <c r="AEE103" s="22"/>
      <c r="AEF103" s="22"/>
      <c r="AEG103" s="22"/>
      <c r="AEH103" s="22"/>
      <c r="AEI103" s="22"/>
      <c r="AEJ103" s="22"/>
      <c r="AEK103" s="22"/>
      <c r="AEL103" s="22"/>
      <c r="AEM103" s="22"/>
      <c r="AEN103" s="22"/>
      <c r="AEO103" s="22"/>
      <c r="AEP103" s="22"/>
      <c r="AEQ103" s="22"/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</row>
    <row r="104" spans="1:850" ht="18.75">
      <c r="A104" s="22">
        <v>42035</v>
      </c>
      <c r="B104" s="29">
        <v>45712</v>
      </c>
      <c r="C104" s="29">
        <v>129253</v>
      </c>
      <c r="D104" s="29">
        <v>1713</v>
      </c>
      <c r="E104" s="29">
        <v>18456</v>
      </c>
      <c r="F104" s="29">
        <v>89693</v>
      </c>
      <c r="G104" s="29">
        <v>80366</v>
      </c>
      <c r="H104" s="29">
        <v>2122</v>
      </c>
      <c r="I104" s="29">
        <v>29660</v>
      </c>
      <c r="J104" s="29">
        <v>15304</v>
      </c>
      <c r="K104" s="29">
        <v>4309</v>
      </c>
      <c r="L104" s="29">
        <v>2052</v>
      </c>
      <c r="M104" s="29">
        <v>4788</v>
      </c>
      <c r="N104" s="29">
        <v>8878</v>
      </c>
      <c r="O104" s="29">
        <v>8474</v>
      </c>
      <c r="P104" s="29">
        <v>11124</v>
      </c>
      <c r="Q104" s="29">
        <v>2103</v>
      </c>
      <c r="R104" s="29">
        <v>459</v>
      </c>
      <c r="S104" s="29">
        <v>6087</v>
      </c>
      <c r="T104" s="40">
        <v>11325</v>
      </c>
      <c r="U104" s="40">
        <v>7537</v>
      </c>
      <c r="V104" s="39">
        <v>8652</v>
      </c>
      <c r="W104" s="39">
        <v>17977</v>
      </c>
      <c r="X104" s="39">
        <v>6023</v>
      </c>
      <c r="Y104" s="40">
        <v>7951</v>
      </c>
      <c r="Z104" s="40">
        <v>40169</v>
      </c>
      <c r="AA104" s="40">
        <v>2753</v>
      </c>
      <c r="AB104" s="39">
        <v>6418</v>
      </c>
      <c r="AC104" s="39">
        <v>24131</v>
      </c>
      <c r="AD104" s="35">
        <v>186</v>
      </c>
      <c r="AE104" s="40">
        <v>9448</v>
      </c>
      <c r="AF104" s="40">
        <v>7833</v>
      </c>
      <c r="AG104" s="40"/>
      <c r="AH104" s="39"/>
      <c r="AI104" s="39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22"/>
      <c r="CV104" s="22"/>
      <c r="EL104" s="22"/>
      <c r="EM104" s="22"/>
      <c r="EN104" s="22"/>
      <c r="EO104" s="22"/>
      <c r="EP104" s="22"/>
      <c r="EQ104" s="22"/>
      <c r="ER104" s="22"/>
      <c r="ES104" s="22"/>
      <c r="ET104" s="22"/>
      <c r="EU104" s="22"/>
      <c r="EV104" s="22"/>
      <c r="EW104" s="22"/>
      <c r="EX104" s="22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  <c r="FL104" s="22"/>
      <c r="FM104" s="22"/>
      <c r="FN104" s="22"/>
      <c r="FO104" s="22"/>
      <c r="FP104" s="22"/>
      <c r="FQ104" s="22"/>
      <c r="FR104" s="22"/>
      <c r="FS104" s="22"/>
      <c r="FT104" s="22"/>
      <c r="FU104" s="22"/>
      <c r="FV104" s="22"/>
      <c r="FW104" s="22"/>
      <c r="FX104" s="22"/>
      <c r="FY104" s="22"/>
      <c r="FZ104" s="22"/>
      <c r="GA104" s="22"/>
      <c r="GB104" s="22"/>
      <c r="GC104" s="22"/>
      <c r="GD104" s="22"/>
      <c r="GE104" s="22"/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s="22"/>
      <c r="HA104" s="22"/>
      <c r="HB104" s="22"/>
      <c r="HC104" s="22"/>
      <c r="HD104" s="22"/>
      <c r="HE104" s="22"/>
      <c r="HF104" s="22"/>
      <c r="HG104" s="22"/>
      <c r="HH104" s="22"/>
      <c r="HI104" s="22"/>
      <c r="HJ104" s="22"/>
      <c r="HK104" s="22"/>
      <c r="HL104" s="22"/>
      <c r="HM104" s="22"/>
      <c r="HN104" s="22"/>
      <c r="HO104" s="22"/>
      <c r="HP104" s="22"/>
      <c r="HQ104" s="22"/>
      <c r="HR104" s="22"/>
      <c r="HS104" s="22"/>
      <c r="HT104" s="22"/>
      <c r="HU104" s="22"/>
      <c r="HV104" s="22"/>
      <c r="HW104" s="22"/>
      <c r="HX104" s="22"/>
      <c r="HY104" s="22"/>
      <c r="HZ104" s="22"/>
      <c r="IA104" s="22"/>
      <c r="IB104" s="22"/>
      <c r="IC104" s="22"/>
      <c r="ID104" s="22"/>
      <c r="IE104" s="22"/>
      <c r="IF104" s="22"/>
      <c r="IG104" s="22"/>
      <c r="IH104" s="22"/>
      <c r="II104" s="22"/>
      <c r="IJ104" s="22"/>
      <c r="IK104" s="22"/>
      <c r="IL104" s="22"/>
      <c r="IM104" s="22"/>
      <c r="IN104" s="22"/>
      <c r="IO104" s="22"/>
      <c r="IP104" s="22"/>
      <c r="IQ104" s="22"/>
      <c r="IR104" s="22"/>
      <c r="IS104" s="22"/>
      <c r="IT104" s="22"/>
      <c r="IU104" s="22"/>
      <c r="IV104" s="22"/>
      <c r="IW104" s="22"/>
      <c r="IX104" s="22"/>
      <c r="IY104" s="22"/>
      <c r="IZ104" s="22"/>
      <c r="JA104" s="22"/>
      <c r="JB104" s="22"/>
      <c r="JC104" s="22"/>
      <c r="JD104" s="22"/>
      <c r="JE104" s="22"/>
      <c r="JF104" s="22"/>
      <c r="JG104" s="22"/>
      <c r="JH104" s="22"/>
      <c r="JI104" s="22"/>
      <c r="JJ104" s="22"/>
      <c r="JK104" s="22"/>
      <c r="JL104" s="22"/>
      <c r="JM104" s="22"/>
      <c r="JN104" s="22"/>
      <c r="JO104" s="22"/>
      <c r="JP104" s="22"/>
      <c r="JQ104" s="22"/>
      <c r="JR104" s="22"/>
      <c r="JS104" s="22"/>
      <c r="JT104" s="22"/>
      <c r="JU104" s="22"/>
      <c r="JV104" s="22"/>
      <c r="JW104" s="22"/>
      <c r="JX104" s="22"/>
      <c r="JY104" s="22"/>
      <c r="JZ104" s="22"/>
      <c r="KA104" s="22"/>
      <c r="KB104" s="22"/>
      <c r="KC104" s="22"/>
      <c r="KD104" s="22"/>
      <c r="KE104" s="22"/>
      <c r="KF104" s="22"/>
      <c r="KG104" s="22"/>
      <c r="KH104" s="22"/>
      <c r="KI104" s="22"/>
      <c r="KJ104" s="22"/>
      <c r="KK104" s="22"/>
      <c r="KL104" s="22"/>
      <c r="KM104" s="22"/>
      <c r="KN104" s="22"/>
      <c r="KO104" s="22"/>
      <c r="KP104" s="22"/>
      <c r="KQ104" s="22"/>
      <c r="KR104" s="22"/>
      <c r="KS104" s="22"/>
      <c r="KT104" s="22"/>
      <c r="KU104" s="22"/>
      <c r="KV104" s="22"/>
      <c r="KW104" s="22"/>
      <c r="KX104" s="22"/>
      <c r="KY104" s="22"/>
      <c r="KZ104" s="22"/>
      <c r="LA104" s="22"/>
      <c r="LB104" s="22"/>
      <c r="LC104" s="22"/>
      <c r="LD104" s="22"/>
      <c r="LE104" s="22"/>
      <c r="LF104" s="22"/>
      <c r="LG104" s="22"/>
      <c r="LH104" s="22"/>
      <c r="LI104" s="22"/>
      <c r="LJ104" s="22"/>
      <c r="LK104" s="22"/>
      <c r="LL104" s="22"/>
      <c r="LM104" s="22"/>
      <c r="LN104" s="22"/>
      <c r="LO104" s="22"/>
      <c r="LP104" s="22"/>
      <c r="LQ104" s="22"/>
      <c r="LR104" s="22"/>
      <c r="LS104" s="22"/>
      <c r="LT104" s="22"/>
      <c r="LU104" s="22"/>
      <c r="LV104" s="22"/>
      <c r="LW104" s="22"/>
      <c r="LX104" s="22"/>
      <c r="LY104" s="22"/>
      <c r="LZ104" s="22"/>
      <c r="MA104" s="22"/>
      <c r="MB104" s="22"/>
      <c r="MC104" s="22"/>
      <c r="MD104" s="22"/>
      <c r="ME104" s="22"/>
      <c r="MF104" s="22"/>
      <c r="MG104" s="22"/>
      <c r="MH104" s="22"/>
      <c r="MI104" s="22"/>
      <c r="MJ104" s="22"/>
      <c r="MK104" s="22"/>
      <c r="ML104" s="22"/>
      <c r="MM104" s="22"/>
      <c r="MN104" s="22"/>
      <c r="MO104" s="22"/>
      <c r="MP104" s="22"/>
      <c r="MQ104" s="22"/>
      <c r="MR104" s="22"/>
      <c r="MS104" s="22"/>
      <c r="MT104" s="22"/>
      <c r="MU104" s="22"/>
      <c r="MV104" s="22"/>
      <c r="MW104" s="22"/>
      <c r="MX104" s="22"/>
      <c r="MY104" s="22"/>
      <c r="MZ104" s="22"/>
      <c r="NA104" s="22"/>
      <c r="NB104" s="22"/>
      <c r="NC104" s="22"/>
      <c r="ND104" s="22"/>
      <c r="NE104" s="22"/>
      <c r="NF104" s="22"/>
      <c r="NG104" s="22"/>
      <c r="NH104" s="22"/>
      <c r="NI104" s="22"/>
      <c r="NJ104" s="22"/>
      <c r="NK104" s="22"/>
      <c r="NL104" s="22"/>
      <c r="NM104" s="22"/>
      <c r="NN104" s="22"/>
      <c r="NO104" s="22"/>
      <c r="NP104" s="22"/>
      <c r="NQ104" s="22"/>
      <c r="NR104" s="22"/>
      <c r="NS104" s="22"/>
      <c r="NT104" s="22"/>
      <c r="NU104" s="22"/>
      <c r="NV104" s="22"/>
      <c r="NW104" s="22"/>
      <c r="NX104" s="22"/>
      <c r="NY104" s="22"/>
      <c r="NZ104" s="22"/>
      <c r="OA104" s="22"/>
      <c r="OB104" s="22"/>
      <c r="OC104" s="22"/>
      <c r="OD104" s="22"/>
      <c r="OE104" s="22"/>
      <c r="OF104" s="22"/>
      <c r="OG104" s="22"/>
      <c r="OH104" s="22"/>
      <c r="OI104" s="22"/>
      <c r="OJ104" s="22"/>
      <c r="OK104" s="22"/>
      <c r="OL104" s="22"/>
      <c r="OM104" s="22"/>
      <c r="ON104" s="22"/>
      <c r="OO104" s="22"/>
      <c r="OP104" s="22"/>
      <c r="OQ104" s="22"/>
      <c r="OR104" s="22"/>
      <c r="OS104" s="22"/>
      <c r="OT104" s="22"/>
      <c r="OU104" s="22"/>
      <c r="OV104" s="22"/>
      <c r="OW104" s="22"/>
      <c r="OX104" s="22"/>
      <c r="OY104" s="22"/>
      <c r="OZ104" s="22"/>
      <c r="PA104" s="22"/>
      <c r="PB104" s="22"/>
      <c r="PC104" s="22"/>
      <c r="PD104" s="22"/>
      <c r="PE104" s="22"/>
      <c r="PF104" s="22"/>
      <c r="PG104" s="22"/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/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/>
      <c r="QE104" s="22"/>
      <c r="QF104" s="22"/>
      <c r="QG104" s="22"/>
      <c r="QH104" s="22"/>
      <c r="QI104" s="22"/>
      <c r="QJ104" s="22"/>
      <c r="QK104" s="22"/>
      <c r="QL104" s="22"/>
      <c r="QM104" s="22"/>
      <c r="QN104" s="22"/>
      <c r="QO104" s="22"/>
      <c r="QP104" s="22"/>
      <c r="QQ104" s="22"/>
      <c r="QR104" s="22"/>
      <c r="QS104" s="22"/>
      <c r="QT104" s="22"/>
      <c r="QU104" s="22"/>
      <c r="QV104" s="22"/>
      <c r="QW104" s="22"/>
      <c r="QX104" s="22"/>
      <c r="QY104" s="22"/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/>
      <c r="RM104" s="22"/>
      <c r="RN104" s="22"/>
      <c r="RO104" s="22"/>
      <c r="RP104" s="22"/>
      <c r="RQ104" s="22"/>
      <c r="RR104" s="22"/>
      <c r="RS104" s="22"/>
      <c r="RT104" s="22"/>
      <c r="RU104" s="22"/>
      <c r="RV104" s="22"/>
      <c r="RW104" s="22"/>
      <c r="RX104" s="22"/>
      <c r="RY104" s="22"/>
      <c r="RZ104" s="22"/>
      <c r="SA104" s="22"/>
      <c r="SB104" s="22"/>
      <c r="SC104" s="22"/>
      <c r="SD104" s="22"/>
      <c r="SE104" s="22"/>
      <c r="SF104" s="22"/>
      <c r="SG104" s="22"/>
      <c r="SH104" s="22"/>
      <c r="SI104" s="22"/>
      <c r="SJ104" s="22"/>
      <c r="SK104" s="22"/>
      <c r="SL104" s="22"/>
      <c r="SM104" s="22"/>
      <c r="SN104" s="22"/>
      <c r="SO104" s="22"/>
      <c r="SP104" s="22"/>
      <c r="SQ104" s="22"/>
      <c r="SR104" s="22"/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/>
      <c r="TE104" s="22"/>
      <c r="TF104" s="22"/>
      <c r="TG104" s="22"/>
      <c r="TH104" s="22"/>
      <c r="TI104" s="22"/>
      <c r="TJ104" s="22"/>
      <c r="TK104" s="22"/>
      <c r="TL104" s="22"/>
      <c r="TM104" s="22"/>
      <c r="TN104" s="22"/>
      <c r="TO104" s="22"/>
      <c r="TP104" s="22"/>
      <c r="TQ104" s="22"/>
      <c r="TR104" s="22"/>
      <c r="TS104" s="22"/>
      <c r="TT104" s="22"/>
      <c r="TU104" s="22"/>
      <c r="TV104" s="22"/>
      <c r="TW104" s="22"/>
      <c r="TX104" s="22"/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/>
      <c r="UO104" s="22"/>
      <c r="UP104" s="22"/>
      <c r="UQ104" s="22"/>
      <c r="UR104" s="22"/>
      <c r="US104" s="22"/>
      <c r="UT104" s="22"/>
      <c r="UU104" s="22"/>
      <c r="UV104" s="22"/>
      <c r="UW104" s="22"/>
      <c r="UX104" s="22"/>
      <c r="UY104" s="22"/>
      <c r="UZ104" s="22"/>
      <c r="VA104" s="22"/>
      <c r="VB104" s="22"/>
      <c r="VC104" s="22"/>
      <c r="VD104" s="22"/>
      <c r="VE104" s="22"/>
      <c r="VF104" s="22"/>
      <c r="VG104" s="22"/>
      <c r="VH104" s="22"/>
      <c r="VI104" s="22"/>
      <c r="VJ104" s="22"/>
      <c r="VK104" s="22"/>
      <c r="VL104" s="22"/>
      <c r="VM104" s="22"/>
      <c r="VN104" s="22"/>
      <c r="VO104" s="22"/>
      <c r="VP104" s="22"/>
      <c r="VQ104" s="22"/>
      <c r="VR104" s="22"/>
      <c r="VS104" s="22"/>
      <c r="VT104" s="22"/>
      <c r="VU104" s="22"/>
      <c r="VV104" s="22"/>
      <c r="VW104" s="22"/>
      <c r="VX104" s="22"/>
      <c r="VY104" s="22"/>
      <c r="VZ104" s="22"/>
      <c r="WA104" s="22"/>
      <c r="WB104" s="22"/>
      <c r="WC104" s="22"/>
      <c r="WD104" s="22"/>
      <c r="WE104" s="22"/>
      <c r="WF104" s="22"/>
      <c r="WG104" s="22"/>
      <c r="WH104" s="22"/>
      <c r="WI104" s="22"/>
      <c r="WJ104" s="22"/>
      <c r="WK104" s="22"/>
      <c r="WL104" s="22"/>
      <c r="WM104" s="22"/>
      <c r="WN104" s="22"/>
      <c r="WO104" s="22"/>
      <c r="WP104" s="22"/>
      <c r="WQ104" s="22"/>
      <c r="WR104" s="22"/>
      <c r="WS104" s="22"/>
      <c r="WT104" s="22"/>
      <c r="WU104" s="22"/>
      <c r="WV104" s="22"/>
      <c r="WW104" s="22"/>
      <c r="WX104" s="22"/>
      <c r="WY104" s="22"/>
      <c r="WZ104" s="22"/>
      <c r="XA104" s="22"/>
      <c r="XB104" s="22"/>
      <c r="XC104" s="22"/>
      <c r="XD104" s="22"/>
      <c r="XE104" s="22"/>
      <c r="XF104" s="22"/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/>
      <c r="XS104" s="22"/>
      <c r="XT104" s="22"/>
      <c r="XU104" s="22"/>
      <c r="XV104" s="22"/>
      <c r="XW104" s="22"/>
      <c r="XX104" s="22"/>
      <c r="XY104" s="22"/>
      <c r="XZ104" s="22"/>
      <c r="YA104" s="22"/>
      <c r="YB104" s="22"/>
      <c r="YC104" s="22"/>
      <c r="YD104" s="22"/>
      <c r="YE104" s="22"/>
      <c r="YF104" s="22"/>
      <c r="YG104" s="22"/>
      <c r="YH104" s="22"/>
      <c r="YI104" s="22"/>
      <c r="YJ104" s="22"/>
      <c r="YK104" s="22"/>
      <c r="YL104" s="22"/>
      <c r="YM104" s="22"/>
      <c r="YN104" s="22"/>
      <c r="YO104" s="22"/>
      <c r="YP104" s="22"/>
      <c r="YQ104" s="22"/>
      <c r="YR104" s="22"/>
      <c r="YS104" s="22"/>
      <c r="YT104" s="22"/>
      <c r="YU104" s="22"/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/>
      <c r="ZI104" s="22"/>
      <c r="ZJ104" s="22"/>
      <c r="ZK104" s="22"/>
      <c r="ZL104" s="22"/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/>
      <c r="AAB104" s="22"/>
      <c r="AAC104" s="22"/>
      <c r="AAD104" s="22"/>
      <c r="AAE104" s="22"/>
      <c r="AAF104" s="22"/>
      <c r="AAG104" s="22"/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/>
      <c r="AAT104" s="22"/>
      <c r="AAU104" s="22"/>
      <c r="AAV104" s="22"/>
      <c r="AAW104" s="22"/>
      <c r="AAX104" s="22"/>
      <c r="AAY104" s="22"/>
      <c r="AAZ104" s="22"/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/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/>
      <c r="ACB104" s="22"/>
      <c r="ACC104" s="22"/>
      <c r="ACD104" s="22"/>
      <c r="ACE104" s="22"/>
      <c r="ACF104" s="22"/>
      <c r="ACG104" s="22"/>
      <c r="ACH104" s="22"/>
      <c r="ACI104" s="22"/>
      <c r="ACJ104" s="22"/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/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/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/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/>
      <c r="AFP104" s="22"/>
      <c r="AFQ104" s="22"/>
      <c r="AFR104" s="22"/>
    </row>
    <row r="105" spans="1:850" ht="18.75">
      <c r="A105" s="22">
        <v>42034</v>
      </c>
      <c r="B105" s="29">
        <v>53426</v>
      </c>
      <c r="C105" s="29">
        <v>137449</v>
      </c>
      <c r="D105" s="29">
        <v>2306</v>
      </c>
      <c r="E105" s="29">
        <v>18564</v>
      </c>
      <c r="F105" s="29">
        <v>88374</v>
      </c>
      <c r="G105" s="29">
        <v>74438</v>
      </c>
      <c r="H105" s="29">
        <v>2566</v>
      </c>
      <c r="I105" s="29">
        <v>29537</v>
      </c>
      <c r="J105" s="29">
        <v>17067</v>
      </c>
      <c r="K105" s="29">
        <v>6708</v>
      </c>
      <c r="L105" s="29">
        <v>2899</v>
      </c>
      <c r="M105" s="29">
        <v>5323</v>
      </c>
      <c r="N105" s="29">
        <v>9612</v>
      </c>
      <c r="O105" s="29">
        <v>8109</v>
      </c>
      <c r="P105" s="29">
        <v>13324</v>
      </c>
      <c r="Q105" s="29">
        <v>3621</v>
      </c>
      <c r="R105" s="29">
        <v>627</v>
      </c>
      <c r="S105" s="29">
        <v>9845</v>
      </c>
      <c r="T105" s="40">
        <v>12484</v>
      </c>
      <c r="U105" s="40">
        <v>11863</v>
      </c>
      <c r="V105" s="39">
        <v>9106</v>
      </c>
      <c r="W105" s="39">
        <v>14888</v>
      </c>
      <c r="X105" s="39">
        <v>5846</v>
      </c>
      <c r="Y105" s="40">
        <v>6893</v>
      </c>
      <c r="Z105" s="40">
        <v>35395</v>
      </c>
      <c r="AA105" s="40">
        <v>4468</v>
      </c>
      <c r="AB105" s="39">
        <v>7121</v>
      </c>
      <c r="AC105" s="39">
        <v>45254</v>
      </c>
      <c r="AD105" s="35">
        <v>604</v>
      </c>
      <c r="AE105" s="40">
        <v>8576</v>
      </c>
      <c r="AF105" s="40">
        <v>6948</v>
      </c>
      <c r="AG105" s="40"/>
      <c r="AH105" s="39"/>
      <c r="AI105" s="39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22"/>
      <c r="CV105" s="22"/>
      <c r="EL105" s="22"/>
      <c r="EM105" s="22"/>
      <c r="EN105" s="22"/>
      <c r="EO105" s="22"/>
      <c r="EP105" s="22"/>
      <c r="EQ105" s="22"/>
      <c r="ER105" s="22"/>
      <c r="ES105" s="22"/>
      <c r="ET105" s="22"/>
      <c r="EU105" s="22"/>
      <c r="EV105" s="22"/>
      <c r="EW105" s="22"/>
      <c r="EX105" s="22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  <c r="FL105" s="22"/>
      <c r="FM105" s="22"/>
      <c r="FN105" s="22"/>
      <c r="FO105" s="22"/>
      <c r="FP105" s="22"/>
      <c r="FQ105" s="22"/>
      <c r="FR105" s="22"/>
      <c r="FS105" s="22"/>
      <c r="FT105" s="22"/>
      <c r="FU105" s="22"/>
      <c r="FV105" s="22"/>
      <c r="FW105" s="22"/>
      <c r="FX105" s="22"/>
      <c r="FY105" s="22"/>
      <c r="FZ105" s="22"/>
      <c r="GA105" s="22"/>
      <c r="GB105" s="22"/>
      <c r="GC105" s="22"/>
      <c r="GD105" s="22"/>
      <c r="GE105" s="22"/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s="22"/>
      <c r="HA105" s="22"/>
      <c r="HB105" s="22"/>
      <c r="HC105" s="22"/>
      <c r="HD105" s="22"/>
      <c r="HE105" s="22"/>
      <c r="HF105" s="22"/>
      <c r="HG105" s="22"/>
      <c r="HH105" s="22"/>
      <c r="HI105" s="22"/>
      <c r="HJ105" s="22"/>
      <c r="HK105" s="22"/>
      <c r="HL105" s="22"/>
      <c r="HM105" s="22"/>
      <c r="HN105" s="22"/>
      <c r="HO105" s="22"/>
      <c r="HP105" s="22"/>
      <c r="HQ105" s="22"/>
      <c r="HR105" s="22"/>
      <c r="HS105" s="22"/>
      <c r="HT105" s="22"/>
      <c r="HU105" s="22"/>
      <c r="HV105" s="22"/>
      <c r="HW105" s="22"/>
      <c r="HX105" s="22"/>
      <c r="HY105" s="22"/>
      <c r="HZ105" s="22"/>
      <c r="IA105" s="22"/>
      <c r="IB105" s="22"/>
      <c r="IC105" s="22"/>
      <c r="ID105" s="22"/>
      <c r="IE105" s="22"/>
      <c r="IF105" s="22"/>
      <c r="IG105" s="22"/>
      <c r="IH105" s="22"/>
      <c r="II105" s="22"/>
      <c r="IJ105" s="22"/>
      <c r="IK105" s="22"/>
      <c r="IL105" s="22"/>
      <c r="IM105" s="22"/>
      <c r="IN105" s="22"/>
      <c r="IO105" s="22"/>
      <c r="IP105" s="22"/>
      <c r="IQ105" s="22"/>
      <c r="IR105" s="22"/>
      <c r="IS105" s="22"/>
      <c r="IT105" s="22"/>
      <c r="IU105" s="22"/>
      <c r="IV105" s="22"/>
      <c r="IW105" s="22"/>
      <c r="IX105" s="22"/>
      <c r="IY105" s="22"/>
      <c r="IZ105" s="22"/>
      <c r="JA105" s="22"/>
      <c r="JB105" s="22"/>
      <c r="JC105" s="22"/>
      <c r="JD105" s="22"/>
      <c r="JE105" s="22"/>
      <c r="JF105" s="22"/>
      <c r="JG105" s="22"/>
      <c r="JH105" s="22"/>
      <c r="JI105" s="22"/>
      <c r="JJ105" s="22"/>
      <c r="JK105" s="22"/>
      <c r="JL105" s="22"/>
      <c r="JM105" s="22"/>
      <c r="JN105" s="22"/>
      <c r="JO105" s="22"/>
      <c r="JP105" s="22"/>
      <c r="JQ105" s="22"/>
      <c r="JR105" s="22"/>
      <c r="JS105" s="22"/>
      <c r="JT105" s="22"/>
      <c r="JU105" s="22"/>
      <c r="JV105" s="22"/>
      <c r="JW105" s="22"/>
      <c r="JX105" s="22"/>
      <c r="JY105" s="22"/>
      <c r="JZ105" s="22"/>
      <c r="KA105" s="22"/>
      <c r="KB105" s="22"/>
      <c r="KC105" s="22"/>
      <c r="KD105" s="22"/>
      <c r="KE105" s="22"/>
      <c r="KF105" s="22"/>
      <c r="KG105" s="22"/>
      <c r="KH105" s="22"/>
      <c r="KI105" s="22"/>
      <c r="KJ105" s="22"/>
      <c r="KK105" s="22"/>
      <c r="KL105" s="22"/>
      <c r="KM105" s="22"/>
      <c r="KN105" s="22"/>
      <c r="KO105" s="22"/>
      <c r="KP105" s="22"/>
      <c r="KQ105" s="22"/>
      <c r="KR105" s="22"/>
      <c r="KS105" s="22"/>
      <c r="KT105" s="22"/>
      <c r="KU105" s="22"/>
      <c r="KV105" s="22"/>
      <c r="KW105" s="22"/>
      <c r="KX105" s="22"/>
      <c r="KY105" s="22"/>
      <c r="KZ105" s="22"/>
      <c r="LA105" s="22"/>
      <c r="LB105" s="22"/>
      <c r="LC105" s="22"/>
      <c r="LD105" s="22"/>
      <c r="LE105" s="22"/>
      <c r="LF105" s="22"/>
      <c r="LG105" s="22"/>
      <c r="LH105" s="22"/>
      <c r="LI105" s="22"/>
      <c r="LJ105" s="22"/>
      <c r="LK105" s="22"/>
      <c r="LL105" s="22"/>
      <c r="LM105" s="22"/>
      <c r="LN105" s="22"/>
      <c r="LO105" s="22"/>
      <c r="LP105" s="22"/>
      <c r="LQ105" s="22"/>
      <c r="LR105" s="22"/>
      <c r="LS105" s="22"/>
      <c r="LT105" s="22"/>
      <c r="LU105" s="22"/>
      <c r="LV105" s="22"/>
      <c r="LW105" s="22"/>
      <c r="LX105" s="22"/>
      <c r="LY105" s="22"/>
      <c r="LZ105" s="22"/>
      <c r="MA105" s="22"/>
      <c r="MB105" s="22"/>
      <c r="MC105" s="22"/>
      <c r="MD105" s="22"/>
      <c r="ME105" s="22"/>
      <c r="MF105" s="22"/>
      <c r="MG105" s="22"/>
      <c r="MH105" s="22"/>
      <c r="MI105" s="22"/>
      <c r="MJ105" s="22"/>
      <c r="MK105" s="22"/>
      <c r="ML105" s="22"/>
      <c r="MM105" s="22"/>
      <c r="MN105" s="22"/>
      <c r="MO105" s="22"/>
      <c r="MP105" s="22"/>
      <c r="MQ105" s="22"/>
      <c r="MR105" s="22"/>
      <c r="MS105" s="22"/>
      <c r="MT105" s="22"/>
      <c r="MU105" s="22"/>
      <c r="MV105" s="22"/>
      <c r="MW105" s="22"/>
      <c r="MX105" s="22"/>
      <c r="MY105" s="22"/>
      <c r="MZ105" s="22"/>
      <c r="NA105" s="22"/>
      <c r="NB105" s="22"/>
      <c r="NC105" s="22"/>
      <c r="ND105" s="22"/>
      <c r="NE105" s="22"/>
      <c r="NF105" s="22"/>
      <c r="NG105" s="22"/>
      <c r="NH105" s="22"/>
      <c r="NI105" s="22"/>
      <c r="NJ105" s="22"/>
      <c r="NK105" s="22"/>
      <c r="NL105" s="22"/>
      <c r="NM105" s="22"/>
      <c r="NN105" s="22"/>
      <c r="NO105" s="22"/>
      <c r="NP105" s="22"/>
      <c r="NQ105" s="22"/>
      <c r="NR105" s="22"/>
      <c r="NS105" s="22"/>
      <c r="NT105" s="22"/>
      <c r="NU105" s="22"/>
      <c r="NV105" s="22"/>
      <c r="NW105" s="22"/>
      <c r="NX105" s="22"/>
      <c r="NY105" s="22"/>
      <c r="NZ105" s="22"/>
      <c r="OA105" s="22"/>
      <c r="OB105" s="22"/>
      <c r="OC105" s="22"/>
      <c r="OD105" s="22"/>
      <c r="OE105" s="22"/>
      <c r="OF105" s="22"/>
      <c r="OG105" s="22"/>
      <c r="OH105" s="22"/>
      <c r="OI105" s="22"/>
      <c r="OJ105" s="22"/>
      <c r="OK105" s="22"/>
      <c r="OL105" s="22"/>
      <c r="OM105" s="22"/>
      <c r="ON105" s="22"/>
      <c r="OO105" s="22"/>
      <c r="OP105" s="22"/>
      <c r="OQ105" s="22"/>
      <c r="OR105" s="22"/>
      <c r="OS105" s="22"/>
      <c r="OT105" s="22"/>
      <c r="OU105" s="22"/>
      <c r="OV105" s="22"/>
      <c r="OW105" s="22"/>
      <c r="OX105" s="22"/>
      <c r="OY105" s="22"/>
      <c r="OZ105" s="22"/>
      <c r="PA105" s="22"/>
      <c r="PB105" s="22"/>
      <c r="PC105" s="22"/>
      <c r="PD105" s="22"/>
      <c r="PE105" s="22"/>
      <c r="PF105" s="22"/>
      <c r="PG105" s="22"/>
      <c r="PH105" s="22"/>
      <c r="PI105" s="22"/>
      <c r="PJ105" s="22"/>
      <c r="PK105" s="22"/>
      <c r="PL105" s="22"/>
      <c r="PM105" s="22"/>
      <c r="PN105" s="22"/>
      <c r="PO105" s="22"/>
      <c r="PP105" s="22"/>
      <c r="PQ105" s="22"/>
      <c r="PR105" s="22"/>
      <c r="PS105" s="22"/>
      <c r="PT105" s="22"/>
      <c r="PU105" s="22"/>
      <c r="PV105" s="22"/>
      <c r="PW105" s="22"/>
      <c r="PX105" s="22"/>
      <c r="PY105" s="22"/>
      <c r="PZ105" s="22"/>
      <c r="QA105" s="22"/>
      <c r="QB105" s="22"/>
      <c r="QC105" s="22"/>
      <c r="QD105" s="22"/>
      <c r="QE105" s="22"/>
      <c r="QF105" s="22"/>
      <c r="QG105" s="22"/>
      <c r="QH105" s="22"/>
      <c r="QI105" s="22"/>
      <c r="QJ105" s="22"/>
      <c r="QK105" s="22"/>
      <c r="QL105" s="22"/>
      <c r="QM105" s="22"/>
      <c r="QN105" s="22"/>
      <c r="QO105" s="22"/>
      <c r="QP105" s="22"/>
      <c r="QQ105" s="22"/>
      <c r="QR105" s="22"/>
      <c r="QS105" s="22"/>
      <c r="QT105" s="22"/>
      <c r="QU105" s="22"/>
      <c r="QV105" s="22"/>
      <c r="QW105" s="22"/>
      <c r="QX105" s="22"/>
      <c r="QY105" s="22"/>
      <c r="QZ105" s="22"/>
      <c r="RA105" s="22"/>
      <c r="RB105" s="22"/>
      <c r="RC105" s="22"/>
      <c r="RD105" s="22"/>
      <c r="RE105" s="22"/>
      <c r="RF105" s="22"/>
      <c r="RG105" s="22"/>
      <c r="RH105" s="22"/>
      <c r="RI105" s="22"/>
      <c r="RJ105" s="22"/>
      <c r="RK105" s="22"/>
      <c r="RL105" s="22"/>
      <c r="RM105" s="22"/>
      <c r="RN105" s="22"/>
      <c r="RO105" s="22"/>
      <c r="RP105" s="22"/>
      <c r="RQ105" s="22"/>
      <c r="RR105" s="22"/>
      <c r="RS105" s="22"/>
      <c r="RT105" s="22"/>
      <c r="RU105" s="22"/>
      <c r="RV105" s="22"/>
      <c r="RW105" s="22"/>
      <c r="RX105" s="22"/>
      <c r="RY105" s="22"/>
      <c r="RZ105" s="22"/>
      <c r="SA105" s="22"/>
      <c r="SB105" s="22"/>
      <c r="SC105" s="22"/>
      <c r="SD105" s="22"/>
      <c r="SE105" s="22"/>
      <c r="SF105" s="22"/>
      <c r="SG105" s="22"/>
      <c r="SH105" s="22"/>
      <c r="SI105" s="22"/>
      <c r="SJ105" s="22"/>
      <c r="SK105" s="22"/>
      <c r="SL105" s="22"/>
      <c r="SM105" s="22"/>
      <c r="SN105" s="22"/>
      <c r="SO105" s="22"/>
      <c r="SP105" s="22"/>
      <c r="SQ105" s="22"/>
      <c r="SR105" s="22"/>
      <c r="SS105" s="22"/>
      <c r="ST105" s="22"/>
      <c r="SU105" s="22"/>
      <c r="SV105" s="22"/>
      <c r="SW105" s="22"/>
      <c r="SX105" s="22"/>
      <c r="SY105" s="22"/>
      <c r="SZ105" s="22"/>
      <c r="TA105" s="22"/>
      <c r="TB105" s="22"/>
      <c r="TC105" s="22"/>
      <c r="TD105" s="22"/>
      <c r="TE105" s="22"/>
      <c r="TF105" s="22"/>
      <c r="TG105" s="22"/>
      <c r="TH105" s="22"/>
      <c r="TI105" s="22"/>
      <c r="TJ105" s="22"/>
      <c r="TK105" s="22"/>
      <c r="TL105" s="22"/>
      <c r="TM105" s="22"/>
      <c r="TN105" s="22"/>
      <c r="TO105" s="22"/>
      <c r="TP105" s="22"/>
      <c r="TQ105" s="22"/>
      <c r="TR105" s="22"/>
      <c r="TS105" s="22"/>
      <c r="TT105" s="22"/>
      <c r="TU105" s="22"/>
      <c r="TV105" s="22"/>
      <c r="TW105" s="22"/>
      <c r="TX105" s="22"/>
      <c r="TY105" s="22"/>
      <c r="TZ105" s="22"/>
      <c r="UA105" s="22"/>
      <c r="UB105" s="22"/>
      <c r="UC105" s="22"/>
      <c r="UD105" s="22"/>
      <c r="UE105" s="22"/>
      <c r="UF105" s="22"/>
      <c r="UG105" s="22"/>
      <c r="UH105" s="22"/>
      <c r="UI105" s="22"/>
      <c r="UJ105" s="22"/>
      <c r="UK105" s="22"/>
      <c r="UL105" s="22"/>
      <c r="UM105" s="22"/>
      <c r="UN105" s="22"/>
      <c r="UO105" s="22"/>
      <c r="UP105" s="22"/>
      <c r="UQ105" s="22"/>
      <c r="UR105" s="22"/>
      <c r="US105" s="22"/>
      <c r="UT105" s="22"/>
      <c r="UU105" s="22"/>
      <c r="UV105" s="22"/>
      <c r="UW105" s="22"/>
      <c r="UX105" s="22"/>
      <c r="UY105" s="22"/>
      <c r="UZ105" s="22"/>
      <c r="VA105" s="22"/>
      <c r="VB105" s="22"/>
      <c r="VC105" s="22"/>
      <c r="VD105" s="22"/>
      <c r="VE105" s="22"/>
      <c r="VF105" s="22"/>
      <c r="VG105" s="22"/>
      <c r="VH105" s="22"/>
      <c r="VI105" s="22"/>
      <c r="VJ105" s="22"/>
      <c r="VK105" s="22"/>
      <c r="VL105" s="22"/>
      <c r="VM105" s="22"/>
      <c r="VN105" s="22"/>
      <c r="VO105" s="22"/>
      <c r="VP105" s="22"/>
      <c r="VQ105" s="22"/>
      <c r="VR105" s="22"/>
      <c r="VS105" s="22"/>
      <c r="VT105" s="22"/>
      <c r="VU105" s="22"/>
      <c r="VV105" s="22"/>
      <c r="VW105" s="22"/>
      <c r="VX105" s="22"/>
      <c r="VY105" s="22"/>
      <c r="VZ105" s="22"/>
      <c r="WA105" s="22"/>
      <c r="WB105" s="22"/>
      <c r="WC105" s="22"/>
      <c r="WD105" s="22"/>
      <c r="WE105" s="22"/>
      <c r="WF105" s="22"/>
      <c r="WG105" s="22"/>
      <c r="WH105" s="22"/>
      <c r="WI105" s="22"/>
      <c r="WJ105" s="22"/>
      <c r="WK105" s="22"/>
      <c r="WL105" s="22"/>
      <c r="WM105" s="22"/>
      <c r="WN105" s="22"/>
      <c r="WO105" s="22"/>
      <c r="WP105" s="22"/>
      <c r="WQ105" s="22"/>
      <c r="WR105" s="22"/>
      <c r="WS105" s="22"/>
      <c r="WT105" s="22"/>
      <c r="WU105" s="22"/>
      <c r="WV105" s="22"/>
      <c r="WW105" s="22"/>
      <c r="WX105" s="22"/>
      <c r="WY105" s="22"/>
      <c r="WZ105" s="22"/>
      <c r="XA105" s="22"/>
      <c r="XB105" s="22"/>
      <c r="XC105" s="22"/>
      <c r="XD105" s="22"/>
      <c r="XE105" s="22"/>
      <c r="XF105" s="22"/>
      <c r="XG105" s="22"/>
      <c r="XH105" s="22"/>
      <c r="XI105" s="22"/>
      <c r="XJ105" s="22"/>
      <c r="XK105" s="22"/>
      <c r="XL105" s="22"/>
      <c r="XM105" s="22"/>
      <c r="XN105" s="22"/>
      <c r="XO105" s="22"/>
      <c r="XP105" s="22"/>
      <c r="XQ105" s="22"/>
      <c r="XR105" s="22"/>
      <c r="XS105" s="22"/>
      <c r="XT105" s="22"/>
      <c r="XU105" s="22"/>
      <c r="XV105" s="22"/>
      <c r="XW105" s="22"/>
      <c r="XX105" s="22"/>
      <c r="XY105" s="22"/>
      <c r="XZ105" s="22"/>
      <c r="YA105" s="22"/>
      <c r="YB105" s="22"/>
      <c r="YC105" s="22"/>
      <c r="YD105" s="22"/>
      <c r="YE105" s="22"/>
      <c r="YF105" s="22"/>
      <c r="YG105" s="22"/>
      <c r="YH105" s="22"/>
      <c r="YI105" s="22"/>
      <c r="YJ105" s="22"/>
      <c r="YK105" s="22"/>
      <c r="YL105" s="22"/>
      <c r="YM105" s="22"/>
      <c r="YN105" s="22"/>
      <c r="YO105" s="22"/>
      <c r="YP105" s="22"/>
      <c r="YQ105" s="22"/>
      <c r="YR105" s="22"/>
      <c r="YS105" s="22"/>
      <c r="YT105" s="22"/>
      <c r="YU105" s="22"/>
      <c r="YV105" s="22"/>
      <c r="YW105" s="22"/>
      <c r="YX105" s="22"/>
      <c r="YY105" s="22"/>
      <c r="YZ105" s="22"/>
      <c r="ZA105" s="22"/>
      <c r="ZB105" s="22"/>
      <c r="ZC105" s="22"/>
      <c r="ZD105" s="22"/>
      <c r="ZE105" s="22"/>
      <c r="ZF105" s="22"/>
      <c r="ZG105" s="22"/>
      <c r="ZH105" s="22"/>
      <c r="ZI105" s="22"/>
      <c r="ZJ105" s="22"/>
      <c r="ZK105" s="22"/>
      <c r="ZL105" s="22"/>
      <c r="ZM105" s="22"/>
      <c r="ZN105" s="22"/>
      <c r="ZO105" s="22"/>
      <c r="ZP105" s="22"/>
      <c r="ZQ105" s="22"/>
      <c r="ZR105" s="22"/>
      <c r="ZS105" s="22"/>
      <c r="ZT105" s="22"/>
      <c r="ZU105" s="22"/>
      <c r="ZV105" s="22"/>
      <c r="ZW105" s="22"/>
      <c r="ZX105" s="22"/>
      <c r="ZY105" s="22"/>
      <c r="ZZ105" s="22"/>
      <c r="AAA105" s="22"/>
      <c r="AAB105" s="22"/>
      <c r="AAC105" s="22"/>
      <c r="AAD105" s="22"/>
      <c r="AAE105" s="22"/>
      <c r="AAF105" s="22"/>
      <c r="AAG105" s="22"/>
      <c r="AAH105" s="22"/>
      <c r="AAI105" s="22"/>
      <c r="AAJ105" s="22"/>
      <c r="AAK105" s="22"/>
      <c r="AAL105" s="22"/>
      <c r="AAM105" s="22"/>
      <c r="AAN105" s="22"/>
      <c r="AAO105" s="22"/>
      <c r="AAP105" s="22"/>
      <c r="AAQ105" s="22"/>
      <c r="AAR105" s="22"/>
      <c r="AAS105" s="22"/>
      <c r="AAT105" s="22"/>
      <c r="AAU105" s="22"/>
      <c r="AAV105" s="22"/>
      <c r="AAW105" s="22"/>
      <c r="AAX105" s="22"/>
      <c r="AAY105" s="22"/>
      <c r="AAZ105" s="22"/>
      <c r="ABA105" s="22"/>
      <c r="ABB105" s="22"/>
      <c r="ABC105" s="22"/>
      <c r="ABD105" s="22"/>
      <c r="ABE105" s="22"/>
      <c r="ABF105" s="22"/>
      <c r="ABG105" s="22"/>
      <c r="ABH105" s="22"/>
      <c r="ABI105" s="22"/>
      <c r="ABJ105" s="22"/>
      <c r="ABK105" s="22"/>
      <c r="ABL105" s="22"/>
      <c r="ABM105" s="22"/>
      <c r="ABN105" s="22"/>
      <c r="ABO105" s="22"/>
      <c r="ABP105" s="22"/>
      <c r="ABQ105" s="22"/>
      <c r="ABR105" s="22"/>
      <c r="ABS105" s="22"/>
      <c r="ABT105" s="22"/>
      <c r="ABU105" s="22"/>
      <c r="ABV105" s="22"/>
      <c r="ABW105" s="22"/>
      <c r="ABX105" s="22"/>
      <c r="ABY105" s="22"/>
      <c r="ABZ105" s="22"/>
      <c r="ACA105" s="22"/>
      <c r="ACB105" s="22"/>
      <c r="ACC105" s="22"/>
      <c r="ACD105" s="22"/>
      <c r="ACE105" s="22"/>
      <c r="ACF105" s="22"/>
      <c r="ACG105" s="22"/>
      <c r="ACH105" s="22"/>
      <c r="ACI105" s="22"/>
      <c r="ACJ105" s="22"/>
      <c r="ACK105" s="22"/>
      <c r="ACL105" s="22"/>
      <c r="ACM105" s="22"/>
      <c r="ACN105" s="22"/>
      <c r="ACO105" s="22"/>
      <c r="ACP105" s="22"/>
      <c r="ACQ105" s="22"/>
      <c r="ACR105" s="22"/>
      <c r="ACS105" s="22"/>
      <c r="ACT105" s="22"/>
      <c r="ACU105" s="22"/>
      <c r="ACV105" s="22"/>
      <c r="ACW105" s="22"/>
      <c r="ACX105" s="22"/>
      <c r="ACY105" s="22"/>
      <c r="ACZ105" s="22"/>
      <c r="ADA105" s="22"/>
      <c r="ADB105" s="22"/>
      <c r="ADC105" s="22"/>
      <c r="ADD105" s="22"/>
      <c r="ADE105" s="22"/>
      <c r="ADF105" s="22"/>
      <c r="ADG105" s="22"/>
      <c r="ADH105" s="22"/>
      <c r="ADI105" s="22"/>
      <c r="ADJ105" s="22"/>
      <c r="ADK105" s="22"/>
      <c r="ADL105" s="22"/>
      <c r="ADM105" s="22"/>
      <c r="ADN105" s="22"/>
      <c r="ADO105" s="22"/>
      <c r="ADP105" s="22"/>
      <c r="ADQ105" s="22"/>
      <c r="ADR105" s="22"/>
      <c r="ADS105" s="22"/>
      <c r="ADT105" s="22"/>
      <c r="ADU105" s="22"/>
      <c r="ADV105" s="22"/>
      <c r="ADW105" s="22"/>
      <c r="ADX105" s="22"/>
      <c r="ADY105" s="22"/>
      <c r="ADZ105" s="22"/>
      <c r="AEA105" s="22"/>
      <c r="AEB105" s="22"/>
      <c r="AEC105" s="22"/>
      <c r="AED105" s="22"/>
      <c r="AEE105" s="22"/>
      <c r="AEF105" s="22"/>
      <c r="AEG105" s="22"/>
      <c r="AEH105" s="22"/>
      <c r="AEI105" s="22"/>
      <c r="AEJ105" s="22"/>
      <c r="AEK105" s="22"/>
      <c r="AEL105" s="22"/>
      <c r="AEM105" s="22"/>
      <c r="AEN105" s="22"/>
      <c r="AEO105" s="22"/>
      <c r="AEP105" s="22"/>
      <c r="AEQ105" s="22"/>
      <c r="AER105" s="22"/>
      <c r="AES105" s="22"/>
      <c r="AET105" s="22"/>
      <c r="AEU105" s="22"/>
      <c r="AEV105" s="22"/>
      <c r="AEW105" s="22"/>
      <c r="AEX105" s="22"/>
      <c r="AEY105" s="22"/>
      <c r="AEZ105" s="22"/>
      <c r="AFA105" s="22"/>
      <c r="AFB105" s="22"/>
      <c r="AFC105" s="22"/>
      <c r="AFD105" s="22"/>
      <c r="AFE105" s="22"/>
      <c r="AFF105" s="22"/>
      <c r="AFG105" s="22"/>
      <c r="AFH105" s="22"/>
      <c r="AFI105" s="22"/>
      <c r="AFJ105" s="22"/>
      <c r="AFK105" s="22"/>
      <c r="AFL105" s="22"/>
      <c r="AFM105" s="22"/>
      <c r="AFN105" s="22"/>
      <c r="AFO105" s="22"/>
      <c r="AFP105" s="22"/>
      <c r="AFQ105" s="22"/>
      <c r="AFR105" s="22"/>
    </row>
    <row r="106" spans="1:850" ht="18.75">
      <c r="A106" s="22">
        <v>42033</v>
      </c>
      <c r="B106" s="29">
        <v>53190</v>
      </c>
      <c r="C106" s="29">
        <v>136581</v>
      </c>
      <c r="D106" s="29">
        <v>2348</v>
      </c>
      <c r="E106" s="29">
        <v>18481</v>
      </c>
      <c r="F106" s="29">
        <v>77903</v>
      </c>
      <c r="G106" s="29">
        <v>71856</v>
      </c>
      <c r="H106" s="29">
        <v>2479</v>
      </c>
      <c r="I106" s="29">
        <v>29073</v>
      </c>
      <c r="J106" s="29">
        <v>18084</v>
      </c>
      <c r="K106" s="29">
        <v>6809</v>
      </c>
      <c r="L106" s="29">
        <v>3068</v>
      </c>
      <c r="M106" s="29">
        <v>5036</v>
      </c>
      <c r="N106" s="29">
        <v>9608</v>
      </c>
      <c r="O106" s="29">
        <v>8019</v>
      </c>
      <c r="P106" s="29">
        <v>11398</v>
      </c>
      <c r="Q106" s="29">
        <v>3062</v>
      </c>
      <c r="R106" s="29">
        <v>634</v>
      </c>
      <c r="S106" s="29">
        <v>11460</v>
      </c>
      <c r="T106" s="40">
        <v>13037</v>
      </c>
      <c r="U106" s="40">
        <v>12363</v>
      </c>
      <c r="V106" s="39">
        <v>9194</v>
      </c>
      <c r="W106" s="39">
        <v>12752</v>
      </c>
      <c r="X106" s="39">
        <v>5614</v>
      </c>
      <c r="Y106" s="40">
        <v>7193</v>
      </c>
      <c r="Z106" s="40">
        <v>29531</v>
      </c>
      <c r="AA106" s="40">
        <v>4337</v>
      </c>
      <c r="AB106" s="39">
        <v>8019</v>
      </c>
      <c r="AC106" s="39">
        <v>43876</v>
      </c>
      <c r="AD106" s="35">
        <v>520</v>
      </c>
      <c r="AE106" s="40">
        <v>7256</v>
      </c>
      <c r="AF106" s="40">
        <v>7003</v>
      </c>
      <c r="AG106" s="40"/>
      <c r="AH106" s="39"/>
      <c r="AI106" s="39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22"/>
      <c r="CV106" s="22"/>
      <c r="EL106" s="22"/>
      <c r="EM106" s="22"/>
      <c r="EN106" s="22"/>
      <c r="EO106" s="22"/>
      <c r="EP106" s="22"/>
      <c r="EQ106" s="22"/>
      <c r="ER106" s="22"/>
      <c r="ES106" s="22"/>
      <c r="ET106" s="22"/>
      <c r="EU106" s="22"/>
      <c r="EV106" s="22"/>
      <c r="EW106" s="22"/>
      <c r="EX106" s="22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  <c r="FL106" s="22"/>
      <c r="FM106" s="22"/>
      <c r="FN106" s="22"/>
      <c r="FO106" s="22"/>
      <c r="FP106" s="22"/>
      <c r="FQ106" s="22"/>
      <c r="FR106" s="22"/>
      <c r="FS106" s="22"/>
      <c r="FT106" s="22"/>
      <c r="FU106" s="22"/>
      <c r="FV106" s="22"/>
      <c r="FW106" s="22"/>
      <c r="FX106" s="22"/>
      <c r="FY106" s="22"/>
      <c r="FZ106" s="22"/>
      <c r="GA106" s="22"/>
      <c r="GB106" s="22"/>
      <c r="GC106" s="22"/>
      <c r="GD106" s="22"/>
      <c r="GE106" s="22"/>
      <c r="GF106" s="22"/>
      <c r="GG106" s="22"/>
      <c r="GH106" s="22"/>
      <c r="GI106" s="22"/>
      <c r="GJ106" s="22"/>
      <c r="GK106" s="22"/>
      <c r="GL106" s="22"/>
      <c r="GM106" s="22"/>
      <c r="GN106" s="22"/>
      <c r="GO106" s="22"/>
      <c r="GP106" s="22"/>
      <c r="GQ106" s="22"/>
      <c r="GR106" s="22"/>
      <c r="GS106" s="22"/>
      <c r="GT106" s="22"/>
      <c r="GU106" s="22"/>
      <c r="GV106" s="22"/>
      <c r="GW106" s="22"/>
      <c r="GX106" s="22"/>
      <c r="GY106" s="22"/>
      <c r="GZ106" s="22"/>
      <c r="HA106" s="22"/>
      <c r="HB106" s="22"/>
      <c r="HC106" s="22"/>
      <c r="HD106" s="22"/>
      <c r="HE106" s="22"/>
      <c r="HF106" s="22"/>
      <c r="HG106" s="22"/>
      <c r="HH106" s="22"/>
      <c r="HI106" s="22"/>
      <c r="HJ106" s="22"/>
      <c r="HK106" s="22"/>
      <c r="HL106" s="22"/>
      <c r="HM106" s="22"/>
      <c r="HN106" s="22"/>
      <c r="HO106" s="22"/>
      <c r="HP106" s="22"/>
      <c r="HQ106" s="22"/>
      <c r="HR106" s="22"/>
      <c r="HS106" s="22"/>
      <c r="HT106" s="22"/>
      <c r="HU106" s="22"/>
      <c r="HV106" s="22"/>
      <c r="HW106" s="22"/>
      <c r="HX106" s="22"/>
      <c r="HY106" s="22"/>
      <c r="HZ106" s="22"/>
      <c r="IA106" s="22"/>
      <c r="IB106" s="22"/>
      <c r="IC106" s="22"/>
      <c r="ID106" s="22"/>
      <c r="IE106" s="22"/>
      <c r="IF106" s="22"/>
      <c r="IG106" s="22"/>
      <c r="IH106" s="22"/>
      <c r="II106" s="22"/>
      <c r="IJ106" s="22"/>
      <c r="IK106" s="22"/>
      <c r="IL106" s="22"/>
      <c r="IM106" s="22"/>
      <c r="IN106" s="22"/>
      <c r="IO106" s="22"/>
      <c r="IP106" s="22"/>
      <c r="IQ106" s="22"/>
      <c r="IR106" s="22"/>
      <c r="IS106" s="22"/>
      <c r="IT106" s="22"/>
      <c r="IU106" s="22"/>
      <c r="IV106" s="22"/>
      <c r="IW106" s="22"/>
      <c r="IX106" s="22"/>
      <c r="IY106" s="22"/>
      <c r="IZ106" s="22"/>
      <c r="JA106" s="22"/>
      <c r="JB106" s="22"/>
      <c r="JC106" s="22"/>
      <c r="JD106" s="22"/>
      <c r="JE106" s="22"/>
      <c r="JF106" s="22"/>
      <c r="JG106" s="22"/>
      <c r="JH106" s="22"/>
      <c r="JI106" s="22"/>
      <c r="JJ106" s="22"/>
      <c r="JK106" s="22"/>
      <c r="JL106" s="22"/>
      <c r="JM106" s="22"/>
      <c r="JN106" s="22"/>
      <c r="JO106" s="22"/>
      <c r="JP106" s="22"/>
      <c r="JQ106" s="22"/>
      <c r="JR106" s="22"/>
      <c r="JS106" s="22"/>
      <c r="JT106" s="22"/>
      <c r="JU106" s="22"/>
      <c r="JV106" s="22"/>
      <c r="JW106" s="22"/>
      <c r="JX106" s="22"/>
      <c r="JY106" s="22"/>
      <c r="JZ106" s="22"/>
      <c r="KA106" s="22"/>
      <c r="KB106" s="22"/>
      <c r="KC106" s="22"/>
      <c r="KD106" s="22"/>
      <c r="KE106" s="22"/>
      <c r="KF106" s="22"/>
      <c r="KG106" s="22"/>
      <c r="KH106" s="22"/>
      <c r="KI106" s="22"/>
      <c r="KJ106" s="22"/>
      <c r="KK106" s="22"/>
      <c r="KL106" s="22"/>
      <c r="KM106" s="22"/>
      <c r="KN106" s="22"/>
      <c r="KO106" s="22"/>
      <c r="KP106" s="22"/>
      <c r="KQ106" s="22"/>
      <c r="KR106" s="22"/>
      <c r="KS106" s="22"/>
      <c r="KT106" s="22"/>
      <c r="KU106" s="22"/>
      <c r="KV106" s="22"/>
      <c r="KW106" s="22"/>
      <c r="KX106" s="22"/>
      <c r="KY106" s="22"/>
      <c r="KZ106" s="22"/>
      <c r="LA106" s="22"/>
      <c r="LB106" s="22"/>
      <c r="LC106" s="22"/>
      <c r="LD106" s="22"/>
      <c r="LE106" s="22"/>
      <c r="LF106" s="22"/>
      <c r="LG106" s="22"/>
      <c r="LH106" s="22"/>
      <c r="LI106" s="22"/>
      <c r="LJ106" s="22"/>
      <c r="LK106" s="22"/>
      <c r="LL106" s="22"/>
      <c r="LM106" s="22"/>
      <c r="LN106" s="22"/>
      <c r="LO106" s="22"/>
      <c r="LP106" s="22"/>
      <c r="LQ106" s="22"/>
      <c r="LR106" s="22"/>
      <c r="LS106" s="22"/>
      <c r="LT106" s="22"/>
      <c r="LU106" s="22"/>
      <c r="LV106" s="22"/>
      <c r="LW106" s="22"/>
      <c r="LX106" s="22"/>
      <c r="LY106" s="22"/>
      <c r="LZ106" s="22"/>
      <c r="MA106" s="22"/>
      <c r="MB106" s="22"/>
      <c r="MC106" s="22"/>
      <c r="MD106" s="22"/>
      <c r="ME106" s="22"/>
      <c r="MF106" s="22"/>
      <c r="MG106" s="22"/>
      <c r="MH106" s="22"/>
      <c r="MI106" s="22"/>
      <c r="MJ106" s="22"/>
      <c r="MK106" s="22"/>
      <c r="ML106" s="22"/>
      <c r="MM106" s="22"/>
      <c r="MN106" s="22"/>
      <c r="MO106" s="22"/>
      <c r="MP106" s="22"/>
      <c r="MQ106" s="22"/>
      <c r="MR106" s="22"/>
      <c r="MS106" s="22"/>
      <c r="MT106" s="22"/>
      <c r="MU106" s="22"/>
      <c r="MV106" s="22"/>
      <c r="MW106" s="22"/>
      <c r="MX106" s="22"/>
      <c r="MY106" s="22"/>
      <c r="MZ106" s="22"/>
      <c r="NA106" s="22"/>
      <c r="NB106" s="22"/>
      <c r="NC106" s="22"/>
      <c r="ND106" s="22"/>
      <c r="NE106" s="22"/>
      <c r="NF106" s="22"/>
      <c r="NG106" s="22"/>
      <c r="NH106" s="22"/>
      <c r="NI106" s="22"/>
      <c r="NJ106" s="22"/>
      <c r="NK106" s="22"/>
      <c r="NL106" s="22"/>
      <c r="NM106" s="22"/>
      <c r="NN106" s="22"/>
      <c r="NO106" s="22"/>
      <c r="NP106" s="22"/>
      <c r="NQ106" s="22"/>
      <c r="NR106" s="22"/>
      <c r="NS106" s="22"/>
      <c r="NT106" s="22"/>
      <c r="NU106" s="22"/>
      <c r="NV106" s="22"/>
      <c r="NW106" s="22"/>
      <c r="NX106" s="22"/>
      <c r="NY106" s="22"/>
      <c r="NZ106" s="22"/>
      <c r="OA106" s="22"/>
      <c r="OB106" s="22"/>
      <c r="OC106" s="22"/>
      <c r="OD106" s="22"/>
      <c r="OE106" s="22"/>
      <c r="OF106" s="22"/>
      <c r="OG106" s="22"/>
      <c r="OH106" s="22"/>
      <c r="OI106" s="22"/>
      <c r="OJ106" s="22"/>
      <c r="OK106" s="22"/>
      <c r="OL106" s="22"/>
      <c r="OM106" s="22"/>
      <c r="ON106" s="22"/>
      <c r="OO106" s="22"/>
      <c r="OP106" s="22"/>
      <c r="OQ106" s="22"/>
      <c r="OR106" s="22"/>
      <c r="OS106" s="22"/>
      <c r="OT106" s="22"/>
      <c r="OU106" s="22"/>
      <c r="OV106" s="22"/>
      <c r="OW106" s="22"/>
      <c r="OX106" s="22"/>
      <c r="OY106" s="22"/>
      <c r="OZ106" s="22"/>
      <c r="PA106" s="22"/>
      <c r="PB106" s="22"/>
      <c r="PC106" s="22"/>
      <c r="PD106" s="22"/>
      <c r="PE106" s="22"/>
      <c r="PF106" s="22"/>
      <c r="PG106" s="22"/>
      <c r="PH106" s="22"/>
      <c r="PI106" s="22"/>
      <c r="PJ106" s="22"/>
      <c r="PK106" s="22"/>
      <c r="PL106" s="22"/>
      <c r="PM106" s="22"/>
      <c r="PN106" s="22"/>
      <c r="PO106" s="22"/>
      <c r="PP106" s="22"/>
      <c r="PQ106" s="22"/>
      <c r="PR106" s="22"/>
      <c r="PS106" s="22"/>
      <c r="PT106" s="22"/>
      <c r="PU106" s="22"/>
      <c r="PV106" s="22"/>
      <c r="PW106" s="22"/>
      <c r="PX106" s="22"/>
      <c r="PY106" s="22"/>
      <c r="PZ106" s="22"/>
      <c r="QA106" s="22"/>
      <c r="QB106" s="22"/>
      <c r="QC106" s="22"/>
      <c r="QD106" s="22"/>
      <c r="QE106" s="22"/>
      <c r="QF106" s="22"/>
      <c r="QG106" s="22"/>
      <c r="QH106" s="22"/>
      <c r="QI106" s="22"/>
      <c r="QJ106" s="22"/>
      <c r="QK106" s="22"/>
      <c r="QL106" s="22"/>
      <c r="QM106" s="22"/>
      <c r="QN106" s="22"/>
      <c r="QO106" s="22"/>
      <c r="QP106" s="22"/>
      <c r="QQ106" s="22"/>
      <c r="QR106" s="22"/>
      <c r="QS106" s="22"/>
      <c r="QT106" s="22"/>
      <c r="QU106" s="22"/>
      <c r="QV106" s="22"/>
      <c r="QW106" s="22"/>
      <c r="QX106" s="22"/>
      <c r="QY106" s="22"/>
      <c r="QZ106" s="22"/>
      <c r="RA106" s="22"/>
      <c r="RB106" s="22"/>
      <c r="RC106" s="22"/>
      <c r="RD106" s="22"/>
      <c r="RE106" s="22"/>
      <c r="RF106" s="22"/>
      <c r="RG106" s="22"/>
      <c r="RH106" s="22"/>
      <c r="RI106" s="22"/>
      <c r="RJ106" s="22"/>
      <c r="RK106" s="22"/>
      <c r="RL106" s="22"/>
      <c r="RM106" s="22"/>
      <c r="RN106" s="22"/>
      <c r="RO106" s="22"/>
      <c r="RP106" s="22"/>
      <c r="RQ106" s="22"/>
      <c r="RR106" s="22"/>
      <c r="RS106" s="22"/>
      <c r="RT106" s="22"/>
      <c r="RU106" s="22"/>
      <c r="RV106" s="22"/>
      <c r="RW106" s="22"/>
      <c r="RX106" s="22"/>
      <c r="RY106" s="22"/>
      <c r="RZ106" s="22"/>
      <c r="SA106" s="22"/>
      <c r="SB106" s="22"/>
      <c r="SC106" s="22"/>
      <c r="SD106" s="22"/>
      <c r="SE106" s="22"/>
      <c r="SF106" s="22"/>
      <c r="SG106" s="22"/>
      <c r="SH106" s="22"/>
      <c r="SI106" s="22"/>
      <c r="SJ106" s="22"/>
      <c r="SK106" s="22"/>
      <c r="SL106" s="22"/>
      <c r="SM106" s="22"/>
      <c r="SN106" s="22"/>
      <c r="SO106" s="22"/>
      <c r="SP106" s="22"/>
      <c r="SQ106" s="22"/>
      <c r="SR106" s="22"/>
      <c r="SS106" s="22"/>
      <c r="ST106" s="22"/>
      <c r="SU106" s="22"/>
      <c r="SV106" s="22"/>
      <c r="SW106" s="22"/>
      <c r="SX106" s="22"/>
      <c r="SY106" s="22"/>
      <c r="SZ106" s="22"/>
      <c r="TA106" s="22"/>
      <c r="TB106" s="22"/>
      <c r="TC106" s="22"/>
      <c r="TD106" s="22"/>
      <c r="TE106" s="22"/>
      <c r="TF106" s="22"/>
      <c r="TG106" s="22"/>
      <c r="TH106" s="22"/>
      <c r="TI106" s="22"/>
      <c r="TJ106" s="22"/>
      <c r="TK106" s="22"/>
      <c r="TL106" s="22"/>
      <c r="TM106" s="22"/>
      <c r="TN106" s="22"/>
      <c r="TO106" s="22"/>
      <c r="TP106" s="22"/>
      <c r="TQ106" s="22"/>
      <c r="TR106" s="22"/>
      <c r="TS106" s="22"/>
      <c r="TT106" s="22"/>
      <c r="TU106" s="22"/>
      <c r="TV106" s="22"/>
      <c r="TW106" s="22"/>
      <c r="TX106" s="22"/>
      <c r="TY106" s="22"/>
      <c r="TZ106" s="22"/>
      <c r="UA106" s="22"/>
      <c r="UB106" s="22"/>
      <c r="UC106" s="22"/>
      <c r="UD106" s="22"/>
      <c r="UE106" s="22"/>
      <c r="UF106" s="22"/>
      <c r="UG106" s="22"/>
      <c r="UH106" s="22"/>
      <c r="UI106" s="22"/>
      <c r="UJ106" s="22"/>
      <c r="UK106" s="22"/>
      <c r="UL106" s="22"/>
      <c r="UM106" s="22"/>
      <c r="UN106" s="22"/>
      <c r="UO106" s="22"/>
      <c r="UP106" s="22"/>
      <c r="UQ106" s="22"/>
      <c r="UR106" s="22"/>
      <c r="US106" s="22"/>
      <c r="UT106" s="22"/>
      <c r="UU106" s="22"/>
      <c r="UV106" s="22"/>
      <c r="UW106" s="22"/>
      <c r="UX106" s="22"/>
      <c r="UY106" s="22"/>
      <c r="UZ106" s="22"/>
      <c r="VA106" s="22"/>
      <c r="VB106" s="22"/>
      <c r="VC106" s="22"/>
      <c r="VD106" s="22"/>
      <c r="VE106" s="22"/>
      <c r="VF106" s="22"/>
      <c r="VG106" s="22"/>
      <c r="VH106" s="22"/>
      <c r="VI106" s="22"/>
      <c r="VJ106" s="22"/>
      <c r="VK106" s="22"/>
      <c r="VL106" s="22"/>
      <c r="VM106" s="22"/>
      <c r="VN106" s="22"/>
      <c r="VO106" s="22"/>
      <c r="VP106" s="22"/>
      <c r="VQ106" s="22"/>
      <c r="VR106" s="22"/>
      <c r="VS106" s="22"/>
      <c r="VT106" s="22"/>
      <c r="VU106" s="22"/>
      <c r="VV106" s="22"/>
      <c r="VW106" s="22"/>
      <c r="VX106" s="22"/>
      <c r="VY106" s="22"/>
      <c r="VZ106" s="22"/>
      <c r="WA106" s="22"/>
      <c r="WB106" s="22"/>
      <c r="WC106" s="22"/>
      <c r="WD106" s="22"/>
      <c r="WE106" s="22"/>
      <c r="WF106" s="22"/>
      <c r="WG106" s="22"/>
      <c r="WH106" s="22"/>
      <c r="WI106" s="22"/>
      <c r="WJ106" s="22"/>
      <c r="WK106" s="22"/>
      <c r="WL106" s="22"/>
      <c r="WM106" s="22"/>
      <c r="WN106" s="22"/>
      <c r="WO106" s="22"/>
      <c r="WP106" s="22"/>
      <c r="WQ106" s="22"/>
      <c r="WR106" s="22"/>
      <c r="WS106" s="22"/>
      <c r="WT106" s="22"/>
      <c r="WU106" s="22"/>
      <c r="WV106" s="22"/>
      <c r="WW106" s="22"/>
      <c r="WX106" s="22"/>
      <c r="WY106" s="22"/>
      <c r="WZ106" s="22"/>
      <c r="XA106" s="22"/>
      <c r="XB106" s="22"/>
      <c r="XC106" s="22"/>
      <c r="XD106" s="22"/>
      <c r="XE106" s="22"/>
      <c r="XF106" s="22"/>
      <c r="XG106" s="22"/>
      <c r="XH106" s="22"/>
      <c r="XI106" s="22"/>
      <c r="XJ106" s="22"/>
      <c r="XK106" s="22"/>
      <c r="XL106" s="22"/>
      <c r="XM106" s="22"/>
      <c r="XN106" s="22"/>
      <c r="XO106" s="22"/>
      <c r="XP106" s="22"/>
      <c r="XQ106" s="22"/>
      <c r="XR106" s="22"/>
      <c r="XS106" s="22"/>
      <c r="XT106" s="22"/>
      <c r="XU106" s="22"/>
      <c r="XV106" s="22"/>
      <c r="XW106" s="22"/>
      <c r="XX106" s="22"/>
      <c r="XY106" s="22"/>
      <c r="XZ106" s="22"/>
      <c r="YA106" s="22"/>
      <c r="YB106" s="22"/>
      <c r="YC106" s="22"/>
      <c r="YD106" s="22"/>
      <c r="YE106" s="22"/>
      <c r="YF106" s="22"/>
      <c r="YG106" s="22"/>
      <c r="YH106" s="22"/>
      <c r="YI106" s="22"/>
      <c r="YJ106" s="22"/>
      <c r="YK106" s="22"/>
      <c r="YL106" s="22"/>
      <c r="YM106" s="22"/>
      <c r="YN106" s="22"/>
      <c r="YO106" s="22"/>
      <c r="YP106" s="22"/>
      <c r="YQ106" s="22"/>
      <c r="YR106" s="22"/>
      <c r="YS106" s="22"/>
      <c r="YT106" s="22"/>
      <c r="YU106" s="22"/>
      <c r="YV106" s="22"/>
      <c r="YW106" s="22"/>
      <c r="YX106" s="22"/>
      <c r="YY106" s="22"/>
      <c r="YZ106" s="22"/>
      <c r="ZA106" s="22"/>
      <c r="ZB106" s="22"/>
      <c r="ZC106" s="22"/>
      <c r="ZD106" s="22"/>
      <c r="ZE106" s="22"/>
      <c r="ZF106" s="22"/>
      <c r="ZG106" s="22"/>
      <c r="ZH106" s="22"/>
      <c r="ZI106" s="22"/>
      <c r="ZJ106" s="22"/>
      <c r="ZK106" s="22"/>
      <c r="ZL106" s="22"/>
      <c r="ZM106" s="22"/>
      <c r="ZN106" s="22"/>
      <c r="ZO106" s="22"/>
      <c r="ZP106" s="22"/>
      <c r="ZQ106" s="22"/>
      <c r="ZR106" s="22"/>
      <c r="ZS106" s="22"/>
      <c r="ZT106" s="22"/>
      <c r="ZU106" s="22"/>
      <c r="ZV106" s="22"/>
      <c r="ZW106" s="22"/>
      <c r="ZX106" s="22"/>
      <c r="ZY106" s="22"/>
      <c r="ZZ106" s="22"/>
      <c r="AAA106" s="22"/>
      <c r="AAB106" s="22"/>
      <c r="AAC106" s="22"/>
      <c r="AAD106" s="22"/>
      <c r="AAE106" s="22"/>
      <c r="AAF106" s="22"/>
      <c r="AAG106" s="22"/>
      <c r="AAH106" s="22"/>
      <c r="AAI106" s="22"/>
      <c r="AAJ106" s="22"/>
      <c r="AAK106" s="22"/>
      <c r="AAL106" s="22"/>
      <c r="AAM106" s="22"/>
      <c r="AAN106" s="22"/>
      <c r="AAO106" s="22"/>
      <c r="AAP106" s="22"/>
      <c r="AAQ106" s="22"/>
      <c r="AAR106" s="22"/>
      <c r="AAS106" s="22"/>
      <c r="AAT106" s="22"/>
      <c r="AAU106" s="22"/>
      <c r="AAV106" s="22"/>
      <c r="AAW106" s="22"/>
      <c r="AAX106" s="22"/>
      <c r="AAY106" s="22"/>
      <c r="AAZ106" s="22"/>
      <c r="ABA106" s="22"/>
      <c r="ABB106" s="22"/>
      <c r="ABC106" s="22"/>
      <c r="ABD106" s="22"/>
      <c r="ABE106" s="22"/>
      <c r="ABF106" s="22"/>
      <c r="ABG106" s="22"/>
      <c r="ABH106" s="22"/>
      <c r="ABI106" s="22"/>
      <c r="ABJ106" s="22"/>
      <c r="ABK106" s="22"/>
      <c r="ABL106" s="22"/>
      <c r="ABM106" s="22"/>
      <c r="ABN106" s="22"/>
      <c r="ABO106" s="22"/>
      <c r="ABP106" s="22"/>
      <c r="ABQ106" s="22"/>
      <c r="ABR106" s="22"/>
      <c r="ABS106" s="22"/>
      <c r="ABT106" s="22"/>
      <c r="ABU106" s="22"/>
      <c r="ABV106" s="22"/>
      <c r="ABW106" s="22"/>
      <c r="ABX106" s="22"/>
      <c r="ABY106" s="22"/>
      <c r="ABZ106" s="22"/>
      <c r="ACA106" s="22"/>
      <c r="ACB106" s="22"/>
      <c r="ACC106" s="22"/>
      <c r="ACD106" s="22"/>
      <c r="ACE106" s="22"/>
      <c r="ACF106" s="22"/>
      <c r="ACG106" s="22"/>
      <c r="ACH106" s="22"/>
      <c r="ACI106" s="22"/>
      <c r="ACJ106" s="22"/>
      <c r="ACK106" s="22"/>
      <c r="ACL106" s="22"/>
      <c r="ACM106" s="22"/>
      <c r="ACN106" s="22"/>
      <c r="ACO106" s="22"/>
      <c r="ACP106" s="22"/>
      <c r="ACQ106" s="22"/>
      <c r="ACR106" s="22"/>
      <c r="ACS106" s="22"/>
      <c r="ACT106" s="22"/>
      <c r="ACU106" s="22"/>
      <c r="ACV106" s="22"/>
      <c r="ACW106" s="22"/>
      <c r="ACX106" s="22"/>
      <c r="ACY106" s="22"/>
      <c r="ACZ106" s="22"/>
      <c r="ADA106" s="22"/>
      <c r="ADB106" s="22"/>
      <c r="ADC106" s="22"/>
      <c r="ADD106" s="22"/>
      <c r="ADE106" s="22"/>
      <c r="ADF106" s="22"/>
      <c r="ADG106" s="22"/>
      <c r="ADH106" s="22"/>
      <c r="ADI106" s="22"/>
      <c r="ADJ106" s="22"/>
      <c r="ADK106" s="22"/>
      <c r="ADL106" s="22"/>
      <c r="ADM106" s="22"/>
      <c r="ADN106" s="22"/>
      <c r="ADO106" s="22"/>
      <c r="ADP106" s="22"/>
      <c r="ADQ106" s="22"/>
      <c r="ADR106" s="22"/>
      <c r="ADS106" s="22"/>
      <c r="ADT106" s="22"/>
      <c r="ADU106" s="22"/>
      <c r="ADV106" s="22"/>
      <c r="ADW106" s="22"/>
      <c r="ADX106" s="22"/>
      <c r="ADY106" s="22"/>
      <c r="ADZ106" s="22"/>
      <c r="AEA106" s="22"/>
      <c r="AEB106" s="22"/>
      <c r="AEC106" s="22"/>
      <c r="AED106" s="22"/>
      <c r="AEE106" s="22"/>
      <c r="AEF106" s="22"/>
      <c r="AEG106" s="22"/>
      <c r="AEH106" s="22"/>
      <c r="AEI106" s="22"/>
      <c r="AEJ106" s="22"/>
      <c r="AEK106" s="22"/>
      <c r="AEL106" s="22"/>
      <c r="AEM106" s="22"/>
      <c r="AEN106" s="22"/>
      <c r="AEO106" s="22"/>
      <c r="AEP106" s="22"/>
      <c r="AEQ106" s="22"/>
      <c r="AER106" s="22"/>
      <c r="AES106" s="22"/>
      <c r="AET106" s="22"/>
      <c r="AEU106" s="22"/>
      <c r="AEV106" s="22"/>
      <c r="AEW106" s="22"/>
      <c r="AEX106" s="22"/>
      <c r="AEY106" s="22"/>
      <c r="AEZ106" s="22"/>
      <c r="AFA106" s="22"/>
      <c r="AFB106" s="22"/>
      <c r="AFC106" s="22"/>
      <c r="AFD106" s="22"/>
      <c r="AFE106" s="22"/>
      <c r="AFF106" s="22"/>
      <c r="AFG106" s="22"/>
      <c r="AFH106" s="22"/>
      <c r="AFI106" s="22"/>
      <c r="AFJ106" s="22"/>
      <c r="AFK106" s="22"/>
      <c r="AFL106" s="22"/>
      <c r="AFM106" s="22"/>
      <c r="AFN106" s="22"/>
      <c r="AFO106" s="22"/>
      <c r="AFP106" s="22"/>
      <c r="AFQ106" s="22"/>
      <c r="AFR106" s="22"/>
    </row>
    <row r="107" spans="1:850" ht="18.75">
      <c r="A107" s="22">
        <v>42032</v>
      </c>
      <c r="B107" s="29">
        <v>53975</v>
      </c>
      <c r="C107" s="29">
        <v>136718</v>
      </c>
      <c r="D107" s="29">
        <v>2306</v>
      </c>
      <c r="E107" s="29">
        <v>18865</v>
      </c>
      <c r="F107" s="29">
        <v>76910</v>
      </c>
      <c r="G107" s="29">
        <v>71550</v>
      </c>
      <c r="H107" s="29">
        <v>2671</v>
      </c>
      <c r="I107" s="29">
        <v>28929</v>
      </c>
      <c r="J107" s="29">
        <v>17440</v>
      </c>
      <c r="K107" s="29">
        <v>6965</v>
      </c>
      <c r="L107" s="29">
        <v>3201</v>
      </c>
      <c r="M107" s="29">
        <v>4981</v>
      </c>
      <c r="N107" s="29">
        <v>9429</v>
      </c>
      <c r="O107" s="29">
        <v>7624</v>
      </c>
      <c r="P107" s="29">
        <v>10659</v>
      </c>
      <c r="Q107" s="29">
        <v>3104</v>
      </c>
      <c r="R107" s="29">
        <v>621</v>
      </c>
      <c r="S107" s="29">
        <v>11552</v>
      </c>
      <c r="T107" s="28">
        <v>12640</v>
      </c>
      <c r="U107" s="40">
        <v>11306</v>
      </c>
      <c r="V107" s="39">
        <v>9473</v>
      </c>
      <c r="W107" s="39">
        <v>12918</v>
      </c>
      <c r="X107" s="39">
        <v>5549</v>
      </c>
      <c r="Y107" s="40">
        <v>7195</v>
      </c>
      <c r="Z107" s="40">
        <v>30149</v>
      </c>
      <c r="AA107" s="40">
        <v>4373</v>
      </c>
      <c r="AB107" s="39">
        <v>11895</v>
      </c>
      <c r="AC107" s="39">
        <v>37868</v>
      </c>
      <c r="AD107" s="35">
        <v>562</v>
      </c>
      <c r="AE107" s="40">
        <v>7254</v>
      </c>
      <c r="AF107" s="40">
        <v>6803</v>
      </c>
      <c r="AG107" s="40"/>
      <c r="AH107" s="39"/>
      <c r="AI107" s="39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EL107" s="22"/>
      <c r="EM107" s="22"/>
      <c r="EN107" s="22"/>
      <c r="EO107" s="22"/>
      <c r="EP107" s="22"/>
      <c r="EQ107" s="22"/>
      <c r="ER107" s="22"/>
      <c r="ES107" s="22"/>
      <c r="ET107" s="22"/>
      <c r="EU107" s="22"/>
      <c r="EV107" s="22"/>
      <c r="EW107" s="22"/>
      <c r="EX107" s="22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  <c r="FL107" s="22"/>
      <c r="FM107" s="22"/>
      <c r="FN107" s="22"/>
      <c r="FO107" s="22"/>
      <c r="FP107" s="22"/>
      <c r="FQ107" s="22"/>
      <c r="FR107" s="22"/>
      <c r="FS107" s="22"/>
      <c r="FT107" s="22"/>
      <c r="FU107" s="22"/>
      <c r="FV107" s="22"/>
      <c r="FW107" s="22"/>
      <c r="FX107" s="22"/>
      <c r="FY107" s="22"/>
      <c r="FZ107" s="22"/>
      <c r="GA107" s="22"/>
      <c r="GB107" s="22"/>
      <c r="GC107" s="22"/>
      <c r="GD107" s="22"/>
      <c r="GE107" s="22"/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s="22"/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s="22"/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2"/>
      <c r="JG107" s="22"/>
      <c r="JH107" s="22"/>
      <c r="JI107" s="22"/>
      <c r="JJ107" s="22"/>
      <c r="JK107" s="22"/>
      <c r="JL107" s="22"/>
      <c r="JM107" s="22"/>
      <c r="JN107" s="22"/>
      <c r="JO107" s="22"/>
      <c r="JP107" s="22"/>
      <c r="JQ107" s="22"/>
      <c r="JR107" s="22"/>
      <c r="JS107" s="22"/>
      <c r="JT107" s="22"/>
      <c r="JU107" s="22"/>
      <c r="JV107" s="22"/>
      <c r="JW107" s="22"/>
      <c r="JX107" s="22"/>
      <c r="JY107" s="22"/>
      <c r="JZ107" s="22"/>
      <c r="KA107" s="22"/>
      <c r="KB107" s="22"/>
      <c r="KC107" s="22"/>
      <c r="KD107" s="22"/>
      <c r="KE107" s="22"/>
      <c r="KF107" s="22"/>
      <c r="KG107" s="22"/>
      <c r="KH107" s="22"/>
      <c r="KI107" s="22"/>
      <c r="KJ107" s="22"/>
      <c r="KK107" s="22"/>
      <c r="KL107" s="22"/>
      <c r="KM107" s="22"/>
      <c r="KN107" s="22"/>
      <c r="KO107" s="22"/>
      <c r="KP107" s="22"/>
      <c r="KQ107" s="22"/>
      <c r="KR107" s="22"/>
      <c r="KS107" s="22"/>
      <c r="KT107" s="22"/>
      <c r="KU107" s="22"/>
      <c r="KV107" s="22"/>
      <c r="KW107" s="22"/>
      <c r="KX107" s="22"/>
      <c r="KY107" s="22"/>
      <c r="KZ107" s="22"/>
      <c r="LA107" s="22"/>
      <c r="LB107" s="22"/>
      <c r="LC107" s="22"/>
      <c r="LD107" s="22"/>
      <c r="LE107" s="22"/>
      <c r="LF107" s="22"/>
      <c r="LG107" s="22"/>
      <c r="LH107" s="22"/>
      <c r="LI107" s="22"/>
      <c r="LJ107" s="22"/>
      <c r="LK107" s="22"/>
      <c r="LL107" s="22"/>
      <c r="LM107" s="22"/>
      <c r="LN107" s="22"/>
      <c r="LO107" s="22"/>
      <c r="LP107" s="22"/>
      <c r="LQ107" s="22"/>
      <c r="LR107" s="22"/>
      <c r="LS107" s="22"/>
      <c r="LT107" s="22"/>
      <c r="LU107" s="22"/>
      <c r="LV107" s="22"/>
      <c r="LW107" s="22"/>
      <c r="LX107" s="22"/>
      <c r="LY107" s="22"/>
      <c r="LZ107" s="22"/>
      <c r="MA107" s="22"/>
      <c r="MB107" s="22"/>
      <c r="MC107" s="22"/>
      <c r="MD107" s="22"/>
      <c r="ME107" s="22"/>
      <c r="MF107" s="22"/>
      <c r="MG107" s="22"/>
      <c r="MH107" s="22"/>
      <c r="MI107" s="22"/>
      <c r="MJ107" s="22"/>
      <c r="MK107" s="22"/>
      <c r="ML107" s="22"/>
      <c r="MM107" s="22"/>
      <c r="MN107" s="22"/>
      <c r="MO107" s="22"/>
      <c r="MP107" s="22"/>
      <c r="MQ107" s="22"/>
      <c r="MR107" s="22"/>
      <c r="MS107" s="22"/>
      <c r="MT107" s="22"/>
      <c r="MU107" s="22"/>
      <c r="MV107" s="22"/>
      <c r="MW107" s="22"/>
      <c r="MX107" s="22"/>
      <c r="MY107" s="22"/>
      <c r="MZ107" s="22"/>
      <c r="NA107" s="22"/>
      <c r="NB107" s="22"/>
      <c r="NC107" s="22"/>
      <c r="ND107" s="22"/>
      <c r="NE107" s="22"/>
      <c r="NF107" s="22"/>
      <c r="NG107" s="22"/>
      <c r="NH107" s="22"/>
      <c r="NI107" s="22"/>
      <c r="NJ107" s="22"/>
      <c r="NK107" s="22"/>
      <c r="NL107" s="22"/>
      <c r="NM107" s="22"/>
      <c r="NN107" s="22"/>
      <c r="NO107" s="22"/>
      <c r="NP107" s="22"/>
      <c r="NQ107" s="22"/>
      <c r="NR107" s="22"/>
      <c r="NS107" s="22"/>
      <c r="NT107" s="22"/>
      <c r="NU107" s="22"/>
      <c r="NV107" s="22"/>
      <c r="NW107" s="22"/>
      <c r="NX107" s="22"/>
      <c r="NY107" s="22"/>
      <c r="NZ107" s="22"/>
      <c r="OA107" s="22"/>
      <c r="OB107" s="22"/>
      <c r="OC107" s="22"/>
      <c r="OD107" s="22"/>
      <c r="OE107" s="22"/>
      <c r="OF107" s="22"/>
      <c r="OG107" s="22"/>
      <c r="OH107" s="22"/>
      <c r="OI107" s="22"/>
      <c r="OJ107" s="22"/>
      <c r="OK107" s="22"/>
      <c r="OL107" s="22"/>
      <c r="OM107" s="22"/>
      <c r="ON107" s="22"/>
      <c r="OO107" s="22"/>
      <c r="OP107" s="22"/>
      <c r="OQ107" s="22"/>
      <c r="OR107" s="22"/>
      <c r="OS107" s="22"/>
      <c r="OT107" s="22"/>
      <c r="OU107" s="22"/>
      <c r="OV107" s="22"/>
      <c r="OW107" s="22"/>
      <c r="OX107" s="22"/>
      <c r="OY107" s="22"/>
      <c r="OZ107" s="22"/>
      <c r="PA107" s="22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/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/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/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/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/>
      <c r="XA107" s="22"/>
      <c r="XB107" s="22"/>
      <c r="XC107" s="22"/>
      <c r="XD107" s="22"/>
      <c r="XE107" s="22"/>
      <c r="XF107" s="22"/>
      <c r="XG107" s="22"/>
      <c r="XH107" s="22"/>
      <c r="XI107" s="22"/>
      <c r="XJ107" s="22"/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/>
      <c r="XY107" s="22"/>
      <c r="XZ107" s="22"/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/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/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/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/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/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/>
      <c r="AER107" s="22"/>
      <c r="AES107" s="22"/>
      <c r="AET107" s="22"/>
      <c r="AEU107" s="22"/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</row>
    <row r="108" spans="1:850" s="33" customFormat="1" ht="18.75">
      <c r="A108" s="32">
        <v>42031</v>
      </c>
      <c r="B108" s="33">
        <v>57651</v>
      </c>
      <c r="C108" s="33">
        <v>143963</v>
      </c>
      <c r="D108" s="33">
        <v>2642</v>
      </c>
      <c r="E108" s="33">
        <v>20179</v>
      </c>
      <c r="F108" s="33">
        <v>76165</v>
      </c>
      <c r="G108" s="33">
        <v>71331</v>
      </c>
      <c r="H108" s="33">
        <v>2764</v>
      </c>
      <c r="I108" s="33">
        <v>32828</v>
      </c>
      <c r="J108" s="33">
        <v>18979</v>
      </c>
      <c r="K108" s="33">
        <v>7419</v>
      </c>
      <c r="L108" s="33">
        <v>3364</v>
      </c>
      <c r="M108" s="33">
        <v>5141</v>
      </c>
      <c r="N108" s="33">
        <v>8688</v>
      </c>
      <c r="O108" s="33">
        <v>7658</v>
      </c>
      <c r="P108" s="33">
        <v>10765</v>
      </c>
      <c r="Q108" s="33">
        <v>3157</v>
      </c>
      <c r="R108" s="33">
        <v>727</v>
      </c>
      <c r="S108" s="33">
        <v>11913</v>
      </c>
      <c r="T108" s="28">
        <v>12511</v>
      </c>
      <c r="U108" s="40">
        <v>10600</v>
      </c>
      <c r="V108" s="39">
        <v>10013</v>
      </c>
      <c r="W108" s="39">
        <v>12289</v>
      </c>
      <c r="X108" s="39">
        <v>5757</v>
      </c>
      <c r="Y108" s="40">
        <v>7134</v>
      </c>
      <c r="Z108" s="40">
        <v>28412</v>
      </c>
      <c r="AA108" s="40">
        <v>4362</v>
      </c>
      <c r="AB108" s="39">
        <v>6674</v>
      </c>
      <c r="AC108" s="39">
        <v>35771</v>
      </c>
      <c r="AD108" s="35">
        <v>533</v>
      </c>
      <c r="AE108" s="40">
        <v>6965</v>
      </c>
      <c r="AF108" s="40">
        <v>6737</v>
      </c>
      <c r="AG108" s="40"/>
      <c r="AH108" s="39"/>
      <c r="AI108" s="39"/>
      <c r="CW108" s="44"/>
      <c r="CX108" s="44"/>
      <c r="CY108" s="44"/>
      <c r="CZ108" s="44"/>
      <c r="DA108" s="44"/>
      <c r="DB108" s="44"/>
      <c r="DC108" s="44"/>
      <c r="DD108" s="44"/>
      <c r="DE108" s="44"/>
      <c r="DF108" s="44"/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4"/>
      <c r="EA108" s="44"/>
      <c r="EB108" s="44"/>
      <c r="EC108" s="44"/>
      <c r="ED108" s="44"/>
      <c r="EE108" s="44"/>
      <c r="EF108" s="44"/>
      <c r="EG108" s="44"/>
      <c r="EH108" s="44"/>
      <c r="EI108" s="44"/>
      <c r="EJ108" s="44"/>
      <c r="EK108" s="44"/>
    </row>
    <row r="109" spans="1:850" ht="18.75">
      <c r="A109" s="22">
        <v>42030</v>
      </c>
      <c r="B109">
        <v>58588</v>
      </c>
      <c r="C109">
        <v>144065</v>
      </c>
      <c r="D109">
        <v>2684</v>
      </c>
      <c r="E109">
        <v>18122</v>
      </c>
      <c r="F109">
        <v>76514</v>
      </c>
      <c r="G109">
        <v>71913</v>
      </c>
      <c r="H109">
        <v>2882</v>
      </c>
      <c r="I109">
        <v>34581</v>
      </c>
      <c r="J109">
        <v>17977</v>
      </c>
      <c r="K109">
        <v>7702</v>
      </c>
      <c r="L109">
        <v>3551</v>
      </c>
      <c r="M109">
        <v>5219</v>
      </c>
      <c r="N109">
        <v>9541</v>
      </c>
      <c r="O109">
        <v>7847</v>
      </c>
      <c r="P109">
        <v>10887</v>
      </c>
      <c r="Q109">
        <v>3064</v>
      </c>
      <c r="R109">
        <v>773</v>
      </c>
      <c r="S109">
        <v>13127</v>
      </c>
      <c r="T109" s="28">
        <v>12899</v>
      </c>
      <c r="U109" s="40">
        <v>10375</v>
      </c>
      <c r="V109" s="39">
        <v>10389</v>
      </c>
      <c r="W109" s="39">
        <v>12171</v>
      </c>
      <c r="X109" s="39">
        <v>5597</v>
      </c>
      <c r="Y109" s="40">
        <v>6281</v>
      </c>
      <c r="Z109" s="40">
        <v>28484</v>
      </c>
      <c r="AA109" s="40">
        <v>4767</v>
      </c>
      <c r="AB109" s="39">
        <v>6973</v>
      </c>
      <c r="AC109" s="39">
        <v>32011</v>
      </c>
      <c r="AD109" s="35">
        <v>564</v>
      </c>
      <c r="AE109" s="40">
        <v>7018</v>
      </c>
      <c r="AF109" s="40">
        <v>6716</v>
      </c>
      <c r="AG109" s="40"/>
      <c r="AH109" s="39"/>
      <c r="AI109" s="39"/>
    </row>
    <row r="110" spans="1:850" ht="18.75">
      <c r="A110" s="22">
        <v>42029</v>
      </c>
      <c r="B110">
        <v>44864</v>
      </c>
      <c r="C110">
        <v>136226</v>
      </c>
      <c r="D110">
        <v>1953</v>
      </c>
      <c r="E110">
        <v>18107</v>
      </c>
      <c r="F110">
        <v>87118</v>
      </c>
      <c r="G110">
        <v>83109</v>
      </c>
      <c r="H110">
        <v>2333</v>
      </c>
      <c r="I110">
        <v>27909</v>
      </c>
      <c r="J110">
        <v>14506</v>
      </c>
      <c r="K110">
        <v>4242</v>
      </c>
      <c r="L110">
        <v>2042</v>
      </c>
      <c r="M110">
        <v>5029</v>
      </c>
      <c r="N110">
        <v>8434</v>
      </c>
      <c r="O110">
        <v>7744</v>
      </c>
      <c r="P110">
        <v>9619</v>
      </c>
      <c r="Q110">
        <v>1865</v>
      </c>
      <c r="R110">
        <v>554</v>
      </c>
      <c r="S110">
        <v>6469</v>
      </c>
      <c r="T110" s="28">
        <v>12469</v>
      </c>
      <c r="U110" s="40">
        <v>5730</v>
      </c>
      <c r="V110" s="39">
        <v>10385</v>
      </c>
      <c r="W110" s="39">
        <v>16754</v>
      </c>
      <c r="X110" s="39">
        <v>6321</v>
      </c>
      <c r="Y110" s="40">
        <v>5878</v>
      </c>
      <c r="Z110" s="40">
        <v>36318</v>
      </c>
      <c r="AA110" s="40">
        <v>2316</v>
      </c>
      <c r="AB110" s="39">
        <v>5316</v>
      </c>
      <c r="AC110" s="39">
        <v>26043</v>
      </c>
      <c r="AD110" s="35">
        <v>191</v>
      </c>
      <c r="AE110" s="40">
        <v>8546</v>
      </c>
      <c r="AF110" s="40">
        <v>7991</v>
      </c>
      <c r="AG110" s="40"/>
      <c r="AH110" s="39"/>
      <c r="AI110" s="39"/>
    </row>
    <row r="111" spans="1:850" ht="18.75">
      <c r="A111" s="22">
        <v>42028</v>
      </c>
      <c r="B111">
        <v>46095</v>
      </c>
      <c r="C111">
        <v>142718</v>
      </c>
      <c r="D111">
        <v>2033</v>
      </c>
      <c r="E111">
        <v>18749</v>
      </c>
      <c r="F111">
        <v>87629</v>
      </c>
      <c r="G111">
        <v>86564</v>
      </c>
      <c r="H111">
        <v>2397</v>
      </c>
      <c r="I111">
        <v>29660</v>
      </c>
      <c r="J111">
        <v>16474</v>
      </c>
      <c r="K111">
        <v>4560</v>
      </c>
      <c r="L111">
        <v>2128</v>
      </c>
      <c r="M111">
        <v>5202</v>
      </c>
      <c r="N111">
        <v>8884</v>
      </c>
      <c r="O111">
        <v>8874</v>
      </c>
      <c r="P111">
        <v>11652</v>
      </c>
      <c r="Q111">
        <v>2312</v>
      </c>
      <c r="R111">
        <v>518</v>
      </c>
      <c r="S111">
        <v>7155</v>
      </c>
      <c r="T111" s="28">
        <v>12574</v>
      </c>
      <c r="U111" s="40">
        <v>7345</v>
      </c>
      <c r="V111" s="39">
        <v>11723</v>
      </c>
      <c r="W111" s="39">
        <v>20738</v>
      </c>
      <c r="X111" s="39">
        <v>5730</v>
      </c>
      <c r="Y111" s="40">
        <v>5912</v>
      </c>
      <c r="Z111" s="39"/>
      <c r="AA111" s="40">
        <v>2931</v>
      </c>
      <c r="AB111" s="39">
        <v>5162</v>
      </c>
      <c r="AC111" s="39">
        <v>26657</v>
      </c>
      <c r="AD111" s="35">
        <v>199</v>
      </c>
      <c r="AE111" s="40">
        <v>9431</v>
      </c>
      <c r="AF111" s="40">
        <v>8724</v>
      </c>
      <c r="AG111" s="40"/>
      <c r="AH111" s="39"/>
      <c r="AI111" s="39"/>
    </row>
    <row r="112" spans="1:850" ht="18.75">
      <c r="A112" s="22">
        <v>42027</v>
      </c>
      <c r="B112">
        <v>50568</v>
      </c>
      <c r="C112">
        <v>142557</v>
      </c>
      <c r="D112">
        <v>2272</v>
      </c>
      <c r="E112">
        <v>17442</v>
      </c>
      <c r="F112">
        <v>78487</v>
      </c>
      <c r="G112">
        <v>74402</v>
      </c>
      <c r="H112">
        <v>2964</v>
      </c>
      <c r="I112">
        <v>34070</v>
      </c>
      <c r="J112">
        <v>16199</v>
      </c>
      <c r="K112">
        <v>6967</v>
      </c>
      <c r="L112">
        <v>3100</v>
      </c>
      <c r="M112">
        <v>5453</v>
      </c>
      <c r="N112">
        <v>9956</v>
      </c>
      <c r="O112">
        <v>8415</v>
      </c>
      <c r="P112">
        <v>14673</v>
      </c>
      <c r="Q112">
        <v>4896</v>
      </c>
      <c r="R112">
        <v>665</v>
      </c>
      <c r="S112">
        <v>11920</v>
      </c>
      <c r="T112" s="28">
        <v>12823</v>
      </c>
      <c r="U112" s="40">
        <v>11276</v>
      </c>
      <c r="V112" s="39">
        <v>9412</v>
      </c>
      <c r="W112" s="39">
        <v>18916</v>
      </c>
      <c r="X112" s="39">
        <v>5905</v>
      </c>
      <c r="Y112" s="40">
        <v>6108</v>
      </c>
      <c r="Z112" s="39"/>
      <c r="AA112" s="40">
        <v>4700</v>
      </c>
      <c r="AB112" s="39">
        <v>5171</v>
      </c>
      <c r="AC112" s="39">
        <v>23377</v>
      </c>
      <c r="AD112" s="35">
        <v>516</v>
      </c>
      <c r="AE112" s="40">
        <v>7313</v>
      </c>
      <c r="AF112" s="40">
        <v>7056</v>
      </c>
      <c r="AG112" s="40"/>
      <c r="AH112" s="39"/>
      <c r="AI112" s="39"/>
    </row>
    <row r="113" spans="1:35" ht="18.75">
      <c r="A113" s="22">
        <v>42026</v>
      </c>
      <c r="B113">
        <v>51925</v>
      </c>
      <c r="C113">
        <v>144935</v>
      </c>
      <c r="D113">
        <v>2542</v>
      </c>
      <c r="E113">
        <v>18477</v>
      </c>
      <c r="F113">
        <v>76212</v>
      </c>
      <c r="G113">
        <v>75608</v>
      </c>
      <c r="H113">
        <v>2846</v>
      </c>
      <c r="I113">
        <v>35199</v>
      </c>
      <c r="J113">
        <v>17252</v>
      </c>
      <c r="K113">
        <v>6992</v>
      </c>
      <c r="L113">
        <v>3121</v>
      </c>
      <c r="M113">
        <v>5586</v>
      </c>
      <c r="N113">
        <v>15327</v>
      </c>
      <c r="O113">
        <v>8869</v>
      </c>
      <c r="P113">
        <v>14012</v>
      </c>
      <c r="Q113">
        <v>3406</v>
      </c>
      <c r="R113">
        <v>665</v>
      </c>
      <c r="S113">
        <v>12939</v>
      </c>
      <c r="T113" s="28">
        <v>13638</v>
      </c>
      <c r="U113" s="40">
        <v>11166</v>
      </c>
      <c r="V113" s="39">
        <v>10446</v>
      </c>
      <c r="W113" s="39">
        <v>11724</v>
      </c>
      <c r="X113" s="39">
        <v>5318</v>
      </c>
      <c r="Y113" s="40">
        <v>4579</v>
      </c>
      <c r="Z113" s="39"/>
      <c r="AA113" s="40">
        <v>4599</v>
      </c>
      <c r="AB113" s="39">
        <v>4981</v>
      </c>
      <c r="AC113" s="39">
        <v>23012</v>
      </c>
      <c r="AD113" s="35">
        <v>600</v>
      </c>
      <c r="AE113" s="40">
        <v>6279</v>
      </c>
      <c r="AF113" s="40">
        <v>6906</v>
      </c>
      <c r="AG113" s="40"/>
      <c r="AH113" s="39"/>
      <c r="AI113" s="39"/>
    </row>
    <row r="114" spans="1:35" ht="18.75">
      <c r="A114" s="22">
        <v>42025</v>
      </c>
      <c r="B114">
        <v>51702</v>
      </c>
      <c r="C114">
        <v>134615</v>
      </c>
      <c r="D114">
        <v>2694</v>
      </c>
      <c r="E114">
        <v>19146</v>
      </c>
      <c r="F114">
        <v>72699</v>
      </c>
      <c r="G114">
        <v>70024</v>
      </c>
      <c r="H114">
        <v>2994</v>
      </c>
      <c r="I114">
        <v>34787</v>
      </c>
      <c r="J114">
        <v>16759</v>
      </c>
      <c r="K114">
        <v>7379</v>
      </c>
      <c r="L114">
        <v>3178</v>
      </c>
      <c r="M114">
        <v>5122</v>
      </c>
      <c r="N114">
        <v>8903</v>
      </c>
      <c r="O114">
        <v>7818</v>
      </c>
      <c r="P114">
        <v>13111</v>
      </c>
      <c r="Q114">
        <v>3357</v>
      </c>
      <c r="R114">
        <v>685</v>
      </c>
      <c r="S114">
        <v>13830</v>
      </c>
      <c r="T114" s="28">
        <v>13313</v>
      </c>
      <c r="U114" s="40">
        <v>10704</v>
      </c>
      <c r="V114" s="39">
        <v>10467</v>
      </c>
      <c r="W114" s="39">
        <v>11645</v>
      </c>
      <c r="X114" s="39">
        <v>5502</v>
      </c>
      <c r="Y114" s="40">
        <v>4161</v>
      </c>
      <c r="Z114" s="39"/>
      <c r="AA114" s="40">
        <v>4632</v>
      </c>
      <c r="AB114" s="39">
        <v>4976</v>
      </c>
      <c r="AC114" s="39">
        <v>23257</v>
      </c>
      <c r="AD114" s="35">
        <v>594</v>
      </c>
      <c r="AE114" s="40">
        <v>6384</v>
      </c>
      <c r="AF114" s="40">
        <v>6988</v>
      </c>
      <c r="AG114" s="40"/>
      <c r="AH114" s="39"/>
      <c r="AI114" s="39"/>
    </row>
    <row r="115" spans="1:35" ht="18.75">
      <c r="A115" s="22">
        <v>42024</v>
      </c>
      <c r="B115">
        <v>51182</v>
      </c>
      <c r="C115">
        <v>137092</v>
      </c>
      <c r="D115">
        <v>2692</v>
      </c>
      <c r="E115">
        <v>17105</v>
      </c>
      <c r="F115">
        <v>73999</v>
      </c>
      <c r="G115">
        <v>68211</v>
      </c>
      <c r="H115">
        <v>3076</v>
      </c>
      <c r="I115">
        <v>37207</v>
      </c>
      <c r="J115">
        <v>16839</v>
      </c>
      <c r="K115">
        <v>7240</v>
      </c>
      <c r="L115">
        <v>3197</v>
      </c>
      <c r="M115">
        <v>4949</v>
      </c>
      <c r="N115">
        <v>8652</v>
      </c>
      <c r="O115">
        <v>8190</v>
      </c>
      <c r="P115">
        <v>12682</v>
      </c>
      <c r="Q115">
        <v>3019</v>
      </c>
      <c r="R115">
        <v>769</v>
      </c>
      <c r="S115">
        <v>14164</v>
      </c>
      <c r="T115" s="28">
        <v>13058</v>
      </c>
      <c r="U115" s="40">
        <v>9990</v>
      </c>
      <c r="V115" s="39">
        <v>12215</v>
      </c>
      <c r="W115" s="39">
        <v>11424</v>
      </c>
      <c r="X115" s="39">
        <v>5549</v>
      </c>
      <c r="Y115" s="40">
        <v>4168</v>
      </c>
      <c r="Z115" s="39"/>
      <c r="AA115" s="40">
        <v>5116</v>
      </c>
      <c r="AB115" s="39">
        <v>5515</v>
      </c>
      <c r="AC115" s="39">
        <v>23280</v>
      </c>
      <c r="AD115" s="35">
        <v>858</v>
      </c>
      <c r="AE115" s="40">
        <v>6118</v>
      </c>
      <c r="AF115" s="40">
        <v>6701</v>
      </c>
      <c r="AG115" s="40"/>
      <c r="AH115" s="39"/>
      <c r="AI115" s="39"/>
    </row>
    <row r="116" spans="1:35" ht="18.75">
      <c r="A116" s="22">
        <v>42023</v>
      </c>
      <c r="B116">
        <v>52647</v>
      </c>
      <c r="C116">
        <v>137067</v>
      </c>
      <c r="D116">
        <v>2635</v>
      </c>
      <c r="E116">
        <v>17677</v>
      </c>
      <c r="F116">
        <v>73980</v>
      </c>
      <c r="G116">
        <v>71466</v>
      </c>
      <c r="H116">
        <v>3237</v>
      </c>
      <c r="I116">
        <v>37247</v>
      </c>
      <c r="J116">
        <v>17098</v>
      </c>
      <c r="K116">
        <v>7438</v>
      </c>
      <c r="L116">
        <v>3317</v>
      </c>
      <c r="M116">
        <v>5359</v>
      </c>
      <c r="N116">
        <v>9275</v>
      </c>
      <c r="O116">
        <v>7738</v>
      </c>
      <c r="P116">
        <v>12230</v>
      </c>
      <c r="Q116">
        <v>2937</v>
      </c>
      <c r="R116">
        <v>746</v>
      </c>
      <c r="S116">
        <v>15175</v>
      </c>
      <c r="T116" s="28">
        <v>13431</v>
      </c>
      <c r="U116" s="40">
        <v>10147</v>
      </c>
      <c r="V116" s="39">
        <v>12000</v>
      </c>
      <c r="W116" s="39">
        <v>11909</v>
      </c>
      <c r="X116" s="39">
        <v>5572</v>
      </c>
      <c r="Y116" s="40">
        <v>3851</v>
      </c>
      <c r="Z116" s="39"/>
      <c r="AA116" s="40">
        <v>4970</v>
      </c>
      <c r="AB116" s="39">
        <v>8540</v>
      </c>
      <c r="AC116" s="39">
        <v>24054</v>
      </c>
      <c r="AD116" s="35">
        <v>1288</v>
      </c>
      <c r="AE116" s="40">
        <v>6431</v>
      </c>
      <c r="AF116" s="40">
        <v>6632</v>
      </c>
      <c r="AG116" s="40"/>
      <c r="AH116" s="39"/>
      <c r="AI116" s="39"/>
    </row>
    <row r="117" spans="1:35" ht="18.75">
      <c r="A117" s="22">
        <v>42022</v>
      </c>
      <c r="B117">
        <v>39964</v>
      </c>
      <c r="C117">
        <v>129790</v>
      </c>
      <c r="D117">
        <v>1719</v>
      </c>
      <c r="E117">
        <v>17160</v>
      </c>
      <c r="F117">
        <v>88369</v>
      </c>
      <c r="G117">
        <v>83132</v>
      </c>
      <c r="H117">
        <v>2365</v>
      </c>
      <c r="I117">
        <v>28583</v>
      </c>
      <c r="J117">
        <v>14327</v>
      </c>
      <c r="K117">
        <v>3781</v>
      </c>
      <c r="L117">
        <v>1888</v>
      </c>
      <c r="M117">
        <v>5688</v>
      </c>
      <c r="N117">
        <v>11441</v>
      </c>
      <c r="O117">
        <v>8990</v>
      </c>
      <c r="P117">
        <v>10643</v>
      </c>
      <c r="Q117">
        <v>1691</v>
      </c>
      <c r="R117">
        <v>554</v>
      </c>
      <c r="S117">
        <v>6689</v>
      </c>
      <c r="T117" s="28">
        <v>13611</v>
      </c>
      <c r="U117" s="40">
        <v>6038</v>
      </c>
      <c r="V117" s="39">
        <v>11683</v>
      </c>
      <c r="W117" s="39">
        <v>17903</v>
      </c>
      <c r="X117" s="39">
        <v>5986</v>
      </c>
      <c r="Y117" s="40">
        <v>3687</v>
      </c>
      <c r="Z117" s="39"/>
      <c r="AA117" s="40">
        <v>2397</v>
      </c>
      <c r="AB117" s="39">
        <v>5204</v>
      </c>
      <c r="AC117" s="39">
        <v>26964</v>
      </c>
      <c r="AD117" s="35">
        <v>134</v>
      </c>
      <c r="AE117" s="40">
        <v>8352</v>
      </c>
      <c r="AF117" s="40">
        <v>8095</v>
      </c>
      <c r="AG117" s="40"/>
      <c r="AH117" s="39"/>
      <c r="AI117" s="39"/>
    </row>
    <row r="118" spans="1:35" ht="18.75">
      <c r="A118" s="22">
        <v>42021</v>
      </c>
      <c r="B118">
        <v>41425</v>
      </c>
      <c r="C118">
        <v>131538</v>
      </c>
      <c r="D118">
        <v>1713</v>
      </c>
      <c r="E118">
        <v>17326</v>
      </c>
      <c r="F118">
        <v>92235</v>
      </c>
      <c r="G118">
        <v>90383</v>
      </c>
      <c r="H118">
        <v>2418</v>
      </c>
      <c r="I118">
        <v>30166</v>
      </c>
      <c r="J118">
        <v>15431</v>
      </c>
      <c r="K118">
        <v>4007</v>
      </c>
      <c r="L118">
        <v>2152</v>
      </c>
      <c r="M118">
        <v>5359</v>
      </c>
      <c r="N118">
        <v>9405</v>
      </c>
      <c r="O118">
        <v>8903</v>
      </c>
      <c r="P118">
        <v>12509</v>
      </c>
      <c r="Q118">
        <v>2023</v>
      </c>
      <c r="R118">
        <v>494</v>
      </c>
      <c r="S118">
        <v>7905</v>
      </c>
      <c r="T118" s="28">
        <v>12701</v>
      </c>
      <c r="U118" s="40">
        <v>7041</v>
      </c>
      <c r="V118" s="39">
        <v>11128</v>
      </c>
      <c r="W118" s="39">
        <v>20624</v>
      </c>
      <c r="X118" s="39">
        <v>6349</v>
      </c>
      <c r="Y118" s="40">
        <v>3636</v>
      </c>
      <c r="Z118" s="39"/>
      <c r="AA118" s="40">
        <v>2466</v>
      </c>
      <c r="AB118" s="39">
        <v>5361</v>
      </c>
      <c r="AC118" s="39">
        <v>28661</v>
      </c>
      <c r="AD118" s="35">
        <v>114</v>
      </c>
      <c r="AE118" s="40">
        <v>9532</v>
      </c>
      <c r="AF118" s="40">
        <v>8692</v>
      </c>
      <c r="AG118" s="40"/>
      <c r="AH118" s="39"/>
      <c r="AI118" s="39"/>
    </row>
    <row r="119" spans="1:35" ht="18.75">
      <c r="A119" s="22">
        <v>42020</v>
      </c>
      <c r="B119">
        <v>45818</v>
      </c>
      <c r="C119">
        <v>131096</v>
      </c>
      <c r="D119">
        <v>2306</v>
      </c>
      <c r="E119">
        <v>17094</v>
      </c>
      <c r="F119">
        <v>83258</v>
      </c>
      <c r="G119">
        <v>76195</v>
      </c>
      <c r="H119">
        <v>3070</v>
      </c>
      <c r="I119">
        <v>34857</v>
      </c>
      <c r="J119">
        <v>16528</v>
      </c>
      <c r="K119">
        <v>6750</v>
      </c>
      <c r="L119">
        <v>3224</v>
      </c>
      <c r="M119">
        <v>5690</v>
      </c>
      <c r="N119">
        <v>12293</v>
      </c>
      <c r="O119">
        <v>9460</v>
      </c>
      <c r="P119">
        <v>14375</v>
      </c>
      <c r="Q119">
        <v>3285</v>
      </c>
      <c r="R119">
        <v>704</v>
      </c>
      <c r="S119">
        <v>12465</v>
      </c>
      <c r="T119" s="28">
        <v>12066</v>
      </c>
      <c r="U119" s="40">
        <v>10862</v>
      </c>
      <c r="V119" s="39">
        <v>9574</v>
      </c>
      <c r="W119" s="39">
        <v>15650</v>
      </c>
      <c r="X119" s="39">
        <v>5905</v>
      </c>
      <c r="Y119" s="40">
        <v>3877</v>
      </c>
      <c r="Z119" s="39"/>
      <c r="AA119" s="40">
        <v>4408</v>
      </c>
      <c r="AB119" s="39">
        <v>5511</v>
      </c>
      <c r="AC119" s="39">
        <v>24143</v>
      </c>
      <c r="AD119" s="35">
        <v>497</v>
      </c>
      <c r="AE119" s="40">
        <v>7128</v>
      </c>
      <c r="AF119" s="40">
        <v>7719</v>
      </c>
      <c r="AG119" s="40"/>
      <c r="AH119" s="39"/>
      <c r="AI119" s="39"/>
    </row>
    <row r="120" spans="1:35" ht="18.75">
      <c r="A120" s="22">
        <v>42019</v>
      </c>
      <c r="B120">
        <v>46080</v>
      </c>
      <c r="C120">
        <v>125297</v>
      </c>
      <c r="D120">
        <v>2348</v>
      </c>
      <c r="E120">
        <v>16598</v>
      </c>
      <c r="F120">
        <v>76571</v>
      </c>
      <c r="G120">
        <v>67795</v>
      </c>
      <c r="H120">
        <v>3161</v>
      </c>
      <c r="I120">
        <v>36172</v>
      </c>
      <c r="J120">
        <v>16343</v>
      </c>
      <c r="K120">
        <v>6786</v>
      </c>
      <c r="L120">
        <v>3218</v>
      </c>
      <c r="M120">
        <v>5093</v>
      </c>
      <c r="N120">
        <v>9454</v>
      </c>
      <c r="O120">
        <v>7930</v>
      </c>
      <c r="P120">
        <v>13013</v>
      </c>
      <c r="Q120">
        <v>3024</v>
      </c>
      <c r="R120">
        <v>748</v>
      </c>
      <c r="S120">
        <v>13987</v>
      </c>
      <c r="T120" s="28">
        <v>13474</v>
      </c>
      <c r="U120" s="40">
        <v>11664</v>
      </c>
      <c r="V120" s="39">
        <v>9891</v>
      </c>
      <c r="W120" s="39">
        <v>12536</v>
      </c>
      <c r="X120" s="39">
        <v>7693</v>
      </c>
      <c r="Y120" s="40">
        <v>4100</v>
      </c>
      <c r="Z120" s="39"/>
      <c r="AA120" s="40">
        <v>4611</v>
      </c>
      <c r="AB120" s="39">
        <v>5834</v>
      </c>
      <c r="AC120" s="39">
        <v>22499</v>
      </c>
      <c r="AD120" s="35">
        <v>425</v>
      </c>
      <c r="AE120" s="40">
        <v>6078</v>
      </c>
      <c r="AF120" s="40">
        <v>7149</v>
      </c>
      <c r="AG120" s="40"/>
      <c r="AH120" s="39"/>
      <c r="AI120" s="39"/>
    </row>
    <row r="121" spans="1:35" ht="18.75">
      <c r="A121" s="22">
        <v>42018</v>
      </c>
      <c r="B121">
        <v>42541</v>
      </c>
      <c r="C121">
        <v>113450</v>
      </c>
      <c r="D121">
        <v>2306</v>
      </c>
      <c r="E121">
        <v>16326</v>
      </c>
      <c r="F121">
        <v>68901</v>
      </c>
      <c r="G121">
        <v>63444</v>
      </c>
      <c r="H121">
        <v>3059</v>
      </c>
      <c r="I121">
        <v>34825</v>
      </c>
      <c r="J121">
        <v>14920</v>
      </c>
      <c r="K121">
        <v>6218</v>
      </c>
      <c r="L121">
        <v>3104</v>
      </c>
      <c r="M121">
        <v>5527</v>
      </c>
      <c r="N121">
        <v>11996</v>
      </c>
      <c r="O121">
        <v>8213</v>
      </c>
      <c r="P121">
        <v>11270</v>
      </c>
      <c r="Q121">
        <v>2644</v>
      </c>
      <c r="R121">
        <v>585</v>
      </c>
      <c r="S121">
        <v>13541</v>
      </c>
      <c r="T121" s="28">
        <v>12969</v>
      </c>
      <c r="U121" s="40">
        <v>9980</v>
      </c>
      <c r="V121" s="39">
        <v>9988</v>
      </c>
      <c r="W121" s="39">
        <v>10830</v>
      </c>
      <c r="X121" s="39">
        <v>5169</v>
      </c>
      <c r="Y121" s="40">
        <v>4271</v>
      </c>
      <c r="Z121" s="39"/>
      <c r="AA121" s="40">
        <v>4033</v>
      </c>
      <c r="AB121" s="39">
        <v>4459</v>
      </c>
      <c r="AC121" s="39">
        <v>21428</v>
      </c>
      <c r="AD121" s="35">
        <v>446</v>
      </c>
      <c r="AE121" s="40">
        <v>5796</v>
      </c>
      <c r="AF121" s="40">
        <v>6515</v>
      </c>
      <c r="AG121" s="40"/>
      <c r="AH121" s="39"/>
      <c r="AI121" s="39"/>
    </row>
    <row r="122" spans="1:35" ht="18.75">
      <c r="A122" s="22">
        <v>42017</v>
      </c>
      <c r="B122">
        <v>45267</v>
      </c>
      <c r="C122">
        <v>116192</v>
      </c>
      <c r="D122">
        <v>2192</v>
      </c>
      <c r="E122">
        <v>15880</v>
      </c>
      <c r="F122">
        <v>69410</v>
      </c>
      <c r="G122">
        <v>60621</v>
      </c>
      <c r="H122">
        <v>3057</v>
      </c>
      <c r="I122">
        <v>34220</v>
      </c>
      <c r="J122">
        <v>15361</v>
      </c>
      <c r="K122">
        <v>6509</v>
      </c>
      <c r="L122">
        <v>3066</v>
      </c>
      <c r="M122">
        <v>4757</v>
      </c>
      <c r="N122">
        <v>8686</v>
      </c>
      <c r="O122">
        <v>7508</v>
      </c>
      <c r="P122">
        <v>11261</v>
      </c>
      <c r="Q122">
        <v>2644</v>
      </c>
      <c r="R122">
        <v>661</v>
      </c>
      <c r="S122">
        <v>14383</v>
      </c>
      <c r="T122" s="28">
        <v>12849</v>
      </c>
      <c r="U122" s="40">
        <v>9655</v>
      </c>
      <c r="V122" s="39">
        <v>10351</v>
      </c>
      <c r="W122" s="39">
        <v>11303</v>
      </c>
      <c r="X122" s="39">
        <v>5306</v>
      </c>
      <c r="Y122" s="40">
        <v>4816</v>
      </c>
      <c r="Z122" s="39"/>
      <c r="AA122" s="40">
        <v>4387</v>
      </c>
      <c r="AB122" s="39">
        <v>4807</v>
      </c>
      <c r="AC122" s="39">
        <v>54391</v>
      </c>
      <c r="AD122" s="35">
        <v>402</v>
      </c>
      <c r="AE122" s="40">
        <v>5901</v>
      </c>
      <c r="AF122" s="40">
        <v>6551</v>
      </c>
      <c r="AG122" s="40"/>
      <c r="AH122" s="39"/>
      <c r="AI122" s="39"/>
    </row>
    <row r="123" spans="1:35" ht="18.75">
      <c r="A123" s="22">
        <v>42016</v>
      </c>
      <c r="B123">
        <v>49333</v>
      </c>
      <c r="C123">
        <v>127385</v>
      </c>
      <c r="D123">
        <v>2247</v>
      </c>
      <c r="E123">
        <v>17014</v>
      </c>
      <c r="F123">
        <v>69944</v>
      </c>
      <c r="G123">
        <v>60720</v>
      </c>
      <c r="H123">
        <v>3081</v>
      </c>
      <c r="I123">
        <v>37853</v>
      </c>
      <c r="J123">
        <v>16189</v>
      </c>
      <c r="K123">
        <v>6841</v>
      </c>
      <c r="L123">
        <v>3543</v>
      </c>
      <c r="M123">
        <v>4727</v>
      </c>
      <c r="N123">
        <v>8835</v>
      </c>
      <c r="O123">
        <v>7451</v>
      </c>
      <c r="P123">
        <v>10949</v>
      </c>
      <c r="Q123">
        <v>2661</v>
      </c>
      <c r="R123">
        <v>695</v>
      </c>
      <c r="S123">
        <v>14996</v>
      </c>
      <c r="T123" s="28">
        <v>12802</v>
      </c>
      <c r="U123" s="40">
        <v>9743</v>
      </c>
      <c r="V123" s="39">
        <v>9834</v>
      </c>
      <c r="W123" s="39">
        <v>14365</v>
      </c>
      <c r="X123" s="39">
        <v>5468</v>
      </c>
      <c r="Y123" s="40">
        <v>4934</v>
      </c>
      <c r="Z123" s="39"/>
      <c r="AA123" s="40">
        <v>4784</v>
      </c>
      <c r="AB123" s="39">
        <v>7172</v>
      </c>
      <c r="AC123" s="39">
        <v>52189</v>
      </c>
      <c r="AD123" s="35">
        <v>655</v>
      </c>
      <c r="AE123" s="40">
        <v>5549</v>
      </c>
      <c r="AF123" s="40">
        <v>6822</v>
      </c>
      <c r="AG123" s="40"/>
      <c r="AH123" s="39"/>
      <c r="AI123" s="39"/>
    </row>
    <row r="124" spans="1:35" ht="18.75">
      <c r="A124" s="22">
        <v>42015</v>
      </c>
      <c r="B124">
        <v>38499</v>
      </c>
      <c r="C124">
        <v>117665</v>
      </c>
      <c r="D124">
        <v>1618</v>
      </c>
      <c r="E124">
        <v>16273</v>
      </c>
      <c r="F124">
        <v>81004</v>
      </c>
      <c r="G124">
        <v>71994</v>
      </c>
      <c r="H124">
        <v>2432</v>
      </c>
      <c r="I124">
        <v>29073</v>
      </c>
      <c r="J124">
        <v>12935</v>
      </c>
      <c r="K124">
        <v>3528</v>
      </c>
      <c r="L124">
        <v>2029</v>
      </c>
      <c r="M124">
        <v>4582</v>
      </c>
      <c r="N124">
        <v>7816</v>
      </c>
      <c r="O124">
        <v>7153</v>
      </c>
      <c r="P124">
        <v>9790</v>
      </c>
      <c r="Q124">
        <v>1641</v>
      </c>
      <c r="R124">
        <v>528</v>
      </c>
      <c r="S124">
        <v>7400</v>
      </c>
      <c r="U124" s="40">
        <v>5318</v>
      </c>
      <c r="V124" s="39">
        <v>11289</v>
      </c>
      <c r="W124" s="39"/>
      <c r="X124" s="39">
        <v>5762</v>
      </c>
      <c r="Y124" s="40">
        <v>3794</v>
      </c>
      <c r="Z124" s="39"/>
      <c r="AA124" s="39">
        <v>2329</v>
      </c>
      <c r="AB124" s="39">
        <v>4869</v>
      </c>
      <c r="AC124" s="39">
        <v>53287</v>
      </c>
      <c r="AD124" s="35">
        <v>191</v>
      </c>
      <c r="AE124" s="40">
        <v>7525</v>
      </c>
      <c r="AF124" s="40">
        <v>7499</v>
      </c>
      <c r="AG124" s="40"/>
      <c r="AH124" s="39"/>
      <c r="AI124" s="39"/>
    </row>
    <row r="125" spans="1:35" ht="18.75">
      <c r="A125" s="22">
        <v>42014</v>
      </c>
      <c r="B125">
        <v>39839</v>
      </c>
      <c r="C125">
        <v>120080</v>
      </c>
      <c r="D125">
        <v>1554</v>
      </c>
      <c r="E125">
        <v>15243</v>
      </c>
      <c r="F125">
        <v>86229</v>
      </c>
      <c r="G125">
        <v>77611</v>
      </c>
      <c r="H125">
        <v>2570</v>
      </c>
      <c r="I125">
        <v>29936</v>
      </c>
      <c r="J125">
        <v>13586</v>
      </c>
      <c r="K125">
        <v>3931</v>
      </c>
      <c r="L125">
        <v>2059</v>
      </c>
      <c r="M125">
        <v>4609</v>
      </c>
      <c r="N125">
        <v>9745</v>
      </c>
      <c r="O125">
        <v>7742</v>
      </c>
      <c r="P125">
        <v>10432</v>
      </c>
      <c r="Q125">
        <v>2012</v>
      </c>
      <c r="R125">
        <v>522</v>
      </c>
      <c r="S125">
        <v>7543</v>
      </c>
      <c r="U125" s="40">
        <v>6748</v>
      </c>
      <c r="V125" s="39">
        <v>10396</v>
      </c>
      <c r="W125" s="39"/>
      <c r="X125" s="39">
        <v>5245</v>
      </c>
      <c r="Y125" s="40">
        <v>3311</v>
      </c>
      <c r="Z125" s="39"/>
      <c r="AA125" s="40">
        <v>2751</v>
      </c>
      <c r="AB125" s="39">
        <v>4563</v>
      </c>
      <c r="AC125" s="39">
        <v>52540</v>
      </c>
      <c r="AD125" s="35">
        <v>180</v>
      </c>
      <c r="AE125" s="40">
        <v>8854</v>
      </c>
      <c r="AF125" s="40">
        <v>7742</v>
      </c>
      <c r="AG125" s="40"/>
      <c r="AH125" s="39"/>
      <c r="AI125" s="39"/>
    </row>
    <row r="126" spans="1:35" ht="18.75">
      <c r="A126" s="22">
        <v>42013</v>
      </c>
      <c r="B126">
        <v>44524</v>
      </c>
      <c r="C126">
        <v>122922</v>
      </c>
      <c r="D126">
        <v>1941</v>
      </c>
      <c r="E126">
        <v>15809</v>
      </c>
      <c r="F126">
        <v>85604</v>
      </c>
      <c r="G126">
        <v>66327</v>
      </c>
      <c r="H126">
        <v>3136</v>
      </c>
      <c r="I126">
        <v>35009</v>
      </c>
      <c r="J126">
        <v>15475</v>
      </c>
      <c r="K126">
        <v>6528</v>
      </c>
      <c r="L126">
        <v>3197</v>
      </c>
      <c r="M126">
        <v>5255</v>
      </c>
      <c r="N126">
        <v>9125</v>
      </c>
      <c r="O126">
        <v>8236</v>
      </c>
      <c r="P126">
        <v>13320</v>
      </c>
      <c r="Q126">
        <v>3461</v>
      </c>
      <c r="R126">
        <v>714</v>
      </c>
      <c r="S126">
        <v>13094</v>
      </c>
      <c r="U126" s="40">
        <v>10364</v>
      </c>
      <c r="V126" s="39"/>
      <c r="W126" s="39"/>
      <c r="X126" s="39">
        <v>5107</v>
      </c>
      <c r="Y126" s="40">
        <v>3562</v>
      </c>
      <c r="Z126" s="39"/>
      <c r="AA126" s="40">
        <v>4246</v>
      </c>
      <c r="AB126" s="39">
        <v>4951</v>
      </c>
      <c r="AC126" s="39">
        <v>40304</v>
      </c>
      <c r="AD126" s="35">
        <v>617</v>
      </c>
      <c r="AE126" s="40">
        <v>6429</v>
      </c>
      <c r="AF126" s="40">
        <v>7284</v>
      </c>
      <c r="AG126" s="40"/>
      <c r="AH126" s="39"/>
      <c r="AI126" s="39"/>
    </row>
    <row r="127" spans="1:35" ht="18.75">
      <c r="A127" s="22">
        <v>42012</v>
      </c>
      <c r="B127">
        <v>44798</v>
      </c>
      <c r="C127">
        <v>122287</v>
      </c>
      <c r="D127">
        <v>2074</v>
      </c>
      <c r="E127">
        <v>15830</v>
      </c>
      <c r="F127">
        <v>69918</v>
      </c>
      <c r="G127">
        <v>59181</v>
      </c>
      <c r="H127">
        <v>3161</v>
      </c>
      <c r="I127">
        <v>37165</v>
      </c>
      <c r="J127">
        <v>15403</v>
      </c>
      <c r="K127">
        <v>6992</v>
      </c>
      <c r="L127">
        <v>3247</v>
      </c>
      <c r="M127">
        <v>4854</v>
      </c>
      <c r="N127">
        <v>10060</v>
      </c>
      <c r="O127">
        <v>7527</v>
      </c>
      <c r="P127">
        <v>13104</v>
      </c>
      <c r="Q127">
        <v>3059</v>
      </c>
      <c r="R127">
        <v>760</v>
      </c>
      <c r="S127">
        <v>14147</v>
      </c>
      <c r="U127" s="40">
        <v>10961</v>
      </c>
      <c r="V127" s="39"/>
      <c r="W127" s="39"/>
      <c r="X127" s="39">
        <v>5177</v>
      </c>
      <c r="Y127" s="40">
        <v>2547</v>
      </c>
      <c r="Z127" s="39"/>
      <c r="AA127" s="40">
        <v>4176</v>
      </c>
      <c r="AB127" s="39">
        <v>4742</v>
      </c>
      <c r="AC127" s="39">
        <v>23123</v>
      </c>
      <c r="AD127" s="35">
        <v>606</v>
      </c>
      <c r="AE127" s="40">
        <v>5447</v>
      </c>
      <c r="AF127" s="40">
        <v>6499</v>
      </c>
      <c r="AG127" s="40"/>
      <c r="AH127" s="39"/>
      <c r="AI127" s="39"/>
    </row>
    <row r="128" spans="1:35" ht="18.75">
      <c r="A128" s="22">
        <v>42011</v>
      </c>
      <c r="B128">
        <v>44150</v>
      </c>
      <c r="C128">
        <v>114321</v>
      </c>
      <c r="D128">
        <v>2181</v>
      </c>
      <c r="E128">
        <v>14829</v>
      </c>
      <c r="F128">
        <v>66317</v>
      </c>
      <c r="G128">
        <v>55407</v>
      </c>
      <c r="H128">
        <v>2893</v>
      </c>
      <c r="I128">
        <v>35575</v>
      </c>
      <c r="J128">
        <v>14029</v>
      </c>
      <c r="K128">
        <v>6585</v>
      </c>
      <c r="L128">
        <v>3311</v>
      </c>
      <c r="M128">
        <v>4328</v>
      </c>
      <c r="N128">
        <v>7930</v>
      </c>
      <c r="O128">
        <v>6412</v>
      </c>
      <c r="P128">
        <v>11215</v>
      </c>
      <c r="Q128">
        <v>2836</v>
      </c>
      <c r="R128">
        <v>708</v>
      </c>
      <c r="S128">
        <v>14010</v>
      </c>
      <c r="U128" s="40">
        <v>10005</v>
      </c>
      <c r="V128" s="39"/>
      <c r="W128" s="39"/>
      <c r="X128" s="39"/>
      <c r="Y128" s="40">
        <v>1972</v>
      </c>
      <c r="Z128" s="39"/>
      <c r="AA128" s="40">
        <v>3870</v>
      </c>
      <c r="AB128" s="39">
        <v>4560</v>
      </c>
      <c r="AC128" s="39"/>
      <c r="AD128" s="35">
        <v>554</v>
      </c>
      <c r="AE128" s="40">
        <v>5331</v>
      </c>
      <c r="AF128" s="40">
        <v>6049</v>
      </c>
      <c r="AG128" s="40"/>
      <c r="AH128" s="39"/>
      <c r="AI128" s="39"/>
    </row>
    <row r="129" spans="1:35" ht="18.75">
      <c r="A129" s="22">
        <v>42010</v>
      </c>
      <c r="B129">
        <v>46911</v>
      </c>
      <c r="C129">
        <v>118869</v>
      </c>
      <c r="D129">
        <v>2006</v>
      </c>
      <c r="E129">
        <v>16442</v>
      </c>
      <c r="F129">
        <v>66602</v>
      </c>
      <c r="G129">
        <v>56038</v>
      </c>
      <c r="H129">
        <v>2903</v>
      </c>
      <c r="I129">
        <v>36069</v>
      </c>
      <c r="J129">
        <v>15222</v>
      </c>
      <c r="K129">
        <v>6629</v>
      </c>
      <c r="L129">
        <v>3429</v>
      </c>
      <c r="M129">
        <v>4305</v>
      </c>
      <c r="N129">
        <v>9437</v>
      </c>
      <c r="O129">
        <v>6832</v>
      </c>
      <c r="P129">
        <v>11118</v>
      </c>
      <c r="Q129">
        <v>2983</v>
      </c>
      <c r="R129">
        <v>665</v>
      </c>
      <c r="S129">
        <v>14436</v>
      </c>
      <c r="U129" s="40">
        <v>10165</v>
      </c>
      <c r="V129" s="39"/>
      <c r="W129" s="39"/>
      <c r="X129" s="39"/>
      <c r="Y129" s="40">
        <v>2969</v>
      </c>
      <c r="Z129" s="39"/>
      <c r="AA129" s="40">
        <v>4256</v>
      </c>
      <c r="AB129" s="39">
        <v>4997</v>
      </c>
      <c r="AC129" s="39"/>
      <c r="AD129" s="35">
        <v>640</v>
      </c>
      <c r="AE129" s="39"/>
      <c r="AF129" s="40">
        <v>6118</v>
      </c>
      <c r="AG129" s="40"/>
      <c r="AH129" s="39"/>
      <c r="AI129" s="39"/>
    </row>
    <row r="130" spans="1:35" ht="18.75">
      <c r="A130" s="22">
        <v>42009</v>
      </c>
      <c r="B130">
        <v>53283</v>
      </c>
      <c r="C130">
        <v>122344</v>
      </c>
      <c r="D130">
        <v>2217</v>
      </c>
      <c r="E130">
        <v>15756</v>
      </c>
      <c r="F130">
        <v>70556</v>
      </c>
      <c r="G130">
        <v>62234</v>
      </c>
      <c r="H130">
        <v>3237</v>
      </c>
      <c r="I130">
        <v>39103</v>
      </c>
      <c r="J130">
        <v>16718</v>
      </c>
      <c r="K130">
        <v>7670</v>
      </c>
      <c r="L130">
        <v>3619</v>
      </c>
      <c r="M130">
        <v>4881</v>
      </c>
      <c r="N130">
        <v>10239</v>
      </c>
      <c r="O130">
        <v>7068</v>
      </c>
      <c r="P130">
        <v>11588</v>
      </c>
      <c r="Q130">
        <v>2762</v>
      </c>
      <c r="R130">
        <v>754</v>
      </c>
      <c r="S130">
        <v>15671</v>
      </c>
      <c r="U130" s="28"/>
      <c r="V130" s="39"/>
      <c r="W130" s="39"/>
      <c r="X130" s="39"/>
      <c r="Y130" s="39"/>
      <c r="Z130" s="39"/>
      <c r="AA130" s="40"/>
      <c r="AB130" s="39">
        <v>6990</v>
      </c>
      <c r="AC130" s="39"/>
      <c r="AD130" s="35">
        <v>611</v>
      </c>
      <c r="AE130" s="39"/>
      <c r="AF130" s="40">
        <v>6819</v>
      </c>
      <c r="AG130" s="40"/>
      <c r="AH130" s="39"/>
      <c r="AI130" s="39"/>
    </row>
    <row r="131" spans="1:35" ht="18.75">
      <c r="A131" s="22">
        <v>42008</v>
      </c>
      <c r="B131">
        <v>53502</v>
      </c>
      <c r="C131">
        <v>125487</v>
      </c>
      <c r="D131">
        <v>2242</v>
      </c>
      <c r="E131">
        <v>15842</v>
      </c>
      <c r="F131">
        <v>72086</v>
      </c>
      <c r="G131">
        <v>64060</v>
      </c>
      <c r="H131">
        <v>3112</v>
      </c>
      <c r="I131">
        <v>38967</v>
      </c>
      <c r="J131">
        <v>16670</v>
      </c>
      <c r="K131">
        <v>7166</v>
      </c>
      <c r="L131">
        <v>3665</v>
      </c>
      <c r="M131">
        <v>4845</v>
      </c>
      <c r="N131">
        <v>8506</v>
      </c>
      <c r="O131">
        <v>6997</v>
      </c>
      <c r="P131">
        <v>11992</v>
      </c>
      <c r="Q131">
        <v>2903</v>
      </c>
      <c r="R131">
        <v>784</v>
      </c>
      <c r="S131">
        <v>15420</v>
      </c>
      <c r="U131" s="28"/>
      <c r="V131" s="39"/>
      <c r="W131" s="39"/>
      <c r="X131" s="39"/>
      <c r="Y131" s="39"/>
      <c r="Z131" s="39"/>
      <c r="AA131" s="40"/>
      <c r="AB131" s="39"/>
      <c r="AC131" s="39"/>
      <c r="AD131" s="35">
        <v>465</v>
      </c>
      <c r="AE131" s="39"/>
      <c r="AF131" s="40">
        <v>6275</v>
      </c>
      <c r="AG131" s="40"/>
      <c r="AH131" s="39"/>
      <c r="AI131" s="39"/>
    </row>
    <row r="132" spans="1:35" ht="18.75">
      <c r="A132" s="22">
        <v>42007</v>
      </c>
      <c r="B132">
        <v>40831</v>
      </c>
      <c r="C132">
        <v>98269</v>
      </c>
      <c r="D132">
        <v>1240</v>
      </c>
      <c r="E132">
        <v>14367</v>
      </c>
      <c r="F132">
        <v>79602</v>
      </c>
      <c r="G132">
        <v>73560</v>
      </c>
      <c r="H132">
        <v>2411</v>
      </c>
      <c r="I132">
        <v>28836</v>
      </c>
      <c r="J132">
        <v>12798</v>
      </c>
      <c r="K132">
        <v>4018</v>
      </c>
      <c r="L132">
        <v>2107</v>
      </c>
      <c r="M132">
        <v>4297</v>
      </c>
      <c r="N132">
        <v>7250</v>
      </c>
      <c r="O132">
        <v>6746</v>
      </c>
      <c r="P132">
        <v>10668</v>
      </c>
      <c r="Q132">
        <v>1772</v>
      </c>
      <c r="R132">
        <v>594</v>
      </c>
      <c r="S132">
        <v>7715</v>
      </c>
      <c r="U132" s="28"/>
      <c r="V132" s="39"/>
      <c r="W132" s="39"/>
      <c r="X132" s="39"/>
      <c r="Y132" s="39"/>
      <c r="Z132" s="39"/>
      <c r="AA132" s="40"/>
      <c r="AB132" s="39"/>
      <c r="AC132" s="39"/>
      <c r="AD132" s="35">
        <v>212</v>
      </c>
      <c r="AE132" s="39"/>
      <c r="AF132" s="40">
        <v>7448</v>
      </c>
      <c r="AG132" s="40"/>
      <c r="AH132" s="39"/>
      <c r="AI132" s="39"/>
    </row>
    <row r="133" spans="1:35" ht="18.75">
      <c r="A133" s="22">
        <v>42006</v>
      </c>
      <c r="B133">
        <v>41870</v>
      </c>
      <c r="C133">
        <v>112557</v>
      </c>
      <c r="D133">
        <v>1284</v>
      </c>
      <c r="E133">
        <v>16127</v>
      </c>
      <c r="F133">
        <v>88562</v>
      </c>
      <c r="G133">
        <v>75578</v>
      </c>
      <c r="H133">
        <v>2361</v>
      </c>
      <c r="I133">
        <v>27209</v>
      </c>
      <c r="J133">
        <v>12859</v>
      </c>
      <c r="K133">
        <v>3849</v>
      </c>
      <c r="L133">
        <v>2021</v>
      </c>
      <c r="M133">
        <v>4776</v>
      </c>
      <c r="N133">
        <v>7005</v>
      </c>
      <c r="O133">
        <v>7404</v>
      </c>
      <c r="P133">
        <v>12792</v>
      </c>
      <c r="Q133">
        <v>1903</v>
      </c>
      <c r="R133">
        <v>461</v>
      </c>
      <c r="S133">
        <v>6359</v>
      </c>
      <c r="U133" s="28"/>
      <c r="V133" s="39"/>
      <c r="W133" s="39"/>
      <c r="X133" s="39"/>
      <c r="Y133" s="39"/>
      <c r="Z133" s="39"/>
      <c r="AA133" s="40"/>
      <c r="AB133" s="39"/>
      <c r="AC133" s="39"/>
      <c r="AD133" s="35">
        <v>182</v>
      </c>
      <c r="AE133" s="39"/>
      <c r="AF133" s="40">
        <v>9315</v>
      </c>
      <c r="AG133" s="40"/>
      <c r="AH133" s="39"/>
      <c r="AI133" s="39"/>
    </row>
    <row r="134" spans="1:35" ht="18.75">
      <c r="A134" s="22">
        <v>42005</v>
      </c>
      <c r="B134">
        <v>42130</v>
      </c>
      <c r="C134">
        <v>108182</v>
      </c>
      <c r="D134">
        <v>1200</v>
      </c>
      <c r="E134">
        <v>17375</v>
      </c>
      <c r="F134">
        <v>97954</v>
      </c>
      <c r="G134">
        <v>85693</v>
      </c>
      <c r="H134">
        <v>1848</v>
      </c>
      <c r="I134">
        <v>22520</v>
      </c>
      <c r="J134">
        <v>13064</v>
      </c>
      <c r="K134">
        <v>4172</v>
      </c>
      <c r="L134">
        <v>2008</v>
      </c>
      <c r="M134">
        <v>5291</v>
      </c>
      <c r="N134">
        <v>8445</v>
      </c>
      <c r="O134">
        <v>8118</v>
      </c>
      <c r="P134">
        <v>15661</v>
      </c>
      <c r="Q134">
        <v>2164</v>
      </c>
      <c r="R134">
        <v>342</v>
      </c>
      <c r="S134">
        <v>5202</v>
      </c>
      <c r="U134" s="28"/>
      <c r="V134" s="39"/>
      <c r="W134" s="39"/>
      <c r="X134" s="39"/>
      <c r="Y134" s="39"/>
      <c r="Z134" s="39"/>
      <c r="AA134" s="40"/>
      <c r="AB134" s="39"/>
      <c r="AC134" s="39"/>
      <c r="AD134" s="35">
        <v>256</v>
      </c>
      <c r="AE134" s="39"/>
      <c r="AF134" s="39"/>
      <c r="AG134" s="40"/>
      <c r="AH134" s="39"/>
      <c r="AI134" s="39"/>
    </row>
    <row r="135" spans="1:35" ht="18.75">
      <c r="A135" s="22">
        <v>42004</v>
      </c>
      <c r="B135">
        <v>47023</v>
      </c>
      <c r="C135">
        <v>125012</v>
      </c>
      <c r="D135">
        <v>1765</v>
      </c>
      <c r="E135">
        <v>16535</v>
      </c>
      <c r="F135">
        <v>82366</v>
      </c>
      <c r="G135">
        <v>73554</v>
      </c>
      <c r="H135">
        <v>2589</v>
      </c>
      <c r="I135">
        <v>30172</v>
      </c>
      <c r="J135">
        <v>15758</v>
      </c>
      <c r="K135">
        <v>7590</v>
      </c>
      <c r="L135">
        <v>3665</v>
      </c>
      <c r="M135">
        <v>6102</v>
      </c>
      <c r="N135">
        <v>10231</v>
      </c>
      <c r="O135">
        <v>9226</v>
      </c>
      <c r="P135">
        <v>21623</v>
      </c>
      <c r="Q135">
        <v>4237</v>
      </c>
      <c r="R135">
        <v>585</v>
      </c>
      <c r="S135">
        <v>10119</v>
      </c>
      <c r="U135" s="28"/>
      <c r="V135" s="39"/>
      <c r="W135" s="39"/>
      <c r="X135" s="39"/>
      <c r="Y135" s="39"/>
      <c r="Z135" s="39"/>
      <c r="AA135" s="40"/>
      <c r="AB135" s="39"/>
      <c r="AC135" s="39"/>
      <c r="AD135" s="35">
        <v>562</v>
      </c>
      <c r="AE135" s="39"/>
      <c r="AF135" s="39"/>
      <c r="AG135" s="40"/>
      <c r="AH135" s="39"/>
      <c r="AI135" s="39"/>
    </row>
    <row r="136" spans="1:35" ht="18.75">
      <c r="A136" s="22">
        <v>42003</v>
      </c>
      <c r="B136">
        <v>54169</v>
      </c>
      <c r="C136">
        <v>115831</v>
      </c>
      <c r="D136">
        <v>2080</v>
      </c>
      <c r="E136">
        <v>17544</v>
      </c>
      <c r="F136">
        <v>70811</v>
      </c>
      <c r="G136">
        <v>62473</v>
      </c>
      <c r="H136">
        <v>3207</v>
      </c>
      <c r="I136">
        <v>35588</v>
      </c>
      <c r="J136">
        <v>16070</v>
      </c>
      <c r="K136">
        <v>8289</v>
      </c>
      <c r="L136">
        <v>4271</v>
      </c>
      <c r="M136">
        <v>5145</v>
      </c>
      <c r="N136">
        <v>8760</v>
      </c>
      <c r="O136">
        <v>7622</v>
      </c>
      <c r="P136">
        <v>17290</v>
      </c>
      <c r="Q136">
        <v>3817</v>
      </c>
      <c r="R136">
        <v>771</v>
      </c>
      <c r="S136">
        <v>13822</v>
      </c>
      <c r="U136" s="28"/>
      <c r="V136" s="39"/>
      <c r="W136" s="39"/>
      <c r="X136" s="39"/>
      <c r="Y136" s="39"/>
      <c r="Z136" s="39"/>
      <c r="AA136" s="40"/>
      <c r="AB136" s="39"/>
      <c r="AC136" s="39"/>
      <c r="AD136" s="35">
        <v>661</v>
      </c>
      <c r="AE136" s="39"/>
      <c r="AF136" s="39"/>
      <c r="AG136" s="40"/>
      <c r="AH136" s="39"/>
      <c r="AI136" s="39"/>
    </row>
    <row r="137" spans="1:35" ht="18.75">
      <c r="A137" s="22">
        <v>42002</v>
      </c>
      <c r="B137">
        <v>52274</v>
      </c>
      <c r="C137">
        <v>115508</v>
      </c>
      <c r="D137">
        <v>2268</v>
      </c>
      <c r="E137">
        <v>16452</v>
      </c>
      <c r="F137">
        <v>71905</v>
      </c>
      <c r="G137">
        <v>63560</v>
      </c>
      <c r="H137">
        <v>3203</v>
      </c>
      <c r="I137">
        <v>36639</v>
      </c>
      <c r="J137">
        <v>17375</v>
      </c>
      <c r="K137">
        <v>8301</v>
      </c>
      <c r="L137">
        <v>4499</v>
      </c>
      <c r="M137">
        <v>4603</v>
      </c>
      <c r="N137">
        <v>10054</v>
      </c>
      <c r="O137">
        <v>7554</v>
      </c>
      <c r="P137">
        <v>15053</v>
      </c>
      <c r="Q137">
        <v>3482</v>
      </c>
      <c r="R137">
        <v>788</v>
      </c>
      <c r="S137">
        <v>15105</v>
      </c>
      <c r="U137" s="28"/>
      <c r="V137" s="39"/>
      <c r="W137" s="39"/>
      <c r="X137" s="39"/>
      <c r="Y137" s="39"/>
      <c r="Z137" s="39"/>
      <c r="AA137" s="40"/>
      <c r="AB137" s="39"/>
      <c r="AC137" s="39"/>
      <c r="AD137" s="35">
        <v>811</v>
      </c>
      <c r="AE137" s="39"/>
      <c r="AF137" s="39"/>
      <c r="AG137" s="40"/>
      <c r="AH137" s="39"/>
      <c r="AI137" s="39"/>
    </row>
    <row r="138" spans="1:35" ht="18.75">
      <c r="A138" s="22">
        <v>42001</v>
      </c>
      <c r="B138">
        <v>41572</v>
      </c>
      <c r="C138">
        <v>108262</v>
      </c>
      <c r="D138">
        <v>1577</v>
      </c>
      <c r="E138">
        <v>15600</v>
      </c>
      <c r="F138">
        <v>85076</v>
      </c>
      <c r="G138">
        <v>76127</v>
      </c>
      <c r="H138">
        <v>2426</v>
      </c>
      <c r="I138">
        <v>28899</v>
      </c>
      <c r="J138">
        <v>14550</v>
      </c>
      <c r="K138">
        <v>4660</v>
      </c>
      <c r="L138">
        <v>2593</v>
      </c>
      <c r="M138">
        <v>4434</v>
      </c>
      <c r="N138">
        <v>7552</v>
      </c>
      <c r="O138">
        <v>7183</v>
      </c>
      <c r="P138">
        <v>12635</v>
      </c>
      <c r="Q138">
        <v>2147</v>
      </c>
      <c r="R138">
        <v>486</v>
      </c>
      <c r="S138">
        <v>7554</v>
      </c>
      <c r="V138" s="39"/>
      <c r="W138" s="39"/>
      <c r="X138" s="40"/>
      <c r="Y138" s="39"/>
      <c r="Z138" s="39"/>
      <c r="AA138" s="40"/>
      <c r="AB138" s="39"/>
      <c r="AC138" s="39"/>
      <c r="AD138" s="35">
        <v>226</v>
      </c>
      <c r="AE138" s="39"/>
      <c r="AF138" s="39"/>
      <c r="AG138" s="40"/>
      <c r="AH138" s="39"/>
      <c r="AI138" s="39"/>
    </row>
    <row r="139" spans="1:35" ht="18.75">
      <c r="A139" s="22">
        <v>42000</v>
      </c>
      <c r="B139">
        <v>44473</v>
      </c>
      <c r="C139">
        <v>115727</v>
      </c>
      <c r="D139">
        <v>1495</v>
      </c>
      <c r="E139">
        <v>17054</v>
      </c>
      <c r="F139">
        <v>90491</v>
      </c>
      <c r="G139">
        <v>84084</v>
      </c>
      <c r="H139">
        <v>2787</v>
      </c>
      <c r="I139">
        <v>30046</v>
      </c>
      <c r="J139">
        <v>16245</v>
      </c>
      <c r="K139">
        <v>4953</v>
      </c>
      <c r="L139">
        <v>2836</v>
      </c>
      <c r="M139">
        <v>4941</v>
      </c>
      <c r="N139">
        <v>8466</v>
      </c>
      <c r="O139">
        <v>8162</v>
      </c>
      <c r="P139">
        <v>14706</v>
      </c>
      <c r="Q139">
        <v>2506</v>
      </c>
      <c r="R139">
        <v>505</v>
      </c>
      <c r="S139">
        <v>8584</v>
      </c>
      <c r="V139" s="39"/>
      <c r="W139" s="39"/>
      <c r="X139" s="40"/>
      <c r="Y139" s="39"/>
      <c r="Z139" s="39"/>
      <c r="AA139" s="40"/>
      <c r="AB139" s="39"/>
      <c r="AC139" s="39"/>
      <c r="AD139" s="35">
        <v>302</v>
      </c>
      <c r="AE139" s="39"/>
      <c r="AF139" s="39"/>
      <c r="AG139" s="40"/>
      <c r="AH139" s="39"/>
      <c r="AI139" s="39"/>
    </row>
    <row r="140" spans="1:35" ht="18.75">
      <c r="A140" s="22">
        <v>41999</v>
      </c>
      <c r="B140">
        <v>50264</v>
      </c>
      <c r="C140">
        <v>117636</v>
      </c>
      <c r="D140">
        <v>2084</v>
      </c>
      <c r="E140">
        <v>17633</v>
      </c>
      <c r="F140">
        <v>80138</v>
      </c>
      <c r="G140">
        <v>66918</v>
      </c>
      <c r="H140">
        <v>3079</v>
      </c>
      <c r="I140">
        <v>35098</v>
      </c>
      <c r="J140">
        <v>17141</v>
      </c>
      <c r="K140">
        <v>7639</v>
      </c>
      <c r="L140">
        <v>3883</v>
      </c>
      <c r="M140">
        <v>5371</v>
      </c>
      <c r="N140">
        <v>10793</v>
      </c>
      <c r="O140">
        <v>8760</v>
      </c>
      <c r="P140">
        <v>16286</v>
      </c>
      <c r="Q140">
        <v>3993</v>
      </c>
      <c r="R140">
        <v>697</v>
      </c>
      <c r="S140">
        <v>13005</v>
      </c>
      <c r="V140" s="39"/>
      <c r="W140" s="40"/>
      <c r="Y140" s="39"/>
      <c r="Z140" s="39"/>
      <c r="AA140" s="40"/>
      <c r="AB140" s="39"/>
      <c r="AC140" s="39"/>
      <c r="AD140" s="35">
        <v>665</v>
      </c>
      <c r="AE140" s="39"/>
      <c r="AF140" s="39"/>
      <c r="AG140" s="40"/>
      <c r="AH140" s="39"/>
      <c r="AI140" s="39"/>
    </row>
    <row r="141" spans="1:35" ht="18.75">
      <c r="A141" s="22">
        <v>41998</v>
      </c>
      <c r="B141">
        <v>57463</v>
      </c>
      <c r="C141">
        <v>122244</v>
      </c>
      <c r="D141">
        <v>2240</v>
      </c>
      <c r="E141">
        <v>18821</v>
      </c>
      <c r="F141">
        <v>74563</v>
      </c>
      <c r="G141">
        <v>58635</v>
      </c>
      <c r="H141">
        <v>3564</v>
      </c>
      <c r="I141">
        <v>34507</v>
      </c>
      <c r="J141">
        <v>17126</v>
      </c>
      <c r="K141">
        <v>8037</v>
      </c>
      <c r="L141">
        <v>4379</v>
      </c>
      <c r="M141">
        <v>5200</v>
      </c>
      <c r="N141">
        <v>8985</v>
      </c>
      <c r="O141">
        <v>8496</v>
      </c>
      <c r="P141">
        <v>16809</v>
      </c>
      <c r="Q141">
        <v>4653</v>
      </c>
      <c r="R141">
        <v>963</v>
      </c>
      <c r="S141">
        <v>14603</v>
      </c>
      <c r="V141" s="39"/>
      <c r="W141" s="40"/>
      <c r="Y141" s="39"/>
      <c r="Z141" s="39"/>
      <c r="AA141" s="40"/>
      <c r="AB141" s="39"/>
      <c r="AC141" s="39"/>
      <c r="AD141" s="35">
        <v>760</v>
      </c>
      <c r="AE141" s="39"/>
      <c r="AF141" s="39"/>
      <c r="AG141" s="40"/>
      <c r="AH141" s="39"/>
      <c r="AI141" s="39"/>
    </row>
    <row r="142" spans="1:35" ht="18.75">
      <c r="A142" s="22">
        <v>41997</v>
      </c>
      <c r="B142">
        <v>53008</v>
      </c>
      <c r="C142">
        <v>112485</v>
      </c>
      <c r="D142">
        <v>2310</v>
      </c>
      <c r="E142">
        <v>17662</v>
      </c>
      <c r="F142">
        <v>68360</v>
      </c>
      <c r="G142">
        <v>56574</v>
      </c>
      <c r="H142">
        <v>2979</v>
      </c>
      <c r="I142">
        <v>33987</v>
      </c>
      <c r="J142">
        <v>15599</v>
      </c>
      <c r="K142">
        <v>7455</v>
      </c>
      <c r="L142">
        <v>3629</v>
      </c>
      <c r="M142">
        <v>5027</v>
      </c>
      <c r="N142">
        <v>9900</v>
      </c>
      <c r="O142">
        <v>7753</v>
      </c>
      <c r="P142">
        <v>16822</v>
      </c>
      <c r="Q142">
        <v>4273</v>
      </c>
      <c r="R142">
        <v>752</v>
      </c>
      <c r="S142">
        <v>13860</v>
      </c>
      <c r="V142" s="39"/>
      <c r="W142" s="40"/>
      <c r="Z142" s="39"/>
      <c r="AA142" s="40"/>
      <c r="AB142" s="39"/>
      <c r="AC142" s="39"/>
      <c r="AD142" s="35">
        <v>851</v>
      </c>
      <c r="AE142" s="39"/>
      <c r="AF142" s="39"/>
      <c r="AG142" s="40"/>
      <c r="AH142" s="39"/>
      <c r="AI142" s="39"/>
    </row>
    <row r="143" spans="1:35" ht="18.75">
      <c r="A143" s="22">
        <v>41996</v>
      </c>
      <c r="B143">
        <v>56775</v>
      </c>
      <c r="C143">
        <v>122933</v>
      </c>
      <c r="D143">
        <v>2527</v>
      </c>
      <c r="E143">
        <v>20362</v>
      </c>
      <c r="F143">
        <v>71434</v>
      </c>
      <c r="G143">
        <v>56061</v>
      </c>
      <c r="H143">
        <v>3260</v>
      </c>
      <c r="I143">
        <v>36263</v>
      </c>
      <c r="J143">
        <v>18152</v>
      </c>
      <c r="K143">
        <v>7983</v>
      </c>
      <c r="L143">
        <v>4077</v>
      </c>
      <c r="M143">
        <v>4759</v>
      </c>
      <c r="N143">
        <v>9598</v>
      </c>
      <c r="O143">
        <v>8086</v>
      </c>
      <c r="P143">
        <v>14398</v>
      </c>
      <c r="Q143">
        <v>3708</v>
      </c>
      <c r="R143">
        <v>739</v>
      </c>
      <c r="S143">
        <v>15587</v>
      </c>
      <c r="V143" s="39"/>
      <c r="W143" s="40"/>
      <c r="Z143" s="39"/>
      <c r="AA143" s="40"/>
      <c r="AB143" s="39"/>
      <c r="AC143" s="39"/>
      <c r="AD143" s="35">
        <v>951</v>
      </c>
      <c r="AF143" s="39"/>
      <c r="AG143" s="40"/>
      <c r="AH143" s="39"/>
      <c r="AI143" s="39"/>
    </row>
    <row r="144" spans="1:35" ht="18.75">
      <c r="A144" s="22">
        <v>41995</v>
      </c>
      <c r="B144">
        <v>59937</v>
      </c>
      <c r="C144">
        <v>119010</v>
      </c>
      <c r="D144">
        <v>2452</v>
      </c>
      <c r="E144">
        <v>18582</v>
      </c>
      <c r="F144">
        <v>70472</v>
      </c>
      <c r="G144">
        <v>57239</v>
      </c>
      <c r="H144">
        <v>3157</v>
      </c>
      <c r="I144">
        <v>36043</v>
      </c>
      <c r="J144">
        <v>17328</v>
      </c>
      <c r="K144">
        <v>7913</v>
      </c>
      <c r="L144">
        <v>4311</v>
      </c>
      <c r="M144">
        <v>4685</v>
      </c>
      <c r="N144">
        <v>8994</v>
      </c>
      <c r="O144">
        <v>7575</v>
      </c>
      <c r="P144">
        <v>12044</v>
      </c>
      <c r="Q144">
        <v>3302</v>
      </c>
      <c r="R144">
        <v>817</v>
      </c>
      <c r="S144">
        <v>15747</v>
      </c>
      <c r="AC144" s="39"/>
      <c r="AD144" s="35">
        <v>915</v>
      </c>
      <c r="AF144" s="39"/>
      <c r="AG144" s="40"/>
      <c r="AH144" s="39"/>
      <c r="AI144" s="39"/>
    </row>
    <row r="145" spans="1:35" ht="18.75">
      <c r="A145" s="22">
        <v>41994</v>
      </c>
      <c r="B145">
        <v>46550</v>
      </c>
      <c r="C145">
        <v>118166</v>
      </c>
      <c r="D145">
        <v>1717</v>
      </c>
      <c r="E145">
        <v>18523</v>
      </c>
      <c r="F145">
        <v>86410</v>
      </c>
      <c r="G145">
        <v>70129</v>
      </c>
      <c r="H145">
        <v>2416</v>
      </c>
      <c r="I145">
        <v>28897</v>
      </c>
      <c r="J145">
        <v>13847</v>
      </c>
      <c r="K145">
        <v>4643</v>
      </c>
      <c r="L145">
        <v>2500</v>
      </c>
      <c r="M145">
        <v>4936</v>
      </c>
      <c r="N145">
        <v>8618</v>
      </c>
      <c r="O145">
        <v>7503</v>
      </c>
      <c r="P145">
        <v>10972</v>
      </c>
      <c r="Q145">
        <v>2029</v>
      </c>
      <c r="R145">
        <v>604</v>
      </c>
      <c r="S145">
        <v>7609</v>
      </c>
      <c r="AD145" s="35">
        <v>229</v>
      </c>
      <c r="AF145" s="39"/>
      <c r="AG145" s="40"/>
      <c r="AH145" s="39"/>
      <c r="AI145" s="39"/>
    </row>
    <row r="146" spans="1:35" ht="18.75">
      <c r="A146" s="22">
        <v>41993</v>
      </c>
      <c r="B146">
        <v>43420</v>
      </c>
      <c r="C146">
        <v>123044</v>
      </c>
      <c r="D146">
        <v>1603</v>
      </c>
      <c r="E146">
        <v>18093</v>
      </c>
      <c r="F146">
        <v>89438</v>
      </c>
      <c r="G146">
        <v>76229</v>
      </c>
      <c r="H146">
        <v>2506</v>
      </c>
      <c r="I146">
        <v>30141</v>
      </c>
      <c r="J146">
        <v>14403</v>
      </c>
      <c r="K146">
        <v>5428</v>
      </c>
      <c r="L146">
        <v>2770</v>
      </c>
      <c r="M146">
        <v>4892</v>
      </c>
      <c r="N146">
        <v>8295</v>
      </c>
      <c r="O146">
        <v>8479</v>
      </c>
      <c r="P146">
        <v>13070</v>
      </c>
      <c r="Q146">
        <v>2513</v>
      </c>
      <c r="R146">
        <v>608</v>
      </c>
      <c r="S146">
        <v>7997</v>
      </c>
      <c r="AD146" s="35">
        <v>364</v>
      </c>
      <c r="AG146" s="39"/>
      <c r="AH146" s="39"/>
      <c r="AI146" s="39"/>
    </row>
    <row r="147" spans="1:35" ht="18.75">
      <c r="A147" s="22">
        <v>41992</v>
      </c>
      <c r="B147">
        <v>49865</v>
      </c>
      <c r="C147">
        <v>120520</v>
      </c>
      <c r="D147">
        <v>2338</v>
      </c>
      <c r="E147">
        <v>18097</v>
      </c>
      <c r="F147">
        <v>79648</v>
      </c>
      <c r="G147">
        <v>61356</v>
      </c>
      <c r="H147">
        <v>2994</v>
      </c>
      <c r="I147">
        <v>34317</v>
      </c>
      <c r="J147">
        <v>15884</v>
      </c>
      <c r="K147">
        <v>8183</v>
      </c>
      <c r="L147">
        <v>4592</v>
      </c>
      <c r="M147">
        <v>4852</v>
      </c>
      <c r="N147">
        <v>10273</v>
      </c>
      <c r="O147">
        <v>8018</v>
      </c>
      <c r="P147">
        <v>13047</v>
      </c>
      <c r="Q147">
        <v>3857</v>
      </c>
      <c r="R147">
        <v>788</v>
      </c>
      <c r="S147">
        <v>12942</v>
      </c>
      <c r="AD147" s="35">
        <v>927</v>
      </c>
      <c r="AH147" s="39"/>
      <c r="AI147" s="39"/>
    </row>
    <row r="148" spans="1:35" ht="18.75">
      <c r="A148" s="22">
        <v>41991</v>
      </c>
      <c r="B148">
        <v>53568</v>
      </c>
      <c r="C148">
        <v>124974</v>
      </c>
      <c r="D148">
        <v>2460</v>
      </c>
      <c r="E148">
        <v>19079</v>
      </c>
      <c r="F148">
        <v>75515</v>
      </c>
      <c r="G148">
        <v>55871</v>
      </c>
      <c r="H148">
        <v>3281</v>
      </c>
      <c r="I148">
        <v>38486</v>
      </c>
      <c r="J148">
        <v>17485</v>
      </c>
      <c r="K148">
        <v>9363</v>
      </c>
      <c r="L148">
        <v>5301</v>
      </c>
      <c r="M148">
        <v>5008</v>
      </c>
      <c r="N148">
        <v>10982</v>
      </c>
      <c r="O148">
        <v>8208</v>
      </c>
      <c r="P148">
        <v>12963</v>
      </c>
      <c r="Q148">
        <v>3663</v>
      </c>
      <c r="R148">
        <v>839</v>
      </c>
      <c r="S148">
        <v>15416</v>
      </c>
      <c r="AD148" s="35">
        <v>1062</v>
      </c>
      <c r="AH148" s="39"/>
      <c r="AI148" s="39"/>
    </row>
    <row r="149" spans="1:35" ht="18.75">
      <c r="A149" s="22">
        <v>41990</v>
      </c>
      <c r="B149">
        <v>56760</v>
      </c>
      <c r="C149">
        <v>131196</v>
      </c>
      <c r="D149">
        <v>2570</v>
      </c>
      <c r="E149">
        <v>21568</v>
      </c>
      <c r="F149">
        <v>73503</v>
      </c>
      <c r="G149">
        <v>55120</v>
      </c>
      <c r="H149">
        <v>3408</v>
      </c>
      <c r="I149">
        <v>39037</v>
      </c>
      <c r="J149">
        <v>17367</v>
      </c>
      <c r="K149">
        <v>10005</v>
      </c>
      <c r="L149">
        <v>6011</v>
      </c>
      <c r="M149">
        <v>5133</v>
      </c>
      <c r="N149">
        <v>9684</v>
      </c>
      <c r="O149">
        <v>8160</v>
      </c>
      <c r="P149">
        <v>13011</v>
      </c>
      <c r="Q149">
        <v>3663</v>
      </c>
      <c r="R149">
        <v>932</v>
      </c>
      <c r="S149">
        <v>16336</v>
      </c>
      <c r="AD149" s="35">
        <v>1058</v>
      </c>
      <c r="AH149" s="39"/>
      <c r="AI149" s="39"/>
    </row>
    <row r="150" spans="1:35" ht="18.75">
      <c r="A150" s="22">
        <v>41989</v>
      </c>
      <c r="B150">
        <v>57003</v>
      </c>
      <c r="C150">
        <v>132454</v>
      </c>
      <c r="D150">
        <v>2741</v>
      </c>
      <c r="E150">
        <v>19239</v>
      </c>
      <c r="F150">
        <v>75266</v>
      </c>
      <c r="G150">
        <v>56213</v>
      </c>
      <c r="H150">
        <v>3668</v>
      </c>
      <c r="I150">
        <v>41496</v>
      </c>
      <c r="J150">
        <v>18319</v>
      </c>
      <c r="K150">
        <v>9330</v>
      </c>
      <c r="L150">
        <v>5192</v>
      </c>
      <c r="M150">
        <v>5057</v>
      </c>
      <c r="N150">
        <v>9897</v>
      </c>
      <c r="O150">
        <v>7706</v>
      </c>
      <c r="P150">
        <v>12635</v>
      </c>
      <c r="Q150">
        <v>3454</v>
      </c>
      <c r="R150">
        <v>830</v>
      </c>
      <c r="S150">
        <v>17060</v>
      </c>
      <c r="AD150" s="35">
        <v>1024</v>
      </c>
      <c r="AH150" s="39"/>
      <c r="AI150" s="39"/>
    </row>
    <row r="151" spans="1:35" ht="18.75">
      <c r="A151" s="22">
        <v>41988</v>
      </c>
      <c r="B151">
        <v>58782</v>
      </c>
      <c r="C151">
        <v>136733</v>
      </c>
      <c r="D151">
        <v>2785</v>
      </c>
      <c r="E151">
        <v>20451</v>
      </c>
      <c r="F151">
        <v>73153</v>
      </c>
      <c r="G151">
        <v>58191</v>
      </c>
      <c r="H151">
        <v>3682</v>
      </c>
      <c r="I151">
        <v>41205</v>
      </c>
      <c r="J151">
        <v>18287</v>
      </c>
      <c r="K151">
        <v>9137</v>
      </c>
      <c r="L151">
        <v>4518</v>
      </c>
      <c r="M151">
        <v>4879</v>
      </c>
      <c r="N151">
        <v>10581</v>
      </c>
      <c r="O151">
        <v>7786</v>
      </c>
      <c r="P151">
        <v>12289</v>
      </c>
      <c r="Q151">
        <v>3378</v>
      </c>
      <c r="R151">
        <v>953</v>
      </c>
      <c r="S151">
        <v>17892</v>
      </c>
      <c r="AD151" s="35">
        <v>934</v>
      </c>
      <c r="AH151" s="39"/>
      <c r="AI151" s="39"/>
    </row>
    <row r="152" spans="1:35">
      <c r="A152" s="22">
        <v>41987</v>
      </c>
      <c r="B152">
        <v>46874</v>
      </c>
      <c r="C152">
        <v>129369</v>
      </c>
      <c r="D152">
        <v>1757</v>
      </c>
      <c r="E152">
        <v>20240</v>
      </c>
      <c r="F152">
        <v>89600</v>
      </c>
      <c r="G152">
        <v>73606</v>
      </c>
      <c r="H152">
        <v>3116</v>
      </c>
      <c r="I152">
        <v>32341</v>
      </c>
      <c r="J152">
        <v>15338</v>
      </c>
      <c r="K152">
        <v>5029</v>
      </c>
      <c r="L152">
        <v>2508</v>
      </c>
      <c r="M152">
        <v>5093</v>
      </c>
      <c r="N152">
        <v>8848</v>
      </c>
      <c r="O152">
        <v>7772</v>
      </c>
      <c r="P152">
        <v>13205</v>
      </c>
      <c r="Q152">
        <v>2126</v>
      </c>
      <c r="R152">
        <v>678</v>
      </c>
      <c r="S152">
        <v>9253</v>
      </c>
      <c r="AD152" s="35">
        <v>302</v>
      </c>
    </row>
    <row r="153" spans="1:35">
      <c r="A153" s="22">
        <v>41986</v>
      </c>
      <c r="B153">
        <v>50975</v>
      </c>
      <c r="C153">
        <v>134871</v>
      </c>
      <c r="D153">
        <v>1976</v>
      </c>
      <c r="E153">
        <v>24211</v>
      </c>
      <c r="F153">
        <v>93943</v>
      </c>
      <c r="G153">
        <v>77516</v>
      </c>
      <c r="H153">
        <v>3404</v>
      </c>
      <c r="I153">
        <v>33358</v>
      </c>
      <c r="J153">
        <v>16336</v>
      </c>
      <c r="K153">
        <v>5200</v>
      </c>
      <c r="L153">
        <v>2582</v>
      </c>
      <c r="M153">
        <v>5342</v>
      </c>
      <c r="N153">
        <v>11134</v>
      </c>
      <c r="O153">
        <v>8717</v>
      </c>
      <c r="P153">
        <v>13856</v>
      </c>
      <c r="Q153">
        <v>2517</v>
      </c>
      <c r="R153">
        <v>714</v>
      </c>
      <c r="S153">
        <v>9853</v>
      </c>
      <c r="AD153" s="35">
        <v>340</v>
      </c>
    </row>
    <row r="154" spans="1:35">
      <c r="A154" s="22">
        <v>41985</v>
      </c>
      <c r="B154">
        <v>111136</v>
      </c>
      <c r="C154">
        <v>161433</v>
      </c>
      <c r="D154">
        <v>4554</v>
      </c>
      <c r="E154">
        <v>43489</v>
      </c>
      <c r="F154">
        <v>81616</v>
      </c>
      <c r="G154">
        <v>60881</v>
      </c>
      <c r="H154">
        <v>3965</v>
      </c>
      <c r="I154">
        <v>37342</v>
      </c>
      <c r="J154">
        <v>31771</v>
      </c>
      <c r="K154">
        <v>8496</v>
      </c>
      <c r="L154">
        <v>4058</v>
      </c>
      <c r="M154">
        <v>5525</v>
      </c>
      <c r="N154">
        <v>11001</v>
      </c>
      <c r="O154">
        <v>8738</v>
      </c>
      <c r="P154">
        <v>15352</v>
      </c>
      <c r="Q154">
        <v>3982</v>
      </c>
      <c r="R154">
        <v>936</v>
      </c>
      <c r="S154">
        <v>14939</v>
      </c>
      <c r="AD154" s="35">
        <v>1073</v>
      </c>
    </row>
    <row r="155" spans="1:35">
      <c r="A155" s="22">
        <v>41984</v>
      </c>
      <c r="B155">
        <v>81390</v>
      </c>
      <c r="C155">
        <v>130286</v>
      </c>
      <c r="D155">
        <v>3431</v>
      </c>
      <c r="E155">
        <v>28475</v>
      </c>
      <c r="F155">
        <v>73474</v>
      </c>
      <c r="G155">
        <v>52706</v>
      </c>
      <c r="H155">
        <v>4121</v>
      </c>
      <c r="I155">
        <v>39829</v>
      </c>
      <c r="J155">
        <v>25446</v>
      </c>
      <c r="K155">
        <v>8265</v>
      </c>
      <c r="L155">
        <v>4523</v>
      </c>
      <c r="M155">
        <v>5494</v>
      </c>
      <c r="N155">
        <v>12021</v>
      </c>
      <c r="O155">
        <v>8460</v>
      </c>
      <c r="P155">
        <v>13628</v>
      </c>
      <c r="Q155">
        <v>3893</v>
      </c>
      <c r="R155">
        <v>1128</v>
      </c>
      <c r="S155">
        <v>16756</v>
      </c>
      <c r="AD155" s="35">
        <v>1360</v>
      </c>
    </row>
    <row r="156" spans="1:35">
      <c r="A156" s="22">
        <v>41983</v>
      </c>
      <c r="B156">
        <v>64974</v>
      </c>
      <c r="C156">
        <v>133634</v>
      </c>
      <c r="D156">
        <v>3104</v>
      </c>
      <c r="E156">
        <v>21882</v>
      </c>
      <c r="F156">
        <v>71356</v>
      </c>
      <c r="G156">
        <v>53650</v>
      </c>
      <c r="H156">
        <v>4392</v>
      </c>
      <c r="I156">
        <v>40234</v>
      </c>
      <c r="J156">
        <v>24827</v>
      </c>
      <c r="K156">
        <v>8247</v>
      </c>
      <c r="L156">
        <v>4406</v>
      </c>
      <c r="M156">
        <v>5187</v>
      </c>
      <c r="N156">
        <v>11705</v>
      </c>
      <c r="O156">
        <v>8124</v>
      </c>
      <c r="P156">
        <v>12579</v>
      </c>
      <c r="Q156">
        <v>3786</v>
      </c>
      <c r="R156">
        <v>1039</v>
      </c>
      <c r="S156">
        <v>17398</v>
      </c>
      <c r="AD156" s="35">
        <v>2276</v>
      </c>
    </row>
    <row r="157" spans="1:35">
      <c r="A157" s="22">
        <v>41982</v>
      </c>
      <c r="B157">
        <v>63030</v>
      </c>
      <c r="C157">
        <v>131552</v>
      </c>
      <c r="D157">
        <v>2946</v>
      </c>
      <c r="E157">
        <v>21519</v>
      </c>
      <c r="F157">
        <v>72629</v>
      </c>
      <c r="G157">
        <v>54157</v>
      </c>
      <c r="H157">
        <v>4029</v>
      </c>
      <c r="I157">
        <v>42415</v>
      </c>
      <c r="J157">
        <v>26071</v>
      </c>
      <c r="K157">
        <v>8177</v>
      </c>
      <c r="L157">
        <v>4332</v>
      </c>
      <c r="M157">
        <v>5342</v>
      </c>
      <c r="N157">
        <v>10881</v>
      </c>
      <c r="O157">
        <v>8002</v>
      </c>
      <c r="P157">
        <v>12175</v>
      </c>
      <c r="Q157">
        <v>3682</v>
      </c>
      <c r="R157">
        <v>955</v>
      </c>
      <c r="S157">
        <v>17837</v>
      </c>
      <c r="AD157" s="35">
        <v>2888</v>
      </c>
    </row>
    <row r="158" spans="1:35">
      <c r="A158" s="22">
        <v>41981</v>
      </c>
      <c r="B158">
        <v>63190</v>
      </c>
      <c r="C158">
        <v>135318</v>
      </c>
      <c r="D158">
        <v>2983</v>
      </c>
      <c r="E158">
        <v>22059</v>
      </c>
      <c r="F158">
        <v>70999</v>
      </c>
      <c r="G158">
        <v>56095</v>
      </c>
      <c r="H158">
        <v>3984</v>
      </c>
      <c r="I158">
        <v>43413</v>
      </c>
      <c r="J158">
        <v>30232</v>
      </c>
      <c r="K158">
        <v>8175</v>
      </c>
      <c r="L158">
        <v>4466</v>
      </c>
      <c r="M158">
        <v>5331</v>
      </c>
      <c r="N158">
        <v>10740</v>
      </c>
      <c r="O158">
        <v>7976</v>
      </c>
      <c r="P158">
        <v>11924</v>
      </c>
      <c r="Q158">
        <v>3594</v>
      </c>
      <c r="R158">
        <v>1071</v>
      </c>
      <c r="S158">
        <v>19503</v>
      </c>
      <c r="AD158" s="35">
        <v>1822</v>
      </c>
    </row>
    <row r="159" spans="1:35">
      <c r="A159" s="22">
        <v>41980</v>
      </c>
      <c r="B159">
        <v>49610</v>
      </c>
      <c r="C159">
        <v>132694</v>
      </c>
      <c r="D159">
        <v>1964</v>
      </c>
      <c r="E159">
        <v>22368</v>
      </c>
      <c r="F159">
        <v>89558</v>
      </c>
      <c r="G159">
        <v>75471</v>
      </c>
      <c r="H159">
        <v>3087</v>
      </c>
      <c r="I159">
        <v>33006</v>
      </c>
      <c r="J159">
        <v>23846</v>
      </c>
      <c r="K159">
        <v>4845</v>
      </c>
      <c r="L159">
        <v>2971</v>
      </c>
      <c r="M159">
        <v>5413</v>
      </c>
      <c r="N159">
        <v>9519</v>
      </c>
      <c r="O159">
        <v>7668</v>
      </c>
      <c r="P159">
        <v>11888</v>
      </c>
      <c r="Q159">
        <v>2321</v>
      </c>
      <c r="R159">
        <v>773</v>
      </c>
      <c r="S159">
        <v>9106</v>
      </c>
      <c r="AD159" s="35">
        <v>459</v>
      </c>
    </row>
    <row r="160" spans="1:35">
      <c r="A160" s="22">
        <v>41979</v>
      </c>
      <c r="B160">
        <v>52664</v>
      </c>
      <c r="C160">
        <v>138829</v>
      </c>
      <c r="D160">
        <v>1913</v>
      </c>
      <c r="E160">
        <v>24040</v>
      </c>
      <c r="F160">
        <v>95290</v>
      </c>
      <c r="G160">
        <v>85570</v>
      </c>
      <c r="H160">
        <v>3353</v>
      </c>
      <c r="I160">
        <v>35281</v>
      </c>
      <c r="J160">
        <v>19338</v>
      </c>
      <c r="K160">
        <v>4805</v>
      </c>
      <c r="L160">
        <v>2806</v>
      </c>
      <c r="M160">
        <v>7071</v>
      </c>
      <c r="N160">
        <v>9705</v>
      </c>
      <c r="O160">
        <v>8265</v>
      </c>
      <c r="P160">
        <v>14365</v>
      </c>
      <c r="Q160">
        <v>3068</v>
      </c>
      <c r="R160">
        <v>879</v>
      </c>
      <c r="S160">
        <v>9766</v>
      </c>
      <c r="AD160" s="35">
        <v>663</v>
      </c>
    </row>
    <row r="161" spans="1:30">
      <c r="A161" s="22">
        <v>41978</v>
      </c>
      <c r="B161">
        <v>61797</v>
      </c>
      <c r="C161">
        <v>145549</v>
      </c>
      <c r="D161">
        <v>2477</v>
      </c>
      <c r="E161">
        <v>22896</v>
      </c>
      <c r="F161">
        <v>84532</v>
      </c>
      <c r="G161">
        <v>60182</v>
      </c>
      <c r="H161">
        <v>3955</v>
      </c>
      <c r="I161">
        <v>41478</v>
      </c>
      <c r="J161">
        <v>20160</v>
      </c>
      <c r="K161">
        <v>8014</v>
      </c>
      <c r="L161">
        <v>4130</v>
      </c>
      <c r="M161">
        <v>5795</v>
      </c>
      <c r="N161">
        <v>10869</v>
      </c>
      <c r="O161">
        <v>8711</v>
      </c>
      <c r="P161">
        <v>16923</v>
      </c>
      <c r="Q161">
        <v>4609</v>
      </c>
      <c r="R161">
        <v>978</v>
      </c>
      <c r="S161">
        <v>16248</v>
      </c>
      <c r="AD161" s="35">
        <v>1890</v>
      </c>
    </row>
    <row r="162" spans="1:30">
      <c r="A162" s="22">
        <v>41977</v>
      </c>
      <c r="B162">
        <v>62891</v>
      </c>
      <c r="C162">
        <v>141825</v>
      </c>
      <c r="D162">
        <v>2684</v>
      </c>
      <c r="E162">
        <v>22454</v>
      </c>
      <c r="F162">
        <v>79106</v>
      </c>
      <c r="G162">
        <v>53716</v>
      </c>
      <c r="H162">
        <v>3997</v>
      </c>
      <c r="I162">
        <v>44923</v>
      </c>
      <c r="J162">
        <v>20755</v>
      </c>
      <c r="K162">
        <v>8164</v>
      </c>
      <c r="L162">
        <v>4244</v>
      </c>
      <c r="M162">
        <v>5217</v>
      </c>
      <c r="N162">
        <v>10784</v>
      </c>
      <c r="O162">
        <v>8415</v>
      </c>
      <c r="P162">
        <v>14217</v>
      </c>
      <c r="Q162">
        <v>4140</v>
      </c>
      <c r="R162">
        <v>1092</v>
      </c>
      <c r="S162">
        <v>18597</v>
      </c>
      <c r="AD162" s="35">
        <v>1691</v>
      </c>
    </row>
    <row r="163" spans="1:30">
      <c r="A163" s="22">
        <v>41976</v>
      </c>
      <c r="B163">
        <v>63990</v>
      </c>
      <c r="C163">
        <v>147008</v>
      </c>
      <c r="D163">
        <v>2857</v>
      </c>
      <c r="E163">
        <v>25910</v>
      </c>
      <c r="F163">
        <v>79294</v>
      </c>
      <c r="G163">
        <v>55350</v>
      </c>
      <c r="H163">
        <v>3967</v>
      </c>
      <c r="I163">
        <v>44477</v>
      </c>
      <c r="J163">
        <v>21242</v>
      </c>
      <c r="K163">
        <v>7677</v>
      </c>
      <c r="L163">
        <v>4168</v>
      </c>
      <c r="M163">
        <v>5112</v>
      </c>
      <c r="N163">
        <v>10725</v>
      </c>
      <c r="O163">
        <v>8344</v>
      </c>
      <c r="P163">
        <v>13507</v>
      </c>
      <c r="Q163">
        <v>4018</v>
      </c>
      <c r="R163">
        <v>1098</v>
      </c>
      <c r="S163">
        <v>19989</v>
      </c>
      <c r="AD163" s="35">
        <v>974</v>
      </c>
    </row>
    <row r="164" spans="1:30">
      <c r="A164" s="22">
        <v>41975</v>
      </c>
      <c r="B164">
        <v>64856</v>
      </c>
      <c r="C164">
        <v>150253</v>
      </c>
      <c r="D164">
        <v>2834</v>
      </c>
      <c r="E164">
        <v>24122</v>
      </c>
      <c r="F164">
        <v>79898</v>
      </c>
      <c r="G164">
        <v>55516</v>
      </c>
      <c r="H164">
        <v>4149</v>
      </c>
      <c r="I164">
        <v>45607</v>
      </c>
      <c r="J164">
        <v>20787</v>
      </c>
      <c r="K164">
        <v>7370</v>
      </c>
      <c r="L164">
        <v>4090</v>
      </c>
      <c r="M164">
        <v>5228</v>
      </c>
      <c r="N164">
        <v>9861</v>
      </c>
      <c r="O164">
        <v>7605</v>
      </c>
      <c r="P164">
        <v>13148</v>
      </c>
      <c r="Q164">
        <v>3604</v>
      </c>
      <c r="R164">
        <v>1121</v>
      </c>
      <c r="S164">
        <v>19756</v>
      </c>
      <c r="AD164" s="35">
        <v>927</v>
      </c>
    </row>
    <row r="165" spans="1:30">
      <c r="A165" s="22">
        <v>41974</v>
      </c>
      <c r="B165">
        <v>63057</v>
      </c>
      <c r="C165">
        <v>158454</v>
      </c>
      <c r="D165">
        <v>2709</v>
      </c>
      <c r="E165">
        <v>24276</v>
      </c>
      <c r="F165">
        <v>81508</v>
      </c>
      <c r="G165">
        <v>59433</v>
      </c>
      <c r="H165">
        <v>4043</v>
      </c>
      <c r="I165">
        <v>47334</v>
      </c>
      <c r="J165">
        <v>21933</v>
      </c>
      <c r="K165">
        <v>7364</v>
      </c>
      <c r="L165">
        <v>3777</v>
      </c>
      <c r="M165">
        <v>5301</v>
      </c>
      <c r="N165">
        <v>11654</v>
      </c>
      <c r="O165">
        <v>8369</v>
      </c>
      <c r="P165">
        <v>12724</v>
      </c>
      <c r="Q165">
        <v>3486</v>
      </c>
      <c r="R165">
        <v>1092</v>
      </c>
      <c r="S165">
        <v>21196</v>
      </c>
      <c r="AD165" s="35">
        <v>627</v>
      </c>
    </row>
    <row r="166" spans="1:30">
      <c r="A166" s="22">
        <v>41973</v>
      </c>
      <c r="B166">
        <v>54522</v>
      </c>
      <c r="C166">
        <v>147269</v>
      </c>
      <c r="D166">
        <v>2110</v>
      </c>
      <c r="E166">
        <v>23694</v>
      </c>
      <c r="F166">
        <v>105976</v>
      </c>
      <c r="G166">
        <v>78544</v>
      </c>
      <c r="H166">
        <v>2931</v>
      </c>
      <c r="I166">
        <v>37232</v>
      </c>
      <c r="J166">
        <v>18012</v>
      </c>
      <c r="K166">
        <v>3849</v>
      </c>
      <c r="L166">
        <v>2126</v>
      </c>
      <c r="M166">
        <v>5635</v>
      </c>
      <c r="N166">
        <v>10402</v>
      </c>
      <c r="O166">
        <v>8392</v>
      </c>
      <c r="P166">
        <v>12621</v>
      </c>
      <c r="Q166">
        <v>2192</v>
      </c>
      <c r="R166">
        <v>767</v>
      </c>
      <c r="S166">
        <v>10337</v>
      </c>
      <c r="AD166" s="35">
        <v>300</v>
      </c>
    </row>
    <row r="167" spans="1:30">
      <c r="A167" s="22">
        <v>41972</v>
      </c>
      <c r="B167">
        <v>57193</v>
      </c>
      <c r="C167">
        <v>157848</v>
      </c>
      <c r="D167">
        <v>1989</v>
      </c>
      <c r="E167">
        <v>24874</v>
      </c>
      <c r="F167">
        <v>109664</v>
      </c>
      <c r="G167">
        <v>83565</v>
      </c>
      <c r="H167">
        <v>3385</v>
      </c>
      <c r="I167">
        <v>38288</v>
      </c>
      <c r="J167">
        <v>18749</v>
      </c>
      <c r="K167">
        <v>4102</v>
      </c>
      <c r="L167">
        <v>2175</v>
      </c>
      <c r="M167">
        <v>6112</v>
      </c>
      <c r="N167">
        <v>10915</v>
      </c>
      <c r="O167">
        <v>9021</v>
      </c>
      <c r="P167">
        <v>15638</v>
      </c>
      <c r="Q167">
        <v>2772</v>
      </c>
      <c r="R167">
        <v>777</v>
      </c>
      <c r="S167">
        <v>11033</v>
      </c>
      <c r="AD167" s="35">
        <v>353</v>
      </c>
    </row>
    <row r="168" spans="1:30">
      <c r="A168" s="22">
        <v>41971</v>
      </c>
      <c r="B168">
        <v>63792</v>
      </c>
      <c r="C168">
        <v>149938</v>
      </c>
      <c r="D168">
        <v>2652</v>
      </c>
      <c r="E168">
        <v>22887</v>
      </c>
      <c r="F168">
        <v>96016</v>
      </c>
      <c r="G168">
        <v>66004</v>
      </c>
      <c r="H168">
        <v>3735</v>
      </c>
      <c r="I168">
        <v>45071</v>
      </c>
      <c r="J168">
        <v>19062</v>
      </c>
      <c r="K168">
        <v>6494</v>
      </c>
      <c r="L168">
        <v>2965</v>
      </c>
      <c r="M168">
        <v>5736</v>
      </c>
      <c r="N168">
        <v>9608</v>
      </c>
      <c r="O168">
        <v>8840</v>
      </c>
      <c r="P168">
        <v>16849</v>
      </c>
      <c r="Q168">
        <v>4024</v>
      </c>
      <c r="R168">
        <v>938</v>
      </c>
      <c r="S168">
        <v>18677</v>
      </c>
      <c r="AD168" s="35">
        <v>623</v>
      </c>
    </row>
    <row r="169" spans="1:30">
      <c r="A169" s="22">
        <v>41970</v>
      </c>
      <c r="B169">
        <v>64980</v>
      </c>
      <c r="C169">
        <v>143351</v>
      </c>
      <c r="D169">
        <v>2635</v>
      </c>
      <c r="E169">
        <v>25154</v>
      </c>
      <c r="F169">
        <v>81194</v>
      </c>
      <c r="G169">
        <v>56878</v>
      </c>
      <c r="H169">
        <v>3779</v>
      </c>
      <c r="I169">
        <v>44735</v>
      </c>
      <c r="J169">
        <v>25138</v>
      </c>
      <c r="K169">
        <v>7113</v>
      </c>
      <c r="L169">
        <v>3328</v>
      </c>
      <c r="M169">
        <v>5044</v>
      </c>
      <c r="N169">
        <v>11018</v>
      </c>
      <c r="O169">
        <v>9249</v>
      </c>
      <c r="P169">
        <v>15249</v>
      </c>
      <c r="Q169">
        <v>4218</v>
      </c>
      <c r="R169">
        <v>953</v>
      </c>
      <c r="S169">
        <v>22896</v>
      </c>
      <c r="AD169" s="35">
        <v>611</v>
      </c>
    </row>
    <row r="170" spans="1:30">
      <c r="A170" s="22">
        <v>41969</v>
      </c>
      <c r="B170">
        <v>65354</v>
      </c>
      <c r="C170">
        <v>143174</v>
      </c>
      <c r="D170">
        <v>2958</v>
      </c>
      <c r="E170">
        <v>22439</v>
      </c>
      <c r="F170">
        <v>80257</v>
      </c>
      <c r="G170">
        <v>57110</v>
      </c>
      <c r="H170">
        <v>3910</v>
      </c>
      <c r="I170">
        <v>48581</v>
      </c>
      <c r="J170">
        <v>18667</v>
      </c>
      <c r="K170">
        <v>6927</v>
      </c>
      <c r="L170">
        <v>3349</v>
      </c>
      <c r="M170">
        <v>5069</v>
      </c>
      <c r="N170">
        <v>9691</v>
      </c>
      <c r="O170">
        <v>8236</v>
      </c>
      <c r="P170">
        <v>14210</v>
      </c>
      <c r="Q170">
        <v>3777</v>
      </c>
      <c r="R170">
        <v>1052</v>
      </c>
      <c r="S170">
        <v>23873</v>
      </c>
      <c r="AD170" s="35">
        <v>560</v>
      </c>
    </row>
    <row r="171" spans="1:30">
      <c r="A171" s="22">
        <v>41968</v>
      </c>
      <c r="B171">
        <v>69726</v>
      </c>
      <c r="C171">
        <v>148697</v>
      </c>
      <c r="D171">
        <v>3093</v>
      </c>
      <c r="E171">
        <v>23611</v>
      </c>
      <c r="F171">
        <v>82051</v>
      </c>
      <c r="G171">
        <v>58263</v>
      </c>
      <c r="H171">
        <v>3929</v>
      </c>
      <c r="I171">
        <v>50961</v>
      </c>
      <c r="J171">
        <v>19096</v>
      </c>
      <c r="K171">
        <v>7054</v>
      </c>
      <c r="L171">
        <v>3465</v>
      </c>
      <c r="M171">
        <v>5105</v>
      </c>
      <c r="N171">
        <v>9849</v>
      </c>
      <c r="O171">
        <v>8696</v>
      </c>
      <c r="P171">
        <v>14407</v>
      </c>
      <c r="Q171">
        <v>3779</v>
      </c>
      <c r="R171">
        <v>988</v>
      </c>
      <c r="S171">
        <v>24530</v>
      </c>
      <c r="AD171" s="35">
        <v>480</v>
      </c>
    </row>
    <row r="172" spans="1:30">
      <c r="A172" s="22">
        <v>41967</v>
      </c>
      <c r="B172">
        <v>71417</v>
      </c>
      <c r="C172">
        <v>153711</v>
      </c>
      <c r="D172">
        <v>2994</v>
      </c>
      <c r="E172">
        <v>23111</v>
      </c>
      <c r="F172">
        <v>80060</v>
      </c>
      <c r="G172">
        <v>58958</v>
      </c>
      <c r="H172">
        <v>4168</v>
      </c>
      <c r="I172">
        <v>51706</v>
      </c>
      <c r="J172">
        <v>19946</v>
      </c>
      <c r="K172">
        <v>7812</v>
      </c>
      <c r="L172">
        <v>3788</v>
      </c>
      <c r="M172">
        <v>5219</v>
      </c>
      <c r="N172">
        <v>10307</v>
      </c>
      <c r="O172">
        <v>7966</v>
      </c>
      <c r="P172">
        <v>14628</v>
      </c>
      <c r="Q172">
        <v>3680</v>
      </c>
      <c r="R172">
        <v>1105</v>
      </c>
      <c r="S172">
        <v>25587</v>
      </c>
      <c r="AD172" s="35">
        <v>478</v>
      </c>
    </row>
    <row r="173" spans="1:30">
      <c r="A173" s="22">
        <v>41966</v>
      </c>
      <c r="B173">
        <v>56365</v>
      </c>
      <c r="C173">
        <v>149801</v>
      </c>
      <c r="D173">
        <v>2097</v>
      </c>
      <c r="E173">
        <v>22769</v>
      </c>
      <c r="F173">
        <v>97775</v>
      </c>
      <c r="G173">
        <v>73756</v>
      </c>
      <c r="H173">
        <v>2971</v>
      </c>
      <c r="I173">
        <v>39016</v>
      </c>
      <c r="J173">
        <v>17166</v>
      </c>
      <c r="K173">
        <v>3344</v>
      </c>
      <c r="L173">
        <v>1759</v>
      </c>
      <c r="M173">
        <v>5483</v>
      </c>
      <c r="N173">
        <v>9614</v>
      </c>
      <c r="O173">
        <v>8886</v>
      </c>
      <c r="P173">
        <v>12593</v>
      </c>
      <c r="Q173">
        <v>2399</v>
      </c>
      <c r="R173">
        <v>798</v>
      </c>
      <c r="S173">
        <v>15540</v>
      </c>
      <c r="AD173" s="35">
        <v>209</v>
      </c>
    </row>
    <row r="174" spans="1:30">
      <c r="A174" s="22">
        <v>41965</v>
      </c>
      <c r="B174">
        <v>59217</v>
      </c>
      <c r="C174">
        <v>159571</v>
      </c>
      <c r="D174">
        <v>2025</v>
      </c>
      <c r="E174">
        <v>27633</v>
      </c>
      <c r="F174">
        <v>101669</v>
      </c>
      <c r="G174">
        <v>78589</v>
      </c>
      <c r="H174">
        <v>3239</v>
      </c>
      <c r="I174">
        <v>43196</v>
      </c>
      <c r="J174">
        <v>17569</v>
      </c>
      <c r="K174">
        <v>3769</v>
      </c>
      <c r="L174">
        <v>1996</v>
      </c>
      <c r="M174">
        <v>5703</v>
      </c>
      <c r="N174">
        <v>10239</v>
      </c>
      <c r="O174">
        <v>8810</v>
      </c>
      <c r="P174">
        <v>15310</v>
      </c>
      <c r="Q174">
        <v>3047</v>
      </c>
      <c r="R174">
        <v>866</v>
      </c>
      <c r="S174">
        <v>16347</v>
      </c>
      <c r="AD174" s="35">
        <v>176</v>
      </c>
    </row>
    <row r="175" spans="1:30">
      <c r="A175" s="22">
        <v>41964</v>
      </c>
      <c r="B175">
        <v>67698</v>
      </c>
      <c r="C175">
        <v>156972</v>
      </c>
      <c r="D175">
        <v>2762</v>
      </c>
      <c r="E175">
        <v>27365</v>
      </c>
      <c r="F175">
        <v>88595</v>
      </c>
      <c r="G175">
        <v>63615</v>
      </c>
      <c r="H175">
        <v>3830</v>
      </c>
      <c r="I175">
        <v>50813</v>
      </c>
      <c r="J175">
        <v>18618</v>
      </c>
      <c r="K175">
        <v>6824</v>
      </c>
      <c r="L175">
        <v>3171</v>
      </c>
      <c r="M175">
        <v>5508</v>
      </c>
      <c r="N175">
        <v>9684</v>
      </c>
      <c r="O175">
        <v>8726</v>
      </c>
      <c r="P175">
        <v>17044</v>
      </c>
      <c r="Q175">
        <v>4373</v>
      </c>
      <c r="R175">
        <v>1143</v>
      </c>
      <c r="S175">
        <v>22000</v>
      </c>
      <c r="AD175" s="35">
        <v>323</v>
      </c>
    </row>
    <row r="176" spans="1:30">
      <c r="A176" s="22">
        <v>41963</v>
      </c>
      <c r="B176">
        <v>70334</v>
      </c>
      <c r="C176">
        <v>152739</v>
      </c>
      <c r="D176">
        <v>2899</v>
      </c>
      <c r="E176">
        <v>29153</v>
      </c>
      <c r="F176">
        <v>79106</v>
      </c>
      <c r="G176">
        <v>54963</v>
      </c>
      <c r="H176">
        <v>3883</v>
      </c>
      <c r="I176">
        <v>48641</v>
      </c>
      <c r="J176">
        <v>19032</v>
      </c>
      <c r="K176">
        <v>6881</v>
      </c>
      <c r="L176">
        <v>3311</v>
      </c>
      <c r="M176">
        <v>4919</v>
      </c>
      <c r="N176">
        <v>12654</v>
      </c>
      <c r="O176">
        <v>8135</v>
      </c>
      <c r="P176">
        <v>13917</v>
      </c>
      <c r="Q176">
        <v>3746</v>
      </c>
      <c r="R176">
        <v>1071</v>
      </c>
      <c r="S176">
        <v>22372</v>
      </c>
      <c r="AD176" s="35">
        <v>304</v>
      </c>
    </row>
    <row r="177" spans="1:30">
      <c r="A177" s="22">
        <v>41962</v>
      </c>
      <c r="B177">
        <v>70721</v>
      </c>
      <c r="C177">
        <v>155575</v>
      </c>
      <c r="D177">
        <v>3186</v>
      </c>
      <c r="E177">
        <v>27580</v>
      </c>
      <c r="F177">
        <v>76011</v>
      </c>
      <c r="G177">
        <v>53707</v>
      </c>
      <c r="H177">
        <v>4155</v>
      </c>
      <c r="I177">
        <v>48575</v>
      </c>
      <c r="J177">
        <v>19172</v>
      </c>
      <c r="K177">
        <v>6982</v>
      </c>
      <c r="L177">
        <v>3391</v>
      </c>
      <c r="M177">
        <v>5316</v>
      </c>
      <c r="N177">
        <v>10271</v>
      </c>
      <c r="O177">
        <v>7869</v>
      </c>
      <c r="P177">
        <v>13041</v>
      </c>
      <c r="Q177">
        <v>3611</v>
      </c>
      <c r="R177">
        <v>1046</v>
      </c>
      <c r="S177">
        <v>23552</v>
      </c>
      <c r="AD177" s="35">
        <v>317</v>
      </c>
    </row>
    <row r="178" spans="1:30">
      <c r="A178" s="22">
        <v>41961</v>
      </c>
      <c r="B178">
        <v>74179</v>
      </c>
      <c r="C178">
        <v>154916</v>
      </c>
      <c r="D178">
        <v>2977</v>
      </c>
      <c r="E178">
        <v>30067</v>
      </c>
      <c r="F178">
        <v>73797</v>
      </c>
      <c r="G178">
        <v>53532</v>
      </c>
      <c r="H178">
        <v>3993</v>
      </c>
      <c r="I178">
        <v>51083</v>
      </c>
      <c r="J178">
        <v>19163</v>
      </c>
      <c r="K178">
        <v>7001</v>
      </c>
      <c r="L178">
        <v>3154</v>
      </c>
      <c r="M178">
        <v>5054</v>
      </c>
      <c r="N178">
        <v>10003</v>
      </c>
      <c r="O178">
        <v>8014</v>
      </c>
      <c r="P178">
        <v>12764</v>
      </c>
      <c r="Q178">
        <v>3724</v>
      </c>
      <c r="R178">
        <v>984</v>
      </c>
      <c r="S178">
        <v>23153</v>
      </c>
      <c r="AD178" s="35">
        <v>277</v>
      </c>
    </row>
    <row r="179" spans="1:30">
      <c r="A179" s="22">
        <v>41960</v>
      </c>
      <c r="B179">
        <v>79480</v>
      </c>
      <c r="C179">
        <v>164891</v>
      </c>
      <c r="D179">
        <v>3342</v>
      </c>
      <c r="E179">
        <v>31948</v>
      </c>
      <c r="F179">
        <v>75139</v>
      </c>
      <c r="G179">
        <v>58092</v>
      </c>
      <c r="H179">
        <v>4265</v>
      </c>
      <c r="I179">
        <v>52913</v>
      </c>
      <c r="J179">
        <v>19513</v>
      </c>
      <c r="K179">
        <v>7220</v>
      </c>
      <c r="L179">
        <v>3594</v>
      </c>
      <c r="M179">
        <v>5118</v>
      </c>
      <c r="N179">
        <v>10423</v>
      </c>
      <c r="O179">
        <v>8137</v>
      </c>
      <c r="P179">
        <v>12205</v>
      </c>
      <c r="Q179">
        <v>3777</v>
      </c>
      <c r="R179">
        <v>1212</v>
      </c>
      <c r="S179">
        <v>25043</v>
      </c>
      <c r="AD179" s="35">
        <v>378</v>
      </c>
    </row>
    <row r="180" spans="1:30">
      <c r="A180" s="22">
        <v>41959</v>
      </c>
      <c r="B180">
        <v>63946</v>
      </c>
      <c r="C180">
        <v>161674</v>
      </c>
      <c r="D180">
        <v>2276</v>
      </c>
      <c r="E180">
        <v>31184</v>
      </c>
      <c r="F180">
        <v>91118</v>
      </c>
      <c r="G180">
        <v>74404</v>
      </c>
      <c r="H180">
        <v>2889</v>
      </c>
      <c r="I180">
        <v>39077</v>
      </c>
      <c r="J180">
        <v>16068</v>
      </c>
      <c r="K180">
        <v>3383</v>
      </c>
      <c r="L180">
        <v>1780</v>
      </c>
      <c r="M180">
        <v>5399</v>
      </c>
      <c r="N180">
        <v>8432</v>
      </c>
      <c r="O180">
        <v>7630</v>
      </c>
      <c r="P180">
        <v>11711</v>
      </c>
      <c r="Q180">
        <v>2470</v>
      </c>
      <c r="R180">
        <v>786</v>
      </c>
      <c r="S180">
        <v>14227</v>
      </c>
      <c r="AD180" s="35">
        <v>169</v>
      </c>
    </row>
    <row r="181" spans="1:30">
      <c r="A181" s="22">
        <v>41958</v>
      </c>
      <c r="B181">
        <v>70833</v>
      </c>
      <c r="C181">
        <v>165991</v>
      </c>
      <c r="D181">
        <v>2452</v>
      </c>
      <c r="E181">
        <v>33441</v>
      </c>
      <c r="F181">
        <v>94620</v>
      </c>
      <c r="G181">
        <v>79231</v>
      </c>
      <c r="H181">
        <v>3334</v>
      </c>
      <c r="I181">
        <v>40107</v>
      </c>
      <c r="J181">
        <v>16839</v>
      </c>
      <c r="K181">
        <v>3914</v>
      </c>
      <c r="L181">
        <v>1985</v>
      </c>
      <c r="M181">
        <v>5654</v>
      </c>
      <c r="N181">
        <v>9437</v>
      </c>
      <c r="O181">
        <v>8711</v>
      </c>
      <c r="P181">
        <v>14519</v>
      </c>
      <c r="Q181">
        <v>3269</v>
      </c>
      <c r="R181">
        <v>809</v>
      </c>
      <c r="S181">
        <v>12657</v>
      </c>
      <c r="AD181" s="35">
        <v>188</v>
      </c>
    </row>
    <row r="182" spans="1:30">
      <c r="A182" s="22">
        <v>41957</v>
      </c>
      <c r="B182">
        <v>82764</v>
      </c>
      <c r="C182">
        <v>165457</v>
      </c>
      <c r="D182">
        <v>3169</v>
      </c>
      <c r="E182">
        <v>34312</v>
      </c>
      <c r="F182">
        <v>84388</v>
      </c>
      <c r="G182">
        <v>63893</v>
      </c>
      <c r="H182">
        <v>3953</v>
      </c>
      <c r="I182">
        <v>47897</v>
      </c>
      <c r="J182">
        <v>18770</v>
      </c>
      <c r="K182">
        <v>6879</v>
      </c>
      <c r="L182">
        <v>3258</v>
      </c>
      <c r="M182">
        <v>5876</v>
      </c>
      <c r="N182">
        <v>10298</v>
      </c>
      <c r="O182">
        <v>8930</v>
      </c>
      <c r="P182">
        <v>16379</v>
      </c>
      <c r="Q182">
        <v>5042</v>
      </c>
      <c r="R182">
        <v>1269</v>
      </c>
      <c r="S182">
        <v>18373</v>
      </c>
      <c r="AD182" s="35">
        <v>332</v>
      </c>
    </row>
    <row r="183" spans="1:30">
      <c r="A183" s="22">
        <v>41956</v>
      </c>
      <c r="B183">
        <v>90725</v>
      </c>
      <c r="C183">
        <v>164937</v>
      </c>
      <c r="D183">
        <v>3539</v>
      </c>
      <c r="E183">
        <v>36658</v>
      </c>
      <c r="F183">
        <v>77470</v>
      </c>
      <c r="G183">
        <v>57826</v>
      </c>
      <c r="H183">
        <v>4147</v>
      </c>
      <c r="I183">
        <v>51826</v>
      </c>
      <c r="J183">
        <v>21395</v>
      </c>
      <c r="K183">
        <v>7620</v>
      </c>
      <c r="L183">
        <v>3596</v>
      </c>
      <c r="M183">
        <v>5443</v>
      </c>
      <c r="N183">
        <v>11276</v>
      </c>
      <c r="O183">
        <v>8424</v>
      </c>
      <c r="P183">
        <v>14126</v>
      </c>
      <c r="Q183">
        <v>4501</v>
      </c>
      <c r="R183">
        <v>1172</v>
      </c>
      <c r="S183">
        <v>21644</v>
      </c>
      <c r="AD183" s="35">
        <v>370</v>
      </c>
    </row>
    <row r="184" spans="1:30">
      <c r="A184" s="22">
        <v>41955</v>
      </c>
      <c r="B184">
        <v>109326</v>
      </c>
      <c r="C184">
        <v>181470</v>
      </c>
      <c r="D184">
        <v>4115</v>
      </c>
      <c r="E184">
        <v>54273</v>
      </c>
      <c r="F184">
        <v>78739</v>
      </c>
      <c r="G184">
        <v>57288</v>
      </c>
      <c r="H184">
        <v>4351</v>
      </c>
      <c r="I184">
        <v>51083</v>
      </c>
      <c r="J184">
        <v>22095</v>
      </c>
      <c r="K184">
        <v>9186</v>
      </c>
      <c r="L184">
        <v>3461</v>
      </c>
      <c r="M184">
        <v>5692</v>
      </c>
      <c r="N184">
        <v>11160</v>
      </c>
      <c r="O184">
        <v>8270</v>
      </c>
      <c r="P184">
        <v>13482</v>
      </c>
      <c r="Q184">
        <v>4767</v>
      </c>
      <c r="R184">
        <v>1183</v>
      </c>
      <c r="S184">
        <v>22872</v>
      </c>
      <c r="AD184" s="35">
        <v>442</v>
      </c>
    </row>
    <row r="185" spans="1:30">
      <c r="A185" s="22">
        <v>41954</v>
      </c>
      <c r="B185">
        <v>293969</v>
      </c>
      <c r="C185">
        <v>336904</v>
      </c>
      <c r="D185">
        <v>8969</v>
      </c>
      <c r="E185">
        <v>136078</v>
      </c>
      <c r="F185">
        <v>80704</v>
      </c>
      <c r="G185">
        <v>55818</v>
      </c>
      <c r="H185">
        <v>4113</v>
      </c>
      <c r="I185">
        <v>50730</v>
      </c>
      <c r="J185">
        <v>54949</v>
      </c>
      <c r="K185">
        <v>6955</v>
      </c>
      <c r="L185">
        <v>3395</v>
      </c>
      <c r="M185">
        <v>5665</v>
      </c>
      <c r="N185">
        <v>12066</v>
      </c>
      <c r="O185">
        <v>8365</v>
      </c>
      <c r="P185">
        <v>15906</v>
      </c>
      <c r="Q185">
        <v>4983</v>
      </c>
      <c r="R185">
        <v>1027</v>
      </c>
      <c r="S185">
        <v>22627</v>
      </c>
      <c r="AD185" s="35">
        <v>459</v>
      </c>
    </row>
    <row r="186" spans="1:30">
      <c r="A186" s="22">
        <v>41953</v>
      </c>
      <c r="B186">
        <v>189623</v>
      </c>
      <c r="C186">
        <v>260488</v>
      </c>
      <c r="D186">
        <v>5795</v>
      </c>
      <c r="E186">
        <v>81033</v>
      </c>
      <c r="F186">
        <v>78321</v>
      </c>
      <c r="G186">
        <v>57617</v>
      </c>
      <c r="H186">
        <v>4489</v>
      </c>
      <c r="I186">
        <v>53553</v>
      </c>
      <c r="J186">
        <v>40283</v>
      </c>
      <c r="K186">
        <v>7468</v>
      </c>
      <c r="L186">
        <v>3526</v>
      </c>
      <c r="M186">
        <v>5481</v>
      </c>
      <c r="N186">
        <v>12940</v>
      </c>
      <c r="O186">
        <v>8667</v>
      </c>
      <c r="P186">
        <v>13495</v>
      </c>
      <c r="Q186">
        <v>4571</v>
      </c>
      <c r="R186">
        <v>1090</v>
      </c>
      <c r="S186">
        <v>25338</v>
      </c>
      <c r="AD186" s="35">
        <v>416</v>
      </c>
    </row>
    <row r="187" spans="1:30">
      <c r="A187" s="22">
        <v>41952</v>
      </c>
      <c r="B187">
        <v>90149</v>
      </c>
      <c r="C187">
        <v>191525</v>
      </c>
      <c r="D187">
        <v>3041</v>
      </c>
      <c r="E187">
        <v>44750</v>
      </c>
      <c r="F187">
        <v>93913</v>
      </c>
      <c r="G187">
        <v>73706</v>
      </c>
      <c r="H187">
        <v>3154</v>
      </c>
      <c r="I187">
        <v>40549</v>
      </c>
      <c r="J187">
        <v>22100</v>
      </c>
      <c r="K187">
        <v>3416</v>
      </c>
      <c r="L187">
        <v>1875</v>
      </c>
      <c r="M187">
        <v>5551</v>
      </c>
      <c r="N187">
        <v>11040</v>
      </c>
      <c r="O187">
        <v>8635</v>
      </c>
      <c r="P187">
        <v>11683</v>
      </c>
      <c r="Q187">
        <v>2962</v>
      </c>
      <c r="R187">
        <v>853</v>
      </c>
      <c r="S187">
        <v>13577</v>
      </c>
      <c r="AD187" s="35">
        <v>136</v>
      </c>
    </row>
    <row r="188" spans="1:30">
      <c r="A188" s="22">
        <v>41951</v>
      </c>
      <c r="B188">
        <v>86467</v>
      </c>
      <c r="C188">
        <v>193914</v>
      </c>
      <c r="D188">
        <v>2582</v>
      </c>
      <c r="E188">
        <v>43211</v>
      </c>
      <c r="F188">
        <v>99660</v>
      </c>
      <c r="G188">
        <v>81107</v>
      </c>
      <c r="H188">
        <v>3389</v>
      </c>
      <c r="I188">
        <v>42634</v>
      </c>
      <c r="J188">
        <v>22689</v>
      </c>
      <c r="K188">
        <v>4142</v>
      </c>
      <c r="L188">
        <v>2074</v>
      </c>
      <c r="M188">
        <v>5705</v>
      </c>
      <c r="N188">
        <v>11316</v>
      </c>
      <c r="O188">
        <v>9427</v>
      </c>
      <c r="P188">
        <v>13894</v>
      </c>
      <c r="Q188">
        <v>3592</v>
      </c>
      <c r="R188">
        <v>913</v>
      </c>
      <c r="S188">
        <v>15230</v>
      </c>
      <c r="AD188" s="35">
        <v>176</v>
      </c>
    </row>
    <row r="189" spans="1:30">
      <c r="A189" s="22">
        <v>41950</v>
      </c>
      <c r="B189">
        <v>95853</v>
      </c>
      <c r="C189">
        <v>200286</v>
      </c>
      <c r="D189">
        <v>3030</v>
      </c>
      <c r="E189">
        <v>42457</v>
      </c>
      <c r="F189">
        <v>88063</v>
      </c>
      <c r="G189">
        <v>64997</v>
      </c>
      <c r="H189">
        <v>4153</v>
      </c>
      <c r="I189">
        <v>52373</v>
      </c>
      <c r="J189">
        <v>24466</v>
      </c>
      <c r="K189">
        <v>7541</v>
      </c>
      <c r="L189">
        <v>3427</v>
      </c>
      <c r="M189">
        <v>5975</v>
      </c>
      <c r="N189">
        <v>13051</v>
      </c>
      <c r="O189">
        <v>9209</v>
      </c>
      <c r="P189">
        <v>16385</v>
      </c>
      <c r="Q189">
        <v>5090</v>
      </c>
      <c r="R189">
        <v>1223</v>
      </c>
      <c r="S189">
        <v>22579</v>
      </c>
      <c r="AD189" s="35">
        <v>328</v>
      </c>
    </row>
    <row r="190" spans="1:30">
      <c r="A190" s="22">
        <v>41949</v>
      </c>
      <c r="B190">
        <v>93713</v>
      </c>
      <c r="C190">
        <v>195599</v>
      </c>
      <c r="D190">
        <v>3150</v>
      </c>
      <c r="E190">
        <v>40637</v>
      </c>
      <c r="F190">
        <v>77751</v>
      </c>
      <c r="G190">
        <v>53770</v>
      </c>
      <c r="H190">
        <v>4512</v>
      </c>
      <c r="I190">
        <v>54875</v>
      </c>
      <c r="J190">
        <v>23199</v>
      </c>
      <c r="K190">
        <v>8413</v>
      </c>
      <c r="L190">
        <v>3687</v>
      </c>
      <c r="M190">
        <v>5532</v>
      </c>
      <c r="N190">
        <v>13516</v>
      </c>
      <c r="O190">
        <v>9178</v>
      </c>
      <c r="P190">
        <v>14134</v>
      </c>
      <c r="Q190">
        <v>4835</v>
      </c>
      <c r="R190">
        <v>1400</v>
      </c>
      <c r="S190">
        <v>25140</v>
      </c>
      <c r="AD190" s="35">
        <v>404</v>
      </c>
    </row>
    <row r="191" spans="1:30">
      <c r="A191" s="22">
        <v>41948</v>
      </c>
      <c r="B191">
        <v>88249</v>
      </c>
      <c r="C191">
        <v>191748</v>
      </c>
      <c r="D191">
        <v>3157</v>
      </c>
      <c r="E191">
        <v>38144</v>
      </c>
      <c r="F191">
        <v>76186</v>
      </c>
      <c r="G191">
        <v>52312</v>
      </c>
      <c r="H191">
        <v>4506</v>
      </c>
      <c r="I191">
        <v>49588</v>
      </c>
      <c r="J191">
        <v>22877</v>
      </c>
      <c r="K191">
        <v>8570</v>
      </c>
      <c r="L191">
        <v>3819</v>
      </c>
      <c r="M191">
        <v>6038</v>
      </c>
      <c r="N191">
        <v>13744</v>
      </c>
      <c r="O191">
        <v>8683</v>
      </c>
      <c r="P191">
        <v>13398</v>
      </c>
      <c r="Q191">
        <v>4558</v>
      </c>
      <c r="R191">
        <v>1311</v>
      </c>
      <c r="S191">
        <v>25218</v>
      </c>
      <c r="AD191" s="35">
        <v>397</v>
      </c>
    </row>
    <row r="192" spans="1:30">
      <c r="A192" s="22">
        <v>41947</v>
      </c>
      <c r="B192">
        <v>84500</v>
      </c>
      <c r="C192">
        <v>178353</v>
      </c>
      <c r="D192">
        <v>3214</v>
      </c>
      <c r="E192">
        <v>35851</v>
      </c>
      <c r="F192">
        <v>72534</v>
      </c>
      <c r="G192">
        <v>49696</v>
      </c>
      <c r="H192">
        <v>4377</v>
      </c>
      <c r="I192">
        <v>49612</v>
      </c>
      <c r="J192">
        <v>22150</v>
      </c>
      <c r="K192">
        <v>8118</v>
      </c>
      <c r="L192">
        <v>3528</v>
      </c>
      <c r="M192">
        <v>5990</v>
      </c>
      <c r="N192">
        <v>11498</v>
      </c>
      <c r="O192">
        <v>8323</v>
      </c>
      <c r="P192">
        <v>12587</v>
      </c>
      <c r="Q192">
        <v>4297</v>
      </c>
      <c r="R192">
        <v>1176</v>
      </c>
      <c r="S192">
        <v>23808</v>
      </c>
      <c r="AD192" s="35">
        <v>389</v>
      </c>
    </row>
    <row r="193" spans="1:30">
      <c r="A193" s="22">
        <v>41946</v>
      </c>
      <c r="B193">
        <v>83643</v>
      </c>
      <c r="C193">
        <v>186836</v>
      </c>
      <c r="D193">
        <v>3165</v>
      </c>
      <c r="E193">
        <v>36784</v>
      </c>
      <c r="F193">
        <v>73930</v>
      </c>
      <c r="G193">
        <v>51647</v>
      </c>
      <c r="H193">
        <v>4693</v>
      </c>
      <c r="I193">
        <v>50857</v>
      </c>
      <c r="J193">
        <v>23086</v>
      </c>
      <c r="K193">
        <v>8255</v>
      </c>
      <c r="L193">
        <v>3613</v>
      </c>
      <c r="M193">
        <v>5895</v>
      </c>
      <c r="N193">
        <v>12015</v>
      </c>
      <c r="O193">
        <v>8143</v>
      </c>
      <c r="P193">
        <v>12034</v>
      </c>
      <c r="Q193">
        <v>4187</v>
      </c>
      <c r="R193">
        <v>1166</v>
      </c>
      <c r="S193">
        <v>23670</v>
      </c>
      <c r="AD193" s="35">
        <v>397</v>
      </c>
    </row>
    <row r="194" spans="1:30">
      <c r="A194" s="22">
        <v>41945</v>
      </c>
      <c r="B194">
        <v>66655</v>
      </c>
      <c r="C194">
        <v>184661</v>
      </c>
      <c r="D194">
        <v>2253</v>
      </c>
      <c r="E194">
        <v>34819</v>
      </c>
      <c r="F194">
        <v>91944</v>
      </c>
      <c r="G194">
        <v>69817</v>
      </c>
      <c r="H194">
        <v>3258</v>
      </c>
      <c r="I194">
        <v>41505</v>
      </c>
      <c r="J194">
        <v>18359</v>
      </c>
      <c r="K194">
        <v>4062</v>
      </c>
      <c r="L194">
        <v>2010</v>
      </c>
      <c r="M194">
        <v>6334</v>
      </c>
      <c r="N194">
        <v>12557</v>
      </c>
      <c r="O194">
        <v>8591</v>
      </c>
      <c r="P194">
        <v>11852</v>
      </c>
      <c r="Q194">
        <v>2798</v>
      </c>
      <c r="R194">
        <v>915</v>
      </c>
      <c r="S194">
        <v>11658</v>
      </c>
      <c r="AD194" s="35">
        <v>163</v>
      </c>
    </row>
    <row r="195" spans="1:30">
      <c r="A195" s="22">
        <v>41944</v>
      </c>
      <c r="B195">
        <v>66357</v>
      </c>
      <c r="C195">
        <v>192570</v>
      </c>
      <c r="D195">
        <v>2344</v>
      </c>
      <c r="E195">
        <v>35877</v>
      </c>
      <c r="F195">
        <v>100088</v>
      </c>
      <c r="G195">
        <v>76621</v>
      </c>
      <c r="H195">
        <v>3520</v>
      </c>
      <c r="I195">
        <v>39890</v>
      </c>
      <c r="J195">
        <v>19271</v>
      </c>
      <c r="K195">
        <v>4054</v>
      </c>
      <c r="L195">
        <v>2004</v>
      </c>
      <c r="M195">
        <v>6395</v>
      </c>
      <c r="N195">
        <v>12503</v>
      </c>
      <c r="O195">
        <v>9500</v>
      </c>
      <c r="P195">
        <v>14823</v>
      </c>
      <c r="Q195">
        <v>3104</v>
      </c>
      <c r="R195">
        <v>849</v>
      </c>
      <c r="S195">
        <v>12046</v>
      </c>
      <c r="AD195" s="35">
        <v>216</v>
      </c>
    </row>
    <row r="196" spans="1:30">
      <c r="A196" s="22">
        <v>41943</v>
      </c>
      <c r="B196">
        <v>91695</v>
      </c>
      <c r="C196">
        <v>221372</v>
      </c>
      <c r="D196">
        <v>6167</v>
      </c>
      <c r="E196">
        <v>42902</v>
      </c>
      <c r="F196">
        <v>156943</v>
      </c>
      <c r="G196">
        <v>104188</v>
      </c>
      <c r="H196">
        <v>6154</v>
      </c>
      <c r="I196">
        <v>72808</v>
      </c>
      <c r="J196">
        <v>29370</v>
      </c>
      <c r="K196">
        <v>11430</v>
      </c>
      <c r="L196">
        <v>5340</v>
      </c>
      <c r="M196">
        <v>8190</v>
      </c>
      <c r="N196">
        <v>16919</v>
      </c>
      <c r="O196">
        <v>12551</v>
      </c>
      <c r="P196">
        <v>25083</v>
      </c>
      <c r="Q196">
        <v>8785</v>
      </c>
      <c r="R196">
        <v>1803</v>
      </c>
      <c r="S196">
        <v>37623</v>
      </c>
      <c r="AD196" s="35">
        <v>528</v>
      </c>
    </row>
    <row r="197" spans="1:30">
      <c r="A197" s="22">
        <v>41942</v>
      </c>
      <c r="B197">
        <v>109301</v>
      </c>
      <c r="C197">
        <v>250944</v>
      </c>
      <c r="D197">
        <v>7959</v>
      </c>
      <c r="E197">
        <v>51193</v>
      </c>
      <c r="F197">
        <v>178660</v>
      </c>
      <c r="G197">
        <v>115972</v>
      </c>
      <c r="H197">
        <v>7609</v>
      </c>
      <c r="I197">
        <v>100823</v>
      </c>
      <c r="J197">
        <v>36141</v>
      </c>
      <c r="K197">
        <v>14151</v>
      </c>
      <c r="L197">
        <v>6973</v>
      </c>
      <c r="M197">
        <v>8861</v>
      </c>
      <c r="N197">
        <v>17432</v>
      </c>
      <c r="O197">
        <v>13832</v>
      </c>
      <c r="P197">
        <v>24610</v>
      </c>
      <c r="Q197">
        <v>9363</v>
      </c>
      <c r="R197">
        <v>2357</v>
      </c>
      <c r="S197">
        <v>53239</v>
      </c>
      <c r="AD197" s="35">
        <v>665</v>
      </c>
    </row>
    <row r="198" spans="1:30">
      <c r="A198" s="22">
        <v>41941</v>
      </c>
      <c r="B198">
        <v>114539</v>
      </c>
      <c r="C198">
        <v>275435</v>
      </c>
      <c r="D198">
        <v>8829</v>
      </c>
      <c r="E198">
        <v>51372</v>
      </c>
      <c r="F198">
        <v>201527</v>
      </c>
      <c r="G198">
        <v>130150</v>
      </c>
      <c r="H198">
        <v>8785</v>
      </c>
      <c r="I198">
        <v>112818</v>
      </c>
      <c r="J198">
        <v>40257</v>
      </c>
      <c r="K198">
        <v>14901</v>
      </c>
      <c r="L198">
        <v>6925</v>
      </c>
      <c r="M198">
        <v>9148</v>
      </c>
      <c r="N198">
        <v>21213</v>
      </c>
      <c r="O198">
        <v>14326</v>
      </c>
      <c r="P198">
        <v>24846</v>
      </c>
      <c r="Q198">
        <v>8994</v>
      </c>
      <c r="R198">
        <v>2397</v>
      </c>
      <c r="S198">
        <v>58533</v>
      </c>
      <c r="AD198" s="35">
        <v>560</v>
      </c>
    </row>
    <row r="199" spans="1:30">
      <c r="A199" s="22">
        <v>41940</v>
      </c>
      <c r="B199">
        <v>114742</v>
      </c>
      <c r="C199">
        <v>284741</v>
      </c>
      <c r="D199">
        <v>8981</v>
      </c>
      <c r="E199">
        <v>47756</v>
      </c>
      <c r="F199">
        <v>207100</v>
      </c>
      <c r="G199">
        <v>126912</v>
      </c>
      <c r="H199">
        <v>9030</v>
      </c>
      <c r="I199">
        <v>113766</v>
      </c>
      <c r="J199">
        <v>42466</v>
      </c>
      <c r="K199">
        <v>14892</v>
      </c>
      <c r="L199">
        <v>6919</v>
      </c>
      <c r="M199">
        <v>9180</v>
      </c>
      <c r="N199">
        <v>12798</v>
      </c>
      <c r="O199">
        <v>12600</v>
      </c>
      <c r="P199">
        <v>24582</v>
      </c>
      <c r="Q199">
        <v>8354</v>
      </c>
      <c r="R199">
        <v>2574</v>
      </c>
      <c r="S199">
        <v>60032</v>
      </c>
      <c r="AD199" s="35">
        <v>604</v>
      </c>
    </row>
    <row r="200" spans="1:30">
      <c r="A200" s="22">
        <v>41939</v>
      </c>
      <c r="B200">
        <v>113224</v>
      </c>
      <c r="C200">
        <v>280592</v>
      </c>
      <c r="D200">
        <v>8510</v>
      </c>
      <c r="E200">
        <v>46164</v>
      </c>
      <c r="F200">
        <v>207489</v>
      </c>
      <c r="G200">
        <v>133163</v>
      </c>
      <c r="H200">
        <v>9064</v>
      </c>
      <c r="I200">
        <v>120479</v>
      </c>
      <c r="J200">
        <v>40707</v>
      </c>
      <c r="K200">
        <v>15388</v>
      </c>
      <c r="L200">
        <v>7335</v>
      </c>
      <c r="M200">
        <v>9116</v>
      </c>
      <c r="N200">
        <v>13370</v>
      </c>
      <c r="O200">
        <v>12880</v>
      </c>
      <c r="P200">
        <v>22439</v>
      </c>
      <c r="Q200">
        <v>8310</v>
      </c>
      <c r="R200">
        <v>2576</v>
      </c>
      <c r="S200">
        <v>63431</v>
      </c>
      <c r="AD200" s="35">
        <v>511</v>
      </c>
    </row>
    <row r="201" spans="1:30">
      <c r="A201" s="22">
        <v>41938</v>
      </c>
      <c r="B201">
        <v>89687</v>
      </c>
      <c r="C201">
        <v>284813</v>
      </c>
      <c r="D201">
        <v>5880</v>
      </c>
      <c r="E201">
        <v>46380</v>
      </c>
      <c r="F201">
        <v>262192</v>
      </c>
      <c r="G201">
        <v>180558</v>
      </c>
      <c r="H201">
        <v>6737</v>
      </c>
      <c r="I201">
        <v>89516</v>
      </c>
      <c r="J201">
        <v>33267</v>
      </c>
      <c r="K201">
        <v>6672</v>
      </c>
      <c r="L201">
        <v>3672</v>
      </c>
      <c r="M201">
        <v>10622</v>
      </c>
      <c r="N201">
        <v>15673</v>
      </c>
      <c r="O201">
        <v>14726</v>
      </c>
      <c r="P201">
        <v>22412</v>
      </c>
      <c r="Q201">
        <v>4784</v>
      </c>
      <c r="R201">
        <v>1767</v>
      </c>
      <c r="S201">
        <v>30973</v>
      </c>
      <c r="AD201" s="35">
        <v>245</v>
      </c>
    </row>
    <row r="202" spans="1:30">
      <c r="A202" s="22">
        <v>41937</v>
      </c>
      <c r="B202">
        <v>92714</v>
      </c>
      <c r="C202">
        <v>301495</v>
      </c>
      <c r="D202">
        <v>6260</v>
      </c>
      <c r="E202">
        <v>47716</v>
      </c>
      <c r="F202">
        <v>274770</v>
      </c>
      <c r="G202">
        <v>192171</v>
      </c>
      <c r="H202">
        <v>7322</v>
      </c>
      <c r="I202">
        <v>93014</v>
      </c>
      <c r="J202">
        <v>34880</v>
      </c>
      <c r="K202">
        <v>7584</v>
      </c>
      <c r="L202">
        <v>4007</v>
      </c>
      <c r="M202">
        <v>11023</v>
      </c>
      <c r="N202">
        <v>13362</v>
      </c>
      <c r="O202">
        <v>15762</v>
      </c>
      <c r="P202">
        <v>27654</v>
      </c>
      <c r="Q202">
        <v>5882</v>
      </c>
      <c r="R202">
        <v>1837</v>
      </c>
      <c r="S202">
        <v>31944</v>
      </c>
      <c r="AD202" s="35">
        <v>271</v>
      </c>
    </row>
    <row r="203" spans="1:30">
      <c r="A203" s="22">
        <v>41936</v>
      </c>
      <c r="B203">
        <v>101416</v>
      </c>
      <c r="C203">
        <v>278306</v>
      </c>
      <c r="D203">
        <v>7940</v>
      </c>
      <c r="E203">
        <v>44287</v>
      </c>
      <c r="F203">
        <v>237367</v>
      </c>
      <c r="G203">
        <v>147196</v>
      </c>
      <c r="H203">
        <v>8379</v>
      </c>
      <c r="I203">
        <v>107323</v>
      </c>
      <c r="J203">
        <v>36841</v>
      </c>
      <c r="K203">
        <v>14231</v>
      </c>
      <c r="L203">
        <v>6475</v>
      </c>
      <c r="M203">
        <v>11027</v>
      </c>
      <c r="N203">
        <v>14071</v>
      </c>
      <c r="O203">
        <v>14599</v>
      </c>
      <c r="P203">
        <v>29991</v>
      </c>
      <c r="Q203">
        <v>9298</v>
      </c>
      <c r="R203">
        <v>2462</v>
      </c>
      <c r="S203">
        <v>51480</v>
      </c>
      <c r="AD203" s="35">
        <v>494</v>
      </c>
    </row>
    <row r="204" spans="1:30">
      <c r="A204" s="22">
        <v>41935</v>
      </c>
      <c r="B204">
        <v>105244</v>
      </c>
      <c r="C204">
        <v>266522</v>
      </c>
      <c r="D204">
        <v>8512</v>
      </c>
      <c r="E204">
        <v>45130</v>
      </c>
      <c r="F204">
        <v>207603</v>
      </c>
      <c r="G204">
        <v>127784</v>
      </c>
      <c r="H204">
        <v>8574</v>
      </c>
      <c r="I204">
        <v>111322</v>
      </c>
      <c r="J204">
        <v>38180</v>
      </c>
      <c r="K204">
        <v>15112</v>
      </c>
      <c r="L204">
        <v>6957</v>
      </c>
      <c r="M204">
        <v>9764</v>
      </c>
      <c r="N204">
        <v>14744</v>
      </c>
      <c r="O204">
        <v>14008</v>
      </c>
      <c r="P204">
        <v>25074</v>
      </c>
      <c r="Q204">
        <v>8371</v>
      </c>
      <c r="R204">
        <v>2604</v>
      </c>
      <c r="S204">
        <v>56639</v>
      </c>
      <c r="AD204" s="35">
        <v>573</v>
      </c>
    </row>
    <row r="205" spans="1:30">
      <c r="A205" s="22">
        <v>41934</v>
      </c>
      <c r="B205">
        <v>105478</v>
      </c>
      <c r="C205">
        <v>259724</v>
      </c>
      <c r="D205">
        <v>8485</v>
      </c>
      <c r="E205">
        <v>42218</v>
      </c>
      <c r="F205">
        <v>203579</v>
      </c>
      <c r="G205">
        <v>124735</v>
      </c>
      <c r="H205">
        <v>8455</v>
      </c>
      <c r="I205">
        <v>112060</v>
      </c>
      <c r="J205">
        <v>39381</v>
      </c>
      <c r="K205">
        <v>15105</v>
      </c>
      <c r="L205">
        <v>6986</v>
      </c>
      <c r="M205">
        <v>9636</v>
      </c>
      <c r="N205">
        <v>15015</v>
      </c>
      <c r="O205">
        <v>13792</v>
      </c>
      <c r="P205">
        <v>23584</v>
      </c>
      <c r="Q205">
        <v>7923</v>
      </c>
      <c r="R205">
        <v>2547</v>
      </c>
      <c r="S205">
        <v>60752</v>
      </c>
      <c r="AD205" s="35">
        <v>532</v>
      </c>
    </row>
    <row r="206" spans="1:30">
      <c r="A206" s="22">
        <v>41933</v>
      </c>
      <c r="B206">
        <v>108415</v>
      </c>
      <c r="C206">
        <v>272146</v>
      </c>
      <c r="D206">
        <v>9405</v>
      </c>
      <c r="E206">
        <v>47125</v>
      </c>
      <c r="F206">
        <v>207402</v>
      </c>
      <c r="G206">
        <v>131383</v>
      </c>
      <c r="H206">
        <v>9059</v>
      </c>
      <c r="I206">
        <v>116633</v>
      </c>
      <c r="J206">
        <v>45402</v>
      </c>
      <c r="K206">
        <v>15819</v>
      </c>
      <c r="L206">
        <v>7183</v>
      </c>
      <c r="M206">
        <v>9566</v>
      </c>
      <c r="N206">
        <v>13892</v>
      </c>
      <c r="O206">
        <v>14396</v>
      </c>
      <c r="P206">
        <v>27779</v>
      </c>
      <c r="Q206">
        <v>7828</v>
      </c>
      <c r="R206">
        <v>2652</v>
      </c>
      <c r="S206">
        <v>65865</v>
      </c>
      <c r="AD206" s="35">
        <v>514</v>
      </c>
    </row>
    <row r="207" spans="1:30">
      <c r="A207" s="22">
        <v>41932</v>
      </c>
      <c r="B207">
        <v>115461</v>
      </c>
      <c r="C207">
        <v>276729</v>
      </c>
      <c r="D207">
        <v>8722</v>
      </c>
      <c r="E207">
        <v>52903</v>
      </c>
      <c r="F207">
        <v>218965</v>
      </c>
      <c r="G207">
        <v>146410</v>
      </c>
      <c r="H207">
        <v>9551</v>
      </c>
      <c r="I207">
        <v>121202</v>
      </c>
      <c r="J207">
        <v>50963</v>
      </c>
      <c r="K207">
        <v>15918</v>
      </c>
      <c r="L207">
        <v>7639</v>
      </c>
      <c r="M207">
        <v>10165</v>
      </c>
      <c r="N207">
        <v>15175</v>
      </c>
      <c r="O207">
        <v>15990</v>
      </c>
      <c r="P207">
        <v>22507</v>
      </c>
      <c r="Q207">
        <v>7278</v>
      </c>
      <c r="R207">
        <v>2861</v>
      </c>
      <c r="S207">
        <v>73894</v>
      </c>
      <c r="AD207" s="35">
        <v>513</v>
      </c>
    </row>
    <row r="208" spans="1:30">
      <c r="A208" s="22">
        <v>41931</v>
      </c>
      <c r="B208">
        <v>93884</v>
      </c>
      <c r="C208">
        <v>282188</v>
      </c>
      <c r="D208">
        <v>5890</v>
      </c>
      <c r="E208">
        <v>53293</v>
      </c>
      <c r="F208">
        <v>271371</v>
      </c>
      <c r="G208">
        <v>193397</v>
      </c>
      <c r="H208">
        <v>6625</v>
      </c>
      <c r="I208">
        <v>92096</v>
      </c>
      <c r="J208">
        <v>43770</v>
      </c>
      <c r="K208">
        <v>7109</v>
      </c>
      <c r="L208">
        <v>4003</v>
      </c>
      <c r="M208">
        <v>11172</v>
      </c>
      <c r="N208">
        <v>14179</v>
      </c>
      <c r="O208">
        <v>18899</v>
      </c>
      <c r="P208">
        <v>22794</v>
      </c>
      <c r="Q208">
        <v>4503</v>
      </c>
      <c r="R208">
        <v>1979</v>
      </c>
      <c r="S208">
        <v>36765</v>
      </c>
      <c r="AD208" s="35">
        <v>302</v>
      </c>
    </row>
    <row r="209" spans="1:30">
      <c r="A209" s="22">
        <v>41930</v>
      </c>
      <c r="B209">
        <v>101878</v>
      </c>
      <c r="C209">
        <v>304275</v>
      </c>
      <c r="D209">
        <v>5988</v>
      </c>
      <c r="E209">
        <v>56378</v>
      </c>
      <c r="F209">
        <v>282904</v>
      </c>
      <c r="G209">
        <v>202625</v>
      </c>
      <c r="H209">
        <v>7438</v>
      </c>
      <c r="I209">
        <v>95009</v>
      </c>
      <c r="J209">
        <v>39641</v>
      </c>
      <c r="K209">
        <v>7936</v>
      </c>
      <c r="L209">
        <v>4119</v>
      </c>
      <c r="M209">
        <v>12017</v>
      </c>
      <c r="N209">
        <v>14567</v>
      </c>
      <c r="O209">
        <v>19159</v>
      </c>
      <c r="P209">
        <v>28099</v>
      </c>
      <c r="Q209">
        <v>5593</v>
      </c>
      <c r="R209">
        <v>1985</v>
      </c>
      <c r="S209">
        <v>35283</v>
      </c>
      <c r="AD209" s="35">
        <v>315</v>
      </c>
    </row>
    <row r="210" spans="1:30">
      <c r="A210" s="22">
        <v>41929</v>
      </c>
      <c r="B210">
        <v>116371</v>
      </c>
      <c r="C210">
        <v>286679</v>
      </c>
      <c r="D210">
        <v>7590</v>
      </c>
      <c r="E210">
        <v>48096</v>
      </c>
      <c r="F210">
        <v>235147</v>
      </c>
      <c r="G210">
        <v>150751</v>
      </c>
      <c r="H210">
        <v>8806</v>
      </c>
      <c r="I210">
        <v>107724</v>
      </c>
      <c r="J210">
        <v>39092</v>
      </c>
      <c r="K210">
        <v>14934</v>
      </c>
      <c r="L210">
        <v>6889</v>
      </c>
      <c r="M210">
        <v>11276</v>
      </c>
      <c r="N210">
        <v>15333</v>
      </c>
      <c r="O210">
        <v>17103</v>
      </c>
      <c r="P210">
        <v>30031</v>
      </c>
      <c r="Q210">
        <v>9296</v>
      </c>
      <c r="R210">
        <v>2831</v>
      </c>
      <c r="S210">
        <v>50821</v>
      </c>
      <c r="AD210" s="35">
        <v>558</v>
      </c>
    </row>
    <row r="211" spans="1:30">
      <c r="A211" s="22">
        <v>41928</v>
      </c>
      <c r="B211">
        <v>112863</v>
      </c>
      <c r="C211">
        <v>280829</v>
      </c>
      <c r="D211">
        <v>8228</v>
      </c>
      <c r="E211">
        <v>47380</v>
      </c>
      <c r="F211">
        <v>211815</v>
      </c>
      <c r="G211">
        <v>127113</v>
      </c>
      <c r="H211">
        <v>9357</v>
      </c>
      <c r="I211">
        <v>114613</v>
      </c>
      <c r="J211">
        <v>40675</v>
      </c>
      <c r="K211">
        <v>16201</v>
      </c>
      <c r="L211">
        <v>7676</v>
      </c>
      <c r="M211">
        <v>14099</v>
      </c>
      <c r="N211">
        <v>15125</v>
      </c>
      <c r="O211">
        <v>15084</v>
      </c>
      <c r="P211">
        <v>28475</v>
      </c>
      <c r="Q211">
        <v>8515</v>
      </c>
      <c r="R211">
        <v>2979</v>
      </c>
      <c r="S211">
        <v>62253</v>
      </c>
      <c r="AD211" s="35">
        <v>636</v>
      </c>
    </row>
    <row r="212" spans="1:30">
      <c r="A212" s="22">
        <v>41927</v>
      </c>
      <c r="B212">
        <v>113249</v>
      </c>
      <c r="C212">
        <v>282252</v>
      </c>
      <c r="D212">
        <v>8361</v>
      </c>
      <c r="E212">
        <v>48767</v>
      </c>
      <c r="F212">
        <v>223337</v>
      </c>
      <c r="G212">
        <v>134508</v>
      </c>
      <c r="H212">
        <v>9490</v>
      </c>
      <c r="I212">
        <v>109388</v>
      </c>
      <c r="J212">
        <v>48638</v>
      </c>
      <c r="K212">
        <v>16587</v>
      </c>
      <c r="L212">
        <v>7404</v>
      </c>
      <c r="M212">
        <v>18401</v>
      </c>
      <c r="N212">
        <v>16910</v>
      </c>
      <c r="O212">
        <v>16364</v>
      </c>
      <c r="P212">
        <v>27052</v>
      </c>
      <c r="Q212">
        <v>8316</v>
      </c>
      <c r="R212">
        <v>3340</v>
      </c>
      <c r="S212">
        <v>68381</v>
      </c>
      <c r="AD212" s="35">
        <v>600</v>
      </c>
    </row>
    <row r="213" spans="1:30">
      <c r="A213" s="22">
        <v>41926</v>
      </c>
      <c r="B213">
        <v>119107</v>
      </c>
      <c r="C213">
        <v>282623</v>
      </c>
      <c r="D213">
        <v>8491</v>
      </c>
      <c r="E213">
        <v>49172</v>
      </c>
      <c r="F213">
        <v>226409</v>
      </c>
      <c r="G213">
        <v>135783</v>
      </c>
      <c r="H213">
        <v>9908</v>
      </c>
      <c r="I213">
        <v>110310</v>
      </c>
      <c r="J213">
        <v>51167</v>
      </c>
      <c r="K213">
        <v>16402</v>
      </c>
      <c r="L213">
        <v>7360</v>
      </c>
      <c r="M213">
        <v>19222</v>
      </c>
      <c r="N213">
        <v>17329</v>
      </c>
      <c r="O213">
        <v>16951</v>
      </c>
      <c r="P213">
        <v>25876</v>
      </c>
      <c r="Q213">
        <v>8154</v>
      </c>
      <c r="R213">
        <v>4275</v>
      </c>
      <c r="S213">
        <v>69198</v>
      </c>
      <c r="AD213" s="35">
        <v>608</v>
      </c>
    </row>
    <row r="214" spans="1:30">
      <c r="A214" s="22">
        <v>41925</v>
      </c>
      <c r="B214">
        <v>121022</v>
      </c>
      <c r="C214">
        <v>289672</v>
      </c>
      <c r="D214">
        <v>9047</v>
      </c>
      <c r="E214">
        <v>52191</v>
      </c>
      <c r="F214">
        <v>219022</v>
      </c>
      <c r="G214">
        <v>150901</v>
      </c>
      <c r="H214">
        <v>9724</v>
      </c>
      <c r="I214">
        <v>128041</v>
      </c>
      <c r="J214">
        <v>51554</v>
      </c>
      <c r="K214">
        <v>17141</v>
      </c>
      <c r="L214">
        <v>7607</v>
      </c>
      <c r="M214">
        <v>15200</v>
      </c>
      <c r="N214">
        <v>18285</v>
      </c>
      <c r="O214">
        <v>17613</v>
      </c>
      <c r="P214">
        <v>23970</v>
      </c>
      <c r="Q214">
        <v>7734</v>
      </c>
      <c r="R214">
        <v>5244</v>
      </c>
      <c r="S214">
        <v>70985</v>
      </c>
      <c r="AD214" s="35">
        <v>596</v>
      </c>
    </row>
    <row r="215" spans="1:30">
      <c r="A215" s="22">
        <v>41924</v>
      </c>
      <c r="B215">
        <v>100344</v>
      </c>
      <c r="C215">
        <v>301778</v>
      </c>
      <c r="D215">
        <v>6980</v>
      </c>
      <c r="E215">
        <v>53160</v>
      </c>
      <c r="F215">
        <v>269606</v>
      </c>
      <c r="G215">
        <v>200691</v>
      </c>
      <c r="H215">
        <v>7394</v>
      </c>
      <c r="I215">
        <v>102510</v>
      </c>
      <c r="J215">
        <v>45791</v>
      </c>
      <c r="K215">
        <v>8198</v>
      </c>
      <c r="L215">
        <v>4016</v>
      </c>
      <c r="M215">
        <v>14498</v>
      </c>
      <c r="N215">
        <v>17808</v>
      </c>
      <c r="O215">
        <v>22032</v>
      </c>
      <c r="P215">
        <v>25049</v>
      </c>
      <c r="Q215">
        <v>5475</v>
      </c>
      <c r="R215">
        <v>4805</v>
      </c>
      <c r="S215">
        <v>38438</v>
      </c>
      <c r="AD215" s="35">
        <v>395</v>
      </c>
    </row>
    <row r="216" spans="1:30">
      <c r="A216" s="22">
        <v>41923</v>
      </c>
      <c r="B216">
        <v>118105</v>
      </c>
      <c r="C216">
        <v>304292</v>
      </c>
      <c r="D216">
        <v>8912</v>
      </c>
      <c r="E216">
        <v>54096</v>
      </c>
      <c r="F216">
        <v>253976</v>
      </c>
      <c r="G216">
        <v>180144</v>
      </c>
      <c r="H216">
        <v>9216</v>
      </c>
      <c r="I216">
        <v>121738</v>
      </c>
      <c r="J216">
        <v>47703</v>
      </c>
      <c r="K216">
        <v>15498</v>
      </c>
      <c r="L216">
        <v>6821</v>
      </c>
      <c r="M216">
        <v>14677</v>
      </c>
      <c r="N216">
        <v>19807</v>
      </c>
      <c r="O216">
        <v>21717</v>
      </c>
      <c r="P216">
        <v>32864</v>
      </c>
      <c r="Q216">
        <v>9954</v>
      </c>
      <c r="R216">
        <v>5460</v>
      </c>
      <c r="S216">
        <v>55151</v>
      </c>
      <c r="AD216" s="35">
        <v>545</v>
      </c>
    </row>
    <row r="217" spans="1:30">
      <c r="A217" s="22">
        <v>41922</v>
      </c>
      <c r="B217">
        <v>118282</v>
      </c>
      <c r="C217">
        <v>286943</v>
      </c>
      <c r="D217">
        <v>9285</v>
      </c>
      <c r="E217">
        <v>48203</v>
      </c>
      <c r="F217">
        <v>226033</v>
      </c>
      <c r="G217">
        <v>137229</v>
      </c>
      <c r="H217">
        <v>10125</v>
      </c>
      <c r="I217">
        <v>131668</v>
      </c>
      <c r="J217">
        <v>45138</v>
      </c>
      <c r="K217">
        <v>17092</v>
      </c>
      <c r="L217">
        <v>7936</v>
      </c>
      <c r="M217">
        <v>13165</v>
      </c>
      <c r="N217">
        <v>22231</v>
      </c>
      <c r="O217">
        <v>18591</v>
      </c>
      <c r="P217">
        <v>28965</v>
      </c>
      <c r="Q217">
        <v>9161</v>
      </c>
      <c r="R217">
        <v>4780</v>
      </c>
      <c r="S217">
        <v>65284</v>
      </c>
      <c r="AD217" s="35">
        <v>864</v>
      </c>
    </row>
    <row r="218" spans="1:30">
      <c r="A218" s="22">
        <v>41921</v>
      </c>
      <c r="B218">
        <v>112301</v>
      </c>
      <c r="C218">
        <v>273924</v>
      </c>
      <c r="D218">
        <v>8591</v>
      </c>
      <c r="E218">
        <v>47317</v>
      </c>
      <c r="F218">
        <v>206066</v>
      </c>
      <c r="G218">
        <v>124364</v>
      </c>
      <c r="H218">
        <v>10045</v>
      </c>
      <c r="I218">
        <v>131962</v>
      </c>
      <c r="J218">
        <v>41952</v>
      </c>
      <c r="K218">
        <v>17098</v>
      </c>
      <c r="L218">
        <v>7826</v>
      </c>
      <c r="M218">
        <v>11020</v>
      </c>
      <c r="N218">
        <v>16267</v>
      </c>
      <c r="O218">
        <v>15923</v>
      </c>
      <c r="P218">
        <v>24992</v>
      </c>
      <c r="Q218">
        <v>8189</v>
      </c>
      <c r="R218">
        <v>3412</v>
      </c>
      <c r="S218">
        <v>65521</v>
      </c>
      <c r="AD218" s="35">
        <v>864</v>
      </c>
    </row>
    <row r="219" spans="1:30">
      <c r="A219" s="22">
        <v>41920</v>
      </c>
      <c r="B219">
        <v>113715</v>
      </c>
      <c r="C219">
        <v>279539</v>
      </c>
      <c r="D219">
        <v>8631</v>
      </c>
      <c r="E219">
        <v>47532</v>
      </c>
      <c r="F219">
        <v>209820</v>
      </c>
      <c r="G219">
        <v>125346</v>
      </c>
      <c r="H219">
        <v>10104</v>
      </c>
      <c r="I219">
        <v>135046</v>
      </c>
      <c r="J219">
        <v>40557</v>
      </c>
      <c r="K219">
        <v>17660</v>
      </c>
      <c r="L219">
        <v>7715</v>
      </c>
      <c r="M219">
        <v>10503</v>
      </c>
      <c r="N219">
        <v>15942</v>
      </c>
      <c r="O219">
        <v>16885</v>
      </c>
      <c r="P219">
        <v>23468</v>
      </c>
      <c r="Q219">
        <v>7582</v>
      </c>
      <c r="R219">
        <v>3383</v>
      </c>
      <c r="S219">
        <v>65981</v>
      </c>
      <c r="AD219" s="35">
        <v>849</v>
      </c>
    </row>
    <row r="220" spans="1:30">
      <c r="A220" s="22">
        <v>41919</v>
      </c>
      <c r="B220">
        <v>94403</v>
      </c>
      <c r="C220">
        <v>268352</v>
      </c>
      <c r="D220">
        <v>5660</v>
      </c>
      <c r="E220">
        <v>45187</v>
      </c>
      <c r="F220">
        <v>234100</v>
      </c>
      <c r="G220">
        <v>158849</v>
      </c>
      <c r="H220">
        <v>7183</v>
      </c>
      <c r="I220">
        <v>106111</v>
      </c>
      <c r="J220">
        <v>31817</v>
      </c>
      <c r="K220">
        <v>8135</v>
      </c>
      <c r="L220">
        <v>4303</v>
      </c>
      <c r="M220">
        <v>9868</v>
      </c>
      <c r="N220">
        <v>14804</v>
      </c>
      <c r="O220">
        <v>18998</v>
      </c>
      <c r="P220">
        <v>22140</v>
      </c>
      <c r="Q220">
        <v>5103</v>
      </c>
      <c r="R220">
        <v>2040</v>
      </c>
      <c r="S220">
        <v>34391</v>
      </c>
      <c r="AD220" s="35">
        <v>408</v>
      </c>
    </row>
    <row r="221" spans="1:30">
      <c r="A221" s="22">
        <v>41918</v>
      </c>
      <c r="B221">
        <v>92351</v>
      </c>
      <c r="C221">
        <v>268791</v>
      </c>
      <c r="D221">
        <v>5143</v>
      </c>
      <c r="E221">
        <v>44986</v>
      </c>
      <c r="F221">
        <v>236519</v>
      </c>
      <c r="G221">
        <v>172825</v>
      </c>
      <c r="H221">
        <v>6786</v>
      </c>
      <c r="I221">
        <v>99126</v>
      </c>
      <c r="J221">
        <v>31722</v>
      </c>
      <c r="K221">
        <v>7972</v>
      </c>
      <c r="L221">
        <v>4485</v>
      </c>
      <c r="M221">
        <v>10700</v>
      </c>
      <c r="N221">
        <v>12357</v>
      </c>
      <c r="O221">
        <v>16302</v>
      </c>
      <c r="P221">
        <v>24510</v>
      </c>
      <c r="Q221">
        <v>5373</v>
      </c>
      <c r="R221">
        <v>2078</v>
      </c>
      <c r="S221">
        <v>26334</v>
      </c>
      <c r="AD221" s="35">
        <v>475</v>
      </c>
    </row>
    <row r="222" spans="1:30">
      <c r="A222" s="22">
        <v>41917</v>
      </c>
      <c r="B222">
        <v>86746</v>
      </c>
      <c r="C222">
        <v>261447</v>
      </c>
      <c r="D222">
        <v>4493</v>
      </c>
      <c r="E222">
        <v>42102</v>
      </c>
      <c r="F222">
        <v>250581</v>
      </c>
      <c r="G222">
        <v>186990</v>
      </c>
      <c r="H222">
        <v>6116</v>
      </c>
      <c r="I222">
        <v>90953</v>
      </c>
      <c r="J222">
        <v>30259</v>
      </c>
      <c r="K222">
        <v>8021</v>
      </c>
      <c r="L222">
        <v>4288</v>
      </c>
      <c r="M222">
        <v>10372</v>
      </c>
      <c r="N222">
        <v>14107</v>
      </c>
      <c r="O222">
        <v>16271</v>
      </c>
      <c r="P222">
        <v>25651</v>
      </c>
      <c r="Q222">
        <v>5540</v>
      </c>
      <c r="R222">
        <v>1905</v>
      </c>
      <c r="S222">
        <v>20708</v>
      </c>
      <c r="AD222" s="35">
        <v>399</v>
      </c>
    </row>
    <row r="223" spans="1:30">
      <c r="A223" s="22">
        <v>41916</v>
      </c>
      <c r="B223">
        <v>90643</v>
      </c>
      <c r="C223">
        <v>267749</v>
      </c>
      <c r="D223">
        <v>4548</v>
      </c>
      <c r="E223">
        <v>44568</v>
      </c>
      <c r="F223">
        <v>283010</v>
      </c>
      <c r="G223">
        <v>193169</v>
      </c>
      <c r="H223">
        <v>5914</v>
      </c>
      <c r="I223">
        <v>88340</v>
      </c>
      <c r="J223">
        <v>29911</v>
      </c>
      <c r="K223">
        <v>9072</v>
      </c>
      <c r="L223">
        <v>4843</v>
      </c>
      <c r="M223">
        <v>10225</v>
      </c>
      <c r="N223">
        <v>11626</v>
      </c>
      <c r="O223">
        <v>16068</v>
      </c>
      <c r="P223">
        <v>27183</v>
      </c>
      <c r="Q223">
        <v>5605</v>
      </c>
      <c r="R223">
        <v>1622</v>
      </c>
      <c r="S223">
        <v>17411</v>
      </c>
      <c r="AD223" s="35">
        <v>317</v>
      </c>
    </row>
    <row r="224" spans="1:30">
      <c r="A224" s="22">
        <v>41915</v>
      </c>
      <c r="B224">
        <v>89421</v>
      </c>
      <c r="C224">
        <v>270333</v>
      </c>
      <c r="D224">
        <v>4487</v>
      </c>
      <c r="E224">
        <v>44942</v>
      </c>
      <c r="F224">
        <v>283027</v>
      </c>
      <c r="G224">
        <v>177583</v>
      </c>
      <c r="H224">
        <v>5337</v>
      </c>
      <c r="I224">
        <v>78825</v>
      </c>
      <c r="J224">
        <v>28982</v>
      </c>
      <c r="K224">
        <v>10241</v>
      </c>
      <c r="L224">
        <v>5082</v>
      </c>
      <c r="M224">
        <v>10298</v>
      </c>
      <c r="N224">
        <v>11141</v>
      </c>
      <c r="O224">
        <v>15895</v>
      </c>
      <c r="P224">
        <v>28315</v>
      </c>
      <c r="Q224">
        <v>5884</v>
      </c>
      <c r="R224">
        <v>1558</v>
      </c>
      <c r="S224">
        <v>15184</v>
      </c>
      <c r="AD224" s="35">
        <v>305</v>
      </c>
    </row>
    <row r="225" spans="1:30">
      <c r="A225" s="22">
        <v>41914</v>
      </c>
      <c r="B225">
        <v>95028</v>
      </c>
      <c r="C225">
        <v>293181</v>
      </c>
      <c r="D225">
        <v>4869</v>
      </c>
      <c r="E225">
        <v>48792</v>
      </c>
      <c r="F225">
        <v>288862</v>
      </c>
      <c r="G225">
        <v>180819</v>
      </c>
      <c r="H225">
        <v>5346</v>
      </c>
      <c r="I225">
        <v>73661</v>
      </c>
      <c r="J225">
        <v>30113</v>
      </c>
      <c r="K225">
        <v>10917</v>
      </c>
      <c r="L225">
        <v>5542</v>
      </c>
      <c r="M225">
        <v>10740</v>
      </c>
      <c r="N225">
        <v>12142</v>
      </c>
      <c r="O225">
        <v>16953</v>
      </c>
      <c r="P225">
        <v>29932</v>
      </c>
      <c r="Q225">
        <v>6363</v>
      </c>
      <c r="R225">
        <v>1491</v>
      </c>
      <c r="S225">
        <v>13879</v>
      </c>
      <c r="AD225" s="35">
        <v>317</v>
      </c>
    </row>
    <row r="226" spans="1:30">
      <c r="A226" s="22">
        <v>41913</v>
      </c>
      <c r="B226">
        <v>120224</v>
      </c>
      <c r="C226">
        <v>347662</v>
      </c>
      <c r="D226">
        <v>7115</v>
      </c>
      <c r="E226">
        <v>54885</v>
      </c>
      <c r="F226">
        <v>296373</v>
      </c>
      <c r="G226">
        <v>186255</v>
      </c>
      <c r="H226">
        <v>5990</v>
      </c>
      <c r="I226">
        <v>66756</v>
      </c>
      <c r="J226">
        <v>32153</v>
      </c>
      <c r="K226">
        <v>14932</v>
      </c>
      <c r="L226">
        <v>7328</v>
      </c>
      <c r="M226">
        <v>14151</v>
      </c>
      <c r="N226">
        <v>13467</v>
      </c>
      <c r="O226">
        <v>21969</v>
      </c>
      <c r="P226">
        <v>36367</v>
      </c>
      <c r="Q226">
        <v>7506</v>
      </c>
      <c r="R226">
        <v>1924</v>
      </c>
      <c r="S226">
        <v>13001</v>
      </c>
      <c r="AD226" s="35">
        <v>357</v>
      </c>
    </row>
    <row r="227" spans="1:30">
      <c r="A227" s="22">
        <v>41912</v>
      </c>
      <c r="B227">
        <v>115225</v>
      </c>
      <c r="C227">
        <v>304218</v>
      </c>
      <c r="D227">
        <v>7852</v>
      </c>
      <c r="E227">
        <v>49645</v>
      </c>
      <c r="F227">
        <v>283358</v>
      </c>
      <c r="G227">
        <v>170063</v>
      </c>
      <c r="H227">
        <v>7609</v>
      </c>
      <c r="I227">
        <v>102508</v>
      </c>
      <c r="J227">
        <v>35824</v>
      </c>
      <c r="K227">
        <v>23599</v>
      </c>
      <c r="L227">
        <v>11113</v>
      </c>
      <c r="M227">
        <v>12992</v>
      </c>
      <c r="N227">
        <v>15048</v>
      </c>
      <c r="O227">
        <v>19247</v>
      </c>
      <c r="P227">
        <v>40846</v>
      </c>
      <c r="Q227">
        <v>10260</v>
      </c>
      <c r="R227">
        <v>2251</v>
      </c>
      <c r="S227">
        <v>29516</v>
      </c>
      <c r="AD227" s="35">
        <v>761</v>
      </c>
    </row>
    <row r="228" spans="1:30">
      <c r="A228" s="22">
        <v>41911</v>
      </c>
      <c r="B228">
        <v>117482</v>
      </c>
      <c r="C228">
        <v>275511</v>
      </c>
      <c r="D228">
        <v>8779</v>
      </c>
      <c r="E228">
        <v>42864</v>
      </c>
      <c r="F228">
        <v>229426</v>
      </c>
      <c r="G228">
        <v>150077</v>
      </c>
      <c r="H228">
        <v>8825</v>
      </c>
      <c r="I228">
        <v>113903</v>
      </c>
      <c r="J228">
        <v>34975</v>
      </c>
      <c r="K228">
        <v>24228</v>
      </c>
      <c r="L228">
        <v>11717</v>
      </c>
      <c r="M228">
        <v>13079</v>
      </c>
      <c r="N228">
        <v>14409</v>
      </c>
      <c r="O228">
        <v>16970</v>
      </c>
      <c r="P228">
        <v>35085</v>
      </c>
      <c r="Q228">
        <v>10964</v>
      </c>
      <c r="R228">
        <v>2620</v>
      </c>
      <c r="S228">
        <v>41760</v>
      </c>
      <c r="AD228" s="35">
        <v>790</v>
      </c>
    </row>
    <row r="229" spans="1:30">
      <c r="A229" s="22">
        <v>41910</v>
      </c>
      <c r="B229">
        <v>122800</v>
      </c>
      <c r="C229">
        <v>283170</v>
      </c>
      <c r="D229">
        <v>9560</v>
      </c>
      <c r="E229">
        <v>46506</v>
      </c>
      <c r="F229">
        <v>239109</v>
      </c>
      <c r="G229">
        <v>153603</v>
      </c>
      <c r="H229">
        <v>9268</v>
      </c>
      <c r="I229">
        <v>109415</v>
      </c>
      <c r="J229">
        <v>33783</v>
      </c>
      <c r="K229">
        <v>23603</v>
      </c>
      <c r="L229">
        <v>11191</v>
      </c>
      <c r="M229">
        <v>11536</v>
      </c>
      <c r="N229">
        <v>15374</v>
      </c>
      <c r="O229">
        <v>17632</v>
      </c>
      <c r="P229">
        <v>31598</v>
      </c>
      <c r="Q229">
        <v>9817</v>
      </c>
      <c r="R229">
        <v>3003</v>
      </c>
      <c r="S229">
        <v>42368</v>
      </c>
      <c r="AD229" s="35">
        <v>678</v>
      </c>
    </row>
    <row r="230" spans="1:30">
      <c r="A230" s="22">
        <v>41909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AD230" s="35">
        <v>0</v>
      </c>
    </row>
    <row r="231" spans="1:30">
      <c r="A231" s="22">
        <v>41908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AD231" s="35">
        <v>0</v>
      </c>
    </row>
    <row r="232" spans="1:30">
      <c r="A232" s="22">
        <v>41907</v>
      </c>
      <c r="B232">
        <v>119012</v>
      </c>
      <c r="C232">
        <v>283138</v>
      </c>
      <c r="D232">
        <v>10529</v>
      </c>
      <c r="E232">
        <v>43491</v>
      </c>
      <c r="F232">
        <v>229597</v>
      </c>
      <c r="G232">
        <v>123078</v>
      </c>
      <c r="H232">
        <v>10187</v>
      </c>
      <c r="I232">
        <v>111182</v>
      </c>
      <c r="J232">
        <v>33576</v>
      </c>
      <c r="K232">
        <v>23926</v>
      </c>
      <c r="L232">
        <v>11392</v>
      </c>
      <c r="M232">
        <v>11422</v>
      </c>
      <c r="N232">
        <v>14859</v>
      </c>
      <c r="O232">
        <v>16913</v>
      </c>
      <c r="P232">
        <v>29533</v>
      </c>
      <c r="Q232">
        <v>10178</v>
      </c>
      <c r="R232">
        <v>2842</v>
      </c>
      <c r="S232">
        <v>55164</v>
      </c>
      <c r="AD232" s="35">
        <v>877</v>
      </c>
    </row>
    <row r="233" spans="1:30">
      <c r="A233" s="22">
        <v>41906</v>
      </c>
      <c r="B233">
        <v>120011</v>
      </c>
      <c r="C233">
        <v>290736</v>
      </c>
      <c r="D233">
        <v>11113</v>
      </c>
      <c r="E233">
        <v>46538</v>
      </c>
      <c r="F233">
        <v>225697</v>
      </c>
      <c r="G233">
        <v>126030</v>
      </c>
      <c r="H233">
        <v>9940</v>
      </c>
      <c r="I233">
        <v>114967</v>
      </c>
      <c r="J233">
        <v>34760</v>
      </c>
      <c r="K233">
        <v>24817</v>
      </c>
      <c r="L233">
        <v>11951</v>
      </c>
      <c r="M233">
        <v>11555</v>
      </c>
      <c r="N233">
        <v>15219</v>
      </c>
      <c r="O233">
        <v>16461</v>
      </c>
      <c r="P233">
        <v>27899</v>
      </c>
      <c r="Q233">
        <v>9260</v>
      </c>
      <c r="R233">
        <v>2973</v>
      </c>
      <c r="S233">
        <v>57321</v>
      </c>
      <c r="AD233" s="35">
        <v>815</v>
      </c>
    </row>
    <row r="234" spans="1:30">
      <c r="A234" s="22">
        <v>41905</v>
      </c>
      <c r="B234">
        <v>126602</v>
      </c>
      <c r="C234">
        <v>307551</v>
      </c>
      <c r="D234">
        <v>11629</v>
      </c>
      <c r="E234">
        <v>47940</v>
      </c>
      <c r="F234">
        <v>225816</v>
      </c>
      <c r="G234">
        <v>136803</v>
      </c>
      <c r="H234">
        <v>10109</v>
      </c>
      <c r="I234">
        <v>123450</v>
      </c>
      <c r="J234">
        <v>37599</v>
      </c>
      <c r="K234">
        <v>24764</v>
      </c>
      <c r="L234">
        <v>12266</v>
      </c>
      <c r="M234">
        <v>11498</v>
      </c>
      <c r="N234">
        <v>14512</v>
      </c>
      <c r="O234">
        <v>15678</v>
      </c>
      <c r="P234">
        <v>27618</v>
      </c>
      <c r="Q234">
        <v>9332</v>
      </c>
      <c r="R234">
        <v>2855</v>
      </c>
      <c r="S234">
        <v>59394</v>
      </c>
      <c r="AD234" s="35">
        <v>720</v>
      </c>
    </row>
    <row r="235" spans="1:30">
      <c r="A235" s="22">
        <v>41904</v>
      </c>
      <c r="B235">
        <v>117239</v>
      </c>
      <c r="C235">
        <v>286909</v>
      </c>
      <c r="D235">
        <v>11293</v>
      </c>
      <c r="E235">
        <v>46745</v>
      </c>
      <c r="F235">
        <v>199912</v>
      </c>
      <c r="G235">
        <v>137873</v>
      </c>
      <c r="H235">
        <v>10011</v>
      </c>
      <c r="I235">
        <v>125113</v>
      </c>
      <c r="J235">
        <v>38817</v>
      </c>
      <c r="K235">
        <v>24958</v>
      </c>
      <c r="L235">
        <v>11588</v>
      </c>
      <c r="M235">
        <v>11160</v>
      </c>
      <c r="N235">
        <v>14664</v>
      </c>
      <c r="O235">
        <v>16288</v>
      </c>
      <c r="P235">
        <v>23237</v>
      </c>
      <c r="Q235">
        <v>7725</v>
      </c>
      <c r="R235">
        <v>3036</v>
      </c>
      <c r="S235">
        <v>61685</v>
      </c>
      <c r="AD235" s="35">
        <v>777</v>
      </c>
    </row>
    <row r="236" spans="1:30">
      <c r="A236" s="22">
        <v>41903</v>
      </c>
      <c r="B236">
        <v>93514</v>
      </c>
      <c r="C236">
        <v>289645</v>
      </c>
      <c r="D236">
        <v>7883</v>
      </c>
      <c r="E236">
        <v>49667</v>
      </c>
      <c r="F236">
        <v>248255</v>
      </c>
      <c r="G236">
        <v>186205</v>
      </c>
      <c r="H236">
        <v>7556</v>
      </c>
      <c r="I236">
        <v>94962</v>
      </c>
      <c r="J236">
        <v>32248</v>
      </c>
      <c r="K236">
        <v>11658</v>
      </c>
      <c r="L236">
        <v>6239</v>
      </c>
      <c r="M236">
        <v>11001</v>
      </c>
      <c r="N236">
        <v>12958</v>
      </c>
      <c r="O236">
        <v>17177</v>
      </c>
      <c r="P236">
        <v>21128</v>
      </c>
      <c r="Q236">
        <v>4501</v>
      </c>
      <c r="R236">
        <v>2065</v>
      </c>
      <c r="S236">
        <v>28555</v>
      </c>
      <c r="AD236" s="35">
        <v>283</v>
      </c>
    </row>
    <row r="237" spans="1:30">
      <c r="A237" s="22">
        <v>41902</v>
      </c>
      <c r="B237">
        <v>99742</v>
      </c>
      <c r="C237">
        <v>309040</v>
      </c>
      <c r="D237">
        <v>8380</v>
      </c>
      <c r="E237">
        <v>51427</v>
      </c>
      <c r="F237">
        <v>281676</v>
      </c>
      <c r="G237">
        <v>203471</v>
      </c>
      <c r="H237">
        <v>7683</v>
      </c>
      <c r="I237">
        <v>102560</v>
      </c>
      <c r="J237">
        <v>33187</v>
      </c>
      <c r="K237">
        <v>12545</v>
      </c>
      <c r="L237">
        <v>6435</v>
      </c>
      <c r="M237">
        <v>11639</v>
      </c>
      <c r="N237">
        <v>13505</v>
      </c>
      <c r="O237">
        <v>20578</v>
      </c>
      <c r="P237">
        <v>24306</v>
      </c>
      <c r="Q237">
        <v>5719</v>
      </c>
      <c r="R237">
        <v>1909</v>
      </c>
      <c r="S237">
        <v>28272</v>
      </c>
      <c r="AD237" s="35">
        <v>376</v>
      </c>
    </row>
    <row r="238" spans="1:30">
      <c r="A238" s="22">
        <v>41901</v>
      </c>
      <c r="B238">
        <v>104218</v>
      </c>
      <c r="C238">
        <v>276847</v>
      </c>
      <c r="D238">
        <v>11643</v>
      </c>
      <c r="E238">
        <v>44004</v>
      </c>
      <c r="F238">
        <v>231583</v>
      </c>
      <c r="G238">
        <v>139412</v>
      </c>
      <c r="H238">
        <v>9053</v>
      </c>
      <c r="I238">
        <v>113857</v>
      </c>
      <c r="J238">
        <v>34961</v>
      </c>
      <c r="K238">
        <v>21302</v>
      </c>
      <c r="L238">
        <v>10204</v>
      </c>
      <c r="M238">
        <v>11284</v>
      </c>
      <c r="N238">
        <v>13007</v>
      </c>
      <c r="O238">
        <v>17668</v>
      </c>
      <c r="P238">
        <v>26216</v>
      </c>
      <c r="Q238">
        <v>9693</v>
      </c>
      <c r="R238">
        <v>2730</v>
      </c>
      <c r="S238">
        <v>45752</v>
      </c>
      <c r="AD238" s="35">
        <v>573</v>
      </c>
    </row>
    <row r="239" spans="1:30">
      <c r="A239" s="22">
        <v>41900</v>
      </c>
      <c r="B239">
        <v>104956</v>
      </c>
      <c r="C239">
        <v>260129</v>
      </c>
      <c r="D239">
        <v>10685</v>
      </c>
      <c r="E239">
        <v>42153</v>
      </c>
      <c r="F239">
        <v>205671</v>
      </c>
      <c r="G239">
        <v>118599</v>
      </c>
      <c r="H239">
        <v>9222</v>
      </c>
      <c r="I239">
        <v>104386</v>
      </c>
      <c r="J239">
        <v>35550</v>
      </c>
      <c r="K239">
        <v>22621</v>
      </c>
      <c r="L239">
        <v>11191</v>
      </c>
      <c r="M239">
        <v>10548</v>
      </c>
      <c r="N239">
        <v>13260</v>
      </c>
      <c r="O239">
        <v>15794</v>
      </c>
      <c r="P239">
        <v>22824</v>
      </c>
      <c r="Q239">
        <v>8496</v>
      </c>
      <c r="R239">
        <v>2650</v>
      </c>
      <c r="S239">
        <v>51550</v>
      </c>
      <c r="AD239" s="35">
        <v>613</v>
      </c>
    </row>
    <row r="240" spans="1:30">
      <c r="A240" s="22">
        <v>41899</v>
      </c>
      <c r="B240">
        <v>108013</v>
      </c>
      <c r="C240">
        <v>272106</v>
      </c>
      <c r="D240">
        <v>11964</v>
      </c>
      <c r="E240">
        <v>44612</v>
      </c>
      <c r="F240">
        <v>206902</v>
      </c>
      <c r="G240">
        <v>125210</v>
      </c>
      <c r="H240">
        <v>9593</v>
      </c>
      <c r="I240">
        <v>109474</v>
      </c>
      <c r="J240">
        <v>35155</v>
      </c>
      <c r="K240">
        <v>23725</v>
      </c>
      <c r="L240">
        <v>11305</v>
      </c>
      <c r="M240">
        <v>10643</v>
      </c>
      <c r="N240">
        <v>13615</v>
      </c>
      <c r="O240">
        <v>13799</v>
      </c>
      <c r="P240">
        <v>23031</v>
      </c>
      <c r="Q240">
        <v>8126</v>
      </c>
      <c r="R240">
        <v>2504</v>
      </c>
      <c r="S240">
        <v>54712</v>
      </c>
      <c r="AD240" s="35">
        <v>817</v>
      </c>
    </row>
    <row r="241" spans="1:30">
      <c r="A241" s="22">
        <v>41898</v>
      </c>
      <c r="B241">
        <v>110051</v>
      </c>
      <c r="C241">
        <v>277158</v>
      </c>
      <c r="D241">
        <v>10993</v>
      </c>
      <c r="E241">
        <v>44458</v>
      </c>
      <c r="F241">
        <v>207204</v>
      </c>
      <c r="G241">
        <v>124465</v>
      </c>
      <c r="H241">
        <v>9739</v>
      </c>
      <c r="I241">
        <v>115480</v>
      </c>
      <c r="J241">
        <v>35412</v>
      </c>
      <c r="K241">
        <v>22961</v>
      </c>
      <c r="L241">
        <v>10818</v>
      </c>
      <c r="M241">
        <v>10738</v>
      </c>
      <c r="N241">
        <v>12994</v>
      </c>
      <c r="O241">
        <v>14061</v>
      </c>
      <c r="P241">
        <v>21418</v>
      </c>
      <c r="Q241">
        <v>7653</v>
      </c>
      <c r="R241">
        <v>2597</v>
      </c>
      <c r="S241">
        <v>55120</v>
      </c>
      <c r="AD241" s="35">
        <v>1027</v>
      </c>
    </row>
    <row r="242" spans="1:30">
      <c r="A242" s="22">
        <v>41897</v>
      </c>
      <c r="B242">
        <v>108761</v>
      </c>
      <c r="C242">
        <v>269682</v>
      </c>
      <c r="D242">
        <v>11084</v>
      </c>
      <c r="E242">
        <v>43335</v>
      </c>
      <c r="F242">
        <v>206340</v>
      </c>
      <c r="G242">
        <v>128628</v>
      </c>
      <c r="H242">
        <v>9608</v>
      </c>
      <c r="I242">
        <v>122086</v>
      </c>
      <c r="J242">
        <v>33565</v>
      </c>
      <c r="K242">
        <v>23428</v>
      </c>
      <c r="L242">
        <v>11050</v>
      </c>
      <c r="M242">
        <v>10455</v>
      </c>
      <c r="N242">
        <v>13474</v>
      </c>
      <c r="O242">
        <v>13892</v>
      </c>
      <c r="P242">
        <v>20027</v>
      </c>
      <c r="Q242">
        <v>7907</v>
      </c>
      <c r="R242">
        <v>2870</v>
      </c>
      <c r="S242">
        <v>58723</v>
      </c>
      <c r="AD242" s="35">
        <v>636</v>
      </c>
    </row>
    <row r="243" spans="1:30">
      <c r="A243" s="22">
        <v>41896</v>
      </c>
      <c r="B243">
        <v>92115</v>
      </c>
      <c r="C243">
        <v>278661</v>
      </c>
      <c r="D243">
        <v>7976</v>
      </c>
      <c r="E243">
        <v>46589</v>
      </c>
      <c r="F243">
        <v>244752</v>
      </c>
      <c r="G243">
        <v>179873</v>
      </c>
      <c r="H243">
        <v>7468</v>
      </c>
      <c r="I243">
        <v>93620</v>
      </c>
      <c r="J243">
        <v>28539</v>
      </c>
      <c r="K243">
        <v>11605</v>
      </c>
      <c r="L243">
        <v>6344</v>
      </c>
      <c r="M243">
        <v>11198</v>
      </c>
      <c r="N243">
        <v>12264</v>
      </c>
      <c r="O243">
        <v>15139</v>
      </c>
      <c r="P243">
        <v>19047</v>
      </c>
      <c r="Q243">
        <v>4750</v>
      </c>
      <c r="R243">
        <v>1995</v>
      </c>
      <c r="S243">
        <v>28718</v>
      </c>
      <c r="AD243" s="35">
        <v>277</v>
      </c>
    </row>
    <row r="244" spans="1:30">
      <c r="A244" s="22">
        <v>41895</v>
      </c>
      <c r="B244">
        <v>93461</v>
      </c>
      <c r="C244">
        <v>283248</v>
      </c>
      <c r="D244">
        <v>8314</v>
      </c>
      <c r="E244">
        <v>45421</v>
      </c>
      <c r="F244">
        <v>251588</v>
      </c>
      <c r="G244">
        <v>193414</v>
      </c>
      <c r="H244">
        <v>8075</v>
      </c>
      <c r="I244">
        <v>95045</v>
      </c>
      <c r="J244">
        <v>29267</v>
      </c>
      <c r="K244">
        <v>13047</v>
      </c>
      <c r="L244">
        <v>6712</v>
      </c>
      <c r="M244">
        <v>11187</v>
      </c>
      <c r="N244">
        <v>12956</v>
      </c>
      <c r="O244">
        <v>17179</v>
      </c>
      <c r="P244">
        <v>22936</v>
      </c>
      <c r="Q244">
        <v>5836</v>
      </c>
      <c r="R244">
        <v>2112</v>
      </c>
      <c r="S244">
        <v>30056</v>
      </c>
      <c r="AD244" s="35">
        <v>281</v>
      </c>
    </row>
    <row r="245" spans="1:30">
      <c r="A245" s="22">
        <v>41894</v>
      </c>
      <c r="B245">
        <v>104855</v>
      </c>
      <c r="C245">
        <v>267970</v>
      </c>
      <c r="D245">
        <v>9207</v>
      </c>
      <c r="E245">
        <v>41925</v>
      </c>
      <c r="F245">
        <v>227004</v>
      </c>
      <c r="G245">
        <v>135152</v>
      </c>
      <c r="H245">
        <v>9482</v>
      </c>
      <c r="I245">
        <v>109312</v>
      </c>
      <c r="J245">
        <v>31329</v>
      </c>
      <c r="K245">
        <v>23014</v>
      </c>
      <c r="L245">
        <v>11472</v>
      </c>
      <c r="M245">
        <v>11153</v>
      </c>
      <c r="N245">
        <v>13300</v>
      </c>
      <c r="O245">
        <v>16469</v>
      </c>
      <c r="P245">
        <v>24732</v>
      </c>
      <c r="Q245">
        <v>8829</v>
      </c>
      <c r="R245">
        <v>2800</v>
      </c>
      <c r="S245">
        <v>49857</v>
      </c>
      <c r="AD245" s="35">
        <v>604</v>
      </c>
    </row>
    <row r="246" spans="1:30">
      <c r="A246" s="22">
        <v>41893</v>
      </c>
      <c r="B246">
        <v>105968</v>
      </c>
      <c r="C246">
        <v>252563</v>
      </c>
      <c r="D246">
        <v>9707</v>
      </c>
      <c r="E246">
        <v>40219</v>
      </c>
      <c r="F246">
        <v>205593</v>
      </c>
      <c r="G246">
        <v>121062</v>
      </c>
      <c r="H246">
        <v>9783</v>
      </c>
      <c r="I246">
        <v>115362</v>
      </c>
      <c r="J246">
        <v>31597</v>
      </c>
      <c r="K246">
        <v>23227</v>
      </c>
      <c r="L246">
        <v>11637</v>
      </c>
      <c r="M246">
        <v>10907</v>
      </c>
      <c r="N246">
        <v>13047</v>
      </c>
      <c r="O246">
        <v>14871</v>
      </c>
      <c r="P246">
        <v>21494</v>
      </c>
      <c r="Q246">
        <v>8327</v>
      </c>
      <c r="R246">
        <v>2705</v>
      </c>
      <c r="S246">
        <v>57182</v>
      </c>
      <c r="AD246" s="35">
        <v>691</v>
      </c>
    </row>
    <row r="247" spans="1:30">
      <c r="A247" s="22">
        <v>41892</v>
      </c>
      <c r="B247">
        <v>109702</v>
      </c>
      <c r="C247">
        <v>253629</v>
      </c>
      <c r="D247">
        <v>10738</v>
      </c>
      <c r="E247">
        <v>40574</v>
      </c>
      <c r="F247">
        <v>201470</v>
      </c>
      <c r="G247">
        <v>122190</v>
      </c>
      <c r="H247">
        <v>9416</v>
      </c>
      <c r="I247">
        <v>112474</v>
      </c>
      <c r="J247">
        <v>32503</v>
      </c>
      <c r="K247">
        <v>21036</v>
      </c>
      <c r="L247">
        <v>9781</v>
      </c>
      <c r="M247">
        <v>10957</v>
      </c>
      <c r="N247">
        <v>13691</v>
      </c>
      <c r="O247">
        <v>15460</v>
      </c>
      <c r="P247">
        <v>20611</v>
      </c>
      <c r="Q247">
        <v>7757</v>
      </c>
      <c r="R247">
        <v>2660</v>
      </c>
      <c r="S247">
        <v>57283</v>
      </c>
      <c r="AD247" s="35">
        <v>739</v>
      </c>
    </row>
    <row r="248" spans="1:30">
      <c r="A248" s="22">
        <v>41891</v>
      </c>
      <c r="B248">
        <v>110030</v>
      </c>
      <c r="C248">
        <v>263417</v>
      </c>
      <c r="D248">
        <v>9228</v>
      </c>
      <c r="E248">
        <v>43236</v>
      </c>
      <c r="F248">
        <v>206273</v>
      </c>
      <c r="G248">
        <v>128405</v>
      </c>
      <c r="H248">
        <v>9638</v>
      </c>
      <c r="I248">
        <v>110405</v>
      </c>
      <c r="J248">
        <v>30806</v>
      </c>
      <c r="K248">
        <v>21525</v>
      </c>
      <c r="L248">
        <v>9995</v>
      </c>
      <c r="M248">
        <v>10769</v>
      </c>
      <c r="N248">
        <v>13457</v>
      </c>
      <c r="O248">
        <v>14369</v>
      </c>
      <c r="P248">
        <v>19174</v>
      </c>
      <c r="Q248">
        <v>7843</v>
      </c>
      <c r="R248">
        <v>2832</v>
      </c>
      <c r="S248">
        <v>57948</v>
      </c>
      <c r="AD248" s="35">
        <v>617</v>
      </c>
    </row>
    <row r="249" spans="1:30">
      <c r="A249" s="22">
        <v>41890</v>
      </c>
      <c r="B249">
        <v>79767</v>
      </c>
      <c r="C249">
        <v>247007</v>
      </c>
      <c r="D249">
        <v>5726</v>
      </c>
      <c r="E249">
        <v>39567</v>
      </c>
      <c r="F249">
        <v>246574</v>
      </c>
      <c r="G249">
        <v>172533</v>
      </c>
      <c r="H249">
        <v>4791</v>
      </c>
      <c r="I249">
        <v>56416</v>
      </c>
      <c r="J249">
        <v>25095</v>
      </c>
      <c r="K249">
        <v>8263</v>
      </c>
      <c r="L249">
        <v>4299</v>
      </c>
      <c r="M249">
        <v>10793</v>
      </c>
      <c r="N249">
        <v>10423</v>
      </c>
      <c r="O249">
        <v>15190</v>
      </c>
      <c r="P249">
        <v>20100</v>
      </c>
      <c r="Q249">
        <v>4890</v>
      </c>
      <c r="R249">
        <v>1339</v>
      </c>
      <c r="S249">
        <v>18716</v>
      </c>
      <c r="AD249" s="35">
        <v>300</v>
      </c>
    </row>
    <row r="250" spans="1:30">
      <c r="A250" s="22">
        <v>41889</v>
      </c>
      <c r="B250">
        <v>83769</v>
      </c>
      <c r="C250">
        <v>269110</v>
      </c>
      <c r="D250">
        <v>6285</v>
      </c>
      <c r="E250">
        <v>42727</v>
      </c>
      <c r="F250">
        <v>245347</v>
      </c>
      <c r="G250">
        <v>177355</v>
      </c>
      <c r="H250">
        <v>5658</v>
      </c>
      <c r="I250">
        <v>65869</v>
      </c>
      <c r="J250">
        <v>26907</v>
      </c>
      <c r="K250">
        <v>7826</v>
      </c>
      <c r="L250">
        <v>4246</v>
      </c>
      <c r="M250">
        <v>10607</v>
      </c>
      <c r="N250">
        <v>10708</v>
      </c>
      <c r="O250">
        <v>15942</v>
      </c>
      <c r="P250">
        <v>24293</v>
      </c>
      <c r="Q250">
        <v>5855</v>
      </c>
      <c r="R250">
        <v>1698</v>
      </c>
      <c r="S250">
        <v>16531</v>
      </c>
      <c r="AD250" s="35">
        <v>313</v>
      </c>
    </row>
    <row r="251" spans="1:30">
      <c r="A251" s="22">
        <v>41888</v>
      </c>
      <c r="B251">
        <v>86280</v>
      </c>
      <c r="C251">
        <v>266627</v>
      </c>
      <c r="D251">
        <v>6594</v>
      </c>
      <c r="E251">
        <v>40430</v>
      </c>
      <c r="F251">
        <v>234004</v>
      </c>
      <c r="G251">
        <v>172985</v>
      </c>
      <c r="H251">
        <v>6328</v>
      </c>
      <c r="I251">
        <v>74179</v>
      </c>
      <c r="J251">
        <v>27082</v>
      </c>
      <c r="K251">
        <v>9648</v>
      </c>
      <c r="L251">
        <v>5154</v>
      </c>
      <c r="M251">
        <v>10641</v>
      </c>
      <c r="N251">
        <v>11232</v>
      </c>
      <c r="O251">
        <v>16834</v>
      </c>
      <c r="P251">
        <v>25391</v>
      </c>
      <c r="Q251">
        <v>6116</v>
      </c>
      <c r="R251">
        <v>1972</v>
      </c>
      <c r="S251">
        <v>20540</v>
      </c>
      <c r="AD251" s="35">
        <v>281</v>
      </c>
    </row>
    <row r="252" spans="1:30">
      <c r="A252" s="22">
        <v>41887</v>
      </c>
      <c r="B252">
        <v>98855</v>
      </c>
      <c r="C252">
        <v>258647</v>
      </c>
      <c r="D252">
        <v>8453</v>
      </c>
      <c r="E252">
        <v>38653</v>
      </c>
      <c r="F252">
        <v>214907</v>
      </c>
      <c r="G252">
        <v>129920</v>
      </c>
      <c r="H252">
        <v>8103</v>
      </c>
      <c r="I252">
        <v>92906</v>
      </c>
      <c r="J252">
        <v>29674</v>
      </c>
      <c r="K252">
        <v>18981</v>
      </c>
      <c r="L252">
        <v>8629</v>
      </c>
      <c r="M252">
        <v>11219</v>
      </c>
      <c r="N252">
        <v>13117</v>
      </c>
      <c r="O252">
        <v>16286</v>
      </c>
      <c r="P252">
        <v>28104</v>
      </c>
      <c r="Q252">
        <v>9602</v>
      </c>
      <c r="R252">
        <v>2403</v>
      </c>
      <c r="S252">
        <v>39056</v>
      </c>
      <c r="AD252" s="35">
        <v>699</v>
      </c>
    </row>
    <row r="253" spans="1:30">
      <c r="A253" s="22">
        <v>41886</v>
      </c>
      <c r="B253">
        <v>104589</v>
      </c>
      <c r="C253">
        <v>250230</v>
      </c>
      <c r="D253">
        <v>8639</v>
      </c>
      <c r="E253">
        <v>37829</v>
      </c>
      <c r="F253">
        <v>197943</v>
      </c>
      <c r="G253">
        <v>116416</v>
      </c>
      <c r="H253">
        <v>8848</v>
      </c>
      <c r="I253">
        <v>99018</v>
      </c>
      <c r="J253">
        <v>29691</v>
      </c>
      <c r="K253">
        <v>18304</v>
      </c>
      <c r="L253">
        <v>8740</v>
      </c>
      <c r="M253">
        <v>10565</v>
      </c>
      <c r="N253">
        <v>13298</v>
      </c>
      <c r="O253">
        <v>13892</v>
      </c>
      <c r="P253">
        <v>23791</v>
      </c>
      <c r="Q253">
        <v>9184</v>
      </c>
      <c r="R253">
        <v>2684</v>
      </c>
      <c r="S253">
        <v>47355</v>
      </c>
      <c r="AD253" s="35">
        <v>883</v>
      </c>
    </row>
    <row r="254" spans="1:30">
      <c r="A254" s="22">
        <v>41885</v>
      </c>
      <c r="B254">
        <v>110984</v>
      </c>
      <c r="C254">
        <v>272511</v>
      </c>
      <c r="D254">
        <v>9701</v>
      </c>
      <c r="E254">
        <v>40705</v>
      </c>
      <c r="F254">
        <v>189114</v>
      </c>
      <c r="G254">
        <v>113038</v>
      </c>
      <c r="H254">
        <v>10577</v>
      </c>
      <c r="I254">
        <v>99003</v>
      </c>
      <c r="J254">
        <v>31277</v>
      </c>
      <c r="K254">
        <v>21253</v>
      </c>
      <c r="L254">
        <v>9279</v>
      </c>
      <c r="M254">
        <v>10820</v>
      </c>
      <c r="N254">
        <v>13336</v>
      </c>
      <c r="O254">
        <v>14590</v>
      </c>
      <c r="P254">
        <v>23729</v>
      </c>
      <c r="Q254">
        <v>9551</v>
      </c>
      <c r="R254">
        <v>3279</v>
      </c>
      <c r="S254">
        <v>52905</v>
      </c>
      <c r="AD254" s="35">
        <v>735</v>
      </c>
    </row>
    <row r="255" spans="1:30">
      <c r="A255" s="22">
        <v>41884</v>
      </c>
      <c r="B255">
        <v>112884</v>
      </c>
      <c r="C255">
        <v>267307</v>
      </c>
      <c r="D255">
        <v>9690</v>
      </c>
      <c r="E255">
        <v>41912</v>
      </c>
      <c r="F255">
        <v>193064</v>
      </c>
      <c r="G255">
        <v>115748</v>
      </c>
      <c r="H255">
        <v>9266</v>
      </c>
      <c r="I255">
        <v>105206</v>
      </c>
      <c r="J255">
        <v>30863</v>
      </c>
      <c r="K255">
        <v>19421</v>
      </c>
      <c r="L255">
        <v>8673</v>
      </c>
      <c r="M255">
        <v>9978</v>
      </c>
      <c r="N255">
        <v>13148</v>
      </c>
      <c r="O255">
        <v>14449</v>
      </c>
      <c r="P255">
        <v>21910</v>
      </c>
      <c r="Q255">
        <v>7974</v>
      </c>
      <c r="R255">
        <v>2929</v>
      </c>
      <c r="S255">
        <v>47505</v>
      </c>
      <c r="AD255" s="35">
        <v>609</v>
      </c>
    </row>
    <row r="256" spans="1:30">
      <c r="A256" s="22">
        <v>41883</v>
      </c>
      <c r="B256">
        <v>108835</v>
      </c>
      <c r="C256">
        <v>277730</v>
      </c>
      <c r="D256">
        <v>9807</v>
      </c>
      <c r="E256">
        <v>42200</v>
      </c>
      <c r="F256">
        <v>182065</v>
      </c>
      <c r="G256">
        <v>121138</v>
      </c>
      <c r="H256">
        <v>10115</v>
      </c>
      <c r="I256">
        <v>100057</v>
      </c>
      <c r="J256">
        <v>29444</v>
      </c>
      <c r="K256">
        <v>19611</v>
      </c>
      <c r="L256">
        <v>8523</v>
      </c>
      <c r="M256">
        <v>10303</v>
      </c>
      <c r="N256">
        <v>13275</v>
      </c>
      <c r="O256">
        <v>14814</v>
      </c>
      <c r="P256">
        <v>22078</v>
      </c>
      <c r="Q256">
        <v>8052</v>
      </c>
      <c r="R256">
        <v>2853</v>
      </c>
      <c r="S256">
        <v>48968</v>
      </c>
      <c r="AD256" s="35">
        <v>602</v>
      </c>
    </row>
    <row r="257" spans="1:30">
      <c r="A257" s="22">
        <v>41882</v>
      </c>
      <c r="B257">
        <v>87878</v>
      </c>
      <c r="C257">
        <v>278025</v>
      </c>
      <c r="D257">
        <v>6167</v>
      </c>
      <c r="E257">
        <v>41838</v>
      </c>
      <c r="F257">
        <v>224540</v>
      </c>
      <c r="G257">
        <v>156237</v>
      </c>
      <c r="H257">
        <v>8341</v>
      </c>
      <c r="I257">
        <v>83432</v>
      </c>
      <c r="J257">
        <v>27855</v>
      </c>
      <c r="K257">
        <v>10345</v>
      </c>
      <c r="L257">
        <v>4795</v>
      </c>
      <c r="M257">
        <v>10130</v>
      </c>
      <c r="N257">
        <v>13144</v>
      </c>
      <c r="O257">
        <v>16357</v>
      </c>
      <c r="P257">
        <v>21741</v>
      </c>
      <c r="Q257">
        <v>4881</v>
      </c>
      <c r="R257">
        <v>2055</v>
      </c>
      <c r="S257">
        <v>23721</v>
      </c>
      <c r="AD257" s="35">
        <v>176</v>
      </c>
    </row>
    <row r="258" spans="1:30">
      <c r="A258" s="22">
        <v>41881</v>
      </c>
      <c r="B258">
        <v>88268</v>
      </c>
      <c r="C258">
        <v>258236</v>
      </c>
      <c r="D258">
        <v>6184</v>
      </c>
      <c r="E258">
        <v>40760</v>
      </c>
      <c r="F258">
        <v>227473</v>
      </c>
      <c r="G258">
        <v>166588</v>
      </c>
      <c r="H258">
        <v>8548</v>
      </c>
      <c r="I258">
        <v>86539</v>
      </c>
      <c r="J258">
        <v>29600</v>
      </c>
      <c r="K258">
        <v>9585</v>
      </c>
      <c r="L258">
        <v>5215</v>
      </c>
      <c r="M258">
        <v>9990</v>
      </c>
      <c r="N258">
        <v>12483</v>
      </c>
      <c r="O258">
        <v>16938</v>
      </c>
      <c r="P258">
        <v>26130</v>
      </c>
      <c r="Q258">
        <v>5814</v>
      </c>
      <c r="R258">
        <v>2200</v>
      </c>
      <c r="S258">
        <v>24090</v>
      </c>
      <c r="AD258" s="35">
        <v>220</v>
      </c>
    </row>
    <row r="259" spans="1:30">
      <c r="A259" s="22">
        <v>41880</v>
      </c>
      <c r="B259">
        <v>107382</v>
      </c>
      <c r="C259">
        <v>270128</v>
      </c>
      <c r="D259">
        <v>9007</v>
      </c>
      <c r="E259">
        <v>41478</v>
      </c>
      <c r="F259">
        <v>221082</v>
      </c>
      <c r="G259">
        <v>144686</v>
      </c>
      <c r="H259">
        <v>8838</v>
      </c>
      <c r="I259">
        <v>96409</v>
      </c>
      <c r="J259">
        <v>31361</v>
      </c>
      <c r="K259">
        <v>16617</v>
      </c>
      <c r="L259">
        <v>8829</v>
      </c>
      <c r="M259">
        <v>10951</v>
      </c>
      <c r="N259">
        <v>13847</v>
      </c>
      <c r="O259">
        <v>17242</v>
      </c>
      <c r="P259">
        <v>27223</v>
      </c>
      <c r="Q259">
        <v>10974</v>
      </c>
      <c r="R259">
        <v>2819</v>
      </c>
      <c r="S259">
        <v>38634</v>
      </c>
      <c r="AD259" s="35">
        <v>461</v>
      </c>
    </row>
    <row r="260" spans="1:30">
      <c r="A260" s="22">
        <v>41879</v>
      </c>
      <c r="B260">
        <v>103662</v>
      </c>
      <c r="C260">
        <v>276453</v>
      </c>
      <c r="D260">
        <v>7913</v>
      </c>
      <c r="E260">
        <v>43749</v>
      </c>
      <c r="F260">
        <v>216725</v>
      </c>
      <c r="G260">
        <v>135796</v>
      </c>
      <c r="H260">
        <v>8861</v>
      </c>
      <c r="I260">
        <v>97686</v>
      </c>
      <c r="J260">
        <v>33194</v>
      </c>
      <c r="K260">
        <v>18496</v>
      </c>
      <c r="L260">
        <v>8567</v>
      </c>
      <c r="M260">
        <v>10375</v>
      </c>
      <c r="N260">
        <v>13478</v>
      </c>
      <c r="O260">
        <v>15960</v>
      </c>
      <c r="P260">
        <v>23805</v>
      </c>
      <c r="Q260">
        <v>8928</v>
      </c>
      <c r="R260">
        <v>3019</v>
      </c>
      <c r="S260">
        <v>43831</v>
      </c>
      <c r="AD260" s="35">
        <v>492</v>
      </c>
    </row>
    <row r="261" spans="1:30">
      <c r="A261" s="22">
        <v>41878</v>
      </c>
      <c r="B261">
        <v>107114</v>
      </c>
      <c r="C261">
        <v>284753</v>
      </c>
      <c r="D261">
        <v>8493</v>
      </c>
      <c r="E261">
        <v>44746</v>
      </c>
      <c r="F261">
        <v>215119</v>
      </c>
      <c r="G261">
        <v>142291</v>
      </c>
      <c r="H261">
        <v>10071</v>
      </c>
      <c r="I261">
        <v>100299</v>
      </c>
      <c r="J261">
        <v>34390</v>
      </c>
      <c r="K261">
        <v>20398</v>
      </c>
      <c r="L261">
        <v>8914</v>
      </c>
      <c r="M261">
        <v>11075</v>
      </c>
      <c r="N261">
        <v>16528</v>
      </c>
      <c r="O261">
        <v>16125</v>
      </c>
      <c r="P261">
        <v>27111</v>
      </c>
      <c r="Q261">
        <v>9304</v>
      </c>
      <c r="R261">
        <v>3070</v>
      </c>
      <c r="S261">
        <v>48233</v>
      </c>
      <c r="AD261" s="35">
        <v>566</v>
      </c>
    </row>
    <row r="262" spans="1:30">
      <c r="A262" s="22">
        <v>41877</v>
      </c>
      <c r="B262">
        <v>108847</v>
      </c>
      <c r="C262">
        <v>277396</v>
      </c>
      <c r="D262">
        <v>8145</v>
      </c>
      <c r="E262">
        <v>45905</v>
      </c>
      <c r="F262">
        <v>209497</v>
      </c>
      <c r="G262">
        <v>148228</v>
      </c>
      <c r="H262">
        <v>9752</v>
      </c>
      <c r="I262">
        <v>110333</v>
      </c>
      <c r="J262">
        <v>35186</v>
      </c>
      <c r="K262">
        <v>20010</v>
      </c>
      <c r="L262">
        <v>8945</v>
      </c>
      <c r="M262">
        <v>10239</v>
      </c>
      <c r="N262">
        <v>13999</v>
      </c>
      <c r="O262">
        <v>16522</v>
      </c>
      <c r="P262">
        <v>23970</v>
      </c>
      <c r="Q262">
        <v>9165</v>
      </c>
      <c r="R262">
        <v>2910</v>
      </c>
      <c r="S262">
        <v>52770</v>
      </c>
      <c r="AD262" s="35">
        <v>590</v>
      </c>
    </row>
    <row r="263" spans="1:30">
      <c r="A263" s="22">
        <v>41876</v>
      </c>
      <c r="B263">
        <v>105526</v>
      </c>
      <c r="C263">
        <v>273710</v>
      </c>
      <c r="D263">
        <v>7801</v>
      </c>
      <c r="E263">
        <v>46038</v>
      </c>
      <c r="F263">
        <v>195717</v>
      </c>
      <c r="G263">
        <v>148030</v>
      </c>
      <c r="H263">
        <v>9766</v>
      </c>
      <c r="I263">
        <v>104486</v>
      </c>
      <c r="J263">
        <v>33367</v>
      </c>
      <c r="K263">
        <v>20658</v>
      </c>
      <c r="L263">
        <v>9118</v>
      </c>
      <c r="M263">
        <v>10457</v>
      </c>
      <c r="N263">
        <v>13942</v>
      </c>
      <c r="O263">
        <v>16136</v>
      </c>
      <c r="P263">
        <v>23584</v>
      </c>
      <c r="Q263">
        <v>8966</v>
      </c>
      <c r="R263">
        <v>3125</v>
      </c>
      <c r="S263">
        <v>51999</v>
      </c>
      <c r="AD263" s="35">
        <v>545</v>
      </c>
    </row>
    <row r="264" spans="1:30">
      <c r="A264" s="22">
        <v>41875</v>
      </c>
      <c r="B264">
        <v>83115</v>
      </c>
      <c r="C264">
        <v>246872</v>
      </c>
      <c r="D264">
        <v>5158</v>
      </c>
      <c r="E264">
        <v>42294</v>
      </c>
      <c r="F264">
        <v>227211</v>
      </c>
      <c r="G264">
        <v>167023</v>
      </c>
      <c r="H264">
        <v>6940</v>
      </c>
      <c r="I264">
        <v>84914</v>
      </c>
      <c r="J264">
        <v>26801</v>
      </c>
      <c r="K264">
        <v>10520</v>
      </c>
      <c r="L264">
        <v>4924</v>
      </c>
      <c r="M264">
        <v>11616</v>
      </c>
      <c r="N264">
        <v>11856</v>
      </c>
      <c r="O264">
        <v>15118</v>
      </c>
      <c r="P264">
        <v>19457</v>
      </c>
      <c r="Q264">
        <v>5223</v>
      </c>
      <c r="R264">
        <v>2226</v>
      </c>
      <c r="S264">
        <v>25251</v>
      </c>
      <c r="AD264" s="35">
        <v>191</v>
      </c>
    </row>
    <row r="265" spans="1:30">
      <c r="A265" s="22">
        <v>41874</v>
      </c>
      <c r="B265">
        <v>84299</v>
      </c>
      <c r="C265">
        <v>246542</v>
      </c>
      <c r="D265">
        <v>5111</v>
      </c>
      <c r="E265">
        <v>42035</v>
      </c>
      <c r="F265">
        <v>221211</v>
      </c>
      <c r="G265">
        <v>169715</v>
      </c>
      <c r="H265">
        <v>7791</v>
      </c>
      <c r="I265">
        <v>90726</v>
      </c>
      <c r="J265">
        <v>26841</v>
      </c>
      <c r="K265">
        <v>11211</v>
      </c>
      <c r="L265">
        <v>5578</v>
      </c>
      <c r="M265">
        <v>9492</v>
      </c>
      <c r="N265">
        <v>13248</v>
      </c>
      <c r="O265">
        <v>16108</v>
      </c>
      <c r="P265">
        <v>23309</v>
      </c>
      <c r="Q265">
        <v>6015</v>
      </c>
      <c r="R265">
        <v>2316</v>
      </c>
      <c r="S265">
        <v>25452</v>
      </c>
      <c r="AD265" s="35">
        <v>210</v>
      </c>
    </row>
    <row r="266" spans="1:30">
      <c r="A266" s="22">
        <v>41873</v>
      </c>
      <c r="B266">
        <v>100969</v>
      </c>
      <c r="C266">
        <v>269102</v>
      </c>
      <c r="D266">
        <v>7208</v>
      </c>
      <c r="E266">
        <v>45267</v>
      </c>
      <c r="F266">
        <v>218182</v>
      </c>
      <c r="G266">
        <v>145802</v>
      </c>
      <c r="H266">
        <v>8935</v>
      </c>
      <c r="I266">
        <v>103234</v>
      </c>
      <c r="J266">
        <v>30918</v>
      </c>
      <c r="K266">
        <v>20132</v>
      </c>
      <c r="L266">
        <v>8559</v>
      </c>
      <c r="M266">
        <v>10636</v>
      </c>
      <c r="N266">
        <v>14027</v>
      </c>
      <c r="O266">
        <v>17020</v>
      </c>
      <c r="P266">
        <v>27645</v>
      </c>
      <c r="Q266">
        <v>10499</v>
      </c>
      <c r="R266">
        <v>2931</v>
      </c>
      <c r="S266">
        <v>40658</v>
      </c>
      <c r="AD266" s="35">
        <v>583</v>
      </c>
    </row>
    <row r="267" spans="1:30">
      <c r="A267" s="22">
        <v>41872</v>
      </c>
      <c r="B267">
        <v>105617</v>
      </c>
      <c r="C267">
        <v>352881</v>
      </c>
      <c r="D267">
        <v>7742</v>
      </c>
      <c r="E267">
        <v>48151</v>
      </c>
      <c r="F267">
        <v>218522</v>
      </c>
      <c r="G267">
        <v>144914</v>
      </c>
      <c r="H267">
        <v>9099</v>
      </c>
      <c r="I267">
        <v>104984</v>
      </c>
      <c r="J267">
        <v>30844</v>
      </c>
      <c r="K267">
        <v>20677</v>
      </c>
      <c r="L267">
        <v>9152</v>
      </c>
      <c r="M267">
        <v>10944</v>
      </c>
      <c r="N267">
        <v>14314</v>
      </c>
      <c r="O267">
        <v>16397</v>
      </c>
      <c r="P267">
        <v>25209</v>
      </c>
      <c r="Q267">
        <v>9720</v>
      </c>
      <c r="R267">
        <v>3047</v>
      </c>
      <c r="S267">
        <v>46223</v>
      </c>
      <c r="AD267" s="35">
        <v>581</v>
      </c>
    </row>
    <row r="268" spans="1:30">
      <c r="A268" s="22">
        <v>41871</v>
      </c>
      <c r="B268">
        <v>106056</v>
      </c>
      <c r="C268">
        <v>360314</v>
      </c>
      <c r="D268">
        <v>7833</v>
      </c>
      <c r="E268">
        <v>66241</v>
      </c>
      <c r="F268">
        <v>210666</v>
      </c>
      <c r="G268">
        <v>143647</v>
      </c>
      <c r="H268">
        <v>9937</v>
      </c>
      <c r="I268">
        <v>104954</v>
      </c>
      <c r="J268">
        <v>31688</v>
      </c>
      <c r="K268">
        <v>21487</v>
      </c>
      <c r="L268">
        <v>8920</v>
      </c>
      <c r="M268">
        <v>10579</v>
      </c>
      <c r="N268">
        <v>16292</v>
      </c>
      <c r="O268">
        <v>16729</v>
      </c>
      <c r="P268">
        <v>24082</v>
      </c>
      <c r="Q268">
        <v>9460</v>
      </c>
      <c r="R268">
        <v>3028</v>
      </c>
      <c r="S268">
        <v>47237</v>
      </c>
      <c r="AD268" s="35">
        <v>596</v>
      </c>
    </row>
    <row r="269" spans="1:30">
      <c r="A269" s="22">
        <v>41870</v>
      </c>
      <c r="B269">
        <v>108205</v>
      </c>
      <c r="C269">
        <v>363099</v>
      </c>
      <c r="D269">
        <v>8713</v>
      </c>
      <c r="E269">
        <v>68772</v>
      </c>
      <c r="F269">
        <v>211133</v>
      </c>
      <c r="G269">
        <v>165216</v>
      </c>
      <c r="H269">
        <v>9275</v>
      </c>
      <c r="I269">
        <v>104110</v>
      </c>
      <c r="J269">
        <v>33082</v>
      </c>
      <c r="K269">
        <v>22142</v>
      </c>
      <c r="L269">
        <v>9325</v>
      </c>
      <c r="M269">
        <v>10292</v>
      </c>
      <c r="N269">
        <v>14042</v>
      </c>
      <c r="O269">
        <v>16267</v>
      </c>
      <c r="P269">
        <v>23472</v>
      </c>
      <c r="Q269">
        <v>9182</v>
      </c>
      <c r="R269">
        <v>3296</v>
      </c>
      <c r="S269">
        <v>47821</v>
      </c>
      <c r="AD269" s="35">
        <v>727</v>
      </c>
    </row>
    <row r="270" spans="1:30">
      <c r="A270" s="22">
        <v>41869</v>
      </c>
      <c r="B270">
        <v>116863</v>
      </c>
      <c r="C270">
        <v>369648</v>
      </c>
      <c r="D270">
        <v>9262</v>
      </c>
      <c r="E270">
        <v>72977</v>
      </c>
      <c r="F270">
        <v>205293</v>
      </c>
      <c r="G270">
        <v>167253</v>
      </c>
      <c r="H270">
        <v>9519</v>
      </c>
      <c r="I270">
        <v>106419</v>
      </c>
      <c r="J270">
        <v>36312</v>
      </c>
      <c r="K270">
        <v>22294</v>
      </c>
      <c r="L270">
        <v>9351</v>
      </c>
      <c r="M270">
        <v>10218</v>
      </c>
      <c r="N270">
        <v>14025</v>
      </c>
      <c r="O270">
        <v>15910</v>
      </c>
      <c r="P270">
        <v>23202</v>
      </c>
      <c r="Q270">
        <v>9006</v>
      </c>
      <c r="R270">
        <v>3315</v>
      </c>
      <c r="S270">
        <v>51604</v>
      </c>
      <c r="AD270" s="35">
        <v>672</v>
      </c>
    </row>
    <row r="271" spans="1:30">
      <c r="A271" s="22">
        <v>41868</v>
      </c>
      <c r="B271">
        <v>84333</v>
      </c>
      <c r="C271">
        <v>331373</v>
      </c>
      <c r="D271">
        <v>5475</v>
      </c>
      <c r="E271">
        <v>62213</v>
      </c>
      <c r="F271">
        <v>225733</v>
      </c>
      <c r="G271">
        <v>165326</v>
      </c>
      <c r="H271">
        <v>6876</v>
      </c>
      <c r="I271">
        <v>85433</v>
      </c>
      <c r="J271">
        <v>31792</v>
      </c>
      <c r="K271">
        <v>11196</v>
      </c>
      <c r="L271">
        <v>5519</v>
      </c>
      <c r="M271">
        <v>9532</v>
      </c>
      <c r="N271">
        <v>11690</v>
      </c>
      <c r="O271">
        <v>14968</v>
      </c>
      <c r="P271">
        <v>19573</v>
      </c>
      <c r="Q271">
        <v>5460</v>
      </c>
      <c r="R271">
        <v>2323</v>
      </c>
      <c r="S271">
        <v>23909</v>
      </c>
      <c r="AD271" s="35">
        <v>387</v>
      </c>
    </row>
    <row r="272" spans="1:30">
      <c r="A272" s="22">
        <v>41867</v>
      </c>
      <c r="B272">
        <v>83786</v>
      </c>
      <c r="C272">
        <v>322821</v>
      </c>
      <c r="D272">
        <v>5415</v>
      </c>
      <c r="E272">
        <v>59494</v>
      </c>
      <c r="F272">
        <v>213957</v>
      </c>
      <c r="G272">
        <v>169090</v>
      </c>
      <c r="H272">
        <v>7204</v>
      </c>
      <c r="I272">
        <v>88891</v>
      </c>
      <c r="J272">
        <v>39354</v>
      </c>
      <c r="K272">
        <v>11778</v>
      </c>
      <c r="L272">
        <v>5686</v>
      </c>
      <c r="M272">
        <v>9302</v>
      </c>
      <c r="N272">
        <v>11624</v>
      </c>
      <c r="O272">
        <v>15673</v>
      </c>
      <c r="P272">
        <v>22258</v>
      </c>
      <c r="Q272">
        <v>6028</v>
      </c>
      <c r="R272">
        <v>2169</v>
      </c>
      <c r="S272">
        <v>25600</v>
      </c>
      <c r="AD272" s="35">
        <v>444</v>
      </c>
    </row>
    <row r="273" spans="1:30">
      <c r="A273" s="22">
        <v>41866</v>
      </c>
      <c r="B273">
        <v>99045</v>
      </c>
      <c r="C273">
        <v>340854</v>
      </c>
      <c r="D273">
        <v>7505</v>
      </c>
      <c r="E273">
        <v>61687</v>
      </c>
      <c r="F273">
        <v>216869</v>
      </c>
      <c r="G273">
        <v>146522</v>
      </c>
      <c r="H273">
        <v>8808</v>
      </c>
      <c r="I273">
        <v>100909</v>
      </c>
      <c r="J273">
        <v>54286</v>
      </c>
      <c r="K273">
        <v>21167</v>
      </c>
      <c r="L273">
        <v>8846</v>
      </c>
      <c r="M273">
        <v>10128</v>
      </c>
      <c r="N273">
        <v>12509</v>
      </c>
      <c r="O273">
        <v>16932</v>
      </c>
      <c r="P273">
        <v>27297</v>
      </c>
      <c r="Q273">
        <v>10187</v>
      </c>
      <c r="R273">
        <v>3119</v>
      </c>
      <c r="S273">
        <v>41383</v>
      </c>
      <c r="AD273" s="35">
        <v>490</v>
      </c>
    </row>
    <row r="274" spans="1:30">
      <c r="A274" s="22">
        <v>41865</v>
      </c>
      <c r="B274">
        <v>100928</v>
      </c>
      <c r="C274">
        <v>350259</v>
      </c>
      <c r="D274">
        <v>7356</v>
      </c>
      <c r="E274">
        <v>62943</v>
      </c>
      <c r="F274">
        <v>212083</v>
      </c>
      <c r="G274">
        <v>144502</v>
      </c>
      <c r="H274">
        <v>9097</v>
      </c>
      <c r="I274">
        <v>106795</v>
      </c>
      <c r="J274">
        <v>59547</v>
      </c>
      <c r="K274">
        <v>21148</v>
      </c>
      <c r="L274">
        <v>8857</v>
      </c>
      <c r="M274">
        <v>10066</v>
      </c>
      <c r="N274">
        <v>13015</v>
      </c>
      <c r="O274">
        <v>15899</v>
      </c>
      <c r="P274">
        <v>24783</v>
      </c>
      <c r="Q274">
        <v>9277</v>
      </c>
      <c r="R274">
        <v>3190</v>
      </c>
      <c r="S274">
        <v>46255</v>
      </c>
      <c r="AD274" s="35">
        <v>482</v>
      </c>
    </row>
    <row r="275" spans="1:30">
      <c r="A275" s="22">
        <v>41864</v>
      </c>
      <c r="B275">
        <v>102489</v>
      </c>
      <c r="C275">
        <v>350525</v>
      </c>
      <c r="D275">
        <v>7516</v>
      </c>
      <c r="E275">
        <v>64334</v>
      </c>
      <c r="F275">
        <v>209853</v>
      </c>
      <c r="G275">
        <v>141962</v>
      </c>
      <c r="H275">
        <v>10771</v>
      </c>
      <c r="I275">
        <v>107173</v>
      </c>
      <c r="J275">
        <v>49094</v>
      </c>
      <c r="K275">
        <v>21508</v>
      </c>
      <c r="L275">
        <v>9038</v>
      </c>
      <c r="M275">
        <v>10032</v>
      </c>
      <c r="N275">
        <v>14563</v>
      </c>
      <c r="O275">
        <v>15984</v>
      </c>
      <c r="P275">
        <v>22997</v>
      </c>
      <c r="Q275">
        <v>8969</v>
      </c>
      <c r="R275">
        <v>3173</v>
      </c>
      <c r="S275">
        <v>47807</v>
      </c>
      <c r="AD275" s="35">
        <v>562</v>
      </c>
    </row>
    <row r="276" spans="1:30">
      <c r="A276" s="22">
        <v>41863</v>
      </c>
      <c r="B276">
        <v>108320</v>
      </c>
      <c r="C276">
        <v>368041</v>
      </c>
      <c r="D276">
        <v>8170</v>
      </c>
      <c r="E276">
        <v>69150</v>
      </c>
      <c r="F276">
        <v>217114</v>
      </c>
      <c r="G276">
        <v>150506</v>
      </c>
      <c r="H276">
        <v>9574</v>
      </c>
      <c r="I276">
        <v>110087</v>
      </c>
      <c r="J276">
        <v>39052</v>
      </c>
      <c r="K276">
        <v>22611</v>
      </c>
      <c r="L276">
        <v>9710</v>
      </c>
      <c r="M276">
        <v>10299</v>
      </c>
      <c r="N276">
        <v>13233</v>
      </c>
      <c r="O276">
        <v>16594</v>
      </c>
      <c r="P276">
        <v>24648</v>
      </c>
      <c r="Q276">
        <v>8931</v>
      </c>
      <c r="R276">
        <v>3205</v>
      </c>
      <c r="S276">
        <v>50526</v>
      </c>
      <c r="AD276" s="35">
        <v>520</v>
      </c>
    </row>
    <row r="277" spans="1:30">
      <c r="A277" s="22">
        <v>41862</v>
      </c>
      <c r="B277">
        <v>101441</v>
      </c>
      <c r="C277">
        <v>417002</v>
      </c>
      <c r="D277">
        <v>7115</v>
      </c>
      <c r="E277">
        <v>75013</v>
      </c>
      <c r="F277">
        <v>222444</v>
      </c>
      <c r="G277">
        <v>151912</v>
      </c>
      <c r="H277">
        <v>9156</v>
      </c>
      <c r="I277">
        <v>110979</v>
      </c>
      <c r="J277">
        <v>34310</v>
      </c>
      <c r="K277">
        <v>22535</v>
      </c>
      <c r="L277">
        <v>9967</v>
      </c>
      <c r="M277">
        <v>10366</v>
      </c>
      <c r="N277">
        <v>12958</v>
      </c>
      <c r="O277">
        <v>15606</v>
      </c>
      <c r="P277">
        <v>22779</v>
      </c>
      <c r="Q277">
        <v>7653</v>
      </c>
      <c r="R277">
        <v>3478</v>
      </c>
      <c r="S277">
        <v>52145</v>
      </c>
      <c r="AD277" s="35">
        <v>494</v>
      </c>
    </row>
    <row r="278" spans="1:30">
      <c r="A278" s="22">
        <v>41861</v>
      </c>
      <c r="B278">
        <v>76112</v>
      </c>
      <c r="C278">
        <v>389891</v>
      </c>
      <c r="D278">
        <v>4883</v>
      </c>
      <c r="E278">
        <v>68702</v>
      </c>
      <c r="F278">
        <v>254900</v>
      </c>
      <c r="G278">
        <v>169481</v>
      </c>
      <c r="H278">
        <v>6841</v>
      </c>
      <c r="I278">
        <v>87481</v>
      </c>
      <c r="J278">
        <v>26140</v>
      </c>
      <c r="K278">
        <v>11859</v>
      </c>
      <c r="L278">
        <v>6159</v>
      </c>
      <c r="M278">
        <v>9878</v>
      </c>
      <c r="N278">
        <v>11479</v>
      </c>
      <c r="O278">
        <v>15386</v>
      </c>
      <c r="P278">
        <v>17987</v>
      </c>
      <c r="Q278">
        <v>4026</v>
      </c>
      <c r="R278">
        <v>2238</v>
      </c>
      <c r="S278">
        <v>25186</v>
      </c>
      <c r="AD278" s="35">
        <v>235</v>
      </c>
    </row>
    <row r="279" spans="1:30">
      <c r="A279" s="22">
        <v>41860</v>
      </c>
      <c r="B279">
        <v>80339</v>
      </c>
      <c r="C279">
        <v>315483</v>
      </c>
      <c r="D279">
        <v>4675</v>
      </c>
      <c r="E279">
        <v>55833</v>
      </c>
      <c r="F279">
        <v>225026</v>
      </c>
      <c r="G279">
        <v>181007</v>
      </c>
      <c r="H279">
        <v>7237</v>
      </c>
      <c r="I279">
        <v>90092</v>
      </c>
      <c r="J279">
        <v>25085</v>
      </c>
      <c r="K279">
        <v>12735</v>
      </c>
      <c r="L279">
        <v>6038</v>
      </c>
      <c r="M279">
        <v>9370</v>
      </c>
      <c r="N279">
        <v>11286</v>
      </c>
      <c r="O279">
        <v>17250</v>
      </c>
      <c r="P279">
        <v>21766</v>
      </c>
      <c r="Q279">
        <v>6042</v>
      </c>
      <c r="R279">
        <v>2388</v>
      </c>
      <c r="S279">
        <v>25414</v>
      </c>
      <c r="AD279" s="35">
        <v>167</v>
      </c>
    </row>
    <row r="280" spans="1:30">
      <c r="A280" s="22">
        <v>41859</v>
      </c>
      <c r="B280">
        <v>96147</v>
      </c>
      <c r="C280">
        <v>337508</v>
      </c>
      <c r="D280">
        <v>6598</v>
      </c>
      <c r="E280">
        <v>60469</v>
      </c>
      <c r="F280">
        <v>222932</v>
      </c>
      <c r="G280">
        <v>152822</v>
      </c>
      <c r="H280">
        <v>8793</v>
      </c>
      <c r="I280">
        <v>101393</v>
      </c>
      <c r="J280">
        <v>26087</v>
      </c>
      <c r="K280">
        <v>21373</v>
      </c>
      <c r="L280">
        <v>8692</v>
      </c>
      <c r="M280">
        <v>10647</v>
      </c>
      <c r="N280">
        <v>13398</v>
      </c>
      <c r="O280">
        <v>17626</v>
      </c>
      <c r="P280">
        <v>25929</v>
      </c>
      <c r="Q280">
        <v>10450</v>
      </c>
      <c r="R280">
        <v>3271</v>
      </c>
      <c r="S280">
        <v>42333</v>
      </c>
      <c r="AD280" s="35">
        <v>419</v>
      </c>
    </row>
    <row r="281" spans="1:30">
      <c r="A281" s="22">
        <v>41858</v>
      </c>
      <c r="B281">
        <v>100426</v>
      </c>
      <c r="C281">
        <v>343244</v>
      </c>
      <c r="D281">
        <v>6891</v>
      </c>
      <c r="E281">
        <v>61024</v>
      </c>
      <c r="F281">
        <v>222003</v>
      </c>
      <c r="G281">
        <v>152687</v>
      </c>
      <c r="H281">
        <v>9300</v>
      </c>
      <c r="I281">
        <v>105586</v>
      </c>
      <c r="J281">
        <v>26425</v>
      </c>
      <c r="K281">
        <v>22064</v>
      </c>
      <c r="L281">
        <v>9612</v>
      </c>
      <c r="M281">
        <v>10417</v>
      </c>
      <c r="N281">
        <v>13678</v>
      </c>
      <c r="O281">
        <v>16026</v>
      </c>
      <c r="P281">
        <v>24044</v>
      </c>
      <c r="Q281">
        <v>9731</v>
      </c>
      <c r="R281">
        <v>3469</v>
      </c>
      <c r="S281">
        <v>47562</v>
      </c>
      <c r="AD281" s="35">
        <v>480</v>
      </c>
    </row>
    <row r="282" spans="1:30">
      <c r="A282" s="22">
        <v>41857</v>
      </c>
      <c r="B282">
        <v>100658</v>
      </c>
      <c r="C282">
        <v>348456</v>
      </c>
      <c r="D282">
        <v>7104</v>
      </c>
      <c r="E282">
        <v>61028</v>
      </c>
      <c r="F282">
        <v>210493</v>
      </c>
      <c r="G282">
        <v>152710</v>
      </c>
      <c r="H282">
        <v>9264</v>
      </c>
      <c r="I282">
        <v>106724</v>
      </c>
      <c r="J282">
        <v>27268</v>
      </c>
      <c r="K282">
        <v>21572</v>
      </c>
      <c r="L282">
        <v>9215</v>
      </c>
      <c r="M282">
        <v>10355</v>
      </c>
      <c r="N282">
        <v>14411</v>
      </c>
      <c r="O282">
        <v>16150</v>
      </c>
      <c r="P282">
        <v>22841</v>
      </c>
      <c r="Q282">
        <v>9112</v>
      </c>
      <c r="R282">
        <v>3311</v>
      </c>
      <c r="S282">
        <v>49080</v>
      </c>
      <c r="AD282" s="35">
        <v>501</v>
      </c>
    </row>
    <row r="283" spans="1:30">
      <c r="A283" s="22">
        <v>41856</v>
      </c>
      <c r="B283">
        <v>106489</v>
      </c>
      <c r="C283">
        <v>340096</v>
      </c>
      <c r="D283">
        <v>7869</v>
      </c>
      <c r="E283">
        <v>60760</v>
      </c>
      <c r="F283">
        <v>216843</v>
      </c>
      <c r="G283">
        <v>159558</v>
      </c>
      <c r="H283">
        <v>9718</v>
      </c>
      <c r="I283">
        <v>106006</v>
      </c>
      <c r="J283">
        <v>25558</v>
      </c>
      <c r="K283">
        <v>22380</v>
      </c>
      <c r="L283">
        <v>9361</v>
      </c>
      <c r="M283">
        <v>10721</v>
      </c>
      <c r="N283">
        <v>14130</v>
      </c>
      <c r="O283">
        <v>16294</v>
      </c>
      <c r="P283">
        <v>23717</v>
      </c>
      <c r="Q283">
        <v>9585</v>
      </c>
      <c r="R283">
        <v>3986</v>
      </c>
      <c r="S283">
        <v>49685</v>
      </c>
      <c r="AD283" s="35">
        <v>501</v>
      </c>
    </row>
    <row r="284" spans="1:30">
      <c r="A284" s="22">
        <v>41855</v>
      </c>
      <c r="B284">
        <v>104583</v>
      </c>
      <c r="C284">
        <v>347772</v>
      </c>
      <c r="D284">
        <v>7508</v>
      </c>
      <c r="E284">
        <v>61552</v>
      </c>
      <c r="F284">
        <v>210303</v>
      </c>
      <c r="G284">
        <v>168353</v>
      </c>
      <c r="H284">
        <v>9657</v>
      </c>
      <c r="I284">
        <v>108298</v>
      </c>
      <c r="J284">
        <v>25555</v>
      </c>
      <c r="K284">
        <v>22488</v>
      </c>
      <c r="L284">
        <v>9055</v>
      </c>
      <c r="M284">
        <v>10883</v>
      </c>
      <c r="N284">
        <v>14901</v>
      </c>
      <c r="O284">
        <v>16841</v>
      </c>
      <c r="P284">
        <v>23670</v>
      </c>
      <c r="Q284">
        <v>9197</v>
      </c>
      <c r="R284">
        <v>3763</v>
      </c>
      <c r="S284">
        <v>52432</v>
      </c>
      <c r="AD284" s="35">
        <v>522</v>
      </c>
    </row>
    <row r="285" spans="1:30">
      <c r="A285" s="22">
        <v>41854</v>
      </c>
      <c r="B285">
        <v>83752</v>
      </c>
      <c r="C285">
        <v>318916</v>
      </c>
      <c r="D285">
        <v>4831</v>
      </c>
      <c r="E285">
        <v>54976</v>
      </c>
      <c r="F285">
        <v>231705</v>
      </c>
      <c r="G285">
        <v>184653</v>
      </c>
      <c r="H285">
        <v>8303</v>
      </c>
      <c r="I285">
        <v>91099</v>
      </c>
      <c r="J285">
        <v>20155</v>
      </c>
      <c r="K285">
        <v>11339</v>
      </c>
      <c r="L285">
        <v>5580</v>
      </c>
      <c r="M285">
        <v>10203</v>
      </c>
      <c r="N285">
        <v>12545</v>
      </c>
      <c r="O285">
        <v>16136</v>
      </c>
      <c r="P285">
        <v>22547</v>
      </c>
      <c r="Q285">
        <v>5893</v>
      </c>
      <c r="R285">
        <v>2433</v>
      </c>
      <c r="S285">
        <v>25334</v>
      </c>
      <c r="AD285" s="35">
        <v>216</v>
      </c>
    </row>
    <row r="286" spans="1:30">
      <c r="A286" s="22">
        <v>41853</v>
      </c>
      <c r="B286">
        <v>82610</v>
      </c>
      <c r="C286">
        <v>310575</v>
      </c>
      <c r="D286">
        <v>4655</v>
      </c>
      <c r="E286">
        <v>54663</v>
      </c>
      <c r="F286">
        <v>221709</v>
      </c>
      <c r="G286">
        <v>180880</v>
      </c>
      <c r="H286">
        <v>6969</v>
      </c>
      <c r="I286">
        <v>80843</v>
      </c>
      <c r="J286">
        <v>19784</v>
      </c>
      <c r="K286">
        <v>11819</v>
      </c>
      <c r="L286">
        <v>5394</v>
      </c>
      <c r="M286">
        <v>9494</v>
      </c>
      <c r="N286">
        <v>13056</v>
      </c>
      <c r="O286">
        <v>16440</v>
      </c>
      <c r="P286">
        <v>35826</v>
      </c>
      <c r="Q286">
        <v>8405</v>
      </c>
      <c r="R286">
        <v>2424</v>
      </c>
      <c r="S286">
        <v>23276</v>
      </c>
      <c r="AD286" s="35">
        <v>184</v>
      </c>
    </row>
    <row r="287" spans="1:30">
      <c r="A287" s="22">
        <v>41852</v>
      </c>
      <c r="B287">
        <v>105258</v>
      </c>
      <c r="C287">
        <v>365073</v>
      </c>
      <c r="D287">
        <v>6602</v>
      </c>
      <c r="E287">
        <v>66391</v>
      </c>
      <c r="F287">
        <v>226481</v>
      </c>
      <c r="G287">
        <v>165771</v>
      </c>
      <c r="H287">
        <v>8679</v>
      </c>
      <c r="I287">
        <v>101587</v>
      </c>
      <c r="J287">
        <v>24496</v>
      </c>
      <c r="K287">
        <v>20641</v>
      </c>
      <c r="L287">
        <v>8565</v>
      </c>
      <c r="M287">
        <v>10792</v>
      </c>
      <c r="N287">
        <v>14149</v>
      </c>
      <c r="O287">
        <v>17643</v>
      </c>
      <c r="P287">
        <v>34583</v>
      </c>
      <c r="Q287">
        <v>12975</v>
      </c>
      <c r="R287">
        <v>3062</v>
      </c>
      <c r="S287">
        <v>40595</v>
      </c>
      <c r="AD287" s="35">
        <v>467</v>
      </c>
    </row>
    <row r="288" spans="1:30">
      <c r="A288" s="22">
        <v>41851</v>
      </c>
      <c r="B288">
        <v>106753</v>
      </c>
      <c r="C288">
        <v>355292</v>
      </c>
      <c r="D288">
        <v>7402</v>
      </c>
      <c r="E288">
        <v>67717</v>
      </c>
      <c r="F288">
        <v>225511</v>
      </c>
      <c r="G288">
        <v>160498</v>
      </c>
      <c r="H288">
        <v>9051</v>
      </c>
      <c r="I288">
        <v>104842</v>
      </c>
      <c r="J288">
        <v>24753</v>
      </c>
      <c r="K288">
        <v>20900</v>
      </c>
      <c r="L288">
        <v>8534</v>
      </c>
      <c r="M288">
        <v>11318</v>
      </c>
      <c r="N288">
        <v>14945</v>
      </c>
      <c r="O288">
        <v>16446</v>
      </c>
      <c r="P288">
        <v>28330</v>
      </c>
      <c r="Q288">
        <v>11128</v>
      </c>
      <c r="R288">
        <v>3317</v>
      </c>
      <c r="S288">
        <v>44013</v>
      </c>
      <c r="AD288" s="35">
        <v>495</v>
      </c>
    </row>
    <row r="289" spans="1:30">
      <c r="A289" s="22">
        <v>41850</v>
      </c>
      <c r="B289">
        <v>105849</v>
      </c>
      <c r="C289">
        <v>343689</v>
      </c>
      <c r="D289">
        <v>7461</v>
      </c>
      <c r="E289">
        <v>70079</v>
      </c>
      <c r="F289">
        <v>214831</v>
      </c>
      <c r="G289">
        <v>154175</v>
      </c>
      <c r="H289">
        <v>9317</v>
      </c>
      <c r="I289">
        <v>109092</v>
      </c>
      <c r="J289">
        <v>25944</v>
      </c>
      <c r="K289">
        <v>22032</v>
      </c>
      <c r="L289">
        <v>8550</v>
      </c>
      <c r="M289">
        <v>10298</v>
      </c>
      <c r="N289">
        <v>15264</v>
      </c>
      <c r="O289">
        <v>16742</v>
      </c>
      <c r="P289">
        <v>25566</v>
      </c>
      <c r="Q289">
        <v>9762</v>
      </c>
      <c r="R289">
        <v>3294</v>
      </c>
      <c r="S289">
        <v>46139</v>
      </c>
      <c r="AD289" s="35">
        <v>549</v>
      </c>
    </row>
    <row r="290" spans="1:30">
      <c r="A290" s="22">
        <v>41849</v>
      </c>
      <c r="B290">
        <v>107167</v>
      </c>
      <c r="C290">
        <v>293743</v>
      </c>
      <c r="D290">
        <v>7495</v>
      </c>
      <c r="E290">
        <v>72904</v>
      </c>
      <c r="F290">
        <v>220039</v>
      </c>
      <c r="G290">
        <v>152400</v>
      </c>
      <c r="H290">
        <v>9507</v>
      </c>
      <c r="I290">
        <v>109540</v>
      </c>
      <c r="J290">
        <v>26204</v>
      </c>
      <c r="K290">
        <v>21534</v>
      </c>
      <c r="L290">
        <v>9006</v>
      </c>
      <c r="M290">
        <v>10337</v>
      </c>
      <c r="N290">
        <v>13776</v>
      </c>
      <c r="O290">
        <v>15561</v>
      </c>
      <c r="P290">
        <v>23613</v>
      </c>
      <c r="Q290">
        <v>8641</v>
      </c>
      <c r="R290">
        <v>3328</v>
      </c>
      <c r="S290">
        <v>49168</v>
      </c>
      <c r="AD290" s="35">
        <v>530</v>
      </c>
    </row>
    <row r="291" spans="1:30">
      <c r="A291" s="22">
        <v>41848</v>
      </c>
      <c r="B291">
        <v>106582</v>
      </c>
      <c r="C291">
        <v>323013</v>
      </c>
      <c r="D291">
        <v>7647</v>
      </c>
      <c r="E291">
        <v>68392</v>
      </c>
      <c r="F291">
        <v>207677</v>
      </c>
      <c r="G291">
        <v>160430</v>
      </c>
      <c r="H291">
        <v>9726</v>
      </c>
      <c r="I291">
        <v>111974</v>
      </c>
      <c r="J291">
        <v>23273</v>
      </c>
      <c r="K291">
        <v>21236</v>
      </c>
      <c r="L291">
        <v>8658</v>
      </c>
      <c r="M291">
        <v>10197</v>
      </c>
      <c r="N291">
        <v>12378</v>
      </c>
      <c r="O291">
        <v>15258</v>
      </c>
      <c r="P291">
        <v>24204</v>
      </c>
      <c r="Q291">
        <v>8751</v>
      </c>
      <c r="R291">
        <v>3488</v>
      </c>
      <c r="S291">
        <v>50169</v>
      </c>
      <c r="AD291" s="35">
        <v>528</v>
      </c>
    </row>
    <row r="292" spans="1:30">
      <c r="A292" s="22">
        <v>41847</v>
      </c>
      <c r="B292">
        <v>82011</v>
      </c>
      <c r="C292">
        <v>317746</v>
      </c>
      <c r="D292">
        <v>4865</v>
      </c>
      <c r="E292">
        <v>59855</v>
      </c>
      <c r="F292">
        <v>226001</v>
      </c>
      <c r="G292">
        <v>177416</v>
      </c>
      <c r="H292">
        <v>7273</v>
      </c>
      <c r="I292">
        <v>90812</v>
      </c>
      <c r="J292">
        <v>19877</v>
      </c>
      <c r="K292">
        <v>11113</v>
      </c>
      <c r="L292">
        <v>5141</v>
      </c>
      <c r="M292">
        <v>10138</v>
      </c>
      <c r="N292">
        <v>11685</v>
      </c>
      <c r="O292">
        <v>13852</v>
      </c>
      <c r="P292">
        <v>20497</v>
      </c>
      <c r="Q292">
        <v>5209</v>
      </c>
      <c r="R292">
        <v>2679</v>
      </c>
      <c r="S292">
        <v>24779</v>
      </c>
      <c r="AD292" s="35">
        <v>267</v>
      </c>
    </row>
    <row r="293" spans="1:30">
      <c r="A293" s="22">
        <v>41846</v>
      </c>
      <c r="B293">
        <v>80839</v>
      </c>
      <c r="C293">
        <v>315227</v>
      </c>
      <c r="D293">
        <v>4932</v>
      </c>
      <c r="E293">
        <v>59276</v>
      </c>
      <c r="F293">
        <v>217265</v>
      </c>
      <c r="G293">
        <v>175256</v>
      </c>
      <c r="H293">
        <v>7662</v>
      </c>
      <c r="I293">
        <v>93951</v>
      </c>
      <c r="J293">
        <v>20423</v>
      </c>
      <c r="K293">
        <v>11856</v>
      </c>
      <c r="L293">
        <v>5549</v>
      </c>
      <c r="M293">
        <v>9448</v>
      </c>
      <c r="N293">
        <v>11215</v>
      </c>
      <c r="O293">
        <v>15572</v>
      </c>
      <c r="P293">
        <v>24141</v>
      </c>
      <c r="Q293">
        <v>6197</v>
      </c>
      <c r="R293">
        <v>2669</v>
      </c>
      <c r="S293">
        <v>26322</v>
      </c>
      <c r="AD293" s="35">
        <v>161</v>
      </c>
    </row>
    <row r="294" spans="1:30">
      <c r="A294" s="22">
        <v>41845</v>
      </c>
      <c r="B294">
        <v>98693</v>
      </c>
      <c r="C294">
        <v>337569</v>
      </c>
      <c r="D294">
        <v>7193</v>
      </c>
      <c r="E294">
        <v>62960</v>
      </c>
      <c r="F294">
        <v>223478</v>
      </c>
      <c r="G294">
        <v>158344</v>
      </c>
      <c r="H294">
        <v>9595</v>
      </c>
      <c r="I294">
        <v>106489</v>
      </c>
      <c r="J294">
        <v>25368</v>
      </c>
      <c r="K294">
        <v>19758</v>
      </c>
      <c r="L294">
        <v>8004</v>
      </c>
      <c r="M294">
        <v>10955</v>
      </c>
      <c r="N294">
        <v>13676</v>
      </c>
      <c r="O294">
        <v>17692</v>
      </c>
      <c r="P294">
        <v>28325</v>
      </c>
      <c r="Q294">
        <v>10254</v>
      </c>
      <c r="R294">
        <v>3385</v>
      </c>
      <c r="S294">
        <v>41366</v>
      </c>
      <c r="AD294" s="35">
        <v>471</v>
      </c>
    </row>
    <row r="295" spans="1:30">
      <c r="A295" s="22">
        <v>41844</v>
      </c>
      <c r="B295">
        <v>106983</v>
      </c>
      <c r="C295">
        <v>350185</v>
      </c>
      <c r="D295">
        <v>7923</v>
      </c>
      <c r="E295">
        <v>64539</v>
      </c>
      <c r="F295">
        <v>222062</v>
      </c>
      <c r="G295">
        <v>159362</v>
      </c>
      <c r="H295">
        <v>9496</v>
      </c>
      <c r="I295">
        <v>112404</v>
      </c>
      <c r="J295">
        <v>25834</v>
      </c>
      <c r="K295">
        <v>21230</v>
      </c>
      <c r="L295">
        <v>9137</v>
      </c>
      <c r="M295">
        <v>10890</v>
      </c>
      <c r="N295">
        <v>15000</v>
      </c>
      <c r="O295">
        <v>16541</v>
      </c>
      <c r="P295">
        <v>26565</v>
      </c>
      <c r="Q295">
        <v>10140</v>
      </c>
      <c r="R295">
        <v>3657</v>
      </c>
      <c r="S295">
        <v>47424</v>
      </c>
      <c r="AD295" s="35">
        <v>461</v>
      </c>
    </row>
    <row r="296" spans="1:30">
      <c r="A296" s="22">
        <v>41843</v>
      </c>
      <c r="B296">
        <v>105421</v>
      </c>
      <c r="C296">
        <v>354177</v>
      </c>
      <c r="D296">
        <v>7934</v>
      </c>
      <c r="E296">
        <v>65092</v>
      </c>
      <c r="F296">
        <v>216571</v>
      </c>
      <c r="G296">
        <v>161424</v>
      </c>
      <c r="H296">
        <v>9910</v>
      </c>
      <c r="I296">
        <v>114467</v>
      </c>
      <c r="J296">
        <v>25741</v>
      </c>
      <c r="K296">
        <v>21223</v>
      </c>
      <c r="L296">
        <v>9201</v>
      </c>
      <c r="M296">
        <v>11791</v>
      </c>
      <c r="N296">
        <v>15570</v>
      </c>
      <c r="O296">
        <v>17537</v>
      </c>
      <c r="P296">
        <v>24743</v>
      </c>
      <c r="Q296">
        <v>9393</v>
      </c>
      <c r="R296">
        <v>4379</v>
      </c>
      <c r="S296">
        <v>48332</v>
      </c>
      <c r="AD296" s="35">
        <v>385</v>
      </c>
    </row>
    <row r="297" spans="1:30">
      <c r="A297" s="22">
        <v>41842</v>
      </c>
      <c r="B297">
        <v>110705</v>
      </c>
      <c r="C297">
        <v>401285</v>
      </c>
      <c r="D297">
        <v>8519</v>
      </c>
      <c r="E297">
        <v>67408</v>
      </c>
      <c r="F297">
        <v>216210</v>
      </c>
      <c r="G297">
        <v>167853</v>
      </c>
      <c r="H297">
        <v>10267</v>
      </c>
      <c r="I297">
        <v>117851</v>
      </c>
      <c r="J297">
        <v>26677</v>
      </c>
      <c r="K297">
        <v>22032</v>
      </c>
      <c r="L297">
        <v>9513</v>
      </c>
      <c r="M297">
        <v>12148</v>
      </c>
      <c r="N297">
        <v>15504</v>
      </c>
      <c r="O297">
        <v>18340</v>
      </c>
      <c r="P297">
        <v>24268</v>
      </c>
      <c r="Q297">
        <v>9148</v>
      </c>
      <c r="R297">
        <v>5291</v>
      </c>
      <c r="S297">
        <v>50450</v>
      </c>
      <c r="AD297" s="35">
        <v>328</v>
      </c>
    </row>
    <row r="298" spans="1:30">
      <c r="A298" s="22">
        <v>41841</v>
      </c>
      <c r="B298">
        <v>109956</v>
      </c>
      <c r="C298">
        <v>401171</v>
      </c>
      <c r="D298">
        <v>8350</v>
      </c>
      <c r="E298">
        <v>66969</v>
      </c>
      <c r="F298">
        <v>214088</v>
      </c>
      <c r="G298">
        <v>175276</v>
      </c>
      <c r="H298">
        <v>10926</v>
      </c>
      <c r="I298">
        <v>119485</v>
      </c>
      <c r="J298">
        <v>25773</v>
      </c>
      <c r="K298">
        <v>22642</v>
      </c>
      <c r="L298">
        <v>9568</v>
      </c>
      <c r="M298">
        <v>12616</v>
      </c>
      <c r="N298">
        <v>15410</v>
      </c>
      <c r="O298">
        <v>18279</v>
      </c>
      <c r="P298">
        <v>25059</v>
      </c>
      <c r="Q298">
        <v>9011</v>
      </c>
      <c r="R298">
        <v>5282</v>
      </c>
      <c r="S298">
        <v>52584</v>
      </c>
      <c r="AD298" s="35">
        <v>305</v>
      </c>
    </row>
    <row r="299" spans="1:30">
      <c r="A299" s="22">
        <v>41840</v>
      </c>
      <c r="B299">
        <v>82676</v>
      </c>
      <c r="C299">
        <v>361678</v>
      </c>
      <c r="D299">
        <v>5549</v>
      </c>
      <c r="E299">
        <v>58751</v>
      </c>
      <c r="F299">
        <v>234344</v>
      </c>
      <c r="G299">
        <v>189029</v>
      </c>
      <c r="H299">
        <v>8080</v>
      </c>
      <c r="I299">
        <v>97555</v>
      </c>
      <c r="J299">
        <v>19765</v>
      </c>
      <c r="K299">
        <v>10615</v>
      </c>
      <c r="L299">
        <v>5416</v>
      </c>
      <c r="M299">
        <v>12125</v>
      </c>
      <c r="N299">
        <v>14422</v>
      </c>
      <c r="O299">
        <v>16972</v>
      </c>
      <c r="P299">
        <v>21622</v>
      </c>
      <c r="Q299">
        <v>5675</v>
      </c>
      <c r="R299">
        <v>4886</v>
      </c>
      <c r="S299">
        <v>25085</v>
      </c>
      <c r="AD299" s="35">
        <v>115</v>
      </c>
    </row>
    <row r="300" spans="1:30">
      <c r="A300" s="22">
        <v>41839</v>
      </c>
      <c r="B300">
        <v>81373</v>
      </c>
      <c r="C300">
        <v>351653</v>
      </c>
      <c r="D300">
        <v>5549</v>
      </c>
      <c r="E300">
        <v>56971</v>
      </c>
      <c r="F300">
        <v>221319</v>
      </c>
      <c r="G300">
        <v>187564</v>
      </c>
      <c r="H300">
        <v>8675</v>
      </c>
      <c r="I300">
        <v>98699</v>
      </c>
      <c r="J300">
        <v>19115</v>
      </c>
      <c r="K300">
        <v>12047</v>
      </c>
      <c r="L300">
        <v>5703</v>
      </c>
      <c r="M300">
        <v>12247</v>
      </c>
      <c r="N300">
        <v>13315</v>
      </c>
      <c r="O300">
        <v>18177</v>
      </c>
      <c r="P300">
        <v>25568</v>
      </c>
      <c r="Q300">
        <v>6727</v>
      </c>
      <c r="R300">
        <v>4864</v>
      </c>
      <c r="S300">
        <v>26081</v>
      </c>
      <c r="AD300" s="35">
        <v>121</v>
      </c>
    </row>
    <row r="301" spans="1:30">
      <c r="A301" s="22">
        <v>41838</v>
      </c>
      <c r="B301">
        <v>101988</v>
      </c>
      <c r="C301">
        <v>378922</v>
      </c>
      <c r="D301">
        <v>7947</v>
      </c>
      <c r="E301">
        <v>61666</v>
      </c>
      <c r="F301">
        <v>235577</v>
      </c>
      <c r="G301">
        <v>167638</v>
      </c>
      <c r="H301">
        <v>10393</v>
      </c>
      <c r="I301">
        <v>115949</v>
      </c>
      <c r="J301">
        <v>23313</v>
      </c>
      <c r="K301">
        <v>21116</v>
      </c>
      <c r="L301">
        <v>9175</v>
      </c>
      <c r="M301">
        <v>13486</v>
      </c>
      <c r="N301">
        <v>16866</v>
      </c>
      <c r="O301">
        <v>21166</v>
      </c>
      <c r="P301">
        <v>30899</v>
      </c>
      <c r="Q301">
        <v>10792</v>
      </c>
      <c r="R301">
        <v>5983</v>
      </c>
      <c r="S301">
        <v>41984</v>
      </c>
      <c r="AD301" s="35">
        <v>300</v>
      </c>
    </row>
    <row r="302" spans="1:30">
      <c r="A302" s="22">
        <v>41837</v>
      </c>
      <c r="B302">
        <v>98288</v>
      </c>
      <c r="C302">
        <v>402537</v>
      </c>
      <c r="D302">
        <v>8722</v>
      </c>
      <c r="E302">
        <v>68479</v>
      </c>
      <c r="F302">
        <v>243355</v>
      </c>
      <c r="G302">
        <v>169747</v>
      </c>
      <c r="H302">
        <v>11177</v>
      </c>
      <c r="I302">
        <v>125031</v>
      </c>
      <c r="J302">
        <v>24652</v>
      </c>
      <c r="K302">
        <v>22040</v>
      </c>
      <c r="L302">
        <v>9712</v>
      </c>
      <c r="M302">
        <v>12939</v>
      </c>
      <c r="N302">
        <v>16098</v>
      </c>
      <c r="O302">
        <v>19349</v>
      </c>
      <c r="P302">
        <v>28992</v>
      </c>
      <c r="Q302">
        <v>9824</v>
      </c>
      <c r="R302">
        <v>6287</v>
      </c>
      <c r="S302">
        <v>48127</v>
      </c>
      <c r="AD302" s="35">
        <v>283</v>
      </c>
    </row>
    <row r="303" spans="1:30">
      <c r="A303" s="22">
        <v>41836</v>
      </c>
      <c r="B303">
        <v>103626</v>
      </c>
      <c r="C303">
        <v>404720</v>
      </c>
      <c r="D303">
        <v>8194</v>
      </c>
      <c r="E303">
        <v>70556</v>
      </c>
      <c r="F303">
        <v>233147</v>
      </c>
      <c r="G303">
        <v>167393</v>
      </c>
      <c r="H303">
        <v>11080</v>
      </c>
      <c r="I303">
        <v>126127</v>
      </c>
      <c r="J303">
        <v>24209</v>
      </c>
      <c r="K303">
        <v>22551</v>
      </c>
      <c r="L303">
        <v>9454</v>
      </c>
      <c r="M303">
        <v>12659</v>
      </c>
      <c r="N303">
        <v>15361</v>
      </c>
      <c r="O303">
        <v>16849</v>
      </c>
      <c r="P303">
        <v>26151</v>
      </c>
      <c r="Q303">
        <v>8656</v>
      </c>
      <c r="R303">
        <v>5073</v>
      </c>
      <c r="S303">
        <v>50722</v>
      </c>
      <c r="AD303" s="35">
        <v>340</v>
      </c>
    </row>
    <row r="304" spans="1:30">
      <c r="A304" s="22">
        <v>41835</v>
      </c>
      <c r="B304">
        <v>105075</v>
      </c>
      <c r="C304">
        <v>404308</v>
      </c>
      <c r="D304">
        <v>8350</v>
      </c>
      <c r="E304">
        <v>71018</v>
      </c>
      <c r="F304">
        <v>227017</v>
      </c>
      <c r="G304">
        <v>166673</v>
      </c>
      <c r="H304">
        <v>10936</v>
      </c>
      <c r="I304">
        <v>140387</v>
      </c>
      <c r="J304">
        <v>23636</v>
      </c>
      <c r="K304">
        <v>21756</v>
      </c>
      <c r="L304">
        <v>9184</v>
      </c>
      <c r="M304">
        <v>10997</v>
      </c>
      <c r="N304">
        <v>15460</v>
      </c>
      <c r="O304">
        <v>16125</v>
      </c>
      <c r="P304">
        <v>25076</v>
      </c>
      <c r="Q304">
        <v>8259</v>
      </c>
      <c r="R304">
        <v>4691</v>
      </c>
      <c r="S304">
        <v>52871</v>
      </c>
      <c r="AD304" s="35">
        <v>311</v>
      </c>
    </row>
    <row r="305" spans="1:30">
      <c r="A305" s="22">
        <v>41834</v>
      </c>
      <c r="B305">
        <v>101416</v>
      </c>
      <c r="C305">
        <v>399169</v>
      </c>
      <c r="D305">
        <v>8589</v>
      </c>
      <c r="E305">
        <v>69161</v>
      </c>
      <c r="F305">
        <v>226565</v>
      </c>
      <c r="G305">
        <v>175970</v>
      </c>
      <c r="H305">
        <v>10828</v>
      </c>
      <c r="I305">
        <v>132283</v>
      </c>
      <c r="J305">
        <v>24000</v>
      </c>
      <c r="K305">
        <v>21435</v>
      </c>
      <c r="L305">
        <v>9118</v>
      </c>
      <c r="M305">
        <v>11065</v>
      </c>
      <c r="N305">
        <v>19195</v>
      </c>
      <c r="O305">
        <v>16887</v>
      </c>
      <c r="P305">
        <v>21796</v>
      </c>
      <c r="Q305">
        <v>7638</v>
      </c>
      <c r="R305">
        <v>4489</v>
      </c>
      <c r="S305">
        <v>54465</v>
      </c>
      <c r="AD305" s="35">
        <v>260</v>
      </c>
    </row>
    <row r="306" spans="1:30">
      <c r="A306" s="22">
        <v>41833</v>
      </c>
      <c r="B306">
        <v>81523</v>
      </c>
      <c r="C306">
        <v>376118</v>
      </c>
      <c r="D306">
        <v>5880</v>
      </c>
      <c r="E306">
        <v>64833</v>
      </c>
      <c r="F306">
        <v>253522</v>
      </c>
      <c r="G306">
        <v>191767</v>
      </c>
      <c r="H306">
        <v>9047</v>
      </c>
      <c r="I306">
        <v>105005</v>
      </c>
      <c r="J306">
        <v>18437</v>
      </c>
      <c r="K306">
        <v>10165</v>
      </c>
      <c r="L306">
        <v>5473</v>
      </c>
      <c r="M306">
        <v>10434</v>
      </c>
      <c r="N306">
        <v>15114</v>
      </c>
      <c r="O306">
        <v>16528</v>
      </c>
      <c r="P306">
        <v>19701</v>
      </c>
      <c r="Q306">
        <v>4662</v>
      </c>
      <c r="R306">
        <v>3140</v>
      </c>
      <c r="S306">
        <v>26913</v>
      </c>
      <c r="AD306" s="35">
        <v>131</v>
      </c>
    </row>
    <row r="307" spans="1:30">
      <c r="A307" s="22">
        <v>41832</v>
      </c>
      <c r="B307">
        <v>81321</v>
      </c>
      <c r="C307">
        <v>364653</v>
      </c>
      <c r="D307">
        <v>5905</v>
      </c>
      <c r="E307">
        <v>65082</v>
      </c>
      <c r="F307">
        <v>243948</v>
      </c>
      <c r="G307">
        <v>195415</v>
      </c>
      <c r="H307">
        <v>9479</v>
      </c>
      <c r="I307">
        <v>108096</v>
      </c>
      <c r="J307">
        <v>19478</v>
      </c>
      <c r="K307">
        <v>11156</v>
      </c>
      <c r="L307">
        <v>5827</v>
      </c>
      <c r="M307">
        <v>10147</v>
      </c>
      <c r="N307">
        <v>14253</v>
      </c>
      <c r="O307">
        <v>15213</v>
      </c>
      <c r="P307">
        <v>22760</v>
      </c>
      <c r="Q307">
        <v>5363</v>
      </c>
      <c r="R307">
        <v>3043</v>
      </c>
      <c r="S307">
        <v>28076</v>
      </c>
      <c r="AD307" s="35">
        <v>106</v>
      </c>
    </row>
    <row r="308" spans="1:30">
      <c r="A308" s="22">
        <v>41831</v>
      </c>
      <c r="B308">
        <v>98385</v>
      </c>
      <c r="C308">
        <v>382623</v>
      </c>
      <c r="D308">
        <v>7961</v>
      </c>
      <c r="E308">
        <v>66769</v>
      </c>
      <c r="F308">
        <v>240933</v>
      </c>
      <c r="G308">
        <v>172141</v>
      </c>
      <c r="H308">
        <v>10374</v>
      </c>
      <c r="I308">
        <v>123484</v>
      </c>
      <c r="J308">
        <v>23229</v>
      </c>
      <c r="K308">
        <v>19910</v>
      </c>
      <c r="L308">
        <v>8582</v>
      </c>
      <c r="M308">
        <v>10917</v>
      </c>
      <c r="N308">
        <v>14909</v>
      </c>
      <c r="O308">
        <v>16427</v>
      </c>
      <c r="P308">
        <v>26140</v>
      </c>
      <c r="Q308">
        <v>9323</v>
      </c>
      <c r="R308">
        <v>3982</v>
      </c>
      <c r="S308">
        <v>46871</v>
      </c>
      <c r="AD308" s="35">
        <v>273</v>
      </c>
    </row>
    <row r="309" spans="1:30">
      <c r="A309" s="22">
        <v>41830</v>
      </c>
      <c r="B309">
        <v>100105</v>
      </c>
      <c r="C309">
        <v>414144</v>
      </c>
      <c r="D309">
        <v>7968</v>
      </c>
      <c r="E309">
        <v>65103</v>
      </c>
      <c r="F309">
        <v>246887</v>
      </c>
      <c r="G309">
        <v>165338</v>
      </c>
      <c r="H309">
        <v>10917</v>
      </c>
      <c r="I309">
        <v>124510</v>
      </c>
      <c r="J309">
        <v>24388</v>
      </c>
      <c r="K309">
        <v>20265</v>
      </c>
      <c r="L309">
        <v>9473</v>
      </c>
      <c r="M309">
        <v>11151</v>
      </c>
      <c r="N309">
        <v>17350</v>
      </c>
      <c r="O309">
        <v>16607</v>
      </c>
      <c r="P309">
        <v>24099</v>
      </c>
      <c r="Q309">
        <v>8398</v>
      </c>
      <c r="R309">
        <v>5629</v>
      </c>
      <c r="S309">
        <v>51928</v>
      </c>
      <c r="AD309" s="35">
        <v>275</v>
      </c>
    </row>
    <row r="310" spans="1:30">
      <c r="A310" s="22">
        <v>41829</v>
      </c>
      <c r="B310">
        <v>100249</v>
      </c>
      <c r="C310">
        <v>425826</v>
      </c>
      <c r="D310">
        <v>8092</v>
      </c>
      <c r="E310">
        <v>58100</v>
      </c>
      <c r="F310">
        <v>241372</v>
      </c>
      <c r="G310">
        <v>151948</v>
      </c>
      <c r="H310">
        <v>10520</v>
      </c>
      <c r="I310">
        <v>120623</v>
      </c>
      <c r="J310">
        <v>24175</v>
      </c>
      <c r="K310">
        <v>19877</v>
      </c>
      <c r="L310">
        <v>9042</v>
      </c>
      <c r="M310">
        <v>10695</v>
      </c>
      <c r="N310">
        <v>19102</v>
      </c>
      <c r="O310">
        <v>16752</v>
      </c>
      <c r="P310">
        <v>22140</v>
      </c>
      <c r="Q310">
        <v>8008</v>
      </c>
      <c r="R310">
        <v>6520</v>
      </c>
      <c r="S310">
        <v>52523</v>
      </c>
      <c r="AD310" s="35">
        <v>381</v>
      </c>
    </row>
    <row r="311" spans="1:30">
      <c r="A311" s="22">
        <v>41828</v>
      </c>
      <c r="B311">
        <v>100329</v>
      </c>
      <c r="C311">
        <v>423363</v>
      </c>
      <c r="D311">
        <v>8006</v>
      </c>
      <c r="E311">
        <v>56222</v>
      </c>
      <c r="F311">
        <v>231596</v>
      </c>
      <c r="G311">
        <v>141109</v>
      </c>
      <c r="H311">
        <v>11994</v>
      </c>
      <c r="I311">
        <v>124581</v>
      </c>
      <c r="J311">
        <v>23636</v>
      </c>
      <c r="K311">
        <v>20090</v>
      </c>
      <c r="L311">
        <v>9139</v>
      </c>
      <c r="M311">
        <v>9657</v>
      </c>
      <c r="N311">
        <v>15103</v>
      </c>
      <c r="O311">
        <v>15082</v>
      </c>
      <c r="P311">
        <v>21540</v>
      </c>
      <c r="Q311">
        <v>8094</v>
      </c>
      <c r="R311">
        <v>6648</v>
      </c>
      <c r="S311">
        <v>56868</v>
      </c>
      <c r="AD311" s="35">
        <v>275</v>
      </c>
    </row>
    <row r="312" spans="1:30">
      <c r="A312" s="22">
        <v>41827</v>
      </c>
      <c r="B312">
        <v>99299</v>
      </c>
      <c r="C312">
        <v>418708</v>
      </c>
      <c r="D312">
        <v>8114</v>
      </c>
      <c r="E312">
        <v>55806</v>
      </c>
      <c r="F312">
        <v>215813</v>
      </c>
      <c r="G312">
        <v>138975</v>
      </c>
      <c r="H312">
        <v>11648</v>
      </c>
      <c r="I312">
        <v>130689</v>
      </c>
      <c r="J312">
        <v>23016</v>
      </c>
      <c r="K312">
        <v>20938</v>
      </c>
      <c r="L312">
        <v>9253</v>
      </c>
      <c r="M312">
        <v>9653</v>
      </c>
      <c r="N312">
        <v>14687</v>
      </c>
      <c r="O312">
        <v>14580</v>
      </c>
      <c r="P312">
        <v>20939</v>
      </c>
      <c r="Q312">
        <v>8591</v>
      </c>
      <c r="R312">
        <v>6558</v>
      </c>
      <c r="S312">
        <v>57456</v>
      </c>
      <c r="AD312" s="35">
        <v>334</v>
      </c>
    </row>
    <row r="313" spans="1:30">
      <c r="A313" s="22">
        <v>41826</v>
      </c>
      <c r="B313">
        <v>76438</v>
      </c>
      <c r="C313">
        <v>398127</v>
      </c>
      <c r="D313">
        <v>5392</v>
      </c>
      <c r="E313">
        <v>45974</v>
      </c>
      <c r="F313">
        <v>240944</v>
      </c>
      <c r="G313">
        <v>171055</v>
      </c>
      <c r="H313">
        <v>8525</v>
      </c>
      <c r="I313">
        <v>101619</v>
      </c>
      <c r="J313">
        <v>18566</v>
      </c>
      <c r="K313">
        <v>9733</v>
      </c>
      <c r="L313">
        <v>5529</v>
      </c>
      <c r="M313">
        <v>9853</v>
      </c>
      <c r="N313">
        <v>14251</v>
      </c>
      <c r="O313">
        <v>15314</v>
      </c>
      <c r="P313">
        <v>18865</v>
      </c>
      <c r="Q313">
        <v>4943</v>
      </c>
      <c r="R313">
        <v>5261</v>
      </c>
      <c r="S313">
        <v>28826</v>
      </c>
      <c r="AD313" s="35">
        <v>203</v>
      </c>
    </row>
    <row r="314" spans="1:30">
      <c r="A314" s="22">
        <v>41825</v>
      </c>
      <c r="B314">
        <v>78502</v>
      </c>
      <c r="C314">
        <v>405055</v>
      </c>
      <c r="D314">
        <v>5304</v>
      </c>
      <c r="E314">
        <v>54087</v>
      </c>
      <c r="F314">
        <v>244674</v>
      </c>
      <c r="G314">
        <v>179211</v>
      </c>
      <c r="H314">
        <v>9980</v>
      </c>
      <c r="I314">
        <v>104650</v>
      </c>
      <c r="J314">
        <v>18819</v>
      </c>
      <c r="K314">
        <v>11002</v>
      </c>
      <c r="L314">
        <v>6106</v>
      </c>
      <c r="M314">
        <v>9695</v>
      </c>
      <c r="N314">
        <v>15695</v>
      </c>
      <c r="O314">
        <v>15475</v>
      </c>
      <c r="P314">
        <v>22912</v>
      </c>
      <c r="Q314">
        <v>5093</v>
      </c>
      <c r="R314">
        <v>5454</v>
      </c>
      <c r="S314">
        <v>29689</v>
      </c>
      <c r="AD314" s="35">
        <v>150</v>
      </c>
    </row>
    <row r="315" spans="1:30">
      <c r="A315" s="22">
        <v>41824</v>
      </c>
      <c r="B315">
        <v>92085</v>
      </c>
      <c r="C315">
        <v>413698</v>
      </c>
      <c r="D315">
        <v>7432</v>
      </c>
      <c r="E315">
        <v>56564</v>
      </c>
      <c r="F315">
        <v>232812</v>
      </c>
      <c r="G315">
        <v>155657</v>
      </c>
      <c r="H315">
        <v>10564</v>
      </c>
      <c r="I315">
        <v>118164</v>
      </c>
      <c r="J315">
        <v>22946</v>
      </c>
      <c r="K315">
        <v>19085</v>
      </c>
      <c r="L315">
        <v>8878</v>
      </c>
      <c r="M315">
        <v>10098</v>
      </c>
      <c r="N315">
        <v>15239</v>
      </c>
      <c r="O315">
        <v>15545</v>
      </c>
      <c r="P315">
        <v>25940</v>
      </c>
      <c r="Q315">
        <v>8996</v>
      </c>
      <c r="R315">
        <v>5114</v>
      </c>
      <c r="S315">
        <v>45723</v>
      </c>
      <c r="AD315" s="35">
        <v>332</v>
      </c>
    </row>
    <row r="316" spans="1:30">
      <c r="A316" s="22">
        <v>41823</v>
      </c>
      <c r="B316">
        <v>93730</v>
      </c>
      <c r="C316">
        <v>401354</v>
      </c>
      <c r="D316">
        <v>7943</v>
      </c>
      <c r="E316">
        <v>61341</v>
      </c>
      <c r="F316">
        <v>226670</v>
      </c>
      <c r="G316">
        <v>156248</v>
      </c>
      <c r="H316">
        <v>10801</v>
      </c>
      <c r="I316">
        <v>122979</v>
      </c>
      <c r="J316">
        <v>22484</v>
      </c>
      <c r="K316">
        <v>19317</v>
      </c>
      <c r="L316">
        <v>9720</v>
      </c>
      <c r="M316">
        <v>10001</v>
      </c>
      <c r="N316">
        <v>14438</v>
      </c>
      <c r="O316">
        <v>14871</v>
      </c>
      <c r="P316">
        <v>24169</v>
      </c>
      <c r="Q316">
        <v>8274</v>
      </c>
      <c r="R316">
        <v>5855</v>
      </c>
      <c r="S316">
        <v>52538</v>
      </c>
      <c r="AD316" s="35">
        <v>404</v>
      </c>
    </row>
    <row r="317" spans="1:30">
      <c r="A317" s="22">
        <v>41822</v>
      </c>
      <c r="B317">
        <v>96945</v>
      </c>
      <c r="C317">
        <v>400552</v>
      </c>
      <c r="D317">
        <v>7847</v>
      </c>
      <c r="E317">
        <v>68286</v>
      </c>
      <c r="F317">
        <v>228577</v>
      </c>
      <c r="G317">
        <v>170481</v>
      </c>
      <c r="H317">
        <v>11312</v>
      </c>
      <c r="I317">
        <v>123775</v>
      </c>
      <c r="J317">
        <v>22995</v>
      </c>
      <c r="K317">
        <v>18754</v>
      </c>
      <c r="L317">
        <v>9363</v>
      </c>
      <c r="M317">
        <v>10518</v>
      </c>
      <c r="N317">
        <v>17641</v>
      </c>
      <c r="O317">
        <v>15329</v>
      </c>
      <c r="P317">
        <v>22974</v>
      </c>
      <c r="Q317">
        <v>8187</v>
      </c>
      <c r="R317">
        <v>7107</v>
      </c>
      <c r="S317">
        <v>54889</v>
      </c>
      <c r="AD317" s="35">
        <v>389</v>
      </c>
    </row>
    <row r="318" spans="1:30">
      <c r="A318" s="22">
        <v>41821</v>
      </c>
      <c r="B318">
        <v>93098</v>
      </c>
      <c r="C318">
        <v>429428</v>
      </c>
      <c r="D318">
        <v>7822</v>
      </c>
      <c r="E318">
        <v>69726</v>
      </c>
      <c r="F318">
        <v>241985</v>
      </c>
      <c r="G318">
        <v>185736</v>
      </c>
      <c r="H318">
        <v>11333</v>
      </c>
      <c r="I318">
        <v>123606</v>
      </c>
      <c r="J318">
        <v>24023</v>
      </c>
      <c r="K318">
        <v>18390</v>
      </c>
      <c r="L318">
        <v>9815</v>
      </c>
      <c r="M318">
        <v>10495</v>
      </c>
      <c r="N318">
        <v>18471</v>
      </c>
      <c r="O318">
        <v>15939</v>
      </c>
      <c r="P318">
        <v>23218</v>
      </c>
      <c r="Q318">
        <v>7993</v>
      </c>
      <c r="R318">
        <v>6887</v>
      </c>
      <c r="S318">
        <v>55200</v>
      </c>
      <c r="AD318" s="35">
        <v>376</v>
      </c>
    </row>
    <row r="319" spans="1:30">
      <c r="A319" s="22">
        <v>41820</v>
      </c>
      <c r="B319">
        <v>83518</v>
      </c>
      <c r="C319">
        <v>426073</v>
      </c>
      <c r="D319">
        <v>8088</v>
      </c>
      <c r="E319">
        <v>67098</v>
      </c>
      <c r="F319">
        <v>221378</v>
      </c>
      <c r="G319">
        <v>201318</v>
      </c>
      <c r="H319">
        <v>11175</v>
      </c>
      <c r="I319">
        <v>129916</v>
      </c>
      <c r="J319">
        <v>24449</v>
      </c>
      <c r="K319">
        <v>16676</v>
      </c>
      <c r="L319">
        <v>9612</v>
      </c>
      <c r="M319">
        <v>10292</v>
      </c>
      <c r="N319">
        <v>18587</v>
      </c>
      <c r="O319">
        <v>15097</v>
      </c>
      <c r="P319">
        <v>25773</v>
      </c>
      <c r="Q319">
        <v>8086</v>
      </c>
      <c r="R319">
        <v>5209</v>
      </c>
      <c r="S319">
        <v>60036</v>
      </c>
      <c r="AD319" s="35">
        <v>446</v>
      </c>
    </row>
    <row r="320" spans="1:30">
      <c r="A320" s="22">
        <v>41819</v>
      </c>
      <c r="B320">
        <v>65985</v>
      </c>
      <c r="C320">
        <v>397649</v>
      </c>
      <c r="D320">
        <v>5236</v>
      </c>
      <c r="E320">
        <v>63600</v>
      </c>
      <c r="F320">
        <v>245920</v>
      </c>
      <c r="G320">
        <v>240633</v>
      </c>
      <c r="H320">
        <v>8838</v>
      </c>
      <c r="I320">
        <v>102951</v>
      </c>
      <c r="J320">
        <v>21152</v>
      </c>
      <c r="K320">
        <v>7569</v>
      </c>
      <c r="L320">
        <v>5964</v>
      </c>
      <c r="M320">
        <v>9754</v>
      </c>
      <c r="N320">
        <v>15625</v>
      </c>
      <c r="O320">
        <v>14535</v>
      </c>
      <c r="P320">
        <v>22933</v>
      </c>
      <c r="Q320">
        <v>4759</v>
      </c>
      <c r="R320">
        <v>3159</v>
      </c>
      <c r="S320">
        <v>30833</v>
      </c>
      <c r="AD320" s="35">
        <v>171</v>
      </c>
    </row>
    <row r="321" spans="1:30">
      <c r="A321" s="22">
        <v>41818</v>
      </c>
      <c r="B321">
        <v>67328</v>
      </c>
      <c r="C321">
        <v>406373</v>
      </c>
      <c r="D321">
        <v>5114</v>
      </c>
      <c r="E321">
        <v>67687</v>
      </c>
      <c r="F321">
        <v>244364</v>
      </c>
      <c r="G321">
        <v>251751</v>
      </c>
      <c r="H321">
        <v>9040</v>
      </c>
      <c r="I321">
        <v>104397</v>
      </c>
      <c r="J321">
        <v>20438</v>
      </c>
      <c r="K321">
        <v>8523</v>
      </c>
      <c r="L321">
        <v>6486</v>
      </c>
      <c r="M321">
        <v>9310</v>
      </c>
      <c r="N321">
        <v>13522</v>
      </c>
      <c r="O321">
        <v>14548</v>
      </c>
      <c r="P321">
        <v>28828</v>
      </c>
      <c r="Q321">
        <v>6152</v>
      </c>
      <c r="R321">
        <v>3182</v>
      </c>
      <c r="S321">
        <v>31678</v>
      </c>
      <c r="AD321" s="35">
        <v>197</v>
      </c>
    </row>
    <row r="322" spans="1:30">
      <c r="A322" s="22">
        <v>41817</v>
      </c>
      <c r="B322">
        <v>76336</v>
      </c>
      <c r="C322">
        <v>414363</v>
      </c>
      <c r="D322">
        <v>6997</v>
      </c>
      <c r="E322">
        <v>70058</v>
      </c>
      <c r="F322">
        <v>231771</v>
      </c>
      <c r="G322">
        <v>194282</v>
      </c>
      <c r="H322">
        <v>10147</v>
      </c>
      <c r="I322">
        <v>116920</v>
      </c>
      <c r="J322">
        <v>26182</v>
      </c>
      <c r="K322">
        <v>14557</v>
      </c>
      <c r="L322">
        <v>8732</v>
      </c>
      <c r="M322">
        <v>10596</v>
      </c>
      <c r="N322">
        <v>18770</v>
      </c>
      <c r="O322">
        <v>15559</v>
      </c>
      <c r="P322">
        <v>33531</v>
      </c>
      <c r="Q322">
        <v>9752</v>
      </c>
      <c r="R322">
        <v>3963</v>
      </c>
      <c r="S322">
        <v>47775</v>
      </c>
      <c r="AD322" s="35">
        <v>374</v>
      </c>
    </row>
    <row r="323" spans="1:30">
      <c r="A323" s="22">
        <v>41816</v>
      </c>
      <c r="B323">
        <v>83873</v>
      </c>
      <c r="C323">
        <v>433230</v>
      </c>
      <c r="D323">
        <v>7771</v>
      </c>
      <c r="E323">
        <v>90443</v>
      </c>
      <c r="F323">
        <v>222737</v>
      </c>
      <c r="G323">
        <v>176031</v>
      </c>
      <c r="H323">
        <v>10508</v>
      </c>
      <c r="I323">
        <v>119443</v>
      </c>
      <c r="J323">
        <v>27213</v>
      </c>
      <c r="K323">
        <v>15243</v>
      </c>
      <c r="L323">
        <v>9538</v>
      </c>
      <c r="M323">
        <v>10231</v>
      </c>
      <c r="N323">
        <v>18851</v>
      </c>
      <c r="O323">
        <v>15401</v>
      </c>
      <c r="P323">
        <v>25425</v>
      </c>
      <c r="Q323">
        <v>8736</v>
      </c>
      <c r="R323">
        <v>3771</v>
      </c>
      <c r="S323">
        <v>54138</v>
      </c>
      <c r="AD323" s="35">
        <v>317</v>
      </c>
    </row>
    <row r="324" spans="1:30">
      <c r="A324" s="22">
        <v>41815</v>
      </c>
      <c r="B324">
        <v>80590</v>
      </c>
      <c r="C324">
        <v>420644</v>
      </c>
      <c r="D324">
        <v>7622</v>
      </c>
      <c r="E324">
        <v>75751</v>
      </c>
      <c r="F324">
        <v>216303</v>
      </c>
      <c r="G324">
        <v>169749</v>
      </c>
      <c r="H324">
        <v>10596</v>
      </c>
      <c r="I324">
        <v>118816</v>
      </c>
      <c r="J324">
        <v>28615</v>
      </c>
      <c r="K324">
        <v>15046</v>
      </c>
      <c r="L324">
        <v>9015</v>
      </c>
      <c r="M324">
        <v>10011</v>
      </c>
      <c r="N324">
        <v>18931</v>
      </c>
      <c r="O324">
        <v>14531</v>
      </c>
      <c r="P324">
        <v>21171</v>
      </c>
      <c r="Q324">
        <v>7913</v>
      </c>
      <c r="R324">
        <v>3057</v>
      </c>
      <c r="S324">
        <v>54851</v>
      </c>
      <c r="AD324" s="35">
        <v>412</v>
      </c>
    </row>
    <row r="325" spans="1:30">
      <c r="A325" s="22">
        <v>41814</v>
      </c>
      <c r="B325">
        <v>83159</v>
      </c>
      <c r="C325">
        <v>431436</v>
      </c>
      <c r="D325">
        <v>7620</v>
      </c>
      <c r="E325">
        <v>70472</v>
      </c>
      <c r="F325">
        <v>211306</v>
      </c>
      <c r="G325">
        <v>168706</v>
      </c>
      <c r="H325">
        <v>10649</v>
      </c>
      <c r="I325">
        <v>123705</v>
      </c>
      <c r="J325">
        <v>26248</v>
      </c>
      <c r="K325">
        <v>15528</v>
      </c>
      <c r="L325">
        <v>8652</v>
      </c>
      <c r="M325">
        <v>9691</v>
      </c>
      <c r="N325">
        <v>18808</v>
      </c>
      <c r="O325">
        <v>14650</v>
      </c>
      <c r="P325">
        <v>19482</v>
      </c>
      <c r="Q325">
        <v>7689</v>
      </c>
      <c r="R325">
        <v>3268</v>
      </c>
      <c r="S325">
        <v>57153</v>
      </c>
      <c r="AD325" s="35">
        <v>410</v>
      </c>
    </row>
    <row r="326" spans="1:30">
      <c r="A326" s="22">
        <v>41813</v>
      </c>
      <c r="B326">
        <v>87704</v>
      </c>
      <c r="C326">
        <v>436051</v>
      </c>
      <c r="D326">
        <v>8278</v>
      </c>
      <c r="E326">
        <v>69310</v>
      </c>
      <c r="F326">
        <v>210020</v>
      </c>
      <c r="G326">
        <v>184723</v>
      </c>
      <c r="H326">
        <v>11743</v>
      </c>
      <c r="I326">
        <v>120239</v>
      </c>
      <c r="J326">
        <v>26313</v>
      </c>
      <c r="K326">
        <v>15895</v>
      </c>
      <c r="L326">
        <v>9452</v>
      </c>
      <c r="M326">
        <v>9678</v>
      </c>
      <c r="N326">
        <v>17901</v>
      </c>
      <c r="O326">
        <v>14668</v>
      </c>
      <c r="P326">
        <v>18281</v>
      </c>
      <c r="Q326">
        <v>7225</v>
      </c>
      <c r="R326">
        <v>3416</v>
      </c>
      <c r="S326">
        <v>65428</v>
      </c>
      <c r="AD326" s="35">
        <v>378</v>
      </c>
    </row>
    <row r="327" spans="1:30">
      <c r="A327" s="22">
        <v>41812</v>
      </c>
      <c r="B327">
        <v>70172</v>
      </c>
      <c r="C327">
        <v>410685</v>
      </c>
      <c r="D327">
        <v>4941</v>
      </c>
      <c r="E327">
        <v>65489</v>
      </c>
      <c r="F327">
        <v>239356</v>
      </c>
      <c r="G327">
        <v>216159</v>
      </c>
      <c r="H327">
        <v>7584</v>
      </c>
      <c r="I327">
        <v>93210</v>
      </c>
      <c r="J327">
        <v>20309</v>
      </c>
      <c r="K327">
        <v>7303</v>
      </c>
      <c r="L327">
        <v>5183</v>
      </c>
      <c r="M327">
        <v>9663</v>
      </c>
      <c r="N327">
        <v>15979</v>
      </c>
      <c r="O327">
        <v>13520</v>
      </c>
      <c r="P327">
        <v>17001</v>
      </c>
      <c r="Q327">
        <v>4067</v>
      </c>
      <c r="R327">
        <v>2272</v>
      </c>
      <c r="S327">
        <v>28572</v>
      </c>
      <c r="AD327" s="35">
        <v>140</v>
      </c>
    </row>
    <row r="328" spans="1:30">
      <c r="A328" s="22">
        <v>41811</v>
      </c>
      <c r="B328">
        <v>76247</v>
      </c>
      <c r="C328">
        <v>427513</v>
      </c>
      <c r="D328">
        <v>5297</v>
      </c>
      <c r="E328">
        <v>70003</v>
      </c>
      <c r="F328">
        <v>248708</v>
      </c>
      <c r="G328">
        <v>246310</v>
      </c>
      <c r="H328">
        <v>8162</v>
      </c>
      <c r="I328">
        <v>97601</v>
      </c>
      <c r="J328">
        <v>21641</v>
      </c>
      <c r="K328">
        <v>7805</v>
      </c>
      <c r="L328">
        <v>5722</v>
      </c>
      <c r="M328">
        <v>9625</v>
      </c>
      <c r="N328">
        <v>16210</v>
      </c>
      <c r="O328">
        <v>15650</v>
      </c>
      <c r="P328">
        <v>18772</v>
      </c>
      <c r="Q328">
        <v>4848</v>
      </c>
      <c r="R328">
        <v>2390</v>
      </c>
      <c r="S328">
        <v>29600</v>
      </c>
      <c r="AD328" s="35">
        <v>165</v>
      </c>
    </row>
    <row r="329" spans="1:30">
      <c r="A329" s="22">
        <v>41810</v>
      </c>
      <c r="B329">
        <v>100553</v>
      </c>
      <c r="C329">
        <v>429434</v>
      </c>
      <c r="D329">
        <v>7440</v>
      </c>
      <c r="E329">
        <v>71567</v>
      </c>
      <c r="F329">
        <v>221237</v>
      </c>
      <c r="G329">
        <v>179086</v>
      </c>
      <c r="H329">
        <v>9488</v>
      </c>
      <c r="I329">
        <v>107724</v>
      </c>
      <c r="J329">
        <v>27107</v>
      </c>
      <c r="K329">
        <v>13978</v>
      </c>
      <c r="L329">
        <v>8272</v>
      </c>
      <c r="M329">
        <v>10242</v>
      </c>
      <c r="N329">
        <v>16702</v>
      </c>
      <c r="O329">
        <v>15108</v>
      </c>
      <c r="P329">
        <v>22440</v>
      </c>
      <c r="Q329">
        <v>8320</v>
      </c>
      <c r="R329">
        <v>2975</v>
      </c>
      <c r="S329">
        <v>45831</v>
      </c>
      <c r="AD329" s="35">
        <v>321</v>
      </c>
    </row>
    <row r="330" spans="1:30">
      <c r="A330" s="22">
        <v>41809</v>
      </c>
      <c r="B330">
        <v>117040</v>
      </c>
      <c r="C330">
        <v>425267</v>
      </c>
      <c r="D330">
        <v>8299</v>
      </c>
      <c r="E330">
        <v>74062</v>
      </c>
      <c r="F330">
        <v>206761</v>
      </c>
      <c r="G330">
        <v>150937</v>
      </c>
      <c r="H330">
        <v>9798</v>
      </c>
      <c r="I330">
        <v>111119</v>
      </c>
      <c r="J330">
        <v>30232</v>
      </c>
      <c r="K330">
        <v>14318</v>
      </c>
      <c r="L330">
        <v>9254</v>
      </c>
      <c r="M330">
        <v>9693</v>
      </c>
      <c r="N330">
        <v>17981</v>
      </c>
      <c r="O330">
        <v>14707</v>
      </c>
      <c r="P330">
        <v>19604</v>
      </c>
      <c r="Q330">
        <v>7729</v>
      </c>
      <c r="R330">
        <v>3072</v>
      </c>
      <c r="S330">
        <v>51298</v>
      </c>
      <c r="AD330" s="35">
        <v>448</v>
      </c>
    </row>
    <row r="331" spans="1:30">
      <c r="A331" s="22">
        <v>41808</v>
      </c>
      <c r="B331">
        <v>208819</v>
      </c>
      <c r="C331">
        <v>435879</v>
      </c>
      <c r="D331">
        <v>9410</v>
      </c>
      <c r="E331">
        <v>90141</v>
      </c>
      <c r="F331">
        <v>202648</v>
      </c>
      <c r="G331">
        <v>142678</v>
      </c>
      <c r="H331">
        <v>9562</v>
      </c>
      <c r="I331">
        <v>110870</v>
      </c>
      <c r="J331">
        <v>42020</v>
      </c>
      <c r="K331">
        <v>14050</v>
      </c>
      <c r="L331">
        <v>8293</v>
      </c>
      <c r="M331">
        <v>9895</v>
      </c>
      <c r="N331">
        <v>17512</v>
      </c>
      <c r="O331">
        <v>14181</v>
      </c>
      <c r="P331">
        <v>18354</v>
      </c>
      <c r="Q331">
        <v>7343</v>
      </c>
      <c r="R331">
        <v>3064</v>
      </c>
      <c r="S331">
        <v>51742</v>
      </c>
      <c r="AD331" s="35">
        <v>361</v>
      </c>
    </row>
    <row r="332" spans="1:30">
      <c r="A332" s="22">
        <v>41807</v>
      </c>
      <c r="B332">
        <v>112221</v>
      </c>
      <c r="C332">
        <v>425814</v>
      </c>
      <c r="D332">
        <v>8401</v>
      </c>
      <c r="E332">
        <v>83649</v>
      </c>
      <c r="F332">
        <v>199427</v>
      </c>
      <c r="G332">
        <v>150736</v>
      </c>
      <c r="H332">
        <v>9414</v>
      </c>
      <c r="I332">
        <v>112402</v>
      </c>
      <c r="J332">
        <v>33075</v>
      </c>
      <c r="K332">
        <v>14234</v>
      </c>
      <c r="L332">
        <v>8806</v>
      </c>
      <c r="M332">
        <v>10054</v>
      </c>
      <c r="N332">
        <v>19604</v>
      </c>
      <c r="O332">
        <v>15038</v>
      </c>
      <c r="P332">
        <v>17540</v>
      </c>
      <c r="Q332">
        <v>7113</v>
      </c>
      <c r="R332">
        <v>3095</v>
      </c>
      <c r="S332">
        <v>52115</v>
      </c>
      <c r="AD332" s="35">
        <v>399</v>
      </c>
    </row>
    <row r="333" spans="1:30">
      <c r="A333" s="22">
        <v>41806</v>
      </c>
      <c r="B333">
        <v>95722</v>
      </c>
      <c r="C333">
        <v>422599</v>
      </c>
      <c r="D333">
        <v>8234</v>
      </c>
      <c r="E333">
        <v>81990</v>
      </c>
      <c r="F333">
        <v>192821</v>
      </c>
      <c r="G333">
        <v>160211</v>
      </c>
      <c r="H333">
        <v>9747</v>
      </c>
      <c r="I333">
        <v>116623</v>
      </c>
      <c r="J333">
        <v>29993</v>
      </c>
      <c r="K333">
        <v>14806</v>
      </c>
      <c r="L333">
        <v>8990</v>
      </c>
      <c r="M333">
        <v>10033</v>
      </c>
      <c r="N333">
        <v>25767</v>
      </c>
      <c r="O333">
        <v>15950</v>
      </c>
      <c r="P333">
        <v>16649</v>
      </c>
      <c r="Q333">
        <v>6917</v>
      </c>
      <c r="R333">
        <v>3112</v>
      </c>
      <c r="S333">
        <v>56365</v>
      </c>
      <c r="AD333" s="35">
        <v>345</v>
      </c>
    </row>
    <row r="334" spans="1:30">
      <c r="A334" s="22">
        <v>41805</v>
      </c>
      <c r="B334">
        <v>71436</v>
      </c>
      <c r="C334">
        <v>411984</v>
      </c>
      <c r="D334">
        <v>5749</v>
      </c>
      <c r="E334">
        <v>75739</v>
      </c>
      <c r="F334">
        <v>231461</v>
      </c>
      <c r="G334">
        <v>202089</v>
      </c>
      <c r="H334">
        <v>7299</v>
      </c>
      <c r="I334">
        <v>90048</v>
      </c>
      <c r="J334">
        <v>23582</v>
      </c>
      <c r="K334">
        <v>6703</v>
      </c>
      <c r="L334">
        <v>5192</v>
      </c>
      <c r="M334">
        <v>10381</v>
      </c>
      <c r="N334">
        <v>17835</v>
      </c>
      <c r="O334">
        <v>14972</v>
      </c>
      <c r="P334">
        <v>16777</v>
      </c>
      <c r="Q334">
        <v>3991</v>
      </c>
      <c r="R334">
        <v>2413</v>
      </c>
      <c r="S334">
        <v>27861</v>
      </c>
      <c r="AD334" s="35">
        <v>136</v>
      </c>
    </row>
    <row r="335" spans="1:30">
      <c r="A335" s="22">
        <v>41804</v>
      </c>
      <c r="B335">
        <v>71293</v>
      </c>
      <c r="C335">
        <v>417606</v>
      </c>
      <c r="D335">
        <v>9159</v>
      </c>
      <c r="E335">
        <v>74658</v>
      </c>
      <c r="F335">
        <v>234560</v>
      </c>
      <c r="G335">
        <v>197761</v>
      </c>
      <c r="H335">
        <v>7581</v>
      </c>
      <c r="I335">
        <v>97513</v>
      </c>
      <c r="J335">
        <v>24137</v>
      </c>
      <c r="K335">
        <v>7191</v>
      </c>
      <c r="L335">
        <v>5475</v>
      </c>
      <c r="M335">
        <v>10294</v>
      </c>
      <c r="N335">
        <v>19216</v>
      </c>
      <c r="O335">
        <v>15112</v>
      </c>
      <c r="P335">
        <v>19855</v>
      </c>
      <c r="Q335">
        <v>5027</v>
      </c>
      <c r="R335">
        <v>2299</v>
      </c>
      <c r="S335">
        <v>28659</v>
      </c>
      <c r="AD335" s="35">
        <v>121</v>
      </c>
    </row>
    <row r="336" spans="1:30">
      <c r="A336" s="22">
        <v>41803</v>
      </c>
      <c r="B336">
        <v>81491</v>
      </c>
      <c r="C336">
        <v>397671</v>
      </c>
      <c r="D336">
        <v>14198</v>
      </c>
      <c r="E336">
        <v>71073</v>
      </c>
      <c r="F336">
        <v>211352</v>
      </c>
      <c r="G336">
        <v>165647</v>
      </c>
      <c r="H336">
        <v>9036</v>
      </c>
      <c r="I336">
        <v>103166</v>
      </c>
      <c r="J336">
        <v>30080</v>
      </c>
      <c r="K336">
        <v>13045</v>
      </c>
      <c r="L336">
        <v>8289</v>
      </c>
      <c r="M336">
        <v>11563</v>
      </c>
      <c r="N336">
        <v>31106</v>
      </c>
      <c r="O336">
        <v>13862</v>
      </c>
      <c r="P336">
        <v>20525</v>
      </c>
      <c r="Q336">
        <v>8399</v>
      </c>
      <c r="R336">
        <v>3011</v>
      </c>
      <c r="S336">
        <v>44874</v>
      </c>
      <c r="AD336" s="35">
        <v>351</v>
      </c>
    </row>
    <row r="337" spans="1:30">
      <c r="A337" s="22">
        <v>41802</v>
      </c>
      <c r="B337">
        <v>85270</v>
      </c>
      <c r="C337">
        <v>346238</v>
      </c>
      <c r="D337">
        <v>12399</v>
      </c>
      <c r="E337">
        <v>69412</v>
      </c>
      <c r="F337">
        <v>195076</v>
      </c>
      <c r="G337">
        <v>146683</v>
      </c>
      <c r="H337">
        <v>9456</v>
      </c>
      <c r="I337">
        <v>113179</v>
      </c>
      <c r="J337">
        <v>31726</v>
      </c>
      <c r="K337">
        <v>13459</v>
      </c>
      <c r="L337">
        <v>9429</v>
      </c>
      <c r="M337">
        <v>9444</v>
      </c>
      <c r="N337">
        <v>16355</v>
      </c>
      <c r="O337">
        <v>11472</v>
      </c>
      <c r="P337">
        <v>17873</v>
      </c>
      <c r="Q337">
        <v>8709</v>
      </c>
      <c r="R337">
        <v>3230</v>
      </c>
      <c r="S337">
        <v>50475</v>
      </c>
      <c r="AD337" s="35">
        <v>486</v>
      </c>
    </row>
    <row r="338" spans="1:30">
      <c r="A338" s="22">
        <v>41801</v>
      </c>
      <c r="B338">
        <v>89782</v>
      </c>
      <c r="C338">
        <v>337685</v>
      </c>
      <c r="D338">
        <v>9467</v>
      </c>
      <c r="E338">
        <v>69505</v>
      </c>
      <c r="F338">
        <v>187630</v>
      </c>
      <c r="G338">
        <v>139148</v>
      </c>
      <c r="H338">
        <v>9070</v>
      </c>
      <c r="I338">
        <v>113399</v>
      </c>
      <c r="J338">
        <v>31657</v>
      </c>
      <c r="K338">
        <v>13123</v>
      </c>
      <c r="L338">
        <v>8831</v>
      </c>
      <c r="M338">
        <v>9454</v>
      </c>
      <c r="N338">
        <v>21133</v>
      </c>
      <c r="O338">
        <v>11521</v>
      </c>
      <c r="P338">
        <v>16902</v>
      </c>
      <c r="Q338">
        <v>9482</v>
      </c>
      <c r="R338">
        <v>3081</v>
      </c>
      <c r="S338">
        <v>53486</v>
      </c>
      <c r="AD338" s="35">
        <v>427</v>
      </c>
    </row>
    <row r="339" spans="1:30">
      <c r="A339" s="22">
        <v>41800</v>
      </c>
      <c r="B339">
        <v>91228</v>
      </c>
      <c r="C339">
        <v>395059</v>
      </c>
      <c r="D339">
        <v>7389</v>
      </c>
      <c r="E339">
        <v>70816</v>
      </c>
      <c r="F339">
        <v>197406</v>
      </c>
      <c r="G339">
        <v>146421</v>
      </c>
      <c r="H339">
        <v>9262</v>
      </c>
      <c r="I339">
        <v>104610</v>
      </c>
      <c r="J339">
        <v>30439</v>
      </c>
      <c r="K339">
        <v>13486</v>
      </c>
      <c r="L339">
        <v>9011</v>
      </c>
      <c r="M339">
        <v>8764</v>
      </c>
      <c r="N339">
        <v>13638</v>
      </c>
      <c r="O339">
        <v>10161</v>
      </c>
      <c r="P339">
        <v>16425</v>
      </c>
      <c r="Q339">
        <v>8282</v>
      </c>
      <c r="R339">
        <v>3171</v>
      </c>
      <c r="S339">
        <v>54651</v>
      </c>
      <c r="AD339" s="35">
        <v>433</v>
      </c>
    </row>
    <row r="340" spans="1:30">
      <c r="A340" s="22">
        <v>41799</v>
      </c>
      <c r="B340">
        <v>88543</v>
      </c>
      <c r="C340">
        <v>404757</v>
      </c>
      <c r="D340">
        <v>7818</v>
      </c>
      <c r="E340">
        <v>69433</v>
      </c>
      <c r="F340">
        <v>209490</v>
      </c>
      <c r="G340">
        <v>161283</v>
      </c>
      <c r="H340">
        <v>9471</v>
      </c>
      <c r="I340">
        <v>108244</v>
      </c>
      <c r="J340">
        <v>32170</v>
      </c>
      <c r="K340">
        <v>14054</v>
      </c>
      <c r="L340">
        <v>8857</v>
      </c>
      <c r="M340">
        <v>9585</v>
      </c>
      <c r="N340">
        <v>20244</v>
      </c>
      <c r="O340">
        <v>11721</v>
      </c>
      <c r="P340">
        <v>15038</v>
      </c>
      <c r="Q340">
        <v>6418</v>
      </c>
      <c r="R340">
        <v>3154</v>
      </c>
      <c r="S340">
        <v>56416</v>
      </c>
      <c r="AD340" s="35">
        <v>359</v>
      </c>
    </row>
    <row r="341" spans="1:30">
      <c r="A341" s="22">
        <v>41798</v>
      </c>
      <c r="B341">
        <v>72568</v>
      </c>
      <c r="C341">
        <v>394124</v>
      </c>
      <c r="D341">
        <v>5413</v>
      </c>
      <c r="E341">
        <v>68016</v>
      </c>
      <c r="F341">
        <v>227403</v>
      </c>
      <c r="G341">
        <v>191339</v>
      </c>
      <c r="H341">
        <v>8059</v>
      </c>
      <c r="I341">
        <v>85959</v>
      </c>
      <c r="J341">
        <v>25860</v>
      </c>
      <c r="K341">
        <v>6224</v>
      </c>
      <c r="L341">
        <v>5255</v>
      </c>
      <c r="M341">
        <v>9254</v>
      </c>
      <c r="N341">
        <v>11857</v>
      </c>
      <c r="O341">
        <v>11540</v>
      </c>
      <c r="P341">
        <v>14384</v>
      </c>
      <c r="Q341">
        <v>3703</v>
      </c>
      <c r="R341">
        <v>2304</v>
      </c>
      <c r="S341">
        <v>28758</v>
      </c>
      <c r="AD341" s="35">
        <v>174</v>
      </c>
    </row>
    <row r="342" spans="1:30">
      <c r="A342" s="22">
        <v>41797</v>
      </c>
      <c r="B342">
        <v>73919</v>
      </c>
      <c r="C342">
        <v>398849</v>
      </c>
      <c r="D342">
        <v>4949</v>
      </c>
      <c r="E342">
        <v>68664</v>
      </c>
      <c r="F342">
        <v>206214</v>
      </c>
      <c r="G342">
        <v>182124</v>
      </c>
      <c r="H342">
        <v>7537</v>
      </c>
      <c r="I342">
        <v>91979</v>
      </c>
      <c r="J342">
        <v>25754</v>
      </c>
      <c r="K342">
        <v>6669</v>
      </c>
      <c r="L342">
        <v>5122</v>
      </c>
      <c r="M342">
        <v>8816</v>
      </c>
      <c r="N342">
        <v>12608</v>
      </c>
      <c r="O342">
        <v>12258</v>
      </c>
      <c r="P342">
        <v>17679</v>
      </c>
      <c r="Q342">
        <v>6133</v>
      </c>
      <c r="R342">
        <v>2357</v>
      </c>
      <c r="S342">
        <v>31116</v>
      </c>
      <c r="AD342" s="35">
        <v>136</v>
      </c>
    </row>
    <row r="343" spans="1:30">
      <c r="A343" s="22">
        <v>41796</v>
      </c>
      <c r="B343">
        <v>95017</v>
      </c>
      <c r="C343">
        <v>368299</v>
      </c>
      <c r="D343">
        <v>6876</v>
      </c>
      <c r="E343">
        <v>73723</v>
      </c>
      <c r="F343">
        <v>175092</v>
      </c>
      <c r="G343">
        <v>156286</v>
      </c>
      <c r="H343">
        <v>10356</v>
      </c>
      <c r="I343">
        <v>102202</v>
      </c>
      <c r="J343">
        <v>33001</v>
      </c>
      <c r="K343">
        <v>11987</v>
      </c>
      <c r="L343">
        <v>8335</v>
      </c>
      <c r="M343">
        <v>9287</v>
      </c>
      <c r="N343">
        <v>20010</v>
      </c>
      <c r="O343">
        <v>12389</v>
      </c>
      <c r="P343">
        <v>19763</v>
      </c>
      <c r="Q343">
        <v>7710</v>
      </c>
      <c r="R343">
        <v>3328</v>
      </c>
      <c r="S343">
        <v>43777</v>
      </c>
      <c r="AD343" s="35">
        <v>419</v>
      </c>
    </row>
    <row r="344" spans="1:30">
      <c r="A344" s="22">
        <v>41795</v>
      </c>
      <c r="B344">
        <v>97622</v>
      </c>
      <c r="C344">
        <v>282875</v>
      </c>
      <c r="D344">
        <v>7592</v>
      </c>
      <c r="E344">
        <v>69861</v>
      </c>
      <c r="F344">
        <v>126591</v>
      </c>
      <c r="G344">
        <v>129283</v>
      </c>
      <c r="H344">
        <v>11823</v>
      </c>
      <c r="I344">
        <v>104095</v>
      </c>
      <c r="J344">
        <v>30059</v>
      </c>
      <c r="K344">
        <v>12682</v>
      </c>
      <c r="L344">
        <v>9296</v>
      </c>
      <c r="M344">
        <v>7761</v>
      </c>
      <c r="N344">
        <v>12116</v>
      </c>
      <c r="O344">
        <v>10208</v>
      </c>
      <c r="P344">
        <v>17250</v>
      </c>
      <c r="Q344">
        <v>6663</v>
      </c>
      <c r="R344">
        <v>3342</v>
      </c>
      <c r="S344">
        <v>49181</v>
      </c>
      <c r="AD344" s="35">
        <v>374</v>
      </c>
    </row>
    <row r="345" spans="1:30">
      <c r="A345" s="22">
        <v>41794</v>
      </c>
      <c r="B345">
        <v>95879</v>
      </c>
      <c r="C345">
        <v>289822</v>
      </c>
      <c r="D345">
        <v>7658</v>
      </c>
      <c r="E345">
        <v>68369</v>
      </c>
      <c r="F345">
        <v>86733</v>
      </c>
      <c r="G345">
        <v>121339</v>
      </c>
      <c r="H345">
        <v>10233</v>
      </c>
      <c r="I345">
        <v>106574</v>
      </c>
      <c r="J345">
        <v>27905</v>
      </c>
      <c r="K345">
        <v>12515</v>
      </c>
      <c r="L345">
        <v>9121</v>
      </c>
      <c r="M345">
        <v>7620</v>
      </c>
      <c r="N345">
        <v>12671</v>
      </c>
      <c r="O345">
        <v>9357</v>
      </c>
      <c r="P345">
        <v>16862</v>
      </c>
      <c r="Q345">
        <v>6192</v>
      </c>
      <c r="R345">
        <v>3435</v>
      </c>
      <c r="S345">
        <v>52060</v>
      </c>
      <c r="AD345" s="35">
        <v>385</v>
      </c>
    </row>
    <row r="346" spans="1:30">
      <c r="A346" s="22">
        <v>41793</v>
      </c>
      <c r="B346">
        <v>91477</v>
      </c>
      <c r="C346">
        <v>341785</v>
      </c>
      <c r="D346">
        <v>7468</v>
      </c>
      <c r="E346">
        <v>69106</v>
      </c>
      <c r="F346">
        <v>78458</v>
      </c>
      <c r="G346">
        <v>126040</v>
      </c>
      <c r="H346">
        <v>9410</v>
      </c>
      <c r="I346">
        <v>107576</v>
      </c>
      <c r="J346">
        <v>29109</v>
      </c>
      <c r="K346">
        <v>14031</v>
      </c>
      <c r="L346">
        <v>9207</v>
      </c>
      <c r="M346">
        <v>7381</v>
      </c>
      <c r="N346">
        <v>12346</v>
      </c>
      <c r="O346">
        <v>10687</v>
      </c>
      <c r="P346">
        <v>15433</v>
      </c>
      <c r="Q346">
        <v>6129</v>
      </c>
      <c r="R346">
        <v>3638</v>
      </c>
      <c r="S346">
        <v>51434</v>
      </c>
      <c r="AD346" s="35">
        <v>389</v>
      </c>
    </row>
    <row r="347" spans="1:30">
      <c r="A347" s="22">
        <v>41792</v>
      </c>
      <c r="B347">
        <v>65253</v>
      </c>
      <c r="C347">
        <v>330039</v>
      </c>
      <c r="D347">
        <v>4569</v>
      </c>
      <c r="E347">
        <v>68046</v>
      </c>
      <c r="F347">
        <v>163362</v>
      </c>
      <c r="G347">
        <v>170728</v>
      </c>
      <c r="H347">
        <v>5762</v>
      </c>
      <c r="I347">
        <v>68757</v>
      </c>
      <c r="J347">
        <v>24065</v>
      </c>
      <c r="K347">
        <v>5593</v>
      </c>
      <c r="L347">
        <v>4674</v>
      </c>
      <c r="M347">
        <v>6845</v>
      </c>
      <c r="N347">
        <v>10138</v>
      </c>
      <c r="O347">
        <v>11318</v>
      </c>
      <c r="P347">
        <v>12980</v>
      </c>
      <c r="Q347">
        <v>3454</v>
      </c>
      <c r="R347">
        <v>1993</v>
      </c>
      <c r="S347">
        <v>19501</v>
      </c>
      <c r="AD347" s="35">
        <v>288</v>
      </c>
    </row>
    <row r="348" spans="1:30">
      <c r="A348" s="22">
        <v>41791</v>
      </c>
      <c r="B348">
        <v>64058</v>
      </c>
      <c r="C348">
        <v>331228</v>
      </c>
      <c r="D348">
        <v>4351</v>
      </c>
      <c r="E348">
        <v>68863</v>
      </c>
      <c r="F348">
        <v>169972</v>
      </c>
      <c r="G348">
        <v>178305</v>
      </c>
      <c r="H348">
        <v>5665</v>
      </c>
      <c r="I348">
        <v>70360</v>
      </c>
      <c r="J348">
        <v>33531</v>
      </c>
      <c r="K348">
        <v>5555</v>
      </c>
      <c r="L348">
        <v>4618</v>
      </c>
      <c r="M348">
        <v>9169</v>
      </c>
      <c r="N348">
        <v>13900</v>
      </c>
      <c r="O348">
        <v>11027</v>
      </c>
      <c r="P348">
        <v>16938</v>
      </c>
      <c r="Q348">
        <v>4297</v>
      </c>
      <c r="R348">
        <v>1926</v>
      </c>
      <c r="S348">
        <v>16759</v>
      </c>
      <c r="AD348" s="35">
        <v>201</v>
      </c>
    </row>
    <row r="349" spans="1:30">
      <c r="A349" s="22">
        <v>41790</v>
      </c>
      <c r="B349">
        <v>68063</v>
      </c>
      <c r="C349">
        <v>325468</v>
      </c>
      <c r="D349">
        <v>4630</v>
      </c>
      <c r="E349">
        <v>71780</v>
      </c>
      <c r="F349">
        <v>175653</v>
      </c>
      <c r="G349">
        <v>166086</v>
      </c>
      <c r="H349">
        <v>6644</v>
      </c>
      <c r="I349">
        <v>75105</v>
      </c>
      <c r="J349">
        <v>25382</v>
      </c>
      <c r="K349">
        <v>6503</v>
      </c>
      <c r="L349">
        <v>5245</v>
      </c>
      <c r="M349">
        <v>7195</v>
      </c>
      <c r="N349">
        <v>14683</v>
      </c>
      <c r="O349">
        <v>11316</v>
      </c>
      <c r="P349">
        <v>19475</v>
      </c>
      <c r="Q349">
        <v>5734</v>
      </c>
      <c r="R349">
        <v>2202</v>
      </c>
      <c r="S349">
        <v>20083</v>
      </c>
      <c r="AD349" s="35">
        <v>161</v>
      </c>
    </row>
    <row r="350" spans="1:30">
      <c r="A350" s="22">
        <v>41789</v>
      </c>
      <c r="B350">
        <v>74084</v>
      </c>
      <c r="C350">
        <v>305362</v>
      </c>
      <c r="D350">
        <v>6178</v>
      </c>
      <c r="E350">
        <v>66748</v>
      </c>
      <c r="F350">
        <v>164963</v>
      </c>
      <c r="G350">
        <v>138804</v>
      </c>
      <c r="H350">
        <v>7885</v>
      </c>
      <c r="I350">
        <v>87664</v>
      </c>
      <c r="J350">
        <v>30382</v>
      </c>
      <c r="K350">
        <v>12040</v>
      </c>
      <c r="L350">
        <v>9703</v>
      </c>
      <c r="M350">
        <v>7702</v>
      </c>
      <c r="N350">
        <v>15507</v>
      </c>
      <c r="O350">
        <v>9786</v>
      </c>
      <c r="P350">
        <v>21023</v>
      </c>
      <c r="Q350">
        <v>10258</v>
      </c>
      <c r="R350">
        <v>5586</v>
      </c>
      <c r="S350">
        <v>34606</v>
      </c>
      <c r="AD350" s="35">
        <v>482</v>
      </c>
    </row>
    <row r="351" spans="1:30">
      <c r="A351" s="22">
        <v>41788</v>
      </c>
      <c r="B351">
        <v>76712</v>
      </c>
      <c r="C351">
        <v>298902</v>
      </c>
      <c r="D351">
        <v>7436</v>
      </c>
      <c r="E351">
        <v>66055</v>
      </c>
      <c r="F351">
        <v>146277</v>
      </c>
      <c r="G351">
        <v>122192</v>
      </c>
      <c r="H351">
        <v>8662</v>
      </c>
      <c r="I351">
        <v>93331</v>
      </c>
      <c r="J351">
        <v>29218</v>
      </c>
      <c r="K351">
        <v>12186</v>
      </c>
      <c r="L351">
        <v>10983</v>
      </c>
      <c r="M351">
        <v>7814</v>
      </c>
      <c r="N351">
        <v>14894</v>
      </c>
      <c r="O351">
        <v>8968</v>
      </c>
      <c r="P351">
        <v>18509</v>
      </c>
      <c r="Q351">
        <v>9469</v>
      </c>
      <c r="R351">
        <v>6332</v>
      </c>
      <c r="S351">
        <v>42121</v>
      </c>
      <c r="AD351" s="35">
        <v>370</v>
      </c>
    </row>
    <row r="352" spans="1:30">
      <c r="A352" s="22">
        <v>41787</v>
      </c>
      <c r="B352">
        <v>74806</v>
      </c>
      <c r="C352">
        <v>278513</v>
      </c>
      <c r="D352">
        <v>7655</v>
      </c>
      <c r="E352">
        <v>66095</v>
      </c>
      <c r="F352">
        <v>148908</v>
      </c>
      <c r="G352">
        <v>117594</v>
      </c>
      <c r="H352">
        <v>8905</v>
      </c>
      <c r="I352">
        <v>90744</v>
      </c>
      <c r="J352">
        <v>28800</v>
      </c>
      <c r="K352">
        <v>12078</v>
      </c>
      <c r="L352">
        <v>9978</v>
      </c>
      <c r="M352">
        <v>7848</v>
      </c>
      <c r="N352">
        <v>16252</v>
      </c>
      <c r="O352">
        <v>8973</v>
      </c>
      <c r="P352">
        <v>16243</v>
      </c>
      <c r="Q352">
        <v>8019</v>
      </c>
      <c r="R352">
        <v>6178</v>
      </c>
      <c r="S352">
        <v>43405</v>
      </c>
      <c r="AD352" s="35">
        <v>410</v>
      </c>
    </row>
    <row r="353" spans="1:30">
      <c r="A353" s="22">
        <v>41786</v>
      </c>
      <c r="B353">
        <v>75169</v>
      </c>
      <c r="C353">
        <v>290126</v>
      </c>
      <c r="D353">
        <v>7717</v>
      </c>
      <c r="E353">
        <v>65158</v>
      </c>
      <c r="F353">
        <v>150778</v>
      </c>
      <c r="G353">
        <v>113323</v>
      </c>
      <c r="H353">
        <v>8717</v>
      </c>
      <c r="I353">
        <v>96447</v>
      </c>
      <c r="J353">
        <v>28716</v>
      </c>
      <c r="K353">
        <v>12878</v>
      </c>
      <c r="L353">
        <v>8854</v>
      </c>
      <c r="M353">
        <v>8120</v>
      </c>
      <c r="N353">
        <v>14449</v>
      </c>
      <c r="O353">
        <v>10797</v>
      </c>
      <c r="P353">
        <v>14867</v>
      </c>
      <c r="Q353">
        <v>6579</v>
      </c>
      <c r="R353">
        <v>6059</v>
      </c>
      <c r="S353">
        <v>44287</v>
      </c>
      <c r="AD353" s="35">
        <v>391</v>
      </c>
    </row>
    <row r="354" spans="1:30">
      <c r="A354" s="22">
        <v>41785</v>
      </c>
      <c r="B354">
        <v>77571</v>
      </c>
      <c r="C354">
        <v>334869</v>
      </c>
      <c r="D354">
        <v>8187</v>
      </c>
      <c r="E354">
        <v>66999</v>
      </c>
      <c r="F354">
        <v>158612</v>
      </c>
      <c r="G354">
        <v>118892</v>
      </c>
      <c r="H354">
        <v>9034</v>
      </c>
      <c r="I354">
        <v>101389</v>
      </c>
      <c r="J354">
        <v>27367</v>
      </c>
      <c r="K354">
        <v>13478</v>
      </c>
      <c r="L354">
        <v>10045</v>
      </c>
      <c r="M354">
        <v>8599</v>
      </c>
      <c r="N354">
        <v>14428</v>
      </c>
      <c r="O354">
        <v>10704</v>
      </c>
      <c r="P354">
        <v>14077</v>
      </c>
      <c r="Q354">
        <v>6450</v>
      </c>
      <c r="R354">
        <v>6309</v>
      </c>
      <c r="S354">
        <v>48123</v>
      </c>
      <c r="AD354" s="35">
        <v>391</v>
      </c>
    </row>
    <row r="355" spans="1:30">
      <c r="A355" s="22">
        <v>41784</v>
      </c>
      <c r="B355">
        <v>63870</v>
      </c>
      <c r="C355">
        <v>345131</v>
      </c>
      <c r="D355">
        <v>5392</v>
      </c>
      <c r="E355">
        <v>69342</v>
      </c>
      <c r="F355">
        <v>213991</v>
      </c>
      <c r="G355">
        <v>165453</v>
      </c>
      <c r="H355">
        <v>6832</v>
      </c>
      <c r="I355">
        <v>75960</v>
      </c>
      <c r="J355">
        <v>22068</v>
      </c>
      <c r="K355">
        <v>6154</v>
      </c>
      <c r="L355">
        <v>5299</v>
      </c>
      <c r="M355">
        <v>9355</v>
      </c>
      <c r="N355">
        <v>18872</v>
      </c>
      <c r="O355">
        <v>15266</v>
      </c>
      <c r="P355">
        <v>13514</v>
      </c>
      <c r="Q355">
        <v>3762</v>
      </c>
      <c r="R355">
        <v>5097</v>
      </c>
      <c r="S355">
        <v>21658</v>
      </c>
      <c r="AD355" s="35">
        <v>197</v>
      </c>
    </row>
    <row r="356" spans="1:30">
      <c r="A356" s="22">
        <v>41783</v>
      </c>
      <c r="B356">
        <v>62705</v>
      </c>
      <c r="C356">
        <v>358919</v>
      </c>
      <c r="D356">
        <v>5777</v>
      </c>
      <c r="E356">
        <v>72671</v>
      </c>
      <c r="F356">
        <v>203130</v>
      </c>
      <c r="G356">
        <v>164226</v>
      </c>
      <c r="H356">
        <v>7590</v>
      </c>
      <c r="I356">
        <v>79482</v>
      </c>
      <c r="J356">
        <v>23197</v>
      </c>
      <c r="K356">
        <v>6935</v>
      </c>
      <c r="L356">
        <v>5542</v>
      </c>
      <c r="M356">
        <v>9895</v>
      </c>
      <c r="N356">
        <v>11930</v>
      </c>
      <c r="O356">
        <v>11255</v>
      </c>
      <c r="P356">
        <v>17052</v>
      </c>
      <c r="Q356">
        <v>4618</v>
      </c>
      <c r="R356">
        <v>5078</v>
      </c>
      <c r="S356">
        <v>23276</v>
      </c>
      <c r="AD356" s="35">
        <v>152</v>
      </c>
    </row>
    <row r="357" spans="1:30">
      <c r="A357" s="22">
        <v>41782</v>
      </c>
      <c r="B357">
        <v>74001</v>
      </c>
      <c r="C357">
        <v>336919</v>
      </c>
      <c r="D357">
        <v>7753</v>
      </c>
      <c r="E357">
        <v>67535</v>
      </c>
      <c r="F357">
        <v>174708</v>
      </c>
      <c r="G357">
        <v>133771</v>
      </c>
      <c r="H357">
        <v>8506</v>
      </c>
      <c r="I357">
        <v>91789</v>
      </c>
      <c r="J357">
        <v>30103</v>
      </c>
      <c r="K357">
        <v>11890</v>
      </c>
      <c r="L357">
        <v>8259</v>
      </c>
      <c r="M357">
        <v>9642</v>
      </c>
      <c r="N357">
        <v>13607</v>
      </c>
      <c r="O357">
        <v>10993</v>
      </c>
      <c r="P357">
        <v>18901</v>
      </c>
      <c r="Q357">
        <v>8073</v>
      </c>
      <c r="R357">
        <v>8118</v>
      </c>
      <c r="S357">
        <v>36918</v>
      </c>
      <c r="AD357" s="35">
        <v>315</v>
      </c>
    </row>
    <row r="358" spans="1:30">
      <c r="A358" s="22">
        <v>41781</v>
      </c>
      <c r="B358">
        <v>74297</v>
      </c>
      <c r="C358">
        <v>358828</v>
      </c>
      <c r="D358">
        <v>7980</v>
      </c>
      <c r="E358">
        <v>67081</v>
      </c>
      <c r="F358">
        <v>174402</v>
      </c>
      <c r="G358">
        <v>124676</v>
      </c>
      <c r="H358">
        <v>8903</v>
      </c>
      <c r="I358">
        <v>94591</v>
      </c>
      <c r="J358">
        <v>31728</v>
      </c>
      <c r="K358">
        <v>12819</v>
      </c>
      <c r="L358">
        <v>8379</v>
      </c>
      <c r="M358">
        <v>8947</v>
      </c>
      <c r="N358">
        <v>16528</v>
      </c>
      <c r="O358">
        <v>10400</v>
      </c>
      <c r="P358">
        <v>15927</v>
      </c>
      <c r="Q358">
        <v>7491</v>
      </c>
      <c r="R358">
        <v>5394</v>
      </c>
      <c r="S358">
        <v>43639</v>
      </c>
      <c r="AD358" s="35">
        <v>334</v>
      </c>
    </row>
    <row r="359" spans="1:30">
      <c r="A359" s="22">
        <v>41780</v>
      </c>
      <c r="B359">
        <v>73729</v>
      </c>
      <c r="C359">
        <v>393393</v>
      </c>
      <c r="D359">
        <v>8249</v>
      </c>
      <c r="E359">
        <v>66864</v>
      </c>
      <c r="F359">
        <v>172031</v>
      </c>
      <c r="G359">
        <v>113963</v>
      </c>
      <c r="H359">
        <v>9120</v>
      </c>
      <c r="I359">
        <v>97502</v>
      </c>
      <c r="J359">
        <v>28735</v>
      </c>
      <c r="K359">
        <v>11576</v>
      </c>
      <c r="L359">
        <v>8040</v>
      </c>
      <c r="M359">
        <v>8776</v>
      </c>
      <c r="N359">
        <v>16756</v>
      </c>
      <c r="O359">
        <v>9498</v>
      </c>
      <c r="P359">
        <v>14548</v>
      </c>
      <c r="Q359">
        <v>6574</v>
      </c>
      <c r="R359">
        <v>4256</v>
      </c>
      <c r="S359">
        <v>43998</v>
      </c>
      <c r="AD359" s="35">
        <v>412</v>
      </c>
    </row>
    <row r="360" spans="1:30">
      <c r="A360" s="22">
        <v>41779</v>
      </c>
      <c r="B360">
        <v>74818</v>
      </c>
      <c r="C360">
        <v>371184</v>
      </c>
      <c r="D360">
        <v>8187</v>
      </c>
      <c r="E360">
        <v>64174</v>
      </c>
      <c r="F360">
        <v>164557</v>
      </c>
      <c r="G360">
        <v>112556</v>
      </c>
      <c r="H360">
        <v>8842</v>
      </c>
      <c r="I360">
        <v>97654</v>
      </c>
      <c r="J360">
        <v>30436</v>
      </c>
      <c r="K360">
        <v>11588</v>
      </c>
      <c r="L360">
        <v>8088</v>
      </c>
      <c r="M360">
        <v>8282</v>
      </c>
      <c r="N360">
        <v>14497</v>
      </c>
      <c r="O360">
        <v>8806</v>
      </c>
      <c r="P360">
        <v>16484</v>
      </c>
      <c r="Q360">
        <v>7064</v>
      </c>
      <c r="R360">
        <v>3288</v>
      </c>
      <c r="S360">
        <v>43922</v>
      </c>
      <c r="AD360" s="35">
        <v>330</v>
      </c>
    </row>
    <row r="361" spans="1:30">
      <c r="A361" s="22">
        <v>41778</v>
      </c>
      <c r="B361">
        <v>73313</v>
      </c>
      <c r="C361">
        <v>367042</v>
      </c>
      <c r="D361">
        <v>8928</v>
      </c>
      <c r="E361">
        <v>62000</v>
      </c>
      <c r="F361">
        <v>163899</v>
      </c>
      <c r="G361">
        <v>118808</v>
      </c>
      <c r="H361">
        <v>9281</v>
      </c>
      <c r="I361">
        <v>100988</v>
      </c>
      <c r="J361">
        <v>28180</v>
      </c>
      <c r="K361">
        <v>12549</v>
      </c>
      <c r="L361">
        <v>8424</v>
      </c>
      <c r="M361">
        <v>8819</v>
      </c>
      <c r="N361">
        <v>14736</v>
      </c>
      <c r="O361">
        <v>10398</v>
      </c>
      <c r="P361">
        <v>14440</v>
      </c>
      <c r="Q361">
        <v>6378</v>
      </c>
      <c r="R361">
        <v>3418</v>
      </c>
      <c r="S361">
        <v>47078</v>
      </c>
      <c r="AD361" s="35">
        <v>469</v>
      </c>
    </row>
    <row r="362" spans="1:30">
      <c r="A362" s="22">
        <v>41777</v>
      </c>
      <c r="B362">
        <v>57203</v>
      </c>
      <c r="C362">
        <v>406136</v>
      </c>
      <c r="D362">
        <v>5511</v>
      </c>
      <c r="E362">
        <v>64674</v>
      </c>
      <c r="F362">
        <v>213073</v>
      </c>
      <c r="G362">
        <v>157065</v>
      </c>
      <c r="H362">
        <v>6885</v>
      </c>
      <c r="I362">
        <v>79459</v>
      </c>
      <c r="J362">
        <v>22543</v>
      </c>
      <c r="K362">
        <v>5705</v>
      </c>
      <c r="L362">
        <v>4839</v>
      </c>
      <c r="M362">
        <v>9429</v>
      </c>
      <c r="N362">
        <v>12268</v>
      </c>
      <c r="O362">
        <v>13376</v>
      </c>
      <c r="P362">
        <v>14056</v>
      </c>
      <c r="Q362">
        <v>3553</v>
      </c>
      <c r="R362">
        <v>2354</v>
      </c>
      <c r="S362">
        <v>21555</v>
      </c>
      <c r="AD362" s="35">
        <v>174</v>
      </c>
    </row>
    <row r="363" spans="1:30">
      <c r="A363" s="22">
        <v>41776</v>
      </c>
      <c r="B363">
        <v>63530</v>
      </c>
      <c r="C363">
        <v>409119</v>
      </c>
      <c r="D363">
        <v>5855</v>
      </c>
      <c r="E363">
        <v>68662</v>
      </c>
      <c r="F363">
        <v>213294</v>
      </c>
      <c r="G363">
        <v>166799</v>
      </c>
      <c r="H363">
        <v>7461</v>
      </c>
      <c r="I363">
        <v>73032</v>
      </c>
      <c r="J363">
        <v>23601</v>
      </c>
      <c r="K363">
        <v>6152</v>
      </c>
      <c r="L363">
        <v>5454</v>
      </c>
      <c r="M363">
        <v>8966</v>
      </c>
      <c r="N363">
        <v>12087</v>
      </c>
      <c r="O363">
        <v>11306</v>
      </c>
      <c r="P363">
        <v>19024</v>
      </c>
      <c r="Q363">
        <v>4727</v>
      </c>
      <c r="R363">
        <v>2323</v>
      </c>
      <c r="S363">
        <v>23668</v>
      </c>
      <c r="AD363" s="35">
        <v>176</v>
      </c>
    </row>
    <row r="364" spans="1:30">
      <c r="A364" s="22">
        <v>41775</v>
      </c>
      <c r="B364">
        <v>64805</v>
      </c>
      <c r="C364">
        <v>403957</v>
      </c>
      <c r="D364">
        <v>7461</v>
      </c>
      <c r="E364">
        <v>63040</v>
      </c>
      <c r="F364">
        <v>173211</v>
      </c>
      <c r="G364">
        <v>123724</v>
      </c>
      <c r="H364">
        <v>9353</v>
      </c>
      <c r="I364">
        <v>90042</v>
      </c>
      <c r="J364">
        <v>26609</v>
      </c>
      <c r="K364">
        <v>11341</v>
      </c>
      <c r="L364">
        <v>8635</v>
      </c>
      <c r="M364">
        <v>9439</v>
      </c>
      <c r="N364">
        <v>17278</v>
      </c>
      <c r="O364">
        <v>12169</v>
      </c>
      <c r="P364">
        <v>20026</v>
      </c>
      <c r="Q364">
        <v>7584</v>
      </c>
      <c r="R364">
        <v>2728</v>
      </c>
      <c r="S364">
        <v>38140</v>
      </c>
      <c r="AD364" s="35">
        <v>385</v>
      </c>
    </row>
    <row r="365" spans="1:30">
      <c r="A365" s="22">
        <v>41774</v>
      </c>
      <c r="B365">
        <v>62880</v>
      </c>
      <c r="C365">
        <v>392832</v>
      </c>
      <c r="D365">
        <v>7351</v>
      </c>
      <c r="E365">
        <v>58934</v>
      </c>
      <c r="F365">
        <v>167156</v>
      </c>
      <c r="G365">
        <v>113680</v>
      </c>
      <c r="H365">
        <v>9013</v>
      </c>
      <c r="I365">
        <v>91492</v>
      </c>
      <c r="J365">
        <v>26406</v>
      </c>
      <c r="K365">
        <v>11637</v>
      </c>
      <c r="L365">
        <v>8633</v>
      </c>
      <c r="M365">
        <v>8987</v>
      </c>
      <c r="N365">
        <v>15226</v>
      </c>
      <c r="O365">
        <v>12730</v>
      </c>
      <c r="P365">
        <v>16419</v>
      </c>
      <c r="Q365">
        <v>6249</v>
      </c>
      <c r="R365">
        <v>2910</v>
      </c>
      <c r="S365">
        <v>42045</v>
      </c>
      <c r="AD365" s="35">
        <v>355</v>
      </c>
    </row>
    <row r="366" spans="1:30">
      <c r="A366" s="22">
        <v>41773</v>
      </c>
      <c r="B366">
        <v>63851</v>
      </c>
      <c r="C366">
        <v>378284</v>
      </c>
      <c r="D366">
        <v>7936</v>
      </c>
      <c r="E366">
        <v>60078</v>
      </c>
      <c r="F366">
        <v>169001</v>
      </c>
      <c r="G366">
        <v>116986</v>
      </c>
      <c r="H366">
        <v>9121</v>
      </c>
      <c r="I366">
        <v>92575</v>
      </c>
      <c r="J366">
        <v>25551</v>
      </c>
      <c r="K366">
        <v>11669</v>
      </c>
      <c r="L366">
        <v>9023</v>
      </c>
      <c r="M366">
        <v>8798</v>
      </c>
      <c r="N366">
        <v>14713</v>
      </c>
      <c r="O366">
        <v>11869</v>
      </c>
      <c r="P366">
        <v>13719</v>
      </c>
      <c r="Q366">
        <v>8014</v>
      </c>
      <c r="R366">
        <v>2994</v>
      </c>
      <c r="S366">
        <v>43589</v>
      </c>
      <c r="AD366" s="35">
        <v>429</v>
      </c>
    </row>
    <row r="367" spans="1:30">
      <c r="A367" s="22">
        <v>41772</v>
      </c>
      <c r="B367">
        <v>63790</v>
      </c>
      <c r="C367">
        <v>366948</v>
      </c>
      <c r="D367">
        <v>7195</v>
      </c>
      <c r="E367">
        <v>58558</v>
      </c>
      <c r="F367">
        <v>162961</v>
      </c>
      <c r="G367">
        <v>121136</v>
      </c>
      <c r="H367">
        <v>8734</v>
      </c>
      <c r="I367">
        <v>99102</v>
      </c>
      <c r="J367">
        <v>25032</v>
      </c>
      <c r="K367">
        <v>11875</v>
      </c>
      <c r="L367">
        <v>8645</v>
      </c>
      <c r="M367">
        <v>8485</v>
      </c>
      <c r="N367">
        <v>15745</v>
      </c>
      <c r="O367">
        <v>11709</v>
      </c>
      <c r="P367">
        <v>12910</v>
      </c>
      <c r="Q367">
        <v>7052</v>
      </c>
      <c r="R367">
        <v>2899</v>
      </c>
      <c r="S367">
        <v>45641</v>
      </c>
      <c r="AD367" s="35">
        <v>391</v>
      </c>
    </row>
    <row r="368" spans="1:30">
      <c r="A368" s="22">
        <v>41771</v>
      </c>
      <c r="B368">
        <v>63123</v>
      </c>
      <c r="C368">
        <v>345317</v>
      </c>
      <c r="D368">
        <v>7442</v>
      </c>
      <c r="E368">
        <v>57904</v>
      </c>
      <c r="F368">
        <v>156753</v>
      </c>
      <c r="G368">
        <v>123680</v>
      </c>
      <c r="H368">
        <v>8768</v>
      </c>
      <c r="I368">
        <v>98353</v>
      </c>
      <c r="J368">
        <v>25841</v>
      </c>
      <c r="K368">
        <v>12211</v>
      </c>
      <c r="L368">
        <v>8073</v>
      </c>
      <c r="M368">
        <v>8544</v>
      </c>
      <c r="N368">
        <v>13556</v>
      </c>
      <c r="O368">
        <v>12397</v>
      </c>
      <c r="P368">
        <v>12891</v>
      </c>
      <c r="Q368">
        <v>5827</v>
      </c>
      <c r="R368">
        <v>3224</v>
      </c>
      <c r="S368">
        <v>47070</v>
      </c>
      <c r="AD368" s="35">
        <v>400</v>
      </c>
    </row>
    <row r="369" spans="1:30">
      <c r="A369" s="22">
        <v>41770</v>
      </c>
      <c r="B369">
        <v>54201</v>
      </c>
      <c r="C369">
        <v>388219</v>
      </c>
      <c r="D369">
        <v>5409</v>
      </c>
      <c r="E369">
        <v>66699</v>
      </c>
      <c r="F369">
        <v>221027</v>
      </c>
      <c r="G369">
        <v>169405</v>
      </c>
      <c r="H369">
        <v>6558</v>
      </c>
      <c r="I369">
        <v>79184</v>
      </c>
      <c r="J369">
        <v>22634</v>
      </c>
      <c r="K369">
        <v>5663</v>
      </c>
      <c r="L369">
        <v>4681</v>
      </c>
      <c r="M369">
        <v>9604</v>
      </c>
      <c r="N369">
        <v>15006</v>
      </c>
      <c r="O369">
        <v>14054</v>
      </c>
      <c r="P369">
        <v>12992</v>
      </c>
      <c r="Q369">
        <v>3682</v>
      </c>
      <c r="R369">
        <v>2471</v>
      </c>
      <c r="S369">
        <v>23599</v>
      </c>
      <c r="AD369" s="35">
        <v>133</v>
      </c>
    </row>
    <row r="370" spans="1:30">
      <c r="A370" s="22">
        <v>41769</v>
      </c>
      <c r="B370">
        <v>56891</v>
      </c>
      <c r="C370">
        <v>412691</v>
      </c>
      <c r="D370">
        <v>5933</v>
      </c>
      <c r="E370">
        <v>67081</v>
      </c>
      <c r="F370">
        <v>218357</v>
      </c>
      <c r="G370">
        <v>179185</v>
      </c>
      <c r="H370">
        <v>7377</v>
      </c>
      <c r="I370">
        <v>84624</v>
      </c>
      <c r="J370">
        <v>23786</v>
      </c>
      <c r="K370">
        <v>5760</v>
      </c>
      <c r="L370">
        <v>4864</v>
      </c>
      <c r="M370">
        <v>9760</v>
      </c>
      <c r="N370">
        <v>15334</v>
      </c>
      <c r="O370">
        <v>13252</v>
      </c>
      <c r="P370">
        <v>15781</v>
      </c>
      <c r="Q370">
        <v>4491</v>
      </c>
      <c r="R370">
        <v>2669</v>
      </c>
      <c r="S370">
        <v>24139</v>
      </c>
      <c r="AD370" s="35">
        <v>226</v>
      </c>
    </row>
    <row r="371" spans="1:30">
      <c r="A371" s="22">
        <v>41768</v>
      </c>
      <c r="B371">
        <v>61957</v>
      </c>
      <c r="C371">
        <v>357686</v>
      </c>
      <c r="D371">
        <v>10189</v>
      </c>
      <c r="E371">
        <v>62160</v>
      </c>
      <c r="F371">
        <v>168138</v>
      </c>
      <c r="G371">
        <v>132753</v>
      </c>
      <c r="H371">
        <v>8540</v>
      </c>
      <c r="I371">
        <v>96103</v>
      </c>
      <c r="J371">
        <v>27033</v>
      </c>
      <c r="K371">
        <v>10930</v>
      </c>
      <c r="L371">
        <v>8316</v>
      </c>
      <c r="M371">
        <v>9851</v>
      </c>
      <c r="N371">
        <v>16784</v>
      </c>
      <c r="O371">
        <v>14415</v>
      </c>
      <c r="P371">
        <v>16560</v>
      </c>
      <c r="Q371">
        <v>7043</v>
      </c>
      <c r="R371">
        <v>3038</v>
      </c>
      <c r="S371">
        <v>37198</v>
      </c>
      <c r="AD371" s="35">
        <v>345</v>
      </c>
    </row>
    <row r="372" spans="1:30">
      <c r="A372" s="22">
        <v>41767</v>
      </c>
      <c r="B372">
        <v>63264</v>
      </c>
      <c r="C372">
        <v>323011</v>
      </c>
      <c r="D372">
        <v>15127</v>
      </c>
      <c r="E372">
        <v>59297</v>
      </c>
      <c r="F372">
        <v>148353</v>
      </c>
      <c r="G372">
        <v>114264</v>
      </c>
      <c r="H372">
        <v>9171</v>
      </c>
      <c r="I372">
        <v>104916</v>
      </c>
      <c r="J372">
        <v>26782</v>
      </c>
      <c r="K372">
        <v>10089</v>
      </c>
      <c r="L372">
        <v>8198</v>
      </c>
      <c r="M372">
        <v>9387</v>
      </c>
      <c r="N372">
        <v>15880</v>
      </c>
      <c r="O372">
        <v>11312</v>
      </c>
      <c r="P372">
        <v>14801</v>
      </c>
      <c r="Q372">
        <v>6370</v>
      </c>
      <c r="R372">
        <v>2922</v>
      </c>
      <c r="S372">
        <v>41921</v>
      </c>
      <c r="AD372" s="35">
        <v>366</v>
      </c>
    </row>
    <row r="373" spans="1:30">
      <c r="A373" s="22">
        <v>41766</v>
      </c>
      <c r="B373">
        <v>63446</v>
      </c>
      <c r="C373">
        <v>368812</v>
      </c>
      <c r="D373">
        <v>12059</v>
      </c>
      <c r="E373">
        <v>58862</v>
      </c>
      <c r="F373">
        <v>158927</v>
      </c>
      <c r="G373">
        <v>116439</v>
      </c>
      <c r="H373">
        <v>9519</v>
      </c>
      <c r="I373">
        <v>104002</v>
      </c>
      <c r="J373">
        <v>27466</v>
      </c>
      <c r="K373">
        <v>11565</v>
      </c>
      <c r="L373">
        <v>8407</v>
      </c>
      <c r="M373">
        <v>9425</v>
      </c>
      <c r="N373">
        <v>15690</v>
      </c>
      <c r="O373">
        <v>10609</v>
      </c>
      <c r="P373">
        <v>14054</v>
      </c>
      <c r="Q373">
        <v>5891</v>
      </c>
      <c r="R373">
        <v>3017</v>
      </c>
      <c r="S373">
        <v>45605</v>
      </c>
      <c r="AD373" s="35">
        <v>292</v>
      </c>
    </row>
    <row r="374" spans="1:30">
      <c r="A374" s="22">
        <v>41765</v>
      </c>
      <c r="B374">
        <v>65791</v>
      </c>
      <c r="C374">
        <v>376086</v>
      </c>
      <c r="D374">
        <v>7457</v>
      </c>
      <c r="E374">
        <v>57087</v>
      </c>
      <c r="F374">
        <v>164619</v>
      </c>
      <c r="G374">
        <v>119707</v>
      </c>
      <c r="H374">
        <v>9188</v>
      </c>
      <c r="I374">
        <v>103776</v>
      </c>
      <c r="J374">
        <v>26727</v>
      </c>
      <c r="K374">
        <v>11607</v>
      </c>
      <c r="L374">
        <v>8323</v>
      </c>
      <c r="M374">
        <v>9927</v>
      </c>
      <c r="N374">
        <v>16778</v>
      </c>
      <c r="O374">
        <v>12969</v>
      </c>
      <c r="P374">
        <v>13463</v>
      </c>
      <c r="Q374">
        <v>6038</v>
      </c>
      <c r="R374">
        <v>3032</v>
      </c>
      <c r="S374">
        <v>45199</v>
      </c>
      <c r="AD374" s="35">
        <v>364</v>
      </c>
    </row>
    <row r="375" spans="1:30">
      <c r="A375" s="22">
        <v>41764</v>
      </c>
      <c r="B375">
        <v>62848</v>
      </c>
      <c r="C375">
        <v>343974</v>
      </c>
      <c r="D375">
        <v>7410</v>
      </c>
      <c r="E375">
        <v>56561</v>
      </c>
      <c r="F375">
        <v>153331</v>
      </c>
      <c r="G375">
        <v>127176</v>
      </c>
      <c r="H375">
        <v>8983</v>
      </c>
      <c r="I375">
        <v>97889</v>
      </c>
      <c r="J375">
        <v>26102</v>
      </c>
      <c r="K375">
        <v>11895</v>
      </c>
      <c r="L375">
        <v>8038</v>
      </c>
      <c r="M375">
        <v>9610</v>
      </c>
      <c r="N375">
        <v>14204</v>
      </c>
      <c r="O375">
        <v>11441</v>
      </c>
      <c r="P375">
        <v>12910</v>
      </c>
      <c r="Q375">
        <v>5884</v>
      </c>
      <c r="R375">
        <v>3271</v>
      </c>
      <c r="S375">
        <v>45676</v>
      </c>
      <c r="AD375" s="35">
        <v>393</v>
      </c>
    </row>
    <row r="376" spans="1:30">
      <c r="A376" s="22">
        <v>41763</v>
      </c>
      <c r="B376">
        <v>70001</v>
      </c>
      <c r="C376">
        <v>344413</v>
      </c>
      <c r="D376">
        <v>7514</v>
      </c>
      <c r="E376">
        <v>59637</v>
      </c>
      <c r="F376">
        <v>167188</v>
      </c>
      <c r="G376">
        <v>140372</v>
      </c>
      <c r="H376">
        <v>9089</v>
      </c>
      <c r="I376">
        <v>97948</v>
      </c>
      <c r="J376">
        <v>27593</v>
      </c>
      <c r="K376">
        <v>11367</v>
      </c>
      <c r="L376">
        <v>8441</v>
      </c>
      <c r="M376">
        <v>10334</v>
      </c>
      <c r="N376">
        <v>17326</v>
      </c>
      <c r="O376">
        <v>13334</v>
      </c>
      <c r="P376">
        <v>14495</v>
      </c>
      <c r="Q376">
        <v>5633</v>
      </c>
      <c r="R376">
        <v>3484</v>
      </c>
      <c r="S376">
        <v>43924</v>
      </c>
      <c r="AD376" s="35">
        <v>404</v>
      </c>
    </row>
    <row r="377" spans="1:30">
      <c r="A377" s="22">
        <v>41762</v>
      </c>
      <c r="B377">
        <v>56549</v>
      </c>
      <c r="C377">
        <v>388069</v>
      </c>
      <c r="D377">
        <v>4921</v>
      </c>
      <c r="E377">
        <v>61453</v>
      </c>
      <c r="F377">
        <v>198652</v>
      </c>
      <c r="G377">
        <v>159138</v>
      </c>
      <c r="H377">
        <v>6680</v>
      </c>
      <c r="I377">
        <v>75889</v>
      </c>
      <c r="J377">
        <v>22089</v>
      </c>
      <c r="K377">
        <v>5462</v>
      </c>
      <c r="L377">
        <v>4757</v>
      </c>
      <c r="M377">
        <v>10248</v>
      </c>
      <c r="N377">
        <v>16824</v>
      </c>
      <c r="O377">
        <v>13843</v>
      </c>
      <c r="P377">
        <v>13296</v>
      </c>
      <c r="Q377">
        <v>3309</v>
      </c>
      <c r="R377">
        <v>2177</v>
      </c>
      <c r="S377">
        <v>20597</v>
      </c>
      <c r="AD377" s="35">
        <v>247</v>
      </c>
    </row>
    <row r="378" spans="1:30">
      <c r="A378" s="22">
        <v>41761</v>
      </c>
      <c r="B378">
        <v>56002</v>
      </c>
      <c r="C378">
        <v>410764</v>
      </c>
      <c r="D378">
        <v>4275</v>
      </c>
      <c r="E378">
        <v>64575</v>
      </c>
      <c r="F378">
        <v>217540</v>
      </c>
      <c r="G378">
        <v>165661</v>
      </c>
      <c r="H378">
        <v>6296</v>
      </c>
      <c r="I378">
        <v>67098</v>
      </c>
      <c r="J378">
        <v>22199</v>
      </c>
      <c r="K378">
        <v>5264</v>
      </c>
      <c r="L378">
        <v>4485</v>
      </c>
      <c r="M378">
        <v>10279</v>
      </c>
      <c r="N378">
        <v>15754</v>
      </c>
      <c r="O378">
        <v>14554</v>
      </c>
      <c r="P378">
        <v>15754</v>
      </c>
      <c r="Q378">
        <v>3953</v>
      </c>
      <c r="R378">
        <v>1951</v>
      </c>
      <c r="S378">
        <v>14586</v>
      </c>
      <c r="AD378" s="35">
        <v>167</v>
      </c>
    </row>
    <row r="379" spans="1:30">
      <c r="A379" s="22">
        <v>41760</v>
      </c>
      <c r="B379">
        <v>59380</v>
      </c>
      <c r="C379">
        <v>446676</v>
      </c>
      <c r="D379">
        <v>4617</v>
      </c>
      <c r="E379">
        <v>71612</v>
      </c>
      <c r="F379">
        <v>254765</v>
      </c>
      <c r="G379">
        <v>180099</v>
      </c>
      <c r="H379">
        <v>5375</v>
      </c>
      <c r="I379">
        <v>64649</v>
      </c>
      <c r="J379">
        <v>23047</v>
      </c>
      <c r="K379">
        <v>6076</v>
      </c>
      <c r="L379">
        <v>5166</v>
      </c>
      <c r="M379">
        <v>12034</v>
      </c>
      <c r="N379">
        <v>17438</v>
      </c>
      <c r="O379">
        <v>16628</v>
      </c>
      <c r="P379">
        <v>18578</v>
      </c>
      <c r="Q379">
        <v>4434</v>
      </c>
      <c r="R379">
        <v>1806</v>
      </c>
      <c r="S379">
        <v>13621</v>
      </c>
      <c r="AD379" s="35">
        <v>165</v>
      </c>
    </row>
    <row r="380" spans="1:30">
      <c r="A380" s="22">
        <v>41759</v>
      </c>
      <c r="B380">
        <v>64892</v>
      </c>
      <c r="C380">
        <v>424826</v>
      </c>
      <c r="D380">
        <v>6359</v>
      </c>
      <c r="E380">
        <v>62836</v>
      </c>
      <c r="F380">
        <v>212000</v>
      </c>
      <c r="G380">
        <v>156776</v>
      </c>
      <c r="H380">
        <v>7674</v>
      </c>
      <c r="I380">
        <v>84107</v>
      </c>
      <c r="J380">
        <v>27728</v>
      </c>
      <c r="K380">
        <v>14088</v>
      </c>
      <c r="L380">
        <v>9642</v>
      </c>
      <c r="M380">
        <v>11937</v>
      </c>
      <c r="N380">
        <v>20341</v>
      </c>
      <c r="O380">
        <v>16398</v>
      </c>
      <c r="P380">
        <v>24270</v>
      </c>
      <c r="Q380">
        <v>8059</v>
      </c>
      <c r="R380">
        <v>2732</v>
      </c>
      <c r="S380">
        <v>31996</v>
      </c>
      <c r="AD380" s="35">
        <v>448</v>
      </c>
    </row>
    <row r="381" spans="1:30">
      <c r="A381" s="22">
        <v>41758</v>
      </c>
      <c r="B381">
        <v>62097</v>
      </c>
      <c r="C381">
        <v>368890</v>
      </c>
      <c r="D381">
        <v>6834</v>
      </c>
      <c r="E381">
        <v>55890</v>
      </c>
      <c r="F381">
        <v>174978</v>
      </c>
      <c r="G381">
        <v>126564</v>
      </c>
      <c r="H381">
        <v>8603</v>
      </c>
      <c r="I381">
        <v>93025</v>
      </c>
      <c r="J381">
        <v>25963</v>
      </c>
      <c r="K381">
        <v>14531</v>
      </c>
      <c r="L381">
        <v>10128</v>
      </c>
      <c r="M381">
        <v>9965</v>
      </c>
      <c r="N381">
        <v>16454</v>
      </c>
      <c r="O381">
        <v>13417</v>
      </c>
      <c r="P381">
        <v>19530</v>
      </c>
      <c r="Q381">
        <v>7398</v>
      </c>
      <c r="R381">
        <v>3017</v>
      </c>
      <c r="S381">
        <v>37677</v>
      </c>
      <c r="AD381" s="35">
        <v>404</v>
      </c>
    </row>
    <row r="382" spans="1:30">
      <c r="A382" s="22">
        <v>41757</v>
      </c>
      <c r="B382">
        <v>64531</v>
      </c>
      <c r="C382">
        <v>368045</v>
      </c>
      <c r="D382">
        <v>7531</v>
      </c>
      <c r="E382">
        <v>54788</v>
      </c>
      <c r="F382">
        <v>170781</v>
      </c>
      <c r="G382">
        <v>127189</v>
      </c>
      <c r="H382">
        <v>8776</v>
      </c>
      <c r="I382">
        <v>93445</v>
      </c>
      <c r="J382">
        <v>27664</v>
      </c>
      <c r="K382">
        <v>14337</v>
      </c>
      <c r="L382">
        <v>11261</v>
      </c>
      <c r="M382">
        <v>9716</v>
      </c>
      <c r="N382">
        <v>19731</v>
      </c>
      <c r="O382">
        <v>13324</v>
      </c>
      <c r="P382">
        <v>17487</v>
      </c>
      <c r="Q382">
        <v>6581</v>
      </c>
      <c r="R382">
        <v>3171</v>
      </c>
      <c r="S382">
        <v>44604</v>
      </c>
      <c r="AD382" s="35">
        <v>587</v>
      </c>
    </row>
    <row r="383" spans="1:30">
      <c r="A383" s="22">
        <v>41756</v>
      </c>
      <c r="B383">
        <v>55765</v>
      </c>
      <c r="C383">
        <v>391420</v>
      </c>
      <c r="D383">
        <v>5631</v>
      </c>
      <c r="E383">
        <v>59703</v>
      </c>
      <c r="F383">
        <v>211099</v>
      </c>
      <c r="G383">
        <v>166035</v>
      </c>
      <c r="H383">
        <v>6935</v>
      </c>
      <c r="I383">
        <v>76338</v>
      </c>
      <c r="J383">
        <v>23387</v>
      </c>
      <c r="K383">
        <v>7064</v>
      </c>
      <c r="L383">
        <v>6840</v>
      </c>
      <c r="M383">
        <v>10440</v>
      </c>
      <c r="N383">
        <v>17200</v>
      </c>
      <c r="O383">
        <v>15418</v>
      </c>
      <c r="P383">
        <v>15492</v>
      </c>
      <c r="Q383">
        <v>3744</v>
      </c>
      <c r="R383">
        <v>2555</v>
      </c>
      <c r="S383">
        <v>21770</v>
      </c>
      <c r="AD383" s="35">
        <v>163</v>
      </c>
    </row>
    <row r="384" spans="1:30">
      <c r="A384" s="22">
        <v>41755</v>
      </c>
      <c r="B384">
        <v>58385</v>
      </c>
      <c r="C384">
        <v>421545</v>
      </c>
      <c r="D384">
        <v>6002</v>
      </c>
      <c r="E384">
        <v>65645</v>
      </c>
      <c r="F384">
        <v>226084</v>
      </c>
      <c r="G384">
        <v>178518</v>
      </c>
      <c r="H384">
        <v>7714</v>
      </c>
      <c r="I384">
        <v>82859</v>
      </c>
      <c r="J384">
        <v>24709</v>
      </c>
      <c r="K384">
        <v>7687</v>
      </c>
      <c r="L384">
        <v>6667</v>
      </c>
      <c r="M384">
        <v>11175</v>
      </c>
      <c r="N384">
        <v>20482</v>
      </c>
      <c r="O384">
        <v>16740</v>
      </c>
      <c r="P384">
        <v>18559</v>
      </c>
      <c r="Q384">
        <v>5069</v>
      </c>
      <c r="R384">
        <v>2460</v>
      </c>
      <c r="S384">
        <v>23626</v>
      </c>
      <c r="AD384" s="35">
        <v>184</v>
      </c>
    </row>
    <row r="385" spans="1:30">
      <c r="A385" s="22">
        <v>41754</v>
      </c>
      <c r="B385">
        <v>62574</v>
      </c>
      <c r="C385">
        <v>402967</v>
      </c>
      <c r="D385">
        <v>8523</v>
      </c>
      <c r="E385">
        <v>62008</v>
      </c>
      <c r="F385">
        <v>191495</v>
      </c>
      <c r="G385">
        <v>143123</v>
      </c>
      <c r="H385">
        <v>8445</v>
      </c>
      <c r="I385">
        <v>92604</v>
      </c>
      <c r="J385">
        <v>28463</v>
      </c>
      <c r="K385">
        <v>13501</v>
      </c>
      <c r="L385">
        <v>9678</v>
      </c>
      <c r="M385">
        <v>11512</v>
      </c>
      <c r="N385">
        <v>23033</v>
      </c>
      <c r="O385">
        <v>15192</v>
      </c>
      <c r="P385">
        <v>19685</v>
      </c>
      <c r="Q385">
        <v>8088</v>
      </c>
      <c r="R385">
        <v>2990</v>
      </c>
      <c r="S385">
        <v>36005</v>
      </c>
      <c r="AD385" s="35">
        <v>378</v>
      </c>
    </row>
    <row r="386" spans="1:30">
      <c r="A386" s="22">
        <v>41753</v>
      </c>
      <c r="B386">
        <v>61335</v>
      </c>
      <c r="C386">
        <v>381160</v>
      </c>
      <c r="D386">
        <v>8367</v>
      </c>
      <c r="E386">
        <v>57539</v>
      </c>
      <c r="F386">
        <v>168896</v>
      </c>
      <c r="G386">
        <v>117611</v>
      </c>
      <c r="H386">
        <v>9475</v>
      </c>
      <c r="I386">
        <v>91181</v>
      </c>
      <c r="J386">
        <v>28798</v>
      </c>
      <c r="K386">
        <v>13429</v>
      </c>
      <c r="L386">
        <v>9604</v>
      </c>
      <c r="M386">
        <v>10565</v>
      </c>
      <c r="N386">
        <v>21276</v>
      </c>
      <c r="O386">
        <v>14434</v>
      </c>
      <c r="P386">
        <v>17006</v>
      </c>
      <c r="Q386">
        <v>6963</v>
      </c>
      <c r="R386">
        <v>2943</v>
      </c>
      <c r="S386">
        <v>41627</v>
      </c>
      <c r="AD386" s="35">
        <v>380</v>
      </c>
    </row>
    <row r="387" spans="1:30">
      <c r="A387" s="22">
        <v>41752</v>
      </c>
      <c r="B387">
        <v>62399</v>
      </c>
      <c r="C387">
        <v>367195</v>
      </c>
      <c r="D387">
        <v>9159</v>
      </c>
      <c r="E387">
        <v>57495</v>
      </c>
      <c r="F387">
        <v>164840</v>
      </c>
      <c r="G387">
        <v>115611</v>
      </c>
      <c r="H387">
        <v>9395</v>
      </c>
      <c r="I387">
        <v>85053</v>
      </c>
      <c r="J387">
        <v>28220</v>
      </c>
      <c r="K387">
        <v>13300</v>
      </c>
      <c r="L387">
        <v>9893</v>
      </c>
      <c r="M387">
        <v>9562</v>
      </c>
      <c r="N387">
        <v>17668</v>
      </c>
      <c r="O387">
        <v>13381</v>
      </c>
      <c r="P387">
        <v>15344</v>
      </c>
      <c r="Q387">
        <v>6638</v>
      </c>
      <c r="R387">
        <v>3055</v>
      </c>
      <c r="S387">
        <v>44062</v>
      </c>
      <c r="AD387" s="35">
        <v>336</v>
      </c>
    </row>
    <row r="388" spans="1:30">
      <c r="A388" s="22">
        <v>41751</v>
      </c>
      <c r="B388">
        <v>64571</v>
      </c>
      <c r="C388">
        <v>356985</v>
      </c>
      <c r="D388">
        <v>8280</v>
      </c>
      <c r="E388">
        <v>57927</v>
      </c>
      <c r="F388">
        <v>161262</v>
      </c>
      <c r="G388">
        <v>116392</v>
      </c>
      <c r="H388">
        <v>9156</v>
      </c>
      <c r="I388">
        <v>88952</v>
      </c>
      <c r="J388">
        <v>27924</v>
      </c>
      <c r="K388">
        <v>13501</v>
      </c>
      <c r="L388">
        <v>10541</v>
      </c>
      <c r="M388">
        <v>9361</v>
      </c>
      <c r="N388">
        <v>17079</v>
      </c>
      <c r="O388">
        <v>13668</v>
      </c>
      <c r="P388">
        <v>14179</v>
      </c>
      <c r="Q388">
        <v>6494</v>
      </c>
      <c r="R388">
        <v>2964</v>
      </c>
      <c r="S388">
        <v>43131</v>
      </c>
      <c r="AD388" s="35">
        <v>321</v>
      </c>
    </row>
    <row r="389" spans="1:30">
      <c r="A389" s="22">
        <v>41750</v>
      </c>
      <c r="B389">
        <v>71010</v>
      </c>
      <c r="C389">
        <v>355575</v>
      </c>
      <c r="D389">
        <v>8810</v>
      </c>
      <c r="E389">
        <v>59333</v>
      </c>
      <c r="F389">
        <v>170585</v>
      </c>
      <c r="G389">
        <v>122734</v>
      </c>
      <c r="H389">
        <v>9072</v>
      </c>
      <c r="I389">
        <v>98944</v>
      </c>
      <c r="J389">
        <v>30975</v>
      </c>
      <c r="K389">
        <v>14122</v>
      </c>
      <c r="L389">
        <v>10666</v>
      </c>
      <c r="M389">
        <v>10328</v>
      </c>
      <c r="N389">
        <v>20050</v>
      </c>
      <c r="O389">
        <v>14109</v>
      </c>
      <c r="P389">
        <v>13683</v>
      </c>
      <c r="Q389">
        <v>6190</v>
      </c>
      <c r="R389">
        <v>3190</v>
      </c>
      <c r="S389">
        <v>45653</v>
      </c>
      <c r="AD389" s="35">
        <v>383</v>
      </c>
    </row>
    <row r="390" spans="1:30">
      <c r="A390" s="22">
        <v>41749</v>
      </c>
      <c r="B390">
        <v>87647</v>
      </c>
      <c r="C390">
        <v>355947</v>
      </c>
      <c r="D390">
        <v>6471</v>
      </c>
      <c r="E390">
        <v>65968</v>
      </c>
      <c r="F390">
        <v>226799</v>
      </c>
      <c r="G390">
        <v>157538</v>
      </c>
      <c r="H390">
        <v>7195</v>
      </c>
      <c r="I390">
        <v>63541</v>
      </c>
      <c r="J390">
        <v>29020</v>
      </c>
      <c r="K390">
        <v>6490</v>
      </c>
      <c r="L390">
        <v>6180</v>
      </c>
      <c r="M390">
        <v>17331</v>
      </c>
      <c r="N390">
        <v>16034</v>
      </c>
      <c r="O390">
        <v>24734</v>
      </c>
      <c r="P390">
        <v>12895</v>
      </c>
      <c r="Q390">
        <v>3353</v>
      </c>
      <c r="R390">
        <v>2308</v>
      </c>
      <c r="S390">
        <v>20664</v>
      </c>
      <c r="AD390" s="35">
        <v>150</v>
      </c>
    </row>
    <row r="391" spans="1:30">
      <c r="A391" s="22">
        <v>41748</v>
      </c>
      <c r="B391">
        <v>97318</v>
      </c>
      <c r="C391">
        <v>370045</v>
      </c>
      <c r="D391">
        <v>6978</v>
      </c>
      <c r="E391">
        <v>77282</v>
      </c>
      <c r="F391">
        <v>247788</v>
      </c>
      <c r="G391">
        <v>162904</v>
      </c>
      <c r="H391">
        <v>8156</v>
      </c>
      <c r="I391">
        <v>53530</v>
      </c>
      <c r="J391">
        <v>48902</v>
      </c>
      <c r="K391">
        <v>7007</v>
      </c>
      <c r="L391">
        <v>6731</v>
      </c>
      <c r="M391">
        <v>20257</v>
      </c>
      <c r="N391">
        <v>12965</v>
      </c>
      <c r="O391">
        <v>28633</v>
      </c>
      <c r="P391">
        <v>16264</v>
      </c>
      <c r="Q391">
        <v>4706</v>
      </c>
      <c r="R391">
        <v>2508</v>
      </c>
      <c r="S391">
        <v>17924</v>
      </c>
      <c r="AD391" s="35">
        <v>129</v>
      </c>
    </row>
    <row r="392" spans="1:30">
      <c r="A392" s="22">
        <v>41747</v>
      </c>
      <c r="B392">
        <v>67332</v>
      </c>
      <c r="C392">
        <v>383558</v>
      </c>
      <c r="D392">
        <v>9207</v>
      </c>
      <c r="E392">
        <v>66291</v>
      </c>
      <c r="F392">
        <v>194147</v>
      </c>
      <c r="G392">
        <v>126532</v>
      </c>
      <c r="H392">
        <v>9329</v>
      </c>
      <c r="I392">
        <v>88994</v>
      </c>
      <c r="J392">
        <v>67982</v>
      </c>
      <c r="K392">
        <v>12353</v>
      </c>
      <c r="L392">
        <v>9674</v>
      </c>
      <c r="M392">
        <v>11595</v>
      </c>
      <c r="N392">
        <v>13336</v>
      </c>
      <c r="O392">
        <v>15576</v>
      </c>
      <c r="P392">
        <v>17611</v>
      </c>
      <c r="Q392">
        <v>7647</v>
      </c>
      <c r="R392">
        <v>5150</v>
      </c>
      <c r="S392">
        <v>37017</v>
      </c>
      <c r="AD392" s="35">
        <v>323</v>
      </c>
    </row>
    <row r="393" spans="1:30">
      <c r="A393" s="22">
        <v>41746</v>
      </c>
      <c r="B393">
        <v>62095</v>
      </c>
      <c r="C393">
        <v>365371</v>
      </c>
      <c r="D393">
        <v>9823</v>
      </c>
      <c r="E393">
        <v>59988</v>
      </c>
      <c r="F393">
        <v>179223</v>
      </c>
      <c r="G393">
        <v>111186</v>
      </c>
      <c r="H393">
        <v>9686</v>
      </c>
      <c r="I393">
        <v>98266</v>
      </c>
      <c r="J393">
        <v>45932</v>
      </c>
      <c r="K393">
        <v>13022</v>
      </c>
      <c r="L393">
        <v>9534</v>
      </c>
      <c r="M393">
        <v>10934</v>
      </c>
      <c r="N393">
        <v>14650</v>
      </c>
      <c r="O393">
        <v>13322</v>
      </c>
      <c r="P393">
        <v>15080</v>
      </c>
      <c r="Q393">
        <v>6813</v>
      </c>
      <c r="R393">
        <v>7520</v>
      </c>
      <c r="S393">
        <v>43536</v>
      </c>
      <c r="AD393" s="35">
        <v>250</v>
      </c>
    </row>
    <row r="394" spans="1:30">
      <c r="A394" s="22">
        <v>41745</v>
      </c>
      <c r="B394">
        <v>59031</v>
      </c>
      <c r="C394">
        <v>361340</v>
      </c>
      <c r="D394">
        <v>9165</v>
      </c>
      <c r="E394">
        <v>56808</v>
      </c>
      <c r="F394">
        <v>161758</v>
      </c>
      <c r="G394">
        <v>101655</v>
      </c>
      <c r="H394">
        <v>9773</v>
      </c>
      <c r="I394">
        <v>98332</v>
      </c>
      <c r="J394">
        <v>29016</v>
      </c>
      <c r="K394">
        <v>11818</v>
      </c>
      <c r="L394">
        <v>9574</v>
      </c>
      <c r="M394">
        <v>11185</v>
      </c>
      <c r="N394">
        <v>14143</v>
      </c>
      <c r="O394">
        <v>12680</v>
      </c>
      <c r="P394">
        <v>13885</v>
      </c>
      <c r="Q394">
        <v>8208</v>
      </c>
      <c r="R394">
        <v>7163</v>
      </c>
      <c r="S394">
        <v>43791</v>
      </c>
      <c r="AD394" s="35">
        <v>330</v>
      </c>
    </row>
    <row r="395" spans="1:30">
      <c r="A395" s="22">
        <v>41744</v>
      </c>
      <c r="B395">
        <v>64039</v>
      </c>
      <c r="C395">
        <v>365580</v>
      </c>
      <c r="D395">
        <v>10396</v>
      </c>
      <c r="E395">
        <v>59703</v>
      </c>
      <c r="F395">
        <v>161106</v>
      </c>
      <c r="G395">
        <v>100230</v>
      </c>
      <c r="H395">
        <v>10970</v>
      </c>
      <c r="I395">
        <v>85416</v>
      </c>
      <c r="J395">
        <v>28861</v>
      </c>
      <c r="K395">
        <v>13049</v>
      </c>
      <c r="L395">
        <v>9919</v>
      </c>
      <c r="M395">
        <v>10664</v>
      </c>
      <c r="N395">
        <v>14500</v>
      </c>
      <c r="O395">
        <v>11322</v>
      </c>
      <c r="P395">
        <v>13347</v>
      </c>
      <c r="Q395">
        <v>7514</v>
      </c>
      <c r="R395">
        <v>7286</v>
      </c>
      <c r="S395">
        <v>44855</v>
      </c>
      <c r="AD395" s="35">
        <v>294</v>
      </c>
    </row>
    <row r="396" spans="1:30">
      <c r="A396" s="22">
        <v>41743</v>
      </c>
      <c r="B396">
        <v>59071</v>
      </c>
      <c r="C396">
        <v>383420</v>
      </c>
      <c r="D396">
        <v>8671</v>
      </c>
      <c r="E396">
        <v>59566</v>
      </c>
      <c r="F396">
        <v>156586</v>
      </c>
      <c r="G396">
        <v>106170</v>
      </c>
      <c r="H396">
        <v>10516</v>
      </c>
      <c r="I396">
        <v>92587</v>
      </c>
      <c r="J396">
        <v>26664</v>
      </c>
      <c r="K396">
        <v>12904</v>
      </c>
      <c r="L396">
        <v>10165</v>
      </c>
      <c r="M396">
        <v>9579</v>
      </c>
      <c r="N396">
        <v>12933</v>
      </c>
      <c r="O396">
        <v>11732</v>
      </c>
      <c r="P396">
        <v>12690</v>
      </c>
      <c r="Q396">
        <v>6140</v>
      </c>
      <c r="R396">
        <v>7254</v>
      </c>
      <c r="S396">
        <v>46593</v>
      </c>
      <c r="AD396" s="35">
        <v>313</v>
      </c>
    </row>
    <row r="397" spans="1:30">
      <c r="A397" s="22">
        <v>41742</v>
      </c>
      <c r="B397">
        <v>49873</v>
      </c>
      <c r="C397">
        <v>405748</v>
      </c>
      <c r="D397">
        <v>5863</v>
      </c>
      <c r="E397">
        <v>61645</v>
      </c>
      <c r="F397">
        <v>204962</v>
      </c>
      <c r="G397">
        <v>146911</v>
      </c>
      <c r="H397">
        <v>9676</v>
      </c>
      <c r="I397">
        <v>70189</v>
      </c>
      <c r="J397">
        <v>24844</v>
      </c>
      <c r="K397">
        <v>6142</v>
      </c>
      <c r="L397">
        <v>6005</v>
      </c>
      <c r="M397">
        <v>10697</v>
      </c>
      <c r="N397">
        <v>12179</v>
      </c>
      <c r="O397">
        <v>14208</v>
      </c>
      <c r="P397">
        <v>12902</v>
      </c>
      <c r="Q397">
        <v>3273</v>
      </c>
      <c r="R397">
        <v>5333</v>
      </c>
      <c r="S397">
        <v>25289</v>
      </c>
      <c r="AD397" s="35">
        <v>123</v>
      </c>
    </row>
    <row r="398" spans="1:30">
      <c r="A398" s="22">
        <v>41741</v>
      </c>
      <c r="B398">
        <v>51792</v>
      </c>
      <c r="C398">
        <v>397613</v>
      </c>
      <c r="D398">
        <v>6131</v>
      </c>
      <c r="E398">
        <v>63023</v>
      </c>
      <c r="F398">
        <v>216411</v>
      </c>
      <c r="G398">
        <v>153305</v>
      </c>
      <c r="H398">
        <v>11086</v>
      </c>
      <c r="I398">
        <v>75300</v>
      </c>
      <c r="J398">
        <v>27228</v>
      </c>
      <c r="K398">
        <v>6726</v>
      </c>
      <c r="L398">
        <v>7271</v>
      </c>
      <c r="M398">
        <v>10949</v>
      </c>
      <c r="N398">
        <v>12897</v>
      </c>
      <c r="O398">
        <v>14308</v>
      </c>
      <c r="P398">
        <v>18511</v>
      </c>
      <c r="Q398">
        <v>6138</v>
      </c>
      <c r="R398">
        <v>4134</v>
      </c>
      <c r="S398">
        <v>23261</v>
      </c>
      <c r="AD398" s="35">
        <v>121</v>
      </c>
    </row>
    <row r="399" spans="1:30">
      <c r="A399" s="22">
        <v>41740</v>
      </c>
      <c r="B399">
        <v>55687</v>
      </c>
      <c r="C399">
        <v>351416</v>
      </c>
      <c r="D399">
        <v>7809</v>
      </c>
      <c r="E399">
        <v>57659</v>
      </c>
      <c r="F399">
        <v>177689</v>
      </c>
      <c r="G399">
        <v>117936</v>
      </c>
      <c r="H399">
        <v>11350</v>
      </c>
      <c r="I399">
        <v>83930</v>
      </c>
      <c r="J399">
        <v>26837</v>
      </c>
      <c r="K399">
        <v>12918</v>
      </c>
      <c r="L399">
        <v>12082</v>
      </c>
      <c r="M399">
        <v>10206</v>
      </c>
      <c r="N399">
        <v>14939</v>
      </c>
      <c r="O399">
        <v>10993</v>
      </c>
      <c r="P399">
        <v>19068</v>
      </c>
      <c r="Q399">
        <v>8918</v>
      </c>
      <c r="R399">
        <v>3623</v>
      </c>
      <c r="S399">
        <v>36565</v>
      </c>
      <c r="AD399" s="35">
        <v>372</v>
      </c>
    </row>
    <row r="400" spans="1:30">
      <c r="A400" s="22">
        <v>41739</v>
      </c>
      <c r="B400">
        <v>54910</v>
      </c>
      <c r="C400">
        <v>340170</v>
      </c>
      <c r="D400">
        <v>7894</v>
      </c>
      <c r="E400">
        <v>56572</v>
      </c>
      <c r="F400">
        <v>158940</v>
      </c>
      <c r="G400">
        <v>98800</v>
      </c>
      <c r="H400">
        <v>10355</v>
      </c>
      <c r="I400">
        <v>85216</v>
      </c>
      <c r="J400">
        <v>25019</v>
      </c>
      <c r="K400">
        <v>12507</v>
      </c>
      <c r="L400">
        <v>11139</v>
      </c>
      <c r="M400">
        <v>9885</v>
      </c>
      <c r="N400">
        <v>15785</v>
      </c>
      <c r="O400">
        <v>11301</v>
      </c>
      <c r="P400">
        <v>14789</v>
      </c>
      <c r="Q400">
        <v>6718</v>
      </c>
      <c r="R400">
        <v>3108</v>
      </c>
      <c r="S400">
        <v>42048</v>
      </c>
      <c r="AD400" s="35">
        <v>332</v>
      </c>
    </row>
    <row r="401" spans="1:30">
      <c r="A401" s="22">
        <v>41738</v>
      </c>
      <c r="B401">
        <v>54811</v>
      </c>
      <c r="C401">
        <v>346383</v>
      </c>
      <c r="D401">
        <v>8291</v>
      </c>
      <c r="E401">
        <v>56718</v>
      </c>
      <c r="F401">
        <v>149167</v>
      </c>
      <c r="G401">
        <v>93624</v>
      </c>
      <c r="H401">
        <v>9931</v>
      </c>
      <c r="I401">
        <v>94352</v>
      </c>
      <c r="J401">
        <v>23434</v>
      </c>
      <c r="K401">
        <v>11835</v>
      </c>
      <c r="L401">
        <v>9644</v>
      </c>
      <c r="M401">
        <v>10032</v>
      </c>
      <c r="N401">
        <v>15640</v>
      </c>
      <c r="O401">
        <v>12809</v>
      </c>
      <c r="P401">
        <v>13288</v>
      </c>
      <c r="Q401">
        <v>6123</v>
      </c>
      <c r="R401">
        <v>3051</v>
      </c>
      <c r="S401">
        <v>42603</v>
      </c>
      <c r="AD401" s="35">
        <v>298</v>
      </c>
    </row>
    <row r="402" spans="1:30">
      <c r="A402" s="22">
        <v>41737</v>
      </c>
      <c r="B402">
        <v>64307</v>
      </c>
      <c r="C402">
        <v>349468</v>
      </c>
      <c r="D402">
        <v>7974</v>
      </c>
      <c r="E402">
        <v>59023</v>
      </c>
      <c r="F402">
        <v>155355</v>
      </c>
      <c r="G402">
        <v>100561</v>
      </c>
      <c r="H402">
        <v>10235</v>
      </c>
      <c r="I402">
        <v>102413</v>
      </c>
      <c r="J402">
        <v>22376</v>
      </c>
      <c r="K402">
        <v>12557</v>
      </c>
      <c r="L402">
        <v>9306</v>
      </c>
      <c r="M402">
        <v>9792</v>
      </c>
      <c r="N402">
        <v>13507</v>
      </c>
      <c r="O402">
        <v>11956</v>
      </c>
      <c r="P402">
        <v>12329</v>
      </c>
      <c r="Q402">
        <v>5724</v>
      </c>
      <c r="R402">
        <v>3695</v>
      </c>
      <c r="S402">
        <v>45069</v>
      </c>
      <c r="AD402" s="35">
        <v>340</v>
      </c>
    </row>
    <row r="403" spans="1:30">
      <c r="A403" s="22">
        <v>41736</v>
      </c>
      <c r="B403">
        <v>44224</v>
      </c>
      <c r="C403">
        <v>325705</v>
      </c>
      <c r="D403">
        <v>5669</v>
      </c>
      <c r="E403">
        <v>54723</v>
      </c>
      <c r="F403">
        <v>179848</v>
      </c>
      <c r="G403">
        <v>124670</v>
      </c>
      <c r="H403">
        <v>7668</v>
      </c>
      <c r="I403">
        <v>78135</v>
      </c>
      <c r="J403">
        <v>18289</v>
      </c>
      <c r="K403">
        <v>5751</v>
      </c>
      <c r="L403">
        <v>5055</v>
      </c>
      <c r="M403">
        <v>8424</v>
      </c>
      <c r="N403">
        <v>11211</v>
      </c>
      <c r="O403">
        <v>9796</v>
      </c>
      <c r="P403">
        <v>12028</v>
      </c>
      <c r="Q403">
        <v>3404</v>
      </c>
      <c r="R403">
        <v>2618</v>
      </c>
      <c r="S403">
        <v>25805</v>
      </c>
      <c r="AD403" s="35">
        <v>218</v>
      </c>
    </row>
    <row r="404" spans="1:30">
      <c r="A404" s="22">
        <v>41735</v>
      </c>
      <c r="B404">
        <v>45951</v>
      </c>
      <c r="C404">
        <v>346700</v>
      </c>
      <c r="D404">
        <v>4839</v>
      </c>
      <c r="E404">
        <v>61713</v>
      </c>
      <c r="F404">
        <v>210381</v>
      </c>
      <c r="G404">
        <v>152323</v>
      </c>
      <c r="H404">
        <v>6847</v>
      </c>
      <c r="I404">
        <v>70659</v>
      </c>
      <c r="J404">
        <v>19317</v>
      </c>
      <c r="K404">
        <v>4987</v>
      </c>
      <c r="L404">
        <v>3807</v>
      </c>
      <c r="M404">
        <v>9475</v>
      </c>
      <c r="N404">
        <v>12842</v>
      </c>
      <c r="O404">
        <v>12291</v>
      </c>
      <c r="P404">
        <v>13408</v>
      </c>
      <c r="Q404">
        <v>3623</v>
      </c>
      <c r="R404">
        <v>2219</v>
      </c>
      <c r="S404">
        <v>16493</v>
      </c>
      <c r="AD404" s="35">
        <v>110</v>
      </c>
    </row>
    <row r="405" spans="1:30">
      <c r="A405" s="22">
        <v>41734</v>
      </c>
      <c r="B405">
        <v>46420</v>
      </c>
      <c r="C405">
        <v>369213</v>
      </c>
      <c r="D405">
        <v>4607</v>
      </c>
      <c r="E405">
        <v>66722</v>
      </c>
      <c r="F405">
        <v>229647</v>
      </c>
      <c r="G405">
        <v>161405</v>
      </c>
      <c r="H405">
        <v>6710</v>
      </c>
      <c r="I405">
        <v>69028</v>
      </c>
      <c r="J405">
        <v>21306</v>
      </c>
      <c r="K405">
        <v>5669</v>
      </c>
      <c r="L405">
        <v>3978</v>
      </c>
      <c r="M405">
        <v>9870</v>
      </c>
      <c r="N405">
        <v>14006</v>
      </c>
      <c r="O405">
        <v>12076</v>
      </c>
      <c r="P405">
        <v>15504</v>
      </c>
      <c r="Q405">
        <v>4155</v>
      </c>
      <c r="R405">
        <v>1862</v>
      </c>
      <c r="S405">
        <v>15513</v>
      </c>
      <c r="AD405" s="35">
        <v>131</v>
      </c>
    </row>
    <row r="406" spans="1:30">
      <c r="A406" s="22">
        <v>41733</v>
      </c>
      <c r="B406">
        <v>52198</v>
      </c>
      <c r="C406">
        <v>369677</v>
      </c>
      <c r="D406">
        <v>6733</v>
      </c>
      <c r="E406">
        <v>61069</v>
      </c>
      <c r="F406">
        <v>193577</v>
      </c>
      <c r="G406">
        <v>134134</v>
      </c>
      <c r="H406">
        <v>8814</v>
      </c>
      <c r="I406">
        <v>82682</v>
      </c>
      <c r="J406">
        <v>24812</v>
      </c>
      <c r="K406">
        <v>13060</v>
      </c>
      <c r="L406">
        <v>8732</v>
      </c>
      <c r="M406">
        <v>10256</v>
      </c>
      <c r="N406">
        <v>15298</v>
      </c>
      <c r="O406">
        <v>10719</v>
      </c>
      <c r="P406">
        <v>19636</v>
      </c>
      <c r="Q406">
        <v>7461</v>
      </c>
      <c r="R406">
        <v>2819</v>
      </c>
      <c r="S406">
        <v>31916</v>
      </c>
      <c r="AD406" s="35">
        <v>383</v>
      </c>
    </row>
    <row r="407" spans="1:30">
      <c r="A407" s="22">
        <v>41732</v>
      </c>
      <c r="B407">
        <v>55115</v>
      </c>
      <c r="C407">
        <v>334871</v>
      </c>
      <c r="D407">
        <v>7455</v>
      </c>
      <c r="E407">
        <v>55037</v>
      </c>
      <c r="F407">
        <v>167680</v>
      </c>
      <c r="G407">
        <v>113551</v>
      </c>
      <c r="H407">
        <v>9777</v>
      </c>
      <c r="I407">
        <v>89833</v>
      </c>
      <c r="J407">
        <v>23712</v>
      </c>
      <c r="K407">
        <v>14297</v>
      </c>
      <c r="L407">
        <v>9752</v>
      </c>
      <c r="M407">
        <v>9843</v>
      </c>
      <c r="N407">
        <v>15124</v>
      </c>
      <c r="O407">
        <v>9446</v>
      </c>
      <c r="P407">
        <v>15996</v>
      </c>
      <c r="Q407">
        <v>6752</v>
      </c>
      <c r="R407">
        <v>3209</v>
      </c>
      <c r="S407">
        <v>40044</v>
      </c>
      <c r="AD407" s="35">
        <v>524</v>
      </c>
    </row>
    <row r="408" spans="1:30">
      <c r="A408" s="22">
        <v>41731</v>
      </c>
      <c r="B408">
        <v>58554</v>
      </c>
      <c r="C408">
        <v>345530</v>
      </c>
      <c r="D408">
        <v>8316</v>
      </c>
      <c r="E408">
        <v>55316</v>
      </c>
      <c r="F408">
        <v>163401</v>
      </c>
      <c r="G408">
        <v>108757</v>
      </c>
      <c r="H408">
        <v>9804</v>
      </c>
      <c r="I408">
        <v>90479</v>
      </c>
      <c r="J408">
        <v>23447</v>
      </c>
      <c r="K408">
        <v>13020</v>
      </c>
      <c r="L408">
        <v>9017</v>
      </c>
      <c r="M408">
        <v>10472</v>
      </c>
      <c r="N408">
        <v>16917</v>
      </c>
      <c r="O408">
        <v>9697</v>
      </c>
      <c r="P408">
        <v>14075</v>
      </c>
      <c r="Q408">
        <v>6355</v>
      </c>
      <c r="R408">
        <v>2779</v>
      </c>
      <c r="S408">
        <v>42865</v>
      </c>
      <c r="AD408" s="35">
        <v>378</v>
      </c>
    </row>
    <row r="409" spans="1:30">
      <c r="A409" s="22">
        <v>41730</v>
      </c>
      <c r="B409">
        <v>57760</v>
      </c>
      <c r="C409">
        <v>345182</v>
      </c>
      <c r="D409">
        <v>10229</v>
      </c>
      <c r="E409">
        <v>58417</v>
      </c>
      <c r="F409">
        <v>163971</v>
      </c>
      <c r="G409">
        <v>112035</v>
      </c>
      <c r="H409">
        <v>10381</v>
      </c>
      <c r="I409">
        <v>92138</v>
      </c>
      <c r="J409">
        <v>23962</v>
      </c>
      <c r="K409">
        <v>12982</v>
      </c>
      <c r="L409">
        <v>8228</v>
      </c>
      <c r="M409">
        <v>9967</v>
      </c>
      <c r="N409">
        <v>16134</v>
      </c>
      <c r="O409">
        <v>10176</v>
      </c>
      <c r="P409">
        <v>13351</v>
      </c>
      <c r="Q409">
        <v>6393</v>
      </c>
      <c r="R409">
        <v>2960</v>
      </c>
      <c r="S409">
        <v>44925</v>
      </c>
      <c r="AD409" s="35">
        <v>378</v>
      </c>
    </row>
    <row r="410" spans="1:30">
      <c r="A410" s="22">
        <v>41729</v>
      </c>
      <c r="B410">
        <v>57568</v>
      </c>
      <c r="C410">
        <v>349554</v>
      </c>
      <c r="D410">
        <v>15735</v>
      </c>
      <c r="E410">
        <v>58499</v>
      </c>
      <c r="F410">
        <v>172888</v>
      </c>
      <c r="G410">
        <v>125958</v>
      </c>
      <c r="H410">
        <v>11101</v>
      </c>
      <c r="I410">
        <v>104150</v>
      </c>
      <c r="J410">
        <v>25353</v>
      </c>
      <c r="K410">
        <v>13163</v>
      </c>
      <c r="L410">
        <v>7962</v>
      </c>
      <c r="M410">
        <v>10404</v>
      </c>
      <c r="N410">
        <v>16634</v>
      </c>
      <c r="O410">
        <v>10928</v>
      </c>
      <c r="P410">
        <v>13301</v>
      </c>
      <c r="Q410">
        <v>5703</v>
      </c>
      <c r="R410">
        <v>3125</v>
      </c>
      <c r="S410">
        <v>44195</v>
      </c>
      <c r="AD410" s="35">
        <v>376</v>
      </c>
    </row>
    <row r="411" spans="1:30">
      <c r="A411" s="22">
        <v>41728</v>
      </c>
      <c r="B411">
        <v>49711</v>
      </c>
      <c r="C411">
        <v>386650</v>
      </c>
      <c r="D411">
        <v>14278</v>
      </c>
      <c r="E411">
        <v>67887</v>
      </c>
      <c r="F411">
        <v>213653</v>
      </c>
      <c r="G411">
        <v>163920</v>
      </c>
      <c r="H411">
        <v>9498</v>
      </c>
      <c r="I411">
        <v>84299</v>
      </c>
      <c r="J411">
        <v>21903</v>
      </c>
      <c r="K411">
        <v>5918</v>
      </c>
      <c r="L411">
        <v>4624</v>
      </c>
      <c r="M411">
        <v>10455</v>
      </c>
      <c r="N411">
        <v>15238</v>
      </c>
      <c r="O411">
        <v>13647</v>
      </c>
      <c r="P411">
        <v>12161</v>
      </c>
      <c r="Q411">
        <v>3454</v>
      </c>
      <c r="R411">
        <v>2359</v>
      </c>
      <c r="S411">
        <v>22488</v>
      </c>
      <c r="AD411" s="35">
        <v>169</v>
      </c>
    </row>
    <row r="412" spans="1:30">
      <c r="A412" s="22">
        <v>41727</v>
      </c>
      <c r="B412">
        <v>51041</v>
      </c>
      <c r="C412">
        <v>403656</v>
      </c>
      <c r="D412">
        <v>9845</v>
      </c>
      <c r="E412">
        <v>70218</v>
      </c>
      <c r="F412">
        <v>220050</v>
      </c>
      <c r="G412">
        <v>164965</v>
      </c>
      <c r="H412">
        <v>9627</v>
      </c>
      <c r="I412">
        <v>88612</v>
      </c>
      <c r="J412">
        <v>23888</v>
      </c>
      <c r="K412">
        <v>6695</v>
      </c>
      <c r="L412">
        <v>4404</v>
      </c>
      <c r="M412">
        <v>10187</v>
      </c>
      <c r="N412">
        <v>14339</v>
      </c>
      <c r="O412">
        <v>14029</v>
      </c>
      <c r="P412">
        <v>15616</v>
      </c>
      <c r="Q412">
        <v>4434</v>
      </c>
      <c r="R412">
        <v>2306</v>
      </c>
      <c r="S412">
        <v>23655</v>
      </c>
      <c r="AD412" s="35">
        <v>184</v>
      </c>
    </row>
    <row r="413" spans="1:30">
      <c r="A413" s="22">
        <v>41726</v>
      </c>
      <c r="B413">
        <v>55983</v>
      </c>
      <c r="C413">
        <v>373467</v>
      </c>
      <c r="D413">
        <v>9285</v>
      </c>
      <c r="E413">
        <v>63566</v>
      </c>
      <c r="F413">
        <v>184258</v>
      </c>
      <c r="G413">
        <v>132669</v>
      </c>
      <c r="H413">
        <v>11373</v>
      </c>
      <c r="I413">
        <v>98193</v>
      </c>
      <c r="J413">
        <v>27099</v>
      </c>
      <c r="K413">
        <v>11949</v>
      </c>
      <c r="L413">
        <v>6955</v>
      </c>
      <c r="M413">
        <v>11259</v>
      </c>
      <c r="N413">
        <v>17476</v>
      </c>
      <c r="O413">
        <v>10987</v>
      </c>
      <c r="P413">
        <v>17818</v>
      </c>
      <c r="Q413">
        <v>7928</v>
      </c>
      <c r="R413">
        <v>2927</v>
      </c>
      <c r="S413">
        <v>37240</v>
      </c>
      <c r="AD413" s="35">
        <v>463</v>
      </c>
    </row>
    <row r="414" spans="1:30">
      <c r="A414" s="22">
        <v>41725</v>
      </c>
      <c r="B414">
        <v>58882</v>
      </c>
      <c r="C414">
        <v>358702</v>
      </c>
      <c r="D414">
        <v>9919</v>
      </c>
      <c r="E414">
        <v>61837</v>
      </c>
      <c r="F414">
        <v>170074</v>
      </c>
      <c r="G414">
        <v>108670</v>
      </c>
      <c r="H414">
        <v>12027</v>
      </c>
      <c r="I414">
        <v>103432</v>
      </c>
      <c r="J414">
        <v>26700</v>
      </c>
      <c r="K414">
        <v>12327</v>
      </c>
      <c r="L414">
        <v>6976</v>
      </c>
      <c r="M414">
        <v>10056</v>
      </c>
      <c r="N414">
        <v>17527</v>
      </c>
      <c r="O414">
        <v>10163</v>
      </c>
      <c r="P414">
        <v>14122</v>
      </c>
      <c r="Q414">
        <v>6986</v>
      </c>
      <c r="R414">
        <v>3150</v>
      </c>
      <c r="S414">
        <v>42233</v>
      </c>
      <c r="AD414" s="35">
        <v>440</v>
      </c>
    </row>
    <row r="415" spans="1:30">
      <c r="A415" s="22">
        <v>41724</v>
      </c>
      <c r="B415">
        <v>57893</v>
      </c>
      <c r="C415">
        <v>362172</v>
      </c>
      <c r="D415">
        <v>10111</v>
      </c>
      <c r="E415">
        <v>63579</v>
      </c>
      <c r="F415">
        <v>161821</v>
      </c>
      <c r="G415">
        <v>103734</v>
      </c>
      <c r="H415">
        <v>11890</v>
      </c>
      <c r="I415">
        <v>111824</v>
      </c>
      <c r="J415">
        <v>26738</v>
      </c>
      <c r="K415">
        <v>11683</v>
      </c>
      <c r="L415">
        <v>7296</v>
      </c>
      <c r="M415">
        <v>9809</v>
      </c>
      <c r="N415">
        <v>16351</v>
      </c>
      <c r="O415">
        <v>10839</v>
      </c>
      <c r="P415">
        <v>13395</v>
      </c>
      <c r="Q415">
        <v>6779</v>
      </c>
      <c r="R415">
        <v>2979</v>
      </c>
      <c r="S415">
        <v>43641</v>
      </c>
      <c r="AD415" s="35">
        <v>393</v>
      </c>
    </row>
    <row r="416" spans="1:30">
      <c r="A416" s="22">
        <v>41723</v>
      </c>
      <c r="B416">
        <v>58873</v>
      </c>
      <c r="C416">
        <v>350151</v>
      </c>
      <c r="D416">
        <v>9971</v>
      </c>
      <c r="E416">
        <v>61721</v>
      </c>
      <c r="F416">
        <v>165849</v>
      </c>
      <c r="G416">
        <v>105261</v>
      </c>
      <c r="H416">
        <v>12028</v>
      </c>
      <c r="I416">
        <v>110319</v>
      </c>
      <c r="J416">
        <v>26651</v>
      </c>
      <c r="K416">
        <v>11886</v>
      </c>
      <c r="L416">
        <v>6783</v>
      </c>
      <c r="M416">
        <v>10208</v>
      </c>
      <c r="N416">
        <v>16773</v>
      </c>
      <c r="O416">
        <v>10742</v>
      </c>
      <c r="P416">
        <v>12673</v>
      </c>
      <c r="Q416">
        <v>6518</v>
      </c>
      <c r="R416">
        <v>3045</v>
      </c>
      <c r="S416">
        <v>45734</v>
      </c>
      <c r="AD416" s="35">
        <v>471</v>
      </c>
    </row>
    <row r="417" spans="1:30">
      <c r="A417" s="22">
        <v>41722</v>
      </c>
      <c r="B417">
        <v>60089</v>
      </c>
      <c r="C417">
        <v>350599</v>
      </c>
      <c r="D417">
        <v>10892</v>
      </c>
      <c r="E417">
        <v>60216</v>
      </c>
      <c r="F417">
        <v>162761</v>
      </c>
      <c r="G417">
        <v>112597</v>
      </c>
      <c r="H417">
        <v>12173</v>
      </c>
      <c r="I417">
        <v>115761</v>
      </c>
      <c r="J417">
        <v>26985</v>
      </c>
      <c r="K417">
        <v>13927</v>
      </c>
      <c r="L417">
        <v>7316</v>
      </c>
      <c r="M417">
        <v>9007</v>
      </c>
      <c r="N417">
        <v>16288</v>
      </c>
      <c r="O417">
        <v>10035</v>
      </c>
      <c r="P417">
        <v>12587</v>
      </c>
      <c r="Q417">
        <v>6102</v>
      </c>
      <c r="R417">
        <v>3163</v>
      </c>
      <c r="S417">
        <v>47667</v>
      </c>
      <c r="AD417" s="35">
        <v>492</v>
      </c>
    </row>
    <row r="418" spans="1:30">
      <c r="A418" s="22">
        <v>41721</v>
      </c>
      <c r="B418">
        <v>48603</v>
      </c>
      <c r="C418">
        <v>382717</v>
      </c>
      <c r="D418">
        <v>6366</v>
      </c>
      <c r="E418">
        <v>64311</v>
      </c>
      <c r="F418">
        <v>209079</v>
      </c>
      <c r="G418">
        <v>149511</v>
      </c>
      <c r="H418">
        <v>9482</v>
      </c>
      <c r="I418">
        <v>91808</v>
      </c>
      <c r="J418">
        <v>21768</v>
      </c>
      <c r="K418">
        <v>6965</v>
      </c>
      <c r="L418">
        <v>4077</v>
      </c>
      <c r="M418">
        <v>9139</v>
      </c>
      <c r="N418">
        <v>14612</v>
      </c>
      <c r="O418">
        <v>11099</v>
      </c>
      <c r="P418">
        <v>10915</v>
      </c>
      <c r="Q418">
        <v>3573</v>
      </c>
      <c r="R418">
        <v>2394</v>
      </c>
      <c r="S418">
        <v>24095</v>
      </c>
      <c r="AD418" s="35">
        <v>180</v>
      </c>
    </row>
    <row r="419" spans="1:30">
      <c r="A419" s="22">
        <v>41720</v>
      </c>
      <c r="B419">
        <v>49899</v>
      </c>
      <c r="C419">
        <v>396997</v>
      </c>
      <c r="D419">
        <v>6235</v>
      </c>
      <c r="E419">
        <v>67936</v>
      </c>
      <c r="F419">
        <v>231594</v>
      </c>
      <c r="G419">
        <v>152579</v>
      </c>
      <c r="H419">
        <v>10094</v>
      </c>
      <c r="I419">
        <v>94870</v>
      </c>
      <c r="J419">
        <v>22798</v>
      </c>
      <c r="K419">
        <v>6201</v>
      </c>
      <c r="L419">
        <v>4324</v>
      </c>
      <c r="M419">
        <v>9268</v>
      </c>
      <c r="N419">
        <v>15682</v>
      </c>
      <c r="O419">
        <v>12851</v>
      </c>
      <c r="P419">
        <v>14839</v>
      </c>
      <c r="Q419">
        <v>4590</v>
      </c>
      <c r="R419">
        <v>2473</v>
      </c>
      <c r="S419">
        <v>23989</v>
      </c>
      <c r="AD419" s="35">
        <v>250</v>
      </c>
    </row>
    <row r="420" spans="1:30">
      <c r="A420" s="22">
        <v>41719</v>
      </c>
      <c r="B420">
        <v>55812</v>
      </c>
      <c r="C420">
        <v>367520</v>
      </c>
      <c r="D420">
        <v>8337</v>
      </c>
      <c r="E420">
        <v>62088</v>
      </c>
      <c r="F420">
        <v>185390</v>
      </c>
      <c r="G420">
        <v>122629</v>
      </c>
      <c r="H420">
        <v>11631</v>
      </c>
      <c r="I420">
        <v>106339</v>
      </c>
      <c r="J420">
        <v>25957</v>
      </c>
      <c r="K420">
        <v>11230</v>
      </c>
      <c r="L420">
        <v>6703</v>
      </c>
      <c r="M420">
        <v>10123</v>
      </c>
      <c r="N420">
        <v>17160</v>
      </c>
      <c r="O420">
        <v>12397</v>
      </c>
      <c r="P420">
        <v>16229</v>
      </c>
      <c r="Q420">
        <v>8622</v>
      </c>
      <c r="R420">
        <v>2933</v>
      </c>
      <c r="S420">
        <v>39065</v>
      </c>
      <c r="AD420" s="35">
        <v>545</v>
      </c>
    </row>
    <row r="421" spans="1:30">
      <c r="A421" s="22">
        <v>41718</v>
      </c>
      <c r="B421">
        <v>56302</v>
      </c>
      <c r="C421">
        <v>341967</v>
      </c>
      <c r="D421">
        <v>8432</v>
      </c>
      <c r="E421">
        <v>58597</v>
      </c>
      <c r="F421">
        <v>169453</v>
      </c>
      <c r="G421">
        <v>105581</v>
      </c>
      <c r="H421">
        <v>12182</v>
      </c>
      <c r="I421">
        <v>109413</v>
      </c>
      <c r="J421">
        <v>26493</v>
      </c>
      <c r="K421">
        <v>11244</v>
      </c>
      <c r="L421">
        <v>7294</v>
      </c>
      <c r="M421">
        <v>9621</v>
      </c>
      <c r="N421">
        <v>16005</v>
      </c>
      <c r="O421">
        <v>11489</v>
      </c>
      <c r="P421">
        <v>14027</v>
      </c>
      <c r="Q421">
        <v>6925</v>
      </c>
      <c r="R421">
        <v>3150</v>
      </c>
      <c r="S421">
        <v>45985</v>
      </c>
      <c r="AD421" s="35">
        <v>518</v>
      </c>
    </row>
    <row r="422" spans="1:30">
      <c r="A422" s="22">
        <v>41717</v>
      </c>
      <c r="B422">
        <v>58248</v>
      </c>
      <c r="C422">
        <v>341424</v>
      </c>
      <c r="D422">
        <v>8928</v>
      </c>
      <c r="E422">
        <v>58983</v>
      </c>
      <c r="F422">
        <v>165611</v>
      </c>
      <c r="G422">
        <v>106198</v>
      </c>
      <c r="H422">
        <v>12097</v>
      </c>
      <c r="I422">
        <v>114953</v>
      </c>
      <c r="J422">
        <v>26543</v>
      </c>
      <c r="K422">
        <v>10961</v>
      </c>
      <c r="L422">
        <v>7638</v>
      </c>
      <c r="M422">
        <v>10406</v>
      </c>
      <c r="N422">
        <v>17267</v>
      </c>
      <c r="O422">
        <v>11698</v>
      </c>
      <c r="P422">
        <v>12893</v>
      </c>
      <c r="Q422">
        <v>6864</v>
      </c>
      <c r="R422">
        <v>3507</v>
      </c>
      <c r="S422">
        <v>47680</v>
      </c>
      <c r="AD422" s="35">
        <v>406</v>
      </c>
    </row>
    <row r="423" spans="1:30">
      <c r="A423" s="22">
        <v>41716</v>
      </c>
      <c r="B423">
        <v>60893</v>
      </c>
      <c r="C423">
        <v>351329</v>
      </c>
      <c r="D423">
        <v>9156</v>
      </c>
      <c r="E423">
        <v>61297</v>
      </c>
      <c r="F423">
        <v>160928</v>
      </c>
      <c r="G423">
        <v>104175</v>
      </c>
      <c r="H423">
        <v>12053</v>
      </c>
      <c r="I423">
        <v>115024</v>
      </c>
      <c r="J423">
        <v>25969</v>
      </c>
      <c r="K423">
        <v>10928</v>
      </c>
      <c r="L423">
        <v>7837</v>
      </c>
      <c r="M423">
        <v>9538</v>
      </c>
      <c r="N423">
        <v>17398</v>
      </c>
      <c r="O423">
        <v>12659</v>
      </c>
      <c r="P423">
        <v>12484</v>
      </c>
      <c r="Q423">
        <v>6298</v>
      </c>
      <c r="R423">
        <v>3332</v>
      </c>
      <c r="S423">
        <v>53241</v>
      </c>
      <c r="AD423" s="35">
        <v>399</v>
      </c>
    </row>
    <row r="424" spans="1:30">
      <c r="A424" s="22">
        <v>41715</v>
      </c>
      <c r="B424">
        <v>61254</v>
      </c>
      <c r="C424">
        <v>354697</v>
      </c>
      <c r="D424">
        <v>9855</v>
      </c>
      <c r="E424">
        <v>61883</v>
      </c>
      <c r="F424">
        <v>160451</v>
      </c>
      <c r="G424">
        <v>107574</v>
      </c>
      <c r="H424">
        <v>12701</v>
      </c>
      <c r="I424">
        <v>114013</v>
      </c>
      <c r="J424">
        <v>26674</v>
      </c>
      <c r="K424">
        <v>11312</v>
      </c>
      <c r="L424">
        <v>7598</v>
      </c>
      <c r="M424">
        <v>8399</v>
      </c>
      <c r="N424">
        <v>15483</v>
      </c>
      <c r="O424">
        <v>10670</v>
      </c>
      <c r="P424">
        <v>12456</v>
      </c>
      <c r="Q424">
        <v>5998</v>
      </c>
      <c r="R424">
        <v>3775</v>
      </c>
      <c r="S424">
        <v>50422</v>
      </c>
      <c r="AD424" s="35">
        <v>511</v>
      </c>
    </row>
    <row r="425" spans="1:30">
      <c r="A425" s="22">
        <v>41714</v>
      </c>
      <c r="B425">
        <v>48539</v>
      </c>
      <c r="C425">
        <v>388162</v>
      </c>
      <c r="D425">
        <v>6845</v>
      </c>
      <c r="E425">
        <v>67702</v>
      </c>
      <c r="F425">
        <v>202321</v>
      </c>
      <c r="G425">
        <v>139205</v>
      </c>
      <c r="H425">
        <v>9737</v>
      </c>
      <c r="I425">
        <v>85106</v>
      </c>
      <c r="J425">
        <v>21732</v>
      </c>
      <c r="K425">
        <v>4913</v>
      </c>
      <c r="L425">
        <v>3999</v>
      </c>
      <c r="M425">
        <v>8350</v>
      </c>
      <c r="N425">
        <v>14675</v>
      </c>
      <c r="O425">
        <v>11555</v>
      </c>
      <c r="P425">
        <v>11409</v>
      </c>
      <c r="Q425">
        <v>3444</v>
      </c>
      <c r="R425">
        <v>2642</v>
      </c>
      <c r="S425">
        <v>24774</v>
      </c>
      <c r="AD425" s="35">
        <v>153</v>
      </c>
    </row>
    <row r="426" spans="1:30">
      <c r="A426" s="22">
        <v>41713</v>
      </c>
      <c r="B426">
        <v>51136</v>
      </c>
      <c r="C426">
        <v>395220</v>
      </c>
      <c r="D426">
        <v>6710</v>
      </c>
      <c r="E426">
        <v>68458</v>
      </c>
      <c r="F426">
        <v>209868</v>
      </c>
      <c r="G426">
        <v>146744</v>
      </c>
      <c r="H426">
        <v>9729</v>
      </c>
      <c r="I426">
        <v>88597</v>
      </c>
      <c r="J426">
        <v>23400</v>
      </c>
      <c r="K426">
        <v>5118</v>
      </c>
      <c r="L426">
        <v>5103</v>
      </c>
      <c r="M426">
        <v>8654</v>
      </c>
      <c r="N426">
        <v>15215</v>
      </c>
      <c r="O426">
        <v>14552</v>
      </c>
      <c r="P426">
        <v>14590</v>
      </c>
      <c r="Q426">
        <v>4478</v>
      </c>
      <c r="R426">
        <v>2715</v>
      </c>
      <c r="S426">
        <v>24204</v>
      </c>
      <c r="AD426" s="35">
        <v>180</v>
      </c>
    </row>
    <row r="427" spans="1:30">
      <c r="A427" s="22">
        <v>41712</v>
      </c>
      <c r="B427">
        <v>55417</v>
      </c>
      <c r="C427">
        <v>341927</v>
      </c>
      <c r="D427">
        <v>8994</v>
      </c>
      <c r="E427">
        <v>61259</v>
      </c>
      <c r="F427">
        <v>177490</v>
      </c>
      <c r="G427">
        <v>123237</v>
      </c>
      <c r="H427">
        <v>11153</v>
      </c>
      <c r="I427">
        <v>99987</v>
      </c>
      <c r="J427">
        <v>25110</v>
      </c>
      <c r="K427">
        <v>9384</v>
      </c>
      <c r="L427">
        <v>7999</v>
      </c>
      <c r="M427">
        <v>9684</v>
      </c>
      <c r="N427">
        <v>20024</v>
      </c>
      <c r="O427">
        <v>14371</v>
      </c>
      <c r="P427">
        <v>16271</v>
      </c>
      <c r="Q427">
        <v>7841</v>
      </c>
      <c r="R427">
        <v>3180</v>
      </c>
      <c r="S427">
        <v>39930</v>
      </c>
      <c r="AD427" s="35">
        <v>383</v>
      </c>
    </row>
    <row r="428" spans="1:30">
      <c r="A428" s="22">
        <v>41711</v>
      </c>
      <c r="B428">
        <v>57511</v>
      </c>
      <c r="C428">
        <v>323210</v>
      </c>
      <c r="D428">
        <v>9340</v>
      </c>
      <c r="E428">
        <v>54718</v>
      </c>
      <c r="F428">
        <v>169557</v>
      </c>
      <c r="G428">
        <v>112911</v>
      </c>
      <c r="H428">
        <v>11943</v>
      </c>
      <c r="I428">
        <v>107380</v>
      </c>
      <c r="J428">
        <v>24812</v>
      </c>
      <c r="K428">
        <v>10546</v>
      </c>
      <c r="L428">
        <v>6815</v>
      </c>
      <c r="M428">
        <v>9823</v>
      </c>
      <c r="N428">
        <v>19163</v>
      </c>
      <c r="O428">
        <v>13832</v>
      </c>
      <c r="P428">
        <v>12741</v>
      </c>
      <c r="Q428">
        <v>7011</v>
      </c>
      <c r="R428">
        <v>3193</v>
      </c>
      <c r="S428">
        <v>45539</v>
      </c>
      <c r="AD428" s="35">
        <v>452</v>
      </c>
    </row>
    <row r="429" spans="1:30">
      <c r="A429" s="22">
        <v>41710</v>
      </c>
      <c r="B429">
        <v>59053</v>
      </c>
      <c r="C429">
        <v>327613</v>
      </c>
      <c r="D429">
        <v>9777</v>
      </c>
      <c r="E429">
        <v>55379</v>
      </c>
      <c r="F429">
        <v>166696</v>
      </c>
      <c r="G429">
        <v>107982</v>
      </c>
      <c r="H429">
        <v>11835</v>
      </c>
      <c r="I429">
        <v>107811</v>
      </c>
      <c r="J429">
        <v>24411</v>
      </c>
      <c r="K429">
        <v>11172</v>
      </c>
      <c r="L429">
        <v>7531</v>
      </c>
      <c r="M429">
        <v>10377</v>
      </c>
      <c r="N429">
        <v>24671</v>
      </c>
      <c r="O429">
        <v>14025</v>
      </c>
      <c r="P429">
        <v>11734</v>
      </c>
      <c r="Q429">
        <v>6729</v>
      </c>
      <c r="R429">
        <v>3296</v>
      </c>
      <c r="S429">
        <v>47448</v>
      </c>
      <c r="AD429" s="35">
        <v>585</v>
      </c>
    </row>
    <row r="430" spans="1:30">
      <c r="A430" s="22">
        <v>41709</v>
      </c>
      <c r="B430">
        <v>62988</v>
      </c>
      <c r="C430">
        <v>328377</v>
      </c>
      <c r="D430">
        <v>10043</v>
      </c>
      <c r="E430">
        <v>55065</v>
      </c>
      <c r="F430">
        <v>162406</v>
      </c>
      <c r="G430">
        <v>107882</v>
      </c>
      <c r="H430">
        <v>12255</v>
      </c>
      <c r="I430">
        <v>109550</v>
      </c>
      <c r="J430">
        <v>25110</v>
      </c>
      <c r="K430">
        <v>11166</v>
      </c>
      <c r="L430">
        <v>7375</v>
      </c>
      <c r="M430">
        <v>9733</v>
      </c>
      <c r="N430">
        <v>19811</v>
      </c>
      <c r="O430">
        <v>14054</v>
      </c>
      <c r="P430">
        <v>10917</v>
      </c>
      <c r="Q430">
        <v>6226</v>
      </c>
      <c r="R430">
        <v>3068</v>
      </c>
      <c r="S430">
        <v>49274</v>
      </c>
      <c r="AD430" s="35">
        <v>573</v>
      </c>
    </row>
    <row r="431" spans="1:30">
      <c r="A431" s="22">
        <v>41708</v>
      </c>
      <c r="B431">
        <v>59667</v>
      </c>
      <c r="C431">
        <v>325052</v>
      </c>
      <c r="D431">
        <v>10220</v>
      </c>
      <c r="E431">
        <v>55185</v>
      </c>
      <c r="F431">
        <v>160842</v>
      </c>
      <c r="G431">
        <v>112592</v>
      </c>
      <c r="H431">
        <v>12241</v>
      </c>
      <c r="I431">
        <v>111501</v>
      </c>
      <c r="J431">
        <v>25408</v>
      </c>
      <c r="K431">
        <v>10995</v>
      </c>
      <c r="L431">
        <v>6707</v>
      </c>
      <c r="M431">
        <v>9104</v>
      </c>
      <c r="N431">
        <v>19425</v>
      </c>
      <c r="O431">
        <v>15122</v>
      </c>
      <c r="P431">
        <v>11101</v>
      </c>
      <c r="Q431">
        <v>5802</v>
      </c>
      <c r="R431">
        <v>3387</v>
      </c>
      <c r="S431">
        <v>51032</v>
      </c>
      <c r="AD431" s="35">
        <v>706</v>
      </c>
    </row>
    <row r="432" spans="1:30">
      <c r="A432" s="22">
        <v>41707</v>
      </c>
      <c r="B432">
        <v>46468</v>
      </c>
      <c r="C432">
        <v>357637</v>
      </c>
      <c r="D432">
        <v>7915</v>
      </c>
      <c r="E432">
        <v>61237</v>
      </c>
      <c r="F432">
        <v>208430</v>
      </c>
      <c r="G432">
        <v>142716</v>
      </c>
      <c r="H432">
        <v>9509</v>
      </c>
      <c r="I432">
        <v>91946</v>
      </c>
      <c r="J432">
        <v>19716</v>
      </c>
      <c r="K432">
        <v>4734</v>
      </c>
      <c r="L432">
        <v>3779</v>
      </c>
      <c r="M432">
        <v>8489</v>
      </c>
      <c r="N432">
        <v>15948</v>
      </c>
      <c r="O432">
        <v>14590</v>
      </c>
      <c r="P432">
        <v>10360</v>
      </c>
      <c r="Q432">
        <v>3513</v>
      </c>
      <c r="R432">
        <v>2517</v>
      </c>
      <c r="S432">
        <v>26183</v>
      </c>
      <c r="AD432" s="35">
        <v>224</v>
      </c>
    </row>
    <row r="433" spans="1:30">
      <c r="A433" s="22">
        <v>41706</v>
      </c>
      <c r="B433">
        <v>57364</v>
      </c>
      <c r="C433">
        <v>418336</v>
      </c>
      <c r="D433">
        <v>8540</v>
      </c>
      <c r="E433">
        <v>83145</v>
      </c>
      <c r="F433">
        <v>215258</v>
      </c>
      <c r="G433">
        <v>149682</v>
      </c>
      <c r="H433">
        <v>10178</v>
      </c>
      <c r="I433">
        <v>92256</v>
      </c>
      <c r="J433">
        <v>25646</v>
      </c>
      <c r="K433">
        <v>5046</v>
      </c>
      <c r="L433">
        <v>3891</v>
      </c>
      <c r="M433">
        <v>8848</v>
      </c>
      <c r="N433">
        <v>18399</v>
      </c>
      <c r="O433">
        <v>15790</v>
      </c>
      <c r="P433">
        <v>15080</v>
      </c>
      <c r="Q433">
        <v>4643</v>
      </c>
      <c r="R433">
        <v>4704</v>
      </c>
      <c r="S433">
        <v>25365</v>
      </c>
      <c r="AD433" s="35">
        <v>264</v>
      </c>
    </row>
    <row r="434" spans="1:30">
      <c r="A434" s="22">
        <v>41705</v>
      </c>
      <c r="B434">
        <v>60716</v>
      </c>
      <c r="C434">
        <v>360756</v>
      </c>
      <c r="D434">
        <v>9767</v>
      </c>
      <c r="E434">
        <v>64392</v>
      </c>
      <c r="F434">
        <v>187307</v>
      </c>
      <c r="G434">
        <v>123207</v>
      </c>
      <c r="H434">
        <v>11407</v>
      </c>
      <c r="I434">
        <v>106360</v>
      </c>
      <c r="J434">
        <v>26793</v>
      </c>
      <c r="K434">
        <v>9234</v>
      </c>
      <c r="L434">
        <v>5814</v>
      </c>
      <c r="M434">
        <v>9275</v>
      </c>
      <c r="N434">
        <v>18186</v>
      </c>
      <c r="O434">
        <v>13566</v>
      </c>
      <c r="P434">
        <v>17252</v>
      </c>
      <c r="Q434">
        <v>7522</v>
      </c>
      <c r="R434">
        <v>8196</v>
      </c>
      <c r="S434">
        <v>41116</v>
      </c>
      <c r="AD434" s="35">
        <v>528</v>
      </c>
    </row>
    <row r="435" spans="1:30">
      <c r="A435" s="22">
        <v>41704</v>
      </c>
      <c r="B435">
        <v>62935</v>
      </c>
      <c r="C435">
        <v>332412</v>
      </c>
      <c r="D435">
        <v>10364</v>
      </c>
      <c r="E435">
        <v>56631</v>
      </c>
      <c r="F435">
        <v>173673</v>
      </c>
      <c r="G435">
        <v>111292</v>
      </c>
      <c r="H435">
        <v>12327</v>
      </c>
      <c r="I435">
        <v>113238</v>
      </c>
      <c r="J435">
        <v>26706</v>
      </c>
      <c r="K435">
        <v>10463</v>
      </c>
      <c r="L435">
        <v>6298</v>
      </c>
      <c r="M435">
        <v>9397</v>
      </c>
      <c r="N435">
        <v>16716</v>
      </c>
      <c r="O435">
        <v>12773</v>
      </c>
      <c r="P435">
        <v>14198</v>
      </c>
      <c r="Q435">
        <v>6800</v>
      </c>
      <c r="R435">
        <v>8466</v>
      </c>
      <c r="S435">
        <v>49082</v>
      </c>
      <c r="AD435" s="35">
        <v>551</v>
      </c>
    </row>
    <row r="436" spans="1:30">
      <c r="A436" s="22">
        <v>41703</v>
      </c>
      <c r="B436">
        <v>58740</v>
      </c>
      <c r="C436">
        <v>331196</v>
      </c>
      <c r="D436">
        <v>10611</v>
      </c>
      <c r="E436">
        <v>54765</v>
      </c>
      <c r="F436">
        <v>165098</v>
      </c>
      <c r="G436">
        <v>110743</v>
      </c>
      <c r="H436">
        <v>12156</v>
      </c>
      <c r="I436">
        <v>118632</v>
      </c>
      <c r="J436">
        <v>25667</v>
      </c>
      <c r="K436">
        <v>10372</v>
      </c>
      <c r="L436">
        <v>6627</v>
      </c>
      <c r="M436">
        <v>9583</v>
      </c>
      <c r="N436">
        <v>18260</v>
      </c>
      <c r="O436">
        <v>12885</v>
      </c>
      <c r="P436">
        <v>12369</v>
      </c>
      <c r="Q436">
        <v>6530</v>
      </c>
      <c r="R436">
        <v>8375</v>
      </c>
      <c r="S436">
        <v>50796</v>
      </c>
      <c r="AD436" s="35">
        <v>537</v>
      </c>
    </row>
    <row r="437" spans="1:30">
      <c r="A437" s="22">
        <v>41702</v>
      </c>
      <c r="B437">
        <v>63089</v>
      </c>
      <c r="C437">
        <v>340603</v>
      </c>
      <c r="D437">
        <v>11325</v>
      </c>
      <c r="E437">
        <v>55195</v>
      </c>
      <c r="F437">
        <v>168617</v>
      </c>
      <c r="G437">
        <v>116933</v>
      </c>
      <c r="H437">
        <v>12629</v>
      </c>
      <c r="I437">
        <v>116927</v>
      </c>
      <c r="J437">
        <v>24521</v>
      </c>
      <c r="K437">
        <v>10653</v>
      </c>
      <c r="L437">
        <v>6764</v>
      </c>
      <c r="M437">
        <v>9220</v>
      </c>
      <c r="N437">
        <v>17761</v>
      </c>
      <c r="O437">
        <v>12870</v>
      </c>
      <c r="P437">
        <v>11590</v>
      </c>
      <c r="Q437">
        <v>6000</v>
      </c>
      <c r="R437">
        <v>7731</v>
      </c>
      <c r="S437">
        <v>53220</v>
      </c>
      <c r="AD437" s="35">
        <v>524</v>
      </c>
    </row>
    <row r="438" spans="1:30">
      <c r="A438" s="22">
        <v>41701</v>
      </c>
      <c r="B438">
        <v>62605</v>
      </c>
      <c r="C438">
        <v>343094</v>
      </c>
      <c r="D438">
        <v>11597</v>
      </c>
      <c r="E438">
        <v>54355</v>
      </c>
      <c r="F438">
        <v>169926</v>
      </c>
      <c r="G438">
        <v>122263</v>
      </c>
      <c r="H438">
        <v>12074</v>
      </c>
      <c r="I438">
        <v>117439</v>
      </c>
      <c r="J438">
        <v>25175</v>
      </c>
      <c r="K438">
        <v>11173</v>
      </c>
      <c r="L438">
        <v>6560</v>
      </c>
      <c r="M438">
        <v>9023</v>
      </c>
      <c r="N438">
        <v>16955</v>
      </c>
      <c r="O438">
        <v>12686</v>
      </c>
      <c r="P438">
        <v>10708</v>
      </c>
      <c r="Q438">
        <v>5715</v>
      </c>
      <c r="R438">
        <v>7791</v>
      </c>
      <c r="S438">
        <v>55067</v>
      </c>
      <c r="AD438" s="35">
        <v>590</v>
      </c>
    </row>
    <row r="439" spans="1:30">
      <c r="A439" s="22">
        <v>41700</v>
      </c>
      <c r="B439">
        <v>52690</v>
      </c>
      <c r="C439">
        <v>383060</v>
      </c>
      <c r="D439">
        <v>8624</v>
      </c>
      <c r="E439">
        <v>60714</v>
      </c>
      <c r="F439">
        <v>224152</v>
      </c>
      <c r="G439">
        <v>158878</v>
      </c>
      <c r="H439">
        <v>10510</v>
      </c>
      <c r="I439">
        <v>94857</v>
      </c>
      <c r="J439">
        <v>24071</v>
      </c>
      <c r="K439">
        <v>5152</v>
      </c>
      <c r="L439">
        <v>3877</v>
      </c>
      <c r="M439">
        <v>8662</v>
      </c>
      <c r="N439">
        <v>17658</v>
      </c>
      <c r="O439">
        <v>14193</v>
      </c>
      <c r="P439">
        <v>10294</v>
      </c>
      <c r="Q439">
        <v>3391</v>
      </c>
      <c r="R439">
        <v>4510</v>
      </c>
      <c r="S439">
        <v>28838</v>
      </c>
      <c r="AD439" s="35">
        <v>254</v>
      </c>
    </row>
    <row r="440" spans="1:30">
      <c r="A440" s="22">
        <v>41699</v>
      </c>
      <c r="B440">
        <v>56756</v>
      </c>
      <c r="C440">
        <v>431600</v>
      </c>
      <c r="D440">
        <v>8747</v>
      </c>
      <c r="E440">
        <v>67182</v>
      </c>
      <c r="F440">
        <v>232660</v>
      </c>
      <c r="G440">
        <v>169755</v>
      </c>
      <c r="H440">
        <v>10592</v>
      </c>
      <c r="I440">
        <v>102060</v>
      </c>
      <c r="J440">
        <v>28916</v>
      </c>
      <c r="K440">
        <v>5582</v>
      </c>
      <c r="L440">
        <v>4440</v>
      </c>
      <c r="M440">
        <v>8831</v>
      </c>
      <c r="N440">
        <v>15593</v>
      </c>
      <c r="O440">
        <v>13740</v>
      </c>
      <c r="P440">
        <v>14238</v>
      </c>
      <c r="Q440">
        <v>4341</v>
      </c>
      <c r="R440">
        <v>2975</v>
      </c>
      <c r="S440">
        <v>29524</v>
      </c>
      <c r="AD440" s="35">
        <v>243</v>
      </c>
    </row>
    <row r="441" spans="1:30">
      <c r="A441" s="22">
        <v>41698</v>
      </c>
      <c r="B441">
        <v>60872</v>
      </c>
      <c r="C441">
        <v>378696</v>
      </c>
      <c r="D441">
        <v>11227</v>
      </c>
      <c r="E441">
        <v>59568</v>
      </c>
      <c r="F441">
        <v>200393</v>
      </c>
      <c r="G441">
        <v>171628</v>
      </c>
      <c r="H441">
        <v>12160</v>
      </c>
      <c r="I441">
        <v>111246</v>
      </c>
      <c r="J441">
        <v>30743</v>
      </c>
      <c r="K441">
        <v>10277</v>
      </c>
      <c r="L441">
        <v>6425</v>
      </c>
      <c r="M441">
        <v>9205</v>
      </c>
      <c r="N441">
        <v>17595</v>
      </c>
      <c r="O441">
        <v>13547</v>
      </c>
      <c r="P441">
        <v>15937</v>
      </c>
      <c r="Q441">
        <v>7313</v>
      </c>
      <c r="R441">
        <v>3171</v>
      </c>
      <c r="S441">
        <v>45886</v>
      </c>
      <c r="AD441" s="35">
        <v>566</v>
      </c>
    </row>
    <row r="442" spans="1:30">
      <c r="A442" s="22">
        <v>41697</v>
      </c>
      <c r="B442">
        <v>65160</v>
      </c>
      <c r="C442">
        <v>341183</v>
      </c>
      <c r="D442">
        <v>11521</v>
      </c>
      <c r="E442">
        <v>55447</v>
      </c>
      <c r="F442">
        <v>189008</v>
      </c>
      <c r="G442">
        <v>160966</v>
      </c>
      <c r="H442">
        <v>12408</v>
      </c>
      <c r="I442">
        <v>119882</v>
      </c>
      <c r="J442">
        <v>31665</v>
      </c>
      <c r="K442">
        <v>10985</v>
      </c>
      <c r="L442">
        <v>7176</v>
      </c>
      <c r="M442">
        <v>9002</v>
      </c>
      <c r="N442">
        <v>18213</v>
      </c>
      <c r="O442">
        <v>12952</v>
      </c>
      <c r="P442">
        <v>13803</v>
      </c>
      <c r="Q442">
        <v>6714</v>
      </c>
      <c r="R442">
        <v>3397</v>
      </c>
      <c r="S442">
        <v>52823</v>
      </c>
      <c r="AD442" s="35">
        <v>703</v>
      </c>
    </row>
    <row r="443" spans="1:30">
      <c r="A443" s="22">
        <v>41696</v>
      </c>
      <c r="B443">
        <v>67638</v>
      </c>
      <c r="C443">
        <v>336277</v>
      </c>
      <c r="D443">
        <v>12087</v>
      </c>
      <c r="E443">
        <v>54885</v>
      </c>
      <c r="F443">
        <v>175058</v>
      </c>
      <c r="G443">
        <v>127661</v>
      </c>
      <c r="H443">
        <v>13115</v>
      </c>
      <c r="I443">
        <v>119907</v>
      </c>
      <c r="J443">
        <v>27107</v>
      </c>
      <c r="K443">
        <v>11278</v>
      </c>
      <c r="L443">
        <v>6883</v>
      </c>
      <c r="M443">
        <v>9123</v>
      </c>
      <c r="N443">
        <v>16875</v>
      </c>
      <c r="O443">
        <v>12709</v>
      </c>
      <c r="P443">
        <v>12435</v>
      </c>
      <c r="Q443">
        <v>6414</v>
      </c>
      <c r="R443">
        <v>3161</v>
      </c>
      <c r="S443">
        <v>55732</v>
      </c>
      <c r="AD443" s="35">
        <v>784</v>
      </c>
    </row>
    <row r="444" spans="1:30">
      <c r="A444" s="22">
        <v>41695</v>
      </c>
      <c r="B444">
        <v>68282</v>
      </c>
      <c r="C444">
        <v>342214</v>
      </c>
      <c r="D444">
        <v>13045</v>
      </c>
      <c r="E444">
        <v>57224</v>
      </c>
      <c r="F444">
        <v>171904</v>
      </c>
      <c r="G444">
        <v>116300</v>
      </c>
      <c r="H444">
        <v>13252</v>
      </c>
      <c r="I444">
        <v>131259</v>
      </c>
      <c r="J444">
        <v>25754</v>
      </c>
      <c r="K444">
        <v>11185</v>
      </c>
      <c r="L444">
        <v>7153</v>
      </c>
      <c r="M444">
        <v>9266</v>
      </c>
      <c r="N444">
        <v>17115</v>
      </c>
      <c r="O444">
        <v>13024</v>
      </c>
      <c r="P444">
        <v>11882</v>
      </c>
      <c r="Q444">
        <v>6040</v>
      </c>
      <c r="R444">
        <v>3169</v>
      </c>
      <c r="S444">
        <v>59498</v>
      </c>
      <c r="AD444" s="35">
        <v>832</v>
      </c>
    </row>
    <row r="445" spans="1:30">
      <c r="A445" s="22">
        <v>41694</v>
      </c>
      <c r="B445">
        <v>61928</v>
      </c>
      <c r="C445">
        <v>343185</v>
      </c>
      <c r="D445">
        <v>13493</v>
      </c>
      <c r="E445">
        <v>54691</v>
      </c>
      <c r="F445">
        <v>170127</v>
      </c>
      <c r="G445">
        <v>120197</v>
      </c>
      <c r="H445">
        <v>12484</v>
      </c>
      <c r="I445">
        <v>134806</v>
      </c>
      <c r="J445">
        <v>25938</v>
      </c>
      <c r="K445">
        <v>11895</v>
      </c>
      <c r="L445">
        <v>7345</v>
      </c>
      <c r="M445">
        <v>7943</v>
      </c>
      <c r="N445">
        <v>16250</v>
      </c>
      <c r="O445">
        <v>12760</v>
      </c>
      <c r="P445">
        <v>11842</v>
      </c>
      <c r="Q445">
        <v>5578</v>
      </c>
      <c r="R445">
        <v>3505</v>
      </c>
      <c r="S445">
        <v>61354</v>
      </c>
      <c r="AD445" s="35">
        <v>625</v>
      </c>
    </row>
    <row r="446" spans="1:30">
      <c r="A446" s="22">
        <v>41693</v>
      </c>
      <c r="B446">
        <v>48913</v>
      </c>
      <c r="C446">
        <v>351311</v>
      </c>
      <c r="D446">
        <v>12705</v>
      </c>
      <c r="E446">
        <v>54436</v>
      </c>
      <c r="F446">
        <v>204242</v>
      </c>
      <c r="G446">
        <v>144173</v>
      </c>
      <c r="H446">
        <v>10305</v>
      </c>
      <c r="I446">
        <v>106833</v>
      </c>
      <c r="J446">
        <v>20748</v>
      </c>
      <c r="K446">
        <v>6334</v>
      </c>
      <c r="L446">
        <v>4366</v>
      </c>
      <c r="M446">
        <v>7157</v>
      </c>
      <c r="N446">
        <v>11975</v>
      </c>
      <c r="O446">
        <v>12768</v>
      </c>
      <c r="P446">
        <v>10592</v>
      </c>
      <c r="Q446">
        <v>3296</v>
      </c>
      <c r="R446">
        <v>2259</v>
      </c>
      <c r="S446">
        <v>33107</v>
      </c>
      <c r="AD446" s="35">
        <v>277</v>
      </c>
    </row>
    <row r="447" spans="1:30">
      <c r="A447" s="22">
        <v>41692</v>
      </c>
      <c r="B447">
        <v>48985</v>
      </c>
      <c r="C447">
        <v>352824</v>
      </c>
      <c r="D447">
        <v>18488</v>
      </c>
      <c r="E447">
        <v>54980</v>
      </c>
      <c r="F447">
        <v>208333</v>
      </c>
      <c r="G447">
        <v>148705</v>
      </c>
      <c r="H447">
        <v>10284</v>
      </c>
      <c r="I447">
        <v>112105</v>
      </c>
      <c r="J447">
        <v>21739</v>
      </c>
      <c r="K447">
        <v>8335</v>
      </c>
      <c r="L447">
        <v>4668</v>
      </c>
      <c r="M447">
        <v>7326</v>
      </c>
      <c r="N447">
        <v>14014</v>
      </c>
      <c r="O447">
        <v>13687</v>
      </c>
      <c r="P447">
        <v>13738</v>
      </c>
      <c r="Q447">
        <v>4335</v>
      </c>
      <c r="R447">
        <v>2247</v>
      </c>
      <c r="S447">
        <v>33259</v>
      </c>
      <c r="AD447" s="35">
        <v>241</v>
      </c>
    </row>
    <row r="448" spans="1:30">
      <c r="A448" s="22">
        <v>41691</v>
      </c>
      <c r="B448">
        <v>56137</v>
      </c>
      <c r="C448">
        <v>332146</v>
      </c>
      <c r="D448">
        <v>20402</v>
      </c>
      <c r="E448">
        <v>50194</v>
      </c>
      <c r="F448">
        <v>180756</v>
      </c>
      <c r="G448">
        <v>141597</v>
      </c>
      <c r="H448">
        <v>12446</v>
      </c>
      <c r="I448">
        <v>121130</v>
      </c>
      <c r="J448">
        <v>24850</v>
      </c>
      <c r="K448">
        <v>14922</v>
      </c>
      <c r="L448">
        <v>7297</v>
      </c>
      <c r="M448">
        <v>8745</v>
      </c>
      <c r="N448">
        <v>20024</v>
      </c>
      <c r="O448">
        <v>13434</v>
      </c>
      <c r="P448">
        <v>15895</v>
      </c>
      <c r="Q448">
        <v>8365</v>
      </c>
      <c r="R448">
        <v>2796</v>
      </c>
      <c r="S448">
        <v>53612</v>
      </c>
      <c r="AD448" s="35">
        <v>592</v>
      </c>
    </row>
    <row r="449" spans="1:30">
      <c r="A449" s="22">
        <v>41690</v>
      </c>
      <c r="B449">
        <v>55269</v>
      </c>
      <c r="C449">
        <v>314659</v>
      </c>
      <c r="D449">
        <v>16193</v>
      </c>
      <c r="E449">
        <v>48590</v>
      </c>
      <c r="F449">
        <v>167967</v>
      </c>
      <c r="G449">
        <v>129889</v>
      </c>
      <c r="H449">
        <v>12450</v>
      </c>
      <c r="I449">
        <v>121543</v>
      </c>
      <c r="J449">
        <v>25194</v>
      </c>
      <c r="K449">
        <v>15809</v>
      </c>
      <c r="L449">
        <v>7643</v>
      </c>
      <c r="M449">
        <v>7883</v>
      </c>
      <c r="N449">
        <v>16735</v>
      </c>
      <c r="O449">
        <v>12103</v>
      </c>
      <c r="P449">
        <v>13807</v>
      </c>
      <c r="Q449">
        <v>7480</v>
      </c>
      <c r="R449">
        <v>2791</v>
      </c>
      <c r="S449">
        <v>57955</v>
      </c>
      <c r="AD449" s="35">
        <v>589</v>
      </c>
    </row>
    <row r="450" spans="1:30">
      <c r="A450" s="22">
        <v>41689</v>
      </c>
      <c r="B450">
        <v>56084</v>
      </c>
      <c r="C450">
        <v>307697</v>
      </c>
      <c r="D450">
        <v>13206</v>
      </c>
      <c r="E450">
        <v>48351</v>
      </c>
      <c r="F450">
        <v>171974</v>
      </c>
      <c r="G450">
        <v>121719</v>
      </c>
      <c r="H450">
        <v>12790</v>
      </c>
      <c r="I450">
        <v>123823</v>
      </c>
      <c r="J450">
        <v>28182</v>
      </c>
      <c r="K450">
        <v>17138</v>
      </c>
      <c r="L450">
        <v>7628</v>
      </c>
      <c r="M450">
        <v>8285</v>
      </c>
      <c r="N450">
        <v>15492</v>
      </c>
      <c r="O450">
        <v>12188</v>
      </c>
      <c r="P450">
        <v>13256</v>
      </c>
      <c r="Q450">
        <v>6879</v>
      </c>
      <c r="R450">
        <v>3047</v>
      </c>
      <c r="S450">
        <v>59601</v>
      </c>
      <c r="AD450" s="35">
        <v>628</v>
      </c>
    </row>
    <row r="451" spans="1:30">
      <c r="A451" s="22">
        <v>41688</v>
      </c>
      <c r="B451">
        <v>64839</v>
      </c>
      <c r="C451">
        <v>323773</v>
      </c>
      <c r="D451">
        <v>12636</v>
      </c>
      <c r="E451">
        <v>50703</v>
      </c>
      <c r="F451">
        <v>176865</v>
      </c>
      <c r="G451">
        <v>120173</v>
      </c>
      <c r="H451">
        <v>13505</v>
      </c>
      <c r="I451">
        <v>128704</v>
      </c>
      <c r="J451">
        <v>24259</v>
      </c>
      <c r="K451">
        <v>16809</v>
      </c>
      <c r="L451">
        <v>7866</v>
      </c>
      <c r="M451">
        <v>9023</v>
      </c>
      <c r="N451">
        <v>15523</v>
      </c>
      <c r="O451">
        <v>11597</v>
      </c>
      <c r="P451">
        <v>13111</v>
      </c>
      <c r="Q451">
        <v>6583</v>
      </c>
      <c r="R451">
        <v>2905</v>
      </c>
      <c r="S451">
        <v>60325</v>
      </c>
      <c r="AD451" s="35">
        <v>590</v>
      </c>
    </row>
    <row r="452" spans="1:30">
      <c r="A452" s="22">
        <v>41687</v>
      </c>
      <c r="B452">
        <v>61968</v>
      </c>
      <c r="C452">
        <v>319502</v>
      </c>
      <c r="D452">
        <v>9961</v>
      </c>
      <c r="E452">
        <v>50572</v>
      </c>
      <c r="F452">
        <v>179842</v>
      </c>
      <c r="G452">
        <v>123908</v>
      </c>
      <c r="H452">
        <v>13119</v>
      </c>
      <c r="I452">
        <v>134246</v>
      </c>
      <c r="J452">
        <v>23902</v>
      </c>
      <c r="K452">
        <v>17683</v>
      </c>
      <c r="L452">
        <v>8293</v>
      </c>
      <c r="M452">
        <v>9036</v>
      </c>
      <c r="N452">
        <v>19022</v>
      </c>
      <c r="O452">
        <v>12161</v>
      </c>
      <c r="P452">
        <v>13072</v>
      </c>
      <c r="Q452">
        <v>6486</v>
      </c>
      <c r="R452">
        <v>3146</v>
      </c>
      <c r="S452">
        <v>65168</v>
      </c>
      <c r="AD452" s="35">
        <v>653</v>
      </c>
    </row>
    <row r="453" spans="1:30">
      <c r="A453" s="22">
        <v>41686</v>
      </c>
      <c r="B453">
        <v>45896</v>
      </c>
      <c r="C453">
        <v>310357</v>
      </c>
      <c r="D453">
        <v>5855</v>
      </c>
      <c r="E453">
        <v>45877</v>
      </c>
      <c r="F453">
        <v>196395</v>
      </c>
      <c r="G453">
        <v>136566</v>
      </c>
      <c r="H453">
        <v>10501</v>
      </c>
      <c r="I453">
        <v>102476</v>
      </c>
      <c r="J453">
        <v>18745</v>
      </c>
      <c r="K453">
        <v>9393</v>
      </c>
      <c r="L453">
        <v>5447</v>
      </c>
      <c r="M453">
        <v>7843</v>
      </c>
      <c r="N453">
        <v>14707</v>
      </c>
      <c r="O453">
        <v>11476</v>
      </c>
      <c r="P453">
        <v>11816</v>
      </c>
      <c r="Q453">
        <v>3691</v>
      </c>
      <c r="R453">
        <v>2205</v>
      </c>
      <c r="S453">
        <v>36453</v>
      </c>
      <c r="AD453" s="35">
        <v>210</v>
      </c>
    </row>
    <row r="454" spans="1:30">
      <c r="A454" s="22">
        <v>41685</v>
      </c>
      <c r="B454">
        <v>45634</v>
      </c>
      <c r="C454">
        <v>307843</v>
      </c>
      <c r="D454">
        <v>5523</v>
      </c>
      <c r="E454">
        <v>45810</v>
      </c>
      <c r="F454">
        <v>193733</v>
      </c>
      <c r="G454">
        <v>135373</v>
      </c>
      <c r="H454">
        <v>9843</v>
      </c>
      <c r="I454">
        <v>96347</v>
      </c>
      <c r="J454">
        <v>19298</v>
      </c>
      <c r="K454">
        <v>9674</v>
      </c>
      <c r="L454">
        <v>5443</v>
      </c>
      <c r="M454">
        <v>7455</v>
      </c>
      <c r="N454">
        <v>13117</v>
      </c>
      <c r="O454">
        <v>10254</v>
      </c>
      <c r="P454">
        <v>13803</v>
      </c>
      <c r="Q454">
        <v>3963</v>
      </c>
      <c r="R454">
        <v>2107</v>
      </c>
      <c r="S454">
        <v>32687</v>
      </c>
      <c r="AD454" s="35">
        <v>214</v>
      </c>
    </row>
    <row r="455" spans="1:30">
      <c r="A455" s="22">
        <v>41684</v>
      </c>
      <c r="B455">
        <v>53944</v>
      </c>
      <c r="C455">
        <v>298598</v>
      </c>
      <c r="D455">
        <v>6412</v>
      </c>
      <c r="E455">
        <v>45201</v>
      </c>
      <c r="F455">
        <v>177178</v>
      </c>
      <c r="G455">
        <v>136387</v>
      </c>
      <c r="H455">
        <v>8705</v>
      </c>
      <c r="I455">
        <v>79450</v>
      </c>
      <c r="J455">
        <v>19617</v>
      </c>
      <c r="K455">
        <v>13149</v>
      </c>
      <c r="L455">
        <v>6726</v>
      </c>
      <c r="M455">
        <v>7653</v>
      </c>
      <c r="N455">
        <v>15029</v>
      </c>
      <c r="O455">
        <v>10128</v>
      </c>
      <c r="P455">
        <v>18181</v>
      </c>
      <c r="Q455">
        <v>7225</v>
      </c>
      <c r="R455">
        <v>2259</v>
      </c>
      <c r="S455">
        <v>33954</v>
      </c>
      <c r="AD455" s="35">
        <v>577</v>
      </c>
    </row>
    <row r="456" spans="1:30">
      <c r="A456" s="22">
        <v>41683</v>
      </c>
      <c r="B456">
        <v>63327</v>
      </c>
      <c r="C456">
        <v>318745</v>
      </c>
      <c r="D456">
        <v>7809</v>
      </c>
      <c r="E456">
        <v>51987</v>
      </c>
      <c r="F456">
        <v>180703</v>
      </c>
      <c r="G456">
        <v>143051</v>
      </c>
      <c r="H456">
        <v>10887</v>
      </c>
      <c r="I456">
        <v>98425</v>
      </c>
      <c r="J456">
        <v>21266</v>
      </c>
      <c r="K456">
        <v>15789</v>
      </c>
      <c r="L456">
        <v>7588</v>
      </c>
      <c r="M456">
        <v>8071</v>
      </c>
      <c r="N456">
        <v>17622</v>
      </c>
      <c r="O456">
        <v>11952</v>
      </c>
      <c r="P456">
        <v>17934</v>
      </c>
      <c r="Q456">
        <v>7499</v>
      </c>
      <c r="R456">
        <v>2802</v>
      </c>
      <c r="S456">
        <v>46006</v>
      </c>
      <c r="AD456" s="35">
        <v>659</v>
      </c>
    </row>
    <row r="457" spans="1:30">
      <c r="A457" s="22">
        <v>41682</v>
      </c>
      <c r="B457">
        <v>65677</v>
      </c>
      <c r="C457">
        <v>319863</v>
      </c>
      <c r="D457">
        <v>7900</v>
      </c>
      <c r="E457">
        <v>51129</v>
      </c>
      <c r="F457">
        <v>174699</v>
      </c>
      <c r="G457">
        <v>131147</v>
      </c>
      <c r="H457">
        <v>11012</v>
      </c>
      <c r="I457">
        <v>102833</v>
      </c>
      <c r="J457">
        <v>21563</v>
      </c>
      <c r="K457">
        <v>16530</v>
      </c>
      <c r="L457">
        <v>8025</v>
      </c>
      <c r="M457">
        <v>8160</v>
      </c>
      <c r="N457">
        <v>14839</v>
      </c>
      <c r="O457">
        <v>11460</v>
      </c>
      <c r="P457">
        <v>15629</v>
      </c>
      <c r="Q457">
        <v>7031</v>
      </c>
      <c r="R457">
        <v>2840</v>
      </c>
      <c r="S457">
        <v>48957</v>
      </c>
      <c r="AD457" s="35">
        <v>575</v>
      </c>
    </row>
    <row r="458" spans="1:30">
      <c r="A458" s="22">
        <v>41681</v>
      </c>
      <c r="B458">
        <v>62967</v>
      </c>
      <c r="C458">
        <v>320034</v>
      </c>
      <c r="D458">
        <v>8164</v>
      </c>
      <c r="E458">
        <v>50621</v>
      </c>
      <c r="F458">
        <v>172919</v>
      </c>
      <c r="G458">
        <v>122170</v>
      </c>
      <c r="H458">
        <v>11303</v>
      </c>
      <c r="I458">
        <v>106666</v>
      </c>
      <c r="J458">
        <v>20818</v>
      </c>
      <c r="K458">
        <v>16144</v>
      </c>
      <c r="L458">
        <v>7734</v>
      </c>
      <c r="M458">
        <v>7928</v>
      </c>
      <c r="N458">
        <v>14377</v>
      </c>
      <c r="O458">
        <v>10826</v>
      </c>
      <c r="P458">
        <v>14445</v>
      </c>
      <c r="Q458">
        <v>6228</v>
      </c>
      <c r="R458">
        <v>2597</v>
      </c>
      <c r="S458">
        <v>50260</v>
      </c>
      <c r="AD458" s="35">
        <v>516</v>
      </c>
    </row>
    <row r="459" spans="1:30">
      <c r="A459" s="22">
        <v>41680</v>
      </c>
      <c r="B459">
        <v>60784</v>
      </c>
      <c r="C459">
        <v>319990</v>
      </c>
      <c r="D459">
        <v>8247</v>
      </c>
      <c r="E459">
        <v>49116</v>
      </c>
      <c r="F459">
        <v>176390</v>
      </c>
      <c r="G459">
        <v>130009</v>
      </c>
      <c r="H459">
        <v>11407</v>
      </c>
      <c r="I459">
        <v>107207</v>
      </c>
      <c r="J459">
        <v>20814</v>
      </c>
      <c r="K459">
        <v>17035</v>
      </c>
      <c r="L459">
        <v>8703</v>
      </c>
      <c r="M459">
        <v>8219</v>
      </c>
      <c r="N459">
        <v>14284</v>
      </c>
      <c r="O459">
        <v>8426</v>
      </c>
      <c r="P459">
        <v>13932</v>
      </c>
      <c r="Q459">
        <v>6023</v>
      </c>
      <c r="R459">
        <v>3002</v>
      </c>
      <c r="S459">
        <v>51754</v>
      </c>
      <c r="AD459" s="35">
        <v>600</v>
      </c>
    </row>
    <row r="460" spans="1:30">
      <c r="A460" s="22">
        <v>41679</v>
      </c>
      <c r="B460">
        <v>45111</v>
      </c>
      <c r="C460">
        <v>295197</v>
      </c>
      <c r="D460">
        <v>5745</v>
      </c>
      <c r="E460">
        <v>45351</v>
      </c>
      <c r="F460">
        <v>188858</v>
      </c>
      <c r="G460">
        <v>138477</v>
      </c>
      <c r="H460">
        <v>10083</v>
      </c>
      <c r="I460">
        <v>86550</v>
      </c>
      <c r="J460">
        <v>17231</v>
      </c>
      <c r="K460">
        <v>11149</v>
      </c>
      <c r="L460">
        <v>6275</v>
      </c>
      <c r="M460">
        <v>7151</v>
      </c>
      <c r="N460">
        <v>13756</v>
      </c>
      <c r="O460">
        <v>7801</v>
      </c>
      <c r="P460">
        <v>12268</v>
      </c>
      <c r="Q460">
        <v>3444</v>
      </c>
      <c r="R460">
        <v>2012</v>
      </c>
      <c r="S460">
        <v>31610</v>
      </c>
      <c r="AD460" s="35">
        <v>207</v>
      </c>
    </row>
    <row r="461" spans="1:30">
      <c r="A461" s="22">
        <v>41678</v>
      </c>
      <c r="B461">
        <v>51904</v>
      </c>
      <c r="C461">
        <v>297999</v>
      </c>
      <c r="D461">
        <v>7305</v>
      </c>
      <c r="E461">
        <v>47602</v>
      </c>
      <c r="F461">
        <v>186494</v>
      </c>
      <c r="G461">
        <v>136813</v>
      </c>
      <c r="H461">
        <v>9505</v>
      </c>
      <c r="I461">
        <v>92129</v>
      </c>
      <c r="J461">
        <v>19722</v>
      </c>
      <c r="K461">
        <v>15855</v>
      </c>
      <c r="L461">
        <v>8040</v>
      </c>
      <c r="M461">
        <v>7611</v>
      </c>
      <c r="N461">
        <v>14280</v>
      </c>
      <c r="O461">
        <v>8485</v>
      </c>
      <c r="P461">
        <v>14878</v>
      </c>
      <c r="Q461">
        <v>6418</v>
      </c>
      <c r="R461">
        <v>2376</v>
      </c>
      <c r="S461">
        <v>36645</v>
      </c>
      <c r="AD461" s="35">
        <v>343</v>
      </c>
    </row>
    <row r="462" spans="1:30">
      <c r="A462" s="22">
        <v>41677</v>
      </c>
      <c r="B462">
        <v>54207</v>
      </c>
      <c r="C462">
        <v>299945</v>
      </c>
      <c r="D462">
        <v>7307</v>
      </c>
      <c r="E462">
        <v>45313</v>
      </c>
      <c r="F462">
        <v>184357</v>
      </c>
      <c r="G462">
        <v>137981</v>
      </c>
      <c r="H462">
        <v>9418</v>
      </c>
      <c r="I462">
        <v>87401</v>
      </c>
      <c r="J462">
        <v>19524</v>
      </c>
      <c r="K462">
        <v>16748</v>
      </c>
      <c r="L462">
        <v>8352</v>
      </c>
      <c r="M462">
        <v>7672</v>
      </c>
      <c r="N462">
        <v>13472</v>
      </c>
      <c r="O462">
        <v>7820</v>
      </c>
      <c r="P462">
        <v>14189</v>
      </c>
      <c r="Q462">
        <v>5466</v>
      </c>
      <c r="R462">
        <v>2158</v>
      </c>
      <c r="S462">
        <v>35740</v>
      </c>
      <c r="AD462" s="35">
        <v>649</v>
      </c>
    </row>
    <row r="463" spans="1:30">
      <c r="A463" s="22">
        <v>41676</v>
      </c>
      <c r="B463">
        <v>37906</v>
      </c>
      <c r="C463">
        <v>260461</v>
      </c>
      <c r="D463">
        <v>4548</v>
      </c>
      <c r="E463">
        <v>39339</v>
      </c>
      <c r="F463">
        <v>186049</v>
      </c>
      <c r="G463">
        <v>135401</v>
      </c>
      <c r="H463">
        <v>6697</v>
      </c>
      <c r="I463">
        <v>67693</v>
      </c>
      <c r="J463">
        <v>14428</v>
      </c>
      <c r="K463">
        <v>10919</v>
      </c>
      <c r="L463">
        <v>6154</v>
      </c>
      <c r="M463">
        <v>6710</v>
      </c>
      <c r="N463">
        <v>12319</v>
      </c>
      <c r="O463">
        <v>8227</v>
      </c>
      <c r="P463">
        <v>11453</v>
      </c>
      <c r="Q463">
        <v>3157</v>
      </c>
      <c r="R463">
        <v>1373</v>
      </c>
      <c r="S463">
        <v>19007</v>
      </c>
      <c r="AD463" s="35">
        <v>687</v>
      </c>
    </row>
    <row r="464" spans="1:30">
      <c r="A464" s="22">
        <v>41675</v>
      </c>
      <c r="B464">
        <v>32699</v>
      </c>
      <c r="C464">
        <v>236588</v>
      </c>
      <c r="D464">
        <v>3572</v>
      </c>
      <c r="E464">
        <v>33989</v>
      </c>
      <c r="F464">
        <v>181011</v>
      </c>
      <c r="G464">
        <v>126150</v>
      </c>
      <c r="H464">
        <v>5470</v>
      </c>
      <c r="I464">
        <v>53122</v>
      </c>
      <c r="J464">
        <v>12868</v>
      </c>
      <c r="K464">
        <v>11037</v>
      </c>
      <c r="L464">
        <v>6026</v>
      </c>
      <c r="M464">
        <v>6423</v>
      </c>
      <c r="N464">
        <v>10119</v>
      </c>
      <c r="O464">
        <v>7267</v>
      </c>
      <c r="P464">
        <v>11153</v>
      </c>
      <c r="Q464">
        <v>3345</v>
      </c>
      <c r="R464">
        <v>959</v>
      </c>
      <c r="S464">
        <v>13153</v>
      </c>
      <c r="AD464" s="35">
        <v>577</v>
      </c>
    </row>
    <row r="465" spans="1:30">
      <c r="A465" s="22">
        <v>41674</v>
      </c>
      <c r="B465">
        <v>30743</v>
      </c>
      <c r="C465">
        <v>226295</v>
      </c>
      <c r="D465">
        <v>3150</v>
      </c>
      <c r="E465">
        <v>31988</v>
      </c>
      <c r="F465">
        <v>177879</v>
      </c>
      <c r="G465">
        <v>121696</v>
      </c>
      <c r="H465">
        <v>4324</v>
      </c>
      <c r="I465">
        <v>44461</v>
      </c>
      <c r="J465">
        <v>12310</v>
      </c>
      <c r="K465">
        <v>10755</v>
      </c>
      <c r="L465">
        <v>5893</v>
      </c>
      <c r="M465">
        <v>6355</v>
      </c>
      <c r="N465">
        <v>10710</v>
      </c>
      <c r="O465">
        <v>6957</v>
      </c>
      <c r="P465">
        <v>10951</v>
      </c>
      <c r="Q465">
        <v>3131</v>
      </c>
      <c r="R465">
        <v>801</v>
      </c>
      <c r="S465">
        <v>9608</v>
      </c>
      <c r="AD465" s="35">
        <v>380</v>
      </c>
    </row>
    <row r="466" spans="1:30">
      <c r="A466" s="22">
        <v>41673</v>
      </c>
      <c r="B466">
        <v>29227</v>
      </c>
      <c r="C466">
        <v>222879</v>
      </c>
      <c r="D466">
        <v>2958</v>
      </c>
      <c r="E466">
        <v>31528</v>
      </c>
      <c r="F466">
        <v>175324</v>
      </c>
      <c r="G466">
        <v>128168</v>
      </c>
      <c r="H466">
        <v>3526</v>
      </c>
      <c r="I466">
        <v>39060</v>
      </c>
      <c r="J466">
        <v>11489</v>
      </c>
      <c r="K466">
        <v>11593</v>
      </c>
      <c r="L466">
        <v>6667</v>
      </c>
      <c r="M466">
        <v>6043</v>
      </c>
      <c r="N466">
        <v>9906</v>
      </c>
      <c r="O466">
        <v>7639</v>
      </c>
      <c r="P466">
        <v>11077</v>
      </c>
      <c r="Q466">
        <v>3138</v>
      </c>
      <c r="R466">
        <v>720</v>
      </c>
      <c r="S466">
        <v>7410</v>
      </c>
      <c r="AD466" s="35">
        <v>273</v>
      </c>
    </row>
    <row r="467" spans="1:30">
      <c r="A467" s="22">
        <v>41672</v>
      </c>
      <c r="B467">
        <v>26201</v>
      </c>
      <c r="C467">
        <v>210508</v>
      </c>
      <c r="D467">
        <v>2610</v>
      </c>
      <c r="E467">
        <v>27939</v>
      </c>
      <c r="F467">
        <v>170241</v>
      </c>
      <c r="G467">
        <v>122014</v>
      </c>
      <c r="H467">
        <v>3283</v>
      </c>
      <c r="I467">
        <v>33153</v>
      </c>
      <c r="J467">
        <v>11268</v>
      </c>
      <c r="K467">
        <v>11124</v>
      </c>
      <c r="L467">
        <v>6693</v>
      </c>
      <c r="M467">
        <v>6163</v>
      </c>
      <c r="N467">
        <v>10469</v>
      </c>
      <c r="O467">
        <v>7220</v>
      </c>
      <c r="P467">
        <v>10182</v>
      </c>
      <c r="Q467">
        <v>3965</v>
      </c>
      <c r="R467">
        <v>579</v>
      </c>
      <c r="S467">
        <v>6007</v>
      </c>
      <c r="AD467" s="35">
        <v>214</v>
      </c>
    </row>
    <row r="468" spans="1:30">
      <c r="A468" s="22">
        <v>41671</v>
      </c>
      <c r="B468">
        <v>23670</v>
      </c>
      <c r="C468">
        <v>197997</v>
      </c>
      <c r="D468">
        <v>2147</v>
      </c>
      <c r="E468">
        <v>25851</v>
      </c>
      <c r="F468">
        <v>168695</v>
      </c>
      <c r="G468">
        <v>123237</v>
      </c>
      <c r="H468">
        <v>2528</v>
      </c>
      <c r="I468">
        <v>27755</v>
      </c>
      <c r="J468">
        <v>10560</v>
      </c>
      <c r="K468">
        <v>11021</v>
      </c>
      <c r="L468">
        <v>6463</v>
      </c>
      <c r="M468">
        <v>6157</v>
      </c>
      <c r="N468">
        <v>9163</v>
      </c>
      <c r="O468">
        <v>6598</v>
      </c>
      <c r="P468">
        <v>9490</v>
      </c>
      <c r="Q468">
        <v>2705</v>
      </c>
      <c r="R468">
        <v>497</v>
      </c>
      <c r="S468">
        <v>4921</v>
      </c>
      <c r="AD468" s="35">
        <v>258</v>
      </c>
    </row>
    <row r="469" spans="1:30">
      <c r="A469" s="22">
        <v>41670</v>
      </c>
      <c r="B469">
        <v>21654</v>
      </c>
      <c r="C469">
        <v>185652</v>
      </c>
      <c r="D469">
        <v>2021</v>
      </c>
      <c r="E469">
        <v>24764</v>
      </c>
      <c r="F469">
        <v>177604</v>
      </c>
      <c r="G469">
        <v>129865</v>
      </c>
      <c r="H469">
        <v>2219</v>
      </c>
      <c r="I469">
        <v>24635</v>
      </c>
      <c r="J469">
        <v>9760</v>
      </c>
      <c r="K469">
        <v>9838</v>
      </c>
      <c r="L469">
        <v>5918</v>
      </c>
      <c r="M469">
        <v>6585</v>
      </c>
      <c r="N469">
        <v>9443</v>
      </c>
      <c r="O469">
        <v>6851</v>
      </c>
      <c r="P469">
        <v>8890</v>
      </c>
      <c r="Q469">
        <v>2257</v>
      </c>
      <c r="R469">
        <v>526</v>
      </c>
      <c r="S469">
        <v>4010</v>
      </c>
      <c r="AD469" s="35">
        <v>199</v>
      </c>
    </row>
    <row r="470" spans="1:30">
      <c r="A470" s="22">
        <v>41669</v>
      </c>
      <c r="B470">
        <v>17926</v>
      </c>
      <c r="C470">
        <v>168585</v>
      </c>
      <c r="D470">
        <v>1668</v>
      </c>
      <c r="E470">
        <v>21036</v>
      </c>
      <c r="F470">
        <v>153181</v>
      </c>
      <c r="G470">
        <v>126346</v>
      </c>
      <c r="H470">
        <v>1521</v>
      </c>
      <c r="I470">
        <v>17937</v>
      </c>
      <c r="J470">
        <v>8099</v>
      </c>
      <c r="K470">
        <v>8257</v>
      </c>
      <c r="L470">
        <v>4668</v>
      </c>
      <c r="M470">
        <v>6271</v>
      </c>
      <c r="N470">
        <v>9999</v>
      </c>
      <c r="O470">
        <v>6758</v>
      </c>
      <c r="P470">
        <v>4896</v>
      </c>
      <c r="Q470">
        <v>1711</v>
      </c>
      <c r="R470">
        <v>421</v>
      </c>
      <c r="S470">
        <v>2745</v>
      </c>
      <c r="AD470" s="35">
        <v>302</v>
      </c>
    </row>
    <row r="471" spans="1:30">
      <c r="A471" s="22">
        <v>41668</v>
      </c>
      <c r="B471">
        <v>25712</v>
      </c>
      <c r="C471">
        <v>196798</v>
      </c>
      <c r="D471">
        <v>3908</v>
      </c>
      <c r="E471">
        <v>26556</v>
      </c>
      <c r="F471">
        <v>172320</v>
      </c>
      <c r="G471">
        <v>162782</v>
      </c>
      <c r="H471">
        <v>2473</v>
      </c>
      <c r="I471">
        <v>27690</v>
      </c>
      <c r="J471">
        <v>11063</v>
      </c>
      <c r="K471">
        <v>12517</v>
      </c>
      <c r="L471">
        <v>6686</v>
      </c>
      <c r="M471">
        <v>6659</v>
      </c>
      <c r="N471">
        <v>11878</v>
      </c>
      <c r="O471">
        <v>7423</v>
      </c>
      <c r="P471">
        <v>7647</v>
      </c>
      <c r="Q471">
        <v>3712</v>
      </c>
      <c r="R471">
        <v>784</v>
      </c>
      <c r="S471">
        <v>5169</v>
      </c>
      <c r="AD471" s="35">
        <v>714</v>
      </c>
    </row>
    <row r="472" spans="1:30">
      <c r="A472" s="22">
        <v>41667</v>
      </c>
      <c r="B472">
        <v>33783</v>
      </c>
      <c r="C472">
        <v>214114</v>
      </c>
      <c r="D472">
        <v>7149</v>
      </c>
      <c r="E472">
        <v>30812</v>
      </c>
      <c r="F472">
        <v>171872</v>
      </c>
      <c r="G472">
        <v>179764</v>
      </c>
      <c r="H472">
        <v>2935</v>
      </c>
      <c r="I472">
        <v>33310</v>
      </c>
      <c r="J472">
        <v>13537</v>
      </c>
      <c r="K472">
        <v>15144</v>
      </c>
      <c r="L472">
        <v>9678</v>
      </c>
      <c r="M472">
        <v>7634</v>
      </c>
      <c r="N472">
        <v>13039</v>
      </c>
      <c r="O472">
        <v>8363</v>
      </c>
      <c r="P472">
        <v>9553</v>
      </c>
      <c r="Q472">
        <v>4960</v>
      </c>
      <c r="R472">
        <v>984</v>
      </c>
      <c r="S472">
        <v>7060</v>
      </c>
      <c r="AD472" s="35">
        <v>568</v>
      </c>
    </row>
    <row r="473" spans="1:30">
      <c r="A473" s="22">
        <v>41666</v>
      </c>
      <c r="B473">
        <v>37952</v>
      </c>
      <c r="C473">
        <v>239728</v>
      </c>
      <c r="D473">
        <v>7524</v>
      </c>
      <c r="E473">
        <v>35796</v>
      </c>
      <c r="F473">
        <v>174961</v>
      </c>
      <c r="G473">
        <v>177900</v>
      </c>
      <c r="H473">
        <v>3423</v>
      </c>
      <c r="I473">
        <v>37171</v>
      </c>
      <c r="J473">
        <v>15872</v>
      </c>
      <c r="K473">
        <v>16575</v>
      </c>
      <c r="L473">
        <v>13016</v>
      </c>
      <c r="M473">
        <v>8409</v>
      </c>
      <c r="N473">
        <v>14934</v>
      </c>
      <c r="O473">
        <v>10773</v>
      </c>
      <c r="P473">
        <v>12864</v>
      </c>
      <c r="Q473">
        <v>6087</v>
      </c>
      <c r="R473">
        <v>1083</v>
      </c>
      <c r="S473">
        <v>8713</v>
      </c>
      <c r="AD473" s="35">
        <v>507</v>
      </c>
    </row>
    <row r="474" spans="1:30">
      <c r="A474" s="22">
        <v>41665</v>
      </c>
      <c r="B474">
        <v>40793</v>
      </c>
      <c r="C474">
        <v>251979</v>
      </c>
      <c r="D474">
        <v>5316</v>
      </c>
      <c r="E474">
        <v>39113</v>
      </c>
      <c r="F474">
        <v>191033</v>
      </c>
      <c r="G474">
        <v>173145</v>
      </c>
      <c r="H474">
        <v>3585</v>
      </c>
      <c r="I474">
        <v>39852</v>
      </c>
      <c r="J474">
        <v>18076</v>
      </c>
      <c r="K474">
        <v>15863</v>
      </c>
      <c r="L474">
        <v>13341</v>
      </c>
      <c r="M474">
        <v>8772</v>
      </c>
      <c r="N474">
        <v>14588</v>
      </c>
      <c r="O474">
        <v>11065</v>
      </c>
      <c r="P474">
        <v>15980</v>
      </c>
      <c r="Q474">
        <v>5945</v>
      </c>
      <c r="R474">
        <v>1229</v>
      </c>
      <c r="S474">
        <v>9471</v>
      </c>
      <c r="AD474" s="35">
        <v>288</v>
      </c>
    </row>
    <row r="475" spans="1:30">
      <c r="A475" s="22">
        <v>41664</v>
      </c>
      <c r="B475">
        <v>36111</v>
      </c>
      <c r="C475">
        <v>255808</v>
      </c>
      <c r="D475">
        <v>4352</v>
      </c>
      <c r="E475">
        <v>39603</v>
      </c>
      <c r="F475">
        <v>192965</v>
      </c>
      <c r="G475">
        <v>171874</v>
      </c>
      <c r="H475">
        <v>3617</v>
      </c>
      <c r="I475">
        <v>37437</v>
      </c>
      <c r="J475">
        <v>16404</v>
      </c>
      <c r="K475">
        <v>12078</v>
      </c>
      <c r="L475">
        <v>10486</v>
      </c>
      <c r="M475">
        <v>8215</v>
      </c>
      <c r="N475">
        <v>14200</v>
      </c>
      <c r="O475">
        <v>11211</v>
      </c>
      <c r="P475">
        <v>12747</v>
      </c>
      <c r="Q475">
        <v>3363</v>
      </c>
      <c r="R475">
        <v>1035</v>
      </c>
      <c r="S475">
        <v>7881</v>
      </c>
      <c r="AD475" s="35">
        <v>269</v>
      </c>
    </row>
    <row r="476" spans="1:30">
      <c r="A476" s="22">
        <v>41663</v>
      </c>
      <c r="B476">
        <v>53203</v>
      </c>
      <c r="C476">
        <v>286238</v>
      </c>
      <c r="D476">
        <v>6625</v>
      </c>
      <c r="E476">
        <v>48216</v>
      </c>
      <c r="F476">
        <v>241267</v>
      </c>
      <c r="G476">
        <v>179874</v>
      </c>
      <c r="H476">
        <v>4238</v>
      </c>
      <c r="I476">
        <v>42746</v>
      </c>
      <c r="J476">
        <v>20430</v>
      </c>
      <c r="K476">
        <v>18034</v>
      </c>
      <c r="L476">
        <v>13172</v>
      </c>
      <c r="M476">
        <v>9074</v>
      </c>
      <c r="N476">
        <v>16267</v>
      </c>
      <c r="O476">
        <v>12317</v>
      </c>
      <c r="P476">
        <v>14818</v>
      </c>
      <c r="Q476">
        <v>8722</v>
      </c>
      <c r="R476">
        <v>1121</v>
      </c>
      <c r="S476">
        <v>11559</v>
      </c>
      <c r="AD476" s="35">
        <v>495</v>
      </c>
    </row>
    <row r="477" spans="1:30">
      <c r="A477" s="22">
        <v>41662</v>
      </c>
      <c r="B477">
        <v>64275</v>
      </c>
      <c r="C477">
        <v>269573</v>
      </c>
      <c r="D477">
        <v>7244</v>
      </c>
      <c r="E477">
        <v>52092</v>
      </c>
      <c r="F477">
        <v>188508</v>
      </c>
      <c r="G477">
        <v>176722</v>
      </c>
      <c r="H477">
        <v>4615</v>
      </c>
      <c r="I477">
        <v>43420</v>
      </c>
      <c r="J477">
        <v>22123</v>
      </c>
      <c r="K477">
        <v>18304</v>
      </c>
      <c r="L477">
        <v>13769</v>
      </c>
      <c r="M477">
        <v>9325</v>
      </c>
      <c r="N477">
        <v>16596</v>
      </c>
      <c r="O477">
        <v>12378</v>
      </c>
      <c r="P477">
        <v>17970</v>
      </c>
      <c r="Q477">
        <v>10934</v>
      </c>
      <c r="R477">
        <v>1293</v>
      </c>
      <c r="S477">
        <v>13178</v>
      </c>
      <c r="AD477" s="35">
        <v>419</v>
      </c>
    </row>
    <row r="478" spans="1:30">
      <c r="A478" s="22">
        <v>41661</v>
      </c>
      <c r="B478">
        <v>61778</v>
      </c>
      <c r="C478">
        <v>284526</v>
      </c>
      <c r="D478">
        <v>7869</v>
      </c>
      <c r="E478">
        <v>55842</v>
      </c>
      <c r="F478">
        <v>191235</v>
      </c>
      <c r="G478">
        <v>174408</v>
      </c>
      <c r="H478">
        <v>5183</v>
      </c>
      <c r="I478">
        <v>47063</v>
      </c>
      <c r="J478">
        <v>24473</v>
      </c>
      <c r="K478">
        <v>16423</v>
      </c>
      <c r="L478">
        <v>13700</v>
      </c>
      <c r="M478">
        <v>8683</v>
      </c>
      <c r="N478">
        <v>15327</v>
      </c>
      <c r="O478">
        <v>11660</v>
      </c>
      <c r="P478">
        <v>16400</v>
      </c>
      <c r="Q478">
        <v>9199</v>
      </c>
      <c r="R478">
        <v>1476</v>
      </c>
      <c r="S478">
        <v>14187</v>
      </c>
      <c r="AD478" s="35">
        <v>372</v>
      </c>
    </row>
    <row r="479" spans="1:30">
      <c r="A479" s="22">
        <v>41660</v>
      </c>
      <c r="B479">
        <v>57769</v>
      </c>
      <c r="C479">
        <v>280348</v>
      </c>
      <c r="D479">
        <v>8424</v>
      </c>
      <c r="E479">
        <v>55964</v>
      </c>
      <c r="F479">
        <v>188166</v>
      </c>
      <c r="G479">
        <v>179133</v>
      </c>
      <c r="H479">
        <v>5502</v>
      </c>
      <c r="I479">
        <v>50095</v>
      </c>
      <c r="J479">
        <v>25574</v>
      </c>
      <c r="K479">
        <v>14759</v>
      </c>
      <c r="L479">
        <v>10400</v>
      </c>
      <c r="M479">
        <v>8187</v>
      </c>
      <c r="N479">
        <v>14345</v>
      </c>
      <c r="O479">
        <v>11080</v>
      </c>
      <c r="P479">
        <v>13797</v>
      </c>
      <c r="Q479">
        <v>6403</v>
      </c>
      <c r="R479">
        <v>1704</v>
      </c>
      <c r="S479">
        <v>14757</v>
      </c>
      <c r="AD479" s="35">
        <v>353</v>
      </c>
    </row>
    <row r="480" spans="1:30">
      <c r="A480" s="22">
        <v>41659</v>
      </c>
      <c r="B480">
        <v>60133</v>
      </c>
      <c r="C480">
        <v>303278</v>
      </c>
      <c r="D480">
        <v>9036</v>
      </c>
      <c r="E480">
        <v>62914</v>
      </c>
      <c r="F480">
        <v>194905</v>
      </c>
      <c r="G480">
        <v>172900</v>
      </c>
      <c r="H480">
        <v>5392</v>
      </c>
      <c r="I480">
        <v>49531</v>
      </c>
      <c r="J480">
        <v>27684</v>
      </c>
      <c r="K480">
        <v>18863</v>
      </c>
      <c r="L480">
        <v>12059</v>
      </c>
      <c r="M480">
        <v>8141</v>
      </c>
      <c r="N480">
        <v>14696</v>
      </c>
      <c r="O480">
        <v>9019</v>
      </c>
      <c r="P480">
        <v>13009</v>
      </c>
      <c r="Q480">
        <v>6347</v>
      </c>
      <c r="R480">
        <v>1765</v>
      </c>
      <c r="S480">
        <v>16319</v>
      </c>
      <c r="AD480" s="35">
        <v>385</v>
      </c>
    </row>
    <row r="481" spans="1:30">
      <c r="A481" s="22">
        <v>41658</v>
      </c>
      <c r="B481">
        <v>45056</v>
      </c>
      <c r="C481">
        <v>295831</v>
      </c>
      <c r="D481">
        <v>6465</v>
      </c>
      <c r="E481">
        <v>62029</v>
      </c>
      <c r="F481">
        <v>217996</v>
      </c>
      <c r="G481">
        <v>176673</v>
      </c>
      <c r="H481">
        <v>4548</v>
      </c>
      <c r="I481">
        <v>45670</v>
      </c>
      <c r="J481">
        <v>24382</v>
      </c>
      <c r="K481">
        <v>11255</v>
      </c>
      <c r="L481">
        <v>7885</v>
      </c>
      <c r="M481">
        <v>7983</v>
      </c>
      <c r="N481">
        <v>13201</v>
      </c>
      <c r="O481">
        <v>9482</v>
      </c>
      <c r="P481">
        <v>10778</v>
      </c>
      <c r="Q481">
        <v>3123</v>
      </c>
      <c r="R481">
        <v>1432</v>
      </c>
      <c r="S481">
        <v>9348</v>
      </c>
      <c r="AD481" s="35">
        <v>193</v>
      </c>
    </row>
    <row r="482" spans="1:30">
      <c r="A482" s="22">
        <v>41657</v>
      </c>
      <c r="B482">
        <v>45050</v>
      </c>
      <c r="C482">
        <v>296764</v>
      </c>
      <c r="D482">
        <v>6764</v>
      </c>
      <c r="E482">
        <v>61480</v>
      </c>
      <c r="F482">
        <v>224386</v>
      </c>
      <c r="G482">
        <v>183705</v>
      </c>
      <c r="H482">
        <v>4626</v>
      </c>
      <c r="I482">
        <v>44245</v>
      </c>
      <c r="J482">
        <v>24529</v>
      </c>
      <c r="K482">
        <v>13680</v>
      </c>
      <c r="L482">
        <v>8591</v>
      </c>
      <c r="M482">
        <v>7752</v>
      </c>
      <c r="N482">
        <v>13619</v>
      </c>
      <c r="O482">
        <v>8743</v>
      </c>
      <c r="P482">
        <v>12452</v>
      </c>
      <c r="Q482">
        <v>4035</v>
      </c>
      <c r="R482">
        <v>1366</v>
      </c>
      <c r="S482">
        <v>10404</v>
      </c>
      <c r="AD482" s="35">
        <v>174</v>
      </c>
    </row>
    <row r="483" spans="1:30">
      <c r="A483" s="22">
        <v>41656</v>
      </c>
      <c r="B483">
        <v>53789</v>
      </c>
      <c r="C483">
        <v>314370</v>
      </c>
      <c r="D483">
        <v>8745</v>
      </c>
      <c r="E483">
        <v>63612</v>
      </c>
      <c r="F483">
        <v>218479</v>
      </c>
      <c r="G483">
        <v>139389</v>
      </c>
      <c r="H483">
        <v>5420</v>
      </c>
      <c r="I483">
        <v>50370</v>
      </c>
      <c r="J483">
        <v>28686</v>
      </c>
      <c r="K483">
        <v>19058</v>
      </c>
      <c r="L483">
        <v>10510</v>
      </c>
      <c r="M483">
        <v>8952</v>
      </c>
      <c r="N483">
        <v>16001</v>
      </c>
      <c r="O483">
        <v>9923</v>
      </c>
      <c r="P483">
        <v>14656</v>
      </c>
      <c r="Q483">
        <v>7322</v>
      </c>
      <c r="R483">
        <v>1844</v>
      </c>
      <c r="S483">
        <v>16425</v>
      </c>
      <c r="AD483" s="35">
        <v>334</v>
      </c>
    </row>
    <row r="484" spans="1:30">
      <c r="A484" s="22">
        <v>41655</v>
      </c>
      <c r="B484">
        <v>53234</v>
      </c>
      <c r="C484">
        <v>308843</v>
      </c>
      <c r="D484">
        <v>8656</v>
      </c>
      <c r="E484">
        <v>64311</v>
      </c>
      <c r="F484">
        <v>204932</v>
      </c>
      <c r="G484">
        <v>90493</v>
      </c>
      <c r="H484">
        <v>5804</v>
      </c>
      <c r="I484">
        <v>52234</v>
      </c>
      <c r="J484">
        <v>29368</v>
      </c>
      <c r="K484">
        <v>18715</v>
      </c>
      <c r="L484">
        <v>9414</v>
      </c>
      <c r="M484">
        <v>8698</v>
      </c>
      <c r="N484">
        <v>15289</v>
      </c>
      <c r="O484">
        <v>9785</v>
      </c>
      <c r="P484">
        <v>13898</v>
      </c>
      <c r="Q484">
        <v>6792</v>
      </c>
      <c r="R484">
        <v>1843</v>
      </c>
      <c r="S484">
        <v>18074</v>
      </c>
      <c r="AD484" s="35">
        <v>355</v>
      </c>
    </row>
    <row r="485" spans="1:30">
      <c r="A485" s="22">
        <v>41654</v>
      </c>
      <c r="B485">
        <v>52392</v>
      </c>
      <c r="C485">
        <v>298058</v>
      </c>
      <c r="D485">
        <v>8793</v>
      </c>
      <c r="E485">
        <v>62777</v>
      </c>
      <c r="F485">
        <v>192707</v>
      </c>
      <c r="G485">
        <v>82534</v>
      </c>
      <c r="H485">
        <v>5530</v>
      </c>
      <c r="I485">
        <v>52419</v>
      </c>
      <c r="J485">
        <v>30175</v>
      </c>
      <c r="K485">
        <v>18614</v>
      </c>
      <c r="L485">
        <v>9724</v>
      </c>
      <c r="M485">
        <v>8325</v>
      </c>
      <c r="N485">
        <v>14181</v>
      </c>
      <c r="O485">
        <v>9026</v>
      </c>
      <c r="P485">
        <v>13155</v>
      </c>
      <c r="Q485">
        <v>6767</v>
      </c>
      <c r="R485">
        <v>1759</v>
      </c>
      <c r="S485">
        <v>19258</v>
      </c>
      <c r="AD485" s="35">
        <v>357</v>
      </c>
    </row>
    <row r="486" spans="1:30">
      <c r="A486" s="22">
        <v>41653</v>
      </c>
      <c r="B486">
        <v>61390</v>
      </c>
      <c r="C486">
        <v>302394</v>
      </c>
      <c r="D486">
        <v>8878</v>
      </c>
      <c r="E486">
        <v>65247</v>
      </c>
      <c r="F486">
        <v>192534</v>
      </c>
      <c r="G486">
        <v>79982</v>
      </c>
      <c r="H486">
        <v>5542</v>
      </c>
      <c r="I486">
        <v>55310</v>
      </c>
      <c r="J486">
        <v>30920</v>
      </c>
      <c r="K486">
        <v>19794</v>
      </c>
      <c r="L486">
        <v>10545</v>
      </c>
      <c r="M486">
        <v>8282</v>
      </c>
      <c r="N486">
        <v>15059</v>
      </c>
      <c r="O486">
        <v>9707</v>
      </c>
      <c r="P486">
        <v>12671</v>
      </c>
      <c r="Q486">
        <v>6374</v>
      </c>
      <c r="R486">
        <v>2031</v>
      </c>
      <c r="S486">
        <v>19450</v>
      </c>
      <c r="AD486" s="35">
        <v>334</v>
      </c>
    </row>
    <row r="487" spans="1:30">
      <c r="A487" s="22">
        <v>41652</v>
      </c>
      <c r="B487">
        <v>59186</v>
      </c>
      <c r="C487">
        <v>315574</v>
      </c>
      <c r="D487">
        <v>9277</v>
      </c>
      <c r="E487">
        <v>69690</v>
      </c>
      <c r="F487">
        <v>200942</v>
      </c>
      <c r="G487">
        <v>85650</v>
      </c>
      <c r="H487">
        <v>6431</v>
      </c>
      <c r="I487">
        <v>57611</v>
      </c>
      <c r="J487">
        <v>31724</v>
      </c>
      <c r="K487">
        <v>22230</v>
      </c>
      <c r="L487">
        <v>12990</v>
      </c>
      <c r="M487">
        <v>9066</v>
      </c>
      <c r="N487">
        <v>15258</v>
      </c>
      <c r="O487">
        <v>10596</v>
      </c>
      <c r="P487">
        <v>14493</v>
      </c>
      <c r="Q487">
        <v>6180</v>
      </c>
      <c r="R487">
        <v>2084</v>
      </c>
      <c r="S487">
        <v>20833</v>
      </c>
      <c r="AD487" s="35">
        <v>395</v>
      </c>
    </row>
    <row r="488" spans="1:30">
      <c r="A488" s="22">
        <v>41651</v>
      </c>
      <c r="B488">
        <v>52381</v>
      </c>
      <c r="C488">
        <v>319279</v>
      </c>
      <c r="D488">
        <v>6408</v>
      </c>
      <c r="E488">
        <v>70839</v>
      </c>
      <c r="F488">
        <v>241178</v>
      </c>
      <c r="G488">
        <v>101087</v>
      </c>
      <c r="H488">
        <v>5635</v>
      </c>
      <c r="I488">
        <v>51197</v>
      </c>
      <c r="J488">
        <v>25644</v>
      </c>
      <c r="K488">
        <v>13127</v>
      </c>
      <c r="L488">
        <v>11413</v>
      </c>
      <c r="M488">
        <v>10360</v>
      </c>
      <c r="N488">
        <v>15156</v>
      </c>
      <c r="O488">
        <v>11443</v>
      </c>
      <c r="P488">
        <v>13902</v>
      </c>
      <c r="Q488">
        <v>3195</v>
      </c>
      <c r="R488">
        <v>1375</v>
      </c>
      <c r="S488">
        <v>11956</v>
      </c>
      <c r="AD488" s="35">
        <v>152</v>
      </c>
    </row>
    <row r="489" spans="1:30">
      <c r="A489" s="22">
        <v>41650</v>
      </c>
      <c r="B489">
        <v>43340</v>
      </c>
      <c r="C489">
        <v>325078</v>
      </c>
      <c r="D489">
        <v>6729</v>
      </c>
      <c r="E489">
        <v>70702</v>
      </c>
      <c r="F489">
        <v>243355</v>
      </c>
      <c r="G489">
        <v>101879</v>
      </c>
      <c r="H489">
        <v>5757</v>
      </c>
      <c r="I489">
        <v>52869</v>
      </c>
      <c r="J489">
        <v>28414</v>
      </c>
      <c r="K489">
        <v>13695</v>
      </c>
      <c r="L489">
        <v>10024</v>
      </c>
      <c r="M489">
        <v>9621</v>
      </c>
      <c r="N489">
        <v>16184</v>
      </c>
      <c r="O489">
        <v>12313</v>
      </c>
      <c r="P489">
        <v>13298</v>
      </c>
      <c r="Q489">
        <v>4330</v>
      </c>
      <c r="R489">
        <v>1573</v>
      </c>
      <c r="S489">
        <v>12638</v>
      </c>
      <c r="AD489" s="35">
        <v>178</v>
      </c>
    </row>
    <row r="490" spans="1:30">
      <c r="A490" s="22">
        <v>41649</v>
      </c>
      <c r="B490">
        <v>50239</v>
      </c>
      <c r="C490">
        <v>303912</v>
      </c>
      <c r="D490">
        <v>8320</v>
      </c>
      <c r="E490">
        <v>65042</v>
      </c>
      <c r="F490">
        <v>216622</v>
      </c>
      <c r="G490">
        <v>90400</v>
      </c>
      <c r="H490">
        <v>6230</v>
      </c>
      <c r="I490">
        <v>58877</v>
      </c>
      <c r="J490">
        <v>28988</v>
      </c>
      <c r="K490">
        <v>21418</v>
      </c>
      <c r="L490">
        <v>11305</v>
      </c>
      <c r="M490">
        <v>12051</v>
      </c>
      <c r="N490">
        <v>15906</v>
      </c>
      <c r="O490">
        <v>10049</v>
      </c>
      <c r="P490">
        <v>15010</v>
      </c>
      <c r="Q490">
        <v>7345</v>
      </c>
      <c r="R490">
        <v>1863</v>
      </c>
      <c r="S490">
        <v>19110</v>
      </c>
      <c r="AD490" s="35">
        <v>380</v>
      </c>
    </row>
    <row r="491" spans="1:30">
      <c r="A491" s="22">
        <v>41648</v>
      </c>
      <c r="B491">
        <v>49743</v>
      </c>
      <c r="C491">
        <v>293867</v>
      </c>
      <c r="D491">
        <v>8390</v>
      </c>
      <c r="E491">
        <v>63264</v>
      </c>
      <c r="F491">
        <v>210278</v>
      </c>
      <c r="G491">
        <v>79963</v>
      </c>
      <c r="H491">
        <v>6764</v>
      </c>
      <c r="I491">
        <v>61864</v>
      </c>
      <c r="J491">
        <v>29296</v>
      </c>
      <c r="K491">
        <v>24380</v>
      </c>
      <c r="L491">
        <v>10955</v>
      </c>
      <c r="M491">
        <v>9177</v>
      </c>
      <c r="N491">
        <v>16773</v>
      </c>
      <c r="O491">
        <v>10565</v>
      </c>
      <c r="P491">
        <v>13497</v>
      </c>
      <c r="Q491">
        <v>6667</v>
      </c>
      <c r="R491">
        <v>2095</v>
      </c>
      <c r="S491">
        <v>20939</v>
      </c>
      <c r="AD491" s="35">
        <v>608</v>
      </c>
    </row>
    <row r="492" spans="1:30">
      <c r="A492" s="22">
        <v>41647</v>
      </c>
      <c r="B492">
        <v>51657</v>
      </c>
      <c r="C492">
        <v>298347</v>
      </c>
      <c r="D492">
        <v>8411</v>
      </c>
      <c r="E492">
        <v>70518</v>
      </c>
      <c r="F492">
        <v>195369</v>
      </c>
      <c r="G492">
        <v>75141</v>
      </c>
      <c r="H492">
        <v>6574</v>
      </c>
      <c r="I492">
        <v>62019</v>
      </c>
      <c r="J492">
        <v>30071</v>
      </c>
      <c r="K492">
        <v>24506</v>
      </c>
      <c r="L492">
        <v>16989</v>
      </c>
      <c r="M492">
        <v>8912</v>
      </c>
      <c r="N492">
        <v>16127</v>
      </c>
      <c r="O492">
        <v>10792</v>
      </c>
      <c r="P492">
        <v>12684</v>
      </c>
      <c r="Q492">
        <v>6302</v>
      </c>
      <c r="R492">
        <v>2152</v>
      </c>
      <c r="S492">
        <v>22209</v>
      </c>
      <c r="AD492" s="35">
        <v>414</v>
      </c>
    </row>
    <row r="493" spans="1:30">
      <c r="A493" s="22">
        <v>41646</v>
      </c>
      <c r="B493">
        <v>50627</v>
      </c>
      <c r="C493">
        <v>291779</v>
      </c>
      <c r="D493">
        <v>7961</v>
      </c>
      <c r="E493">
        <v>69310</v>
      </c>
      <c r="F493">
        <v>192698</v>
      </c>
      <c r="G493">
        <v>75585</v>
      </c>
      <c r="H493">
        <v>7166</v>
      </c>
      <c r="I493">
        <v>63574</v>
      </c>
      <c r="J493">
        <v>29280</v>
      </c>
      <c r="K493">
        <v>26012</v>
      </c>
      <c r="L493">
        <v>13110</v>
      </c>
      <c r="M493">
        <v>8802</v>
      </c>
      <c r="N493">
        <v>15591</v>
      </c>
      <c r="O493">
        <v>11757</v>
      </c>
      <c r="P493">
        <v>12080</v>
      </c>
      <c r="Q493">
        <v>6157</v>
      </c>
      <c r="R493">
        <v>2198</v>
      </c>
      <c r="S493">
        <v>22665</v>
      </c>
      <c r="AD493" s="35">
        <v>440</v>
      </c>
    </row>
    <row r="494" spans="1:30">
      <c r="A494" s="22">
        <v>41645</v>
      </c>
      <c r="B494">
        <v>50665</v>
      </c>
      <c r="C494">
        <v>289789</v>
      </c>
      <c r="D494">
        <v>7850</v>
      </c>
      <c r="E494">
        <v>66277</v>
      </c>
      <c r="F494">
        <v>189785</v>
      </c>
      <c r="G494">
        <v>76425</v>
      </c>
      <c r="H494">
        <v>6834</v>
      </c>
      <c r="I494">
        <v>64121</v>
      </c>
      <c r="J494">
        <v>30339</v>
      </c>
      <c r="K494">
        <v>30204</v>
      </c>
      <c r="L494">
        <v>13391</v>
      </c>
      <c r="M494">
        <v>8713</v>
      </c>
      <c r="N494">
        <v>15312</v>
      </c>
      <c r="O494">
        <v>11445</v>
      </c>
      <c r="P494">
        <v>11677</v>
      </c>
      <c r="Q494">
        <v>5753</v>
      </c>
      <c r="R494">
        <v>2354</v>
      </c>
      <c r="S494">
        <v>23976</v>
      </c>
      <c r="AD494" s="35">
        <v>530</v>
      </c>
    </row>
    <row r="495" spans="1:30">
      <c r="A495" s="22">
        <v>41644</v>
      </c>
      <c r="B495">
        <v>41081</v>
      </c>
      <c r="C495">
        <v>291872</v>
      </c>
      <c r="D495">
        <v>5432</v>
      </c>
      <c r="E495">
        <v>65886</v>
      </c>
      <c r="F495">
        <v>225549</v>
      </c>
      <c r="G495">
        <v>89976</v>
      </c>
      <c r="H495">
        <v>5709</v>
      </c>
      <c r="I495">
        <v>55673</v>
      </c>
      <c r="J495">
        <v>26816</v>
      </c>
      <c r="K495">
        <v>15065</v>
      </c>
      <c r="L495">
        <v>7733</v>
      </c>
      <c r="M495">
        <v>8445</v>
      </c>
      <c r="N495">
        <v>13317</v>
      </c>
      <c r="O495">
        <v>11439</v>
      </c>
      <c r="P495">
        <v>10062</v>
      </c>
      <c r="Q495">
        <v>3256</v>
      </c>
      <c r="R495">
        <v>1729</v>
      </c>
      <c r="S495">
        <v>13108</v>
      </c>
      <c r="AD495" s="35">
        <v>159</v>
      </c>
    </row>
    <row r="496" spans="1:30">
      <c r="A496" s="22">
        <v>41643</v>
      </c>
      <c r="B496">
        <v>41902</v>
      </c>
      <c r="C496">
        <v>297754</v>
      </c>
      <c r="D496">
        <v>5390</v>
      </c>
      <c r="E496">
        <v>66194</v>
      </c>
      <c r="F496">
        <v>226073</v>
      </c>
      <c r="G496">
        <v>88294</v>
      </c>
      <c r="H496">
        <v>5914</v>
      </c>
      <c r="I496">
        <v>55825</v>
      </c>
      <c r="J496">
        <v>28688</v>
      </c>
      <c r="K496">
        <v>14996</v>
      </c>
      <c r="L496">
        <v>7419</v>
      </c>
      <c r="M496">
        <v>8808</v>
      </c>
      <c r="N496">
        <v>13921</v>
      </c>
      <c r="O496">
        <v>12912</v>
      </c>
      <c r="P496">
        <v>12388</v>
      </c>
      <c r="Q496">
        <v>3866</v>
      </c>
      <c r="R496">
        <v>1839</v>
      </c>
      <c r="S496">
        <v>13860</v>
      </c>
      <c r="AD496" s="35">
        <v>182</v>
      </c>
    </row>
    <row r="497" spans="1:30">
      <c r="A497" s="22">
        <v>41642</v>
      </c>
      <c r="B497">
        <v>50116</v>
      </c>
      <c r="C497">
        <v>293474</v>
      </c>
      <c r="D497">
        <v>7421</v>
      </c>
      <c r="E497">
        <v>67318</v>
      </c>
      <c r="F497">
        <v>199764</v>
      </c>
      <c r="G497">
        <v>80225</v>
      </c>
      <c r="H497">
        <v>6769</v>
      </c>
      <c r="I497">
        <v>62259</v>
      </c>
      <c r="J497">
        <v>31578</v>
      </c>
      <c r="K497">
        <v>21737</v>
      </c>
      <c r="L497">
        <v>10026</v>
      </c>
      <c r="M497">
        <v>9226</v>
      </c>
      <c r="N497">
        <v>16450</v>
      </c>
      <c r="O497">
        <v>12872</v>
      </c>
      <c r="P497">
        <v>14253</v>
      </c>
      <c r="Q497">
        <v>7058</v>
      </c>
      <c r="R497">
        <v>2017</v>
      </c>
      <c r="S497">
        <v>21061</v>
      </c>
      <c r="AD497" s="35">
        <v>440</v>
      </c>
    </row>
    <row r="498" spans="1:30">
      <c r="A498" s="22">
        <v>41641</v>
      </c>
      <c r="B498">
        <v>54119</v>
      </c>
      <c r="C498">
        <v>308090</v>
      </c>
      <c r="D498">
        <v>7814</v>
      </c>
      <c r="E498">
        <v>71003</v>
      </c>
      <c r="F498">
        <v>194501</v>
      </c>
      <c r="G498">
        <v>74683</v>
      </c>
      <c r="H498">
        <v>6501</v>
      </c>
      <c r="I498">
        <v>63482</v>
      </c>
      <c r="J498">
        <v>33149</v>
      </c>
      <c r="K498">
        <v>22022</v>
      </c>
      <c r="L498">
        <v>10987</v>
      </c>
      <c r="M498">
        <v>9131</v>
      </c>
      <c r="N498">
        <v>15825</v>
      </c>
      <c r="O498">
        <v>11783</v>
      </c>
      <c r="P498">
        <v>13338</v>
      </c>
      <c r="Q498">
        <v>6395</v>
      </c>
      <c r="R498">
        <v>2278</v>
      </c>
      <c r="S498">
        <v>23858</v>
      </c>
      <c r="AD498" s="35">
        <v>467</v>
      </c>
    </row>
    <row r="499" spans="1:30">
      <c r="A499" s="22">
        <v>41640</v>
      </c>
      <c r="B499">
        <v>46010</v>
      </c>
      <c r="C499">
        <v>341302</v>
      </c>
      <c r="D499">
        <v>5435</v>
      </c>
      <c r="E499">
        <v>78278</v>
      </c>
      <c r="F499">
        <v>265538</v>
      </c>
      <c r="G499">
        <v>102569</v>
      </c>
      <c r="H499">
        <v>4848</v>
      </c>
      <c r="I499">
        <v>47568</v>
      </c>
      <c r="J499">
        <v>29655</v>
      </c>
      <c r="K499">
        <v>12049</v>
      </c>
      <c r="L499">
        <v>6260</v>
      </c>
      <c r="M499">
        <v>9728</v>
      </c>
      <c r="N499">
        <v>17223</v>
      </c>
      <c r="O499">
        <v>13738</v>
      </c>
      <c r="P499">
        <v>12600</v>
      </c>
      <c r="Q499">
        <v>3716</v>
      </c>
      <c r="R499">
        <v>1328</v>
      </c>
      <c r="S499">
        <v>11130</v>
      </c>
      <c r="AD499" s="35">
        <v>416</v>
      </c>
    </row>
    <row r="500" spans="1:30">
      <c r="A500" s="22">
        <v>41639</v>
      </c>
      <c r="B500">
        <v>55050</v>
      </c>
      <c r="C500">
        <v>322329</v>
      </c>
      <c r="D500">
        <v>7267</v>
      </c>
      <c r="E500">
        <v>73626</v>
      </c>
      <c r="F500">
        <v>234965</v>
      </c>
      <c r="G500">
        <v>90288</v>
      </c>
      <c r="H500">
        <v>5914</v>
      </c>
      <c r="I500">
        <v>58882</v>
      </c>
      <c r="J500">
        <v>35075</v>
      </c>
      <c r="K500">
        <v>20204</v>
      </c>
      <c r="L500">
        <v>8873</v>
      </c>
      <c r="M500">
        <v>11316</v>
      </c>
      <c r="N500">
        <v>17516</v>
      </c>
      <c r="O500">
        <v>14964</v>
      </c>
      <c r="P500">
        <v>20938</v>
      </c>
      <c r="Q500">
        <v>8057</v>
      </c>
      <c r="R500">
        <v>1882</v>
      </c>
      <c r="S500">
        <v>14213</v>
      </c>
      <c r="AD500" s="35">
        <v>647</v>
      </c>
    </row>
    <row r="501" spans="1:30">
      <c r="A501" s="22">
        <v>41638</v>
      </c>
      <c r="B501">
        <v>54188</v>
      </c>
      <c r="C501">
        <v>308725</v>
      </c>
      <c r="D501">
        <v>8158</v>
      </c>
      <c r="E501">
        <v>69787</v>
      </c>
      <c r="F501">
        <v>190038</v>
      </c>
      <c r="G501">
        <v>73805</v>
      </c>
      <c r="H501">
        <v>7092</v>
      </c>
      <c r="I501">
        <v>65527</v>
      </c>
      <c r="J501">
        <v>33882</v>
      </c>
      <c r="K501">
        <v>23630</v>
      </c>
      <c r="L501">
        <v>10944</v>
      </c>
      <c r="M501">
        <v>9416</v>
      </c>
      <c r="N501">
        <v>16195</v>
      </c>
      <c r="O501">
        <v>12712</v>
      </c>
      <c r="P501">
        <v>16579</v>
      </c>
      <c r="Q501">
        <v>6969</v>
      </c>
      <c r="R501">
        <v>2536</v>
      </c>
      <c r="S501">
        <v>17956</v>
      </c>
      <c r="AD501" s="35">
        <v>494</v>
      </c>
    </row>
    <row r="502" spans="1:30">
      <c r="A502" s="22">
        <v>41637</v>
      </c>
      <c r="B502">
        <v>44653</v>
      </c>
      <c r="C502">
        <v>308273</v>
      </c>
      <c r="D502">
        <v>6091</v>
      </c>
      <c r="E502">
        <v>69935</v>
      </c>
      <c r="F502">
        <v>220536</v>
      </c>
      <c r="G502">
        <v>85842</v>
      </c>
      <c r="H502">
        <v>5603</v>
      </c>
      <c r="I502">
        <v>55668</v>
      </c>
      <c r="J502">
        <v>28568</v>
      </c>
      <c r="K502">
        <v>14018</v>
      </c>
      <c r="L502">
        <v>7567</v>
      </c>
      <c r="M502">
        <v>9053</v>
      </c>
      <c r="N502">
        <v>15534</v>
      </c>
      <c r="O502">
        <v>13081</v>
      </c>
      <c r="P502">
        <v>12085</v>
      </c>
      <c r="Q502">
        <v>3668</v>
      </c>
      <c r="R502">
        <v>1863</v>
      </c>
      <c r="S502">
        <v>9878</v>
      </c>
      <c r="AD502" s="35">
        <v>136</v>
      </c>
    </row>
    <row r="503" spans="1:30">
      <c r="A503" s="22">
        <v>41636</v>
      </c>
      <c r="B503">
        <v>45252</v>
      </c>
      <c r="C503">
        <v>314562</v>
      </c>
      <c r="D503">
        <v>7026</v>
      </c>
      <c r="E503">
        <v>71761</v>
      </c>
      <c r="F503">
        <v>230815</v>
      </c>
      <c r="G503">
        <v>94137</v>
      </c>
      <c r="H503">
        <v>5909</v>
      </c>
      <c r="I503">
        <v>58588</v>
      </c>
      <c r="J503">
        <v>33079</v>
      </c>
      <c r="K503">
        <v>16104</v>
      </c>
      <c r="L503">
        <v>8232</v>
      </c>
      <c r="M503">
        <v>9524</v>
      </c>
      <c r="N503">
        <v>14643</v>
      </c>
      <c r="O503">
        <v>13450</v>
      </c>
      <c r="P503">
        <v>14130</v>
      </c>
      <c r="Q503">
        <v>4086</v>
      </c>
      <c r="R503">
        <v>2834</v>
      </c>
      <c r="S503">
        <v>10322</v>
      </c>
      <c r="AD503" s="35">
        <v>169</v>
      </c>
    </row>
    <row r="504" spans="1:30">
      <c r="A504" s="22">
        <v>41635</v>
      </c>
      <c r="B504">
        <v>53167</v>
      </c>
      <c r="C504">
        <v>307716</v>
      </c>
      <c r="D504">
        <v>11177</v>
      </c>
      <c r="E504">
        <v>71236</v>
      </c>
      <c r="F504">
        <v>190571</v>
      </c>
      <c r="G504">
        <v>73098</v>
      </c>
      <c r="H504">
        <v>6570</v>
      </c>
      <c r="I504">
        <v>62432</v>
      </c>
      <c r="J504">
        <v>33362</v>
      </c>
      <c r="K504">
        <v>21350</v>
      </c>
      <c r="L504">
        <v>8656</v>
      </c>
      <c r="M504">
        <v>9891</v>
      </c>
      <c r="N504">
        <v>16773</v>
      </c>
      <c r="O504">
        <v>12777</v>
      </c>
      <c r="P504">
        <v>15219</v>
      </c>
      <c r="Q504">
        <v>6965</v>
      </c>
      <c r="R504">
        <v>4656</v>
      </c>
      <c r="S504">
        <v>15996</v>
      </c>
      <c r="AD504" s="35">
        <v>364</v>
      </c>
    </row>
    <row r="505" spans="1:30">
      <c r="A505" s="22">
        <v>41634</v>
      </c>
      <c r="B505">
        <v>53937</v>
      </c>
      <c r="C505">
        <v>311180</v>
      </c>
      <c r="D505">
        <v>11512</v>
      </c>
      <c r="E505">
        <v>69950</v>
      </c>
      <c r="F505">
        <v>188295</v>
      </c>
      <c r="G505">
        <v>66047</v>
      </c>
      <c r="H505">
        <v>6940</v>
      </c>
      <c r="I505">
        <v>64520</v>
      </c>
      <c r="J505">
        <v>34004</v>
      </c>
      <c r="K505">
        <v>22674</v>
      </c>
      <c r="L505">
        <v>8703</v>
      </c>
      <c r="M505">
        <v>9452</v>
      </c>
      <c r="N505">
        <v>19644</v>
      </c>
      <c r="O505">
        <v>13273</v>
      </c>
      <c r="P505">
        <v>14337</v>
      </c>
      <c r="Q505">
        <v>6745</v>
      </c>
      <c r="R505">
        <v>4987</v>
      </c>
      <c r="S505">
        <v>18532</v>
      </c>
      <c r="AD505" s="35">
        <v>431</v>
      </c>
    </row>
    <row r="506" spans="1:30">
      <c r="A506" s="22">
        <v>41633</v>
      </c>
      <c r="B506">
        <v>64657</v>
      </c>
      <c r="C506">
        <v>310245</v>
      </c>
      <c r="D506">
        <v>14696</v>
      </c>
      <c r="E506">
        <v>74772</v>
      </c>
      <c r="F506">
        <v>173585</v>
      </c>
      <c r="G506">
        <v>60309</v>
      </c>
      <c r="H506">
        <v>6587</v>
      </c>
      <c r="I506">
        <v>62306</v>
      </c>
      <c r="J506">
        <v>34648</v>
      </c>
      <c r="K506">
        <v>21772</v>
      </c>
      <c r="L506">
        <v>9498</v>
      </c>
      <c r="M506">
        <v>8819</v>
      </c>
      <c r="N506">
        <v>15604</v>
      </c>
      <c r="O506">
        <v>10735</v>
      </c>
      <c r="P506">
        <v>15631</v>
      </c>
      <c r="Q506">
        <v>6925</v>
      </c>
      <c r="R506">
        <v>4370</v>
      </c>
      <c r="S506">
        <v>18105</v>
      </c>
      <c r="AD506" s="35">
        <v>366</v>
      </c>
    </row>
    <row r="507" spans="1:30">
      <c r="A507" s="22">
        <v>41632</v>
      </c>
      <c r="B507">
        <v>61814</v>
      </c>
      <c r="C507">
        <v>304788</v>
      </c>
      <c r="D507">
        <v>15390</v>
      </c>
      <c r="E507">
        <v>69813</v>
      </c>
      <c r="F507">
        <v>166861</v>
      </c>
      <c r="G507">
        <v>58392</v>
      </c>
      <c r="H507">
        <v>6412</v>
      </c>
      <c r="I507">
        <v>61489</v>
      </c>
      <c r="J507">
        <v>32894</v>
      </c>
      <c r="K507">
        <v>21975</v>
      </c>
      <c r="L507">
        <v>8555</v>
      </c>
      <c r="M507">
        <v>8559</v>
      </c>
      <c r="N507">
        <v>15021</v>
      </c>
      <c r="O507">
        <v>11629</v>
      </c>
      <c r="P507">
        <v>17708</v>
      </c>
      <c r="Q507">
        <v>7582</v>
      </c>
      <c r="R507">
        <v>3117</v>
      </c>
      <c r="S507">
        <v>17504</v>
      </c>
      <c r="AD507" s="35">
        <v>338</v>
      </c>
    </row>
    <row r="508" spans="1:30">
      <c r="A508" s="22">
        <v>41631</v>
      </c>
      <c r="B508">
        <v>60123</v>
      </c>
      <c r="C508">
        <v>315970</v>
      </c>
      <c r="D508">
        <v>12741</v>
      </c>
      <c r="E508">
        <v>73176</v>
      </c>
      <c r="F508">
        <v>172936</v>
      </c>
      <c r="G508">
        <v>68118</v>
      </c>
      <c r="H508">
        <v>6942</v>
      </c>
      <c r="I508">
        <v>67550</v>
      </c>
      <c r="J508">
        <v>34644</v>
      </c>
      <c r="K508">
        <v>25290</v>
      </c>
      <c r="L508">
        <v>10429</v>
      </c>
      <c r="M508">
        <v>8992</v>
      </c>
      <c r="N508">
        <v>15194</v>
      </c>
      <c r="O508">
        <v>11514</v>
      </c>
      <c r="P508">
        <v>14307</v>
      </c>
      <c r="Q508">
        <v>6828</v>
      </c>
      <c r="R508">
        <v>2354</v>
      </c>
      <c r="S508">
        <v>20523</v>
      </c>
      <c r="AD508" s="35">
        <v>463</v>
      </c>
    </row>
    <row r="509" spans="1:30">
      <c r="A509" s="22">
        <v>41630</v>
      </c>
      <c r="B509">
        <v>47015</v>
      </c>
      <c r="C509">
        <v>333191</v>
      </c>
      <c r="D509">
        <v>9555</v>
      </c>
      <c r="E509">
        <v>76053</v>
      </c>
      <c r="F509">
        <v>217998</v>
      </c>
      <c r="G509">
        <v>86165</v>
      </c>
      <c r="H509">
        <v>5272</v>
      </c>
      <c r="I509">
        <v>54370</v>
      </c>
      <c r="J509">
        <v>28152</v>
      </c>
      <c r="K509">
        <v>12731</v>
      </c>
      <c r="L509">
        <v>7187</v>
      </c>
      <c r="M509">
        <v>8912</v>
      </c>
      <c r="N509">
        <v>14411</v>
      </c>
      <c r="O509">
        <v>11525</v>
      </c>
      <c r="P509">
        <v>11021</v>
      </c>
      <c r="Q509">
        <v>3625</v>
      </c>
      <c r="R509">
        <v>2171</v>
      </c>
      <c r="S509">
        <v>10518</v>
      </c>
      <c r="AD509" s="35">
        <v>167</v>
      </c>
    </row>
    <row r="510" spans="1:30">
      <c r="A510" s="22">
        <v>41629</v>
      </c>
      <c r="B510">
        <v>46964</v>
      </c>
      <c r="C510">
        <v>347876</v>
      </c>
      <c r="D510">
        <v>9500</v>
      </c>
      <c r="E510">
        <v>81166</v>
      </c>
      <c r="F510">
        <v>238109</v>
      </c>
      <c r="G510">
        <v>88427</v>
      </c>
      <c r="H510">
        <v>5625</v>
      </c>
      <c r="I510">
        <v>57465</v>
      </c>
      <c r="J510">
        <v>29997</v>
      </c>
      <c r="K510">
        <v>12853</v>
      </c>
      <c r="L510">
        <v>6986</v>
      </c>
      <c r="M510">
        <v>9443</v>
      </c>
      <c r="N510">
        <v>16125</v>
      </c>
      <c r="O510">
        <v>12072</v>
      </c>
      <c r="P510">
        <v>14145</v>
      </c>
      <c r="Q510">
        <v>4392</v>
      </c>
      <c r="R510">
        <v>3028</v>
      </c>
      <c r="S510">
        <v>10759</v>
      </c>
      <c r="AD510" s="35">
        <v>229</v>
      </c>
    </row>
    <row r="511" spans="1:30">
      <c r="A511" s="22">
        <v>41628</v>
      </c>
      <c r="B511">
        <v>52932</v>
      </c>
      <c r="C511">
        <v>333592</v>
      </c>
      <c r="D511">
        <v>10955</v>
      </c>
      <c r="E511">
        <v>77320</v>
      </c>
      <c r="F511">
        <v>193119</v>
      </c>
      <c r="G511">
        <v>69602</v>
      </c>
      <c r="H511">
        <v>6845</v>
      </c>
      <c r="I511">
        <v>64389</v>
      </c>
      <c r="J511">
        <v>33559</v>
      </c>
      <c r="K511">
        <v>21046</v>
      </c>
      <c r="L511">
        <v>9771</v>
      </c>
      <c r="M511">
        <v>9536</v>
      </c>
      <c r="N511">
        <v>17328</v>
      </c>
      <c r="O511">
        <v>10176</v>
      </c>
      <c r="P511">
        <v>16638</v>
      </c>
      <c r="Q511">
        <v>7288</v>
      </c>
      <c r="R511">
        <v>3980</v>
      </c>
      <c r="S511">
        <v>17639</v>
      </c>
      <c r="AD511" s="35">
        <v>442</v>
      </c>
    </row>
    <row r="512" spans="1:30">
      <c r="A512" s="22">
        <v>41627</v>
      </c>
      <c r="B512">
        <v>51311</v>
      </c>
      <c r="C512">
        <v>311164</v>
      </c>
      <c r="D512">
        <v>8496</v>
      </c>
      <c r="E512">
        <v>74145</v>
      </c>
      <c r="F512">
        <v>167251</v>
      </c>
      <c r="G512">
        <v>60480</v>
      </c>
      <c r="H512">
        <v>6505</v>
      </c>
      <c r="I512">
        <v>64733</v>
      </c>
      <c r="J512">
        <v>33436</v>
      </c>
      <c r="K512">
        <v>19809</v>
      </c>
      <c r="L512">
        <v>8206</v>
      </c>
      <c r="M512">
        <v>9059</v>
      </c>
      <c r="N512">
        <v>18502</v>
      </c>
      <c r="O512">
        <v>10503</v>
      </c>
      <c r="P512">
        <v>13870</v>
      </c>
      <c r="Q512">
        <v>6319</v>
      </c>
      <c r="R512">
        <v>3034</v>
      </c>
      <c r="S512">
        <v>19568</v>
      </c>
      <c r="AD512" s="35">
        <v>362</v>
      </c>
    </row>
    <row r="513" spans="1:30">
      <c r="A513" s="22">
        <v>41626</v>
      </c>
      <c r="B513">
        <v>53454</v>
      </c>
      <c r="C513">
        <v>313178</v>
      </c>
      <c r="D513">
        <v>8808</v>
      </c>
      <c r="E513">
        <v>71858</v>
      </c>
      <c r="F513">
        <v>168075</v>
      </c>
      <c r="G513">
        <v>60066</v>
      </c>
      <c r="H513">
        <v>6686</v>
      </c>
      <c r="I513">
        <v>66992</v>
      </c>
      <c r="J513">
        <v>34051</v>
      </c>
      <c r="K513">
        <v>20102</v>
      </c>
      <c r="L513">
        <v>9302</v>
      </c>
      <c r="M513">
        <v>9175</v>
      </c>
      <c r="N513">
        <v>19252</v>
      </c>
      <c r="O513">
        <v>9855</v>
      </c>
      <c r="P513">
        <v>12101</v>
      </c>
      <c r="Q513">
        <v>6249</v>
      </c>
      <c r="R513">
        <v>2173</v>
      </c>
      <c r="S513">
        <v>20292</v>
      </c>
      <c r="AD513" s="35">
        <v>328</v>
      </c>
    </row>
    <row r="514" spans="1:30">
      <c r="A514" s="22">
        <v>41625</v>
      </c>
      <c r="B514">
        <v>63228</v>
      </c>
      <c r="C514">
        <v>328230</v>
      </c>
      <c r="D514">
        <v>9317</v>
      </c>
      <c r="E514">
        <v>75545</v>
      </c>
      <c r="F514">
        <v>178541</v>
      </c>
      <c r="G514">
        <v>60902</v>
      </c>
      <c r="H514">
        <v>6860</v>
      </c>
      <c r="I514">
        <v>69549</v>
      </c>
      <c r="J514">
        <v>35408</v>
      </c>
      <c r="K514">
        <v>21523</v>
      </c>
      <c r="L514">
        <v>11572</v>
      </c>
      <c r="M514">
        <v>9439</v>
      </c>
      <c r="N514">
        <v>19045</v>
      </c>
      <c r="O514">
        <v>10942</v>
      </c>
      <c r="P514">
        <v>11762</v>
      </c>
      <c r="Q514">
        <v>5798</v>
      </c>
      <c r="R514">
        <v>2213</v>
      </c>
      <c r="S514">
        <v>21466</v>
      </c>
      <c r="AD514" s="35">
        <v>437</v>
      </c>
    </row>
    <row r="515" spans="1:30">
      <c r="A515" s="22">
        <v>41624</v>
      </c>
      <c r="B515">
        <v>69870</v>
      </c>
      <c r="C515">
        <v>331434</v>
      </c>
      <c r="D515">
        <v>10305</v>
      </c>
      <c r="E515">
        <v>78720</v>
      </c>
      <c r="F515">
        <v>178147</v>
      </c>
      <c r="G515">
        <v>62118</v>
      </c>
      <c r="H515">
        <v>6938</v>
      </c>
      <c r="I515">
        <v>71269</v>
      </c>
      <c r="J515">
        <v>35980</v>
      </c>
      <c r="K515">
        <v>22290</v>
      </c>
      <c r="L515">
        <v>15072</v>
      </c>
      <c r="M515">
        <v>10299</v>
      </c>
      <c r="N515">
        <v>17694</v>
      </c>
      <c r="O515">
        <v>12891</v>
      </c>
      <c r="P515">
        <v>13455</v>
      </c>
      <c r="Q515">
        <v>5684</v>
      </c>
      <c r="R515">
        <v>2426</v>
      </c>
      <c r="S515">
        <v>23590</v>
      </c>
      <c r="AD515" s="35">
        <v>454</v>
      </c>
    </row>
    <row r="516" spans="1:30">
      <c r="A516" s="22">
        <v>41623</v>
      </c>
      <c r="B516">
        <v>45294</v>
      </c>
      <c r="C516">
        <v>344570</v>
      </c>
      <c r="D516">
        <v>7529</v>
      </c>
      <c r="E516">
        <v>80094</v>
      </c>
      <c r="F516">
        <v>234245</v>
      </c>
      <c r="G516">
        <v>80575</v>
      </c>
      <c r="H516">
        <v>5709</v>
      </c>
      <c r="I516">
        <v>73235</v>
      </c>
      <c r="J516">
        <v>31270</v>
      </c>
      <c r="K516">
        <v>11272</v>
      </c>
      <c r="L516">
        <v>6646</v>
      </c>
      <c r="M516">
        <v>9741</v>
      </c>
      <c r="N516">
        <v>17734</v>
      </c>
      <c r="O516">
        <v>11673</v>
      </c>
      <c r="P516">
        <v>10520</v>
      </c>
      <c r="Q516">
        <v>3530</v>
      </c>
      <c r="R516">
        <v>1814</v>
      </c>
      <c r="S516">
        <v>13778</v>
      </c>
      <c r="AD516" s="35">
        <v>150</v>
      </c>
    </row>
    <row r="517" spans="1:30">
      <c r="A517" s="22">
        <v>41622</v>
      </c>
      <c r="B517">
        <v>45617</v>
      </c>
      <c r="C517">
        <v>342343</v>
      </c>
      <c r="D517">
        <v>6933</v>
      </c>
      <c r="E517">
        <v>77736</v>
      </c>
      <c r="F517">
        <v>239179</v>
      </c>
      <c r="G517">
        <v>87696</v>
      </c>
      <c r="H517">
        <v>5639</v>
      </c>
      <c r="I517">
        <v>60786</v>
      </c>
      <c r="J517">
        <v>30675</v>
      </c>
      <c r="K517">
        <v>12110</v>
      </c>
      <c r="L517">
        <v>6251</v>
      </c>
      <c r="M517">
        <v>10263</v>
      </c>
      <c r="N517">
        <v>19106</v>
      </c>
      <c r="O517">
        <v>12049</v>
      </c>
      <c r="P517">
        <v>13566</v>
      </c>
      <c r="Q517">
        <v>4271</v>
      </c>
      <c r="R517">
        <v>1917</v>
      </c>
      <c r="S517">
        <v>12196</v>
      </c>
      <c r="AD517" s="35">
        <v>209</v>
      </c>
    </row>
    <row r="518" spans="1:30">
      <c r="A518" s="22">
        <v>41621</v>
      </c>
      <c r="B518">
        <v>51771</v>
      </c>
      <c r="C518">
        <v>314771</v>
      </c>
      <c r="D518">
        <v>9361</v>
      </c>
      <c r="E518">
        <v>70773</v>
      </c>
      <c r="F518">
        <v>194077</v>
      </c>
      <c r="G518">
        <v>67275</v>
      </c>
      <c r="H518">
        <v>6769</v>
      </c>
      <c r="I518">
        <v>66095</v>
      </c>
      <c r="J518">
        <v>32463</v>
      </c>
      <c r="K518">
        <v>19362</v>
      </c>
      <c r="L518">
        <v>8998</v>
      </c>
      <c r="M518">
        <v>10180</v>
      </c>
      <c r="N518">
        <v>19984</v>
      </c>
      <c r="O518">
        <v>10983</v>
      </c>
      <c r="P518">
        <v>13856</v>
      </c>
      <c r="Q518">
        <v>6952</v>
      </c>
      <c r="R518">
        <v>2460</v>
      </c>
      <c r="S518">
        <v>19030</v>
      </c>
      <c r="AD518" s="35">
        <v>406</v>
      </c>
    </row>
    <row r="519" spans="1:30">
      <c r="A519" s="22">
        <v>41620</v>
      </c>
      <c r="B519">
        <v>84377</v>
      </c>
      <c r="C519">
        <v>473789</v>
      </c>
      <c r="D519">
        <v>13438</v>
      </c>
      <c r="E519">
        <v>139011</v>
      </c>
      <c r="F519">
        <v>176688</v>
      </c>
      <c r="G519">
        <v>57891</v>
      </c>
      <c r="H519">
        <v>6993</v>
      </c>
      <c r="I519">
        <v>68263</v>
      </c>
      <c r="J519">
        <v>49082</v>
      </c>
      <c r="K519">
        <v>21120</v>
      </c>
      <c r="L519">
        <v>10195</v>
      </c>
      <c r="M519">
        <v>9606</v>
      </c>
      <c r="N519">
        <v>18067</v>
      </c>
      <c r="O519">
        <v>10001</v>
      </c>
      <c r="P519">
        <v>12370</v>
      </c>
      <c r="Q519">
        <v>5686</v>
      </c>
      <c r="R519">
        <v>2388</v>
      </c>
      <c r="S519">
        <v>20806</v>
      </c>
      <c r="AD519" s="35">
        <v>421</v>
      </c>
    </row>
    <row r="520" spans="1:30">
      <c r="A520" s="22">
        <v>41619</v>
      </c>
      <c r="B520">
        <v>63042</v>
      </c>
      <c r="C520">
        <v>348935</v>
      </c>
      <c r="D520">
        <v>10073</v>
      </c>
      <c r="E520">
        <v>90210</v>
      </c>
      <c r="F520">
        <v>172436</v>
      </c>
      <c r="G520">
        <v>58316</v>
      </c>
      <c r="H520">
        <v>7216</v>
      </c>
      <c r="I520">
        <v>72699</v>
      </c>
      <c r="J520">
        <v>39079</v>
      </c>
      <c r="K520">
        <v>20267</v>
      </c>
      <c r="L520">
        <v>9625</v>
      </c>
      <c r="M520">
        <v>9699</v>
      </c>
      <c r="N520">
        <v>21456</v>
      </c>
      <c r="O520">
        <v>10649</v>
      </c>
      <c r="P520">
        <v>11455</v>
      </c>
      <c r="Q520">
        <v>5853</v>
      </c>
      <c r="R520">
        <v>2424</v>
      </c>
      <c r="S520">
        <v>22697</v>
      </c>
      <c r="AD520" s="35">
        <v>425</v>
      </c>
    </row>
    <row r="521" spans="1:30">
      <c r="A521" s="22">
        <v>41618</v>
      </c>
      <c r="B521">
        <v>57070</v>
      </c>
      <c r="C521">
        <v>325502</v>
      </c>
      <c r="D521">
        <v>9633</v>
      </c>
      <c r="E521">
        <v>72960</v>
      </c>
      <c r="F521">
        <v>174482</v>
      </c>
      <c r="G521">
        <v>58305</v>
      </c>
      <c r="H521">
        <v>7233</v>
      </c>
      <c r="I521">
        <v>74052</v>
      </c>
      <c r="J521">
        <v>37597</v>
      </c>
      <c r="K521">
        <v>20423</v>
      </c>
      <c r="L521">
        <v>9549</v>
      </c>
      <c r="M521">
        <v>9298</v>
      </c>
      <c r="N521">
        <v>17702</v>
      </c>
      <c r="O521">
        <v>11407</v>
      </c>
      <c r="P521">
        <v>11073</v>
      </c>
      <c r="Q521">
        <v>5667</v>
      </c>
      <c r="R521">
        <v>2394</v>
      </c>
      <c r="S521">
        <v>23854</v>
      </c>
      <c r="AD521" s="35">
        <v>440</v>
      </c>
    </row>
    <row r="522" spans="1:30">
      <c r="A522" s="22">
        <v>41617</v>
      </c>
      <c r="B522">
        <v>55278</v>
      </c>
      <c r="C522">
        <v>322177</v>
      </c>
      <c r="D522">
        <v>8931</v>
      </c>
      <c r="E522">
        <v>71506</v>
      </c>
      <c r="F522">
        <v>176000</v>
      </c>
      <c r="G522">
        <v>60838</v>
      </c>
      <c r="H522">
        <v>7328</v>
      </c>
      <c r="I522">
        <v>77033</v>
      </c>
      <c r="J522">
        <v>38604</v>
      </c>
      <c r="K522">
        <v>21050</v>
      </c>
      <c r="L522">
        <v>9978</v>
      </c>
      <c r="M522">
        <v>9699</v>
      </c>
      <c r="N522">
        <v>22710</v>
      </c>
      <c r="O522">
        <v>11084</v>
      </c>
      <c r="P522">
        <v>10936</v>
      </c>
      <c r="Q522">
        <v>5399</v>
      </c>
      <c r="R522">
        <v>2660</v>
      </c>
      <c r="S522">
        <v>24998</v>
      </c>
      <c r="AD522" s="35">
        <v>444</v>
      </c>
    </row>
    <row r="523" spans="1:30">
      <c r="A523" s="22">
        <v>41616</v>
      </c>
      <c r="B523">
        <v>45052</v>
      </c>
      <c r="C523">
        <v>335070</v>
      </c>
      <c r="D523">
        <v>6524</v>
      </c>
      <c r="E523">
        <v>74050</v>
      </c>
      <c r="F523">
        <v>228212</v>
      </c>
      <c r="G523">
        <v>78173</v>
      </c>
      <c r="H523">
        <v>5884</v>
      </c>
      <c r="I523">
        <v>64554</v>
      </c>
      <c r="J523">
        <v>38511</v>
      </c>
      <c r="K523">
        <v>10765</v>
      </c>
      <c r="L523">
        <v>7516</v>
      </c>
      <c r="M523">
        <v>9520</v>
      </c>
      <c r="N523">
        <v>15652</v>
      </c>
      <c r="O523">
        <v>13127</v>
      </c>
      <c r="P523">
        <v>9995</v>
      </c>
      <c r="Q523">
        <v>3389</v>
      </c>
      <c r="R523">
        <v>1951</v>
      </c>
      <c r="S523">
        <v>12961</v>
      </c>
      <c r="AD523" s="35">
        <v>205</v>
      </c>
    </row>
    <row r="524" spans="1:30">
      <c r="A524" s="22">
        <v>41615</v>
      </c>
      <c r="B524">
        <v>44841</v>
      </c>
      <c r="C524">
        <v>339438</v>
      </c>
      <c r="D524">
        <v>6549</v>
      </c>
      <c r="E524">
        <v>72787</v>
      </c>
      <c r="F524">
        <v>239196</v>
      </c>
      <c r="G524">
        <v>88013</v>
      </c>
      <c r="H524">
        <v>6214</v>
      </c>
      <c r="I524">
        <v>66146</v>
      </c>
      <c r="J524">
        <v>40819</v>
      </c>
      <c r="K524">
        <v>11282</v>
      </c>
      <c r="L524">
        <v>6135</v>
      </c>
      <c r="M524">
        <v>10263</v>
      </c>
      <c r="N524">
        <v>17643</v>
      </c>
      <c r="O524">
        <v>13592</v>
      </c>
      <c r="P524">
        <v>13469</v>
      </c>
      <c r="Q524">
        <v>3855</v>
      </c>
      <c r="R524">
        <v>1930</v>
      </c>
      <c r="S524">
        <v>13453</v>
      </c>
      <c r="AD524" s="35">
        <v>231</v>
      </c>
    </row>
    <row r="525" spans="1:30">
      <c r="A525" s="22">
        <v>41614</v>
      </c>
      <c r="B525">
        <v>53988</v>
      </c>
      <c r="C525">
        <v>318122</v>
      </c>
      <c r="D525">
        <v>8521</v>
      </c>
      <c r="E525">
        <v>66572</v>
      </c>
      <c r="F525">
        <v>198301</v>
      </c>
      <c r="G525">
        <v>67204</v>
      </c>
      <c r="H525">
        <v>6963</v>
      </c>
      <c r="I525">
        <v>78639</v>
      </c>
      <c r="J525">
        <v>45875</v>
      </c>
      <c r="K525">
        <v>18331</v>
      </c>
      <c r="L525">
        <v>8840</v>
      </c>
      <c r="M525">
        <v>10617</v>
      </c>
      <c r="N525">
        <v>18488</v>
      </c>
      <c r="O525">
        <v>14329</v>
      </c>
      <c r="P525">
        <v>15426</v>
      </c>
      <c r="Q525">
        <v>6822</v>
      </c>
      <c r="R525">
        <v>2498</v>
      </c>
      <c r="S525">
        <v>22197</v>
      </c>
      <c r="AD525" s="35">
        <v>435</v>
      </c>
    </row>
    <row r="526" spans="1:30">
      <c r="A526" s="22">
        <v>41613</v>
      </c>
      <c r="B526">
        <v>49705</v>
      </c>
      <c r="C526">
        <v>295051</v>
      </c>
      <c r="D526">
        <v>8494</v>
      </c>
      <c r="E526">
        <v>63245</v>
      </c>
      <c r="F526">
        <v>181797</v>
      </c>
      <c r="G526">
        <v>58539</v>
      </c>
      <c r="H526">
        <v>7284</v>
      </c>
      <c r="I526">
        <v>76241</v>
      </c>
      <c r="J526">
        <v>35459</v>
      </c>
      <c r="K526">
        <v>18382</v>
      </c>
      <c r="L526">
        <v>8669</v>
      </c>
      <c r="M526">
        <v>10011</v>
      </c>
      <c r="N526">
        <v>17713</v>
      </c>
      <c r="O526">
        <v>13963</v>
      </c>
      <c r="P526">
        <v>12194</v>
      </c>
      <c r="Q526">
        <v>6499</v>
      </c>
      <c r="R526">
        <v>2572</v>
      </c>
      <c r="S526">
        <v>22997</v>
      </c>
      <c r="AD526" s="35">
        <v>459</v>
      </c>
    </row>
    <row r="527" spans="1:30">
      <c r="A527" s="22">
        <v>41612</v>
      </c>
      <c r="B527">
        <v>49852</v>
      </c>
      <c r="C527">
        <v>289962</v>
      </c>
      <c r="D527">
        <v>8683</v>
      </c>
      <c r="E527">
        <v>61763</v>
      </c>
      <c r="F527">
        <v>170274</v>
      </c>
      <c r="G527">
        <v>56281</v>
      </c>
      <c r="H527">
        <v>6986</v>
      </c>
      <c r="I527">
        <v>76114</v>
      </c>
      <c r="J527">
        <v>34255</v>
      </c>
      <c r="K527">
        <v>18344</v>
      </c>
      <c r="L527">
        <v>8968</v>
      </c>
      <c r="M527">
        <v>9750</v>
      </c>
      <c r="N527">
        <v>17246</v>
      </c>
      <c r="O527">
        <v>13429</v>
      </c>
      <c r="P527">
        <v>11679</v>
      </c>
      <c r="Q527">
        <v>6277</v>
      </c>
      <c r="R527">
        <v>2420</v>
      </c>
      <c r="S527">
        <v>24171</v>
      </c>
      <c r="AD527" s="35">
        <v>509</v>
      </c>
    </row>
    <row r="528" spans="1:30">
      <c r="A528" s="22">
        <v>41611</v>
      </c>
      <c r="B528">
        <v>51594</v>
      </c>
      <c r="C528">
        <v>301830</v>
      </c>
      <c r="D528">
        <v>9300</v>
      </c>
      <c r="E528">
        <v>68848</v>
      </c>
      <c r="F528">
        <v>172485</v>
      </c>
      <c r="G528">
        <v>57256</v>
      </c>
      <c r="H528">
        <v>7246</v>
      </c>
      <c r="I528">
        <v>77926</v>
      </c>
      <c r="J528">
        <v>31933</v>
      </c>
      <c r="K528">
        <v>18177</v>
      </c>
      <c r="L528">
        <v>8356</v>
      </c>
      <c r="M528">
        <v>10026</v>
      </c>
      <c r="N528">
        <v>17548</v>
      </c>
      <c r="O528">
        <v>13410</v>
      </c>
      <c r="P528">
        <v>11037</v>
      </c>
      <c r="Q528">
        <v>5753</v>
      </c>
      <c r="R528">
        <v>2534</v>
      </c>
      <c r="S528">
        <v>25023</v>
      </c>
      <c r="AD528" s="35">
        <v>621</v>
      </c>
    </row>
    <row r="529" spans="1:30">
      <c r="A529" s="22">
        <v>41610</v>
      </c>
      <c r="B529">
        <v>53059</v>
      </c>
      <c r="C529">
        <v>314398</v>
      </c>
      <c r="D529">
        <v>9414</v>
      </c>
      <c r="E529">
        <v>68895</v>
      </c>
      <c r="F529">
        <v>176557</v>
      </c>
      <c r="G529">
        <v>59405</v>
      </c>
      <c r="H529">
        <v>7392</v>
      </c>
      <c r="I529">
        <v>76948</v>
      </c>
      <c r="J529">
        <v>33206</v>
      </c>
      <c r="K529">
        <v>18623</v>
      </c>
      <c r="L529">
        <v>9992</v>
      </c>
      <c r="M529">
        <v>9777</v>
      </c>
      <c r="N529">
        <v>17810</v>
      </c>
      <c r="O529">
        <v>13362</v>
      </c>
      <c r="P529">
        <v>10296</v>
      </c>
      <c r="Q529">
        <v>5156</v>
      </c>
      <c r="R529">
        <v>2589</v>
      </c>
      <c r="S529">
        <v>25724</v>
      </c>
      <c r="AD529" s="35">
        <v>809</v>
      </c>
    </row>
    <row r="530" spans="1:30">
      <c r="A530" s="22">
        <v>41609</v>
      </c>
      <c r="B530">
        <v>43914</v>
      </c>
      <c r="C530">
        <v>342349</v>
      </c>
      <c r="D530">
        <v>6699</v>
      </c>
      <c r="E530">
        <v>73860</v>
      </c>
      <c r="F530">
        <v>232510</v>
      </c>
      <c r="G530">
        <v>77571</v>
      </c>
      <c r="H530">
        <v>5650</v>
      </c>
      <c r="I530">
        <v>62369</v>
      </c>
      <c r="J530">
        <v>28004</v>
      </c>
      <c r="K530">
        <v>8607</v>
      </c>
      <c r="L530">
        <v>6049</v>
      </c>
      <c r="M530">
        <v>10393</v>
      </c>
      <c r="N530">
        <v>16309</v>
      </c>
      <c r="O530">
        <v>15705</v>
      </c>
      <c r="P530">
        <v>9961</v>
      </c>
      <c r="Q530">
        <v>3344</v>
      </c>
      <c r="R530">
        <v>1991</v>
      </c>
      <c r="S530">
        <v>13322</v>
      </c>
      <c r="AD530" s="35">
        <v>199</v>
      </c>
    </row>
    <row r="531" spans="1:30">
      <c r="A531" s="22">
        <v>41608</v>
      </c>
      <c r="B531">
        <v>45362</v>
      </c>
      <c r="C531">
        <v>349064</v>
      </c>
      <c r="D531">
        <v>6853</v>
      </c>
      <c r="E531">
        <v>78709</v>
      </c>
      <c r="F531">
        <v>246629</v>
      </c>
      <c r="G531">
        <v>87605</v>
      </c>
      <c r="H531">
        <v>6000</v>
      </c>
      <c r="I531">
        <v>66412</v>
      </c>
      <c r="J531">
        <v>33147</v>
      </c>
      <c r="K531">
        <v>9714</v>
      </c>
      <c r="L531">
        <v>5118</v>
      </c>
      <c r="M531">
        <v>10982</v>
      </c>
      <c r="N531">
        <v>17071</v>
      </c>
      <c r="O531">
        <v>17081</v>
      </c>
      <c r="P531">
        <v>12722</v>
      </c>
      <c r="Q531">
        <v>4022</v>
      </c>
      <c r="R531">
        <v>1896</v>
      </c>
      <c r="S531">
        <v>13678</v>
      </c>
      <c r="AD531" s="35">
        <v>167</v>
      </c>
    </row>
    <row r="532" spans="1:30">
      <c r="A532" s="22">
        <v>41607</v>
      </c>
      <c r="B532">
        <v>50792</v>
      </c>
      <c r="C532">
        <v>318115</v>
      </c>
      <c r="D532">
        <v>8827</v>
      </c>
      <c r="E532">
        <v>71592</v>
      </c>
      <c r="F532">
        <v>204546</v>
      </c>
      <c r="G532">
        <v>66904</v>
      </c>
      <c r="H532">
        <v>6672</v>
      </c>
      <c r="I532">
        <v>71630</v>
      </c>
      <c r="J532">
        <v>38296</v>
      </c>
      <c r="K532">
        <v>16093</v>
      </c>
      <c r="L532">
        <v>7085</v>
      </c>
      <c r="M532">
        <v>10227</v>
      </c>
      <c r="N532">
        <v>16552</v>
      </c>
      <c r="O532">
        <v>16543</v>
      </c>
      <c r="P532">
        <v>14745</v>
      </c>
      <c r="Q532">
        <v>6969</v>
      </c>
      <c r="R532">
        <v>2411</v>
      </c>
      <c r="S532">
        <v>21264</v>
      </c>
      <c r="AD532" s="35">
        <v>423</v>
      </c>
    </row>
    <row r="533" spans="1:30">
      <c r="A533" s="22">
        <v>41606</v>
      </c>
      <c r="B533">
        <v>54976</v>
      </c>
      <c r="C533">
        <v>301269</v>
      </c>
      <c r="D533">
        <v>8886</v>
      </c>
      <c r="E533">
        <v>71213</v>
      </c>
      <c r="F533">
        <v>185280</v>
      </c>
      <c r="G533">
        <v>60186</v>
      </c>
      <c r="H533">
        <v>6900</v>
      </c>
      <c r="I533">
        <v>74803</v>
      </c>
      <c r="J533">
        <v>50578</v>
      </c>
      <c r="K533">
        <v>16588</v>
      </c>
      <c r="L533">
        <v>7649</v>
      </c>
      <c r="M533">
        <v>10113</v>
      </c>
      <c r="N533">
        <v>18891</v>
      </c>
      <c r="O533">
        <v>16345</v>
      </c>
      <c r="P533">
        <v>12199</v>
      </c>
      <c r="Q533">
        <v>6159</v>
      </c>
      <c r="R533">
        <v>2572</v>
      </c>
      <c r="S533">
        <v>24895</v>
      </c>
      <c r="AD533" s="35">
        <v>482</v>
      </c>
    </row>
    <row r="534" spans="1:30">
      <c r="A534" s="22">
        <v>41605</v>
      </c>
      <c r="B534">
        <v>55527</v>
      </c>
      <c r="C534">
        <v>303950</v>
      </c>
      <c r="D534">
        <v>9368</v>
      </c>
      <c r="E534">
        <v>73989</v>
      </c>
      <c r="F534">
        <v>182688</v>
      </c>
      <c r="G534">
        <v>61615</v>
      </c>
      <c r="H534">
        <v>7208</v>
      </c>
      <c r="I534">
        <v>76180</v>
      </c>
      <c r="J534">
        <v>34450</v>
      </c>
      <c r="K534">
        <v>17062</v>
      </c>
      <c r="L534">
        <v>8346</v>
      </c>
      <c r="M534">
        <v>10203</v>
      </c>
      <c r="N534">
        <v>18355</v>
      </c>
      <c r="O534">
        <v>16148</v>
      </c>
      <c r="P534">
        <v>11274</v>
      </c>
      <c r="Q534">
        <v>5869</v>
      </c>
      <c r="R534">
        <v>2443</v>
      </c>
      <c r="S534">
        <v>25121</v>
      </c>
      <c r="AD534" s="35">
        <v>495</v>
      </c>
    </row>
    <row r="535" spans="1:30">
      <c r="A535" s="22">
        <v>41604</v>
      </c>
      <c r="B535">
        <v>60167</v>
      </c>
      <c r="C535">
        <v>302162</v>
      </c>
      <c r="D535">
        <v>9365</v>
      </c>
      <c r="E535">
        <v>71546</v>
      </c>
      <c r="F535">
        <v>182485</v>
      </c>
      <c r="G535">
        <v>58848</v>
      </c>
      <c r="H535">
        <v>7073</v>
      </c>
      <c r="I535">
        <v>76058</v>
      </c>
      <c r="J535">
        <v>32896</v>
      </c>
      <c r="K535">
        <v>17394</v>
      </c>
      <c r="L535">
        <v>9796</v>
      </c>
      <c r="M535">
        <v>9976</v>
      </c>
      <c r="N535">
        <v>17981</v>
      </c>
      <c r="O535">
        <v>16053</v>
      </c>
      <c r="P535">
        <v>11120</v>
      </c>
      <c r="Q535">
        <v>6102</v>
      </c>
      <c r="R535">
        <v>2281</v>
      </c>
      <c r="S535">
        <v>25503</v>
      </c>
      <c r="AD535" s="35">
        <v>461</v>
      </c>
    </row>
    <row r="536" spans="1:30">
      <c r="A536" s="22">
        <v>41603</v>
      </c>
      <c r="B536">
        <v>66266</v>
      </c>
      <c r="C536">
        <v>298917</v>
      </c>
      <c r="D536">
        <v>9547</v>
      </c>
      <c r="E536">
        <v>71707</v>
      </c>
      <c r="F536">
        <v>184203</v>
      </c>
      <c r="G536">
        <v>61765</v>
      </c>
      <c r="H536">
        <v>7068</v>
      </c>
      <c r="I536">
        <v>76940</v>
      </c>
      <c r="J536">
        <v>32609</v>
      </c>
      <c r="K536">
        <v>17468</v>
      </c>
      <c r="L536">
        <v>12663</v>
      </c>
      <c r="M536">
        <v>10349</v>
      </c>
      <c r="N536">
        <v>18118</v>
      </c>
      <c r="O536">
        <v>13849</v>
      </c>
      <c r="P536">
        <v>11932</v>
      </c>
      <c r="Q536">
        <v>6927</v>
      </c>
      <c r="R536">
        <v>2354</v>
      </c>
      <c r="S536">
        <v>26835</v>
      </c>
      <c r="AD536" s="35">
        <v>499</v>
      </c>
    </row>
    <row r="537" spans="1:30">
      <c r="A537" s="22">
        <v>41602</v>
      </c>
      <c r="B537">
        <v>58394</v>
      </c>
      <c r="C537">
        <v>311265</v>
      </c>
      <c r="D537">
        <v>7193</v>
      </c>
      <c r="E537">
        <v>77506</v>
      </c>
      <c r="F537">
        <v>249439</v>
      </c>
      <c r="G537">
        <v>87365</v>
      </c>
      <c r="H537">
        <v>6133</v>
      </c>
      <c r="I537">
        <v>64109</v>
      </c>
      <c r="J537">
        <v>27882</v>
      </c>
      <c r="K537">
        <v>9116</v>
      </c>
      <c r="L537">
        <v>7848</v>
      </c>
      <c r="M537">
        <v>11097</v>
      </c>
      <c r="N537">
        <v>18414</v>
      </c>
      <c r="O537">
        <v>16644</v>
      </c>
      <c r="P537">
        <v>11641</v>
      </c>
      <c r="Q537">
        <v>4563</v>
      </c>
      <c r="R537">
        <v>1808</v>
      </c>
      <c r="S537">
        <v>13769</v>
      </c>
      <c r="AD537" s="35">
        <v>228</v>
      </c>
    </row>
    <row r="538" spans="1:30">
      <c r="A538" s="22">
        <v>41601</v>
      </c>
      <c r="B538">
        <v>57699</v>
      </c>
      <c r="C538">
        <v>316068</v>
      </c>
      <c r="D538">
        <v>6570</v>
      </c>
      <c r="E538">
        <v>78747</v>
      </c>
      <c r="F538">
        <v>260271</v>
      </c>
      <c r="G538">
        <v>95805</v>
      </c>
      <c r="H538">
        <v>6486</v>
      </c>
      <c r="I538">
        <v>66013</v>
      </c>
      <c r="J538">
        <v>29089</v>
      </c>
      <c r="K538">
        <v>9794</v>
      </c>
      <c r="L538">
        <v>8356</v>
      </c>
      <c r="M538">
        <v>11764</v>
      </c>
      <c r="N538">
        <v>17962</v>
      </c>
      <c r="O538">
        <v>18162</v>
      </c>
      <c r="P538">
        <v>15011</v>
      </c>
      <c r="Q538">
        <v>5502</v>
      </c>
      <c r="R538">
        <v>1892</v>
      </c>
      <c r="S538">
        <v>13708</v>
      </c>
      <c r="AD538" s="35">
        <v>216</v>
      </c>
    </row>
    <row r="539" spans="1:30">
      <c r="A539" s="22">
        <v>41600</v>
      </c>
      <c r="B539">
        <v>61618</v>
      </c>
      <c r="C539">
        <v>291157</v>
      </c>
      <c r="D539">
        <v>8363</v>
      </c>
      <c r="E539">
        <v>74377</v>
      </c>
      <c r="F539">
        <v>211504</v>
      </c>
      <c r="G539">
        <v>68001</v>
      </c>
      <c r="H539">
        <v>7303</v>
      </c>
      <c r="I539">
        <v>74162</v>
      </c>
      <c r="J539">
        <v>31538</v>
      </c>
      <c r="K539">
        <v>16811</v>
      </c>
      <c r="L539">
        <v>10868</v>
      </c>
      <c r="M539">
        <v>11508</v>
      </c>
      <c r="N539">
        <v>17873</v>
      </c>
      <c r="O539">
        <v>15426</v>
      </c>
      <c r="P539">
        <v>16712</v>
      </c>
      <c r="Q539">
        <v>8846</v>
      </c>
      <c r="R539">
        <v>2342</v>
      </c>
      <c r="S539">
        <v>21806</v>
      </c>
      <c r="AD539" s="35">
        <v>435</v>
      </c>
    </row>
    <row r="540" spans="1:30">
      <c r="A540" s="22">
        <v>41599</v>
      </c>
      <c r="B540">
        <v>63218</v>
      </c>
      <c r="C540">
        <v>284120</v>
      </c>
      <c r="D540">
        <v>8846</v>
      </c>
      <c r="E540">
        <v>74200</v>
      </c>
      <c r="F540">
        <v>193402</v>
      </c>
      <c r="G540">
        <v>60585</v>
      </c>
      <c r="H540">
        <v>6980</v>
      </c>
      <c r="I540">
        <v>77255</v>
      </c>
      <c r="J540">
        <v>35596</v>
      </c>
      <c r="K540">
        <v>18325</v>
      </c>
      <c r="L540">
        <v>10987</v>
      </c>
      <c r="M540">
        <v>10636</v>
      </c>
      <c r="N540">
        <v>18439</v>
      </c>
      <c r="O540">
        <v>14916</v>
      </c>
      <c r="P540">
        <v>14369</v>
      </c>
      <c r="Q540">
        <v>8084</v>
      </c>
      <c r="R540">
        <v>2312</v>
      </c>
      <c r="S540">
        <v>25355</v>
      </c>
      <c r="AD540" s="35">
        <v>514</v>
      </c>
    </row>
    <row r="541" spans="1:30">
      <c r="A541" s="22">
        <v>41598</v>
      </c>
      <c r="B541">
        <v>65190</v>
      </c>
      <c r="C541">
        <v>291665</v>
      </c>
      <c r="D541">
        <v>9296</v>
      </c>
      <c r="E541">
        <v>76653</v>
      </c>
      <c r="F541">
        <v>182210</v>
      </c>
      <c r="G541">
        <v>58227</v>
      </c>
      <c r="H541">
        <v>7417</v>
      </c>
      <c r="I541">
        <v>77972</v>
      </c>
      <c r="J541">
        <v>33069</v>
      </c>
      <c r="K541">
        <v>17046</v>
      </c>
      <c r="L541">
        <v>10966</v>
      </c>
      <c r="M541">
        <v>10119</v>
      </c>
      <c r="N541">
        <v>18112</v>
      </c>
      <c r="O541">
        <v>14650</v>
      </c>
      <c r="P541">
        <v>13028</v>
      </c>
      <c r="Q541">
        <v>7649</v>
      </c>
      <c r="R541">
        <v>2302</v>
      </c>
      <c r="S541">
        <v>25902</v>
      </c>
      <c r="AD541" s="35">
        <v>530</v>
      </c>
    </row>
    <row r="542" spans="1:30">
      <c r="A542" s="22">
        <v>41597</v>
      </c>
      <c r="B542">
        <v>70218</v>
      </c>
      <c r="C542">
        <v>301357</v>
      </c>
      <c r="D542">
        <v>10258</v>
      </c>
      <c r="E542">
        <v>84722</v>
      </c>
      <c r="F542">
        <v>184355</v>
      </c>
      <c r="G542">
        <v>58920</v>
      </c>
      <c r="H542">
        <v>7406</v>
      </c>
      <c r="I542">
        <v>77461</v>
      </c>
      <c r="J542">
        <v>33816</v>
      </c>
      <c r="K542">
        <v>16974</v>
      </c>
      <c r="L542">
        <v>11770</v>
      </c>
      <c r="M542">
        <v>10569</v>
      </c>
      <c r="N542">
        <v>18819</v>
      </c>
      <c r="O542">
        <v>14789</v>
      </c>
      <c r="P542">
        <v>12538</v>
      </c>
      <c r="Q542">
        <v>7368</v>
      </c>
      <c r="R542">
        <v>2384</v>
      </c>
      <c r="S542">
        <v>26539</v>
      </c>
      <c r="AD542" s="35">
        <v>549</v>
      </c>
    </row>
    <row r="543" spans="1:30">
      <c r="A543" s="22">
        <v>41596</v>
      </c>
      <c r="B543">
        <v>72606</v>
      </c>
      <c r="C543">
        <v>303785</v>
      </c>
      <c r="D543">
        <v>10484</v>
      </c>
      <c r="E543">
        <v>86503</v>
      </c>
      <c r="F543">
        <v>189420</v>
      </c>
      <c r="G543">
        <v>63351</v>
      </c>
      <c r="H543">
        <v>7571</v>
      </c>
      <c r="I543">
        <v>77909</v>
      </c>
      <c r="J543">
        <v>33098</v>
      </c>
      <c r="K543">
        <v>18485</v>
      </c>
      <c r="L543">
        <v>12407</v>
      </c>
      <c r="M543">
        <v>10697</v>
      </c>
      <c r="N543">
        <v>17394</v>
      </c>
      <c r="O543">
        <v>14308</v>
      </c>
      <c r="P543">
        <v>12237</v>
      </c>
      <c r="Q543">
        <v>7354</v>
      </c>
      <c r="R543">
        <v>2570</v>
      </c>
      <c r="S543">
        <v>28216</v>
      </c>
      <c r="AD543" s="35">
        <v>535</v>
      </c>
    </row>
    <row r="544" spans="1:30">
      <c r="A544" s="22">
        <v>41595</v>
      </c>
      <c r="B544">
        <v>61470</v>
      </c>
      <c r="C544">
        <v>327972</v>
      </c>
      <c r="D544">
        <v>7326</v>
      </c>
      <c r="E544">
        <v>90858</v>
      </c>
      <c r="F544">
        <v>250454</v>
      </c>
      <c r="G544">
        <v>82038</v>
      </c>
      <c r="H544">
        <v>6127</v>
      </c>
      <c r="I544">
        <v>63769</v>
      </c>
      <c r="J544">
        <v>29090</v>
      </c>
      <c r="K544">
        <v>8519</v>
      </c>
      <c r="L544">
        <v>7619</v>
      </c>
      <c r="M544">
        <v>11151</v>
      </c>
      <c r="N544">
        <v>17329</v>
      </c>
      <c r="O544">
        <v>16454</v>
      </c>
      <c r="P544">
        <v>10940</v>
      </c>
      <c r="Q544">
        <v>4311</v>
      </c>
      <c r="R544">
        <v>1846</v>
      </c>
      <c r="S544">
        <v>14618</v>
      </c>
      <c r="AD544" s="35">
        <v>294</v>
      </c>
    </row>
    <row r="545" spans="1:30">
      <c r="A545" s="22">
        <v>41594</v>
      </c>
      <c r="B545">
        <v>61447</v>
      </c>
      <c r="C545">
        <v>339279</v>
      </c>
      <c r="D545">
        <v>7400</v>
      </c>
      <c r="E545">
        <v>96449</v>
      </c>
      <c r="F545">
        <v>275530</v>
      </c>
      <c r="G545">
        <v>92013</v>
      </c>
      <c r="H545">
        <v>6593</v>
      </c>
      <c r="I545">
        <v>65774</v>
      </c>
      <c r="J545">
        <v>32140</v>
      </c>
      <c r="K545">
        <v>9057</v>
      </c>
      <c r="L545">
        <v>8054</v>
      </c>
      <c r="M545">
        <v>12313</v>
      </c>
      <c r="N545">
        <v>18173</v>
      </c>
      <c r="O545">
        <v>18202</v>
      </c>
      <c r="P545">
        <v>14179</v>
      </c>
      <c r="Q545">
        <v>5403</v>
      </c>
      <c r="R545">
        <v>1715</v>
      </c>
      <c r="S545">
        <v>14479</v>
      </c>
      <c r="AD545" s="35">
        <v>269</v>
      </c>
    </row>
    <row r="546" spans="1:30">
      <c r="A546" s="22">
        <v>41593</v>
      </c>
      <c r="B546">
        <v>68489</v>
      </c>
      <c r="C546">
        <v>315985</v>
      </c>
      <c r="D546">
        <v>9538</v>
      </c>
      <c r="E546">
        <v>92672</v>
      </c>
      <c r="F546">
        <v>223301</v>
      </c>
      <c r="G546">
        <v>73366</v>
      </c>
      <c r="H546">
        <v>6883</v>
      </c>
      <c r="I546">
        <v>73155</v>
      </c>
      <c r="J546">
        <v>33198</v>
      </c>
      <c r="K546">
        <v>15507</v>
      </c>
      <c r="L546">
        <v>10964</v>
      </c>
      <c r="M546">
        <v>12629</v>
      </c>
      <c r="N546">
        <v>21333</v>
      </c>
      <c r="O546">
        <v>17899</v>
      </c>
      <c r="P546">
        <v>15733</v>
      </c>
      <c r="Q546">
        <v>8827</v>
      </c>
      <c r="R546">
        <v>2145</v>
      </c>
      <c r="S546">
        <v>22271</v>
      </c>
      <c r="AD546" s="35">
        <v>600</v>
      </c>
    </row>
    <row r="547" spans="1:30">
      <c r="A547" s="22">
        <v>41592</v>
      </c>
      <c r="B547">
        <v>73697</v>
      </c>
      <c r="C547">
        <v>291137</v>
      </c>
      <c r="D547">
        <v>10258</v>
      </c>
      <c r="E547">
        <v>96470</v>
      </c>
      <c r="F547">
        <v>197892</v>
      </c>
      <c r="G547">
        <v>65270</v>
      </c>
      <c r="H547">
        <v>7662</v>
      </c>
      <c r="I547">
        <v>75209</v>
      </c>
      <c r="J547">
        <v>31477</v>
      </c>
      <c r="K547">
        <v>16444</v>
      </c>
      <c r="L547">
        <v>12530</v>
      </c>
      <c r="M547">
        <v>10820</v>
      </c>
      <c r="N547">
        <v>18371</v>
      </c>
      <c r="O547">
        <v>14835</v>
      </c>
      <c r="P547">
        <v>13723</v>
      </c>
      <c r="Q547">
        <v>7913</v>
      </c>
      <c r="R547">
        <v>2443</v>
      </c>
      <c r="S547">
        <v>25659</v>
      </c>
      <c r="AD547" s="35">
        <v>495</v>
      </c>
    </row>
    <row r="548" spans="1:30">
      <c r="A548" s="22">
        <v>41591</v>
      </c>
      <c r="B548">
        <v>80841</v>
      </c>
      <c r="C548">
        <v>281342</v>
      </c>
      <c r="D548">
        <v>11620</v>
      </c>
      <c r="E548">
        <v>108421</v>
      </c>
      <c r="F548">
        <v>194318</v>
      </c>
      <c r="G548">
        <v>63613</v>
      </c>
      <c r="H548">
        <v>7596</v>
      </c>
      <c r="I548">
        <v>72912</v>
      </c>
      <c r="J548">
        <v>30508</v>
      </c>
      <c r="K548">
        <v>16226</v>
      </c>
      <c r="L548">
        <v>11810</v>
      </c>
      <c r="M548">
        <v>10545</v>
      </c>
      <c r="N548">
        <v>17930</v>
      </c>
      <c r="O548">
        <v>13955</v>
      </c>
      <c r="P548">
        <v>12410</v>
      </c>
      <c r="Q548">
        <v>7563</v>
      </c>
      <c r="R548">
        <v>2405</v>
      </c>
      <c r="S548">
        <v>26651</v>
      </c>
      <c r="AD548" s="35">
        <v>541</v>
      </c>
    </row>
    <row r="549" spans="1:30">
      <c r="A549" s="22">
        <v>41590</v>
      </c>
      <c r="B549">
        <v>90835</v>
      </c>
      <c r="C549">
        <v>291803</v>
      </c>
      <c r="D549">
        <v>12469</v>
      </c>
      <c r="E549">
        <v>132184</v>
      </c>
      <c r="F549">
        <v>194197</v>
      </c>
      <c r="G549">
        <v>61949</v>
      </c>
      <c r="H549">
        <v>7607</v>
      </c>
      <c r="I549">
        <v>69851</v>
      </c>
      <c r="J549">
        <v>31534</v>
      </c>
      <c r="K549">
        <v>15724</v>
      </c>
      <c r="L549">
        <v>11781</v>
      </c>
      <c r="M549">
        <v>10079</v>
      </c>
      <c r="N549">
        <v>17715</v>
      </c>
      <c r="O549">
        <v>14111</v>
      </c>
      <c r="P549">
        <v>11536</v>
      </c>
      <c r="Q549">
        <v>7003</v>
      </c>
      <c r="R549">
        <v>2329</v>
      </c>
      <c r="S549">
        <v>26408</v>
      </c>
      <c r="AD549" s="35">
        <v>488</v>
      </c>
    </row>
    <row r="550" spans="1:30">
      <c r="A550" s="22">
        <v>41589</v>
      </c>
      <c r="B550">
        <v>187596</v>
      </c>
      <c r="C550">
        <v>587105</v>
      </c>
      <c r="D550">
        <v>23482</v>
      </c>
      <c r="E550">
        <v>373642</v>
      </c>
      <c r="F550">
        <v>184442</v>
      </c>
      <c r="G550">
        <v>57817</v>
      </c>
      <c r="H550">
        <v>6391</v>
      </c>
      <c r="I550">
        <v>63879</v>
      </c>
      <c r="J550">
        <v>61978</v>
      </c>
      <c r="K550">
        <v>15139</v>
      </c>
      <c r="L550">
        <v>10579</v>
      </c>
      <c r="M550">
        <v>9477</v>
      </c>
      <c r="N550">
        <v>16127</v>
      </c>
      <c r="O550">
        <v>12329</v>
      </c>
      <c r="P550">
        <v>12047</v>
      </c>
      <c r="Q550">
        <v>6188</v>
      </c>
      <c r="R550">
        <v>1966</v>
      </c>
      <c r="S550">
        <v>22796</v>
      </c>
      <c r="AD550" s="35">
        <v>476</v>
      </c>
    </row>
    <row r="551" spans="1:30">
      <c r="A551" s="22">
        <v>41588</v>
      </c>
      <c r="B551">
        <v>101165</v>
      </c>
      <c r="C551">
        <v>373089</v>
      </c>
      <c r="D551">
        <v>12182</v>
      </c>
      <c r="E551">
        <v>187011</v>
      </c>
      <c r="F551">
        <v>238609</v>
      </c>
      <c r="G551">
        <v>79676</v>
      </c>
      <c r="H551">
        <v>5736</v>
      </c>
      <c r="I551">
        <v>53502</v>
      </c>
      <c r="J551">
        <v>41781</v>
      </c>
      <c r="K551">
        <v>7512</v>
      </c>
      <c r="L551">
        <v>6779</v>
      </c>
      <c r="M551">
        <v>11833</v>
      </c>
      <c r="N551">
        <v>16881</v>
      </c>
      <c r="O551">
        <v>14415</v>
      </c>
      <c r="P551">
        <v>10495</v>
      </c>
      <c r="Q551">
        <v>4066</v>
      </c>
      <c r="R551">
        <v>1539</v>
      </c>
      <c r="S551">
        <v>12283</v>
      </c>
      <c r="AD551" s="35">
        <v>256</v>
      </c>
    </row>
    <row r="552" spans="1:30">
      <c r="A552" s="22">
        <v>41587</v>
      </c>
      <c r="B552">
        <v>71536</v>
      </c>
      <c r="C552">
        <v>263431</v>
      </c>
      <c r="D552">
        <v>9317</v>
      </c>
      <c r="E552">
        <v>104760</v>
      </c>
      <c r="F552">
        <v>246420</v>
      </c>
      <c r="G552">
        <v>86208</v>
      </c>
      <c r="H552">
        <v>5508</v>
      </c>
      <c r="I552">
        <v>55421</v>
      </c>
      <c r="J552">
        <v>33829</v>
      </c>
      <c r="K552">
        <v>8086</v>
      </c>
      <c r="L552">
        <v>6847</v>
      </c>
      <c r="M552">
        <v>12612</v>
      </c>
      <c r="N552">
        <v>24586</v>
      </c>
      <c r="O552">
        <v>16049</v>
      </c>
      <c r="P552">
        <v>12275</v>
      </c>
      <c r="Q552">
        <v>4784</v>
      </c>
      <c r="R552">
        <v>1508</v>
      </c>
      <c r="S552">
        <v>13801</v>
      </c>
      <c r="AD552" s="35">
        <v>252</v>
      </c>
    </row>
    <row r="553" spans="1:30">
      <c r="A553" s="22">
        <v>41586</v>
      </c>
      <c r="B553">
        <v>65515</v>
      </c>
      <c r="C553">
        <v>252069</v>
      </c>
      <c r="D553">
        <v>9450</v>
      </c>
      <c r="E553">
        <v>84056</v>
      </c>
      <c r="F553">
        <v>202302</v>
      </c>
      <c r="G553">
        <v>62390</v>
      </c>
      <c r="H553">
        <v>6380</v>
      </c>
      <c r="I553">
        <v>60566</v>
      </c>
      <c r="J553">
        <v>29805</v>
      </c>
      <c r="K553">
        <v>14213</v>
      </c>
      <c r="L553">
        <v>8732</v>
      </c>
      <c r="M553">
        <v>11449</v>
      </c>
      <c r="N553">
        <v>20584</v>
      </c>
      <c r="O553">
        <v>14424</v>
      </c>
      <c r="P553">
        <v>13187</v>
      </c>
      <c r="Q553">
        <v>7801</v>
      </c>
      <c r="R553">
        <v>2044</v>
      </c>
      <c r="S553">
        <v>19940</v>
      </c>
      <c r="AD553" s="35">
        <v>395</v>
      </c>
    </row>
    <row r="554" spans="1:30">
      <c r="A554" s="22">
        <v>41585</v>
      </c>
      <c r="B554">
        <v>65551</v>
      </c>
      <c r="C554">
        <v>251782</v>
      </c>
      <c r="D554">
        <v>9357</v>
      </c>
      <c r="E554">
        <v>89142</v>
      </c>
      <c r="F554">
        <v>199336</v>
      </c>
      <c r="G554">
        <v>59755</v>
      </c>
      <c r="H554">
        <v>6653</v>
      </c>
      <c r="I554">
        <v>65101</v>
      </c>
      <c r="J554">
        <v>30897</v>
      </c>
      <c r="K554">
        <v>15960</v>
      </c>
      <c r="L554">
        <v>10942</v>
      </c>
      <c r="M554">
        <v>10503</v>
      </c>
      <c r="N554">
        <v>16699</v>
      </c>
      <c r="O554">
        <v>14168</v>
      </c>
      <c r="P554">
        <v>11968</v>
      </c>
      <c r="Q554">
        <v>6963</v>
      </c>
      <c r="R554">
        <v>2107</v>
      </c>
      <c r="S554">
        <v>23573</v>
      </c>
      <c r="AD554" s="35">
        <v>421</v>
      </c>
    </row>
    <row r="555" spans="1:30">
      <c r="A555" s="22">
        <v>41584</v>
      </c>
      <c r="B555">
        <v>64468</v>
      </c>
      <c r="C555">
        <v>247298</v>
      </c>
      <c r="D555">
        <v>9705</v>
      </c>
      <c r="E555">
        <v>80161</v>
      </c>
      <c r="F555">
        <v>183813</v>
      </c>
      <c r="G555">
        <v>56982</v>
      </c>
      <c r="H555">
        <v>6471</v>
      </c>
      <c r="I555">
        <v>64771</v>
      </c>
      <c r="J555">
        <v>32554</v>
      </c>
      <c r="K555">
        <v>16930</v>
      </c>
      <c r="L555">
        <v>10301</v>
      </c>
      <c r="M555">
        <v>10197</v>
      </c>
      <c r="N555">
        <v>18207</v>
      </c>
      <c r="O555">
        <v>14911</v>
      </c>
      <c r="P555">
        <v>11154</v>
      </c>
      <c r="Q555">
        <v>6840</v>
      </c>
      <c r="R555">
        <v>2076</v>
      </c>
      <c r="S555">
        <v>24221</v>
      </c>
      <c r="AD555" s="35">
        <v>334</v>
      </c>
    </row>
    <row r="556" spans="1:30">
      <c r="A556" s="22">
        <v>41583</v>
      </c>
      <c r="B556">
        <v>65728</v>
      </c>
      <c r="C556">
        <v>241187</v>
      </c>
      <c r="D556">
        <v>9849</v>
      </c>
      <c r="E556">
        <v>75982</v>
      </c>
      <c r="F556">
        <v>177762</v>
      </c>
      <c r="G556">
        <v>57570</v>
      </c>
      <c r="H556">
        <v>7991</v>
      </c>
      <c r="I556">
        <v>66612</v>
      </c>
      <c r="J556">
        <v>32440</v>
      </c>
      <c r="K556">
        <v>15589</v>
      </c>
      <c r="L556">
        <v>10622</v>
      </c>
      <c r="M556">
        <v>9560</v>
      </c>
      <c r="N556">
        <v>15760</v>
      </c>
      <c r="O556">
        <v>13339</v>
      </c>
      <c r="P556">
        <v>10020</v>
      </c>
      <c r="Q556">
        <v>6786</v>
      </c>
      <c r="R556">
        <v>2095</v>
      </c>
      <c r="S556">
        <v>24842</v>
      </c>
      <c r="AD556" s="35">
        <v>361</v>
      </c>
    </row>
    <row r="557" spans="1:30">
      <c r="A557" s="22">
        <v>41582</v>
      </c>
      <c r="B557">
        <v>63404</v>
      </c>
      <c r="C557">
        <v>236327</v>
      </c>
      <c r="D557">
        <v>9418</v>
      </c>
      <c r="E557">
        <v>69135</v>
      </c>
      <c r="F557">
        <v>180439</v>
      </c>
      <c r="G557">
        <v>57138</v>
      </c>
      <c r="H557">
        <v>7031</v>
      </c>
      <c r="I557">
        <v>66262</v>
      </c>
      <c r="J557">
        <v>30151</v>
      </c>
      <c r="K557">
        <v>15287</v>
      </c>
      <c r="L557">
        <v>11067</v>
      </c>
      <c r="M557">
        <v>9066</v>
      </c>
      <c r="N557">
        <v>15184</v>
      </c>
      <c r="O557">
        <v>12270</v>
      </c>
      <c r="P557">
        <v>9748</v>
      </c>
      <c r="Q557">
        <v>6549</v>
      </c>
      <c r="R557">
        <v>2280</v>
      </c>
      <c r="S557">
        <v>26330</v>
      </c>
      <c r="AD557" s="35">
        <v>343</v>
      </c>
    </row>
    <row r="558" spans="1:30">
      <c r="A558" s="22">
        <v>41581</v>
      </c>
      <c r="B558">
        <v>54841</v>
      </c>
      <c r="C558">
        <v>265456</v>
      </c>
      <c r="D558">
        <v>6644</v>
      </c>
      <c r="E558">
        <v>65977</v>
      </c>
      <c r="F558">
        <v>240481</v>
      </c>
      <c r="G558">
        <v>76136</v>
      </c>
      <c r="H558">
        <v>5874</v>
      </c>
      <c r="I558">
        <v>53549</v>
      </c>
      <c r="J558">
        <v>27048</v>
      </c>
      <c r="K558">
        <v>7210</v>
      </c>
      <c r="L558">
        <v>6841</v>
      </c>
      <c r="M558">
        <v>13167</v>
      </c>
      <c r="N558">
        <v>16651</v>
      </c>
      <c r="O558">
        <v>14274</v>
      </c>
      <c r="P558">
        <v>9310</v>
      </c>
      <c r="Q558">
        <v>3769</v>
      </c>
      <c r="R558">
        <v>1609</v>
      </c>
      <c r="S558">
        <v>13613</v>
      </c>
      <c r="AD558" s="35">
        <v>351</v>
      </c>
    </row>
    <row r="559" spans="1:30">
      <c r="A559" s="22">
        <v>41580</v>
      </c>
      <c r="B559">
        <v>54319</v>
      </c>
      <c r="C559">
        <v>274078</v>
      </c>
      <c r="D559">
        <v>6517</v>
      </c>
      <c r="E559">
        <v>64733</v>
      </c>
      <c r="F559">
        <v>245757</v>
      </c>
      <c r="G559">
        <v>76125</v>
      </c>
      <c r="H559">
        <v>5720</v>
      </c>
      <c r="I559">
        <v>55599</v>
      </c>
      <c r="J559">
        <v>30424</v>
      </c>
      <c r="K559">
        <v>8014</v>
      </c>
      <c r="L559">
        <v>7425</v>
      </c>
      <c r="M559">
        <v>10223</v>
      </c>
      <c r="N559">
        <v>17875</v>
      </c>
      <c r="O559">
        <v>15652</v>
      </c>
      <c r="P559">
        <v>12161</v>
      </c>
      <c r="Q559">
        <v>5093</v>
      </c>
      <c r="R559">
        <v>1653</v>
      </c>
      <c r="S559">
        <v>13252</v>
      </c>
      <c r="AD559" s="35">
        <v>212</v>
      </c>
    </row>
    <row r="560" spans="1:30">
      <c r="A560" s="22">
        <v>41579</v>
      </c>
      <c r="B560">
        <v>58356</v>
      </c>
      <c r="C560">
        <v>252124</v>
      </c>
      <c r="D560">
        <v>8316</v>
      </c>
      <c r="E560">
        <v>64126</v>
      </c>
      <c r="F560">
        <v>205230</v>
      </c>
      <c r="G560">
        <v>61491</v>
      </c>
      <c r="H560">
        <v>6482</v>
      </c>
      <c r="I560">
        <v>63722</v>
      </c>
      <c r="J560">
        <v>32687</v>
      </c>
      <c r="K560">
        <v>13535</v>
      </c>
      <c r="L560">
        <v>9743</v>
      </c>
      <c r="M560">
        <v>9927</v>
      </c>
      <c r="N560">
        <v>16634</v>
      </c>
      <c r="O560">
        <v>15030</v>
      </c>
      <c r="P560">
        <v>13577</v>
      </c>
      <c r="Q560">
        <v>7902</v>
      </c>
      <c r="R560">
        <v>2131</v>
      </c>
      <c r="S560">
        <v>20820</v>
      </c>
      <c r="AD560" s="35">
        <v>342</v>
      </c>
    </row>
    <row r="561" spans="1:30">
      <c r="A561" s="22">
        <v>41578</v>
      </c>
      <c r="B561">
        <v>55696</v>
      </c>
      <c r="C561">
        <v>228020</v>
      </c>
      <c r="D561">
        <v>8268</v>
      </c>
      <c r="E561">
        <v>58497</v>
      </c>
      <c r="F561">
        <v>184613</v>
      </c>
      <c r="G561">
        <v>53578</v>
      </c>
      <c r="H561">
        <v>6722</v>
      </c>
      <c r="I561">
        <v>63262</v>
      </c>
      <c r="J561">
        <v>31156</v>
      </c>
      <c r="K561">
        <v>14183</v>
      </c>
      <c r="L561">
        <v>10049</v>
      </c>
      <c r="M561">
        <v>9511</v>
      </c>
      <c r="N561">
        <v>18143</v>
      </c>
      <c r="O561">
        <v>15393</v>
      </c>
      <c r="P561">
        <v>12201</v>
      </c>
      <c r="Q561">
        <v>7976</v>
      </c>
      <c r="R561">
        <v>2264</v>
      </c>
      <c r="S561">
        <v>23442</v>
      </c>
      <c r="AD561" s="35">
        <v>448</v>
      </c>
    </row>
    <row r="562" spans="1:30">
      <c r="A562" s="22">
        <v>41577</v>
      </c>
      <c r="B562">
        <v>54507</v>
      </c>
      <c r="C562">
        <v>221682</v>
      </c>
      <c r="D562">
        <v>8456</v>
      </c>
      <c r="E562">
        <v>51803</v>
      </c>
      <c r="F562">
        <v>170635</v>
      </c>
      <c r="G562">
        <v>52766</v>
      </c>
      <c r="H562">
        <v>6826</v>
      </c>
      <c r="I562">
        <v>62760</v>
      </c>
      <c r="J562">
        <v>32358</v>
      </c>
      <c r="K562">
        <v>14305</v>
      </c>
      <c r="L562">
        <v>9376</v>
      </c>
      <c r="M562">
        <v>9406</v>
      </c>
      <c r="N562">
        <v>18810</v>
      </c>
      <c r="O562">
        <v>13579</v>
      </c>
      <c r="P562">
        <v>12351</v>
      </c>
      <c r="Q562">
        <v>7835</v>
      </c>
      <c r="R562">
        <v>2061</v>
      </c>
      <c r="S562">
        <v>23683</v>
      </c>
      <c r="AD562" s="35">
        <v>368</v>
      </c>
    </row>
    <row r="563" spans="1:30">
      <c r="A563" s="22">
        <v>41576</v>
      </c>
      <c r="B563">
        <v>56468</v>
      </c>
      <c r="C563">
        <v>224920</v>
      </c>
      <c r="D563">
        <v>8641</v>
      </c>
      <c r="E563">
        <v>42630</v>
      </c>
      <c r="F563">
        <v>169272</v>
      </c>
      <c r="G563">
        <v>52903</v>
      </c>
      <c r="H563">
        <v>7432</v>
      </c>
      <c r="I563">
        <v>65785</v>
      </c>
      <c r="J563">
        <v>32946</v>
      </c>
      <c r="K563">
        <v>14236</v>
      </c>
      <c r="L563">
        <v>9458</v>
      </c>
      <c r="M563">
        <v>9211</v>
      </c>
      <c r="N563">
        <v>13091</v>
      </c>
      <c r="O563">
        <v>12296</v>
      </c>
      <c r="P563">
        <v>9838</v>
      </c>
      <c r="Q563">
        <v>7109</v>
      </c>
      <c r="R563">
        <v>2154</v>
      </c>
      <c r="S563">
        <v>24850</v>
      </c>
      <c r="AD563" s="35">
        <v>450</v>
      </c>
    </row>
    <row r="564" spans="1:30">
      <c r="A564" s="22">
        <v>41575</v>
      </c>
      <c r="B564">
        <v>56473</v>
      </c>
      <c r="C564">
        <v>223010</v>
      </c>
      <c r="D564">
        <v>8652</v>
      </c>
      <c r="E564">
        <v>41534</v>
      </c>
      <c r="F564">
        <v>169521</v>
      </c>
      <c r="G564">
        <v>63251</v>
      </c>
      <c r="H564">
        <v>6976</v>
      </c>
      <c r="I564">
        <v>60765</v>
      </c>
      <c r="J564">
        <v>33854</v>
      </c>
      <c r="K564">
        <v>15074</v>
      </c>
      <c r="L564">
        <v>10463</v>
      </c>
      <c r="M564">
        <v>9042</v>
      </c>
      <c r="N564">
        <v>12853</v>
      </c>
      <c r="O564">
        <v>12293</v>
      </c>
      <c r="P564">
        <v>9374</v>
      </c>
      <c r="Q564">
        <v>7050</v>
      </c>
      <c r="R564">
        <v>2376</v>
      </c>
      <c r="S564">
        <v>26484</v>
      </c>
      <c r="AD564" s="35">
        <v>427</v>
      </c>
    </row>
    <row r="565" spans="1:30">
      <c r="A565" s="22">
        <v>41574</v>
      </c>
      <c r="B565">
        <v>46772</v>
      </c>
      <c r="C565">
        <v>230956</v>
      </c>
      <c r="D565">
        <v>6328</v>
      </c>
      <c r="E565">
        <v>43004</v>
      </c>
      <c r="F565">
        <v>211209</v>
      </c>
      <c r="G565">
        <v>65745</v>
      </c>
      <c r="H565">
        <v>5487</v>
      </c>
      <c r="I565">
        <v>49711</v>
      </c>
      <c r="J565">
        <v>30382</v>
      </c>
      <c r="K565">
        <v>7303</v>
      </c>
      <c r="L565">
        <v>6256</v>
      </c>
      <c r="M565">
        <v>9824</v>
      </c>
      <c r="N565">
        <v>13309</v>
      </c>
      <c r="O565">
        <v>13685</v>
      </c>
      <c r="P565">
        <v>9163</v>
      </c>
      <c r="Q565">
        <v>3807</v>
      </c>
      <c r="R565">
        <v>1641</v>
      </c>
      <c r="S565">
        <v>13847</v>
      </c>
      <c r="AD565" s="35">
        <v>180</v>
      </c>
    </row>
    <row r="566" spans="1:30">
      <c r="A566" s="22">
        <v>41573</v>
      </c>
      <c r="B566">
        <v>46367</v>
      </c>
      <c r="C566">
        <v>194683</v>
      </c>
      <c r="D566">
        <v>6083</v>
      </c>
      <c r="E566">
        <v>43249</v>
      </c>
      <c r="F566">
        <v>207168</v>
      </c>
      <c r="G566">
        <v>70864</v>
      </c>
      <c r="H566">
        <v>5530</v>
      </c>
      <c r="I566">
        <v>51222</v>
      </c>
      <c r="J566">
        <v>33018</v>
      </c>
      <c r="K566">
        <v>7643</v>
      </c>
      <c r="L566">
        <v>6534</v>
      </c>
      <c r="M566">
        <v>11061</v>
      </c>
      <c r="N566">
        <v>18219</v>
      </c>
      <c r="O566">
        <v>15627</v>
      </c>
      <c r="P566">
        <v>11396</v>
      </c>
      <c r="Q566">
        <v>4778</v>
      </c>
      <c r="R566">
        <v>1662</v>
      </c>
      <c r="S566">
        <v>13710</v>
      </c>
      <c r="AD566" s="35">
        <v>184</v>
      </c>
    </row>
    <row r="567" spans="1:30">
      <c r="A567" s="22">
        <v>41572</v>
      </c>
      <c r="B567">
        <v>49799</v>
      </c>
      <c r="C567">
        <v>179489</v>
      </c>
      <c r="D567">
        <v>8346</v>
      </c>
      <c r="E567">
        <v>39552</v>
      </c>
      <c r="F567">
        <v>170958</v>
      </c>
      <c r="G567">
        <v>54910</v>
      </c>
      <c r="H567">
        <v>6900</v>
      </c>
      <c r="I567">
        <v>59019</v>
      </c>
      <c r="J567">
        <v>33354</v>
      </c>
      <c r="K567">
        <v>13809</v>
      </c>
      <c r="L567">
        <v>8466</v>
      </c>
      <c r="M567">
        <v>9874</v>
      </c>
      <c r="N567">
        <v>14430</v>
      </c>
      <c r="O567">
        <v>13089</v>
      </c>
      <c r="P567">
        <v>12948</v>
      </c>
      <c r="Q567">
        <v>8149</v>
      </c>
      <c r="R567">
        <v>1991</v>
      </c>
      <c r="S567">
        <v>21325</v>
      </c>
      <c r="AD567" s="35">
        <v>397</v>
      </c>
    </row>
    <row r="568" spans="1:30">
      <c r="A568" s="22">
        <v>41571</v>
      </c>
      <c r="B568">
        <v>50524</v>
      </c>
      <c r="C568">
        <v>192707</v>
      </c>
      <c r="D568">
        <v>9028</v>
      </c>
      <c r="E568">
        <v>38695</v>
      </c>
      <c r="F568">
        <v>156736</v>
      </c>
      <c r="G568">
        <v>47737</v>
      </c>
      <c r="H568">
        <v>7011</v>
      </c>
      <c r="I568">
        <v>63872</v>
      </c>
      <c r="J568">
        <v>33113</v>
      </c>
      <c r="K568">
        <v>15046</v>
      </c>
      <c r="L568">
        <v>9460</v>
      </c>
      <c r="M568">
        <v>8665</v>
      </c>
      <c r="N568">
        <v>14519</v>
      </c>
      <c r="O568">
        <v>12526</v>
      </c>
      <c r="P568">
        <v>11246</v>
      </c>
      <c r="Q568">
        <v>7411</v>
      </c>
      <c r="R568">
        <v>2177</v>
      </c>
      <c r="S568">
        <v>24462</v>
      </c>
      <c r="AD568" s="35">
        <v>402</v>
      </c>
    </row>
    <row r="569" spans="1:30">
      <c r="A569" s="22">
        <v>41570</v>
      </c>
      <c r="B569">
        <v>51953</v>
      </c>
      <c r="C569">
        <v>220749</v>
      </c>
      <c r="D569">
        <v>9425</v>
      </c>
      <c r="E569">
        <v>39951</v>
      </c>
      <c r="F569">
        <v>157082</v>
      </c>
      <c r="G569">
        <v>45835</v>
      </c>
      <c r="H569">
        <v>6771</v>
      </c>
      <c r="I569">
        <v>65664</v>
      </c>
      <c r="J569">
        <v>33269</v>
      </c>
      <c r="K569">
        <v>14763</v>
      </c>
      <c r="L569">
        <v>9950</v>
      </c>
      <c r="M569">
        <v>8584</v>
      </c>
      <c r="N569">
        <v>13670</v>
      </c>
      <c r="O569">
        <v>12408</v>
      </c>
      <c r="P569">
        <v>10315</v>
      </c>
      <c r="Q569">
        <v>7240</v>
      </c>
      <c r="R569">
        <v>2200</v>
      </c>
      <c r="S569">
        <v>25925</v>
      </c>
      <c r="AD569" s="35">
        <v>467</v>
      </c>
    </row>
    <row r="570" spans="1:30">
      <c r="A570" s="22">
        <v>41569</v>
      </c>
      <c r="B570">
        <v>54577</v>
      </c>
      <c r="C570">
        <v>231680</v>
      </c>
      <c r="D570">
        <v>10415</v>
      </c>
      <c r="E570">
        <v>41340</v>
      </c>
      <c r="F570">
        <v>158423</v>
      </c>
      <c r="G570">
        <v>44026</v>
      </c>
      <c r="H570">
        <v>7288</v>
      </c>
      <c r="I570">
        <v>64848</v>
      </c>
      <c r="J570">
        <v>32634</v>
      </c>
      <c r="K570">
        <v>15555</v>
      </c>
      <c r="L570">
        <v>9159</v>
      </c>
      <c r="M570">
        <v>8656</v>
      </c>
      <c r="N570">
        <v>13336</v>
      </c>
      <c r="O570">
        <v>11605</v>
      </c>
      <c r="P570">
        <v>9904</v>
      </c>
      <c r="Q570">
        <v>6923</v>
      </c>
      <c r="R570">
        <v>2242</v>
      </c>
      <c r="S570">
        <v>26525</v>
      </c>
      <c r="AD570" s="35">
        <v>317</v>
      </c>
    </row>
    <row r="571" spans="1:30">
      <c r="A571" s="22">
        <v>41568</v>
      </c>
      <c r="B571">
        <v>59620</v>
      </c>
      <c r="C571">
        <v>233508</v>
      </c>
      <c r="D571">
        <v>10522</v>
      </c>
      <c r="E571">
        <v>43276</v>
      </c>
      <c r="F571">
        <v>162121</v>
      </c>
      <c r="G571">
        <v>45698</v>
      </c>
      <c r="H571">
        <v>7759</v>
      </c>
      <c r="I571">
        <v>64695</v>
      </c>
      <c r="J571">
        <v>33761</v>
      </c>
      <c r="K571">
        <v>17358</v>
      </c>
      <c r="L571">
        <v>10201</v>
      </c>
      <c r="M571">
        <v>8724</v>
      </c>
      <c r="N571">
        <v>11990</v>
      </c>
      <c r="O571">
        <v>12918</v>
      </c>
      <c r="P571">
        <v>9952</v>
      </c>
      <c r="Q571">
        <v>6429</v>
      </c>
      <c r="R571">
        <v>2428</v>
      </c>
      <c r="S571">
        <v>27475</v>
      </c>
      <c r="AD571" s="35">
        <v>368</v>
      </c>
    </row>
    <row r="572" spans="1:30">
      <c r="A572" s="22">
        <v>41567</v>
      </c>
      <c r="B572">
        <v>51976</v>
      </c>
      <c r="C572">
        <v>254451</v>
      </c>
      <c r="D572">
        <v>8375</v>
      </c>
      <c r="E572">
        <v>45024</v>
      </c>
      <c r="F572">
        <v>212847</v>
      </c>
      <c r="G572">
        <v>60026</v>
      </c>
      <c r="H572">
        <v>5753</v>
      </c>
      <c r="I572">
        <v>54326</v>
      </c>
      <c r="J572">
        <v>28437</v>
      </c>
      <c r="K572">
        <v>7681</v>
      </c>
      <c r="L572">
        <v>6359</v>
      </c>
      <c r="M572">
        <v>10260</v>
      </c>
      <c r="N572">
        <v>12494</v>
      </c>
      <c r="O572">
        <v>13801</v>
      </c>
      <c r="P572">
        <v>9739</v>
      </c>
      <c r="Q572">
        <v>4307</v>
      </c>
      <c r="R572">
        <v>1715</v>
      </c>
      <c r="S572">
        <v>14823</v>
      </c>
      <c r="AD572" s="35">
        <v>136</v>
      </c>
    </row>
    <row r="573" spans="1:30">
      <c r="A573" s="22">
        <v>41566</v>
      </c>
      <c r="B573">
        <v>46892</v>
      </c>
      <c r="C573">
        <v>250933</v>
      </c>
      <c r="D573">
        <v>6927</v>
      </c>
      <c r="E573">
        <v>43739</v>
      </c>
      <c r="F573">
        <v>215509</v>
      </c>
      <c r="G573">
        <v>62846</v>
      </c>
      <c r="H573">
        <v>5952</v>
      </c>
      <c r="I573">
        <v>55521</v>
      </c>
      <c r="J573">
        <v>28205</v>
      </c>
      <c r="K573">
        <v>7826</v>
      </c>
      <c r="L573">
        <v>6414</v>
      </c>
      <c r="M573">
        <v>9589</v>
      </c>
      <c r="N573">
        <v>12669</v>
      </c>
      <c r="O573">
        <v>14588</v>
      </c>
      <c r="P573">
        <v>11829</v>
      </c>
      <c r="Q573">
        <v>5270</v>
      </c>
      <c r="R573">
        <v>1706</v>
      </c>
      <c r="S573">
        <v>14542</v>
      </c>
      <c r="AD573" s="35">
        <v>142</v>
      </c>
    </row>
    <row r="574" spans="1:30">
      <c r="A574" s="22">
        <v>41565</v>
      </c>
      <c r="B574">
        <v>51220</v>
      </c>
      <c r="C574">
        <v>229466</v>
      </c>
      <c r="D574">
        <v>9148</v>
      </c>
      <c r="E574">
        <v>41433</v>
      </c>
      <c r="F574">
        <v>175527</v>
      </c>
      <c r="G574">
        <v>49576</v>
      </c>
      <c r="H574">
        <v>7421</v>
      </c>
      <c r="I574">
        <v>63171</v>
      </c>
      <c r="J574">
        <v>31199</v>
      </c>
      <c r="K574">
        <v>13756</v>
      </c>
      <c r="L574">
        <v>8181</v>
      </c>
      <c r="M574">
        <v>9895</v>
      </c>
      <c r="N574">
        <v>14288</v>
      </c>
      <c r="O574">
        <v>13284</v>
      </c>
      <c r="P574">
        <v>13345</v>
      </c>
      <c r="Q574">
        <v>8597</v>
      </c>
      <c r="R574">
        <v>2076</v>
      </c>
      <c r="S574">
        <v>22298</v>
      </c>
      <c r="AD574" s="35">
        <v>381</v>
      </c>
    </row>
    <row r="575" spans="1:30">
      <c r="A575" s="22">
        <v>41564</v>
      </c>
      <c r="B575">
        <v>51404</v>
      </c>
      <c r="C575">
        <v>216307</v>
      </c>
      <c r="D575">
        <v>9992</v>
      </c>
      <c r="E575">
        <v>40242</v>
      </c>
      <c r="F575">
        <v>163219</v>
      </c>
      <c r="G575">
        <v>45037</v>
      </c>
      <c r="H575">
        <v>7315</v>
      </c>
      <c r="I575">
        <v>67628</v>
      </c>
      <c r="J575">
        <v>32864</v>
      </c>
      <c r="K575">
        <v>14736</v>
      </c>
      <c r="L575">
        <v>9007</v>
      </c>
      <c r="M575">
        <v>8949</v>
      </c>
      <c r="N575">
        <v>13062</v>
      </c>
      <c r="O575">
        <v>11639</v>
      </c>
      <c r="P575">
        <v>11115</v>
      </c>
      <c r="Q575">
        <v>7866</v>
      </c>
      <c r="R575">
        <v>2249</v>
      </c>
      <c r="S575">
        <v>26550</v>
      </c>
      <c r="AD575" s="35">
        <v>408</v>
      </c>
    </row>
    <row r="576" spans="1:30">
      <c r="A576" s="22">
        <v>41563</v>
      </c>
      <c r="B576">
        <v>51672</v>
      </c>
      <c r="C576">
        <v>215254</v>
      </c>
      <c r="D576">
        <v>10526</v>
      </c>
      <c r="E576">
        <v>41087</v>
      </c>
      <c r="F576">
        <v>155028</v>
      </c>
      <c r="G576">
        <v>43764</v>
      </c>
      <c r="H576">
        <v>7381</v>
      </c>
      <c r="I576">
        <v>65418</v>
      </c>
      <c r="J576">
        <v>30876</v>
      </c>
      <c r="K576">
        <v>14951</v>
      </c>
      <c r="L576">
        <v>8736</v>
      </c>
      <c r="M576">
        <v>8840</v>
      </c>
      <c r="N576">
        <v>12942</v>
      </c>
      <c r="O576">
        <v>12367</v>
      </c>
      <c r="P576">
        <v>10303</v>
      </c>
      <c r="Q576">
        <v>7579</v>
      </c>
      <c r="R576">
        <v>2213</v>
      </c>
      <c r="S576">
        <v>25826</v>
      </c>
      <c r="AD576" s="35">
        <v>433</v>
      </c>
    </row>
    <row r="577" spans="1:30">
      <c r="A577" s="22">
        <v>41562</v>
      </c>
      <c r="B577">
        <v>52630</v>
      </c>
      <c r="C577">
        <v>216472</v>
      </c>
      <c r="D577">
        <v>9758</v>
      </c>
      <c r="E577">
        <v>39843</v>
      </c>
      <c r="F577">
        <v>158703</v>
      </c>
      <c r="G577">
        <v>43764</v>
      </c>
      <c r="H577">
        <v>7273</v>
      </c>
      <c r="I577">
        <v>66904</v>
      </c>
      <c r="J577">
        <v>29600</v>
      </c>
      <c r="K577">
        <v>14567</v>
      </c>
      <c r="L577">
        <v>9448</v>
      </c>
      <c r="M577">
        <v>9412</v>
      </c>
      <c r="N577">
        <v>16039</v>
      </c>
      <c r="O577">
        <v>12842</v>
      </c>
      <c r="P577">
        <v>9919</v>
      </c>
      <c r="Q577">
        <v>7204</v>
      </c>
      <c r="R577">
        <v>2183</v>
      </c>
      <c r="S577">
        <v>27010</v>
      </c>
      <c r="AD577" s="35">
        <v>383</v>
      </c>
    </row>
    <row r="578" spans="1:30">
      <c r="A578" s="22">
        <v>41561</v>
      </c>
      <c r="B578">
        <v>51301</v>
      </c>
      <c r="C578">
        <v>210717</v>
      </c>
      <c r="D578">
        <v>8734</v>
      </c>
      <c r="E578">
        <v>36181</v>
      </c>
      <c r="F578">
        <v>161351</v>
      </c>
      <c r="G578">
        <v>47021</v>
      </c>
      <c r="H578">
        <v>7951</v>
      </c>
      <c r="I578">
        <v>68894</v>
      </c>
      <c r="J578">
        <v>29666</v>
      </c>
      <c r="K578">
        <v>15676</v>
      </c>
      <c r="L578">
        <v>9473</v>
      </c>
      <c r="M578">
        <v>9017</v>
      </c>
      <c r="N578">
        <v>12790</v>
      </c>
      <c r="O578">
        <v>11909</v>
      </c>
      <c r="P578">
        <v>9418</v>
      </c>
      <c r="Q578">
        <v>6984</v>
      </c>
      <c r="R578">
        <v>2323</v>
      </c>
      <c r="S578">
        <v>27916</v>
      </c>
      <c r="AD578" s="35">
        <v>402</v>
      </c>
    </row>
    <row r="579" spans="1:30">
      <c r="A579" s="22">
        <v>41560</v>
      </c>
      <c r="B579">
        <v>43082</v>
      </c>
      <c r="C579">
        <v>227868</v>
      </c>
      <c r="D579">
        <v>6585</v>
      </c>
      <c r="E579">
        <v>33136</v>
      </c>
      <c r="F579">
        <v>213799</v>
      </c>
      <c r="G579">
        <v>59527</v>
      </c>
      <c r="H579">
        <v>6306</v>
      </c>
      <c r="I579">
        <v>55928</v>
      </c>
      <c r="J579">
        <v>23484</v>
      </c>
      <c r="K579">
        <v>7752</v>
      </c>
      <c r="L579">
        <v>5380</v>
      </c>
      <c r="M579">
        <v>9769</v>
      </c>
      <c r="N579">
        <v>12665</v>
      </c>
      <c r="O579">
        <v>14151</v>
      </c>
      <c r="P579">
        <v>8931</v>
      </c>
      <c r="Q579">
        <v>4267</v>
      </c>
      <c r="R579">
        <v>1596</v>
      </c>
      <c r="S579">
        <v>15874</v>
      </c>
      <c r="AD579" s="35">
        <v>182</v>
      </c>
    </row>
    <row r="580" spans="1:30">
      <c r="A580" s="22">
        <v>41559</v>
      </c>
      <c r="B580">
        <v>47558</v>
      </c>
      <c r="C580">
        <v>220932</v>
      </c>
      <c r="D580">
        <v>8228</v>
      </c>
      <c r="E580">
        <v>33804</v>
      </c>
      <c r="F580">
        <v>198762</v>
      </c>
      <c r="G580">
        <v>53428</v>
      </c>
      <c r="H580">
        <v>6872</v>
      </c>
      <c r="I580">
        <v>61459</v>
      </c>
      <c r="J580">
        <v>27253</v>
      </c>
      <c r="K580">
        <v>13007</v>
      </c>
      <c r="L580">
        <v>7829</v>
      </c>
      <c r="M580">
        <v>10032</v>
      </c>
      <c r="N580">
        <v>12764</v>
      </c>
      <c r="O580">
        <v>13467</v>
      </c>
      <c r="P580">
        <v>12042</v>
      </c>
      <c r="Q580">
        <v>8052</v>
      </c>
      <c r="R580">
        <v>2105</v>
      </c>
      <c r="S580">
        <v>20854</v>
      </c>
      <c r="AD580" s="35">
        <v>237</v>
      </c>
    </row>
    <row r="581" spans="1:30">
      <c r="A581" s="22">
        <v>41558</v>
      </c>
      <c r="B581">
        <v>47965</v>
      </c>
      <c r="C581">
        <v>202044</v>
      </c>
      <c r="D581">
        <v>8525</v>
      </c>
      <c r="E581">
        <v>31414</v>
      </c>
      <c r="F581">
        <v>163553</v>
      </c>
      <c r="G581">
        <v>43103</v>
      </c>
      <c r="H581">
        <v>7366</v>
      </c>
      <c r="I581">
        <v>63589</v>
      </c>
      <c r="J581">
        <v>25165</v>
      </c>
      <c r="K581">
        <v>14405</v>
      </c>
      <c r="L581">
        <v>8242</v>
      </c>
      <c r="M581">
        <v>9707</v>
      </c>
      <c r="N581">
        <v>13307</v>
      </c>
      <c r="O581">
        <v>12040</v>
      </c>
      <c r="P581">
        <v>10868</v>
      </c>
      <c r="Q581">
        <v>7248</v>
      </c>
      <c r="R581">
        <v>2363</v>
      </c>
      <c r="S581">
        <v>25490</v>
      </c>
      <c r="AD581" s="35">
        <v>425</v>
      </c>
    </row>
    <row r="582" spans="1:30">
      <c r="A582" s="22">
        <v>41557</v>
      </c>
      <c r="B582">
        <v>49339</v>
      </c>
      <c r="C582">
        <v>201496</v>
      </c>
      <c r="D582">
        <v>8823</v>
      </c>
      <c r="E582">
        <v>30804</v>
      </c>
      <c r="F582">
        <v>156360</v>
      </c>
      <c r="G582">
        <v>41026</v>
      </c>
      <c r="H582">
        <v>7582</v>
      </c>
      <c r="I582">
        <v>63750</v>
      </c>
      <c r="J582">
        <v>26552</v>
      </c>
      <c r="K582">
        <v>14848</v>
      </c>
      <c r="L582">
        <v>8935</v>
      </c>
      <c r="M582">
        <v>9401</v>
      </c>
      <c r="N582">
        <v>14225</v>
      </c>
      <c r="O582">
        <v>12076</v>
      </c>
      <c r="P582">
        <v>9408</v>
      </c>
      <c r="Q582">
        <v>6794</v>
      </c>
      <c r="R582">
        <v>2249</v>
      </c>
      <c r="S582">
        <v>26383</v>
      </c>
      <c r="AD582" s="35">
        <v>359</v>
      </c>
    </row>
    <row r="583" spans="1:30">
      <c r="A583" s="22">
        <v>41556</v>
      </c>
      <c r="B583">
        <v>48881</v>
      </c>
      <c r="C583">
        <v>200945</v>
      </c>
      <c r="D583">
        <v>8614</v>
      </c>
      <c r="E583">
        <v>30495</v>
      </c>
      <c r="F583">
        <v>155243</v>
      </c>
      <c r="G583">
        <v>40310</v>
      </c>
      <c r="H583">
        <v>7265</v>
      </c>
      <c r="I583">
        <v>64248</v>
      </c>
      <c r="J583">
        <v>26457</v>
      </c>
      <c r="K583">
        <v>15217</v>
      </c>
      <c r="L583">
        <v>8892</v>
      </c>
      <c r="M583">
        <v>9152</v>
      </c>
      <c r="N583">
        <v>12532</v>
      </c>
      <c r="O583">
        <v>11267</v>
      </c>
      <c r="P583">
        <v>8774</v>
      </c>
      <c r="Q583">
        <v>6456</v>
      </c>
      <c r="R583">
        <v>2302</v>
      </c>
      <c r="S583">
        <v>26596</v>
      </c>
      <c r="AD583" s="35">
        <v>366</v>
      </c>
    </row>
    <row r="584" spans="1:30">
      <c r="A584" s="22">
        <v>41555</v>
      </c>
      <c r="B584">
        <v>51879</v>
      </c>
      <c r="C584">
        <v>207784</v>
      </c>
      <c r="D584">
        <v>8517</v>
      </c>
      <c r="E584">
        <v>32908</v>
      </c>
      <c r="F584">
        <v>160825</v>
      </c>
      <c r="G584">
        <v>41646</v>
      </c>
      <c r="H584">
        <v>7873</v>
      </c>
      <c r="I584">
        <v>65578</v>
      </c>
      <c r="J584">
        <v>27018</v>
      </c>
      <c r="K584">
        <v>16256</v>
      </c>
      <c r="L584">
        <v>9216</v>
      </c>
      <c r="M584">
        <v>10605</v>
      </c>
      <c r="N584">
        <v>13187</v>
      </c>
      <c r="O584">
        <v>10970</v>
      </c>
      <c r="P584">
        <v>8793</v>
      </c>
      <c r="Q584">
        <v>6180</v>
      </c>
      <c r="R584">
        <v>2226</v>
      </c>
      <c r="S584">
        <v>26373</v>
      </c>
      <c r="AD584" s="35">
        <v>395</v>
      </c>
    </row>
    <row r="585" spans="1:30">
      <c r="A585" s="22">
        <v>41554</v>
      </c>
      <c r="B585">
        <v>42924</v>
      </c>
      <c r="C585">
        <v>206332</v>
      </c>
      <c r="D585">
        <v>6114</v>
      </c>
      <c r="E585">
        <v>31065</v>
      </c>
      <c r="F585">
        <v>181704</v>
      </c>
      <c r="G585">
        <v>51421</v>
      </c>
      <c r="H585">
        <v>6349</v>
      </c>
      <c r="I585">
        <v>54537</v>
      </c>
      <c r="J585">
        <v>22076</v>
      </c>
      <c r="K585">
        <v>8793</v>
      </c>
      <c r="L585">
        <v>6055</v>
      </c>
      <c r="M585">
        <v>12006</v>
      </c>
      <c r="N585">
        <v>11626</v>
      </c>
      <c r="O585">
        <v>11502</v>
      </c>
      <c r="P585">
        <v>8151</v>
      </c>
      <c r="Q585">
        <v>4151</v>
      </c>
      <c r="R585">
        <v>1751</v>
      </c>
      <c r="S585">
        <v>15517</v>
      </c>
      <c r="AD585" s="35">
        <v>437</v>
      </c>
    </row>
    <row r="586" spans="1:30">
      <c r="A586" s="22">
        <v>41553</v>
      </c>
      <c r="B586">
        <v>40705</v>
      </c>
      <c r="C586">
        <v>208243</v>
      </c>
      <c r="D586">
        <v>5350</v>
      </c>
      <c r="E586">
        <v>30666</v>
      </c>
      <c r="F586">
        <v>195160</v>
      </c>
      <c r="G586">
        <v>55223</v>
      </c>
      <c r="H586">
        <v>5622</v>
      </c>
      <c r="I586">
        <v>49694</v>
      </c>
      <c r="J586">
        <v>20658</v>
      </c>
      <c r="K586">
        <v>7672</v>
      </c>
      <c r="L586">
        <v>5829</v>
      </c>
      <c r="M586">
        <v>9507</v>
      </c>
      <c r="N586">
        <v>13543</v>
      </c>
      <c r="O586">
        <v>12363</v>
      </c>
      <c r="P586">
        <v>9634</v>
      </c>
      <c r="Q586">
        <v>4634</v>
      </c>
      <c r="R586">
        <v>1615</v>
      </c>
      <c r="S586">
        <v>10871</v>
      </c>
      <c r="AD586" s="35">
        <v>256</v>
      </c>
    </row>
    <row r="587" spans="1:30">
      <c r="A587" s="22">
        <v>41552</v>
      </c>
      <c r="B587">
        <v>38573</v>
      </c>
      <c r="C587">
        <v>201419</v>
      </c>
      <c r="D587">
        <v>4816</v>
      </c>
      <c r="E587">
        <v>29683</v>
      </c>
      <c r="F587">
        <v>193247</v>
      </c>
      <c r="G587">
        <v>51203</v>
      </c>
      <c r="H587">
        <v>5386</v>
      </c>
      <c r="I587">
        <v>46168</v>
      </c>
      <c r="J587">
        <v>19805</v>
      </c>
      <c r="K587">
        <v>8236</v>
      </c>
      <c r="L587">
        <v>5677</v>
      </c>
      <c r="M587">
        <v>9163</v>
      </c>
      <c r="N587">
        <v>10149</v>
      </c>
      <c r="O587">
        <v>13301</v>
      </c>
      <c r="P587">
        <v>10364</v>
      </c>
      <c r="Q587">
        <v>4938</v>
      </c>
      <c r="R587">
        <v>1444</v>
      </c>
      <c r="S587">
        <v>9382</v>
      </c>
      <c r="AD587" s="35">
        <v>174</v>
      </c>
    </row>
    <row r="588" spans="1:30">
      <c r="A588" s="22">
        <v>41551</v>
      </c>
      <c r="B588">
        <v>39119</v>
      </c>
      <c r="C588">
        <v>200516</v>
      </c>
      <c r="D588">
        <v>4558</v>
      </c>
      <c r="E588">
        <v>29476</v>
      </c>
      <c r="F588">
        <v>186517</v>
      </c>
      <c r="G588">
        <v>52020</v>
      </c>
      <c r="H588">
        <v>5346</v>
      </c>
      <c r="I588">
        <v>45866</v>
      </c>
      <c r="J588">
        <v>19146</v>
      </c>
      <c r="K588">
        <v>9349</v>
      </c>
      <c r="L588">
        <v>6072</v>
      </c>
      <c r="M588">
        <v>9150</v>
      </c>
      <c r="N588">
        <v>9798</v>
      </c>
      <c r="O588">
        <v>11913</v>
      </c>
      <c r="P588">
        <v>10702</v>
      </c>
      <c r="Q588">
        <v>5219</v>
      </c>
      <c r="R588">
        <v>1584</v>
      </c>
      <c r="S588">
        <v>8519</v>
      </c>
      <c r="AD588" s="35">
        <v>188</v>
      </c>
    </row>
    <row r="589" spans="1:30">
      <c r="A589" s="22">
        <v>41550</v>
      </c>
      <c r="B589">
        <v>39784</v>
      </c>
      <c r="C589">
        <v>209984</v>
      </c>
      <c r="D589">
        <v>7161</v>
      </c>
      <c r="E589">
        <v>31277</v>
      </c>
      <c r="F589">
        <v>198608</v>
      </c>
      <c r="G589">
        <v>54169</v>
      </c>
      <c r="H589">
        <v>5040</v>
      </c>
      <c r="I589">
        <v>41961</v>
      </c>
      <c r="J589">
        <v>20031</v>
      </c>
      <c r="K589">
        <v>10155</v>
      </c>
      <c r="L589">
        <v>6492</v>
      </c>
      <c r="M589">
        <v>9570</v>
      </c>
      <c r="N589">
        <v>11344</v>
      </c>
      <c r="O589">
        <v>13655</v>
      </c>
      <c r="P589">
        <v>11622</v>
      </c>
      <c r="Q589">
        <v>5386</v>
      </c>
      <c r="R589">
        <v>1276</v>
      </c>
      <c r="S589">
        <v>6735</v>
      </c>
      <c r="AD589" s="35">
        <v>127</v>
      </c>
    </row>
    <row r="590" spans="1:30">
      <c r="A590" s="22">
        <v>41549</v>
      </c>
      <c r="B590">
        <v>42398</v>
      </c>
      <c r="C590">
        <v>219974</v>
      </c>
      <c r="D590">
        <v>4729</v>
      </c>
      <c r="E590">
        <v>32613</v>
      </c>
      <c r="F590">
        <v>211857</v>
      </c>
      <c r="G590">
        <v>57617</v>
      </c>
      <c r="H590">
        <v>4474</v>
      </c>
      <c r="I590">
        <v>40736</v>
      </c>
      <c r="J590">
        <v>20244</v>
      </c>
      <c r="K590">
        <v>11523</v>
      </c>
      <c r="L590">
        <v>6952</v>
      </c>
      <c r="M590">
        <v>10643</v>
      </c>
      <c r="N590">
        <v>13459</v>
      </c>
      <c r="O590">
        <v>12350</v>
      </c>
      <c r="P590">
        <v>11994</v>
      </c>
      <c r="Q590">
        <v>5540</v>
      </c>
      <c r="R590">
        <v>1293</v>
      </c>
      <c r="S590">
        <v>6625</v>
      </c>
      <c r="AD590" s="35">
        <v>133</v>
      </c>
    </row>
    <row r="591" spans="1:30">
      <c r="A591" s="22">
        <v>41548</v>
      </c>
      <c r="B591">
        <v>48237</v>
      </c>
      <c r="C591">
        <v>227656</v>
      </c>
      <c r="D591">
        <v>5553</v>
      </c>
      <c r="E591">
        <v>36660</v>
      </c>
      <c r="F591">
        <v>232389</v>
      </c>
      <c r="G591">
        <v>64484</v>
      </c>
      <c r="H591">
        <v>4592</v>
      </c>
      <c r="I591">
        <v>41900</v>
      </c>
      <c r="J591">
        <v>21967</v>
      </c>
      <c r="K591">
        <v>13077</v>
      </c>
      <c r="L591">
        <v>7674</v>
      </c>
      <c r="M591">
        <v>11204</v>
      </c>
      <c r="N591">
        <v>10930</v>
      </c>
      <c r="O591">
        <v>13467</v>
      </c>
      <c r="P591">
        <v>13284</v>
      </c>
      <c r="Q591">
        <v>5967</v>
      </c>
      <c r="R591">
        <v>1103</v>
      </c>
      <c r="S591">
        <v>6338</v>
      </c>
      <c r="AD591" s="35">
        <v>163</v>
      </c>
    </row>
    <row r="592" spans="1:30">
      <c r="A592" s="22">
        <v>41547</v>
      </c>
      <c r="B592">
        <v>49810</v>
      </c>
      <c r="C592">
        <v>207799</v>
      </c>
      <c r="D592">
        <v>6862</v>
      </c>
      <c r="E592">
        <v>36335</v>
      </c>
      <c r="F592">
        <v>204082</v>
      </c>
      <c r="G592">
        <v>58685</v>
      </c>
      <c r="H592">
        <v>6435</v>
      </c>
      <c r="I592">
        <v>55090</v>
      </c>
      <c r="J592">
        <v>24441</v>
      </c>
      <c r="K592">
        <v>20658</v>
      </c>
      <c r="L592">
        <v>12481</v>
      </c>
      <c r="M592">
        <v>11255</v>
      </c>
      <c r="N592">
        <v>12616</v>
      </c>
      <c r="O592">
        <v>12942</v>
      </c>
      <c r="P592">
        <v>15336</v>
      </c>
      <c r="Q592">
        <v>8888</v>
      </c>
      <c r="R592">
        <v>1886</v>
      </c>
      <c r="S592">
        <v>11937</v>
      </c>
      <c r="AD592" s="35">
        <v>475</v>
      </c>
    </row>
    <row r="593" spans="1:30">
      <c r="A593" s="22">
        <v>41546</v>
      </c>
      <c r="B593">
        <v>50336</v>
      </c>
      <c r="C593">
        <v>207447</v>
      </c>
      <c r="D593">
        <v>7453</v>
      </c>
      <c r="E593">
        <v>31997</v>
      </c>
      <c r="F593">
        <v>185907</v>
      </c>
      <c r="G593">
        <v>50747</v>
      </c>
      <c r="H593">
        <v>7037</v>
      </c>
      <c r="I593">
        <v>58094</v>
      </c>
      <c r="J593">
        <v>26090</v>
      </c>
      <c r="K593">
        <v>20862</v>
      </c>
      <c r="L593">
        <v>12707</v>
      </c>
      <c r="M593">
        <v>9703</v>
      </c>
      <c r="N593">
        <v>13180</v>
      </c>
      <c r="O593">
        <v>12173</v>
      </c>
      <c r="P593">
        <v>13393</v>
      </c>
      <c r="Q593">
        <v>8861</v>
      </c>
      <c r="R593">
        <v>2088</v>
      </c>
      <c r="S593">
        <v>16704</v>
      </c>
      <c r="AD593" s="35">
        <v>349</v>
      </c>
    </row>
    <row r="594" spans="1:30">
      <c r="A594" s="22">
        <v>41545</v>
      </c>
      <c r="B594">
        <v>43947</v>
      </c>
      <c r="C594">
        <v>211850</v>
      </c>
      <c r="D594">
        <v>6433</v>
      </c>
      <c r="E594">
        <v>31568</v>
      </c>
      <c r="F594">
        <v>203364</v>
      </c>
      <c r="G594">
        <v>54398</v>
      </c>
      <c r="H594">
        <v>6629</v>
      </c>
      <c r="I594">
        <v>55067</v>
      </c>
      <c r="J594">
        <v>23371</v>
      </c>
      <c r="K594">
        <v>13970</v>
      </c>
      <c r="L594">
        <v>9505</v>
      </c>
      <c r="M594">
        <v>10786</v>
      </c>
      <c r="N594">
        <v>12046</v>
      </c>
      <c r="O594">
        <v>12581</v>
      </c>
      <c r="P594">
        <v>12013</v>
      </c>
      <c r="Q594">
        <v>5591</v>
      </c>
      <c r="R594">
        <v>1732</v>
      </c>
      <c r="S594">
        <v>13472</v>
      </c>
      <c r="AD594" s="35">
        <v>296</v>
      </c>
    </row>
    <row r="595" spans="1:30">
      <c r="A595" s="22">
        <v>41544</v>
      </c>
      <c r="B595">
        <v>46192</v>
      </c>
      <c r="C595">
        <v>219324</v>
      </c>
      <c r="D595">
        <v>7782</v>
      </c>
      <c r="E595">
        <v>33310</v>
      </c>
      <c r="F595">
        <v>177237</v>
      </c>
      <c r="G595">
        <v>45934</v>
      </c>
      <c r="H595">
        <v>7763</v>
      </c>
      <c r="I595">
        <v>59810</v>
      </c>
      <c r="J595">
        <v>25796</v>
      </c>
      <c r="K595">
        <v>19499</v>
      </c>
      <c r="L595">
        <v>12186</v>
      </c>
      <c r="M595">
        <v>11029</v>
      </c>
      <c r="N595">
        <v>12716</v>
      </c>
      <c r="O595">
        <v>12063</v>
      </c>
      <c r="P595">
        <v>12346</v>
      </c>
      <c r="Q595">
        <v>8574</v>
      </c>
      <c r="R595">
        <v>1957</v>
      </c>
      <c r="S595">
        <v>18667</v>
      </c>
      <c r="AD595" s="35">
        <v>676</v>
      </c>
    </row>
    <row r="596" spans="1:30">
      <c r="A596" s="22">
        <v>41543</v>
      </c>
      <c r="B596">
        <v>45457</v>
      </c>
      <c r="C596">
        <v>196919</v>
      </c>
      <c r="D596">
        <v>8494</v>
      </c>
      <c r="E596">
        <v>31317</v>
      </c>
      <c r="F596">
        <v>163255</v>
      </c>
      <c r="G596">
        <v>41127</v>
      </c>
      <c r="H596">
        <v>7356</v>
      </c>
      <c r="I596">
        <v>58552</v>
      </c>
      <c r="J596">
        <v>26157</v>
      </c>
      <c r="K596">
        <v>19484</v>
      </c>
      <c r="L596">
        <v>12087</v>
      </c>
      <c r="M596">
        <v>9310</v>
      </c>
      <c r="N596">
        <v>13250</v>
      </c>
      <c r="O596">
        <v>11943</v>
      </c>
      <c r="P596">
        <v>10248</v>
      </c>
      <c r="Q596">
        <v>7753</v>
      </c>
      <c r="R596">
        <v>2171</v>
      </c>
      <c r="S596">
        <v>20603</v>
      </c>
      <c r="AD596" s="35">
        <v>552</v>
      </c>
    </row>
    <row r="597" spans="1:30">
      <c r="A597" s="22">
        <v>41542</v>
      </c>
      <c r="B597">
        <v>46956</v>
      </c>
      <c r="C597">
        <v>183359</v>
      </c>
      <c r="D597">
        <v>9226</v>
      </c>
      <c r="E597">
        <v>31819</v>
      </c>
      <c r="F597">
        <v>162077</v>
      </c>
      <c r="G597">
        <v>43320</v>
      </c>
      <c r="H597">
        <v>7429</v>
      </c>
      <c r="I597">
        <v>58398</v>
      </c>
      <c r="J597">
        <v>26860</v>
      </c>
      <c r="K597">
        <v>19944</v>
      </c>
      <c r="L597">
        <v>12226</v>
      </c>
      <c r="M597">
        <v>9416</v>
      </c>
      <c r="N597">
        <v>14700</v>
      </c>
      <c r="O597">
        <v>11863</v>
      </c>
      <c r="P597">
        <v>10077</v>
      </c>
      <c r="Q597">
        <v>7541</v>
      </c>
      <c r="R597">
        <v>2143</v>
      </c>
      <c r="S597">
        <v>21726</v>
      </c>
      <c r="AD597" s="35">
        <v>492</v>
      </c>
    </row>
    <row r="598" spans="1:30">
      <c r="A598" s="22">
        <v>41541</v>
      </c>
      <c r="B598">
        <v>50471</v>
      </c>
      <c r="C598">
        <v>174794</v>
      </c>
      <c r="D598">
        <v>9241</v>
      </c>
      <c r="E598">
        <v>31401</v>
      </c>
      <c r="F598">
        <v>160078</v>
      </c>
      <c r="G598">
        <v>42660</v>
      </c>
      <c r="H598">
        <v>7649</v>
      </c>
      <c r="I598">
        <v>59827</v>
      </c>
      <c r="J598">
        <v>26077</v>
      </c>
      <c r="K598">
        <v>19691</v>
      </c>
      <c r="L598">
        <v>12821</v>
      </c>
      <c r="M598">
        <v>9344</v>
      </c>
      <c r="N598">
        <v>12097</v>
      </c>
      <c r="O598">
        <v>11073</v>
      </c>
      <c r="P598">
        <v>9975</v>
      </c>
      <c r="Q598">
        <v>7486</v>
      </c>
      <c r="R598">
        <v>2335</v>
      </c>
      <c r="S598">
        <v>23142</v>
      </c>
      <c r="AD598" s="35">
        <v>516</v>
      </c>
    </row>
    <row r="599" spans="1:30">
      <c r="A599" s="22">
        <v>41540</v>
      </c>
      <c r="B599">
        <v>55138</v>
      </c>
      <c r="C599">
        <v>199260</v>
      </c>
      <c r="D599">
        <v>8922</v>
      </c>
      <c r="E599">
        <v>32298</v>
      </c>
      <c r="F599">
        <v>168951</v>
      </c>
      <c r="G599">
        <v>46660</v>
      </c>
      <c r="H599">
        <v>7980</v>
      </c>
      <c r="I599">
        <v>60401</v>
      </c>
      <c r="J599">
        <v>26153</v>
      </c>
      <c r="K599">
        <v>20658</v>
      </c>
      <c r="L599">
        <v>13700</v>
      </c>
      <c r="M599">
        <v>9302</v>
      </c>
      <c r="N599">
        <v>12365</v>
      </c>
      <c r="O599">
        <v>11643</v>
      </c>
      <c r="P599">
        <v>9956</v>
      </c>
      <c r="Q599">
        <v>7071</v>
      </c>
      <c r="R599">
        <v>2221</v>
      </c>
      <c r="S599">
        <v>23533</v>
      </c>
      <c r="AD599" s="35">
        <v>526</v>
      </c>
    </row>
    <row r="600" spans="1:30">
      <c r="A600" s="22">
        <v>41539</v>
      </c>
      <c r="B600">
        <v>58632</v>
      </c>
      <c r="C600">
        <v>210620</v>
      </c>
      <c r="D600">
        <v>9393</v>
      </c>
      <c r="E600">
        <v>33023</v>
      </c>
      <c r="F600">
        <v>181189</v>
      </c>
      <c r="G600">
        <v>49753</v>
      </c>
      <c r="H600">
        <v>7864</v>
      </c>
      <c r="I600">
        <v>59445</v>
      </c>
      <c r="J600">
        <v>26717</v>
      </c>
      <c r="K600">
        <v>21145</v>
      </c>
      <c r="L600">
        <v>13757</v>
      </c>
      <c r="M600">
        <v>11229</v>
      </c>
      <c r="N600">
        <v>13446</v>
      </c>
      <c r="O600">
        <v>12342</v>
      </c>
      <c r="P600">
        <v>9918</v>
      </c>
      <c r="Q600">
        <v>6935</v>
      </c>
      <c r="R600">
        <v>2359</v>
      </c>
      <c r="S600">
        <v>22587</v>
      </c>
      <c r="AD600" s="35">
        <v>438</v>
      </c>
    </row>
    <row r="601" spans="1:30">
      <c r="A601" s="22">
        <v>41538</v>
      </c>
      <c r="B601">
        <v>43373</v>
      </c>
      <c r="C601">
        <v>201230</v>
      </c>
      <c r="D601">
        <v>6792</v>
      </c>
      <c r="E601">
        <v>30156</v>
      </c>
      <c r="F601">
        <v>202025</v>
      </c>
      <c r="G601">
        <v>55466</v>
      </c>
      <c r="H601">
        <v>6159</v>
      </c>
      <c r="I601">
        <v>50289</v>
      </c>
      <c r="J601">
        <v>22532</v>
      </c>
      <c r="K601">
        <v>11132</v>
      </c>
      <c r="L601">
        <v>8149</v>
      </c>
      <c r="M601">
        <v>10486</v>
      </c>
      <c r="N601">
        <v>10404</v>
      </c>
      <c r="O601">
        <v>11593</v>
      </c>
      <c r="P601">
        <v>9334</v>
      </c>
      <c r="Q601">
        <v>4396</v>
      </c>
      <c r="R601">
        <v>1719</v>
      </c>
      <c r="S601">
        <v>12226</v>
      </c>
      <c r="AD601" s="35">
        <v>133</v>
      </c>
    </row>
    <row r="602" spans="1:30">
      <c r="A602" s="22">
        <v>41537</v>
      </c>
      <c r="B602">
        <v>44974</v>
      </c>
      <c r="C602">
        <v>209634</v>
      </c>
      <c r="D602">
        <v>6002</v>
      </c>
      <c r="E602">
        <v>29719</v>
      </c>
      <c r="F602">
        <v>209887</v>
      </c>
      <c r="G602">
        <v>57349</v>
      </c>
      <c r="H602">
        <v>5846</v>
      </c>
      <c r="I602">
        <v>45643</v>
      </c>
      <c r="J602">
        <v>21846</v>
      </c>
      <c r="K602">
        <v>9741</v>
      </c>
      <c r="L602">
        <v>7408</v>
      </c>
      <c r="M602">
        <v>10938</v>
      </c>
      <c r="N602">
        <v>10556</v>
      </c>
      <c r="O602">
        <v>12317</v>
      </c>
      <c r="P602">
        <v>12690</v>
      </c>
      <c r="Q602">
        <v>5232</v>
      </c>
      <c r="R602">
        <v>1358</v>
      </c>
      <c r="S602">
        <v>9760</v>
      </c>
      <c r="AD602" s="35">
        <v>222</v>
      </c>
    </row>
    <row r="603" spans="1:30">
      <c r="A603" s="22">
        <v>41536</v>
      </c>
      <c r="B603">
        <v>42736</v>
      </c>
      <c r="C603">
        <v>219022</v>
      </c>
      <c r="D603">
        <v>5532</v>
      </c>
      <c r="E603">
        <v>30299</v>
      </c>
      <c r="F603">
        <v>242149</v>
      </c>
      <c r="G603">
        <v>64311</v>
      </c>
      <c r="H603">
        <v>4265</v>
      </c>
      <c r="I603">
        <v>35623</v>
      </c>
      <c r="J603">
        <v>21357</v>
      </c>
      <c r="K603">
        <v>9285</v>
      </c>
      <c r="L603">
        <v>7303</v>
      </c>
      <c r="M603">
        <v>10242</v>
      </c>
      <c r="N603">
        <v>12382</v>
      </c>
      <c r="O603">
        <v>14042</v>
      </c>
      <c r="P603">
        <v>12458</v>
      </c>
      <c r="Q603">
        <v>5694</v>
      </c>
      <c r="R603">
        <v>1155</v>
      </c>
      <c r="S603">
        <v>6963</v>
      </c>
      <c r="AD603" s="35">
        <v>324</v>
      </c>
    </row>
    <row r="604" spans="1:30">
      <c r="A604" s="22">
        <v>41535</v>
      </c>
      <c r="B604">
        <v>45442</v>
      </c>
      <c r="C604">
        <v>199184</v>
      </c>
      <c r="D604">
        <v>8270</v>
      </c>
      <c r="E604">
        <v>28655</v>
      </c>
      <c r="F604">
        <v>185175</v>
      </c>
      <c r="G604">
        <v>49356</v>
      </c>
      <c r="H604">
        <v>6539</v>
      </c>
      <c r="I604">
        <v>49814</v>
      </c>
      <c r="J604">
        <v>24838</v>
      </c>
      <c r="K604">
        <v>18458</v>
      </c>
      <c r="L604">
        <v>12481</v>
      </c>
      <c r="M604">
        <v>9748</v>
      </c>
      <c r="N604">
        <v>13919</v>
      </c>
      <c r="O604">
        <v>13208</v>
      </c>
      <c r="P604">
        <v>13744</v>
      </c>
      <c r="Q604">
        <v>8981</v>
      </c>
      <c r="R604">
        <v>1879</v>
      </c>
      <c r="S604">
        <v>15931</v>
      </c>
      <c r="AD604" s="35">
        <v>524</v>
      </c>
    </row>
    <row r="605" spans="1:30">
      <c r="A605" s="22">
        <v>41534</v>
      </c>
      <c r="B605">
        <v>48940</v>
      </c>
      <c r="C605">
        <v>186306</v>
      </c>
      <c r="D605">
        <v>9268</v>
      </c>
      <c r="E605">
        <v>27458</v>
      </c>
      <c r="F605">
        <v>162220</v>
      </c>
      <c r="G605">
        <v>40851</v>
      </c>
      <c r="H605">
        <v>7142</v>
      </c>
      <c r="I605">
        <v>56129</v>
      </c>
      <c r="J605">
        <v>27586</v>
      </c>
      <c r="K605">
        <v>22051</v>
      </c>
      <c r="L605">
        <v>13328</v>
      </c>
      <c r="M605">
        <v>8838</v>
      </c>
      <c r="N605">
        <v>11685</v>
      </c>
      <c r="O605">
        <v>11293</v>
      </c>
      <c r="P605">
        <v>11514</v>
      </c>
      <c r="Q605">
        <v>8126</v>
      </c>
      <c r="R605">
        <v>1979</v>
      </c>
      <c r="S605">
        <v>20216</v>
      </c>
      <c r="AD605" s="35">
        <v>585</v>
      </c>
    </row>
    <row r="606" spans="1:30">
      <c r="A606" s="22">
        <v>41533</v>
      </c>
      <c r="B606">
        <v>48640</v>
      </c>
      <c r="C606">
        <v>191136</v>
      </c>
      <c r="D606">
        <v>9834</v>
      </c>
      <c r="E606">
        <v>27428</v>
      </c>
      <c r="F606">
        <v>158298</v>
      </c>
      <c r="G606">
        <v>41659</v>
      </c>
      <c r="H606">
        <v>7444</v>
      </c>
      <c r="I606">
        <v>57638</v>
      </c>
      <c r="J606">
        <v>25289</v>
      </c>
      <c r="K606">
        <v>18530</v>
      </c>
      <c r="L606">
        <v>12460</v>
      </c>
      <c r="M606">
        <v>9536</v>
      </c>
      <c r="N606">
        <v>11426</v>
      </c>
      <c r="O606">
        <v>10953</v>
      </c>
      <c r="P606">
        <v>10170</v>
      </c>
      <c r="Q606">
        <v>7850</v>
      </c>
      <c r="R606">
        <v>2325</v>
      </c>
      <c r="S606">
        <v>22830</v>
      </c>
      <c r="AD606" s="35">
        <v>478</v>
      </c>
    </row>
    <row r="607" spans="1:30">
      <c r="A607" s="22">
        <v>41532</v>
      </c>
      <c r="B607">
        <v>43000</v>
      </c>
      <c r="C607">
        <v>220628</v>
      </c>
      <c r="D607">
        <v>7696</v>
      </c>
      <c r="E607">
        <v>30128</v>
      </c>
      <c r="F607">
        <v>215822</v>
      </c>
      <c r="G607">
        <v>60174</v>
      </c>
      <c r="H607">
        <v>6099</v>
      </c>
      <c r="I607">
        <v>47528</v>
      </c>
      <c r="J607">
        <v>23330</v>
      </c>
      <c r="K607">
        <v>10457</v>
      </c>
      <c r="L607">
        <v>7776</v>
      </c>
      <c r="M607">
        <v>11743</v>
      </c>
      <c r="N607">
        <v>11267</v>
      </c>
      <c r="O607">
        <v>11859</v>
      </c>
      <c r="P607">
        <v>10096</v>
      </c>
      <c r="Q607">
        <v>4651</v>
      </c>
      <c r="R607">
        <v>1603</v>
      </c>
      <c r="S607">
        <v>12623</v>
      </c>
      <c r="AD607" s="35">
        <v>157</v>
      </c>
    </row>
    <row r="608" spans="1:30">
      <c r="A608" s="22">
        <v>41531</v>
      </c>
      <c r="B608">
        <v>44393</v>
      </c>
      <c r="C608">
        <v>211091</v>
      </c>
      <c r="D608">
        <v>8057</v>
      </c>
      <c r="E608">
        <v>29056</v>
      </c>
      <c r="F608">
        <v>223440</v>
      </c>
      <c r="G608">
        <v>57414</v>
      </c>
      <c r="H608">
        <v>6454</v>
      </c>
      <c r="I608">
        <v>49248</v>
      </c>
      <c r="J608">
        <v>21977</v>
      </c>
      <c r="K608">
        <v>10550</v>
      </c>
      <c r="L608">
        <v>7366</v>
      </c>
      <c r="M608">
        <v>12669</v>
      </c>
      <c r="N608">
        <v>11966</v>
      </c>
      <c r="O608">
        <v>12154</v>
      </c>
      <c r="P608">
        <v>11249</v>
      </c>
      <c r="Q608">
        <v>5367</v>
      </c>
      <c r="R608">
        <v>1605</v>
      </c>
      <c r="S608">
        <v>12680</v>
      </c>
      <c r="AD608" s="35">
        <v>178</v>
      </c>
    </row>
    <row r="609" spans="1:30">
      <c r="A609" s="22">
        <v>41530</v>
      </c>
      <c r="B609">
        <v>47102</v>
      </c>
      <c r="C609">
        <v>200630</v>
      </c>
      <c r="D609">
        <v>10347</v>
      </c>
      <c r="E609">
        <v>27610</v>
      </c>
      <c r="F609">
        <v>182861</v>
      </c>
      <c r="G609">
        <v>44108</v>
      </c>
      <c r="H609">
        <v>7168</v>
      </c>
      <c r="I609">
        <v>54566</v>
      </c>
      <c r="J609">
        <v>26619</v>
      </c>
      <c r="K609">
        <v>17309</v>
      </c>
      <c r="L609">
        <v>10805</v>
      </c>
      <c r="M609">
        <v>11909</v>
      </c>
      <c r="N609">
        <v>12422</v>
      </c>
      <c r="O609">
        <v>11318</v>
      </c>
      <c r="P609">
        <v>11990</v>
      </c>
      <c r="Q609">
        <v>8544</v>
      </c>
      <c r="R609">
        <v>2069</v>
      </c>
      <c r="S609">
        <v>19412</v>
      </c>
      <c r="AD609" s="35">
        <v>418</v>
      </c>
    </row>
    <row r="610" spans="1:30">
      <c r="A610" s="22">
        <v>41529</v>
      </c>
      <c r="B610">
        <v>48495</v>
      </c>
      <c r="C610">
        <v>180004</v>
      </c>
      <c r="D610">
        <v>10446</v>
      </c>
      <c r="E610">
        <v>26415</v>
      </c>
      <c r="F610">
        <v>167669</v>
      </c>
      <c r="G610">
        <v>39250</v>
      </c>
      <c r="H610">
        <v>7138</v>
      </c>
      <c r="I610">
        <v>54740</v>
      </c>
      <c r="J610">
        <v>24800</v>
      </c>
      <c r="K610">
        <v>18810</v>
      </c>
      <c r="L610">
        <v>12855</v>
      </c>
      <c r="M610">
        <v>8683</v>
      </c>
      <c r="N610">
        <v>11920</v>
      </c>
      <c r="O610">
        <v>10440</v>
      </c>
      <c r="P610">
        <v>10567</v>
      </c>
      <c r="Q610">
        <v>7725</v>
      </c>
      <c r="R610">
        <v>2188</v>
      </c>
      <c r="S610">
        <v>21521</v>
      </c>
      <c r="AD610" s="35">
        <v>444</v>
      </c>
    </row>
    <row r="611" spans="1:30">
      <c r="A611" s="22">
        <v>41528</v>
      </c>
      <c r="B611">
        <v>50984</v>
      </c>
      <c r="C611">
        <v>187524</v>
      </c>
      <c r="D611">
        <v>10512</v>
      </c>
      <c r="E611">
        <v>28055</v>
      </c>
      <c r="F611">
        <v>168509</v>
      </c>
      <c r="G611">
        <v>39936</v>
      </c>
      <c r="H611">
        <v>7491</v>
      </c>
      <c r="I611">
        <v>56867</v>
      </c>
      <c r="J611">
        <v>24230</v>
      </c>
      <c r="K611">
        <v>18697</v>
      </c>
      <c r="L611">
        <v>12334</v>
      </c>
      <c r="M611">
        <v>9150</v>
      </c>
      <c r="N611">
        <v>12391</v>
      </c>
      <c r="O611">
        <v>10778</v>
      </c>
      <c r="P611">
        <v>9325</v>
      </c>
      <c r="Q611">
        <v>7202</v>
      </c>
      <c r="R611">
        <v>2179</v>
      </c>
      <c r="S611">
        <v>22344</v>
      </c>
      <c r="AD611" s="35">
        <v>598</v>
      </c>
    </row>
    <row r="612" spans="1:30">
      <c r="A612" s="22">
        <v>41527</v>
      </c>
      <c r="B612">
        <v>50057</v>
      </c>
      <c r="C612">
        <v>190011</v>
      </c>
      <c r="D612">
        <v>10372</v>
      </c>
      <c r="E612">
        <v>28509</v>
      </c>
      <c r="F612">
        <v>167163</v>
      </c>
      <c r="G612">
        <v>41668</v>
      </c>
      <c r="H612">
        <v>7818</v>
      </c>
      <c r="I612">
        <v>57334</v>
      </c>
      <c r="J612">
        <v>24897</v>
      </c>
      <c r="K612">
        <v>17493</v>
      </c>
      <c r="L612">
        <v>10774</v>
      </c>
      <c r="M612">
        <v>9482</v>
      </c>
      <c r="N612">
        <v>12513</v>
      </c>
      <c r="O612">
        <v>11462</v>
      </c>
      <c r="P612">
        <v>9348</v>
      </c>
      <c r="Q612">
        <v>6974</v>
      </c>
      <c r="R612">
        <v>2114</v>
      </c>
      <c r="S612">
        <v>23172</v>
      </c>
      <c r="AD612" s="35">
        <v>488</v>
      </c>
    </row>
    <row r="613" spans="1:30">
      <c r="A613" s="22">
        <v>41526</v>
      </c>
      <c r="B613">
        <v>48244</v>
      </c>
      <c r="C613">
        <v>175009</v>
      </c>
      <c r="D613">
        <v>10066</v>
      </c>
      <c r="E613">
        <v>29871</v>
      </c>
      <c r="F613">
        <v>162531</v>
      </c>
      <c r="G613">
        <v>41539</v>
      </c>
      <c r="H613">
        <v>7594</v>
      </c>
      <c r="I613">
        <v>56849</v>
      </c>
      <c r="J613">
        <v>27327</v>
      </c>
      <c r="K613">
        <v>17647</v>
      </c>
      <c r="L613">
        <v>10989</v>
      </c>
      <c r="M613">
        <v>8890</v>
      </c>
      <c r="N613">
        <v>11211</v>
      </c>
      <c r="O613">
        <v>9830</v>
      </c>
      <c r="P613">
        <v>9004</v>
      </c>
      <c r="Q613">
        <v>6923</v>
      </c>
      <c r="R613">
        <v>2226</v>
      </c>
      <c r="S613">
        <v>23902</v>
      </c>
      <c r="AD613" s="35">
        <v>475</v>
      </c>
    </row>
    <row r="614" spans="1:30">
      <c r="A614" s="22">
        <v>41525</v>
      </c>
      <c r="B614">
        <v>44929</v>
      </c>
      <c r="C614">
        <v>160759</v>
      </c>
      <c r="D614">
        <v>8464</v>
      </c>
      <c r="E614">
        <v>31505</v>
      </c>
      <c r="F614">
        <v>207438</v>
      </c>
      <c r="G614">
        <v>59342</v>
      </c>
      <c r="H614">
        <v>6171</v>
      </c>
      <c r="I614">
        <v>47878</v>
      </c>
      <c r="J614">
        <v>23109</v>
      </c>
      <c r="K614">
        <v>8816</v>
      </c>
      <c r="L614">
        <v>6821</v>
      </c>
      <c r="M614">
        <v>10527</v>
      </c>
      <c r="N614">
        <v>9596</v>
      </c>
      <c r="O614">
        <v>11107</v>
      </c>
      <c r="P614">
        <v>8133</v>
      </c>
      <c r="Q614">
        <v>4314</v>
      </c>
      <c r="R614">
        <v>1706</v>
      </c>
      <c r="S614">
        <v>12211</v>
      </c>
      <c r="AD614" s="35">
        <v>150</v>
      </c>
    </row>
    <row r="615" spans="1:30">
      <c r="A615" s="22">
        <v>41524</v>
      </c>
      <c r="B615">
        <v>45643</v>
      </c>
      <c r="C615">
        <v>161682</v>
      </c>
      <c r="D615">
        <v>8259</v>
      </c>
      <c r="E615">
        <v>31226</v>
      </c>
      <c r="F615">
        <v>211059</v>
      </c>
      <c r="G615">
        <v>59565</v>
      </c>
      <c r="H615">
        <v>6608</v>
      </c>
      <c r="I615">
        <v>49656</v>
      </c>
      <c r="J615">
        <v>24941</v>
      </c>
      <c r="K615">
        <v>9036</v>
      </c>
      <c r="L615">
        <v>6585</v>
      </c>
      <c r="M615">
        <v>12464</v>
      </c>
      <c r="N615">
        <v>10735</v>
      </c>
      <c r="O615">
        <v>11939</v>
      </c>
      <c r="P615">
        <v>10286</v>
      </c>
      <c r="Q615">
        <v>5179</v>
      </c>
      <c r="R615">
        <v>1706</v>
      </c>
      <c r="S615">
        <v>12513</v>
      </c>
      <c r="AD615" s="35">
        <v>144</v>
      </c>
    </row>
    <row r="616" spans="1:30">
      <c r="A616" s="22">
        <v>41523</v>
      </c>
      <c r="B616">
        <v>52882</v>
      </c>
      <c r="C616">
        <v>157517</v>
      </c>
      <c r="D616">
        <v>9209</v>
      </c>
      <c r="E616">
        <v>29812</v>
      </c>
      <c r="F616">
        <v>170730</v>
      </c>
      <c r="G616">
        <v>46593</v>
      </c>
      <c r="H616">
        <v>7318</v>
      </c>
      <c r="I616">
        <v>55029</v>
      </c>
      <c r="J616">
        <v>30740</v>
      </c>
      <c r="K616">
        <v>15241</v>
      </c>
      <c r="L616">
        <v>9329</v>
      </c>
      <c r="M616">
        <v>12030</v>
      </c>
      <c r="N616">
        <v>12996</v>
      </c>
      <c r="O616">
        <v>11139</v>
      </c>
      <c r="P616">
        <v>11096</v>
      </c>
      <c r="Q616">
        <v>8369</v>
      </c>
      <c r="R616">
        <v>2154</v>
      </c>
      <c r="S616">
        <v>19590</v>
      </c>
      <c r="AD616" s="35">
        <v>359</v>
      </c>
    </row>
    <row r="617" spans="1:30">
      <c r="A617" s="22">
        <v>41522</v>
      </c>
      <c r="B617">
        <v>52614</v>
      </c>
      <c r="C617">
        <v>149326</v>
      </c>
      <c r="D617">
        <v>9838</v>
      </c>
      <c r="E617">
        <v>28154</v>
      </c>
      <c r="F617">
        <v>160069</v>
      </c>
      <c r="G617">
        <v>44182</v>
      </c>
      <c r="H617">
        <v>7577</v>
      </c>
      <c r="I617">
        <v>57112</v>
      </c>
      <c r="J617">
        <v>30519</v>
      </c>
      <c r="K617">
        <v>15874</v>
      </c>
      <c r="L617">
        <v>10083</v>
      </c>
      <c r="M617">
        <v>8721</v>
      </c>
      <c r="N617">
        <v>12927</v>
      </c>
      <c r="O617">
        <v>13106</v>
      </c>
      <c r="P617">
        <v>9631</v>
      </c>
      <c r="Q617">
        <v>7531</v>
      </c>
      <c r="R617">
        <v>2148</v>
      </c>
      <c r="S617">
        <v>22651</v>
      </c>
      <c r="AD617" s="35">
        <v>368</v>
      </c>
    </row>
    <row r="618" spans="1:30">
      <c r="A618" s="22">
        <v>41521</v>
      </c>
      <c r="B618">
        <v>58271</v>
      </c>
      <c r="C618">
        <v>148226</v>
      </c>
      <c r="D618">
        <v>10210</v>
      </c>
      <c r="E618">
        <v>26995</v>
      </c>
      <c r="F618">
        <v>158205</v>
      </c>
      <c r="G618">
        <v>43762</v>
      </c>
      <c r="H618">
        <v>7670</v>
      </c>
      <c r="I618">
        <v>57932</v>
      </c>
      <c r="J618">
        <v>28171</v>
      </c>
      <c r="K618">
        <v>16547</v>
      </c>
      <c r="L618">
        <v>10499</v>
      </c>
      <c r="M618">
        <v>8593</v>
      </c>
      <c r="N618">
        <v>11831</v>
      </c>
      <c r="O618">
        <v>13448</v>
      </c>
      <c r="P618">
        <v>9272</v>
      </c>
      <c r="Q618">
        <v>7366</v>
      </c>
      <c r="R618">
        <v>2038</v>
      </c>
      <c r="S618">
        <v>24359</v>
      </c>
      <c r="AD618" s="35">
        <v>328</v>
      </c>
    </row>
    <row r="619" spans="1:30">
      <c r="A619" s="22">
        <v>41520</v>
      </c>
      <c r="B619">
        <v>52250</v>
      </c>
      <c r="C619">
        <v>169158</v>
      </c>
      <c r="D619">
        <v>10056</v>
      </c>
      <c r="E619">
        <v>27040</v>
      </c>
      <c r="F619">
        <v>154734</v>
      </c>
      <c r="G619">
        <v>44604</v>
      </c>
      <c r="H619">
        <v>7136</v>
      </c>
      <c r="I619">
        <v>59194</v>
      </c>
      <c r="J619">
        <v>25952</v>
      </c>
      <c r="K619">
        <v>16946</v>
      </c>
      <c r="L619">
        <v>10546</v>
      </c>
      <c r="M619">
        <v>8280</v>
      </c>
      <c r="N619">
        <v>11865</v>
      </c>
      <c r="O619">
        <v>13072</v>
      </c>
      <c r="P619">
        <v>9023</v>
      </c>
      <c r="Q619">
        <v>7449</v>
      </c>
      <c r="R619">
        <v>2221</v>
      </c>
      <c r="S619">
        <v>24489</v>
      </c>
      <c r="AD619" s="35">
        <v>471</v>
      </c>
    </row>
    <row r="620" spans="1:30">
      <c r="A620" s="22">
        <v>41519</v>
      </c>
      <c r="B620">
        <v>56034</v>
      </c>
      <c r="C620">
        <v>204947</v>
      </c>
      <c r="D620">
        <v>9796</v>
      </c>
      <c r="E620">
        <v>27386</v>
      </c>
      <c r="F620">
        <v>168790</v>
      </c>
      <c r="G620">
        <v>47158</v>
      </c>
      <c r="H620">
        <v>7630</v>
      </c>
      <c r="I620">
        <v>58673</v>
      </c>
      <c r="J620">
        <v>27027</v>
      </c>
      <c r="K620">
        <v>17804</v>
      </c>
      <c r="L620">
        <v>11249</v>
      </c>
      <c r="M620">
        <v>8531</v>
      </c>
      <c r="N620">
        <v>12351</v>
      </c>
      <c r="O620">
        <v>10229</v>
      </c>
      <c r="P620">
        <v>8762</v>
      </c>
      <c r="Q620">
        <v>6931</v>
      </c>
      <c r="R620">
        <v>2306</v>
      </c>
      <c r="S620">
        <v>25123</v>
      </c>
      <c r="AD620" s="35">
        <v>454</v>
      </c>
    </row>
    <row r="621" spans="1:30">
      <c r="A621" s="22">
        <v>41518</v>
      </c>
      <c r="B621">
        <v>49772</v>
      </c>
      <c r="C621">
        <v>225264</v>
      </c>
      <c r="D621">
        <v>7081</v>
      </c>
      <c r="E621">
        <v>27361</v>
      </c>
      <c r="F621">
        <v>216687</v>
      </c>
      <c r="G621">
        <v>63209</v>
      </c>
      <c r="H621">
        <v>6560</v>
      </c>
      <c r="I621">
        <v>49823</v>
      </c>
      <c r="J621">
        <v>23884</v>
      </c>
      <c r="K621">
        <v>8367</v>
      </c>
      <c r="L621">
        <v>7102</v>
      </c>
      <c r="M621">
        <v>11582</v>
      </c>
      <c r="N621">
        <v>11745</v>
      </c>
      <c r="O621">
        <v>12034</v>
      </c>
      <c r="P621">
        <v>8424</v>
      </c>
      <c r="Q621">
        <v>4613</v>
      </c>
      <c r="R621">
        <v>1692</v>
      </c>
      <c r="S621">
        <v>13442</v>
      </c>
      <c r="AD621" s="35">
        <v>153</v>
      </c>
    </row>
    <row r="622" spans="1:30">
      <c r="A622" s="22">
        <v>41517</v>
      </c>
      <c r="B622">
        <v>45258</v>
      </c>
      <c r="C622">
        <v>216567</v>
      </c>
      <c r="D622">
        <v>6433</v>
      </c>
      <c r="E622">
        <v>27048</v>
      </c>
      <c r="F622">
        <v>217768</v>
      </c>
      <c r="G622">
        <v>62582</v>
      </c>
      <c r="H622">
        <v>6754</v>
      </c>
      <c r="I622">
        <v>50228</v>
      </c>
      <c r="J622">
        <v>26898</v>
      </c>
      <c r="K622">
        <v>8487</v>
      </c>
      <c r="L622">
        <v>7183</v>
      </c>
      <c r="M622">
        <v>14561</v>
      </c>
      <c r="N622">
        <v>12110</v>
      </c>
      <c r="O622">
        <v>15511</v>
      </c>
      <c r="P622">
        <v>11052</v>
      </c>
      <c r="Q622">
        <v>5920</v>
      </c>
      <c r="R622">
        <v>1673</v>
      </c>
      <c r="S622">
        <v>13277</v>
      </c>
      <c r="AD622" s="35">
        <v>127</v>
      </c>
    </row>
    <row r="623" spans="1:30">
      <c r="A623" s="22">
        <v>41516</v>
      </c>
      <c r="B623">
        <v>48527</v>
      </c>
      <c r="C623">
        <v>189264</v>
      </c>
      <c r="D623">
        <v>7752</v>
      </c>
      <c r="E623">
        <v>26879</v>
      </c>
      <c r="F623">
        <v>183994</v>
      </c>
      <c r="G623">
        <v>57355</v>
      </c>
      <c r="H623">
        <v>7362</v>
      </c>
      <c r="I623">
        <v>55139</v>
      </c>
      <c r="J623">
        <v>23390</v>
      </c>
      <c r="K623">
        <v>14394</v>
      </c>
      <c r="L623">
        <v>9321</v>
      </c>
      <c r="M623">
        <v>14065</v>
      </c>
      <c r="N623">
        <v>13467</v>
      </c>
      <c r="O623">
        <v>15382</v>
      </c>
      <c r="P623">
        <v>12175</v>
      </c>
      <c r="Q623">
        <v>9612</v>
      </c>
      <c r="R623">
        <v>2080</v>
      </c>
      <c r="S623">
        <v>19653</v>
      </c>
      <c r="AD623" s="35">
        <v>342</v>
      </c>
    </row>
    <row r="624" spans="1:30">
      <c r="A624" s="22">
        <v>41515</v>
      </c>
      <c r="B624">
        <v>49318</v>
      </c>
      <c r="C624">
        <v>160688</v>
      </c>
      <c r="D624">
        <v>7953</v>
      </c>
      <c r="E624">
        <v>28441</v>
      </c>
      <c r="F624">
        <v>168908</v>
      </c>
      <c r="G624">
        <v>55818</v>
      </c>
      <c r="H624">
        <v>7964</v>
      </c>
      <c r="I624">
        <v>57488</v>
      </c>
      <c r="J624">
        <v>23364</v>
      </c>
      <c r="K624">
        <v>15112</v>
      </c>
      <c r="L624">
        <v>10685</v>
      </c>
      <c r="M624">
        <v>9638</v>
      </c>
      <c r="N624">
        <v>13127</v>
      </c>
      <c r="O624">
        <v>12648</v>
      </c>
      <c r="P624">
        <v>11588</v>
      </c>
      <c r="Q624">
        <v>8876</v>
      </c>
      <c r="R624">
        <v>2173</v>
      </c>
      <c r="S624">
        <v>22074</v>
      </c>
      <c r="AD624" s="35">
        <v>368</v>
      </c>
    </row>
    <row r="625" spans="1:30">
      <c r="A625" s="22">
        <v>41514</v>
      </c>
      <c r="B625">
        <v>48161</v>
      </c>
      <c r="C625">
        <v>156100</v>
      </c>
      <c r="D625">
        <v>8046</v>
      </c>
      <c r="E625">
        <v>31874</v>
      </c>
      <c r="F625">
        <v>163552</v>
      </c>
      <c r="G625">
        <v>54203</v>
      </c>
      <c r="H625">
        <v>8890</v>
      </c>
      <c r="I625">
        <v>57150</v>
      </c>
      <c r="J625">
        <v>22955</v>
      </c>
      <c r="K625">
        <v>15141</v>
      </c>
      <c r="L625">
        <v>9344</v>
      </c>
      <c r="M625">
        <v>9129</v>
      </c>
      <c r="N625">
        <v>13034</v>
      </c>
      <c r="O625">
        <v>12270</v>
      </c>
      <c r="P625">
        <v>10778</v>
      </c>
      <c r="Q625">
        <v>7961</v>
      </c>
      <c r="R625">
        <v>2236</v>
      </c>
      <c r="S625">
        <v>23404</v>
      </c>
      <c r="AD625" s="35">
        <v>397</v>
      </c>
    </row>
    <row r="626" spans="1:30">
      <c r="A626" s="22">
        <v>41513</v>
      </c>
      <c r="B626">
        <v>49521</v>
      </c>
      <c r="C626">
        <v>182717</v>
      </c>
      <c r="D626">
        <v>7852</v>
      </c>
      <c r="E626">
        <v>28676</v>
      </c>
      <c r="F626">
        <v>172860</v>
      </c>
      <c r="G626">
        <v>54463</v>
      </c>
      <c r="H626">
        <v>8673</v>
      </c>
      <c r="I626">
        <v>59008</v>
      </c>
      <c r="J626">
        <v>23105</v>
      </c>
      <c r="K626">
        <v>15834</v>
      </c>
      <c r="L626">
        <v>9883</v>
      </c>
      <c r="M626">
        <v>9169</v>
      </c>
      <c r="N626">
        <v>12800</v>
      </c>
      <c r="O626">
        <v>11768</v>
      </c>
      <c r="P626">
        <v>10746</v>
      </c>
      <c r="Q626">
        <v>8255</v>
      </c>
      <c r="R626">
        <v>2266</v>
      </c>
      <c r="S626">
        <v>23759</v>
      </c>
      <c r="AD626" s="35">
        <v>459</v>
      </c>
    </row>
    <row r="627" spans="1:30">
      <c r="A627" s="22">
        <v>41512</v>
      </c>
      <c r="B627">
        <v>48064</v>
      </c>
      <c r="C627">
        <v>193974</v>
      </c>
      <c r="D627">
        <v>8069</v>
      </c>
      <c r="E627">
        <v>28543</v>
      </c>
      <c r="F627">
        <v>180486</v>
      </c>
      <c r="G627">
        <v>57389</v>
      </c>
      <c r="H627">
        <v>8274</v>
      </c>
      <c r="I627">
        <v>57898</v>
      </c>
      <c r="J627">
        <v>22942</v>
      </c>
      <c r="K627">
        <v>16370</v>
      </c>
      <c r="L627">
        <v>11390</v>
      </c>
      <c r="M627">
        <v>9505</v>
      </c>
      <c r="N627">
        <v>13279</v>
      </c>
      <c r="O627">
        <v>11382</v>
      </c>
      <c r="P627">
        <v>10725</v>
      </c>
      <c r="Q627">
        <v>8118</v>
      </c>
      <c r="R627">
        <v>2443</v>
      </c>
      <c r="S627">
        <v>25161</v>
      </c>
      <c r="AD627" s="35">
        <v>522</v>
      </c>
    </row>
    <row r="628" spans="1:30">
      <c r="A628" s="22">
        <v>41511</v>
      </c>
      <c r="B628">
        <v>41703</v>
      </c>
      <c r="C628">
        <v>193404</v>
      </c>
      <c r="D628">
        <v>5481</v>
      </c>
      <c r="E628">
        <v>27244</v>
      </c>
      <c r="F628">
        <v>216761</v>
      </c>
      <c r="G628">
        <v>66610</v>
      </c>
      <c r="H628">
        <v>6733</v>
      </c>
      <c r="I628">
        <v>49417</v>
      </c>
      <c r="J628">
        <v>21430</v>
      </c>
      <c r="K628">
        <v>8466</v>
      </c>
      <c r="L628">
        <v>7425</v>
      </c>
      <c r="M628">
        <v>10476</v>
      </c>
      <c r="N628">
        <v>12264</v>
      </c>
      <c r="O628">
        <v>11272</v>
      </c>
      <c r="P628">
        <v>9853</v>
      </c>
      <c r="Q628">
        <v>5067</v>
      </c>
      <c r="R628">
        <v>1596</v>
      </c>
      <c r="S628">
        <v>12739</v>
      </c>
      <c r="AD628" s="35">
        <v>178</v>
      </c>
    </row>
    <row r="629" spans="1:30">
      <c r="A629" s="22">
        <v>41510</v>
      </c>
      <c r="B629">
        <v>40276</v>
      </c>
      <c r="C629">
        <v>185352</v>
      </c>
      <c r="D629">
        <v>5312</v>
      </c>
      <c r="E629">
        <v>25585</v>
      </c>
      <c r="F629">
        <v>213056</v>
      </c>
      <c r="G629">
        <v>62331</v>
      </c>
      <c r="H629">
        <v>6773</v>
      </c>
      <c r="I629">
        <v>49842</v>
      </c>
      <c r="J629">
        <v>20233</v>
      </c>
      <c r="K629">
        <v>8667</v>
      </c>
      <c r="L629">
        <v>6655</v>
      </c>
      <c r="M629">
        <v>11430</v>
      </c>
      <c r="N629">
        <v>12386</v>
      </c>
      <c r="O629">
        <v>11312</v>
      </c>
      <c r="P629">
        <v>11823</v>
      </c>
      <c r="Q629">
        <v>5983</v>
      </c>
      <c r="R629">
        <v>1717</v>
      </c>
      <c r="S629">
        <v>12488</v>
      </c>
      <c r="AD629" s="35">
        <v>114</v>
      </c>
    </row>
    <row r="630" spans="1:30">
      <c r="A630" s="22">
        <v>41509</v>
      </c>
      <c r="B630">
        <v>44872</v>
      </c>
      <c r="C630">
        <v>184453</v>
      </c>
      <c r="D630">
        <v>6790</v>
      </c>
      <c r="E630">
        <v>25566</v>
      </c>
      <c r="F630">
        <v>188388</v>
      </c>
      <c r="G630">
        <v>56010</v>
      </c>
      <c r="H630">
        <v>7877</v>
      </c>
      <c r="I630">
        <v>54786</v>
      </c>
      <c r="J630">
        <v>21346</v>
      </c>
      <c r="K630">
        <v>15424</v>
      </c>
      <c r="L630">
        <v>9606</v>
      </c>
      <c r="M630">
        <v>10907</v>
      </c>
      <c r="N630">
        <v>13341</v>
      </c>
      <c r="O630">
        <v>11622</v>
      </c>
      <c r="P630">
        <v>12863</v>
      </c>
      <c r="Q630">
        <v>9665</v>
      </c>
      <c r="R630">
        <v>2154</v>
      </c>
      <c r="S630">
        <v>18925</v>
      </c>
      <c r="AD630" s="35">
        <v>321</v>
      </c>
    </row>
    <row r="631" spans="1:30">
      <c r="A631" s="22">
        <v>41508</v>
      </c>
      <c r="B631">
        <v>45807</v>
      </c>
      <c r="C631">
        <v>184799</v>
      </c>
      <c r="D631">
        <v>7343</v>
      </c>
      <c r="E631">
        <v>27950</v>
      </c>
      <c r="F631">
        <v>181928</v>
      </c>
      <c r="G631">
        <v>56072</v>
      </c>
      <c r="H631">
        <v>7934</v>
      </c>
      <c r="I631">
        <v>55770</v>
      </c>
      <c r="J631">
        <v>21675</v>
      </c>
      <c r="K631">
        <v>16083</v>
      </c>
      <c r="L631">
        <v>9836</v>
      </c>
      <c r="M631">
        <v>8589</v>
      </c>
      <c r="N631">
        <v>13847</v>
      </c>
      <c r="O631">
        <v>11350</v>
      </c>
      <c r="P631">
        <v>11597</v>
      </c>
      <c r="Q631">
        <v>8766</v>
      </c>
      <c r="R631">
        <v>2327</v>
      </c>
      <c r="S631">
        <v>21867</v>
      </c>
      <c r="AD631" s="35">
        <v>343</v>
      </c>
    </row>
    <row r="632" spans="1:30">
      <c r="A632" s="22">
        <v>41507</v>
      </c>
      <c r="B632">
        <v>48432</v>
      </c>
      <c r="C632">
        <v>190191</v>
      </c>
      <c r="D632">
        <v>7558</v>
      </c>
      <c r="E632">
        <v>27876</v>
      </c>
      <c r="F632">
        <v>185702</v>
      </c>
      <c r="G632">
        <v>57389</v>
      </c>
      <c r="H632">
        <v>8156</v>
      </c>
      <c r="I632">
        <v>57091</v>
      </c>
      <c r="J632">
        <v>21834</v>
      </c>
      <c r="K632">
        <v>17187</v>
      </c>
      <c r="L632">
        <v>10805</v>
      </c>
      <c r="M632">
        <v>8981</v>
      </c>
      <c r="N632">
        <v>14867</v>
      </c>
      <c r="O632">
        <v>11468</v>
      </c>
      <c r="P632">
        <v>11071</v>
      </c>
      <c r="Q632">
        <v>8278</v>
      </c>
      <c r="R632">
        <v>2160</v>
      </c>
      <c r="S632">
        <v>23438</v>
      </c>
      <c r="AD632" s="35">
        <v>423</v>
      </c>
    </row>
    <row r="633" spans="1:30">
      <c r="A633" s="22">
        <v>41506</v>
      </c>
      <c r="B633">
        <v>51978</v>
      </c>
      <c r="C633">
        <v>190404</v>
      </c>
      <c r="D633">
        <v>7440</v>
      </c>
      <c r="E633">
        <v>26885</v>
      </c>
      <c r="F633">
        <v>180861</v>
      </c>
      <c r="G633">
        <v>56139</v>
      </c>
      <c r="H633">
        <v>8392</v>
      </c>
      <c r="I633">
        <v>57085</v>
      </c>
      <c r="J633">
        <v>21888</v>
      </c>
      <c r="K633">
        <v>16991</v>
      </c>
      <c r="L633">
        <v>10543</v>
      </c>
      <c r="M633">
        <v>8639</v>
      </c>
      <c r="N633">
        <v>12498</v>
      </c>
      <c r="O633">
        <v>11707</v>
      </c>
      <c r="P633">
        <v>11318</v>
      </c>
      <c r="Q633">
        <v>8335</v>
      </c>
      <c r="R633">
        <v>2185</v>
      </c>
      <c r="S633">
        <v>23442</v>
      </c>
      <c r="AD633" s="35">
        <v>433</v>
      </c>
    </row>
    <row r="634" spans="1:30">
      <c r="A634" s="22">
        <v>41505</v>
      </c>
      <c r="B634">
        <v>49023</v>
      </c>
      <c r="C634">
        <v>185327</v>
      </c>
      <c r="D634">
        <v>8019</v>
      </c>
      <c r="E634">
        <v>25815</v>
      </c>
      <c r="F634">
        <v>181210</v>
      </c>
      <c r="G634">
        <v>59375</v>
      </c>
      <c r="H634">
        <v>7934</v>
      </c>
      <c r="I634">
        <v>57621</v>
      </c>
      <c r="J634">
        <v>22205</v>
      </c>
      <c r="K634">
        <v>17778</v>
      </c>
      <c r="L634">
        <v>11610</v>
      </c>
      <c r="M634">
        <v>9002</v>
      </c>
      <c r="N634">
        <v>12999</v>
      </c>
      <c r="O634">
        <v>11992</v>
      </c>
      <c r="P634">
        <v>10655</v>
      </c>
      <c r="Q634">
        <v>8470</v>
      </c>
      <c r="R634">
        <v>2213</v>
      </c>
      <c r="S634">
        <v>24498</v>
      </c>
      <c r="AD634" s="35">
        <v>467</v>
      </c>
    </row>
    <row r="635" spans="1:30">
      <c r="A635" s="22">
        <v>41504</v>
      </c>
      <c r="B635">
        <v>41296</v>
      </c>
      <c r="C635">
        <v>180036</v>
      </c>
      <c r="D635">
        <v>5418</v>
      </c>
      <c r="E635">
        <v>24386</v>
      </c>
      <c r="F635">
        <v>215936</v>
      </c>
      <c r="G635">
        <v>69424</v>
      </c>
      <c r="H635">
        <v>6596</v>
      </c>
      <c r="I635">
        <v>48298</v>
      </c>
      <c r="J635">
        <v>17939</v>
      </c>
      <c r="K635">
        <v>9986</v>
      </c>
      <c r="L635">
        <v>7879</v>
      </c>
      <c r="M635">
        <v>10064</v>
      </c>
      <c r="N635">
        <v>11835</v>
      </c>
      <c r="O635">
        <v>11555</v>
      </c>
      <c r="P635">
        <v>9604</v>
      </c>
      <c r="Q635">
        <v>6002</v>
      </c>
      <c r="R635">
        <v>1767</v>
      </c>
      <c r="S635">
        <v>12319</v>
      </c>
      <c r="AD635" s="35">
        <v>203</v>
      </c>
    </row>
    <row r="636" spans="1:30">
      <c r="A636" s="22">
        <v>41503</v>
      </c>
      <c r="B636">
        <v>41604</v>
      </c>
      <c r="C636">
        <v>176914</v>
      </c>
      <c r="D636">
        <v>5483</v>
      </c>
      <c r="E636">
        <v>23518</v>
      </c>
      <c r="F636">
        <v>219545</v>
      </c>
      <c r="G636">
        <v>65029</v>
      </c>
      <c r="H636">
        <v>6790</v>
      </c>
      <c r="I636">
        <v>50619</v>
      </c>
      <c r="J636">
        <v>17823</v>
      </c>
      <c r="K636">
        <v>10662</v>
      </c>
      <c r="L636">
        <v>7178</v>
      </c>
      <c r="M636">
        <v>11548</v>
      </c>
      <c r="N636">
        <v>12251</v>
      </c>
      <c r="O636">
        <v>11103</v>
      </c>
      <c r="P636">
        <v>11531</v>
      </c>
      <c r="Q636">
        <v>7056</v>
      </c>
      <c r="R636">
        <v>1723</v>
      </c>
      <c r="S636">
        <v>12817</v>
      </c>
      <c r="AD636" s="35">
        <v>309</v>
      </c>
    </row>
    <row r="637" spans="1:30">
      <c r="A637" s="22">
        <v>41502</v>
      </c>
      <c r="B637">
        <v>47946</v>
      </c>
      <c r="C637">
        <v>181655</v>
      </c>
      <c r="D637">
        <v>7225</v>
      </c>
      <c r="E637">
        <v>24829</v>
      </c>
      <c r="F637">
        <v>200480</v>
      </c>
      <c r="G637">
        <v>60520</v>
      </c>
      <c r="H637">
        <v>7476</v>
      </c>
      <c r="I637">
        <v>55926</v>
      </c>
      <c r="J637">
        <v>21053</v>
      </c>
      <c r="K637">
        <v>16891</v>
      </c>
      <c r="L637">
        <v>9992</v>
      </c>
      <c r="M637">
        <v>11438</v>
      </c>
      <c r="N637">
        <v>13550</v>
      </c>
      <c r="O637">
        <v>11270</v>
      </c>
      <c r="P637">
        <v>12298</v>
      </c>
      <c r="Q637">
        <v>10904</v>
      </c>
      <c r="R637">
        <v>2021</v>
      </c>
      <c r="S637">
        <v>19522</v>
      </c>
      <c r="AD637" s="35">
        <v>1390</v>
      </c>
    </row>
    <row r="638" spans="1:30">
      <c r="A638" s="22">
        <v>41501</v>
      </c>
      <c r="B638">
        <v>51630</v>
      </c>
      <c r="C638">
        <v>185772</v>
      </c>
      <c r="D638">
        <v>7666</v>
      </c>
      <c r="E638">
        <v>25385</v>
      </c>
      <c r="F638">
        <v>200066</v>
      </c>
      <c r="G638">
        <v>60315</v>
      </c>
      <c r="H638">
        <v>7928</v>
      </c>
      <c r="I638">
        <v>57237</v>
      </c>
      <c r="J638">
        <v>21015</v>
      </c>
      <c r="K638">
        <v>17753</v>
      </c>
      <c r="L638">
        <v>10497</v>
      </c>
      <c r="M638">
        <v>9355</v>
      </c>
      <c r="N638">
        <v>13174</v>
      </c>
      <c r="O638">
        <v>11289</v>
      </c>
      <c r="P638">
        <v>11675</v>
      </c>
      <c r="Q638">
        <v>9811</v>
      </c>
      <c r="R638">
        <v>2238</v>
      </c>
      <c r="S638">
        <v>22790</v>
      </c>
      <c r="AD638" s="35">
        <v>368</v>
      </c>
    </row>
    <row r="639" spans="1:30">
      <c r="A639" s="22">
        <v>41500</v>
      </c>
      <c r="B639">
        <v>48451</v>
      </c>
      <c r="C639">
        <v>182014</v>
      </c>
      <c r="D639">
        <v>7658</v>
      </c>
      <c r="E639">
        <v>26113</v>
      </c>
      <c r="F639">
        <v>197299</v>
      </c>
      <c r="G639">
        <v>61098</v>
      </c>
      <c r="H639">
        <v>7843</v>
      </c>
      <c r="I639">
        <v>55628</v>
      </c>
      <c r="J639">
        <v>20358</v>
      </c>
      <c r="K639">
        <v>18829</v>
      </c>
      <c r="L639">
        <v>10982</v>
      </c>
      <c r="M639">
        <v>9549</v>
      </c>
      <c r="N639">
        <v>12916</v>
      </c>
      <c r="O639">
        <v>11096</v>
      </c>
      <c r="P639">
        <v>11257</v>
      </c>
      <c r="Q639">
        <v>10455</v>
      </c>
      <c r="R639">
        <v>2262</v>
      </c>
      <c r="S639">
        <v>22967</v>
      </c>
      <c r="AD639" s="35">
        <v>361</v>
      </c>
    </row>
    <row r="640" spans="1:30">
      <c r="A640" s="22">
        <v>41499</v>
      </c>
      <c r="B640">
        <v>49194</v>
      </c>
      <c r="C640">
        <v>181296</v>
      </c>
      <c r="D640">
        <v>7563</v>
      </c>
      <c r="E640">
        <v>26339</v>
      </c>
      <c r="F640">
        <v>190323</v>
      </c>
      <c r="G640">
        <v>57817</v>
      </c>
      <c r="H640">
        <v>7379</v>
      </c>
      <c r="I640">
        <v>51959</v>
      </c>
      <c r="J640">
        <v>20411</v>
      </c>
      <c r="K640">
        <v>17198</v>
      </c>
      <c r="L640">
        <v>10083</v>
      </c>
      <c r="M640">
        <v>9308</v>
      </c>
      <c r="N640">
        <v>12579</v>
      </c>
      <c r="O640">
        <v>10630</v>
      </c>
      <c r="P640">
        <v>18152</v>
      </c>
      <c r="Q640">
        <v>13575</v>
      </c>
      <c r="R640">
        <v>2076</v>
      </c>
      <c r="S640">
        <v>22477</v>
      </c>
      <c r="AD640" s="35">
        <v>357</v>
      </c>
    </row>
    <row r="641" spans="1:30">
      <c r="A641" s="22">
        <v>41498</v>
      </c>
      <c r="B641">
        <v>54028</v>
      </c>
      <c r="C641">
        <v>194890</v>
      </c>
      <c r="D641">
        <v>7677</v>
      </c>
      <c r="E641">
        <v>26634</v>
      </c>
      <c r="F641">
        <v>190980</v>
      </c>
      <c r="G641">
        <v>59164</v>
      </c>
      <c r="H641">
        <v>7928</v>
      </c>
      <c r="I641">
        <v>57837</v>
      </c>
      <c r="J641">
        <v>21059</v>
      </c>
      <c r="K641">
        <v>18682</v>
      </c>
      <c r="L641">
        <v>11329</v>
      </c>
      <c r="M641">
        <v>9178</v>
      </c>
      <c r="N641">
        <v>12901</v>
      </c>
      <c r="O641">
        <v>10877</v>
      </c>
      <c r="P641">
        <v>17569</v>
      </c>
      <c r="Q641">
        <v>11048</v>
      </c>
      <c r="R641">
        <v>2257</v>
      </c>
      <c r="S641">
        <v>24226</v>
      </c>
      <c r="AD641" s="35">
        <v>364</v>
      </c>
    </row>
    <row r="642" spans="1:30">
      <c r="A642" s="22">
        <v>41497</v>
      </c>
      <c r="B642">
        <v>45223</v>
      </c>
      <c r="C642">
        <v>191639</v>
      </c>
      <c r="D642">
        <v>5107</v>
      </c>
      <c r="E642">
        <v>24403</v>
      </c>
      <c r="F642">
        <v>221464</v>
      </c>
      <c r="G642">
        <v>68631</v>
      </c>
      <c r="H642">
        <v>6496</v>
      </c>
      <c r="I642">
        <v>49291</v>
      </c>
      <c r="J642">
        <v>17535</v>
      </c>
      <c r="K642">
        <v>10489</v>
      </c>
      <c r="L642">
        <v>8407</v>
      </c>
      <c r="M642">
        <v>10450</v>
      </c>
      <c r="N642">
        <v>12232</v>
      </c>
      <c r="O642">
        <v>11371</v>
      </c>
      <c r="P642">
        <v>16041</v>
      </c>
      <c r="Q642">
        <v>6442</v>
      </c>
      <c r="R642">
        <v>1635</v>
      </c>
      <c r="S642">
        <v>13028</v>
      </c>
      <c r="AD642" s="35">
        <v>98</v>
      </c>
    </row>
    <row r="643" spans="1:30">
      <c r="A643" s="22">
        <v>41496</v>
      </c>
      <c r="B643">
        <v>45316</v>
      </c>
      <c r="C643">
        <v>193644</v>
      </c>
      <c r="D643">
        <v>5232</v>
      </c>
      <c r="E643">
        <v>24255</v>
      </c>
      <c r="F643">
        <v>214004</v>
      </c>
      <c r="G643">
        <v>62709</v>
      </c>
      <c r="H643">
        <v>6724</v>
      </c>
      <c r="I643">
        <v>50674</v>
      </c>
      <c r="J643">
        <v>18319</v>
      </c>
      <c r="K643">
        <v>10966</v>
      </c>
      <c r="L643">
        <v>8175</v>
      </c>
      <c r="M643">
        <v>11778</v>
      </c>
      <c r="N643">
        <v>11897</v>
      </c>
      <c r="O643">
        <v>10900</v>
      </c>
      <c r="P643">
        <v>13049</v>
      </c>
      <c r="Q643">
        <v>7166</v>
      </c>
      <c r="R643">
        <v>1647</v>
      </c>
      <c r="S643">
        <v>13277</v>
      </c>
      <c r="AD643" s="35">
        <v>146</v>
      </c>
    </row>
    <row r="644" spans="1:30">
      <c r="A644" s="22">
        <v>41495</v>
      </c>
      <c r="B644">
        <v>48495</v>
      </c>
      <c r="C644">
        <v>202104</v>
      </c>
      <c r="D644">
        <v>6520</v>
      </c>
      <c r="E644">
        <v>25629</v>
      </c>
      <c r="F644">
        <v>194951</v>
      </c>
      <c r="G644">
        <v>58909</v>
      </c>
      <c r="H644">
        <v>6988</v>
      </c>
      <c r="I644">
        <v>54568</v>
      </c>
      <c r="J644">
        <v>21205</v>
      </c>
      <c r="K644">
        <v>17527</v>
      </c>
      <c r="L644">
        <v>11194</v>
      </c>
      <c r="M644">
        <v>11926</v>
      </c>
      <c r="N644">
        <v>13537</v>
      </c>
      <c r="O644">
        <v>11846</v>
      </c>
      <c r="P644">
        <v>14576</v>
      </c>
      <c r="Q644">
        <v>10820</v>
      </c>
      <c r="R644">
        <v>2057</v>
      </c>
      <c r="S644">
        <v>20464</v>
      </c>
      <c r="AD644" s="35">
        <v>361</v>
      </c>
    </row>
    <row r="645" spans="1:30">
      <c r="A645" s="22">
        <v>41494</v>
      </c>
      <c r="B645">
        <v>48795</v>
      </c>
      <c r="C645">
        <v>190414</v>
      </c>
      <c r="D645">
        <v>7047</v>
      </c>
      <c r="E645">
        <v>26088</v>
      </c>
      <c r="F645">
        <v>189901</v>
      </c>
      <c r="G645">
        <v>66289</v>
      </c>
      <c r="H645">
        <v>7634</v>
      </c>
      <c r="I645">
        <v>56511</v>
      </c>
      <c r="J645">
        <v>19077</v>
      </c>
      <c r="K645">
        <v>18458</v>
      </c>
      <c r="L645">
        <v>11726</v>
      </c>
      <c r="M645">
        <v>10009</v>
      </c>
      <c r="N645">
        <v>12997</v>
      </c>
      <c r="O645">
        <v>11413</v>
      </c>
      <c r="P645">
        <v>13001</v>
      </c>
      <c r="Q645">
        <v>10132</v>
      </c>
      <c r="R645">
        <v>2072</v>
      </c>
      <c r="S645">
        <v>23083</v>
      </c>
      <c r="AD645" s="35">
        <v>326</v>
      </c>
    </row>
    <row r="646" spans="1:30">
      <c r="A646" s="22">
        <v>41493</v>
      </c>
      <c r="B646">
        <v>50091</v>
      </c>
      <c r="C646">
        <v>192753</v>
      </c>
      <c r="D646">
        <v>7349</v>
      </c>
      <c r="E646">
        <v>26354</v>
      </c>
      <c r="F646">
        <v>194917</v>
      </c>
      <c r="G646">
        <v>68628</v>
      </c>
      <c r="H646">
        <v>8322</v>
      </c>
      <c r="I646">
        <v>58886</v>
      </c>
      <c r="J646">
        <v>19858</v>
      </c>
      <c r="K646">
        <v>20121</v>
      </c>
      <c r="L646">
        <v>11531</v>
      </c>
      <c r="M646">
        <v>11004</v>
      </c>
      <c r="N646">
        <v>13718</v>
      </c>
      <c r="O646">
        <v>12106</v>
      </c>
      <c r="P646">
        <v>12785</v>
      </c>
      <c r="Q646">
        <v>9387</v>
      </c>
      <c r="R646">
        <v>2110</v>
      </c>
      <c r="S646">
        <v>22919</v>
      </c>
      <c r="AD646" s="35">
        <v>347</v>
      </c>
    </row>
    <row r="647" spans="1:30">
      <c r="A647" s="22">
        <v>41492</v>
      </c>
      <c r="B647">
        <v>49371</v>
      </c>
      <c r="C647">
        <v>189924</v>
      </c>
      <c r="D647">
        <v>7664</v>
      </c>
      <c r="E647">
        <v>26239</v>
      </c>
      <c r="F647">
        <v>187744</v>
      </c>
      <c r="G647">
        <v>66908</v>
      </c>
      <c r="H647">
        <v>7997</v>
      </c>
      <c r="I647">
        <v>58434</v>
      </c>
      <c r="J647">
        <v>19522</v>
      </c>
      <c r="K647">
        <v>19532</v>
      </c>
      <c r="L647">
        <v>11996</v>
      </c>
      <c r="M647">
        <v>10220</v>
      </c>
      <c r="N647">
        <v>13085</v>
      </c>
      <c r="O647">
        <v>11373</v>
      </c>
      <c r="P647">
        <v>11626</v>
      </c>
      <c r="Q647">
        <v>9258</v>
      </c>
      <c r="R647">
        <v>2019</v>
      </c>
      <c r="S647">
        <v>24354</v>
      </c>
      <c r="AD647" s="35">
        <v>421</v>
      </c>
    </row>
    <row r="648" spans="1:30">
      <c r="A648" s="22">
        <v>41491</v>
      </c>
      <c r="B648">
        <v>49949</v>
      </c>
      <c r="C648">
        <v>187326</v>
      </c>
      <c r="D648">
        <v>7299</v>
      </c>
      <c r="E648">
        <v>24823</v>
      </c>
      <c r="F648">
        <v>190079</v>
      </c>
      <c r="G648">
        <v>67877</v>
      </c>
      <c r="H648">
        <v>8401</v>
      </c>
      <c r="I648">
        <v>58157</v>
      </c>
      <c r="J648">
        <v>19864</v>
      </c>
      <c r="K648">
        <v>20660</v>
      </c>
      <c r="L648">
        <v>12697</v>
      </c>
      <c r="M648">
        <v>9861</v>
      </c>
      <c r="N648">
        <v>13026</v>
      </c>
      <c r="O648">
        <v>10617</v>
      </c>
      <c r="P648">
        <v>11086</v>
      </c>
      <c r="Q648">
        <v>9127</v>
      </c>
      <c r="R648">
        <v>2202</v>
      </c>
      <c r="S648">
        <v>25475</v>
      </c>
      <c r="AD648" s="35">
        <v>533</v>
      </c>
    </row>
    <row r="649" spans="1:30">
      <c r="A649" s="22">
        <v>41490</v>
      </c>
      <c r="B649">
        <v>41157</v>
      </c>
      <c r="C649">
        <v>182508</v>
      </c>
      <c r="D649">
        <v>5010</v>
      </c>
      <c r="E649">
        <v>24388</v>
      </c>
      <c r="F649">
        <v>222045</v>
      </c>
      <c r="G649">
        <v>77360</v>
      </c>
      <c r="H649">
        <v>6957</v>
      </c>
      <c r="I649">
        <v>50006</v>
      </c>
      <c r="J649">
        <v>15960</v>
      </c>
      <c r="K649">
        <v>12977</v>
      </c>
      <c r="L649">
        <v>9044</v>
      </c>
      <c r="M649">
        <v>10708</v>
      </c>
      <c r="N649">
        <v>13786</v>
      </c>
      <c r="O649">
        <v>10389</v>
      </c>
      <c r="P649">
        <v>10151</v>
      </c>
      <c r="Q649">
        <v>5705</v>
      </c>
      <c r="R649">
        <v>1654</v>
      </c>
      <c r="S649">
        <v>13476</v>
      </c>
      <c r="AD649" s="35">
        <v>93</v>
      </c>
    </row>
    <row r="650" spans="1:30">
      <c r="A650" s="22">
        <v>41489</v>
      </c>
      <c r="B650">
        <v>42383</v>
      </c>
      <c r="C650">
        <v>181966</v>
      </c>
      <c r="D650">
        <v>4945</v>
      </c>
      <c r="E650">
        <v>20938</v>
      </c>
      <c r="F650">
        <v>208682</v>
      </c>
      <c r="G650">
        <v>75469</v>
      </c>
      <c r="H650">
        <v>7106</v>
      </c>
      <c r="I650">
        <v>50657</v>
      </c>
      <c r="J650">
        <v>16579</v>
      </c>
      <c r="K650">
        <v>13484</v>
      </c>
      <c r="L650">
        <v>9243</v>
      </c>
      <c r="M650">
        <v>11249</v>
      </c>
      <c r="N650">
        <v>11358</v>
      </c>
      <c r="O650">
        <v>10858</v>
      </c>
      <c r="P650">
        <v>11329</v>
      </c>
      <c r="Q650">
        <v>7364</v>
      </c>
      <c r="R650">
        <v>1827</v>
      </c>
      <c r="S650">
        <v>13594</v>
      </c>
      <c r="AD650" s="35">
        <v>117</v>
      </c>
    </row>
    <row r="651" spans="1:30">
      <c r="A651" s="22">
        <v>41488</v>
      </c>
      <c r="B651">
        <v>45833</v>
      </c>
      <c r="C651">
        <v>178189</v>
      </c>
      <c r="D651">
        <v>6486</v>
      </c>
      <c r="E651">
        <v>21924</v>
      </c>
      <c r="F651">
        <v>195534</v>
      </c>
      <c r="G651">
        <v>68510</v>
      </c>
      <c r="H651">
        <v>7685</v>
      </c>
      <c r="I651">
        <v>57969</v>
      </c>
      <c r="J651">
        <v>18382</v>
      </c>
      <c r="K651">
        <v>17713</v>
      </c>
      <c r="L651">
        <v>10288</v>
      </c>
      <c r="M651">
        <v>11308</v>
      </c>
      <c r="N651">
        <v>12427</v>
      </c>
      <c r="O651">
        <v>13457</v>
      </c>
      <c r="P651">
        <v>11892</v>
      </c>
      <c r="Q651">
        <v>10890</v>
      </c>
      <c r="R651">
        <v>2027</v>
      </c>
      <c r="S651">
        <v>20244</v>
      </c>
      <c r="AD651" s="35">
        <v>330</v>
      </c>
    </row>
    <row r="652" spans="1:30">
      <c r="A652" s="22">
        <v>41487</v>
      </c>
      <c r="B652">
        <v>50517</v>
      </c>
      <c r="C652">
        <v>185155</v>
      </c>
      <c r="D652">
        <v>7301</v>
      </c>
      <c r="E652">
        <v>23332</v>
      </c>
      <c r="F652">
        <v>200286</v>
      </c>
      <c r="G652">
        <v>69811</v>
      </c>
      <c r="H652">
        <v>11419</v>
      </c>
      <c r="I652">
        <v>68525</v>
      </c>
      <c r="J652">
        <v>20491</v>
      </c>
      <c r="K652">
        <v>15289</v>
      </c>
      <c r="L652">
        <v>10868</v>
      </c>
      <c r="M652">
        <v>9661</v>
      </c>
      <c r="N652">
        <v>13617</v>
      </c>
      <c r="O652">
        <v>14335</v>
      </c>
      <c r="P652">
        <v>10421</v>
      </c>
      <c r="Q652">
        <v>10062</v>
      </c>
      <c r="R652">
        <v>2078</v>
      </c>
      <c r="S652">
        <v>23029</v>
      </c>
      <c r="AD652" s="35">
        <v>304</v>
      </c>
    </row>
    <row r="653" spans="1:30">
      <c r="A653" s="22">
        <v>41486</v>
      </c>
      <c r="B653">
        <v>50600</v>
      </c>
      <c r="C653">
        <v>179451</v>
      </c>
      <c r="D653">
        <v>7516</v>
      </c>
      <c r="E653">
        <v>22993</v>
      </c>
      <c r="F653">
        <v>190423</v>
      </c>
      <c r="G653">
        <v>68301</v>
      </c>
      <c r="H653">
        <v>7913</v>
      </c>
      <c r="I653">
        <v>59179</v>
      </c>
      <c r="J653">
        <v>20542</v>
      </c>
      <c r="K653">
        <v>15616</v>
      </c>
      <c r="L653">
        <v>12802</v>
      </c>
      <c r="M653">
        <v>9357</v>
      </c>
      <c r="N653">
        <v>13271</v>
      </c>
      <c r="O653">
        <v>13822</v>
      </c>
      <c r="P653">
        <v>11037</v>
      </c>
      <c r="Q653">
        <v>10100</v>
      </c>
      <c r="R653">
        <v>2029</v>
      </c>
      <c r="S653">
        <v>24088</v>
      </c>
      <c r="AD653" s="35">
        <v>353</v>
      </c>
    </row>
    <row r="654" spans="1:30">
      <c r="A654" s="22">
        <v>41485</v>
      </c>
      <c r="B654">
        <v>51138</v>
      </c>
      <c r="C654">
        <v>180585</v>
      </c>
      <c r="D654">
        <v>7535</v>
      </c>
      <c r="E654">
        <v>23275</v>
      </c>
      <c r="F654">
        <v>194071</v>
      </c>
      <c r="G654">
        <v>72429</v>
      </c>
      <c r="H654">
        <v>8177</v>
      </c>
      <c r="I654">
        <v>60233</v>
      </c>
      <c r="J654">
        <v>20710</v>
      </c>
      <c r="K654">
        <v>15509</v>
      </c>
      <c r="L654">
        <v>11905</v>
      </c>
      <c r="M654">
        <v>9570</v>
      </c>
      <c r="N654">
        <v>12712</v>
      </c>
      <c r="O654">
        <v>10712</v>
      </c>
      <c r="P654">
        <v>10881</v>
      </c>
      <c r="Q654">
        <v>9975</v>
      </c>
      <c r="R654">
        <v>1995</v>
      </c>
      <c r="S654">
        <v>25254</v>
      </c>
      <c r="AD654" s="35">
        <v>271</v>
      </c>
    </row>
    <row r="655" spans="1:30">
      <c r="A655" s="22">
        <v>41484</v>
      </c>
      <c r="B655">
        <v>53722</v>
      </c>
      <c r="C655">
        <v>177929</v>
      </c>
      <c r="D655">
        <v>7645</v>
      </c>
      <c r="E655">
        <v>23875</v>
      </c>
      <c r="F655">
        <v>197776</v>
      </c>
      <c r="G655">
        <v>75711</v>
      </c>
      <c r="H655">
        <v>8580</v>
      </c>
      <c r="I655">
        <v>60767</v>
      </c>
      <c r="J655">
        <v>20288</v>
      </c>
      <c r="K655">
        <v>14688</v>
      </c>
      <c r="L655">
        <v>13146</v>
      </c>
      <c r="M655">
        <v>10360</v>
      </c>
      <c r="N655">
        <v>13045</v>
      </c>
      <c r="O655">
        <v>11447</v>
      </c>
      <c r="P655">
        <v>10047</v>
      </c>
      <c r="Q655">
        <v>8975</v>
      </c>
      <c r="R655">
        <v>2224</v>
      </c>
      <c r="S655">
        <v>28904</v>
      </c>
      <c r="AD655" s="35">
        <v>321</v>
      </c>
    </row>
    <row r="656" spans="1:30">
      <c r="A656" s="22">
        <v>41483</v>
      </c>
      <c r="B656">
        <v>46876</v>
      </c>
      <c r="C656">
        <v>172717</v>
      </c>
      <c r="D656">
        <v>5443</v>
      </c>
      <c r="E656">
        <v>22524</v>
      </c>
      <c r="F656">
        <v>227996</v>
      </c>
      <c r="G656">
        <v>84857</v>
      </c>
      <c r="H656">
        <v>7039</v>
      </c>
      <c r="I656">
        <v>51381</v>
      </c>
      <c r="J656">
        <v>17115</v>
      </c>
      <c r="K656">
        <v>7769</v>
      </c>
      <c r="L656">
        <v>8263</v>
      </c>
      <c r="M656">
        <v>11525</v>
      </c>
      <c r="N656">
        <v>12726</v>
      </c>
      <c r="O656">
        <v>13955</v>
      </c>
      <c r="P656">
        <v>9277</v>
      </c>
      <c r="Q656">
        <v>6013</v>
      </c>
      <c r="R656">
        <v>1628</v>
      </c>
      <c r="S656">
        <v>13881</v>
      </c>
      <c r="AD656" s="35">
        <v>133</v>
      </c>
    </row>
    <row r="657" spans="1:30">
      <c r="A657" s="22">
        <v>41482</v>
      </c>
      <c r="B657">
        <v>44287</v>
      </c>
      <c r="C657">
        <v>167572</v>
      </c>
      <c r="D657">
        <v>5310</v>
      </c>
      <c r="E657">
        <v>21732</v>
      </c>
      <c r="F657">
        <v>216335</v>
      </c>
      <c r="G657">
        <v>80362</v>
      </c>
      <c r="H657">
        <v>7375</v>
      </c>
      <c r="I657">
        <v>53523</v>
      </c>
      <c r="J657">
        <v>17639</v>
      </c>
      <c r="K657">
        <v>7611</v>
      </c>
      <c r="L657">
        <v>8274</v>
      </c>
      <c r="M657">
        <v>12104</v>
      </c>
      <c r="N657">
        <v>11451</v>
      </c>
      <c r="O657">
        <v>13776</v>
      </c>
      <c r="P657">
        <v>10803</v>
      </c>
      <c r="Q657">
        <v>7415</v>
      </c>
      <c r="R657">
        <v>1550</v>
      </c>
      <c r="S657">
        <v>14964</v>
      </c>
      <c r="AD657" s="35">
        <v>159</v>
      </c>
    </row>
    <row r="658" spans="1:30">
      <c r="A658" s="22">
        <v>41481</v>
      </c>
      <c r="B658">
        <v>47885</v>
      </c>
      <c r="C658">
        <v>171818</v>
      </c>
      <c r="D658">
        <v>7411</v>
      </c>
      <c r="E658">
        <v>22828</v>
      </c>
      <c r="F658">
        <v>198658</v>
      </c>
      <c r="G658">
        <v>76155</v>
      </c>
      <c r="H658">
        <v>7964</v>
      </c>
      <c r="I658">
        <v>58136</v>
      </c>
      <c r="J658">
        <v>20210</v>
      </c>
      <c r="K658">
        <v>12988</v>
      </c>
      <c r="L658">
        <v>10968</v>
      </c>
      <c r="M658">
        <v>11641</v>
      </c>
      <c r="N658">
        <v>13111</v>
      </c>
      <c r="O658">
        <v>11194</v>
      </c>
      <c r="P658">
        <v>11780</v>
      </c>
      <c r="Q658">
        <v>11067</v>
      </c>
      <c r="R658">
        <v>2281</v>
      </c>
      <c r="S658">
        <v>21859</v>
      </c>
      <c r="AD658" s="35">
        <v>296</v>
      </c>
    </row>
    <row r="659" spans="1:30">
      <c r="A659" s="22">
        <v>41480</v>
      </c>
      <c r="B659">
        <v>49979</v>
      </c>
      <c r="C659">
        <v>174978</v>
      </c>
      <c r="D659">
        <v>7940</v>
      </c>
      <c r="E659">
        <v>23193</v>
      </c>
      <c r="F659">
        <v>196598</v>
      </c>
      <c r="G659">
        <v>74455</v>
      </c>
      <c r="H659">
        <v>8458</v>
      </c>
      <c r="I659">
        <v>60190</v>
      </c>
      <c r="J659">
        <v>20748</v>
      </c>
      <c r="K659">
        <v>14126</v>
      </c>
      <c r="L659">
        <v>11162</v>
      </c>
      <c r="M659">
        <v>9800</v>
      </c>
      <c r="N659">
        <v>13094</v>
      </c>
      <c r="O659">
        <v>11044</v>
      </c>
      <c r="P659">
        <v>10594</v>
      </c>
      <c r="Q659">
        <v>9910</v>
      </c>
      <c r="R659">
        <v>2198</v>
      </c>
      <c r="S659">
        <v>24595</v>
      </c>
      <c r="AD659" s="35">
        <v>338</v>
      </c>
    </row>
    <row r="660" spans="1:30">
      <c r="A660" s="22">
        <v>41479</v>
      </c>
      <c r="B660">
        <v>49622</v>
      </c>
      <c r="C660">
        <v>192470</v>
      </c>
      <c r="D660">
        <v>8209</v>
      </c>
      <c r="E660">
        <v>25264</v>
      </c>
      <c r="F660">
        <v>194941</v>
      </c>
      <c r="G660">
        <v>73478</v>
      </c>
      <c r="H660">
        <v>8703</v>
      </c>
      <c r="I660">
        <v>62399</v>
      </c>
      <c r="J660">
        <v>20791</v>
      </c>
      <c r="K660">
        <v>14362</v>
      </c>
      <c r="L660">
        <v>11844</v>
      </c>
      <c r="M660">
        <v>9758</v>
      </c>
      <c r="N660">
        <v>14356</v>
      </c>
      <c r="O660">
        <v>11356</v>
      </c>
      <c r="P660">
        <v>10007</v>
      </c>
      <c r="Q660">
        <v>10064</v>
      </c>
      <c r="R660">
        <v>2137</v>
      </c>
      <c r="S660">
        <v>26123</v>
      </c>
      <c r="AD660" s="35">
        <v>400</v>
      </c>
    </row>
    <row r="661" spans="1:30">
      <c r="A661" s="22">
        <v>41478</v>
      </c>
      <c r="B661">
        <v>49894</v>
      </c>
      <c r="C661">
        <v>176893</v>
      </c>
      <c r="D661">
        <v>8230</v>
      </c>
      <c r="E661">
        <v>30141</v>
      </c>
      <c r="F661">
        <v>186988</v>
      </c>
      <c r="G661">
        <v>72752</v>
      </c>
      <c r="H661">
        <v>9142</v>
      </c>
      <c r="I661">
        <v>63256</v>
      </c>
      <c r="J661">
        <v>20955</v>
      </c>
      <c r="K661">
        <v>14687</v>
      </c>
      <c r="L661">
        <v>11713</v>
      </c>
      <c r="M661">
        <v>9315</v>
      </c>
      <c r="N661">
        <v>12699</v>
      </c>
      <c r="O661">
        <v>10660</v>
      </c>
      <c r="P661">
        <v>10104</v>
      </c>
      <c r="Q661">
        <v>9519</v>
      </c>
      <c r="R661">
        <v>2067</v>
      </c>
      <c r="S661">
        <v>26330</v>
      </c>
      <c r="AD661" s="35">
        <v>364</v>
      </c>
    </row>
    <row r="662" spans="1:30">
      <c r="A662" s="22">
        <v>41477</v>
      </c>
      <c r="B662">
        <v>51170</v>
      </c>
      <c r="C662">
        <v>176510</v>
      </c>
      <c r="D662">
        <v>8848</v>
      </c>
      <c r="E662">
        <v>34714</v>
      </c>
      <c r="F662">
        <v>192667</v>
      </c>
      <c r="G662">
        <v>75317</v>
      </c>
      <c r="H662">
        <v>10212</v>
      </c>
      <c r="I662">
        <v>62682</v>
      </c>
      <c r="J662">
        <v>22710</v>
      </c>
      <c r="K662">
        <v>15032</v>
      </c>
      <c r="L662">
        <v>11949</v>
      </c>
      <c r="M662">
        <v>10094</v>
      </c>
      <c r="N662">
        <v>13256</v>
      </c>
      <c r="O662">
        <v>11363</v>
      </c>
      <c r="P662">
        <v>9923</v>
      </c>
      <c r="Q662">
        <v>8789</v>
      </c>
      <c r="R662">
        <v>2116</v>
      </c>
      <c r="S662">
        <v>27884</v>
      </c>
      <c r="AD662" s="35">
        <v>383</v>
      </c>
    </row>
    <row r="663" spans="1:30">
      <c r="A663" s="22">
        <v>41476</v>
      </c>
      <c r="B663">
        <v>44891</v>
      </c>
      <c r="C663">
        <v>174919</v>
      </c>
      <c r="D663">
        <v>6127</v>
      </c>
      <c r="E663">
        <v>31638</v>
      </c>
      <c r="F663">
        <v>225720</v>
      </c>
      <c r="G663">
        <v>94851</v>
      </c>
      <c r="H663">
        <v>7392</v>
      </c>
      <c r="I663">
        <v>54058</v>
      </c>
      <c r="J663">
        <v>19134</v>
      </c>
      <c r="K663">
        <v>7138</v>
      </c>
      <c r="L663">
        <v>8504</v>
      </c>
      <c r="M663">
        <v>11084</v>
      </c>
      <c r="N663">
        <v>12616</v>
      </c>
      <c r="O663">
        <v>11187</v>
      </c>
      <c r="P663">
        <v>8892</v>
      </c>
      <c r="Q663">
        <v>5986</v>
      </c>
      <c r="R663">
        <v>1506</v>
      </c>
      <c r="S663">
        <v>15471</v>
      </c>
      <c r="AD663" s="35">
        <v>176</v>
      </c>
    </row>
    <row r="664" spans="1:30">
      <c r="A664" s="22">
        <v>41475</v>
      </c>
      <c r="B664">
        <v>42953</v>
      </c>
      <c r="C664">
        <v>169084</v>
      </c>
      <c r="D664">
        <v>6423</v>
      </c>
      <c r="E664">
        <v>25422</v>
      </c>
      <c r="F664">
        <v>217337</v>
      </c>
      <c r="G664">
        <v>86203</v>
      </c>
      <c r="H664">
        <v>7759</v>
      </c>
      <c r="I664">
        <v>56906</v>
      </c>
      <c r="J664">
        <v>22418</v>
      </c>
      <c r="K664">
        <v>7611</v>
      </c>
      <c r="L664">
        <v>8470</v>
      </c>
      <c r="M664">
        <v>11637</v>
      </c>
      <c r="N664">
        <v>11491</v>
      </c>
      <c r="O664">
        <v>10400</v>
      </c>
      <c r="P664">
        <v>10343</v>
      </c>
      <c r="Q664">
        <v>7128</v>
      </c>
      <c r="R664">
        <v>1613</v>
      </c>
      <c r="S664">
        <v>15665</v>
      </c>
      <c r="AD664" s="35">
        <v>182</v>
      </c>
    </row>
    <row r="665" spans="1:30">
      <c r="A665" s="22">
        <v>41474</v>
      </c>
      <c r="B665">
        <v>47872</v>
      </c>
      <c r="C665">
        <v>183369</v>
      </c>
      <c r="D665">
        <v>8582</v>
      </c>
      <c r="E665">
        <v>27004</v>
      </c>
      <c r="F665">
        <v>198211</v>
      </c>
      <c r="G665">
        <v>74518</v>
      </c>
      <c r="H665">
        <v>8527</v>
      </c>
      <c r="I665">
        <v>61611</v>
      </c>
      <c r="J665">
        <v>56724</v>
      </c>
      <c r="K665">
        <v>13039</v>
      </c>
      <c r="L665">
        <v>10465</v>
      </c>
      <c r="M665">
        <v>11626</v>
      </c>
      <c r="N665">
        <v>13155</v>
      </c>
      <c r="O665">
        <v>10320</v>
      </c>
      <c r="P665">
        <v>11398</v>
      </c>
      <c r="Q665">
        <v>10668</v>
      </c>
      <c r="R665">
        <v>1939</v>
      </c>
      <c r="S665">
        <v>58694</v>
      </c>
      <c r="AD665" s="35">
        <v>353</v>
      </c>
    </row>
    <row r="666" spans="1:30">
      <c r="A666" s="22">
        <v>41473</v>
      </c>
      <c r="B666">
        <v>50874</v>
      </c>
      <c r="C666">
        <v>179709</v>
      </c>
      <c r="D666">
        <v>9524</v>
      </c>
      <c r="E666">
        <v>27880</v>
      </c>
      <c r="F666">
        <v>196384</v>
      </c>
      <c r="G666">
        <v>68468</v>
      </c>
      <c r="H666">
        <v>9133</v>
      </c>
      <c r="I666">
        <v>65052</v>
      </c>
      <c r="J666">
        <v>24650</v>
      </c>
      <c r="K666">
        <v>14035</v>
      </c>
      <c r="L666">
        <v>10413</v>
      </c>
      <c r="M666">
        <v>9927</v>
      </c>
      <c r="N666">
        <v>12948</v>
      </c>
      <c r="O666">
        <v>10919</v>
      </c>
      <c r="P666">
        <v>10410</v>
      </c>
      <c r="Q666">
        <v>9973</v>
      </c>
      <c r="R666">
        <v>2061</v>
      </c>
      <c r="S666">
        <v>26999</v>
      </c>
      <c r="AD666" s="35">
        <v>433</v>
      </c>
    </row>
    <row r="667" spans="1:30">
      <c r="A667" s="22">
        <v>41472</v>
      </c>
      <c r="B667">
        <v>45288</v>
      </c>
      <c r="C667">
        <v>159683</v>
      </c>
      <c r="D667">
        <v>8928</v>
      </c>
      <c r="E667">
        <v>24726</v>
      </c>
      <c r="F667">
        <v>171722</v>
      </c>
      <c r="G667">
        <v>58628</v>
      </c>
      <c r="H667">
        <v>8814</v>
      </c>
      <c r="I667">
        <v>60972</v>
      </c>
      <c r="J667">
        <v>18365</v>
      </c>
      <c r="K667">
        <v>13018</v>
      </c>
      <c r="L667">
        <v>10292</v>
      </c>
      <c r="M667">
        <v>8675</v>
      </c>
      <c r="N667">
        <v>11457</v>
      </c>
      <c r="O667">
        <v>9536</v>
      </c>
      <c r="P667">
        <v>9256</v>
      </c>
      <c r="Q667">
        <v>9289</v>
      </c>
      <c r="R667">
        <v>1844</v>
      </c>
      <c r="S667">
        <v>26031</v>
      </c>
      <c r="AD667" s="35">
        <v>294</v>
      </c>
    </row>
    <row r="668" spans="1:30">
      <c r="A668" s="22">
        <v>41471</v>
      </c>
      <c r="B668">
        <v>50464</v>
      </c>
      <c r="C668">
        <v>183241</v>
      </c>
      <c r="D668">
        <v>8990</v>
      </c>
      <c r="E668">
        <v>28332</v>
      </c>
      <c r="F668">
        <v>193391</v>
      </c>
      <c r="G668">
        <v>65747</v>
      </c>
      <c r="H668">
        <v>9614</v>
      </c>
      <c r="I668">
        <v>66443</v>
      </c>
      <c r="J668">
        <v>19201</v>
      </c>
      <c r="K668">
        <v>14120</v>
      </c>
      <c r="L668">
        <v>11094</v>
      </c>
      <c r="M668">
        <v>9420</v>
      </c>
      <c r="N668">
        <v>12218</v>
      </c>
      <c r="O668">
        <v>10600</v>
      </c>
      <c r="P668">
        <v>9828</v>
      </c>
      <c r="Q668">
        <v>9574</v>
      </c>
      <c r="R668">
        <v>2038</v>
      </c>
      <c r="S668">
        <v>27603</v>
      </c>
      <c r="AD668" s="35">
        <v>433</v>
      </c>
    </row>
    <row r="669" spans="1:30">
      <c r="A669" s="22">
        <v>41470</v>
      </c>
      <c r="B669">
        <v>52396</v>
      </c>
      <c r="C669">
        <v>179263</v>
      </c>
      <c r="D669">
        <v>9372</v>
      </c>
      <c r="E669">
        <v>28281</v>
      </c>
      <c r="F669">
        <v>195654</v>
      </c>
      <c r="G669">
        <v>70068</v>
      </c>
      <c r="H669">
        <v>10227</v>
      </c>
      <c r="I669">
        <v>68451</v>
      </c>
      <c r="J669">
        <v>19072</v>
      </c>
      <c r="K669">
        <v>14276</v>
      </c>
      <c r="L669">
        <v>11818</v>
      </c>
      <c r="M669">
        <v>10153</v>
      </c>
      <c r="N669">
        <v>12686</v>
      </c>
      <c r="O669">
        <v>10463</v>
      </c>
      <c r="P669">
        <v>9786</v>
      </c>
      <c r="Q669">
        <v>8994</v>
      </c>
      <c r="R669">
        <v>2185</v>
      </c>
      <c r="S669">
        <v>30669</v>
      </c>
      <c r="AD669" s="35">
        <v>419</v>
      </c>
    </row>
    <row r="670" spans="1:30">
      <c r="A670" s="22">
        <v>41469</v>
      </c>
      <c r="B670">
        <v>43947</v>
      </c>
      <c r="C670">
        <v>173259</v>
      </c>
      <c r="D670">
        <v>6420</v>
      </c>
      <c r="E670">
        <v>27470</v>
      </c>
      <c r="F670">
        <v>230093</v>
      </c>
      <c r="G670">
        <v>78082</v>
      </c>
      <c r="H670">
        <v>8027</v>
      </c>
      <c r="I670">
        <v>57324</v>
      </c>
      <c r="J670">
        <v>15334</v>
      </c>
      <c r="K670">
        <v>7284</v>
      </c>
      <c r="L670">
        <v>8088</v>
      </c>
      <c r="M670">
        <v>10495</v>
      </c>
      <c r="N670">
        <v>11833</v>
      </c>
      <c r="O670">
        <v>10239</v>
      </c>
      <c r="P670">
        <v>8759</v>
      </c>
      <c r="Q670">
        <v>5966</v>
      </c>
      <c r="R670">
        <v>1679</v>
      </c>
      <c r="S670">
        <v>16186</v>
      </c>
      <c r="AD670" s="35">
        <v>178</v>
      </c>
    </row>
    <row r="671" spans="1:30">
      <c r="A671" s="22">
        <v>41468</v>
      </c>
      <c r="B671">
        <v>42810</v>
      </c>
      <c r="C671">
        <v>169022</v>
      </c>
      <c r="D671">
        <v>6737</v>
      </c>
      <c r="E671">
        <v>26347</v>
      </c>
      <c r="F671">
        <v>239299</v>
      </c>
      <c r="G671">
        <v>79296</v>
      </c>
      <c r="H671">
        <v>8637</v>
      </c>
      <c r="I671">
        <v>57471</v>
      </c>
      <c r="J671">
        <v>16060</v>
      </c>
      <c r="K671">
        <v>7512</v>
      </c>
      <c r="L671">
        <v>7643</v>
      </c>
      <c r="M671">
        <v>11200</v>
      </c>
      <c r="N671">
        <v>11249</v>
      </c>
      <c r="O671">
        <v>10047</v>
      </c>
      <c r="P671">
        <v>10398</v>
      </c>
      <c r="Q671">
        <v>7043</v>
      </c>
      <c r="R671">
        <v>1639</v>
      </c>
      <c r="S671">
        <v>16406</v>
      </c>
      <c r="AD671" s="35">
        <v>201</v>
      </c>
    </row>
    <row r="672" spans="1:30">
      <c r="A672" s="22">
        <v>41467</v>
      </c>
      <c r="B672">
        <v>46829</v>
      </c>
      <c r="C672">
        <v>171860</v>
      </c>
      <c r="D672">
        <v>8764</v>
      </c>
      <c r="E672">
        <v>28184</v>
      </c>
      <c r="F672">
        <v>201054</v>
      </c>
      <c r="G672">
        <v>67465</v>
      </c>
      <c r="H672">
        <v>9881</v>
      </c>
      <c r="I672">
        <v>64410</v>
      </c>
      <c r="J672">
        <v>18196</v>
      </c>
      <c r="K672">
        <v>12657</v>
      </c>
      <c r="L672">
        <v>10881</v>
      </c>
      <c r="M672">
        <v>10873</v>
      </c>
      <c r="N672">
        <v>13271</v>
      </c>
      <c r="O672">
        <v>10377</v>
      </c>
      <c r="P672">
        <v>11525</v>
      </c>
      <c r="Q672">
        <v>10212</v>
      </c>
      <c r="R672">
        <v>2034</v>
      </c>
      <c r="S672">
        <v>24145</v>
      </c>
      <c r="AD672" s="35">
        <v>562</v>
      </c>
    </row>
    <row r="673" spans="1:30">
      <c r="A673" s="22">
        <v>41466</v>
      </c>
      <c r="B673">
        <v>49850</v>
      </c>
      <c r="C673">
        <v>182479</v>
      </c>
      <c r="D673">
        <v>9133</v>
      </c>
      <c r="E673">
        <v>28992</v>
      </c>
      <c r="F673">
        <v>196741</v>
      </c>
      <c r="G673">
        <v>65308</v>
      </c>
      <c r="H673">
        <v>9646</v>
      </c>
      <c r="I673">
        <v>71379</v>
      </c>
      <c r="J673">
        <v>16853</v>
      </c>
      <c r="K673">
        <v>13427</v>
      </c>
      <c r="L673">
        <v>11415</v>
      </c>
      <c r="M673">
        <v>9729</v>
      </c>
      <c r="N673">
        <v>13685</v>
      </c>
      <c r="O673">
        <v>10495</v>
      </c>
      <c r="P673">
        <v>11236</v>
      </c>
      <c r="Q673">
        <v>8874</v>
      </c>
      <c r="R673">
        <v>2027</v>
      </c>
      <c r="S673">
        <v>27413</v>
      </c>
      <c r="AD673" s="35">
        <v>499</v>
      </c>
    </row>
    <row r="674" spans="1:30">
      <c r="A674" s="22">
        <v>41465</v>
      </c>
      <c r="B674">
        <v>50103</v>
      </c>
      <c r="C674">
        <v>170393</v>
      </c>
      <c r="D674">
        <v>9249</v>
      </c>
      <c r="E674">
        <v>28942</v>
      </c>
      <c r="F674">
        <v>192779</v>
      </c>
      <c r="G674">
        <v>63691</v>
      </c>
      <c r="H674">
        <v>9959</v>
      </c>
      <c r="I674">
        <v>67486</v>
      </c>
      <c r="J674">
        <v>18306</v>
      </c>
      <c r="K674">
        <v>13387</v>
      </c>
      <c r="L674">
        <v>11099</v>
      </c>
      <c r="M674">
        <v>10174</v>
      </c>
      <c r="N674">
        <v>13923</v>
      </c>
      <c r="O674">
        <v>10516</v>
      </c>
      <c r="P674">
        <v>10493</v>
      </c>
      <c r="Q674">
        <v>8692</v>
      </c>
      <c r="R674">
        <v>1938</v>
      </c>
      <c r="S674">
        <v>27827</v>
      </c>
      <c r="AD674" s="35">
        <v>423</v>
      </c>
    </row>
    <row r="675" spans="1:30">
      <c r="A675" s="22">
        <v>41464</v>
      </c>
      <c r="B675">
        <v>50984</v>
      </c>
      <c r="C675">
        <v>170420</v>
      </c>
      <c r="D675">
        <v>8992</v>
      </c>
      <c r="E675">
        <v>28741</v>
      </c>
      <c r="F675">
        <v>192285</v>
      </c>
      <c r="G675">
        <v>63119</v>
      </c>
      <c r="H675">
        <v>10406</v>
      </c>
      <c r="I675">
        <v>69433</v>
      </c>
      <c r="J675">
        <v>17535</v>
      </c>
      <c r="K675">
        <v>13847</v>
      </c>
      <c r="L675">
        <v>11400</v>
      </c>
      <c r="M675">
        <v>9110</v>
      </c>
      <c r="N675">
        <v>13338</v>
      </c>
      <c r="O675">
        <v>10009</v>
      </c>
      <c r="P675">
        <v>10094</v>
      </c>
      <c r="Q675">
        <v>9120</v>
      </c>
      <c r="R675">
        <v>2034</v>
      </c>
      <c r="S675">
        <v>28653</v>
      </c>
      <c r="AD675" s="35">
        <v>421</v>
      </c>
    </row>
    <row r="676" spans="1:30">
      <c r="A676" s="22">
        <v>41463</v>
      </c>
      <c r="B676">
        <v>50912</v>
      </c>
      <c r="C676">
        <v>170487</v>
      </c>
      <c r="D676">
        <v>9159</v>
      </c>
      <c r="E676">
        <v>28454</v>
      </c>
      <c r="F676">
        <v>191449</v>
      </c>
      <c r="G676">
        <v>63710</v>
      </c>
      <c r="H676">
        <v>13060</v>
      </c>
      <c r="I676">
        <v>70687</v>
      </c>
      <c r="J676">
        <v>15471</v>
      </c>
      <c r="K676">
        <v>14048</v>
      </c>
      <c r="L676">
        <v>11540</v>
      </c>
      <c r="M676">
        <v>9201</v>
      </c>
      <c r="N676">
        <v>13311</v>
      </c>
      <c r="O676">
        <v>10128</v>
      </c>
      <c r="P676">
        <v>10077</v>
      </c>
      <c r="Q676">
        <v>8456</v>
      </c>
      <c r="R676">
        <v>2128</v>
      </c>
      <c r="S676">
        <v>31277</v>
      </c>
      <c r="AD676" s="35">
        <v>467</v>
      </c>
    </row>
    <row r="677" spans="1:30">
      <c r="A677" s="22">
        <v>41462</v>
      </c>
      <c r="B677">
        <v>43804</v>
      </c>
      <c r="C677">
        <v>173017</v>
      </c>
      <c r="D677">
        <v>6243</v>
      </c>
      <c r="E677">
        <v>27475</v>
      </c>
      <c r="F677">
        <v>222676</v>
      </c>
      <c r="G677">
        <v>74924</v>
      </c>
      <c r="H677">
        <v>8677</v>
      </c>
      <c r="I677">
        <v>59395</v>
      </c>
      <c r="J677">
        <v>13054</v>
      </c>
      <c r="K677">
        <v>7083</v>
      </c>
      <c r="L677">
        <v>8008</v>
      </c>
      <c r="M677">
        <v>9184</v>
      </c>
      <c r="N677">
        <v>12699</v>
      </c>
      <c r="O677">
        <v>10653</v>
      </c>
      <c r="P677">
        <v>9302</v>
      </c>
      <c r="Q677">
        <v>5836</v>
      </c>
      <c r="R677">
        <v>1489</v>
      </c>
      <c r="S677">
        <v>17252</v>
      </c>
      <c r="AD677" s="35">
        <v>144</v>
      </c>
    </row>
    <row r="678" spans="1:30">
      <c r="A678" s="22">
        <v>41461</v>
      </c>
      <c r="B678">
        <v>42605</v>
      </c>
      <c r="C678">
        <v>166802</v>
      </c>
      <c r="D678">
        <v>6034</v>
      </c>
      <c r="E678">
        <v>27441</v>
      </c>
      <c r="F678">
        <v>206995</v>
      </c>
      <c r="G678">
        <v>72758</v>
      </c>
      <c r="H678">
        <v>8829</v>
      </c>
      <c r="I678">
        <v>62971</v>
      </c>
      <c r="J678">
        <v>13146</v>
      </c>
      <c r="K678">
        <v>7501</v>
      </c>
      <c r="L678">
        <v>7476</v>
      </c>
      <c r="M678">
        <v>8721</v>
      </c>
      <c r="N678">
        <v>13581</v>
      </c>
      <c r="O678">
        <v>10824</v>
      </c>
      <c r="P678">
        <v>10657</v>
      </c>
      <c r="Q678">
        <v>6847</v>
      </c>
      <c r="R678">
        <v>1558</v>
      </c>
      <c r="S678">
        <v>16959</v>
      </c>
      <c r="AD678" s="35">
        <v>180</v>
      </c>
    </row>
    <row r="679" spans="1:30">
      <c r="A679" s="22">
        <v>41460</v>
      </c>
      <c r="B679">
        <v>43052</v>
      </c>
      <c r="C679">
        <v>169063</v>
      </c>
      <c r="D679">
        <v>8196</v>
      </c>
      <c r="E679">
        <v>27468</v>
      </c>
      <c r="F679">
        <v>183275</v>
      </c>
      <c r="G679">
        <v>63484</v>
      </c>
      <c r="H679">
        <v>9809</v>
      </c>
      <c r="I679">
        <v>68071</v>
      </c>
      <c r="J679">
        <v>14631</v>
      </c>
      <c r="K679">
        <v>12720</v>
      </c>
      <c r="L679">
        <v>10256</v>
      </c>
      <c r="M679">
        <v>9469</v>
      </c>
      <c r="N679">
        <v>13860</v>
      </c>
      <c r="O679">
        <v>10271</v>
      </c>
      <c r="P679">
        <v>11705</v>
      </c>
      <c r="Q679">
        <v>9775</v>
      </c>
      <c r="R679">
        <v>2173</v>
      </c>
      <c r="S679">
        <v>25729</v>
      </c>
      <c r="AD679" s="35">
        <v>353</v>
      </c>
    </row>
    <row r="680" spans="1:30">
      <c r="A680" s="22">
        <v>41459</v>
      </c>
      <c r="B680">
        <v>42514</v>
      </c>
      <c r="C680">
        <v>171864</v>
      </c>
      <c r="D680">
        <v>8158</v>
      </c>
      <c r="E680">
        <v>29100</v>
      </c>
      <c r="F680">
        <v>184497</v>
      </c>
      <c r="G680">
        <v>61552</v>
      </c>
      <c r="H680">
        <v>9902</v>
      </c>
      <c r="I680">
        <v>74402</v>
      </c>
      <c r="J680">
        <v>15885</v>
      </c>
      <c r="K680">
        <v>13047</v>
      </c>
      <c r="L680">
        <v>10603</v>
      </c>
      <c r="M680">
        <v>9471</v>
      </c>
      <c r="N680">
        <v>13963</v>
      </c>
      <c r="O680">
        <v>10453</v>
      </c>
      <c r="P680">
        <v>10472</v>
      </c>
      <c r="Q680">
        <v>8580</v>
      </c>
      <c r="R680">
        <v>1989</v>
      </c>
      <c r="S680">
        <v>28057</v>
      </c>
      <c r="AD680" s="35">
        <v>414</v>
      </c>
    </row>
    <row r="681" spans="1:30">
      <c r="A681" s="22">
        <v>41458</v>
      </c>
      <c r="B681">
        <v>42339</v>
      </c>
      <c r="C681">
        <v>176747</v>
      </c>
      <c r="D681">
        <v>8358</v>
      </c>
      <c r="E681">
        <v>29655</v>
      </c>
      <c r="F681">
        <v>179510</v>
      </c>
      <c r="G681">
        <v>60123</v>
      </c>
      <c r="H681">
        <v>9995</v>
      </c>
      <c r="I681">
        <v>72842</v>
      </c>
      <c r="J681">
        <v>16233</v>
      </c>
      <c r="K681">
        <v>12897</v>
      </c>
      <c r="L681">
        <v>10564</v>
      </c>
      <c r="M681">
        <v>9743</v>
      </c>
      <c r="N681">
        <v>13894</v>
      </c>
      <c r="O681">
        <v>10258</v>
      </c>
      <c r="P681">
        <v>10364</v>
      </c>
      <c r="Q681">
        <v>8147</v>
      </c>
      <c r="R681">
        <v>2019</v>
      </c>
      <c r="S681">
        <v>28919</v>
      </c>
      <c r="AD681" s="35">
        <v>410</v>
      </c>
    </row>
    <row r="682" spans="1:30">
      <c r="A682" s="22">
        <v>41457</v>
      </c>
      <c r="B682">
        <v>42252</v>
      </c>
      <c r="C682">
        <v>161004</v>
      </c>
      <c r="D682">
        <v>8335</v>
      </c>
      <c r="E682">
        <v>30115</v>
      </c>
      <c r="F682">
        <v>175071</v>
      </c>
      <c r="G682">
        <v>59984</v>
      </c>
      <c r="H682">
        <v>9760</v>
      </c>
      <c r="I682">
        <v>71130</v>
      </c>
      <c r="J682">
        <v>15724</v>
      </c>
      <c r="K682">
        <v>13433</v>
      </c>
      <c r="L682">
        <v>10942</v>
      </c>
      <c r="M682">
        <v>9074</v>
      </c>
      <c r="N682">
        <v>14105</v>
      </c>
      <c r="O682">
        <v>10811</v>
      </c>
      <c r="P682">
        <v>10013</v>
      </c>
      <c r="Q682">
        <v>7970</v>
      </c>
      <c r="R682">
        <v>1936</v>
      </c>
      <c r="S682">
        <v>30618</v>
      </c>
      <c r="AD682" s="35">
        <v>452</v>
      </c>
    </row>
    <row r="683" spans="1:30">
      <c r="A683" s="22">
        <v>41456</v>
      </c>
      <c r="B683">
        <v>44216</v>
      </c>
      <c r="C683">
        <v>142547</v>
      </c>
      <c r="D683">
        <v>8791</v>
      </c>
      <c r="E683">
        <v>29925</v>
      </c>
      <c r="F683">
        <v>167412</v>
      </c>
      <c r="G683">
        <v>62304</v>
      </c>
      <c r="H683">
        <v>9570</v>
      </c>
      <c r="I683">
        <v>68914</v>
      </c>
      <c r="J683">
        <v>15741</v>
      </c>
      <c r="K683">
        <v>13148</v>
      </c>
      <c r="L683">
        <v>11363</v>
      </c>
      <c r="M683">
        <v>9828</v>
      </c>
      <c r="N683">
        <v>15272</v>
      </c>
      <c r="O683">
        <v>11869</v>
      </c>
      <c r="P683">
        <v>9754</v>
      </c>
      <c r="Q683">
        <v>7533</v>
      </c>
      <c r="R683">
        <v>2059</v>
      </c>
      <c r="S683">
        <v>30666</v>
      </c>
      <c r="AD683" s="35">
        <v>889</v>
      </c>
    </row>
    <row r="684" spans="1:30">
      <c r="A684" s="22">
        <v>41455</v>
      </c>
      <c r="B684">
        <v>36953</v>
      </c>
      <c r="C684">
        <v>140284</v>
      </c>
      <c r="D684">
        <v>6256</v>
      </c>
      <c r="E684">
        <v>30363</v>
      </c>
      <c r="F684">
        <v>198280</v>
      </c>
      <c r="G684">
        <v>71740</v>
      </c>
      <c r="H684">
        <v>8002</v>
      </c>
      <c r="I684">
        <v>57722</v>
      </c>
      <c r="J684">
        <v>13415</v>
      </c>
      <c r="K684">
        <v>6788</v>
      </c>
      <c r="L684">
        <v>7218</v>
      </c>
      <c r="M684">
        <v>9443</v>
      </c>
      <c r="N684">
        <v>13890</v>
      </c>
      <c r="O684">
        <v>11033</v>
      </c>
      <c r="P684">
        <v>9577</v>
      </c>
      <c r="Q684">
        <v>5179</v>
      </c>
      <c r="R684">
        <v>1527</v>
      </c>
      <c r="S684">
        <v>17525</v>
      </c>
      <c r="AD684" s="35">
        <v>264</v>
      </c>
    </row>
    <row r="685" spans="1:30">
      <c r="A685" s="22">
        <v>41454</v>
      </c>
      <c r="B685">
        <v>36436</v>
      </c>
      <c r="C685">
        <v>134622</v>
      </c>
      <c r="D685">
        <v>6121</v>
      </c>
      <c r="E685">
        <v>29790</v>
      </c>
      <c r="F685">
        <v>188962</v>
      </c>
      <c r="G685">
        <v>70311</v>
      </c>
      <c r="H685">
        <v>7841</v>
      </c>
      <c r="I685">
        <v>59025</v>
      </c>
      <c r="J685">
        <v>14441</v>
      </c>
      <c r="K685">
        <v>7324</v>
      </c>
      <c r="L685">
        <v>7508</v>
      </c>
      <c r="M685">
        <v>9471</v>
      </c>
      <c r="N685">
        <v>14392</v>
      </c>
      <c r="O685">
        <v>10976</v>
      </c>
      <c r="P685">
        <v>11420</v>
      </c>
      <c r="Q685">
        <v>6336</v>
      </c>
      <c r="R685">
        <v>1616</v>
      </c>
      <c r="S685">
        <v>17592</v>
      </c>
      <c r="AD685" s="35">
        <v>305</v>
      </c>
    </row>
    <row r="686" spans="1:30">
      <c r="A686" s="22">
        <v>41453</v>
      </c>
      <c r="B686">
        <v>40304</v>
      </c>
      <c r="C686">
        <v>135851</v>
      </c>
      <c r="D686">
        <v>7771</v>
      </c>
      <c r="E686">
        <v>33516</v>
      </c>
      <c r="F686">
        <v>166937</v>
      </c>
      <c r="G686">
        <v>59449</v>
      </c>
      <c r="H686">
        <v>9142</v>
      </c>
      <c r="I686">
        <v>62086</v>
      </c>
      <c r="J686">
        <v>16142</v>
      </c>
      <c r="K686">
        <v>11867</v>
      </c>
      <c r="L686">
        <v>10028</v>
      </c>
      <c r="M686">
        <v>9479</v>
      </c>
      <c r="N686">
        <v>17063</v>
      </c>
      <c r="O686">
        <v>11394</v>
      </c>
      <c r="P686">
        <v>12619</v>
      </c>
      <c r="Q686">
        <v>8977</v>
      </c>
      <c r="R686">
        <v>1993</v>
      </c>
      <c r="S686">
        <v>24196</v>
      </c>
      <c r="AD686" s="35">
        <v>670</v>
      </c>
    </row>
    <row r="687" spans="1:30">
      <c r="A687" s="22">
        <v>41452</v>
      </c>
      <c r="B687">
        <v>41982</v>
      </c>
      <c r="C687">
        <v>135217</v>
      </c>
      <c r="D687">
        <v>8103</v>
      </c>
      <c r="E687">
        <v>33381</v>
      </c>
      <c r="F687">
        <v>163115</v>
      </c>
      <c r="G687">
        <v>56563</v>
      </c>
      <c r="H687">
        <v>8817</v>
      </c>
      <c r="I687">
        <v>65183</v>
      </c>
      <c r="J687">
        <v>16372</v>
      </c>
      <c r="K687">
        <v>12230</v>
      </c>
      <c r="L687">
        <v>10024</v>
      </c>
      <c r="M687">
        <v>9509</v>
      </c>
      <c r="N687">
        <v>16340</v>
      </c>
      <c r="O687">
        <v>11014</v>
      </c>
      <c r="P687">
        <v>11704</v>
      </c>
      <c r="Q687">
        <v>8654</v>
      </c>
      <c r="R687">
        <v>2080</v>
      </c>
      <c r="S687">
        <v>27181</v>
      </c>
      <c r="AD687" s="35">
        <v>889</v>
      </c>
    </row>
    <row r="688" spans="1:30">
      <c r="A688" s="22">
        <v>41451</v>
      </c>
      <c r="B688">
        <v>41982</v>
      </c>
      <c r="C688">
        <v>135711</v>
      </c>
      <c r="D688">
        <v>8667</v>
      </c>
      <c r="E688">
        <v>36846</v>
      </c>
      <c r="F688">
        <v>161042</v>
      </c>
      <c r="G688">
        <v>53264</v>
      </c>
      <c r="H688">
        <v>9203</v>
      </c>
      <c r="I688">
        <v>64136</v>
      </c>
      <c r="J688">
        <v>17497</v>
      </c>
      <c r="K688">
        <v>12038</v>
      </c>
      <c r="L688">
        <v>10168</v>
      </c>
      <c r="M688">
        <v>10581</v>
      </c>
      <c r="N688">
        <v>16693</v>
      </c>
      <c r="O688">
        <v>10491</v>
      </c>
      <c r="P688">
        <v>10180</v>
      </c>
      <c r="Q688">
        <v>7645</v>
      </c>
      <c r="R688">
        <v>1945</v>
      </c>
      <c r="S688">
        <v>28469</v>
      </c>
      <c r="AD688" s="35">
        <v>1559</v>
      </c>
    </row>
    <row r="689" spans="1:30">
      <c r="A689" s="22">
        <v>41450</v>
      </c>
      <c r="B689">
        <v>42603</v>
      </c>
      <c r="C689">
        <v>140609</v>
      </c>
      <c r="D689">
        <v>8580</v>
      </c>
      <c r="E689">
        <v>34912</v>
      </c>
      <c r="F689">
        <v>161636</v>
      </c>
      <c r="G689">
        <v>60589</v>
      </c>
      <c r="H689">
        <v>9395</v>
      </c>
      <c r="I689">
        <v>64955</v>
      </c>
      <c r="J689">
        <v>16729</v>
      </c>
      <c r="K689">
        <v>12293</v>
      </c>
      <c r="L689">
        <v>10368</v>
      </c>
      <c r="M689">
        <v>9330</v>
      </c>
      <c r="N689">
        <v>17164</v>
      </c>
      <c r="O689">
        <v>10510</v>
      </c>
      <c r="P689">
        <v>9374</v>
      </c>
      <c r="Q689">
        <v>7356</v>
      </c>
      <c r="R689">
        <v>1934</v>
      </c>
      <c r="S689">
        <v>29634</v>
      </c>
      <c r="AD689" s="35">
        <v>2561</v>
      </c>
    </row>
    <row r="690" spans="1:30">
      <c r="A690" s="22">
        <v>41449</v>
      </c>
      <c r="B690">
        <v>44241</v>
      </c>
      <c r="C690">
        <v>140079</v>
      </c>
      <c r="D690">
        <v>8848</v>
      </c>
      <c r="E690">
        <v>32607</v>
      </c>
      <c r="F690">
        <v>162334</v>
      </c>
      <c r="G690">
        <v>56238</v>
      </c>
      <c r="H690">
        <v>9076</v>
      </c>
      <c r="I690">
        <v>66135</v>
      </c>
      <c r="J690">
        <v>17214</v>
      </c>
      <c r="K690">
        <v>12585</v>
      </c>
      <c r="L690">
        <v>10271</v>
      </c>
      <c r="M690">
        <v>9399</v>
      </c>
      <c r="N690">
        <v>16193</v>
      </c>
      <c r="O690">
        <v>10299</v>
      </c>
      <c r="P690">
        <v>9061</v>
      </c>
      <c r="Q690">
        <v>7315</v>
      </c>
      <c r="R690">
        <v>2219</v>
      </c>
      <c r="S690">
        <v>29776</v>
      </c>
      <c r="AD690" s="35">
        <v>1768</v>
      </c>
    </row>
    <row r="691" spans="1:30">
      <c r="A691" s="22">
        <v>41448</v>
      </c>
      <c r="B691">
        <v>37359</v>
      </c>
      <c r="C691">
        <v>142011</v>
      </c>
      <c r="D691">
        <v>6030</v>
      </c>
      <c r="E691">
        <v>30696</v>
      </c>
      <c r="F691">
        <v>198776</v>
      </c>
      <c r="G691">
        <v>70875</v>
      </c>
      <c r="H691">
        <v>7761</v>
      </c>
      <c r="I691">
        <v>55806</v>
      </c>
      <c r="J691">
        <v>14611</v>
      </c>
      <c r="K691">
        <v>6328</v>
      </c>
      <c r="L691">
        <v>7096</v>
      </c>
      <c r="M691">
        <v>9511</v>
      </c>
      <c r="N691">
        <v>14975</v>
      </c>
      <c r="O691">
        <v>11599</v>
      </c>
      <c r="P691">
        <v>8639</v>
      </c>
      <c r="Q691">
        <v>4896</v>
      </c>
      <c r="R691">
        <v>1590</v>
      </c>
      <c r="S691">
        <v>16554</v>
      </c>
      <c r="AD691" s="35">
        <v>171</v>
      </c>
    </row>
    <row r="692" spans="1:30">
      <c r="A692" s="22">
        <v>41447</v>
      </c>
      <c r="B692">
        <v>38676</v>
      </c>
      <c r="C692">
        <v>179160</v>
      </c>
      <c r="D692">
        <v>6471</v>
      </c>
      <c r="E692">
        <v>31093</v>
      </c>
      <c r="F692">
        <v>195565</v>
      </c>
      <c r="G692">
        <v>71544</v>
      </c>
      <c r="H692">
        <v>7727</v>
      </c>
      <c r="I692">
        <v>57406</v>
      </c>
      <c r="J692">
        <v>15410</v>
      </c>
      <c r="K692">
        <v>6714</v>
      </c>
      <c r="L692">
        <v>7261</v>
      </c>
      <c r="M692">
        <v>9021</v>
      </c>
      <c r="N692">
        <v>15872</v>
      </c>
      <c r="O692">
        <v>11945</v>
      </c>
      <c r="P692">
        <v>10417</v>
      </c>
      <c r="Q692">
        <v>5570</v>
      </c>
      <c r="R692">
        <v>1672</v>
      </c>
      <c r="S692">
        <v>16072</v>
      </c>
      <c r="AD692" s="35">
        <v>247</v>
      </c>
    </row>
    <row r="693" spans="1:30">
      <c r="A693" s="22">
        <v>41446</v>
      </c>
      <c r="B693">
        <v>45117</v>
      </c>
      <c r="C693">
        <v>167179</v>
      </c>
      <c r="D693">
        <v>8576</v>
      </c>
      <c r="E693">
        <v>30791</v>
      </c>
      <c r="F693">
        <v>139091</v>
      </c>
      <c r="G693">
        <v>56063</v>
      </c>
      <c r="H693">
        <v>8335</v>
      </c>
      <c r="I693">
        <v>67873</v>
      </c>
      <c r="J693">
        <v>18259</v>
      </c>
      <c r="K693">
        <v>11299</v>
      </c>
      <c r="L693">
        <v>9703</v>
      </c>
      <c r="M693">
        <v>10896</v>
      </c>
      <c r="N693">
        <v>40350</v>
      </c>
      <c r="O693">
        <v>13841</v>
      </c>
      <c r="P693">
        <v>11244</v>
      </c>
      <c r="Q693">
        <v>11084</v>
      </c>
      <c r="R693">
        <v>3133</v>
      </c>
      <c r="S693">
        <v>24722</v>
      </c>
      <c r="AD693" s="35">
        <v>488</v>
      </c>
    </row>
    <row r="694" spans="1:30">
      <c r="A694" s="22">
        <v>41445</v>
      </c>
      <c r="B694">
        <v>43445</v>
      </c>
      <c r="C694">
        <v>141722</v>
      </c>
      <c r="D694">
        <v>10180</v>
      </c>
      <c r="E694">
        <v>31494</v>
      </c>
      <c r="F694">
        <v>106405</v>
      </c>
      <c r="G694">
        <v>53363</v>
      </c>
      <c r="H694">
        <v>8876</v>
      </c>
      <c r="I694">
        <v>65352</v>
      </c>
      <c r="J694">
        <v>19112</v>
      </c>
      <c r="K694">
        <v>10070</v>
      </c>
      <c r="L694">
        <v>7467</v>
      </c>
      <c r="M694">
        <v>11859</v>
      </c>
      <c r="N694">
        <v>21604</v>
      </c>
      <c r="O694">
        <v>11369</v>
      </c>
      <c r="P694">
        <v>9256</v>
      </c>
      <c r="Q694">
        <v>6127</v>
      </c>
      <c r="R694">
        <v>3642</v>
      </c>
      <c r="S694">
        <v>29453</v>
      </c>
      <c r="AD694" s="35">
        <v>507</v>
      </c>
    </row>
    <row r="695" spans="1:30">
      <c r="A695" s="22">
        <v>41444</v>
      </c>
      <c r="B695">
        <v>56810</v>
      </c>
      <c r="C695">
        <v>147928</v>
      </c>
      <c r="D695">
        <v>12465</v>
      </c>
      <c r="E695">
        <v>36001</v>
      </c>
      <c r="F695">
        <v>107063</v>
      </c>
      <c r="G695">
        <v>48554</v>
      </c>
      <c r="H695">
        <v>11827</v>
      </c>
      <c r="I695">
        <v>61480</v>
      </c>
      <c r="J695">
        <v>19146</v>
      </c>
      <c r="K695">
        <v>12536</v>
      </c>
      <c r="L695">
        <v>7924</v>
      </c>
      <c r="M695">
        <v>11578</v>
      </c>
      <c r="N695">
        <v>35723</v>
      </c>
      <c r="O695">
        <v>10127</v>
      </c>
      <c r="P695">
        <v>8909</v>
      </c>
      <c r="Q695">
        <v>7130</v>
      </c>
      <c r="R695">
        <v>3952</v>
      </c>
      <c r="S695">
        <v>28697</v>
      </c>
      <c r="AD695" s="35">
        <v>414</v>
      </c>
    </row>
    <row r="696" spans="1:30">
      <c r="A696" s="22">
        <v>41443</v>
      </c>
      <c r="B696">
        <v>58711</v>
      </c>
      <c r="C696">
        <v>154321</v>
      </c>
      <c r="D696">
        <v>10947</v>
      </c>
      <c r="E696">
        <v>37880</v>
      </c>
      <c r="F696">
        <v>132707</v>
      </c>
      <c r="G696">
        <v>49622</v>
      </c>
      <c r="H696">
        <v>8669</v>
      </c>
      <c r="I696">
        <v>62282</v>
      </c>
      <c r="J696">
        <v>18895</v>
      </c>
      <c r="K696">
        <v>9215</v>
      </c>
      <c r="L696">
        <v>5682</v>
      </c>
      <c r="M696">
        <v>8654</v>
      </c>
      <c r="N696">
        <v>16100</v>
      </c>
      <c r="O696">
        <v>8247</v>
      </c>
      <c r="P696">
        <v>6482</v>
      </c>
      <c r="Q696">
        <v>4896</v>
      </c>
      <c r="R696">
        <v>2546</v>
      </c>
      <c r="S696">
        <v>27493</v>
      </c>
      <c r="AD696" s="35">
        <v>304</v>
      </c>
    </row>
    <row r="697" spans="1:30">
      <c r="A697" s="22">
        <v>41442</v>
      </c>
      <c r="B697">
        <v>43709</v>
      </c>
      <c r="C697">
        <v>170593</v>
      </c>
      <c r="D697">
        <v>10486</v>
      </c>
      <c r="E697">
        <v>36455</v>
      </c>
      <c r="F697">
        <v>176688</v>
      </c>
      <c r="G697">
        <v>52692</v>
      </c>
      <c r="H697">
        <v>9644</v>
      </c>
      <c r="I697">
        <v>67729</v>
      </c>
      <c r="J697">
        <v>19982</v>
      </c>
      <c r="K697">
        <v>9883</v>
      </c>
      <c r="L697">
        <v>6503</v>
      </c>
      <c r="M697">
        <v>7978</v>
      </c>
      <c r="N697">
        <v>22777</v>
      </c>
      <c r="O697">
        <v>9653</v>
      </c>
      <c r="P697">
        <v>6499</v>
      </c>
      <c r="Q697">
        <v>4615</v>
      </c>
      <c r="R697">
        <v>2236</v>
      </c>
      <c r="S697">
        <v>29968</v>
      </c>
      <c r="AD697" s="35">
        <v>338</v>
      </c>
    </row>
    <row r="698" spans="1:30">
      <c r="A698" s="22">
        <v>41441</v>
      </c>
      <c r="B698">
        <v>29710</v>
      </c>
      <c r="C698">
        <v>172514</v>
      </c>
      <c r="D698">
        <v>7518</v>
      </c>
      <c r="E698">
        <v>33744</v>
      </c>
      <c r="F698">
        <v>217145</v>
      </c>
      <c r="G698">
        <v>66921</v>
      </c>
      <c r="H698">
        <v>7679</v>
      </c>
      <c r="I698">
        <v>57176</v>
      </c>
      <c r="J698">
        <v>17172</v>
      </c>
      <c r="K698">
        <v>4953</v>
      </c>
      <c r="L698">
        <v>4107</v>
      </c>
      <c r="M698">
        <v>7476</v>
      </c>
      <c r="N698">
        <v>14620</v>
      </c>
      <c r="O698">
        <v>9277</v>
      </c>
      <c r="P698">
        <v>6243</v>
      </c>
      <c r="Q698">
        <v>2622</v>
      </c>
      <c r="R698">
        <v>1786</v>
      </c>
      <c r="S698">
        <v>17177</v>
      </c>
      <c r="AD698" s="35">
        <v>150</v>
      </c>
    </row>
    <row r="699" spans="1:30">
      <c r="A699" s="22">
        <v>41440</v>
      </c>
      <c r="B699">
        <v>27612</v>
      </c>
      <c r="C699">
        <v>174129</v>
      </c>
      <c r="D699">
        <v>9532</v>
      </c>
      <c r="E699">
        <v>33897</v>
      </c>
      <c r="F699">
        <v>204094</v>
      </c>
      <c r="G699">
        <v>66334</v>
      </c>
      <c r="H699">
        <v>7744</v>
      </c>
      <c r="I699">
        <v>58417</v>
      </c>
      <c r="J699">
        <v>16710</v>
      </c>
      <c r="K699">
        <v>5253</v>
      </c>
      <c r="L699">
        <v>3993</v>
      </c>
      <c r="M699">
        <v>9194</v>
      </c>
      <c r="N699">
        <v>15317</v>
      </c>
      <c r="O699">
        <v>8105</v>
      </c>
      <c r="P699">
        <v>7345</v>
      </c>
      <c r="Q699">
        <v>3228</v>
      </c>
      <c r="R699">
        <v>1786</v>
      </c>
      <c r="S699">
        <v>16944</v>
      </c>
      <c r="AD699" s="35">
        <v>180</v>
      </c>
    </row>
    <row r="700" spans="1:30">
      <c r="A700" s="22">
        <v>41439</v>
      </c>
      <c r="B700">
        <v>33291</v>
      </c>
      <c r="C700">
        <v>179475</v>
      </c>
      <c r="D700">
        <v>8320</v>
      </c>
      <c r="E700">
        <v>32535</v>
      </c>
      <c r="F700">
        <v>176196</v>
      </c>
      <c r="G700">
        <v>53331</v>
      </c>
      <c r="H700">
        <v>8721</v>
      </c>
      <c r="I700">
        <v>59880</v>
      </c>
      <c r="J700">
        <v>18525</v>
      </c>
      <c r="K700">
        <v>9579</v>
      </c>
      <c r="L700">
        <v>5941</v>
      </c>
      <c r="M700">
        <v>8380</v>
      </c>
      <c r="N700">
        <v>23921</v>
      </c>
      <c r="O700">
        <v>7752</v>
      </c>
      <c r="P700">
        <v>7790</v>
      </c>
      <c r="Q700">
        <v>5014</v>
      </c>
      <c r="R700">
        <v>2076</v>
      </c>
      <c r="S700">
        <v>24228</v>
      </c>
      <c r="AD700" s="35">
        <v>425</v>
      </c>
    </row>
    <row r="701" spans="1:30">
      <c r="A701" s="22">
        <v>41438</v>
      </c>
      <c r="B701">
        <v>36594</v>
      </c>
      <c r="C701">
        <v>179472</v>
      </c>
      <c r="D701">
        <v>8899</v>
      </c>
      <c r="E701">
        <v>30265</v>
      </c>
      <c r="F701">
        <v>174967</v>
      </c>
      <c r="G701">
        <v>49040</v>
      </c>
      <c r="H701">
        <v>8804</v>
      </c>
      <c r="I701">
        <v>60845</v>
      </c>
      <c r="J701">
        <v>18515</v>
      </c>
      <c r="K701">
        <v>9859</v>
      </c>
      <c r="L701">
        <v>6308</v>
      </c>
      <c r="M701">
        <v>8291</v>
      </c>
      <c r="N701">
        <v>15249</v>
      </c>
      <c r="O701">
        <v>9310</v>
      </c>
      <c r="P701">
        <v>6999</v>
      </c>
      <c r="Q701">
        <v>4662</v>
      </c>
      <c r="R701">
        <v>2272</v>
      </c>
      <c r="S701">
        <v>26924</v>
      </c>
      <c r="AD701" s="35">
        <v>684</v>
      </c>
    </row>
    <row r="702" spans="1:30">
      <c r="A702" s="22">
        <v>41437</v>
      </c>
      <c r="B702">
        <v>28021</v>
      </c>
      <c r="C702">
        <v>180612</v>
      </c>
      <c r="D702">
        <v>6216</v>
      </c>
      <c r="E702">
        <v>26565</v>
      </c>
      <c r="F702">
        <v>222666</v>
      </c>
      <c r="G702">
        <v>62855</v>
      </c>
      <c r="H702">
        <v>5601</v>
      </c>
      <c r="I702">
        <v>43114</v>
      </c>
      <c r="J702">
        <v>14455</v>
      </c>
      <c r="K702">
        <v>4480</v>
      </c>
      <c r="L702">
        <v>3786</v>
      </c>
      <c r="M702">
        <v>7858</v>
      </c>
      <c r="N702">
        <v>20227</v>
      </c>
      <c r="O702">
        <v>11310</v>
      </c>
      <c r="P702">
        <v>6526</v>
      </c>
      <c r="Q702">
        <v>2870</v>
      </c>
      <c r="R702">
        <v>1506</v>
      </c>
      <c r="S702">
        <v>11764</v>
      </c>
      <c r="AD702" s="35">
        <v>184</v>
      </c>
    </row>
    <row r="703" spans="1:30">
      <c r="A703" s="22">
        <v>41436</v>
      </c>
      <c r="B703">
        <v>28880</v>
      </c>
      <c r="C703">
        <v>186086</v>
      </c>
      <c r="D703">
        <v>6543</v>
      </c>
      <c r="E703">
        <v>26894</v>
      </c>
      <c r="F703">
        <v>216848</v>
      </c>
      <c r="G703">
        <v>63083</v>
      </c>
      <c r="H703">
        <v>6232</v>
      </c>
      <c r="I703">
        <v>49090</v>
      </c>
      <c r="J703">
        <v>15063</v>
      </c>
      <c r="K703">
        <v>4755</v>
      </c>
      <c r="L703">
        <v>3860</v>
      </c>
      <c r="M703">
        <v>7790</v>
      </c>
      <c r="N703">
        <v>14664</v>
      </c>
      <c r="O703">
        <v>9213</v>
      </c>
      <c r="P703">
        <v>8141</v>
      </c>
      <c r="Q703">
        <v>3353</v>
      </c>
      <c r="R703">
        <v>1613</v>
      </c>
      <c r="S703">
        <v>11426</v>
      </c>
      <c r="AD703" s="35">
        <v>182</v>
      </c>
    </row>
    <row r="704" spans="1:30">
      <c r="A704" s="22">
        <v>41435</v>
      </c>
      <c r="B704">
        <v>30495</v>
      </c>
      <c r="C704">
        <v>186409</v>
      </c>
      <c r="D704">
        <v>7233</v>
      </c>
      <c r="E704">
        <v>28733</v>
      </c>
      <c r="F704">
        <v>216005</v>
      </c>
      <c r="G704">
        <v>65105</v>
      </c>
      <c r="H704">
        <v>6562</v>
      </c>
      <c r="I704">
        <v>49200</v>
      </c>
      <c r="J704">
        <v>16117</v>
      </c>
      <c r="K704">
        <v>5667</v>
      </c>
      <c r="L704">
        <v>4267</v>
      </c>
      <c r="M704">
        <v>8211</v>
      </c>
      <c r="N704">
        <v>20613</v>
      </c>
      <c r="O704">
        <v>7138</v>
      </c>
      <c r="P704">
        <v>9545</v>
      </c>
      <c r="Q704">
        <v>3944</v>
      </c>
      <c r="R704">
        <v>1635</v>
      </c>
      <c r="S704">
        <v>13349</v>
      </c>
      <c r="AD704" s="35">
        <v>419</v>
      </c>
    </row>
    <row r="705" spans="1:30">
      <c r="A705" s="22">
        <v>41434</v>
      </c>
      <c r="B705">
        <v>37557</v>
      </c>
      <c r="C705">
        <v>211483</v>
      </c>
      <c r="D705">
        <v>10296</v>
      </c>
      <c r="E705">
        <v>31705</v>
      </c>
      <c r="F705">
        <v>223924</v>
      </c>
      <c r="G705">
        <v>64071</v>
      </c>
      <c r="H705">
        <v>7524</v>
      </c>
      <c r="I705">
        <v>54239</v>
      </c>
      <c r="J705">
        <v>19201</v>
      </c>
      <c r="K705">
        <v>10060</v>
      </c>
      <c r="L705">
        <v>6304</v>
      </c>
      <c r="M705">
        <v>9258</v>
      </c>
      <c r="N705">
        <v>18203</v>
      </c>
      <c r="O705">
        <v>8206</v>
      </c>
      <c r="P705">
        <v>10058</v>
      </c>
      <c r="Q705">
        <v>5549</v>
      </c>
      <c r="R705">
        <v>2213</v>
      </c>
      <c r="S705">
        <v>16592</v>
      </c>
      <c r="AD705" s="35">
        <v>226</v>
      </c>
    </row>
    <row r="706" spans="1:30">
      <c r="A706" s="22">
        <v>41433</v>
      </c>
      <c r="B706">
        <v>39822</v>
      </c>
      <c r="C706">
        <v>179692</v>
      </c>
      <c r="D706">
        <v>20286</v>
      </c>
      <c r="E706">
        <v>30816</v>
      </c>
      <c r="F706">
        <v>189513</v>
      </c>
      <c r="G706">
        <v>57036</v>
      </c>
      <c r="H706">
        <v>7698</v>
      </c>
      <c r="I706">
        <v>55326</v>
      </c>
      <c r="J706">
        <v>20054</v>
      </c>
      <c r="K706">
        <v>9834</v>
      </c>
      <c r="L706">
        <v>6648</v>
      </c>
      <c r="M706">
        <v>8073</v>
      </c>
      <c r="N706">
        <v>15751</v>
      </c>
      <c r="O706">
        <v>11268</v>
      </c>
      <c r="P706">
        <v>8527</v>
      </c>
      <c r="Q706">
        <v>5012</v>
      </c>
      <c r="R706">
        <v>2278</v>
      </c>
      <c r="S706">
        <v>20117</v>
      </c>
      <c r="AD706" s="35">
        <v>277</v>
      </c>
    </row>
    <row r="707" spans="1:30">
      <c r="A707" s="22">
        <v>41432</v>
      </c>
      <c r="B707">
        <v>43143</v>
      </c>
      <c r="C707">
        <v>181358</v>
      </c>
      <c r="D707">
        <v>20360</v>
      </c>
      <c r="E707">
        <v>30181</v>
      </c>
      <c r="F707">
        <v>180830</v>
      </c>
      <c r="G707">
        <v>52426</v>
      </c>
      <c r="H707">
        <v>7883</v>
      </c>
      <c r="I707">
        <v>55320</v>
      </c>
      <c r="J707">
        <v>20083</v>
      </c>
      <c r="K707">
        <v>10634</v>
      </c>
      <c r="L707">
        <v>6729</v>
      </c>
      <c r="M707">
        <v>8477</v>
      </c>
      <c r="N707">
        <v>23356</v>
      </c>
      <c r="O707">
        <v>14162</v>
      </c>
      <c r="P707">
        <v>8065</v>
      </c>
      <c r="Q707">
        <v>4755</v>
      </c>
      <c r="R707">
        <v>2293</v>
      </c>
      <c r="S707">
        <v>22731</v>
      </c>
      <c r="AD707" s="35">
        <v>456</v>
      </c>
    </row>
    <row r="708" spans="1:30">
      <c r="A708" s="22">
        <v>41431</v>
      </c>
      <c r="B708">
        <v>39164</v>
      </c>
      <c r="C708">
        <v>183097</v>
      </c>
      <c r="D708">
        <v>17404</v>
      </c>
      <c r="E708">
        <v>30749</v>
      </c>
      <c r="F708">
        <v>176760</v>
      </c>
      <c r="G708">
        <v>48993</v>
      </c>
      <c r="H708">
        <v>8736</v>
      </c>
      <c r="I708">
        <v>56397</v>
      </c>
      <c r="J708">
        <v>18589</v>
      </c>
      <c r="K708">
        <v>10809</v>
      </c>
      <c r="L708">
        <v>6999</v>
      </c>
      <c r="M708">
        <v>8209</v>
      </c>
      <c r="N708">
        <v>15975</v>
      </c>
      <c r="O708">
        <v>11329</v>
      </c>
      <c r="P708">
        <v>7449</v>
      </c>
      <c r="Q708">
        <v>5027</v>
      </c>
      <c r="R708">
        <v>2188</v>
      </c>
      <c r="S708">
        <v>24363</v>
      </c>
      <c r="AD708" s="35">
        <v>400</v>
      </c>
    </row>
    <row r="709" spans="1:30">
      <c r="A709" s="22">
        <v>41430</v>
      </c>
      <c r="B709">
        <v>40173</v>
      </c>
      <c r="C709">
        <v>187693</v>
      </c>
      <c r="D709">
        <v>17491</v>
      </c>
      <c r="E709">
        <v>30648</v>
      </c>
      <c r="F709">
        <v>179493</v>
      </c>
      <c r="G709">
        <v>48605</v>
      </c>
      <c r="H709">
        <v>8361</v>
      </c>
      <c r="I709">
        <v>57499</v>
      </c>
      <c r="J709">
        <v>19053</v>
      </c>
      <c r="K709">
        <v>10934</v>
      </c>
      <c r="L709">
        <v>7634</v>
      </c>
      <c r="M709">
        <v>8076</v>
      </c>
      <c r="N709">
        <v>15659</v>
      </c>
      <c r="O709">
        <v>11457</v>
      </c>
      <c r="P709">
        <v>7429</v>
      </c>
      <c r="Q709">
        <v>4744</v>
      </c>
      <c r="R709">
        <v>2367</v>
      </c>
      <c r="S709">
        <v>26064</v>
      </c>
      <c r="AD709" s="35">
        <v>355</v>
      </c>
    </row>
    <row r="710" spans="1:30">
      <c r="A710" s="22">
        <v>41429</v>
      </c>
      <c r="B710">
        <v>37758</v>
      </c>
      <c r="C710">
        <v>180800</v>
      </c>
      <c r="D710">
        <v>18521</v>
      </c>
      <c r="E710">
        <v>29070</v>
      </c>
      <c r="F710">
        <v>172016</v>
      </c>
      <c r="G710">
        <v>46238</v>
      </c>
      <c r="H710">
        <v>8692</v>
      </c>
      <c r="I710">
        <v>59027</v>
      </c>
      <c r="J710">
        <v>18954</v>
      </c>
      <c r="K710">
        <v>10634</v>
      </c>
      <c r="L710">
        <v>7014</v>
      </c>
      <c r="M710">
        <v>7539</v>
      </c>
      <c r="N710">
        <v>24420</v>
      </c>
      <c r="O710">
        <v>12027</v>
      </c>
      <c r="P710">
        <v>7330</v>
      </c>
      <c r="Q710">
        <v>5202</v>
      </c>
      <c r="R710">
        <v>2276</v>
      </c>
      <c r="S710">
        <v>26809</v>
      </c>
      <c r="AD710" s="35">
        <v>328</v>
      </c>
    </row>
    <row r="711" spans="1:30">
      <c r="A711" s="22">
        <v>41428</v>
      </c>
      <c r="B711">
        <v>38410</v>
      </c>
      <c r="C711">
        <v>184560</v>
      </c>
      <c r="D711">
        <v>18933</v>
      </c>
      <c r="E711">
        <v>28724</v>
      </c>
      <c r="F711">
        <v>167707</v>
      </c>
      <c r="G711">
        <v>46688</v>
      </c>
      <c r="H711">
        <v>9178</v>
      </c>
      <c r="I711">
        <v>60507</v>
      </c>
      <c r="J711">
        <v>19815</v>
      </c>
      <c r="K711">
        <v>10748</v>
      </c>
      <c r="L711">
        <v>7647</v>
      </c>
      <c r="M711">
        <v>7332</v>
      </c>
      <c r="N711">
        <v>14590</v>
      </c>
      <c r="O711">
        <v>10716</v>
      </c>
      <c r="P711">
        <v>7297</v>
      </c>
      <c r="Q711">
        <v>4561</v>
      </c>
      <c r="R711">
        <v>2403</v>
      </c>
      <c r="S711">
        <v>27654</v>
      </c>
      <c r="AD711" s="35">
        <v>383</v>
      </c>
    </row>
    <row r="712" spans="1:30">
      <c r="A712" s="22">
        <v>41427</v>
      </c>
      <c r="B712">
        <v>28881</v>
      </c>
      <c r="C712">
        <v>214850</v>
      </c>
      <c r="D712">
        <v>13847</v>
      </c>
      <c r="E712">
        <v>29828</v>
      </c>
      <c r="F712">
        <v>229890</v>
      </c>
      <c r="G712">
        <v>64088</v>
      </c>
      <c r="H712">
        <v>7288</v>
      </c>
      <c r="I712">
        <v>49719</v>
      </c>
      <c r="J712">
        <v>16379</v>
      </c>
      <c r="K712">
        <v>4936</v>
      </c>
      <c r="L712">
        <v>4330</v>
      </c>
      <c r="M712">
        <v>7999</v>
      </c>
      <c r="N712">
        <v>18916</v>
      </c>
      <c r="O712">
        <v>12281</v>
      </c>
      <c r="P712">
        <v>7199</v>
      </c>
      <c r="Q712">
        <v>2907</v>
      </c>
      <c r="R712">
        <v>1768</v>
      </c>
      <c r="S712">
        <v>14696</v>
      </c>
      <c r="AD712" s="35">
        <v>193</v>
      </c>
    </row>
    <row r="713" spans="1:30">
      <c r="A713" s="22">
        <v>41426</v>
      </c>
      <c r="B713">
        <v>29020</v>
      </c>
      <c r="C713">
        <v>205334</v>
      </c>
      <c r="D713">
        <v>12367</v>
      </c>
      <c r="E713">
        <v>30907</v>
      </c>
      <c r="F713">
        <v>224065</v>
      </c>
      <c r="G713">
        <v>66952</v>
      </c>
      <c r="H713">
        <v>7047</v>
      </c>
      <c r="I713">
        <v>49466</v>
      </c>
      <c r="J713">
        <v>17253</v>
      </c>
      <c r="K713">
        <v>4949</v>
      </c>
      <c r="L713">
        <v>4016</v>
      </c>
      <c r="M713">
        <v>7687</v>
      </c>
      <c r="N713">
        <v>15203</v>
      </c>
      <c r="O713">
        <v>11181</v>
      </c>
      <c r="P713">
        <v>9862</v>
      </c>
      <c r="Q713">
        <v>4216</v>
      </c>
      <c r="R713">
        <v>1730</v>
      </c>
      <c r="S713">
        <v>14118</v>
      </c>
      <c r="AD713" s="35">
        <v>127</v>
      </c>
    </row>
    <row r="714" spans="1:30">
      <c r="A714" s="22">
        <v>41425</v>
      </c>
      <c r="B714">
        <v>31977</v>
      </c>
      <c r="C714">
        <v>189802</v>
      </c>
      <c r="D714">
        <v>13051</v>
      </c>
      <c r="E714">
        <v>29157</v>
      </c>
      <c r="F714">
        <v>185529</v>
      </c>
      <c r="G714">
        <v>55804</v>
      </c>
      <c r="H714">
        <v>8806</v>
      </c>
      <c r="I714">
        <v>53754</v>
      </c>
      <c r="J714">
        <v>19571</v>
      </c>
      <c r="K714">
        <v>8844</v>
      </c>
      <c r="L714">
        <v>6169</v>
      </c>
      <c r="M714">
        <v>7843</v>
      </c>
      <c r="N714">
        <v>21333</v>
      </c>
      <c r="O714">
        <v>12065</v>
      </c>
      <c r="P714">
        <v>10461</v>
      </c>
      <c r="Q714">
        <v>6511</v>
      </c>
      <c r="R714">
        <v>2034</v>
      </c>
      <c r="S714">
        <v>21454</v>
      </c>
      <c r="AD714" s="35">
        <v>321</v>
      </c>
    </row>
    <row r="715" spans="1:30">
      <c r="A715" s="22">
        <v>41424</v>
      </c>
      <c r="B715">
        <v>31834</v>
      </c>
      <c r="C715">
        <v>178677</v>
      </c>
      <c r="D715">
        <v>11506</v>
      </c>
      <c r="E715">
        <v>27274</v>
      </c>
      <c r="F715">
        <v>167441</v>
      </c>
      <c r="G715">
        <v>48843</v>
      </c>
      <c r="H715">
        <v>8318</v>
      </c>
      <c r="I715">
        <v>56057</v>
      </c>
      <c r="J715">
        <v>19592</v>
      </c>
      <c r="K715">
        <v>9954</v>
      </c>
      <c r="L715">
        <v>7349</v>
      </c>
      <c r="M715">
        <v>7886</v>
      </c>
      <c r="N715">
        <v>15935</v>
      </c>
      <c r="O715">
        <v>10383</v>
      </c>
      <c r="P715">
        <v>8265</v>
      </c>
      <c r="Q715">
        <v>5551</v>
      </c>
      <c r="R715">
        <v>2171</v>
      </c>
      <c r="S715">
        <v>24865</v>
      </c>
      <c r="AD715" s="35">
        <v>336</v>
      </c>
    </row>
    <row r="716" spans="1:30">
      <c r="A716" s="22">
        <v>41423</v>
      </c>
      <c r="B716">
        <v>32883</v>
      </c>
      <c r="C716">
        <v>184144</v>
      </c>
      <c r="D716">
        <v>9695</v>
      </c>
      <c r="E716">
        <v>28583</v>
      </c>
      <c r="F716">
        <v>167891</v>
      </c>
      <c r="G716">
        <v>48617</v>
      </c>
      <c r="H716">
        <v>8399</v>
      </c>
      <c r="I716">
        <v>56306</v>
      </c>
      <c r="J716">
        <v>23837</v>
      </c>
      <c r="K716">
        <v>9365</v>
      </c>
      <c r="L716">
        <v>7662</v>
      </c>
      <c r="M716">
        <v>7936</v>
      </c>
      <c r="N716">
        <v>20814</v>
      </c>
      <c r="O716">
        <v>10738</v>
      </c>
      <c r="P716">
        <v>7343</v>
      </c>
      <c r="Q716">
        <v>5090</v>
      </c>
      <c r="R716">
        <v>2185</v>
      </c>
      <c r="S716">
        <v>25631</v>
      </c>
      <c r="AD716" s="35">
        <v>328</v>
      </c>
    </row>
    <row r="717" spans="1:30">
      <c r="A717" s="22">
        <v>41422</v>
      </c>
      <c r="B717">
        <v>33886</v>
      </c>
      <c r="C717">
        <v>185616</v>
      </c>
      <c r="D717">
        <v>10193</v>
      </c>
      <c r="E717">
        <v>28547</v>
      </c>
      <c r="F717">
        <v>168003</v>
      </c>
      <c r="G717">
        <v>48932</v>
      </c>
      <c r="H717">
        <v>8398</v>
      </c>
      <c r="I717">
        <v>54056</v>
      </c>
      <c r="J717">
        <v>21215</v>
      </c>
      <c r="K717">
        <v>9507</v>
      </c>
      <c r="L717">
        <v>7297</v>
      </c>
      <c r="M717">
        <v>7630</v>
      </c>
      <c r="N717">
        <v>17603</v>
      </c>
      <c r="O717">
        <v>10459</v>
      </c>
      <c r="P717">
        <v>7677</v>
      </c>
      <c r="Q717">
        <v>4867</v>
      </c>
      <c r="R717">
        <v>2192</v>
      </c>
      <c r="S717">
        <v>26305</v>
      </c>
      <c r="AD717" s="35">
        <v>351</v>
      </c>
    </row>
    <row r="718" spans="1:30">
      <c r="A718" s="22">
        <v>41421</v>
      </c>
      <c r="B718">
        <v>33037</v>
      </c>
      <c r="C718">
        <v>189821</v>
      </c>
      <c r="D718">
        <v>9997</v>
      </c>
      <c r="E718">
        <v>28209</v>
      </c>
      <c r="F718">
        <v>174085</v>
      </c>
      <c r="G718">
        <v>51695</v>
      </c>
      <c r="H718">
        <v>8840</v>
      </c>
      <c r="I718">
        <v>20119</v>
      </c>
      <c r="J718">
        <v>21996</v>
      </c>
      <c r="K718">
        <v>9940</v>
      </c>
      <c r="L718">
        <v>6446</v>
      </c>
      <c r="M718">
        <v>7909</v>
      </c>
      <c r="N718">
        <v>19817</v>
      </c>
      <c r="O718">
        <v>11002</v>
      </c>
      <c r="P718">
        <v>6948</v>
      </c>
      <c r="Q718">
        <v>4833</v>
      </c>
      <c r="R718">
        <v>2449</v>
      </c>
      <c r="S718">
        <v>27608</v>
      </c>
      <c r="AD718" s="35">
        <v>399</v>
      </c>
    </row>
    <row r="719" spans="1:30">
      <c r="A719" s="22">
        <v>41420</v>
      </c>
      <c r="B719">
        <v>28589</v>
      </c>
      <c r="C719">
        <v>221610</v>
      </c>
      <c r="D719">
        <v>6993</v>
      </c>
      <c r="E719">
        <v>32395</v>
      </c>
      <c r="F719">
        <v>242175</v>
      </c>
      <c r="G719">
        <v>71293</v>
      </c>
      <c r="H719">
        <v>7134</v>
      </c>
      <c r="I719">
        <v>17635</v>
      </c>
      <c r="J719">
        <v>18840</v>
      </c>
      <c r="K719">
        <v>4862</v>
      </c>
      <c r="L719">
        <v>3731</v>
      </c>
      <c r="M719">
        <v>8335</v>
      </c>
      <c r="N719">
        <v>21323</v>
      </c>
      <c r="O719">
        <v>13279</v>
      </c>
      <c r="P719">
        <v>6475</v>
      </c>
      <c r="Q719">
        <v>3281</v>
      </c>
      <c r="R719">
        <v>1662</v>
      </c>
      <c r="S719">
        <v>14348</v>
      </c>
      <c r="AD719" s="35">
        <v>174</v>
      </c>
    </row>
    <row r="720" spans="1:30">
      <c r="A720" s="22">
        <v>41419</v>
      </c>
      <c r="B720">
        <v>27907</v>
      </c>
      <c r="C720">
        <v>215910</v>
      </c>
      <c r="D720">
        <v>6908</v>
      </c>
      <c r="E720">
        <v>32881</v>
      </c>
      <c r="F720">
        <v>225159</v>
      </c>
      <c r="G720">
        <v>70586</v>
      </c>
      <c r="H720">
        <v>7695</v>
      </c>
      <c r="I720">
        <v>17461</v>
      </c>
      <c r="J720">
        <v>19627</v>
      </c>
      <c r="K720">
        <v>5040</v>
      </c>
      <c r="L720">
        <v>3978</v>
      </c>
      <c r="M720">
        <v>7634</v>
      </c>
      <c r="N720">
        <v>22767</v>
      </c>
      <c r="O720">
        <v>13452</v>
      </c>
      <c r="P720">
        <v>8046</v>
      </c>
      <c r="Q720">
        <v>3693</v>
      </c>
      <c r="R720">
        <v>1632</v>
      </c>
      <c r="S720">
        <v>14607</v>
      </c>
      <c r="AD720" s="35">
        <v>205</v>
      </c>
    </row>
    <row r="721" spans="1:30">
      <c r="A721" s="22">
        <v>41418</v>
      </c>
      <c r="B721">
        <v>32115</v>
      </c>
      <c r="C721">
        <v>197723</v>
      </c>
      <c r="D721">
        <v>9165</v>
      </c>
      <c r="E721">
        <v>29830</v>
      </c>
      <c r="F721">
        <v>178860</v>
      </c>
      <c r="G721">
        <v>56684</v>
      </c>
      <c r="H721">
        <v>8721</v>
      </c>
      <c r="I721">
        <v>18891</v>
      </c>
      <c r="J721">
        <v>20803</v>
      </c>
      <c r="K721">
        <v>9712</v>
      </c>
      <c r="L721">
        <v>5614</v>
      </c>
      <c r="M721">
        <v>7275</v>
      </c>
      <c r="N721">
        <v>17402</v>
      </c>
      <c r="O721">
        <v>11795</v>
      </c>
      <c r="P721">
        <v>8880</v>
      </c>
      <c r="Q721">
        <v>5749</v>
      </c>
      <c r="R721">
        <v>2185</v>
      </c>
      <c r="S721">
        <v>22068</v>
      </c>
      <c r="AD721" s="35">
        <v>313</v>
      </c>
    </row>
    <row r="722" spans="1:30">
      <c r="A722" s="22">
        <v>41417</v>
      </c>
      <c r="B722">
        <v>33926</v>
      </c>
      <c r="C722">
        <v>195149</v>
      </c>
      <c r="D722">
        <v>9659</v>
      </c>
      <c r="E722">
        <v>29679</v>
      </c>
      <c r="F722">
        <v>170948</v>
      </c>
      <c r="G722">
        <v>50950</v>
      </c>
      <c r="H722">
        <v>9376</v>
      </c>
      <c r="I722">
        <v>21145</v>
      </c>
      <c r="J722">
        <v>21487</v>
      </c>
      <c r="K722">
        <v>9433</v>
      </c>
      <c r="L722">
        <v>5929</v>
      </c>
      <c r="M722">
        <v>7841</v>
      </c>
      <c r="N722">
        <v>21760</v>
      </c>
      <c r="O722">
        <v>12133</v>
      </c>
      <c r="P722">
        <v>7968</v>
      </c>
      <c r="Q722">
        <v>5259</v>
      </c>
      <c r="R722">
        <v>2255</v>
      </c>
      <c r="S722">
        <v>26626</v>
      </c>
      <c r="AD722" s="35">
        <v>361</v>
      </c>
    </row>
    <row r="723" spans="1:30">
      <c r="A723" s="22">
        <v>41416</v>
      </c>
      <c r="B723">
        <v>34656</v>
      </c>
      <c r="C723">
        <v>193991</v>
      </c>
      <c r="D723">
        <v>10056</v>
      </c>
      <c r="E723">
        <v>28642</v>
      </c>
      <c r="F723">
        <v>164897</v>
      </c>
      <c r="G723">
        <v>48698</v>
      </c>
      <c r="H723">
        <v>9023</v>
      </c>
      <c r="I723">
        <v>20151</v>
      </c>
      <c r="J723">
        <v>24295</v>
      </c>
      <c r="K723">
        <v>9720</v>
      </c>
      <c r="L723">
        <v>5732</v>
      </c>
      <c r="M723">
        <v>7451</v>
      </c>
      <c r="N723">
        <v>20939</v>
      </c>
      <c r="O723">
        <v>10526</v>
      </c>
      <c r="P723">
        <v>7581</v>
      </c>
      <c r="Q723">
        <v>4938</v>
      </c>
      <c r="R723">
        <v>2120</v>
      </c>
      <c r="S723">
        <v>26664</v>
      </c>
      <c r="AD723" s="35">
        <v>564</v>
      </c>
    </row>
    <row r="724" spans="1:30">
      <c r="A724" s="22">
        <v>41415</v>
      </c>
      <c r="B724">
        <v>37956</v>
      </c>
      <c r="C724">
        <v>193186</v>
      </c>
      <c r="D724">
        <v>11001</v>
      </c>
      <c r="E724">
        <v>30023</v>
      </c>
      <c r="F724">
        <v>163267</v>
      </c>
      <c r="G724">
        <v>48480</v>
      </c>
      <c r="H724">
        <v>8895</v>
      </c>
      <c r="I724">
        <v>22505</v>
      </c>
      <c r="J724">
        <v>22401</v>
      </c>
      <c r="K724">
        <v>10147</v>
      </c>
      <c r="L724">
        <v>5914</v>
      </c>
      <c r="M724">
        <v>7449</v>
      </c>
      <c r="N724">
        <v>16613</v>
      </c>
      <c r="O724">
        <v>10206</v>
      </c>
      <c r="P724">
        <v>7343</v>
      </c>
      <c r="Q724">
        <v>5012</v>
      </c>
      <c r="R724">
        <v>2110</v>
      </c>
      <c r="S724">
        <v>28321</v>
      </c>
      <c r="AD724" s="35">
        <v>264</v>
      </c>
    </row>
    <row r="725" spans="1:30">
      <c r="A725" s="22">
        <v>41414</v>
      </c>
      <c r="B725">
        <v>34179</v>
      </c>
      <c r="C725">
        <v>193355</v>
      </c>
      <c r="D725">
        <v>9287</v>
      </c>
      <c r="E725">
        <v>30211</v>
      </c>
      <c r="F725">
        <v>166605</v>
      </c>
      <c r="G725">
        <v>53895</v>
      </c>
      <c r="H725">
        <v>8441</v>
      </c>
      <c r="I725">
        <v>19855</v>
      </c>
      <c r="J725">
        <v>23466</v>
      </c>
      <c r="K725">
        <v>9805</v>
      </c>
      <c r="L725">
        <v>5954</v>
      </c>
      <c r="M725">
        <v>7516</v>
      </c>
      <c r="N725">
        <v>16511</v>
      </c>
      <c r="O725">
        <v>10041</v>
      </c>
      <c r="P725">
        <v>8025</v>
      </c>
      <c r="Q725">
        <v>5112</v>
      </c>
      <c r="R725">
        <v>2384</v>
      </c>
      <c r="S725">
        <v>27880</v>
      </c>
      <c r="AD725" s="35">
        <v>330</v>
      </c>
    </row>
    <row r="726" spans="1:30">
      <c r="A726" s="22">
        <v>41413</v>
      </c>
      <c r="B726">
        <v>31921</v>
      </c>
      <c r="C726">
        <v>223588</v>
      </c>
      <c r="D726">
        <v>6767</v>
      </c>
      <c r="E726">
        <v>32205</v>
      </c>
      <c r="F726">
        <v>231418</v>
      </c>
      <c r="G726">
        <v>67009</v>
      </c>
      <c r="H726">
        <v>7541</v>
      </c>
      <c r="I726">
        <v>16917</v>
      </c>
      <c r="J726">
        <v>18851</v>
      </c>
      <c r="K726">
        <v>5815</v>
      </c>
      <c r="L726">
        <v>5160</v>
      </c>
      <c r="M726">
        <v>7522</v>
      </c>
      <c r="N726">
        <v>17248</v>
      </c>
      <c r="O726">
        <v>11899</v>
      </c>
      <c r="P726">
        <v>8187</v>
      </c>
      <c r="Q726">
        <v>4451</v>
      </c>
      <c r="R726">
        <v>1753</v>
      </c>
      <c r="S726">
        <v>14801</v>
      </c>
      <c r="AD726" s="35">
        <v>186</v>
      </c>
    </row>
    <row r="727" spans="1:30">
      <c r="A727" s="22">
        <v>41412</v>
      </c>
      <c r="B727">
        <v>34806</v>
      </c>
      <c r="C727">
        <v>227773</v>
      </c>
      <c r="D727">
        <v>6680</v>
      </c>
      <c r="E727">
        <v>33778</v>
      </c>
      <c r="F727">
        <v>230057</v>
      </c>
      <c r="G727">
        <v>70129</v>
      </c>
      <c r="H727">
        <v>7335</v>
      </c>
      <c r="I727">
        <v>17255</v>
      </c>
      <c r="J727">
        <v>20360</v>
      </c>
      <c r="K727">
        <v>6764</v>
      </c>
      <c r="L727">
        <v>5728</v>
      </c>
      <c r="M727">
        <v>8747</v>
      </c>
      <c r="N727">
        <v>17734</v>
      </c>
      <c r="O727">
        <v>12610</v>
      </c>
      <c r="P727">
        <v>10698</v>
      </c>
      <c r="Q727">
        <v>5382</v>
      </c>
      <c r="R727">
        <v>1694</v>
      </c>
      <c r="S727">
        <v>15243</v>
      </c>
      <c r="AD727" s="35">
        <v>184</v>
      </c>
    </row>
    <row r="728" spans="1:30">
      <c r="A728" s="22">
        <v>41411</v>
      </c>
      <c r="B728">
        <v>32985</v>
      </c>
      <c r="C728">
        <v>201278</v>
      </c>
      <c r="D728">
        <v>8417</v>
      </c>
      <c r="E728">
        <v>30356</v>
      </c>
      <c r="F728">
        <v>183845</v>
      </c>
      <c r="G728">
        <v>56515</v>
      </c>
      <c r="H728">
        <v>8411</v>
      </c>
      <c r="I728">
        <v>19239</v>
      </c>
      <c r="J728">
        <v>24000</v>
      </c>
      <c r="K728">
        <v>8992</v>
      </c>
      <c r="L728">
        <v>5872</v>
      </c>
      <c r="M728">
        <v>8198</v>
      </c>
      <c r="N728">
        <v>19026</v>
      </c>
      <c r="O728">
        <v>11388</v>
      </c>
      <c r="P728">
        <v>9418</v>
      </c>
      <c r="Q728">
        <v>5711</v>
      </c>
      <c r="R728">
        <v>2053</v>
      </c>
      <c r="S728">
        <v>22173</v>
      </c>
      <c r="AD728" s="35">
        <v>273</v>
      </c>
    </row>
    <row r="729" spans="1:30">
      <c r="A729" s="22">
        <v>41410</v>
      </c>
      <c r="B729">
        <v>31807</v>
      </c>
      <c r="C729">
        <v>193480</v>
      </c>
      <c r="D729">
        <v>8608</v>
      </c>
      <c r="E729">
        <v>26525</v>
      </c>
      <c r="F729">
        <v>175446</v>
      </c>
      <c r="G729">
        <v>49088</v>
      </c>
      <c r="H729">
        <v>8246</v>
      </c>
      <c r="I729">
        <v>19212</v>
      </c>
      <c r="J729">
        <v>20862</v>
      </c>
      <c r="K729">
        <v>9553</v>
      </c>
      <c r="L729">
        <v>6243</v>
      </c>
      <c r="M729">
        <v>8105</v>
      </c>
      <c r="N729">
        <v>19670</v>
      </c>
      <c r="O729">
        <v>11489</v>
      </c>
      <c r="P729">
        <v>7820</v>
      </c>
      <c r="Q729">
        <v>5131</v>
      </c>
      <c r="R729">
        <v>2046</v>
      </c>
      <c r="S729">
        <v>25024</v>
      </c>
      <c r="AD729" s="35">
        <v>277</v>
      </c>
    </row>
    <row r="730" spans="1:30">
      <c r="A730" s="22">
        <v>41409</v>
      </c>
      <c r="B730">
        <v>32393</v>
      </c>
      <c r="C730">
        <v>185698</v>
      </c>
      <c r="D730">
        <v>8493</v>
      </c>
      <c r="E730">
        <v>26932</v>
      </c>
      <c r="F730">
        <v>155241</v>
      </c>
      <c r="G730">
        <v>44099</v>
      </c>
      <c r="H730">
        <v>7987</v>
      </c>
      <c r="I730">
        <v>20510</v>
      </c>
      <c r="J730">
        <v>19524</v>
      </c>
      <c r="K730">
        <v>9144</v>
      </c>
      <c r="L730">
        <v>5947</v>
      </c>
      <c r="M730">
        <v>7708</v>
      </c>
      <c r="N730">
        <v>18291</v>
      </c>
      <c r="O730">
        <v>10339</v>
      </c>
      <c r="P730">
        <v>7007</v>
      </c>
      <c r="Q730">
        <v>4845</v>
      </c>
      <c r="R730">
        <v>2088</v>
      </c>
      <c r="S730">
        <v>26389</v>
      </c>
      <c r="AD730" s="35">
        <v>300</v>
      </c>
    </row>
    <row r="731" spans="1:30">
      <c r="A731" s="22">
        <v>41408</v>
      </c>
      <c r="B731">
        <v>37086</v>
      </c>
      <c r="C731">
        <v>195025</v>
      </c>
      <c r="D731">
        <v>8878</v>
      </c>
      <c r="E731">
        <v>29904</v>
      </c>
      <c r="F731">
        <v>163567</v>
      </c>
      <c r="G731">
        <v>45491</v>
      </c>
      <c r="H731">
        <v>9669</v>
      </c>
      <c r="I731">
        <v>19378</v>
      </c>
      <c r="J731">
        <v>19807</v>
      </c>
      <c r="K731">
        <v>11331</v>
      </c>
      <c r="L731">
        <v>7733</v>
      </c>
      <c r="M731">
        <v>7866</v>
      </c>
      <c r="N731">
        <v>20620</v>
      </c>
      <c r="O731">
        <v>10985</v>
      </c>
      <c r="P731">
        <v>7421</v>
      </c>
      <c r="Q731">
        <v>4883</v>
      </c>
      <c r="R731">
        <v>2112</v>
      </c>
      <c r="S731">
        <v>26752</v>
      </c>
      <c r="AD731" s="35">
        <v>292</v>
      </c>
    </row>
    <row r="732" spans="1:30">
      <c r="A732" s="22">
        <v>41407</v>
      </c>
      <c r="B732">
        <v>42466</v>
      </c>
      <c r="C732">
        <v>206391</v>
      </c>
      <c r="D732">
        <v>8884</v>
      </c>
      <c r="E732">
        <v>31686</v>
      </c>
      <c r="F732">
        <v>161824</v>
      </c>
      <c r="G732">
        <v>50697</v>
      </c>
      <c r="H732">
        <v>8821</v>
      </c>
      <c r="I732">
        <v>19218</v>
      </c>
      <c r="J732">
        <v>20305</v>
      </c>
      <c r="K732">
        <v>14953</v>
      </c>
      <c r="L732">
        <v>10051</v>
      </c>
      <c r="M732">
        <v>8012</v>
      </c>
      <c r="N732">
        <v>17350</v>
      </c>
      <c r="O732">
        <v>10294</v>
      </c>
      <c r="P732">
        <v>8675</v>
      </c>
      <c r="Q732">
        <v>5734</v>
      </c>
      <c r="R732">
        <v>2219</v>
      </c>
      <c r="S732">
        <v>28880</v>
      </c>
      <c r="AD732" s="35">
        <v>351</v>
      </c>
    </row>
    <row r="733" spans="1:30">
      <c r="A733" s="22">
        <v>41406</v>
      </c>
      <c r="B733">
        <v>36595</v>
      </c>
      <c r="C733">
        <v>238011</v>
      </c>
      <c r="D733">
        <v>6594</v>
      </c>
      <c r="E733">
        <v>37108</v>
      </c>
      <c r="F733">
        <v>233255</v>
      </c>
      <c r="G733">
        <v>70946</v>
      </c>
      <c r="H733">
        <v>7106</v>
      </c>
      <c r="I733">
        <v>15851</v>
      </c>
      <c r="J733">
        <v>18848</v>
      </c>
      <c r="K733">
        <v>6866</v>
      </c>
      <c r="L733">
        <v>6222</v>
      </c>
      <c r="M733">
        <v>9068</v>
      </c>
      <c r="N733">
        <v>19131</v>
      </c>
      <c r="O733">
        <v>12752</v>
      </c>
      <c r="P733">
        <v>9967</v>
      </c>
      <c r="Q733">
        <v>5795</v>
      </c>
      <c r="R733">
        <v>1518</v>
      </c>
      <c r="S733">
        <v>14821</v>
      </c>
      <c r="AD733" s="35">
        <v>180</v>
      </c>
    </row>
    <row r="734" spans="1:30">
      <c r="A734" s="22">
        <v>41405</v>
      </c>
      <c r="B734">
        <v>35509</v>
      </c>
      <c r="C734">
        <v>236221</v>
      </c>
      <c r="D734">
        <v>6859</v>
      </c>
      <c r="E734">
        <v>36787</v>
      </c>
      <c r="F734">
        <v>226041</v>
      </c>
      <c r="G734">
        <v>64512</v>
      </c>
      <c r="H734">
        <v>7596</v>
      </c>
      <c r="I734">
        <v>16391</v>
      </c>
      <c r="J734">
        <v>18988</v>
      </c>
      <c r="K734">
        <v>7708</v>
      </c>
      <c r="L734">
        <v>6587</v>
      </c>
      <c r="M734">
        <v>9386</v>
      </c>
      <c r="N734">
        <v>22860</v>
      </c>
      <c r="O734">
        <v>16940</v>
      </c>
      <c r="P734">
        <v>11481</v>
      </c>
      <c r="Q734">
        <v>6315</v>
      </c>
      <c r="R734">
        <v>1580</v>
      </c>
      <c r="S734">
        <v>15190</v>
      </c>
      <c r="AD734" s="35">
        <v>172</v>
      </c>
    </row>
    <row r="735" spans="1:30">
      <c r="A735" s="22">
        <v>41404</v>
      </c>
      <c r="B735">
        <v>36926</v>
      </c>
      <c r="C735">
        <v>209182</v>
      </c>
      <c r="D735">
        <v>8342</v>
      </c>
      <c r="E735">
        <v>31741</v>
      </c>
      <c r="F735">
        <v>186207</v>
      </c>
      <c r="G735">
        <v>55092</v>
      </c>
      <c r="H735">
        <v>8037</v>
      </c>
      <c r="I735">
        <v>18808</v>
      </c>
      <c r="J735">
        <v>21325</v>
      </c>
      <c r="K735">
        <v>11643</v>
      </c>
      <c r="L735">
        <v>8006</v>
      </c>
      <c r="M735">
        <v>14983</v>
      </c>
      <c r="N735">
        <v>18397</v>
      </c>
      <c r="O735">
        <v>11253</v>
      </c>
      <c r="P735">
        <v>11145</v>
      </c>
      <c r="Q735">
        <v>8031</v>
      </c>
      <c r="R735">
        <v>2091</v>
      </c>
      <c r="S735">
        <v>22285</v>
      </c>
      <c r="AD735" s="35">
        <v>319</v>
      </c>
    </row>
    <row r="736" spans="1:30">
      <c r="A736" s="22">
        <v>41403</v>
      </c>
      <c r="B736">
        <v>31612</v>
      </c>
      <c r="C736">
        <v>188029</v>
      </c>
      <c r="D736">
        <v>9294</v>
      </c>
      <c r="E736">
        <v>26928</v>
      </c>
      <c r="F736">
        <v>165890</v>
      </c>
      <c r="G736">
        <v>47167</v>
      </c>
      <c r="H736">
        <v>8356</v>
      </c>
      <c r="I736">
        <v>20480</v>
      </c>
      <c r="J736">
        <v>18933</v>
      </c>
      <c r="K736">
        <v>9289</v>
      </c>
      <c r="L736">
        <v>6562</v>
      </c>
      <c r="M736">
        <v>8228</v>
      </c>
      <c r="N736">
        <v>20440</v>
      </c>
      <c r="O736">
        <v>11669</v>
      </c>
      <c r="P736">
        <v>8272</v>
      </c>
      <c r="Q736">
        <v>5225</v>
      </c>
      <c r="R736">
        <v>2204</v>
      </c>
      <c r="S736">
        <v>25085</v>
      </c>
      <c r="AD736" s="35">
        <v>383</v>
      </c>
    </row>
    <row r="737" spans="1:30">
      <c r="A737" s="22">
        <v>41402</v>
      </c>
      <c r="B737">
        <v>32322</v>
      </c>
      <c r="C737">
        <v>195648</v>
      </c>
      <c r="D737">
        <v>9302</v>
      </c>
      <c r="E737">
        <v>28334</v>
      </c>
      <c r="F737">
        <v>170587</v>
      </c>
      <c r="G737">
        <v>47133</v>
      </c>
      <c r="H737">
        <v>8580</v>
      </c>
      <c r="I737">
        <v>20649</v>
      </c>
      <c r="J737">
        <v>19266</v>
      </c>
      <c r="K737">
        <v>9629</v>
      </c>
      <c r="L737">
        <v>6524</v>
      </c>
      <c r="M737">
        <v>8394</v>
      </c>
      <c r="N737">
        <v>19359</v>
      </c>
      <c r="O737">
        <v>13328</v>
      </c>
      <c r="P737">
        <v>8029</v>
      </c>
      <c r="Q737">
        <v>5046</v>
      </c>
      <c r="R737">
        <v>2078</v>
      </c>
      <c r="S737">
        <v>26343</v>
      </c>
      <c r="AD737" s="35">
        <v>328</v>
      </c>
    </row>
    <row r="738" spans="1:30">
      <c r="A738" s="22">
        <v>41401</v>
      </c>
      <c r="B738">
        <v>32571</v>
      </c>
      <c r="C738">
        <v>198496</v>
      </c>
      <c r="D738">
        <v>9652</v>
      </c>
      <c r="E738">
        <v>27584</v>
      </c>
      <c r="F738">
        <v>174357</v>
      </c>
      <c r="G738">
        <v>45560</v>
      </c>
      <c r="H738">
        <v>8671</v>
      </c>
      <c r="I738">
        <v>21553</v>
      </c>
      <c r="J738">
        <v>19285</v>
      </c>
      <c r="K738">
        <v>9452</v>
      </c>
      <c r="L738">
        <v>6353</v>
      </c>
      <c r="M738">
        <v>7951</v>
      </c>
      <c r="N738">
        <v>20470</v>
      </c>
      <c r="O738">
        <v>10888</v>
      </c>
      <c r="P738">
        <v>7605</v>
      </c>
      <c r="Q738">
        <v>4626</v>
      </c>
      <c r="R738">
        <v>2167</v>
      </c>
      <c r="S738">
        <v>28196</v>
      </c>
      <c r="AD738" s="35">
        <v>361</v>
      </c>
    </row>
    <row r="739" spans="1:30">
      <c r="A739" s="22">
        <v>41400</v>
      </c>
      <c r="B739">
        <v>39278</v>
      </c>
      <c r="C739">
        <v>198787</v>
      </c>
      <c r="D739">
        <v>8654</v>
      </c>
      <c r="E739">
        <v>27574</v>
      </c>
      <c r="F739">
        <v>163726</v>
      </c>
      <c r="G739">
        <v>43074</v>
      </c>
      <c r="H739">
        <v>8496</v>
      </c>
      <c r="I739">
        <v>20856</v>
      </c>
      <c r="J739">
        <v>22558</v>
      </c>
      <c r="K739">
        <v>9792</v>
      </c>
      <c r="L739">
        <v>6775</v>
      </c>
      <c r="M739">
        <v>8084</v>
      </c>
      <c r="N739">
        <v>16638</v>
      </c>
      <c r="O739">
        <v>9617</v>
      </c>
      <c r="P739">
        <v>7630</v>
      </c>
      <c r="Q739">
        <v>4580</v>
      </c>
      <c r="R739">
        <v>2318</v>
      </c>
      <c r="S739">
        <v>28595</v>
      </c>
      <c r="AD739" s="35">
        <v>307</v>
      </c>
    </row>
    <row r="740" spans="1:30">
      <c r="A740" s="22">
        <v>41399</v>
      </c>
      <c r="B740">
        <v>36179</v>
      </c>
      <c r="C740">
        <v>217536</v>
      </c>
      <c r="D740">
        <v>6750</v>
      </c>
      <c r="E740">
        <v>30451</v>
      </c>
      <c r="F740">
        <v>213064</v>
      </c>
      <c r="G740">
        <v>58719</v>
      </c>
      <c r="H740">
        <v>7383</v>
      </c>
      <c r="I740">
        <v>18348</v>
      </c>
      <c r="J740">
        <v>22744</v>
      </c>
      <c r="K740">
        <v>4508</v>
      </c>
      <c r="L740">
        <v>4117</v>
      </c>
      <c r="M740">
        <v>7911</v>
      </c>
      <c r="N740">
        <v>15990</v>
      </c>
      <c r="O740">
        <v>11206</v>
      </c>
      <c r="P740">
        <v>7233</v>
      </c>
      <c r="Q740">
        <v>2907</v>
      </c>
      <c r="R740">
        <v>1715</v>
      </c>
      <c r="S740">
        <v>16402</v>
      </c>
      <c r="AD740" s="35">
        <v>152</v>
      </c>
    </row>
    <row r="741" spans="1:30">
      <c r="A741" s="22">
        <v>41398</v>
      </c>
      <c r="B741">
        <v>17613</v>
      </c>
      <c r="C741">
        <v>90573</v>
      </c>
      <c r="D741">
        <v>2665</v>
      </c>
      <c r="E741">
        <v>12933</v>
      </c>
      <c r="F741">
        <v>83543</v>
      </c>
      <c r="G741">
        <v>23763</v>
      </c>
      <c r="H741">
        <v>3566</v>
      </c>
      <c r="I741">
        <v>8646</v>
      </c>
      <c r="J741">
        <v>10497</v>
      </c>
      <c r="K741">
        <v>3820</v>
      </c>
      <c r="L741">
        <v>3041</v>
      </c>
      <c r="M741">
        <v>3733</v>
      </c>
      <c r="N741">
        <v>10845</v>
      </c>
      <c r="O741">
        <v>6944</v>
      </c>
      <c r="P741">
        <v>4780</v>
      </c>
      <c r="Q741">
        <v>1637</v>
      </c>
      <c r="R741">
        <v>803</v>
      </c>
      <c r="S741">
        <v>8396</v>
      </c>
      <c r="AD741" s="35">
        <v>76</v>
      </c>
    </row>
    <row r="742" spans="1:30">
      <c r="A742" s="22">
        <v>41397</v>
      </c>
      <c r="B742">
        <v>42924</v>
      </c>
      <c r="C742">
        <v>214240</v>
      </c>
      <c r="D742">
        <v>7810</v>
      </c>
      <c r="E742">
        <v>32564</v>
      </c>
      <c r="F742">
        <v>170517</v>
      </c>
      <c r="G742">
        <v>46601</v>
      </c>
      <c r="H742">
        <v>7924</v>
      </c>
      <c r="I742">
        <v>19011</v>
      </c>
      <c r="J742">
        <v>24462</v>
      </c>
      <c r="K742">
        <v>13989</v>
      </c>
      <c r="L742">
        <v>7372</v>
      </c>
      <c r="M742">
        <v>8185</v>
      </c>
      <c r="N742">
        <v>19015</v>
      </c>
      <c r="O742">
        <v>13319</v>
      </c>
      <c r="P742">
        <v>11132</v>
      </c>
      <c r="Q742">
        <v>5639</v>
      </c>
      <c r="R742">
        <v>1881</v>
      </c>
      <c r="S742">
        <v>23425</v>
      </c>
      <c r="AD742" s="35">
        <v>283</v>
      </c>
    </row>
    <row r="743" spans="1:30">
      <c r="A743" s="22">
        <v>41396</v>
      </c>
      <c r="B743">
        <v>44437</v>
      </c>
      <c r="C743">
        <v>229922</v>
      </c>
      <c r="D743">
        <v>8643</v>
      </c>
      <c r="E743">
        <v>33337</v>
      </c>
      <c r="F743">
        <v>183032</v>
      </c>
      <c r="G743">
        <v>46046</v>
      </c>
      <c r="H743">
        <v>8033</v>
      </c>
      <c r="I743">
        <v>20349</v>
      </c>
      <c r="J743">
        <v>24833</v>
      </c>
      <c r="K743">
        <v>13184</v>
      </c>
      <c r="L743">
        <v>7636</v>
      </c>
      <c r="M743">
        <v>8251</v>
      </c>
      <c r="N743">
        <v>20865</v>
      </c>
      <c r="O743">
        <v>14263</v>
      </c>
      <c r="P743">
        <v>9429</v>
      </c>
      <c r="Q743">
        <v>4962</v>
      </c>
      <c r="R743">
        <v>2356</v>
      </c>
      <c r="S743">
        <v>25762</v>
      </c>
      <c r="AD743" s="35">
        <v>456</v>
      </c>
    </row>
    <row r="744" spans="1:30">
      <c r="A744" s="22">
        <v>41395</v>
      </c>
      <c r="B744">
        <v>38843</v>
      </c>
      <c r="C744">
        <v>235957</v>
      </c>
      <c r="D744">
        <v>6420</v>
      </c>
      <c r="E744">
        <v>31498</v>
      </c>
      <c r="F744">
        <v>232945</v>
      </c>
      <c r="G744">
        <v>57070</v>
      </c>
      <c r="H744">
        <v>5789</v>
      </c>
      <c r="I744">
        <v>15023</v>
      </c>
      <c r="J744">
        <v>22406</v>
      </c>
      <c r="K744">
        <v>4174</v>
      </c>
      <c r="L744">
        <v>3885</v>
      </c>
      <c r="M744">
        <v>8534</v>
      </c>
      <c r="N744">
        <v>18665</v>
      </c>
      <c r="O744">
        <v>16227</v>
      </c>
      <c r="P744">
        <v>8257</v>
      </c>
      <c r="Q744">
        <v>3036</v>
      </c>
      <c r="R744">
        <v>1634</v>
      </c>
      <c r="S744">
        <v>11107</v>
      </c>
      <c r="AD744" s="35">
        <v>258</v>
      </c>
    </row>
    <row r="745" spans="1:30">
      <c r="A745" s="22">
        <v>41394</v>
      </c>
      <c r="B745">
        <v>36928</v>
      </c>
      <c r="C745">
        <v>222505</v>
      </c>
      <c r="D745">
        <v>5781</v>
      </c>
      <c r="E745">
        <v>30783</v>
      </c>
      <c r="F745">
        <v>228184</v>
      </c>
      <c r="G745">
        <v>59196</v>
      </c>
      <c r="H745">
        <v>5568</v>
      </c>
      <c r="I745">
        <v>16490</v>
      </c>
      <c r="J745">
        <v>21774</v>
      </c>
      <c r="K745">
        <v>4552</v>
      </c>
      <c r="L745">
        <v>3638</v>
      </c>
      <c r="M745">
        <v>8075</v>
      </c>
      <c r="N745">
        <v>17597</v>
      </c>
      <c r="O745">
        <v>16828</v>
      </c>
      <c r="P745">
        <v>10322</v>
      </c>
      <c r="Q745">
        <v>3591</v>
      </c>
      <c r="R745">
        <v>1540</v>
      </c>
      <c r="S745">
        <v>9783</v>
      </c>
      <c r="AD745" s="35">
        <v>264</v>
      </c>
    </row>
    <row r="746" spans="1:30">
      <c r="A746" s="22">
        <v>41393</v>
      </c>
      <c r="B746">
        <v>38602</v>
      </c>
      <c r="C746">
        <v>225866</v>
      </c>
      <c r="D746">
        <v>10366</v>
      </c>
      <c r="E746">
        <v>31408</v>
      </c>
      <c r="F746">
        <v>236854</v>
      </c>
      <c r="G746">
        <v>60731</v>
      </c>
      <c r="H746">
        <v>6081</v>
      </c>
      <c r="I746">
        <v>33417</v>
      </c>
      <c r="J746">
        <v>22526</v>
      </c>
      <c r="K746">
        <v>5789</v>
      </c>
      <c r="L746">
        <v>4689</v>
      </c>
      <c r="M746">
        <v>8274</v>
      </c>
      <c r="N746">
        <v>17882</v>
      </c>
      <c r="O746">
        <v>15209</v>
      </c>
      <c r="P746">
        <v>11099</v>
      </c>
      <c r="Q746">
        <v>4210</v>
      </c>
      <c r="R746">
        <v>1537</v>
      </c>
      <c r="S746">
        <v>11020</v>
      </c>
      <c r="AD746" s="35">
        <v>391</v>
      </c>
    </row>
    <row r="747" spans="1:30">
      <c r="A747" s="22">
        <v>41392</v>
      </c>
      <c r="B747">
        <v>30249</v>
      </c>
      <c r="C747">
        <v>166476</v>
      </c>
      <c r="D747">
        <v>12285</v>
      </c>
      <c r="E747">
        <v>23020</v>
      </c>
      <c r="F747">
        <v>154530</v>
      </c>
      <c r="G747">
        <v>39700</v>
      </c>
      <c r="H747">
        <v>4932</v>
      </c>
      <c r="I747">
        <v>40696</v>
      </c>
      <c r="J747">
        <v>16714</v>
      </c>
      <c r="K747">
        <v>6412</v>
      </c>
      <c r="L747">
        <v>5000</v>
      </c>
      <c r="M747">
        <v>6574</v>
      </c>
      <c r="N747">
        <v>13072</v>
      </c>
      <c r="O747">
        <v>10056</v>
      </c>
      <c r="P747">
        <v>10180</v>
      </c>
      <c r="Q747">
        <v>4242</v>
      </c>
      <c r="R747">
        <v>1316</v>
      </c>
      <c r="S747">
        <v>10716</v>
      </c>
      <c r="AD747" s="35">
        <v>152</v>
      </c>
    </row>
    <row r="748" spans="1:30">
      <c r="A748" s="22">
        <v>41391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AD748" s="35">
        <v>0</v>
      </c>
    </row>
    <row r="749" spans="1:30">
      <c r="A749" s="22">
        <v>41390</v>
      </c>
      <c r="B749">
        <v>35721</v>
      </c>
      <c r="C749">
        <v>167424</v>
      </c>
      <c r="D749">
        <v>7018</v>
      </c>
      <c r="E749">
        <v>21255</v>
      </c>
      <c r="F749">
        <v>146999</v>
      </c>
      <c r="G749">
        <v>38104</v>
      </c>
      <c r="H749">
        <v>15325</v>
      </c>
      <c r="I749">
        <v>56435</v>
      </c>
      <c r="J749">
        <v>21549</v>
      </c>
      <c r="K749">
        <v>10284</v>
      </c>
      <c r="L749">
        <v>5952</v>
      </c>
      <c r="M749">
        <v>7009</v>
      </c>
      <c r="N749">
        <v>15741</v>
      </c>
      <c r="O749">
        <v>11430</v>
      </c>
      <c r="P749">
        <v>7962</v>
      </c>
      <c r="Q749">
        <v>4558</v>
      </c>
      <c r="R749">
        <v>1854</v>
      </c>
      <c r="S749">
        <v>21105</v>
      </c>
      <c r="AD749" s="35">
        <v>431</v>
      </c>
    </row>
    <row r="750" spans="1:30">
      <c r="A750" s="22">
        <v>41389</v>
      </c>
      <c r="B750">
        <v>42917</v>
      </c>
      <c r="C750">
        <v>199292</v>
      </c>
      <c r="D750">
        <v>9125</v>
      </c>
      <c r="E750">
        <v>25948</v>
      </c>
      <c r="F750">
        <v>171674</v>
      </c>
      <c r="G750">
        <v>41097</v>
      </c>
      <c r="H750">
        <v>8135</v>
      </c>
      <c r="I750">
        <v>66515</v>
      </c>
      <c r="J750">
        <v>26533</v>
      </c>
      <c r="K750">
        <v>11550</v>
      </c>
      <c r="L750">
        <v>7191</v>
      </c>
      <c r="M750">
        <v>8181</v>
      </c>
      <c r="N750">
        <v>20050</v>
      </c>
      <c r="O750">
        <v>13543</v>
      </c>
      <c r="P750">
        <v>8692</v>
      </c>
      <c r="Q750">
        <v>5035</v>
      </c>
      <c r="R750">
        <v>2156</v>
      </c>
      <c r="S750">
        <v>24986</v>
      </c>
      <c r="AD750" s="35">
        <v>423</v>
      </c>
    </row>
    <row r="751" spans="1:30">
      <c r="A751" s="22">
        <v>41388</v>
      </c>
      <c r="B751">
        <v>43253</v>
      </c>
      <c r="C751">
        <v>200527</v>
      </c>
      <c r="D751">
        <v>9007</v>
      </c>
      <c r="E751">
        <v>25961</v>
      </c>
      <c r="F751">
        <v>177404</v>
      </c>
      <c r="G751">
        <v>40076</v>
      </c>
      <c r="H751">
        <v>8232</v>
      </c>
      <c r="I751">
        <v>68325</v>
      </c>
      <c r="J751">
        <v>27018</v>
      </c>
      <c r="K751">
        <v>11667</v>
      </c>
      <c r="L751">
        <v>7360</v>
      </c>
      <c r="M751">
        <v>8466</v>
      </c>
      <c r="N751">
        <v>22146</v>
      </c>
      <c r="O751">
        <v>14060</v>
      </c>
      <c r="P751">
        <v>8192</v>
      </c>
      <c r="Q751">
        <v>5183</v>
      </c>
      <c r="R751">
        <v>2126</v>
      </c>
      <c r="S751">
        <v>26634</v>
      </c>
      <c r="AD751" s="35">
        <v>414</v>
      </c>
    </row>
    <row r="752" spans="1:30">
      <c r="A752" s="22">
        <v>41387</v>
      </c>
      <c r="B752">
        <v>47266</v>
      </c>
      <c r="C752">
        <v>205125</v>
      </c>
      <c r="D752">
        <v>10165</v>
      </c>
      <c r="E752">
        <v>27238</v>
      </c>
      <c r="F752">
        <v>175212</v>
      </c>
      <c r="G752">
        <v>42446</v>
      </c>
      <c r="H752">
        <v>8605</v>
      </c>
      <c r="I752">
        <v>69332</v>
      </c>
      <c r="J752">
        <v>27409</v>
      </c>
      <c r="K752">
        <v>12025</v>
      </c>
      <c r="L752">
        <v>7755</v>
      </c>
      <c r="M752">
        <v>9237</v>
      </c>
      <c r="N752">
        <v>20565</v>
      </c>
      <c r="O752">
        <v>13379</v>
      </c>
      <c r="P752">
        <v>8080</v>
      </c>
      <c r="Q752">
        <v>5663</v>
      </c>
      <c r="R752">
        <v>2183</v>
      </c>
      <c r="S752">
        <v>27637</v>
      </c>
      <c r="AD752" s="35">
        <v>509</v>
      </c>
    </row>
    <row r="753" spans="1:30">
      <c r="A753" s="22">
        <v>41386</v>
      </c>
      <c r="B753">
        <v>44085</v>
      </c>
      <c r="C753">
        <v>210970</v>
      </c>
      <c r="D753">
        <v>10265</v>
      </c>
      <c r="E753">
        <v>26934</v>
      </c>
      <c r="F753">
        <v>176055</v>
      </c>
      <c r="G753">
        <v>41790</v>
      </c>
      <c r="H753">
        <v>8417</v>
      </c>
      <c r="I753">
        <v>71755</v>
      </c>
      <c r="J753">
        <v>27333</v>
      </c>
      <c r="K753">
        <v>12688</v>
      </c>
      <c r="L753">
        <v>8025</v>
      </c>
      <c r="M753">
        <v>8660</v>
      </c>
      <c r="N753">
        <v>22152</v>
      </c>
      <c r="O753">
        <v>11403</v>
      </c>
      <c r="P753">
        <v>6916</v>
      </c>
      <c r="Q753">
        <v>4905</v>
      </c>
      <c r="R753">
        <v>2458</v>
      </c>
      <c r="S753">
        <v>29060</v>
      </c>
      <c r="AD753" s="35">
        <v>446</v>
      </c>
    </row>
    <row r="754" spans="1:30">
      <c r="A754" s="22">
        <v>41385</v>
      </c>
      <c r="B754">
        <v>38393</v>
      </c>
      <c r="C754">
        <v>242869</v>
      </c>
      <c r="D754">
        <v>7277</v>
      </c>
      <c r="E754">
        <v>31243</v>
      </c>
      <c r="F754">
        <v>241199</v>
      </c>
      <c r="G754">
        <v>56977</v>
      </c>
      <c r="H754">
        <v>7031</v>
      </c>
      <c r="I754">
        <v>59878</v>
      </c>
      <c r="J754">
        <v>24971</v>
      </c>
      <c r="K754">
        <v>6794</v>
      </c>
      <c r="L754">
        <v>6395</v>
      </c>
      <c r="M754">
        <v>8686</v>
      </c>
      <c r="N754">
        <v>22336</v>
      </c>
      <c r="O754">
        <v>14052</v>
      </c>
      <c r="P754">
        <v>7676</v>
      </c>
      <c r="Q754">
        <v>3188</v>
      </c>
      <c r="R754">
        <v>1938</v>
      </c>
      <c r="S754">
        <v>15473</v>
      </c>
      <c r="AD754" s="35">
        <v>218</v>
      </c>
    </row>
    <row r="755" spans="1:30">
      <c r="A755" s="22">
        <v>41384</v>
      </c>
      <c r="B755">
        <v>41691</v>
      </c>
      <c r="C755">
        <v>257495</v>
      </c>
      <c r="D755">
        <v>8056</v>
      </c>
      <c r="E755">
        <v>34266</v>
      </c>
      <c r="F755">
        <v>248244</v>
      </c>
      <c r="G755">
        <v>59475</v>
      </c>
      <c r="H755">
        <v>7368</v>
      </c>
      <c r="I755">
        <v>59694</v>
      </c>
      <c r="J755">
        <v>32282</v>
      </c>
      <c r="K755">
        <v>8933</v>
      </c>
      <c r="L755">
        <v>7320</v>
      </c>
      <c r="M755">
        <v>10011</v>
      </c>
      <c r="N755">
        <v>22668</v>
      </c>
      <c r="O755">
        <v>15927</v>
      </c>
      <c r="P755">
        <v>9758</v>
      </c>
      <c r="Q755">
        <v>5145</v>
      </c>
      <c r="R755">
        <v>1673</v>
      </c>
      <c r="S755">
        <v>14882</v>
      </c>
      <c r="AD755" s="35">
        <v>271</v>
      </c>
    </row>
    <row r="756" spans="1:30">
      <c r="A756" s="22">
        <v>41383</v>
      </c>
      <c r="B756">
        <v>50623</v>
      </c>
      <c r="C756">
        <v>232974</v>
      </c>
      <c r="D756">
        <v>12604</v>
      </c>
      <c r="E756">
        <v>35233</v>
      </c>
      <c r="F756">
        <v>201122</v>
      </c>
      <c r="G756">
        <v>49453</v>
      </c>
      <c r="H756">
        <v>8542</v>
      </c>
      <c r="I756">
        <v>65422</v>
      </c>
      <c r="J756">
        <v>74523</v>
      </c>
      <c r="K756">
        <v>16710</v>
      </c>
      <c r="L756">
        <v>11350</v>
      </c>
      <c r="M756">
        <v>9467</v>
      </c>
      <c r="N756">
        <v>19019</v>
      </c>
      <c r="O756">
        <v>11774</v>
      </c>
      <c r="P756">
        <v>11367</v>
      </c>
      <c r="Q756">
        <v>9401</v>
      </c>
      <c r="R756">
        <v>2031</v>
      </c>
      <c r="S756">
        <v>23009</v>
      </c>
      <c r="AD756" s="35">
        <v>547</v>
      </c>
    </row>
    <row r="757" spans="1:30">
      <c r="A757" s="22">
        <v>41382</v>
      </c>
      <c r="B757">
        <v>49113</v>
      </c>
      <c r="C757">
        <v>220166</v>
      </c>
      <c r="D757">
        <v>13710</v>
      </c>
      <c r="E757">
        <v>32803</v>
      </c>
      <c r="F757">
        <v>224678</v>
      </c>
      <c r="G757">
        <v>41461</v>
      </c>
      <c r="H757">
        <v>8888</v>
      </c>
      <c r="I757">
        <v>67603</v>
      </c>
      <c r="J757">
        <v>35845</v>
      </c>
      <c r="K757">
        <v>17035</v>
      </c>
      <c r="L757">
        <v>11968</v>
      </c>
      <c r="M757">
        <v>8827</v>
      </c>
      <c r="N757">
        <v>23214</v>
      </c>
      <c r="O757">
        <v>11776</v>
      </c>
      <c r="P757">
        <v>10305</v>
      </c>
      <c r="Q757">
        <v>8306</v>
      </c>
      <c r="R757">
        <v>2114</v>
      </c>
      <c r="S757">
        <v>26638</v>
      </c>
      <c r="AD757" s="35">
        <v>490</v>
      </c>
    </row>
    <row r="758" spans="1:30">
      <c r="A758" s="22">
        <v>41381</v>
      </c>
      <c r="B758">
        <v>51795</v>
      </c>
      <c r="C758">
        <v>226407</v>
      </c>
      <c r="D758">
        <v>16022</v>
      </c>
      <c r="E758">
        <v>32898</v>
      </c>
      <c r="F758">
        <v>182780</v>
      </c>
      <c r="G758">
        <v>40603</v>
      </c>
      <c r="H758">
        <v>8846</v>
      </c>
      <c r="I758">
        <v>69540</v>
      </c>
      <c r="J758">
        <v>27776</v>
      </c>
      <c r="K758">
        <v>17514</v>
      </c>
      <c r="L758">
        <v>13814</v>
      </c>
      <c r="M758">
        <v>8356</v>
      </c>
      <c r="N758">
        <v>18485</v>
      </c>
      <c r="O758">
        <v>10864</v>
      </c>
      <c r="P758">
        <v>9881</v>
      </c>
      <c r="Q758">
        <v>7668</v>
      </c>
      <c r="R758">
        <v>2097</v>
      </c>
      <c r="S758">
        <v>27629</v>
      </c>
      <c r="AD758" s="35">
        <v>532</v>
      </c>
    </row>
    <row r="759" spans="1:30">
      <c r="A759" s="22">
        <v>41380</v>
      </c>
      <c r="B759">
        <v>52360</v>
      </c>
      <c r="C759">
        <v>220515</v>
      </c>
      <c r="D759">
        <v>9703</v>
      </c>
      <c r="E759">
        <v>33614</v>
      </c>
      <c r="F759">
        <v>173918</v>
      </c>
      <c r="G759">
        <v>41184</v>
      </c>
      <c r="H759">
        <v>8903</v>
      </c>
      <c r="I759">
        <v>70858</v>
      </c>
      <c r="J759">
        <v>29261</v>
      </c>
      <c r="K759">
        <v>17107</v>
      </c>
      <c r="L759">
        <v>14248</v>
      </c>
      <c r="M759">
        <v>8607</v>
      </c>
      <c r="N759">
        <v>19133</v>
      </c>
      <c r="O759">
        <v>10305</v>
      </c>
      <c r="P759">
        <v>9748</v>
      </c>
      <c r="Q759">
        <v>7455</v>
      </c>
      <c r="R759">
        <v>2120</v>
      </c>
      <c r="S759">
        <v>29003</v>
      </c>
      <c r="AD759" s="35">
        <v>490</v>
      </c>
    </row>
    <row r="760" spans="1:30">
      <c r="A760" s="22">
        <v>41379</v>
      </c>
      <c r="B760">
        <v>47080</v>
      </c>
      <c r="C760">
        <v>214329</v>
      </c>
      <c r="D760">
        <v>9349</v>
      </c>
      <c r="E760">
        <v>32778</v>
      </c>
      <c r="F760">
        <v>173515</v>
      </c>
      <c r="G760">
        <v>41218</v>
      </c>
      <c r="H760">
        <v>9300</v>
      </c>
      <c r="I760">
        <v>69775</v>
      </c>
      <c r="J760">
        <v>25940</v>
      </c>
      <c r="K760">
        <v>17181</v>
      </c>
      <c r="L760">
        <v>13955</v>
      </c>
      <c r="M760">
        <v>8428</v>
      </c>
      <c r="N760">
        <v>20151</v>
      </c>
      <c r="O760">
        <v>9764</v>
      </c>
      <c r="P760">
        <v>9144</v>
      </c>
      <c r="Q760">
        <v>7506</v>
      </c>
      <c r="R760">
        <v>2314</v>
      </c>
      <c r="S760">
        <v>29298</v>
      </c>
      <c r="AD760" s="35">
        <v>495</v>
      </c>
    </row>
    <row r="761" spans="1:30">
      <c r="A761" s="22">
        <v>41378</v>
      </c>
      <c r="B761">
        <v>37962</v>
      </c>
      <c r="C761">
        <v>249521</v>
      </c>
      <c r="D761">
        <v>6817</v>
      </c>
      <c r="E761">
        <v>37388</v>
      </c>
      <c r="F761">
        <v>239753</v>
      </c>
      <c r="G761">
        <v>56230</v>
      </c>
      <c r="H761">
        <v>7408</v>
      </c>
      <c r="I761">
        <v>59563</v>
      </c>
      <c r="J761">
        <v>21631</v>
      </c>
      <c r="K761">
        <v>9676</v>
      </c>
      <c r="L761">
        <v>8398</v>
      </c>
      <c r="M761">
        <v>8154</v>
      </c>
      <c r="N761">
        <v>18827</v>
      </c>
      <c r="O761">
        <v>11116</v>
      </c>
      <c r="P761">
        <v>8800</v>
      </c>
      <c r="Q761">
        <v>4742</v>
      </c>
      <c r="R761">
        <v>1801</v>
      </c>
      <c r="S761">
        <v>16110</v>
      </c>
      <c r="AD761" s="35">
        <v>199</v>
      </c>
    </row>
    <row r="762" spans="1:30">
      <c r="A762" s="22">
        <v>41377</v>
      </c>
      <c r="B762">
        <v>36428</v>
      </c>
      <c r="C762">
        <v>240251</v>
      </c>
      <c r="D762">
        <v>6809</v>
      </c>
      <c r="E762">
        <v>34403</v>
      </c>
      <c r="F762">
        <v>242563</v>
      </c>
      <c r="G762">
        <v>61489</v>
      </c>
      <c r="H762">
        <v>7480</v>
      </c>
      <c r="I762">
        <v>58586</v>
      </c>
      <c r="J762">
        <v>22670</v>
      </c>
      <c r="K762">
        <v>9952</v>
      </c>
      <c r="L762">
        <v>7938</v>
      </c>
      <c r="M762">
        <v>9125</v>
      </c>
      <c r="N762">
        <v>23309</v>
      </c>
      <c r="O762">
        <v>12836</v>
      </c>
      <c r="P762">
        <v>10712</v>
      </c>
      <c r="Q762">
        <v>6072</v>
      </c>
      <c r="R762">
        <v>1749</v>
      </c>
      <c r="S762">
        <v>15067</v>
      </c>
      <c r="AD762" s="35">
        <v>191</v>
      </c>
    </row>
    <row r="763" spans="1:30">
      <c r="A763" s="22">
        <v>41376</v>
      </c>
      <c r="B763">
        <v>38121</v>
      </c>
      <c r="C763">
        <v>212955</v>
      </c>
      <c r="D763">
        <v>8350</v>
      </c>
      <c r="E763">
        <v>29687</v>
      </c>
      <c r="F763">
        <v>186319</v>
      </c>
      <c r="G763">
        <v>47623</v>
      </c>
      <c r="H763">
        <v>8375</v>
      </c>
      <c r="I763">
        <v>63944</v>
      </c>
      <c r="J763">
        <v>23121</v>
      </c>
      <c r="K763">
        <v>15403</v>
      </c>
      <c r="L763">
        <v>10942</v>
      </c>
      <c r="M763">
        <v>8487</v>
      </c>
      <c r="N763">
        <v>20493</v>
      </c>
      <c r="O763">
        <v>11168</v>
      </c>
      <c r="P763">
        <v>11200</v>
      </c>
      <c r="Q763">
        <v>8660</v>
      </c>
      <c r="R763">
        <v>2076</v>
      </c>
      <c r="S763">
        <v>22629</v>
      </c>
      <c r="AD763" s="35">
        <v>410</v>
      </c>
    </row>
    <row r="764" spans="1:30">
      <c r="A764" s="22">
        <v>41375</v>
      </c>
      <c r="B764">
        <v>39651</v>
      </c>
      <c r="C764">
        <v>206455</v>
      </c>
      <c r="D764">
        <v>8863</v>
      </c>
      <c r="E764">
        <v>26860</v>
      </c>
      <c r="F764">
        <v>169366</v>
      </c>
      <c r="G764">
        <v>40724</v>
      </c>
      <c r="H764">
        <v>9403</v>
      </c>
      <c r="I764">
        <v>67368</v>
      </c>
      <c r="J764">
        <v>20094</v>
      </c>
      <c r="K764">
        <v>15904</v>
      </c>
      <c r="L764">
        <v>11363</v>
      </c>
      <c r="M764">
        <v>8513</v>
      </c>
      <c r="N764">
        <v>23408</v>
      </c>
      <c r="O764">
        <v>10978</v>
      </c>
      <c r="P764">
        <v>9807</v>
      </c>
      <c r="Q764">
        <v>7883</v>
      </c>
      <c r="R764">
        <v>2445</v>
      </c>
      <c r="S764">
        <v>28631</v>
      </c>
      <c r="AD764" s="35">
        <v>423</v>
      </c>
    </row>
    <row r="765" spans="1:30">
      <c r="A765" s="22">
        <v>41374</v>
      </c>
      <c r="B765">
        <v>39470</v>
      </c>
      <c r="C765">
        <v>196306</v>
      </c>
      <c r="D765">
        <v>8821</v>
      </c>
      <c r="E765">
        <v>27825</v>
      </c>
      <c r="F765">
        <v>165495</v>
      </c>
      <c r="G765">
        <v>40274</v>
      </c>
      <c r="H765">
        <v>9317</v>
      </c>
      <c r="I765">
        <v>67453</v>
      </c>
      <c r="J765">
        <v>21813</v>
      </c>
      <c r="K765">
        <v>15984</v>
      </c>
      <c r="L765">
        <v>11426</v>
      </c>
      <c r="M765">
        <v>8806</v>
      </c>
      <c r="N765">
        <v>21487</v>
      </c>
      <c r="O765">
        <v>11267</v>
      </c>
      <c r="P765">
        <v>8922</v>
      </c>
      <c r="Q765">
        <v>7045</v>
      </c>
      <c r="R765">
        <v>2181</v>
      </c>
      <c r="S765">
        <v>27648</v>
      </c>
      <c r="AD765" s="35">
        <v>418</v>
      </c>
    </row>
    <row r="766" spans="1:30">
      <c r="A766" s="22">
        <v>41373</v>
      </c>
      <c r="B766">
        <v>35940</v>
      </c>
      <c r="C766">
        <v>191544</v>
      </c>
      <c r="D766">
        <v>9097</v>
      </c>
      <c r="E766">
        <v>24903</v>
      </c>
      <c r="F766">
        <v>167357</v>
      </c>
      <c r="G766">
        <v>41731</v>
      </c>
      <c r="H766">
        <v>9982</v>
      </c>
      <c r="I766">
        <v>68730</v>
      </c>
      <c r="J766">
        <v>20854</v>
      </c>
      <c r="K766">
        <v>13459</v>
      </c>
      <c r="L766">
        <v>8939</v>
      </c>
      <c r="M766">
        <v>8202</v>
      </c>
      <c r="N766">
        <v>18760</v>
      </c>
      <c r="O766">
        <v>9285</v>
      </c>
      <c r="P766">
        <v>7609</v>
      </c>
      <c r="Q766">
        <v>5314</v>
      </c>
      <c r="R766">
        <v>2690</v>
      </c>
      <c r="S766">
        <v>28520</v>
      </c>
      <c r="AD766" s="35">
        <v>408</v>
      </c>
    </row>
    <row r="767" spans="1:30">
      <c r="A767" s="22">
        <v>41372</v>
      </c>
      <c r="B767">
        <v>31521</v>
      </c>
      <c r="C767">
        <v>179713</v>
      </c>
      <c r="D767">
        <v>8884</v>
      </c>
      <c r="E767">
        <v>21555</v>
      </c>
      <c r="F767">
        <v>166734</v>
      </c>
      <c r="G767">
        <v>41828</v>
      </c>
      <c r="H767">
        <v>9619</v>
      </c>
      <c r="I767">
        <v>70512</v>
      </c>
      <c r="J767">
        <v>20563</v>
      </c>
      <c r="K767">
        <v>11111</v>
      </c>
      <c r="L767">
        <v>6836</v>
      </c>
      <c r="M767">
        <v>7782</v>
      </c>
      <c r="N767">
        <v>18036</v>
      </c>
      <c r="O767">
        <v>8597</v>
      </c>
      <c r="P767">
        <v>6224</v>
      </c>
      <c r="Q767">
        <v>3929</v>
      </c>
      <c r="R767">
        <v>2775</v>
      </c>
      <c r="S767">
        <v>29237</v>
      </c>
      <c r="AD767" s="35">
        <v>499</v>
      </c>
    </row>
    <row r="768" spans="1:30">
      <c r="A768" s="22">
        <v>41371</v>
      </c>
      <c r="B768">
        <v>33970</v>
      </c>
      <c r="C768">
        <v>192091</v>
      </c>
      <c r="D768">
        <v>9186</v>
      </c>
      <c r="E768">
        <v>22104</v>
      </c>
      <c r="F768">
        <v>184330</v>
      </c>
      <c r="G768">
        <v>44427</v>
      </c>
      <c r="H768">
        <v>9087</v>
      </c>
      <c r="I768">
        <v>66840</v>
      </c>
      <c r="J768">
        <v>20702</v>
      </c>
      <c r="K768">
        <v>11954</v>
      </c>
      <c r="L768">
        <v>6613</v>
      </c>
      <c r="M768">
        <v>7957</v>
      </c>
      <c r="N768">
        <v>18490</v>
      </c>
      <c r="O768">
        <v>9386</v>
      </c>
      <c r="P768">
        <v>6273</v>
      </c>
      <c r="Q768">
        <v>3883</v>
      </c>
      <c r="R768">
        <v>2749</v>
      </c>
      <c r="S768">
        <v>28190</v>
      </c>
      <c r="AD768" s="35">
        <v>311</v>
      </c>
    </row>
    <row r="769" spans="1:30">
      <c r="A769" s="22">
        <v>41370</v>
      </c>
      <c r="B769">
        <v>27337</v>
      </c>
      <c r="C769">
        <v>191109</v>
      </c>
      <c r="D769">
        <v>7983</v>
      </c>
      <c r="E769">
        <v>21682</v>
      </c>
      <c r="F769">
        <v>207067</v>
      </c>
      <c r="G769">
        <v>52865</v>
      </c>
      <c r="H769">
        <v>7746</v>
      </c>
      <c r="I769">
        <v>57777</v>
      </c>
      <c r="J769">
        <v>16265</v>
      </c>
      <c r="K769">
        <v>6634</v>
      </c>
      <c r="L769">
        <v>3976</v>
      </c>
      <c r="M769">
        <v>7003</v>
      </c>
      <c r="N769">
        <v>18745</v>
      </c>
      <c r="O769">
        <v>9490</v>
      </c>
      <c r="P769">
        <v>6220</v>
      </c>
      <c r="Q769">
        <v>2620</v>
      </c>
      <c r="R769">
        <v>2044</v>
      </c>
      <c r="S769">
        <v>16159</v>
      </c>
      <c r="AD769" s="35">
        <v>161</v>
      </c>
    </row>
    <row r="770" spans="1:30">
      <c r="A770" s="22">
        <v>41369</v>
      </c>
      <c r="B770">
        <v>28509</v>
      </c>
      <c r="C770">
        <v>204673</v>
      </c>
      <c r="D770">
        <v>9716</v>
      </c>
      <c r="E770">
        <v>23808</v>
      </c>
      <c r="F770">
        <v>233316</v>
      </c>
      <c r="G770">
        <v>58018</v>
      </c>
      <c r="H770">
        <v>7624</v>
      </c>
      <c r="I770">
        <v>56677</v>
      </c>
      <c r="J770">
        <v>17823</v>
      </c>
      <c r="K770">
        <v>6726</v>
      </c>
      <c r="L770">
        <v>3995</v>
      </c>
      <c r="M770">
        <v>7647</v>
      </c>
      <c r="N770">
        <v>17875</v>
      </c>
      <c r="O770">
        <v>7923</v>
      </c>
      <c r="P770">
        <v>7839</v>
      </c>
      <c r="Q770">
        <v>3211</v>
      </c>
      <c r="R770">
        <v>1824</v>
      </c>
      <c r="S770">
        <v>13258</v>
      </c>
      <c r="AD770" s="35">
        <v>250</v>
      </c>
    </row>
    <row r="771" spans="1:30">
      <c r="A771" s="22">
        <v>41368</v>
      </c>
      <c r="B771">
        <v>28329</v>
      </c>
      <c r="C771">
        <v>216717</v>
      </c>
      <c r="D771">
        <v>13737</v>
      </c>
      <c r="E771">
        <v>25585</v>
      </c>
      <c r="F771">
        <v>255992</v>
      </c>
      <c r="G771">
        <v>61048</v>
      </c>
      <c r="H771">
        <v>7240</v>
      </c>
      <c r="I771">
        <v>55130</v>
      </c>
      <c r="J771">
        <v>16835</v>
      </c>
      <c r="K771">
        <v>5774</v>
      </c>
      <c r="L771">
        <v>3839</v>
      </c>
      <c r="M771">
        <v>8019</v>
      </c>
      <c r="N771">
        <v>19497</v>
      </c>
      <c r="O771">
        <v>7413</v>
      </c>
      <c r="P771">
        <v>8624</v>
      </c>
      <c r="Q771">
        <v>3687</v>
      </c>
      <c r="R771">
        <v>1715</v>
      </c>
      <c r="S771">
        <v>12313</v>
      </c>
      <c r="AD771" s="35">
        <v>283</v>
      </c>
    </row>
    <row r="772" spans="1:30">
      <c r="A772" s="22">
        <v>41367</v>
      </c>
      <c r="B772">
        <v>30354</v>
      </c>
      <c r="C772">
        <v>208604</v>
      </c>
      <c r="D772">
        <v>18515</v>
      </c>
      <c r="E772">
        <v>23740</v>
      </c>
      <c r="F772">
        <v>216168</v>
      </c>
      <c r="G772">
        <v>47593</v>
      </c>
      <c r="H772">
        <v>9296</v>
      </c>
      <c r="I772">
        <v>65527</v>
      </c>
      <c r="J772">
        <v>19836</v>
      </c>
      <c r="K772">
        <v>10964</v>
      </c>
      <c r="L772">
        <v>7081</v>
      </c>
      <c r="M772">
        <v>8563</v>
      </c>
      <c r="N772">
        <v>25841</v>
      </c>
      <c r="O772">
        <v>7562</v>
      </c>
      <c r="P772">
        <v>10024</v>
      </c>
      <c r="Q772">
        <v>5768</v>
      </c>
      <c r="R772">
        <v>2399</v>
      </c>
      <c r="S772">
        <v>21422</v>
      </c>
      <c r="AD772" s="35">
        <v>490</v>
      </c>
    </row>
    <row r="773" spans="1:30">
      <c r="A773" s="22">
        <v>41366</v>
      </c>
      <c r="B773">
        <v>31255</v>
      </c>
      <c r="C773">
        <v>189610</v>
      </c>
      <c r="D773">
        <v>14992</v>
      </c>
      <c r="E773">
        <v>22695</v>
      </c>
      <c r="F773">
        <v>186300</v>
      </c>
      <c r="G773">
        <v>41330</v>
      </c>
      <c r="H773">
        <v>9300</v>
      </c>
      <c r="I773">
        <v>64677</v>
      </c>
      <c r="J773">
        <v>24829</v>
      </c>
      <c r="K773">
        <v>11386</v>
      </c>
      <c r="L773">
        <v>7436</v>
      </c>
      <c r="M773">
        <v>7715</v>
      </c>
      <c r="N773">
        <v>20155</v>
      </c>
      <c r="O773">
        <v>6452</v>
      </c>
      <c r="P773">
        <v>8354</v>
      </c>
      <c r="Q773">
        <v>4797</v>
      </c>
      <c r="R773">
        <v>2432</v>
      </c>
      <c r="S773">
        <v>26527</v>
      </c>
      <c r="AD773" s="35">
        <v>513</v>
      </c>
    </row>
    <row r="774" spans="1:30">
      <c r="A774" s="22">
        <v>41365</v>
      </c>
      <c r="B774">
        <v>35885</v>
      </c>
      <c r="C774">
        <v>202538</v>
      </c>
      <c r="D774">
        <v>15718</v>
      </c>
      <c r="E774">
        <v>23945</v>
      </c>
      <c r="F774">
        <v>187596</v>
      </c>
      <c r="G774">
        <v>42402</v>
      </c>
      <c r="H774">
        <v>10404</v>
      </c>
      <c r="I774">
        <v>65766</v>
      </c>
      <c r="J774">
        <v>21059</v>
      </c>
      <c r="K774">
        <v>13864</v>
      </c>
      <c r="L774">
        <v>7742</v>
      </c>
      <c r="M774">
        <v>8156</v>
      </c>
      <c r="N774">
        <v>21004</v>
      </c>
      <c r="O774">
        <v>6568</v>
      </c>
      <c r="P774">
        <v>7721</v>
      </c>
      <c r="Q774">
        <v>5268</v>
      </c>
      <c r="R774">
        <v>2669</v>
      </c>
      <c r="S774">
        <v>29155</v>
      </c>
      <c r="AD774" s="35">
        <v>471</v>
      </c>
    </row>
    <row r="775" spans="1:30">
      <c r="A775" s="22">
        <v>41364</v>
      </c>
      <c r="B775">
        <v>34192</v>
      </c>
      <c r="C775">
        <v>220658</v>
      </c>
      <c r="D775">
        <v>10892</v>
      </c>
      <c r="E775">
        <v>26136</v>
      </c>
      <c r="F775">
        <v>249730</v>
      </c>
      <c r="G775">
        <v>55943</v>
      </c>
      <c r="H775">
        <v>8950</v>
      </c>
      <c r="I775">
        <v>58753</v>
      </c>
      <c r="J775">
        <v>17670</v>
      </c>
      <c r="K775">
        <v>9959</v>
      </c>
      <c r="L775">
        <v>4575</v>
      </c>
      <c r="M775">
        <v>8244</v>
      </c>
      <c r="N775">
        <v>20535</v>
      </c>
      <c r="O775">
        <v>9678</v>
      </c>
      <c r="P775">
        <v>7214</v>
      </c>
      <c r="Q775">
        <v>3515</v>
      </c>
      <c r="R775">
        <v>2612</v>
      </c>
      <c r="S775">
        <v>17020</v>
      </c>
      <c r="AD775" s="35">
        <v>203</v>
      </c>
    </row>
    <row r="776" spans="1:30">
      <c r="A776" s="22">
        <v>41363</v>
      </c>
      <c r="B776">
        <v>32737</v>
      </c>
      <c r="C776">
        <v>225647</v>
      </c>
      <c r="D776">
        <v>7778</v>
      </c>
      <c r="E776">
        <v>26983</v>
      </c>
      <c r="F776">
        <v>248352</v>
      </c>
      <c r="G776">
        <v>60955</v>
      </c>
      <c r="H776">
        <v>8559</v>
      </c>
      <c r="I776">
        <v>60744</v>
      </c>
      <c r="J776">
        <v>19986</v>
      </c>
      <c r="K776">
        <v>9731</v>
      </c>
      <c r="L776">
        <v>4905</v>
      </c>
      <c r="M776">
        <v>8675</v>
      </c>
      <c r="N776">
        <v>21794</v>
      </c>
      <c r="O776">
        <v>10974</v>
      </c>
      <c r="P776">
        <v>8690</v>
      </c>
      <c r="Q776">
        <v>4328</v>
      </c>
      <c r="R776">
        <v>2770</v>
      </c>
      <c r="S776">
        <v>17035</v>
      </c>
      <c r="AD776" s="35">
        <v>152</v>
      </c>
    </row>
    <row r="777" spans="1:30">
      <c r="A777" s="22">
        <v>41362</v>
      </c>
      <c r="B777">
        <v>32290</v>
      </c>
      <c r="C777">
        <v>206300</v>
      </c>
      <c r="D777">
        <v>6617</v>
      </c>
      <c r="E777">
        <v>25099</v>
      </c>
      <c r="F777">
        <v>203953</v>
      </c>
      <c r="G777">
        <v>47902</v>
      </c>
      <c r="H777">
        <v>9657</v>
      </c>
      <c r="I777">
        <v>67032</v>
      </c>
      <c r="J777">
        <v>21623</v>
      </c>
      <c r="K777">
        <v>11249</v>
      </c>
      <c r="L777">
        <v>6541</v>
      </c>
      <c r="M777">
        <v>8810</v>
      </c>
      <c r="N777">
        <v>20909</v>
      </c>
      <c r="O777">
        <v>9946</v>
      </c>
      <c r="P777">
        <v>9462</v>
      </c>
      <c r="Q777">
        <v>6422</v>
      </c>
      <c r="R777">
        <v>3079</v>
      </c>
      <c r="S777">
        <v>25931</v>
      </c>
      <c r="AD777" s="35">
        <v>425</v>
      </c>
    </row>
    <row r="778" spans="1:30">
      <c r="A778" s="22">
        <v>41361</v>
      </c>
      <c r="B778">
        <v>32123</v>
      </c>
      <c r="C778">
        <v>199127</v>
      </c>
      <c r="D778">
        <v>7389</v>
      </c>
      <c r="E778">
        <v>24388</v>
      </c>
      <c r="F778">
        <v>190708</v>
      </c>
      <c r="G778">
        <v>41961</v>
      </c>
      <c r="H778">
        <v>10098</v>
      </c>
      <c r="I778">
        <v>69602</v>
      </c>
      <c r="J778">
        <v>21728</v>
      </c>
      <c r="K778">
        <v>11058</v>
      </c>
      <c r="L778">
        <v>7195</v>
      </c>
      <c r="M778">
        <v>7905</v>
      </c>
      <c r="N778">
        <v>22803</v>
      </c>
      <c r="O778">
        <v>10429</v>
      </c>
      <c r="P778">
        <v>7814</v>
      </c>
      <c r="Q778">
        <v>5888</v>
      </c>
      <c r="R778">
        <v>2874</v>
      </c>
      <c r="S778">
        <v>29018</v>
      </c>
      <c r="AD778" s="35">
        <v>659</v>
      </c>
    </row>
    <row r="779" spans="1:30">
      <c r="A779" s="22">
        <v>41360</v>
      </c>
      <c r="B779">
        <v>31733</v>
      </c>
      <c r="C779">
        <v>201268</v>
      </c>
      <c r="D779">
        <v>7039</v>
      </c>
      <c r="E779">
        <v>23837</v>
      </c>
      <c r="F779">
        <v>183049</v>
      </c>
      <c r="G779">
        <v>39229</v>
      </c>
      <c r="H779">
        <v>9779</v>
      </c>
      <c r="I779">
        <v>70619</v>
      </c>
      <c r="J779">
        <v>20894</v>
      </c>
      <c r="K779">
        <v>10852</v>
      </c>
      <c r="L779">
        <v>7364</v>
      </c>
      <c r="M779">
        <v>8417</v>
      </c>
      <c r="N779">
        <v>19437</v>
      </c>
      <c r="O779">
        <v>9788</v>
      </c>
      <c r="P779">
        <v>7349</v>
      </c>
      <c r="Q779">
        <v>5515</v>
      </c>
      <c r="R779">
        <v>3047</v>
      </c>
      <c r="S779">
        <v>32129</v>
      </c>
      <c r="AD779" s="35">
        <v>353</v>
      </c>
    </row>
    <row r="780" spans="1:30">
      <c r="A780" s="22">
        <v>41359</v>
      </c>
      <c r="B780">
        <v>20939</v>
      </c>
      <c r="C780">
        <v>117076</v>
      </c>
      <c r="D780">
        <v>4330</v>
      </c>
      <c r="E780">
        <v>15032</v>
      </c>
      <c r="F780">
        <v>96858</v>
      </c>
      <c r="G780">
        <v>20026</v>
      </c>
      <c r="H780">
        <v>6883</v>
      </c>
      <c r="I780">
        <v>47826</v>
      </c>
      <c r="J780">
        <v>15718</v>
      </c>
      <c r="K780">
        <v>7932</v>
      </c>
      <c r="L780">
        <v>5128</v>
      </c>
      <c r="M780">
        <v>5225</v>
      </c>
      <c r="N780">
        <v>13875</v>
      </c>
      <c r="O780">
        <v>6068</v>
      </c>
      <c r="P780">
        <v>4029</v>
      </c>
      <c r="Q780">
        <v>3697</v>
      </c>
      <c r="R780">
        <v>3857</v>
      </c>
      <c r="S780">
        <v>21998</v>
      </c>
      <c r="AD780" s="35">
        <v>298</v>
      </c>
    </row>
    <row r="781" spans="1:30">
      <c r="A781" s="22">
        <v>41358</v>
      </c>
      <c r="B781">
        <v>35803</v>
      </c>
      <c r="C781">
        <v>200641</v>
      </c>
      <c r="D781">
        <v>6619</v>
      </c>
      <c r="E781">
        <v>26921</v>
      </c>
      <c r="F781">
        <v>194772</v>
      </c>
      <c r="G781">
        <v>38915</v>
      </c>
      <c r="H781">
        <v>10303</v>
      </c>
      <c r="I781">
        <v>72032</v>
      </c>
      <c r="J781">
        <v>22756</v>
      </c>
      <c r="K781">
        <v>11132</v>
      </c>
      <c r="L781">
        <v>7377</v>
      </c>
      <c r="M781">
        <v>8078</v>
      </c>
      <c r="N781">
        <v>19741</v>
      </c>
      <c r="O781">
        <v>9251</v>
      </c>
      <c r="P781">
        <v>6716</v>
      </c>
      <c r="Q781">
        <v>4845</v>
      </c>
      <c r="R781">
        <v>5787</v>
      </c>
      <c r="S781">
        <v>33367</v>
      </c>
      <c r="AD781" s="35">
        <v>399</v>
      </c>
    </row>
    <row r="782" spans="1:30">
      <c r="A782" s="22">
        <v>41357</v>
      </c>
      <c r="B782">
        <v>31868</v>
      </c>
      <c r="C782">
        <v>235248</v>
      </c>
      <c r="D782">
        <v>5354</v>
      </c>
      <c r="E782">
        <v>31925</v>
      </c>
      <c r="F782">
        <v>264715</v>
      </c>
      <c r="G782">
        <v>61447</v>
      </c>
      <c r="H782">
        <v>8920</v>
      </c>
      <c r="I782">
        <v>66038</v>
      </c>
      <c r="J782">
        <v>19353</v>
      </c>
      <c r="K782">
        <v>5555</v>
      </c>
      <c r="L782">
        <v>4506</v>
      </c>
      <c r="M782">
        <v>8168</v>
      </c>
      <c r="N782">
        <v>18205</v>
      </c>
      <c r="O782">
        <v>10165</v>
      </c>
      <c r="P782">
        <v>6281</v>
      </c>
      <c r="Q782">
        <v>3045</v>
      </c>
      <c r="R782">
        <v>4951</v>
      </c>
      <c r="S782">
        <v>18684</v>
      </c>
      <c r="AD782" s="35">
        <v>161</v>
      </c>
    </row>
    <row r="783" spans="1:30">
      <c r="A783" s="22">
        <v>41356</v>
      </c>
      <c r="B783">
        <v>32412</v>
      </c>
      <c r="C783">
        <v>240154</v>
      </c>
      <c r="D783">
        <v>5587</v>
      </c>
      <c r="E783">
        <v>31226</v>
      </c>
      <c r="F783">
        <v>251204</v>
      </c>
      <c r="G783">
        <v>58778</v>
      </c>
      <c r="H783">
        <v>9201</v>
      </c>
      <c r="I783">
        <v>62131</v>
      </c>
      <c r="J783">
        <v>20113</v>
      </c>
      <c r="K783">
        <v>5582</v>
      </c>
      <c r="L783">
        <v>4862</v>
      </c>
      <c r="M783">
        <v>9040</v>
      </c>
      <c r="N783">
        <v>22706</v>
      </c>
      <c r="O783">
        <v>12331</v>
      </c>
      <c r="P783">
        <v>7708</v>
      </c>
      <c r="Q783">
        <v>3712</v>
      </c>
      <c r="R783">
        <v>4968</v>
      </c>
      <c r="S783">
        <v>17709</v>
      </c>
      <c r="AD783" s="35">
        <v>197</v>
      </c>
    </row>
    <row r="784" spans="1:30">
      <c r="A784" s="22">
        <v>41355</v>
      </c>
      <c r="B784">
        <v>33770</v>
      </c>
      <c r="C784">
        <v>215781</v>
      </c>
      <c r="D784">
        <v>6526</v>
      </c>
      <c r="E784">
        <v>27379</v>
      </c>
      <c r="F784">
        <v>204193</v>
      </c>
      <c r="G784">
        <v>46038</v>
      </c>
      <c r="H784">
        <v>9942</v>
      </c>
      <c r="I784">
        <v>68023</v>
      </c>
      <c r="J784">
        <v>23894</v>
      </c>
      <c r="K784">
        <v>9792</v>
      </c>
      <c r="L784">
        <v>7018</v>
      </c>
      <c r="M784">
        <v>9661</v>
      </c>
      <c r="N784">
        <v>21441</v>
      </c>
      <c r="O784">
        <v>10412</v>
      </c>
      <c r="P784">
        <v>8246</v>
      </c>
      <c r="Q784">
        <v>6026</v>
      </c>
      <c r="R784">
        <v>5515</v>
      </c>
      <c r="S784">
        <v>27584</v>
      </c>
      <c r="AD784" s="35">
        <v>402</v>
      </c>
    </row>
    <row r="785" spans="1:30">
      <c r="A785" s="22">
        <v>41354</v>
      </c>
      <c r="B785">
        <v>31452</v>
      </c>
      <c r="C785">
        <v>186445</v>
      </c>
      <c r="D785">
        <v>6209</v>
      </c>
      <c r="E785">
        <v>24568</v>
      </c>
      <c r="F785">
        <v>172276</v>
      </c>
      <c r="G785">
        <v>37034</v>
      </c>
      <c r="H785">
        <v>9840</v>
      </c>
      <c r="I785">
        <v>66576</v>
      </c>
      <c r="J785">
        <v>20734</v>
      </c>
      <c r="K785">
        <v>9577</v>
      </c>
      <c r="L785">
        <v>6783</v>
      </c>
      <c r="M785">
        <v>8099</v>
      </c>
      <c r="N785">
        <v>19883</v>
      </c>
      <c r="O785">
        <v>9539</v>
      </c>
      <c r="P785">
        <v>6670</v>
      </c>
      <c r="Q785">
        <v>4930</v>
      </c>
      <c r="R785">
        <v>5023</v>
      </c>
      <c r="S785">
        <v>28940</v>
      </c>
      <c r="AD785" s="35">
        <v>463</v>
      </c>
    </row>
    <row r="786" spans="1:30">
      <c r="A786" s="22">
        <v>41353</v>
      </c>
      <c r="B786">
        <v>35906</v>
      </c>
      <c r="C786">
        <v>199139</v>
      </c>
      <c r="D786">
        <v>6849</v>
      </c>
      <c r="E786">
        <v>26014</v>
      </c>
      <c r="F786">
        <v>175660</v>
      </c>
      <c r="G786">
        <v>37582</v>
      </c>
      <c r="H786">
        <v>10387</v>
      </c>
      <c r="I786">
        <v>74048</v>
      </c>
      <c r="J786">
        <v>22790</v>
      </c>
      <c r="K786">
        <v>11375</v>
      </c>
      <c r="L786">
        <v>7130</v>
      </c>
      <c r="M786">
        <v>8470</v>
      </c>
      <c r="N786">
        <v>19395</v>
      </c>
      <c r="O786">
        <v>9519</v>
      </c>
      <c r="P786">
        <v>6878</v>
      </c>
      <c r="Q786">
        <v>5312</v>
      </c>
      <c r="R786">
        <v>5432</v>
      </c>
      <c r="S786">
        <v>32795</v>
      </c>
      <c r="AD786" s="35">
        <v>473</v>
      </c>
    </row>
    <row r="787" spans="1:30">
      <c r="A787" s="22">
        <v>41352</v>
      </c>
      <c r="B787">
        <v>37675</v>
      </c>
      <c r="C787">
        <v>203410</v>
      </c>
      <c r="D787">
        <v>7472</v>
      </c>
      <c r="E787">
        <v>26617</v>
      </c>
      <c r="F787">
        <v>178864</v>
      </c>
      <c r="G787">
        <v>38552</v>
      </c>
      <c r="H787">
        <v>11135</v>
      </c>
      <c r="I787">
        <v>75355</v>
      </c>
      <c r="J787">
        <v>25889</v>
      </c>
      <c r="K787">
        <v>11823</v>
      </c>
      <c r="L787">
        <v>7313</v>
      </c>
      <c r="M787">
        <v>8538</v>
      </c>
      <c r="N787">
        <v>22872</v>
      </c>
      <c r="O787">
        <v>10491</v>
      </c>
      <c r="P787">
        <v>6378</v>
      </c>
      <c r="Q787">
        <v>4822</v>
      </c>
      <c r="R787">
        <v>5418</v>
      </c>
      <c r="S787">
        <v>34074</v>
      </c>
      <c r="AD787" s="35">
        <v>450</v>
      </c>
    </row>
    <row r="788" spans="1:30">
      <c r="A788" s="22">
        <v>41351</v>
      </c>
      <c r="B788">
        <v>38190</v>
      </c>
      <c r="C788">
        <v>207886</v>
      </c>
      <c r="D788">
        <v>7457</v>
      </c>
      <c r="E788">
        <v>28074</v>
      </c>
      <c r="F788">
        <v>178172</v>
      </c>
      <c r="G788">
        <v>38338</v>
      </c>
      <c r="H788">
        <v>10900</v>
      </c>
      <c r="I788">
        <v>76226</v>
      </c>
      <c r="J788">
        <v>21865</v>
      </c>
      <c r="K788">
        <v>11943</v>
      </c>
      <c r="L788">
        <v>7318</v>
      </c>
      <c r="M788">
        <v>8453</v>
      </c>
      <c r="N788">
        <v>21202</v>
      </c>
      <c r="O788">
        <v>9652</v>
      </c>
      <c r="P788">
        <v>6116</v>
      </c>
      <c r="Q788">
        <v>4761</v>
      </c>
      <c r="R788">
        <v>5171</v>
      </c>
      <c r="S788">
        <v>36379</v>
      </c>
      <c r="AD788" s="35">
        <v>454</v>
      </c>
    </row>
    <row r="789" spans="1:30">
      <c r="A789" s="22">
        <v>41350</v>
      </c>
      <c r="B789">
        <v>36668</v>
      </c>
      <c r="C789">
        <v>240737</v>
      </c>
      <c r="D789">
        <v>6083</v>
      </c>
      <c r="E789">
        <v>31925</v>
      </c>
      <c r="F789">
        <v>250382</v>
      </c>
      <c r="G789">
        <v>54017</v>
      </c>
      <c r="H789">
        <v>9178</v>
      </c>
      <c r="I789">
        <v>63788</v>
      </c>
      <c r="J789">
        <v>19722</v>
      </c>
      <c r="K789">
        <v>6268</v>
      </c>
      <c r="L789">
        <v>4480</v>
      </c>
      <c r="M789">
        <v>8434</v>
      </c>
      <c r="N789">
        <v>18439</v>
      </c>
      <c r="O789">
        <v>11092</v>
      </c>
      <c r="P789">
        <v>5633</v>
      </c>
      <c r="Q789">
        <v>3045</v>
      </c>
      <c r="R789">
        <v>2800</v>
      </c>
      <c r="S789">
        <v>23993</v>
      </c>
      <c r="AD789" s="35">
        <v>150</v>
      </c>
    </row>
    <row r="790" spans="1:30">
      <c r="A790" s="22">
        <v>41349</v>
      </c>
      <c r="B790">
        <v>36687</v>
      </c>
      <c r="C790">
        <v>227027</v>
      </c>
      <c r="D790">
        <v>5863</v>
      </c>
      <c r="E790">
        <v>29345</v>
      </c>
      <c r="F790">
        <v>228592</v>
      </c>
      <c r="G790">
        <v>52852</v>
      </c>
      <c r="H790">
        <v>8852</v>
      </c>
      <c r="I790">
        <v>63323</v>
      </c>
      <c r="J790">
        <v>19940</v>
      </c>
      <c r="K790">
        <v>6458</v>
      </c>
      <c r="L790">
        <v>4332</v>
      </c>
      <c r="M790">
        <v>8715</v>
      </c>
      <c r="N790">
        <v>21169</v>
      </c>
      <c r="O790">
        <v>12916</v>
      </c>
      <c r="P790">
        <v>6893</v>
      </c>
      <c r="Q790">
        <v>3526</v>
      </c>
      <c r="R790">
        <v>2088</v>
      </c>
      <c r="S790">
        <v>19934</v>
      </c>
      <c r="AD790" s="35">
        <v>207</v>
      </c>
    </row>
    <row r="791" spans="1:30">
      <c r="A791" s="22">
        <v>41348</v>
      </c>
      <c r="B791">
        <v>35729</v>
      </c>
      <c r="C791">
        <v>207196</v>
      </c>
      <c r="D791">
        <v>7761</v>
      </c>
      <c r="E791">
        <v>28237</v>
      </c>
      <c r="F791">
        <v>191700</v>
      </c>
      <c r="G791">
        <v>44566</v>
      </c>
      <c r="H791">
        <v>10681</v>
      </c>
      <c r="I791">
        <v>70680</v>
      </c>
      <c r="J791">
        <v>24625</v>
      </c>
      <c r="K791">
        <v>11498</v>
      </c>
      <c r="L791">
        <v>6368</v>
      </c>
      <c r="M791">
        <v>9604</v>
      </c>
      <c r="N791">
        <v>20282</v>
      </c>
      <c r="O791">
        <v>10873</v>
      </c>
      <c r="P791">
        <v>7953</v>
      </c>
      <c r="Q791">
        <v>5671</v>
      </c>
      <c r="R791">
        <v>2483</v>
      </c>
      <c r="S791">
        <v>29535</v>
      </c>
      <c r="AD791" s="35">
        <v>362</v>
      </c>
    </row>
    <row r="792" spans="1:30">
      <c r="A792" s="22">
        <v>41347</v>
      </c>
      <c r="B792">
        <v>31838</v>
      </c>
      <c r="C792">
        <v>176158</v>
      </c>
      <c r="D792">
        <v>7026</v>
      </c>
      <c r="E792">
        <v>22912</v>
      </c>
      <c r="F792">
        <v>160322</v>
      </c>
      <c r="G792">
        <v>34279</v>
      </c>
      <c r="H792">
        <v>9899</v>
      </c>
      <c r="I792">
        <v>69160</v>
      </c>
      <c r="J792">
        <v>20398</v>
      </c>
      <c r="K792">
        <v>10782</v>
      </c>
      <c r="L792">
        <v>5948</v>
      </c>
      <c r="M792">
        <v>7704</v>
      </c>
      <c r="N792">
        <v>20972</v>
      </c>
      <c r="O792">
        <v>10187</v>
      </c>
      <c r="P792">
        <v>6342</v>
      </c>
      <c r="Q792">
        <v>4896</v>
      </c>
      <c r="R792">
        <v>2466</v>
      </c>
      <c r="S792">
        <v>32737</v>
      </c>
      <c r="AD792" s="35">
        <v>305</v>
      </c>
    </row>
    <row r="793" spans="1:30">
      <c r="A793" s="22">
        <v>41346</v>
      </c>
      <c r="B793">
        <v>35949</v>
      </c>
      <c r="C793">
        <v>194301</v>
      </c>
      <c r="D793">
        <v>8308</v>
      </c>
      <c r="E793">
        <v>26417</v>
      </c>
      <c r="F793">
        <v>179893</v>
      </c>
      <c r="G793">
        <v>39972</v>
      </c>
      <c r="H793">
        <v>11086</v>
      </c>
      <c r="I793">
        <v>74863</v>
      </c>
      <c r="J793">
        <v>22024</v>
      </c>
      <c r="K793">
        <v>11886</v>
      </c>
      <c r="L793">
        <v>6931</v>
      </c>
      <c r="M793">
        <v>9055</v>
      </c>
      <c r="N793">
        <v>23318</v>
      </c>
      <c r="O793">
        <v>10624</v>
      </c>
      <c r="P793">
        <v>6359</v>
      </c>
      <c r="Q793">
        <v>4841</v>
      </c>
      <c r="R793">
        <v>2625</v>
      </c>
      <c r="S793">
        <v>35965</v>
      </c>
      <c r="AD793" s="35">
        <v>414</v>
      </c>
    </row>
    <row r="794" spans="1:30">
      <c r="A794" s="22">
        <v>41345</v>
      </c>
      <c r="B794">
        <v>36708</v>
      </c>
      <c r="C794">
        <v>197700</v>
      </c>
      <c r="D794">
        <v>8831</v>
      </c>
      <c r="E794">
        <v>27143</v>
      </c>
      <c r="F794">
        <v>174900</v>
      </c>
      <c r="G794">
        <v>39698</v>
      </c>
      <c r="H794">
        <v>10708</v>
      </c>
      <c r="I794">
        <v>77955</v>
      </c>
      <c r="J794">
        <v>24012</v>
      </c>
      <c r="K794">
        <v>11137</v>
      </c>
      <c r="L794">
        <v>6862</v>
      </c>
      <c r="M794">
        <v>8441</v>
      </c>
      <c r="N794">
        <v>21238</v>
      </c>
      <c r="O794">
        <v>10033</v>
      </c>
      <c r="P794">
        <v>6057</v>
      </c>
      <c r="Q794">
        <v>4694</v>
      </c>
      <c r="R794">
        <v>2688</v>
      </c>
      <c r="S794">
        <v>37221</v>
      </c>
      <c r="AD794" s="35">
        <v>475</v>
      </c>
    </row>
    <row r="795" spans="1:30">
      <c r="A795" s="22">
        <v>41344</v>
      </c>
      <c r="B795">
        <v>36835</v>
      </c>
      <c r="C795">
        <v>201669</v>
      </c>
      <c r="D795">
        <v>7936</v>
      </c>
      <c r="E795">
        <v>27631</v>
      </c>
      <c r="F795">
        <v>179312</v>
      </c>
      <c r="G795">
        <v>40234</v>
      </c>
      <c r="H795">
        <v>10837</v>
      </c>
      <c r="I795">
        <v>80734</v>
      </c>
      <c r="J795">
        <v>23024</v>
      </c>
      <c r="K795">
        <v>11198</v>
      </c>
      <c r="L795">
        <v>6959</v>
      </c>
      <c r="M795">
        <v>8154</v>
      </c>
      <c r="N795">
        <v>21055</v>
      </c>
      <c r="O795">
        <v>9897</v>
      </c>
      <c r="P795">
        <v>5796</v>
      </c>
      <c r="Q795">
        <v>4459</v>
      </c>
      <c r="R795">
        <v>2867</v>
      </c>
      <c r="S795">
        <v>39628</v>
      </c>
      <c r="AD795" s="35">
        <v>414</v>
      </c>
    </row>
    <row r="796" spans="1:30">
      <c r="A796" s="22">
        <v>41343</v>
      </c>
      <c r="B796">
        <v>32898</v>
      </c>
      <c r="C796">
        <v>239656</v>
      </c>
      <c r="D796">
        <v>6420</v>
      </c>
      <c r="E796">
        <v>33379</v>
      </c>
      <c r="F796">
        <v>239681</v>
      </c>
      <c r="G796">
        <v>54892</v>
      </c>
      <c r="H796">
        <v>9479</v>
      </c>
      <c r="I796">
        <v>68039</v>
      </c>
      <c r="J796">
        <v>25543</v>
      </c>
      <c r="K796">
        <v>6264</v>
      </c>
      <c r="L796">
        <v>4599</v>
      </c>
      <c r="M796">
        <v>8071</v>
      </c>
      <c r="N796">
        <v>21204</v>
      </c>
      <c r="O796">
        <v>12462</v>
      </c>
      <c r="P796">
        <v>5705</v>
      </c>
      <c r="Q796">
        <v>2907</v>
      </c>
      <c r="R796">
        <v>2281</v>
      </c>
      <c r="S796">
        <v>22572</v>
      </c>
      <c r="AD796" s="35">
        <v>191</v>
      </c>
    </row>
    <row r="797" spans="1:30">
      <c r="A797" s="22">
        <v>41342</v>
      </c>
      <c r="B797">
        <v>32854</v>
      </c>
      <c r="C797">
        <v>246568</v>
      </c>
      <c r="D797">
        <v>6444</v>
      </c>
      <c r="E797">
        <v>36497</v>
      </c>
      <c r="F797">
        <v>231980</v>
      </c>
      <c r="G797">
        <v>54159</v>
      </c>
      <c r="H797">
        <v>9384</v>
      </c>
      <c r="I797">
        <v>70051</v>
      </c>
      <c r="J797">
        <v>20907</v>
      </c>
      <c r="K797">
        <v>6251</v>
      </c>
      <c r="L797">
        <v>4563</v>
      </c>
      <c r="M797">
        <v>8472</v>
      </c>
      <c r="N797">
        <v>24449</v>
      </c>
      <c r="O797">
        <v>14960</v>
      </c>
      <c r="P797">
        <v>7085</v>
      </c>
      <c r="Q797">
        <v>3304</v>
      </c>
      <c r="R797">
        <v>2207</v>
      </c>
      <c r="S797">
        <v>22610</v>
      </c>
      <c r="AD797" s="35">
        <v>231</v>
      </c>
    </row>
    <row r="798" spans="1:30">
      <c r="A798" s="22">
        <v>41341</v>
      </c>
      <c r="B798">
        <v>36481</v>
      </c>
      <c r="C798">
        <v>221579</v>
      </c>
      <c r="D798">
        <v>7030</v>
      </c>
      <c r="E798">
        <v>35391</v>
      </c>
      <c r="F798">
        <v>191083</v>
      </c>
      <c r="G798">
        <v>42660</v>
      </c>
      <c r="H798">
        <v>10220</v>
      </c>
      <c r="I798">
        <v>73431</v>
      </c>
      <c r="J798">
        <v>21965</v>
      </c>
      <c r="K798">
        <v>9209</v>
      </c>
      <c r="L798">
        <v>5732</v>
      </c>
      <c r="M798">
        <v>21614</v>
      </c>
      <c r="N798">
        <v>21299</v>
      </c>
      <c r="O798">
        <v>10907</v>
      </c>
      <c r="P798">
        <v>8356</v>
      </c>
      <c r="Q798">
        <v>5236</v>
      </c>
      <c r="R798">
        <v>2464</v>
      </c>
      <c r="S798">
        <v>32062</v>
      </c>
      <c r="AD798" s="35">
        <v>380</v>
      </c>
    </row>
    <row r="799" spans="1:30">
      <c r="A799" s="22">
        <v>41340</v>
      </c>
      <c r="B799">
        <v>36896</v>
      </c>
      <c r="C799">
        <v>202340</v>
      </c>
      <c r="D799">
        <v>7624</v>
      </c>
      <c r="E799">
        <v>28551</v>
      </c>
      <c r="F799">
        <v>169820</v>
      </c>
      <c r="G799">
        <v>37599</v>
      </c>
      <c r="H799">
        <v>10733</v>
      </c>
      <c r="I799">
        <v>77751</v>
      </c>
      <c r="J799">
        <v>24804</v>
      </c>
      <c r="K799">
        <v>10727</v>
      </c>
      <c r="L799">
        <v>6967</v>
      </c>
      <c r="M799">
        <v>8513</v>
      </c>
      <c r="N799">
        <v>23586</v>
      </c>
      <c r="O799">
        <v>11622</v>
      </c>
      <c r="P799">
        <v>7381</v>
      </c>
      <c r="Q799">
        <v>5358</v>
      </c>
      <c r="R799">
        <v>2838</v>
      </c>
      <c r="S799">
        <v>38908</v>
      </c>
      <c r="AD799" s="35">
        <v>532</v>
      </c>
    </row>
    <row r="800" spans="1:30">
      <c r="A800" s="22">
        <v>41339</v>
      </c>
      <c r="B800">
        <v>36179</v>
      </c>
      <c r="C800">
        <v>198785</v>
      </c>
      <c r="D800">
        <v>8105</v>
      </c>
      <c r="E800">
        <v>25577</v>
      </c>
      <c r="F800">
        <v>172998</v>
      </c>
      <c r="G800">
        <v>37245</v>
      </c>
      <c r="H800">
        <v>10541</v>
      </c>
      <c r="I800">
        <v>80368</v>
      </c>
      <c r="J800">
        <v>26636</v>
      </c>
      <c r="K800">
        <v>10727</v>
      </c>
      <c r="L800">
        <v>6874</v>
      </c>
      <c r="M800">
        <v>8287</v>
      </c>
      <c r="N800">
        <v>22230</v>
      </c>
      <c r="O800">
        <v>11244</v>
      </c>
      <c r="P800">
        <v>6610</v>
      </c>
      <c r="Q800">
        <v>4827</v>
      </c>
      <c r="R800">
        <v>2823</v>
      </c>
      <c r="S800">
        <v>40726</v>
      </c>
      <c r="AD800" s="35">
        <v>486</v>
      </c>
    </row>
    <row r="801" spans="1:30">
      <c r="A801" s="22">
        <v>41338</v>
      </c>
      <c r="B801">
        <v>48993</v>
      </c>
      <c r="C801">
        <v>193794</v>
      </c>
      <c r="D801">
        <v>10999</v>
      </c>
      <c r="E801">
        <v>28623</v>
      </c>
      <c r="F801">
        <v>155893</v>
      </c>
      <c r="G801">
        <v>37931</v>
      </c>
      <c r="H801">
        <v>14755</v>
      </c>
      <c r="I801">
        <v>78023</v>
      </c>
      <c r="J801">
        <v>25613</v>
      </c>
      <c r="K801">
        <v>13531</v>
      </c>
      <c r="L801">
        <v>8133</v>
      </c>
      <c r="M801">
        <v>8686</v>
      </c>
      <c r="N801">
        <v>20713</v>
      </c>
      <c r="O801">
        <v>12414</v>
      </c>
      <c r="P801">
        <v>7782</v>
      </c>
      <c r="Q801">
        <v>5479</v>
      </c>
      <c r="R801">
        <v>3782</v>
      </c>
      <c r="S801">
        <v>42624</v>
      </c>
      <c r="AD801" s="35">
        <v>636</v>
      </c>
    </row>
    <row r="802" spans="1:30">
      <c r="A802" s="22">
        <v>41337</v>
      </c>
      <c r="B802">
        <v>37350</v>
      </c>
      <c r="C802">
        <v>200016</v>
      </c>
      <c r="D802">
        <v>8227</v>
      </c>
      <c r="E802">
        <v>24508</v>
      </c>
      <c r="F802">
        <v>179797</v>
      </c>
      <c r="G802">
        <v>42643</v>
      </c>
      <c r="H802">
        <v>10809</v>
      </c>
      <c r="I802">
        <v>89127</v>
      </c>
      <c r="J802">
        <v>18891</v>
      </c>
      <c r="K802">
        <v>11001</v>
      </c>
      <c r="L802">
        <v>6933</v>
      </c>
      <c r="M802">
        <v>7894</v>
      </c>
      <c r="N802">
        <v>22573</v>
      </c>
      <c r="O802">
        <v>12443</v>
      </c>
      <c r="P802">
        <v>6154</v>
      </c>
      <c r="Q802">
        <v>4379</v>
      </c>
      <c r="R802">
        <v>3007</v>
      </c>
      <c r="S802">
        <v>50583</v>
      </c>
      <c r="AD802" s="35">
        <v>758</v>
      </c>
    </row>
    <row r="803" spans="1:30">
      <c r="A803" s="22">
        <v>41336</v>
      </c>
      <c r="B803">
        <v>31049</v>
      </c>
      <c r="C803">
        <v>225404</v>
      </c>
      <c r="D803">
        <v>6940</v>
      </c>
      <c r="E803">
        <v>28439</v>
      </c>
      <c r="F803">
        <v>325198</v>
      </c>
      <c r="G803">
        <v>56927</v>
      </c>
      <c r="H803">
        <v>8722</v>
      </c>
      <c r="I803">
        <v>74022</v>
      </c>
      <c r="J803">
        <v>15380</v>
      </c>
      <c r="K803">
        <v>6095</v>
      </c>
      <c r="L803">
        <v>4491</v>
      </c>
      <c r="M803">
        <v>7552</v>
      </c>
      <c r="N803">
        <v>17398</v>
      </c>
      <c r="O803">
        <v>11989</v>
      </c>
      <c r="P803">
        <v>5578</v>
      </c>
      <c r="Q803">
        <v>2650</v>
      </c>
      <c r="R803">
        <v>2014</v>
      </c>
      <c r="S803">
        <v>27213</v>
      </c>
      <c r="AD803" s="35">
        <v>214</v>
      </c>
    </row>
    <row r="804" spans="1:30">
      <c r="A804" s="22">
        <v>41335</v>
      </c>
      <c r="B804">
        <v>30875</v>
      </c>
      <c r="C804">
        <v>233413</v>
      </c>
      <c r="D804">
        <v>6486</v>
      </c>
      <c r="E804">
        <v>27968</v>
      </c>
      <c r="F804">
        <v>240690</v>
      </c>
      <c r="G804">
        <v>63017</v>
      </c>
      <c r="H804">
        <v>9072</v>
      </c>
      <c r="I804">
        <v>73463</v>
      </c>
      <c r="J804">
        <v>16543</v>
      </c>
      <c r="K804">
        <v>5903</v>
      </c>
      <c r="L804">
        <v>4514</v>
      </c>
      <c r="M804">
        <v>7757</v>
      </c>
      <c r="N804">
        <v>21335</v>
      </c>
      <c r="O804">
        <v>13271</v>
      </c>
      <c r="P804">
        <v>7288</v>
      </c>
      <c r="Q804">
        <v>3142</v>
      </c>
      <c r="R804">
        <v>2133</v>
      </c>
      <c r="S804">
        <v>27838</v>
      </c>
      <c r="AD804" s="35">
        <v>210</v>
      </c>
    </row>
    <row r="805" spans="1:30">
      <c r="A805" s="22">
        <v>41334</v>
      </c>
      <c r="B805">
        <v>35528</v>
      </c>
      <c r="C805">
        <v>214882</v>
      </c>
      <c r="D805">
        <v>8375</v>
      </c>
      <c r="E805">
        <v>26879</v>
      </c>
      <c r="F805">
        <v>212625</v>
      </c>
      <c r="G805">
        <v>52867</v>
      </c>
      <c r="H805">
        <v>10318</v>
      </c>
      <c r="I805">
        <v>86020</v>
      </c>
      <c r="J805">
        <v>20639</v>
      </c>
      <c r="K805">
        <v>9570</v>
      </c>
      <c r="L805">
        <v>6832</v>
      </c>
      <c r="M805">
        <v>9068</v>
      </c>
      <c r="N805">
        <v>23332</v>
      </c>
      <c r="O805">
        <v>12228</v>
      </c>
      <c r="P805">
        <v>8475</v>
      </c>
      <c r="Q805">
        <v>5268</v>
      </c>
      <c r="R805">
        <v>2513</v>
      </c>
      <c r="S805">
        <v>38087</v>
      </c>
      <c r="AD805" s="35">
        <v>389</v>
      </c>
    </row>
    <row r="806" spans="1:30">
      <c r="A806" s="22">
        <v>41333</v>
      </c>
      <c r="B806">
        <v>34315</v>
      </c>
      <c r="C806">
        <v>200195</v>
      </c>
      <c r="D806">
        <v>8684</v>
      </c>
      <c r="E806">
        <v>26183</v>
      </c>
      <c r="F806">
        <v>200951</v>
      </c>
      <c r="G806">
        <v>47477</v>
      </c>
      <c r="H806">
        <v>10820</v>
      </c>
      <c r="I806">
        <v>86360</v>
      </c>
      <c r="J806">
        <v>17472</v>
      </c>
      <c r="K806">
        <v>10184</v>
      </c>
      <c r="L806">
        <v>7056</v>
      </c>
      <c r="M806">
        <v>8358</v>
      </c>
      <c r="N806">
        <v>20413</v>
      </c>
      <c r="O806">
        <v>11928</v>
      </c>
      <c r="P806">
        <v>7546</v>
      </c>
      <c r="Q806">
        <v>4921</v>
      </c>
      <c r="R806">
        <v>2597</v>
      </c>
      <c r="S806">
        <v>42199</v>
      </c>
      <c r="AD806" s="35">
        <v>457</v>
      </c>
    </row>
    <row r="807" spans="1:30">
      <c r="A807" s="22">
        <v>41332</v>
      </c>
      <c r="B807">
        <v>33795</v>
      </c>
      <c r="C807">
        <v>193862</v>
      </c>
      <c r="D807">
        <v>8762</v>
      </c>
      <c r="E807">
        <v>24141</v>
      </c>
      <c r="F807">
        <v>185071</v>
      </c>
      <c r="G807">
        <v>43601</v>
      </c>
      <c r="H807">
        <v>10461</v>
      </c>
      <c r="I807">
        <v>87990</v>
      </c>
      <c r="J807">
        <v>16919</v>
      </c>
      <c r="K807">
        <v>9745</v>
      </c>
      <c r="L807">
        <v>6971</v>
      </c>
      <c r="M807">
        <v>8789</v>
      </c>
      <c r="N807">
        <v>21663</v>
      </c>
      <c r="O807">
        <v>11854</v>
      </c>
      <c r="P807">
        <v>6900</v>
      </c>
      <c r="Q807">
        <v>4799</v>
      </c>
      <c r="R807">
        <v>2508</v>
      </c>
      <c r="S807">
        <v>42634</v>
      </c>
      <c r="AD807" s="35">
        <v>366</v>
      </c>
    </row>
    <row r="808" spans="1:30">
      <c r="A808" s="22">
        <v>41331</v>
      </c>
      <c r="B808">
        <v>35020</v>
      </c>
      <c r="C808">
        <v>193748</v>
      </c>
      <c r="D808">
        <v>12306</v>
      </c>
      <c r="E808">
        <v>23501</v>
      </c>
      <c r="F808">
        <v>201333</v>
      </c>
      <c r="G808">
        <v>46610</v>
      </c>
      <c r="H808">
        <v>10341</v>
      </c>
      <c r="I808">
        <v>84453</v>
      </c>
      <c r="J808">
        <v>17854</v>
      </c>
      <c r="K808">
        <v>10128</v>
      </c>
      <c r="L808">
        <v>7269</v>
      </c>
      <c r="M808">
        <v>8576</v>
      </c>
      <c r="N808">
        <v>20799</v>
      </c>
      <c r="O808">
        <v>11084</v>
      </c>
      <c r="P808">
        <v>7117</v>
      </c>
      <c r="Q808">
        <v>4451</v>
      </c>
      <c r="R808">
        <v>2496</v>
      </c>
      <c r="S808">
        <v>42953</v>
      </c>
      <c r="AD808" s="35">
        <v>399</v>
      </c>
    </row>
    <row r="809" spans="1:30">
      <c r="A809" s="22">
        <v>41330</v>
      </c>
      <c r="B809">
        <v>35885</v>
      </c>
      <c r="C809">
        <v>197265</v>
      </c>
      <c r="D809">
        <v>17090</v>
      </c>
      <c r="E809">
        <v>23689</v>
      </c>
      <c r="F809">
        <v>203659</v>
      </c>
      <c r="G809">
        <v>49090</v>
      </c>
      <c r="H809">
        <v>10493</v>
      </c>
      <c r="I809">
        <v>81707</v>
      </c>
      <c r="J809">
        <v>16416</v>
      </c>
      <c r="K809">
        <v>10081</v>
      </c>
      <c r="L809">
        <v>7022</v>
      </c>
      <c r="M809">
        <v>8251</v>
      </c>
      <c r="N809">
        <v>20328</v>
      </c>
      <c r="O809">
        <v>11743</v>
      </c>
      <c r="P809">
        <v>7068</v>
      </c>
      <c r="Q809">
        <v>4453</v>
      </c>
      <c r="R809">
        <v>2525</v>
      </c>
      <c r="S809">
        <v>42484</v>
      </c>
      <c r="AD809" s="35">
        <v>459</v>
      </c>
    </row>
    <row r="810" spans="1:30">
      <c r="A810" s="22">
        <v>41329</v>
      </c>
      <c r="B810">
        <v>25897</v>
      </c>
      <c r="C810">
        <v>187398</v>
      </c>
      <c r="D810">
        <v>11582</v>
      </c>
      <c r="E810">
        <v>25946</v>
      </c>
      <c r="F810">
        <v>221593</v>
      </c>
      <c r="G810">
        <v>49977</v>
      </c>
      <c r="H810">
        <v>7284</v>
      </c>
      <c r="I810">
        <v>57564</v>
      </c>
      <c r="J810">
        <v>12479</v>
      </c>
      <c r="K810">
        <v>4649</v>
      </c>
      <c r="L810">
        <v>3948</v>
      </c>
      <c r="M810">
        <v>7335</v>
      </c>
      <c r="N810">
        <v>18101</v>
      </c>
      <c r="O810">
        <v>12232</v>
      </c>
      <c r="P810">
        <v>5880</v>
      </c>
      <c r="Q810">
        <v>2563</v>
      </c>
      <c r="R810">
        <v>1523</v>
      </c>
      <c r="S810">
        <v>20563</v>
      </c>
      <c r="AD810" s="35">
        <v>180</v>
      </c>
    </row>
    <row r="811" spans="1:30">
      <c r="A811" s="22">
        <v>41328</v>
      </c>
      <c r="B811">
        <v>27361</v>
      </c>
      <c r="C811">
        <v>187017</v>
      </c>
      <c r="D811">
        <v>8572</v>
      </c>
      <c r="E811">
        <v>22154</v>
      </c>
      <c r="F811">
        <v>225273</v>
      </c>
      <c r="G811">
        <v>49962</v>
      </c>
      <c r="H811">
        <v>8071</v>
      </c>
      <c r="I811">
        <v>65204</v>
      </c>
      <c r="J811">
        <v>13208</v>
      </c>
      <c r="K811">
        <v>5073</v>
      </c>
      <c r="L811">
        <v>4459</v>
      </c>
      <c r="M811">
        <v>7284</v>
      </c>
      <c r="N811">
        <v>19146</v>
      </c>
      <c r="O811">
        <v>13138</v>
      </c>
      <c r="P811">
        <v>7499</v>
      </c>
      <c r="Q811">
        <v>2946</v>
      </c>
      <c r="R811">
        <v>1863</v>
      </c>
      <c r="S811">
        <v>23276</v>
      </c>
      <c r="AD811" s="35">
        <v>150</v>
      </c>
    </row>
    <row r="812" spans="1:30">
      <c r="A812" s="22">
        <v>41327</v>
      </c>
      <c r="B812">
        <v>31958</v>
      </c>
      <c r="C812">
        <v>180315</v>
      </c>
      <c r="D812">
        <v>7011</v>
      </c>
      <c r="E812">
        <v>21635</v>
      </c>
      <c r="F812">
        <v>204970</v>
      </c>
      <c r="G812">
        <v>48467</v>
      </c>
      <c r="H812">
        <v>9083</v>
      </c>
      <c r="I812">
        <v>72671</v>
      </c>
      <c r="J812">
        <v>16984</v>
      </c>
      <c r="K812">
        <v>9361</v>
      </c>
      <c r="L812">
        <v>6347</v>
      </c>
      <c r="M812">
        <v>8128</v>
      </c>
      <c r="N812">
        <v>20730</v>
      </c>
      <c r="O812">
        <v>12870</v>
      </c>
      <c r="P812">
        <v>8717</v>
      </c>
      <c r="Q812">
        <v>5397</v>
      </c>
      <c r="R812">
        <v>2204</v>
      </c>
      <c r="S812">
        <v>32453</v>
      </c>
      <c r="AD812" s="35">
        <v>395</v>
      </c>
    </row>
    <row r="813" spans="1:30">
      <c r="A813" s="22">
        <v>41326</v>
      </c>
      <c r="B813">
        <v>34979</v>
      </c>
      <c r="C813">
        <v>176855</v>
      </c>
      <c r="D813">
        <v>6754</v>
      </c>
      <c r="E813">
        <v>21720</v>
      </c>
      <c r="F813">
        <v>192014</v>
      </c>
      <c r="G813">
        <v>44127</v>
      </c>
      <c r="H813">
        <v>9824</v>
      </c>
      <c r="I813">
        <v>75097</v>
      </c>
      <c r="J813">
        <v>15536</v>
      </c>
      <c r="K813">
        <v>9862</v>
      </c>
      <c r="L813">
        <v>6868</v>
      </c>
      <c r="M813">
        <v>7904</v>
      </c>
      <c r="N813">
        <v>24131</v>
      </c>
      <c r="O813">
        <v>12209</v>
      </c>
      <c r="P813">
        <v>7915</v>
      </c>
      <c r="Q813">
        <v>5226</v>
      </c>
      <c r="R813">
        <v>2489</v>
      </c>
      <c r="S813">
        <v>41195</v>
      </c>
      <c r="AD813" s="35">
        <v>516</v>
      </c>
    </row>
    <row r="814" spans="1:30">
      <c r="A814" s="22">
        <v>41325</v>
      </c>
      <c r="B814">
        <v>35028</v>
      </c>
      <c r="C814">
        <v>174714</v>
      </c>
      <c r="D814">
        <v>5808</v>
      </c>
      <c r="E814">
        <v>21920</v>
      </c>
      <c r="F814">
        <v>186614</v>
      </c>
      <c r="G814">
        <v>42846</v>
      </c>
      <c r="H814">
        <v>9509</v>
      </c>
      <c r="I814">
        <v>72923</v>
      </c>
      <c r="J814">
        <v>15076</v>
      </c>
      <c r="K814">
        <v>9737</v>
      </c>
      <c r="L814">
        <v>7282</v>
      </c>
      <c r="M814">
        <v>7575</v>
      </c>
      <c r="N814">
        <v>18219</v>
      </c>
      <c r="O814">
        <v>9669</v>
      </c>
      <c r="P814">
        <v>8152</v>
      </c>
      <c r="Q814">
        <v>4981</v>
      </c>
      <c r="R814">
        <v>2361</v>
      </c>
      <c r="S814">
        <v>33947</v>
      </c>
      <c r="AD814" s="35">
        <v>480</v>
      </c>
    </row>
    <row r="815" spans="1:30">
      <c r="A815" s="22">
        <v>41324</v>
      </c>
      <c r="B815">
        <v>35239</v>
      </c>
      <c r="C815">
        <v>174644</v>
      </c>
      <c r="D815">
        <v>6116</v>
      </c>
      <c r="E815">
        <v>22674</v>
      </c>
      <c r="F815">
        <v>189756</v>
      </c>
      <c r="G815">
        <v>43475</v>
      </c>
      <c r="H815">
        <v>9121</v>
      </c>
      <c r="I815">
        <v>73524</v>
      </c>
      <c r="J815">
        <v>14185</v>
      </c>
      <c r="K815">
        <v>9950</v>
      </c>
      <c r="L815">
        <v>7324</v>
      </c>
      <c r="M815">
        <v>7569</v>
      </c>
      <c r="N815">
        <v>16710</v>
      </c>
      <c r="O815">
        <v>10233</v>
      </c>
      <c r="P815">
        <v>7603</v>
      </c>
      <c r="Q815">
        <v>4791</v>
      </c>
      <c r="R815">
        <v>2475</v>
      </c>
      <c r="S815">
        <v>32630</v>
      </c>
      <c r="AD815" s="35">
        <v>463</v>
      </c>
    </row>
    <row r="816" spans="1:30">
      <c r="A816" s="22">
        <v>41323</v>
      </c>
      <c r="B816">
        <v>35541</v>
      </c>
      <c r="C816">
        <v>170426</v>
      </c>
      <c r="D816">
        <v>5546</v>
      </c>
      <c r="E816">
        <v>22165</v>
      </c>
      <c r="F816">
        <v>198721</v>
      </c>
      <c r="G816">
        <v>43399</v>
      </c>
      <c r="H816">
        <v>8276</v>
      </c>
      <c r="I816">
        <v>69528</v>
      </c>
      <c r="J816">
        <v>14187</v>
      </c>
      <c r="K816">
        <v>9788</v>
      </c>
      <c r="L816">
        <v>7543</v>
      </c>
      <c r="M816">
        <v>7539</v>
      </c>
      <c r="N816">
        <v>23271</v>
      </c>
      <c r="O816">
        <v>11143</v>
      </c>
      <c r="P816">
        <v>7634</v>
      </c>
      <c r="Q816">
        <v>4666</v>
      </c>
      <c r="R816">
        <v>2346</v>
      </c>
      <c r="S816">
        <v>30331</v>
      </c>
      <c r="AD816" s="35">
        <v>556</v>
      </c>
    </row>
    <row r="817" spans="1:30">
      <c r="A817" s="22">
        <v>41322</v>
      </c>
      <c r="B817">
        <v>31758</v>
      </c>
      <c r="C817">
        <v>161638</v>
      </c>
      <c r="D817">
        <v>5105</v>
      </c>
      <c r="E817">
        <v>21642</v>
      </c>
      <c r="F817">
        <v>199308</v>
      </c>
      <c r="G817">
        <v>42696</v>
      </c>
      <c r="H817">
        <v>7315</v>
      </c>
      <c r="I817">
        <v>60345</v>
      </c>
      <c r="J817">
        <v>12817</v>
      </c>
      <c r="K817">
        <v>8800</v>
      </c>
      <c r="L817">
        <v>7043</v>
      </c>
      <c r="M817">
        <v>7334</v>
      </c>
      <c r="N817">
        <v>18532</v>
      </c>
      <c r="O817">
        <v>10149</v>
      </c>
      <c r="P817">
        <v>7434</v>
      </c>
      <c r="Q817">
        <v>4352</v>
      </c>
      <c r="R817">
        <v>2072</v>
      </c>
      <c r="S817">
        <v>24992</v>
      </c>
      <c r="AD817" s="35">
        <v>336</v>
      </c>
    </row>
    <row r="818" spans="1:30">
      <c r="A818" s="22">
        <v>41321</v>
      </c>
      <c r="B818">
        <v>28197</v>
      </c>
      <c r="C818">
        <v>148388</v>
      </c>
      <c r="D818">
        <v>4575</v>
      </c>
      <c r="E818">
        <v>19581</v>
      </c>
      <c r="F818">
        <v>190761</v>
      </c>
      <c r="G818">
        <v>43312</v>
      </c>
      <c r="H818">
        <v>6277</v>
      </c>
      <c r="I818">
        <v>49582</v>
      </c>
      <c r="J818">
        <v>12258</v>
      </c>
      <c r="K818">
        <v>8084</v>
      </c>
      <c r="L818">
        <v>6971</v>
      </c>
      <c r="M818">
        <v>7256</v>
      </c>
      <c r="N818">
        <v>16702</v>
      </c>
      <c r="O818">
        <v>9243</v>
      </c>
      <c r="P818">
        <v>7056</v>
      </c>
      <c r="Q818">
        <v>3988</v>
      </c>
      <c r="R818">
        <v>1635</v>
      </c>
      <c r="S818">
        <v>19598</v>
      </c>
      <c r="AD818" s="35">
        <v>435</v>
      </c>
    </row>
    <row r="819" spans="1:30">
      <c r="A819" s="22">
        <v>41320</v>
      </c>
      <c r="B819">
        <v>21059</v>
      </c>
      <c r="C819">
        <v>132696</v>
      </c>
      <c r="D819">
        <v>2728</v>
      </c>
      <c r="E819">
        <v>16436</v>
      </c>
      <c r="F819">
        <v>182373</v>
      </c>
      <c r="G819">
        <v>40591</v>
      </c>
      <c r="H819">
        <v>4430</v>
      </c>
      <c r="I819">
        <v>36917</v>
      </c>
      <c r="J819">
        <v>8683</v>
      </c>
      <c r="K819">
        <v>5916</v>
      </c>
      <c r="L819">
        <v>5779</v>
      </c>
      <c r="M819">
        <v>6004</v>
      </c>
      <c r="N819">
        <v>16216</v>
      </c>
      <c r="O819">
        <v>9169</v>
      </c>
      <c r="P819">
        <v>5529</v>
      </c>
      <c r="Q819">
        <v>2470</v>
      </c>
      <c r="R819">
        <v>883</v>
      </c>
      <c r="S819">
        <v>10603</v>
      </c>
      <c r="AD819" s="35">
        <v>446</v>
      </c>
    </row>
    <row r="820" spans="1:30">
      <c r="A820" s="22">
        <v>41319</v>
      </c>
      <c r="B820">
        <v>19486</v>
      </c>
      <c r="C820">
        <v>125063</v>
      </c>
      <c r="D820">
        <v>2293</v>
      </c>
      <c r="E820">
        <v>15505</v>
      </c>
      <c r="F820">
        <v>175385</v>
      </c>
      <c r="G820">
        <v>38670</v>
      </c>
      <c r="H820">
        <v>3171</v>
      </c>
      <c r="I820">
        <v>25813</v>
      </c>
      <c r="J820">
        <v>8101</v>
      </c>
      <c r="K820">
        <v>6853</v>
      </c>
      <c r="L820">
        <v>5285</v>
      </c>
      <c r="M820">
        <v>5833</v>
      </c>
      <c r="N820">
        <v>14890</v>
      </c>
      <c r="O820">
        <v>8293</v>
      </c>
      <c r="P820">
        <v>5684</v>
      </c>
      <c r="Q820">
        <v>2574</v>
      </c>
      <c r="R820">
        <v>929</v>
      </c>
      <c r="S820">
        <v>6615</v>
      </c>
      <c r="AD820" s="35">
        <v>283</v>
      </c>
    </row>
    <row r="821" spans="1:30">
      <c r="A821" s="22">
        <v>41318</v>
      </c>
      <c r="B821">
        <v>18868</v>
      </c>
      <c r="C821">
        <v>111469</v>
      </c>
      <c r="D821">
        <v>2137</v>
      </c>
      <c r="E821">
        <v>14580</v>
      </c>
      <c r="F821">
        <v>164397</v>
      </c>
      <c r="G821">
        <v>35326</v>
      </c>
      <c r="H821">
        <v>2927</v>
      </c>
      <c r="I821">
        <v>23223</v>
      </c>
      <c r="J821">
        <v>7563</v>
      </c>
      <c r="K821">
        <v>7142</v>
      </c>
      <c r="L821">
        <v>5301</v>
      </c>
      <c r="M821">
        <v>5703</v>
      </c>
      <c r="N821">
        <v>14668</v>
      </c>
      <c r="O821">
        <v>8094</v>
      </c>
      <c r="P821">
        <v>6000</v>
      </c>
      <c r="Q821">
        <v>2604</v>
      </c>
      <c r="R821">
        <v>1219</v>
      </c>
      <c r="S821">
        <v>5253</v>
      </c>
      <c r="AD821" s="35">
        <v>233</v>
      </c>
    </row>
    <row r="822" spans="1:30">
      <c r="A822" s="22">
        <v>41317</v>
      </c>
      <c r="B822">
        <v>16729</v>
      </c>
      <c r="C822">
        <v>101323</v>
      </c>
      <c r="D822">
        <v>1793</v>
      </c>
      <c r="E822">
        <v>12473</v>
      </c>
      <c r="F822">
        <v>161866</v>
      </c>
      <c r="G822">
        <v>34338</v>
      </c>
      <c r="H822">
        <v>2498</v>
      </c>
      <c r="I822">
        <v>19623</v>
      </c>
      <c r="J822">
        <v>6895</v>
      </c>
      <c r="K822">
        <v>7142</v>
      </c>
      <c r="L822">
        <v>4829</v>
      </c>
      <c r="M822">
        <v>5616</v>
      </c>
      <c r="N822">
        <v>12019</v>
      </c>
      <c r="O822">
        <v>7058</v>
      </c>
      <c r="P822">
        <v>5253</v>
      </c>
      <c r="Q822">
        <v>2578</v>
      </c>
      <c r="R822">
        <v>1126</v>
      </c>
      <c r="S822">
        <v>4052</v>
      </c>
      <c r="AD822" s="35">
        <v>174</v>
      </c>
    </row>
    <row r="823" spans="1:30">
      <c r="A823" s="22">
        <v>41316</v>
      </c>
      <c r="B823">
        <v>15773</v>
      </c>
      <c r="C823">
        <v>94259</v>
      </c>
      <c r="D823">
        <v>1664</v>
      </c>
      <c r="E823">
        <v>10938</v>
      </c>
      <c r="F823">
        <v>157373</v>
      </c>
      <c r="G823">
        <v>33911</v>
      </c>
      <c r="H823">
        <v>2059</v>
      </c>
      <c r="I823">
        <v>18025</v>
      </c>
      <c r="J823">
        <v>6344</v>
      </c>
      <c r="K823">
        <v>7007</v>
      </c>
      <c r="L823">
        <v>4577</v>
      </c>
      <c r="M823">
        <v>5739</v>
      </c>
      <c r="N823">
        <v>13073</v>
      </c>
      <c r="O823">
        <v>7296</v>
      </c>
      <c r="P823">
        <v>4423</v>
      </c>
      <c r="Q823">
        <v>2232</v>
      </c>
      <c r="R823">
        <v>894</v>
      </c>
      <c r="S823">
        <v>2920</v>
      </c>
      <c r="AD823" s="35">
        <v>148</v>
      </c>
    </row>
    <row r="824" spans="1:30">
      <c r="A824" s="22">
        <v>41315</v>
      </c>
      <c r="B824">
        <v>14994</v>
      </c>
      <c r="C824">
        <v>91847</v>
      </c>
      <c r="D824">
        <v>1520</v>
      </c>
      <c r="E824">
        <v>10579</v>
      </c>
      <c r="F824">
        <v>164334</v>
      </c>
      <c r="G824">
        <v>36542</v>
      </c>
      <c r="H824">
        <v>1710</v>
      </c>
      <c r="I824">
        <v>15184</v>
      </c>
      <c r="J824">
        <v>6667</v>
      </c>
      <c r="K824">
        <v>6539</v>
      </c>
      <c r="L824">
        <v>4227</v>
      </c>
      <c r="M824">
        <v>5941</v>
      </c>
      <c r="N824">
        <v>11709</v>
      </c>
      <c r="O824">
        <v>7235</v>
      </c>
      <c r="P824">
        <v>3933</v>
      </c>
      <c r="Q824">
        <v>2034</v>
      </c>
      <c r="R824">
        <v>564</v>
      </c>
      <c r="S824">
        <v>2378</v>
      </c>
      <c r="AD824" s="35">
        <v>134</v>
      </c>
    </row>
    <row r="825" spans="1:30">
      <c r="A825" s="22">
        <v>41314</v>
      </c>
      <c r="B825">
        <v>12076</v>
      </c>
      <c r="C825">
        <v>78069</v>
      </c>
      <c r="D825">
        <v>1062</v>
      </c>
      <c r="E825">
        <v>8295</v>
      </c>
      <c r="F825">
        <v>142661</v>
      </c>
      <c r="G825">
        <v>31038</v>
      </c>
      <c r="H825">
        <v>1269</v>
      </c>
      <c r="I825">
        <v>9051</v>
      </c>
      <c r="J825">
        <v>4719</v>
      </c>
      <c r="K825">
        <v>5375</v>
      </c>
      <c r="L825">
        <v>3353</v>
      </c>
      <c r="M825">
        <v>5226</v>
      </c>
      <c r="N825">
        <v>11846</v>
      </c>
      <c r="O825">
        <v>8285</v>
      </c>
      <c r="P825">
        <v>2019</v>
      </c>
      <c r="Q825">
        <v>936</v>
      </c>
      <c r="R825">
        <v>212</v>
      </c>
      <c r="S825">
        <v>1520</v>
      </c>
      <c r="AD825" s="35">
        <v>87</v>
      </c>
    </row>
    <row r="826" spans="1:30">
      <c r="A826" s="22">
        <v>41313</v>
      </c>
      <c r="B826">
        <v>17069</v>
      </c>
      <c r="C826">
        <v>95832</v>
      </c>
      <c r="D826">
        <v>1734</v>
      </c>
      <c r="E826">
        <v>11278</v>
      </c>
      <c r="F826">
        <v>160348</v>
      </c>
      <c r="G826">
        <v>30591</v>
      </c>
      <c r="H826">
        <v>1995</v>
      </c>
      <c r="I826">
        <v>14394</v>
      </c>
      <c r="J826">
        <v>7330</v>
      </c>
      <c r="K826">
        <v>7592</v>
      </c>
      <c r="L826">
        <v>5082</v>
      </c>
      <c r="M826">
        <v>6175</v>
      </c>
      <c r="N826">
        <v>15595</v>
      </c>
      <c r="O826">
        <v>8295</v>
      </c>
      <c r="P826">
        <v>3513</v>
      </c>
      <c r="Q826">
        <v>2559</v>
      </c>
      <c r="R826">
        <v>473</v>
      </c>
      <c r="S826">
        <v>2851</v>
      </c>
      <c r="AD826" s="35">
        <v>286</v>
      </c>
    </row>
    <row r="827" spans="1:30">
      <c r="A827" s="22">
        <v>41312</v>
      </c>
      <c r="B827">
        <v>21323</v>
      </c>
      <c r="C827">
        <v>108117</v>
      </c>
      <c r="D827">
        <v>2523</v>
      </c>
      <c r="E827">
        <v>13377</v>
      </c>
      <c r="F827">
        <v>178541</v>
      </c>
      <c r="G827">
        <v>31196</v>
      </c>
      <c r="H827">
        <v>2468</v>
      </c>
      <c r="I827">
        <v>18397</v>
      </c>
      <c r="J827">
        <v>9387</v>
      </c>
      <c r="K827">
        <v>8819</v>
      </c>
      <c r="L827">
        <v>6249</v>
      </c>
      <c r="M827">
        <v>7231</v>
      </c>
      <c r="N827">
        <v>18680</v>
      </c>
      <c r="O827">
        <v>9300</v>
      </c>
      <c r="P827">
        <v>4617</v>
      </c>
      <c r="Q827">
        <v>3731</v>
      </c>
      <c r="R827">
        <v>731</v>
      </c>
      <c r="S827">
        <v>6182</v>
      </c>
      <c r="AD827" s="35">
        <v>359</v>
      </c>
    </row>
    <row r="828" spans="1:30">
      <c r="A828" s="22">
        <v>41311</v>
      </c>
      <c r="B828">
        <v>24757</v>
      </c>
      <c r="C828">
        <v>115924</v>
      </c>
      <c r="D828">
        <v>3022</v>
      </c>
      <c r="E828">
        <v>14755</v>
      </c>
      <c r="F828">
        <v>199893</v>
      </c>
      <c r="G828">
        <v>31722</v>
      </c>
      <c r="H828">
        <v>2817</v>
      </c>
      <c r="I828">
        <v>20394</v>
      </c>
      <c r="J828">
        <v>9811</v>
      </c>
      <c r="K828">
        <v>9804</v>
      </c>
      <c r="L828">
        <v>6631</v>
      </c>
      <c r="M828">
        <v>7913</v>
      </c>
      <c r="N828">
        <v>18053</v>
      </c>
      <c r="O828">
        <v>9805</v>
      </c>
      <c r="P828">
        <v>5627</v>
      </c>
      <c r="Q828">
        <v>4394</v>
      </c>
      <c r="R828">
        <v>807</v>
      </c>
      <c r="S828">
        <v>5196</v>
      </c>
      <c r="AD828" s="35">
        <v>351</v>
      </c>
    </row>
    <row r="829" spans="1:30">
      <c r="A829" s="22">
        <v>41310</v>
      </c>
      <c r="B829">
        <v>28277</v>
      </c>
      <c r="C829">
        <v>129238</v>
      </c>
      <c r="D829">
        <v>3636</v>
      </c>
      <c r="E829">
        <v>16984</v>
      </c>
      <c r="F829">
        <v>204185</v>
      </c>
      <c r="G829">
        <v>33597</v>
      </c>
      <c r="H829">
        <v>3173</v>
      </c>
      <c r="I829">
        <v>23934</v>
      </c>
      <c r="J829">
        <v>10985</v>
      </c>
      <c r="K829">
        <v>10324</v>
      </c>
      <c r="L829">
        <v>7309</v>
      </c>
      <c r="M829">
        <v>8318</v>
      </c>
      <c r="N829">
        <v>18069</v>
      </c>
      <c r="O829">
        <v>10204</v>
      </c>
      <c r="P829">
        <v>6135</v>
      </c>
      <c r="Q829">
        <v>4763</v>
      </c>
      <c r="R829">
        <v>1018</v>
      </c>
      <c r="S829">
        <v>6406</v>
      </c>
      <c r="AD829" s="35">
        <v>351</v>
      </c>
    </row>
    <row r="830" spans="1:30">
      <c r="A830" s="22">
        <v>41309</v>
      </c>
      <c r="B830">
        <v>31796</v>
      </c>
      <c r="C830">
        <v>138665</v>
      </c>
      <c r="D830">
        <v>4516</v>
      </c>
      <c r="E830">
        <v>18456</v>
      </c>
      <c r="F830">
        <v>201139</v>
      </c>
      <c r="G830">
        <v>33345</v>
      </c>
      <c r="H830">
        <v>3442</v>
      </c>
      <c r="I830">
        <v>25463</v>
      </c>
      <c r="J830">
        <v>12091</v>
      </c>
      <c r="K830">
        <v>11335</v>
      </c>
      <c r="L830">
        <v>8105</v>
      </c>
      <c r="M830">
        <v>8156</v>
      </c>
      <c r="N830">
        <v>19074</v>
      </c>
      <c r="O830">
        <v>10353</v>
      </c>
      <c r="P830">
        <v>6418</v>
      </c>
      <c r="Q830">
        <v>5234</v>
      </c>
      <c r="R830">
        <v>1191</v>
      </c>
      <c r="S830">
        <v>7145</v>
      </c>
      <c r="AD830" s="35">
        <v>476</v>
      </c>
    </row>
    <row r="831" spans="1:30">
      <c r="A831" s="22">
        <v>41308</v>
      </c>
      <c r="B831">
        <v>27859</v>
      </c>
      <c r="C831">
        <v>142199</v>
      </c>
      <c r="D831">
        <v>3636</v>
      </c>
      <c r="E831">
        <v>20767</v>
      </c>
      <c r="F831">
        <v>212948</v>
      </c>
      <c r="G831">
        <v>34990</v>
      </c>
      <c r="H831">
        <v>3509</v>
      </c>
      <c r="I831">
        <v>25026</v>
      </c>
      <c r="J831">
        <v>10904</v>
      </c>
      <c r="K831">
        <v>7643</v>
      </c>
      <c r="L831">
        <v>5848</v>
      </c>
      <c r="M831">
        <v>7482</v>
      </c>
      <c r="N831">
        <v>17436</v>
      </c>
      <c r="O831">
        <v>10189</v>
      </c>
      <c r="P831">
        <v>5707</v>
      </c>
      <c r="Q831">
        <v>2927</v>
      </c>
      <c r="R831">
        <v>868</v>
      </c>
      <c r="S831">
        <v>4799</v>
      </c>
      <c r="AD831" s="35">
        <v>214</v>
      </c>
    </row>
    <row r="832" spans="1:30">
      <c r="A832" s="22">
        <v>41307</v>
      </c>
      <c r="B832">
        <v>28847</v>
      </c>
      <c r="C832">
        <v>150685</v>
      </c>
      <c r="D832">
        <v>3883</v>
      </c>
      <c r="E832">
        <v>21880</v>
      </c>
      <c r="F832">
        <v>213491</v>
      </c>
      <c r="G832">
        <v>33934</v>
      </c>
      <c r="H832">
        <v>3613</v>
      </c>
      <c r="I832">
        <v>25777</v>
      </c>
      <c r="J832">
        <v>11620</v>
      </c>
      <c r="K832">
        <v>8160</v>
      </c>
      <c r="L832">
        <v>5893</v>
      </c>
      <c r="M832">
        <v>7343</v>
      </c>
      <c r="N832">
        <v>17588</v>
      </c>
      <c r="O832">
        <v>10394</v>
      </c>
      <c r="P832">
        <v>6292</v>
      </c>
      <c r="Q832">
        <v>3182</v>
      </c>
      <c r="R832">
        <v>1043</v>
      </c>
      <c r="S832">
        <v>5747</v>
      </c>
      <c r="AD832" s="35">
        <v>144</v>
      </c>
    </row>
    <row r="833" spans="1:30">
      <c r="A833" s="22">
        <v>41306</v>
      </c>
      <c r="B833">
        <v>36234</v>
      </c>
      <c r="C833">
        <v>165938</v>
      </c>
      <c r="D833">
        <v>5105</v>
      </c>
      <c r="E833">
        <v>24772</v>
      </c>
      <c r="F833">
        <v>217532</v>
      </c>
      <c r="G833">
        <v>33624</v>
      </c>
      <c r="H833">
        <v>4052</v>
      </c>
      <c r="I833">
        <v>28380</v>
      </c>
      <c r="J833">
        <v>13852</v>
      </c>
      <c r="K833">
        <v>11658</v>
      </c>
      <c r="L833">
        <v>8909</v>
      </c>
      <c r="M833">
        <v>8658</v>
      </c>
      <c r="N833">
        <v>20217</v>
      </c>
      <c r="O833">
        <v>10469</v>
      </c>
      <c r="P833">
        <v>7639</v>
      </c>
      <c r="Q833">
        <v>5738</v>
      </c>
      <c r="R833">
        <v>1345</v>
      </c>
      <c r="S833">
        <v>7805</v>
      </c>
      <c r="AD833" s="35">
        <v>364</v>
      </c>
    </row>
    <row r="834" spans="1:30">
      <c r="A834" s="22">
        <v>41305</v>
      </c>
      <c r="B834">
        <v>41912</v>
      </c>
      <c r="C834">
        <v>176738</v>
      </c>
      <c r="D834">
        <v>6091</v>
      </c>
      <c r="E834">
        <v>27911</v>
      </c>
      <c r="F834">
        <v>210670</v>
      </c>
      <c r="G834">
        <v>32368</v>
      </c>
      <c r="H834">
        <v>4729</v>
      </c>
      <c r="I834">
        <v>29928</v>
      </c>
      <c r="J834">
        <v>16146</v>
      </c>
      <c r="K834">
        <v>13119</v>
      </c>
      <c r="L834">
        <v>9942</v>
      </c>
      <c r="M834">
        <v>9327</v>
      </c>
      <c r="N834">
        <v>26286</v>
      </c>
      <c r="O834">
        <v>11983</v>
      </c>
      <c r="P834">
        <v>8418</v>
      </c>
      <c r="Q834">
        <v>5842</v>
      </c>
      <c r="R834">
        <v>1537</v>
      </c>
      <c r="S834">
        <v>8740</v>
      </c>
      <c r="AD834" s="35">
        <v>324</v>
      </c>
    </row>
    <row r="835" spans="1:30">
      <c r="A835" s="22">
        <v>41304</v>
      </c>
      <c r="B835">
        <v>43576</v>
      </c>
      <c r="C835">
        <v>178299</v>
      </c>
      <c r="D835">
        <v>6568</v>
      </c>
      <c r="E835">
        <v>29106</v>
      </c>
      <c r="F835">
        <v>207022</v>
      </c>
      <c r="G835">
        <v>32482</v>
      </c>
      <c r="H835">
        <v>5122</v>
      </c>
      <c r="I835">
        <v>30734</v>
      </c>
      <c r="J835">
        <v>15861</v>
      </c>
      <c r="K835">
        <v>13243</v>
      </c>
      <c r="L835">
        <v>9868</v>
      </c>
      <c r="M835">
        <v>8646</v>
      </c>
      <c r="N835">
        <v>20635</v>
      </c>
      <c r="O835">
        <v>10719</v>
      </c>
      <c r="P835">
        <v>8282</v>
      </c>
      <c r="Q835">
        <v>6038</v>
      </c>
      <c r="R835">
        <v>1734</v>
      </c>
      <c r="S835">
        <v>10429</v>
      </c>
      <c r="AD835" s="35">
        <v>372</v>
      </c>
    </row>
    <row r="836" spans="1:30">
      <c r="A836" s="22">
        <v>41303</v>
      </c>
      <c r="B836">
        <v>40549</v>
      </c>
      <c r="C836">
        <v>181653</v>
      </c>
      <c r="D836">
        <v>6366</v>
      </c>
      <c r="E836">
        <v>30816</v>
      </c>
      <c r="F836">
        <v>213451</v>
      </c>
      <c r="G836">
        <v>32805</v>
      </c>
      <c r="H836">
        <v>4713</v>
      </c>
      <c r="I836">
        <v>33970</v>
      </c>
      <c r="J836">
        <v>17457</v>
      </c>
      <c r="K836">
        <v>12321</v>
      </c>
      <c r="L836">
        <v>9106</v>
      </c>
      <c r="M836">
        <v>8506</v>
      </c>
      <c r="N836">
        <v>19323</v>
      </c>
      <c r="O836">
        <v>10887</v>
      </c>
      <c r="P836">
        <v>7206</v>
      </c>
      <c r="Q836">
        <v>5521</v>
      </c>
      <c r="R836">
        <v>1531</v>
      </c>
      <c r="S836">
        <v>10594</v>
      </c>
      <c r="AD836" s="35">
        <v>345</v>
      </c>
    </row>
    <row r="837" spans="1:30">
      <c r="A837" s="22">
        <v>41302</v>
      </c>
      <c r="B837">
        <v>44811</v>
      </c>
      <c r="C837">
        <v>185738</v>
      </c>
      <c r="D837">
        <v>6954</v>
      </c>
      <c r="E837">
        <v>34084</v>
      </c>
      <c r="F837">
        <v>205806</v>
      </c>
      <c r="G837">
        <v>32955</v>
      </c>
      <c r="H837">
        <v>5247</v>
      </c>
      <c r="I837">
        <v>34409</v>
      </c>
      <c r="J837">
        <v>17647</v>
      </c>
      <c r="K837">
        <v>13928</v>
      </c>
      <c r="L837">
        <v>9876</v>
      </c>
      <c r="M837">
        <v>8375</v>
      </c>
      <c r="N837">
        <v>22845</v>
      </c>
      <c r="O837">
        <v>10773</v>
      </c>
      <c r="P837">
        <v>7645</v>
      </c>
      <c r="Q837">
        <v>5618</v>
      </c>
      <c r="R837">
        <v>1704</v>
      </c>
      <c r="S837">
        <v>11191</v>
      </c>
      <c r="AD837" s="35">
        <v>361</v>
      </c>
    </row>
    <row r="838" spans="1:30">
      <c r="A838" s="22">
        <v>41301</v>
      </c>
      <c r="B838">
        <v>36301</v>
      </c>
      <c r="C838">
        <v>183334</v>
      </c>
      <c r="D838">
        <v>4590</v>
      </c>
      <c r="E838">
        <v>31139</v>
      </c>
      <c r="F838">
        <v>233454</v>
      </c>
      <c r="G838">
        <v>37536</v>
      </c>
      <c r="H838">
        <v>4398</v>
      </c>
      <c r="I838">
        <v>33286</v>
      </c>
      <c r="J838">
        <v>14658</v>
      </c>
      <c r="K838">
        <v>9916</v>
      </c>
      <c r="L838">
        <v>8217</v>
      </c>
      <c r="M838">
        <v>7810</v>
      </c>
      <c r="N838">
        <v>19708</v>
      </c>
      <c r="O838">
        <v>10484</v>
      </c>
      <c r="P838">
        <v>6805</v>
      </c>
      <c r="Q838">
        <v>3245</v>
      </c>
      <c r="R838">
        <v>1444</v>
      </c>
      <c r="S838">
        <v>7681</v>
      </c>
      <c r="AD838" s="35">
        <v>176</v>
      </c>
    </row>
    <row r="839" spans="1:30">
      <c r="A839" s="22">
        <v>41300</v>
      </c>
      <c r="B839">
        <v>39432</v>
      </c>
      <c r="C839">
        <v>182305</v>
      </c>
      <c r="D839">
        <v>5297</v>
      </c>
      <c r="E839">
        <v>31446</v>
      </c>
      <c r="F839">
        <v>221984</v>
      </c>
      <c r="G839">
        <v>35773</v>
      </c>
      <c r="H839">
        <v>4907</v>
      </c>
      <c r="I839">
        <v>30781</v>
      </c>
      <c r="J839">
        <v>16146</v>
      </c>
      <c r="K839">
        <v>10166</v>
      </c>
      <c r="L839">
        <v>7744</v>
      </c>
      <c r="M839">
        <v>8622</v>
      </c>
      <c r="N839">
        <v>26064</v>
      </c>
      <c r="O839">
        <v>11742</v>
      </c>
      <c r="P839">
        <v>8344</v>
      </c>
      <c r="Q839">
        <v>3906</v>
      </c>
      <c r="R839">
        <v>1341</v>
      </c>
      <c r="S839">
        <v>7556</v>
      </c>
      <c r="AD839" s="35">
        <v>171</v>
      </c>
    </row>
    <row r="840" spans="1:30">
      <c r="A840" s="22">
        <v>41299</v>
      </c>
      <c r="B840">
        <v>38710</v>
      </c>
      <c r="C840">
        <v>182145</v>
      </c>
      <c r="D840">
        <v>5876</v>
      </c>
      <c r="E840">
        <v>31264</v>
      </c>
      <c r="F840">
        <v>217449</v>
      </c>
      <c r="G840">
        <v>34414</v>
      </c>
      <c r="H840">
        <v>4727</v>
      </c>
      <c r="I840">
        <v>34483</v>
      </c>
      <c r="J840">
        <v>18059</v>
      </c>
      <c r="K840">
        <v>11156</v>
      </c>
      <c r="L840">
        <v>7449</v>
      </c>
      <c r="M840">
        <v>8635</v>
      </c>
      <c r="N840">
        <v>20337</v>
      </c>
      <c r="O840">
        <v>10691</v>
      </c>
      <c r="P840">
        <v>8014</v>
      </c>
      <c r="Q840">
        <v>6042</v>
      </c>
      <c r="R840">
        <v>1637</v>
      </c>
      <c r="S840">
        <v>10662</v>
      </c>
      <c r="AD840" s="35">
        <v>300</v>
      </c>
    </row>
    <row r="841" spans="1:30">
      <c r="A841" s="22">
        <v>41298</v>
      </c>
      <c r="B841">
        <v>40718</v>
      </c>
      <c r="C841">
        <v>186063</v>
      </c>
      <c r="D841">
        <v>6509</v>
      </c>
      <c r="E841">
        <v>31944</v>
      </c>
      <c r="F841">
        <v>220498</v>
      </c>
      <c r="G841">
        <v>33742</v>
      </c>
      <c r="H841">
        <v>4930</v>
      </c>
      <c r="I841">
        <v>36626</v>
      </c>
      <c r="J841">
        <v>19269</v>
      </c>
      <c r="K841">
        <v>11772</v>
      </c>
      <c r="L841">
        <v>7738</v>
      </c>
      <c r="M841">
        <v>8741</v>
      </c>
      <c r="N841">
        <v>22121</v>
      </c>
      <c r="O841">
        <v>11255</v>
      </c>
      <c r="P841">
        <v>7624</v>
      </c>
      <c r="Q841">
        <v>5652</v>
      </c>
      <c r="R841">
        <v>1742</v>
      </c>
      <c r="S841">
        <v>12625</v>
      </c>
      <c r="AD841" s="35">
        <v>511</v>
      </c>
    </row>
    <row r="842" spans="1:30">
      <c r="A842" s="22">
        <v>41297</v>
      </c>
      <c r="B842">
        <v>42284</v>
      </c>
      <c r="C842">
        <v>182447</v>
      </c>
      <c r="D842">
        <v>7136</v>
      </c>
      <c r="E842">
        <v>32273</v>
      </c>
      <c r="F842">
        <v>212769</v>
      </c>
      <c r="G842">
        <v>33426</v>
      </c>
      <c r="H842">
        <v>4875</v>
      </c>
      <c r="I842">
        <v>44211</v>
      </c>
      <c r="J842">
        <v>19148</v>
      </c>
      <c r="K842">
        <v>13431</v>
      </c>
      <c r="L842">
        <v>7835</v>
      </c>
      <c r="M842">
        <v>8477</v>
      </c>
      <c r="N842">
        <v>19273</v>
      </c>
      <c r="O842">
        <v>10106</v>
      </c>
      <c r="P842">
        <v>7430</v>
      </c>
      <c r="Q842">
        <v>5774</v>
      </c>
      <c r="R842">
        <v>1786</v>
      </c>
      <c r="S842">
        <v>12237</v>
      </c>
      <c r="AD842" s="35">
        <v>551</v>
      </c>
    </row>
    <row r="843" spans="1:30">
      <c r="A843" s="22">
        <v>41296</v>
      </c>
      <c r="B843">
        <v>44036</v>
      </c>
      <c r="C843">
        <v>184528</v>
      </c>
      <c r="D843">
        <v>8056</v>
      </c>
      <c r="E843">
        <v>32246</v>
      </c>
      <c r="F843">
        <v>217128</v>
      </c>
      <c r="G843">
        <v>33770</v>
      </c>
      <c r="H843">
        <v>5462</v>
      </c>
      <c r="I843">
        <v>38285</v>
      </c>
      <c r="J843">
        <v>19760</v>
      </c>
      <c r="K843">
        <v>19744</v>
      </c>
      <c r="L843">
        <v>8405</v>
      </c>
      <c r="M843">
        <v>8983</v>
      </c>
      <c r="N843">
        <v>20103</v>
      </c>
      <c r="O843">
        <v>10793</v>
      </c>
      <c r="P843">
        <v>7261</v>
      </c>
      <c r="Q843">
        <v>5430</v>
      </c>
      <c r="R843">
        <v>1635</v>
      </c>
      <c r="S843">
        <v>12674</v>
      </c>
      <c r="AD843" s="35">
        <v>416</v>
      </c>
    </row>
    <row r="844" spans="1:30">
      <c r="A844" s="22">
        <v>41295</v>
      </c>
      <c r="B844">
        <v>47163</v>
      </c>
      <c r="C844">
        <v>190651</v>
      </c>
      <c r="D844">
        <v>8880</v>
      </c>
      <c r="E844">
        <v>33487</v>
      </c>
      <c r="F844">
        <v>221779</v>
      </c>
      <c r="G844">
        <v>35169</v>
      </c>
      <c r="H844">
        <v>5460</v>
      </c>
      <c r="I844">
        <v>39945</v>
      </c>
      <c r="J844">
        <v>22976</v>
      </c>
      <c r="K844">
        <v>21530</v>
      </c>
      <c r="L844">
        <v>9965</v>
      </c>
      <c r="M844">
        <v>9028</v>
      </c>
      <c r="N844">
        <v>20580</v>
      </c>
      <c r="O844">
        <v>10936</v>
      </c>
      <c r="P844">
        <v>7411</v>
      </c>
      <c r="Q844">
        <v>5492</v>
      </c>
      <c r="R844">
        <v>1884</v>
      </c>
      <c r="S844">
        <v>13999</v>
      </c>
      <c r="AD844" s="35">
        <v>351</v>
      </c>
    </row>
    <row r="845" spans="1:30">
      <c r="A845" s="22">
        <v>41294</v>
      </c>
      <c r="B845">
        <v>37728</v>
      </c>
      <c r="C845">
        <v>197075</v>
      </c>
      <c r="D845">
        <v>6889</v>
      </c>
      <c r="E845">
        <v>34597</v>
      </c>
      <c r="F845">
        <v>262665</v>
      </c>
      <c r="G845">
        <v>41752</v>
      </c>
      <c r="H845">
        <v>4586</v>
      </c>
      <c r="I845">
        <v>36196</v>
      </c>
      <c r="J845">
        <v>25017</v>
      </c>
      <c r="K845">
        <v>15496</v>
      </c>
      <c r="L845">
        <v>7109</v>
      </c>
      <c r="M845">
        <v>9091</v>
      </c>
      <c r="N845">
        <v>20301</v>
      </c>
      <c r="O845">
        <v>11211</v>
      </c>
      <c r="P845">
        <v>6184</v>
      </c>
      <c r="Q845">
        <v>3222</v>
      </c>
      <c r="R845">
        <v>1453</v>
      </c>
      <c r="S845">
        <v>8462</v>
      </c>
      <c r="AD845" s="35">
        <v>161</v>
      </c>
    </row>
    <row r="846" spans="1:30">
      <c r="A846" s="22">
        <v>41293</v>
      </c>
      <c r="B846">
        <v>36310</v>
      </c>
      <c r="C846">
        <v>193461</v>
      </c>
      <c r="D846">
        <v>6802</v>
      </c>
      <c r="E846">
        <v>33301</v>
      </c>
      <c r="F846">
        <v>249542</v>
      </c>
      <c r="G846">
        <v>39666</v>
      </c>
      <c r="H846">
        <v>4706</v>
      </c>
      <c r="I846">
        <v>35974</v>
      </c>
      <c r="J846">
        <v>17320</v>
      </c>
      <c r="K846">
        <v>15466</v>
      </c>
      <c r="L846">
        <v>7676</v>
      </c>
      <c r="M846">
        <v>8462</v>
      </c>
      <c r="N846">
        <v>19587</v>
      </c>
      <c r="O846">
        <v>11419</v>
      </c>
      <c r="P846">
        <v>6727</v>
      </c>
      <c r="Q846">
        <v>3648</v>
      </c>
      <c r="R846">
        <v>1362</v>
      </c>
      <c r="S846">
        <v>8760</v>
      </c>
      <c r="AD846" s="35">
        <v>165</v>
      </c>
    </row>
    <row r="847" spans="1:30">
      <c r="A847" s="22">
        <v>41292</v>
      </c>
      <c r="B847">
        <v>41689</v>
      </c>
      <c r="C847">
        <v>188046</v>
      </c>
      <c r="D847">
        <v>7573</v>
      </c>
      <c r="E847">
        <v>30966</v>
      </c>
      <c r="F847">
        <v>227713</v>
      </c>
      <c r="G847">
        <v>36134</v>
      </c>
      <c r="H847">
        <v>5232</v>
      </c>
      <c r="I847">
        <v>39109</v>
      </c>
      <c r="J847">
        <v>19410</v>
      </c>
      <c r="K847">
        <v>15802</v>
      </c>
      <c r="L847">
        <v>10353</v>
      </c>
      <c r="M847">
        <v>9790</v>
      </c>
      <c r="N847">
        <v>37918</v>
      </c>
      <c r="O847">
        <v>12498</v>
      </c>
      <c r="P847">
        <v>8061</v>
      </c>
      <c r="Q847">
        <v>5831</v>
      </c>
      <c r="R847">
        <v>1618</v>
      </c>
      <c r="S847">
        <v>12429</v>
      </c>
      <c r="AD847" s="35">
        <v>302</v>
      </c>
    </row>
    <row r="848" spans="1:30">
      <c r="A848" s="22">
        <v>41291</v>
      </c>
      <c r="B848">
        <v>43612</v>
      </c>
      <c r="C848">
        <v>187338</v>
      </c>
      <c r="D848">
        <v>7493</v>
      </c>
      <c r="E848">
        <v>30721</v>
      </c>
      <c r="F848">
        <v>222220</v>
      </c>
      <c r="G848">
        <v>34559</v>
      </c>
      <c r="H848">
        <v>5781</v>
      </c>
      <c r="I848">
        <v>40648</v>
      </c>
      <c r="J848">
        <v>19440</v>
      </c>
      <c r="K848">
        <v>19889</v>
      </c>
      <c r="L848">
        <v>10624</v>
      </c>
      <c r="M848">
        <v>9418</v>
      </c>
      <c r="N848">
        <v>22604</v>
      </c>
      <c r="O848">
        <v>12209</v>
      </c>
      <c r="P848">
        <v>7892</v>
      </c>
      <c r="Q848">
        <v>5783</v>
      </c>
      <c r="R848">
        <v>1578</v>
      </c>
      <c r="S848">
        <v>13972</v>
      </c>
      <c r="AD848" s="35">
        <v>418</v>
      </c>
    </row>
    <row r="849" spans="1:30">
      <c r="A849" s="22">
        <v>41290</v>
      </c>
      <c r="B849">
        <v>45166</v>
      </c>
      <c r="C849">
        <v>189724</v>
      </c>
      <c r="D849">
        <v>7077</v>
      </c>
      <c r="E849">
        <v>30550</v>
      </c>
      <c r="F849">
        <v>222144</v>
      </c>
      <c r="G849">
        <v>34673</v>
      </c>
      <c r="H849">
        <v>5373</v>
      </c>
      <c r="I849">
        <v>40793</v>
      </c>
      <c r="J849">
        <v>18401</v>
      </c>
      <c r="K849">
        <v>14662</v>
      </c>
      <c r="L849">
        <v>10045</v>
      </c>
      <c r="M849">
        <v>9667</v>
      </c>
      <c r="N849">
        <v>22535</v>
      </c>
      <c r="O849">
        <v>10885</v>
      </c>
      <c r="P849">
        <v>7658</v>
      </c>
      <c r="Q849">
        <v>5384</v>
      </c>
      <c r="R849">
        <v>1654</v>
      </c>
      <c r="S849">
        <v>14892</v>
      </c>
      <c r="AD849" s="35">
        <v>469</v>
      </c>
    </row>
    <row r="850" spans="1:30">
      <c r="A850" s="22">
        <v>41289</v>
      </c>
      <c r="B850">
        <v>49797</v>
      </c>
      <c r="C850">
        <v>182107</v>
      </c>
      <c r="D850">
        <v>6378</v>
      </c>
      <c r="E850">
        <v>30536</v>
      </c>
      <c r="F850">
        <v>232727</v>
      </c>
      <c r="G850">
        <v>34587</v>
      </c>
      <c r="H850">
        <v>5675</v>
      </c>
      <c r="I850">
        <v>41644</v>
      </c>
      <c r="J850">
        <v>17432</v>
      </c>
      <c r="K850">
        <v>14998</v>
      </c>
      <c r="L850">
        <v>9536</v>
      </c>
      <c r="M850">
        <v>9473</v>
      </c>
      <c r="N850">
        <v>21471</v>
      </c>
      <c r="O850">
        <v>10507</v>
      </c>
      <c r="P850">
        <v>7560</v>
      </c>
      <c r="Q850">
        <v>5435</v>
      </c>
      <c r="R850">
        <v>1734</v>
      </c>
      <c r="S850">
        <v>15752</v>
      </c>
      <c r="AD850" s="35">
        <v>560</v>
      </c>
    </row>
    <row r="851" spans="1:30">
      <c r="A851" s="22">
        <v>41288</v>
      </c>
      <c r="B851">
        <v>58261</v>
      </c>
      <c r="C851">
        <v>185386</v>
      </c>
      <c r="D851">
        <v>6686</v>
      </c>
      <c r="E851">
        <v>30426</v>
      </c>
      <c r="F851">
        <v>217390</v>
      </c>
      <c r="G851">
        <v>34648</v>
      </c>
      <c r="H851">
        <v>5760</v>
      </c>
      <c r="I851">
        <v>43760</v>
      </c>
      <c r="J851">
        <v>18678</v>
      </c>
      <c r="K851">
        <v>15376</v>
      </c>
      <c r="L851">
        <v>10330</v>
      </c>
      <c r="M851">
        <v>9112</v>
      </c>
      <c r="N851">
        <v>21950</v>
      </c>
      <c r="O851">
        <v>10562</v>
      </c>
      <c r="P851">
        <v>7463</v>
      </c>
      <c r="Q851">
        <v>5443</v>
      </c>
      <c r="R851">
        <v>1911</v>
      </c>
      <c r="S851">
        <v>16275</v>
      </c>
      <c r="AD851" s="35">
        <v>429</v>
      </c>
    </row>
    <row r="852" spans="1:30">
      <c r="A852" s="22">
        <v>41287</v>
      </c>
      <c r="B852">
        <v>46122</v>
      </c>
      <c r="C852">
        <v>197877</v>
      </c>
      <c r="D852">
        <v>4997</v>
      </c>
      <c r="E852">
        <v>34667</v>
      </c>
      <c r="F852">
        <v>279678</v>
      </c>
      <c r="G852">
        <v>43304</v>
      </c>
      <c r="H852">
        <v>4645</v>
      </c>
      <c r="I852">
        <v>37851</v>
      </c>
      <c r="J852">
        <v>16444</v>
      </c>
      <c r="K852">
        <v>10062</v>
      </c>
      <c r="L852">
        <v>7041</v>
      </c>
      <c r="M852">
        <v>8928</v>
      </c>
      <c r="N852">
        <v>23415</v>
      </c>
      <c r="O852">
        <v>12078</v>
      </c>
      <c r="P852">
        <v>6429</v>
      </c>
      <c r="Q852">
        <v>3670</v>
      </c>
      <c r="R852">
        <v>1432</v>
      </c>
      <c r="S852">
        <v>9817</v>
      </c>
      <c r="AD852" s="35">
        <v>115</v>
      </c>
    </row>
    <row r="853" spans="1:30">
      <c r="A853" s="22">
        <v>41286</v>
      </c>
      <c r="B853">
        <v>43396</v>
      </c>
      <c r="C853">
        <v>196959</v>
      </c>
      <c r="D853">
        <v>4744</v>
      </c>
      <c r="E853">
        <v>33455</v>
      </c>
      <c r="F853">
        <v>265564</v>
      </c>
      <c r="G853">
        <v>43994</v>
      </c>
      <c r="H853">
        <v>4662</v>
      </c>
      <c r="I853">
        <v>38501</v>
      </c>
      <c r="J853">
        <v>16659</v>
      </c>
      <c r="K853">
        <v>7845</v>
      </c>
      <c r="L853">
        <v>6473</v>
      </c>
      <c r="M853">
        <v>9281</v>
      </c>
      <c r="N853">
        <v>21443</v>
      </c>
      <c r="O853">
        <v>12503</v>
      </c>
      <c r="P853">
        <v>7484</v>
      </c>
      <c r="Q853">
        <v>4755</v>
      </c>
      <c r="R853">
        <v>1457</v>
      </c>
      <c r="S853">
        <v>9929</v>
      </c>
      <c r="AD853" s="35">
        <v>167</v>
      </c>
    </row>
    <row r="854" spans="1:30">
      <c r="A854" s="22">
        <v>41285</v>
      </c>
      <c r="B854">
        <v>49909</v>
      </c>
      <c r="C854">
        <v>182658</v>
      </c>
      <c r="D854">
        <v>5952</v>
      </c>
      <c r="E854">
        <v>30303</v>
      </c>
      <c r="F854">
        <v>232579</v>
      </c>
      <c r="G854">
        <v>37931</v>
      </c>
      <c r="H854">
        <v>5380</v>
      </c>
      <c r="I854">
        <v>42058</v>
      </c>
      <c r="J854">
        <v>25131</v>
      </c>
      <c r="K854">
        <v>11436</v>
      </c>
      <c r="L854">
        <v>8156</v>
      </c>
      <c r="M854">
        <v>9861</v>
      </c>
      <c r="N854">
        <v>22230</v>
      </c>
      <c r="O854">
        <v>11128</v>
      </c>
      <c r="P854">
        <v>8306</v>
      </c>
      <c r="Q854">
        <v>6118</v>
      </c>
      <c r="R854">
        <v>1670</v>
      </c>
      <c r="S854">
        <v>14060</v>
      </c>
      <c r="AD854" s="35">
        <v>414</v>
      </c>
    </row>
    <row r="855" spans="1:30">
      <c r="A855" s="22">
        <v>41284</v>
      </c>
      <c r="B855">
        <v>51182</v>
      </c>
      <c r="C855">
        <v>171486</v>
      </c>
      <c r="D855">
        <v>6095</v>
      </c>
      <c r="E855">
        <v>29187</v>
      </c>
      <c r="F855">
        <v>211365</v>
      </c>
      <c r="G855">
        <v>33605</v>
      </c>
      <c r="H855">
        <v>5530</v>
      </c>
      <c r="I855">
        <v>41674</v>
      </c>
      <c r="J855">
        <v>17886</v>
      </c>
      <c r="K855">
        <v>11483</v>
      </c>
      <c r="L855">
        <v>8969</v>
      </c>
      <c r="M855">
        <v>8439</v>
      </c>
      <c r="N855">
        <v>20939</v>
      </c>
      <c r="O855">
        <v>13030</v>
      </c>
      <c r="P855">
        <v>7318</v>
      </c>
      <c r="Q855">
        <v>5209</v>
      </c>
      <c r="R855">
        <v>1772</v>
      </c>
      <c r="S855">
        <v>15302</v>
      </c>
      <c r="AD855" s="35">
        <v>343</v>
      </c>
    </row>
    <row r="856" spans="1:30">
      <c r="A856" s="22">
        <v>41283</v>
      </c>
      <c r="B856">
        <v>51157</v>
      </c>
      <c r="C856">
        <v>170863</v>
      </c>
      <c r="D856">
        <v>6513</v>
      </c>
      <c r="E856">
        <v>29127</v>
      </c>
      <c r="F856">
        <v>204058</v>
      </c>
      <c r="G856">
        <v>33582</v>
      </c>
      <c r="H856">
        <v>5578</v>
      </c>
      <c r="I856">
        <v>41893</v>
      </c>
      <c r="J856">
        <v>18701</v>
      </c>
      <c r="K856">
        <v>12272</v>
      </c>
      <c r="L856">
        <v>8962</v>
      </c>
      <c r="M856">
        <v>9028</v>
      </c>
      <c r="N856">
        <v>19879</v>
      </c>
      <c r="O856">
        <v>10550</v>
      </c>
      <c r="P856">
        <v>7375</v>
      </c>
      <c r="Q856">
        <v>5150</v>
      </c>
      <c r="R856">
        <v>1670</v>
      </c>
      <c r="S856">
        <v>16461</v>
      </c>
      <c r="AD856" s="35">
        <v>362</v>
      </c>
    </row>
    <row r="857" spans="1:30">
      <c r="A857" s="22">
        <v>41282</v>
      </c>
      <c r="B857">
        <v>49932</v>
      </c>
      <c r="C857">
        <v>166772</v>
      </c>
      <c r="D857">
        <v>6135</v>
      </c>
      <c r="E857">
        <v>30147</v>
      </c>
      <c r="F857">
        <v>213727</v>
      </c>
      <c r="G857">
        <v>33709</v>
      </c>
      <c r="H857">
        <v>5519</v>
      </c>
      <c r="I857">
        <v>41534</v>
      </c>
      <c r="J857">
        <v>17740</v>
      </c>
      <c r="K857">
        <v>11977</v>
      </c>
      <c r="L857">
        <v>9564</v>
      </c>
      <c r="M857">
        <v>8683</v>
      </c>
      <c r="N857">
        <v>19659</v>
      </c>
      <c r="O857">
        <v>10229</v>
      </c>
      <c r="P857">
        <v>7322</v>
      </c>
      <c r="Q857">
        <v>5135</v>
      </c>
      <c r="R857">
        <v>1736</v>
      </c>
      <c r="S857">
        <v>16898</v>
      </c>
      <c r="AD857" s="35">
        <v>381</v>
      </c>
    </row>
    <row r="858" spans="1:30">
      <c r="A858" s="22">
        <v>41281</v>
      </c>
      <c r="B858">
        <v>50220</v>
      </c>
      <c r="C858">
        <v>170587</v>
      </c>
      <c r="D858">
        <v>6116</v>
      </c>
      <c r="E858">
        <v>30474</v>
      </c>
      <c r="F858">
        <v>202724</v>
      </c>
      <c r="G858">
        <v>34443</v>
      </c>
      <c r="H858">
        <v>5787</v>
      </c>
      <c r="I858">
        <v>42689</v>
      </c>
      <c r="J858">
        <v>18112</v>
      </c>
      <c r="K858">
        <v>13700</v>
      </c>
      <c r="L858">
        <v>9954</v>
      </c>
      <c r="M858">
        <v>9268</v>
      </c>
      <c r="N858">
        <v>24276</v>
      </c>
      <c r="O858">
        <v>10330</v>
      </c>
      <c r="P858">
        <v>7698</v>
      </c>
      <c r="Q858">
        <v>5057</v>
      </c>
      <c r="R858">
        <v>1844</v>
      </c>
      <c r="S858">
        <v>17415</v>
      </c>
      <c r="AD858" s="35">
        <v>321</v>
      </c>
    </row>
    <row r="859" spans="1:30">
      <c r="A859" s="22">
        <v>41280</v>
      </c>
      <c r="B859">
        <v>49272</v>
      </c>
      <c r="C859">
        <v>182118</v>
      </c>
      <c r="D859">
        <v>5785</v>
      </c>
      <c r="E859">
        <v>33375</v>
      </c>
      <c r="F859">
        <v>226863</v>
      </c>
      <c r="G859">
        <v>39060</v>
      </c>
      <c r="H859">
        <v>5641</v>
      </c>
      <c r="I859">
        <v>41131</v>
      </c>
      <c r="J859">
        <v>18931</v>
      </c>
      <c r="K859">
        <v>11738</v>
      </c>
      <c r="L859">
        <v>8852</v>
      </c>
      <c r="M859">
        <v>9576</v>
      </c>
      <c r="N859">
        <v>21984</v>
      </c>
      <c r="O859">
        <v>10938</v>
      </c>
      <c r="P859">
        <v>7147</v>
      </c>
      <c r="Q859">
        <v>4731</v>
      </c>
      <c r="R859">
        <v>1888</v>
      </c>
      <c r="S859">
        <v>14814</v>
      </c>
      <c r="AD859" s="35">
        <v>195</v>
      </c>
    </row>
    <row r="860" spans="1:30">
      <c r="A860" s="22">
        <v>41279</v>
      </c>
      <c r="B860">
        <v>48520</v>
      </c>
      <c r="C860">
        <v>177494</v>
      </c>
      <c r="D860">
        <v>5529</v>
      </c>
      <c r="E860">
        <v>32605</v>
      </c>
      <c r="F860">
        <v>212477</v>
      </c>
      <c r="G860">
        <v>40044</v>
      </c>
      <c r="H860">
        <v>5912</v>
      </c>
      <c r="I860">
        <v>43299</v>
      </c>
      <c r="J860">
        <v>19672</v>
      </c>
      <c r="K860">
        <v>10431</v>
      </c>
      <c r="L860">
        <v>8971</v>
      </c>
      <c r="M860">
        <v>9215</v>
      </c>
      <c r="N860">
        <v>24044</v>
      </c>
      <c r="O860">
        <v>10831</v>
      </c>
      <c r="P860">
        <v>7045</v>
      </c>
      <c r="Q860">
        <v>4708</v>
      </c>
      <c r="R860">
        <v>1881</v>
      </c>
      <c r="S860">
        <v>16980</v>
      </c>
      <c r="AD860" s="35">
        <v>286</v>
      </c>
    </row>
    <row r="861" spans="1:30">
      <c r="A861" s="22">
        <v>41278</v>
      </c>
      <c r="B861">
        <v>55100</v>
      </c>
      <c r="C861">
        <v>174775</v>
      </c>
      <c r="D861">
        <v>5897</v>
      </c>
      <c r="E861">
        <v>33392</v>
      </c>
      <c r="F861">
        <v>199646</v>
      </c>
      <c r="G861">
        <v>39369</v>
      </c>
      <c r="H861">
        <v>5487</v>
      </c>
      <c r="I861">
        <v>41102</v>
      </c>
      <c r="J861">
        <v>19877</v>
      </c>
      <c r="K861">
        <v>10763</v>
      </c>
      <c r="L861">
        <v>9794</v>
      </c>
      <c r="M861">
        <v>9473</v>
      </c>
      <c r="N861">
        <v>20939</v>
      </c>
      <c r="O861">
        <v>10123</v>
      </c>
      <c r="P861">
        <v>8002</v>
      </c>
      <c r="Q861">
        <v>4784</v>
      </c>
      <c r="R861">
        <v>1938</v>
      </c>
      <c r="S861">
        <v>16153</v>
      </c>
      <c r="AD861" s="35">
        <v>566</v>
      </c>
    </row>
    <row r="862" spans="1:30">
      <c r="A862" s="22">
        <v>41277</v>
      </c>
      <c r="B862">
        <v>42472</v>
      </c>
      <c r="C862">
        <v>176614</v>
      </c>
      <c r="D862">
        <v>4598</v>
      </c>
      <c r="E862">
        <v>33217</v>
      </c>
      <c r="F862">
        <v>215294</v>
      </c>
      <c r="G862">
        <v>40559</v>
      </c>
      <c r="H862">
        <v>4879</v>
      </c>
      <c r="I862">
        <v>36949</v>
      </c>
      <c r="J862">
        <v>15716</v>
      </c>
      <c r="K862">
        <v>6321</v>
      </c>
      <c r="L862">
        <v>7075</v>
      </c>
      <c r="M862">
        <v>7753</v>
      </c>
      <c r="N862">
        <v>19532</v>
      </c>
      <c r="O862">
        <v>11267</v>
      </c>
      <c r="P862">
        <v>6701</v>
      </c>
      <c r="Q862">
        <v>3361</v>
      </c>
      <c r="R862">
        <v>1453</v>
      </c>
      <c r="S862">
        <v>11358</v>
      </c>
      <c r="AD862" s="35">
        <v>342</v>
      </c>
    </row>
    <row r="863" spans="1:30">
      <c r="A863" s="22">
        <v>41276</v>
      </c>
      <c r="B863">
        <v>42947</v>
      </c>
      <c r="C863">
        <v>188371</v>
      </c>
      <c r="D863">
        <v>4537</v>
      </c>
      <c r="E863">
        <v>36067</v>
      </c>
      <c r="F863">
        <v>241009</v>
      </c>
      <c r="G863">
        <v>46810</v>
      </c>
      <c r="H863">
        <v>4259</v>
      </c>
      <c r="I863">
        <v>34792</v>
      </c>
      <c r="J863">
        <v>15745</v>
      </c>
      <c r="K863">
        <v>5730</v>
      </c>
      <c r="L863">
        <v>7413</v>
      </c>
      <c r="M863">
        <v>8536</v>
      </c>
      <c r="N863">
        <v>21164</v>
      </c>
      <c r="O863">
        <v>14631</v>
      </c>
      <c r="P863">
        <v>7560</v>
      </c>
      <c r="Q863">
        <v>3741</v>
      </c>
      <c r="R863">
        <v>1301</v>
      </c>
      <c r="S863">
        <v>10719</v>
      </c>
      <c r="AD863" s="35">
        <v>362</v>
      </c>
    </row>
    <row r="864" spans="1:30">
      <c r="A864" s="22">
        <v>41275</v>
      </c>
      <c r="B864">
        <v>42892</v>
      </c>
      <c r="C864">
        <v>198852</v>
      </c>
      <c r="D864">
        <v>4580</v>
      </c>
      <c r="E864">
        <v>40344</v>
      </c>
      <c r="F864">
        <v>285929</v>
      </c>
      <c r="G864">
        <v>54351</v>
      </c>
      <c r="H864">
        <v>3976</v>
      </c>
      <c r="I864">
        <v>30225</v>
      </c>
      <c r="J864">
        <v>15941</v>
      </c>
      <c r="K864">
        <v>5183</v>
      </c>
      <c r="L864">
        <v>6450</v>
      </c>
      <c r="M864">
        <v>9817</v>
      </c>
      <c r="N864">
        <v>21686</v>
      </c>
      <c r="O864">
        <v>13303</v>
      </c>
      <c r="P864">
        <v>8360</v>
      </c>
      <c r="Q864">
        <v>3651</v>
      </c>
      <c r="R864">
        <v>1159</v>
      </c>
      <c r="S864">
        <v>7202</v>
      </c>
      <c r="AD864" s="35">
        <v>286</v>
      </c>
    </row>
    <row r="865" spans="1:30">
      <c r="A865" s="22">
        <v>41274</v>
      </c>
      <c r="B865">
        <v>47243</v>
      </c>
      <c r="C865">
        <v>194409</v>
      </c>
      <c r="D865">
        <v>5606</v>
      </c>
      <c r="E865">
        <v>36991</v>
      </c>
      <c r="F865">
        <v>258306</v>
      </c>
      <c r="G865">
        <v>52831</v>
      </c>
      <c r="H865">
        <v>5023</v>
      </c>
      <c r="I865">
        <v>33253</v>
      </c>
      <c r="J865">
        <v>17998</v>
      </c>
      <c r="K865">
        <v>8018</v>
      </c>
      <c r="L865">
        <v>8401</v>
      </c>
      <c r="M865">
        <v>11451</v>
      </c>
      <c r="N865">
        <v>23928</v>
      </c>
      <c r="O865">
        <v>13904</v>
      </c>
      <c r="P865">
        <v>11213</v>
      </c>
      <c r="Q865">
        <v>5280</v>
      </c>
      <c r="R865">
        <v>1333</v>
      </c>
      <c r="S865">
        <v>9680</v>
      </c>
      <c r="AD865" s="35">
        <v>608</v>
      </c>
    </row>
    <row r="866" spans="1:30">
      <c r="A866" s="22">
        <v>41273</v>
      </c>
      <c r="B866">
        <v>46097</v>
      </c>
      <c r="C866">
        <v>186663</v>
      </c>
      <c r="D866">
        <v>7639</v>
      </c>
      <c r="E866">
        <v>36542</v>
      </c>
      <c r="F866">
        <v>254993</v>
      </c>
      <c r="G866">
        <v>45822</v>
      </c>
      <c r="H866">
        <v>4957</v>
      </c>
      <c r="I866">
        <v>35216</v>
      </c>
      <c r="J866">
        <v>18070</v>
      </c>
      <c r="K866">
        <v>6663</v>
      </c>
      <c r="L866">
        <v>7425</v>
      </c>
      <c r="M866">
        <v>9116</v>
      </c>
      <c r="N866">
        <v>20567</v>
      </c>
      <c r="O866">
        <v>11871</v>
      </c>
      <c r="P866">
        <v>10653</v>
      </c>
      <c r="Q866">
        <v>3978</v>
      </c>
      <c r="R866">
        <v>1286</v>
      </c>
      <c r="S866">
        <v>9437</v>
      </c>
      <c r="AD866" s="35">
        <v>391</v>
      </c>
    </row>
    <row r="867" spans="1:30">
      <c r="A867" s="22">
        <v>41272</v>
      </c>
      <c r="B867">
        <v>49542</v>
      </c>
      <c r="C867">
        <v>187121</v>
      </c>
      <c r="D867">
        <v>6701</v>
      </c>
      <c r="E867">
        <v>36875</v>
      </c>
      <c r="F867">
        <v>251138</v>
      </c>
      <c r="G867">
        <v>44779</v>
      </c>
      <c r="H867">
        <v>5481</v>
      </c>
      <c r="I867">
        <v>38678</v>
      </c>
      <c r="J867">
        <v>19921</v>
      </c>
      <c r="K867">
        <v>7664</v>
      </c>
      <c r="L867">
        <v>7976</v>
      </c>
      <c r="M867">
        <v>9296</v>
      </c>
      <c r="N867">
        <v>25311</v>
      </c>
      <c r="O867">
        <v>12699</v>
      </c>
      <c r="P867">
        <v>10531</v>
      </c>
      <c r="Q867">
        <v>4250</v>
      </c>
      <c r="R867">
        <v>1478</v>
      </c>
      <c r="S867">
        <v>10584</v>
      </c>
      <c r="AD867" s="35">
        <v>309</v>
      </c>
    </row>
    <row r="868" spans="1:30">
      <c r="A868" s="22">
        <v>41271</v>
      </c>
      <c r="B868">
        <v>52202</v>
      </c>
      <c r="C868">
        <v>179464</v>
      </c>
      <c r="D868">
        <v>7364</v>
      </c>
      <c r="E868">
        <v>34511</v>
      </c>
      <c r="F868">
        <v>219877</v>
      </c>
      <c r="G868">
        <v>38062</v>
      </c>
      <c r="H868">
        <v>5705</v>
      </c>
      <c r="I868">
        <v>40650</v>
      </c>
      <c r="J868">
        <v>21204</v>
      </c>
      <c r="K868">
        <v>10562</v>
      </c>
      <c r="L868">
        <v>9777</v>
      </c>
      <c r="M868">
        <v>9982</v>
      </c>
      <c r="N868">
        <v>24067</v>
      </c>
      <c r="O868">
        <v>11730</v>
      </c>
      <c r="P868">
        <v>11073</v>
      </c>
      <c r="Q868">
        <v>5462</v>
      </c>
      <c r="R868">
        <v>1770</v>
      </c>
      <c r="S868">
        <v>14624</v>
      </c>
      <c r="AD868" s="35">
        <v>731</v>
      </c>
    </row>
    <row r="869" spans="1:30">
      <c r="A869" s="22">
        <v>41270</v>
      </c>
      <c r="B869">
        <v>53321</v>
      </c>
      <c r="C869">
        <v>172626</v>
      </c>
      <c r="D869">
        <v>11871</v>
      </c>
      <c r="E869">
        <v>34317</v>
      </c>
      <c r="F869">
        <v>197831</v>
      </c>
      <c r="G869">
        <v>35378</v>
      </c>
      <c r="H869">
        <v>6036</v>
      </c>
      <c r="I869">
        <v>42444</v>
      </c>
      <c r="J869">
        <v>21185</v>
      </c>
      <c r="K869">
        <v>11474</v>
      </c>
      <c r="L869">
        <v>10771</v>
      </c>
      <c r="M869">
        <v>9750</v>
      </c>
      <c r="N869">
        <v>26733</v>
      </c>
      <c r="O869">
        <v>12543</v>
      </c>
      <c r="P869">
        <v>10089</v>
      </c>
      <c r="Q869">
        <v>5301</v>
      </c>
      <c r="R869">
        <v>1839</v>
      </c>
      <c r="S869">
        <v>17656</v>
      </c>
      <c r="AD869" s="35">
        <v>514</v>
      </c>
    </row>
    <row r="870" spans="1:30">
      <c r="A870" s="22">
        <v>41269</v>
      </c>
      <c r="B870">
        <v>54018</v>
      </c>
      <c r="C870">
        <v>165322</v>
      </c>
      <c r="D870">
        <v>14225</v>
      </c>
      <c r="E870">
        <v>34171</v>
      </c>
      <c r="F870">
        <v>193864</v>
      </c>
      <c r="G870">
        <v>34686</v>
      </c>
      <c r="H870">
        <v>5827</v>
      </c>
      <c r="I870">
        <v>41496</v>
      </c>
      <c r="J870">
        <v>23092</v>
      </c>
      <c r="K870">
        <v>11487</v>
      </c>
      <c r="L870">
        <v>10351</v>
      </c>
      <c r="M870">
        <v>10071</v>
      </c>
      <c r="N870">
        <v>31597</v>
      </c>
      <c r="O870">
        <v>12971</v>
      </c>
      <c r="P870">
        <v>9405</v>
      </c>
      <c r="Q870">
        <v>5253</v>
      </c>
      <c r="R870">
        <v>1820</v>
      </c>
      <c r="S870">
        <v>16816</v>
      </c>
      <c r="AD870" s="35">
        <v>448</v>
      </c>
    </row>
    <row r="871" spans="1:30">
      <c r="A871" s="22">
        <v>41268</v>
      </c>
      <c r="B871">
        <v>54615</v>
      </c>
      <c r="C871">
        <v>163667</v>
      </c>
      <c r="D871">
        <v>14183</v>
      </c>
      <c r="E871">
        <v>35718</v>
      </c>
      <c r="F871">
        <v>174786</v>
      </c>
      <c r="G871">
        <v>30859</v>
      </c>
      <c r="H871">
        <v>5555</v>
      </c>
      <c r="I871">
        <v>38467</v>
      </c>
      <c r="J871">
        <v>20713</v>
      </c>
      <c r="K871">
        <v>10391</v>
      </c>
      <c r="L871">
        <v>8861</v>
      </c>
      <c r="M871">
        <v>8686</v>
      </c>
      <c r="N871">
        <v>20934</v>
      </c>
      <c r="O871">
        <v>10455</v>
      </c>
      <c r="P871">
        <v>9995</v>
      </c>
      <c r="Q871">
        <v>5285</v>
      </c>
      <c r="R871">
        <v>1660</v>
      </c>
      <c r="S871">
        <v>16632</v>
      </c>
      <c r="AD871" s="35">
        <v>522</v>
      </c>
    </row>
    <row r="872" spans="1:30">
      <c r="A872" s="22">
        <v>41267</v>
      </c>
      <c r="B872">
        <v>55024</v>
      </c>
      <c r="C872">
        <v>158393</v>
      </c>
      <c r="D872">
        <v>13856</v>
      </c>
      <c r="E872">
        <v>34536</v>
      </c>
      <c r="F872">
        <v>166759</v>
      </c>
      <c r="G872">
        <v>29835</v>
      </c>
      <c r="H872">
        <v>5475</v>
      </c>
      <c r="I872">
        <v>37623</v>
      </c>
      <c r="J872">
        <v>20001</v>
      </c>
      <c r="K872">
        <v>10231</v>
      </c>
      <c r="L872">
        <v>8270</v>
      </c>
      <c r="M872">
        <v>8466</v>
      </c>
      <c r="N872">
        <v>19906</v>
      </c>
      <c r="O872">
        <v>9631</v>
      </c>
      <c r="P872">
        <v>10617</v>
      </c>
      <c r="Q872">
        <v>6002</v>
      </c>
      <c r="R872">
        <v>1727</v>
      </c>
      <c r="S872">
        <v>15815</v>
      </c>
      <c r="AD872" s="35">
        <v>321</v>
      </c>
    </row>
    <row r="873" spans="1:30">
      <c r="A873" s="22">
        <v>41266</v>
      </c>
      <c r="B873">
        <v>46679</v>
      </c>
      <c r="C873">
        <v>195472</v>
      </c>
      <c r="D873">
        <v>12351</v>
      </c>
      <c r="E873">
        <v>36267</v>
      </c>
      <c r="F873">
        <v>234294</v>
      </c>
      <c r="G873">
        <v>41416</v>
      </c>
      <c r="H873">
        <v>5261</v>
      </c>
      <c r="I873">
        <v>35015</v>
      </c>
      <c r="J873">
        <v>17531</v>
      </c>
      <c r="K873">
        <v>5893</v>
      </c>
      <c r="L873">
        <v>5694</v>
      </c>
      <c r="M873">
        <v>9201</v>
      </c>
      <c r="N873">
        <v>22750</v>
      </c>
      <c r="O873">
        <v>12490</v>
      </c>
      <c r="P873">
        <v>9334</v>
      </c>
      <c r="Q873">
        <v>3437</v>
      </c>
      <c r="R873">
        <v>1426</v>
      </c>
      <c r="S873">
        <v>10054</v>
      </c>
      <c r="AD873" s="35">
        <v>197</v>
      </c>
    </row>
    <row r="874" spans="1:30">
      <c r="A874" s="22">
        <v>41265</v>
      </c>
      <c r="B874">
        <v>46854</v>
      </c>
      <c r="C874">
        <v>189599</v>
      </c>
      <c r="D874">
        <v>9855</v>
      </c>
      <c r="E874">
        <v>38676</v>
      </c>
      <c r="F874">
        <v>246050</v>
      </c>
      <c r="G874">
        <v>43603</v>
      </c>
      <c r="H874">
        <v>5274</v>
      </c>
      <c r="I874">
        <v>36782</v>
      </c>
      <c r="J874">
        <v>18506</v>
      </c>
      <c r="K874">
        <v>6874</v>
      </c>
      <c r="L874">
        <v>6541</v>
      </c>
      <c r="M874">
        <v>9577</v>
      </c>
      <c r="N874">
        <v>21344</v>
      </c>
      <c r="O874">
        <v>11875</v>
      </c>
      <c r="P874">
        <v>10904</v>
      </c>
      <c r="Q874">
        <v>3967</v>
      </c>
      <c r="R874">
        <v>1512</v>
      </c>
      <c r="S874">
        <v>10649</v>
      </c>
      <c r="AD874" s="35">
        <v>197</v>
      </c>
    </row>
    <row r="875" spans="1:30">
      <c r="A875" s="22">
        <v>41264</v>
      </c>
      <c r="B875">
        <v>52208</v>
      </c>
      <c r="C875">
        <v>179265</v>
      </c>
      <c r="D875">
        <v>6741</v>
      </c>
      <c r="E875">
        <v>35613</v>
      </c>
      <c r="F875">
        <v>211686</v>
      </c>
      <c r="G875">
        <v>37044</v>
      </c>
      <c r="H875">
        <v>5827</v>
      </c>
      <c r="I875">
        <v>38986</v>
      </c>
      <c r="J875">
        <v>22769</v>
      </c>
      <c r="K875">
        <v>9524</v>
      </c>
      <c r="L875">
        <v>11031</v>
      </c>
      <c r="M875">
        <v>11096</v>
      </c>
      <c r="N875">
        <v>23073</v>
      </c>
      <c r="O875">
        <v>12034</v>
      </c>
      <c r="P875">
        <v>13094</v>
      </c>
      <c r="Q875">
        <v>5734</v>
      </c>
      <c r="R875">
        <v>1635</v>
      </c>
      <c r="S875">
        <v>14314</v>
      </c>
      <c r="AD875" s="35">
        <v>454</v>
      </c>
    </row>
    <row r="876" spans="1:30">
      <c r="A876" s="22">
        <v>41263</v>
      </c>
      <c r="B876">
        <v>50334</v>
      </c>
      <c r="C876">
        <v>144964</v>
      </c>
      <c r="D876">
        <v>7687</v>
      </c>
      <c r="E876">
        <v>33677</v>
      </c>
      <c r="F876">
        <v>168942</v>
      </c>
      <c r="G876">
        <v>33174</v>
      </c>
      <c r="H876">
        <v>5924</v>
      </c>
      <c r="I876">
        <v>39767</v>
      </c>
      <c r="J876">
        <v>21350</v>
      </c>
      <c r="K876">
        <v>10113</v>
      </c>
      <c r="L876">
        <v>13602</v>
      </c>
      <c r="M876">
        <v>9819</v>
      </c>
      <c r="N876">
        <v>21242</v>
      </c>
      <c r="O876">
        <v>11238</v>
      </c>
      <c r="P876">
        <v>11770</v>
      </c>
      <c r="Q876">
        <v>5371</v>
      </c>
      <c r="R876">
        <v>1810</v>
      </c>
      <c r="S876">
        <v>16714</v>
      </c>
      <c r="AD876" s="35">
        <v>450</v>
      </c>
    </row>
    <row r="877" spans="1:30">
      <c r="A877" s="22">
        <v>41262</v>
      </c>
      <c r="B877">
        <v>51100</v>
      </c>
      <c r="C877">
        <v>150810</v>
      </c>
      <c r="D877">
        <v>8008</v>
      </c>
      <c r="E877">
        <v>33012</v>
      </c>
      <c r="F877">
        <v>167511</v>
      </c>
      <c r="G877">
        <v>30987</v>
      </c>
      <c r="H877">
        <v>6051</v>
      </c>
      <c r="I877">
        <v>42056</v>
      </c>
      <c r="J877">
        <v>20947</v>
      </c>
      <c r="K877">
        <v>10383</v>
      </c>
      <c r="L877">
        <v>13353</v>
      </c>
      <c r="M877">
        <v>9615</v>
      </c>
      <c r="N877">
        <v>20977</v>
      </c>
      <c r="O877">
        <v>11667</v>
      </c>
      <c r="P877">
        <v>10809</v>
      </c>
      <c r="Q877">
        <v>4998</v>
      </c>
      <c r="R877">
        <v>1848</v>
      </c>
      <c r="S877">
        <v>18251</v>
      </c>
      <c r="AD877" s="35">
        <v>448</v>
      </c>
    </row>
    <row r="878" spans="1:30">
      <c r="A878" s="22">
        <v>41261</v>
      </c>
      <c r="B878">
        <v>51490</v>
      </c>
      <c r="C878">
        <v>181748</v>
      </c>
      <c r="D878">
        <v>6680</v>
      </c>
      <c r="E878">
        <v>35051</v>
      </c>
      <c r="F878">
        <v>181469</v>
      </c>
      <c r="G878">
        <v>31446</v>
      </c>
      <c r="H878">
        <v>6353</v>
      </c>
      <c r="I878">
        <v>42366</v>
      </c>
      <c r="J878">
        <v>22625</v>
      </c>
      <c r="K878">
        <v>10322</v>
      </c>
      <c r="L878">
        <v>12916</v>
      </c>
      <c r="M878">
        <v>10622</v>
      </c>
      <c r="N878">
        <v>21648</v>
      </c>
      <c r="O878">
        <v>10771</v>
      </c>
      <c r="P878">
        <v>10100</v>
      </c>
      <c r="Q878">
        <v>4883</v>
      </c>
      <c r="R878">
        <v>1882</v>
      </c>
      <c r="S878">
        <v>19057</v>
      </c>
      <c r="AD878" s="35">
        <v>535</v>
      </c>
    </row>
    <row r="879" spans="1:30">
      <c r="A879" s="22">
        <v>41260</v>
      </c>
      <c r="B879">
        <v>53382</v>
      </c>
      <c r="C879">
        <v>181736</v>
      </c>
      <c r="D879">
        <v>7221</v>
      </c>
      <c r="E879">
        <v>33787</v>
      </c>
      <c r="F879">
        <v>185240</v>
      </c>
      <c r="G879">
        <v>32674</v>
      </c>
      <c r="H879">
        <v>6667</v>
      </c>
      <c r="I879">
        <v>43445</v>
      </c>
      <c r="J879">
        <v>21601</v>
      </c>
      <c r="K879">
        <v>11392</v>
      </c>
      <c r="L879">
        <v>13110</v>
      </c>
      <c r="M879">
        <v>10075</v>
      </c>
      <c r="N879">
        <v>21224</v>
      </c>
      <c r="O879">
        <v>11052</v>
      </c>
      <c r="P879">
        <v>10163</v>
      </c>
      <c r="Q879">
        <v>4983</v>
      </c>
      <c r="R879">
        <v>1976</v>
      </c>
      <c r="S879">
        <v>20041</v>
      </c>
      <c r="AD879" s="35">
        <v>452</v>
      </c>
    </row>
    <row r="880" spans="1:30">
      <c r="A880" s="22">
        <v>41259</v>
      </c>
      <c r="B880">
        <v>45328</v>
      </c>
      <c r="C880">
        <v>203670</v>
      </c>
      <c r="D880">
        <v>5572</v>
      </c>
      <c r="E880">
        <v>37963</v>
      </c>
      <c r="F880">
        <v>260311</v>
      </c>
      <c r="G880">
        <v>44484</v>
      </c>
      <c r="H880">
        <v>5722</v>
      </c>
      <c r="I880">
        <v>38608</v>
      </c>
      <c r="J880">
        <v>19072</v>
      </c>
      <c r="K880">
        <v>6123</v>
      </c>
      <c r="L880">
        <v>8373</v>
      </c>
      <c r="M880">
        <v>10189</v>
      </c>
      <c r="N880">
        <v>21053</v>
      </c>
      <c r="O880">
        <v>12169</v>
      </c>
      <c r="P880">
        <v>10233</v>
      </c>
      <c r="Q880">
        <v>3418</v>
      </c>
      <c r="R880">
        <v>1590</v>
      </c>
      <c r="S880">
        <v>13640</v>
      </c>
      <c r="AD880" s="35">
        <v>264</v>
      </c>
    </row>
    <row r="881" spans="1:30">
      <c r="A881" s="22">
        <v>41258</v>
      </c>
      <c r="B881">
        <v>46234</v>
      </c>
      <c r="C881">
        <v>206944</v>
      </c>
      <c r="D881">
        <v>5867</v>
      </c>
      <c r="E881">
        <v>39037</v>
      </c>
      <c r="F881">
        <v>256602</v>
      </c>
      <c r="G881">
        <v>45075</v>
      </c>
      <c r="H881">
        <v>6091</v>
      </c>
      <c r="I881">
        <v>42871</v>
      </c>
      <c r="J881">
        <v>19699</v>
      </c>
      <c r="K881">
        <v>6522</v>
      </c>
      <c r="L881">
        <v>8977</v>
      </c>
      <c r="M881">
        <v>10628</v>
      </c>
      <c r="N881">
        <v>20656</v>
      </c>
      <c r="O881">
        <v>13334</v>
      </c>
      <c r="P881">
        <v>14327</v>
      </c>
      <c r="Q881">
        <v>3986</v>
      </c>
      <c r="R881">
        <v>1554</v>
      </c>
      <c r="S881">
        <v>11476</v>
      </c>
      <c r="AD881" s="35">
        <v>340</v>
      </c>
    </row>
    <row r="882" spans="1:30">
      <c r="A882" s="22">
        <v>41257</v>
      </c>
      <c r="B882">
        <v>52687</v>
      </c>
      <c r="C882">
        <v>191548</v>
      </c>
      <c r="D882">
        <v>6961</v>
      </c>
      <c r="E882">
        <v>36512</v>
      </c>
      <c r="F882">
        <v>207996</v>
      </c>
      <c r="G882">
        <v>35769</v>
      </c>
      <c r="H882">
        <v>6553</v>
      </c>
      <c r="I882">
        <v>46114</v>
      </c>
      <c r="J882">
        <v>20692</v>
      </c>
      <c r="K882">
        <v>9513</v>
      </c>
      <c r="L882">
        <v>12047</v>
      </c>
      <c r="M882">
        <v>11284</v>
      </c>
      <c r="N882">
        <v>22893</v>
      </c>
      <c r="O882">
        <v>11951</v>
      </c>
      <c r="P882">
        <v>13617</v>
      </c>
      <c r="Q882">
        <v>5817</v>
      </c>
      <c r="R882">
        <v>1892</v>
      </c>
      <c r="S882">
        <v>18300</v>
      </c>
      <c r="AD882" s="35">
        <v>672</v>
      </c>
    </row>
    <row r="883" spans="1:30">
      <c r="A883" s="22">
        <v>41256</v>
      </c>
      <c r="B883">
        <v>55708</v>
      </c>
      <c r="C883">
        <v>179806</v>
      </c>
      <c r="D883">
        <v>7717</v>
      </c>
      <c r="E883">
        <v>36404</v>
      </c>
      <c r="F883">
        <v>181049</v>
      </c>
      <c r="G883">
        <v>30781</v>
      </c>
      <c r="H883">
        <v>6935</v>
      </c>
      <c r="I883">
        <v>41465</v>
      </c>
      <c r="J883">
        <v>20402</v>
      </c>
      <c r="K883">
        <v>9838</v>
      </c>
      <c r="L883">
        <v>12412</v>
      </c>
      <c r="M883">
        <v>9840</v>
      </c>
      <c r="N883">
        <v>20594</v>
      </c>
      <c r="O883">
        <v>10769</v>
      </c>
      <c r="P883">
        <v>10869</v>
      </c>
      <c r="Q883">
        <v>5158</v>
      </c>
      <c r="R883">
        <v>1913</v>
      </c>
      <c r="S883">
        <v>18316</v>
      </c>
      <c r="AD883" s="35">
        <v>452</v>
      </c>
    </row>
    <row r="884" spans="1:30">
      <c r="A884" s="22">
        <v>41255</v>
      </c>
      <c r="B884">
        <v>81933</v>
      </c>
      <c r="C884">
        <v>257664</v>
      </c>
      <c r="D884">
        <v>11071</v>
      </c>
      <c r="E884">
        <v>64964</v>
      </c>
      <c r="F884">
        <v>175455</v>
      </c>
      <c r="G884">
        <v>28234</v>
      </c>
      <c r="H884">
        <v>6676</v>
      </c>
      <c r="I884">
        <v>41366</v>
      </c>
      <c r="J884">
        <v>29123</v>
      </c>
      <c r="K884">
        <v>9881</v>
      </c>
      <c r="L884">
        <v>10752</v>
      </c>
      <c r="M884">
        <v>9758</v>
      </c>
      <c r="N884">
        <v>20016</v>
      </c>
      <c r="O884">
        <v>10792</v>
      </c>
      <c r="P884">
        <v>9769</v>
      </c>
      <c r="Q884">
        <v>4862</v>
      </c>
      <c r="R884">
        <v>1732</v>
      </c>
      <c r="S884">
        <v>18281</v>
      </c>
      <c r="AD884" s="35">
        <v>374</v>
      </c>
    </row>
    <row r="885" spans="1:30">
      <c r="A885" s="22">
        <v>41254</v>
      </c>
      <c r="B885">
        <v>59335</v>
      </c>
      <c r="C885">
        <v>191489</v>
      </c>
      <c r="D885">
        <v>7670</v>
      </c>
      <c r="E885">
        <v>39225</v>
      </c>
      <c r="F885">
        <v>172092</v>
      </c>
      <c r="G885">
        <v>29045</v>
      </c>
      <c r="H885">
        <v>6663</v>
      </c>
      <c r="I885">
        <v>43652</v>
      </c>
      <c r="J885">
        <v>20670</v>
      </c>
      <c r="K885">
        <v>10220</v>
      </c>
      <c r="L885">
        <v>10643</v>
      </c>
      <c r="M885">
        <v>9748</v>
      </c>
      <c r="N885">
        <v>19266</v>
      </c>
      <c r="O885">
        <v>10934</v>
      </c>
      <c r="P885">
        <v>8553</v>
      </c>
      <c r="Q885">
        <v>4932</v>
      </c>
      <c r="R885">
        <v>1896</v>
      </c>
      <c r="S885">
        <v>19463</v>
      </c>
      <c r="AD885" s="35">
        <v>400</v>
      </c>
    </row>
    <row r="886" spans="1:30">
      <c r="A886" s="22">
        <v>41253</v>
      </c>
      <c r="B886">
        <v>54653</v>
      </c>
      <c r="C886">
        <v>179700</v>
      </c>
      <c r="D886">
        <v>7199</v>
      </c>
      <c r="E886">
        <v>34538</v>
      </c>
      <c r="F886">
        <v>176530</v>
      </c>
      <c r="G886">
        <v>29453</v>
      </c>
      <c r="H886">
        <v>7069</v>
      </c>
      <c r="I886">
        <v>44412</v>
      </c>
      <c r="J886">
        <v>20590</v>
      </c>
      <c r="K886">
        <v>10489</v>
      </c>
      <c r="L886">
        <v>10750</v>
      </c>
      <c r="M886">
        <v>10011</v>
      </c>
      <c r="N886">
        <v>20854</v>
      </c>
      <c r="O886">
        <v>10626</v>
      </c>
      <c r="P886">
        <v>8367</v>
      </c>
      <c r="Q886">
        <v>4772</v>
      </c>
      <c r="R886">
        <v>1822</v>
      </c>
      <c r="S886">
        <v>20436</v>
      </c>
      <c r="AD886" s="35">
        <v>448</v>
      </c>
    </row>
    <row r="887" spans="1:30">
      <c r="A887" s="22">
        <v>41252</v>
      </c>
      <c r="B887">
        <v>43103</v>
      </c>
      <c r="C887">
        <v>194938</v>
      </c>
      <c r="D887">
        <v>5035</v>
      </c>
      <c r="E887">
        <v>36229</v>
      </c>
      <c r="F887">
        <v>239603</v>
      </c>
      <c r="G887">
        <v>38891</v>
      </c>
      <c r="H887">
        <v>5823</v>
      </c>
      <c r="I887">
        <v>38885</v>
      </c>
      <c r="J887">
        <v>17728</v>
      </c>
      <c r="K887">
        <v>5681</v>
      </c>
      <c r="L887">
        <v>7265</v>
      </c>
      <c r="M887">
        <v>9929</v>
      </c>
      <c r="N887">
        <v>20379</v>
      </c>
      <c r="O887">
        <v>11913</v>
      </c>
      <c r="P887">
        <v>7066</v>
      </c>
      <c r="Q887">
        <v>3142</v>
      </c>
      <c r="R887">
        <v>1434</v>
      </c>
      <c r="S887">
        <v>11884</v>
      </c>
      <c r="AD887" s="35">
        <v>180</v>
      </c>
    </row>
    <row r="888" spans="1:30">
      <c r="A888" s="22">
        <v>41251</v>
      </c>
      <c r="B888">
        <v>43692</v>
      </c>
      <c r="C888">
        <v>203018</v>
      </c>
      <c r="D888">
        <v>5272</v>
      </c>
      <c r="E888">
        <v>36812</v>
      </c>
      <c r="F888">
        <v>243633</v>
      </c>
      <c r="G888">
        <v>39398</v>
      </c>
      <c r="H888">
        <v>6171</v>
      </c>
      <c r="I888">
        <v>39020</v>
      </c>
      <c r="J888">
        <v>19368</v>
      </c>
      <c r="K888">
        <v>5483</v>
      </c>
      <c r="L888">
        <v>7457</v>
      </c>
      <c r="M888">
        <v>10024</v>
      </c>
      <c r="N888">
        <v>20824</v>
      </c>
      <c r="O888">
        <v>12369</v>
      </c>
      <c r="P888">
        <v>9477</v>
      </c>
      <c r="Q888">
        <v>3758</v>
      </c>
      <c r="R888">
        <v>1459</v>
      </c>
      <c r="S888">
        <v>12443</v>
      </c>
      <c r="AD888" s="35">
        <v>186</v>
      </c>
    </row>
    <row r="889" spans="1:30">
      <c r="A889" s="22">
        <v>41250</v>
      </c>
      <c r="B889">
        <v>50207</v>
      </c>
      <c r="C889">
        <v>193895</v>
      </c>
      <c r="D889">
        <v>6203</v>
      </c>
      <c r="E889">
        <v>32421</v>
      </c>
      <c r="F889">
        <v>198477</v>
      </c>
      <c r="G889">
        <v>32385</v>
      </c>
      <c r="H889">
        <v>6919</v>
      </c>
      <c r="I889">
        <v>43409</v>
      </c>
      <c r="J889">
        <v>21118</v>
      </c>
      <c r="K889">
        <v>8840</v>
      </c>
      <c r="L889">
        <v>9593</v>
      </c>
      <c r="M889">
        <v>10736</v>
      </c>
      <c r="N889">
        <v>22708</v>
      </c>
      <c r="O889">
        <v>11358</v>
      </c>
      <c r="P889">
        <v>11111</v>
      </c>
      <c r="Q889">
        <v>5893</v>
      </c>
      <c r="R889">
        <v>1808</v>
      </c>
      <c r="S889">
        <v>17858</v>
      </c>
      <c r="AD889" s="35">
        <v>465</v>
      </c>
    </row>
    <row r="890" spans="1:30">
      <c r="A890" s="22">
        <v>41249</v>
      </c>
      <c r="B890">
        <v>52020</v>
      </c>
      <c r="C890">
        <v>183756</v>
      </c>
      <c r="D890">
        <v>6317</v>
      </c>
      <c r="E890">
        <v>32860</v>
      </c>
      <c r="F890">
        <v>183769</v>
      </c>
      <c r="G890">
        <v>28722</v>
      </c>
      <c r="H890">
        <v>6864</v>
      </c>
      <c r="I890">
        <v>44898</v>
      </c>
      <c r="J890">
        <v>21375</v>
      </c>
      <c r="K890">
        <v>10026</v>
      </c>
      <c r="L890">
        <v>10163</v>
      </c>
      <c r="M890">
        <v>10505</v>
      </c>
      <c r="N890">
        <v>22655</v>
      </c>
      <c r="O890">
        <v>10803</v>
      </c>
      <c r="P890">
        <v>9361</v>
      </c>
      <c r="Q890">
        <v>5739</v>
      </c>
      <c r="R890">
        <v>1829</v>
      </c>
      <c r="S890">
        <v>20594</v>
      </c>
      <c r="AD890" s="35">
        <v>488</v>
      </c>
    </row>
    <row r="891" spans="1:30">
      <c r="A891" s="22">
        <v>41248</v>
      </c>
      <c r="B891">
        <v>57965</v>
      </c>
      <c r="C891">
        <v>188176</v>
      </c>
      <c r="D891">
        <v>6783</v>
      </c>
      <c r="E891">
        <v>38549</v>
      </c>
      <c r="F891">
        <v>178470</v>
      </c>
      <c r="G891">
        <v>28418</v>
      </c>
      <c r="H891">
        <v>7071</v>
      </c>
      <c r="I891">
        <v>45106</v>
      </c>
      <c r="J891">
        <v>21527</v>
      </c>
      <c r="K891">
        <v>11514</v>
      </c>
      <c r="L891">
        <v>11719</v>
      </c>
      <c r="M891">
        <v>11312</v>
      </c>
      <c r="N891">
        <v>24833</v>
      </c>
      <c r="O891">
        <v>10955</v>
      </c>
      <c r="P891">
        <v>10159</v>
      </c>
      <c r="Q891">
        <v>7125</v>
      </c>
      <c r="R891">
        <v>1947</v>
      </c>
      <c r="S891">
        <v>21196</v>
      </c>
      <c r="AD891" s="35">
        <v>672</v>
      </c>
    </row>
    <row r="892" spans="1:30">
      <c r="A892" s="22">
        <v>41247</v>
      </c>
      <c r="B892">
        <v>59266</v>
      </c>
      <c r="C892">
        <v>192388</v>
      </c>
      <c r="D892">
        <v>6228</v>
      </c>
      <c r="E892">
        <v>37099</v>
      </c>
      <c r="F892">
        <v>184822</v>
      </c>
      <c r="G892">
        <v>28790</v>
      </c>
      <c r="H892">
        <v>7244</v>
      </c>
      <c r="I892">
        <v>45468</v>
      </c>
      <c r="J892">
        <v>21365</v>
      </c>
      <c r="K892">
        <v>12718</v>
      </c>
      <c r="L892">
        <v>10989</v>
      </c>
      <c r="M892">
        <v>11438</v>
      </c>
      <c r="N892">
        <v>23820</v>
      </c>
      <c r="O892">
        <v>10208</v>
      </c>
      <c r="P892">
        <v>10066</v>
      </c>
      <c r="Q892">
        <v>6992</v>
      </c>
      <c r="R892">
        <v>1879</v>
      </c>
      <c r="S892">
        <v>21965</v>
      </c>
      <c r="AD892" s="35">
        <v>514</v>
      </c>
    </row>
    <row r="893" spans="1:30">
      <c r="A893" s="22">
        <v>41246</v>
      </c>
      <c r="B893">
        <v>63015</v>
      </c>
      <c r="C893">
        <v>202034</v>
      </c>
      <c r="D893">
        <v>6456</v>
      </c>
      <c r="E893">
        <v>37247</v>
      </c>
      <c r="F893">
        <v>183490</v>
      </c>
      <c r="G893">
        <v>29231</v>
      </c>
      <c r="H893">
        <v>7278</v>
      </c>
      <c r="I893">
        <v>46591</v>
      </c>
      <c r="J893">
        <v>21395</v>
      </c>
      <c r="K893">
        <v>12842</v>
      </c>
      <c r="L893">
        <v>11153</v>
      </c>
      <c r="M893">
        <v>11132</v>
      </c>
      <c r="N893">
        <v>24107</v>
      </c>
      <c r="O893">
        <v>10474</v>
      </c>
      <c r="P893">
        <v>10455</v>
      </c>
      <c r="Q893">
        <v>6659</v>
      </c>
      <c r="R893">
        <v>2107</v>
      </c>
      <c r="S893">
        <v>22528</v>
      </c>
      <c r="AD893" s="35">
        <v>475</v>
      </c>
    </row>
    <row r="894" spans="1:30">
      <c r="A894" s="22">
        <v>41245</v>
      </c>
      <c r="B894">
        <v>54262</v>
      </c>
      <c r="C894">
        <v>225499</v>
      </c>
      <c r="D894">
        <v>5143</v>
      </c>
      <c r="E894">
        <v>43105</v>
      </c>
      <c r="F894">
        <v>261451</v>
      </c>
      <c r="G894">
        <v>40411</v>
      </c>
      <c r="H894">
        <v>6575</v>
      </c>
      <c r="I894">
        <v>40542</v>
      </c>
      <c r="J894">
        <v>20124</v>
      </c>
      <c r="K894">
        <v>7155</v>
      </c>
      <c r="L894">
        <v>7423</v>
      </c>
      <c r="M894">
        <v>11814</v>
      </c>
      <c r="N894">
        <v>23814</v>
      </c>
      <c r="O894">
        <v>12448</v>
      </c>
      <c r="P894">
        <v>9959</v>
      </c>
      <c r="Q894">
        <v>4636</v>
      </c>
      <c r="R894">
        <v>1622</v>
      </c>
      <c r="S894">
        <v>14096</v>
      </c>
      <c r="AD894" s="35">
        <v>184</v>
      </c>
    </row>
    <row r="895" spans="1:30">
      <c r="A895" s="22">
        <v>41244</v>
      </c>
      <c r="B895">
        <v>55305</v>
      </c>
      <c r="C895">
        <v>237467</v>
      </c>
      <c r="D895">
        <v>5494</v>
      </c>
      <c r="E895">
        <v>45632</v>
      </c>
      <c r="F895">
        <v>273474</v>
      </c>
      <c r="G895">
        <v>42770</v>
      </c>
      <c r="H895">
        <v>6786</v>
      </c>
      <c r="I895">
        <v>40361</v>
      </c>
      <c r="J895">
        <v>22923</v>
      </c>
      <c r="K895">
        <v>8339</v>
      </c>
      <c r="L895">
        <v>7886</v>
      </c>
      <c r="M895">
        <v>13102</v>
      </c>
      <c r="N895">
        <v>24502</v>
      </c>
      <c r="O895">
        <v>13106</v>
      </c>
      <c r="P895">
        <v>12338</v>
      </c>
      <c r="Q895">
        <v>5760</v>
      </c>
      <c r="R895">
        <v>1592</v>
      </c>
      <c r="S895">
        <v>14782</v>
      </c>
      <c r="AD895" s="35">
        <v>233</v>
      </c>
    </row>
    <row r="896" spans="1:30">
      <c r="A896" s="22">
        <v>41243</v>
      </c>
      <c r="B896">
        <v>60560</v>
      </c>
      <c r="C896">
        <v>205771</v>
      </c>
      <c r="D896">
        <v>5922</v>
      </c>
      <c r="E896">
        <v>41287</v>
      </c>
      <c r="F896">
        <v>238930</v>
      </c>
      <c r="G896">
        <v>34511</v>
      </c>
      <c r="H896">
        <v>7638</v>
      </c>
      <c r="I896">
        <v>43570</v>
      </c>
      <c r="J896">
        <v>23468</v>
      </c>
      <c r="K896">
        <v>12013</v>
      </c>
      <c r="L896">
        <v>9826</v>
      </c>
      <c r="M896">
        <v>13982</v>
      </c>
      <c r="N896">
        <v>25705</v>
      </c>
      <c r="O896">
        <v>11643</v>
      </c>
      <c r="P896">
        <v>13167</v>
      </c>
      <c r="Q896">
        <v>8707</v>
      </c>
      <c r="R896">
        <v>1911</v>
      </c>
      <c r="S896">
        <v>19777</v>
      </c>
      <c r="AD896" s="35">
        <v>450</v>
      </c>
    </row>
    <row r="897" spans="1:30">
      <c r="A897" s="22">
        <v>41242</v>
      </c>
      <c r="B897">
        <v>58223</v>
      </c>
      <c r="C897">
        <v>191394</v>
      </c>
      <c r="D897">
        <v>6482</v>
      </c>
      <c r="E897">
        <v>38376</v>
      </c>
      <c r="F897">
        <v>183939</v>
      </c>
      <c r="G897">
        <v>30126</v>
      </c>
      <c r="H897">
        <v>7569</v>
      </c>
      <c r="I897">
        <v>46933</v>
      </c>
      <c r="J897">
        <v>27650</v>
      </c>
      <c r="K897">
        <v>11048</v>
      </c>
      <c r="L897">
        <v>10845</v>
      </c>
      <c r="M897">
        <v>11198</v>
      </c>
      <c r="N897">
        <v>23005</v>
      </c>
      <c r="O897">
        <v>10450</v>
      </c>
      <c r="P897">
        <v>11675</v>
      </c>
      <c r="Q897">
        <v>7886</v>
      </c>
      <c r="R897">
        <v>1909</v>
      </c>
      <c r="S897">
        <v>22619</v>
      </c>
      <c r="AD897" s="35">
        <v>634</v>
      </c>
    </row>
    <row r="898" spans="1:30">
      <c r="A898" s="22">
        <v>41241</v>
      </c>
      <c r="B898">
        <v>59166</v>
      </c>
      <c r="C898">
        <v>191761</v>
      </c>
      <c r="D898">
        <v>6401</v>
      </c>
      <c r="E898">
        <v>39692</v>
      </c>
      <c r="F898">
        <v>186329</v>
      </c>
      <c r="G898">
        <v>29660</v>
      </c>
      <c r="H898">
        <v>7368</v>
      </c>
      <c r="I898">
        <v>48839</v>
      </c>
      <c r="J898">
        <v>25180</v>
      </c>
      <c r="K898">
        <v>11012</v>
      </c>
      <c r="L898">
        <v>11170</v>
      </c>
      <c r="M898">
        <v>11681</v>
      </c>
      <c r="N898">
        <v>23590</v>
      </c>
      <c r="O898">
        <v>10774</v>
      </c>
      <c r="P898">
        <v>10662</v>
      </c>
      <c r="Q898">
        <v>8118</v>
      </c>
      <c r="R898">
        <v>1827</v>
      </c>
      <c r="S898">
        <v>23913</v>
      </c>
      <c r="AD898" s="35">
        <v>714</v>
      </c>
    </row>
    <row r="899" spans="1:30">
      <c r="A899" s="22">
        <v>41240</v>
      </c>
      <c r="B899">
        <v>59433</v>
      </c>
      <c r="C899">
        <v>192257</v>
      </c>
      <c r="D899">
        <v>6594</v>
      </c>
      <c r="E899">
        <v>40943</v>
      </c>
      <c r="F899">
        <v>177319</v>
      </c>
      <c r="G899">
        <v>27715</v>
      </c>
      <c r="H899">
        <v>7176</v>
      </c>
      <c r="I899">
        <v>45858</v>
      </c>
      <c r="J899">
        <v>22518</v>
      </c>
      <c r="K899">
        <v>11120</v>
      </c>
      <c r="L899">
        <v>10030</v>
      </c>
      <c r="M899">
        <v>10662</v>
      </c>
      <c r="N899">
        <v>20841</v>
      </c>
      <c r="O899">
        <v>9728</v>
      </c>
      <c r="P899">
        <v>10092</v>
      </c>
      <c r="Q899">
        <v>7432</v>
      </c>
      <c r="R899">
        <v>1947</v>
      </c>
      <c r="S899">
        <v>23223</v>
      </c>
      <c r="AD899" s="35">
        <v>600</v>
      </c>
    </row>
    <row r="900" spans="1:30">
      <c r="A900" s="22">
        <v>41239</v>
      </c>
      <c r="B900">
        <v>60906</v>
      </c>
      <c r="C900">
        <v>194265</v>
      </c>
      <c r="D900">
        <v>6891</v>
      </c>
      <c r="E900">
        <v>41699</v>
      </c>
      <c r="F900">
        <v>179626</v>
      </c>
      <c r="G900">
        <v>29835</v>
      </c>
      <c r="H900">
        <v>7598</v>
      </c>
      <c r="I900">
        <v>46069</v>
      </c>
      <c r="J900">
        <v>22144</v>
      </c>
      <c r="K900">
        <v>11508</v>
      </c>
      <c r="L900">
        <v>10410</v>
      </c>
      <c r="M900">
        <v>10949</v>
      </c>
      <c r="N900">
        <v>28296</v>
      </c>
      <c r="O900">
        <v>9627</v>
      </c>
      <c r="P900">
        <v>9671</v>
      </c>
      <c r="Q900">
        <v>7345</v>
      </c>
      <c r="R900">
        <v>2114</v>
      </c>
      <c r="S900">
        <v>28158</v>
      </c>
      <c r="AD900" s="35">
        <v>324</v>
      </c>
    </row>
    <row r="901" spans="1:30">
      <c r="A901" s="22">
        <v>41238</v>
      </c>
      <c r="B901">
        <v>56055</v>
      </c>
      <c r="C901">
        <v>218211</v>
      </c>
      <c r="D901">
        <v>5766</v>
      </c>
      <c r="E901">
        <v>47488</v>
      </c>
      <c r="F901">
        <v>252698</v>
      </c>
      <c r="G901">
        <v>40240</v>
      </c>
      <c r="H901">
        <v>6646</v>
      </c>
      <c r="I901">
        <v>39721</v>
      </c>
      <c r="J901">
        <v>21734</v>
      </c>
      <c r="K901">
        <v>6119</v>
      </c>
      <c r="L901">
        <v>7394</v>
      </c>
      <c r="M901">
        <v>11248</v>
      </c>
      <c r="N901">
        <v>24458</v>
      </c>
      <c r="O901">
        <v>12289</v>
      </c>
      <c r="P901">
        <v>9108</v>
      </c>
      <c r="Q901">
        <v>4841</v>
      </c>
      <c r="R901">
        <v>1725</v>
      </c>
      <c r="S901">
        <v>13510</v>
      </c>
      <c r="AD901" s="35">
        <v>129</v>
      </c>
    </row>
    <row r="902" spans="1:30">
      <c r="A902" s="22">
        <v>41237</v>
      </c>
      <c r="B902">
        <v>54581</v>
      </c>
      <c r="C902">
        <v>216273</v>
      </c>
      <c r="D902">
        <v>5561</v>
      </c>
      <c r="E902">
        <v>47741</v>
      </c>
      <c r="F902">
        <v>247623</v>
      </c>
      <c r="G902">
        <v>44712</v>
      </c>
      <c r="H902">
        <v>6623</v>
      </c>
      <c r="I902">
        <v>39987</v>
      </c>
      <c r="J902">
        <v>21559</v>
      </c>
      <c r="K902">
        <v>6908</v>
      </c>
      <c r="L902">
        <v>7237</v>
      </c>
      <c r="M902">
        <v>11525</v>
      </c>
      <c r="N902">
        <v>26193</v>
      </c>
      <c r="O902">
        <v>12410</v>
      </c>
      <c r="P902">
        <v>11401</v>
      </c>
      <c r="Q902">
        <v>6241</v>
      </c>
      <c r="R902">
        <v>1487</v>
      </c>
      <c r="S902">
        <v>14352</v>
      </c>
      <c r="AD902" s="35">
        <v>131</v>
      </c>
    </row>
    <row r="903" spans="1:30">
      <c r="A903" s="22">
        <v>41236</v>
      </c>
      <c r="B903">
        <v>60695</v>
      </c>
      <c r="C903">
        <v>204618</v>
      </c>
      <c r="D903">
        <v>6473</v>
      </c>
      <c r="E903">
        <v>48634</v>
      </c>
      <c r="F903">
        <v>211278</v>
      </c>
      <c r="G903">
        <v>34549</v>
      </c>
      <c r="H903">
        <v>7362</v>
      </c>
      <c r="I903">
        <v>45985</v>
      </c>
      <c r="J903">
        <v>24004</v>
      </c>
      <c r="K903">
        <v>11377</v>
      </c>
      <c r="L903">
        <v>9735</v>
      </c>
      <c r="M903">
        <v>12232</v>
      </c>
      <c r="N903">
        <v>22644</v>
      </c>
      <c r="O903">
        <v>10805</v>
      </c>
      <c r="P903">
        <v>12648</v>
      </c>
      <c r="Q903">
        <v>8599</v>
      </c>
      <c r="R903">
        <v>1996</v>
      </c>
      <c r="S903">
        <v>20723</v>
      </c>
      <c r="AD903" s="35">
        <v>296</v>
      </c>
    </row>
    <row r="904" spans="1:30">
      <c r="A904" s="22">
        <v>41235</v>
      </c>
      <c r="B904">
        <v>61233</v>
      </c>
      <c r="C904">
        <v>202887</v>
      </c>
      <c r="D904">
        <v>6558</v>
      </c>
      <c r="E904">
        <v>46470</v>
      </c>
      <c r="F904">
        <v>185516</v>
      </c>
      <c r="G904">
        <v>30747</v>
      </c>
      <c r="H904">
        <v>7810</v>
      </c>
      <c r="I904">
        <v>47104</v>
      </c>
      <c r="J904">
        <v>30386</v>
      </c>
      <c r="K904">
        <v>11941</v>
      </c>
      <c r="L904">
        <v>10311</v>
      </c>
      <c r="M904">
        <v>11398</v>
      </c>
      <c r="N904">
        <v>25182</v>
      </c>
      <c r="O904">
        <v>11181</v>
      </c>
      <c r="P904">
        <v>11012</v>
      </c>
      <c r="Q904">
        <v>8124</v>
      </c>
      <c r="R904">
        <v>2069</v>
      </c>
      <c r="S904">
        <v>23309</v>
      </c>
      <c r="AD904" s="35">
        <v>381</v>
      </c>
    </row>
    <row r="905" spans="1:30">
      <c r="A905" s="22">
        <v>41234</v>
      </c>
      <c r="B905">
        <v>62532</v>
      </c>
      <c r="C905">
        <v>197689</v>
      </c>
      <c r="D905">
        <v>6933</v>
      </c>
      <c r="E905">
        <v>46437</v>
      </c>
      <c r="F905">
        <v>180921</v>
      </c>
      <c r="G905">
        <v>30405</v>
      </c>
      <c r="H905">
        <v>7468</v>
      </c>
      <c r="I905">
        <v>47853</v>
      </c>
      <c r="J905">
        <v>27899</v>
      </c>
      <c r="K905">
        <v>11846</v>
      </c>
      <c r="L905">
        <v>10400</v>
      </c>
      <c r="M905">
        <v>11238</v>
      </c>
      <c r="N905">
        <v>23453</v>
      </c>
      <c r="O905">
        <v>10624</v>
      </c>
      <c r="P905">
        <v>10514</v>
      </c>
      <c r="Q905">
        <v>7729</v>
      </c>
      <c r="R905">
        <v>2072</v>
      </c>
      <c r="S905">
        <v>23556</v>
      </c>
      <c r="AD905" s="35">
        <v>406</v>
      </c>
    </row>
    <row r="906" spans="1:30">
      <c r="A906" s="22">
        <v>41233</v>
      </c>
      <c r="B906">
        <v>65949</v>
      </c>
      <c r="C906">
        <v>158689</v>
      </c>
      <c r="D906">
        <v>7706</v>
      </c>
      <c r="E906">
        <v>47562</v>
      </c>
      <c r="F906">
        <v>169774</v>
      </c>
      <c r="G906">
        <v>30166</v>
      </c>
      <c r="H906">
        <v>8135</v>
      </c>
      <c r="I906">
        <v>47614</v>
      </c>
      <c r="J906">
        <v>23924</v>
      </c>
      <c r="K906">
        <v>11671</v>
      </c>
      <c r="L906">
        <v>10227</v>
      </c>
      <c r="M906">
        <v>11168</v>
      </c>
      <c r="N906">
        <v>22458</v>
      </c>
      <c r="O906">
        <v>10360</v>
      </c>
      <c r="P906">
        <v>10149</v>
      </c>
      <c r="Q906">
        <v>7505</v>
      </c>
      <c r="R906">
        <v>2126</v>
      </c>
      <c r="S906">
        <v>24361</v>
      </c>
      <c r="AD906" s="35">
        <v>427</v>
      </c>
    </row>
    <row r="907" spans="1:30">
      <c r="A907" s="22">
        <v>41232</v>
      </c>
      <c r="B907">
        <v>64748</v>
      </c>
      <c r="C907">
        <v>177864</v>
      </c>
      <c r="D907">
        <v>7643</v>
      </c>
      <c r="E907">
        <v>48778</v>
      </c>
      <c r="F907">
        <v>170091</v>
      </c>
      <c r="G907">
        <v>30852</v>
      </c>
      <c r="H907">
        <v>8145</v>
      </c>
      <c r="I907">
        <v>50673</v>
      </c>
      <c r="J907">
        <v>22266</v>
      </c>
      <c r="K907">
        <v>12382</v>
      </c>
      <c r="L907">
        <v>10527</v>
      </c>
      <c r="M907">
        <v>11379</v>
      </c>
      <c r="N907">
        <v>26563</v>
      </c>
      <c r="O907">
        <v>10898</v>
      </c>
      <c r="P907">
        <v>9467</v>
      </c>
      <c r="Q907">
        <v>7254</v>
      </c>
      <c r="R907">
        <v>2116</v>
      </c>
      <c r="S907">
        <v>25676</v>
      </c>
      <c r="AD907" s="35">
        <v>459</v>
      </c>
    </row>
    <row r="908" spans="1:30">
      <c r="A908" s="22">
        <v>41231</v>
      </c>
      <c r="B908">
        <v>62255</v>
      </c>
      <c r="C908">
        <v>225967</v>
      </c>
      <c r="D908">
        <v>6619</v>
      </c>
      <c r="E908">
        <v>58094</v>
      </c>
      <c r="F908">
        <v>238928</v>
      </c>
      <c r="G908">
        <v>39067</v>
      </c>
      <c r="H908">
        <v>7698</v>
      </c>
      <c r="I908">
        <v>39083</v>
      </c>
      <c r="J908">
        <v>18107</v>
      </c>
      <c r="K908">
        <v>6319</v>
      </c>
      <c r="L908">
        <v>6657</v>
      </c>
      <c r="M908">
        <v>11382</v>
      </c>
      <c r="N908">
        <v>24335</v>
      </c>
      <c r="O908">
        <v>12120</v>
      </c>
      <c r="P908">
        <v>8658</v>
      </c>
      <c r="Q908">
        <v>5179</v>
      </c>
      <c r="R908">
        <v>1920</v>
      </c>
      <c r="S908">
        <v>14842</v>
      </c>
      <c r="AD908" s="35">
        <v>237</v>
      </c>
    </row>
    <row r="909" spans="1:30">
      <c r="A909" s="22">
        <v>41230</v>
      </c>
      <c r="B909">
        <v>55430</v>
      </c>
      <c r="C909">
        <v>241087</v>
      </c>
      <c r="D909">
        <v>6349</v>
      </c>
      <c r="E909">
        <v>66422</v>
      </c>
      <c r="F909">
        <v>255892</v>
      </c>
      <c r="G909">
        <v>41750</v>
      </c>
      <c r="H909">
        <v>6881</v>
      </c>
      <c r="I909">
        <v>42052</v>
      </c>
      <c r="J909">
        <v>19007</v>
      </c>
      <c r="K909">
        <v>6524</v>
      </c>
      <c r="L909">
        <v>6910</v>
      </c>
      <c r="M909">
        <v>12122</v>
      </c>
      <c r="N909">
        <v>26240</v>
      </c>
      <c r="O909">
        <v>13227</v>
      </c>
      <c r="P909">
        <v>10307</v>
      </c>
      <c r="Q909">
        <v>6095</v>
      </c>
      <c r="R909">
        <v>1520</v>
      </c>
      <c r="S909">
        <v>14842</v>
      </c>
      <c r="AD909" s="35">
        <v>172</v>
      </c>
    </row>
    <row r="910" spans="1:30">
      <c r="A910" s="22">
        <v>41229</v>
      </c>
      <c r="B910">
        <v>70385</v>
      </c>
      <c r="C910">
        <v>234463</v>
      </c>
      <c r="D910">
        <v>7391</v>
      </c>
      <c r="E910">
        <v>58368</v>
      </c>
      <c r="F910">
        <v>218494</v>
      </c>
      <c r="G910">
        <v>38630</v>
      </c>
      <c r="H910">
        <v>7721</v>
      </c>
      <c r="I910">
        <v>47167</v>
      </c>
      <c r="J910">
        <v>22773</v>
      </c>
      <c r="K910">
        <v>10850</v>
      </c>
      <c r="L910">
        <v>9422</v>
      </c>
      <c r="M910">
        <v>12830</v>
      </c>
      <c r="N910">
        <v>29396</v>
      </c>
      <c r="O910">
        <v>12534</v>
      </c>
      <c r="P910">
        <v>12116</v>
      </c>
      <c r="Q910">
        <v>8610</v>
      </c>
      <c r="R910">
        <v>1934</v>
      </c>
      <c r="S910">
        <v>20793</v>
      </c>
      <c r="AD910" s="35">
        <v>528</v>
      </c>
    </row>
    <row r="911" spans="1:30">
      <c r="A911" s="22">
        <v>41228</v>
      </c>
      <c r="B911">
        <v>69870</v>
      </c>
      <c r="C911">
        <v>218063</v>
      </c>
      <c r="D911">
        <v>7353</v>
      </c>
      <c r="E911">
        <v>56365</v>
      </c>
      <c r="F911">
        <v>191692</v>
      </c>
      <c r="G911">
        <v>31825</v>
      </c>
      <c r="H911">
        <v>7841</v>
      </c>
      <c r="I911">
        <v>47361</v>
      </c>
      <c r="J911">
        <v>21967</v>
      </c>
      <c r="K911">
        <v>11230</v>
      </c>
      <c r="L911">
        <v>9701</v>
      </c>
      <c r="M911">
        <v>13537</v>
      </c>
      <c r="N911">
        <v>29153</v>
      </c>
      <c r="O911">
        <v>12868</v>
      </c>
      <c r="P911">
        <v>10852</v>
      </c>
      <c r="Q911">
        <v>8272</v>
      </c>
      <c r="R911">
        <v>1926</v>
      </c>
      <c r="S911">
        <v>23016</v>
      </c>
      <c r="AD911" s="35">
        <v>473</v>
      </c>
    </row>
    <row r="912" spans="1:30">
      <c r="A912" s="22">
        <v>41227</v>
      </c>
      <c r="B912">
        <v>72538</v>
      </c>
      <c r="C912">
        <v>218576</v>
      </c>
      <c r="D912">
        <v>7444</v>
      </c>
      <c r="E912">
        <v>58831</v>
      </c>
      <c r="F912">
        <v>189224</v>
      </c>
      <c r="G912">
        <v>31281</v>
      </c>
      <c r="H912">
        <v>7879</v>
      </c>
      <c r="I912">
        <v>48237</v>
      </c>
      <c r="J912">
        <v>21390</v>
      </c>
      <c r="K912">
        <v>11865</v>
      </c>
      <c r="L912">
        <v>10248</v>
      </c>
      <c r="M912">
        <v>11504</v>
      </c>
      <c r="N912">
        <v>24798</v>
      </c>
      <c r="O912">
        <v>10934</v>
      </c>
      <c r="P912">
        <v>9773</v>
      </c>
      <c r="Q912">
        <v>8208</v>
      </c>
      <c r="R912">
        <v>2031</v>
      </c>
      <c r="S912">
        <v>25969</v>
      </c>
      <c r="AD912" s="35">
        <v>444</v>
      </c>
    </row>
    <row r="913" spans="1:30">
      <c r="A913" s="22">
        <v>41226</v>
      </c>
      <c r="B913">
        <v>72372</v>
      </c>
      <c r="C913">
        <v>224372</v>
      </c>
      <c r="D913">
        <v>7985</v>
      </c>
      <c r="E913">
        <v>61565</v>
      </c>
      <c r="F913">
        <v>177382</v>
      </c>
      <c r="G913">
        <v>29189</v>
      </c>
      <c r="H913">
        <v>8031</v>
      </c>
      <c r="I913">
        <v>49200</v>
      </c>
      <c r="J913">
        <v>20717</v>
      </c>
      <c r="K913">
        <v>10980</v>
      </c>
      <c r="L913">
        <v>10204</v>
      </c>
      <c r="M913">
        <v>10818</v>
      </c>
      <c r="N913">
        <v>22724</v>
      </c>
      <c r="O913">
        <v>11681</v>
      </c>
      <c r="P913">
        <v>9633</v>
      </c>
      <c r="Q913">
        <v>7223</v>
      </c>
      <c r="R913">
        <v>1955</v>
      </c>
      <c r="S913">
        <v>25237</v>
      </c>
      <c r="AD913" s="35">
        <v>406</v>
      </c>
    </row>
    <row r="914" spans="1:30">
      <c r="A914" s="22">
        <v>41225</v>
      </c>
      <c r="B914">
        <v>80698</v>
      </c>
      <c r="C914">
        <v>240787</v>
      </c>
      <c r="D914">
        <v>13070</v>
      </c>
      <c r="E914">
        <v>86501</v>
      </c>
      <c r="F914">
        <v>178064</v>
      </c>
      <c r="G914">
        <v>29307</v>
      </c>
      <c r="H914">
        <v>7898</v>
      </c>
      <c r="I914">
        <v>48955</v>
      </c>
      <c r="J914">
        <v>23883</v>
      </c>
      <c r="K914">
        <v>11143</v>
      </c>
      <c r="L914">
        <v>9614</v>
      </c>
      <c r="M914">
        <v>11202</v>
      </c>
      <c r="N914">
        <v>24340</v>
      </c>
      <c r="O914">
        <v>10902</v>
      </c>
      <c r="P914">
        <v>9017</v>
      </c>
      <c r="Q914">
        <v>6655</v>
      </c>
      <c r="R914">
        <v>1905</v>
      </c>
      <c r="S914">
        <v>26218</v>
      </c>
      <c r="AD914" s="35">
        <v>402</v>
      </c>
    </row>
    <row r="915" spans="1:30">
      <c r="A915" s="22">
        <v>41224</v>
      </c>
      <c r="B915">
        <v>146001</v>
      </c>
      <c r="C915">
        <v>504326</v>
      </c>
      <c r="D915">
        <v>28591</v>
      </c>
      <c r="E915">
        <v>379519</v>
      </c>
      <c r="F915">
        <v>254315</v>
      </c>
      <c r="G915">
        <v>39582</v>
      </c>
      <c r="H915">
        <v>6714</v>
      </c>
      <c r="I915">
        <v>40426</v>
      </c>
      <c r="J915">
        <v>30645</v>
      </c>
      <c r="K915">
        <v>5563</v>
      </c>
      <c r="L915">
        <v>6232</v>
      </c>
      <c r="M915">
        <v>12296</v>
      </c>
      <c r="N915">
        <v>22627</v>
      </c>
      <c r="O915">
        <v>11175</v>
      </c>
      <c r="P915">
        <v>9931</v>
      </c>
      <c r="Q915">
        <v>4734</v>
      </c>
      <c r="R915">
        <v>1539</v>
      </c>
      <c r="S915">
        <v>15369</v>
      </c>
      <c r="AD915" s="35">
        <v>174</v>
      </c>
    </row>
    <row r="916" spans="1:30">
      <c r="A916" s="22">
        <v>41223</v>
      </c>
      <c r="B916">
        <v>102877</v>
      </c>
      <c r="C916">
        <v>311446</v>
      </c>
      <c r="D916">
        <v>9690</v>
      </c>
      <c r="E916">
        <v>161978</v>
      </c>
      <c r="F916">
        <v>257199</v>
      </c>
      <c r="G916">
        <v>42067</v>
      </c>
      <c r="H916">
        <v>7172</v>
      </c>
      <c r="I916">
        <v>43639</v>
      </c>
      <c r="J916">
        <v>25906</v>
      </c>
      <c r="K916">
        <v>6087</v>
      </c>
      <c r="L916">
        <v>6705</v>
      </c>
      <c r="M916">
        <v>12260</v>
      </c>
      <c r="N916">
        <v>26341</v>
      </c>
      <c r="O916">
        <v>12646</v>
      </c>
      <c r="P916">
        <v>11299</v>
      </c>
      <c r="Q916">
        <v>6323</v>
      </c>
      <c r="R916">
        <v>1715</v>
      </c>
      <c r="S916">
        <v>15276</v>
      </c>
      <c r="AD916" s="35">
        <v>199</v>
      </c>
    </row>
    <row r="917" spans="1:30">
      <c r="A917" s="22">
        <v>41222</v>
      </c>
      <c r="B917">
        <v>77174</v>
      </c>
      <c r="C917">
        <v>227713</v>
      </c>
      <c r="D917">
        <v>8475</v>
      </c>
      <c r="E917">
        <v>82976</v>
      </c>
      <c r="F917">
        <v>211717</v>
      </c>
      <c r="G917">
        <v>33922</v>
      </c>
      <c r="H917">
        <v>7744</v>
      </c>
      <c r="I917">
        <v>46105</v>
      </c>
      <c r="J917">
        <v>24977</v>
      </c>
      <c r="K917">
        <v>10596</v>
      </c>
      <c r="L917">
        <v>9021</v>
      </c>
      <c r="M917">
        <v>12519</v>
      </c>
      <c r="N917">
        <v>23683</v>
      </c>
      <c r="O917">
        <v>11650</v>
      </c>
      <c r="P917">
        <v>11943</v>
      </c>
      <c r="Q917">
        <v>8747</v>
      </c>
      <c r="R917">
        <v>2023</v>
      </c>
      <c r="S917">
        <v>21517</v>
      </c>
      <c r="AD917" s="35">
        <v>343</v>
      </c>
    </row>
    <row r="918" spans="1:30">
      <c r="A918" s="22">
        <v>41221</v>
      </c>
      <c r="B918">
        <v>69992</v>
      </c>
      <c r="C918">
        <v>202568</v>
      </c>
      <c r="D918">
        <v>7421</v>
      </c>
      <c r="E918">
        <v>60836</v>
      </c>
      <c r="F918">
        <v>192599</v>
      </c>
      <c r="G918">
        <v>30669</v>
      </c>
      <c r="H918">
        <v>7784</v>
      </c>
      <c r="I918">
        <v>49040</v>
      </c>
      <c r="J918">
        <v>22786</v>
      </c>
      <c r="K918">
        <v>10220</v>
      </c>
      <c r="L918">
        <v>9349</v>
      </c>
      <c r="M918">
        <v>12680</v>
      </c>
      <c r="N918">
        <v>26875</v>
      </c>
      <c r="O918">
        <v>11808</v>
      </c>
      <c r="P918">
        <v>10098</v>
      </c>
      <c r="Q918">
        <v>8109</v>
      </c>
      <c r="R918">
        <v>1924</v>
      </c>
      <c r="S918">
        <v>24635</v>
      </c>
      <c r="AD918" s="35">
        <v>437</v>
      </c>
    </row>
    <row r="919" spans="1:30">
      <c r="A919" s="22">
        <v>41220</v>
      </c>
      <c r="B919">
        <v>69063</v>
      </c>
      <c r="C919">
        <v>203028</v>
      </c>
      <c r="D919">
        <v>7670</v>
      </c>
      <c r="E919">
        <v>54186</v>
      </c>
      <c r="F919">
        <v>189654</v>
      </c>
      <c r="G919">
        <v>30358</v>
      </c>
      <c r="H919">
        <v>8122</v>
      </c>
      <c r="I919">
        <v>49711</v>
      </c>
      <c r="J919">
        <v>23803</v>
      </c>
      <c r="K919">
        <v>10613</v>
      </c>
      <c r="L919">
        <v>9471</v>
      </c>
      <c r="M919">
        <v>11529</v>
      </c>
      <c r="N919">
        <v>22744</v>
      </c>
      <c r="O919">
        <v>11008</v>
      </c>
      <c r="P919">
        <v>9743</v>
      </c>
      <c r="Q919">
        <v>8040</v>
      </c>
      <c r="R919">
        <v>2004</v>
      </c>
      <c r="S919">
        <v>25321</v>
      </c>
      <c r="AD919" s="35">
        <v>400</v>
      </c>
    </row>
    <row r="920" spans="1:30">
      <c r="A920" s="22">
        <v>41219</v>
      </c>
      <c r="B920">
        <v>66589</v>
      </c>
      <c r="C920">
        <v>201977</v>
      </c>
      <c r="D920">
        <v>8424</v>
      </c>
      <c r="E920">
        <v>48389</v>
      </c>
      <c r="F920">
        <v>185166</v>
      </c>
      <c r="G920">
        <v>29233</v>
      </c>
      <c r="H920">
        <v>8821</v>
      </c>
      <c r="I920">
        <v>49973</v>
      </c>
      <c r="J920">
        <v>22978</v>
      </c>
      <c r="K920">
        <v>10729</v>
      </c>
      <c r="L920">
        <v>9148</v>
      </c>
      <c r="M920">
        <v>11400</v>
      </c>
      <c r="N920">
        <v>23949</v>
      </c>
      <c r="O920">
        <v>10805</v>
      </c>
      <c r="P920">
        <v>9306</v>
      </c>
      <c r="Q920">
        <v>8240</v>
      </c>
      <c r="R920">
        <v>1989</v>
      </c>
      <c r="S920">
        <v>26212</v>
      </c>
      <c r="AD920" s="35">
        <v>416</v>
      </c>
    </row>
    <row r="921" spans="1:30">
      <c r="A921" s="22">
        <v>41218</v>
      </c>
      <c r="B921">
        <v>63883</v>
      </c>
      <c r="C921">
        <v>201010</v>
      </c>
      <c r="D921">
        <v>7410</v>
      </c>
      <c r="E921">
        <v>43582</v>
      </c>
      <c r="F921">
        <v>184942</v>
      </c>
      <c r="G921">
        <v>28541</v>
      </c>
      <c r="H921">
        <v>7744</v>
      </c>
      <c r="I921">
        <v>49664</v>
      </c>
      <c r="J921">
        <v>22456</v>
      </c>
      <c r="K921">
        <v>10560</v>
      </c>
      <c r="L921">
        <v>8931</v>
      </c>
      <c r="M921">
        <v>10978</v>
      </c>
      <c r="N921">
        <v>24352</v>
      </c>
      <c r="O921">
        <v>10598</v>
      </c>
      <c r="P921">
        <v>8356</v>
      </c>
      <c r="Q921">
        <v>6764</v>
      </c>
      <c r="R921">
        <v>2029</v>
      </c>
      <c r="S921">
        <v>26060</v>
      </c>
      <c r="AD921" s="35">
        <v>408</v>
      </c>
    </row>
    <row r="922" spans="1:30">
      <c r="A922" s="22">
        <v>41217</v>
      </c>
      <c r="B922">
        <v>56428</v>
      </c>
      <c r="C922">
        <v>216263</v>
      </c>
      <c r="D922">
        <v>5644</v>
      </c>
      <c r="E922">
        <v>37956</v>
      </c>
      <c r="F922">
        <v>257850</v>
      </c>
      <c r="G922">
        <v>38060</v>
      </c>
      <c r="H922">
        <v>7121</v>
      </c>
      <c r="I922">
        <v>41477</v>
      </c>
      <c r="J922">
        <v>18726</v>
      </c>
      <c r="K922">
        <v>5646</v>
      </c>
      <c r="L922">
        <v>5922</v>
      </c>
      <c r="M922">
        <v>11996</v>
      </c>
      <c r="N922">
        <v>24703</v>
      </c>
      <c r="O922">
        <v>12484</v>
      </c>
      <c r="P922">
        <v>7968</v>
      </c>
      <c r="Q922">
        <v>4485</v>
      </c>
      <c r="R922">
        <v>1677</v>
      </c>
      <c r="S922">
        <v>15477</v>
      </c>
      <c r="AD922" s="35">
        <v>201</v>
      </c>
    </row>
    <row r="923" spans="1:30">
      <c r="A923" s="22">
        <v>41216</v>
      </c>
      <c r="B923">
        <v>54710</v>
      </c>
      <c r="C923">
        <v>222710</v>
      </c>
      <c r="D923">
        <v>5473</v>
      </c>
      <c r="E923">
        <v>37074</v>
      </c>
      <c r="F923">
        <v>261269</v>
      </c>
      <c r="G923">
        <v>40240</v>
      </c>
      <c r="H923">
        <v>7415</v>
      </c>
      <c r="I923">
        <v>42261</v>
      </c>
      <c r="J923">
        <v>19691</v>
      </c>
      <c r="K923">
        <v>6104</v>
      </c>
      <c r="L923">
        <v>6539</v>
      </c>
      <c r="M923">
        <v>12475</v>
      </c>
      <c r="N923">
        <v>30871</v>
      </c>
      <c r="O923">
        <v>14128</v>
      </c>
      <c r="P923">
        <v>9786</v>
      </c>
      <c r="Q923">
        <v>5625</v>
      </c>
      <c r="R923">
        <v>1675</v>
      </c>
      <c r="S923">
        <v>15167</v>
      </c>
      <c r="AD923" s="35">
        <v>201</v>
      </c>
    </row>
    <row r="924" spans="1:30">
      <c r="A924" s="22">
        <v>41215</v>
      </c>
      <c r="B924">
        <v>59667</v>
      </c>
      <c r="C924">
        <v>203742</v>
      </c>
      <c r="D924">
        <v>6640</v>
      </c>
      <c r="E924">
        <v>31752</v>
      </c>
      <c r="F924">
        <v>211679</v>
      </c>
      <c r="G924">
        <v>32824</v>
      </c>
      <c r="H924">
        <v>7607</v>
      </c>
      <c r="I924">
        <v>47418</v>
      </c>
      <c r="J924">
        <v>22516</v>
      </c>
      <c r="K924">
        <v>9686</v>
      </c>
      <c r="L924">
        <v>8487</v>
      </c>
      <c r="M924">
        <v>12146</v>
      </c>
      <c r="N924">
        <v>26208</v>
      </c>
      <c r="O924">
        <v>11975</v>
      </c>
      <c r="P924">
        <v>10944</v>
      </c>
      <c r="Q924">
        <v>8056</v>
      </c>
      <c r="R924">
        <v>1871</v>
      </c>
      <c r="S924">
        <v>21850</v>
      </c>
      <c r="AD924" s="35">
        <v>385</v>
      </c>
    </row>
    <row r="925" spans="1:30">
      <c r="A925" s="22">
        <v>41214</v>
      </c>
      <c r="B925">
        <v>60047</v>
      </c>
      <c r="C925">
        <v>191920</v>
      </c>
      <c r="D925">
        <v>6760</v>
      </c>
      <c r="E925">
        <v>26862</v>
      </c>
      <c r="F925">
        <v>193174</v>
      </c>
      <c r="G925">
        <v>28904</v>
      </c>
      <c r="H925">
        <v>7805</v>
      </c>
      <c r="I925">
        <v>50313</v>
      </c>
      <c r="J925">
        <v>22258</v>
      </c>
      <c r="K925">
        <v>10201</v>
      </c>
      <c r="L925">
        <v>8398</v>
      </c>
      <c r="M925">
        <v>11470</v>
      </c>
      <c r="N925">
        <v>29043</v>
      </c>
      <c r="O925">
        <v>11890</v>
      </c>
      <c r="P925">
        <v>9748</v>
      </c>
      <c r="Q925">
        <v>7193</v>
      </c>
      <c r="R925">
        <v>1873</v>
      </c>
      <c r="S925">
        <v>23902</v>
      </c>
      <c r="AD925" s="35">
        <v>326</v>
      </c>
    </row>
    <row r="926" spans="1:30">
      <c r="A926" s="22">
        <v>41213</v>
      </c>
      <c r="B926">
        <v>58687</v>
      </c>
      <c r="C926">
        <v>186724</v>
      </c>
      <c r="D926">
        <v>7394</v>
      </c>
      <c r="E926">
        <v>23523</v>
      </c>
      <c r="F926">
        <v>190397</v>
      </c>
      <c r="G926">
        <v>28503</v>
      </c>
      <c r="H926">
        <v>7955</v>
      </c>
      <c r="I926">
        <v>48643</v>
      </c>
      <c r="J926">
        <v>23970</v>
      </c>
      <c r="K926">
        <v>10073</v>
      </c>
      <c r="L926">
        <v>8451</v>
      </c>
      <c r="M926">
        <v>11793</v>
      </c>
      <c r="N926">
        <v>32092</v>
      </c>
      <c r="O926">
        <v>12129</v>
      </c>
      <c r="P926">
        <v>9359</v>
      </c>
      <c r="Q926">
        <v>7126</v>
      </c>
      <c r="R926">
        <v>1905</v>
      </c>
      <c r="S926">
        <v>25116</v>
      </c>
      <c r="AD926" s="35">
        <v>357</v>
      </c>
    </row>
    <row r="927" spans="1:30">
      <c r="A927" s="22">
        <v>41212</v>
      </c>
      <c r="B927">
        <v>60585</v>
      </c>
      <c r="C927">
        <v>189517</v>
      </c>
      <c r="D927">
        <v>7223</v>
      </c>
      <c r="E927">
        <v>22117</v>
      </c>
      <c r="F927">
        <v>198569</v>
      </c>
      <c r="G927">
        <v>29659</v>
      </c>
      <c r="H927">
        <v>10695</v>
      </c>
      <c r="I927">
        <v>50416</v>
      </c>
      <c r="J927">
        <v>25585</v>
      </c>
      <c r="K927">
        <v>10013</v>
      </c>
      <c r="L927">
        <v>8658</v>
      </c>
      <c r="M927">
        <v>11628</v>
      </c>
      <c r="N927">
        <v>21314</v>
      </c>
      <c r="O927">
        <v>10560</v>
      </c>
      <c r="P927">
        <v>9444</v>
      </c>
      <c r="Q927">
        <v>7119</v>
      </c>
      <c r="R927">
        <v>2017</v>
      </c>
      <c r="S927">
        <v>25931</v>
      </c>
      <c r="AD927" s="35">
        <v>378</v>
      </c>
    </row>
    <row r="928" spans="1:30">
      <c r="A928" s="22">
        <v>41211</v>
      </c>
      <c r="B928">
        <v>59918</v>
      </c>
      <c r="C928">
        <v>185901</v>
      </c>
      <c r="D928">
        <v>7049</v>
      </c>
      <c r="E928">
        <v>22235</v>
      </c>
      <c r="F928">
        <v>211251</v>
      </c>
      <c r="G928">
        <v>30795</v>
      </c>
      <c r="H928">
        <v>9038</v>
      </c>
      <c r="I928">
        <v>50631</v>
      </c>
      <c r="J928">
        <v>24133</v>
      </c>
      <c r="K928">
        <v>10594</v>
      </c>
      <c r="L928">
        <v>9203</v>
      </c>
      <c r="M928">
        <v>11525</v>
      </c>
      <c r="N928">
        <v>22636</v>
      </c>
      <c r="O928">
        <v>10178</v>
      </c>
      <c r="P928">
        <v>8774</v>
      </c>
      <c r="Q928">
        <v>6821</v>
      </c>
      <c r="R928">
        <v>2145</v>
      </c>
      <c r="S928">
        <v>26742</v>
      </c>
      <c r="AD928" s="35">
        <v>408</v>
      </c>
    </row>
    <row r="929" spans="1:30">
      <c r="A929" s="22">
        <v>41210</v>
      </c>
      <c r="B929">
        <v>51305</v>
      </c>
      <c r="C929">
        <v>197394</v>
      </c>
      <c r="D929">
        <v>4978</v>
      </c>
      <c r="E929">
        <v>23824</v>
      </c>
      <c r="F929">
        <v>268409</v>
      </c>
      <c r="G929">
        <v>40580</v>
      </c>
      <c r="H929">
        <v>6881</v>
      </c>
      <c r="I929">
        <v>43272</v>
      </c>
      <c r="J929">
        <v>20835</v>
      </c>
      <c r="K929">
        <v>5342</v>
      </c>
      <c r="L929">
        <v>6070</v>
      </c>
      <c r="M929">
        <v>11681</v>
      </c>
      <c r="N929">
        <v>22292</v>
      </c>
      <c r="O929">
        <v>11059</v>
      </c>
      <c r="P929">
        <v>8151</v>
      </c>
      <c r="Q929">
        <v>4584</v>
      </c>
      <c r="R929">
        <v>1683</v>
      </c>
      <c r="S929">
        <v>15754</v>
      </c>
      <c r="AD929" s="35">
        <v>180</v>
      </c>
    </row>
    <row r="930" spans="1:30">
      <c r="A930" s="22">
        <v>41209</v>
      </c>
      <c r="B930">
        <v>50397</v>
      </c>
      <c r="C930">
        <v>197890</v>
      </c>
      <c r="D930">
        <v>5000</v>
      </c>
      <c r="E930">
        <v>23314</v>
      </c>
      <c r="F930">
        <v>277491</v>
      </c>
      <c r="G930">
        <v>41053</v>
      </c>
      <c r="H930">
        <v>6974</v>
      </c>
      <c r="I930">
        <v>44549</v>
      </c>
      <c r="J930">
        <v>20759</v>
      </c>
      <c r="K930">
        <v>6218</v>
      </c>
      <c r="L930">
        <v>6023</v>
      </c>
      <c r="M930">
        <v>12344</v>
      </c>
      <c r="N930">
        <v>22553</v>
      </c>
      <c r="O930">
        <v>11863</v>
      </c>
      <c r="P930">
        <v>10883</v>
      </c>
      <c r="Q930">
        <v>5578</v>
      </c>
      <c r="R930">
        <v>1656</v>
      </c>
      <c r="S930">
        <v>15416</v>
      </c>
      <c r="AD930" s="35">
        <v>207</v>
      </c>
    </row>
    <row r="931" spans="1:30">
      <c r="A931" s="22">
        <v>41208</v>
      </c>
      <c r="B931">
        <v>55248</v>
      </c>
      <c r="C931">
        <v>186276</v>
      </c>
      <c r="D931">
        <v>6260</v>
      </c>
      <c r="E931">
        <v>21984</v>
      </c>
      <c r="F931">
        <v>218587</v>
      </c>
      <c r="G931">
        <v>32241</v>
      </c>
      <c r="H931">
        <v>7596</v>
      </c>
      <c r="I931">
        <v>49128</v>
      </c>
      <c r="J931">
        <v>25807</v>
      </c>
      <c r="K931">
        <v>10801</v>
      </c>
      <c r="L931">
        <v>8268</v>
      </c>
      <c r="M931">
        <v>12667</v>
      </c>
      <c r="N931">
        <v>23970</v>
      </c>
      <c r="O931">
        <v>11267</v>
      </c>
      <c r="P931">
        <v>11206</v>
      </c>
      <c r="Q931">
        <v>7942</v>
      </c>
      <c r="R931">
        <v>1841</v>
      </c>
      <c r="S931">
        <v>21422</v>
      </c>
      <c r="AD931" s="35">
        <v>446</v>
      </c>
    </row>
    <row r="932" spans="1:30">
      <c r="A932" s="22">
        <v>41207</v>
      </c>
      <c r="B932">
        <v>56813</v>
      </c>
      <c r="C932">
        <v>175242</v>
      </c>
      <c r="D932">
        <v>6344</v>
      </c>
      <c r="E932">
        <v>20637</v>
      </c>
      <c r="F932">
        <v>196634</v>
      </c>
      <c r="G932">
        <v>27671</v>
      </c>
      <c r="H932">
        <v>7729</v>
      </c>
      <c r="I932">
        <v>49992</v>
      </c>
      <c r="J932">
        <v>23941</v>
      </c>
      <c r="K932">
        <v>10983</v>
      </c>
      <c r="L932">
        <v>8512</v>
      </c>
      <c r="M932">
        <v>11823</v>
      </c>
      <c r="N932">
        <v>24145</v>
      </c>
      <c r="O932">
        <v>11130</v>
      </c>
      <c r="P932">
        <v>9068</v>
      </c>
      <c r="Q932">
        <v>7195</v>
      </c>
      <c r="R932">
        <v>1947</v>
      </c>
      <c r="S932">
        <v>24399</v>
      </c>
      <c r="AD932" s="35">
        <v>395</v>
      </c>
    </row>
    <row r="933" spans="1:30">
      <c r="A933" s="22">
        <v>41206</v>
      </c>
      <c r="B933">
        <v>59715</v>
      </c>
      <c r="C933">
        <v>182793</v>
      </c>
      <c r="D933">
        <v>6484</v>
      </c>
      <c r="E933">
        <v>20198</v>
      </c>
      <c r="F933">
        <v>192464</v>
      </c>
      <c r="G933">
        <v>27901</v>
      </c>
      <c r="H933">
        <v>7505</v>
      </c>
      <c r="I933">
        <v>51674</v>
      </c>
      <c r="J933">
        <v>25023</v>
      </c>
      <c r="K933">
        <v>11113</v>
      </c>
      <c r="L933">
        <v>8869</v>
      </c>
      <c r="M933">
        <v>12182</v>
      </c>
      <c r="N933">
        <v>23339</v>
      </c>
      <c r="O933">
        <v>11067</v>
      </c>
      <c r="P933">
        <v>8631</v>
      </c>
      <c r="Q933">
        <v>7208</v>
      </c>
      <c r="R933">
        <v>1882</v>
      </c>
      <c r="S933">
        <v>25686</v>
      </c>
      <c r="AD933" s="35">
        <v>376</v>
      </c>
    </row>
    <row r="934" spans="1:30">
      <c r="A934" s="22">
        <v>41205</v>
      </c>
      <c r="B934">
        <v>60180</v>
      </c>
      <c r="C934">
        <v>181719</v>
      </c>
      <c r="D934">
        <v>6391</v>
      </c>
      <c r="E934">
        <v>20020</v>
      </c>
      <c r="F934">
        <v>186401</v>
      </c>
      <c r="G934">
        <v>28498</v>
      </c>
      <c r="H934">
        <v>7708</v>
      </c>
      <c r="I934">
        <v>50902</v>
      </c>
      <c r="J934">
        <v>24019</v>
      </c>
      <c r="K934">
        <v>11088</v>
      </c>
      <c r="L934">
        <v>8724</v>
      </c>
      <c r="M934">
        <v>12089</v>
      </c>
      <c r="N934">
        <v>21926</v>
      </c>
      <c r="O934">
        <v>10744</v>
      </c>
      <c r="P934">
        <v>8882</v>
      </c>
      <c r="Q934">
        <v>7199</v>
      </c>
      <c r="R934">
        <v>1778</v>
      </c>
      <c r="S934">
        <v>26227</v>
      </c>
      <c r="AD934" s="35">
        <v>421</v>
      </c>
    </row>
    <row r="935" spans="1:30">
      <c r="A935" s="22">
        <v>41204</v>
      </c>
      <c r="B935">
        <v>61788</v>
      </c>
      <c r="C935">
        <v>188774</v>
      </c>
      <c r="D935">
        <v>6593</v>
      </c>
      <c r="E935">
        <v>20708</v>
      </c>
      <c r="F935">
        <v>196397</v>
      </c>
      <c r="G935">
        <v>30396</v>
      </c>
      <c r="H935">
        <v>8206</v>
      </c>
      <c r="I935">
        <v>52842</v>
      </c>
      <c r="J935">
        <v>24711</v>
      </c>
      <c r="K935">
        <v>11766</v>
      </c>
      <c r="L935">
        <v>8831</v>
      </c>
      <c r="M935">
        <v>12272</v>
      </c>
      <c r="N935">
        <v>22906</v>
      </c>
      <c r="O935">
        <v>11181</v>
      </c>
      <c r="P935">
        <v>8445</v>
      </c>
      <c r="Q935">
        <v>6935</v>
      </c>
      <c r="R935">
        <v>2129</v>
      </c>
      <c r="S935">
        <v>27614</v>
      </c>
      <c r="AD935" s="35">
        <v>486</v>
      </c>
    </row>
    <row r="936" spans="1:30">
      <c r="A936" s="22">
        <v>41203</v>
      </c>
      <c r="B936">
        <v>52882</v>
      </c>
      <c r="C936">
        <v>194497</v>
      </c>
      <c r="D936">
        <v>5449</v>
      </c>
      <c r="E936">
        <v>23233</v>
      </c>
      <c r="F936">
        <v>266577</v>
      </c>
      <c r="G936">
        <v>39578</v>
      </c>
      <c r="H936">
        <v>6874</v>
      </c>
      <c r="I936">
        <v>44023</v>
      </c>
      <c r="J936">
        <v>21059</v>
      </c>
      <c r="K936">
        <v>5931</v>
      </c>
      <c r="L936">
        <v>6194</v>
      </c>
      <c r="M936">
        <v>12980</v>
      </c>
      <c r="N936">
        <v>22860</v>
      </c>
      <c r="O936">
        <v>10812</v>
      </c>
      <c r="P936">
        <v>7981</v>
      </c>
      <c r="Q936">
        <v>4622</v>
      </c>
      <c r="R936">
        <v>1544</v>
      </c>
      <c r="S936">
        <v>16210</v>
      </c>
      <c r="AD936" s="35">
        <v>167</v>
      </c>
    </row>
    <row r="937" spans="1:30">
      <c r="A937" s="22">
        <v>41202</v>
      </c>
      <c r="B937">
        <v>51858</v>
      </c>
      <c r="C937">
        <v>198709</v>
      </c>
      <c r="D937">
        <v>5310</v>
      </c>
      <c r="E937">
        <v>22478</v>
      </c>
      <c r="F937">
        <v>257013</v>
      </c>
      <c r="G937">
        <v>39634</v>
      </c>
      <c r="H937">
        <v>7402</v>
      </c>
      <c r="I937">
        <v>44995</v>
      </c>
      <c r="J937">
        <v>20884</v>
      </c>
      <c r="K937">
        <v>6378</v>
      </c>
      <c r="L937">
        <v>5966</v>
      </c>
      <c r="M937">
        <v>12758</v>
      </c>
      <c r="N937">
        <v>26284</v>
      </c>
      <c r="O937">
        <v>11538</v>
      </c>
      <c r="P937">
        <v>9289</v>
      </c>
      <c r="Q937">
        <v>5468</v>
      </c>
      <c r="R937">
        <v>1518</v>
      </c>
      <c r="S937">
        <v>15186</v>
      </c>
      <c r="AD937" s="35">
        <v>193</v>
      </c>
    </row>
    <row r="938" spans="1:30">
      <c r="A938" s="22">
        <v>41201</v>
      </c>
      <c r="B938">
        <v>58318</v>
      </c>
      <c r="C938">
        <v>180393</v>
      </c>
      <c r="D938">
        <v>6152</v>
      </c>
      <c r="E938">
        <v>19779</v>
      </c>
      <c r="F938">
        <v>211988</v>
      </c>
      <c r="G938">
        <v>31583</v>
      </c>
      <c r="H938">
        <v>7638</v>
      </c>
      <c r="I938">
        <v>48011</v>
      </c>
      <c r="J938">
        <v>25908</v>
      </c>
      <c r="K938">
        <v>11054</v>
      </c>
      <c r="L938">
        <v>8396</v>
      </c>
      <c r="M938">
        <v>12264</v>
      </c>
      <c r="N938">
        <v>22319</v>
      </c>
      <c r="O938">
        <v>10419</v>
      </c>
      <c r="P938">
        <v>9975</v>
      </c>
      <c r="Q938">
        <v>8014</v>
      </c>
      <c r="R938">
        <v>1985</v>
      </c>
      <c r="S938">
        <v>21749</v>
      </c>
      <c r="AD938" s="35">
        <v>317</v>
      </c>
    </row>
    <row r="939" spans="1:30">
      <c r="A939" s="22">
        <v>41200</v>
      </c>
      <c r="B939">
        <v>59863</v>
      </c>
      <c r="C939">
        <v>173337</v>
      </c>
      <c r="D939">
        <v>6773</v>
      </c>
      <c r="E939">
        <v>18851</v>
      </c>
      <c r="F939">
        <v>185392</v>
      </c>
      <c r="G939">
        <v>27626</v>
      </c>
      <c r="H939">
        <v>7696</v>
      </c>
      <c r="I939">
        <v>49534</v>
      </c>
      <c r="J939">
        <v>27333</v>
      </c>
      <c r="K939">
        <v>11352</v>
      </c>
      <c r="L939">
        <v>8911</v>
      </c>
      <c r="M939">
        <v>11719</v>
      </c>
      <c r="N939">
        <v>21525</v>
      </c>
      <c r="O939">
        <v>10571</v>
      </c>
      <c r="P939">
        <v>8869</v>
      </c>
      <c r="Q939">
        <v>7168</v>
      </c>
      <c r="R939">
        <v>1938</v>
      </c>
      <c r="S939">
        <v>24097</v>
      </c>
      <c r="AD939" s="35">
        <v>383</v>
      </c>
    </row>
    <row r="940" spans="1:30">
      <c r="A940" s="22">
        <v>41199</v>
      </c>
      <c r="B940">
        <v>60102</v>
      </c>
      <c r="C940">
        <v>175470</v>
      </c>
      <c r="D940">
        <v>6771</v>
      </c>
      <c r="E940">
        <v>19435</v>
      </c>
      <c r="F940">
        <v>190872</v>
      </c>
      <c r="G940">
        <v>27833</v>
      </c>
      <c r="H940">
        <v>7843</v>
      </c>
      <c r="I940">
        <v>50619</v>
      </c>
      <c r="J940">
        <v>22433</v>
      </c>
      <c r="K940">
        <v>11709</v>
      </c>
      <c r="L940">
        <v>9006</v>
      </c>
      <c r="M940">
        <v>12386</v>
      </c>
      <c r="N940">
        <v>21905</v>
      </c>
      <c r="O940">
        <v>10970</v>
      </c>
      <c r="P940">
        <v>8443</v>
      </c>
      <c r="Q940">
        <v>6971</v>
      </c>
      <c r="R940">
        <v>1806</v>
      </c>
      <c r="S940">
        <v>25235</v>
      </c>
      <c r="AD940" s="35">
        <v>347</v>
      </c>
    </row>
    <row r="941" spans="1:30">
      <c r="A941" s="22">
        <v>41198</v>
      </c>
      <c r="B941">
        <v>61759</v>
      </c>
      <c r="C941">
        <v>177123</v>
      </c>
      <c r="D941">
        <v>7145</v>
      </c>
      <c r="E941">
        <v>19150</v>
      </c>
      <c r="F941">
        <v>200556</v>
      </c>
      <c r="G941">
        <v>29621</v>
      </c>
      <c r="H941">
        <v>8052</v>
      </c>
      <c r="I941">
        <v>51566</v>
      </c>
      <c r="J941">
        <v>21931</v>
      </c>
      <c r="K941">
        <v>11519</v>
      </c>
      <c r="L941">
        <v>9131</v>
      </c>
      <c r="M941">
        <v>12878</v>
      </c>
      <c r="N941">
        <v>21534</v>
      </c>
      <c r="O941">
        <v>11462</v>
      </c>
      <c r="P941">
        <v>8200</v>
      </c>
      <c r="Q941">
        <v>7011</v>
      </c>
      <c r="R941">
        <v>2010</v>
      </c>
      <c r="S941">
        <v>26772</v>
      </c>
      <c r="AD941" s="35">
        <v>359</v>
      </c>
    </row>
    <row r="942" spans="1:30">
      <c r="A942" s="22">
        <v>41197</v>
      </c>
      <c r="B942">
        <v>61069</v>
      </c>
      <c r="C942">
        <v>171647</v>
      </c>
      <c r="D942">
        <v>7041</v>
      </c>
      <c r="E942">
        <v>18426</v>
      </c>
      <c r="F942">
        <v>203640</v>
      </c>
      <c r="G942">
        <v>32319</v>
      </c>
      <c r="H942">
        <v>8247</v>
      </c>
      <c r="I942">
        <v>52434</v>
      </c>
      <c r="J942">
        <v>21293</v>
      </c>
      <c r="K942">
        <v>11985</v>
      </c>
      <c r="L942">
        <v>9574</v>
      </c>
      <c r="M942">
        <v>11876</v>
      </c>
      <c r="N942">
        <v>20922</v>
      </c>
      <c r="O942">
        <v>11059</v>
      </c>
      <c r="P942">
        <v>7809</v>
      </c>
      <c r="Q942">
        <v>6855</v>
      </c>
      <c r="R942">
        <v>2061</v>
      </c>
      <c r="S942">
        <v>27417</v>
      </c>
      <c r="AD942" s="35">
        <v>355</v>
      </c>
    </row>
    <row r="943" spans="1:30">
      <c r="A943" s="22">
        <v>41196</v>
      </c>
      <c r="B943">
        <v>51370</v>
      </c>
      <c r="C943">
        <v>186249</v>
      </c>
      <c r="D943">
        <v>5622</v>
      </c>
      <c r="E943">
        <v>20601</v>
      </c>
      <c r="F943">
        <v>285239</v>
      </c>
      <c r="G943">
        <v>42898</v>
      </c>
      <c r="H943">
        <v>7049</v>
      </c>
      <c r="I943">
        <v>42964</v>
      </c>
      <c r="J943">
        <v>16799</v>
      </c>
      <c r="K943">
        <v>6043</v>
      </c>
      <c r="L943">
        <v>5973</v>
      </c>
      <c r="M943">
        <v>11850</v>
      </c>
      <c r="N943">
        <v>23221</v>
      </c>
      <c r="O943">
        <v>11253</v>
      </c>
      <c r="P943">
        <v>7508</v>
      </c>
      <c r="Q943">
        <v>4489</v>
      </c>
      <c r="R943">
        <v>1611</v>
      </c>
      <c r="S943">
        <v>15828</v>
      </c>
      <c r="AD943" s="35">
        <v>169</v>
      </c>
    </row>
    <row r="944" spans="1:30">
      <c r="A944" s="22">
        <v>41195</v>
      </c>
      <c r="B944">
        <v>53760</v>
      </c>
      <c r="C944">
        <v>186627</v>
      </c>
      <c r="D944">
        <v>5667</v>
      </c>
      <c r="E944">
        <v>20480</v>
      </c>
      <c r="F944">
        <v>275414</v>
      </c>
      <c r="G944">
        <v>43491</v>
      </c>
      <c r="H944">
        <v>7060</v>
      </c>
      <c r="I944">
        <v>44133</v>
      </c>
      <c r="J944">
        <v>17945</v>
      </c>
      <c r="K944">
        <v>6266</v>
      </c>
      <c r="L944">
        <v>6182</v>
      </c>
      <c r="M944">
        <v>12536</v>
      </c>
      <c r="N944">
        <v>21285</v>
      </c>
      <c r="O944">
        <v>12530</v>
      </c>
      <c r="P944">
        <v>8741</v>
      </c>
      <c r="Q944">
        <v>5658</v>
      </c>
      <c r="R944">
        <v>1651</v>
      </c>
      <c r="S944">
        <v>15279</v>
      </c>
      <c r="AD944" s="35">
        <v>133</v>
      </c>
    </row>
    <row r="945" spans="1:30">
      <c r="A945" s="22">
        <v>41194</v>
      </c>
      <c r="B945">
        <v>59456</v>
      </c>
      <c r="C945">
        <v>155712</v>
      </c>
      <c r="D945">
        <v>7259</v>
      </c>
      <c r="E945">
        <v>18547</v>
      </c>
      <c r="F945">
        <v>224376</v>
      </c>
      <c r="G945">
        <v>42896</v>
      </c>
      <c r="H945">
        <v>7421</v>
      </c>
      <c r="I945">
        <v>48301</v>
      </c>
      <c r="J945">
        <v>21287</v>
      </c>
      <c r="K945">
        <v>10204</v>
      </c>
      <c r="L945">
        <v>8432</v>
      </c>
      <c r="M945">
        <v>13408</v>
      </c>
      <c r="N945">
        <v>24276</v>
      </c>
      <c r="O945">
        <v>12047</v>
      </c>
      <c r="P945">
        <v>9688</v>
      </c>
      <c r="Q945">
        <v>7833</v>
      </c>
      <c r="R945">
        <v>1854</v>
      </c>
      <c r="S945">
        <v>22224</v>
      </c>
      <c r="AD945" s="35">
        <v>349</v>
      </c>
    </row>
    <row r="946" spans="1:30">
      <c r="A946" s="22">
        <v>41193</v>
      </c>
      <c r="B946">
        <v>64092</v>
      </c>
      <c r="C946">
        <v>121265</v>
      </c>
      <c r="D946">
        <v>7185</v>
      </c>
      <c r="E946">
        <v>17873</v>
      </c>
      <c r="F946">
        <v>200484</v>
      </c>
      <c r="G946">
        <v>31612</v>
      </c>
      <c r="H946">
        <v>8101</v>
      </c>
      <c r="I946">
        <v>50606</v>
      </c>
      <c r="J946">
        <v>20132</v>
      </c>
      <c r="K946">
        <v>11274</v>
      </c>
      <c r="L946">
        <v>9359</v>
      </c>
      <c r="M946">
        <v>13545</v>
      </c>
      <c r="N946">
        <v>26702</v>
      </c>
      <c r="O946">
        <v>11770</v>
      </c>
      <c r="P946">
        <v>8652</v>
      </c>
      <c r="Q946">
        <v>7402</v>
      </c>
      <c r="R946">
        <v>1888</v>
      </c>
      <c r="S946">
        <v>25703</v>
      </c>
      <c r="AD946" s="35">
        <v>364</v>
      </c>
    </row>
    <row r="947" spans="1:30">
      <c r="A947" s="22">
        <v>41192</v>
      </c>
      <c r="B947">
        <v>65652</v>
      </c>
      <c r="C947">
        <v>123289</v>
      </c>
      <c r="D947">
        <v>7138</v>
      </c>
      <c r="E947">
        <v>17409</v>
      </c>
      <c r="F947">
        <v>228408</v>
      </c>
      <c r="G947">
        <v>32193</v>
      </c>
      <c r="H947">
        <v>8346</v>
      </c>
      <c r="I947">
        <v>51782</v>
      </c>
      <c r="J947">
        <v>20005</v>
      </c>
      <c r="K947">
        <v>11481</v>
      </c>
      <c r="L947">
        <v>9726</v>
      </c>
      <c r="M947">
        <v>13110</v>
      </c>
      <c r="N947">
        <v>21261</v>
      </c>
      <c r="O947">
        <v>10881</v>
      </c>
      <c r="P947">
        <v>8111</v>
      </c>
      <c r="Q947">
        <v>7495</v>
      </c>
      <c r="R947">
        <v>1922</v>
      </c>
      <c r="S947">
        <v>26468</v>
      </c>
      <c r="AD947" s="35">
        <v>444</v>
      </c>
    </row>
    <row r="948" spans="1:30">
      <c r="A948" s="22">
        <v>41191</v>
      </c>
      <c r="B948">
        <v>62823</v>
      </c>
      <c r="C948">
        <v>119962</v>
      </c>
      <c r="D948">
        <v>6794</v>
      </c>
      <c r="E948">
        <v>17626</v>
      </c>
      <c r="F948">
        <v>194189</v>
      </c>
      <c r="G948">
        <v>31049</v>
      </c>
      <c r="H948">
        <v>8462</v>
      </c>
      <c r="I948">
        <v>53162</v>
      </c>
      <c r="J948">
        <v>20178</v>
      </c>
      <c r="K948">
        <v>12369</v>
      </c>
      <c r="L948">
        <v>9999</v>
      </c>
      <c r="M948">
        <v>12794</v>
      </c>
      <c r="N948">
        <v>21160</v>
      </c>
      <c r="O948">
        <v>10634</v>
      </c>
      <c r="P948">
        <v>7898</v>
      </c>
      <c r="Q948">
        <v>6860</v>
      </c>
      <c r="R948">
        <v>2120</v>
      </c>
      <c r="S948">
        <v>28680</v>
      </c>
      <c r="AD948" s="35">
        <v>537</v>
      </c>
    </row>
    <row r="949" spans="1:30">
      <c r="A949" s="22">
        <v>41190</v>
      </c>
      <c r="B949">
        <v>64524</v>
      </c>
      <c r="C949">
        <v>125837</v>
      </c>
      <c r="D949">
        <v>6866</v>
      </c>
      <c r="E949">
        <v>17941</v>
      </c>
      <c r="F949">
        <v>189574</v>
      </c>
      <c r="G949">
        <v>30020</v>
      </c>
      <c r="H949">
        <v>8574</v>
      </c>
      <c r="I949">
        <v>54535</v>
      </c>
      <c r="J949">
        <v>19294</v>
      </c>
      <c r="K949">
        <v>12638</v>
      </c>
      <c r="L949">
        <v>10526</v>
      </c>
      <c r="M949">
        <v>12612</v>
      </c>
      <c r="N949">
        <v>25040</v>
      </c>
      <c r="O949">
        <v>10619</v>
      </c>
      <c r="P949">
        <v>7791</v>
      </c>
      <c r="Q949">
        <v>6494</v>
      </c>
      <c r="R949">
        <v>2192</v>
      </c>
      <c r="S949">
        <v>27189</v>
      </c>
      <c r="AD949" s="35">
        <v>549</v>
      </c>
    </row>
    <row r="950" spans="1:30">
      <c r="A950" s="22">
        <v>41189</v>
      </c>
      <c r="B950">
        <v>52289</v>
      </c>
      <c r="C950">
        <v>154401</v>
      </c>
      <c r="D950">
        <v>5036</v>
      </c>
      <c r="E950">
        <v>18654</v>
      </c>
      <c r="F950">
        <v>257607</v>
      </c>
      <c r="G950">
        <v>40340</v>
      </c>
      <c r="H950">
        <v>6387</v>
      </c>
      <c r="I950">
        <v>41492</v>
      </c>
      <c r="J950">
        <v>15205</v>
      </c>
      <c r="K950">
        <v>6279</v>
      </c>
      <c r="L950">
        <v>7221</v>
      </c>
      <c r="M950">
        <v>11886</v>
      </c>
      <c r="N950">
        <v>21734</v>
      </c>
      <c r="O950">
        <v>11069</v>
      </c>
      <c r="P950">
        <v>6444</v>
      </c>
      <c r="Q950">
        <v>4246</v>
      </c>
      <c r="R950">
        <v>1575</v>
      </c>
      <c r="S950">
        <v>14084</v>
      </c>
      <c r="AD950" s="35">
        <v>195</v>
      </c>
    </row>
    <row r="951" spans="1:30">
      <c r="A951" s="22">
        <v>41188</v>
      </c>
      <c r="B951">
        <v>49417</v>
      </c>
      <c r="C951">
        <v>166242</v>
      </c>
      <c r="D951">
        <v>4311</v>
      </c>
      <c r="E951">
        <v>17457</v>
      </c>
      <c r="F951">
        <v>256334</v>
      </c>
      <c r="G951">
        <v>35123</v>
      </c>
      <c r="H951">
        <v>6444</v>
      </c>
      <c r="I951">
        <v>39820</v>
      </c>
      <c r="J951">
        <v>15188</v>
      </c>
      <c r="K951">
        <v>6102</v>
      </c>
      <c r="L951">
        <v>6769</v>
      </c>
      <c r="M951">
        <v>11728</v>
      </c>
      <c r="N951">
        <v>19258</v>
      </c>
      <c r="O951">
        <v>10214</v>
      </c>
      <c r="P951">
        <v>8124</v>
      </c>
      <c r="Q951">
        <v>4774</v>
      </c>
      <c r="R951">
        <v>1394</v>
      </c>
      <c r="S951">
        <v>10864</v>
      </c>
      <c r="AD951" s="35">
        <v>201</v>
      </c>
    </row>
    <row r="952" spans="1:30">
      <c r="A952" s="22">
        <v>41187</v>
      </c>
      <c r="B952">
        <v>49272</v>
      </c>
      <c r="C952">
        <v>159100</v>
      </c>
      <c r="D952">
        <v>4054</v>
      </c>
      <c r="E952">
        <v>16845</v>
      </c>
      <c r="F952">
        <v>216161</v>
      </c>
      <c r="G952">
        <v>33476</v>
      </c>
      <c r="H952">
        <v>6201</v>
      </c>
      <c r="I952">
        <v>37219</v>
      </c>
      <c r="J952">
        <v>14981</v>
      </c>
      <c r="K952">
        <v>6511</v>
      </c>
      <c r="L952">
        <v>7733</v>
      </c>
      <c r="M952">
        <v>10780</v>
      </c>
      <c r="N952">
        <v>17198</v>
      </c>
      <c r="O952">
        <v>10109</v>
      </c>
      <c r="P952">
        <v>8570</v>
      </c>
      <c r="Q952">
        <v>4884</v>
      </c>
      <c r="R952">
        <v>1432</v>
      </c>
      <c r="S952">
        <v>9596</v>
      </c>
      <c r="AD952" s="35">
        <v>178</v>
      </c>
    </row>
    <row r="953" spans="1:30">
      <c r="A953" s="22">
        <v>41186</v>
      </c>
      <c r="B953">
        <v>48533</v>
      </c>
      <c r="C953">
        <v>161256</v>
      </c>
      <c r="D953">
        <v>3982</v>
      </c>
      <c r="E953">
        <v>16761</v>
      </c>
      <c r="F953">
        <v>218815</v>
      </c>
      <c r="G953">
        <v>32687</v>
      </c>
      <c r="H953">
        <v>6110</v>
      </c>
      <c r="I953">
        <v>38247</v>
      </c>
      <c r="J953">
        <v>13795</v>
      </c>
      <c r="K953">
        <v>7182</v>
      </c>
      <c r="L953">
        <v>8637</v>
      </c>
      <c r="M953">
        <v>11172</v>
      </c>
      <c r="N953">
        <v>19020</v>
      </c>
      <c r="O953">
        <v>9735</v>
      </c>
      <c r="P953">
        <v>9051</v>
      </c>
      <c r="Q953">
        <v>5234</v>
      </c>
      <c r="R953">
        <v>1339</v>
      </c>
      <c r="S953">
        <v>8470</v>
      </c>
      <c r="AD953" s="35">
        <v>150</v>
      </c>
    </row>
    <row r="954" spans="1:30">
      <c r="A954" s="22">
        <v>41185</v>
      </c>
      <c r="B954">
        <v>48320</v>
      </c>
      <c r="C954">
        <v>163295</v>
      </c>
      <c r="D954">
        <v>3925</v>
      </c>
      <c r="E954">
        <v>17115</v>
      </c>
      <c r="F954">
        <v>227891</v>
      </c>
      <c r="G954">
        <v>30943</v>
      </c>
      <c r="H954">
        <v>5095</v>
      </c>
      <c r="I954">
        <v>36005</v>
      </c>
      <c r="J954">
        <v>13058</v>
      </c>
      <c r="K954">
        <v>7867</v>
      </c>
      <c r="L954">
        <v>9144</v>
      </c>
      <c r="M954">
        <v>10917</v>
      </c>
      <c r="N954">
        <v>19560</v>
      </c>
      <c r="O954">
        <v>10033</v>
      </c>
      <c r="P954">
        <v>8994</v>
      </c>
      <c r="Q954">
        <v>5301</v>
      </c>
      <c r="R954">
        <v>1155</v>
      </c>
      <c r="S954">
        <v>7404</v>
      </c>
      <c r="AD954" s="35">
        <v>201</v>
      </c>
    </row>
    <row r="955" spans="1:30">
      <c r="A955" s="22">
        <v>41184</v>
      </c>
      <c r="B955">
        <v>53637</v>
      </c>
      <c r="C955">
        <v>169404</v>
      </c>
      <c r="D955">
        <v>3908</v>
      </c>
      <c r="E955">
        <v>18393</v>
      </c>
      <c r="F955">
        <v>237245</v>
      </c>
      <c r="G955">
        <v>31661</v>
      </c>
      <c r="H955">
        <v>5035</v>
      </c>
      <c r="I955">
        <v>34099</v>
      </c>
      <c r="J955">
        <v>13138</v>
      </c>
      <c r="K955">
        <v>9241</v>
      </c>
      <c r="L955">
        <v>9754</v>
      </c>
      <c r="M955">
        <v>11407</v>
      </c>
      <c r="N955">
        <v>20136</v>
      </c>
      <c r="O955">
        <v>11048</v>
      </c>
      <c r="P955">
        <v>9904</v>
      </c>
      <c r="Q955">
        <v>5549</v>
      </c>
      <c r="R955">
        <v>1153</v>
      </c>
      <c r="S955">
        <v>6380</v>
      </c>
      <c r="AD955" s="35">
        <v>178</v>
      </c>
    </row>
    <row r="956" spans="1:30">
      <c r="A956" s="22">
        <v>41183</v>
      </c>
      <c r="B956" s="21">
        <v>54976</v>
      </c>
      <c r="C956" s="21">
        <v>174098</v>
      </c>
      <c r="D956" s="21">
        <v>4166</v>
      </c>
      <c r="E956" s="21">
        <v>18105</v>
      </c>
      <c r="F956" s="21">
        <v>262315</v>
      </c>
      <c r="G956" s="21">
        <v>35796</v>
      </c>
      <c r="H956" s="21">
        <v>4685</v>
      </c>
      <c r="I956" s="21">
        <v>30698</v>
      </c>
      <c r="J956" s="21">
        <v>13379</v>
      </c>
      <c r="K956" s="21">
        <v>10516</v>
      </c>
      <c r="L956" s="21">
        <v>9992</v>
      </c>
      <c r="M956" s="21">
        <v>11814</v>
      </c>
      <c r="N956" s="21">
        <v>20683</v>
      </c>
      <c r="O956" s="21">
        <v>11375</v>
      </c>
      <c r="P956" s="21">
        <v>9159</v>
      </c>
      <c r="Q956" s="21">
        <v>5644</v>
      </c>
      <c r="R956" s="21">
        <v>1136</v>
      </c>
      <c r="S956" s="21">
        <v>5587</v>
      </c>
    </row>
  </sheetData>
  <sortState ref="AH19:AI102">
    <sortCondition descending="1" ref="AI19:AI102"/>
  </sortState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BO181"/>
  <sheetViews>
    <sheetView zoomScaleNormal="100" workbookViewId="0">
      <pane xSplit="2" ySplit="18" topLeftCell="C19" activePane="bottomRight" state="frozen"/>
      <selection pane="topRight" activeCell="B1" sqref="B1"/>
      <selection pane="bottomLeft" activeCell="A3" sqref="A3"/>
      <selection pane="bottomRight" activeCell="D19" sqref="D19"/>
    </sheetView>
  </sheetViews>
  <sheetFormatPr defaultColWidth="9.140625" defaultRowHeight="13.5"/>
  <cols>
    <col min="1" max="1" width="9.140625" style="1"/>
    <col min="2" max="2" width="7.5703125" style="1" bestFit="1" customWidth="1"/>
    <col min="3" max="3" width="8.85546875" style="1" bestFit="1" customWidth="1"/>
    <col min="4" max="4" width="7.140625" style="1" bestFit="1" customWidth="1"/>
    <col min="5" max="5" width="9.42578125" style="1" bestFit="1" customWidth="1"/>
    <col min="6" max="6" width="9.85546875" style="1" bestFit="1" customWidth="1"/>
    <col min="7" max="7" width="8.42578125" style="1" bestFit="1" customWidth="1"/>
    <col min="8" max="8" width="10.42578125" style="1" bestFit="1" customWidth="1"/>
    <col min="9" max="9" width="9.85546875" style="1" bestFit="1" customWidth="1"/>
    <col min="10" max="10" width="8.42578125" style="1" bestFit="1" customWidth="1"/>
    <col min="11" max="11" width="10.42578125" style="1" bestFit="1" customWidth="1"/>
    <col min="12" max="12" width="9.28515625" style="1" bestFit="1" customWidth="1"/>
    <col min="13" max="13" width="15.28515625" style="1" bestFit="1" customWidth="1"/>
    <col min="14" max="20" width="9.28515625" style="1" bestFit="1" customWidth="1"/>
    <col min="21" max="27" width="9.140625" style="1"/>
    <col min="28" max="28" width="15.28515625" style="1" bestFit="1" customWidth="1"/>
    <col min="29" max="35" width="9.140625" style="1"/>
    <col min="36" max="36" width="7.5703125" style="1" bestFit="1" customWidth="1"/>
    <col min="37" max="37" width="8.85546875" style="1" bestFit="1" customWidth="1"/>
    <col min="38" max="38" width="7.140625" style="1" bestFit="1" customWidth="1"/>
    <col min="39" max="39" width="9.42578125" style="1" bestFit="1" customWidth="1"/>
    <col min="40" max="40" width="9.85546875" style="1" bestFit="1" customWidth="1"/>
    <col min="41" max="41" width="8.42578125" style="1" bestFit="1" customWidth="1"/>
    <col min="42" max="42" width="10.42578125" style="1" bestFit="1" customWidth="1"/>
    <col min="43" max="43" width="9.85546875" style="1" bestFit="1" customWidth="1"/>
    <col min="44" max="44" width="8.42578125" style="1" bestFit="1" customWidth="1"/>
    <col min="45" max="45" width="10.42578125" style="1" bestFit="1" customWidth="1"/>
    <col min="46" max="46" width="9.28515625" style="1" bestFit="1" customWidth="1"/>
    <col min="47" max="47" width="15.28515625" style="1" bestFit="1" customWidth="1"/>
    <col min="48" max="54" width="9.28515625" style="1" bestFit="1" customWidth="1"/>
    <col min="55" max="16384" width="9.140625" style="1"/>
  </cols>
  <sheetData>
    <row r="2" spans="2:67" s="2" customFormat="1">
      <c r="C2" s="2" t="s">
        <v>24</v>
      </c>
      <c r="F2" s="11" t="s">
        <v>3</v>
      </c>
      <c r="G2" s="11"/>
      <c r="H2" s="11"/>
      <c r="I2" s="11" t="s">
        <v>9</v>
      </c>
      <c r="L2" s="2" t="s">
        <v>11</v>
      </c>
      <c r="O2" s="2" t="s">
        <v>12</v>
      </c>
      <c r="R2" s="2" t="s">
        <v>13</v>
      </c>
      <c r="V2" s="2" t="s">
        <v>25</v>
      </c>
      <c r="Y2" s="2" t="s">
        <v>26</v>
      </c>
      <c r="AB2" s="2" t="s">
        <v>27</v>
      </c>
      <c r="AE2" s="2" t="s">
        <v>26</v>
      </c>
      <c r="AK2" s="2" t="s">
        <v>24</v>
      </c>
      <c r="AN2" s="11" t="s">
        <v>3</v>
      </c>
      <c r="AO2" s="11"/>
      <c r="AP2" s="11"/>
      <c r="AQ2" s="11" t="s">
        <v>9</v>
      </c>
      <c r="AT2" s="2" t="s">
        <v>11</v>
      </c>
      <c r="AW2" s="2" t="s">
        <v>12</v>
      </c>
      <c r="AZ2" s="2" t="s">
        <v>13</v>
      </c>
      <c r="BD2" s="2" t="s">
        <v>25</v>
      </c>
      <c r="BG2" s="2" t="s">
        <v>26</v>
      </c>
      <c r="BJ2" s="2" t="s">
        <v>27</v>
      </c>
      <c r="BM2" s="2" t="s">
        <v>26</v>
      </c>
    </row>
    <row r="3" spans="2:67">
      <c r="B3" s="4" t="s">
        <v>14</v>
      </c>
      <c r="C3" s="4" t="s">
        <v>5</v>
      </c>
      <c r="D3" s="4" t="s">
        <v>6</v>
      </c>
      <c r="E3" s="5" t="s">
        <v>7</v>
      </c>
      <c r="F3" s="6" t="s">
        <v>0</v>
      </c>
      <c r="G3" s="6" t="s">
        <v>1</v>
      </c>
      <c r="H3" s="6" t="s">
        <v>2</v>
      </c>
      <c r="I3" s="7" t="s">
        <v>0</v>
      </c>
      <c r="J3" s="7" t="s">
        <v>1</v>
      </c>
      <c r="K3" s="7" t="s">
        <v>8</v>
      </c>
      <c r="L3" s="7" t="s">
        <v>10</v>
      </c>
      <c r="M3" s="7" t="s">
        <v>1</v>
      </c>
      <c r="N3" s="7" t="s">
        <v>2</v>
      </c>
      <c r="O3" s="7" t="s">
        <v>0</v>
      </c>
      <c r="P3" s="7" t="s">
        <v>1</v>
      </c>
      <c r="Q3" s="7" t="s">
        <v>2</v>
      </c>
      <c r="R3" s="7" t="s">
        <v>10</v>
      </c>
      <c r="S3" s="7" t="s">
        <v>1</v>
      </c>
      <c r="T3" s="7" t="s">
        <v>2</v>
      </c>
      <c r="V3" s="7" t="s">
        <v>10</v>
      </c>
      <c r="W3" s="7" t="s">
        <v>1</v>
      </c>
      <c r="X3" s="7" t="s">
        <v>2</v>
      </c>
      <c r="Y3" s="7" t="s">
        <v>10</v>
      </c>
      <c r="Z3" s="7" t="s">
        <v>1</v>
      </c>
      <c r="AA3" s="7" t="s">
        <v>2</v>
      </c>
      <c r="AB3" s="7"/>
      <c r="AC3" s="7"/>
      <c r="AD3" s="7"/>
      <c r="AE3" s="7" t="s">
        <v>10</v>
      </c>
      <c r="AF3" s="7" t="s">
        <v>1</v>
      </c>
      <c r="AG3" s="7" t="s">
        <v>2</v>
      </c>
      <c r="AJ3" s="4" t="s">
        <v>14</v>
      </c>
      <c r="AK3" s="4" t="s">
        <v>5</v>
      </c>
      <c r="AL3" s="4" t="s">
        <v>6</v>
      </c>
      <c r="AM3" s="5" t="s">
        <v>7</v>
      </c>
      <c r="AN3" s="6" t="s">
        <v>0</v>
      </c>
      <c r="AO3" s="6" t="s">
        <v>1</v>
      </c>
      <c r="AP3" s="6" t="s">
        <v>2</v>
      </c>
      <c r="AQ3" s="7" t="s">
        <v>0</v>
      </c>
      <c r="AR3" s="7" t="s">
        <v>1</v>
      </c>
      <c r="AS3" s="7" t="s">
        <v>8</v>
      </c>
      <c r="AT3" s="7" t="s">
        <v>10</v>
      </c>
      <c r="AU3" s="7" t="s">
        <v>1</v>
      </c>
      <c r="AV3" s="7" t="s">
        <v>2</v>
      </c>
      <c r="AW3" s="7" t="s">
        <v>0</v>
      </c>
      <c r="AX3" s="7" t="s">
        <v>1</v>
      </c>
      <c r="AY3" s="7" t="s">
        <v>2</v>
      </c>
      <c r="AZ3" s="7" t="s">
        <v>10</v>
      </c>
      <c r="BA3" s="7" t="s">
        <v>1</v>
      </c>
      <c r="BB3" s="7" t="s">
        <v>2</v>
      </c>
      <c r="BD3" s="7" t="s">
        <v>10</v>
      </c>
      <c r="BE3" s="7" t="s">
        <v>1</v>
      </c>
      <c r="BF3" s="7" t="s">
        <v>2</v>
      </c>
      <c r="BG3" s="7" t="s">
        <v>10</v>
      </c>
      <c r="BH3" s="7" t="s">
        <v>1</v>
      </c>
      <c r="BI3" s="7" t="s">
        <v>2</v>
      </c>
      <c r="BJ3" s="7"/>
      <c r="BK3" s="7"/>
      <c r="BL3" s="7"/>
      <c r="BM3" s="7" t="s">
        <v>10</v>
      </c>
      <c r="BN3" s="7" t="s">
        <v>1</v>
      </c>
      <c r="BO3" s="7" t="s">
        <v>2</v>
      </c>
    </row>
    <row r="4" spans="2:67">
      <c r="B4" s="1" t="s">
        <v>17</v>
      </c>
      <c r="C4" s="9">
        <f t="shared" ref="C4:L11" si="0">AVERAGEIF($A:$A,$B4,C:C)</f>
        <v>0.76007671971081514</v>
      </c>
      <c r="D4" s="9">
        <f t="shared" si="0"/>
        <v>0.11566255511674535</v>
      </c>
      <c r="E4" s="9">
        <f t="shared" si="0"/>
        <v>0.12426072517243959</v>
      </c>
      <c r="F4" s="12">
        <f t="shared" si="0"/>
        <v>45261</v>
      </c>
      <c r="G4" s="12">
        <f t="shared" si="0"/>
        <v>74493.292679924387</v>
      </c>
      <c r="H4" s="12">
        <f t="shared" si="0"/>
        <v>87853</v>
      </c>
      <c r="I4" s="12">
        <f t="shared" si="0"/>
        <v>57569</v>
      </c>
      <c r="J4" s="12">
        <f t="shared" si="0"/>
        <v>90888.630823674685</v>
      </c>
      <c r="K4" s="12">
        <f t="shared" si="0"/>
        <v>81529</v>
      </c>
      <c r="L4" s="12">
        <f t="shared" si="0"/>
        <v>93308</v>
      </c>
      <c r="M4" s="12">
        <f t="shared" ref="M4:T11" si="1">AVERAGEIF($A:$A,$B4,M:M)</f>
        <v>127053.42857142857</v>
      </c>
      <c r="N4" s="12">
        <f t="shared" si="1"/>
        <v>123019</v>
      </c>
      <c r="O4" s="12">
        <f t="shared" si="1"/>
        <v>80628</v>
      </c>
      <c r="P4" s="12">
        <f t="shared" si="1"/>
        <v>79559.28571428571</v>
      </c>
      <c r="Q4" s="12">
        <f t="shared" si="1"/>
        <v>103915</v>
      </c>
      <c r="R4" s="12">
        <f t="shared" si="1"/>
        <v>222195</v>
      </c>
      <c r="S4" s="12">
        <f t="shared" si="1"/>
        <v>139269.60350632988</v>
      </c>
      <c r="T4" s="12">
        <f t="shared" si="1"/>
        <v>325271</v>
      </c>
      <c r="V4" s="10">
        <f>R4+F4+I4+L4+O4</f>
        <v>498961</v>
      </c>
      <c r="W4" s="10">
        <f t="shared" ref="W4:X12" si="2">S4+G4+J4+M4+P4</f>
        <v>511264.24129564327</v>
      </c>
      <c r="X4" s="10">
        <f t="shared" si="2"/>
        <v>721587</v>
      </c>
      <c r="Y4" s="9">
        <f>V4/SUM($V4:$X4)</f>
        <v>0.28811495155312322</v>
      </c>
      <c r="Z4" s="9">
        <f t="shared" ref="Z4:AA11" si="3">W4/SUM($V4:$X4)</f>
        <v>0.2952192097413196</v>
      </c>
      <c r="AA4" s="9">
        <f t="shared" si="3"/>
        <v>0.41666583870555723</v>
      </c>
      <c r="AB4" s="13">
        <f>C4/Y4</f>
        <v>2.6381023116416458</v>
      </c>
      <c r="AC4" s="13">
        <f>D4/Z4</f>
        <v>0.39178532866507071</v>
      </c>
      <c r="AD4" s="13">
        <f>E4/AA4</f>
        <v>0.29822633302138835</v>
      </c>
      <c r="AE4" s="9">
        <f>AB4/SUM($V4:$X4)</f>
        <v>1.5233188960877006E-6</v>
      </c>
      <c r="AF4" s="9">
        <f t="shared" ref="AF4:AG12" si="4">AC4/SUM($V4:$X4)</f>
        <v>2.2622852484976042E-7</v>
      </c>
      <c r="AG4" s="9">
        <f t="shared" si="4"/>
        <v>1.7220477249789644E-7</v>
      </c>
      <c r="AJ4" s="1" t="s">
        <v>17</v>
      </c>
      <c r="AK4" s="9">
        <f t="shared" ref="AK4:AT11" si="5">AVERAGEIF($A:$A,$B4,AK:AK)</f>
        <v>0.76007671971081514</v>
      </c>
      <c r="AL4" s="9">
        <f t="shared" si="5"/>
        <v>0.11566255511674535</v>
      </c>
      <c r="AM4" s="9">
        <f t="shared" si="5"/>
        <v>0.12426072517243959</v>
      </c>
      <c r="AN4" s="13">
        <f t="shared" si="5"/>
        <v>1</v>
      </c>
      <c r="AO4" s="13">
        <f t="shared" si="5"/>
        <v>1</v>
      </c>
      <c r="AP4" s="13">
        <f t="shared" si="5"/>
        <v>1</v>
      </c>
      <c r="AQ4" s="13">
        <f t="shared" si="5"/>
        <v>1</v>
      </c>
      <c r="AR4" s="13">
        <f t="shared" si="5"/>
        <v>1</v>
      </c>
      <c r="AS4" s="13">
        <f t="shared" si="5"/>
        <v>1</v>
      </c>
      <c r="AT4" s="13">
        <f t="shared" si="5"/>
        <v>1</v>
      </c>
      <c r="AU4" s="13">
        <f t="shared" ref="AU4:BB11" si="6">AVERAGEIF($A:$A,$B4,AU:AU)</f>
        <v>1</v>
      </c>
      <c r="AV4" s="13">
        <f t="shared" si="6"/>
        <v>1</v>
      </c>
      <c r="AW4" s="13">
        <f t="shared" si="6"/>
        <v>1</v>
      </c>
      <c r="AX4" s="13">
        <f t="shared" si="6"/>
        <v>1</v>
      </c>
      <c r="AY4" s="13">
        <f t="shared" si="6"/>
        <v>1</v>
      </c>
      <c r="AZ4" s="13">
        <f t="shared" si="6"/>
        <v>1</v>
      </c>
      <c r="BA4" s="13">
        <f t="shared" si="6"/>
        <v>1</v>
      </c>
      <c r="BB4" s="13">
        <f t="shared" si="6"/>
        <v>1</v>
      </c>
      <c r="BC4" s="13"/>
      <c r="BD4" s="13">
        <f>AZ4+AN4+AQ4+AT4+AW4</f>
        <v>5</v>
      </c>
      <c r="BE4" s="13">
        <f t="shared" ref="BE4:BE12" si="7">BA4+AO4+AR4+AU4+AX4</f>
        <v>5</v>
      </c>
      <c r="BF4" s="13">
        <f t="shared" ref="BF4:BF10" si="8">BB4+AP4+AS4+AV4+AY4</f>
        <v>5</v>
      </c>
      <c r="BG4" s="9">
        <f>BD4/SUM($V4:$X4)</f>
        <v>2.8871490111764572E-6</v>
      </c>
      <c r="BH4" s="9">
        <f t="shared" ref="BH4:BH11" si="9">BE4/SUM($V4:$X4)</f>
        <v>2.8871490111764572E-6</v>
      </c>
      <c r="BI4" s="9">
        <f t="shared" ref="BI4:BI11" si="10">BF4/SUM($V4:$X4)</f>
        <v>2.8871490111764572E-6</v>
      </c>
      <c r="BJ4" s="13">
        <f>AK4/BG4</f>
        <v>263262.0335038054</v>
      </c>
      <c r="BK4" s="13">
        <f>AL4/BH4</f>
        <v>40061.165762142322</v>
      </c>
      <c r="BL4" s="13">
        <f>AM4/BI4</f>
        <v>43039.24899318091</v>
      </c>
      <c r="BM4" s="9">
        <f>BJ4/SUM($V4:$X4)</f>
        <v>0.15201534394216301</v>
      </c>
      <c r="BN4" s="9">
        <f t="shared" ref="BN4:BN12" si="11">BK4/SUM($V4:$X4)</f>
        <v>2.3132511023349067E-2</v>
      </c>
      <c r="BO4" s="9">
        <f t="shared" ref="BO4:BO12" si="12">BL4/SUM($V4:$X4)</f>
        <v>2.4852145034487919E-2</v>
      </c>
    </row>
    <row r="5" spans="2:67">
      <c r="B5" s="1" t="s">
        <v>16</v>
      </c>
      <c r="C5" s="9">
        <f t="shared" si="0"/>
        <v>0.74489241471350454</v>
      </c>
      <c r="D5" s="9">
        <f t="shared" si="0"/>
        <v>0.13021294791129623</v>
      </c>
      <c r="E5" s="9">
        <f t="shared" si="0"/>
        <v>0.12489463737519928</v>
      </c>
      <c r="F5" s="12">
        <f t="shared" si="0"/>
        <v>94322.461538461532</v>
      </c>
      <c r="G5" s="12">
        <f t="shared" si="0"/>
        <v>130458.26872635137</v>
      </c>
      <c r="H5" s="12">
        <f t="shared" si="0"/>
        <v>189609.92307692306</v>
      </c>
      <c r="I5" s="12">
        <f t="shared" si="0"/>
        <v>105182.07692307692</v>
      </c>
      <c r="J5" s="12">
        <f t="shared" si="0"/>
        <v>121114.63686074658</v>
      </c>
      <c r="K5" s="12">
        <f t="shared" si="0"/>
        <v>145083.53846153847</v>
      </c>
      <c r="L5" s="12">
        <f t="shared" si="0"/>
        <v>104268</v>
      </c>
      <c r="M5" s="12">
        <f t="shared" si="1"/>
        <v>147246.17582417582</v>
      </c>
      <c r="N5" s="12">
        <f t="shared" si="1"/>
        <v>122699.84615384616</v>
      </c>
      <c r="O5" s="12">
        <f t="shared" si="1"/>
        <v>110161.30769230769</v>
      </c>
      <c r="P5" s="12">
        <f t="shared" si="1"/>
        <v>102913.58241758241</v>
      </c>
      <c r="Q5" s="12">
        <f t="shared" si="1"/>
        <v>145298.61538461538</v>
      </c>
      <c r="R5" s="12">
        <f t="shared" si="1"/>
        <v>232230.15384615384</v>
      </c>
      <c r="S5" s="12">
        <f t="shared" si="1"/>
        <v>154658.71028924038</v>
      </c>
      <c r="T5" s="12">
        <f t="shared" si="1"/>
        <v>244280.07692307694</v>
      </c>
      <c r="V5" s="10">
        <f t="shared" ref="V5:V11" si="13">R5+F5+I5+L5+O5</f>
        <v>646164</v>
      </c>
      <c r="W5" s="10">
        <f t="shared" si="2"/>
        <v>656391.37411809654</v>
      </c>
      <c r="X5" s="10">
        <f t="shared" si="2"/>
        <v>846972</v>
      </c>
      <c r="Y5" s="9">
        <f t="shared" ref="Y5:Y11" si="14">V5/SUM($V5:$X5)</f>
        <v>0.30060747668547683</v>
      </c>
      <c r="Z5" s="9">
        <f t="shared" si="3"/>
        <v>0.30536544080412065</v>
      </c>
      <c r="AA5" s="9">
        <f t="shared" si="3"/>
        <v>0.39402708251040247</v>
      </c>
      <c r="AB5" s="13">
        <f t="shared" ref="AB5:AD11" si="15">C5/Y5</f>
        <v>2.4779570452696338</v>
      </c>
      <c r="AC5" s="13">
        <f t="shared" si="15"/>
        <v>0.42641677973907488</v>
      </c>
      <c r="AD5" s="13">
        <f t="shared" si="15"/>
        <v>0.31696967776803009</v>
      </c>
      <c r="AE5" s="9">
        <f t="shared" ref="AE5:AE11" si="16">AB5/SUM($V5:$X5)</f>
        <v>1.1527915741414015E-6</v>
      </c>
      <c r="AF5" s="9">
        <f t="shared" si="4"/>
        <v>1.9837699434464016E-7</v>
      </c>
      <c r="AG5" s="9">
        <f t="shared" si="4"/>
        <v>1.4746017268008774E-7</v>
      </c>
      <c r="AJ5" s="1" t="s">
        <v>16</v>
      </c>
      <c r="AK5" s="9">
        <f t="shared" si="5"/>
        <v>0.74489241471350454</v>
      </c>
      <c r="AL5" s="9">
        <f t="shared" si="5"/>
        <v>0.13021294791129623</v>
      </c>
      <c r="AM5" s="9">
        <f t="shared" si="5"/>
        <v>0.12489463737519928</v>
      </c>
      <c r="AN5" s="13">
        <f t="shared" si="5"/>
        <v>2.0839676882627769</v>
      </c>
      <c r="AO5" s="13">
        <f t="shared" si="5"/>
        <v>1.7512753703463193</v>
      </c>
      <c r="AP5" s="13">
        <f t="shared" si="5"/>
        <v>2.1582634978534947</v>
      </c>
      <c r="AQ5" s="13">
        <f t="shared" si="5"/>
        <v>1.8270610384595343</v>
      </c>
      <c r="AR5" s="13">
        <f t="shared" si="5"/>
        <v>1.3325609128793106</v>
      </c>
      <c r="AS5" s="13">
        <f t="shared" si="5"/>
        <v>1.7795329080638602</v>
      </c>
      <c r="AT5" s="13">
        <f t="shared" si="5"/>
        <v>1.1174604535516783</v>
      </c>
      <c r="AU5" s="13">
        <f t="shared" si="6"/>
        <v>1.1589311479413957</v>
      </c>
      <c r="AV5" s="13">
        <f t="shared" si="6"/>
        <v>0.99740565403593096</v>
      </c>
      <c r="AW5" s="13">
        <f t="shared" si="6"/>
        <v>1.3662909621013506</v>
      </c>
      <c r="AX5" s="13">
        <f t="shared" si="6"/>
        <v>1.2935458318110968</v>
      </c>
      <c r="AY5" s="13">
        <f t="shared" si="6"/>
        <v>1.3982448672916843</v>
      </c>
      <c r="AZ5" s="13">
        <f t="shared" si="6"/>
        <v>1.0451637248639882</v>
      </c>
      <c r="BA5" s="13">
        <f t="shared" si="6"/>
        <v>1.1104986759168241</v>
      </c>
      <c r="BB5" s="13">
        <f t="shared" si="6"/>
        <v>0.75100478346694588</v>
      </c>
      <c r="BC5" s="13"/>
      <c r="BD5" s="13">
        <f t="shared" ref="BD5:BD11" si="17">AZ5+AN5+AQ5+AT5+AW5</f>
        <v>7.4399438672393279</v>
      </c>
      <c r="BE5" s="13">
        <f t="shared" si="7"/>
        <v>6.6468119388949471</v>
      </c>
      <c r="BF5" s="13">
        <f t="shared" si="8"/>
        <v>7.0844517107119156</v>
      </c>
      <c r="BG5" s="9">
        <f t="shared" ref="BG5:BG11" si="18">BD5/SUM($V5:$X5)</f>
        <v>3.461199869711718E-6</v>
      </c>
      <c r="BH5" s="9">
        <f t="shared" si="9"/>
        <v>3.0922201870641385E-6</v>
      </c>
      <c r="BI5" s="9">
        <f t="shared" si="10"/>
        <v>3.2958183254672477E-6</v>
      </c>
      <c r="BJ5" s="13">
        <f t="shared" ref="BJ5:BJ10" si="19">AK5/BG5</f>
        <v>215212.1930986743</v>
      </c>
      <c r="BK5" s="13">
        <f t="shared" ref="BK5:BK11" si="20">AL5/BH5</f>
        <v>42109.85636017238</v>
      </c>
      <c r="BL5" s="13">
        <f t="shared" ref="BL5:BL11" si="21">AM5/BI5</f>
        <v>37894.879220168477</v>
      </c>
      <c r="BM5" s="9">
        <f t="shared" ref="BM5:BM11" si="22">BJ5/SUM($V5:$X5)</f>
        <v>0.10012070359744596</v>
      </c>
      <c r="BN5" s="9">
        <f t="shared" si="11"/>
        <v>1.95902861564855E-2</v>
      </c>
      <c r="BO5" s="9">
        <f t="shared" si="12"/>
        <v>1.762940061915513E-2</v>
      </c>
    </row>
    <row r="6" spans="2:67">
      <c r="B6" s="1" t="s">
        <v>18</v>
      </c>
      <c r="C6" s="9">
        <f t="shared" si="0"/>
        <v>0.72583149615561227</v>
      </c>
      <c r="D6" s="9">
        <f t="shared" si="0"/>
        <v>0.15159451394896312</v>
      </c>
      <c r="E6" s="9">
        <f t="shared" si="0"/>
        <v>0.12257398989542455</v>
      </c>
      <c r="F6" s="12">
        <f t="shared" si="0"/>
        <v>107792</v>
      </c>
      <c r="G6" s="12">
        <f t="shared" si="0"/>
        <v>133646.82417582415</v>
      </c>
      <c r="H6" s="12">
        <f t="shared" si="0"/>
        <v>206507.46153846153</v>
      </c>
      <c r="I6" s="12">
        <f t="shared" si="0"/>
        <v>110672.46153846153</v>
      </c>
      <c r="J6" s="12">
        <f t="shared" si="0"/>
        <v>113996.85714285717</v>
      </c>
      <c r="K6" s="12">
        <f t="shared" si="0"/>
        <v>157945.96153846153</v>
      </c>
      <c r="L6" s="12">
        <f t="shared" si="0"/>
        <v>122269.38461538461</v>
      </c>
      <c r="M6" s="12">
        <f t="shared" si="1"/>
        <v>136759.83516483518</v>
      </c>
      <c r="N6" s="12">
        <f t="shared" si="1"/>
        <v>145503.11538461538</v>
      </c>
      <c r="O6" s="12">
        <f t="shared" si="1"/>
        <v>117622.30769230769</v>
      </c>
      <c r="P6" s="12">
        <f t="shared" si="1"/>
        <v>122212.76923076923</v>
      </c>
      <c r="Q6" s="12">
        <f t="shared" si="1"/>
        <v>174304.92307692306</v>
      </c>
      <c r="R6" s="12">
        <f t="shared" si="1"/>
        <v>267595.46153846156</v>
      </c>
      <c r="S6" s="12">
        <f t="shared" si="1"/>
        <v>194228.29670329671</v>
      </c>
      <c r="T6" s="12">
        <f t="shared" si="1"/>
        <v>262938</v>
      </c>
      <c r="V6" s="10">
        <f t="shared" si="13"/>
        <v>725951.61538461549</v>
      </c>
      <c r="W6" s="10">
        <f t="shared" si="2"/>
        <v>700844.58241758251</v>
      </c>
      <c r="X6" s="10">
        <f t="shared" si="2"/>
        <v>947199.4615384615</v>
      </c>
      <c r="Y6" s="9">
        <f t="shared" si="14"/>
        <v>0.30579315194967005</v>
      </c>
      <c r="Z6" s="9">
        <f t="shared" si="3"/>
        <v>0.29521729732742275</v>
      </c>
      <c r="AA6" s="9">
        <f t="shared" si="3"/>
        <v>0.39898955072290715</v>
      </c>
      <c r="AB6" s="13">
        <f t="shared" si="15"/>
        <v>2.3736028473099213</v>
      </c>
      <c r="AC6" s="13">
        <f t="shared" si="15"/>
        <v>0.51350146255431317</v>
      </c>
      <c r="AD6" s="13">
        <f t="shared" si="15"/>
        <v>0.30721102764054725</v>
      </c>
      <c r="AE6" s="9">
        <f t="shared" si="16"/>
        <v>9.9983453548906344E-7</v>
      </c>
      <c r="AF6" s="9">
        <f t="shared" si="4"/>
        <v>2.1630261223684386E-7</v>
      </c>
      <c r="AG6" s="9">
        <f t="shared" si="4"/>
        <v>1.2940673519422961E-7</v>
      </c>
      <c r="AJ6" s="1" t="s">
        <v>18</v>
      </c>
      <c r="AK6" s="9">
        <f t="shared" si="5"/>
        <v>0.72583149615561227</v>
      </c>
      <c r="AL6" s="9">
        <f t="shared" si="5"/>
        <v>0.15159451394896312</v>
      </c>
      <c r="AM6" s="9">
        <f t="shared" si="5"/>
        <v>0.12257398989542455</v>
      </c>
      <c r="AN6" s="13">
        <f t="shared" si="5"/>
        <v>2.3815647025032591</v>
      </c>
      <c r="AO6" s="13">
        <f t="shared" si="5"/>
        <v>1.7940786259786501</v>
      </c>
      <c r="AP6" s="13">
        <f t="shared" si="5"/>
        <v>2.350602273553112</v>
      </c>
      <c r="AQ6" s="13">
        <f t="shared" si="5"/>
        <v>1.9224315436860384</v>
      </c>
      <c r="AR6" s="13">
        <f t="shared" si="5"/>
        <v>1.2542477107396717</v>
      </c>
      <c r="AS6" s="13">
        <f t="shared" si="5"/>
        <v>1.9372979128710215</v>
      </c>
      <c r="AT6" s="13">
        <f t="shared" si="5"/>
        <v>1.3103847967525253</v>
      </c>
      <c r="AU6" s="13">
        <f t="shared" si="6"/>
        <v>1.0763962586649105</v>
      </c>
      <c r="AV6" s="13">
        <f t="shared" si="6"/>
        <v>1.1827694533739939</v>
      </c>
      <c r="AW6" s="13">
        <f t="shared" si="6"/>
        <v>1.4588270537816601</v>
      </c>
      <c r="AX6" s="13">
        <f t="shared" si="6"/>
        <v>1.5361220017693629</v>
      </c>
      <c r="AY6" s="13">
        <f t="shared" si="6"/>
        <v>1.6773798111622296</v>
      </c>
      <c r="AZ6" s="13">
        <f t="shared" si="6"/>
        <v>1.2043271069936838</v>
      </c>
      <c r="BA6" s="13">
        <f t="shared" si="6"/>
        <v>1.3946208778749696</v>
      </c>
      <c r="BB6" s="13">
        <f t="shared" si="6"/>
        <v>0.80836594716405707</v>
      </c>
      <c r="BC6" s="13"/>
      <c r="BD6" s="13">
        <f t="shared" si="17"/>
        <v>8.2775352037171661</v>
      </c>
      <c r="BE6" s="13">
        <f t="shared" si="7"/>
        <v>7.0554654750275656</v>
      </c>
      <c r="BF6" s="13">
        <f t="shared" si="8"/>
        <v>7.956415398124415</v>
      </c>
      <c r="BG6" s="9">
        <f t="shared" si="18"/>
        <v>3.4867524593604873E-6</v>
      </c>
      <c r="BH6" s="9">
        <f t="shared" si="9"/>
        <v>2.971979096620215E-6</v>
      </c>
      <c r="BI6" s="9">
        <f t="shared" si="10"/>
        <v>3.3514869190342939E-6</v>
      </c>
      <c r="BJ6" s="13">
        <f t="shared" si="19"/>
        <v>208168.34708384736</v>
      </c>
      <c r="BK6" s="13">
        <f t="shared" si="20"/>
        <v>51007.934114125826</v>
      </c>
      <c r="BL6" s="13">
        <f t="shared" si="21"/>
        <v>36573.017546117509</v>
      </c>
      <c r="BM6" s="9">
        <f t="shared" si="22"/>
        <v>8.7686911416536825E-2</v>
      </c>
      <c r="BN6" s="9">
        <f t="shared" si="11"/>
        <v>2.1486110942718611E-2</v>
      </c>
      <c r="BO6" s="9">
        <f t="shared" si="12"/>
        <v>1.5405680040828337E-2</v>
      </c>
    </row>
    <row r="7" spans="2:67">
      <c r="B7" s="1" t="s">
        <v>19</v>
      </c>
      <c r="C7" s="9">
        <f t="shared" si="0"/>
        <v>0.68326039205436395</v>
      </c>
      <c r="D7" s="9">
        <f t="shared" si="0"/>
        <v>0.18154043928360059</v>
      </c>
      <c r="E7" s="9">
        <f t="shared" si="0"/>
        <v>0.13519916866203557</v>
      </c>
      <c r="F7" s="12">
        <f t="shared" si="0"/>
        <v>94333.076923076922</v>
      </c>
      <c r="G7" s="12">
        <f t="shared" si="0"/>
        <v>115701.68131868132</v>
      </c>
      <c r="H7" s="12">
        <f t="shared" si="0"/>
        <v>169287.15384615384</v>
      </c>
      <c r="I7" s="12">
        <f t="shared" si="0"/>
        <v>99010.153846153844</v>
      </c>
      <c r="J7" s="12">
        <f t="shared" si="0"/>
        <v>110773.63736263735</v>
      </c>
      <c r="K7" s="12">
        <f t="shared" si="0"/>
        <v>140529.76923076922</v>
      </c>
      <c r="L7" s="12">
        <f t="shared" si="0"/>
        <v>148233.07692307694</v>
      </c>
      <c r="M7" s="12">
        <f t="shared" si="1"/>
        <v>184047.79120879123</v>
      </c>
      <c r="N7" s="12">
        <f t="shared" si="1"/>
        <v>155047.84615384616</v>
      </c>
      <c r="O7" s="12">
        <f t="shared" si="1"/>
        <v>112454.15384615384</v>
      </c>
      <c r="P7" s="12">
        <f t="shared" si="1"/>
        <v>120633.79120879118</v>
      </c>
      <c r="Q7" s="12">
        <f t="shared" si="1"/>
        <v>161729.92307692306</v>
      </c>
      <c r="R7" s="12">
        <f t="shared" si="1"/>
        <v>277155.69230769231</v>
      </c>
      <c r="S7" s="12">
        <f t="shared" si="1"/>
        <v>180364.23076923072</v>
      </c>
      <c r="T7" s="12">
        <f t="shared" si="1"/>
        <v>334245.69230769231</v>
      </c>
      <c r="V7" s="10">
        <f t="shared" si="13"/>
        <v>731186.15384615387</v>
      </c>
      <c r="W7" s="10">
        <f t="shared" si="2"/>
        <v>711521.13186813181</v>
      </c>
      <c r="X7" s="10">
        <f t="shared" si="2"/>
        <v>960840.38461538451</v>
      </c>
      <c r="Y7" s="9">
        <f t="shared" si="14"/>
        <v>0.30421121364564591</v>
      </c>
      <c r="Z7" s="9">
        <f t="shared" si="3"/>
        <v>0.29602954859245195</v>
      </c>
      <c r="AA7" s="9">
        <f t="shared" si="3"/>
        <v>0.39975923776190209</v>
      </c>
      <c r="AB7" s="13">
        <f t="shared" si="15"/>
        <v>2.2460065947807091</v>
      </c>
      <c r="AC7" s="13">
        <f t="shared" si="15"/>
        <v>0.61325107627526021</v>
      </c>
      <c r="AD7" s="13">
        <f t="shared" si="15"/>
        <v>0.33820148702244784</v>
      </c>
      <c r="AE7" s="9">
        <f t="shared" si="16"/>
        <v>9.3445477387708606E-7</v>
      </c>
      <c r="AF7" s="9">
        <f t="shared" si="4"/>
        <v>2.5514412875828119E-7</v>
      </c>
      <c r="AG7" s="9">
        <f t="shared" si="4"/>
        <v>1.407092903533135E-7</v>
      </c>
      <c r="AJ7" s="1" t="s">
        <v>19</v>
      </c>
      <c r="AK7" s="9">
        <f t="shared" si="5"/>
        <v>0.68326039205436395</v>
      </c>
      <c r="AL7" s="9">
        <f t="shared" si="5"/>
        <v>0.18154043928360059</v>
      </c>
      <c r="AM7" s="9">
        <f t="shared" si="5"/>
        <v>0.13519916866203557</v>
      </c>
      <c r="AN7" s="13">
        <f t="shared" si="5"/>
        <v>2.084202225383375</v>
      </c>
      <c r="AO7" s="13">
        <f t="shared" si="5"/>
        <v>1.5531825370616543</v>
      </c>
      <c r="AP7" s="13">
        <f t="shared" si="5"/>
        <v>1.9269365172066273</v>
      </c>
      <c r="AQ7" s="13">
        <f t="shared" si="5"/>
        <v>1.7198518967874001</v>
      </c>
      <c r="AR7" s="13">
        <f t="shared" si="5"/>
        <v>1.2187843117313526</v>
      </c>
      <c r="AS7" s="13">
        <f t="shared" si="5"/>
        <v>1.7236783136156366</v>
      </c>
      <c r="AT7" s="13">
        <f t="shared" si="5"/>
        <v>1.588642741491372</v>
      </c>
      <c r="AU7" s="13">
        <f t="shared" si="6"/>
        <v>1.448585790074298</v>
      </c>
      <c r="AV7" s="13">
        <f t="shared" si="6"/>
        <v>1.2603569054686359</v>
      </c>
      <c r="AW7" s="13">
        <f t="shared" si="6"/>
        <v>1.3947283058757982</v>
      </c>
      <c r="AX7" s="13">
        <f t="shared" si="6"/>
        <v>1.5162754432212073</v>
      </c>
      <c r="AY7" s="13">
        <f t="shared" si="6"/>
        <v>1.5563674452862732</v>
      </c>
      <c r="AZ7" s="13">
        <f t="shared" si="6"/>
        <v>1.2473534161780973</v>
      </c>
      <c r="BA7" s="13">
        <f t="shared" si="6"/>
        <v>1.2950724797678708</v>
      </c>
      <c r="BB7" s="13">
        <f t="shared" si="6"/>
        <v>1.0275914308613199</v>
      </c>
      <c r="BC7" s="13"/>
      <c r="BD7" s="13">
        <f t="shared" si="17"/>
        <v>8.0347785857160421</v>
      </c>
      <c r="BE7" s="13">
        <f t="shared" si="7"/>
        <v>7.031900561856383</v>
      </c>
      <c r="BF7" s="13">
        <f t="shared" si="8"/>
        <v>7.4949306124384938</v>
      </c>
      <c r="BG7" s="9">
        <f t="shared" si="18"/>
        <v>3.3428829745714979E-6</v>
      </c>
      <c r="BH7" s="9">
        <f t="shared" si="9"/>
        <v>2.9256339071868244E-6</v>
      </c>
      <c r="BI7" s="9">
        <f t="shared" si="10"/>
        <v>3.1182783287216806E-6</v>
      </c>
      <c r="BJ7" s="13">
        <f t="shared" si="19"/>
        <v>204392.5549448666</v>
      </c>
      <c r="BK7" s="13">
        <f t="shared" si="20"/>
        <v>62051.659586541638</v>
      </c>
      <c r="BL7" s="13">
        <f t="shared" si="21"/>
        <v>43356.99203523621</v>
      </c>
      <c r="BM7" s="9">
        <f t="shared" si="22"/>
        <v>8.5037861935491441E-2</v>
      </c>
      <c r="BN7" s="9">
        <f t="shared" si="11"/>
        <v>2.5816696025018151E-2</v>
      </c>
      <c r="BO7" s="9">
        <f t="shared" si="12"/>
        <v>1.8038748542603011E-2</v>
      </c>
    </row>
    <row r="8" spans="2:67">
      <c r="B8" s="1" t="s">
        <v>20</v>
      </c>
      <c r="C8" s="9">
        <f t="shared" si="0"/>
        <v>0.65219293835722703</v>
      </c>
      <c r="D8" s="9">
        <f t="shared" si="0"/>
        <v>0.22515774092636709</v>
      </c>
      <c r="E8" s="9">
        <f t="shared" si="0"/>
        <v>0.12264932071640595</v>
      </c>
      <c r="F8" s="12">
        <f t="shared" si="0"/>
        <v>82800.461538461532</v>
      </c>
      <c r="G8" s="12">
        <f t="shared" si="0"/>
        <v>116025.85714285713</v>
      </c>
      <c r="H8" s="12">
        <f t="shared" si="0"/>
        <v>158379.23076923078</v>
      </c>
      <c r="I8" s="12">
        <f t="shared" si="0"/>
        <v>89409.846153846156</v>
      </c>
      <c r="J8" s="12">
        <f t="shared" si="0"/>
        <v>115856.07692307692</v>
      </c>
      <c r="K8" s="12">
        <f t="shared" si="0"/>
        <v>142367.38461538462</v>
      </c>
      <c r="L8" s="12">
        <f t="shared" si="0"/>
        <v>183222.69230769231</v>
      </c>
      <c r="M8" s="12">
        <f t="shared" si="1"/>
        <v>211700.92307692306</v>
      </c>
      <c r="N8" s="12">
        <f t="shared" si="1"/>
        <v>229815.46153846153</v>
      </c>
      <c r="O8" s="12">
        <f t="shared" si="1"/>
        <v>96344.538461538468</v>
      </c>
      <c r="P8" s="12">
        <f t="shared" si="1"/>
        <v>109323.59340659341</v>
      </c>
      <c r="Q8" s="12">
        <f t="shared" si="1"/>
        <v>161444.53846153847</v>
      </c>
      <c r="R8" s="12">
        <f t="shared" si="1"/>
        <v>337772.46153846156</v>
      </c>
      <c r="S8" s="12">
        <f t="shared" si="1"/>
        <v>207228.32967032964</v>
      </c>
      <c r="T8" s="12">
        <f t="shared" si="1"/>
        <v>403668.53846153844</v>
      </c>
      <c r="V8" s="10">
        <f t="shared" si="13"/>
        <v>789550</v>
      </c>
      <c r="W8" s="10">
        <f t="shared" si="2"/>
        <v>760134.78021978016</v>
      </c>
      <c r="X8" s="10">
        <f t="shared" si="2"/>
        <v>1095675.1538461538</v>
      </c>
      <c r="Y8" s="9">
        <f t="shared" si="14"/>
        <v>0.29846600072545021</v>
      </c>
      <c r="Z8" s="9">
        <f t="shared" si="3"/>
        <v>0.28734644780510016</v>
      </c>
      <c r="AA8" s="9">
        <f t="shared" si="3"/>
        <v>0.41418755146944952</v>
      </c>
      <c r="AB8" s="13">
        <f t="shared" si="15"/>
        <v>2.1851498555011615</v>
      </c>
      <c r="AC8" s="13">
        <f t="shared" si="15"/>
        <v>0.78357586337411733</v>
      </c>
      <c r="AD8" s="13">
        <f t="shared" si="15"/>
        <v>0.29612024861991193</v>
      </c>
      <c r="AE8" s="9">
        <f t="shared" si="16"/>
        <v>8.260312055692825E-7</v>
      </c>
      <c r="AF8" s="9">
        <f t="shared" si="4"/>
        <v>2.9620765525459385E-7</v>
      </c>
      <c r="AG8" s="9">
        <f t="shared" si="4"/>
        <v>1.1193949254564135E-7</v>
      </c>
      <c r="AJ8" s="1" t="s">
        <v>20</v>
      </c>
      <c r="AK8" s="9">
        <f t="shared" si="5"/>
        <v>0.65219293835722703</v>
      </c>
      <c r="AL8" s="9">
        <f t="shared" si="5"/>
        <v>0.22515774092636709</v>
      </c>
      <c r="AM8" s="9">
        <f t="shared" si="5"/>
        <v>0.12264932071640595</v>
      </c>
      <c r="AN8" s="13">
        <f t="shared" si="5"/>
        <v>1.8293997379302611</v>
      </c>
      <c r="AO8" s="13">
        <f t="shared" si="5"/>
        <v>1.5575342821988802</v>
      </c>
      <c r="AP8" s="13">
        <f t="shared" si="5"/>
        <v>1.8027754404429077</v>
      </c>
      <c r="AQ8" s="13">
        <f t="shared" si="5"/>
        <v>1.55309013798826</v>
      </c>
      <c r="AR8" s="13">
        <f t="shared" si="5"/>
        <v>1.2747037321734933</v>
      </c>
      <c r="AS8" s="13">
        <f t="shared" si="5"/>
        <v>1.7462177214903238</v>
      </c>
      <c r="AT8" s="13">
        <f t="shared" si="5"/>
        <v>1.9636332608960894</v>
      </c>
      <c r="AU8" s="13">
        <f t="shared" si="6"/>
        <v>1.6662354212496224</v>
      </c>
      <c r="AV8" s="13">
        <f t="shared" si="6"/>
        <v>1.8681298135935227</v>
      </c>
      <c r="AW8" s="13">
        <f t="shared" si="6"/>
        <v>1.1949265572944689</v>
      </c>
      <c r="AX8" s="13">
        <f t="shared" si="6"/>
        <v>1.3741148179635201</v>
      </c>
      <c r="AY8" s="13">
        <f t="shared" si="6"/>
        <v>1.553621117851498</v>
      </c>
      <c r="AZ8" s="13">
        <f t="shared" si="6"/>
        <v>1.5201622968044353</v>
      </c>
      <c r="BA8" s="13">
        <f t="shared" si="6"/>
        <v>1.4879652447700911</v>
      </c>
      <c r="BB8" s="13">
        <f t="shared" si="6"/>
        <v>1.2410222198152876</v>
      </c>
      <c r="BC8" s="13"/>
      <c r="BD8" s="13">
        <f t="shared" si="17"/>
        <v>8.0612119909135149</v>
      </c>
      <c r="BE8" s="13">
        <f t="shared" si="7"/>
        <v>7.3605534983556069</v>
      </c>
      <c r="BF8" s="13">
        <f t="shared" si="8"/>
        <v>8.2117663131935394</v>
      </c>
      <c r="BG8" s="9">
        <f t="shared" si="18"/>
        <v>3.0473025190652914E-6</v>
      </c>
      <c r="BH8" s="9">
        <f t="shared" si="9"/>
        <v>2.7824393208535489E-6</v>
      </c>
      <c r="BI8" s="9">
        <f t="shared" si="10"/>
        <v>3.104215123033184E-6</v>
      </c>
      <c r="BJ8" s="13">
        <f t="shared" si="19"/>
        <v>214023.03653044472</v>
      </c>
      <c r="BK8" s="13">
        <f t="shared" si="20"/>
        <v>80920.988730599551</v>
      </c>
      <c r="BL8" s="13">
        <f t="shared" si="21"/>
        <v>39510.573802167135</v>
      </c>
      <c r="BM8" s="9">
        <f t="shared" si="22"/>
        <v>8.0905072226405889E-2</v>
      </c>
      <c r="BN8" s="9">
        <f t="shared" si="11"/>
        <v>3.0589783903706255E-2</v>
      </c>
      <c r="BO8" s="9">
        <f t="shared" si="12"/>
        <v>1.4935802607941953E-2</v>
      </c>
    </row>
    <row r="9" spans="2:67">
      <c r="B9" s="1" t="s">
        <v>21</v>
      </c>
      <c r="C9" s="9">
        <f t="shared" si="0"/>
        <v>0.6228205503299733</v>
      </c>
      <c r="D9" s="9">
        <f t="shared" si="0"/>
        <v>0.25647329009432041</v>
      </c>
      <c r="E9" s="9">
        <f t="shared" si="0"/>
        <v>0.12070615957570618</v>
      </c>
      <c r="F9" s="12">
        <f t="shared" si="0"/>
        <v>82874.769230769234</v>
      </c>
      <c r="G9" s="12">
        <f t="shared" si="0"/>
        <v>91225.395604395613</v>
      </c>
      <c r="H9" s="12">
        <f t="shared" si="0"/>
        <v>179741.69230769231</v>
      </c>
      <c r="I9" s="12">
        <f t="shared" si="0"/>
        <v>113278.69230769231</v>
      </c>
      <c r="J9" s="12">
        <f t="shared" si="0"/>
        <v>169333.31868131866</v>
      </c>
      <c r="K9" s="12">
        <f t="shared" si="0"/>
        <v>221993.76923076922</v>
      </c>
      <c r="L9" s="12">
        <f t="shared" si="0"/>
        <v>172530.92307692306</v>
      </c>
      <c r="M9" s="12">
        <f t="shared" si="1"/>
        <v>157737.51648351649</v>
      </c>
      <c r="N9" s="12">
        <f t="shared" si="1"/>
        <v>163021.61538461538</v>
      </c>
      <c r="O9" s="12">
        <f t="shared" si="1"/>
        <v>110366.30769230769</v>
      </c>
      <c r="P9" s="12">
        <f t="shared" si="1"/>
        <v>123754.3956043956</v>
      </c>
      <c r="Q9" s="12">
        <f t="shared" si="1"/>
        <v>181087.61538461538</v>
      </c>
      <c r="R9" s="12">
        <f t="shared" si="1"/>
        <v>372842.69230769231</v>
      </c>
      <c r="S9" s="12">
        <f t="shared" si="1"/>
        <v>192824.65934065933</v>
      </c>
      <c r="T9" s="12">
        <f t="shared" si="1"/>
        <v>364897.15384615387</v>
      </c>
      <c r="V9" s="10">
        <f t="shared" si="13"/>
        <v>851893.38461538474</v>
      </c>
      <c r="W9" s="10">
        <f t="shared" si="2"/>
        <v>734875.28571428568</v>
      </c>
      <c r="X9" s="10">
        <f t="shared" si="2"/>
        <v>1110741.8461538462</v>
      </c>
      <c r="Y9" s="9">
        <f t="shared" si="14"/>
        <v>0.31580725243136987</v>
      </c>
      <c r="Z9" s="9">
        <f t="shared" si="3"/>
        <v>0.27242721806781739</v>
      </c>
      <c r="AA9" s="9">
        <f t="shared" si="3"/>
        <v>0.41176552950081285</v>
      </c>
      <c r="AB9" s="13">
        <f t="shared" si="15"/>
        <v>1.9721540450225172</v>
      </c>
      <c r="AC9" s="13">
        <f t="shared" si="15"/>
        <v>0.9414378339776408</v>
      </c>
      <c r="AD9" s="13">
        <f t="shared" si="15"/>
        <v>0.29314294404886049</v>
      </c>
      <c r="AE9" s="9">
        <f t="shared" si="16"/>
        <v>7.3110152230042966E-7</v>
      </c>
      <c r="AF9" s="9">
        <f t="shared" si="4"/>
        <v>3.4900247032397197E-7</v>
      </c>
      <c r="AG9" s="9">
        <f t="shared" si="4"/>
        <v>1.0867165939023015E-7</v>
      </c>
      <c r="AJ9" s="1" t="s">
        <v>21</v>
      </c>
      <c r="AK9" s="9">
        <f t="shared" si="5"/>
        <v>0.6228205503299733</v>
      </c>
      <c r="AL9" s="9">
        <f t="shared" si="5"/>
        <v>0.25647329009432041</v>
      </c>
      <c r="AM9" s="9">
        <f t="shared" si="5"/>
        <v>0.12070615957570618</v>
      </c>
      <c r="AN9" s="13">
        <f t="shared" si="5"/>
        <v>1.8310414977744467</v>
      </c>
      <c r="AO9" s="13">
        <f t="shared" si="5"/>
        <v>1.2246122076569244</v>
      </c>
      <c r="AP9" s="13">
        <f t="shared" si="5"/>
        <v>2.0459368753223255</v>
      </c>
      <c r="AQ9" s="13">
        <f t="shared" si="5"/>
        <v>1.9677029704822442</v>
      </c>
      <c r="AR9" s="13">
        <f t="shared" si="5"/>
        <v>1.8630858133381705</v>
      </c>
      <c r="AS9" s="13">
        <f t="shared" si="5"/>
        <v>2.7228810512918007</v>
      </c>
      <c r="AT9" s="13">
        <f t="shared" si="5"/>
        <v>1.8490474887139696</v>
      </c>
      <c r="AU9" s="13">
        <f t="shared" si="6"/>
        <v>1.2415053907406959</v>
      </c>
      <c r="AV9" s="13">
        <f t="shared" si="6"/>
        <v>1.3251742851479476</v>
      </c>
      <c r="AW9" s="13">
        <f t="shared" si="6"/>
        <v>1.3688335031540864</v>
      </c>
      <c r="AX9" s="13">
        <f t="shared" si="6"/>
        <v>1.555499078370612</v>
      </c>
      <c r="AY9" s="13">
        <f t="shared" si="6"/>
        <v>1.7426513533620305</v>
      </c>
      <c r="AZ9" s="13">
        <f t="shared" si="6"/>
        <v>1.6779976700992023</v>
      </c>
      <c r="BA9" s="13">
        <f t="shared" si="6"/>
        <v>1.3845423156668595</v>
      </c>
      <c r="BB9" s="13">
        <f t="shared" si="6"/>
        <v>1.121825043874658</v>
      </c>
      <c r="BC9" s="13"/>
      <c r="BD9" s="13">
        <f t="shared" si="17"/>
        <v>8.6946231302239489</v>
      </c>
      <c r="BE9" s="13">
        <f t="shared" si="7"/>
        <v>7.2692448057732619</v>
      </c>
      <c r="BF9" s="13">
        <f t="shared" si="8"/>
        <v>8.9584686089987624</v>
      </c>
      <c r="BG9" s="9">
        <f t="shared" si="18"/>
        <v>3.2232026815444222E-6</v>
      </c>
      <c r="BH9" s="9">
        <f t="shared" si="9"/>
        <v>2.6947975777493811E-6</v>
      </c>
      <c r="BI9" s="9">
        <f t="shared" si="10"/>
        <v>3.321013413759384E-6</v>
      </c>
      <c r="BJ9" s="13">
        <f t="shared" si="19"/>
        <v>193230.34008880387</v>
      </c>
      <c r="BK9" s="13">
        <f t="shared" si="20"/>
        <v>95173.489917012485</v>
      </c>
      <c r="BL9" s="13">
        <f t="shared" si="21"/>
        <v>36346.182486226979</v>
      </c>
      <c r="BM9" s="9">
        <f t="shared" si="22"/>
        <v>7.1632840320007191E-2</v>
      </c>
      <c r="BN9" s="9">
        <f t="shared" si="11"/>
        <v>3.5281971779328208E-2</v>
      </c>
      <c r="BO9" s="9">
        <f t="shared" si="12"/>
        <v>1.347397248838458E-2</v>
      </c>
    </row>
    <row r="10" spans="2:67">
      <c r="B10" s="1" t="s">
        <v>22</v>
      </c>
      <c r="C10" s="9">
        <f t="shared" si="0"/>
        <v>0.6101784051748147</v>
      </c>
      <c r="D10" s="9">
        <f t="shared" si="0"/>
        <v>0.26360598051919476</v>
      </c>
      <c r="E10" s="9">
        <f t="shared" si="0"/>
        <v>0.12621561430599046</v>
      </c>
      <c r="F10" s="12">
        <f t="shared" si="0"/>
        <v>83855.538461538468</v>
      </c>
      <c r="G10" s="12">
        <f t="shared" si="0"/>
        <v>89226.999999999985</v>
      </c>
      <c r="H10" s="12">
        <f t="shared" si="0"/>
        <v>203879.46153846153</v>
      </c>
      <c r="I10" s="12">
        <f t="shared" si="0"/>
        <v>118782.15384615384</v>
      </c>
      <c r="J10" s="12">
        <f t="shared" si="0"/>
        <v>168262.8681318681</v>
      </c>
      <c r="K10" s="12">
        <f t="shared" si="0"/>
        <v>273616.38461538462</v>
      </c>
      <c r="L10" s="12">
        <f t="shared" si="0"/>
        <v>156767.76923076922</v>
      </c>
      <c r="M10" s="12">
        <f t="shared" si="1"/>
        <v>131396.7912087912</v>
      </c>
      <c r="N10" s="12">
        <f t="shared" si="1"/>
        <v>192479.53846153847</v>
      </c>
      <c r="O10" s="12">
        <f t="shared" si="1"/>
        <v>120773.46153846153</v>
      </c>
      <c r="P10" s="12">
        <f t="shared" si="1"/>
        <v>123697.18681318683</v>
      </c>
      <c r="Q10" s="12">
        <f t="shared" si="1"/>
        <v>201764.61538461538</v>
      </c>
      <c r="R10" s="12">
        <f t="shared" si="1"/>
        <v>439757.23076923075</v>
      </c>
      <c r="S10" s="12">
        <f t="shared" si="1"/>
        <v>225524.37362637365</v>
      </c>
      <c r="T10" s="12">
        <f t="shared" si="1"/>
        <v>515135.38461538462</v>
      </c>
      <c r="V10" s="10">
        <f t="shared" si="13"/>
        <v>919936.15384615387</v>
      </c>
      <c r="W10" s="10">
        <f t="shared" si="2"/>
        <v>738108.21978021984</v>
      </c>
      <c r="X10" s="10">
        <f t="shared" si="2"/>
        <v>1386875.3846153845</v>
      </c>
      <c r="Y10" s="9">
        <f t="shared" si="14"/>
        <v>0.30212164092539395</v>
      </c>
      <c r="Z10" s="9">
        <f t="shared" si="3"/>
        <v>0.24240646006593913</v>
      </c>
      <c r="AA10" s="9">
        <f t="shared" si="3"/>
        <v>0.45547189900866691</v>
      </c>
      <c r="AB10" s="13">
        <f t="shared" si="15"/>
        <v>2.0196448136116554</v>
      </c>
      <c r="AC10" s="13">
        <f t="shared" si="15"/>
        <v>1.0874544368474708</v>
      </c>
      <c r="AD10" s="13">
        <f t="shared" si="15"/>
        <v>0.27710955292894762</v>
      </c>
      <c r="AE10" s="9">
        <f t="shared" si="16"/>
        <v>6.6328342746800919E-7</v>
      </c>
      <c r="AF10" s="9">
        <f t="shared" si="4"/>
        <v>3.5713730514705074E-7</v>
      </c>
      <c r="AG10" s="9">
        <f t="shared" si="4"/>
        <v>9.1007177505708801E-8</v>
      </c>
      <c r="AJ10" s="1" t="s">
        <v>22</v>
      </c>
      <c r="AK10" s="9">
        <f t="shared" si="5"/>
        <v>0.6101784051748147</v>
      </c>
      <c r="AL10" s="9">
        <f t="shared" si="5"/>
        <v>0.26360598051919476</v>
      </c>
      <c r="AM10" s="9">
        <f t="shared" si="5"/>
        <v>0.12621561430599046</v>
      </c>
      <c r="AN10" s="13">
        <f t="shared" si="5"/>
        <v>1.8527106882644766</v>
      </c>
      <c r="AO10" s="13">
        <f t="shared" si="5"/>
        <v>1.1977856903625133</v>
      </c>
      <c r="AP10" s="13">
        <f t="shared" si="5"/>
        <v>2.3206886678708929</v>
      </c>
      <c r="AQ10" s="13">
        <f t="shared" si="5"/>
        <v>2.0633006278753121</v>
      </c>
      <c r="AR10" s="13">
        <f t="shared" si="5"/>
        <v>1.8513082066149795</v>
      </c>
      <c r="AS10" s="13">
        <f t="shared" si="5"/>
        <v>3.3560620713535632</v>
      </c>
      <c r="AT10" s="13">
        <f t="shared" si="5"/>
        <v>1.6801107003769156</v>
      </c>
      <c r="AU10" s="13">
        <f t="shared" si="6"/>
        <v>1.0341853241285874</v>
      </c>
      <c r="AV10" s="13">
        <f t="shared" si="6"/>
        <v>1.5646326052198314</v>
      </c>
      <c r="AW10" s="13">
        <f t="shared" si="6"/>
        <v>1.4979096782564558</v>
      </c>
      <c r="AX10" s="13">
        <f t="shared" si="6"/>
        <v>1.5547800071686124</v>
      </c>
      <c r="AY10" s="13">
        <f t="shared" si="6"/>
        <v>1.9416312888862568</v>
      </c>
      <c r="AZ10" s="13">
        <f t="shared" si="6"/>
        <v>1.9791499843346196</v>
      </c>
      <c r="BA10" s="13">
        <f t="shared" si="6"/>
        <v>1.619336653142144</v>
      </c>
      <c r="BB10" s="13">
        <f t="shared" si="6"/>
        <v>1.583711381018857</v>
      </c>
      <c r="BC10" s="13"/>
      <c r="BD10" s="13">
        <f t="shared" si="17"/>
        <v>9.0731816791077797</v>
      </c>
      <c r="BE10" s="13">
        <f t="shared" si="7"/>
        <v>7.2573958814168362</v>
      </c>
      <c r="BF10" s="13">
        <f t="shared" si="8"/>
        <v>10.7667260143494</v>
      </c>
      <c r="BG10" s="9">
        <f t="shared" si="18"/>
        <v>2.9797769397860742E-6</v>
      </c>
      <c r="BH10" s="9">
        <f t="shared" si="9"/>
        <v>2.3834440502982274E-6</v>
      </c>
      <c r="BI10" s="9">
        <f t="shared" si="10"/>
        <v>3.535963791888716E-6</v>
      </c>
      <c r="BJ10" s="13">
        <f t="shared" si="19"/>
        <v>204773.18185388096</v>
      </c>
      <c r="BK10" s="13">
        <f t="shared" si="20"/>
        <v>110598.77008072045</v>
      </c>
      <c r="BL10" s="13">
        <f t="shared" si="21"/>
        <v>35694.826569073288</v>
      </c>
      <c r="BM10" s="9">
        <f t="shared" si="22"/>
        <v>6.7250764588990042E-2</v>
      </c>
      <c r="BN10" s="9">
        <f t="shared" si="11"/>
        <v>3.6322392332789749E-2</v>
      </c>
      <c r="BO10" s="9">
        <f t="shared" si="12"/>
        <v>1.1722747856477082E-2</v>
      </c>
    </row>
    <row r="11" spans="2:67">
      <c r="B11" s="1" t="s">
        <v>23</v>
      </c>
      <c r="C11" s="9">
        <f t="shared" si="0"/>
        <v>0.58139579706763023</v>
      </c>
      <c r="D11" s="9">
        <f t="shared" si="0"/>
        <v>0.29017283524663123</v>
      </c>
      <c r="E11" s="9">
        <f t="shared" si="0"/>
        <v>0.12843136768573843</v>
      </c>
      <c r="F11" s="12">
        <f t="shared" si="0"/>
        <v>79297.461538461532</v>
      </c>
      <c r="G11" s="12">
        <f t="shared" si="0"/>
        <v>78151.131868131866</v>
      </c>
      <c r="H11" s="12">
        <f t="shared" si="0"/>
        <v>243603.53846153847</v>
      </c>
      <c r="I11" s="12">
        <f t="shared" si="0"/>
        <v>98354.461538461532</v>
      </c>
      <c r="J11" s="12">
        <f t="shared" si="0"/>
        <v>171799.07692307694</v>
      </c>
      <c r="K11" s="12">
        <f t="shared" si="0"/>
        <v>289623.61538461538</v>
      </c>
      <c r="L11" s="12">
        <f t="shared" si="0"/>
        <v>138187.76923076922</v>
      </c>
      <c r="M11" s="12">
        <f t="shared" si="1"/>
        <v>132869.92307692306</v>
      </c>
      <c r="N11" s="12">
        <f t="shared" si="1"/>
        <v>208425.46153846153</v>
      </c>
      <c r="O11" s="12">
        <f t="shared" si="1"/>
        <v>111262</v>
      </c>
      <c r="P11" s="12">
        <f t="shared" si="1"/>
        <v>107116.67032967032</v>
      </c>
      <c r="Q11" s="12">
        <f t="shared" si="1"/>
        <v>210999.76923076922</v>
      </c>
      <c r="R11" s="12">
        <f t="shared" si="1"/>
        <v>403056.53846153844</v>
      </c>
      <c r="S11" s="12">
        <f t="shared" si="1"/>
        <v>309534.90109890111</v>
      </c>
      <c r="T11" s="12">
        <f t="shared" si="1"/>
        <v>705416.5384615385</v>
      </c>
      <c r="V11" s="10">
        <f t="shared" si="13"/>
        <v>830158.23076923075</v>
      </c>
      <c r="W11" s="10">
        <f t="shared" si="2"/>
        <v>799471.70329670317</v>
      </c>
      <c r="X11" s="10">
        <f>T11+H11+K11+N11+Q11</f>
        <v>1658068.9230769232</v>
      </c>
      <c r="Y11" s="9">
        <f t="shared" si="14"/>
        <v>0.25250434022131568</v>
      </c>
      <c r="Z11" s="9">
        <f t="shared" si="3"/>
        <v>0.24317059987406398</v>
      </c>
      <c r="AA11" s="9">
        <f t="shared" si="3"/>
        <v>0.50432505990462029</v>
      </c>
      <c r="AB11" s="13">
        <f>C11/Y11</f>
        <v>2.3025180341773406</v>
      </c>
      <c r="AC11" s="13">
        <f t="shared" si="15"/>
        <v>1.1932891369142047</v>
      </c>
      <c r="AD11" s="13">
        <f t="shared" si="15"/>
        <v>0.2546598967539464</v>
      </c>
      <c r="AE11" s="9">
        <f t="shared" si="16"/>
        <v>7.0034335084397644E-7</v>
      </c>
      <c r="AF11" s="9">
        <f t="shared" si="4"/>
        <v>3.6295572945242955E-7</v>
      </c>
      <c r="AG11" s="9">
        <f t="shared" si="4"/>
        <v>7.7458401094331402E-8</v>
      </c>
      <c r="AJ11" s="1" t="s">
        <v>23</v>
      </c>
      <c r="AK11" s="9">
        <f t="shared" si="5"/>
        <v>0.58139579706763023</v>
      </c>
      <c r="AL11" s="9">
        <f t="shared" si="5"/>
        <v>0.29017283524663123</v>
      </c>
      <c r="AM11" s="9">
        <f t="shared" si="5"/>
        <v>0.12843136768573843</v>
      </c>
      <c r="AN11" s="13">
        <f t="shared" si="5"/>
        <v>1.7520041876772838</v>
      </c>
      <c r="AO11" s="13">
        <f t="shared" si="5"/>
        <v>1.0491029333865549</v>
      </c>
      <c r="AP11" s="13">
        <f t="shared" si="5"/>
        <v>2.7728539544641442</v>
      </c>
      <c r="AQ11" s="13">
        <f t="shared" si="5"/>
        <v>1.7084622199180386</v>
      </c>
      <c r="AR11" s="13">
        <f t="shared" si="5"/>
        <v>1.890215259776217</v>
      </c>
      <c r="AS11" s="13">
        <f t="shared" si="5"/>
        <v>3.5523999482958866</v>
      </c>
      <c r="AT11" s="13">
        <f t="shared" si="5"/>
        <v>1.4809852234617524</v>
      </c>
      <c r="AU11" s="13">
        <f t="shared" si="6"/>
        <v>1.0457799098449714</v>
      </c>
      <c r="AV11" s="13">
        <f t="shared" si="6"/>
        <v>1.6942542333985933</v>
      </c>
      <c r="AW11" s="13">
        <f t="shared" si="6"/>
        <v>1.3799424517537331</v>
      </c>
      <c r="AX11" s="13">
        <f t="shared" si="6"/>
        <v>1.3463754653900368</v>
      </c>
      <c r="AY11" s="13">
        <f t="shared" si="6"/>
        <v>2.030503481025542</v>
      </c>
      <c r="AZ11" s="13">
        <f t="shared" si="6"/>
        <v>1.8139766352147366</v>
      </c>
      <c r="BA11" s="13">
        <f t="shared" si="6"/>
        <v>2.2225589310651879</v>
      </c>
      <c r="BB11" s="13">
        <f t="shared" si="6"/>
        <v>2.1687040604958279</v>
      </c>
      <c r="BC11" s="13"/>
      <c r="BD11" s="13">
        <f t="shared" si="17"/>
        <v>8.1353707180255448</v>
      </c>
      <c r="BE11" s="13">
        <f t="shared" si="7"/>
        <v>7.5540324994629682</v>
      </c>
      <c r="BF11" s="13">
        <f>BB11+AP11+AS11+AV11+AY11</f>
        <v>12.218715677679995</v>
      </c>
      <c r="BG11" s="9">
        <f t="shared" si="18"/>
        <v>2.4744878018102636E-6</v>
      </c>
      <c r="BH11" s="9">
        <f t="shared" si="9"/>
        <v>2.2976655793918203E-6</v>
      </c>
      <c r="BI11" s="9">
        <f t="shared" si="10"/>
        <v>3.7164947912226216E-6</v>
      </c>
      <c r="BJ11" s="13">
        <f>AK11/BG11</f>
        <v>234956.01661171977</v>
      </c>
      <c r="BK11" s="13">
        <f t="shared" si="20"/>
        <v>126290.28255862997</v>
      </c>
      <c r="BL11" s="13">
        <f t="shared" si="21"/>
        <v>34557.123015229125</v>
      </c>
      <c r="BM11" s="9">
        <f t="shared" si="22"/>
        <v>7.1465187908331118E-2</v>
      </c>
      <c r="BN11" s="9">
        <f t="shared" si="11"/>
        <v>3.8412971517829742E-2</v>
      </c>
      <c r="BO11" s="9">
        <f t="shared" si="12"/>
        <v>1.0511036599398478E-2</v>
      </c>
    </row>
    <row r="12" spans="2:67">
      <c r="B12" s="1" t="s">
        <v>15</v>
      </c>
      <c r="C12" s="9">
        <f>Y12*AB12</f>
        <v>0.58593823905815456</v>
      </c>
      <c r="D12" s="9">
        <f>Z12*AC12</f>
        <v>0.28866532685642282</v>
      </c>
      <c r="E12" s="9">
        <f>AA12*AD12</f>
        <v>0.12350174000348768</v>
      </c>
      <c r="F12" s="12">
        <f t="shared" ref="F12:T12" si="23">AVERAGEIF($A:$A,$B12,F:F)</f>
        <v>91479.666666666672</v>
      </c>
      <c r="G12" s="12">
        <f t="shared" si="23"/>
        <v>98109.523809523802</v>
      </c>
      <c r="H12" s="12">
        <f t="shared" si="23"/>
        <v>317296.66666666669</v>
      </c>
      <c r="I12" s="12">
        <f t="shared" si="23"/>
        <v>115445</v>
      </c>
      <c r="J12" s="12">
        <f t="shared" si="23"/>
        <v>206493.71428571432</v>
      </c>
      <c r="K12" s="12">
        <f t="shared" si="23"/>
        <v>368689.33333333331</v>
      </c>
      <c r="L12" s="12">
        <f t="shared" si="23"/>
        <v>135266</v>
      </c>
      <c r="M12" s="12">
        <f t="shared" si="23"/>
        <v>63256.22448979591</v>
      </c>
      <c r="N12" s="12">
        <f t="shared" si="23"/>
        <v>244359</v>
      </c>
      <c r="O12" s="12">
        <f t="shared" si="23"/>
        <v>109822</v>
      </c>
      <c r="P12" s="12">
        <f t="shared" si="23"/>
        <v>103181</v>
      </c>
      <c r="Q12" s="12">
        <f t="shared" si="23"/>
        <v>213056</v>
      </c>
      <c r="R12" s="12">
        <f t="shared" si="23"/>
        <v>483222.33333333331</v>
      </c>
      <c r="S12" s="12">
        <f t="shared" si="23"/>
        <v>377664.1428571429</v>
      </c>
      <c r="T12" s="12">
        <f t="shared" si="23"/>
        <v>747783</v>
      </c>
      <c r="V12" s="10">
        <f>R12+F12+I12+L12+O12</f>
        <v>935235</v>
      </c>
      <c r="W12" s="10">
        <f t="shared" si="2"/>
        <v>848704.60544217692</v>
      </c>
      <c r="X12" s="10">
        <f>T12+H12+K12+N12+Q12</f>
        <v>1891184</v>
      </c>
      <c r="Y12" s="9">
        <f>V12/SUM($V12:$X12)</f>
        <v>0.25447715516699637</v>
      </c>
      <c r="Z12" s="9">
        <f t="shared" ref="Z12" si="24">W12/SUM($V12:$X12)</f>
        <v>0.23093226148513826</v>
      </c>
      <c r="AA12" s="9">
        <f t="shared" ref="AA12" si="25">X12/SUM($V12:$X12)</f>
        <v>0.51459058334786534</v>
      </c>
      <c r="AB12" s="14">
        <f>AB11</f>
        <v>2.3025180341773406</v>
      </c>
      <c r="AC12" s="14">
        <v>1.25</v>
      </c>
      <c r="AD12" s="14">
        <v>0.24</v>
      </c>
      <c r="AE12" s="9">
        <f>AB12/SUM($V12:$X12)</f>
        <v>6.2651444723321364E-7</v>
      </c>
      <c r="AF12" s="9">
        <f t="shared" si="4"/>
        <v>3.4012461462492896E-7</v>
      </c>
      <c r="AG12" s="9">
        <f t="shared" si="4"/>
        <v>6.5303926007986366E-8</v>
      </c>
      <c r="AJ12" s="1" t="s">
        <v>15</v>
      </c>
      <c r="AK12" s="9">
        <f>BG12*BJ12</f>
        <v>0.57621508399696586</v>
      </c>
      <c r="AL12" s="9">
        <f>BH12*BK12</f>
        <v>2.7534766989958346E-6</v>
      </c>
      <c r="AM12" s="9">
        <f>BI12*BL12</f>
        <v>9.4491254925171992E-7</v>
      </c>
      <c r="AN12" s="13">
        <f t="shared" ref="AN12:BB12" si="26">AVERAGEIF($A:$A,$B12,AN:AN)</f>
        <v>2.0211587606695978</v>
      </c>
      <c r="AO12" s="13">
        <f t="shared" si="26"/>
        <v>1.3170249331180912</v>
      </c>
      <c r="AP12" s="13">
        <f t="shared" si="26"/>
        <v>3.611677081791933</v>
      </c>
      <c r="AQ12" s="13">
        <f t="shared" si="26"/>
        <v>2.0053327311573939</v>
      </c>
      <c r="AR12" s="13">
        <f t="shared" si="26"/>
        <v>2.2719421825851378</v>
      </c>
      <c r="AS12" s="13">
        <f t="shared" si="26"/>
        <v>4.522186379488689</v>
      </c>
      <c r="AT12" s="13">
        <f t="shared" si="26"/>
        <v>1.4496720538431862</v>
      </c>
      <c r="AU12" s="13">
        <f t="shared" si="26"/>
        <v>0.49787105472902443</v>
      </c>
      <c r="AV12" s="13">
        <f t="shared" si="26"/>
        <v>1.9863517017696453</v>
      </c>
      <c r="AW12" s="13">
        <f t="shared" si="26"/>
        <v>1.3620826511881727</v>
      </c>
      <c r="AX12" s="13">
        <f t="shared" si="26"/>
        <v>1.2969070684036164</v>
      </c>
      <c r="AY12" s="13">
        <f t="shared" si="26"/>
        <v>2.0502911033055864</v>
      </c>
      <c r="AZ12" s="13">
        <f t="shared" si="26"/>
        <v>2.1747669089463457</v>
      </c>
      <c r="BA12" s="13">
        <f t="shared" si="26"/>
        <v>2.7117485319758079</v>
      </c>
      <c r="BB12" s="13">
        <f t="shared" si="26"/>
        <v>2.2989537954505628</v>
      </c>
      <c r="BC12" s="13"/>
      <c r="BD12" s="13">
        <f>AZ12+AN12+AQ12+AT12+AW12</f>
        <v>9.0130131058046956</v>
      </c>
      <c r="BE12" s="13">
        <f t="shared" si="7"/>
        <v>8.095493770811677</v>
      </c>
      <c r="BF12" s="13">
        <f>BB12+AP12+AS12+AV12+AY12</f>
        <v>14.469460061806416</v>
      </c>
      <c r="BG12" s="9">
        <f>BD12/SUM($V12:$X12)</f>
        <v>2.4524380873770053E-6</v>
      </c>
      <c r="BH12" s="9">
        <f t="shared" ref="BH12" si="27">BE12/SUM($V12:$X12)</f>
        <v>2.2027813591966676E-6</v>
      </c>
      <c r="BI12" s="9">
        <f t="shared" ref="BI12" si="28">BF12/SUM($V12:$X12)</f>
        <v>3.9371356218821665E-6</v>
      </c>
      <c r="BJ12" s="14">
        <f>BJ11</f>
        <v>234956.01661171977</v>
      </c>
      <c r="BK12" s="14">
        <v>1.25</v>
      </c>
      <c r="BL12" s="14">
        <v>0.24</v>
      </c>
      <c r="BM12" s="9">
        <f>BJ12/SUM($V12:$X12)</f>
        <v>6.3931459683095673E-2</v>
      </c>
      <c r="BN12" s="9">
        <f t="shared" si="11"/>
        <v>3.4012461462492896E-7</v>
      </c>
      <c r="BO12" s="9">
        <f t="shared" si="12"/>
        <v>6.5303926007986366E-8</v>
      </c>
    </row>
    <row r="13" spans="2:67">
      <c r="C13" s="1" t="s">
        <v>30</v>
      </c>
      <c r="D13" s="1">
        <v>360</v>
      </c>
      <c r="E13" s="1" t="s">
        <v>30</v>
      </c>
      <c r="F13" s="15" t="s">
        <v>28</v>
      </c>
      <c r="G13" s="15" t="s">
        <v>29</v>
      </c>
      <c r="H13" s="15">
        <v>360</v>
      </c>
      <c r="I13" s="15" t="s">
        <v>29</v>
      </c>
      <c r="J13" s="15" t="s">
        <v>28</v>
      </c>
      <c r="AK13" s="1" t="s">
        <v>30</v>
      </c>
      <c r="AL13" s="1">
        <v>360</v>
      </c>
      <c r="AM13" s="1" t="s">
        <v>30</v>
      </c>
      <c r="AN13" s="15" t="s">
        <v>28</v>
      </c>
      <c r="AO13" s="15" t="s">
        <v>29</v>
      </c>
      <c r="AP13" s="15">
        <v>360</v>
      </c>
      <c r="AQ13" s="15" t="s">
        <v>29</v>
      </c>
      <c r="AR13" s="15" t="s">
        <v>28</v>
      </c>
    </row>
    <row r="14" spans="2:67">
      <c r="C14" s="16">
        <v>0.6</v>
      </c>
      <c r="D14" s="16">
        <v>0.4</v>
      </c>
      <c r="F14" s="1">
        <v>0.2</v>
      </c>
      <c r="G14" s="1">
        <v>0.8</v>
      </c>
      <c r="I14" s="1">
        <v>0.2</v>
      </c>
      <c r="J14" s="1">
        <v>0.8</v>
      </c>
      <c r="K14" s="13">
        <f>F14+J14</f>
        <v>1</v>
      </c>
      <c r="L14" s="13">
        <f>G14+I14</f>
        <v>1</v>
      </c>
      <c r="M14" s="17">
        <f>50%/C14</f>
        <v>0.83333333333333337</v>
      </c>
      <c r="N14" s="17">
        <f>50%/D14</f>
        <v>1.25</v>
      </c>
      <c r="AK14" s="16">
        <v>0.6</v>
      </c>
      <c r="AL14" s="16">
        <v>0.4</v>
      </c>
      <c r="AN14" s="1">
        <v>0.2</v>
      </c>
      <c r="AO14" s="1">
        <v>0.8</v>
      </c>
      <c r="AQ14" s="1">
        <v>0.2</v>
      </c>
      <c r="AR14" s="1">
        <v>0.8</v>
      </c>
      <c r="AS14" s="13">
        <f>AN14+AR14</f>
        <v>1</v>
      </c>
      <c r="AT14" s="13">
        <f>AO14+AQ14</f>
        <v>1</v>
      </c>
      <c r="AU14" s="17">
        <f>50%/AK14</f>
        <v>0.83333333333333337</v>
      </c>
      <c r="AV14" s="17">
        <f>50%/AL14</f>
        <v>1.25</v>
      </c>
    </row>
    <row r="15" spans="2:67">
      <c r="C15" s="16"/>
      <c r="D15" s="16"/>
      <c r="F15" s="1">
        <v>0.4</v>
      </c>
      <c r="G15" s="1">
        <v>0.6</v>
      </c>
      <c r="I15" s="1">
        <v>0.4</v>
      </c>
      <c r="J15" s="1">
        <v>0.6</v>
      </c>
      <c r="K15" s="13">
        <f>F15+J15</f>
        <v>1</v>
      </c>
      <c r="L15" s="13">
        <f>G15+I15</f>
        <v>1</v>
      </c>
      <c r="M15" s="18">
        <v>0.8</v>
      </c>
      <c r="N15" s="18">
        <v>1.3</v>
      </c>
      <c r="AK15" s="16"/>
      <c r="AL15" s="16"/>
      <c r="AN15" s="1">
        <v>0.4</v>
      </c>
      <c r="AO15" s="1">
        <v>0.6</v>
      </c>
      <c r="AQ15" s="1">
        <v>0.4</v>
      </c>
      <c r="AR15" s="1">
        <v>0.6</v>
      </c>
      <c r="AS15" s="13">
        <f>AN15+AR15</f>
        <v>1</v>
      </c>
      <c r="AT15" s="13">
        <f>AO15+AQ15</f>
        <v>1</v>
      </c>
      <c r="AU15" s="18">
        <v>0.8</v>
      </c>
      <c r="AV15" s="18">
        <v>1.3</v>
      </c>
    </row>
    <row r="16" spans="2:67">
      <c r="C16" s="16"/>
      <c r="D16" s="16"/>
      <c r="E16" s="1">
        <f>1000/5</f>
        <v>200</v>
      </c>
      <c r="K16" s="13"/>
      <c r="L16" s="13"/>
      <c r="M16" s="17"/>
      <c r="N16" s="17"/>
      <c r="AK16" s="16"/>
      <c r="AL16" s="16"/>
      <c r="AS16" s="13"/>
      <c r="AT16" s="13"/>
      <c r="AU16" s="17"/>
      <c r="AV16" s="17"/>
    </row>
    <row r="17" spans="1:61" s="2" customFormat="1">
      <c r="C17" s="2" t="s">
        <v>24</v>
      </c>
      <c r="F17" s="11" t="s">
        <v>3</v>
      </c>
      <c r="G17" s="11"/>
      <c r="H17" s="11"/>
      <c r="I17" s="11" t="s">
        <v>9</v>
      </c>
      <c r="L17" s="2" t="s">
        <v>11</v>
      </c>
      <c r="O17" s="2" t="s">
        <v>12</v>
      </c>
      <c r="R17" s="2" t="s">
        <v>13</v>
      </c>
      <c r="V17" s="2" t="s">
        <v>25</v>
      </c>
      <c r="Y17" s="2" t="s">
        <v>26</v>
      </c>
      <c r="AK17" s="2" t="s">
        <v>24</v>
      </c>
      <c r="AN17" s="11" t="s">
        <v>3</v>
      </c>
      <c r="AO17" s="11"/>
      <c r="AP17" s="11"/>
      <c r="AQ17" s="11" t="s">
        <v>9</v>
      </c>
      <c r="AT17" s="2" t="s">
        <v>11</v>
      </c>
      <c r="AW17" s="2" t="s">
        <v>12</v>
      </c>
      <c r="AZ17" s="2" t="s">
        <v>13</v>
      </c>
      <c r="BD17" s="2" t="s">
        <v>25</v>
      </c>
      <c r="BG17" s="2" t="s">
        <v>26</v>
      </c>
    </row>
    <row r="18" spans="1:61">
      <c r="A18" s="3" t="s">
        <v>14</v>
      </c>
      <c r="B18" s="3" t="s">
        <v>4</v>
      </c>
      <c r="C18" s="4" t="s">
        <v>5</v>
      </c>
      <c r="D18" s="4" t="s">
        <v>6</v>
      </c>
      <c r="E18" s="5" t="s">
        <v>7</v>
      </c>
      <c r="F18" s="6" t="s">
        <v>0</v>
      </c>
      <c r="G18" s="6" t="s">
        <v>1</v>
      </c>
      <c r="H18" s="6" t="s">
        <v>2</v>
      </c>
      <c r="I18" s="7" t="s">
        <v>0</v>
      </c>
      <c r="J18" s="7" t="s">
        <v>1</v>
      </c>
      <c r="K18" s="7" t="s">
        <v>8</v>
      </c>
      <c r="L18" s="7" t="s">
        <v>10</v>
      </c>
      <c r="M18" s="7" t="s">
        <v>1</v>
      </c>
      <c r="N18" s="7" t="s">
        <v>2</v>
      </c>
      <c r="O18" s="7" t="s">
        <v>0</v>
      </c>
      <c r="P18" s="7" t="s">
        <v>1</v>
      </c>
      <c r="Q18" s="7" t="s">
        <v>2</v>
      </c>
      <c r="R18" s="7" t="s">
        <v>10</v>
      </c>
      <c r="S18" s="7" t="s">
        <v>1</v>
      </c>
      <c r="T18" s="7" t="s">
        <v>2</v>
      </c>
      <c r="V18" s="7" t="s">
        <v>10</v>
      </c>
      <c r="W18" s="7" t="s">
        <v>1</v>
      </c>
      <c r="X18" s="7" t="s">
        <v>2</v>
      </c>
      <c r="Y18" s="7" t="s">
        <v>10</v>
      </c>
      <c r="Z18" s="7" t="s">
        <v>1</v>
      </c>
      <c r="AA18" s="7" t="s">
        <v>2</v>
      </c>
      <c r="AI18" s="3" t="s">
        <v>14</v>
      </c>
      <c r="AJ18" s="3" t="s">
        <v>4</v>
      </c>
      <c r="AK18" s="4" t="s">
        <v>5</v>
      </c>
      <c r="AL18" s="4" t="s">
        <v>6</v>
      </c>
      <c r="AM18" s="5" t="s">
        <v>7</v>
      </c>
      <c r="AN18" s="6" t="s">
        <v>0</v>
      </c>
      <c r="AO18" s="6" t="s">
        <v>1</v>
      </c>
      <c r="AP18" s="6" t="s">
        <v>2</v>
      </c>
      <c r="AQ18" s="7" t="s">
        <v>0</v>
      </c>
      <c r="AR18" s="7" t="s">
        <v>1</v>
      </c>
      <c r="AS18" s="7" t="s">
        <v>8</v>
      </c>
      <c r="AT18" s="7" t="s">
        <v>10</v>
      </c>
      <c r="AU18" s="7" t="s">
        <v>1</v>
      </c>
      <c r="AV18" s="7" t="s">
        <v>2</v>
      </c>
      <c r="AW18" s="7" t="s">
        <v>0</v>
      </c>
      <c r="AX18" s="7" t="s">
        <v>1</v>
      </c>
      <c r="AY18" s="7" t="s">
        <v>2</v>
      </c>
      <c r="AZ18" s="7" t="s">
        <v>10</v>
      </c>
      <c r="BA18" s="7" t="s">
        <v>1</v>
      </c>
      <c r="BB18" s="7" t="s">
        <v>2</v>
      </c>
      <c r="BD18" s="7" t="s">
        <v>10</v>
      </c>
      <c r="BE18" s="7" t="s">
        <v>1</v>
      </c>
      <c r="BF18" s="7" t="s">
        <v>2</v>
      </c>
      <c r="BG18" s="7" t="s">
        <v>10</v>
      </c>
      <c r="BH18" s="7" t="s">
        <v>1</v>
      </c>
      <c r="BI18" s="7" t="s">
        <v>2</v>
      </c>
    </row>
    <row r="19" spans="1:61">
      <c r="A19" s="1" t="s">
        <v>17</v>
      </c>
      <c r="B19" s="8">
        <v>41273</v>
      </c>
      <c r="C19" s="9">
        <v>0.76007671971081514</v>
      </c>
      <c r="D19" s="9">
        <v>0.11566255511674535</v>
      </c>
      <c r="E19" s="9">
        <v>0.12426072517243959</v>
      </c>
      <c r="F19" s="10">
        <v>45261</v>
      </c>
      <c r="G19" s="10">
        <v>74493.292679924387</v>
      </c>
      <c r="H19" s="10">
        <v>87853</v>
      </c>
      <c r="I19" s="10">
        <v>57569</v>
      </c>
      <c r="J19" s="10">
        <v>90888.630823674685</v>
      </c>
      <c r="K19" s="10">
        <v>81529</v>
      </c>
      <c r="L19" s="10">
        <v>93308</v>
      </c>
      <c r="M19" s="10">
        <v>127053.42857142857</v>
      </c>
      <c r="N19" s="10">
        <v>123019</v>
      </c>
      <c r="O19" s="10">
        <v>80628</v>
      </c>
      <c r="P19" s="10">
        <v>79559.28571428571</v>
      </c>
      <c r="Q19" s="10">
        <v>103915</v>
      </c>
      <c r="R19" s="10">
        <v>222195</v>
      </c>
      <c r="S19" s="10">
        <v>139269.60350632988</v>
      </c>
      <c r="T19" s="10">
        <v>325271</v>
      </c>
      <c r="V19" s="10">
        <f t="shared" ref="V19:X82" si="29">R19+F19+I19+L19+O19</f>
        <v>498961</v>
      </c>
      <c r="W19" s="10">
        <f t="shared" si="29"/>
        <v>511264.24129564327</v>
      </c>
      <c r="X19" s="10">
        <f>T19+H19+K19+N19+Q19</f>
        <v>721587</v>
      </c>
      <c r="Y19" s="9">
        <f>V19/SUM($V19:$X19)</f>
        <v>0.28811495155312322</v>
      </c>
      <c r="Z19" s="9">
        <f t="shared" ref="Z19" si="30">W19/SUM($V19:$X19)</f>
        <v>0.2952192097413196</v>
      </c>
      <c r="AA19" s="9">
        <f t="shared" ref="AA19:AA82" si="31">X19/SUM($V19:$X19)</f>
        <v>0.41666583870555723</v>
      </c>
      <c r="AB19" s="20">
        <v>0.76007671971081514</v>
      </c>
      <c r="AC19" s="20">
        <v>0.11566255511674535</v>
      </c>
      <c r="AD19" s="20">
        <v>0.12426072517243959</v>
      </c>
      <c r="AE19" s="16">
        <f>$AB$19*V19/$V$19</f>
        <v>0.76007671971081514</v>
      </c>
      <c r="AF19" s="16">
        <f>$AC$19*W19/$W$19</f>
        <v>0.11566255511674535</v>
      </c>
      <c r="AG19" s="16">
        <f>$AD$19*X19/$X$19</f>
        <v>0.12426072517243959</v>
      </c>
      <c r="AI19" s="1" t="s">
        <v>17</v>
      </c>
      <c r="AJ19" s="8">
        <v>41273</v>
      </c>
      <c r="AK19" s="9">
        <v>0.76007671971081514</v>
      </c>
      <c r="AL19" s="9">
        <v>0.11566255511674535</v>
      </c>
      <c r="AM19" s="9">
        <v>0.12426072517243959</v>
      </c>
      <c r="AN19" s="10">
        <f>F19/F$19</f>
        <v>1</v>
      </c>
      <c r="AO19" s="10">
        <f t="shared" ref="AO19:BB34" si="32">G19/G$19</f>
        <v>1</v>
      </c>
      <c r="AP19" s="10">
        <f t="shared" si="32"/>
        <v>1</v>
      </c>
      <c r="AQ19" s="10">
        <f t="shared" si="32"/>
        <v>1</v>
      </c>
      <c r="AR19" s="10">
        <f t="shared" si="32"/>
        <v>1</v>
      </c>
      <c r="AS19" s="10">
        <f t="shared" si="32"/>
        <v>1</v>
      </c>
      <c r="AT19" s="10">
        <f t="shared" si="32"/>
        <v>1</v>
      </c>
      <c r="AU19" s="10">
        <f t="shared" si="32"/>
        <v>1</v>
      </c>
      <c r="AV19" s="10">
        <f t="shared" si="32"/>
        <v>1</v>
      </c>
      <c r="AW19" s="10">
        <f t="shared" si="32"/>
        <v>1</v>
      </c>
      <c r="AX19" s="10">
        <f t="shared" si="32"/>
        <v>1</v>
      </c>
      <c r="AY19" s="10">
        <f t="shared" si="32"/>
        <v>1</v>
      </c>
      <c r="AZ19" s="10">
        <f t="shared" si="32"/>
        <v>1</v>
      </c>
      <c r="BA19" s="10">
        <f t="shared" si="32"/>
        <v>1</v>
      </c>
      <c r="BB19" s="10">
        <f t="shared" si="32"/>
        <v>1</v>
      </c>
      <c r="BD19" s="19">
        <f>C19</f>
        <v>0.76007671971081514</v>
      </c>
      <c r="BE19" s="19">
        <f>D19</f>
        <v>0.11566255511674535</v>
      </c>
      <c r="BF19" s="19">
        <f>E19</f>
        <v>0.12426072517243959</v>
      </c>
      <c r="BG19" s="9">
        <f>BD19/SUM($V19:$X19)</f>
        <v>4.3889094994626501E-7</v>
      </c>
      <c r="BH19" s="9">
        <f t="shared" ref="BH19" si="33">BE19/SUM($V19:$X19)</f>
        <v>6.6787006327090755E-8</v>
      </c>
      <c r="BI19" s="9">
        <f t="shared" ref="BI19:BI82" si="34">BF19/SUM($V19:$X19)</f>
        <v>7.1751845961935693E-8</v>
      </c>
    </row>
    <row r="20" spans="1:61">
      <c r="A20" s="1" t="s">
        <v>16</v>
      </c>
      <c r="B20" s="8">
        <v>41280</v>
      </c>
      <c r="C20" s="9">
        <v>0.76303946486583918</v>
      </c>
      <c r="D20" s="9">
        <v>0.11148615960285642</v>
      </c>
      <c r="E20" s="9">
        <v>0.12547437553130453</v>
      </c>
      <c r="F20" s="10">
        <v>66978</v>
      </c>
      <c r="G20" s="10">
        <v>76397.636299710401</v>
      </c>
      <c r="H20" s="10">
        <v>140556</v>
      </c>
      <c r="I20" s="10">
        <v>81938</v>
      </c>
      <c r="J20" s="10">
        <v>91891.850618277007</v>
      </c>
      <c r="K20" s="10">
        <v>104879</v>
      </c>
      <c r="L20" s="10">
        <v>104854</v>
      </c>
      <c r="M20" s="10">
        <v>130958.42857142858</v>
      </c>
      <c r="N20" s="10">
        <v>133160</v>
      </c>
      <c r="O20" s="10">
        <v>95900</v>
      </c>
      <c r="P20" s="10">
        <v>75548.42857142858</v>
      </c>
      <c r="Q20" s="10">
        <v>117996</v>
      </c>
      <c r="R20" s="10">
        <v>233308</v>
      </c>
      <c r="S20" s="10">
        <v>143840.51947441051</v>
      </c>
      <c r="T20" s="10">
        <v>345068</v>
      </c>
      <c r="V20" s="10">
        <f t="shared" si="29"/>
        <v>582978</v>
      </c>
      <c r="W20" s="10">
        <f t="shared" si="29"/>
        <v>518636.86353525508</v>
      </c>
      <c r="X20" s="10">
        <f t="shared" si="29"/>
        <v>841659</v>
      </c>
      <c r="Y20" s="9">
        <f t="shared" ref="Y20:Y83" si="35">V20/SUM($V20:$X20)</f>
        <v>0.29999785976611193</v>
      </c>
      <c r="Z20" s="9">
        <f t="shared" ref="Z20:Z83" si="36">W20/SUM($V20:$X20)</f>
        <v>0.26688819999448621</v>
      </c>
      <c r="AA20" s="9">
        <f t="shared" si="31"/>
        <v>0.43311394023940181</v>
      </c>
      <c r="AB20" s="9">
        <f>AE20/SUM($AE20:$AG20)</f>
        <v>0.77200607548010758</v>
      </c>
      <c r="AC20" s="9">
        <f t="shared" ref="AC20:AD20" si="37">AF20/SUM($AE20:$AG20)</f>
        <v>0.10199725140170865</v>
      </c>
      <c r="AD20" s="9">
        <f t="shared" si="37"/>
        <v>0.12599667311818374</v>
      </c>
      <c r="AE20" s="16">
        <f t="shared" ref="AE20:AE31" si="38">$AB$19*V20/$V$19</f>
        <v>0.88806140340341555</v>
      </c>
      <c r="AF20" s="16">
        <f t="shared" ref="AF20:AF31" si="39">$AC$19*W20/$W$19</f>
        <v>0.11733045257028726</v>
      </c>
      <c r="AG20" s="16">
        <f t="shared" ref="AG20:AG31" si="40">$AD$19*X20/$X$19</f>
        <v>0.14493769661580702</v>
      </c>
      <c r="AI20" s="1" t="s">
        <v>16</v>
      </c>
      <c r="AJ20" s="8">
        <v>41280</v>
      </c>
      <c r="AK20" s="9">
        <v>0.76303946486583918</v>
      </c>
      <c r="AL20" s="9">
        <v>0.11148615960285642</v>
      </c>
      <c r="AM20" s="9">
        <v>0.12547437553130453</v>
      </c>
      <c r="AN20" s="10">
        <f t="shared" ref="AN20:AN83" si="41">F20/F$19</f>
        <v>1.4798170610459336</v>
      </c>
      <c r="AO20" s="10">
        <f t="shared" si="32"/>
        <v>1.0255639608785776</v>
      </c>
      <c r="AP20" s="10">
        <f t="shared" si="32"/>
        <v>1.5998998326750367</v>
      </c>
      <c r="AQ20" s="10">
        <f t="shared" si="32"/>
        <v>1.4233007347704494</v>
      </c>
      <c r="AR20" s="10">
        <f t="shared" si="32"/>
        <v>1.0110379019412075</v>
      </c>
      <c r="AS20" s="10">
        <f t="shared" si="32"/>
        <v>1.2864011578702057</v>
      </c>
      <c r="AT20" s="10">
        <f t="shared" si="32"/>
        <v>1.1237407296266129</v>
      </c>
      <c r="AU20" s="10">
        <f t="shared" si="32"/>
        <v>1.0307351013184556</v>
      </c>
      <c r="AV20" s="10">
        <f t="shared" si="32"/>
        <v>1.0824344206992416</v>
      </c>
      <c r="AW20" s="10">
        <f t="shared" si="32"/>
        <v>1.1894131071091929</v>
      </c>
      <c r="AX20" s="10">
        <f t="shared" si="32"/>
        <v>0.94958656168356048</v>
      </c>
      <c r="AY20" s="10">
        <f t="shared" si="32"/>
        <v>1.1355049800317567</v>
      </c>
      <c r="AZ20" s="10">
        <f t="shared" si="32"/>
        <v>1.050014626791782</v>
      </c>
      <c r="BA20" s="10">
        <f t="shared" si="32"/>
        <v>1.0328206288594257</v>
      </c>
      <c r="BB20" s="10">
        <f t="shared" si="32"/>
        <v>1.0608630956955891</v>
      </c>
      <c r="BD20" s="19">
        <f>(F20+I20+L20+O20+R20)/(F19+I19+L19+O19+R19)*BD19</f>
        <v>0.88806140340341544</v>
      </c>
      <c r="BE20" s="19">
        <f>(G20+J20+M20+P20+S20)/(G19+J19+M19+P19+S19)*BE19</f>
        <v>0.11733045257028729</v>
      </c>
      <c r="BF20" s="19">
        <f>(H20+K20+N20+Q20+T20)/(H19+K19+N19+Q19+T19)*BF19</f>
        <v>0.14493769661580702</v>
      </c>
      <c r="BG20" s="9">
        <f t="shared" ref="BG20:BG83" si="42">BD20/SUM($V20:$X20)</f>
        <v>4.5699240856758637E-7</v>
      </c>
      <c r="BH20" s="9">
        <f t="shared" ref="BH20:BH83" si="43">BE20/SUM($V20:$X20)</f>
        <v>6.037772378456047E-8</v>
      </c>
      <c r="BI20" s="9">
        <f t="shared" si="34"/>
        <v>7.4584287544593703E-8</v>
      </c>
    </row>
    <row r="21" spans="1:61">
      <c r="A21" s="1" t="s">
        <v>16</v>
      </c>
      <c r="B21" s="8">
        <v>41287</v>
      </c>
      <c r="C21" s="9">
        <v>0.75962915449541557</v>
      </c>
      <c r="D21" s="9">
        <v>0.11296546578552501</v>
      </c>
      <c r="E21" s="9">
        <v>0.12740537971905955</v>
      </c>
      <c r="F21" s="10">
        <v>61057</v>
      </c>
      <c r="G21" s="10">
        <v>72050.28571428571</v>
      </c>
      <c r="H21" s="10">
        <v>112361</v>
      </c>
      <c r="I21" s="10">
        <v>73349</v>
      </c>
      <c r="J21" s="10">
        <v>84027.71428571429</v>
      </c>
      <c r="K21" s="10">
        <v>91897</v>
      </c>
      <c r="L21" s="10">
        <v>103390</v>
      </c>
      <c r="M21" s="10">
        <v>134863.42857142858</v>
      </c>
      <c r="N21" s="10">
        <v>127125</v>
      </c>
      <c r="O21" s="10">
        <v>93070</v>
      </c>
      <c r="P21" s="10">
        <v>72238</v>
      </c>
      <c r="Q21" s="10">
        <v>114970</v>
      </c>
      <c r="R21" s="10">
        <v>238100</v>
      </c>
      <c r="S21" s="10">
        <v>151761.14285714287</v>
      </c>
      <c r="T21" s="10">
        <v>320957</v>
      </c>
      <c r="V21" s="10">
        <f t="shared" si="29"/>
        <v>568966</v>
      </c>
      <c r="W21" s="10">
        <f t="shared" si="29"/>
        <v>514940.57142857142</v>
      </c>
      <c r="X21" s="10">
        <f t="shared" si="29"/>
        <v>767310</v>
      </c>
      <c r="Y21" s="9">
        <f t="shared" si="35"/>
        <v>0.30734707585343879</v>
      </c>
      <c r="Z21" s="9">
        <f t="shared" si="36"/>
        <v>0.27816333290015616</v>
      </c>
      <c r="AA21" s="9">
        <f t="shared" si="31"/>
        <v>0.41448959124640511</v>
      </c>
      <c r="AB21" s="9">
        <f t="shared" ref="AB21:AB84" si="44">AE21/SUM($AE21:$AG21)</f>
        <v>0.77708367180137172</v>
      </c>
      <c r="AC21" s="9">
        <f t="shared" ref="AC21:AC84" si="45">AF21/SUM($AE21:$AG21)</f>
        <v>0.10444679397008071</v>
      </c>
      <c r="AD21" s="9">
        <f t="shared" ref="AD21:AD84" si="46">AG21/SUM($AE21:$AG21)</f>
        <v>0.11846953422854758</v>
      </c>
      <c r="AE21" s="16">
        <f t="shared" si="38"/>
        <v>0.86671665903143458</v>
      </c>
      <c r="AF21" s="16">
        <f t="shared" si="39"/>
        <v>0.1164942458595784</v>
      </c>
      <c r="AG21" s="16">
        <f t="shared" si="40"/>
        <v>0.13213444398536092</v>
      </c>
      <c r="AI21" s="1" t="s">
        <v>16</v>
      </c>
      <c r="AJ21" s="8">
        <v>41287</v>
      </c>
      <c r="AK21" s="9">
        <v>0.75962915449541557</v>
      </c>
      <c r="AL21" s="9">
        <v>0.11296546578552501</v>
      </c>
      <c r="AM21" s="9">
        <v>0.12740537971905955</v>
      </c>
      <c r="AN21" s="10">
        <f t="shared" si="41"/>
        <v>1.3489980336271845</v>
      </c>
      <c r="AO21" s="10">
        <f t="shared" si="32"/>
        <v>0.96720500762215522</v>
      </c>
      <c r="AP21" s="10">
        <f t="shared" si="32"/>
        <v>1.2789660000227654</v>
      </c>
      <c r="AQ21" s="10">
        <f t="shared" si="32"/>
        <v>1.2741058555819973</v>
      </c>
      <c r="AR21" s="10">
        <f t="shared" si="32"/>
        <v>0.92451292889128589</v>
      </c>
      <c r="AS21" s="10">
        <f t="shared" si="32"/>
        <v>1.1271694734388991</v>
      </c>
      <c r="AT21" s="10">
        <f t="shared" si="32"/>
        <v>1.1080507566339435</v>
      </c>
      <c r="AU21" s="10">
        <f t="shared" si="32"/>
        <v>1.0614702026369109</v>
      </c>
      <c r="AV21" s="10">
        <f t="shared" si="32"/>
        <v>1.0333769580308734</v>
      </c>
      <c r="AW21" s="10">
        <f t="shared" si="32"/>
        <v>1.1543136379421541</v>
      </c>
      <c r="AX21" s="10">
        <f t="shared" si="32"/>
        <v>0.90797698032913465</v>
      </c>
      <c r="AY21" s="10">
        <f t="shared" si="32"/>
        <v>1.1063850262233557</v>
      </c>
      <c r="AZ21" s="10">
        <f t="shared" si="32"/>
        <v>1.0715812687054165</v>
      </c>
      <c r="BA21" s="10">
        <f t="shared" si="32"/>
        <v>1.0896932211790582</v>
      </c>
      <c r="BB21" s="10">
        <f t="shared" si="32"/>
        <v>0.98673721297010797</v>
      </c>
      <c r="BD21" s="10">
        <f t="shared" ref="BD21:BD82" si="47">AZ21+AN21+AQ21+AT21+AW21</f>
        <v>5.9570495524906963</v>
      </c>
      <c r="BE21" s="10">
        <f t="shared" ref="BE21:BE82" si="48">BA21+AO21+AR21+AU21+AX21</f>
        <v>4.9508583406585451</v>
      </c>
      <c r="BF21" s="10">
        <f t="shared" ref="BF21:BF83" si="49">BB21+AP21+AS21+AV21+AY21</f>
        <v>5.5326346706860008</v>
      </c>
      <c r="BG21" s="9">
        <f t="shared" si="42"/>
        <v>3.2179106671963731E-6</v>
      </c>
      <c r="BH21" s="9">
        <f t="shared" si="43"/>
        <v>2.6743809541624841E-6</v>
      </c>
      <c r="BI21" s="9">
        <f t="shared" si="34"/>
        <v>2.9886479821302074E-6</v>
      </c>
    </row>
    <row r="22" spans="1:61">
      <c r="A22" s="1" t="s">
        <v>16</v>
      </c>
      <c r="B22" s="8">
        <v>41294</v>
      </c>
      <c r="C22" s="9">
        <v>0.76001212946994767</v>
      </c>
      <c r="D22" s="9">
        <v>0.11288450954551481</v>
      </c>
      <c r="E22" s="9">
        <v>0.12710336098453739</v>
      </c>
      <c r="F22" s="10">
        <v>55494</v>
      </c>
      <c r="G22" s="10">
        <v>64273.428571428565</v>
      </c>
      <c r="H22" s="10">
        <v>102324</v>
      </c>
      <c r="I22" s="10">
        <v>65989</v>
      </c>
      <c r="J22" s="10">
        <v>72490.571428571435</v>
      </c>
      <c r="K22" s="10">
        <v>78215</v>
      </c>
      <c r="L22" s="10">
        <v>109110</v>
      </c>
      <c r="M22" s="10">
        <v>131958.71428571429</v>
      </c>
      <c r="N22" s="10">
        <v>140375</v>
      </c>
      <c r="O22" s="10">
        <v>88905</v>
      </c>
      <c r="P22" s="10">
        <v>70027.28571428571</v>
      </c>
      <c r="Q22" s="10">
        <v>107000</v>
      </c>
      <c r="R22" s="10">
        <v>249232</v>
      </c>
      <c r="S22" s="10">
        <v>158237.85714285716</v>
      </c>
      <c r="T22" s="10">
        <v>290071</v>
      </c>
      <c r="V22" s="10">
        <f t="shared" si="29"/>
        <v>568730</v>
      </c>
      <c r="W22" s="10">
        <f t="shared" si="29"/>
        <v>496987.85714285716</v>
      </c>
      <c r="X22" s="10">
        <f t="shared" si="29"/>
        <v>717985</v>
      </c>
      <c r="Y22" s="9">
        <f t="shared" si="35"/>
        <v>0.31884795033125313</v>
      </c>
      <c r="Z22" s="9">
        <f t="shared" si="36"/>
        <v>0.27862704550405576</v>
      </c>
      <c r="AA22" s="9">
        <f t="shared" si="31"/>
        <v>0.40252500416469106</v>
      </c>
      <c r="AB22" s="9">
        <f t="shared" si="44"/>
        <v>0.78586106920599308</v>
      </c>
      <c r="AC22" s="9">
        <f t="shared" si="45"/>
        <v>0.10198632659025937</v>
      </c>
      <c r="AD22" s="9">
        <f t="shared" si="46"/>
        <v>0.11215260420374761</v>
      </c>
      <c r="AE22" s="16">
        <f t="shared" si="38"/>
        <v>0.86635715577195793</v>
      </c>
      <c r="AF22" s="16">
        <f t="shared" si="39"/>
        <v>0.11243282978967205</v>
      </c>
      <c r="AG22" s="16">
        <f t="shared" si="40"/>
        <v>0.12364044358190217</v>
      </c>
      <c r="AI22" s="1" t="s">
        <v>16</v>
      </c>
      <c r="AJ22" s="8">
        <v>41294</v>
      </c>
      <c r="AK22" s="9">
        <v>0.76001212946994767</v>
      </c>
      <c r="AL22" s="9">
        <v>0.11288450954551481</v>
      </c>
      <c r="AM22" s="9">
        <v>0.12710336098453739</v>
      </c>
      <c r="AN22" s="10">
        <f t="shared" si="41"/>
        <v>1.2260886856233844</v>
      </c>
      <c r="AO22" s="10">
        <f t="shared" si="32"/>
        <v>0.86280826446472769</v>
      </c>
      <c r="AP22" s="10">
        <f t="shared" si="32"/>
        <v>1.1647183363117937</v>
      </c>
      <c r="AQ22" s="10">
        <f t="shared" si="32"/>
        <v>1.1462592714829161</v>
      </c>
      <c r="AR22" s="10">
        <f t="shared" si="32"/>
        <v>0.79757578887071412</v>
      </c>
      <c r="AS22" s="10">
        <f t="shared" si="32"/>
        <v>0.95935188705859265</v>
      </c>
      <c r="AT22" s="10">
        <f t="shared" si="32"/>
        <v>1.1693531101298924</v>
      </c>
      <c r="AU22" s="10">
        <f t="shared" si="32"/>
        <v>1.0386080546541725</v>
      </c>
      <c r="AV22" s="10">
        <f t="shared" si="32"/>
        <v>1.1410838976093123</v>
      </c>
      <c r="AW22" s="10">
        <f t="shared" si="32"/>
        <v>1.1026566453341271</v>
      </c>
      <c r="AX22" s="10">
        <f t="shared" si="32"/>
        <v>0.88018997513085484</v>
      </c>
      <c r="AY22" s="10">
        <f t="shared" si="32"/>
        <v>1.0296877255449166</v>
      </c>
      <c r="AZ22" s="10">
        <f t="shared" si="32"/>
        <v>1.1216814059722315</v>
      </c>
      <c r="BA22" s="10">
        <f t="shared" si="32"/>
        <v>1.1361980874431452</v>
      </c>
      <c r="BB22" s="10">
        <f t="shared" si="32"/>
        <v>0.89178254440143756</v>
      </c>
      <c r="BD22" s="10">
        <f t="shared" si="47"/>
        <v>5.766039118542551</v>
      </c>
      <c r="BE22" s="10">
        <f t="shared" si="48"/>
        <v>4.7153801705636145</v>
      </c>
      <c r="BF22" s="10">
        <f t="shared" si="49"/>
        <v>5.1866243909260525</v>
      </c>
      <c r="BG22" s="9">
        <f t="shared" si="42"/>
        <v>3.2326231330809307E-6</v>
      </c>
      <c r="BH22" s="9">
        <f t="shared" si="43"/>
        <v>2.6435906360080234E-6</v>
      </c>
      <c r="BI22" s="9">
        <f t="shared" si="34"/>
        <v>2.9077849879289925E-6</v>
      </c>
    </row>
    <row r="23" spans="1:61">
      <c r="A23" s="1" t="s">
        <v>16</v>
      </c>
      <c r="B23" s="8">
        <v>41301</v>
      </c>
      <c r="C23" s="9">
        <v>0.75924918026066224</v>
      </c>
      <c r="D23" s="9">
        <v>0.11443885524325056</v>
      </c>
      <c r="E23" s="9">
        <v>0.12631196449608725</v>
      </c>
      <c r="F23" s="10">
        <v>46948</v>
      </c>
      <c r="G23" s="10">
        <v>47210.142857142855</v>
      </c>
      <c r="H23" s="10">
        <v>82179</v>
      </c>
      <c r="I23" s="10">
        <v>54952</v>
      </c>
      <c r="J23" s="10">
        <v>53738.714285714283</v>
      </c>
      <c r="K23" s="10">
        <v>62187</v>
      </c>
      <c r="L23" s="10">
        <v>95523</v>
      </c>
      <c r="M23" s="10">
        <v>110837</v>
      </c>
      <c r="N23" s="10">
        <v>107241</v>
      </c>
      <c r="O23" s="10">
        <v>80279</v>
      </c>
      <c r="P23" s="10">
        <v>58214.28571428571</v>
      </c>
      <c r="Q23" s="10">
        <v>95491</v>
      </c>
      <c r="R23" s="10">
        <v>242648</v>
      </c>
      <c r="S23" s="10">
        <v>140612.57142857142</v>
      </c>
      <c r="T23" s="10">
        <v>272230</v>
      </c>
      <c r="V23" s="10">
        <f t="shared" si="29"/>
        <v>520350</v>
      </c>
      <c r="W23" s="10">
        <f t="shared" si="29"/>
        <v>410612.7142857142</v>
      </c>
      <c r="X23" s="10">
        <f t="shared" si="29"/>
        <v>619328</v>
      </c>
      <c r="Y23" s="9">
        <f t="shared" si="35"/>
        <v>0.3356467243240554</v>
      </c>
      <c r="Z23" s="9">
        <f t="shared" si="36"/>
        <v>0.26486175173596471</v>
      </c>
      <c r="AA23" s="9">
        <f t="shared" si="31"/>
        <v>0.39949152393998</v>
      </c>
      <c r="AB23" s="9">
        <f t="shared" si="44"/>
        <v>0.79888829222861413</v>
      </c>
      <c r="AC23" s="9">
        <f t="shared" si="45"/>
        <v>9.3622325579318919E-2</v>
      </c>
      <c r="AD23" s="9">
        <f t="shared" si="46"/>
        <v>0.10748938219206691</v>
      </c>
      <c r="AE23" s="16">
        <f t="shared" si="38"/>
        <v>0.79265898757923492</v>
      </c>
      <c r="AF23" s="16">
        <f t="shared" si="39"/>
        <v>9.2892308637413282E-2</v>
      </c>
      <c r="AG23" s="16">
        <f t="shared" si="40"/>
        <v>0.10665123734157719</v>
      </c>
      <c r="AI23" s="1" t="s">
        <v>16</v>
      </c>
      <c r="AJ23" s="8">
        <v>41301</v>
      </c>
      <c r="AK23" s="9">
        <v>0.75924918026066224</v>
      </c>
      <c r="AL23" s="9">
        <v>0.11443885524325056</v>
      </c>
      <c r="AM23" s="9">
        <v>0.12631196449608725</v>
      </c>
      <c r="AN23" s="10">
        <f t="shared" si="41"/>
        <v>1.0372727071872032</v>
      </c>
      <c r="AO23" s="10">
        <f t="shared" si="32"/>
        <v>0.63375024997204588</v>
      </c>
      <c r="AP23" s="10">
        <f t="shared" si="32"/>
        <v>0.93541484069980541</v>
      </c>
      <c r="AQ23" s="10">
        <f t="shared" si="32"/>
        <v>0.95454150671368276</v>
      </c>
      <c r="AR23" s="10">
        <f t="shared" si="32"/>
        <v>0.5912589264323741</v>
      </c>
      <c r="AS23" s="10">
        <f t="shared" si="32"/>
        <v>0.7627592635749243</v>
      </c>
      <c r="AT23" s="10">
        <f t="shared" si="32"/>
        <v>1.0237385861876795</v>
      </c>
      <c r="AU23" s="10">
        <f t="shared" si="32"/>
        <v>0.8723652816475409</v>
      </c>
      <c r="AV23" s="10">
        <f t="shared" si="32"/>
        <v>0.87174338923255756</v>
      </c>
      <c r="AW23" s="10">
        <f t="shared" si="32"/>
        <v>0.99567147889070795</v>
      </c>
      <c r="AX23" s="10">
        <f t="shared" si="32"/>
        <v>0.73170950683677038</v>
      </c>
      <c r="AY23" s="10">
        <f t="shared" si="32"/>
        <v>0.91893374392532357</v>
      </c>
      <c r="AZ23" s="10">
        <f t="shared" si="32"/>
        <v>1.092049776097572</v>
      </c>
      <c r="BA23" s="10">
        <f t="shared" si="32"/>
        <v>1.0096429363510071</v>
      </c>
      <c r="BB23" s="10">
        <f t="shared" si="32"/>
        <v>0.83693289595445031</v>
      </c>
      <c r="BD23" s="10">
        <f t="shared" si="47"/>
        <v>5.1032740550768452</v>
      </c>
      <c r="BE23" s="10">
        <f t="shared" si="48"/>
        <v>3.8387269012397383</v>
      </c>
      <c r="BF23" s="10">
        <f t="shared" si="49"/>
        <v>4.3257841333870619</v>
      </c>
      <c r="BG23" s="9">
        <f t="shared" si="42"/>
        <v>3.2918174688468955E-6</v>
      </c>
      <c r="BH23" s="9">
        <f t="shared" si="43"/>
        <v>2.4761335831185739E-6</v>
      </c>
      <c r="BI23" s="9">
        <f t="shared" si="34"/>
        <v>2.7903051302091671E-6</v>
      </c>
    </row>
    <row r="24" spans="1:61">
      <c r="A24" s="1" t="s">
        <v>16</v>
      </c>
      <c r="B24" s="8">
        <v>41308</v>
      </c>
      <c r="C24" s="9">
        <v>0.75339101395425156</v>
      </c>
      <c r="D24" s="9">
        <v>0.12048459003523511</v>
      </c>
      <c r="E24" s="9">
        <v>0.1261243960105134</v>
      </c>
      <c r="F24" s="10">
        <v>25556</v>
      </c>
      <c r="G24" s="10">
        <v>30302.857142857145</v>
      </c>
      <c r="H24" s="10">
        <v>42263</v>
      </c>
      <c r="I24" s="10">
        <v>29948</v>
      </c>
      <c r="J24" s="10">
        <v>40439.571428571428</v>
      </c>
      <c r="K24" s="10">
        <v>34099</v>
      </c>
      <c r="L24" s="10">
        <v>65055</v>
      </c>
      <c r="M24" s="10">
        <v>84316.71428571429</v>
      </c>
      <c r="N24" s="10">
        <v>65227</v>
      </c>
      <c r="O24" s="10">
        <v>55965</v>
      </c>
      <c r="P24" s="10">
        <v>48453.285714285717</v>
      </c>
      <c r="Q24" s="10">
        <v>59867</v>
      </c>
      <c r="R24" s="10">
        <v>176880</v>
      </c>
      <c r="S24" s="10">
        <v>107896.57142857142</v>
      </c>
      <c r="T24" s="10">
        <v>163157</v>
      </c>
      <c r="V24" s="10">
        <f t="shared" si="29"/>
        <v>353404</v>
      </c>
      <c r="W24" s="10">
        <f t="shared" si="29"/>
        <v>311409.00000000006</v>
      </c>
      <c r="X24" s="10">
        <f t="shared" si="29"/>
        <v>364613</v>
      </c>
      <c r="Y24" s="9">
        <f t="shared" si="35"/>
        <v>0.34330199548097678</v>
      </c>
      <c r="Z24" s="9">
        <f t="shared" si="36"/>
        <v>0.30250741675457982</v>
      </c>
      <c r="AA24" s="9">
        <f t="shared" si="31"/>
        <v>0.35419058776444351</v>
      </c>
      <c r="AB24" s="9">
        <f t="shared" si="44"/>
        <v>0.80160700552172148</v>
      </c>
      <c r="AC24" s="9">
        <f t="shared" si="45"/>
        <v>0.10490054328920663</v>
      </c>
      <c r="AD24" s="9">
        <f t="shared" si="46"/>
        <v>9.3492451189071818E-2</v>
      </c>
      <c r="AE24" s="16">
        <f t="shared" si="38"/>
        <v>0.53834699115297768</v>
      </c>
      <c r="AF24" s="16">
        <f t="shared" si="39"/>
        <v>7.0449598694939053E-2</v>
      </c>
      <c r="AG24" s="16">
        <f t="shared" si="40"/>
        <v>6.2788098714775503E-2</v>
      </c>
      <c r="AI24" s="1" t="s">
        <v>16</v>
      </c>
      <c r="AJ24" s="8">
        <v>41308</v>
      </c>
      <c r="AK24" s="9">
        <v>0.75339101395425156</v>
      </c>
      <c r="AL24" s="9">
        <v>0.12048459003523511</v>
      </c>
      <c r="AM24" s="9">
        <v>0.1261243960105134</v>
      </c>
      <c r="AN24" s="10">
        <f t="shared" si="41"/>
        <v>0.56463622102914213</v>
      </c>
      <c r="AO24" s="10">
        <f t="shared" si="32"/>
        <v>0.40678638374946785</v>
      </c>
      <c r="AP24" s="10">
        <f t="shared" si="32"/>
        <v>0.4810649607867688</v>
      </c>
      <c r="AQ24" s="10">
        <f t="shared" si="32"/>
        <v>0.52021052997272843</v>
      </c>
      <c r="AR24" s="10">
        <f t="shared" si="32"/>
        <v>0.44493542329870506</v>
      </c>
      <c r="AS24" s="10">
        <f t="shared" si="32"/>
        <v>0.41824381508420316</v>
      </c>
      <c r="AT24" s="10">
        <f t="shared" si="32"/>
        <v>0.69720709906974754</v>
      </c>
      <c r="AU24" s="10">
        <f t="shared" si="32"/>
        <v>0.66363194786445301</v>
      </c>
      <c r="AV24" s="10">
        <f t="shared" si="32"/>
        <v>0.53021890927417714</v>
      </c>
      <c r="AW24" s="10">
        <f t="shared" si="32"/>
        <v>0.69411370739693412</v>
      </c>
      <c r="AX24" s="10">
        <f t="shared" si="32"/>
        <v>0.60902112530637542</v>
      </c>
      <c r="AY24" s="10">
        <f t="shared" si="32"/>
        <v>0.57611509406726646</v>
      </c>
      <c r="AZ24" s="10">
        <f t="shared" si="32"/>
        <v>0.79605751704583816</v>
      </c>
      <c r="BA24" s="10">
        <f t="shared" si="32"/>
        <v>0.77473166227307788</v>
      </c>
      <c r="BB24" s="10">
        <f t="shared" si="32"/>
        <v>0.50160327849700714</v>
      </c>
      <c r="BD24" s="10">
        <f t="shared" si="47"/>
        <v>3.2722250745143904</v>
      </c>
      <c r="BE24" s="10">
        <f t="shared" si="48"/>
        <v>2.8991065424920794</v>
      </c>
      <c r="BF24" s="10">
        <f t="shared" si="49"/>
        <v>2.5072460577094229</v>
      </c>
      <c r="BG24" s="9">
        <f t="shared" si="42"/>
        <v>3.1786889728007553E-6</v>
      </c>
      <c r="BH24" s="9">
        <f t="shared" si="43"/>
        <v>2.8162359824718623E-6</v>
      </c>
      <c r="BI24" s="9">
        <f t="shared" si="34"/>
        <v>2.4355767755131721E-6</v>
      </c>
    </row>
    <row r="25" spans="1:61">
      <c r="A25" s="1" t="s">
        <v>16</v>
      </c>
      <c r="B25" s="8">
        <v>41315</v>
      </c>
      <c r="C25" s="9">
        <v>0.72623604652324125</v>
      </c>
      <c r="D25" s="9">
        <v>0.13494087504401145</v>
      </c>
      <c r="E25" s="9">
        <v>0.13882307843274727</v>
      </c>
      <c r="F25" s="10">
        <v>31843</v>
      </c>
      <c r="G25" s="10">
        <v>122151.71428571429</v>
      </c>
      <c r="H25" s="10">
        <v>59787</v>
      </c>
      <c r="I25" s="10">
        <v>43358</v>
      </c>
      <c r="J25" s="10">
        <v>135084.14285714287</v>
      </c>
      <c r="K25" s="10">
        <v>51419</v>
      </c>
      <c r="L25" s="10">
        <v>57826</v>
      </c>
      <c r="M25" s="10">
        <v>88851.42857142858</v>
      </c>
      <c r="N25" s="10">
        <v>56511</v>
      </c>
      <c r="O25" s="10">
        <v>67910</v>
      </c>
      <c r="P25" s="10">
        <v>90074.285714285725</v>
      </c>
      <c r="Q25" s="10">
        <v>73381</v>
      </c>
      <c r="R25" s="10">
        <v>159801</v>
      </c>
      <c r="S25" s="10">
        <v>119164.57142857142</v>
      </c>
      <c r="T25" s="10">
        <v>135106</v>
      </c>
      <c r="V25" s="10">
        <f t="shared" si="29"/>
        <v>360738</v>
      </c>
      <c r="W25" s="10">
        <f t="shared" si="29"/>
        <v>555326.14285714284</v>
      </c>
      <c r="X25" s="10">
        <f t="shared" si="29"/>
        <v>376204</v>
      </c>
      <c r="Y25" s="9">
        <f t="shared" si="35"/>
        <v>0.27915104306636052</v>
      </c>
      <c r="Z25" s="9">
        <f t="shared" si="36"/>
        <v>0.42972980950326878</v>
      </c>
      <c r="AA25" s="9">
        <f t="shared" si="31"/>
        <v>0.29111914743037082</v>
      </c>
      <c r="AB25" s="9">
        <f t="shared" si="44"/>
        <v>0.74265974721366523</v>
      </c>
      <c r="AC25" s="9">
        <f t="shared" si="45"/>
        <v>0.16978630054616203</v>
      </c>
      <c r="AD25" s="9">
        <f t="shared" si="46"/>
        <v>8.7553952240172706E-2</v>
      </c>
      <c r="AE25" s="16">
        <f t="shared" si="38"/>
        <v>0.5495190119368849</v>
      </c>
      <c r="AF25" s="16">
        <f t="shared" si="39"/>
        <v>0.12563061410907875</v>
      </c>
      <c r="AG25" s="16">
        <f t="shared" si="40"/>
        <v>6.4784124232798626E-2</v>
      </c>
      <c r="AI25" s="1" t="s">
        <v>16</v>
      </c>
      <c r="AJ25" s="8">
        <v>41315</v>
      </c>
      <c r="AK25" s="9">
        <v>0.72623604652324125</v>
      </c>
      <c r="AL25" s="9">
        <v>0.13494087504401145</v>
      </c>
      <c r="AM25" s="9">
        <v>0.13882307843274727</v>
      </c>
      <c r="AN25" s="10">
        <f t="shared" si="41"/>
        <v>0.7035416804754645</v>
      </c>
      <c r="AO25" s="10">
        <f t="shared" si="32"/>
        <v>1.6397679561643761</v>
      </c>
      <c r="AP25" s="10">
        <f t="shared" si="32"/>
        <v>0.68053452927048597</v>
      </c>
      <c r="AQ25" s="10">
        <f t="shared" si="32"/>
        <v>0.75314839583803783</v>
      </c>
      <c r="AR25" s="10">
        <f t="shared" si="32"/>
        <v>1.4862600705164999</v>
      </c>
      <c r="AS25" s="10">
        <f t="shared" si="32"/>
        <v>0.63068356045088247</v>
      </c>
      <c r="AT25" s="10">
        <f t="shared" si="32"/>
        <v>0.61973249882110859</v>
      </c>
      <c r="AU25" s="10">
        <f t="shared" si="32"/>
        <v>0.69932334428485665</v>
      </c>
      <c r="AV25" s="10">
        <f t="shared" si="32"/>
        <v>0.45936806509563566</v>
      </c>
      <c r="AW25" s="10">
        <f t="shared" si="32"/>
        <v>0.84226323361611355</v>
      </c>
      <c r="AX25" s="10">
        <f t="shared" si="32"/>
        <v>1.1321655907993142</v>
      </c>
      <c r="AY25" s="10">
        <f t="shared" si="32"/>
        <v>0.70616369147861235</v>
      </c>
      <c r="AZ25" s="10">
        <f t="shared" si="32"/>
        <v>0.71919260109363392</v>
      </c>
      <c r="BA25" s="10">
        <f t="shared" si="32"/>
        <v>0.85563948218719044</v>
      </c>
      <c r="BB25" s="10">
        <f t="shared" si="32"/>
        <v>0.41536441920736861</v>
      </c>
      <c r="BD25" s="10">
        <f t="shared" si="47"/>
        <v>3.6378784098443586</v>
      </c>
      <c r="BE25" s="10">
        <f t="shared" si="48"/>
        <v>5.813156443952237</v>
      </c>
      <c r="BF25" s="10">
        <f t="shared" si="49"/>
        <v>2.8921142655029848</v>
      </c>
      <c r="BG25" s="9">
        <f t="shared" si="42"/>
        <v>2.8151111129313953E-6</v>
      </c>
      <c r="BH25" s="9">
        <f t="shared" si="43"/>
        <v>4.4984134880084777E-6</v>
      </c>
      <c r="BI25" s="9">
        <f t="shared" si="34"/>
        <v>2.2380140541951758E-6</v>
      </c>
    </row>
    <row r="26" spans="1:61">
      <c r="A26" s="1" t="s">
        <v>16</v>
      </c>
      <c r="B26" s="8">
        <v>41322</v>
      </c>
      <c r="C26" s="9">
        <v>0.74168506267607825</v>
      </c>
      <c r="D26" s="9">
        <v>0.13321208095223819</v>
      </c>
      <c r="E26" s="9">
        <v>0.12510285637168356</v>
      </c>
      <c r="F26" s="10">
        <v>142870</v>
      </c>
      <c r="G26" s="10">
        <v>188617</v>
      </c>
      <c r="H26" s="10">
        <v>272601</v>
      </c>
      <c r="I26" s="10">
        <v>165356</v>
      </c>
      <c r="J26" s="10">
        <v>188471.42857142858</v>
      </c>
      <c r="K26" s="10">
        <v>218824</v>
      </c>
      <c r="L26" s="10">
        <v>97049</v>
      </c>
      <c r="M26" s="10">
        <v>109192.57142857143</v>
      </c>
      <c r="N26" s="10">
        <v>101993</v>
      </c>
      <c r="O26" s="10">
        <v>144160</v>
      </c>
      <c r="P26" s="10">
        <v>122778.28571428571</v>
      </c>
      <c r="Q26" s="10">
        <v>187535</v>
      </c>
      <c r="R26" s="10">
        <v>257049</v>
      </c>
      <c r="S26" s="10">
        <v>141666.28571428571</v>
      </c>
      <c r="T26" s="10">
        <v>231864</v>
      </c>
      <c r="V26" s="10">
        <f t="shared" si="29"/>
        <v>806484</v>
      </c>
      <c r="W26" s="10">
        <f t="shared" si="29"/>
        <v>750725.57142857136</v>
      </c>
      <c r="X26" s="10">
        <f t="shared" si="29"/>
        <v>1012817</v>
      </c>
      <c r="Y26" s="9">
        <f t="shared" si="35"/>
        <v>0.31380375944973554</v>
      </c>
      <c r="Z26" s="9">
        <f t="shared" si="36"/>
        <v>0.29210809715919556</v>
      </c>
      <c r="AA26" s="9">
        <f t="shared" si="31"/>
        <v>0.3940881433910689</v>
      </c>
      <c r="AB26" s="9">
        <f t="shared" si="44"/>
        <v>0.78112163898818232</v>
      </c>
      <c r="AC26" s="9">
        <f t="shared" si="45"/>
        <v>0.10798430979074994</v>
      </c>
      <c r="AD26" s="9">
        <f t="shared" si="46"/>
        <v>0.11089405122106789</v>
      </c>
      <c r="AE26" s="16">
        <f t="shared" si="38"/>
        <v>1.2285323165923931</v>
      </c>
      <c r="AF26" s="16">
        <f t="shared" si="39"/>
        <v>0.16983553859127917</v>
      </c>
      <c r="AG26" s="16">
        <f t="shared" si="40"/>
        <v>0.17441192106700196</v>
      </c>
      <c r="AI26" s="1" t="s">
        <v>16</v>
      </c>
      <c r="AJ26" s="8">
        <v>41322</v>
      </c>
      <c r="AK26" s="9">
        <v>0.74168506267607825</v>
      </c>
      <c r="AL26" s="9">
        <v>0.13321208095223819</v>
      </c>
      <c r="AM26" s="9">
        <v>0.12510285637168356</v>
      </c>
      <c r="AN26" s="10">
        <f t="shared" si="41"/>
        <v>3.1565807207087779</v>
      </c>
      <c r="AO26" s="10">
        <f t="shared" si="32"/>
        <v>2.5319997709113409</v>
      </c>
      <c r="AP26" s="10">
        <f t="shared" si="32"/>
        <v>3.1029219263997816</v>
      </c>
      <c r="AQ26" s="10">
        <f t="shared" si="32"/>
        <v>2.8723097500390837</v>
      </c>
      <c r="AR26" s="10">
        <f t="shared" si="32"/>
        <v>2.0736524124460187</v>
      </c>
      <c r="AS26" s="10">
        <f t="shared" si="32"/>
        <v>2.684002011554171</v>
      </c>
      <c r="AT26" s="10">
        <f t="shared" si="32"/>
        <v>1.0400930252497107</v>
      </c>
      <c r="AU26" s="10">
        <f t="shared" si="32"/>
        <v>0.85942247018689555</v>
      </c>
      <c r="AV26" s="10">
        <f t="shared" si="32"/>
        <v>0.82908331233386712</v>
      </c>
      <c r="AW26" s="10">
        <f t="shared" si="32"/>
        <v>1.7879644788410973</v>
      </c>
      <c r="AX26" s="10">
        <f t="shared" si="32"/>
        <v>1.543230115906377</v>
      </c>
      <c r="AY26" s="10">
        <f t="shared" si="32"/>
        <v>1.8046961458884665</v>
      </c>
      <c r="AZ26" s="10">
        <f t="shared" si="32"/>
        <v>1.1568622156214137</v>
      </c>
      <c r="BA26" s="10">
        <f t="shared" si="32"/>
        <v>1.0172089396940582</v>
      </c>
      <c r="BB26" s="10">
        <f t="shared" si="32"/>
        <v>0.7128332990029852</v>
      </c>
      <c r="BD26" s="10">
        <f t="shared" si="47"/>
        <v>10.013810190460083</v>
      </c>
      <c r="BE26" s="10">
        <f t="shared" si="48"/>
        <v>8.0255137091446915</v>
      </c>
      <c r="BF26" s="10">
        <f t="shared" si="49"/>
        <v>9.1335366951792718</v>
      </c>
      <c r="BG26" s="9">
        <f t="shared" si="42"/>
        <v>3.8963839136082629E-6</v>
      </c>
      <c r="BH26" s="9">
        <f t="shared" si="43"/>
        <v>3.1227356940063234E-6</v>
      </c>
      <c r="BI26" s="9">
        <f t="shared" si="34"/>
        <v>3.5538685851416381E-6</v>
      </c>
    </row>
    <row r="27" spans="1:61">
      <c r="A27" s="1" t="s">
        <v>16</v>
      </c>
      <c r="B27" s="8">
        <v>41329</v>
      </c>
      <c r="C27" s="9">
        <v>0.75207048048463376</v>
      </c>
      <c r="D27" s="9">
        <v>0.13840279122986307</v>
      </c>
      <c r="E27" s="9">
        <v>0.10952672828550315</v>
      </c>
      <c r="F27" s="10">
        <v>154793</v>
      </c>
      <c r="G27" s="10">
        <v>208030.28571428574</v>
      </c>
      <c r="H27" s="10">
        <v>320963</v>
      </c>
      <c r="I27" s="10">
        <v>174257</v>
      </c>
      <c r="J27" s="10">
        <v>202034</v>
      </c>
      <c r="K27" s="10">
        <v>256758</v>
      </c>
      <c r="L27" s="10">
        <v>105295</v>
      </c>
      <c r="M27" s="10">
        <v>190684.85714285716</v>
      </c>
      <c r="N27" s="10">
        <v>118322</v>
      </c>
      <c r="O27" s="10">
        <v>146727</v>
      </c>
      <c r="P27" s="10">
        <v>129940.71428571429</v>
      </c>
      <c r="Q27" s="10">
        <v>196481</v>
      </c>
      <c r="R27" s="10">
        <v>252534</v>
      </c>
      <c r="S27" s="10">
        <v>151911.28571428571</v>
      </c>
      <c r="T27" s="10">
        <v>231315</v>
      </c>
      <c r="V27" s="10">
        <f t="shared" si="29"/>
        <v>833606</v>
      </c>
      <c r="W27" s="10">
        <f t="shared" si="29"/>
        <v>882601.14285714296</v>
      </c>
      <c r="X27" s="10">
        <f t="shared" si="29"/>
        <v>1123839</v>
      </c>
      <c r="Y27" s="9">
        <f t="shared" si="35"/>
        <v>0.29351847049969965</v>
      </c>
      <c r="Z27" s="9">
        <f t="shared" si="36"/>
        <v>0.31077000107090819</v>
      </c>
      <c r="AA27" s="9">
        <f t="shared" si="31"/>
        <v>0.39571152842939222</v>
      </c>
      <c r="AB27" s="9">
        <f t="shared" si="44"/>
        <v>0.76356662626650251</v>
      </c>
      <c r="AC27" s="9">
        <f t="shared" si="45"/>
        <v>0.12006242918006117</v>
      </c>
      <c r="AD27" s="9">
        <f t="shared" si="46"/>
        <v>0.11637094455343627</v>
      </c>
      <c r="AE27" s="16">
        <f t="shared" si="38"/>
        <v>1.2698477716920835</v>
      </c>
      <c r="AF27" s="16">
        <f t="shared" si="39"/>
        <v>0.19966955457928412</v>
      </c>
      <c r="AG27" s="16">
        <f t="shared" si="40"/>
        <v>0.19353043931926342</v>
      </c>
      <c r="AI27" s="1" t="s">
        <v>16</v>
      </c>
      <c r="AJ27" s="8">
        <v>41329</v>
      </c>
      <c r="AK27" s="9">
        <v>0.75207048048463376</v>
      </c>
      <c r="AL27" s="9">
        <v>0.13840279122986307</v>
      </c>
      <c r="AM27" s="9">
        <v>0.10952672828550315</v>
      </c>
      <c r="AN27" s="10">
        <f t="shared" si="41"/>
        <v>3.4200083957490999</v>
      </c>
      <c r="AO27" s="10">
        <f t="shared" si="32"/>
        <v>2.7926042497293047</v>
      </c>
      <c r="AP27" s="10">
        <f t="shared" si="32"/>
        <v>3.6534096729764491</v>
      </c>
      <c r="AQ27" s="10">
        <f t="shared" si="32"/>
        <v>3.0269242126839098</v>
      </c>
      <c r="AR27" s="10">
        <f t="shared" si="32"/>
        <v>2.2228742821745109</v>
      </c>
      <c r="AS27" s="10">
        <f t="shared" si="32"/>
        <v>3.1492843037446798</v>
      </c>
      <c r="AT27" s="10">
        <f t="shared" si="32"/>
        <v>1.1284670124748146</v>
      </c>
      <c r="AU27" s="10">
        <f t="shared" si="32"/>
        <v>1.5008241752063813</v>
      </c>
      <c r="AV27" s="10">
        <f t="shared" si="32"/>
        <v>0.96181890602264686</v>
      </c>
      <c r="AW27" s="10">
        <f t="shared" si="32"/>
        <v>1.819802053877065</v>
      </c>
      <c r="AX27" s="10">
        <f t="shared" si="32"/>
        <v>1.6332564215365004</v>
      </c>
      <c r="AY27" s="10">
        <f t="shared" si="32"/>
        <v>1.8907857383438387</v>
      </c>
      <c r="AZ27" s="10">
        <f t="shared" si="32"/>
        <v>1.1365422264227367</v>
      </c>
      <c r="BA27" s="10">
        <f t="shared" si="32"/>
        <v>1.090771294594669</v>
      </c>
      <c r="BB27" s="10">
        <f t="shared" si="32"/>
        <v>0.71114547561879171</v>
      </c>
      <c r="BD27" s="10">
        <f t="shared" si="47"/>
        <v>10.531743901207626</v>
      </c>
      <c r="BE27" s="10">
        <f t="shared" si="48"/>
        <v>9.2403304232413657</v>
      </c>
      <c r="BF27" s="10">
        <f t="shared" si="49"/>
        <v>10.366444096706406</v>
      </c>
      <c r="BG27" s="9">
        <f t="shared" si="42"/>
        <v>3.7083002780414276E-6</v>
      </c>
      <c r="BH27" s="9">
        <f t="shared" si="43"/>
        <v>3.253584610405453E-6</v>
      </c>
      <c r="BI27" s="9">
        <f t="shared" si="34"/>
        <v>3.6500970671827034E-6</v>
      </c>
    </row>
    <row r="28" spans="1:61">
      <c r="A28" s="1" t="s">
        <v>16</v>
      </c>
      <c r="B28" s="8">
        <v>41336</v>
      </c>
      <c r="C28" s="9">
        <v>0.74206595985126955</v>
      </c>
      <c r="D28" s="9">
        <v>0.13922267174801128</v>
      </c>
      <c r="E28" s="9">
        <v>0.11871136840071909</v>
      </c>
      <c r="F28" s="10">
        <v>149369</v>
      </c>
      <c r="G28" s="10">
        <v>208510.28571428574</v>
      </c>
      <c r="H28" s="10">
        <v>314094</v>
      </c>
      <c r="I28" s="10">
        <v>165896</v>
      </c>
      <c r="J28" s="10">
        <v>203774.14285714287</v>
      </c>
      <c r="K28" s="10">
        <v>254726</v>
      </c>
      <c r="L28" s="10">
        <v>131944</v>
      </c>
      <c r="M28" s="10">
        <v>276939.28571428574</v>
      </c>
      <c r="N28" s="10">
        <v>154196</v>
      </c>
      <c r="O28" s="10">
        <v>146958</v>
      </c>
      <c r="P28" s="10">
        <v>136840.14285714287</v>
      </c>
      <c r="Q28" s="10">
        <v>214963</v>
      </c>
      <c r="R28" s="10">
        <v>261531</v>
      </c>
      <c r="S28" s="10">
        <v>166747.71428571429</v>
      </c>
      <c r="T28" s="10">
        <v>259802</v>
      </c>
      <c r="V28" s="10">
        <f t="shared" si="29"/>
        <v>855698</v>
      </c>
      <c r="W28" s="10">
        <f t="shared" si="29"/>
        <v>992811.57142857148</v>
      </c>
      <c r="X28" s="10">
        <f t="shared" si="29"/>
        <v>1197781</v>
      </c>
      <c r="Y28" s="9">
        <f t="shared" si="35"/>
        <v>0.28089835159707588</v>
      </c>
      <c r="Z28" s="9">
        <f t="shared" si="36"/>
        <v>0.32590836236708309</v>
      </c>
      <c r="AA28" s="9">
        <f t="shared" si="31"/>
        <v>0.39319328603584108</v>
      </c>
      <c r="AB28" s="9">
        <f t="shared" si="44"/>
        <v>0.75157164374496688</v>
      </c>
      <c r="AC28" s="9">
        <f t="shared" si="45"/>
        <v>0.12950103333161797</v>
      </c>
      <c r="AD28" s="9">
        <f t="shared" si="46"/>
        <v>0.11892732292341522</v>
      </c>
      <c r="AE28" s="16">
        <f t="shared" si="38"/>
        <v>1.3035009327444531</v>
      </c>
      <c r="AF28" s="16">
        <f t="shared" si="39"/>
        <v>0.2246022972580583</v>
      </c>
      <c r="AG28" s="16">
        <f t="shared" si="40"/>
        <v>0.20626360460730286</v>
      </c>
      <c r="AI28" s="1" t="s">
        <v>16</v>
      </c>
      <c r="AJ28" s="8">
        <v>41336</v>
      </c>
      <c r="AK28" s="9">
        <v>0.74206595985126955</v>
      </c>
      <c r="AL28" s="9">
        <v>0.13922267174801128</v>
      </c>
      <c r="AM28" s="9">
        <v>0.11871136840071909</v>
      </c>
      <c r="AN28" s="10">
        <f t="shared" si="41"/>
        <v>3.3001701243896511</v>
      </c>
      <c r="AO28" s="10">
        <f t="shared" si="32"/>
        <v>2.7990477828680853</v>
      </c>
      <c r="AP28" s="10">
        <f t="shared" si="32"/>
        <v>3.5752222462522623</v>
      </c>
      <c r="AQ28" s="10">
        <f t="shared" si="32"/>
        <v>2.8816897983289618</v>
      </c>
      <c r="AR28" s="10">
        <f t="shared" si="32"/>
        <v>2.2420201625929188</v>
      </c>
      <c r="AS28" s="10">
        <f t="shared" si="32"/>
        <v>3.1243606569441549</v>
      </c>
      <c r="AT28" s="10">
        <f t="shared" si="32"/>
        <v>1.4140695331590003</v>
      </c>
      <c r="AU28" s="10">
        <f t="shared" si="32"/>
        <v>2.1797072997411666</v>
      </c>
      <c r="AV28" s="10">
        <f t="shared" si="32"/>
        <v>1.2534323966216601</v>
      </c>
      <c r="AW28" s="10">
        <f t="shared" si="32"/>
        <v>1.8226670635511237</v>
      </c>
      <c r="AX28" s="10">
        <f t="shared" si="32"/>
        <v>1.719977016241258</v>
      </c>
      <c r="AY28" s="10">
        <f t="shared" si="32"/>
        <v>2.0686426406197373</v>
      </c>
      <c r="AZ28" s="10">
        <f t="shared" si="32"/>
        <v>1.1770336866266118</v>
      </c>
      <c r="BA28" s="10">
        <f t="shared" si="32"/>
        <v>1.1973015653637264</v>
      </c>
      <c r="BB28" s="10">
        <f t="shared" si="32"/>
        <v>0.79872475566527601</v>
      </c>
      <c r="BD28" s="10">
        <f t="shared" si="47"/>
        <v>10.59563020605535</v>
      </c>
      <c r="BE28" s="10">
        <f t="shared" si="48"/>
        <v>10.138053826807154</v>
      </c>
      <c r="BF28" s="10">
        <f t="shared" si="49"/>
        <v>10.82038269610309</v>
      </c>
      <c r="BG28" s="9">
        <f t="shared" si="42"/>
        <v>3.4782073336774576E-6</v>
      </c>
      <c r="BH28" s="9">
        <f t="shared" si="43"/>
        <v>3.327999607750113E-6</v>
      </c>
      <c r="BI28" s="9">
        <f t="shared" si="34"/>
        <v>3.5519864052327826E-6</v>
      </c>
    </row>
    <row r="29" spans="1:61">
      <c r="A29" s="1" t="s">
        <v>16</v>
      </c>
      <c r="B29" s="8">
        <v>41343</v>
      </c>
      <c r="C29" s="9">
        <v>0.73793295866521258</v>
      </c>
      <c r="D29" s="9">
        <v>0.14154434628252346</v>
      </c>
      <c r="E29" s="9">
        <v>0.12052269505226403</v>
      </c>
      <c r="F29" s="10">
        <v>141309</v>
      </c>
      <c r="G29" s="10">
        <v>189904.71428571429</v>
      </c>
      <c r="H29" s="10">
        <v>294240</v>
      </c>
      <c r="I29" s="10">
        <v>153619</v>
      </c>
      <c r="J29" s="10">
        <v>170184</v>
      </c>
      <c r="K29" s="10">
        <v>217592</v>
      </c>
      <c r="L29" s="10">
        <v>131064</v>
      </c>
      <c r="M29" s="10">
        <v>216673.71428571426</v>
      </c>
      <c r="N29" s="10">
        <v>159566</v>
      </c>
      <c r="O29" s="10">
        <v>139327</v>
      </c>
      <c r="P29" s="10">
        <v>135784.85714285716</v>
      </c>
      <c r="Q29" s="10">
        <v>189191</v>
      </c>
      <c r="R29" s="10">
        <v>253571</v>
      </c>
      <c r="S29" s="10">
        <v>179371.71428571426</v>
      </c>
      <c r="T29" s="10">
        <v>246644</v>
      </c>
      <c r="V29" s="10">
        <f t="shared" si="29"/>
        <v>818890</v>
      </c>
      <c r="W29" s="10">
        <f t="shared" si="29"/>
        <v>891918.99999999988</v>
      </c>
      <c r="X29" s="10">
        <f t="shared" si="29"/>
        <v>1107233</v>
      </c>
      <c r="Y29" s="9">
        <f t="shared" si="35"/>
        <v>0.29058828789634789</v>
      </c>
      <c r="Z29" s="9">
        <f t="shared" si="36"/>
        <v>0.31650308973393582</v>
      </c>
      <c r="AA29" s="9">
        <f t="shared" si="31"/>
        <v>0.3929086223697163</v>
      </c>
      <c r="AB29" s="9">
        <f t="shared" si="44"/>
        <v>0.76068457397273403</v>
      </c>
      <c r="AC29" s="9">
        <f t="shared" si="45"/>
        <v>0.12304415591969489</v>
      </c>
      <c r="AD29" s="9">
        <f t="shared" si="46"/>
        <v>0.11627127010757102</v>
      </c>
      <c r="AE29" s="16">
        <f t="shared" si="38"/>
        <v>1.247430610817257</v>
      </c>
      <c r="AF29" s="16">
        <f t="shared" si="39"/>
        <v>0.20177751965547347</v>
      </c>
      <c r="AG29" s="16">
        <f t="shared" si="40"/>
        <v>0.19067080686716334</v>
      </c>
      <c r="AI29" s="1" t="s">
        <v>16</v>
      </c>
      <c r="AJ29" s="8">
        <v>41343</v>
      </c>
      <c r="AK29" s="9">
        <v>0.73793295866521258</v>
      </c>
      <c r="AL29" s="9">
        <v>0.14154434628252346</v>
      </c>
      <c r="AM29" s="9">
        <v>0.12052269505226403</v>
      </c>
      <c r="AN29" s="10">
        <f t="shared" si="41"/>
        <v>3.1220918671704116</v>
      </c>
      <c r="AO29" s="10">
        <f t="shared" si="32"/>
        <v>2.5492860827306774</v>
      </c>
      <c r="AP29" s="10">
        <f t="shared" si="32"/>
        <v>3.349231101954401</v>
      </c>
      <c r="AQ29" s="10">
        <f t="shared" si="32"/>
        <v>2.6684326634126005</v>
      </c>
      <c r="AR29" s="10">
        <f t="shared" si="32"/>
        <v>1.8724454143242573</v>
      </c>
      <c r="AS29" s="10">
        <f t="shared" si="32"/>
        <v>2.6688908241239315</v>
      </c>
      <c r="AT29" s="10">
        <f t="shared" si="32"/>
        <v>1.4046384018519313</v>
      </c>
      <c r="AU29" s="10">
        <f t="shared" si="32"/>
        <v>1.7053747917074256</v>
      </c>
      <c r="AV29" s="10">
        <f t="shared" si="32"/>
        <v>1.2970841902470349</v>
      </c>
      <c r="AW29" s="10">
        <f t="shared" si="32"/>
        <v>1.7280225231929354</v>
      </c>
      <c r="AX29" s="10">
        <f t="shared" si="32"/>
        <v>1.7067128735983053</v>
      </c>
      <c r="AY29" s="10">
        <f t="shared" si="32"/>
        <v>1.8206322475099841</v>
      </c>
      <c r="AZ29" s="10">
        <f t="shared" si="32"/>
        <v>1.1412092981390221</v>
      </c>
      <c r="BA29" s="10">
        <f t="shared" si="32"/>
        <v>1.2879458960875243</v>
      </c>
      <c r="BB29" s="10">
        <f t="shared" si="32"/>
        <v>0.75827233291624518</v>
      </c>
      <c r="BD29" s="10">
        <f t="shared" si="47"/>
        <v>10.064394753766901</v>
      </c>
      <c r="BE29" s="10">
        <f t="shared" si="48"/>
        <v>9.1217650584481902</v>
      </c>
      <c r="BF29" s="10">
        <f t="shared" si="49"/>
        <v>9.8941106967515964</v>
      </c>
      <c r="BG29" s="9">
        <f t="shared" si="42"/>
        <v>3.5714140363297998E-6</v>
      </c>
      <c r="BH29" s="9">
        <f t="shared" si="43"/>
        <v>3.2369159361174141E-6</v>
      </c>
      <c r="BI29" s="9">
        <f t="shared" si="34"/>
        <v>3.510987663332057E-6</v>
      </c>
    </row>
    <row r="30" spans="1:61">
      <c r="A30" s="1" t="s">
        <v>16</v>
      </c>
      <c r="B30" s="8">
        <v>41350</v>
      </c>
      <c r="C30" s="9">
        <v>0.73415776257300425</v>
      </c>
      <c r="D30" s="9">
        <v>0.14201344762861831</v>
      </c>
      <c r="E30" s="9">
        <v>0.1238287897983774</v>
      </c>
      <c r="F30" s="10">
        <v>134607</v>
      </c>
      <c r="G30" s="10">
        <v>178979.42857142858</v>
      </c>
      <c r="H30" s="10">
        <v>280994</v>
      </c>
      <c r="I30" s="10">
        <v>138728</v>
      </c>
      <c r="J30" s="10">
        <v>127150</v>
      </c>
      <c r="K30" s="10">
        <v>201474</v>
      </c>
      <c r="L30" s="10">
        <v>124511</v>
      </c>
      <c r="M30" s="10">
        <v>149485.85714285716</v>
      </c>
      <c r="N30" s="10">
        <v>155007</v>
      </c>
      <c r="O30" s="10">
        <v>132184</v>
      </c>
      <c r="P30" s="10">
        <v>136155.85714285713</v>
      </c>
      <c r="Q30" s="10">
        <v>194684</v>
      </c>
      <c r="R30" s="10">
        <v>232108</v>
      </c>
      <c r="S30" s="10">
        <v>183706.71428571429</v>
      </c>
      <c r="T30" s="10">
        <v>246073</v>
      </c>
      <c r="V30" s="10">
        <f t="shared" si="29"/>
        <v>762138</v>
      </c>
      <c r="W30" s="10">
        <f t="shared" si="29"/>
        <v>775477.85714285716</v>
      </c>
      <c r="X30" s="10">
        <f t="shared" si="29"/>
        <v>1078232</v>
      </c>
      <c r="Y30" s="9">
        <f t="shared" si="35"/>
        <v>0.29135410070539813</v>
      </c>
      <c r="Z30" s="9">
        <f t="shared" si="36"/>
        <v>0.29645373106288675</v>
      </c>
      <c r="AA30" s="9">
        <f t="shared" si="31"/>
        <v>0.41219216823171506</v>
      </c>
      <c r="AB30" s="9">
        <f t="shared" si="44"/>
        <v>0.7627527668610431</v>
      </c>
      <c r="AC30" s="9">
        <f t="shared" si="45"/>
        <v>0.11525933554245557</v>
      </c>
      <c r="AD30" s="9">
        <f t="shared" si="46"/>
        <v>0.12198789759650122</v>
      </c>
      <c r="AE30" s="16">
        <f t="shared" si="38"/>
        <v>1.1609792168264879</v>
      </c>
      <c r="AF30" s="16">
        <f t="shared" si="39"/>
        <v>0.17543521167508183</v>
      </c>
      <c r="AG30" s="16">
        <f t="shared" si="40"/>
        <v>0.18567669625995187</v>
      </c>
      <c r="AI30" s="1" t="s">
        <v>16</v>
      </c>
      <c r="AJ30" s="8">
        <v>41350</v>
      </c>
      <c r="AK30" s="9">
        <v>0.73415776257300425</v>
      </c>
      <c r="AL30" s="9">
        <v>0.14201344762861831</v>
      </c>
      <c r="AM30" s="9">
        <v>0.1238287897983774</v>
      </c>
      <c r="AN30" s="10">
        <f t="shared" si="41"/>
        <v>2.9740173659441904</v>
      </c>
      <c r="AO30" s="10">
        <f t="shared" si="32"/>
        <v>2.4026247482501568</v>
      </c>
      <c r="AP30" s="10">
        <f t="shared" si="32"/>
        <v>3.1984565125835203</v>
      </c>
      <c r="AQ30" s="10">
        <f t="shared" si="32"/>
        <v>2.4097691465893103</v>
      </c>
      <c r="AR30" s="10">
        <f t="shared" si="32"/>
        <v>1.3989648523441058</v>
      </c>
      <c r="AS30" s="10">
        <f t="shared" si="32"/>
        <v>2.4711942989611058</v>
      </c>
      <c r="AT30" s="10">
        <f t="shared" si="32"/>
        <v>1.3344086251982681</v>
      </c>
      <c r="AU30" s="10">
        <f t="shared" si="32"/>
        <v>1.1765590179159726</v>
      </c>
      <c r="AV30" s="10">
        <f t="shared" si="32"/>
        <v>1.2600248742064235</v>
      </c>
      <c r="AW30" s="10">
        <f t="shared" si="32"/>
        <v>1.6394304708041871</v>
      </c>
      <c r="AX30" s="10">
        <f t="shared" si="32"/>
        <v>1.711376062774391</v>
      </c>
      <c r="AY30" s="10">
        <f t="shared" si="32"/>
        <v>1.8734927585045469</v>
      </c>
      <c r="AZ30" s="10">
        <f t="shared" si="32"/>
        <v>1.0446139652107382</v>
      </c>
      <c r="BA30" s="10">
        <f t="shared" si="32"/>
        <v>1.319072573344152</v>
      </c>
      <c r="BB30" s="10">
        <f t="shared" si="32"/>
        <v>0.75651687362230269</v>
      </c>
      <c r="BD30" s="10">
        <f t="shared" si="47"/>
        <v>9.4022395737466944</v>
      </c>
      <c r="BE30" s="10">
        <f t="shared" si="48"/>
        <v>8.0085972546287785</v>
      </c>
      <c r="BF30" s="10">
        <f t="shared" si="49"/>
        <v>9.5596853178779</v>
      </c>
      <c r="BG30" s="9">
        <f t="shared" si="42"/>
        <v>3.5943373189969193E-6</v>
      </c>
      <c r="BH30" s="9">
        <f t="shared" si="43"/>
        <v>3.0615684443422165E-6</v>
      </c>
      <c r="BI30" s="9">
        <f t="shared" si="34"/>
        <v>3.6545265015219212E-6</v>
      </c>
    </row>
    <row r="31" spans="1:61">
      <c r="A31" s="1" t="s">
        <v>16</v>
      </c>
      <c r="B31" s="8">
        <v>41357</v>
      </c>
      <c r="C31" s="9">
        <v>0.72958594614332362</v>
      </c>
      <c r="D31" s="9">
        <v>0.14363909575714648</v>
      </c>
      <c r="E31" s="9">
        <v>0.12677495809952993</v>
      </c>
      <c r="F31" s="10">
        <v>122467</v>
      </c>
      <c r="G31" s="10">
        <v>151196.71428571429</v>
      </c>
      <c r="H31" s="10">
        <v>252449</v>
      </c>
      <c r="I31" s="10">
        <v>125818</v>
      </c>
      <c r="J31" s="10">
        <v>99020.57142857142</v>
      </c>
      <c r="K31" s="10">
        <v>178162</v>
      </c>
      <c r="L31" s="10">
        <v>117664</v>
      </c>
      <c r="M31" s="10">
        <v>144138.14285714284</v>
      </c>
      <c r="N31" s="10">
        <v>142058</v>
      </c>
      <c r="O31" s="10">
        <v>124617</v>
      </c>
      <c r="P31" s="10">
        <v>130965.57142857142</v>
      </c>
      <c r="Q31" s="10">
        <v>174641</v>
      </c>
      <c r="R31" s="10">
        <v>220662</v>
      </c>
      <c r="S31" s="10">
        <v>181608.42857142858</v>
      </c>
      <c r="T31" s="10">
        <v>217493</v>
      </c>
      <c r="V31" s="10">
        <f t="shared" si="29"/>
        <v>711228</v>
      </c>
      <c r="W31" s="10">
        <f t="shared" si="29"/>
        <v>706929.42857142841</v>
      </c>
      <c r="X31" s="10">
        <f t="shared" si="29"/>
        <v>964803</v>
      </c>
      <c r="Y31" s="9">
        <f t="shared" si="35"/>
        <v>0.29846404139676685</v>
      </c>
      <c r="Z31" s="9">
        <f t="shared" si="36"/>
        <v>0.29666016275193824</v>
      </c>
      <c r="AA31" s="9">
        <f t="shared" si="31"/>
        <v>0.40487579585129502</v>
      </c>
      <c r="AB31" s="9">
        <f t="shared" si="44"/>
        <v>0.76866146281914505</v>
      </c>
      <c r="AC31" s="9">
        <f t="shared" si="45"/>
        <v>0.11346420059976114</v>
      </c>
      <c r="AD31" s="9">
        <f t="shared" si="46"/>
        <v>0.1178743365810937</v>
      </c>
      <c r="AE31" s="16">
        <f t="shared" si="38"/>
        <v>1.0834270518266631</v>
      </c>
      <c r="AF31" s="16">
        <f t="shared" si="39"/>
        <v>0.15992760179859833</v>
      </c>
      <c r="AG31" s="16">
        <f t="shared" si="40"/>
        <v>0.16614368112028799</v>
      </c>
      <c r="AI31" s="1" t="s">
        <v>16</v>
      </c>
      <c r="AJ31" s="8">
        <v>41357</v>
      </c>
      <c r="AK31" s="9">
        <v>0.72958594614332362</v>
      </c>
      <c r="AL31" s="9">
        <v>0.14363909575714648</v>
      </c>
      <c r="AM31" s="9">
        <v>0.12677495809952993</v>
      </c>
      <c r="AN31" s="10">
        <f t="shared" si="41"/>
        <v>2.7057952762864277</v>
      </c>
      <c r="AO31" s="10">
        <f t="shared" si="32"/>
        <v>2.0296688311974851</v>
      </c>
      <c r="AP31" s="10">
        <f t="shared" si="32"/>
        <v>2.8735387522338454</v>
      </c>
      <c r="AQ31" s="10">
        <f t="shared" si="32"/>
        <v>2.185516510622036</v>
      </c>
      <c r="AR31" s="10">
        <f t="shared" si="32"/>
        <v>1.0894714831899364</v>
      </c>
      <c r="AS31" s="10">
        <f t="shared" si="32"/>
        <v>2.1852592329109886</v>
      </c>
      <c r="AT31" s="10">
        <f t="shared" si="32"/>
        <v>1.2610279933124706</v>
      </c>
      <c r="AU31" s="10">
        <f t="shared" si="32"/>
        <v>1.1344687386858621</v>
      </c>
      <c r="AV31" s="10">
        <f t="shared" si="32"/>
        <v>1.1547647111421813</v>
      </c>
      <c r="AW31" s="10">
        <f t="shared" si="32"/>
        <v>1.5455796993600237</v>
      </c>
      <c r="AX31" s="10">
        <f t="shared" si="32"/>
        <v>1.6461381000691309</v>
      </c>
      <c r="AY31" s="10">
        <f t="shared" si="32"/>
        <v>1.6806139633354185</v>
      </c>
      <c r="AZ31" s="10">
        <f t="shared" si="32"/>
        <v>0.9931006548302167</v>
      </c>
      <c r="BA31" s="10">
        <f t="shared" si="32"/>
        <v>1.3040062152770786</v>
      </c>
      <c r="BB31" s="10">
        <f t="shared" si="32"/>
        <v>0.66865167813915161</v>
      </c>
      <c r="BD31" s="10">
        <f t="shared" si="47"/>
        <v>8.6910201344111755</v>
      </c>
      <c r="BE31" s="10">
        <f t="shared" si="48"/>
        <v>7.203753368419493</v>
      </c>
      <c r="BF31" s="10">
        <f t="shared" si="49"/>
        <v>8.5628283377615855</v>
      </c>
      <c r="BG31" s="9">
        <f t="shared" si="42"/>
        <v>3.6471525209595673E-6</v>
      </c>
      <c r="BH31" s="9">
        <f t="shared" si="43"/>
        <v>3.0230268543477679E-6</v>
      </c>
      <c r="BI31" s="9">
        <f t="shared" si="34"/>
        <v>3.5933573361497046E-6</v>
      </c>
    </row>
    <row r="32" spans="1:61">
      <c r="A32" s="1" t="s">
        <v>16</v>
      </c>
      <c r="B32" s="8">
        <v>41364</v>
      </c>
      <c r="C32" s="9">
        <v>0.72454623131267937</v>
      </c>
      <c r="D32" s="9">
        <v>0.14753343399205662</v>
      </c>
      <c r="E32" s="9">
        <v>0.12792033469526407</v>
      </c>
      <c r="F32" s="10">
        <v>92901</v>
      </c>
      <c r="G32" s="10">
        <v>158333</v>
      </c>
      <c r="H32" s="10">
        <v>190118</v>
      </c>
      <c r="I32" s="10">
        <v>94159</v>
      </c>
      <c r="J32" s="10">
        <v>106183.57142857143</v>
      </c>
      <c r="K32" s="10">
        <v>135854</v>
      </c>
      <c r="L32" s="10">
        <v>112199</v>
      </c>
      <c r="M32" s="10">
        <v>145300.14285714287</v>
      </c>
      <c r="N32" s="10">
        <v>134317</v>
      </c>
      <c r="O32" s="10">
        <v>116095</v>
      </c>
      <c r="P32" s="10">
        <v>130855.57142857143</v>
      </c>
      <c r="Q32" s="10">
        <v>162682</v>
      </c>
      <c r="R32" s="10">
        <v>241568</v>
      </c>
      <c r="S32" s="10">
        <v>184037.85714285713</v>
      </c>
      <c r="T32" s="10">
        <v>215861</v>
      </c>
      <c r="V32" s="10">
        <f t="shared" si="29"/>
        <v>656922</v>
      </c>
      <c r="W32" s="10">
        <f t="shared" si="29"/>
        <v>724710.14285714296</v>
      </c>
      <c r="X32" s="10">
        <f t="shared" si="29"/>
        <v>838832</v>
      </c>
      <c r="Y32" s="9">
        <f t="shared" si="35"/>
        <v>0.2958489566756603</v>
      </c>
      <c r="Z32" s="9">
        <f t="shared" si="36"/>
        <v>0.32637777339859902</v>
      </c>
      <c r="AA32" s="9">
        <f t="shared" si="31"/>
        <v>0.37777326992574078</v>
      </c>
      <c r="AB32" s="9">
        <f t="shared" si="44"/>
        <v>0.7644180354171437</v>
      </c>
      <c r="AC32" s="9">
        <f t="shared" si="45"/>
        <v>0.12523853900093773</v>
      </c>
      <c r="AD32" s="9">
        <f t="shared" si="46"/>
        <v>0.11034342558191866</v>
      </c>
      <c r="AE32" s="16">
        <f t="shared" ref="AE32:AE95" si="50">$AB$19*V32/$V$19</f>
        <v>1.0007016958557244</v>
      </c>
      <c r="AF32" s="16">
        <f t="shared" ref="AF32:AF95" si="51">$AC$19*W32/$W$19</f>
        <v>0.16395010656223061</v>
      </c>
      <c r="AG32" s="16">
        <f t="shared" ref="AG32:AG95" si="52">$AD$19*X32/$X$19</f>
        <v>0.14445087372395546</v>
      </c>
      <c r="AI32" s="1" t="s">
        <v>16</v>
      </c>
      <c r="AJ32" s="8">
        <v>41364</v>
      </c>
      <c r="AK32" s="9">
        <v>0.72454623131267937</v>
      </c>
      <c r="AL32" s="9">
        <v>0.14753343399205662</v>
      </c>
      <c r="AM32" s="9">
        <v>0.12792033469526407</v>
      </c>
      <c r="AN32" s="10">
        <f t="shared" si="41"/>
        <v>2.052561808179227</v>
      </c>
      <c r="AO32" s="10">
        <f t="shared" si="32"/>
        <v>2.1254665259637537</v>
      </c>
      <c r="AP32" s="10">
        <f t="shared" si="32"/>
        <v>2.1640467599285169</v>
      </c>
      <c r="AQ32" s="10">
        <f t="shared" si="32"/>
        <v>1.6355851239382306</v>
      </c>
      <c r="AR32" s="10">
        <f t="shared" si="32"/>
        <v>1.1682822204085037</v>
      </c>
      <c r="AS32" s="10">
        <f t="shared" si="32"/>
        <v>1.6663273191134442</v>
      </c>
      <c r="AT32" s="10">
        <f t="shared" si="32"/>
        <v>1.2024585244566381</v>
      </c>
      <c r="AU32" s="10">
        <f t="shared" si="32"/>
        <v>1.1436144973880507</v>
      </c>
      <c r="AV32" s="10">
        <f t="shared" si="32"/>
        <v>1.0918394719514872</v>
      </c>
      <c r="AW32" s="10">
        <f t="shared" si="32"/>
        <v>1.4398844074018951</v>
      </c>
      <c r="AX32" s="10">
        <f t="shared" si="32"/>
        <v>1.6447554833322862</v>
      </c>
      <c r="AY32" s="10">
        <f t="shared" si="32"/>
        <v>1.565529519318674</v>
      </c>
      <c r="AZ32" s="10">
        <f t="shared" si="32"/>
        <v>1.0871891806746325</v>
      </c>
      <c r="BA32" s="10">
        <f t="shared" si="32"/>
        <v>1.3214502842645957</v>
      </c>
      <c r="BB32" s="10">
        <f t="shared" si="32"/>
        <v>0.66363432337958195</v>
      </c>
      <c r="BD32" s="10">
        <f t="shared" si="47"/>
        <v>7.4176790446506224</v>
      </c>
      <c r="BE32" s="10">
        <f t="shared" si="48"/>
        <v>7.4035690113571899</v>
      </c>
      <c r="BF32" s="10">
        <f t="shared" si="49"/>
        <v>7.1513773936917042</v>
      </c>
      <c r="BG32" s="9">
        <f t="shared" si="42"/>
        <v>3.3405984368232382E-6</v>
      </c>
      <c r="BH32" s="9">
        <f t="shared" si="43"/>
        <v>3.3342438945358419E-6</v>
      </c>
      <c r="BI32" s="9">
        <f t="shared" si="34"/>
        <v>3.2206678124915794E-6</v>
      </c>
    </row>
    <row r="33" spans="1:61">
      <c r="A33" s="1" t="s">
        <v>18</v>
      </c>
      <c r="B33" s="8">
        <v>41371</v>
      </c>
      <c r="C33" s="9">
        <v>0.7326966418555575</v>
      </c>
      <c r="D33" s="9">
        <v>0.14641528357309808</v>
      </c>
      <c r="E33" s="9">
        <v>0.12088807457134461</v>
      </c>
      <c r="F33" s="10">
        <v>127748</v>
      </c>
      <c r="G33" s="10">
        <v>159328.14285714284</v>
      </c>
      <c r="H33" s="10">
        <v>258591</v>
      </c>
      <c r="I33" s="10">
        <v>126852</v>
      </c>
      <c r="J33" s="10">
        <v>113365.28571428571</v>
      </c>
      <c r="K33" s="10">
        <v>179922</v>
      </c>
      <c r="L33" s="10">
        <v>130362</v>
      </c>
      <c r="M33" s="10">
        <v>145148.85714285713</v>
      </c>
      <c r="N33" s="10">
        <v>149817</v>
      </c>
      <c r="O33" s="10">
        <v>124576</v>
      </c>
      <c r="P33" s="10">
        <v>126891.85714285713</v>
      </c>
      <c r="Q33" s="10">
        <v>175133</v>
      </c>
      <c r="R33" s="10">
        <v>245065</v>
      </c>
      <c r="S33" s="10">
        <v>185246</v>
      </c>
      <c r="T33" s="10">
        <v>255101</v>
      </c>
      <c r="V33" s="10">
        <f t="shared" si="29"/>
        <v>754603</v>
      </c>
      <c r="W33" s="10">
        <f t="shared" si="29"/>
        <v>729980.14285714284</v>
      </c>
      <c r="X33" s="10">
        <f t="shared" si="29"/>
        <v>1018564</v>
      </c>
      <c r="Y33" s="9">
        <f t="shared" si="35"/>
        <v>0.30146170278215484</v>
      </c>
      <c r="Z33" s="9">
        <f t="shared" si="36"/>
        <v>0.29162494300032588</v>
      </c>
      <c r="AA33" s="9">
        <f t="shared" si="31"/>
        <v>0.40691335421751934</v>
      </c>
      <c r="AB33" s="9">
        <f t="shared" si="44"/>
        <v>0.77145392879297181</v>
      </c>
      <c r="AC33" s="9">
        <f t="shared" si="45"/>
        <v>0.1108304377137584</v>
      </c>
      <c r="AD33" s="9">
        <f t="shared" si="46"/>
        <v>0.11771563349326983</v>
      </c>
      <c r="AE33" s="16">
        <f t="shared" si="50"/>
        <v>1.1495010089444671</v>
      </c>
      <c r="AF33" s="16">
        <f t="shared" si="51"/>
        <v>0.1651423308881888</v>
      </c>
      <c r="AG33" s="16">
        <f t="shared" si="52"/>
        <v>0.17540158189454738</v>
      </c>
      <c r="AI33" s="1" t="s">
        <v>18</v>
      </c>
      <c r="AJ33" s="8">
        <v>41371</v>
      </c>
      <c r="AK33" s="9">
        <v>0.7326966418555575</v>
      </c>
      <c r="AL33" s="9">
        <v>0.14641528357309808</v>
      </c>
      <c r="AM33" s="9">
        <v>0.12088807457134461</v>
      </c>
      <c r="AN33" s="10">
        <f t="shared" si="41"/>
        <v>2.8224740946952123</v>
      </c>
      <c r="AO33" s="10">
        <f t="shared" si="32"/>
        <v>2.1388253509175472</v>
      </c>
      <c r="AP33" s="10">
        <f t="shared" si="32"/>
        <v>2.9434509919979965</v>
      </c>
      <c r="AQ33" s="10">
        <f t="shared" si="32"/>
        <v>2.2034775660511734</v>
      </c>
      <c r="AR33" s="10">
        <f t="shared" si="32"/>
        <v>1.2472988611107596</v>
      </c>
      <c r="AS33" s="10">
        <f t="shared" si="32"/>
        <v>2.2068466435256164</v>
      </c>
      <c r="AT33" s="10">
        <f t="shared" si="32"/>
        <v>1.3971149311956101</v>
      </c>
      <c r="AU33" s="10">
        <f t="shared" si="32"/>
        <v>1.1424237722263075</v>
      </c>
      <c r="AV33" s="10">
        <f t="shared" si="32"/>
        <v>1.2178362691941895</v>
      </c>
      <c r="AW33" s="10">
        <f t="shared" si="32"/>
        <v>1.5450711911494766</v>
      </c>
      <c r="AX33" s="10">
        <f t="shared" si="32"/>
        <v>1.5949345950459226</v>
      </c>
      <c r="AY33" s="10">
        <f t="shared" si="32"/>
        <v>1.6853486022229707</v>
      </c>
      <c r="AZ33" s="10">
        <f t="shared" si="32"/>
        <v>1.1029276086320574</v>
      </c>
      <c r="BA33" s="10">
        <f t="shared" si="32"/>
        <v>1.3301251338134275</v>
      </c>
      <c r="BB33" s="10">
        <f t="shared" si="32"/>
        <v>0.78427219149570671</v>
      </c>
      <c r="BD33" s="10">
        <f t="shared" si="47"/>
        <v>9.0710653917235291</v>
      </c>
      <c r="BE33" s="10">
        <f t="shared" si="48"/>
        <v>7.4536077131139642</v>
      </c>
      <c r="BF33" s="10">
        <f t="shared" si="49"/>
        <v>8.8377546984364805</v>
      </c>
      <c r="BG33" s="9">
        <f t="shared" si="42"/>
        <v>3.6238642293195884E-6</v>
      </c>
      <c r="BH33" s="9">
        <f t="shared" si="43"/>
        <v>2.9776945931377674E-6</v>
      </c>
      <c r="BI33" s="9">
        <f t="shared" si="34"/>
        <v>3.53065728623084E-6</v>
      </c>
    </row>
    <row r="34" spans="1:61">
      <c r="A34" s="1" t="s">
        <v>18</v>
      </c>
      <c r="B34" s="8">
        <v>41378</v>
      </c>
      <c r="C34" s="9">
        <v>0.73351886719218207</v>
      </c>
      <c r="D34" s="9">
        <v>0.14457308765199922</v>
      </c>
      <c r="E34" s="9">
        <v>0.12190804515581874</v>
      </c>
      <c r="F34" s="10">
        <v>114237</v>
      </c>
      <c r="G34" s="10">
        <v>148320.57142857142</v>
      </c>
      <c r="H34" s="10">
        <v>239052</v>
      </c>
      <c r="I34" s="10">
        <v>114893</v>
      </c>
      <c r="J34" s="10">
        <v>116213.57142857142</v>
      </c>
      <c r="K34" s="10">
        <v>166569</v>
      </c>
      <c r="L34" s="10">
        <v>241928</v>
      </c>
      <c r="M34" s="10">
        <v>158514.85714285713</v>
      </c>
      <c r="N34" s="10">
        <v>247258</v>
      </c>
      <c r="O34" s="10">
        <v>117064</v>
      </c>
      <c r="P34" s="10">
        <v>118142.14285714287</v>
      </c>
      <c r="Q34" s="10">
        <v>176604</v>
      </c>
      <c r="R34" s="10">
        <v>236560</v>
      </c>
      <c r="S34" s="10">
        <v>180454.28571428574</v>
      </c>
      <c r="T34" s="10">
        <v>330624</v>
      </c>
      <c r="V34" s="10">
        <f t="shared" si="29"/>
        <v>824682</v>
      </c>
      <c r="W34" s="10">
        <f t="shared" si="29"/>
        <v>721645.42857142852</v>
      </c>
      <c r="X34" s="10">
        <f t="shared" si="29"/>
        <v>1160107</v>
      </c>
      <c r="Y34" s="9">
        <f t="shared" si="35"/>
        <v>0.30471161292287519</v>
      </c>
      <c r="Z34" s="9">
        <f t="shared" si="36"/>
        <v>0.26664064754465294</v>
      </c>
      <c r="AA34" s="9">
        <f t="shared" si="31"/>
        <v>0.42864773953247182</v>
      </c>
      <c r="AB34" s="9">
        <f t="shared" si="44"/>
        <v>0.77580696098756463</v>
      </c>
      <c r="AC34" s="9">
        <f t="shared" si="45"/>
        <v>0.10082020023909766</v>
      </c>
      <c r="AD34" s="9">
        <f t="shared" si="46"/>
        <v>0.12337283877333775</v>
      </c>
      <c r="AE34" s="16">
        <f t="shared" si="50"/>
        <v>1.2562536738633971</v>
      </c>
      <c r="AF34" s="16">
        <f t="shared" si="51"/>
        <v>0.16325678077028744</v>
      </c>
      <c r="AG34" s="16">
        <f t="shared" si="52"/>
        <v>0.19977596200821715</v>
      </c>
      <c r="AI34" s="1" t="s">
        <v>18</v>
      </c>
      <c r="AJ34" s="8">
        <v>41378</v>
      </c>
      <c r="AK34" s="9">
        <v>0.73351886719218207</v>
      </c>
      <c r="AL34" s="9">
        <v>0.14457308765199922</v>
      </c>
      <c r="AM34" s="9">
        <v>0.12190804515581874</v>
      </c>
      <c r="AN34" s="10">
        <f t="shared" si="41"/>
        <v>2.5239610260489163</v>
      </c>
      <c r="AO34" s="10">
        <f t="shared" si="32"/>
        <v>1.9910594107560928</v>
      </c>
      <c r="AP34" s="10">
        <f t="shared" si="32"/>
        <v>2.7210453826277985</v>
      </c>
      <c r="AQ34" s="10">
        <f t="shared" si="32"/>
        <v>1.9957442373499628</v>
      </c>
      <c r="AR34" s="10">
        <f t="shared" si="32"/>
        <v>1.2786370569717076</v>
      </c>
      <c r="AS34" s="10">
        <f t="shared" si="32"/>
        <v>2.0430644310613402</v>
      </c>
      <c r="AT34" s="10">
        <f t="shared" si="32"/>
        <v>2.5927894714279591</v>
      </c>
      <c r="AU34" s="10">
        <f t="shared" si="32"/>
        <v>1.2476236094151616</v>
      </c>
      <c r="AV34" s="10">
        <f t="shared" si="32"/>
        <v>2.009917167266845</v>
      </c>
      <c r="AW34" s="10">
        <f t="shared" si="32"/>
        <v>1.4519025648658035</v>
      </c>
      <c r="AX34" s="10">
        <f t="shared" si="32"/>
        <v>1.4849573094637425</v>
      </c>
      <c r="AY34" s="10">
        <f t="shared" si="32"/>
        <v>1.6995044026367705</v>
      </c>
      <c r="AZ34" s="10">
        <f t="shared" si="32"/>
        <v>1.0646504196764104</v>
      </c>
      <c r="BA34" s="10">
        <f t="shared" si="32"/>
        <v>1.2957191028843849</v>
      </c>
      <c r="BB34" s="10">
        <f t="shared" si="32"/>
        <v>1.0164570465857701</v>
      </c>
      <c r="BD34" s="10">
        <f t="shared" si="47"/>
        <v>9.6290477193690514</v>
      </c>
      <c r="BE34" s="10">
        <f t="shared" si="48"/>
        <v>7.2979964894910889</v>
      </c>
      <c r="BF34" s="10">
        <f t="shared" si="49"/>
        <v>9.489988430178526</v>
      </c>
      <c r="BG34" s="9">
        <f t="shared" si="42"/>
        <v>3.5578352158532337E-6</v>
      </c>
      <c r="BH34" s="9">
        <f t="shared" si="43"/>
        <v>2.6965354905506736E-6</v>
      </c>
      <c r="BI34" s="9">
        <f t="shared" si="34"/>
        <v>3.5064542225720009E-6</v>
      </c>
    </row>
    <row r="35" spans="1:61">
      <c r="A35" s="1" t="s">
        <v>18</v>
      </c>
      <c r="B35" s="8">
        <v>41385</v>
      </c>
      <c r="C35" s="9">
        <v>0.7355191882842439</v>
      </c>
      <c r="D35" s="9">
        <v>0.14387009958754296</v>
      </c>
      <c r="E35" s="9">
        <v>0.12061071212821325</v>
      </c>
      <c r="F35" s="10">
        <v>121177</v>
      </c>
      <c r="G35" s="10">
        <v>134608.14285714284</v>
      </c>
      <c r="H35" s="10">
        <v>226685</v>
      </c>
      <c r="I35" s="10">
        <v>111748</v>
      </c>
      <c r="J35" s="10">
        <v>93144.142857142855</v>
      </c>
      <c r="K35" s="10">
        <v>160805.5</v>
      </c>
      <c r="L35" s="10">
        <v>127141</v>
      </c>
      <c r="M35" s="10">
        <v>153473.14285714284</v>
      </c>
      <c r="N35" s="10">
        <v>173944.5</v>
      </c>
      <c r="O35" s="10">
        <v>113286</v>
      </c>
      <c r="P35" s="10">
        <v>132653.14285714287</v>
      </c>
      <c r="Q35" s="10">
        <v>171578</v>
      </c>
      <c r="R35" s="10">
        <v>243523</v>
      </c>
      <c r="S35" s="10">
        <v>227282.14285714284</v>
      </c>
      <c r="T35" s="10">
        <v>251635</v>
      </c>
      <c r="V35" s="10">
        <f t="shared" si="29"/>
        <v>716875</v>
      </c>
      <c r="W35" s="10">
        <f t="shared" si="29"/>
        <v>741160.7142857142</v>
      </c>
      <c r="X35" s="10">
        <f t="shared" si="29"/>
        <v>984648</v>
      </c>
      <c r="Y35" s="9">
        <f t="shared" si="35"/>
        <v>0.29347843759200215</v>
      </c>
      <c r="Z35" s="9">
        <f t="shared" si="36"/>
        <v>0.30342066389976458</v>
      </c>
      <c r="AA35" s="9">
        <f t="shared" si="31"/>
        <v>0.40310089850823333</v>
      </c>
      <c r="AB35" s="9">
        <f t="shared" si="44"/>
        <v>0.76405111399666104</v>
      </c>
      <c r="AC35" s="9">
        <f t="shared" si="45"/>
        <v>0.11731347610295975</v>
      </c>
      <c r="AD35" s="9">
        <f t="shared" si="46"/>
        <v>0.1186354099003792</v>
      </c>
      <c r="AE35" s="16">
        <f t="shared" si="50"/>
        <v>1.0920292336328703</v>
      </c>
      <c r="AF35" s="16">
        <f t="shared" si="51"/>
        <v>0.1676716950694519</v>
      </c>
      <c r="AG35" s="16">
        <f t="shared" si="52"/>
        <v>0.16956108483050872</v>
      </c>
      <c r="AI35" s="1" t="s">
        <v>18</v>
      </c>
      <c r="AJ35" s="8">
        <v>41385</v>
      </c>
      <c r="AK35" s="9">
        <v>0.7355191882842439</v>
      </c>
      <c r="AL35" s="9">
        <v>0.14387009958754296</v>
      </c>
      <c r="AM35" s="9">
        <v>0.12061071212821325</v>
      </c>
      <c r="AN35" s="10">
        <f t="shared" si="41"/>
        <v>2.6772939175007182</v>
      </c>
      <c r="AO35" s="10">
        <f t="shared" ref="AO35:AO98" si="53">G35/G$19</f>
        <v>1.8069833942703293</v>
      </c>
      <c r="AP35" s="10">
        <f t="shared" ref="AP35:AP98" si="54">H35/H$19</f>
        <v>2.5802761431026831</v>
      </c>
      <c r="AQ35" s="10">
        <f t="shared" ref="AQ35:AQ98" si="55">I35/I$19</f>
        <v>1.94111414129132</v>
      </c>
      <c r="AR35" s="10">
        <f t="shared" ref="AR35:AR98" si="56">J35/J$19</f>
        <v>1.0248162175293838</v>
      </c>
      <c r="AS35" s="10">
        <f t="shared" ref="AS35:AS98" si="57">K35/K$19</f>
        <v>1.9723717940855401</v>
      </c>
      <c r="AT35" s="10">
        <f t="shared" ref="AT35:AT98" si="58">L35/L$19</f>
        <v>1.362594847172804</v>
      </c>
      <c r="AU35" s="10">
        <f t="shared" ref="AU35:AU98" si="59">M35/M$19</f>
        <v>1.2079417657813247</v>
      </c>
      <c r="AV35" s="10">
        <f t="shared" ref="AV35:AV98" si="60">N35/N$19</f>
        <v>1.4139645095473057</v>
      </c>
      <c r="AW35" s="10">
        <f t="shared" ref="AW35:AW98" si="61">O35/O$19</f>
        <v>1.4050453936597709</v>
      </c>
      <c r="AX35" s="10">
        <f t="shared" ref="AX35:AX98" si="62">P35/P$19</f>
        <v>1.6673495955397146</v>
      </c>
      <c r="AY35" s="10">
        <f t="shared" ref="AY35:AY98" si="63">Q35/Q$19</f>
        <v>1.6511379492854736</v>
      </c>
      <c r="AZ35" s="10">
        <f t="shared" ref="AZ35:AZ98" si="64">R35/R$19</f>
        <v>1.0959877585004163</v>
      </c>
      <c r="BA35" s="10">
        <f t="shared" ref="BA35:BA98" si="65">S35/S$19</f>
        <v>1.6319579946733513</v>
      </c>
      <c r="BB35" s="10">
        <f t="shared" ref="BB35:BB98" si="66">T35/T$19</f>
        <v>0.77361646135068907</v>
      </c>
      <c r="BD35" s="10">
        <f t="shared" si="47"/>
        <v>8.4820360581250291</v>
      </c>
      <c r="BE35" s="10">
        <f t="shared" si="48"/>
        <v>7.3390489677941044</v>
      </c>
      <c r="BF35" s="10">
        <f t="shared" si="49"/>
        <v>8.3913668573716915</v>
      </c>
      <c r="BG35" s="9">
        <f t="shared" si="42"/>
        <v>3.4724250251962453E-6</v>
      </c>
      <c r="BH35" s="9">
        <f t="shared" si="43"/>
        <v>3.0045023532406765E-6</v>
      </c>
      <c r="BI35" s="9">
        <f t="shared" si="34"/>
        <v>3.435306342894861E-6</v>
      </c>
    </row>
    <row r="36" spans="1:61">
      <c r="A36" s="1" t="s">
        <v>18</v>
      </c>
      <c r="B36" s="8">
        <v>41392</v>
      </c>
      <c r="C36" s="9">
        <v>0.7290855505976136</v>
      </c>
      <c r="D36" s="9">
        <v>0.14689095110737099</v>
      </c>
      <c r="E36" s="9">
        <v>0.12402349829501531</v>
      </c>
      <c r="F36" s="10">
        <v>80067</v>
      </c>
      <c r="G36" s="10">
        <v>161480.57142857142</v>
      </c>
      <c r="H36" s="10">
        <v>137083</v>
      </c>
      <c r="I36" s="10">
        <v>75538</v>
      </c>
      <c r="J36" s="10">
        <v>101454.57142857142</v>
      </c>
      <c r="K36" s="10">
        <v>100209</v>
      </c>
      <c r="L36" s="10">
        <v>112442</v>
      </c>
      <c r="M36" s="10">
        <v>121993.14285714286</v>
      </c>
      <c r="N36" s="10">
        <v>143212</v>
      </c>
      <c r="O36" s="10">
        <v>111999</v>
      </c>
      <c r="P36" s="10">
        <v>155291</v>
      </c>
      <c r="Q36" s="10">
        <v>154740</v>
      </c>
      <c r="R36" s="10">
        <v>273790</v>
      </c>
      <c r="S36" s="10">
        <v>254894.42857142858</v>
      </c>
      <c r="T36" s="10">
        <v>249596</v>
      </c>
      <c r="V36" s="10">
        <f t="shared" si="29"/>
        <v>653836</v>
      </c>
      <c r="W36" s="10">
        <f t="shared" si="29"/>
        <v>795113.71428571432</v>
      </c>
      <c r="X36" s="10">
        <f t="shared" si="29"/>
        <v>784840</v>
      </c>
      <c r="Y36" s="9">
        <f t="shared" si="35"/>
        <v>0.29270257438224134</v>
      </c>
      <c r="Z36" s="9">
        <f t="shared" si="36"/>
        <v>0.35594832817106198</v>
      </c>
      <c r="AA36" s="9">
        <f t="shared" si="31"/>
        <v>0.35134909744669657</v>
      </c>
      <c r="AB36" s="9">
        <f t="shared" si="44"/>
        <v>0.75970780476815436</v>
      </c>
      <c r="AC36" s="9">
        <f t="shared" si="45"/>
        <v>0.1372029779504928</v>
      </c>
      <c r="AD36" s="9">
        <f t="shared" si="46"/>
        <v>0.10308921728135279</v>
      </c>
      <c r="AE36" s="16">
        <f t="shared" si="50"/>
        <v>0.99600073374239773</v>
      </c>
      <c r="AF36" s="16">
        <f t="shared" si="51"/>
        <v>0.17987740267067104</v>
      </c>
      <c r="AG36" s="16">
        <f t="shared" si="52"/>
        <v>0.13515319364724904</v>
      </c>
      <c r="AI36" s="1" t="s">
        <v>18</v>
      </c>
      <c r="AJ36" s="8">
        <v>41392</v>
      </c>
      <c r="AK36" s="9">
        <v>0.7290855505976136</v>
      </c>
      <c r="AL36" s="9">
        <v>0.14689095110737099</v>
      </c>
      <c r="AM36" s="9">
        <v>0.12402349829501531</v>
      </c>
      <c r="AN36" s="10">
        <f t="shared" si="41"/>
        <v>1.7690064293762842</v>
      </c>
      <c r="AO36" s="10">
        <f t="shared" si="53"/>
        <v>2.1677196109776702</v>
      </c>
      <c r="AP36" s="10">
        <f t="shared" si="54"/>
        <v>1.5603678872662288</v>
      </c>
      <c r="AQ36" s="10">
        <f t="shared" si="55"/>
        <v>1.3121297920755963</v>
      </c>
      <c r="AR36" s="10">
        <f t="shared" si="56"/>
        <v>1.116251510328006</v>
      </c>
      <c r="AS36" s="10">
        <f t="shared" si="57"/>
        <v>1.2291209262961647</v>
      </c>
      <c r="AT36" s="10">
        <f t="shared" si="58"/>
        <v>1.2050628027607493</v>
      </c>
      <c r="AU36" s="10">
        <f t="shared" si="59"/>
        <v>0.96017198613856491</v>
      </c>
      <c r="AV36" s="10">
        <f t="shared" si="60"/>
        <v>1.1641453759175413</v>
      </c>
      <c r="AW36" s="10">
        <f t="shared" si="61"/>
        <v>1.3890831969043012</v>
      </c>
      <c r="AX36" s="10">
        <f t="shared" si="62"/>
        <v>1.9518903243762513</v>
      </c>
      <c r="AY36" s="10">
        <f t="shared" si="63"/>
        <v>1.4891016696338353</v>
      </c>
      <c r="AZ36" s="10">
        <f t="shared" si="64"/>
        <v>1.2322059452282905</v>
      </c>
      <c r="BA36" s="10">
        <f t="shared" si="65"/>
        <v>1.8302229786978856</v>
      </c>
      <c r="BB36" s="10">
        <f t="shared" si="66"/>
        <v>0.76734784226076103</v>
      </c>
      <c r="BD36" s="10">
        <f t="shared" si="47"/>
        <v>6.907488166345221</v>
      </c>
      <c r="BE36" s="10">
        <f t="shared" si="48"/>
        <v>8.0262564105183767</v>
      </c>
      <c r="BF36" s="10">
        <f t="shared" si="49"/>
        <v>6.2100837013745309</v>
      </c>
      <c r="BG36" s="9">
        <f t="shared" si="42"/>
        <v>3.092273244061376E-6</v>
      </c>
      <c r="BH36" s="9">
        <f t="shared" si="43"/>
        <v>3.5931119026953189E-6</v>
      </c>
      <c r="BI36" s="9">
        <f t="shared" si="34"/>
        <v>2.7800663874756412E-6</v>
      </c>
    </row>
    <row r="37" spans="1:61">
      <c r="A37" s="1" t="s">
        <v>18</v>
      </c>
      <c r="B37" s="8">
        <v>41399</v>
      </c>
      <c r="C37" s="9">
        <v>0.73336129103234071</v>
      </c>
      <c r="D37" s="9">
        <v>0.14690621301493431</v>
      </c>
      <c r="E37" s="9">
        <v>0.11973249595272496</v>
      </c>
      <c r="F37" s="10">
        <v>112946</v>
      </c>
      <c r="G37" s="10">
        <v>156011.14285714287</v>
      </c>
      <c r="H37" s="10">
        <v>221699</v>
      </c>
      <c r="I37" s="10">
        <v>113289</v>
      </c>
      <c r="J37" s="10">
        <v>111499.42857142858</v>
      </c>
      <c r="K37" s="10">
        <v>162096</v>
      </c>
      <c r="L37" s="10">
        <v>110112</v>
      </c>
      <c r="M37" s="10">
        <v>104164.85714285714</v>
      </c>
      <c r="N37" s="10">
        <v>143099</v>
      </c>
      <c r="O37" s="10">
        <v>122286</v>
      </c>
      <c r="P37" s="10">
        <v>135124</v>
      </c>
      <c r="Q37" s="10">
        <v>183712</v>
      </c>
      <c r="R37" s="10">
        <v>236515</v>
      </c>
      <c r="S37" s="10">
        <v>215104.14285714284</v>
      </c>
      <c r="T37" s="10">
        <v>244397</v>
      </c>
      <c r="V37" s="10">
        <f t="shared" si="29"/>
        <v>695148</v>
      </c>
      <c r="W37" s="10">
        <f t="shared" si="29"/>
        <v>721903.57142857136</v>
      </c>
      <c r="X37" s="10">
        <f t="shared" si="29"/>
        <v>955003</v>
      </c>
      <c r="Y37" s="9">
        <f t="shared" si="35"/>
        <v>0.29305733871938144</v>
      </c>
      <c r="Z37" s="9">
        <f t="shared" si="36"/>
        <v>0.30433683108471005</v>
      </c>
      <c r="AA37" s="9">
        <f t="shared" si="31"/>
        <v>0.40260583019590851</v>
      </c>
      <c r="AB37" s="9">
        <f t="shared" si="44"/>
        <v>0.76363275018731802</v>
      </c>
      <c r="AC37" s="9">
        <f t="shared" si="45"/>
        <v>0.1177722556285091</v>
      </c>
      <c r="AD37" s="9">
        <f t="shared" si="46"/>
        <v>0.11859499418417292</v>
      </c>
      <c r="AE37" s="16">
        <f t="shared" si="50"/>
        <v>1.0589320839775729</v>
      </c>
      <c r="AF37" s="16">
        <f t="shared" si="51"/>
        <v>0.16331518004805937</v>
      </c>
      <c r="AG37" s="16">
        <f t="shared" si="52"/>
        <v>0.16445607434980858</v>
      </c>
      <c r="AI37" s="1" t="s">
        <v>18</v>
      </c>
      <c r="AJ37" s="8">
        <v>41399</v>
      </c>
      <c r="AK37" s="9">
        <v>0.73336129103234071</v>
      </c>
      <c r="AL37" s="9">
        <v>0.14690621301493431</v>
      </c>
      <c r="AM37" s="9">
        <v>0.11973249595272496</v>
      </c>
      <c r="AN37" s="10">
        <f t="shared" si="41"/>
        <v>2.4954375731866287</v>
      </c>
      <c r="AO37" s="10">
        <f t="shared" si="53"/>
        <v>2.094297852123097</v>
      </c>
      <c r="AP37" s="10">
        <f t="shared" si="54"/>
        <v>2.5235222473905274</v>
      </c>
      <c r="AQ37" s="10">
        <f t="shared" si="55"/>
        <v>1.967882019837065</v>
      </c>
      <c r="AR37" s="10">
        <f t="shared" si="56"/>
        <v>1.2267698122523063</v>
      </c>
      <c r="AS37" s="10">
        <f t="shared" si="57"/>
        <v>1.9882005176072317</v>
      </c>
      <c r="AT37" s="10">
        <f t="shared" si="58"/>
        <v>1.1800917391863506</v>
      </c>
      <c r="AU37" s="10">
        <f t="shared" si="59"/>
        <v>0.81985081641694046</v>
      </c>
      <c r="AV37" s="10">
        <f t="shared" si="60"/>
        <v>1.1632268186215138</v>
      </c>
      <c r="AW37" s="10">
        <f t="shared" si="61"/>
        <v>1.5166691471945231</v>
      </c>
      <c r="AX37" s="10">
        <f t="shared" si="62"/>
        <v>1.6984063995403249</v>
      </c>
      <c r="AY37" s="10">
        <f t="shared" si="63"/>
        <v>1.7679064620122216</v>
      </c>
      <c r="AZ37" s="10">
        <f t="shared" si="64"/>
        <v>1.0644478948671212</v>
      </c>
      <c r="BA37" s="10">
        <f t="shared" si="65"/>
        <v>1.5445160856465441</v>
      </c>
      <c r="BB37" s="10">
        <f t="shared" si="66"/>
        <v>0.75136424704323468</v>
      </c>
      <c r="BD37" s="10">
        <f t="shared" si="47"/>
        <v>8.2245283742716886</v>
      </c>
      <c r="BE37" s="10">
        <f t="shared" si="48"/>
        <v>7.3838409659792124</v>
      </c>
      <c r="BF37" s="10">
        <f t="shared" si="49"/>
        <v>8.1942202926747285</v>
      </c>
      <c r="BG37" s="9">
        <f t="shared" si="42"/>
        <v>3.4672593427386711E-6</v>
      </c>
      <c r="BH37" s="9">
        <f t="shared" si="43"/>
        <v>3.1128461608420289E-6</v>
      </c>
      <c r="BI37" s="9">
        <f t="shared" si="34"/>
        <v>3.454482199260599E-6</v>
      </c>
    </row>
    <row r="38" spans="1:61">
      <c r="A38" s="1" t="s">
        <v>18</v>
      </c>
      <c r="B38" s="8">
        <v>41406</v>
      </c>
      <c r="C38" s="9">
        <v>0.73551457380195051</v>
      </c>
      <c r="D38" s="9">
        <v>0.14575080345031635</v>
      </c>
      <c r="E38" s="9">
        <v>0.11873462274773307</v>
      </c>
      <c r="F38" s="10">
        <v>111030</v>
      </c>
      <c r="G38" s="10">
        <v>150706</v>
      </c>
      <c r="H38" s="10">
        <v>216901</v>
      </c>
      <c r="I38" s="10">
        <v>107685</v>
      </c>
      <c r="J38" s="10">
        <v>114113.85714285713</v>
      </c>
      <c r="K38" s="10">
        <v>159282</v>
      </c>
      <c r="L38" s="10">
        <v>115443</v>
      </c>
      <c r="M38" s="10">
        <v>138921.42857142858</v>
      </c>
      <c r="N38" s="10">
        <v>143706</v>
      </c>
      <c r="O38" s="10">
        <v>115295</v>
      </c>
      <c r="P38" s="10">
        <v>128335.85714285716</v>
      </c>
      <c r="Q38" s="10">
        <v>175336</v>
      </c>
      <c r="R38" s="10">
        <v>286095</v>
      </c>
      <c r="S38" s="10">
        <v>199559.14285714287</v>
      </c>
      <c r="T38" s="10">
        <v>248138</v>
      </c>
      <c r="V38" s="10">
        <f t="shared" si="29"/>
        <v>735548</v>
      </c>
      <c r="W38" s="10">
        <f t="shared" si="29"/>
        <v>731636.2857142858</v>
      </c>
      <c r="X38" s="10">
        <f t="shared" si="29"/>
        <v>943363</v>
      </c>
      <c r="Y38" s="9">
        <f t="shared" si="35"/>
        <v>0.30513734551448329</v>
      </c>
      <c r="Z38" s="9">
        <f t="shared" si="36"/>
        <v>0.30351459606298059</v>
      </c>
      <c r="AA38" s="9">
        <f t="shared" si="31"/>
        <v>0.391348058422536</v>
      </c>
      <c r="AB38" s="9">
        <f t="shared" si="44"/>
        <v>0.7735715805163913</v>
      </c>
      <c r="AC38" s="9">
        <f t="shared" si="45"/>
        <v>0.11427237610396174</v>
      </c>
      <c r="AD38" s="9">
        <f t="shared" si="46"/>
        <v>0.11215604337964694</v>
      </c>
      <c r="AE38" s="16">
        <f t="shared" si="50"/>
        <v>1.1204741673795158</v>
      </c>
      <c r="AF38" s="16">
        <f t="shared" si="51"/>
        <v>0.16551699764370073</v>
      </c>
      <c r="AG38" s="16">
        <f t="shared" si="52"/>
        <v>0.16245161079793308</v>
      </c>
      <c r="AI38" s="1" t="s">
        <v>18</v>
      </c>
      <c r="AJ38" s="8">
        <v>41406</v>
      </c>
      <c r="AK38" s="9">
        <v>0.73551457380195051</v>
      </c>
      <c r="AL38" s="9">
        <v>0.14575080345031635</v>
      </c>
      <c r="AM38" s="9">
        <v>0.11873462274773307</v>
      </c>
      <c r="AN38" s="10">
        <f t="shared" si="41"/>
        <v>2.4531053224630477</v>
      </c>
      <c r="AO38" s="10">
        <f t="shared" si="53"/>
        <v>2.0230814691939991</v>
      </c>
      <c r="AP38" s="10">
        <f t="shared" si="54"/>
        <v>2.4689082899844057</v>
      </c>
      <c r="AQ38" s="10">
        <f t="shared" si="55"/>
        <v>1.8705379631398844</v>
      </c>
      <c r="AR38" s="10">
        <f t="shared" si="56"/>
        <v>1.2555350004583052</v>
      </c>
      <c r="AS38" s="10">
        <f t="shared" si="57"/>
        <v>1.9536851917722529</v>
      </c>
      <c r="AT38" s="10">
        <f t="shared" si="58"/>
        <v>1.2372251039567883</v>
      </c>
      <c r="AU38" s="10">
        <f t="shared" si="59"/>
        <v>1.0934095217535031</v>
      </c>
      <c r="AV38" s="10">
        <f t="shared" si="60"/>
        <v>1.1681610157780506</v>
      </c>
      <c r="AW38" s="10">
        <f t="shared" si="61"/>
        <v>1.4299622959765839</v>
      </c>
      <c r="AX38" s="10">
        <f t="shared" si="62"/>
        <v>1.6130845820277784</v>
      </c>
      <c r="AY38" s="10">
        <f t="shared" si="63"/>
        <v>1.6873021219265747</v>
      </c>
      <c r="AZ38" s="10">
        <f t="shared" si="64"/>
        <v>1.2875852291905758</v>
      </c>
      <c r="BA38" s="10">
        <f t="shared" si="65"/>
        <v>1.4328980469027672</v>
      </c>
      <c r="BB38" s="10">
        <f t="shared" si="66"/>
        <v>0.76286542606011598</v>
      </c>
      <c r="BD38" s="10">
        <f t="shared" si="47"/>
        <v>8.2784159147268799</v>
      </c>
      <c r="BE38" s="10">
        <f t="shared" si="48"/>
        <v>7.4180086203363533</v>
      </c>
      <c r="BF38" s="10">
        <f t="shared" si="49"/>
        <v>8.0409220455214001</v>
      </c>
      <c r="BG38" s="9">
        <f t="shared" si="42"/>
        <v>3.4342474689409985E-6</v>
      </c>
      <c r="BH38" s="9">
        <f t="shared" si="43"/>
        <v>3.0773130501517094E-6</v>
      </c>
      <c r="BI38" s="9">
        <f t="shared" si="34"/>
        <v>3.3357246684910972E-6</v>
      </c>
    </row>
    <row r="39" spans="1:61">
      <c r="A39" s="1" t="s">
        <v>18</v>
      </c>
      <c r="B39" s="8">
        <v>41413</v>
      </c>
      <c r="C39" s="9">
        <v>0.74035666014297896</v>
      </c>
      <c r="D39" s="9">
        <v>0.14646640847407597</v>
      </c>
      <c r="E39" s="9">
        <v>0.11317693138294498</v>
      </c>
      <c r="F39" s="10">
        <v>105980</v>
      </c>
      <c r="G39" s="10">
        <v>138091.28571428571</v>
      </c>
      <c r="H39" s="10">
        <v>213284</v>
      </c>
      <c r="I39" s="10">
        <v>109005</v>
      </c>
      <c r="J39" s="10">
        <v>117452</v>
      </c>
      <c r="K39" s="10">
        <v>160967</v>
      </c>
      <c r="L39" s="10">
        <v>124723</v>
      </c>
      <c r="M39" s="10">
        <v>173767.28571428571</v>
      </c>
      <c r="N39" s="10">
        <v>150930</v>
      </c>
      <c r="O39" s="10">
        <v>116293</v>
      </c>
      <c r="P39" s="10">
        <v>123113.57142857142</v>
      </c>
      <c r="Q39" s="10">
        <v>180852</v>
      </c>
      <c r="R39" s="10">
        <v>260389</v>
      </c>
      <c r="S39" s="10">
        <v>192634.57142857142</v>
      </c>
      <c r="T39" s="10">
        <v>232660</v>
      </c>
      <c r="V39" s="10">
        <f t="shared" si="29"/>
        <v>716390</v>
      </c>
      <c r="W39" s="10">
        <f t="shared" si="29"/>
        <v>745058.71428571432</v>
      </c>
      <c r="X39" s="10">
        <f t="shared" si="29"/>
        <v>938693</v>
      </c>
      <c r="Y39" s="9">
        <f t="shared" si="35"/>
        <v>0.29847820890575982</v>
      </c>
      <c r="Z39" s="9">
        <f t="shared" si="36"/>
        <v>0.31042280122507049</v>
      </c>
      <c r="AA39" s="9">
        <f t="shared" si="31"/>
        <v>0.39109898986916958</v>
      </c>
      <c r="AB39" s="9">
        <f t="shared" si="44"/>
        <v>0.76770808828294412</v>
      </c>
      <c r="AC39" s="9">
        <f t="shared" si="45"/>
        <v>0.11857513674676287</v>
      </c>
      <c r="AD39" s="9">
        <f t="shared" si="46"/>
        <v>0.11371677497029302</v>
      </c>
      <c r="AE39" s="16">
        <f t="shared" si="50"/>
        <v>1.0912904239682679</v>
      </c>
      <c r="AF39" s="16">
        <f t="shared" si="51"/>
        <v>0.16855353385931629</v>
      </c>
      <c r="AG39" s="16">
        <f t="shared" si="52"/>
        <v>0.1616474145103679</v>
      </c>
      <c r="AI39" s="1" t="s">
        <v>18</v>
      </c>
      <c r="AJ39" s="8">
        <v>41413</v>
      </c>
      <c r="AK39" s="9">
        <v>0.74035666014297896</v>
      </c>
      <c r="AL39" s="9">
        <v>0.14646640847407597</v>
      </c>
      <c r="AM39" s="9">
        <v>0.11317693138294498</v>
      </c>
      <c r="AN39" s="10">
        <f t="shared" si="41"/>
        <v>2.341530235743797</v>
      </c>
      <c r="AO39" s="10">
        <f t="shared" si="53"/>
        <v>1.8537411993268047</v>
      </c>
      <c r="AP39" s="10">
        <f t="shared" si="54"/>
        <v>2.4277372428943802</v>
      </c>
      <c r="AQ39" s="10">
        <f t="shared" si="55"/>
        <v>1.8934669700706979</v>
      </c>
      <c r="AR39" s="10">
        <f t="shared" si="56"/>
        <v>1.2922628378884775</v>
      </c>
      <c r="AS39" s="10">
        <f t="shared" si="57"/>
        <v>1.9743526843209165</v>
      </c>
      <c r="AT39" s="10">
        <f t="shared" si="58"/>
        <v>1.3366806704676983</v>
      </c>
      <c r="AU39" s="10">
        <f t="shared" si="59"/>
        <v>1.3676709685689035</v>
      </c>
      <c r="AV39" s="10">
        <f t="shared" si="60"/>
        <v>1.2268836521187785</v>
      </c>
      <c r="AW39" s="10">
        <f t="shared" si="61"/>
        <v>1.4423401299796597</v>
      </c>
      <c r="AX39" s="10">
        <f t="shared" si="62"/>
        <v>1.5474444035445265</v>
      </c>
      <c r="AY39" s="10">
        <f t="shared" si="63"/>
        <v>1.7403839676658808</v>
      </c>
      <c r="AZ39" s="10">
        <f t="shared" si="64"/>
        <v>1.1718940570219851</v>
      </c>
      <c r="BA39" s="10">
        <f t="shared" si="65"/>
        <v>1.3831774240659491</v>
      </c>
      <c r="BB39" s="10">
        <f t="shared" si="66"/>
        <v>0.71528048919208909</v>
      </c>
      <c r="BD39" s="10">
        <f t="shared" si="47"/>
        <v>8.1859120632838369</v>
      </c>
      <c r="BE39" s="10">
        <f t="shared" si="48"/>
        <v>7.4442968333946613</v>
      </c>
      <c r="BF39" s="10">
        <f t="shared" si="49"/>
        <v>8.0846380361920449</v>
      </c>
      <c r="BG39" s="9">
        <f t="shared" si="42"/>
        <v>3.4105953055026067E-6</v>
      </c>
      <c r="BH39" s="9">
        <f t="shared" si="43"/>
        <v>3.1016072047271151E-6</v>
      </c>
      <c r="BI39" s="9">
        <f t="shared" si="34"/>
        <v>3.3684002857298132E-6</v>
      </c>
    </row>
    <row r="40" spans="1:61">
      <c r="A40" s="1" t="s">
        <v>18</v>
      </c>
      <c r="B40" s="8">
        <v>41420</v>
      </c>
      <c r="C40" s="9">
        <v>0.73778948975206737</v>
      </c>
      <c r="D40" s="9">
        <v>0.14818216031343795</v>
      </c>
      <c r="E40" s="9">
        <v>0.11402834993449466</v>
      </c>
      <c r="F40" s="10">
        <v>103334</v>
      </c>
      <c r="G40" s="10">
        <v>122347.42857142858</v>
      </c>
      <c r="H40" s="10">
        <v>205143</v>
      </c>
      <c r="I40" s="10">
        <v>110020</v>
      </c>
      <c r="J40" s="10">
        <v>120112.57142857142</v>
      </c>
      <c r="K40" s="10">
        <v>154329</v>
      </c>
      <c r="L40" s="10">
        <v>121233</v>
      </c>
      <c r="M40" s="10">
        <v>162436.28571428571</v>
      </c>
      <c r="N40" s="10">
        <v>142304</v>
      </c>
      <c r="O40" s="10">
        <v>117122</v>
      </c>
      <c r="P40" s="10">
        <v>112453.42857142858</v>
      </c>
      <c r="Q40" s="10">
        <v>170970</v>
      </c>
      <c r="R40" s="10">
        <v>244514</v>
      </c>
      <c r="S40" s="10">
        <v>180460.71428571429</v>
      </c>
      <c r="T40" s="10">
        <v>221226</v>
      </c>
      <c r="V40" s="10">
        <f t="shared" si="29"/>
        <v>696223</v>
      </c>
      <c r="W40" s="10">
        <f t="shared" si="29"/>
        <v>697810.42857142864</v>
      </c>
      <c r="X40" s="10">
        <f t="shared" si="29"/>
        <v>893972</v>
      </c>
      <c r="Y40" s="9">
        <f t="shared" si="35"/>
        <v>0.3042925472579423</v>
      </c>
      <c r="Z40" s="9">
        <f t="shared" si="36"/>
        <v>0.30498635180560885</v>
      </c>
      <c r="AA40" s="9">
        <f t="shared" si="31"/>
        <v>0.3907211009364488</v>
      </c>
      <c r="AB40" s="9">
        <f t="shared" si="44"/>
        <v>0.77279561747580949</v>
      </c>
      <c r="AC40" s="9">
        <f t="shared" si="45"/>
        <v>0.1150297760107592</v>
      </c>
      <c r="AD40" s="9">
        <f t="shared" si="46"/>
        <v>0.11217460651343118</v>
      </c>
      <c r="AE40" s="16">
        <f t="shared" si="50"/>
        <v>1.0605696517908672</v>
      </c>
      <c r="AF40" s="16">
        <f t="shared" si="51"/>
        <v>0.15786462388049341</v>
      </c>
      <c r="AG40" s="16">
        <f t="shared" si="52"/>
        <v>0.15394624487948946</v>
      </c>
      <c r="AI40" s="1" t="s">
        <v>18</v>
      </c>
      <c r="AJ40" s="8">
        <v>41420</v>
      </c>
      <c r="AK40" s="9">
        <v>0.73778948975206737</v>
      </c>
      <c r="AL40" s="9">
        <v>0.14818216031343795</v>
      </c>
      <c r="AM40" s="9">
        <v>0.11402834993449466</v>
      </c>
      <c r="AN40" s="10">
        <f t="shared" si="41"/>
        <v>2.2830693091182255</v>
      </c>
      <c r="AO40" s="10">
        <f t="shared" si="53"/>
        <v>1.6423952300929863</v>
      </c>
      <c r="AP40" s="10">
        <f t="shared" si="54"/>
        <v>2.3350710846527725</v>
      </c>
      <c r="AQ40" s="10">
        <f t="shared" si="55"/>
        <v>1.9110979867637097</v>
      </c>
      <c r="AR40" s="10">
        <f t="shared" si="56"/>
        <v>1.321535711783266</v>
      </c>
      <c r="AS40" s="10">
        <f t="shared" si="57"/>
        <v>1.8929338026959732</v>
      </c>
      <c r="AT40" s="10">
        <f t="shared" si="58"/>
        <v>1.2992776610794359</v>
      </c>
      <c r="AU40" s="10">
        <f t="shared" si="59"/>
        <v>1.2784880151657234</v>
      </c>
      <c r="AV40" s="10">
        <f t="shared" si="60"/>
        <v>1.1567644022468073</v>
      </c>
      <c r="AW40" s="10">
        <f t="shared" si="61"/>
        <v>1.4526219179441384</v>
      </c>
      <c r="AX40" s="10">
        <f t="shared" si="62"/>
        <v>1.4134544768950381</v>
      </c>
      <c r="AY40" s="10">
        <f t="shared" si="63"/>
        <v>1.6452870134244335</v>
      </c>
      <c r="AZ40" s="10">
        <f t="shared" si="64"/>
        <v>1.1004478048560948</v>
      </c>
      <c r="BA40" s="10">
        <f t="shared" si="65"/>
        <v>1.2957652620696394</v>
      </c>
      <c r="BB40" s="10">
        <f t="shared" si="66"/>
        <v>0.68012826227976053</v>
      </c>
      <c r="BD40" s="10">
        <f t="shared" si="47"/>
        <v>8.0465146797616036</v>
      </c>
      <c r="BE40" s="10">
        <f t="shared" si="48"/>
        <v>6.9516386960066523</v>
      </c>
      <c r="BF40" s="10">
        <f t="shared" si="49"/>
        <v>7.7101845652997474</v>
      </c>
      <c r="BG40" s="9">
        <f t="shared" si="42"/>
        <v>3.5168249949413973E-6</v>
      </c>
      <c r="BH40" s="9">
        <f t="shared" si="43"/>
        <v>3.038296417131788E-6</v>
      </c>
      <c r="BI40" s="9">
        <f t="shared" si="34"/>
        <v>3.3698279160612773E-6</v>
      </c>
    </row>
    <row r="41" spans="1:61">
      <c r="A41" s="1" t="s">
        <v>18</v>
      </c>
      <c r="B41" s="8">
        <v>41427</v>
      </c>
      <c r="C41" s="9">
        <v>0.73162146664261829</v>
      </c>
      <c r="D41" s="9">
        <v>0.15232457036069533</v>
      </c>
      <c r="E41" s="9">
        <v>0.11605396299668645</v>
      </c>
      <c r="F41" s="10">
        <v>111829</v>
      </c>
      <c r="G41" s="10">
        <v>99669.57142857142</v>
      </c>
      <c r="H41" s="10">
        <v>206913</v>
      </c>
      <c r="I41" s="10">
        <v>120039</v>
      </c>
      <c r="J41" s="10">
        <v>102997.42857142857</v>
      </c>
      <c r="K41" s="10">
        <v>162434</v>
      </c>
      <c r="L41" s="10">
        <v>113767</v>
      </c>
      <c r="M41" s="10">
        <v>138338.42857142858</v>
      </c>
      <c r="N41" s="10">
        <v>132927</v>
      </c>
      <c r="O41" s="10">
        <v>123589</v>
      </c>
      <c r="P41" s="10">
        <v>102042.28571428571</v>
      </c>
      <c r="Q41" s="10">
        <v>167719</v>
      </c>
      <c r="R41" s="10">
        <v>300965</v>
      </c>
      <c r="S41" s="10">
        <v>178250.85714285716</v>
      </c>
      <c r="T41" s="10">
        <v>267351</v>
      </c>
      <c r="V41" s="10">
        <f t="shared" si="29"/>
        <v>770189</v>
      </c>
      <c r="W41" s="10">
        <f t="shared" si="29"/>
        <v>621298.57142857148</v>
      </c>
      <c r="X41" s="10">
        <f t="shared" si="29"/>
        <v>937344</v>
      </c>
      <c r="Y41" s="9">
        <f t="shared" si="35"/>
        <v>0.33071906506641191</v>
      </c>
      <c r="Z41" s="9">
        <f t="shared" si="36"/>
        <v>0.26678553273281558</v>
      </c>
      <c r="AA41" s="9">
        <f t="shared" si="31"/>
        <v>0.40249540220077257</v>
      </c>
      <c r="AB41" s="9">
        <f t="shared" si="44"/>
        <v>0.79530389212382202</v>
      </c>
      <c r="AC41" s="9">
        <f t="shared" si="45"/>
        <v>9.5278011697693427E-2</v>
      </c>
      <c r="AD41" s="9">
        <f t="shared" si="46"/>
        <v>0.10941809617848447</v>
      </c>
      <c r="AE41" s="16">
        <f t="shared" si="50"/>
        <v>1.1732434572588899</v>
      </c>
      <c r="AF41" s="16">
        <f t="shared" si="51"/>
        <v>0.14055545930554925</v>
      </c>
      <c r="AG41" s="16">
        <f t="shared" si="52"/>
        <v>0.16141511027226824</v>
      </c>
      <c r="AI41" s="1" t="s">
        <v>18</v>
      </c>
      <c r="AJ41" s="8">
        <v>41427</v>
      </c>
      <c r="AK41" s="9">
        <v>0.73162146664261829</v>
      </c>
      <c r="AL41" s="9">
        <v>0.15232457036069533</v>
      </c>
      <c r="AM41" s="9">
        <v>0.11605396299668645</v>
      </c>
      <c r="AN41" s="10">
        <f t="shared" si="41"/>
        <v>2.470758489648925</v>
      </c>
      <c r="AO41" s="10">
        <f t="shared" si="53"/>
        <v>1.3379670550585279</v>
      </c>
      <c r="AP41" s="10">
        <f t="shared" si="54"/>
        <v>2.3552183761510705</v>
      </c>
      <c r="AQ41" s="10">
        <f t="shared" si="55"/>
        <v>2.085132623460543</v>
      </c>
      <c r="AR41" s="10">
        <f t="shared" si="56"/>
        <v>1.1332267593649323</v>
      </c>
      <c r="AS41" s="10">
        <f t="shared" si="57"/>
        <v>1.9923462816911774</v>
      </c>
      <c r="AT41" s="10">
        <f t="shared" si="58"/>
        <v>1.2192630856946887</v>
      </c>
      <c r="AU41" s="10">
        <f t="shared" si="59"/>
        <v>1.088820900993283</v>
      </c>
      <c r="AV41" s="10">
        <f t="shared" si="60"/>
        <v>1.0805404043277869</v>
      </c>
      <c r="AW41" s="10">
        <f t="shared" si="61"/>
        <v>1.5328297861784987</v>
      </c>
      <c r="AX41" s="10">
        <f t="shared" si="62"/>
        <v>1.2825942917680435</v>
      </c>
      <c r="AY41" s="10">
        <f t="shared" si="63"/>
        <v>1.6140018284174567</v>
      </c>
      <c r="AZ41" s="10">
        <f t="shared" si="64"/>
        <v>1.354508427282342</v>
      </c>
      <c r="BA41" s="10">
        <f t="shared" si="65"/>
        <v>1.2798977856984821</v>
      </c>
      <c r="BB41" s="10">
        <f t="shared" si="66"/>
        <v>0.82193309578782003</v>
      </c>
      <c r="BD41" s="10">
        <f t="shared" si="47"/>
        <v>8.6624924122649958</v>
      </c>
      <c r="BE41" s="10">
        <f t="shared" si="48"/>
        <v>6.1225067928832679</v>
      </c>
      <c r="BF41" s="10">
        <f t="shared" si="49"/>
        <v>7.8640399863753112</v>
      </c>
      <c r="BG41" s="9">
        <f t="shared" si="42"/>
        <v>3.7196732123273206E-6</v>
      </c>
      <c r="BH41" s="9">
        <f t="shared" si="43"/>
        <v>2.6290036892309684E-6</v>
      </c>
      <c r="BI41" s="9">
        <f t="shared" si="34"/>
        <v>3.3768178355428622E-6</v>
      </c>
    </row>
    <row r="42" spans="1:61">
      <c r="A42" s="1" t="s">
        <v>18</v>
      </c>
      <c r="B42" s="8">
        <v>41434</v>
      </c>
      <c r="C42" s="9">
        <v>0.71736313216325365</v>
      </c>
      <c r="D42" s="9">
        <v>0.1582567755397053</v>
      </c>
      <c r="E42" s="9">
        <v>0.12438009229704106</v>
      </c>
      <c r="F42" s="10">
        <v>74120</v>
      </c>
      <c r="G42" s="10">
        <v>114164.42857142858</v>
      </c>
      <c r="H42" s="10">
        <v>142873</v>
      </c>
      <c r="I42" s="10">
        <v>83348</v>
      </c>
      <c r="J42" s="10">
        <v>119312</v>
      </c>
      <c r="K42" s="10">
        <v>121227</v>
      </c>
      <c r="L42" s="10">
        <v>97116</v>
      </c>
      <c r="M42" s="10">
        <v>133589.42857142858</v>
      </c>
      <c r="N42" s="10">
        <v>118586</v>
      </c>
      <c r="O42" s="10">
        <v>104432</v>
      </c>
      <c r="P42" s="10">
        <v>113905.57142857142</v>
      </c>
      <c r="Q42" s="10">
        <v>154905</v>
      </c>
      <c r="R42" s="10">
        <v>270124</v>
      </c>
      <c r="S42" s="10">
        <v>199596.42857142858</v>
      </c>
      <c r="T42" s="10">
        <v>222450</v>
      </c>
      <c r="V42" s="10">
        <f t="shared" si="29"/>
        <v>629140</v>
      </c>
      <c r="W42" s="10">
        <f t="shared" si="29"/>
        <v>680567.85714285704</v>
      </c>
      <c r="X42" s="10">
        <f t="shared" si="29"/>
        <v>760041</v>
      </c>
      <c r="Y42" s="9">
        <f t="shared" si="35"/>
        <v>0.30396924623429122</v>
      </c>
      <c r="Z42" s="9">
        <f t="shared" si="36"/>
        <v>0.32881663627650609</v>
      </c>
      <c r="AA42" s="9">
        <f t="shared" si="31"/>
        <v>0.36721411748920263</v>
      </c>
      <c r="AB42" s="9">
        <f t="shared" si="44"/>
        <v>0.77088137710048754</v>
      </c>
      <c r="AC42" s="9">
        <f t="shared" si="45"/>
        <v>0.12384207616542361</v>
      </c>
      <c r="AD42" s="9">
        <f t="shared" si="46"/>
        <v>0.10527654673408897</v>
      </c>
      <c r="AE42" s="16">
        <f t="shared" si="50"/>
        <v>0.95838085028461595</v>
      </c>
      <c r="AF42" s="16">
        <f t="shared" si="51"/>
        <v>0.15396386238159104</v>
      </c>
      <c r="AG42" s="16">
        <f t="shared" si="52"/>
        <v>0.1308826874940737</v>
      </c>
      <c r="AI42" s="1" t="s">
        <v>18</v>
      </c>
      <c r="AJ42" s="8">
        <v>41434</v>
      </c>
      <c r="AK42" s="9">
        <v>0.71736313216325365</v>
      </c>
      <c r="AL42" s="9">
        <v>0.1582567755397053</v>
      </c>
      <c r="AM42" s="9">
        <v>0.12438009229704106</v>
      </c>
      <c r="AN42" s="10">
        <f t="shared" si="41"/>
        <v>1.6376129559665054</v>
      </c>
      <c r="AO42" s="10">
        <f t="shared" si="53"/>
        <v>1.5325464141041438</v>
      </c>
      <c r="AP42" s="10">
        <f t="shared" si="54"/>
        <v>1.6262734340318488</v>
      </c>
      <c r="AQ42" s="10">
        <f t="shared" si="55"/>
        <v>1.4477930830829091</v>
      </c>
      <c r="AR42" s="10">
        <f t="shared" si="56"/>
        <v>1.3127274436718832</v>
      </c>
      <c r="AS42" s="10">
        <f t="shared" si="57"/>
        <v>1.4869187651019882</v>
      </c>
      <c r="AT42" s="10">
        <f t="shared" si="58"/>
        <v>1.040811077292408</v>
      </c>
      <c r="AU42" s="10">
        <f t="shared" si="59"/>
        <v>1.0514429250236685</v>
      </c>
      <c r="AV42" s="10">
        <f t="shared" si="60"/>
        <v>0.96396491598858713</v>
      </c>
      <c r="AW42" s="10">
        <f t="shared" si="61"/>
        <v>1.2952324254601379</v>
      </c>
      <c r="AX42" s="10">
        <f t="shared" si="62"/>
        <v>1.4317068134275428</v>
      </c>
      <c r="AY42" s="10">
        <f t="shared" si="63"/>
        <v>1.4906895058461243</v>
      </c>
      <c r="AZ42" s="10">
        <f t="shared" si="64"/>
        <v>1.2157069240982021</v>
      </c>
      <c r="BA42" s="10">
        <f t="shared" si="65"/>
        <v>1.4331657701772433</v>
      </c>
      <c r="BB42" s="10">
        <f t="shared" si="66"/>
        <v>0.68389127834943786</v>
      </c>
      <c r="BD42" s="10">
        <f t="shared" si="47"/>
        <v>6.6371564659001621</v>
      </c>
      <c r="BE42" s="10">
        <f t="shared" si="48"/>
        <v>6.7615893664044808</v>
      </c>
      <c r="BF42" s="10">
        <f t="shared" si="49"/>
        <v>6.2517378993179857</v>
      </c>
      <c r="BG42" s="9">
        <f t="shared" si="42"/>
        <v>3.2067448391116837E-6</v>
      </c>
      <c r="BH42" s="9">
        <f t="shared" si="43"/>
        <v>3.266864645471229E-6</v>
      </c>
      <c r="BI42" s="9">
        <f t="shared" si="34"/>
        <v>3.0205297023079753E-6</v>
      </c>
    </row>
    <row r="43" spans="1:61">
      <c r="A43" s="1" t="s">
        <v>18</v>
      </c>
      <c r="B43" s="8">
        <v>41441</v>
      </c>
      <c r="C43" s="9">
        <v>0.71219176601477141</v>
      </c>
      <c r="D43" s="9">
        <v>0.15930408984473976</v>
      </c>
      <c r="E43" s="9">
        <v>0.12850414414048886</v>
      </c>
      <c r="F43" s="10">
        <v>105394</v>
      </c>
      <c r="G43" s="10">
        <v>115327.85714285713</v>
      </c>
      <c r="H43" s="10">
        <v>195996</v>
      </c>
      <c r="I43" s="10">
        <v>117029</v>
      </c>
      <c r="J43" s="10">
        <v>121513.14285714287</v>
      </c>
      <c r="K43" s="10">
        <v>173582</v>
      </c>
      <c r="L43" s="10">
        <v>104488</v>
      </c>
      <c r="M43" s="10">
        <v>123229.14285714286</v>
      </c>
      <c r="N43" s="10">
        <v>127976</v>
      </c>
      <c r="O43" s="10">
        <v>120037</v>
      </c>
      <c r="P43" s="10">
        <v>111433.42857142858</v>
      </c>
      <c r="Q43" s="10">
        <v>186767</v>
      </c>
      <c r="R43" s="10">
        <v>328906</v>
      </c>
      <c r="S43" s="10">
        <v>184693.71428571429</v>
      </c>
      <c r="T43" s="10">
        <v>316178</v>
      </c>
      <c r="V43" s="10">
        <f t="shared" si="29"/>
        <v>775854</v>
      </c>
      <c r="W43" s="10">
        <f t="shared" si="29"/>
        <v>656197.28571428568</v>
      </c>
      <c r="X43" s="10">
        <f t="shared" si="29"/>
        <v>1000499</v>
      </c>
      <c r="Y43" s="9">
        <f t="shared" si="35"/>
        <v>0.31894674677698637</v>
      </c>
      <c r="Z43" s="9">
        <f t="shared" si="36"/>
        <v>0.26975692530097162</v>
      </c>
      <c r="AA43" s="9">
        <f t="shared" si="31"/>
        <v>0.41129632792204213</v>
      </c>
      <c r="AB43" s="9">
        <f t="shared" si="44"/>
        <v>0.78654452744441883</v>
      </c>
      <c r="AC43" s="9">
        <f t="shared" si="45"/>
        <v>9.8794842708406508E-2</v>
      </c>
      <c r="AD43" s="9">
        <f t="shared" si="46"/>
        <v>0.11466062984717465</v>
      </c>
      <c r="AE43" s="16">
        <f t="shared" si="50"/>
        <v>1.1818730588052269</v>
      </c>
      <c r="AF43" s="16">
        <f t="shared" si="51"/>
        <v>0.14845054395755963</v>
      </c>
      <c r="AG43" s="16">
        <f t="shared" si="52"/>
        <v>0.17229070267937288</v>
      </c>
      <c r="AI43" s="1" t="s">
        <v>18</v>
      </c>
      <c r="AJ43" s="8">
        <v>41441</v>
      </c>
      <c r="AK43" s="9">
        <v>0.71219176601477141</v>
      </c>
      <c r="AL43" s="9">
        <v>0.15930408984473976</v>
      </c>
      <c r="AM43" s="9">
        <v>0.12850414414048886</v>
      </c>
      <c r="AN43" s="10">
        <f t="shared" si="41"/>
        <v>2.3285831068690483</v>
      </c>
      <c r="AO43" s="10">
        <f t="shared" si="53"/>
        <v>1.5481643110929029</v>
      </c>
      <c r="AP43" s="10">
        <f t="shared" si="54"/>
        <v>2.2309539799437696</v>
      </c>
      <c r="AQ43" s="10">
        <f t="shared" si="55"/>
        <v>2.0328475394743699</v>
      </c>
      <c r="AR43" s="10">
        <f t="shared" si="56"/>
        <v>1.3369454656312316</v>
      </c>
      <c r="AS43" s="10">
        <f t="shared" si="57"/>
        <v>2.1290829030161045</v>
      </c>
      <c r="AT43" s="10">
        <f t="shared" si="58"/>
        <v>1.1198182363784457</v>
      </c>
      <c r="AU43" s="10">
        <f t="shared" si="59"/>
        <v>0.96990017697841402</v>
      </c>
      <c r="AV43" s="10">
        <f t="shared" si="60"/>
        <v>1.0402945886407791</v>
      </c>
      <c r="AW43" s="10">
        <f t="shared" si="61"/>
        <v>1.4887756114501165</v>
      </c>
      <c r="AX43" s="10">
        <f t="shared" si="62"/>
        <v>1.4006338489715668</v>
      </c>
      <c r="AY43" s="10">
        <f t="shared" si="63"/>
        <v>1.7973054900639946</v>
      </c>
      <c r="AZ43" s="10">
        <f t="shared" si="64"/>
        <v>1.4802583316456266</v>
      </c>
      <c r="BA43" s="10">
        <f t="shared" si="65"/>
        <v>1.3261595469202285</v>
      </c>
      <c r="BB43" s="10">
        <f t="shared" si="66"/>
        <v>0.97204484875688268</v>
      </c>
      <c r="BD43" s="10">
        <f t="shared" si="47"/>
        <v>8.4502828258176059</v>
      </c>
      <c r="BE43" s="10">
        <f t="shared" si="48"/>
        <v>6.5818033495943435</v>
      </c>
      <c r="BF43" s="10">
        <f t="shared" si="49"/>
        <v>8.1696818104215314</v>
      </c>
      <c r="BG43" s="9">
        <f t="shared" si="42"/>
        <v>3.4738368515725439E-6</v>
      </c>
      <c r="BH43" s="9">
        <f t="shared" si="43"/>
        <v>2.7057213938176352E-6</v>
      </c>
      <c r="BI43" s="9">
        <f t="shared" si="34"/>
        <v>3.3584842452794824E-6</v>
      </c>
    </row>
    <row r="44" spans="1:61">
      <c r="A44" s="1" t="s">
        <v>18</v>
      </c>
      <c r="B44" s="8">
        <v>41448</v>
      </c>
      <c r="C44" s="9">
        <v>0.70058045748730768</v>
      </c>
      <c r="D44" s="9">
        <v>0.1634816202963438</v>
      </c>
      <c r="E44" s="9">
        <v>0.13593792221634865</v>
      </c>
      <c r="F44" s="10">
        <v>111960</v>
      </c>
      <c r="G44" s="10">
        <v>116979.71428571429</v>
      </c>
      <c r="H44" s="10">
        <v>205278</v>
      </c>
      <c r="I44" s="10">
        <v>119385</v>
      </c>
      <c r="J44" s="10">
        <v>123714.42857142858</v>
      </c>
      <c r="K44" s="10">
        <v>173402</v>
      </c>
      <c r="L44" s="10">
        <v>95889</v>
      </c>
      <c r="M44" s="10">
        <v>111625</v>
      </c>
      <c r="N44" s="10">
        <v>113006</v>
      </c>
      <c r="O44" s="10">
        <v>117414</v>
      </c>
      <c r="P44" s="10">
        <v>111245.42857142857</v>
      </c>
      <c r="Q44" s="10">
        <v>178612</v>
      </c>
      <c r="R44" s="10">
        <v>277034</v>
      </c>
      <c r="S44" s="10">
        <v>163677.28571428571</v>
      </c>
      <c r="T44" s="10">
        <v>284907</v>
      </c>
      <c r="V44" s="10">
        <f t="shared" si="29"/>
        <v>721682</v>
      </c>
      <c r="W44" s="10">
        <f t="shared" si="29"/>
        <v>627241.85714285716</v>
      </c>
      <c r="X44" s="10">
        <f t="shared" si="29"/>
        <v>955205</v>
      </c>
      <c r="Y44" s="9">
        <f t="shared" si="35"/>
        <v>0.31321251750429135</v>
      </c>
      <c r="Z44" s="9">
        <f t="shared" si="36"/>
        <v>0.27222516449042844</v>
      </c>
      <c r="AA44" s="9">
        <f t="shared" si="31"/>
        <v>0.41456231800528021</v>
      </c>
      <c r="AB44" s="9">
        <f t="shared" si="44"/>
        <v>0.78204342619926082</v>
      </c>
      <c r="AC44" s="9">
        <f t="shared" si="45"/>
        <v>0.10094308250209648</v>
      </c>
      <c r="AD44" s="9">
        <f t="shared" si="46"/>
        <v>0.11701349129864272</v>
      </c>
      <c r="AE44" s="16">
        <f t="shared" si="50"/>
        <v>1.0993518275663638</v>
      </c>
      <c r="AF44" s="16">
        <f t="shared" si="51"/>
        <v>0.14190000006545275</v>
      </c>
      <c r="AG44" s="16">
        <f t="shared" si="52"/>
        <v>0.16449085971385316</v>
      </c>
      <c r="AI44" s="1" t="s">
        <v>18</v>
      </c>
      <c r="AJ44" s="8">
        <v>41448</v>
      </c>
      <c r="AK44" s="9">
        <v>0.70058045748730768</v>
      </c>
      <c r="AL44" s="9">
        <v>0.1634816202963438</v>
      </c>
      <c r="AM44" s="9">
        <v>0.13593792221634865</v>
      </c>
      <c r="AN44" s="10">
        <f t="shared" si="41"/>
        <v>2.4736528136806522</v>
      </c>
      <c r="AO44" s="10">
        <f t="shared" si="53"/>
        <v>1.5703388865940116</v>
      </c>
      <c r="AP44" s="10">
        <f t="shared" si="54"/>
        <v>2.3366077424789138</v>
      </c>
      <c r="AQ44" s="10">
        <f t="shared" si="55"/>
        <v>2.0737723427539128</v>
      </c>
      <c r="AR44" s="10">
        <f t="shared" si="56"/>
        <v>1.3611650593728983</v>
      </c>
      <c r="AS44" s="10">
        <f t="shared" si="57"/>
        <v>2.1268750996577905</v>
      </c>
      <c r="AT44" s="10">
        <f t="shared" si="58"/>
        <v>1.0276610794358469</v>
      </c>
      <c r="AU44" s="10">
        <f t="shared" si="59"/>
        <v>0.87856739684317287</v>
      </c>
      <c r="AV44" s="10">
        <f t="shared" si="60"/>
        <v>0.91860606898121433</v>
      </c>
      <c r="AW44" s="10">
        <f t="shared" si="61"/>
        <v>1.4562434886143771</v>
      </c>
      <c r="AX44" s="10">
        <f t="shared" si="62"/>
        <v>1.398270831275868</v>
      </c>
      <c r="AY44" s="10">
        <f t="shared" si="63"/>
        <v>1.7188278881778376</v>
      </c>
      <c r="AZ44" s="10">
        <f t="shared" si="64"/>
        <v>1.2468057337023786</v>
      </c>
      <c r="BA44" s="10">
        <f t="shared" si="65"/>
        <v>1.1752549127264982</v>
      </c>
      <c r="BB44" s="10">
        <f t="shared" si="66"/>
        <v>0.87590655176760301</v>
      </c>
      <c r="BD44" s="10">
        <f t="shared" si="47"/>
        <v>8.2781354581871689</v>
      </c>
      <c r="BE44" s="10">
        <f t="shared" si="48"/>
        <v>6.3835970868124488</v>
      </c>
      <c r="BF44" s="10">
        <f t="shared" si="49"/>
        <v>7.9768233510633593</v>
      </c>
      <c r="BG44" s="9">
        <f t="shared" si="42"/>
        <v>3.5927398038198868E-6</v>
      </c>
      <c r="BH44" s="9">
        <f t="shared" si="43"/>
        <v>2.7705035102629514E-6</v>
      </c>
      <c r="BI44" s="9">
        <f t="shared" si="34"/>
        <v>3.4619692932255098E-6</v>
      </c>
    </row>
    <row r="45" spans="1:61">
      <c r="A45" s="1" t="s">
        <v>18</v>
      </c>
      <c r="B45" s="8">
        <v>41455</v>
      </c>
      <c r="C45" s="9">
        <v>0.6962103650560747</v>
      </c>
      <c r="D45" s="9">
        <v>0.16830661812226058</v>
      </c>
      <c r="E45" s="9">
        <v>0.13548301682166478</v>
      </c>
      <c r="F45" s="10">
        <v>121474</v>
      </c>
      <c r="G45" s="10">
        <v>120373.85714285714</v>
      </c>
      <c r="H45" s="10">
        <v>215099</v>
      </c>
      <c r="I45" s="10">
        <v>129911</v>
      </c>
      <c r="J45" s="10">
        <v>127066.71428571429</v>
      </c>
      <c r="K45" s="10">
        <v>178473</v>
      </c>
      <c r="L45" s="10">
        <v>94858</v>
      </c>
      <c r="M45" s="10">
        <v>112676</v>
      </c>
      <c r="N45" s="10">
        <v>104775</v>
      </c>
      <c r="O45" s="10">
        <v>125697</v>
      </c>
      <c r="P45" s="10">
        <v>118134.28571428572</v>
      </c>
      <c r="Q45" s="10">
        <v>189036</v>
      </c>
      <c r="R45" s="10">
        <v>275261</v>
      </c>
      <c r="S45" s="10">
        <v>163114.14285714284</v>
      </c>
      <c r="T45" s="10">
        <v>293931</v>
      </c>
      <c r="V45" s="10">
        <f t="shared" si="29"/>
        <v>747201</v>
      </c>
      <c r="W45" s="10">
        <f t="shared" si="29"/>
        <v>641365</v>
      </c>
      <c r="X45" s="10">
        <f t="shared" si="29"/>
        <v>981314</v>
      </c>
      <c r="Y45" s="9">
        <f t="shared" si="35"/>
        <v>0.31529064762772796</v>
      </c>
      <c r="Z45" s="9">
        <f t="shared" si="36"/>
        <v>0.27063184633821119</v>
      </c>
      <c r="AA45" s="9">
        <f t="shared" si="31"/>
        <v>0.41407750603406079</v>
      </c>
      <c r="AB45" s="9">
        <f t="shared" si="44"/>
        <v>0.78373586140405427</v>
      </c>
      <c r="AC45" s="9">
        <f t="shared" si="45"/>
        <v>9.990657377227842E-2</v>
      </c>
      <c r="AD45" s="9">
        <f t="shared" si="46"/>
        <v>0.11635756482366728</v>
      </c>
      <c r="AE45" s="16">
        <f t="shared" si="50"/>
        <v>1.138225402475626</v>
      </c>
      <c r="AF45" s="16">
        <f t="shared" si="51"/>
        <v>0.14509505784026661</v>
      </c>
      <c r="AG45" s="16">
        <f t="shared" si="52"/>
        <v>0.16898695411900072</v>
      </c>
      <c r="AI45" s="1" t="s">
        <v>18</v>
      </c>
      <c r="AJ45" s="8">
        <v>41455</v>
      </c>
      <c r="AK45" s="9">
        <v>0.6962103650560747</v>
      </c>
      <c r="AL45" s="9">
        <v>0.16830661812226058</v>
      </c>
      <c r="AM45" s="9">
        <v>0.13548301682166478</v>
      </c>
      <c r="AN45" s="10">
        <f t="shared" si="41"/>
        <v>2.6838558582444048</v>
      </c>
      <c r="AO45" s="10">
        <f t="shared" si="53"/>
        <v>1.6159019532143377</v>
      </c>
      <c r="AP45" s="10">
        <f t="shared" si="54"/>
        <v>2.4483967536680593</v>
      </c>
      <c r="AQ45" s="10">
        <f t="shared" si="55"/>
        <v>2.2566138025673541</v>
      </c>
      <c r="AR45" s="10">
        <f t="shared" si="56"/>
        <v>1.3980485032525756</v>
      </c>
      <c r="AS45" s="10">
        <f t="shared" si="57"/>
        <v>2.1890738264911871</v>
      </c>
      <c r="AT45" s="10">
        <f t="shared" si="58"/>
        <v>1.016611651734042</v>
      </c>
      <c r="AU45" s="10">
        <f t="shared" si="59"/>
        <v>0.88683950733886985</v>
      </c>
      <c r="AV45" s="10">
        <f t="shared" si="60"/>
        <v>0.85169770523252508</v>
      </c>
      <c r="AW45" s="10">
        <f t="shared" si="61"/>
        <v>1.558974549784194</v>
      </c>
      <c r="AX45" s="10">
        <f t="shared" si="62"/>
        <v>1.4848585511253964</v>
      </c>
      <c r="AY45" s="10">
        <f t="shared" si="63"/>
        <v>1.8191406437954096</v>
      </c>
      <c r="AZ45" s="10">
        <f t="shared" si="64"/>
        <v>1.2388262562163865</v>
      </c>
      <c r="BA45" s="10">
        <f t="shared" si="65"/>
        <v>1.1712113680982026</v>
      </c>
      <c r="BB45" s="10">
        <f t="shared" si="66"/>
        <v>0.90364957220287079</v>
      </c>
      <c r="BD45" s="10">
        <f t="shared" si="47"/>
        <v>8.7548821185463819</v>
      </c>
      <c r="BE45" s="10">
        <f t="shared" si="48"/>
        <v>6.5568598830293823</v>
      </c>
      <c r="BF45" s="10">
        <f t="shared" si="49"/>
        <v>8.2119585013900522</v>
      </c>
      <c r="BG45" s="9">
        <f t="shared" si="42"/>
        <v>3.6942301376214754E-6</v>
      </c>
      <c r="BH45" s="9">
        <f t="shared" si="43"/>
        <v>2.7667476340698187E-6</v>
      </c>
      <c r="BI45" s="9">
        <f t="shared" si="34"/>
        <v>3.4651368429583154E-6</v>
      </c>
    </row>
    <row r="46" spans="1:61">
      <c r="A46" s="1" t="s">
        <v>19</v>
      </c>
      <c r="B46" s="8">
        <v>41462</v>
      </c>
      <c r="C46" s="9">
        <v>0.69874642836284251</v>
      </c>
      <c r="D46" s="9">
        <v>0.16642977254978072</v>
      </c>
      <c r="E46" s="9">
        <v>0.13482379908737691</v>
      </c>
      <c r="F46" s="10">
        <v>118991</v>
      </c>
      <c r="G46" s="10">
        <v>119707.42857142857</v>
      </c>
      <c r="H46" s="10">
        <v>213646</v>
      </c>
      <c r="I46" s="10">
        <v>126657</v>
      </c>
      <c r="J46" s="10">
        <v>123875.57142857142</v>
      </c>
      <c r="K46" s="10">
        <v>172973</v>
      </c>
      <c r="L46" s="10">
        <v>103086</v>
      </c>
      <c r="M46" s="10">
        <v>131905.14285714287</v>
      </c>
      <c r="N46" s="10">
        <v>115475</v>
      </c>
      <c r="O46" s="10">
        <v>125791</v>
      </c>
      <c r="P46" s="10">
        <v>120636.85714285713</v>
      </c>
      <c r="Q46" s="10">
        <v>187623</v>
      </c>
      <c r="R46" s="10">
        <v>253255</v>
      </c>
      <c r="S46" s="10">
        <v>164584.14285714284</v>
      </c>
      <c r="T46" s="10">
        <v>335292</v>
      </c>
      <c r="V46" s="10">
        <f t="shared" si="29"/>
        <v>727780</v>
      </c>
      <c r="W46" s="10">
        <f t="shared" si="29"/>
        <v>660709.14285714284</v>
      </c>
      <c r="X46" s="10">
        <f t="shared" si="29"/>
        <v>1025009</v>
      </c>
      <c r="Y46" s="9">
        <f t="shared" si="35"/>
        <v>0.30154570541265918</v>
      </c>
      <c r="Z46" s="9">
        <f t="shared" si="36"/>
        <v>0.27375581158516388</v>
      </c>
      <c r="AA46" s="9">
        <f t="shared" si="31"/>
        <v>0.424698483002177</v>
      </c>
      <c r="AB46" s="9">
        <f t="shared" si="44"/>
        <v>0.77277477622647761</v>
      </c>
      <c r="AC46" s="9">
        <f t="shared" si="45"/>
        <v>0.10418847283058653</v>
      </c>
      <c r="AD46" s="9">
        <f t="shared" si="46"/>
        <v>0.12303675094293594</v>
      </c>
      <c r="AE46" s="16">
        <f t="shared" si="50"/>
        <v>1.1086410261947066</v>
      </c>
      <c r="AF46" s="16">
        <f t="shared" si="51"/>
        <v>0.14947125474332107</v>
      </c>
      <c r="AG46" s="16">
        <f t="shared" si="52"/>
        <v>0.17651144165329632</v>
      </c>
      <c r="AI46" s="1" t="s">
        <v>19</v>
      </c>
      <c r="AJ46" s="8">
        <v>41462</v>
      </c>
      <c r="AK46" s="9">
        <v>0.69874642836284251</v>
      </c>
      <c r="AL46" s="9">
        <v>0.16642977254978072</v>
      </c>
      <c r="AM46" s="9">
        <v>0.13482379908737691</v>
      </c>
      <c r="AN46" s="10">
        <f t="shared" si="41"/>
        <v>2.6289962661010584</v>
      </c>
      <c r="AO46" s="10">
        <f t="shared" si="53"/>
        <v>1.6069557978296909</v>
      </c>
      <c r="AP46" s="10">
        <f t="shared" si="54"/>
        <v>2.4318577623985522</v>
      </c>
      <c r="AQ46" s="10">
        <f t="shared" si="55"/>
        <v>2.2000903263909395</v>
      </c>
      <c r="AR46" s="10">
        <f t="shared" si="56"/>
        <v>1.3629380298278659</v>
      </c>
      <c r="AS46" s="10">
        <f t="shared" si="57"/>
        <v>2.1216131683204749</v>
      </c>
      <c r="AT46" s="10">
        <f t="shared" si="58"/>
        <v>1.1047927294551378</v>
      </c>
      <c r="AU46" s="10">
        <f t="shared" si="59"/>
        <v>1.0381864097668698</v>
      </c>
      <c r="AV46" s="10">
        <f t="shared" si="60"/>
        <v>0.93867613945813244</v>
      </c>
      <c r="AW46" s="10">
        <f t="shared" si="61"/>
        <v>1.5601403978766681</v>
      </c>
      <c r="AX46" s="10">
        <f t="shared" si="62"/>
        <v>1.5163139796916942</v>
      </c>
      <c r="AY46" s="10">
        <f t="shared" si="63"/>
        <v>1.8055429918683539</v>
      </c>
      <c r="AZ46" s="10">
        <f t="shared" si="64"/>
        <v>1.1397871239226804</v>
      </c>
      <c r="BA46" s="10">
        <f t="shared" si="65"/>
        <v>1.1817664351264014</v>
      </c>
      <c r="BB46" s="10">
        <f t="shared" si="66"/>
        <v>1.0308081568907157</v>
      </c>
      <c r="BD46" s="10">
        <f t="shared" si="47"/>
        <v>8.6338068437464841</v>
      </c>
      <c r="BE46" s="10">
        <f t="shared" si="48"/>
        <v>6.7061606522425228</v>
      </c>
      <c r="BF46" s="10">
        <f t="shared" si="49"/>
        <v>8.3284982189362289</v>
      </c>
      <c r="BG46" s="9">
        <f t="shared" si="42"/>
        <v>3.5772999740226142E-6</v>
      </c>
      <c r="BH46" s="9">
        <f t="shared" si="43"/>
        <v>2.7786060959233423E-6</v>
      </c>
      <c r="BI46" s="9">
        <f t="shared" si="34"/>
        <v>3.4507995142174844E-6</v>
      </c>
    </row>
    <row r="47" spans="1:61">
      <c r="A47" s="1" t="s">
        <v>19</v>
      </c>
      <c r="B47" s="8">
        <v>41469</v>
      </c>
      <c r="C47" s="9">
        <v>0.69767254337891715</v>
      </c>
      <c r="D47" s="9">
        <v>0.16727837715647165</v>
      </c>
      <c r="E47" s="9">
        <v>0.13504907946461117</v>
      </c>
      <c r="F47" s="10">
        <v>117237</v>
      </c>
      <c r="G47" s="10">
        <v>116942.28571428571</v>
      </c>
      <c r="H47" s="10">
        <v>199143</v>
      </c>
      <c r="I47" s="10">
        <v>120122</v>
      </c>
      <c r="J47" s="10">
        <v>119695.57142857142</v>
      </c>
      <c r="K47" s="10">
        <v>201847</v>
      </c>
      <c r="L47" s="10">
        <v>183628</v>
      </c>
      <c r="M47" s="10">
        <v>177435.42857142858</v>
      </c>
      <c r="N47" s="10">
        <v>175764</v>
      </c>
      <c r="O47" s="10">
        <v>120900</v>
      </c>
      <c r="P47" s="10">
        <v>117285.14285714287</v>
      </c>
      <c r="Q47" s="10">
        <v>179241</v>
      </c>
      <c r="R47" s="10">
        <v>254935</v>
      </c>
      <c r="S47" s="10">
        <v>163443.71428571429</v>
      </c>
      <c r="T47" s="10">
        <v>333794</v>
      </c>
      <c r="V47" s="10">
        <f t="shared" si="29"/>
        <v>796822</v>
      </c>
      <c r="W47" s="10">
        <f t="shared" si="29"/>
        <v>694802.14285714284</v>
      </c>
      <c r="X47" s="10">
        <f t="shared" si="29"/>
        <v>1089789</v>
      </c>
      <c r="Y47" s="9">
        <f t="shared" si="35"/>
        <v>0.30867666502932062</v>
      </c>
      <c r="Z47" s="9">
        <f t="shared" si="36"/>
        <v>0.26915573153397931</v>
      </c>
      <c r="AA47" s="9">
        <f t="shared" si="31"/>
        <v>0.42216760343670012</v>
      </c>
      <c r="AB47" s="9">
        <f t="shared" si="44"/>
        <v>0.77875236570079509</v>
      </c>
      <c r="AC47" s="9">
        <f t="shared" si="45"/>
        <v>0.10084531947799358</v>
      </c>
      <c r="AD47" s="9">
        <f t="shared" si="46"/>
        <v>0.12040231482121137</v>
      </c>
      <c r="AE47" s="16">
        <f t="shared" si="50"/>
        <v>1.2138140094183936</v>
      </c>
      <c r="AF47" s="16">
        <f t="shared" si="51"/>
        <v>0.15718406384102396</v>
      </c>
      <c r="AG47" s="16">
        <f t="shared" si="52"/>
        <v>0.18766686681571007</v>
      </c>
      <c r="AI47" s="1" t="s">
        <v>19</v>
      </c>
      <c r="AJ47" s="8">
        <v>41469</v>
      </c>
      <c r="AK47" s="9">
        <v>0.69767254337891715</v>
      </c>
      <c r="AL47" s="9">
        <v>0.16727837715647165</v>
      </c>
      <c r="AM47" s="9">
        <v>0.13504907946461117</v>
      </c>
      <c r="AN47" s="10">
        <f t="shared" si="41"/>
        <v>2.5902432557831245</v>
      </c>
      <c r="AO47" s="10">
        <f t="shared" si="53"/>
        <v>1.5698364444266422</v>
      </c>
      <c r="AP47" s="10">
        <f t="shared" si="54"/>
        <v>2.2667751812687102</v>
      </c>
      <c r="AQ47" s="10">
        <f t="shared" si="55"/>
        <v>2.0865743716236169</v>
      </c>
      <c r="AR47" s="10">
        <f t="shared" si="56"/>
        <v>1.3169476791963413</v>
      </c>
      <c r="AS47" s="10">
        <f t="shared" si="57"/>
        <v>2.4757693581425015</v>
      </c>
      <c r="AT47" s="10">
        <f t="shared" si="58"/>
        <v>1.9679770223346338</v>
      </c>
      <c r="AU47" s="10">
        <f t="shared" si="59"/>
        <v>1.396541837292298</v>
      </c>
      <c r="AV47" s="10">
        <f t="shared" si="60"/>
        <v>1.4287549077784731</v>
      </c>
      <c r="AW47" s="10">
        <f t="shared" si="61"/>
        <v>1.4994790891501713</v>
      </c>
      <c r="AX47" s="10">
        <f t="shared" si="62"/>
        <v>1.4741854681594142</v>
      </c>
      <c r="AY47" s="10">
        <f t="shared" si="63"/>
        <v>1.7248809122840782</v>
      </c>
      <c r="AZ47" s="10">
        <f t="shared" si="64"/>
        <v>1.1473480501361417</v>
      </c>
      <c r="BA47" s="10">
        <f t="shared" si="65"/>
        <v>1.1735777956622508</v>
      </c>
      <c r="BB47" s="10">
        <f t="shared" si="66"/>
        <v>1.0262027663087088</v>
      </c>
      <c r="BD47" s="10">
        <f t="shared" si="47"/>
        <v>9.2916217890276886</v>
      </c>
      <c r="BE47" s="10">
        <f t="shared" si="48"/>
        <v>6.9310892247369473</v>
      </c>
      <c r="BF47" s="10">
        <f t="shared" si="49"/>
        <v>8.9223831257824706</v>
      </c>
      <c r="BG47" s="9">
        <f t="shared" si="42"/>
        <v>3.5994322779125534E-6</v>
      </c>
      <c r="BH47" s="9">
        <f t="shared" si="43"/>
        <v>2.6849980383479124E-6</v>
      </c>
      <c r="BI47" s="9">
        <f t="shared" si="34"/>
        <v>3.4563948628180677E-6</v>
      </c>
    </row>
    <row r="48" spans="1:61">
      <c r="A48" s="1" t="s">
        <v>19</v>
      </c>
      <c r="B48" s="8">
        <v>41476</v>
      </c>
      <c r="C48" s="9">
        <v>0.69340218003431053</v>
      </c>
      <c r="D48" s="9">
        <v>0.17187144988079464</v>
      </c>
      <c r="E48" s="9">
        <v>0.13472637008489488</v>
      </c>
      <c r="F48" s="10">
        <v>108682</v>
      </c>
      <c r="G48" s="10">
        <v>113392.85714285716</v>
      </c>
      <c r="H48" s="10">
        <v>191531</v>
      </c>
      <c r="I48" s="10">
        <v>111146</v>
      </c>
      <c r="J48" s="10">
        <v>114718.28571428571</v>
      </c>
      <c r="K48" s="10">
        <v>157226</v>
      </c>
      <c r="L48" s="10">
        <v>138002</v>
      </c>
      <c r="M48" s="10">
        <v>176237.57142857142</v>
      </c>
      <c r="N48" s="10">
        <v>142187</v>
      </c>
      <c r="O48" s="10">
        <v>114690</v>
      </c>
      <c r="P48" s="10">
        <v>122374</v>
      </c>
      <c r="Q48" s="10">
        <v>177018</v>
      </c>
      <c r="R48" s="10">
        <v>248637</v>
      </c>
      <c r="S48" s="10">
        <v>164399.42857142858</v>
      </c>
      <c r="T48" s="10">
        <v>337728</v>
      </c>
      <c r="V48" s="10">
        <f t="shared" si="29"/>
        <v>721157</v>
      </c>
      <c r="W48" s="10">
        <f t="shared" si="29"/>
        <v>691122.14285714296</v>
      </c>
      <c r="X48" s="10">
        <f t="shared" si="29"/>
        <v>1005690</v>
      </c>
      <c r="Y48" s="9">
        <f t="shared" si="35"/>
        <v>0.29824905008831498</v>
      </c>
      <c r="Z48" s="9">
        <f t="shared" si="36"/>
        <v>0.28582752798925004</v>
      </c>
      <c r="AA48" s="9">
        <f t="shared" si="31"/>
        <v>0.41592342192243503</v>
      </c>
      <c r="AB48" s="9">
        <f t="shared" si="44"/>
        <v>0.76924664037926127</v>
      </c>
      <c r="AC48" s="9">
        <f t="shared" si="45"/>
        <v>0.10948311026560066</v>
      </c>
      <c r="AD48" s="9">
        <f t="shared" si="46"/>
        <v>0.12127024935513789</v>
      </c>
      <c r="AE48" s="16">
        <f t="shared" si="50"/>
        <v>1.0985520851459178</v>
      </c>
      <c r="AF48" s="16">
        <f t="shared" si="51"/>
        <v>0.15635154286957686</v>
      </c>
      <c r="AG48" s="16">
        <f t="shared" si="52"/>
        <v>0.17318461765340945</v>
      </c>
      <c r="AI48" s="1" t="s">
        <v>19</v>
      </c>
      <c r="AJ48" s="8">
        <v>41476</v>
      </c>
      <c r="AK48" s="9">
        <v>0.69340218003431053</v>
      </c>
      <c r="AL48" s="9">
        <v>0.17187144988079464</v>
      </c>
      <c r="AM48" s="9">
        <v>0.13472637008489488</v>
      </c>
      <c r="AN48" s="10">
        <f t="shared" si="41"/>
        <v>2.4012284306577407</v>
      </c>
      <c r="AO48" s="10">
        <f t="shared" si="53"/>
        <v>1.5221888181271928</v>
      </c>
      <c r="AP48" s="10">
        <f t="shared" si="54"/>
        <v>2.1801304451754637</v>
      </c>
      <c r="AQ48" s="10">
        <f t="shared" si="55"/>
        <v>1.9306571244940853</v>
      </c>
      <c r="AR48" s="10">
        <f t="shared" si="56"/>
        <v>1.2621852114467531</v>
      </c>
      <c r="AS48" s="10">
        <f t="shared" si="57"/>
        <v>1.9284671711906194</v>
      </c>
      <c r="AT48" s="10">
        <f t="shared" si="58"/>
        <v>1.4789942984524371</v>
      </c>
      <c r="AU48" s="10">
        <f t="shared" si="59"/>
        <v>1.3871138576122082</v>
      </c>
      <c r="AV48" s="10">
        <f t="shared" si="60"/>
        <v>1.1558133296482658</v>
      </c>
      <c r="AW48" s="10">
        <f t="shared" si="61"/>
        <v>1.4224586992111921</v>
      </c>
      <c r="AX48" s="10">
        <f t="shared" si="62"/>
        <v>1.5381485504969341</v>
      </c>
      <c r="AY48" s="10">
        <f t="shared" si="63"/>
        <v>1.7034884280421498</v>
      </c>
      <c r="AZ48" s="10">
        <f t="shared" si="64"/>
        <v>1.1190035779382974</v>
      </c>
      <c r="BA48" s="10">
        <f t="shared" si="65"/>
        <v>1.1804401278700887</v>
      </c>
      <c r="BB48" s="10">
        <f t="shared" si="66"/>
        <v>1.0382972967156616</v>
      </c>
      <c r="BD48" s="10">
        <f t="shared" si="47"/>
        <v>8.3523421307537529</v>
      </c>
      <c r="BE48" s="10">
        <f t="shared" si="48"/>
        <v>6.8900765655531764</v>
      </c>
      <c r="BF48" s="10">
        <f t="shared" si="49"/>
        <v>8.0061966707721606</v>
      </c>
      <c r="BG48" s="9">
        <f t="shared" si="42"/>
        <v>3.4542798676431339E-6</v>
      </c>
      <c r="BH48" s="9">
        <f t="shared" si="43"/>
        <v>2.8495303945077072E-6</v>
      </c>
      <c r="BI48" s="9">
        <f t="shared" si="34"/>
        <v>3.3111244179534092E-6</v>
      </c>
    </row>
    <row r="49" spans="1:61">
      <c r="A49" s="1" t="s">
        <v>19</v>
      </c>
      <c r="B49" s="8">
        <v>41483</v>
      </c>
      <c r="C49" s="9">
        <v>0.69070209699316609</v>
      </c>
      <c r="D49" s="9">
        <v>0.17568717225941249</v>
      </c>
      <c r="E49" s="9">
        <v>0.13361073074742141</v>
      </c>
      <c r="F49" s="10">
        <v>98635</v>
      </c>
      <c r="G49" s="10">
        <v>112301.14285714287</v>
      </c>
      <c r="H49" s="10">
        <v>180157</v>
      </c>
      <c r="I49" s="10">
        <v>105042</v>
      </c>
      <c r="J49" s="10">
        <v>114070.85714285714</v>
      </c>
      <c r="K49" s="10">
        <v>148994</v>
      </c>
      <c r="L49" s="10">
        <v>123811</v>
      </c>
      <c r="M49" s="10">
        <v>156819.28571428571</v>
      </c>
      <c r="N49" s="10">
        <v>134107</v>
      </c>
      <c r="O49" s="10">
        <v>113240</v>
      </c>
      <c r="P49" s="10">
        <v>120129.14285714287</v>
      </c>
      <c r="Q49" s="10">
        <v>168622</v>
      </c>
      <c r="R49" s="10">
        <v>250785</v>
      </c>
      <c r="S49" s="10">
        <v>165197.85714285713</v>
      </c>
      <c r="T49" s="10">
        <v>341069</v>
      </c>
      <c r="V49" s="10">
        <f t="shared" si="29"/>
        <v>691513</v>
      </c>
      <c r="W49" s="10">
        <f t="shared" si="29"/>
        <v>668518.28571428568</v>
      </c>
      <c r="X49" s="10">
        <f t="shared" si="29"/>
        <v>972949</v>
      </c>
      <c r="Y49" s="9">
        <f t="shared" si="35"/>
        <v>0.29640756256467055</v>
      </c>
      <c r="Z49" s="9">
        <f t="shared" si="36"/>
        <v>0.28655119368469345</v>
      </c>
      <c r="AA49" s="9">
        <f t="shared" si="31"/>
        <v>0.41704124375063611</v>
      </c>
      <c r="AB49" s="9">
        <f t="shared" si="44"/>
        <v>0.76768021995780789</v>
      </c>
      <c r="AC49" s="9">
        <f t="shared" si="45"/>
        <v>0.1102173149754722</v>
      </c>
      <c r="AD49" s="9">
        <f t="shared" si="46"/>
        <v>0.12210246506671994</v>
      </c>
      <c r="AE49" s="16">
        <f t="shared" si="50"/>
        <v>1.053394819790294</v>
      </c>
      <c r="AF49" s="16">
        <f t="shared" si="51"/>
        <v>0.15123790561223352</v>
      </c>
      <c r="AG49" s="16">
        <f t="shared" si="52"/>
        <v>0.16754646119705582</v>
      </c>
      <c r="AI49" s="1" t="s">
        <v>19</v>
      </c>
      <c r="AJ49" s="8">
        <v>41483</v>
      </c>
      <c r="AK49" s="9">
        <v>0.69070209699316609</v>
      </c>
      <c r="AL49" s="9">
        <v>0.17568717225941249</v>
      </c>
      <c r="AM49" s="9">
        <v>0.13361073074742141</v>
      </c>
      <c r="AN49" s="10">
        <f t="shared" si="41"/>
        <v>2.1792492432778774</v>
      </c>
      <c r="AO49" s="10">
        <f t="shared" si="53"/>
        <v>1.5075336156728583</v>
      </c>
      <c r="AP49" s="10">
        <f t="shared" si="54"/>
        <v>2.0506641776604102</v>
      </c>
      <c r="AQ49" s="10">
        <f t="shared" si="55"/>
        <v>1.8246278378988692</v>
      </c>
      <c r="AR49" s="10">
        <f t="shared" si="56"/>
        <v>1.2550618939805169</v>
      </c>
      <c r="AS49" s="10">
        <f t="shared" si="57"/>
        <v>1.8274969642703822</v>
      </c>
      <c r="AT49" s="10">
        <f t="shared" si="58"/>
        <v>1.3269065889312814</v>
      </c>
      <c r="AU49" s="10">
        <f t="shared" si="59"/>
        <v>1.234278267635438</v>
      </c>
      <c r="AV49" s="10">
        <f t="shared" si="60"/>
        <v>1.0901324185694892</v>
      </c>
      <c r="AW49" s="10">
        <f t="shared" si="61"/>
        <v>1.4044748722528153</v>
      </c>
      <c r="AX49" s="10">
        <f t="shared" si="62"/>
        <v>1.509932395428387</v>
      </c>
      <c r="AY49" s="10">
        <f t="shared" si="63"/>
        <v>1.6226916229610739</v>
      </c>
      <c r="AZ49" s="10">
        <f t="shared" si="64"/>
        <v>1.1286707621683656</v>
      </c>
      <c r="BA49" s="10">
        <f t="shared" si="65"/>
        <v>1.1861730986786991</v>
      </c>
      <c r="BB49" s="10">
        <f t="shared" si="66"/>
        <v>1.048568731918923</v>
      </c>
      <c r="BD49" s="10">
        <f t="shared" si="47"/>
        <v>7.8639293045292087</v>
      </c>
      <c r="BE49" s="10">
        <f t="shared" si="48"/>
        <v>6.6929792713958989</v>
      </c>
      <c r="BF49" s="10">
        <f t="shared" si="49"/>
        <v>7.6395539153802794</v>
      </c>
      <c r="BG49" s="9">
        <f t="shared" si="42"/>
        <v>3.3707654336742584E-6</v>
      </c>
      <c r="BH49" s="9">
        <f t="shared" si="43"/>
        <v>2.8688537628798343E-6</v>
      </c>
      <c r="BI49" s="9">
        <f t="shared" si="34"/>
        <v>3.27459000067859E-6</v>
      </c>
    </row>
    <row r="50" spans="1:61">
      <c r="A50" s="1" t="s">
        <v>19</v>
      </c>
      <c r="B50" s="8">
        <v>41490</v>
      </c>
      <c r="C50" s="9">
        <v>0.68951299668237076</v>
      </c>
      <c r="D50" s="9">
        <v>0.17678879072548395</v>
      </c>
      <c r="E50" s="9">
        <v>0.13369821259214526</v>
      </c>
      <c r="F50" s="10">
        <v>94022</v>
      </c>
      <c r="G50" s="10">
        <v>109664.42857142857</v>
      </c>
      <c r="H50" s="10">
        <v>191847</v>
      </c>
      <c r="I50" s="10">
        <v>98167</v>
      </c>
      <c r="J50" s="10">
        <v>112097.42857142857</v>
      </c>
      <c r="K50" s="10">
        <v>143048</v>
      </c>
      <c r="L50" s="10">
        <v>120129</v>
      </c>
      <c r="M50" s="10">
        <v>161025.57142857142</v>
      </c>
      <c r="N50" s="10">
        <v>133805</v>
      </c>
      <c r="O50" s="10">
        <v>111107</v>
      </c>
      <c r="P50" s="10">
        <v>117743.14285714287</v>
      </c>
      <c r="Q50" s="10">
        <v>162735</v>
      </c>
      <c r="R50" s="10">
        <v>257399</v>
      </c>
      <c r="S50" s="10">
        <v>169769.71428571429</v>
      </c>
      <c r="T50" s="10">
        <v>333174</v>
      </c>
      <c r="V50" s="10">
        <f t="shared" si="29"/>
        <v>680824</v>
      </c>
      <c r="W50" s="10">
        <f t="shared" si="29"/>
        <v>670300.28571428568</v>
      </c>
      <c r="X50" s="10">
        <f t="shared" si="29"/>
        <v>964609</v>
      </c>
      <c r="Y50" s="9">
        <f t="shared" si="35"/>
        <v>0.29399931511974642</v>
      </c>
      <c r="Z50" s="9">
        <f t="shared" si="36"/>
        <v>0.28945487368919182</v>
      </c>
      <c r="AA50" s="9">
        <f t="shared" si="31"/>
        <v>0.41654581119106182</v>
      </c>
      <c r="AB50" s="9">
        <f t="shared" si="44"/>
        <v>0.76547353602008017</v>
      </c>
      <c r="AC50" s="9">
        <f t="shared" si="45"/>
        <v>0.11192349488457266</v>
      </c>
      <c r="AD50" s="9">
        <f t="shared" si="46"/>
        <v>0.1226029690953471</v>
      </c>
      <c r="AE50" s="16">
        <f t="shared" si="50"/>
        <v>1.0371120641100127</v>
      </c>
      <c r="AF50" s="16">
        <f t="shared" si="51"/>
        <v>0.15164104484351582</v>
      </c>
      <c r="AG50" s="16">
        <f t="shared" si="52"/>
        <v>0.16611027339442339</v>
      </c>
      <c r="AI50" s="1" t="s">
        <v>19</v>
      </c>
      <c r="AJ50" s="8">
        <v>41490</v>
      </c>
      <c r="AK50" s="9">
        <v>0.68951299668237076</v>
      </c>
      <c r="AL50" s="9">
        <v>0.17678879072548395</v>
      </c>
      <c r="AM50" s="9">
        <v>0.13369821259214526</v>
      </c>
      <c r="AN50" s="10">
        <f t="shared" si="41"/>
        <v>2.0773292680232429</v>
      </c>
      <c r="AO50" s="10">
        <f t="shared" si="53"/>
        <v>1.4721382909280722</v>
      </c>
      <c r="AP50" s="10">
        <f t="shared" si="54"/>
        <v>2.1837273627536908</v>
      </c>
      <c r="AQ50" s="10">
        <f t="shared" si="55"/>
        <v>1.7052059268008823</v>
      </c>
      <c r="AR50" s="10">
        <f t="shared" si="56"/>
        <v>1.2333492930364334</v>
      </c>
      <c r="AS50" s="10">
        <f t="shared" si="57"/>
        <v>1.7545658600007359</v>
      </c>
      <c r="AT50" s="10">
        <f t="shared" si="58"/>
        <v>1.2874458781669311</v>
      </c>
      <c r="AU50" s="10">
        <f t="shared" si="59"/>
        <v>1.2673846998000842</v>
      </c>
      <c r="AV50" s="10">
        <f t="shared" si="60"/>
        <v>1.0876775132296637</v>
      </c>
      <c r="AW50" s="10">
        <f t="shared" si="61"/>
        <v>1.378020042665079</v>
      </c>
      <c r="AX50" s="10">
        <f t="shared" si="62"/>
        <v>1.479942181481914</v>
      </c>
      <c r="AY50" s="10">
        <f t="shared" si="63"/>
        <v>1.5660395515565606</v>
      </c>
      <c r="AZ50" s="10">
        <f t="shared" si="64"/>
        <v>1.1584374085825513</v>
      </c>
      <c r="BA50" s="10">
        <f t="shared" si="65"/>
        <v>1.2190004854720375</v>
      </c>
      <c r="BB50" s="10">
        <f t="shared" si="66"/>
        <v>1.0242966633975976</v>
      </c>
      <c r="BD50" s="10">
        <f t="shared" si="47"/>
        <v>7.6064385242386869</v>
      </c>
      <c r="BE50" s="10">
        <f t="shared" si="48"/>
        <v>6.6718149507185416</v>
      </c>
      <c r="BF50" s="10">
        <f t="shared" si="49"/>
        <v>7.6163069509382479</v>
      </c>
      <c r="BG50" s="9">
        <f t="shared" si="42"/>
        <v>3.2846781497518136E-6</v>
      </c>
      <c r="BH50" s="9">
        <f t="shared" si="43"/>
        <v>2.8810809050752266E-6</v>
      </c>
      <c r="BI50" s="9">
        <f t="shared" si="34"/>
        <v>3.2889396192226026E-6</v>
      </c>
    </row>
    <row r="51" spans="1:61">
      <c r="A51" s="1" t="s">
        <v>19</v>
      </c>
      <c r="B51" s="8">
        <v>41497</v>
      </c>
      <c r="C51" s="9">
        <v>0.68789686331143063</v>
      </c>
      <c r="D51" s="9">
        <v>0.17463653267811413</v>
      </c>
      <c r="E51" s="9">
        <v>0.13746660401045535</v>
      </c>
      <c r="F51" s="10">
        <v>92809</v>
      </c>
      <c r="G51" s="10">
        <v>114283.57142857143</v>
      </c>
      <c r="H51" s="10">
        <v>171819</v>
      </c>
      <c r="I51" s="10">
        <v>98977</v>
      </c>
      <c r="J51" s="10">
        <v>108469.85714285713</v>
      </c>
      <c r="K51" s="10">
        <v>137827</v>
      </c>
      <c r="L51" s="10">
        <v>126607</v>
      </c>
      <c r="M51" s="10">
        <v>163264.14285714287</v>
      </c>
      <c r="N51" s="10">
        <v>139254</v>
      </c>
      <c r="O51" s="10">
        <v>113347</v>
      </c>
      <c r="P51" s="10">
        <v>118422.71428571429</v>
      </c>
      <c r="Q51" s="10">
        <v>161635</v>
      </c>
      <c r="R51" s="10">
        <v>285561</v>
      </c>
      <c r="S51" s="10">
        <v>187095</v>
      </c>
      <c r="T51" s="10">
        <v>338076</v>
      </c>
      <c r="V51" s="10">
        <f t="shared" si="29"/>
        <v>717301</v>
      </c>
      <c r="W51" s="10">
        <f t="shared" si="29"/>
        <v>691535.28571428568</v>
      </c>
      <c r="X51" s="10">
        <f t="shared" si="29"/>
        <v>948611</v>
      </c>
      <c r="Y51" s="9">
        <f t="shared" si="35"/>
        <v>0.30427021819182021</v>
      </c>
      <c r="Z51" s="9">
        <f t="shared" si="36"/>
        <v>0.29334072066207695</v>
      </c>
      <c r="AA51" s="9">
        <f t="shared" si="31"/>
        <v>0.40238906114610296</v>
      </c>
      <c r="AB51" s="9">
        <f t="shared" si="44"/>
        <v>0.77358922965695576</v>
      </c>
      <c r="AC51" s="9">
        <f t="shared" si="45"/>
        <v>0.11075921208124112</v>
      </c>
      <c r="AD51" s="9">
        <f t="shared" si="46"/>
        <v>0.11565155826180305</v>
      </c>
      <c r="AE51" s="16">
        <f t="shared" si="50"/>
        <v>1.0926781674826036</v>
      </c>
      <c r="AF51" s="16">
        <f t="shared" si="51"/>
        <v>0.15644500756870044</v>
      </c>
      <c r="AG51" s="16">
        <f t="shared" si="52"/>
        <v>0.16335534144400204</v>
      </c>
      <c r="AI51" s="1" t="s">
        <v>19</v>
      </c>
      <c r="AJ51" s="8">
        <v>41497</v>
      </c>
      <c r="AK51" s="9">
        <v>0.68789686331143063</v>
      </c>
      <c r="AL51" s="9">
        <v>0.17463653267811413</v>
      </c>
      <c r="AM51" s="9">
        <v>0.13746660401045535</v>
      </c>
      <c r="AN51" s="10">
        <f t="shared" si="41"/>
        <v>2.0505291531340446</v>
      </c>
      <c r="AO51" s="10">
        <f t="shared" si="53"/>
        <v>1.5341457910796625</v>
      </c>
      <c r="AP51" s="10">
        <f t="shared" si="54"/>
        <v>1.9557556372576919</v>
      </c>
      <c r="AQ51" s="10">
        <f t="shared" si="55"/>
        <v>1.7192759992356998</v>
      </c>
      <c r="AR51" s="10">
        <f t="shared" si="56"/>
        <v>1.1934370246295194</v>
      </c>
      <c r="AS51" s="10">
        <f t="shared" si="57"/>
        <v>1.6905272970354106</v>
      </c>
      <c r="AT51" s="10">
        <f t="shared" si="58"/>
        <v>1.3568718652205598</v>
      </c>
      <c r="AU51" s="10">
        <f t="shared" si="59"/>
        <v>1.2850038341575087</v>
      </c>
      <c r="AV51" s="10">
        <f t="shared" si="60"/>
        <v>1.1319714840796951</v>
      </c>
      <c r="AW51" s="10">
        <f t="shared" si="61"/>
        <v>1.4058019546559508</v>
      </c>
      <c r="AX51" s="10">
        <f t="shared" si="62"/>
        <v>1.4884838799457729</v>
      </c>
      <c r="AY51" s="10">
        <f t="shared" si="63"/>
        <v>1.555453976807968</v>
      </c>
      <c r="AZ51" s="10">
        <f t="shared" si="64"/>
        <v>1.2851819347870115</v>
      </c>
      <c r="BA51" s="10">
        <f t="shared" si="65"/>
        <v>1.3434015412522979</v>
      </c>
      <c r="BB51" s="10">
        <f t="shared" si="66"/>
        <v>1.0393671738335111</v>
      </c>
      <c r="BD51" s="10">
        <f t="shared" si="47"/>
        <v>7.8176609070332672</v>
      </c>
      <c r="BE51" s="10">
        <f t="shared" si="48"/>
        <v>6.8444720710647617</v>
      </c>
      <c r="BF51" s="10">
        <f t="shared" si="49"/>
        <v>7.3730755690142757</v>
      </c>
      <c r="BG51" s="9">
        <f t="shared" si="42"/>
        <v>3.3161551286456809E-6</v>
      </c>
      <c r="BH51" s="9">
        <f t="shared" si="43"/>
        <v>2.9033404532695406E-6</v>
      </c>
      <c r="BI51" s="9">
        <f t="shared" si="34"/>
        <v>3.1275675234368178E-6</v>
      </c>
    </row>
    <row r="52" spans="1:61">
      <c r="A52" s="1" t="s">
        <v>19</v>
      </c>
      <c r="B52" s="8">
        <v>41504</v>
      </c>
      <c r="C52" s="9">
        <v>0.68314674882838056</v>
      </c>
      <c r="D52" s="9">
        <v>0.18030466829600403</v>
      </c>
      <c r="E52" s="9">
        <v>0.13654858287561539</v>
      </c>
      <c r="F52" s="10">
        <v>96328</v>
      </c>
      <c r="G52" s="10">
        <v>120551.71428571429</v>
      </c>
      <c r="H52" s="10">
        <v>172119</v>
      </c>
      <c r="I52" s="10">
        <v>100623</v>
      </c>
      <c r="J52" s="10">
        <v>107895.85714285714</v>
      </c>
      <c r="K52" s="10">
        <v>136977</v>
      </c>
      <c r="L52" s="10">
        <v>136890</v>
      </c>
      <c r="M52" s="10">
        <v>170971.57142857142</v>
      </c>
      <c r="N52" s="10">
        <v>147120</v>
      </c>
      <c r="O52" s="10">
        <v>115694</v>
      </c>
      <c r="P52" s="10">
        <v>120057</v>
      </c>
      <c r="Q52" s="10">
        <v>161881</v>
      </c>
      <c r="R52" s="10">
        <v>273506</v>
      </c>
      <c r="S52" s="10">
        <v>187823</v>
      </c>
      <c r="T52" s="10">
        <v>321684</v>
      </c>
      <c r="V52" s="10">
        <f t="shared" si="29"/>
        <v>723041</v>
      </c>
      <c r="W52" s="10">
        <f t="shared" si="29"/>
        <v>707299.14285714296</v>
      </c>
      <c r="X52" s="10">
        <f t="shared" si="29"/>
        <v>939781</v>
      </c>
      <c r="Y52" s="9">
        <f t="shared" si="35"/>
        <v>0.30506499728042835</v>
      </c>
      <c r="Z52" s="9">
        <f t="shared" si="36"/>
        <v>0.29842320296105423</v>
      </c>
      <c r="AA52" s="9">
        <f t="shared" si="31"/>
        <v>0.39651179975851747</v>
      </c>
      <c r="AB52" s="9">
        <f t="shared" si="44"/>
        <v>0.7738683033943915</v>
      </c>
      <c r="AC52" s="9">
        <f t="shared" si="45"/>
        <v>0.11242523404584828</v>
      </c>
      <c r="AD52" s="9">
        <f t="shared" si="46"/>
        <v>0.1137064625597602</v>
      </c>
      <c r="AE52" s="16">
        <f t="shared" si="50"/>
        <v>1.1014220179461469</v>
      </c>
      <c r="AF52" s="16">
        <f t="shared" si="51"/>
        <v>0.16001124171607142</v>
      </c>
      <c r="AG52" s="16">
        <f t="shared" si="52"/>
        <v>0.1618347733028456</v>
      </c>
      <c r="AI52" s="1" t="s">
        <v>19</v>
      </c>
      <c r="AJ52" s="8">
        <v>41504</v>
      </c>
      <c r="AK52" s="9">
        <v>0.68314674882838056</v>
      </c>
      <c r="AL52" s="9">
        <v>0.18030466829600403</v>
      </c>
      <c r="AM52" s="9">
        <v>0.13654858287561539</v>
      </c>
      <c r="AN52" s="10">
        <f t="shared" si="41"/>
        <v>2.1282782086122709</v>
      </c>
      <c r="AO52" s="10">
        <f t="shared" si="53"/>
        <v>1.6182895123684395</v>
      </c>
      <c r="AP52" s="10">
        <f t="shared" si="54"/>
        <v>1.959170432426895</v>
      </c>
      <c r="AQ52" s="10">
        <f t="shared" si="55"/>
        <v>1.7478677760600323</v>
      </c>
      <c r="AR52" s="10">
        <f t="shared" si="56"/>
        <v>1.1871216032748555</v>
      </c>
      <c r="AS52" s="10">
        <f t="shared" si="57"/>
        <v>1.6801015589544825</v>
      </c>
      <c r="AT52" s="10">
        <f t="shared" si="58"/>
        <v>1.4670767779825953</v>
      </c>
      <c r="AU52" s="10">
        <f t="shared" si="59"/>
        <v>1.3456667273835305</v>
      </c>
      <c r="AV52" s="10">
        <f t="shared" si="60"/>
        <v>1.1959128264739594</v>
      </c>
      <c r="AW52" s="10">
        <f t="shared" si="61"/>
        <v>1.4349109490499579</v>
      </c>
      <c r="AX52" s="10">
        <f t="shared" si="62"/>
        <v>1.5090256143217546</v>
      </c>
      <c r="AY52" s="10">
        <f t="shared" si="63"/>
        <v>1.5578212962517441</v>
      </c>
      <c r="AZ52" s="10">
        <f t="shared" si="64"/>
        <v>1.2309277886541101</v>
      </c>
      <c r="BA52" s="10">
        <f t="shared" si="65"/>
        <v>1.3486288125424537</v>
      </c>
      <c r="BB52" s="10">
        <f t="shared" si="66"/>
        <v>0.98897227235136242</v>
      </c>
      <c r="BD52" s="10">
        <f t="shared" si="47"/>
        <v>8.0090615003589658</v>
      </c>
      <c r="BE52" s="10">
        <f t="shared" si="48"/>
        <v>7.0087322698910342</v>
      </c>
      <c r="BF52" s="10">
        <f t="shared" si="49"/>
        <v>7.3819783864584441</v>
      </c>
      <c r="BG52" s="9">
        <f t="shared" si="42"/>
        <v>3.3791781169059449E-6</v>
      </c>
      <c r="BH52" s="9">
        <f t="shared" si="43"/>
        <v>2.9571198463898433E-6</v>
      </c>
      <c r="BI52" s="9">
        <f t="shared" si="34"/>
        <v>3.1145996096889749E-6</v>
      </c>
    </row>
    <row r="53" spans="1:61">
      <c r="A53" s="1" t="s">
        <v>19</v>
      </c>
      <c r="B53" s="8">
        <v>41511</v>
      </c>
      <c r="C53" s="9">
        <v>0.68287905795577231</v>
      </c>
      <c r="D53" s="9">
        <v>0.17642921034464581</v>
      </c>
      <c r="E53" s="9">
        <v>0.14069173169958193</v>
      </c>
      <c r="F53" s="10">
        <v>95663</v>
      </c>
      <c r="G53" s="10">
        <v>135368.42857142858</v>
      </c>
      <c r="H53" s="10">
        <v>173797</v>
      </c>
      <c r="I53" s="10">
        <v>101185</v>
      </c>
      <c r="J53" s="10">
        <v>118367.71428571429</v>
      </c>
      <c r="K53" s="10">
        <v>140067</v>
      </c>
      <c r="L53" s="10">
        <v>151846</v>
      </c>
      <c r="M53" s="10">
        <v>209616.57142857142</v>
      </c>
      <c r="N53" s="10">
        <v>164084</v>
      </c>
      <c r="O53" s="10">
        <v>115317</v>
      </c>
      <c r="P53" s="10">
        <v>133376.57142857142</v>
      </c>
      <c r="Q53" s="10">
        <v>159407</v>
      </c>
      <c r="R53" s="10">
        <v>272404</v>
      </c>
      <c r="S53" s="10">
        <v>194610.14285714284</v>
      </c>
      <c r="T53" s="10">
        <v>330552</v>
      </c>
      <c r="V53" s="10">
        <f t="shared" si="29"/>
        <v>736415</v>
      </c>
      <c r="W53" s="10">
        <f t="shared" si="29"/>
        <v>791339.42857142841</v>
      </c>
      <c r="X53" s="10">
        <f t="shared" si="29"/>
        <v>967907</v>
      </c>
      <c r="Y53" s="9">
        <f t="shared" si="35"/>
        <v>0.29507808694288323</v>
      </c>
      <c r="Z53" s="9">
        <f t="shared" si="36"/>
        <v>0.31708605162215797</v>
      </c>
      <c r="AA53" s="9">
        <f t="shared" si="31"/>
        <v>0.38783586143495891</v>
      </c>
      <c r="AB53" s="9">
        <f t="shared" si="44"/>
        <v>0.76442756554600921</v>
      </c>
      <c r="AC53" s="9">
        <f t="shared" si="45"/>
        <v>0.12199247790951984</v>
      </c>
      <c r="AD53" s="9">
        <f t="shared" si="46"/>
        <v>0.11357995654447084</v>
      </c>
      <c r="AE53" s="16">
        <f t="shared" si="50"/>
        <v>1.121794884862424</v>
      </c>
      <c r="AF53" s="16">
        <f t="shared" si="51"/>
        <v>0.17902355158116662</v>
      </c>
      <c r="AG53" s="16">
        <f t="shared" si="52"/>
        <v>0.16667820473412145</v>
      </c>
      <c r="AI53" s="1" t="s">
        <v>19</v>
      </c>
      <c r="AJ53" s="8">
        <v>41511</v>
      </c>
      <c r="AK53" s="9">
        <v>0.68287905795577231</v>
      </c>
      <c r="AL53" s="9">
        <v>0.17642921034464581</v>
      </c>
      <c r="AM53" s="9">
        <v>0.14069173169958193</v>
      </c>
      <c r="AN53" s="10">
        <f t="shared" si="41"/>
        <v>2.113585647687855</v>
      </c>
      <c r="AO53" s="10">
        <f t="shared" si="53"/>
        <v>1.8171894905097916</v>
      </c>
      <c r="AP53" s="10">
        <f t="shared" si="54"/>
        <v>1.9782705200733042</v>
      </c>
      <c r="AQ53" s="10">
        <f t="shared" si="55"/>
        <v>1.757629974465424</v>
      </c>
      <c r="AR53" s="10">
        <f t="shared" si="56"/>
        <v>1.3023379625483571</v>
      </c>
      <c r="AS53" s="10">
        <f t="shared" si="57"/>
        <v>1.7180021832722099</v>
      </c>
      <c r="AT53" s="10">
        <f t="shared" si="58"/>
        <v>1.6273631414241008</v>
      </c>
      <c r="AU53" s="10">
        <f t="shared" si="59"/>
        <v>1.6498301052200761</v>
      </c>
      <c r="AV53" s="10">
        <f t="shared" si="60"/>
        <v>1.3338102244368757</v>
      </c>
      <c r="AW53" s="10">
        <f t="shared" si="61"/>
        <v>1.4302351540407798</v>
      </c>
      <c r="AX53" s="10">
        <f t="shared" si="62"/>
        <v>1.6764425450921594</v>
      </c>
      <c r="AY53" s="10">
        <f t="shared" si="63"/>
        <v>1.5340133763171824</v>
      </c>
      <c r="AZ53" s="10">
        <f t="shared" si="64"/>
        <v>1.225968181102185</v>
      </c>
      <c r="BA53" s="10">
        <f t="shared" si="65"/>
        <v>1.3973626545744973</v>
      </c>
      <c r="BB53" s="10">
        <f t="shared" si="66"/>
        <v>1.0162356926993183</v>
      </c>
      <c r="BD53" s="10">
        <f t="shared" si="47"/>
        <v>8.154782098720343</v>
      </c>
      <c r="BE53" s="10">
        <f t="shared" si="48"/>
        <v>7.8431627579448815</v>
      </c>
      <c r="BF53" s="10">
        <f t="shared" si="49"/>
        <v>7.5803319967988907</v>
      </c>
      <c r="BG53" s="9">
        <f t="shared" si="42"/>
        <v>3.2675834972487918E-6</v>
      </c>
      <c r="BH53" s="9">
        <f t="shared" si="43"/>
        <v>3.1427190676399086E-6</v>
      </c>
      <c r="BI53" s="9">
        <f t="shared" si="34"/>
        <v>3.0374039963978768E-6</v>
      </c>
    </row>
    <row r="54" spans="1:61">
      <c r="A54" s="1" t="s">
        <v>19</v>
      </c>
      <c r="B54" s="8">
        <v>41518</v>
      </c>
      <c r="C54" s="9">
        <v>0.68523259367779654</v>
      </c>
      <c r="D54" s="9">
        <v>0.17699236724749631</v>
      </c>
      <c r="E54" s="9">
        <v>0.1377750390747072</v>
      </c>
      <c r="F54" s="10">
        <v>99170</v>
      </c>
      <c r="G54" s="10">
        <v>138004.28571428571</v>
      </c>
      <c r="H54" s="10">
        <v>175239</v>
      </c>
      <c r="I54" s="10">
        <v>104032</v>
      </c>
      <c r="J54" s="10">
        <v>121185.28571428571</v>
      </c>
      <c r="K54" s="10">
        <v>142167</v>
      </c>
      <c r="L54" s="10">
        <v>179857</v>
      </c>
      <c r="M54" s="10">
        <v>226515</v>
      </c>
      <c r="N54" s="10">
        <v>191234</v>
      </c>
      <c r="O54" s="10">
        <v>118774</v>
      </c>
      <c r="P54" s="10">
        <v>132490.14285714284</v>
      </c>
      <c r="Q54" s="10">
        <v>167559</v>
      </c>
      <c r="R54" s="10">
        <v>306494</v>
      </c>
      <c r="S54" s="10">
        <v>202229.28571428574</v>
      </c>
      <c r="T54" s="10">
        <v>367466</v>
      </c>
      <c r="V54" s="10">
        <f t="shared" si="29"/>
        <v>808327</v>
      </c>
      <c r="W54" s="10">
        <f t="shared" si="29"/>
        <v>820424</v>
      </c>
      <c r="X54" s="10">
        <f t="shared" si="29"/>
        <v>1043665</v>
      </c>
      <c r="Y54" s="9">
        <f t="shared" si="35"/>
        <v>0.30247049860500758</v>
      </c>
      <c r="Z54" s="9">
        <f t="shared" si="36"/>
        <v>0.30699711422173792</v>
      </c>
      <c r="AA54" s="9">
        <f t="shared" si="31"/>
        <v>0.39053238717325445</v>
      </c>
      <c r="AB54" s="9">
        <f t="shared" si="44"/>
        <v>0.7711937681762705</v>
      </c>
      <c r="AC54" s="9">
        <f t="shared" si="45"/>
        <v>0.11624420633694718</v>
      </c>
      <c r="AD54" s="9">
        <f t="shared" si="46"/>
        <v>0.11256202548678243</v>
      </c>
      <c r="AE54" s="16">
        <f t="shared" si="50"/>
        <v>1.2313397933178827</v>
      </c>
      <c r="AF54" s="16">
        <f t="shared" si="51"/>
        <v>0.18560331127133986</v>
      </c>
      <c r="AG54" s="16">
        <f t="shared" si="52"/>
        <v>0.17972409388901708</v>
      </c>
      <c r="AI54" s="1" t="s">
        <v>19</v>
      </c>
      <c r="AJ54" s="8">
        <v>41518</v>
      </c>
      <c r="AK54" s="9">
        <v>0.68523259367779654</v>
      </c>
      <c r="AL54" s="9">
        <v>0.17699236724749631</v>
      </c>
      <c r="AM54" s="9">
        <v>0.1377750390747072</v>
      </c>
      <c r="AN54" s="10">
        <f t="shared" si="41"/>
        <v>2.1910695742471442</v>
      </c>
      <c r="AO54" s="10">
        <f t="shared" si="53"/>
        <v>1.8525733089454006</v>
      </c>
      <c r="AP54" s="10">
        <f t="shared" si="54"/>
        <v>1.9946843021866072</v>
      </c>
      <c r="AQ54" s="10">
        <f t="shared" si="55"/>
        <v>1.8070836735048377</v>
      </c>
      <c r="AR54" s="10">
        <f t="shared" si="56"/>
        <v>1.3333382252108847</v>
      </c>
      <c r="AS54" s="10">
        <f t="shared" si="57"/>
        <v>1.7437598891192092</v>
      </c>
      <c r="AT54" s="10">
        <f t="shared" si="58"/>
        <v>1.9275624812449093</v>
      </c>
      <c r="AU54" s="10">
        <f t="shared" si="59"/>
        <v>1.782832644084491</v>
      </c>
      <c r="AV54" s="10">
        <f t="shared" si="60"/>
        <v>1.5545078402523187</v>
      </c>
      <c r="AW54" s="10">
        <f t="shared" si="61"/>
        <v>1.4731110780374064</v>
      </c>
      <c r="AX54" s="10">
        <f t="shared" si="62"/>
        <v>1.6653008089205712</v>
      </c>
      <c r="AY54" s="10">
        <f t="shared" si="63"/>
        <v>1.6124621084540249</v>
      </c>
      <c r="AZ54" s="10">
        <f t="shared" si="64"/>
        <v>1.3793919755170008</v>
      </c>
      <c r="BA54" s="10">
        <f t="shared" si="65"/>
        <v>1.4520705209381479</v>
      </c>
      <c r="BB54" s="10">
        <f t="shared" si="66"/>
        <v>1.1297226005392427</v>
      </c>
      <c r="BD54" s="10">
        <f t="shared" si="47"/>
        <v>8.7782187825512992</v>
      </c>
      <c r="BE54" s="10">
        <f t="shared" si="48"/>
        <v>8.0861155080994962</v>
      </c>
      <c r="BF54" s="10">
        <f t="shared" si="49"/>
        <v>8.0351367405514029</v>
      </c>
      <c r="BG54" s="9">
        <f t="shared" si="42"/>
        <v>3.2847501221932883E-6</v>
      </c>
      <c r="BH54" s="9">
        <f t="shared" si="43"/>
        <v>3.0257697559434969E-6</v>
      </c>
      <c r="BI54" s="9">
        <f t="shared" si="34"/>
        <v>3.0066938457752846E-6</v>
      </c>
    </row>
    <row r="55" spans="1:61">
      <c r="A55" s="1" t="s">
        <v>19</v>
      </c>
      <c r="B55" s="8">
        <v>41525</v>
      </c>
      <c r="C55" s="9">
        <v>0.68265973915710998</v>
      </c>
      <c r="D55" s="9">
        <v>0.18135888216793114</v>
      </c>
      <c r="E55" s="9">
        <v>0.13598137867495885</v>
      </c>
      <c r="F55" s="10">
        <v>94189</v>
      </c>
      <c r="G55" s="10">
        <v>116649</v>
      </c>
      <c r="H55" s="10">
        <v>165871</v>
      </c>
      <c r="I55" s="10">
        <v>99845</v>
      </c>
      <c r="J55" s="10">
        <v>104616.14285714286</v>
      </c>
      <c r="K55" s="10">
        <v>135242</v>
      </c>
      <c r="L55" s="10">
        <v>168587</v>
      </c>
      <c r="M55" s="10">
        <v>211854.71428571426</v>
      </c>
      <c r="N55" s="10">
        <v>172959</v>
      </c>
      <c r="O55" s="10">
        <v>113086</v>
      </c>
      <c r="P55" s="10">
        <v>120055.57142857142</v>
      </c>
      <c r="Q55" s="10">
        <v>160056</v>
      </c>
      <c r="R55" s="10">
        <v>306357</v>
      </c>
      <c r="S55" s="10">
        <v>191187.57142857142</v>
      </c>
      <c r="T55" s="10">
        <v>334204</v>
      </c>
      <c r="V55" s="10">
        <f t="shared" si="29"/>
        <v>782064</v>
      </c>
      <c r="W55" s="10">
        <f t="shared" si="29"/>
        <v>744363</v>
      </c>
      <c r="X55" s="10">
        <f t="shared" si="29"/>
        <v>968332</v>
      </c>
      <c r="Y55" s="9">
        <f t="shared" si="35"/>
        <v>0.31348278531112622</v>
      </c>
      <c r="Z55" s="9">
        <f t="shared" si="36"/>
        <v>0.29837070434458801</v>
      </c>
      <c r="AA55" s="9">
        <f t="shared" si="31"/>
        <v>0.38814651034428577</v>
      </c>
      <c r="AB55" s="9">
        <f t="shared" si="44"/>
        <v>0.78044425971732967</v>
      </c>
      <c r="AC55" s="9">
        <f t="shared" si="45"/>
        <v>0.11031661000187203</v>
      </c>
      <c r="AD55" s="9">
        <f t="shared" si="46"/>
        <v>0.10923913028079821</v>
      </c>
      <c r="AE55" s="16">
        <f t="shared" si="50"/>
        <v>1.1913328691499314</v>
      </c>
      <c r="AF55" s="16">
        <f t="shared" si="51"/>
        <v>0.16839614344274223</v>
      </c>
      <c r="AG55" s="16">
        <f t="shared" si="52"/>
        <v>0.16675139176243303</v>
      </c>
      <c r="AI55" s="1" t="s">
        <v>19</v>
      </c>
      <c r="AJ55" s="8">
        <v>41525</v>
      </c>
      <c r="AK55" s="9">
        <v>0.68265973915710998</v>
      </c>
      <c r="AL55" s="9">
        <v>0.18135888216793114</v>
      </c>
      <c r="AM55" s="9">
        <v>0.13598137867495885</v>
      </c>
      <c r="AN55" s="10">
        <f t="shared" si="41"/>
        <v>2.0810189788117808</v>
      </c>
      <c r="AO55" s="10">
        <f t="shared" si="53"/>
        <v>1.5658993689701193</v>
      </c>
      <c r="AP55" s="10">
        <f t="shared" si="54"/>
        <v>1.8880516317029583</v>
      </c>
      <c r="AQ55" s="10">
        <f t="shared" si="55"/>
        <v>1.7343535583386893</v>
      </c>
      <c r="AR55" s="10">
        <f t="shared" si="56"/>
        <v>1.151036624812841</v>
      </c>
      <c r="AS55" s="10">
        <f t="shared" si="57"/>
        <v>1.6588207876951759</v>
      </c>
      <c r="AT55" s="10">
        <f t="shared" si="58"/>
        <v>1.8067796973464225</v>
      </c>
      <c r="AU55" s="10">
        <f t="shared" si="59"/>
        <v>1.667445866418402</v>
      </c>
      <c r="AV55" s="10">
        <f t="shared" si="60"/>
        <v>1.4059535518903583</v>
      </c>
      <c r="AW55" s="10">
        <f t="shared" si="61"/>
        <v>1.4025648658034429</v>
      </c>
      <c r="AX55" s="10">
        <f t="shared" si="62"/>
        <v>1.5090076582602372</v>
      </c>
      <c r="AY55" s="10">
        <f t="shared" si="63"/>
        <v>1.540258865418852</v>
      </c>
      <c r="AZ55" s="10">
        <f t="shared" si="64"/>
        <v>1.3787753999864985</v>
      </c>
      <c r="BA55" s="10">
        <f t="shared" si="65"/>
        <v>1.372787504344994</v>
      </c>
      <c r="BB55" s="10">
        <f t="shared" si="66"/>
        <v>1.0274632537176693</v>
      </c>
      <c r="BD55" s="10">
        <f t="shared" si="47"/>
        <v>8.4034925002868341</v>
      </c>
      <c r="BE55" s="10">
        <f t="shared" si="48"/>
        <v>7.2661770228065929</v>
      </c>
      <c r="BF55" s="10">
        <f t="shared" si="49"/>
        <v>7.5205480904250139</v>
      </c>
      <c r="BG55" s="9">
        <f t="shared" si="42"/>
        <v>3.3684586368009229E-6</v>
      </c>
      <c r="BH55" s="9">
        <f t="shared" si="43"/>
        <v>2.9125767349898698E-6</v>
      </c>
      <c r="BI55" s="9">
        <f t="shared" si="34"/>
        <v>3.0145389155525699E-6</v>
      </c>
    </row>
    <row r="56" spans="1:61">
      <c r="A56" s="1" t="s">
        <v>19</v>
      </c>
      <c r="B56" s="8">
        <v>41532</v>
      </c>
      <c r="C56" s="9">
        <v>0.6711199752626561</v>
      </c>
      <c r="D56" s="9">
        <v>0.19771187029254225</v>
      </c>
      <c r="E56" s="9">
        <v>0.13116815444480159</v>
      </c>
      <c r="F56" s="10">
        <v>69382</v>
      </c>
      <c r="G56" s="10">
        <v>118476.71428571429</v>
      </c>
      <c r="H56" s="10">
        <v>120094</v>
      </c>
      <c r="I56" s="10">
        <v>72806</v>
      </c>
      <c r="J56" s="10">
        <v>110920</v>
      </c>
      <c r="K56" s="10">
        <v>100549</v>
      </c>
      <c r="L56" s="10">
        <v>165881</v>
      </c>
      <c r="M56" s="10">
        <v>210313.28571428574</v>
      </c>
      <c r="N56" s="10">
        <v>166778</v>
      </c>
      <c r="O56" s="10">
        <v>98697</v>
      </c>
      <c r="P56" s="10">
        <v>122899.42857142857</v>
      </c>
      <c r="Q56" s="10">
        <v>135414</v>
      </c>
      <c r="R56" s="10">
        <v>285206</v>
      </c>
      <c r="S56" s="10">
        <v>191040.71428571429</v>
      </c>
      <c r="T56" s="10">
        <v>317105</v>
      </c>
      <c r="V56" s="10">
        <f t="shared" si="29"/>
        <v>691972</v>
      </c>
      <c r="W56" s="10">
        <f t="shared" si="29"/>
        <v>753650.14285714284</v>
      </c>
      <c r="X56" s="10">
        <f t="shared" si="29"/>
        <v>839940</v>
      </c>
      <c r="Y56" s="9">
        <f t="shared" si="35"/>
        <v>0.30275790232287336</v>
      </c>
      <c r="Z56" s="9">
        <f t="shared" si="36"/>
        <v>0.32974388607741706</v>
      </c>
      <c r="AA56" s="9">
        <f t="shared" si="31"/>
        <v>0.36749821159970963</v>
      </c>
      <c r="AB56" s="9">
        <f t="shared" si="44"/>
        <v>0.76984277406363799</v>
      </c>
      <c r="AC56" s="9">
        <f t="shared" si="45"/>
        <v>0.124520207680709</v>
      </c>
      <c r="AD56" s="9">
        <f t="shared" si="46"/>
        <v>0.10563701825565296</v>
      </c>
      <c r="AE56" s="16">
        <f t="shared" si="50"/>
        <v>1.0540940231635985</v>
      </c>
      <c r="AF56" s="16">
        <f t="shared" si="51"/>
        <v>0.17049716007138266</v>
      </c>
      <c r="AG56" s="16">
        <f t="shared" si="52"/>
        <v>0.14464167661188312</v>
      </c>
      <c r="AI56" s="1" t="s">
        <v>19</v>
      </c>
      <c r="AJ56" s="8">
        <v>41532</v>
      </c>
      <c r="AK56" s="9">
        <v>0.6711199752626561</v>
      </c>
      <c r="AL56" s="9">
        <v>0.19771187029254225</v>
      </c>
      <c r="AM56" s="9">
        <v>0.13116815444480159</v>
      </c>
      <c r="AN56" s="10">
        <f t="shared" si="41"/>
        <v>1.5329312211396124</v>
      </c>
      <c r="AO56" s="10">
        <f t="shared" si="53"/>
        <v>1.5904346555705846</v>
      </c>
      <c r="AP56" s="10">
        <f t="shared" si="54"/>
        <v>1.3669880368342573</v>
      </c>
      <c r="AQ56" s="10">
        <f t="shared" si="55"/>
        <v>1.2646736959127307</v>
      </c>
      <c r="AR56" s="10">
        <f t="shared" si="56"/>
        <v>1.2203946631695495</v>
      </c>
      <c r="AS56" s="10">
        <f t="shared" si="57"/>
        <v>1.2332912215285359</v>
      </c>
      <c r="AT56" s="10">
        <f t="shared" si="58"/>
        <v>1.7777789685771852</v>
      </c>
      <c r="AU56" s="10">
        <f t="shared" si="59"/>
        <v>1.6553137375277445</v>
      </c>
      <c r="AV56" s="10">
        <f t="shared" si="60"/>
        <v>1.3557092806802202</v>
      </c>
      <c r="AW56" s="10">
        <f t="shared" si="61"/>
        <v>1.2241032891799375</v>
      </c>
      <c r="AX56" s="10">
        <f t="shared" si="62"/>
        <v>1.5447527899230582</v>
      </c>
      <c r="AY56" s="10">
        <f t="shared" si="63"/>
        <v>1.3031227445508349</v>
      </c>
      <c r="AZ56" s="10">
        <f t="shared" si="64"/>
        <v>1.283584239069286</v>
      </c>
      <c r="BA56" s="10">
        <f t="shared" si="65"/>
        <v>1.3717330234018466</v>
      </c>
      <c r="BB56" s="10">
        <f t="shared" si="66"/>
        <v>0.97489478004494712</v>
      </c>
      <c r="BD56" s="10">
        <f t="shared" si="47"/>
        <v>7.0830714138787521</v>
      </c>
      <c r="BE56" s="10">
        <f t="shared" si="48"/>
        <v>7.3826288695927831</v>
      </c>
      <c r="BF56" s="10">
        <f t="shared" si="49"/>
        <v>6.2340060636387946</v>
      </c>
      <c r="BG56" s="9">
        <f t="shared" si="42"/>
        <v>3.0990500240891825E-6</v>
      </c>
      <c r="BH56" s="9">
        <f t="shared" si="43"/>
        <v>3.2301151349855151E-6</v>
      </c>
      <c r="BI56" s="9">
        <f t="shared" si="34"/>
        <v>2.7275592060016225E-6</v>
      </c>
    </row>
    <row r="57" spans="1:61">
      <c r="A57" s="1" t="s">
        <v>19</v>
      </c>
      <c r="B57" s="8">
        <v>41539</v>
      </c>
      <c r="C57" s="9">
        <v>0.66921332745869666</v>
      </c>
      <c r="D57" s="9">
        <v>0.20060080527510485</v>
      </c>
      <c r="E57" s="9">
        <v>0.13018586726619841</v>
      </c>
      <c r="F57" s="10">
        <v>100188</v>
      </c>
      <c r="G57" s="10">
        <v>87301.42857142858</v>
      </c>
      <c r="H57" s="10">
        <v>173186</v>
      </c>
      <c r="I57" s="10">
        <v>103899</v>
      </c>
      <c r="J57" s="10">
        <v>82684.28571428571</v>
      </c>
      <c r="K57" s="10">
        <v>143730</v>
      </c>
      <c r="L57" s="10">
        <v>176111</v>
      </c>
      <c r="M57" s="10">
        <v>201822.14285714284</v>
      </c>
      <c r="N57" s="10">
        <v>181131</v>
      </c>
      <c r="O57" s="10">
        <v>114160</v>
      </c>
      <c r="P57" s="10">
        <v>108582.71428571429</v>
      </c>
      <c r="Q57" s="10">
        <v>156341</v>
      </c>
      <c r="R57" s="10">
        <v>311186</v>
      </c>
      <c r="S57" s="10">
        <v>185184.71428571429</v>
      </c>
      <c r="T57" s="10">
        <v>346793</v>
      </c>
      <c r="V57" s="10">
        <f t="shared" si="29"/>
        <v>805544</v>
      </c>
      <c r="W57" s="10">
        <f t="shared" si="29"/>
        <v>665575.28571428568</v>
      </c>
      <c r="X57" s="10">
        <f t="shared" si="29"/>
        <v>1001181</v>
      </c>
      <c r="Y57" s="9">
        <f t="shared" si="35"/>
        <v>0.32582773405588389</v>
      </c>
      <c r="Z57" s="9">
        <f t="shared" si="36"/>
        <v>0.26921296315022297</v>
      </c>
      <c r="AA57" s="9">
        <f t="shared" si="31"/>
        <v>0.40495930279389319</v>
      </c>
      <c r="AB57" s="9">
        <f t="shared" si="44"/>
        <v>0.79163648053833502</v>
      </c>
      <c r="AC57" s="9">
        <f t="shared" si="45"/>
        <v>9.7138245203149967E-2</v>
      </c>
      <c r="AD57" s="9">
        <f t="shared" si="46"/>
        <v>0.11122527425851512</v>
      </c>
      <c r="AE57" s="16">
        <f t="shared" si="50"/>
        <v>1.2271003968300707</v>
      </c>
      <c r="AF57" s="16">
        <f t="shared" si="51"/>
        <v>0.15057211506360066</v>
      </c>
      <c r="AG57" s="16">
        <f t="shared" si="52"/>
        <v>0.17240814633421644</v>
      </c>
      <c r="AI57" s="1" t="s">
        <v>19</v>
      </c>
      <c r="AJ57" s="8">
        <v>41539</v>
      </c>
      <c r="AK57" s="9">
        <v>0.66921332745869666</v>
      </c>
      <c r="AL57" s="9">
        <v>0.20060080527510485</v>
      </c>
      <c r="AM57" s="9">
        <v>0.13018586726619841</v>
      </c>
      <c r="AN57" s="10">
        <f t="shared" si="41"/>
        <v>2.2135613442036188</v>
      </c>
      <c r="AO57" s="10">
        <f t="shared" si="53"/>
        <v>1.1719367667977432</v>
      </c>
      <c r="AP57" s="10">
        <f t="shared" si="54"/>
        <v>1.971315720578694</v>
      </c>
      <c r="AQ57" s="10">
        <f t="shared" si="55"/>
        <v>1.8047734023519602</v>
      </c>
      <c r="AR57" s="10">
        <f t="shared" si="56"/>
        <v>0.90973188797061399</v>
      </c>
      <c r="AS57" s="10">
        <f t="shared" si="57"/>
        <v>1.7629309816139043</v>
      </c>
      <c r="AT57" s="10">
        <f t="shared" si="58"/>
        <v>1.8874158700218631</v>
      </c>
      <c r="AU57" s="10">
        <f t="shared" si="59"/>
        <v>1.5884824606970744</v>
      </c>
      <c r="AV57" s="10">
        <f t="shared" si="60"/>
        <v>1.4723823149269626</v>
      </c>
      <c r="AW57" s="10">
        <f t="shared" si="61"/>
        <v>1.4158853003919234</v>
      </c>
      <c r="AX57" s="10">
        <f t="shared" si="62"/>
        <v>1.3648025282134617</v>
      </c>
      <c r="AY57" s="10">
        <f t="shared" si="63"/>
        <v>1.5045084925179233</v>
      </c>
      <c r="AZ57" s="10">
        <f t="shared" si="64"/>
        <v>1.4005085622988815</v>
      </c>
      <c r="BA57" s="10">
        <f t="shared" si="65"/>
        <v>1.329685082914001</v>
      </c>
      <c r="BB57" s="10">
        <f t="shared" si="66"/>
        <v>1.0661663658918257</v>
      </c>
      <c r="BD57" s="10">
        <f t="shared" si="47"/>
        <v>8.7221444792682483</v>
      </c>
      <c r="BE57" s="10">
        <f t="shared" si="48"/>
        <v>6.3646387265928936</v>
      </c>
      <c r="BF57" s="10">
        <f t="shared" si="49"/>
        <v>7.7773038755293094</v>
      </c>
      <c r="BG57" s="9">
        <f t="shared" si="42"/>
        <v>3.5279470417357845E-6</v>
      </c>
      <c r="BH57" s="9">
        <f t="shared" si="43"/>
        <v>2.5743793192800006E-6</v>
      </c>
      <c r="BI57" s="9">
        <f t="shared" si="34"/>
        <v>3.1457763931303057E-6</v>
      </c>
    </row>
    <row r="58" spans="1:61">
      <c r="A58" s="1" t="s">
        <v>19</v>
      </c>
      <c r="B58" s="8">
        <v>41546</v>
      </c>
      <c r="C58" s="9">
        <v>0.65020054560328033</v>
      </c>
      <c r="D58" s="9">
        <v>0.21393581181302548</v>
      </c>
      <c r="E58" s="9">
        <v>0.13586364258369413</v>
      </c>
      <c r="F58" s="10">
        <v>41034</v>
      </c>
      <c r="G58" s="10">
        <v>101478.57142857143</v>
      </c>
      <c r="H58" s="10">
        <v>72284</v>
      </c>
      <c r="I58" s="10">
        <v>44631</v>
      </c>
      <c r="J58" s="10">
        <v>101460.42857142858</v>
      </c>
      <c r="K58" s="10">
        <v>66240</v>
      </c>
      <c r="L58" s="10">
        <v>152595</v>
      </c>
      <c r="M58" s="10">
        <v>194840.85714285716</v>
      </c>
      <c r="N58" s="10">
        <v>151724</v>
      </c>
      <c r="O58" s="10">
        <v>87101</v>
      </c>
      <c r="P58" s="10">
        <v>114186.85714285714</v>
      </c>
      <c r="Q58" s="10">
        <v>124957</v>
      </c>
      <c r="R58" s="10">
        <v>297299</v>
      </c>
      <c r="S58" s="10">
        <v>178169.71428571426</v>
      </c>
      <c r="T58" s="10">
        <v>308257</v>
      </c>
      <c r="V58" s="10">
        <f t="shared" si="29"/>
        <v>622660</v>
      </c>
      <c r="W58" s="10">
        <f t="shared" si="29"/>
        <v>690136.42857142852</v>
      </c>
      <c r="X58" s="10">
        <f t="shared" si="29"/>
        <v>723462</v>
      </c>
      <c r="Y58" s="9">
        <f t="shared" si="35"/>
        <v>0.30578633402482103</v>
      </c>
      <c r="Z58" s="9">
        <f t="shared" si="36"/>
        <v>0.33892379222985236</v>
      </c>
      <c r="AA58" s="9">
        <f t="shared" si="31"/>
        <v>0.35528987374532661</v>
      </c>
      <c r="AB58" s="9">
        <f t="shared" si="44"/>
        <v>0.77163427083576452</v>
      </c>
      <c r="AC58" s="9">
        <f t="shared" si="45"/>
        <v>0.12701412681475541</v>
      </c>
      <c r="AD58" s="9">
        <f t="shared" si="46"/>
        <v>0.10135160234948003</v>
      </c>
      <c r="AE58" s="16">
        <f t="shared" si="50"/>
        <v>0.9485097438379676</v>
      </c>
      <c r="AF58" s="16">
        <f t="shared" si="51"/>
        <v>0.15612854618079636</v>
      </c>
      <c r="AG58" s="16">
        <f t="shared" si="52"/>
        <v>0.12458360912087314</v>
      </c>
      <c r="AI58" s="1" t="s">
        <v>19</v>
      </c>
      <c r="AJ58" s="8">
        <v>41546</v>
      </c>
      <c r="AK58" s="9">
        <v>0.65020054560328033</v>
      </c>
      <c r="AL58" s="9">
        <v>0.21393581181302548</v>
      </c>
      <c r="AM58" s="9">
        <v>0.13586364258369413</v>
      </c>
      <c r="AN58" s="10">
        <f t="shared" si="41"/>
        <v>0.9066083383045006</v>
      </c>
      <c r="AO58" s="10">
        <f t="shared" si="53"/>
        <v>1.3622511205753087</v>
      </c>
      <c r="AP58" s="10">
        <f t="shared" si="54"/>
        <v>0.82278351336892308</v>
      </c>
      <c r="AQ58" s="10">
        <f t="shared" si="55"/>
        <v>0.77526099115843594</v>
      </c>
      <c r="AR58" s="10">
        <f t="shared" si="56"/>
        <v>1.1163159534030538</v>
      </c>
      <c r="AS58" s="10">
        <f t="shared" si="57"/>
        <v>0.81247163585963278</v>
      </c>
      <c r="AT58" s="10">
        <f t="shared" si="58"/>
        <v>1.6353903202297766</v>
      </c>
      <c r="AU58" s="10">
        <f t="shared" si="59"/>
        <v>1.533534823370146</v>
      </c>
      <c r="AV58" s="10">
        <f t="shared" si="60"/>
        <v>1.2333379396678561</v>
      </c>
      <c r="AW58" s="10">
        <f t="shared" si="61"/>
        <v>1.0802822840700501</v>
      </c>
      <c r="AX58" s="10">
        <f t="shared" si="62"/>
        <v>1.4352423619403321</v>
      </c>
      <c r="AY58" s="10">
        <f t="shared" si="63"/>
        <v>1.2024924216908051</v>
      </c>
      <c r="AZ58" s="10">
        <f t="shared" si="64"/>
        <v>1.3380094061522536</v>
      </c>
      <c r="BA58" s="10">
        <f t="shared" si="65"/>
        <v>1.2793151542046026</v>
      </c>
      <c r="BB58" s="10">
        <f t="shared" si="66"/>
        <v>0.94769284688767208</v>
      </c>
      <c r="BD58" s="10">
        <f t="shared" si="47"/>
        <v>5.7355513399150162</v>
      </c>
      <c r="BE58" s="10">
        <f t="shared" si="48"/>
        <v>6.7266594134934437</v>
      </c>
      <c r="BF58" s="10">
        <f t="shared" si="49"/>
        <v>5.018778357474889</v>
      </c>
      <c r="BG58" s="9">
        <f t="shared" si="42"/>
        <v>2.8167109142128332E-6</v>
      </c>
      <c r="BH58" s="9">
        <f t="shared" si="43"/>
        <v>3.3034409184558388E-6</v>
      </c>
      <c r="BI58" s="9">
        <f t="shared" si="34"/>
        <v>2.4647059955920711E-6</v>
      </c>
    </row>
    <row r="59" spans="1:61">
      <c r="A59" s="1" t="s">
        <v>20</v>
      </c>
      <c r="B59" s="8">
        <v>41553</v>
      </c>
      <c r="C59" s="9">
        <v>0.65955037391853666</v>
      </c>
      <c r="D59" s="9">
        <v>0.21013929649871924</v>
      </c>
      <c r="E59" s="9">
        <v>0.13031032958274411</v>
      </c>
      <c r="F59" s="10">
        <v>102399</v>
      </c>
      <c r="G59" s="10">
        <v>140898.28571428571</v>
      </c>
      <c r="H59" s="10">
        <v>181494</v>
      </c>
      <c r="I59" s="10">
        <v>112038</v>
      </c>
      <c r="J59" s="10">
        <v>135657.28571428571</v>
      </c>
      <c r="K59" s="10">
        <v>152084</v>
      </c>
      <c r="L59" s="10">
        <v>173178</v>
      </c>
      <c r="M59" s="10">
        <v>209976.57142857142</v>
      </c>
      <c r="N59" s="10">
        <v>175179</v>
      </c>
      <c r="O59" s="10">
        <v>114357</v>
      </c>
      <c r="P59" s="10">
        <v>124005.14285714286</v>
      </c>
      <c r="Q59" s="10">
        <v>152901</v>
      </c>
      <c r="R59" s="10">
        <v>308285</v>
      </c>
      <c r="S59" s="10">
        <v>185049.42857142858</v>
      </c>
      <c r="T59" s="10">
        <v>329251</v>
      </c>
      <c r="V59" s="10">
        <f t="shared" si="29"/>
        <v>810257</v>
      </c>
      <c r="W59" s="10">
        <f t="shared" si="29"/>
        <v>795586.7142857142</v>
      </c>
      <c r="X59" s="10">
        <f t="shared" si="29"/>
        <v>990909</v>
      </c>
      <c r="Y59" s="9">
        <f t="shared" si="35"/>
        <v>0.31202701571946811</v>
      </c>
      <c r="Z59" s="9">
        <f t="shared" si="36"/>
        <v>0.30637754219294439</v>
      </c>
      <c r="AA59" s="9">
        <f t="shared" si="31"/>
        <v>0.38159544208758756</v>
      </c>
      <c r="AB59" s="9">
        <f t="shared" si="44"/>
        <v>0.77877285582769096</v>
      </c>
      <c r="AC59" s="9">
        <f t="shared" si="45"/>
        <v>0.11356174844186404</v>
      </c>
      <c r="AD59" s="9">
        <f t="shared" si="46"/>
        <v>0.10766539573044503</v>
      </c>
      <c r="AE59" s="16">
        <f t="shared" si="50"/>
        <v>1.234279798787332</v>
      </c>
      <c r="AF59" s="16">
        <f t="shared" si="51"/>
        <v>0.17998440876292496</v>
      </c>
      <c r="AG59" s="16">
        <f t="shared" si="52"/>
        <v>0.17063925891111806</v>
      </c>
      <c r="AI59" s="1" t="s">
        <v>20</v>
      </c>
      <c r="AJ59" s="8">
        <v>41553</v>
      </c>
      <c r="AK59" s="9">
        <v>0.65955037391853666</v>
      </c>
      <c r="AL59" s="9">
        <v>0.21013929649871924</v>
      </c>
      <c r="AM59" s="9">
        <v>0.13031032958274411</v>
      </c>
      <c r="AN59" s="10">
        <f t="shared" si="41"/>
        <v>2.2624113475177303</v>
      </c>
      <c r="AO59" s="10">
        <f t="shared" si="53"/>
        <v>1.8914224441613006</v>
      </c>
      <c r="AP59" s="10">
        <f t="shared" si="54"/>
        <v>2.065882781464492</v>
      </c>
      <c r="AQ59" s="10">
        <f t="shared" si="55"/>
        <v>1.9461515746321805</v>
      </c>
      <c r="AR59" s="10">
        <f t="shared" si="56"/>
        <v>1.4925660611772542</v>
      </c>
      <c r="AS59" s="10">
        <f t="shared" si="57"/>
        <v>1.8653975885881098</v>
      </c>
      <c r="AT59" s="10">
        <f t="shared" si="58"/>
        <v>1.8559823380631886</v>
      </c>
      <c r="AU59" s="10">
        <f t="shared" si="59"/>
        <v>1.6526635588627507</v>
      </c>
      <c r="AV59" s="10">
        <f t="shared" si="60"/>
        <v>1.4239995447857647</v>
      </c>
      <c r="AW59" s="10">
        <f t="shared" si="61"/>
        <v>1.4183286203304064</v>
      </c>
      <c r="AX59" s="10">
        <f t="shared" si="62"/>
        <v>1.5586507815375776</v>
      </c>
      <c r="AY59" s="10">
        <f t="shared" si="63"/>
        <v>1.4714045133041429</v>
      </c>
      <c r="AZ59" s="10">
        <f t="shared" si="64"/>
        <v>1.3874524629267084</v>
      </c>
      <c r="BA59" s="10">
        <f t="shared" si="65"/>
        <v>1.3287136885043116</v>
      </c>
      <c r="BB59" s="10">
        <f t="shared" si="66"/>
        <v>1.0122359509455192</v>
      </c>
      <c r="BD59" s="10">
        <f t="shared" si="47"/>
        <v>8.8703263434702144</v>
      </c>
      <c r="BE59" s="10">
        <f t="shared" si="48"/>
        <v>7.9240165342431954</v>
      </c>
      <c r="BF59" s="10">
        <f t="shared" si="49"/>
        <v>7.8389203790880293</v>
      </c>
      <c r="BG59" s="9">
        <f t="shared" si="42"/>
        <v>3.4159303250830202E-6</v>
      </c>
      <c r="BH59" s="9">
        <f t="shared" si="43"/>
        <v>3.0515098687103313E-6</v>
      </c>
      <c r="BI59" s="9">
        <f t="shared" si="34"/>
        <v>3.0187396497029456E-6</v>
      </c>
    </row>
    <row r="60" spans="1:61">
      <c r="A60" s="1" t="s">
        <v>20</v>
      </c>
      <c r="B60" s="8">
        <v>41560</v>
      </c>
      <c r="C60" s="9">
        <v>0.65982836741516571</v>
      </c>
      <c r="D60" s="9">
        <v>0.21581326146139487</v>
      </c>
      <c r="E60" s="9">
        <v>0.12435837112343938</v>
      </c>
      <c r="F60" s="10">
        <v>107390</v>
      </c>
      <c r="G60" s="10">
        <v>148704.42857142858</v>
      </c>
      <c r="H60" s="10">
        <v>193824</v>
      </c>
      <c r="I60" s="10">
        <v>111026</v>
      </c>
      <c r="J60" s="10">
        <v>140066.85714285713</v>
      </c>
      <c r="K60" s="10">
        <v>160016</v>
      </c>
      <c r="L60" s="10">
        <v>180264</v>
      </c>
      <c r="M60" s="10">
        <v>228208.71428571429</v>
      </c>
      <c r="N60" s="10">
        <v>205894</v>
      </c>
      <c r="O60" s="10">
        <v>109611</v>
      </c>
      <c r="P60" s="10">
        <v>123556.85714285714</v>
      </c>
      <c r="Q60" s="10">
        <v>160216</v>
      </c>
      <c r="R60" s="10">
        <v>297991</v>
      </c>
      <c r="S60" s="10">
        <v>189911.85714285716</v>
      </c>
      <c r="T60" s="10">
        <v>348201</v>
      </c>
      <c r="V60" s="10">
        <f t="shared" si="29"/>
        <v>806282</v>
      </c>
      <c r="W60" s="10">
        <f t="shared" si="29"/>
        <v>830448.71428571432</v>
      </c>
      <c r="X60" s="10">
        <f t="shared" si="29"/>
        <v>1068151</v>
      </c>
      <c r="Y60" s="9">
        <f t="shared" si="35"/>
        <v>0.29808401444752902</v>
      </c>
      <c r="Z60" s="9">
        <f t="shared" si="36"/>
        <v>0.30701849544833543</v>
      </c>
      <c r="AA60" s="9">
        <f t="shared" si="31"/>
        <v>0.3948974901041355</v>
      </c>
      <c r="AB60" s="9">
        <f t="shared" si="44"/>
        <v>0.76762287047579147</v>
      </c>
      <c r="AC60" s="9">
        <f t="shared" si="45"/>
        <v>0.11741681413743525</v>
      </c>
      <c r="AD60" s="9">
        <f t="shared" si="46"/>
        <v>0.1149603153867733</v>
      </c>
      <c r="AE60" s="16">
        <f t="shared" si="50"/>
        <v>1.2282246061753834</v>
      </c>
      <c r="AF60" s="16">
        <f t="shared" si="51"/>
        <v>0.18787118759623733</v>
      </c>
      <c r="AG60" s="16">
        <f t="shared" si="52"/>
        <v>0.18394069994840057</v>
      </c>
      <c r="AI60" s="1" t="s">
        <v>20</v>
      </c>
      <c r="AJ60" s="8">
        <v>41560</v>
      </c>
      <c r="AK60" s="9">
        <v>0.65982836741516571</v>
      </c>
      <c r="AL60" s="9">
        <v>0.21581326146139487</v>
      </c>
      <c r="AM60" s="9">
        <v>0.12435837112343938</v>
      </c>
      <c r="AN60" s="10">
        <f t="shared" si="41"/>
        <v>2.3726828837188751</v>
      </c>
      <c r="AO60" s="10">
        <f t="shared" si="53"/>
        <v>1.9962123195489219</v>
      </c>
      <c r="AP60" s="10">
        <f t="shared" si="54"/>
        <v>2.2062308629187393</v>
      </c>
      <c r="AQ60" s="10">
        <f t="shared" si="55"/>
        <v>1.9285726693185568</v>
      </c>
      <c r="AR60" s="10">
        <f t="shared" si="56"/>
        <v>1.5410822659941807</v>
      </c>
      <c r="AS60" s="10">
        <f t="shared" si="57"/>
        <v>1.9626881232444897</v>
      </c>
      <c r="AT60" s="10">
        <f t="shared" si="58"/>
        <v>1.9319243794744287</v>
      </c>
      <c r="AU60" s="10">
        <f t="shared" si="59"/>
        <v>1.7961633688414549</v>
      </c>
      <c r="AV60" s="10">
        <f t="shared" si="60"/>
        <v>1.6736764239670294</v>
      </c>
      <c r="AW60" s="10">
        <f t="shared" si="61"/>
        <v>1.359465694299747</v>
      </c>
      <c r="AX60" s="10">
        <f t="shared" si="62"/>
        <v>1.5530161694333966</v>
      </c>
      <c r="AY60" s="10">
        <f t="shared" si="63"/>
        <v>1.5417985853822835</v>
      </c>
      <c r="AZ60" s="10">
        <f t="shared" si="64"/>
        <v>1.3411237876639888</v>
      </c>
      <c r="BA60" s="10">
        <f t="shared" si="65"/>
        <v>1.363627470471154</v>
      </c>
      <c r="BB60" s="10">
        <f t="shared" si="66"/>
        <v>1.070495064115768</v>
      </c>
      <c r="BD60" s="10">
        <f t="shared" si="47"/>
        <v>8.9337694144755968</v>
      </c>
      <c r="BE60" s="10">
        <f t="shared" si="48"/>
        <v>8.2501015942891094</v>
      </c>
      <c r="BF60" s="10">
        <f t="shared" si="49"/>
        <v>8.4548890596283091</v>
      </c>
      <c r="BG60" s="9">
        <f t="shared" si="42"/>
        <v>3.3028318270970165E-6</v>
      </c>
      <c r="BH60" s="9">
        <f t="shared" si="43"/>
        <v>3.0500785120164619E-6</v>
      </c>
      <c r="BI60" s="9">
        <f t="shared" si="34"/>
        <v>3.1257888339346533E-6</v>
      </c>
    </row>
    <row r="61" spans="1:61">
      <c r="A61" s="1" t="s">
        <v>20</v>
      </c>
      <c r="B61" s="8">
        <v>41567</v>
      </c>
      <c r="C61" s="9">
        <v>0.6600756637319567</v>
      </c>
      <c r="D61" s="9">
        <v>0.21842327098291628</v>
      </c>
      <c r="E61" s="9">
        <v>0.12150106528512702</v>
      </c>
      <c r="F61" s="10">
        <v>104177</v>
      </c>
      <c r="G61" s="10">
        <v>142464.14285714287</v>
      </c>
      <c r="H61" s="10">
        <v>187448</v>
      </c>
      <c r="I61" s="10">
        <v>105075</v>
      </c>
      <c r="J61" s="10">
        <v>132492.57142857142</v>
      </c>
      <c r="K61" s="10">
        <v>154245</v>
      </c>
      <c r="L61" s="10">
        <v>185195</v>
      </c>
      <c r="M61" s="10">
        <v>237219.85714285713</v>
      </c>
      <c r="N61" s="10">
        <v>227586</v>
      </c>
      <c r="O61" s="10">
        <v>105262</v>
      </c>
      <c r="P61" s="10">
        <v>116887.71428571429</v>
      </c>
      <c r="Q61" s="10">
        <v>158287</v>
      </c>
      <c r="R61" s="10">
        <v>294351</v>
      </c>
      <c r="S61" s="10">
        <v>189313.14285714284</v>
      </c>
      <c r="T61" s="10">
        <v>364816</v>
      </c>
      <c r="V61" s="10">
        <f t="shared" si="29"/>
        <v>794060</v>
      </c>
      <c r="W61" s="10">
        <f t="shared" si="29"/>
        <v>818377.42857142852</v>
      </c>
      <c r="X61" s="10">
        <f t="shared" si="29"/>
        <v>1092382</v>
      </c>
      <c r="Y61" s="9">
        <f t="shared" si="35"/>
        <v>0.29357227754733667</v>
      </c>
      <c r="Z61" s="9">
        <f t="shared" si="36"/>
        <v>0.30256268493444716</v>
      </c>
      <c r="AA61" s="9">
        <f t="shared" si="31"/>
        <v>0.40386503751821617</v>
      </c>
      <c r="AB61" s="9">
        <f t="shared" si="44"/>
        <v>0.76419036555274267</v>
      </c>
      <c r="AC61" s="9">
        <f t="shared" si="45"/>
        <v>0.11696567075351945</v>
      </c>
      <c r="AD61" s="9">
        <f t="shared" si="46"/>
        <v>0.11884396369373787</v>
      </c>
      <c r="AE61" s="16">
        <f t="shared" si="50"/>
        <v>1.2096066026273995</v>
      </c>
      <c r="AF61" s="16">
        <f t="shared" si="51"/>
        <v>0.18514031843605447</v>
      </c>
      <c r="AG61" s="16">
        <f t="shared" si="52"/>
        <v>0.18811339379079711</v>
      </c>
      <c r="AI61" s="1" t="s">
        <v>20</v>
      </c>
      <c r="AJ61" s="8">
        <v>41567</v>
      </c>
      <c r="AK61" s="9">
        <v>0.6600756637319567</v>
      </c>
      <c r="AL61" s="9">
        <v>0.21842327098291628</v>
      </c>
      <c r="AM61" s="9">
        <v>0.12150106528512702</v>
      </c>
      <c r="AN61" s="10">
        <f t="shared" si="41"/>
        <v>2.3016946156735378</v>
      </c>
      <c r="AO61" s="10">
        <f t="shared" si="53"/>
        <v>1.9124425533083775</v>
      </c>
      <c r="AP61" s="10">
        <f t="shared" si="54"/>
        <v>2.1336550829226093</v>
      </c>
      <c r="AQ61" s="10">
        <f t="shared" si="55"/>
        <v>1.8252010630721396</v>
      </c>
      <c r="AR61" s="10">
        <f t="shared" si="56"/>
        <v>1.4577463674814182</v>
      </c>
      <c r="AS61" s="10">
        <f t="shared" si="57"/>
        <v>1.8919034944620932</v>
      </c>
      <c r="AT61" s="10">
        <f t="shared" si="58"/>
        <v>1.9847708663780168</v>
      </c>
      <c r="AU61" s="10">
        <f t="shared" si="59"/>
        <v>1.8670874120448766</v>
      </c>
      <c r="AV61" s="10">
        <f t="shared" si="60"/>
        <v>1.8500069095017844</v>
      </c>
      <c r="AW61" s="10">
        <f t="shared" si="61"/>
        <v>1.3055266160638983</v>
      </c>
      <c r="AX61" s="10">
        <f t="shared" si="62"/>
        <v>1.4691900918452547</v>
      </c>
      <c r="AY61" s="10">
        <f t="shared" si="63"/>
        <v>1.5232353365731608</v>
      </c>
      <c r="AZ61" s="10">
        <f t="shared" si="64"/>
        <v>1.3247417808681563</v>
      </c>
      <c r="BA61" s="10">
        <f t="shared" si="65"/>
        <v>1.35932851168445</v>
      </c>
      <c r="BB61" s="10">
        <f t="shared" si="66"/>
        <v>1.1215755477740099</v>
      </c>
      <c r="BD61" s="10">
        <f t="shared" si="47"/>
        <v>8.7419349420557495</v>
      </c>
      <c r="BE61" s="10">
        <f t="shared" si="48"/>
        <v>8.0657949363643766</v>
      </c>
      <c r="BF61" s="10">
        <f t="shared" si="49"/>
        <v>8.5203763712336578</v>
      </c>
      <c r="BG61" s="9">
        <f t="shared" si="42"/>
        <v>3.2319846751000568E-6</v>
      </c>
      <c r="BH61" s="9">
        <f t="shared" si="43"/>
        <v>2.9820086513591735E-6</v>
      </c>
      <c r="BI61" s="9">
        <f t="shared" si="34"/>
        <v>3.1500721568440378E-6</v>
      </c>
    </row>
    <row r="62" spans="1:61">
      <c r="A62" s="1" t="s">
        <v>20</v>
      </c>
      <c r="B62" s="8">
        <v>41574</v>
      </c>
      <c r="C62" s="9">
        <v>0.64859419872889668</v>
      </c>
      <c r="D62" s="9">
        <v>0.21884295133757101</v>
      </c>
      <c r="E62" s="9">
        <v>0.13256284993353232</v>
      </c>
      <c r="F62" s="10">
        <v>98720</v>
      </c>
      <c r="G62" s="10">
        <v>137504.71428571429</v>
      </c>
      <c r="H62" s="10">
        <v>168717</v>
      </c>
      <c r="I62" s="10">
        <v>100057</v>
      </c>
      <c r="J62" s="10">
        <v>127351.14285714287</v>
      </c>
      <c r="K62" s="10">
        <v>146378</v>
      </c>
      <c r="L62" s="10">
        <v>188073</v>
      </c>
      <c r="M62" s="10">
        <v>234450.14285714284</v>
      </c>
      <c r="N62" s="10">
        <v>223807</v>
      </c>
      <c r="O62" s="10">
        <v>102400</v>
      </c>
      <c r="P62" s="10">
        <v>114132.71428571429</v>
      </c>
      <c r="Q62" s="10">
        <v>171788</v>
      </c>
      <c r="R62" s="10">
        <v>318021</v>
      </c>
      <c r="S62" s="10">
        <v>201293.71428571426</v>
      </c>
      <c r="T62" s="10">
        <v>382591</v>
      </c>
      <c r="V62" s="10">
        <f t="shared" si="29"/>
        <v>807271</v>
      </c>
      <c r="W62" s="10">
        <f t="shared" si="29"/>
        <v>814732.42857142852</v>
      </c>
      <c r="X62" s="10">
        <f t="shared" si="29"/>
        <v>1093281</v>
      </c>
      <c r="Y62" s="9">
        <f t="shared" si="35"/>
        <v>0.29730623853086474</v>
      </c>
      <c r="Z62" s="9">
        <f t="shared" si="36"/>
        <v>0.30005417480336577</v>
      </c>
      <c r="AA62" s="9">
        <f t="shared" si="31"/>
        <v>0.40263958666576943</v>
      </c>
      <c r="AB62" s="9">
        <f t="shared" si="44"/>
        <v>0.76747150189687474</v>
      </c>
      <c r="AC62" s="9">
        <f t="shared" si="45"/>
        <v>0.1150308803954256</v>
      </c>
      <c r="AD62" s="9">
        <f t="shared" si="46"/>
        <v>0.11749761770769973</v>
      </c>
      <c r="AE62" s="16">
        <f t="shared" si="50"/>
        <v>1.2297311685636141</v>
      </c>
      <c r="AF62" s="16">
        <f t="shared" si="51"/>
        <v>0.18431571546297709</v>
      </c>
      <c r="AG62" s="16">
        <f t="shared" si="52"/>
        <v>0.18826820588127269</v>
      </c>
      <c r="AI62" s="1" t="s">
        <v>20</v>
      </c>
      <c r="AJ62" s="8">
        <v>41574</v>
      </c>
      <c r="AK62" s="9">
        <v>0.64859419872889668</v>
      </c>
      <c r="AL62" s="9">
        <v>0.21884295133757101</v>
      </c>
      <c r="AM62" s="9">
        <v>0.13256284993353232</v>
      </c>
      <c r="AN62" s="10">
        <f t="shared" si="41"/>
        <v>2.181127239787013</v>
      </c>
      <c r="AO62" s="10">
        <f t="shared" si="53"/>
        <v>1.8458670484137587</v>
      </c>
      <c r="AP62" s="10">
        <f t="shared" si="54"/>
        <v>1.9204466552081318</v>
      </c>
      <c r="AQ62" s="10">
        <f t="shared" si="55"/>
        <v>1.7380360958154562</v>
      </c>
      <c r="AR62" s="10">
        <f t="shared" si="56"/>
        <v>1.4011779218481792</v>
      </c>
      <c r="AS62" s="10">
        <f t="shared" si="57"/>
        <v>1.7954102221295489</v>
      </c>
      <c r="AT62" s="10">
        <f t="shared" si="58"/>
        <v>2.0156149526299996</v>
      </c>
      <c r="AU62" s="10">
        <f t="shared" si="59"/>
        <v>1.8452878091781411</v>
      </c>
      <c r="AV62" s="10">
        <f t="shared" si="60"/>
        <v>1.8192880774514506</v>
      </c>
      <c r="AW62" s="10">
        <f t="shared" si="61"/>
        <v>1.2700302624398472</v>
      </c>
      <c r="AX62" s="10">
        <f t="shared" si="62"/>
        <v>1.4345618272088201</v>
      </c>
      <c r="AY62" s="10">
        <f t="shared" si="63"/>
        <v>1.6531588317374777</v>
      </c>
      <c r="AZ62" s="10">
        <f t="shared" si="64"/>
        <v>1.4312698305542428</v>
      </c>
      <c r="BA62" s="10">
        <f t="shared" si="65"/>
        <v>1.4453528208441073</v>
      </c>
      <c r="BB62" s="10">
        <f t="shared" si="66"/>
        <v>1.1762222884917499</v>
      </c>
      <c r="BD62" s="10">
        <f t="shared" si="47"/>
        <v>8.6360783812265591</v>
      </c>
      <c r="BE62" s="10">
        <f t="shared" si="48"/>
        <v>7.9722474274930066</v>
      </c>
      <c r="BF62" s="10">
        <f t="shared" si="49"/>
        <v>8.3645260750183592</v>
      </c>
      <c r="BG62" s="9">
        <f t="shared" si="42"/>
        <v>3.1805428154612118E-6</v>
      </c>
      <c r="BH62" s="9">
        <f t="shared" si="43"/>
        <v>2.9360634722482397E-6</v>
      </c>
      <c r="BI62" s="9">
        <f t="shared" si="34"/>
        <v>3.0805340269340113E-6</v>
      </c>
    </row>
    <row r="63" spans="1:61">
      <c r="A63" s="1" t="s">
        <v>20</v>
      </c>
      <c r="B63" s="8">
        <v>41581</v>
      </c>
      <c r="C63" s="9">
        <v>0.65382786672722237</v>
      </c>
      <c r="D63" s="9">
        <v>0.22220771791876667</v>
      </c>
      <c r="E63" s="9">
        <v>0.1239644153540109</v>
      </c>
      <c r="F63" s="10">
        <v>95565</v>
      </c>
      <c r="G63" s="10">
        <v>128876.14285714287</v>
      </c>
      <c r="H63" s="10">
        <v>169334</v>
      </c>
      <c r="I63" s="10">
        <v>99198</v>
      </c>
      <c r="J63" s="10">
        <v>121280.57142857142</v>
      </c>
      <c r="K63" s="10">
        <v>146320</v>
      </c>
      <c r="L63" s="10">
        <v>176662</v>
      </c>
      <c r="M63" s="10">
        <v>250995.42857142858</v>
      </c>
      <c r="N63" s="10">
        <v>216724</v>
      </c>
      <c r="O63" s="10">
        <v>101738</v>
      </c>
      <c r="P63" s="10">
        <v>111945</v>
      </c>
      <c r="Q63" s="10">
        <v>152633</v>
      </c>
      <c r="R63" s="10">
        <v>386878</v>
      </c>
      <c r="S63" s="10">
        <v>279850.14285714284</v>
      </c>
      <c r="T63" s="10">
        <v>451043</v>
      </c>
      <c r="V63" s="10">
        <f t="shared" si="29"/>
        <v>860041</v>
      </c>
      <c r="W63" s="10">
        <f t="shared" si="29"/>
        <v>892947.28571428568</v>
      </c>
      <c r="X63" s="10">
        <f t="shared" si="29"/>
        <v>1136054</v>
      </c>
      <c r="Y63" s="9">
        <f t="shared" si="35"/>
        <v>0.29769069295133693</v>
      </c>
      <c r="Z63" s="9">
        <f t="shared" si="36"/>
        <v>0.30908072551576166</v>
      </c>
      <c r="AA63" s="9">
        <f t="shared" si="31"/>
        <v>0.39322858153290152</v>
      </c>
      <c r="AB63" s="9">
        <f t="shared" si="44"/>
        <v>0.76715470119760276</v>
      </c>
      <c r="AC63" s="9">
        <f t="shared" si="45"/>
        <v>0.11828948774749107</v>
      </c>
      <c r="AD63" s="9">
        <f t="shared" si="46"/>
        <v>0.11455581105490625</v>
      </c>
      <c r="AE63" s="16">
        <f t="shared" si="50"/>
        <v>1.310116706710162</v>
      </c>
      <c r="AF63" s="16">
        <f t="shared" si="51"/>
        <v>0.2020101472157404</v>
      </c>
      <c r="AG63" s="16">
        <f t="shared" si="52"/>
        <v>0.19563392061532522</v>
      </c>
      <c r="AI63" s="1" t="s">
        <v>20</v>
      </c>
      <c r="AJ63" s="8">
        <v>41581</v>
      </c>
      <c r="AK63" s="9">
        <v>0.65382786672722237</v>
      </c>
      <c r="AL63" s="9">
        <v>0.22220771791876667</v>
      </c>
      <c r="AM63" s="9">
        <v>0.1239644153540109</v>
      </c>
      <c r="AN63" s="10">
        <f t="shared" si="41"/>
        <v>2.1114204281832043</v>
      </c>
      <c r="AO63" s="10">
        <f t="shared" si="53"/>
        <v>1.7300368693713872</v>
      </c>
      <c r="AP63" s="10">
        <f t="shared" si="54"/>
        <v>1.9274697506061262</v>
      </c>
      <c r="AQ63" s="10">
        <f t="shared" si="55"/>
        <v>1.7231148708506314</v>
      </c>
      <c r="AR63" s="10">
        <f t="shared" si="56"/>
        <v>1.3343866040171466</v>
      </c>
      <c r="AS63" s="10">
        <f t="shared" si="57"/>
        <v>1.7946988188252033</v>
      </c>
      <c r="AT63" s="10">
        <f t="shared" si="58"/>
        <v>1.8933210442834483</v>
      </c>
      <c r="AU63" s="10">
        <f t="shared" si="59"/>
        <v>1.9755108649454562</v>
      </c>
      <c r="AV63" s="10">
        <f t="shared" si="60"/>
        <v>1.7617116055243498</v>
      </c>
      <c r="AW63" s="10">
        <f t="shared" si="61"/>
        <v>1.261819715235402</v>
      </c>
      <c r="AX63" s="10">
        <f t="shared" si="62"/>
        <v>1.4070639146009716</v>
      </c>
      <c r="AY63" s="10">
        <f t="shared" si="63"/>
        <v>1.4688254823653948</v>
      </c>
      <c r="AZ63" s="10">
        <f t="shared" si="64"/>
        <v>1.7411642926258466</v>
      </c>
      <c r="BA63" s="10">
        <f t="shared" si="65"/>
        <v>2.0094129358559099</v>
      </c>
      <c r="BB63" s="10">
        <f t="shared" si="66"/>
        <v>1.3866683473165453</v>
      </c>
      <c r="BD63" s="10">
        <f t="shared" si="47"/>
        <v>8.7308403511785322</v>
      </c>
      <c r="BE63" s="10">
        <f t="shared" si="48"/>
        <v>8.4564111887908719</v>
      </c>
      <c r="BF63" s="10">
        <f t="shared" si="49"/>
        <v>8.3393740046376195</v>
      </c>
      <c r="BG63" s="9">
        <f t="shared" si="42"/>
        <v>3.0220534999957341E-6</v>
      </c>
      <c r="BH63" s="9">
        <f t="shared" si="43"/>
        <v>2.9270638337853587E-6</v>
      </c>
      <c r="BI63" s="9">
        <f t="shared" si="34"/>
        <v>2.8865531134224286E-6</v>
      </c>
    </row>
    <row r="64" spans="1:61">
      <c r="A64" s="1" t="s">
        <v>20</v>
      </c>
      <c r="B64" s="8">
        <v>41588</v>
      </c>
      <c r="C64" s="9">
        <v>0.65428686812713688</v>
      </c>
      <c r="D64" s="9">
        <v>0.22350834146766477</v>
      </c>
      <c r="E64" s="9">
        <v>0.12220479040519838</v>
      </c>
      <c r="F64" s="10">
        <v>86094</v>
      </c>
      <c r="G64" s="10">
        <v>124448.42857142858</v>
      </c>
      <c r="H64" s="10">
        <v>172046</v>
      </c>
      <c r="I64" s="10">
        <v>90883</v>
      </c>
      <c r="J64" s="10">
        <v>119675.28571428571</v>
      </c>
      <c r="K64" s="10">
        <v>150547</v>
      </c>
      <c r="L64" s="10">
        <v>185644</v>
      </c>
      <c r="M64" s="10">
        <v>217842.85714285716</v>
      </c>
      <c r="N64" s="10">
        <v>262616</v>
      </c>
      <c r="O64" s="10">
        <v>96911</v>
      </c>
      <c r="P64" s="10">
        <v>112835.71428571429</v>
      </c>
      <c r="Q64" s="10">
        <v>169283</v>
      </c>
      <c r="R64" s="10">
        <v>508431</v>
      </c>
      <c r="S64" s="10">
        <v>255642.71428571429</v>
      </c>
      <c r="T64" s="10">
        <v>664070</v>
      </c>
      <c r="V64" s="10">
        <f t="shared" si="29"/>
        <v>967963</v>
      </c>
      <c r="W64" s="10">
        <f t="shared" si="29"/>
        <v>830445</v>
      </c>
      <c r="X64" s="10">
        <f t="shared" si="29"/>
        <v>1418562</v>
      </c>
      <c r="Y64" s="9">
        <f t="shared" si="35"/>
        <v>0.30089276555267847</v>
      </c>
      <c r="Z64" s="9">
        <f t="shared" si="36"/>
        <v>0.25814508683637089</v>
      </c>
      <c r="AA64" s="9">
        <f t="shared" si="31"/>
        <v>0.44096214761095065</v>
      </c>
      <c r="AB64" s="9">
        <f t="shared" si="44"/>
        <v>0.77334644482113157</v>
      </c>
      <c r="AC64" s="9">
        <f t="shared" si="45"/>
        <v>9.8533235859750587E-2</v>
      </c>
      <c r="AD64" s="9">
        <f t="shared" si="46"/>
        <v>0.12812031931911788</v>
      </c>
      <c r="AE64" s="16">
        <f t="shared" si="50"/>
        <v>1.4745163286137388</v>
      </c>
      <c r="AF64" s="16">
        <f t="shared" si="51"/>
        <v>0.18787034731885929</v>
      </c>
      <c r="AG64" s="16">
        <f t="shared" si="52"/>
        <v>0.24428314648416097</v>
      </c>
      <c r="AI64" s="1" t="s">
        <v>20</v>
      </c>
      <c r="AJ64" s="8">
        <v>41588</v>
      </c>
      <c r="AK64" s="9">
        <v>0.65428686812713688</v>
      </c>
      <c r="AL64" s="9">
        <v>0.22350834146766477</v>
      </c>
      <c r="AM64" s="9">
        <v>0.12220479040519838</v>
      </c>
      <c r="AN64" s="10">
        <f t="shared" si="41"/>
        <v>1.9021674289123085</v>
      </c>
      <c r="AO64" s="10">
        <f t="shared" si="53"/>
        <v>1.6705991116025252</v>
      </c>
      <c r="AP64" s="10">
        <f t="shared" si="54"/>
        <v>1.9583394989357221</v>
      </c>
      <c r="AQ64" s="10">
        <f t="shared" si="55"/>
        <v>1.5786794976463028</v>
      </c>
      <c r="AR64" s="10">
        <f t="shared" si="56"/>
        <v>1.3167244861071521</v>
      </c>
      <c r="AS64" s="10">
        <f t="shared" si="57"/>
        <v>1.846545401022949</v>
      </c>
      <c r="AT64" s="10">
        <f t="shared" si="58"/>
        <v>1.9895828867835554</v>
      </c>
      <c r="AU64" s="10">
        <f t="shared" si="59"/>
        <v>1.7145767697279213</v>
      </c>
      <c r="AV64" s="10">
        <f t="shared" si="60"/>
        <v>2.1347596712702916</v>
      </c>
      <c r="AW64" s="10">
        <f t="shared" si="61"/>
        <v>1.2019521754229301</v>
      </c>
      <c r="AX64" s="10">
        <f t="shared" si="62"/>
        <v>1.4182595189571121</v>
      </c>
      <c r="AY64" s="10">
        <f t="shared" si="63"/>
        <v>1.6290525910600009</v>
      </c>
      <c r="AZ64" s="10">
        <f t="shared" si="64"/>
        <v>2.2882198069263486</v>
      </c>
      <c r="BA64" s="10">
        <f t="shared" si="65"/>
        <v>1.8355959078615112</v>
      </c>
      <c r="BB64" s="10">
        <f t="shared" si="66"/>
        <v>2.0415899357766292</v>
      </c>
      <c r="BD64" s="10">
        <f t="shared" si="47"/>
        <v>8.9606017956914457</v>
      </c>
      <c r="BE64" s="10">
        <f t="shared" si="48"/>
        <v>7.9557557942562225</v>
      </c>
      <c r="BF64" s="10">
        <f t="shared" si="49"/>
        <v>9.6102870980655926</v>
      </c>
      <c r="BG64" s="9">
        <f t="shared" si="42"/>
        <v>2.7854166484895557E-6</v>
      </c>
      <c r="BH64" s="9">
        <f t="shared" si="43"/>
        <v>2.4730587460424632E-6</v>
      </c>
      <c r="BI64" s="9">
        <f t="shared" si="34"/>
        <v>2.9873723093673838E-6</v>
      </c>
    </row>
    <row r="65" spans="1:61">
      <c r="A65" s="1" t="s">
        <v>20</v>
      </c>
      <c r="B65" s="8">
        <v>41595</v>
      </c>
      <c r="C65" s="9">
        <v>0.65368602116692798</v>
      </c>
      <c r="D65" s="9">
        <v>0.22458640591245183</v>
      </c>
      <c r="E65" s="9">
        <v>0.12172757292062021</v>
      </c>
      <c r="F65" s="10">
        <v>82840</v>
      </c>
      <c r="G65" s="10">
        <v>116409.28571428571</v>
      </c>
      <c r="H65" s="10">
        <v>170570</v>
      </c>
      <c r="I65" s="10">
        <v>90637</v>
      </c>
      <c r="J65" s="10">
        <v>115804.14285714287</v>
      </c>
      <c r="K65" s="10">
        <v>156144</v>
      </c>
      <c r="L65" s="10">
        <v>149594</v>
      </c>
      <c r="M65" s="10">
        <v>193675.85714285716</v>
      </c>
      <c r="N65" s="10">
        <v>225296</v>
      </c>
      <c r="O65" s="10">
        <v>94726</v>
      </c>
      <c r="P65" s="10">
        <v>111529.85714285714</v>
      </c>
      <c r="Q65" s="10">
        <v>176730</v>
      </c>
      <c r="R65" s="10">
        <v>323116</v>
      </c>
      <c r="S65" s="10">
        <v>191445</v>
      </c>
      <c r="T65" s="10">
        <v>452019</v>
      </c>
      <c r="V65" s="10">
        <f t="shared" si="29"/>
        <v>740913</v>
      </c>
      <c r="W65" s="10">
        <f t="shared" si="29"/>
        <v>728864.14285714284</v>
      </c>
      <c r="X65" s="10">
        <f t="shared" si="29"/>
        <v>1180759</v>
      </c>
      <c r="Y65" s="9">
        <f t="shared" si="35"/>
        <v>0.27953325669475065</v>
      </c>
      <c r="Z65" s="9">
        <f t="shared" si="36"/>
        <v>0.27498743785152258</v>
      </c>
      <c r="AA65" s="9">
        <f t="shared" si="31"/>
        <v>0.44547930545372683</v>
      </c>
      <c r="AB65" s="9">
        <f t="shared" si="44"/>
        <v>0.75400505810720087</v>
      </c>
      <c r="AC65" s="9">
        <f t="shared" si="45"/>
        <v>0.11015650893331756</v>
      </c>
      <c r="AD65" s="9">
        <f t="shared" si="46"/>
        <v>0.13583843295948161</v>
      </c>
      <c r="AE65" s="16">
        <f t="shared" si="50"/>
        <v>1.1286467732570264</v>
      </c>
      <c r="AF65" s="16">
        <f t="shared" si="51"/>
        <v>0.16488985985445648</v>
      </c>
      <c r="AG65" s="16">
        <f t="shared" si="52"/>
        <v>0.20333233496984368</v>
      </c>
      <c r="AI65" s="1" t="s">
        <v>20</v>
      </c>
      <c r="AJ65" s="8">
        <v>41595</v>
      </c>
      <c r="AK65" s="9">
        <v>0.65368602116692798</v>
      </c>
      <c r="AL65" s="9">
        <v>0.22458640591245183</v>
      </c>
      <c r="AM65" s="9">
        <v>0.12172757292062021</v>
      </c>
      <c r="AN65" s="10">
        <f t="shared" si="41"/>
        <v>1.8302733037272707</v>
      </c>
      <c r="AO65" s="10">
        <f t="shared" si="53"/>
        <v>1.5626814378371208</v>
      </c>
      <c r="AP65" s="10">
        <f t="shared" si="54"/>
        <v>1.941538706703243</v>
      </c>
      <c r="AQ65" s="10">
        <f t="shared" si="55"/>
        <v>1.5744063645364692</v>
      </c>
      <c r="AR65" s="10">
        <f t="shared" si="56"/>
        <v>1.2741323288476494</v>
      </c>
      <c r="AS65" s="10">
        <f t="shared" si="57"/>
        <v>1.9151958198923082</v>
      </c>
      <c r="AT65" s="10">
        <f t="shared" si="58"/>
        <v>1.6032280190337378</v>
      </c>
      <c r="AU65" s="10">
        <f t="shared" si="59"/>
        <v>1.5243654525542687</v>
      </c>
      <c r="AV65" s="10">
        <f t="shared" si="60"/>
        <v>1.8313918988123785</v>
      </c>
      <c r="AW65" s="10">
        <f t="shared" si="61"/>
        <v>1.1748524085925485</v>
      </c>
      <c r="AX65" s="10">
        <f t="shared" si="62"/>
        <v>1.4018458831239957</v>
      </c>
      <c r="AY65" s="10">
        <f t="shared" si="63"/>
        <v>1.7007169321079729</v>
      </c>
      <c r="AZ65" s="10">
        <f t="shared" si="64"/>
        <v>1.4542001395170909</v>
      </c>
      <c r="BA65" s="10">
        <f t="shared" si="65"/>
        <v>1.3746359232745193</v>
      </c>
      <c r="BB65" s="10">
        <f t="shared" si="66"/>
        <v>1.3896689222217782</v>
      </c>
      <c r="BD65" s="10">
        <f t="shared" si="47"/>
        <v>7.6369602354071171</v>
      </c>
      <c r="BE65" s="10">
        <f t="shared" si="48"/>
        <v>7.1376610256375548</v>
      </c>
      <c r="BF65" s="10">
        <f t="shared" si="49"/>
        <v>8.7785122797376811</v>
      </c>
      <c r="BG65" s="9">
        <f t="shared" si="42"/>
        <v>2.8812888501776337E-6</v>
      </c>
      <c r="BH65" s="9">
        <f t="shared" si="43"/>
        <v>2.6929121660433274E-6</v>
      </c>
      <c r="BI65" s="9">
        <f t="shared" si="34"/>
        <v>3.3119760707261635E-6</v>
      </c>
    </row>
    <row r="66" spans="1:61">
      <c r="A66" s="1" t="s">
        <v>20</v>
      </c>
      <c r="B66" s="8">
        <v>41602</v>
      </c>
      <c r="C66" s="9">
        <v>0.64919292223036251</v>
      </c>
      <c r="D66" s="9">
        <v>0.23143528749319814</v>
      </c>
      <c r="E66" s="9">
        <v>0.11937179027643932</v>
      </c>
      <c r="F66" s="10">
        <v>76634</v>
      </c>
      <c r="G66" s="10">
        <v>114967</v>
      </c>
      <c r="H66" s="10">
        <v>161173</v>
      </c>
      <c r="I66" s="10">
        <v>86392</v>
      </c>
      <c r="J66" s="10">
        <v>111788.57142857142</v>
      </c>
      <c r="K66" s="10">
        <v>151065</v>
      </c>
      <c r="L66" s="10">
        <v>174341</v>
      </c>
      <c r="M66" s="10">
        <v>202581</v>
      </c>
      <c r="N66" s="10">
        <v>249858</v>
      </c>
      <c r="O66" s="10">
        <v>91240</v>
      </c>
      <c r="P66" s="10">
        <v>109484.85714285714</v>
      </c>
      <c r="Q66" s="10">
        <v>172924</v>
      </c>
      <c r="R66" s="10">
        <v>307533</v>
      </c>
      <c r="S66" s="10">
        <v>188986.71428571429</v>
      </c>
      <c r="T66" s="10">
        <v>391484</v>
      </c>
      <c r="V66" s="10">
        <f t="shared" si="29"/>
        <v>736140</v>
      </c>
      <c r="W66" s="10">
        <f t="shared" si="29"/>
        <v>727808.14285714284</v>
      </c>
      <c r="X66" s="10">
        <f t="shared" si="29"/>
        <v>1126504</v>
      </c>
      <c r="Y66" s="9">
        <f t="shared" si="35"/>
        <v>0.28417432919184271</v>
      </c>
      <c r="Z66" s="9">
        <f t="shared" si="36"/>
        <v>0.28095795742221502</v>
      </c>
      <c r="AA66" s="9">
        <f t="shared" si="31"/>
        <v>0.43486771338594232</v>
      </c>
      <c r="AB66" s="9">
        <f t="shared" si="44"/>
        <v>0.75767812311654026</v>
      </c>
      <c r="AC66" s="9">
        <f t="shared" si="45"/>
        <v>0.11124942513238834</v>
      </c>
      <c r="AD66" s="9">
        <f t="shared" si="46"/>
        <v>0.13107245175107138</v>
      </c>
      <c r="AE66" s="16">
        <f t="shared" si="50"/>
        <v>1.1213759721659997</v>
      </c>
      <c r="AF66" s="16">
        <f t="shared" si="51"/>
        <v>0.16465096253221514</v>
      </c>
      <c r="AG66" s="16">
        <f t="shared" si="52"/>
        <v>0.19398936503797032</v>
      </c>
      <c r="AI66" s="1" t="s">
        <v>20</v>
      </c>
      <c r="AJ66" s="8">
        <v>41602</v>
      </c>
      <c r="AK66" s="9">
        <v>0.64919292223036251</v>
      </c>
      <c r="AL66" s="9">
        <v>0.23143528749319814</v>
      </c>
      <c r="AM66" s="9">
        <v>0.11937179027643932</v>
      </c>
      <c r="AN66" s="10">
        <f t="shared" si="41"/>
        <v>1.6931574644837719</v>
      </c>
      <c r="AO66" s="10">
        <f t="shared" si="53"/>
        <v>1.5433201549296411</v>
      </c>
      <c r="AP66" s="10">
        <f t="shared" si="54"/>
        <v>1.8345759393532377</v>
      </c>
      <c r="AQ66" s="10">
        <f t="shared" si="55"/>
        <v>1.5006687627021487</v>
      </c>
      <c r="AR66" s="10">
        <f t="shared" si="56"/>
        <v>1.2299510996644116</v>
      </c>
      <c r="AS66" s="10">
        <f t="shared" si="57"/>
        <v>1.8528989684652086</v>
      </c>
      <c r="AT66" s="10">
        <f t="shared" si="58"/>
        <v>1.8684464354610537</v>
      </c>
      <c r="AU66" s="10">
        <f t="shared" si="59"/>
        <v>1.5944552010740138</v>
      </c>
      <c r="AV66" s="10">
        <f t="shared" si="60"/>
        <v>2.0310521139011048</v>
      </c>
      <c r="AW66" s="10">
        <f t="shared" si="61"/>
        <v>1.1316168080567546</v>
      </c>
      <c r="AX66" s="10">
        <f t="shared" si="62"/>
        <v>1.376141781061742</v>
      </c>
      <c r="AY66" s="10">
        <f t="shared" si="63"/>
        <v>1.6640908434778425</v>
      </c>
      <c r="AZ66" s="10">
        <f t="shared" si="64"/>
        <v>1.3840680483359211</v>
      </c>
      <c r="BA66" s="10">
        <f t="shared" si="65"/>
        <v>1.3569846508331931</v>
      </c>
      <c r="BB66" s="10">
        <f t="shared" si="66"/>
        <v>1.2035625678280573</v>
      </c>
      <c r="BD66" s="10">
        <f t="shared" si="47"/>
        <v>7.57795751903965</v>
      </c>
      <c r="BE66" s="10">
        <f t="shared" si="48"/>
        <v>7.1008528875630024</v>
      </c>
      <c r="BF66" s="10">
        <f t="shared" si="49"/>
        <v>8.5861804330254508</v>
      </c>
      <c r="BG66" s="9">
        <f t="shared" si="42"/>
        <v>2.9253416396573655E-6</v>
      </c>
      <c r="BH66" s="9">
        <f t="shared" si="43"/>
        <v>2.7411635096763869E-6</v>
      </c>
      <c r="BI66" s="9">
        <f t="shared" si="34"/>
        <v>3.314548951116816E-6</v>
      </c>
    </row>
    <row r="67" spans="1:61">
      <c r="A67" s="1" t="s">
        <v>20</v>
      </c>
      <c r="B67" s="8">
        <v>41609</v>
      </c>
      <c r="C67" s="9">
        <v>0.64680791168388718</v>
      </c>
      <c r="D67" s="9">
        <v>0.2357271492698744</v>
      </c>
      <c r="E67" s="9">
        <v>0.11746493904623843</v>
      </c>
      <c r="F67" s="10">
        <v>75674</v>
      </c>
      <c r="G67" s="10">
        <v>106314.42857142858</v>
      </c>
      <c r="H67" s="10">
        <v>157751</v>
      </c>
      <c r="I67" s="10">
        <v>85460</v>
      </c>
      <c r="J67" s="10">
        <v>102123.14285714287</v>
      </c>
      <c r="K67" s="10">
        <v>146887</v>
      </c>
      <c r="L67" s="10">
        <v>224758</v>
      </c>
      <c r="M67" s="10">
        <v>214225.42857142858</v>
      </c>
      <c r="N67" s="10">
        <v>249551</v>
      </c>
      <c r="O67" s="10">
        <v>96917</v>
      </c>
      <c r="P67" s="10">
        <v>102989.71428571428</v>
      </c>
      <c r="Q67" s="10">
        <v>172526</v>
      </c>
      <c r="R67" s="10">
        <v>303048</v>
      </c>
      <c r="S67" s="10">
        <v>203046.85714285716</v>
      </c>
      <c r="T67" s="10">
        <v>346953</v>
      </c>
      <c r="V67" s="10">
        <f t="shared" si="29"/>
        <v>785857</v>
      </c>
      <c r="W67" s="10">
        <f t="shared" si="29"/>
        <v>728699.57142857159</v>
      </c>
      <c r="X67" s="10">
        <f t="shared" si="29"/>
        <v>1073668</v>
      </c>
      <c r="Y67" s="9">
        <f t="shared" si="35"/>
        <v>0.30362782606852612</v>
      </c>
      <c r="Z67" s="9">
        <f t="shared" si="36"/>
        <v>0.28154418263109432</v>
      </c>
      <c r="AA67" s="9">
        <f t="shared" si="31"/>
        <v>0.41482799130037951</v>
      </c>
      <c r="AB67" s="9">
        <f t="shared" si="44"/>
        <v>0.7739002275280662</v>
      </c>
      <c r="AC67" s="9">
        <f t="shared" si="45"/>
        <v>0.10657282958486035</v>
      </c>
      <c r="AD67" s="9">
        <f t="shared" si="46"/>
        <v>0.11952694288707341</v>
      </c>
      <c r="AE67" s="16">
        <f t="shared" si="50"/>
        <v>1.197110817722792</v>
      </c>
      <c r="AF67" s="16">
        <f t="shared" si="51"/>
        <v>0.16485262910293841</v>
      </c>
      <c r="AG67" s="16">
        <f t="shared" si="52"/>
        <v>0.18489075367827146</v>
      </c>
      <c r="AI67" s="1" t="s">
        <v>20</v>
      </c>
      <c r="AJ67" s="8">
        <v>41609</v>
      </c>
      <c r="AK67" s="9">
        <v>0.64680791168388718</v>
      </c>
      <c r="AL67" s="9">
        <v>0.2357271492698744</v>
      </c>
      <c r="AM67" s="9">
        <v>0.11746493904623843</v>
      </c>
      <c r="AN67" s="10">
        <f t="shared" si="41"/>
        <v>1.6719471509688253</v>
      </c>
      <c r="AO67" s="10">
        <f t="shared" si="53"/>
        <v>1.4271677992303307</v>
      </c>
      <c r="AP67" s="10">
        <f t="shared" si="54"/>
        <v>1.7956245091231944</v>
      </c>
      <c r="AQ67" s="10">
        <f t="shared" si="55"/>
        <v>1.4844794941722108</v>
      </c>
      <c r="AR67" s="10">
        <f t="shared" si="56"/>
        <v>1.1236074515773409</v>
      </c>
      <c r="AS67" s="10">
        <f t="shared" si="57"/>
        <v>1.801653399403893</v>
      </c>
      <c r="AT67" s="10">
        <f t="shared" si="58"/>
        <v>2.4087752389934409</v>
      </c>
      <c r="AU67" s="10">
        <f t="shared" si="59"/>
        <v>1.686105058164507</v>
      </c>
      <c r="AV67" s="10">
        <f t="shared" si="60"/>
        <v>2.0285565644331363</v>
      </c>
      <c r="AW67" s="10">
        <f t="shared" si="61"/>
        <v>1.2020265912586199</v>
      </c>
      <c r="AX67" s="10">
        <f t="shared" si="62"/>
        <v>1.2945027517664276</v>
      </c>
      <c r="AY67" s="10">
        <f t="shared" si="63"/>
        <v>1.6602607900688062</v>
      </c>
      <c r="AZ67" s="10">
        <f t="shared" si="64"/>
        <v>1.3638830756767704</v>
      </c>
      <c r="BA67" s="10">
        <f t="shared" si="65"/>
        <v>1.4579409435428499</v>
      </c>
      <c r="BB67" s="10">
        <f t="shared" si="66"/>
        <v>1.0666582634172737</v>
      </c>
      <c r="BD67" s="10">
        <f t="shared" si="47"/>
        <v>8.1311115510698677</v>
      </c>
      <c r="BE67" s="10">
        <f t="shared" si="48"/>
        <v>6.9893240042814559</v>
      </c>
      <c r="BF67" s="10">
        <f t="shared" si="49"/>
        <v>8.3527535264463033</v>
      </c>
      <c r="BG67" s="9">
        <f t="shared" si="42"/>
        <v>3.141578841662065E-6</v>
      </c>
      <c r="BH67" s="9">
        <f t="shared" si="43"/>
        <v>2.7004318255211122E-6</v>
      </c>
      <c r="BI67" s="9">
        <f t="shared" si="34"/>
        <v>3.2272135960118779E-6</v>
      </c>
    </row>
    <row r="68" spans="1:61">
      <c r="A68" s="1" t="s">
        <v>20</v>
      </c>
      <c r="B68" s="8">
        <v>41616</v>
      </c>
      <c r="C68" s="9">
        <v>0.64502635968665079</v>
      </c>
      <c r="D68" s="9">
        <v>0.23410699985739075</v>
      </c>
      <c r="E68" s="9">
        <v>0.12086664045595848</v>
      </c>
      <c r="F68" s="10">
        <v>71388</v>
      </c>
      <c r="G68" s="10">
        <v>99864.857142857145</v>
      </c>
      <c r="H68" s="10">
        <v>145210</v>
      </c>
      <c r="I68" s="10">
        <v>79981</v>
      </c>
      <c r="J68" s="10">
        <v>96126.28571428571</v>
      </c>
      <c r="K68" s="10">
        <v>136542</v>
      </c>
      <c r="L68" s="10">
        <v>197190</v>
      </c>
      <c r="M68" s="10">
        <v>202876.28571428571</v>
      </c>
      <c r="N68" s="10">
        <v>266011</v>
      </c>
      <c r="O68" s="10">
        <v>92363</v>
      </c>
      <c r="P68" s="10">
        <v>98412.71428571429</v>
      </c>
      <c r="Q68" s="10">
        <v>167922</v>
      </c>
      <c r="R68" s="10">
        <v>341258</v>
      </c>
      <c r="S68" s="10">
        <v>202396</v>
      </c>
      <c r="T68" s="10">
        <v>402207</v>
      </c>
      <c r="V68" s="10">
        <f t="shared" si="29"/>
        <v>782180</v>
      </c>
      <c r="W68" s="10">
        <f t="shared" si="29"/>
        <v>699676.14285714284</v>
      </c>
      <c r="X68" s="10">
        <f t="shared" si="29"/>
        <v>1117892</v>
      </c>
      <c r="Y68" s="9">
        <f t="shared" si="35"/>
        <v>0.30086760602139651</v>
      </c>
      <c r="Z68" s="9">
        <f t="shared" si="36"/>
        <v>0.26913227913231375</v>
      </c>
      <c r="AA68" s="9">
        <f t="shared" si="31"/>
        <v>0.4300001148462898</v>
      </c>
      <c r="AB68" s="9">
        <f t="shared" si="44"/>
        <v>0.77255239265505971</v>
      </c>
      <c r="AC68" s="9">
        <f t="shared" si="45"/>
        <v>0.1026301196023434</v>
      </c>
      <c r="AD68" s="9">
        <f t="shared" si="46"/>
        <v>0.12481748774259689</v>
      </c>
      <c r="AE68" s="16">
        <f t="shared" si="50"/>
        <v>1.1915095741418775</v>
      </c>
      <c r="AF68" s="16">
        <f t="shared" si="51"/>
        <v>0.15828670167114167</v>
      </c>
      <c r="AG68" s="16">
        <f t="shared" si="52"/>
        <v>0.19250633753721844</v>
      </c>
      <c r="AI68" s="1" t="s">
        <v>20</v>
      </c>
      <c r="AJ68" s="8">
        <v>41616</v>
      </c>
      <c r="AK68" s="9">
        <v>0.64502635968665079</v>
      </c>
      <c r="AL68" s="9">
        <v>0.23410699985739075</v>
      </c>
      <c r="AM68" s="9">
        <v>0.12086664045595848</v>
      </c>
      <c r="AN68" s="10">
        <f t="shared" si="41"/>
        <v>1.5772519387552197</v>
      </c>
      <c r="AO68" s="10">
        <f t="shared" si="53"/>
        <v>1.3405885758325498</v>
      </c>
      <c r="AP68" s="10">
        <f t="shared" si="54"/>
        <v>1.6528746883999408</v>
      </c>
      <c r="AQ68" s="10">
        <f t="shared" si="55"/>
        <v>1.3893067449495389</v>
      </c>
      <c r="AR68" s="10">
        <f t="shared" si="56"/>
        <v>1.0576271734225171</v>
      </c>
      <c r="AS68" s="10">
        <f t="shared" si="57"/>
        <v>1.6747660341718897</v>
      </c>
      <c r="AT68" s="10">
        <f t="shared" si="58"/>
        <v>2.1133236164101685</v>
      </c>
      <c r="AU68" s="10">
        <f t="shared" si="59"/>
        <v>1.5967793076928267</v>
      </c>
      <c r="AV68" s="10">
        <f t="shared" si="60"/>
        <v>2.1623570342792577</v>
      </c>
      <c r="AW68" s="10">
        <f t="shared" si="61"/>
        <v>1.1455449719700352</v>
      </c>
      <c r="AX68" s="10">
        <f t="shared" si="62"/>
        <v>1.236973326270616</v>
      </c>
      <c r="AY68" s="10">
        <f t="shared" si="63"/>
        <v>1.6159553481210605</v>
      </c>
      <c r="AZ68" s="10">
        <f t="shared" si="64"/>
        <v>1.5358491415198361</v>
      </c>
      <c r="BA68" s="10">
        <f t="shared" si="65"/>
        <v>1.4532675824757482</v>
      </c>
      <c r="BB68" s="10">
        <f t="shared" si="66"/>
        <v>1.236528925111676</v>
      </c>
      <c r="BD68" s="10">
        <f t="shared" si="47"/>
        <v>7.761276413604798</v>
      </c>
      <c r="BE68" s="10">
        <f t="shared" si="48"/>
        <v>6.6852359656942575</v>
      </c>
      <c r="BF68" s="10">
        <f t="shared" si="49"/>
        <v>8.3424820300838256</v>
      </c>
      <c r="BG68" s="9">
        <f t="shared" si="42"/>
        <v>2.9853955026101477E-6</v>
      </c>
      <c r="BH68" s="9">
        <f t="shared" si="43"/>
        <v>2.571493697980733E-6</v>
      </c>
      <c r="BI68" s="9">
        <f t="shared" si="34"/>
        <v>3.2089577803930557E-6</v>
      </c>
    </row>
    <row r="69" spans="1:61">
      <c r="A69" s="1" t="s">
        <v>20</v>
      </c>
      <c r="B69" s="8">
        <v>41623</v>
      </c>
      <c r="C69" s="9">
        <v>0.65013069821304392</v>
      </c>
      <c r="D69" s="9">
        <v>0.22973876058991491</v>
      </c>
      <c r="E69" s="9">
        <v>0.12013054119704113</v>
      </c>
      <c r="F69" s="10">
        <v>65552</v>
      </c>
      <c r="G69" s="10">
        <v>94278</v>
      </c>
      <c r="H69" s="10">
        <v>130756</v>
      </c>
      <c r="I69" s="10">
        <v>76832</v>
      </c>
      <c r="J69" s="10">
        <v>90553.571428571435</v>
      </c>
      <c r="K69" s="10">
        <v>127092</v>
      </c>
      <c r="L69" s="10">
        <v>181222</v>
      </c>
      <c r="M69" s="10">
        <v>193400.57142857142</v>
      </c>
      <c r="N69" s="10">
        <v>233701</v>
      </c>
      <c r="O69" s="10">
        <v>86709</v>
      </c>
      <c r="P69" s="10">
        <v>93953.857142857145</v>
      </c>
      <c r="Q69" s="10">
        <v>153132</v>
      </c>
      <c r="R69" s="10">
        <v>341409</v>
      </c>
      <c r="S69" s="10">
        <v>200096.71428571429</v>
      </c>
      <c r="T69" s="10">
        <v>383053</v>
      </c>
      <c r="V69" s="10">
        <f t="shared" si="29"/>
        <v>751724</v>
      </c>
      <c r="W69" s="10">
        <f t="shared" si="29"/>
        <v>672282.71428571432</v>
      </c>
      <c r="X69" s="10">
        <f t="shared" si="29"/>
        <v>1027734</v>
      </c>
      <c r="Y69" s="9">
        <f t="shared" si="35"/>
        <v>0.3066082786078812</v>
      </c>
      <c r="Z69" s="9">
        <f t="shared" si="36"/>
        <v>0.27420628550502163</v>
      </c>
      <c r="AA69" s="9">
        <f t="shared" si="31"/>
        <v>0.41918543588709706</v>
      </c>
      <c r="AB69" s="9">
        <f t="shared" si="44"/>
        <v>0.77677829281431043</v>
      </c>
      <c r="AC69" s="9">
        <f t="shared" si="45"/>
        <v>0.10316850653711411</v>
      </c>
      <c r="AD69" s="9">
        <f t="shared" si="46"/>
        <v>0.12005320064857537</v>
      </c>
      <c r="AE69" s="16">
        <f t="shared" si="50"/>
        <v>1.1451153738426305</v>
      </c>
      <c r="AF69" s="16">
        <f t="shared" si="51"/>
        <v>0.1520895267348501</v>
      </c>
      <c r="AG69" s="16">
        <f t="shared" si="52"/>
        <v>0.17698069965835309</v>
      </c>
      <c r="AI69" s="1" t="s">
        <v>20</v>
      </c>
      <c r="AJ69" s="8">
        <v>41623</v>
      </c>
      <c r="AK69" s="9">
        <v>0.65013069821304392</v>
      </c>
      <c r="AL69" s="9">
        <v>0.22973876058991491</v>
      </c>
      <c r="AM69" s="9">
        <v>0.12013054119704113</v>
      </c>
      <c r="AN69" s="10">
        <f t="shared" si="41"/>
        <v>1.4483109078456067</v>
      </c>
      <c r="AO69" s="10">
        <f t="shared" si="53"/>
        <v>1.2655904526208104</v>
      </c>
      <c r="AP69" s="10">
        <f t="shared" si="54"/>
        <v>1.4883498571477354</v>
      </c>
      <c r="AQ69" s="10">
        <f t="shared" si="55"/>
        <v>1.3346071670517119</v>
      </c>
      <c r="AR69" s="10">
        <f t="shared" si="56"/>
        <v>0.99631351697052994</v>
      </c>
      <c r="AS69" s="10">
        <f t="shared" si="57"/>
        <v>1.5588563578603933</v>
      </c>
      <c r="AT69" s="10">
        <f t="shared" si="58"/>
        <v>1.9421914519655334</v>
      </c>
      <c r="AU69" s="10">
        <f t="shared" si="59"/>
        <v>1.5221987600267155</v>
      </c>
      <c r="AV69" s="10">
        <f t="shared" si="60"/>
        <v>1.8997146782204375</v>
      </c>
      <c r="AW69" s="10">
        <f t="shared" si="61"/>
        <v>1.0754204494716475</v>
      </c>
      <c r="AX69" s="10">
        <f t="shared" si="62"/>
        <v>1.1809288670622986</v>
      </c>
      <c r="AY69" s="10">
        <f t="shared" si="63"/>
        <v>1.4736274840013472</v>
      </c>
      <c r="AZ69" s="10">
        <f t="shared" si="64"/>
        <v>1.5365287247687842</v>
      </c>
      <c r="BA69" s="10">
        <f t="shared" si="65"/>
        <v>1.436757980549717</v>
      </c>
      <c r="BB69" s="10">
        <f t="shared" si="66"/>
        <v>1.177642642596481</v>
      </c>
      <c r="BD69" s="10">
        <f t="shared" si="47"/>
        <v>7.3370587011032846</v>
      </c>
      <c r="BE69" s="10">
        <f t="shared" si="48"/>
        <v>6.4017895772300726</v>
      </c>
      <c r="BF69" s="10">
        <f t="shared" si="49"/>
        <v>7.5981910198263938</v>
      </c>
      <c r="BG69" s="9">
        <f t="shared" si="42"/>
        <v>2.9925916139304516E-6</v>
      </c>
      <c r="BH69" s="9">
        <f t="shared" si="43"/>
        <v>2.6111201481985252E-6</v>
      </c>
      <c r="BI69" s="9">
        <f t="shared" si="34"/>
        <v>3.0991005596772644E-6</v>
      </c>
    </row>
    <row r="70" spans="1:61">
      <c r="A70" s="1" t="s">
        <v>20</v>
      </c>
      <c r="B70" s="8">
        <v>41630</v>
      </c>
      <c r="C70" s="9">
        <v>0.64814098136936293</v>
      </c>
      <c r="D70" s="9">
        <v>0.23023509522259583</v>
      </c>
      <c r="E70" s="9">
        <v>0.12162392340804125</v>
      </c>
      <c r="F70" s="10">
        <v>58921</v>
      </c>
      <c r="G70" s="10">
        <v>81225.57142857142</v>
      </c>
      <c r="H70" s="10">
        <v>122530</v>
      </c>
      <c r="I70" s="10">
        <v>64377</v>
      </c>
      <c r="J70" s="10">
        <v>100307</v>
      </c>
      <c r="K70" s="10">
        <v>111500</v>
      </c>
      <c r="L70" s="10">
        <v>181465</v>
      </c>
      <c r="M70" s="10">
        <v>188758.71428571429</v>
      </c>
      <c r="N70" s="10">
        <v>230783</v>
      </c>
      <c r="O70" s="10">
        <v>80823</v>
      </c>
      <c r="P70" s="10">
        <v>97723.28571428571</v>
      </c>
      <c r="Q70" s="10">
        <v>151041</v>
      </c>
      <c r="R70" s="10">
        <v>337939</v>
      </c>
      <c r="S70" s="10">
        <v>202251.57142857142</v>
      </c>
      <c r="T70" s="10">
        <v>385965</v>
      </c>
      <c r="V70" s="10">
        <f t="shared" si="29"/>
        <v>723525</v>
      </c>
      <c r="W70" s="10">
        <f t="shared" si="29"/>
        <v>670266.14285714284</v>
      </c>
      <c r="X70" s="10">
        <f t="shared" si="29"/>
        <v>1001819</v>
      </c>
      <c r="Y70" s="9">
        <f t="shared" si="35"/>
        <v>0.30202117909597859</v>
      </c>
      <c r="Z70" s="9">
        <f t="shared" si="36"/>
        <v>0.27978932417515345</v>
      </c>
      <c r="AA70" s="9">
        <f t="shared" si="31"/>
        <v>0.41818949672886796</v>
      </c>
      <c r="AB70" s="9">
        <f t="shared" si="44"/>
        <v>0.77273440645233527</v>
      </c>
      <c r="AC70" s="9">
        <f t="shared" si="45"/>
        <v>0.10631156826057497</v>
      </c>
      <c r="AD70" s="9">
        <f t="shared" si="46"/>
        <v>0.12095402528708966</v>
      </c>
      <c r="AE70" s="16">
        <f t="shared" si="50"/>
        <v>1.1021593042918536</v>
      </c>
      <c r="AF70" s="16">
        <f t="shared" si="51"/>
        <v>0.15163332075531022</v>
      </c>
      <c r="AG70" s="16">
        <f t="shared" si="52"/>
        <v>0.1725180129790701</v>
      </c>
      <c r="AI70" s="1" t="s">
        <v>20</v>
      </c>
      <c r="AJ70" s="8">
        <v>41630</v>
      </c>
      <c r="AK70" s="9">
        <v>0.64814098136936293</v>
      </c>
      <c r="AL70" s="9">
        <v>0.23023509522259583</v>
      </c>
      <c r="AM70" s="9">
        <v>0.12162392340804125</v>
      </c>
      <c r="AN70" s="10">
        <f t="shared" si="41"/>
        <v>1.3018050860564283</v>
      </c>
      <c r="AO70" s="10">
        <f t="shared" si="53"/>
        <v>1.0903742942008705</v>
      </c>
      <c r="AP70" s="10">
        <f t="shared" si="54"/>
        <v>1.3947161736081863</v>
      </c>
      <c r="AQ70" s="10">
        <f t="shared" si="55"/>
        <v>1.1182580902916501</v>
      </c>
      <c r="AR70" s="10">
        <f t="shared" si="56"/>
        <v>1.1036253829656328</v>
      </c>
      <c r="AS70" s="10">
        <f t="shared" si="57"/>
        <v>1.3676115247335303</v>
      </c>
      <c r="AT70" s="10">
        <f t="shared" si="58"/>
        <v>1.9447957302696446</v>
      </c>
      <c r="AU70" s="10">
        <f t="shared" si="59"/>
        <v>1.4856640738317064</v>
      </c>
      <c r="AV70" s="10">
        <f t="shared" si="60"/>
        <v>1.8759947650362951</v>
      </c>
      <c r="AW70" s="10">
        <f t="shared" si="61"/>
        <v>1.0024185146599196</v>
      </c>
      <c r="AX70" s="10">
        <f t="shared" si="62"/>
        <v>1.2283077309822863</v>
      </c>
      <c r="AY70" s="10">
        <f t="shared" si="63"/>
        <v>1.4535052687292498</v>
      </c>
      <c r="AZ70" s="10">
        <f t="shared" si="64"/>
        <v>1.5209118116969329</v>
      </c>
      <c r="BA70" s="10">
        <f t="shared" si="65"/>
        <v>1.4522305394470301</v>
      </c>
      <c r="BB70" s="10">
        <f t="shared" si="66"/>
        <v>1.1865951775596348</v>
      </c>
      <c r="BD70" s="10">
        <f t="shared" si="47"/>
        <v>6.8881892329745753</v>
      </c>
      <c r="BE70" s="10">
        <f t="shared" si="48"/>
        <v>6.3602020214275266</v>
      </c>
      <c r="BF70" s="10">
        <f t="shared" si="49"/>
        <v>7.2784229096668973</v>
      </c>
      <c r="BG70" s="9">
        <f t="shared" si="42"/>
        <v>2.8753381486185078E-6</v>
      </c>
      <c r="BH70" s="9">
        <f t="shared" si="43"/>
        <v>2.6549403459454314E-6</v>
      </c>
      <c r="BI70" s="9">
        <f t="shared" si="34"/>
        <v>3.0382334668971765E-6</v>
      </c>
    </row>
    <row r="71" spans="1:61">
      <c r="A71" s="1" t="s">
        <v>20</v>
      </c>
      <c r="B71" s="8">
        <v>41637</v>
      </c>
      <c r="C71" s="9">
        <v>0.64935996564479992</v>
      </c>
      <c r="D71" s="9">
        <v>0.23228609403031339</v>
      </c>
      <c r="E71" s="9">
        <v>0.11835394032488679</v>
      </c>
      <c r="F71" s="10">
        <v>51052</v>
      </c>
      <c r="G71" s="10">
        <v>72380.857142857145</v>
      </c>
      <c r="H71" s="10">
        <v>98077</v>
      </c>
      <c r="I71" s="10">
        <v>60372</v>
      </c>
      <c r="J71" s="10">
        <v>112902.57142857142</v>
      </c>
      <c r="K71" s="10">
        <v>111956</v>
      </c>
      <c r="L71" s="10">
        <v>184309</v>
      </c>
      <c r="M71" s="10">
        <v>177900.57142857142</v>
      </c>
      <c r="N71" s="10">
        <v>220595</v>
      </c>
      <c r="O71" s="10">
        <v>79422</v>
      </c>
      <c r="P71" s="10">
        <v>103749.28571428572</v>
      </c>
      <c r="Q71" s="10">
        <v>139396</v>
      </c>
      <c r="R71" s="10">
        <v>322782</v>
      </c>
      <c r="S71" s="10">
        <v>204684.42857142858</v>
      </c>
      <c r="T71" s="10">
        <v>346038</v>
      </c>
      <c r="V71" s="10">
        <f t="shared" si="29"/>
        <v>697937</v>
      </c>
      <c r="W71" s="10">
        <f t="shared" si="29"/>
        <v>671617.71428571432</v>
      </c>
      <c r="X71" s="10">
        <f t="shared" si="29"/>
        <v>916062</v>
      </c>
      <c r="Y71" s="9">
        <f t="shared" si="35"/>
        <v>0.30536047257517301</v>
      </c>
      <c r="Z71" s="9">
        <f t="shared" si="36"/>
        <v>0.29384529352096717</v>
      </c>
      <c r="AA71" s="9">
        <f t="shared" si="31"/>
        <v>0.40079423390385971</v>
      </c>
      <c r="AB71" s="9">
        <f t="shared" si="44"/>
        <v>0.77442194558058852</v>
      </c>
      <c r="AC71" s="9">
        <f t="shared" si="45"/>
        <v>0.11067259821963801</v>
      </c>
      <c r="AD71" s="9">
        <f t="shared" si="46"/>
        <v>0.11490545619977353</v>
      </c>
      <c r="AE71" s="16">
        <f t="shared" si="50"/>
        <v>1.0631806203787615</v>
      </c>
      <c r="AF71" s="16">
        <f t="shared" si="51"/>
        <v>0.15193908476582502</v>
      </c>
      <c r="AG71" s="16">
        <f t="shared" si="52"/>
        <v>0.157750248303968</v>
      </c>
      <c r="AI71" s="1" t="s">
        <v>20</v>
      </c>
      <c r="AJ71" s="8">
        <v>41637</v>
      </c>
      <c r="AK71" s="9">
        <v>0.64935996564479992</v>
      </c>
      <c r="AL71" s="9">
        <v>0.23228609403031339</v>
      </c>
      <c r="AM71" s="9">
        <v>0.11835394032488679</v>
      </c>
      <c r="AN71" s="10">
        <f t="shared" si="41"/>
        <v>1.1279467974635999</v>
      </c>
      <c r="AO71" s="10">
        <f t="shared" si="53"/>
        <v>0.97164260752785148</v>
      </c>
      <c r="AP71" s="10">
        <f t="shared" si="54"/>
        <v>1.1163762193664417</v>
      </c>
      <c r="AQ71" s="10">
        <f t="shared" si="55"/>
        <v>1.0486893988083865</v>
      </c>
      <c r="AR71" s="10">
        <f t="shared" si="56"/>
        <v>1.2422078581819997</v>
      </c>
      <c r="AS71" s="10">
        <f t="shared" si="57"/>
        <v>1.3732046265745932</v>
      </c>
      <c r="AT71" s="10">
        <f t="shared" si="58"/>
        <v>1.9752754319029451</v>
      </c>
      <c r="AU71" s="10">
        <f t="shared" si="59"/>
        <v>1.4002028393004518</v>
      </c>
      <c r="AV71" s="10">
        <f t="shared" si="60"/>
        <v>1.7931782895325112</v>
      </c>
      <c r="AW71" s="10">
        <f t="shared" si="61"/>
        <v>0.98504241702634321</v>
      </c>
      <c r="AX71" s="10">
        <f t="shared" si="62"/>
        <v>1.3040499896752649</v>
      </c>
      <c r="AY71" s="10">
        <f t="shared" si="63"/>
        <v>1.34144252514074</v>
      </c>
      <c r="AZ71" s="10">
        <f t="shared" si="64"/>
        <v>1.4526969553770337</v>
      </c>
      <c r="BA71" s="10">
        <f t="shared" si="65"/>
        <v>1.4696992266666831</v>
      </c>
      <c r="BB71" s="10">
        <f t="shared" si="66"/>
        <v>1.0638452244436178</v>
      </c>
      <c r="BD71" s="10">
        <f t="shared" si="47"/>
        <v>6.5896510005783089</v>
      </c>
      <c r="BE71" s="10">
        <f t="shared" si="48"/>
        <v>6.3878025213522509</v>
      </c>
      <c r="BF71" s="10">
        <f t="shared" si="49"/>
        <v>6.6880468850579042</v>
      </c>
      <c r="BG71" s="9">
        <f t="shared" si="42"/>
        <v>2.8830953848872524E-6</v>
      </c>
      <c r="BH71" s="9">
        <f t="shared" si="43"/>
        <v>2.7947829053868832E-6</v>
      </c>
      <c r="BI71" s="9">
        <f t="shared" si="34"/>
        <v>2.9261454220455365E-6</v>
      </c>
    </row>
    <row r="72" spans="1:61">
      <c r="A72" s="1" t="s">
        <v>21</v>
      </c>
      <c r="B72" s="8">
        <v>41644</v>
      </c>
      <c r="C72" s="9">
        <v>0.64482262006713376</v>
      </c>
      <c r="D72" s="9">
        <v>0.23959596955295304</v>
      </c>
      <c r="E72" s="9">
        <v>0.11558141037991329</v>
      </c>
      <c r="F72" s="10">
        <v>53646</v>
      </c>
      <c r="G72" s="10">
        <v>65478.285714285717</v>
      </c>
      <c r="H72" s="10">
        <v>102703</v>
      </c>
      <c r="I72" s="10">
        <v>67959</v>
      </c>
      <c r="J72" s="10">
        <v>105863.71428571429</v>
      </c>
      <c r="K72" s="10">
        <v>134645</v>
      </c>
      <c r="L72" s="10">
        <v>175878</v>
      </c>
      <c r="M72" s="10">
        <v>184982.42857142858</v>
      </c>
      <c r="N72" s="10">
        <v>203204</v>
      </c>
      <c r="O72" s="10">
        <v>82814</v>
      </c>
      <c r="P72" s="10">
        <v>99738.42857142858</v>
      </c>
      <c r="Q72" s="10">
        <v>136226</v>
      </c>
      <c r="R72" s="10">
        <v>314963</v>
      </c>
      <c r="S72" s="10">
        <v>209390.28571428571</v>
      </c>
      <c r="T72" s="10">
        <v>337352</v>
      </c>
      <c r="V72" s="10">
        <f t="shared" si="29"/>
        <v>695260</v>
      </c>
      <c r="W72" s="10">
        <f t="shared" si="29"/>
        <v>665453.14285714296</v>
      </c>
      <c r="X72" s="10">
        <f t="shared" si="29"/>
        <v>914130</v>
      </c>
      <c r="Y72" s="9">
        <f t="shared" si="35"/>
        <v>0.30562986383613766</v>
      </c>
      <c r="Z72" s="9">
        <f t="shared" si="36"/>
        <v>0.29252704519281775</v>
      </c>
      <c r="AA72" s="9">
        <f t="shared" si="31"/>
        <v>0.4018430909710447</v>
      </c>
      <c r="AB72" s="9">
        <f t="shared" si="44"/>
        <v>0.7747275418554127</v>
      </c>
      <c r="AC72" s="9">
        <f t="shared" si="45"/>
        <v>0.11012242497753195</v>
      </c>
      <c r="AD72" s="9">
        <f t="shared" si="46"/>
        <v>0.11515003316705535</v>
      </c>
      <c r="AE72" s="16">
        <f t="shared" si="50"/>
        <v>1.0591026956939347</v>
      </c>
      <c r="AF72" s="16">
        <f t="shared" si="51"/>
        <v>0.15054448286520836</v>
      </c>
      <c r="AG72" s="16">
        <f t="shared" si="52"/>
        <v>0.15741754868350205</v>
      </c>
      <c r="AI72" s="1" t="s">
        <v>21</v>
      </c>
      <c r="AJ72" s="8">
        <v>41644</v>
      </c>
      <c r="AK72" s="9">
        <v>0.64482262006713376</v>
      </c>
      <c r="AL72" s="9">
        <v>0.23959596955295304</v>
      </c>
      <c r="AM72" s="9">
        <v>0.11558141037991329</v>
      </c>
      <c r="AN72" s="10">
        <f t="shared" si="41"/>
        <v>1.185258832107112</v>
      </c>
      <c r="AO72" s="10">
        <f t="shared" si="53"/>
        <v>0.87898229973034636</v>
      </c>
      <c r="AP72" s="10">
        <f t="shared" si="54"/>
        <v>1.1690323608755535</v>
      </c>
      <c r="AQ72" s="10">
        <f t="shared" si="55"/>
        <v>1.1804790772811757</v>
      </c>
      <c r="AR72" s="10">
        <f t="shared" si="56"/>
        <v>1.164762999797978</v>
      </c>
      <c r="AS72" s="10">
        <f t="shared" si="57"/>
        <v>1.6514982398901004</v>
      </c>
      <c r="AT72" s="10">
        <f t="shared" si="58"/>
        <v>1.8849187636644231</v>
      </c>
      <c r="AU72" s="10">
        <f t="shared" si="59"/>
        <v>1.4559420446291438</v>
      </c>
      <c r="AV72" s="10">
        <f t="shared" si="60"/>
        <v>1.6518098830261991</v>
      </c>
      <c r="AW72" s="10">
        <f t="shared" si="61"/>
        <v>1.0271121694696632</v>
      </c>
      <c r="AX72" s="10">
        <f t="shared" si="62"/>
        <v>1.2536365513588252</v>
      </c>
      <c r="AY72" s="10">
        <f t="shared" si="63"/>
        <v>1.3109368233652505</v>
      </c>
      <c r="AZ72" s="10">
        <f t="shared" si="64"/>
        <v>1.4175071446252165</v>
      </c>
      <c r="BA72" s="10">
        <f t="shared" si="65"/>
        <v>1.5034887760326596</v>
      </c>
      <c r="BB72" s="10">
        <f t="shared" si="66"/>
        <v>1.0371413375308589</v>
      </c>
      <c r="BD72" s="10">
        <f t="shared" si="47"/>
        <v>6.69527598714759</v>
      </c>
      <c r="BE72" s="10">
        <f t="shared" si="48"/>
        <v>6.2568126715489534</v>
      </c>
      <c r="BF72" s="10">
        <f t="shared" si="49"/>
        <v>6.8204186446879627</v>
      </c>
      <c r="BG72" s="9">
        <f t="shared" si="42"/>
        <v>2.943181382931968E-6</v>
      </c>
      <c r="BH72" s="9">
        <f t="shared" si="43"/>
        <v>2.7504369658167122E-6</v>
      </c>
      <c r="BI72" s="9">
        <f t="shared" si="34"/>
        <v>2.9981929374355444E-6</v>
      </c>
    </row>
    <row r="73" spans="1:61">
      <c r="A73" s="1" t="s">
        <v>21</v>
      </c>
      <c r="B73" s="8">
        <v>41651</v>
      </c>
      <c r="C73" s="9">
        <v>0.62883322098287164</v>
      </c>
      <c r="D73" s="9">
        <v>0.24914800042460342</v>
      </c>
      <c r="E73" s="9">
        <v>0.12201877859252483</v>
      </c>
      <c r="F73" s="10">
        <v>38147</v>
      </c>
      <c r="G73" s="10">
        <v>54465.571428571435</v>
      </c>
      <c r="H73" s="10">
        <v>89699</v>
      </c>
      <c r="I73" s="10">
        <v>58107</v>
      </c>
      <c r="J73" s="10">
        <v>86984.71428571429</v>
      </c>
      <c r="K73" s="10">
        <v>116400</v>
      </c>
      <c r="L73" s="10">
        <v>181414</v>
      </c>
      <c r="M73" s="10">
        <v>183639.42857142858</v>
      </c>
      <c r="N73" s="10">
        <v>201046</v>
      </c>
      <c r="O73" s="10">
        <v>76146</v>
      </c>
      <c r="P73" s="10">
        <v>86111.57142857142</v>
      </c>
      <c r="Q73" s="10">
        <v>121991</v>
      </c>
      <c r="R73" s="10">
        <v>328235</v>
      </c>
      <c r="S73" s="10">
        <v>208320.28571428571</v>
      </c>
      <c r="T73" s="10">
        <v>377422</v>
      </c>
      <c r="V73" s="10">
        <f t="shared" si="29"/>
        <v>682049</v>
      </c>
      <c r="W73" s="10">
        <f t="shared" si="29"/>
        <v>619521.57142857136</v>
      </c>
      <c r="X73" s="10">
        <f t="shared" si="29"/>
        <v>906558</v>
      </c>
      <c r="Y73" s="9">
        <f t="shared" si="35"/>
        <v>0.30888101753909258</v>
      </c>
      <c r="Z73" s="9">
        <f t="shared" si="36"/>
        <v>0.28056408464828003</v>
      </c>
      <c r="AA73" s="9">
        <f t="shared" si="31"/>
        <v>0.41055489781262738</v>
      </c>
      <c r="AB73" s="9">
        <f t="shared" si="44"/>
        <v>0.77811785697064817</v>
      </c>
      <c r="AC73" s="9">
        <f t="shared" si="45"/>
        <v>0.10496458008539457</v>
      </c>
      <c r="AD73" s="9">
        <f t="shared" si="46"/>
        <v>0.11691756294395737</v>
      </c>
      <c r="AE73" s="16">
        <f t="shared" si="50"/>
        <v>1.0389781297577201</v>
      </c>
      <c r="AF73" s="16">
        <f t="shared" si="51"/>
        <v>0.14015345121689121</v>
      </c>
      <c r="AG73" s="16">
        <f t="shared" si="52"/>
        <v>0.15611361414614799</v>
      </c>
      <c r="AI73" s="1" t="s">
        <v>21</v>
      </c>
      <c r="AJ73" s="8">
        <v>41651</v>
      </c>
      <c r="AK73" s="9">
        <v>0.62883322098287164</v>
      </c>
      <c r="AL73" s="9">
        <v>0.24914800042460342</v>
      </c>
      <c r="AM73" s="9">
        <v>0.12201877859252483</v>
      </c>
      <c r="AN73" s="10">
        <f t="shared" si="41"/>
        <v>0.84282273922361417</v>
      </c>
      <c r="AO73" s="10">
        <f t="shared" si="53"/>
        <v>0.73114732171383356</v>
      </c>
      <c r="AP73" s="10">
        <f t="shared" si="54"/>
        <v>1.0210123729411631</v>
      </c>
      <c r="AQ73" s="10">
        <f t="shared" si="55"/>
        <v>1.009345307370286</v>
      </c>
      <c r="AR73" s="10">
        <f t="shared" si="56"/>
        <v>0.95704725109640998</v>
      </c>
      <c r="AS73" s="10">
        <f t="shared" si="57"/>
        <v>1.4277128383765285</v>
      </c>
      <c r="AT73" s="10">
        <f t="shared" si="58"/>
        <v>1.9442491533416213</v>
      </c>
      <c r="AU73" s="10">
        <f t="shared" si="59"/>
        <v>1.4453716884010552</v>
      </c>
      <c r="AV73" s="10">
        <f t="shared" si="60"/>
        <v>1.6342678773197636</v>
      </c>
      <c r="AW73" s="10">
        <f t="shared" si="61"/>
        <v>0.94441137073969339</v>
      </c>
      <c r="AX73" s="10">
        <f t="shared" si="62"/>
        <v>1.082357271756013</v>
      </c>
      <c r="AY73" s="10">
        <f t="shared" si="63"/>
        <v>1.1739498628686909</v>
      </c>
      <c r="AZ73" s="10">
        <f t="shared" si="64"/>
        <v>1.4772384617115597</v>
      </c>
      <c r="BA73" s="10">
        <f t="shared" si="65"/>
        <v>1.4958058360869639</v>
      </c>
      <c r="BB73" s="10">
        <f t="shared" si="66"/>
        <v>1.1603309240602451</v>
      </c>
      <c r="BD73" s="10">
        <f t="shared" si="47"/>
        <v>6.2180670323867746</v>
      </c>
      <c r="BE73" s="10">
        <f t="shared" si="48"/>
        <v>5.7117293690542761</v>
      </c>
      <c r="BF73" s="10">
        <f t="shared" si="49"/>
        <v>6.4172738755663916</v>
      </c>
      <c r="BG73" s="9">
        <f t="shared" si="42"/>
        <v>2.8159895727285175E-6</v>
      </c>
      <c r="BH73" s="9">
        <f t="shared" si="43"/>
        <v>2.5866833312876409E-6</v>
      </c>
      <c r="BI73" s="9">
        <f t="shared" si="34"/>
        <v>2.9062048100825354E-6</v>
      </c>
    </row>
    <row r="74" spans="1:61">
      <c r="A74" s="1" t="s">
        <v>21</v>
      </c>
      <c r="B74" s="8">
        <v>41658</v>
      </c>
      <c r="C74" s="9">
        <v>0.61784147968259007</v>
      </c>
      <c r="D74" s="9">
        <v>0.25675299918464578</v>
      </c>
      <c r="E74" s="9">
        <v>0.12540552113276413</v>
      </c>
      <c r="F74" s="10">
        <v>34793</v>
      </c>
      <c r="G74" s="10">
        <v>32305.571428571428</v>
      </c>
      <c r="H74" s="10">
        <v>68834</v>
      </c>
      <c r="I74" s="10">
        <v>47995</v>
      </c>
      <c r="J74" s="10">
        <v>55888.28571428571</v>
      </c>
      <c r="K74" s="10">
        <v>87229</v>
      </c>
      <c r="L74" s="10">
        <v>160928</v>
      </c>
      <c r="M74" s="10">
        <v>136831.85714285713</v>
      </c>
      <c r="N74" s="10">
        <v>161070</v>
      </c>
      <c r="O74" s="10">
        <v>66463</v>
      </c>
      <c r="P74" s="10">
        <v>65592.142857142855</v>
      </c>
      <c r="Q74" s="10">
        <v>102519</v>
      </c>
      <c r="R74" s="10">
        <v>326333</v>
      </c>
      <c r="S74" s="10">
        <v>172401.57142857142</v>
      </c>
      <c r="T74" s="10">
        <v>378325</v>
      </c>
      <c r="V74" s="10">
        <f t="shared" si="29"/>
        <v>636512</v>
      </c>
      <c r="W74" s="10">
        <f t="shared" si="29"/>
        <v>463019.42857142852</v>
      </c>
      <c r="X74" s="10">
        <f t="shared" si="29"/>
        <v>797977</v>
      </c>
      <c r="Y74" s="9">
        <f t="shared" si="35"/>
        <v>0.33544620430445671</v>
      </c>
      <c r="Z74" s="9">
        <f t="shared" si="36"/>
        <v>0.24401442523236672</v>
      </c>
      <c r="AA74" s="9">
        <f t="shared" si="31"/>
        <v>0.42053937046317652</v>
      </c>
      <c r="AB74" s="9">
        <f t="shared" si="44"/>
        <v>0.80015781105735173</v>
      </c>
      <c r="AC74" s="9">
        <f t="shared" si="45"/>
        <v>8.6441999168567221E-2</v>
      </c>
      <c r="AD74" s="9">
        <f t="shared" si="46"/>
        <v>0.11340018977408109</v>
      </c>
      <c r="AE74" s="16">
        <f t="shared" si="50"/>
        <v>0.96961075718657441</v>
      </c>
      <c r="AF74" s="16">
        <f t="shared" si="51"/>
        <v>0.10474820230249331</v>
      </c>
      <c r="AG74" s="16">
        <f t="shared" si="52"/>
        <v>0.13741544774355391</v>
      </c>
      <c r="AI74" s="1" t="s">
        <v>21</v>
      </c>
      <c r="AJ74" s="8">
        <v>41658</v>
      </c>
      <c r="AK74" s="9">
        <v>0.61784147968259007</v>
      </c>
      <c r="AL74" s="9">
        <v>0.25675299918464578</v>
      </c>
      <c r="AM74" s="9">
        <v>0.12540552113276413</v>
      </c>
      <c r="AN74" s="10">
        <f t="shared" si="41"/>
        <v>0.76871920638076929</v>
      </c>
      <c r="AO74" s="10">
        <f t="shared" si="53"/>
        <v>0.4336708751401136</v>
      </c>
      <c r="AP74" s="10">
        <f t="shared" si="54"/>
        <v>0.78351336892308743</v>
      </c>
      <c r="AQ74" s="10">
        <f t="shared" si="55"/>
        <v>0.83369521791241818</v>
      </c>
      <c r="AR74" s="10">
        <f t="shared" si="56"/>
        <v>0.61490953497484002</v>
      </c>
      <c r="AS74" s="10">
        <f t="shared" si="57"/>
        <v>1.0699137730132837</v>
      </c>
      <c r="AT74" s="10">
        <f t="shared" si="58"/>
        <v>1.7246967033909204</v>
      </c>
      <c r="AU74" s="10">
        <f t="shared" si="59"/>
        <v>1.0769631223759633</v>
      </c>
      <c r="AV74" s="10">
        <f t="shared" si="60"/>
        <v>1.3093099439923914</v>
      </c>
      <c r="AW74" s="10">
        <f t="shared" si="61"/>
        <v>0.8243166145755817</v>
      </c>
      <c r="AX74" s="10">
        <f t="shared" si="62"/>
        <v>0.82444358654372751</v>
      </c>
      <c r="AY74" s="10">
        <f t="shared" si="63"/>
        <v>0.98656594331905889</v>
      </c>
      <c r="AZ74" s="10">
        <f t="shared" si="64"/>
        <v>1.4686784131056054</v>
      </c>
      <c r="BA74" s="10">
        <f t="shared" si="65"/>
        <v>1.2378980559152355</v>
      </c>
      <c r="BB74" s="10">
        <f t="shared" si="66"/>
        <v>1.1631070707194924</v>
      </c>
      <c r="BD74" s="10">
        <f t="shared" si="47"/>
        <v>5.6201061553652956</v>
      </c>
      <c r="BE74" s="10">
        <f t="shared" si="48"/>
        <v>4.18788517494988</v>
      </c>
      <c r="BF74" s="10">
        <f t="shared" si="49"/>
        <v>5.3124100999673143</v>
      </c>
      <c r="BG74" s="9">
        <f t="shared" si="42"/>
        <v>2.9618346199370972E-6</v>
      </c>
      <c r="BH74" s="9">
        <f t="shared" si="43"/>
        <v>2.207044307098441E-6</v>
      </c>
      <c r="BI74" s="9">
        <f t="shared" si="34"/>
        <v>2.7996766812608324E-6</v>
      </c>
    </row>
    <row r="75" spans="1:61">
      <c r="A75" s="1" t="s">
        <v>21</v>
      </c>
      <c r="B75" s="8">
        <v>41665</v>
      </c>
      <c r="C75" s="9">
        <v>0.60682566633671498</v>
      </c>
      <c r="D75" s="9">
        <v>0.2623493139517511</v>
      </c>
      <c r="E75" s="9">
        <v>0.13082501971153401</v>
      </c>
      <c r="F75" s="10">
        <v>18380</v>
      </c>
      <c r="G75" s="10">
        <v>26404.428571428569</v>
      </c>
      <c r="H75" s="10">
        <v>30625</v>
      </c>
      <c r="I75" s="10">
        <v>25011</v>
      </c>
      <c r="J75" s="10">
        <v>55356.71428571429</v>
      </c>
      <c r="K75" s="10">
        <v>42089</v>
      </c>
      <c r="L75" s="10">
        <v>100447</v>
      </c>
      <c r="M75" s="10">
        <v>99066.57142857142</v>
      </c>
      <c r="N75" s="10">
        <v>86967</v>
      </c>
      <c r="O75" s="10">
        <v>44408</v>
      </c>
      <c r="P75" s="10">
        <v>66229.857142857145</v>
      </c>
      <c r="Q75" s="10">
        <v>65203</v>
      </c>
      <c r="R75" s="10">
        <v>212986</v>
      </c>
      <c r="S75" s="10">
        <v>136350</v>
      </c>
      <c r="T75" s="10">
        <v>201490</v>
      </c>
      <c r="V75" s="10">
        <f t="shared" si="29"/>
        <v>401232</v>
      </c>
      <c r="W75" s="10">
        <f t="shared" si="29"/>
        <v>383407.57142857148</v>
      </c>
      <c r="X75" s="10">
        <f t="shared" si="29"/>
        <v>426374</v>
      </c>
      <c r="Y75" s="9">
        <f t="shared" si="35"/>
        <v>0.33131916063226852</v>
      </c>
      <c r="Z75" s="9">
        <f t="shared" si="36"/>
        <v>0.31660055714840996</v>
      </c>
      <c r="AA75" s="9">
        <f t="shared" si="31"/>
        <v>0.35208028221932164</v>
      </c>
      <c r="AB75" s="9">
        <f t="shared" si="44"/>
        <v>0.79236647875115029</v>
      </c>
      <c r="AC75" s="9">
        <f t="shared" si="45"/>
        <v>0.11244696833301478</v>
      </c>
      <c r="AD75" s="9">
        <f t="shared" si="46"/>
        <v>9.5186552915834957E-2</v>
      </c>
      <c r="AE75" s="16">
        <f t="shared" si="50"/>
        <v>0.61120428731506027</v>
      </c>
      <c r="AF75" s="16">
        <f t="shared" si="51"/>
        <v>8.6737729300514876E-2</v>
      </c>
      <c r="AG75" s="16">
        <f t="shared" si="52"/>
        <v>7.3423637669018091E-2</v>
      </c>
      <c r="AI75" s="1" t="s">
        <v>21</v>
      </c>
      <c r="AJ75" s="8">
        <v>41665</v>
      </c>
      <c r="AK75" s="9">
        <v>0.60682566633671498</v>
      </c>
      <c r="AL75" s="9">
        <v>0.2623493139517511</v>
      </c>
      <c r="AM75" s="9">
        <v>0.13082501971153401</v>
      </c>
      <c r="AN75" s="10">
        <f t="shared" si="41"/>
        <v>0.40608912750491594</v>
      </c>
      <c r="AO75" s="10">
        <f t="shared" si="53"/>
        <v>0.35445377189702942</v>
      </c>
      <c r="AP75" s="10">
        <f t="shared" si="54"/>
        <v>0.34859367352281651</v>
      </c>
      <c r="AQ75" s="10">
        <f t="shared" si="55"/>
        <v>0.4344525699595268</v>
      </c>
      <c r="AR75" s="10">
        <f t="shared" si="56"/>
        <v>0.60906093296869168</v>
      </c>
      <c r="AS75" s="10">
        <f t="shared" si="57"/>
        <v>0.51624575304492881</v>
      </c>
      <c r="AT75" s="10">
        <f t="shared" si="58"/>
        <v>1.0765100527285978</v>
      </c>
      <c r="AU75" s="10">
        <f t="shared" si="59"/>
        <v>0.77972371578211186</v>
      </c>
      <c r="AV75" s="10">
        <f t="shared" si="60"/>
        <v>0.70693957843910293</v>
      </c>
      <c r="AW75" s="10">
        <f t="shared" si="61"/>
        <v>0.5507764052190306</v>
      </c>
      <c r="AX75" s="10">
        <f t="shared" si="62"/>
        <v>0.83245917240512468</v>
      </c>
      <c r="AY75" s="10">
        <f t="shared" si="63"/>
        <v>0.62746475484771203</v>
      </c>
      <c r="AZ75" s="10">
        <f t="shared" si="64"/>
        <v>0.95855442291680726</v>
      </c>
      <c r="BA75" s="10">
        <f t="shared" si="65"/>
        <v>0.9790363192482473</v>
      </c>
      <c r="BB75" s="10">
        <f t="shared" si="66"/>
        <v>0.61945270251574835</v>
      </c>
      <c r="BD75" s="10">
        <f t="shared" si="47"/>
        <v>3.4263825783288784</v>
      </c>
      <c r="BE75" s="10">
        <f t="shared" si="48"/>
        <v>3.5547339123012049</v>
      </c>
      <c r="BF75" s="10">
        <f t="shared" si="49"/>
        <v>2.8186964623703088</v>
      </c>
      <c r="BG75" s="9">
        <f t="shared" si="42"/>
        <v>2.8293510982597399E-6</v>
      </c>
      <c r="BH75" s="9">
        <f t="shared" si="43"/>
        <v>2.9353377998133131E-6</v>
      </c>
      <c r="BI75" s="9">
        <f t="shared" si="34"/>
        <v>2.3275515063346776E-6</v>
      </c>
    </row>
    <row r="76" spans="1:61">
      <c r="A76" s="1" t="s">
        <v>21</v>
      </c>
      <c r="B76" s="8">
        <v>41672</v>
      </c>
      <c r="C76" s="9">
        <v>0.60964882430881484</v>
      </c>
      <c r="D76" s="9">
        <v>0.26424854549649796</v>
      </c>
      <c r="E76" s="9">
        <v>0.12610263019468718</v>
      </c>
      <c r="F76" s="10">
        <v>48215</v>
      </c>
      <c r="G76" s="10">
        <v>91494.142857142855</v>
      </c>
      <c r="H76" s="10">
        <v>89535</v>
      </c>
      <c r="I76" s="10">
        <v>71479</v>
      </c>
      <c r="J76" s="10">
        <v>177493</v>
      </c>
      <c r="K76" s="10">
        <v>127570</v>
      </c>
      <c r="L76" s="10">
        <v>123363</v>
      </c>
      <c r="M76" s="10">
        <v>118845.14285714286</v>
      </c>
      <c r="N76" s="10">
        <v>101609</v>
      </c>
      <c r="O76" s="10">
        <v>86564</v>
      </c>
      <c r="P76" s="10">
        <v>121986.14285714287</v>
      </c>
      <c r="Q76" s="10">
        <v>129898</v>
      </c>
      <c r="R76" s="10">
        <v>291987</v>
      </c>
      <c r="S76" s="10">
        <v>171225.42857142858</v>
      </c>
      <c r="T76" s="10">
        <v>262887</v>
      </c>
      <c r="V76" s="10">
        <f t="shared" si="29"/>
        <v>621608</v>
      </c>
      <c r="W76" s="10">
        <f t="shared" si="29"/>
        <v>681043.85714285716</v>
      </c>
      <c r="X76" s="10">
        <f t="shared" si="29"/>
        <v>711499</v>
      </c>
      <c r="Y76" s="9">
        <f t="shared" si="35"/>
        <v>0.3086203785558409</v>
      </c>
      <c r="Z76" s="9">
        <f t="shared" si="36"/>
        <v>0.33812951732371299</v>
      </c>
      <c r="AA76" s="9">
        <f t="shared" si="31"/>
        <v>0.35325010412044605</v>
      </c>
      <c r="AB76" s="9">
        <f t="shared" si="44"/>
        <v>0.77393170863493477</v>
      </c>
      <c r="AC76" s="9">
        <f t="shared" si="45"/>
        <v>0.12592665277944273</v>
      </c>
      <c r="AD76" s="9">
        <f t="shared" si="46"/>
        <v>0.10014163858562254</v>
      </c>
      <c r="AE76" s="16">
        <f t="shared" si="50"/>
        <v>0.94690721235928332</v>
      </c>
      <c r="AF76" s="16">
        <f t="shared" si="51"/>
        <v>0.15407154715941956</v>
      </c>
      <c r="AG76" s="16">
        <f t="shared" si="52"/>
        <v>0.12252352342748081</v>
      </c>
      <c r="AI76" s="1" t="s">
        <v>21</v>
      </c>
      <c r="AJ76" s="8">
        <v>41672</v>
      </c>
      <c r="AK76" s="9">
        <v>0.60964882430881484</v>
      </c>
      <c r="AL76" s="9">
        <v>0.26424854549649796</v>
      </c>
      <c r="AM76" s="9">
        <v>0.12610263019468718</v>
      </c>
      <c r="AN76" s="10">
        <f t="shared" si="41"/>
        <v>1.0652659022116171</v>
      </c>
      <c r="AO76" s="10">
        <f t="shared" si="53"/>
        <v>1.228219878134077</v>
      </c>
      <c r="AP76" s="10">
        <f t="shared" si="54"/>
        <v>1.0191456182486653</v>
      </c>
      <c r="AQ76" s="10">
        <f t="shared" si="55"/>
        <v>1.241623095763345</v>
      </c>
      <c r="AR76" s="10">
        <f t="shared" si="56"/>
        <v>1.9528625130720596</v>
      </c>
      <c r="AS76" s="10">
        <f t="shared" si="57"/>
        <v>1.5647193023341388</v>
      </c>
      <c r="AT76" s="10">
        <f t="shared" si="58"/>
        <v>1.3221052857204099</v>
      </c>
      <c r="AU76" s="10">
        <f t="shared" si="59"/>
        <v>0.93539500817428889</v>
      </c>
      <c r="AV76" s="10">
        <f t="shared" si="60"/>
        <v>0.82596184329249955</v>
      </c>
      <c r="AW76" s="10">
        <f t="shared" si="61"/>
        <v>1.0736220667758098</v>
      </c>
      <c r="AX76" s="10">
        <f t="shared" si="62"/>
        <v>1.5332734797949421</v>
      </c>
      <c r="AY76" s="10">
        <f t="shared" si="63"/>
        <v>1.2500408988115286</v>
      </c>
      <c r="AZ76" s="10">
        <f t="shared" si="64"/>
        <v>1.3141024775535004</v>
      </c>
      <c r="BA76" s="10">
        <f t="shared" si="65"/>
        <v>1.2294529765330042</v>
      </c>
      <c r="BB76" s="10">
        <f t="shared" si="66"/>
        <v>0.80820915482782052</v>
      </c>
      <c r="BD76" s="10">
        <f t="shared" si="47"/>
        <v>6.0167188280246826</v>
      </c>
      <c r="BE76" s="10">
        <f t="shared" si="48"/>
        <v>6.8792038557083712</v>
      </c>
      <c r="BF76" s="10">
        <f t="shared" si="49"/>
        <v>5.4680768175146524</v>
      </c>
      <c r="BG76" s="9">
        <f t="shared" si="42"/>
        <v>2.9872235273179125E-6</v>
      </c>
      <c r="BH76" s="9">
        <f t="shared" si="43"/>
        <v>3.4154362526085857E-6</v>
      </c>
      <c r="BI76" s="9">
        <f t="shared" si="34"/>
        <v>2.7148298242522452E-6</v>
      </c>
    </row>
    <row r="77" spans="1:61">
      <c r="A77" s="1" t="s">
        <v>21</v>
      </c>
      <c r="B77" s="8">
        <v>41679</v>
      </c>
      <c r="C77" s="9">
        <v>0.61207526510065924</v>
      </c>
      <c r="D77" s="9">
        <v>0.26537452764705433</v>
      </c>
      <c r="E77" s="9">
        <v>0.12255020725228651</v>
      </c>
      <c r="F77" s="10">
        <v>122580</v>
      </c>
      <c r="G77" s="10">
        <v>126641.42857142857</v>
      </c>
      <c r="H77" s="10">
        <v>235473</v>
      </c>
      <c r="I77" s="10">
        <v>162533</v>
      </c>
      <c r="J77" s="10">
        <v>245478.14285714284</v>
      </c>
      <c r="K77" s="10">
        <v>295228</v>
      </c>
      <c r="L77" s="10">
        <v>165217</v>
      </c>
      <c r="M77" s="10">
        <v>150167.42857142858</v>
      </c>
      <c r="N77" s="10">
        <v>140607</v>
      </c>
      <c r="O77" s="10">
        <v>133496</v>
      </c>
      <c r="P77" s="10">
        <v>156614.28571428571</v>
      </c>
      <c r="Q77" s="10">
        <v>213834</v>
      </c>
      <c r="R77" s="10">
        <v>431339</v>
      </c>
      <c r="S77" s="10">
        <v>200039</v>
      </c>
      <c r="T77" s="10">
        <v>397444</v>
      </c>
      <c r="V77" s="10">
        <f t="shared" si="29"/>
        <v>1015165</v>
      </c>
      <c r="W77" s="10">
        <f t="shared" si="29"/>
        <v>878940.28571428568</v>
      </c>
      <c r="X77" s="10">
        <f t="shared" si="29"/>
        <v>1282586</v>
      </c>
      <c r="Y77" s="9">
        <f t="shared" si="35"/>
        <v>0.31956677835370401</v>
      </c>
      <c r="Z77" s="9">
        <f t="shared" si="36"/>
        <v>0.27668419958430246</v>
      </c>
      <c r="AA77" s="9">
        <f t="shared" si="31"/>
        <v>0.40374902206199365</v>
      </c>
      <c r="AB77" s="9">
        <f t="shared" si="44"/>
        <v>0.78653036873101456</v>
      </c>
      <c r="AC77" s="9">
        <f t="shared" si="45"/>
        <v>0.10113343646057688</v>
      </c>
      <c r="AD77" s="9">
        <f t="shared" si="46"/>
        <v>0.11233619480840844</v>
      </c>
      <c r="AE77" s="16">
        <f t="shared" si="50"/>
        <v>1.5464200271468704</v>
      </c>
      <c r="AF77" s="16">
        <f t="shared" si="51"/>
        <v>0.19884136426816981</v>
      </c>
      <c r="AG77" s="16">
        <f t="shared" si="52"/>
        <v>0.22086743033898698</v>
      </c>
      <c r="AI77" s="1" t="s">
        <v>21</v>
      </c>
      <c r="AJ77" s="8">
        <v>41679</v>
      </c>
      <c r="AK77" s="9">
        <v>0.61207526510065924</v>
      </c>
      <c r="AL77" s="9">
        <v>0.26537452764705433</v>
      </c>
      <c r="AM77" s="9">
        <v>0.12255020725228651</v>
      </c>
      <c r="AN77" s="10">
        <f t="shared" si="41"/>
        <v>2.7082919069397495</v>
      </c>
      <c r="AO77" s="10">
        <f t="shared" si="53"/>
        <v>1.7000380036303304</v>
      </c>
      <c r="AP77" s="10">
        <f t="shared" si="54"/>
        <v>2.6803068762592059</v>
      </c>
      <c r="AQ77" s="10">
        <f t="shared" si="55"/>
        <v>2.8232729420347757</v>
      </c>
      <c r="AR77" s="10">
        <f t="shared" si="56"/>
        <v>2.700867431190312</v>
      </c>
      <c r="AS77" s="10">
        <f t="shared" si="57"/>
        <v>3.62114094371328</v>
      </c>
      <c r="AT77" s="10">
        <f t="shared" si="58"/>
        <v>1.7706627513182149</v>
      </c>
      <c r="AU77" s="10">
        <f t="shared" si="59"/>
        <v>1.1819234652688297</v>
      </c>
      <c r="AV77" s="10">
        <f t="shared" si="60"/>
        <v>1.1429697851551386</v>
      </c>
      <c r="AW77" s="10">
        <f t="shared" si="61"/>
        <v>1.6557027335416976</v>
      </c>
      <c r="AX77" s="10">
        <f t="shared" si="62"/>
        <v>1.9685230241598808</v>
      </c>
      <c r="AY77" s="10">
        <f t="shared" si="63"/>
        <v>2.0577779916277725</v>
      </c>
      <c r="AZ77" s="10">
        <f t="shared" si="64"/>
        <v>1.9412633047548324</v>
      </c>
      <c r="BA77" s="10">
        <f t="shared" si="65"/>
        <v>1.4363435736420986</v>
      </c>
      <c r="BB77" s="10">
        <f t="shared" si="66"/>
        <v>1.2218857506509957</v>
      </c>
      <c r="BD77" s="10">
        <f t="shared" si="47"/>
        <v>10.899193638589271</v>
      </c>
      <c r="BE77" s="10">
        <f t="shared" si="48"/>
        <v>8.9876954978914529</v>
      </c>
      <c r="BF77" s="10">
        <f t="shared" si="49"/>
        <v>10.724081347406393</v>
      </c>
      <c r="BG77" s="9">
        <f t="shared" si="42"/>
        <v>3.4309892458242335E-6</v>
      </c>
      <c r="BH77" s="9">
        <f t="shared" si="43"/>
        <v>2.8292631198723964E-6</v>
      </c>
      <c r="BI77" s="9">
        <f t="shared" si="34"/>
        <v>3.3758651322629426E-6</v>
      </c>
    </row>
    <row r="78" spans="1:61">
      <c r="A78" s="1" t="s">
        <v>21</v>
      </c>
      <c r="B78" s="8">
        <v>41686</v>
      </c>
      <c r="C78" s="9">
        <v>0.63048215775622596</v>
      </c>
      <c r="D78" s="9">
        <v>0.2486203692810631</v>
      </c>
      <c r="E78" s="9">
        <v>0.12089747296271101</v>
      </c>
      <c r="F78" s="10">
        <v>146809</v>
      </c>
      <c r="G78" s="10">
        <v>135339.71428571429</v>
      </c>
      <c r="H78" s="10">
        <v>301591</v>
      </c>
      <c r="I78" s="10">
        <v>188468</v>
      </c>
      <c r="J78" s="10">
        <v>258070.28571428568</v>
      </c>
      <c r="K78" s="10">
        <v>366373</v>
      </c>
      <c r="L78" s="10">
        <v>182242</v>
      </c>
      <c r="M78" s="10">
        <v>169888</v>
      </c>
      <c r="N78" s="10">
        <v>166871</v>
      </c>
      <c r="O78" s="10">
        <v>151513</v>
      </c>
      <c r="P78" s="10">
        <v>160834</v>
      </c>
      <c r="Q78" s="10">
        <v>242268</v>
      </c>
      <c r="R78" s="10">
        <v>409147</v>
      </c>
      <c r="S78" s="10">
        <v>201359.71428571429</v>
      </c>
      <c r="T78" s="10">
        <v>389178</v>
      </c>
      <c r="V78" s="10">
        <f t="shared" si="29"/>
        <v>1078179</v>
      </c>
      <c r="W78" s="10">
        <f t="shared" si="29"/>
        <v>925491.71428571432</v>
      </c>
      <c r="X78" s="10">
        <f t="shared" si="29"/>
        <v>1466281</v>
      </c>
      <c r="Y78" s="9">
        <f t="shared" si="35"/>
        <v>0.31071873293255375</v>
      </c>
      <c r="Z78" s="9">
        <f t="shared" si="36"/>
        <v>0.26671602099691627</v>
      </c>
      <c r="AA78" s="9">
        <f t="shared" si="31"/>
        <v>0.42256524607052987</v>
      </c>
      <c r="AB78" s="9">
        <f t="shared" si="44"/>
        <v>0.78050810301760953</v>
      </c>
      <c r="AC78" s="9">
        <f t="shared" si="45"/>
        <v>9.9498289952061281E-2</v>
      </c>
      <c r="AD78" s="9">
        <f t="shared" si="46"/>
        <v>0.11999360703032931</v>
      </c>
      <c r="AE78" s="16">
        <f t="shared" si="50"/>
        <v>1.6424104440649407</v>
      </c>
      <c r="AF78" s="16">
        <f t="shared" si="51"/>
        <v>0.20937262528353309</v>
      </c>
      <c r="AG78" s="16">
        <f t="shared" si="52"/>
        <v>0.25250058602298808</v>
      </c>
      <c r="AI78" s="1" t="s">
        <v>21</v>
      </c>
      <c r="AJ78" s="8">
        <v>41686</v>
      </c>
      <c r="AK78" s="9">
        <v>0.63048215775622596</v>
      </c>
      <c r="AL78" s="9">
        <v>0.2486203692810631</v>
      </c>
      <c r="AM78" s="9">
        <v>0.12089747296271101</v>
      </c>
      <c r="AN78" s="10">
        <f t="shared" si="41"/>
        <v>3.2436092883497936</v>
      </c>
      <c r="AO78" s="10">
        <f t="shared" si="53"/>
        <v>1.8168040291523821</v>
      </c>
      <c r="AP78" s="10">
        <f t="shared" si="54"/>
        <v>3.4329049662504412</v>
      </c>
      <c r="AQ78" s="10">
        <f t="shared" si="55"/>
        <v>3.2737758168458719</v>
      </c>
      <c r="AR78" s="10">
        <f t="shared" si="56"/>
        <v>2.8394121836310409</v>
      </c>
      <c r="AS78" s="10">
        <f t="shared" si="57"/>
        <v>4.4937752210869748</v>
      </c>
      <c r="AT78" s="10">
        <f t="shared" si="58"/>
        <v>1.9531229905259999</v>
      </c>
      <c r="AU78" s="10">
        <f t="shared" si="59"/>
        <v>1.3371382567963535</v>
      </c>
      <c r="AV78" s="10">
        <f t="shared" si="60"/>
        <v>1.3564652614636763</v>
      </c>
      <c r="AW78" s="10">
        <f t="shared" si="61"/>
        <v>1.87916108547899</v>
      </c>
      <c r="AX78" s="10">
        <f t="shared" si="62"/>
        <v>2.0215616386701742</v>
      </c>
      <c r="AY78" s="10">
        <f t="shared" si="63"/>
        <v>2.3314054756291198</v>
      </c>
      <c r="AZ78" s="10">
        <f t="shared" si="64"/>
        <v>1.8413870699160648</v>
      </c>
      <c r="BA78" s="10">
        <f t="shared" si="65"/>
        <v>1.4458267218127205</v>
      </c>
      <c r="BB78" s="10">
        <f t="shared" si="66"/>
        <v>1.1964730947425377</v>
      </c>
      <c r="BD78" s="10">
        <f t="shared" si="47"/>
        <v>12.19105625111672</v>
      </c>
      <c r="BE78" s="10">
        <f t="shared" si="48"/>
        <v>9.4607428300626708</v>
      </c>
      <c r="BF78" s="10">
        <f t="shared" si="49"/>
        <v>12.81102401917275</v>
      </c>
      <c r="BG78" s="9">
        <f t="shared" si="42"/>
        <v>3.5133215833887288E-6</v>
      </c>
      <c r="BH78" s="9">
        <f t="shared" si="43"/>
        <v>2.726476795372397E-6</v>
      </c>
      <c r="BI78" s="9">
        <f t="shared" si="34"/>
        <v>3.6919891324222315E-6</v>
      </c>
    </row>
    <row r="79" spans="1:61">
      <c r="A79" s="1" t="s">
        <v>21</v>
      </c>
      <c r="B79" s="8">
        <v>41693</v>
      </c>
      <c r="C79" s="9">
        <v>0.62928798340110859</v>
      </c>
      <c r="D79" s="9">
        <v>0.25145949723620203</v>
      </c>
      <c r="E79" s="9">
        <v>0.1192525193626895</v>
      </c>
      <c r="F79" s="10">
        <v>129894</v>
      </c>
      <c r="G79" s="10">
        <v>128507.71428571429</v>
      </c>
      <c r="H79" s="10">
        <v>277941</v>
      </c>
      <c r="I79" s="10">
        <v>178897</v>
      </c>
      <c r="J79" s="10">
        <v>238882.71428571426</v>
      </c>
      <c r="K79" s="10">
        <v>337924</v>
      </c>
      <c r="L79" s="10">
        <v>199652</v>
      </c>
      <c r="M79" s="10">
        <v>181626</v>
      </c>
      <c r="N79" s="10">
        <v>190871</v>
      </c>
      <c r="O79" s="10">
        <v>150340</v>
      </c>
      <c r="P79" s="10">
        <v>152942.85714285716</v>
      </c>
      <c r="Q79" s="10">
        <v>247579</v>
      </c>
      <c r="R79" s="10">
        <v>447489</v>
      </c>
      <c r="S79" s="10">
        <v>203986.57142857142</v>
      </c>
      <c r="T79" s="10">
        <v>429549</v>
      </c>
      <c r="V79" s="10">
        <f t="shared" si="29"/>
        <v>1106272</v>
      </c>
      <c r="W79" s="10">
        <f t="shared" si="29"/>
        <v>905945.85714285716</v>
      </c>
      <c r="X79" s="10">
        <f t="shared" si="29"/>
        <v>1483864</v>
      </c>
      <c r="Y79" s="9">
        <f t="shared" si="35"/>
        <v>0.31643195016723413</v>
      </c>
      <c r="Z79" s="9">
        <f t="shared" si="36"/>
        <v>0.25913176354607259</v>
      </c>
      <c r="AA79" s="9">
        <f t="shared" si="31"/>
        <v>0.42443628628669328</v>
      </c>
      <c r="AB79" s="9">
        <f t="shared" si="44"/>
        <v>0.78539281964105601</v>
      </c>
      <c r="AC79" s="9">
        <f t="shared" si="45"/>
        <v>9.5517683999946798E-2</v>
      </c>
      <c r="AD79" s="9">
        <f t="shared" si="46"/>
        <v>0.11908949635899728</v>
      </c>
      <c r="AE79" s="16">
        <f t="shared" si="50"/>
        <v>1.6852050418127327</v>
      </c>
      <c r="AF79" s="16">
        <f t="shared" si="51"/>
        <v>0.20495079485518036</v>
      </c>
      <c r="AG79" s="16">
        <f t="shared" si="52"/>
        <v>0.25552846253781858</v>
      </c>
      <c r="AI79" s="1" t="s">
        <v>21</v>
      </c>
      <c r="AJ79" s="8">
        <v>41693</v>
      </c>
      <c r="AK79" s="9">
        <v>0.62928798340110859</v>
      </c>
      <c r="AL79" s="9">
        <v>0.25145949723620203</v>
      </c>
      <c r="AM79" s="9">
        <v>0.1192525193626895</v>
      </c>
      <c r="AN79" s="10">
        <f t="shared" si="41"/>
        <v>2.8698879830317492</v>
      </c>
      <c r="AO79" s="10">
        <f t="shared" si="53"/>
        <v>1.7250910741437335</v>
      </c>
      <c r="AP79" s="10">
        <f t="shared" si="54"/>
        <v>3.1637052804115968</v>
      </c>
      <c r="AQ79" s="10">
        <f t="shared" si="55"/>
        <v>3.1075231461376784</v>
      </c>
      <c r="AR79" s="10">
        <f t="shared" si="56"/>
        <v>2.628301385122088</v>
      </c>
      <c r="AS79" s="10">
        <f t="shared" si="57"/>
        <v>4.1448319003054124</v>
      </c>
      <c r="AT79" s="10">
        <f t="shared" si="58"/>
        <v>2.1397093496806274</v>
      </c>
      <c r="AU79" s="10">
        <f t="shared" si="59"/>
        <v>1.4295245869566684</v>
      </c>
      <c r="AV79" s="10">
        <f t="shared" si="60"/>
        <v>1.5515570765491509</v>
      </c>
      <c r="AW79" s="10">
        <f t="shared" si="61"/>
        <v>1.8646127896016271</v>
      </c>
      <c r="AX79" s="10">
        <f t="shared" si="62"/>
        <v>1.9223759460599914</v>
      </c>
      <c r="AY79" s="10">
        <f t="shared" si="63"/>
        <v>2.3825145551652791</v>
      </c>
      <c r="AZ79" s="10">
        <f t="shared" si="64"/>
        <v>2.0139472085330454</v>
      </c>
      <c r="BA79" s="10">
        <f t="shared" si="65"/>
        <v>1.4646883906673873</v>
      </c>
      <c r="BB79" s="10">
        <f t="shared" si="66"/>
        <v>1.3205880634916731</v>
      </c>
      <c r="BD79" s="10">
        <f t="shared" si="47"/>
        <v>11.995680476984729</v>
      </c>
      <c r="BE79" s="10">
        <f t="shared" si="48"/>
        <v>9.1699813829498691</v>
      </c>
      <c r="BF79" s="10">
        <f t="shared" si="49"/>
        <v>12.563196875923111</v>
      </c>
      <c r="BG79" s="9">
        <f t="shared" si="42"/>
        <v>3.4311783782969244E-6</v>
      </c>
      <c r="BH79" s="9">
        <f t="shared" si="43"/>
        <v>2.6229309717719131E-6</v>
      </c>
      <c r="BI79" s="9">
        <f t="shared" si="34"/>
        <v>3.5935076434938726E-6</v>
      </c>
    </row>
    <row r="80" spans="1:61">
      <c r="A80" s="1" t="s">
        <v>21</v>
      </c>
      <c r="B80" s="8">
        <v>41700</v>
      </c>
      <c r="C80" s="9">
        <v>0.62978838756696232</v>
      </c>
      <c r="D80" s="9">
        <v>0.2545160571577631</v>
      </c>
      <c r="E80" s="9">
        <v>0.11569555527527463</v>
      </c>
      <c r="F80" s="10">
        <v>113329</v>
      </c>
      <c r="G80" s="10">
        <v>118597</v>
      </c>
      <c r="H80" s="10">
        <v>249366</v>
      </c>
      <c r="I80" s="10">
        <v>164062</v>
      </c>
      <c r="J80" s="10">
        <v>221389.28571428568</v>
      </c>
      <c r="K80" s="10">
        <v>303484</v>
      </c>
      <c r="L80" s="10">
        <v>210161</v>
      </c>
      <c r="M80" s="10">
        <v>178192.85714285713</v>
      </c>
      <c r="N80" s="10">
        <v>178579</v>
      </c>
      <c r="O80" s="10">
        <v>145029</v>
      </c>
      <c r="P80" s="10">
        <v>147002.71428571429</v>
      </c>
      <c r="Q80" s="10">
        <v>229594</v>
      </c>
      <c r="R80" s="10">
        <v>453160</v>
      </c>
      <c r="S80" s="10">
        <v>210137.57142857142</v>
      </c>
      <c r="T80" s="10">
        <v>418139</v>
      </c>
      <c r="V80" s="10">
        <f t="shared" si="29"/>
        <v>1085741</v>
      </c>
      <c r="W80" s="10">
        <f t="shared" si="29"/>
        <v>875319.42857142852</v>
      </c>
      <c r="X80" s="10">
        <f t="shared" si="29"/>
        <v>1379162</v>
      </c>
      <c r="Y80" s="9">
        <f t="shared" si="35"/>
        <v>0.32505050882625136</v>
      </c>
      <c r="Z80" s="9">
        <f t="shared" si="36"/>
        <v>0.26205423359958446</v>
      </c>
      <c r="AA80" s="9">
        <f t="shared" si="31"/>
        <v>0.41289525757416412</v>
      </c>
      <c r="AB80" s="9">
        <f t="shared" si="44"/>
        <v>0.79156216107759159</v>
      </c>
      <c r="AC80" s="9">
        <f t="shared" si="45"/>
        <v>9.4772402434948375E-2</v>
      </c>
      <c r="AD80" s="9">
        <f t="shared" si="46"/>
        <v>0.11366543648746012</v>
      </c>
      <c r="AE80" s="16">
        <f t="shared" si="50"/>
        <v>1.6539297815571561</v>
      </c>
      <c r="AF80" s="16">
        <f t="shared" si="51"/>
        <v>0.19802222309804954</v>
      </c>
      <c r="AG80" s="16">
        <f t="shared" si="52"/>
        <v>0.23749827844774385</v>
      </c>
      <c r="AI80" s="1" t="s">
        <v>21</v>
      </c>
      <c r="AJ80" s="8">
        <v>41700</v>
      </c>
      <c r="AK80" s="9">
        <v>0.62978838756696232</v>
      </c>
      <c r="AL80" s="9">
        <v>0.2545160571577631</v>
      </c>
      <c r="AM80" s="9">
        <v>0.11569555527527463</v>
      </c>
      <c r="AN80" s="10">
        <f t="shared" si="41"/>
        <v>2.5038996045160293</v>
      </c>
      <c r="AO80" s="10">
        <f t="shared" si="53"/>
        <v>1.5920493742916719</v>
      </c>
      <c r="AP80" s="10">
        <f t="shared" si="54"/>
        <v>2.8384460405450014</v>
      </c>
      <c r="AQ80" s="10">
        <f t="shared" si="55"/>
        <v>2.8498323750629679</v>
      </c>
      <c r="AR80" s="10">
        <f t="shared" si="56"/>
        <v>2.4358303531250707</v>
      </c>
      <c r="AS80" s="10">
        <f t="shared" si="57"/>
        <v>3.7224055244146257</v>
      </c>
      <c r="AT80" s="10">
        <f t="shared" si="58"/>
        <v>2.2523363484374328</v>
      </c>
      <c r="AU80" s="10">
        <f t="shared" si="59"/>
        <v>1.4025033338055757</v>
      </c>
      <c r="AV80" s="10">
        <f t="shared" si="60"/>
        <v>1.4516375519228737</v>
      </c>
      <c r="AW80" s="10">
        <f t="shared" si="61"/>
        <v>1.7987423723768419</v>
      </c>
      <c r="AX80" s="10">
        <f t="shared" si="62"/>
        <v>1.8477128466642128</v>
      </c>
      <c r="AY80" s="10">
        <f t="shared" si="63"/>
        <v>2.2094404080257903</v>
      </c>
      <c r="AZ80" s="10">
        <f t="shared" si="64"/>
        <v>2.0394698350547942</v>
      </c>
      <c r="BA80" s="10">
        <f t="shared" si="65"/>
        <v>1.5088545248785787</v>
      </c>
      <c r="BB80" s="10">
        <f t="shared" si="66"/>
        <v>1.2855096212081618</v>
      </c>
      <c r="BD80" s="10">
        <f t="shared" si="47"/>
        <v>11.444280535448065</v>
      </c>
      <c r="BE80" s="10">
        <f t="shared" si="48"/>
        <v>8.78695043276511</v>
      </c>
      <c r="BF80" s="10">
        <f t="shared" si="49"/>
        <v>11.507439146116452</v>
      </c>
      <c r="BG80" s="9">
        <f t="shared" si="42"/>
        <v>3.4262031287367415E-6</v>
      </c>
      <c r="BH80" s="9">
        <f t="shared" si="43"/>
        <v>2.6306482938392754E-6</v>
      </c>
      <c r="BI80" s="9">
        <f t="shared" si="34"/>
        <v>3.445111633190859E-6</v>
      </c>
    </row>
    <row r="81" spans="1:61">
      <c r="A81" s="1" t="s">
        <v>21</v>
      </c>
      <c r="B81" s="8">
        <v>41707</v>
      </c>
      <c r="C81" s="9">
        <v>0.63118679309240278</v>
      </c>
      <c r="D81" s="9">
        <v>0.25717070699655192</v>
      </c>
      <c r="E81" s="9">
        <v>0.11164249991104526</v>
      </c>
      <c r="F81" s="10">
        <v>116984</v>
      </c>
      <c r="G81" s="10">
        <v>112290.14285714286</v>
      </c>
      <c r="H81" s="10">
        <v>242930</v>
      </c>
      <c r="I81" s="10">
        <v>146174</v>
      </c>
      <c r="J81" s="10">
        <v>210966.14285714284</v>
      </c>
      <c r="K81" s="10">
        <v>283610</v>
      </c>
      <c r="L81" s="10">
        <v>194143</v>
      </c>
      <c r="M81" s="10">
        <v>173263.71428571429</v>
      </c>
      <c r="N81" s="10">
        <v>167967</v>
      </c>
      <c r="O81" s="10">
        <v>135759</v>
      </c>
      <c r="P81" s="10">
        <v>144284.28571428571</v>
      </c>
      <c r="Q81" s="10">
        <v>222017</v>
      </c>
      <c r="R81" s="10">
        <v>438753</v>
      </c>
      <c r="S81" s="10">
        <v>209862.85714285716</v>
      </c>
      <c r="T81" s="10">
        <v>392240</v>
      </c>
      <c r="V81" s="10">
        <f t="shared" si="29"/>
        <v>1031813</v>
      </c>
      <c r="W81" s="10">
        <f t="shared" si="29"/>
        <v>850667.14285714284</v>
      </c>
      <c r="X81" s="10">
        <f t="shared" si="29"/>
        <v>1308764</v>
      </c>
      <c r="Y81" s="9">
        <f t="shared" si="35"/>
        <v>0.32332624951603067</v>
      </c>
      <c r="Z81" s="9">
        <f t="shared" si="36"/>
        <v>0.26656285284883741</v>
      </c>
      <c r="AA81" s="9">
        <f t="shared" si="31"/>
        <v>0.41011089763513192</v>
      </c>
      <c r="AB81" s="9">
        <f t="shared" si="44"/>
        <v>0.78999778469750703</v>
      </c>
      <c r="AC81" s="9">
        <f t="shared" si="45"/>
        <v>9.6725519483547712E-2</v>
      </c>
      <c r="AD81" s="9">
        <f t="shared" si="46"/>
        <v>0.11327669581894523</v>
      </c>
      <c r="AE81" s="16">
        <f t="shared" si="50"/>
        <v>1.5717802401289387</v>
      </c>
      <c r="AF81" s="16">
        <f t="shared" si="51"/>
        <v>0.19244517286673185</v>
      </c>
      <c r="AG81" s="16">
        <f t="shared" si="52"/>
        <v>0.22537540687343693</v>
      </c>
      <c r="AI81" s="1" t="s">
        <v>21</v>
      </c>
      <c r="AJ81" s="8">
        <v>41707</v>
      </c>
      <c r="AK81" s="9">
        <v>0.63118679309240278</v>
      </c>
      <c r="AL81" s="9">
        <v>0.25717070699655192</v>
      </c>
      <c r="AM81" s="9">
        <v>0.11164249991104526</v>
      </c>
      <c r="AN81" s="10">
        <f t="shared" si="41"/>
        <v>2.5846534544088731</v>
      </c>
      <c r="AO81" s="10">
        <f t="shared" si="53"/>
        <v>1.5073859513717609</v>
      </c>
      <c r="AP81" s="10">
        <f t="shared" si="54"/>
        <v>2.7651873015150308</v>
      </c>
      <c r="AQ81" s="10">
        <f t="shared" si="55"/>
        <v>2.5391095902308534</v>
      </c>
      <c r="AR81" s="10">
        <f t="shared" si="56"/>
        <v>2.3211499716220869</v>
      </c>
      <c r="AS81" s="10">
        <f t="shared" si="57"/>
        <v>3.4786395025083099</v>
      </c>
      <c r="AT81" s="10">
        <f t="shared" si="58"/>
        <v>2.0806683242594417</v>
      </c>
      <c r="AU81" s="10">
        <f t="shared" si="59"/>
        <v>1.3637075066282578</v>
      </c>
      <c r="AV81" s="10">
        <f t="shared" si="60"/>
        <v>1.3653744543525796</v>
      </c>
      <c r="AW81" s="10">
        <f t="shared" si="61"/>
        <v>1.6837699062360469</v>
      </c>
      <c r="AX81" s="10">
        <f t="shared" si="62"/>
        <v>1.8135442572026252</v>
      </c>
      <c r="AY81" s="10">
        <f t="shared" si="63"/>
        <v>2.1365250445075303</v>
      </c>
      <c r="AZ81" s="10">
        <f t="shared" si="64"/>
        <v>1.9746303922230473</v>
      </c>
      <c r="BA81" s="10">
        <f t="shared" si="65"/>
        <v>1.5068819890287029</v>
      </c>
      <c r="BB81" s="10">
        <f t="shared" si="66"/>
        <v>1.2058867836357992</v>
      </c>
      <c r="BD81" s="10">
        <f t="shared" si="47"/>
        <v>10.862831667358265</v>
      </c>
      <c r="BE81" s="10">
        <f t="shared" si="48"/>
        <v>8.5126696758534344</v>
      </c>
      <c r="BF81" s="10">
        <f t="shared" si="49"/>
        <v>10.95161308651925</v>
      </c>
      <c r="BG81" s="9">
        <f t="shared" si="42"/>
        <v>3.4039487989886906E-6</v>
      </c>
      <c r="BH81" s="9">
        <f t="shared" si="43"/>
        <v>2.6675081237225502E-6</v>
      </c>
      <c r="BI81" s="9">
        <f t="shared" si="34"/>
        <v>3.431769114573038E-6</v>
      </c>
    </row>
    <row r="82" spans="1:61">
      <c r="A82" s="1" t="s">
        <v>21</v>
      </c>
      <c r="B82" s="8">
        <v>41714</v>
      </c>
      <c r="C82" s="9">
        <v>0.6247551446615871</v>
      </c>
      <c r="D82" s="9">
        <v>0.26045125114904283</v>
      </c>
      <c r="E82" s="9">
        <v>0.11479360418937011</v>
      </c>
      <c r="F82" s="10">
        <v>89812</v>
      </c>
      <c r="G82" s="10">
        <v>107415.42857142857</v>
      </c>
      <c r="H82" s="10">
        <v>229559</v>
      </c>
      <c r="I82" s="10">
        <v>133587</v>
      </c>
      <c r="J82" s="10">
        <v>198125.57142857142</v>
      </c>
      <c r="K82" s="10">
        <v>285156</v>
      </c>
      <c r="L82" s="10">
        <v>192559</v>
      </c>
      <c r="M82" s="10">
        <v>174568.71428571429</v>
      </c>
      <c r="N82" s="10">
        <v>176166</v>
      </c>
      <c r="O82" s="10">
        <v>127870</v>
      </c>
      <c r="P82" s="10">
        <v>144245.57142857142</v>
      </c>
      <c r="Q82" s="10">
        <v>231712</v>
      </c>
      <c r="R82" s="10">
        <v>400698</v>
      </c>
      <c r="S82" s="10">
        <v>200071.14285714284</v>
      </c>
      <c r="T82" s="10">
        <v>390947</v>
      </c>
      <c r="V82" s="10">
        <f t="shared" si="29"/>
        <v>944526</v>
      </c>
      <c r="W82" s="10">
        <f t="shared" si="29"/>
        <v>824426.42857142864</v>
      </c>
      <c r="X82" s="10">
        <f t="shared" si="29"/>
        <v>1313540</v>
      </c>
      <c r="Y82" s="9">
        <f t="shared" si="35"/>
        <v>0.30641632441502464</v>
      </c>
      <c r="Z82" s="9">
        <f t="shared" si="36"/>
        <v>0.26745448615862666</v>
      </c>
      <c r="AA82" s="9">
        <f t="shared" si="31"/>
        <v>0.4261291894263487</v>
      </c>
      <c r="AB82" s="9">
        <f t="shared" si="44"/>
        <v>0.77709858755455896</v>
      </c>
      <c r="AC82" s="9">
        <f t="shared" si="45"/>
        <v>0.10073273881349062</v>
      </c>
      <c r="AD82" s="9">
        <f t="shared" si="46"/>
        <v>0.12216867363195033</v>
      </c>
      <c r="AE82" s="16">
        <f t="shared" si="50"/>
        <v>1.4388143036461314</v>
      </c>
      <c r="AF82" s="16">
        <f t="shared" si="51"/>
        <v>0.18650877478287067</v>
      </c>
      <c r="AG82" s="16">
        <f t="shared" si="52"/>
        <v>0.2261978568668869</v>
      </c>
      <c r="AI82" s="1" t="s">
        <v>21</v>
      </c>
      <c r="AJ82" s="8">
        <v>41714</v>
      </c>
      <c r="AK82" s="9">
        <v>0.6247551446615871</v>
      </c>
      <c r="AL82" s="9">
        <v>0.26045125114904283</v>
      </c>
      <c r="AM82" s="9">
        <v>0.11479360418937011</v>
      </c>
      <c r="AN82" s="10">
        <f t="shared" si="41"/>
        <v>1.9843132056295707</v>
      </c>
      <c r="AO82" s="10">
        <f t="shared" si="53"/>
        <v>1.4419476533674092</v>
      </c>
      <c r="AP82" s="10">
        <f t="shared" si="54"/>
        <v>2.6129898808236485</v>
      </c>
      <c r="AQ82" s="10">
        <f t="shared" si="55"/>
        <v>2.3204676127777102</v>
      </c>
      <c r="AR82" s="10">
        <f t="shared" si="56"/>
        <v>2.1798718897299487</v>
      </c>
      <c r="AS82" s="10">
        <f t="shared" si="57"/>
        <v>3.4976020802413865</v>
      </c>
      <c r="AT82" s="10">
        <f t="shared" si="58"/>
        <v>2.0636922879067177</v>
      </c>
      <c r="AU82" s="10">
        <f t="shared" si="59"/>
        <v>1.3739787760829529</v>
      </c>
      <c r="AV82" s="10">
        <f t="shared" si="60"/>
        <v>1.432022695681155</v>
      </c>
      <c r="AW82" s="10">
        <f t="shared" si="61"/>
        <v>1.5859254849431959</v>
      </c>
      <c r="AX82" s="10">
        <f t="shared" si="62"/>
        <v>1.8130576479355018</v>
      </c>
      <c r="AY82" s="10">
        <f t="shared" si="63"/>
        <v>2.2298224510417168</v>
      </c>
      <c r="AZ82" s="10">
        <f t="shared" si="64"/>
        <v>1.8033619118341997</v>
      </c>
      <c r="BA82" s="10">
        <f t="shared" si="65"/>
        <v>1.436574369568371</v>
      </c>
      <c r="BB82" s="10">
        <f t="shared" si="66"/>
        <v>1.2019116367582723</v>
      </c>
      <c r="BD82" s="10">
        <f t="shared" si="47"/>
        <v>9.7577605030913936</v>
      </c>
      <c r="BE82" s="10">
        <f t="shared" si="48"/>
        <v>8.2454303366841835</v>
      </c>
      <c r="BF82" s="10">
        <f t="shared" si="49"/>
        <v>10.974348744546178</v>
      </c>
      <c r="BG82" s="9">
        <f t="shared" si="42"/>
        <v>3.1655424073867381E-6</v>
      </c>
      <c r="BH82" s="9">
        <f t="shared" si="43"/>
        <v>2.6749231434464552E-6</v>
      </c>
      <c r="BI82" s="9">
        <f t="shared" si="34"/>
        <v>3.5602192053500697E-6</v>
      </c>
    </row>
    <row r="83" spans="1:61">
      <c r="A83" s="1" t="s">
        <v>21</v>
      </c>
      <c r="B83" s="8">
        <v>41721</v>
      </c>
      <c r="C83" s="9">
        <v>0.61623378165250686</v>
      </c>
      <c r="D83" s="9">
        <v>0.26185018584879222</v>
      </c>
      <c r="E83" s="9">
        <v>0.12191603249870094</v>
      </c>
      <c r="F83" s="10">
        <v>92768</v>
      </c>
      <c r="G83" s="10">
        <v>99175.28571428571</v>
      </c>
      <c r="H83" s="10">
        <v>227638</v>
      </c>
      <c r="I83" s="10">
        <v>124007</v>
      </c>
      <c r="J83" s="10">
        <v>183615.85714285713</v>
      </c>
      <c r="K83" s="10">
        <v>264265</v>
      </c>
      <c r="L83" s="10">
        <v>190420</v>
      </c>
      <c r="M83" s="10">
        <v>163263.85714285716</v>
      </c>
      <c r="N83" s="10">
        <v>179829</v>
      </c>
      <c r="O83" s="10">
        <v>122791</v>
      </c>
      <c r="P83" s="10">
        <v>136493.57142857142</v>
      </c>
      <c r="Q83" s="10">
        <v>221109</v>
      </c>
      <c r="R83" s="10">
        <v>400361</v>
      </c>
      <c r="S83" s="10">
        <v>194263.28571428571</v>
      </c>
      <c r="T83" s="10">
        <v>391364</v>
      </c>
      <c r="V83" s="10">
        <f t="shared" ref="V83:X104" si="67">R83+F83+I83+L83+O83</f>
        <v>930347</v>
      </c>
      <c r="W83" s="10">
        <f t="shared" si="67"/>
        <v>776811.85714285704</v>
      </c>
      <c r="X83" s="10">
        <f t="shared" si="67"/>
        <v>1284205</v>
      </c>
      <c r="Y83" s="9">
        <f t="shared" si="35"/>
        <v>0.31101097841323883</v>
      </c>
      <c r="Z83" s="9">
        <f t="shared" si="36"/>
        <v>0.25968484418502458</v>
      </c>
      <c r="AA83" s="9">
        <f t="shared" ref="AA83:AA105" si="68">X83/SUM($V83:$X83)</f>
        <v>0.42930417740173649</v>
      </c>
      <c r="AB83" s="9">
        <f t="shared" si="44"/>
        <v>0.78122287556354497</v>
      </c>
      <c r="AC83" s="9">
        <f t="shared" si="45"/>
        <v>9.6872915477871982E-2</v>
      </c>
      <c r="AD83" s="9">
        <f t="shared" si="46"/>
        <v>0.12190420895858306</v>
      </c>
      <c r="AE83" s="16">
        <f t="shared" si="50"/>
        <v>1.4172151650185039</v>
      </c>
      <c r="AF83" s="16">
        <f t="shared" si="51"/>
        <v>0.17573700052723137</v>
      </c>
      <c r="AG83" s="16">
        <f t="shared" si="52"/>
        <v>0.2211462298656611</v>
      </c>
      <c r="AI83" s="1" t="s">
        <v>21</v>
      </c>
      <c r="AJ83" s="8">
        <v>41721</v>
      </c>
      <c r="AK83" s="9">
        <v>0.61623378165250686</v>
      </c>
      <c r="AL83" s="9">
        <v>0.26185018584879222</v>
      </c>
      <c r="AM83" s="9">
        <v>0.12191603249870094</v>
      </c>
      <c r="AN83" s="10">
        <f t="shared" si="41"/>
        <v>2.0496232959943441</v>
      </c>
      <c r="AO83" s="10">
        <f t="shared" si="53"/>
        <v>1.3313317501001403</v>
      </c>
      <c r="AP83" s="10">
        <f t="shared" si="54"/>
        <v>2.5911238090901847</v>
      </c>
      <c r="AQ83" s="10">
        <f t="shared" si="55"/>
        <v>2.154058607931352</v>
      </c>
      <c r="AR83" s="10">
        <f t="shared" si="56"/>
        <v>2.0202291032315656</v>
      </c>
      <c r="AS83" s="10">
        <f t="shared" si="57"/>
        <v>3.2413619693605957</v>
      </c>
      <c r="AT83" s="10">
        <f t="shared" si="58"/>
        <v>2.0407682085137395</v>
      </c>
      <c r="AU83" s="10">
        <f t="shared" si="59"/>
        <v>1.2850015853847765</v>
      </c>
      <c r="AV83" s="10">
        <f t="shared" si="60"/>
        <v>1.4617985839585754</v>
      </c>
      <c r="AW83" s="10">
        <f t="shared" si="61"/>
        <v>1.5229324800317507</v>
      </c>
      <c r="AX83" s="10">
        <f t="shared" si="62"/>
        <v>1.7156208757171203</v>
      </c>
      <c r="AY83" s="10">
        <f t="shared" si="63"/>
        <v>2.1277871337150556</v>
      </c>
      <c r="AZ83" s="10">
        <f t="shared" si="64"/>
        <v>1.8018452260401898</v>
      </c>
      <c r="BA83" s="10">
        <f t="shared" si="65"/>
        <v>1.3948721100900983</v>
      </c>
      <c r="BB83" s="10">
        <f t="shared" si="66"/>
        <v>1.2031936446839713</v>
      </c>
      <c r="BD83" s="10">
        <f t="shared" ref="BD83:BD104" si="69">AZ83+AN83+AQ83+AT83+AW83</f>
        <v>9.5692278185113757</v>
      </c>
      <c r="BE83" s="10">
        <f t="shared" ref="BE83:BE105" si="70">BA83+AO83+AR83+AU83+AX83</f>
        <v>7.7470554245237011</v>
      </c>
      <c r="BF83" s="10">
        <f t="shared" si="49"/>
        <v>10.625265140808384</v>
      </c>
      <c r="BG83" s="9">
        <f t="shared" si="42"/>
        <v>3.1989514734764618E-6</v>
      </c>
      <c r="BH83" s="9">
        <f t="shared" si="43"/>
        <v>2.5898071229366092E-6</v>
      </c>
      <c r="BI83" s="9">
        <f t="shared" ref="BI83:BI105" si="71">BF83/SUM($V83:$X83)</f>
        <v>3.551980183031595E-6</v>
      </c>
    </row>
    <row r="84" spans="1:61">
      <c r="A84" s="1" t="s">
        <v>21</v>
      </c>
      <c r="B84" s="8">
        <v>41728</v>
      </c>
      <c r="C84" s="9">
        <v>0.6148858296800761</v>
      </c>
      <c r="D84" s="9">
        <v>0.26261534729924479</v>
      </c>
      <c r="E84" s="9">
        <v>0.12249882302067905</v>
      </c>
      <c r="F84" s="10">
        <v>72015</v>
      </c>
      <c r="G84" s="10">
        <v>87815.428571428565</v>
      </c>
      <c r="H84" s="10">
        <v>190748</v>
      </c>
      <c r="I84" s="10">
        <v>104344</v>
      </c>
      <c r="J84" s="10">
        <v>163218.71428571429</v>
      </c>
      <c r="K84" s="10">
        <v>241946</v>
      </c>
      <c r="L84" s="10">
        <v>166478</v>
      </c>
      <c r="M84" s="10">
        <v>136251.71428571426</v>
      </c>
      <c r="N84" s="10">
        <v>164495</v>
      </c>
      <c r="O84" s="10">
        <v>111569</v>
      </c>
      <c r="P84" s="10">
        <v>126731.71428571429</v>
      </c>
      <c r="Q84" s="10">
        <v>190189</v>
      </c>
      <c r="R84" s="10">
        <v>391504</v>
      </c>
      <c r="S84" s="10">
        <v>189312.85714285716</v>
      </c>
      <c r="T84" s="10">
        <v>377326</v>
      </c>
      <c r="V84" s="10">
        <f t="shared" si="67"/>
        <v>845910</v>
      </c>
      <c r="W84" s="10">
        <f t="shared" si="67"/>
        <v>703330.42857142864</v>
      </c>
      <c r="X84" s="10">
        <f t="shared" si="67"/>
        <v>1164704</v>
      </c>
      <c r="Y84" s="9">
        <f t="shared" ref="Y84:Y105" si="72">V84/SUM($V84:$X84)</f>
        <v>0.31169024357852154</v>
      </c>
      <c r="Z84" s="9">
        <f t="shared" ref="Z84:Z105" si="73">W84/SUM($V84:$X84)</f>
        <v>0.25915432208818256</v>
      </c>
      <c r="AA84" s="9">
        <f t="shared" si="68"/>
        <v>0.42915543433329589</v>
      </c>
      <c r="AB84" s="9">
        <f t="shared" si="44"/>
        <v>0.78178294450295049</v>
      </c>
      <c r="AC84" s="9">
        <f t="shared" si="45"/>
        <v>9.6533482472053775E-2</v>
      </c>
      <c r="AD84" s="9">
        <f t="shared" si="46"/>
        <v>0.12168357302499565</v>
      </c>
      <c r="AE84" s="16">
        <f t="shared" si="50"/>
        <v>1.2885906873895467</v>
      </c>
      <c r="AF84" s="16">
        <f t="shared" si="51"/>
        <v>0.1591134053376641</v>
      </c>
      <c r="AG84" s="16">
        <f t="shared" si="52"/>
        <v>0.20056758734738997</v>
      </c>
      <c r="AI84" s="1" t="s">
        <v>21</v>
      </c>
      <c r="AJ84" s="8">
        <v>41728</v>
      </c>
      <c r="AK84" s="9">
        <v>0.6148858296800761</v>
      </c>
      <c r="AL84" s="9">
        <v>0.26261534729924479</v>
      </c>
      <c r="AM84" s="9">
        <v>0.12249882302067905</v>
      </c>
      <c r="AN84" s="10">
        <f t="shared" ref="AN84:AN113" si="74">F84/F$19</f>
        <v>1.5911049247696694</v>
      </c>
      <c r="AO84" s="10">
        <f t="shared" si="53"/>
        <v>1.1788367168671876</v>
      </c>
      <c r="AP84" s="10">
        <f t="shared" si="54"/>
        <v>2.1712178297838434</v>
      </c>
      <c r="AQ84" s="10">
        <f t="shared" si="55"/>
        <v>1.8125032569612118</v>
      </c>
      <c r="AR84" s="10">
        <f t="shared" si="56"/>
        <v>1.7958100238341257</v>
      </c>
      <c r="AS84" s="10">
        <f t="shared" si="57"/>
        <v>2.9676066185038454</v>
      </c>
      <c r="AT84" s="10">
        <f t="shared" si="58"/>
        <v>1.7841771337934582</v>
      </c>
      <c r="AU84" s="10">
        <f t="shared" si="59"/>
        <v>1.0723969893430658</v>
      </c>
      <c r="AV84" s="10">
        <f t="shared" si="60"/>
        <v>1.3371511717702143</v>
      </c>
      <c r="AW84" s="10">
        <f t="shared" si="61"/>
        <v>1.3837500620131964</v>
      </c>
      <c r="AX84" s="10">
        <f t="shared" si="62"/>
        <v>1.5929217205498147</v>
      </c>
      <c r="AY84" s="10">
        <f t="shared" si="63"/>
        <v>1.830236250781889</v>
      </c>
      <c r="AZ84" s="10">
        <f t="shared" si="64"/>
        <v>1.7619838430207699</v>
      </c>
      <c r="BA84" s="10">
        <f t="shared" si="65"/>
        <v>1.3593264601651056</v>
      </c>
      <c r="BB84" s="10">
        <f t="shared" si="66"/>
        <v>1.1600357855449763</v>
      </c>
      <c r="BD84" s="10">
        <f t="shared" si="69"/>
        <v>8.3335192205583049</v>
      </c>
      <c r="BE84" s="10">
        <f t="shared" si="70"/>
        <v>6.9992919107592995</v>
      </c>
      <c r="BF84" s="10">
        <f t="shared" ref="BF84:BF88" si="75">BB84+AP84+AS84+AV84+AY84</f>
        <v>9.466247656384768</v>
      </c>
      <c r="BG84" s="9">
        <f t="shared" ref="BG84:BG105" si="76">BD84/SUM($V84:$X84)</f>
        <v>3.0706300146849059E-6</v>
      </c>
      <c r="BH84" s="9">
        <f t="shared" ref="BH84:BH105" si="77">BE84/SUM($V84:$X84)</f>
        <v>2.5790107701076254E-6</v>
      </c>
      <c r="BI84" s="9">
        <f t="shared" si="71"/>
        <v>3.4880034965814058E-6</v>
      </c>
    </row>
    <row r="85" spans="1:61">
      <c r="A85" s="1" t="s">
        <v>22</v>
      </c>
      <c r="B85" s="8">
        <v>41735</v>
      </c>
      <c r="C85" s="9">
        <v>0.61196297630302043</v>
      </c>
      <c r="D85" s="9">
        <v>0.26801042654289053</v>
      </c>
      <c r="E85" s="9">
        <v>0.12002659715408913</v>
      </c>
      <c r="F85" s="10">
        <v>70377</v>
      </c>
      <c r="G85" s="10">
        <v>93846.857142857145</v>
      </c>
      <c r="H85" s="10">
        <v>181498</v>
      </c>
      <c r="I85" s="10">
        <v>95420</v>
      </c>
      <c r="J85" s="10">
        <v>174223.71428571429</v>
      </c>
      <c r="K85" s="10">
        <v>231844</v>
      </c>
      <c r="L85" s="10">
        <v>157906</v>
      </c>
      <c r="M85" s="10">
        <v>135285.85714285713</v>
      </c>
      <c r="N85" s="10">
        <v>162500</v>
      </c>
      <c r="O85" s="10">
        <v>127891</v>
      </c>
      <c r="P85" s="10">
        <v>132868.28571428571</v>
      </c>
      <c r="Q85" s="10">
        <v>198349</v>
      </c>
      <c r="R85" s="10">
        <v>373714</v>
      </c>
      <c r="S85" s="10">
        <v>193434.71428571429</v>
      </c>
      <c r="T85" s="10">
        <v>371682</v>
      </c>
      <c r="V85" s="10">
        <f t="shared" si="67"/>
        <v>825308</v>
      </c>
      <c r="W85" s="10">
        <f t="shared" si="67"/>
        <v>729659.42857142852</v>
      </c>
      <c r="X85" s="10">
        <f t="shared" si="67"/>
        <v>1145873</v>
      </c>
      <c r="Y85" s="9">
        <f t="shared" si="72"/>
        <v>0.30557451349931658</v>
      </c>
      <c r="Z85" s="9">
        <f t="shared" si="73"/>
        <v>0.27016014010030631</v>
      </c>
      <c r="AA85" s="9">
        <f t="shared" si="68"/>
        <v>0.42426534640037705</v>
      </c>
      <c r="AB85" s="9">
        <f t="shared" ref="AB85:AB105" si="78">AE85/SUM($AE85:$AG85)</f>
        <v>0.7762446516529854</v>
      </c>
      <c r="AC85" s="9">
        <f t="shared" ref="AC85:AC105" si="79">AF85/SUM($AE85:$AG85)</f>
        <v>0.10191997278873659</v>
      </c>
      <c r="AD85" s="9">
        <f t="shared" ref="AD85:AD105" si="80">AG85/SUM($AE85:$AG85)</f>
        <v>0.12183537555827793</v>
      </c>
      <c r="AE85" s="16">
        <f t="shared" si="50"/>
        <v>1.2572072714923479</v>
      </c>
      <c r="AF85" s="16">
        <f t="shared" si="51"/>
        <v>0.16506977616843341</v>
      </c>
      <c r="AG85" s="16">
        <f t="shared" si="52"/>
        <v>0.19732479927648208</v>
      </c>
      <c r="AI85" s="1" t="s">
        <v>22</v>
      </c>
      <c r="AJ85" s="8">
        <v>41735</v>
      </c>
      <c r="AK85" s="9">
        <v>0.61196297630302043</v>
      </c>
      <c r="AL85" s="9">
        <v>0.26801042654289053</v>
      </c>
      <c r="AM85" s="9">
        <v>0.12002659715408913</v>
      </c>
      <c r="AN85" s="10">
        <f t="shared" si="74"/>
        <v>1.5549148273347915</v>
      </c>
      <c r="AO85" s="10">
        <f t="shared" si="53"/>
        <v>1.2598027791050839</v>
      </c>
      <c r="AP85" s="10">
        <f t="shared" si="54"/>
        <v>2.065928312066748</v>
      </c>
      <c r="AQ85" s="10">
        <f t="shared" si="55"/>
        <v>1.657489273741076</v>
      </c>
      <c r="AR85" s="10">
        <f t="shared" si="56"/>
        <v>1.9168922747192763</v>
      </c>
      <c r="AS85" s="10">
        <f t="shared" si="57"/>
        <v>2.8436997878055661</v>
      </c>
      <c r="AT85" s="10">
        <f t="shared" si="58"/>
        <v>1.6923093411068719</v>
      </c>
      <c r="AU85" s="10">
        <f t="shared" si="59"/>
        <v>1.0647950131215889</v>
      </c>
      <c r="AV85" s="10">
        <f t="shared" si="60"/>
        <v>1.3209341646412343</v>
      </c>
      <c r="AW85" s="10">
        <f t="shared" si="61"/>
        <v>1.5861859403681102</v>
      </c>
      <c r="AX85" s="10">
        <f t="shared" si="62"/>
        <v>1.6700537784042448</v>
      </c>
      <c r="AY85" s="10">
        <f t="shared" si="63"/>
        <v>1.9087619689169033</v>
      </c>
      <c r="AZ85" s="10">
        <f t="shared" si="64"/>
        <v>1.6819190350817976</v>
      </c>
      <c r="BA85" s="10">
        <f t="shared" si="65"/>
        <v>1.3889227039906276</v>
      </c>
      <c r="BB85" s="10">
        <f t="shared" si="66"/>
        <v>1.1426841003347978</v>
      </c>
      <c r="BD85" s="10">
        <f t="shared" si="69"/>
        <v>8.1728184176326479</v>
      </c>
      <c r="BE85" s="10">
        <f t="shared" si="70"/>
        <v>7.3004665493408218</v>
      </c>
      <c r="BF85" s="10">
        <f t="shared" si="75"/>
        <v>9.2820083337652495</v>
      </c>
      <c r="BG85" s="9">
        <f t="shared" si="76"/>
        <v>3.0260278730926524E-6</v>
      </c>
      <c r="BH85" s="9">
        <f t="shared" si="77"/>
        <v>2.7030351264411059E-6</v>
      </c>
      <c r="BI85" s="9">
        <f t="shared" si="71"/>
        <v>3.4367111198327391E-6</v>
      </c>
    </row>
    <row r="86" spans="1:61">
      <c r="A86" s="1" t="s">
        <v>22</v>
      </c>
      <c r="B86" s="8">
        <v>41742</v>
      </c>
      <c r="C86" s="9">
        <v>0.61205953489150411</v>
      </c>
      <c r="D86" s="9">
        <v>0.2684882025325418</v>
      </c>
      <c r="E86" s="9">
        <v>0.11945226257595408</v>
      </c>
      <c r="F86" s="10">
        <v>87392</v>
      </c>
      <c r="G86" s="10">
        <v>93716</v>
      </c>
      <c r="H86" s="10">
        <v>207866</v>
      </c>
      <c r="I86" s="10">
        <v>111323</v>
      </c>
      <c r="J86" s="10">
        <v>176676.42857142858</v>
      </c>
      <c r="K86" s="10">
        <v>259005</v>
      </c>
      <c r="L86" s="10">
        <v>237171</v>
      </c>
      <c r="M86" s="10">
        <v>164632.71428571429</v>
      </c>
      <c r="N86" s="10">
        <v>272201</v>
      </c>
      <c r="O86" s="10">
        <v>122912</v>
      </c>
      <c r="P86" s="10">
        <v>132752.57142857142</v>
      </c>
      <c r="Q86" s="10">
        <v>222208</v>
      </c>
      <c r="R86" s="10">
        <v>401068</v>
      </c>
      <c r="S86" s="10">
        <v>199430</v>
      </c>
      <c r="T86" s="10">
        <v>458759</v>
      </c>
      <c r="V86" s="10">
        <f t="shared" si="67"/>
        <v>959866</v>
      </c>
      <c r="W86" s="10">
        <f t="shared" si="67"/>
        <v>767207.71428571432</v>
      </c>
      <c r="X86" s="10">
        <f t="shared" si="67"/>
        <v>1420039</v>
      </c>
      <c r="Y86" s="9">
        <f t="shared" si="72"/>
        <v>0.30499892668059597</v>
      </c>
      <c r="Z86" s="9">
        <f t="shared" si="73"/>
        <v>0.24378145428446907</v>
      </c>
      <c r="AA86" s="9">
        <f t="shared" si="68"/>
        <v>0.4512196190349349</v>
      </c>
      <c r="AB86" s="9">
        <f t="shared" si="78"/>
        <v>0.77763900997115176</v>
      </c>
      <c r="AC86" s="9">
        <f t="shared" si="79"/>
        <v>9.2307486506065378E-2</v>
      </c>
      <c r="AD86" s="9">
        <f t="shared" si="80"/>
        <v>0.13005350352278283</v>
      </c>
      <c r="AE86" s="16">
        <f t="shared" si="50"/>
        <v>1.4621820155121168</v>
      </c>
      <c r="AF86" s="16">
        <f t="shared" si="51"/>
        <v>0.17356426945621364</v>
      </c>
      <c r="AG86" s="16">
        <f t="shared" si="52"/>
        <v>0.24453749293314034</v>
      </c>
      <c r="AI86" s="1" t="s">
        <v>22</v>
      </c>
      <c r="AJ86" s="8">
        <v>41742</v>
      </c>
      <c r="AK86" s="9">
        <v>0.61205953489150411</v>
      </c>
      <c r="AL86" s="9">
        <v>0.2684882025325418</v>
      </c>
      <c r="AM86" s="9">
        <v>0.11945226257595408</v>
      </c>
      <c r="AN86" s="10">
        <f t="shared" si="74"/>
        <v>1.9308455403106428</v>
      </c>
      <c r="AO86" s="10">
        <f t="shared" si="53"/>
        <v>1.2580461492374877</v>
      </c>
      <c r="AP86" s="10">
        <f t="shared" si="54"/>
        <v>2.3660660421385722</v>
      </c>
      <c r="AQ86" s="10">
        <f t="shared" si="55"/>
        <v>1.93373169587799</v>
      </c>
      <c r="AR86" s="10">
        <f t="shared" si="56"/>
        <v>1.9438782053410346</v>
      </c>
      <c r="AS86" s="10">
        <f t="shared" si="57"/>
        <v>3.1768450490009692</v>
      </c>
      <c r="AT86" s="10">
        <f t="shared" si="58"/>
        <v>2.5418077763964506</v>
      </c>
      <c r="AU86" s="10">
        <f t="shared" si="59"/>
        <v>1.2957754555451364</v>
      </c>
      <c r="AV86" s="10">
        <f t="shared" si="60"/>
        <v>2.2126744649200529</v>
      </c>
      <c r="AW86" s="10">
        <f t="shared" si="61"/>
        <v>1.524433199384829</v>
      </c>
      <c r="AX86" s="10">
        <f t="shared" si="62"/>
        <v>1.6685993374213299</v>
      </c>
      <c r="AY86" s="10">
        <f t="shared" si="63"/>
        <v>2.1383630852138769</v>
      </c>
      <c r="AZ86" s="10">
        <f t="shared" si="64"/>
        <v>1.8050271158216882</v>
      </c>
      <c r="BA86" s="10">
        <f t="shared" si="65"/>
        <v>1.4319707601589877</v>
      </c>
      <c r="BB86" s="10">
        <f t="shared" si="66"/>
        <v>1.4103901054812755</v>
      </c>
      <c r="BD86" s="10">
        <f t="shared" si="69"/>
        <v>9.7358453277915995</v>
      </c>
      <c r="BE86" s="10">
        <f t="shared" si="70"/>
        <v>7.5982699077039761</v>
      </c>
      <c r="BF86" s="10">
        <f t="shared" si="75"/>
        <v>11.304338746754746</v>
      </c>
      <c r="BG86" s="9">
        <f t="shared" si="76"/>
        <v>3.0935801198341567E-6</v>
      </c>
      <c r="BH86" s="9">
        <f t="shared" si="77"/>
        <v>2.4143621781365145E-6</v>
      </c>
      <c r="BI86" s="9">
        <f t="shared" si="71"/>
        <v>3.5919713632882831E-6</v>
      </c>
    </row>
    <row r="87" spans="1:61">
      <c r="A87" s="1" t="s">
        <v>22</v>
      </c>
      <c r="B87" s="8">
        <v>41749</v>
      </c>
      <c r="C87" s="9">
        <v>0.61292276924759903</v>
      </c>
      <c r="D87" s="9">
        <v>0.26738922703256529</v>
      </c>
      <c r="E87" s="9">
        <v>0.11968800371983566</v>
      </c>
      <c r="F87" s="10">
        <v>89388</v>
      </c>
      <c r="G87" s="10">
        <v>75628</v>
      </c>
      <c r="H87" s="10">
        <v>197818</v>
      </c>
      <c r="I87" s="10">
        <v>119719</v>
      </c>
      <c r="J87" s="10">
        <v>145164</v>
      </c>
      <c r="K87" s="10">
        <v>254768</v>
      </c>
      <c r="L87" s="10">
        <v>193766</v>
      </c>
      <c r="M87" s="10">
        <v>146049.42857142858</v>
      </c>
      <c r="N87" s="10">
        <v>198109</v>
      </c>
      <c r="O87" s="10">
        <v>121580</v>
      </c>
      <c r="P87" s="10">
        <v>123437.57142857142</v>
      </c>
      <c r="Q87" s="10">
        <v>204701</v>
      </c>
      <c r="R87" s="10">
        <v>423049</v>
      </c>
      <c r="S87" s="10">
        <v>202641</v>
      </c>
      <c r="T87" s="10">
        <v>467921</v>
      </c>
      <c r="V87" s="10">
        <f t="shared" si="67"/>
        <v>947502</v>
      </c>
      <c r="W87" s="10">
        <f t="shared" si="67"/>
        <v>692920</v>
      </c>
      <c r="X87" s="10">
        <f t="shared" si="67"/>
        <v>1323317</v>
      </c>
      <c r="Y87" s="9">
        <f t="shared" si="72"/>
        <v>0.3196981920472754</v>
      </c>
      <c r="Z87" s="9">
        <f t="shared" si="73"/>
        <v>0.2337992650499926</v>
      </c>
      <c r="AA87" s="9">
        <f t="shared" si="68"/>
        <v>0.446502542902732</v>
      </c>
      <c r="AB87" s="9">
        <f t="shared" si="78"/>
        <v>0.78958292765252192</v>
      </c>
      <c r="AC87" s="9">
        <f t="shared" si="79"/>
        <v>8.5754564377604287E-2</v>
      </c>
      <c r="AD87" s="9">
        <f t="shared" si="80"/>
        <v>0.12466250796987376</v>
      </c>
      <c r="AE87" s="16">
        <f t="shared" si="50"/>
        <v>1.4433477006808884</v>
      </c>
      <c r="AF87" s="16">
        <f t="shared" si="51"/>
        <v>0.15675826943889601</v>
      </c>
      <c r="AG87" s="16">
        <f t="shared" si="52"/>
        <v>0.22788150292759882</v>
      </c>
      <c r="AI87" s="1" t="s">
        <v>22</v>
      </c>
      <c r="AJ87" s="8">
        <v>41749</v>
      </c>
      <c r="AK87" s="9">
        <v>0.61292276924759903</v>
      </c>
      <c r="AL87" s="9">
        <v>0.26738922703256529</v>
      </c>
      <c r="AM87" s="9">
        <v>0.11968800371983566</v>
      </c>
      <c r="AN87" s="10">
        <f t="shared" si="74"/>
        <v>1.9749453171604692</v>
      </c>
      <c r="AO87" s="10">
        <f t="shared" si="53"/>
        <v>1.015232342124426</v>
      </c>
      <c r="AP87" s="10">
        <f t="shared" si="54"/>
        <v>2.2516931692713964</v>
      </c>
      <c r="AQ87" s="10">
        <f t="shared" si="55"/>
        <v>2.0795740763258004</v>
      </c>
      <c r="AR87" s="10">
        <f t="shared" si="56"/>
        <v>1.5971634591087673</v>
      </c>
      <c r="AS87" s="10">
        <f t="shared" si="57"/>
        <v>3.124875811061095</v>
      </c>
      <c r="AT87" s="10">
        <f t="shared" si="58"/>
        <v>2.076627941869936</v>
      </c>
      <c r="AU87" s="10">
        <f t="shared" si="59"/>
        <v>1.1495119038784585</v>
      </c>
      <c r="AV87" s="10">
        <f t="shared" si="60"/>
        <v>1.6103935164486787</v>
      </c>
      <c r="AW87" s="10">
        <f t="shared" si="61"/>
        <v>1.5079128838616858</v>
      </c>
      <c r="AX87" s="10">
        <f t="shared" si="62"/>
        <v>1.551516838296688</v>
      </c>
      <c r="AY87" s="10">
        <f t="shared" si="63"/>
        <v>1.9698888514651398</v>
      </c>
      <c r="AZ87" s="10">
        <f t="shared" si="64"/>
        <v>1.9039537343324557</v>
      </c>
      <c r="BA87" s="10">
        <f t="shared" si="65"/>
        <v>1.4550267603137814</v>
      </c>
      <c r="BB87" s="10">
        <f t="shared" si="66"/>
        <v>1.4385573875322424</v>
      </c>
      <c r="BD87" s="10">
        <f t="shared" si="69"/>
        <v>9.5430139535503464</v>
      </c>
      <c r="BE87" s="10">
        <f t="shared" si="70"/>
        <v>6.7684513037221219</v>
      </c>
      <c r="BF87" s="10">
        <f t="shared" si="75"/>
        <v>10.395408735778553</v>
      </c>
      <c r="BG87" s="9">
        <f t="shared" si="76"/>
        <v>3.2199238710123753E-6</v>
      </c>
      <c r="BH87" s="9">
        <f t="shared" si="77"/>
        <v>2.283754171241841E-6</v>
      </c>
      <c r="BI87" s="9">
        <f t="shared" si="71"/>
        <v>3.5075317819074326E-6</v>
      </c>
    </row>
    <row r="88" spans="1:61">
      <c r="A88" s="1" t="s">
        <v>22</v>
      </c>
      <c r="B88" s="8">
        <v>41756</v>
      </c>
      <c r="C88" s="9">
        <v>0.60127077437714682</v>
      </c>
      <c r="D88" s="9">
        <v>0.27268394864620926</v>
      </c>
      <c r="E88" s="9">
        <v>0.12604527697664389</v>
      </c>
      <c r="F88" s="10">
        <v>60813</v>
      </c>
      <c r="G88" s="10">
        <v>92612.142857142855</v>
      </c>
      <c r="H88" s="10">
        <v>135443</v>
      </c>
      <c r="I88" s="10">
        <v>84822</v>
      </c>
      <c r="J88" s="10">
        <v>155931.71428571429</v>
      </c>
      <c r="K88" s="10">
        <v>184851</v>
      </c>
      <c r="L88" s="10">
        <v>164971</v>
      </c>
      <c r="M88" s="10">
        <v>123720.85714285713</v>
      </c>
      <c r="N88" s="10">
        <v>172077</v>
      </c>
      <c r="O88" s="10">
        <v>104880</v>
      </c>
      <c r="P88" s="10">
        <v>135191</v>
      </c>
      <c r="Q88" s="10">
        <v>167877</v>
      </c>
      <c r="R88" s="10">
        <v>413841</v>
      </c>
      <c r="S88" s="10">
        <v>217983.71428571429</v>
      </c>
      <c r="T88" s="10">
        <v>419216</v>
      </c>
      <c r="V88" s="10">
        <f t="shared" si="67"/>
        <v>829327</v>
      </c>
      <c r="W88" s="10">
        <f t="shared" si="67"/>
        <v>725439.42857142864</v>
      </c>
      <c r="X88" s="10">
        <f t="shared" si="67"/>
        <v>1079464</v>
      </c>
      <c r="Y88" s="9">
        <f t="shared" si="72"/>
        <v>0.31482705195602534</v>
      </c>
      <c r="Z88" s="9">
        <f t="shared" si="73"/>
        <v>0.27538951061500044</v>
      </c>
      <c r="AA88" s="9">
        <f t="shared" si="68"/>
        <v>0.40978343742897422</v>
      </c>
      <c r="AB88" s="9">
        <f t="shared" si="78"/>
        <v>0.78305542000470429</v>
      </c>
      <c r="AC88" s="9">
        <f t="shared" si="79"/>
        <v>0.10172422407373399</v>
      </c>
      <c r="AD88" s="9">
        <f t="shared" si="80"/>
        <v>0.1152203559215617</v>
      </c>
      <c r="AE88" s="16">
        <f t="shared" si="50"/>
        <v>1.2633294901357244</v>
      </c>
      <c r="AF88" s="16">
        <f t="shared" si="51"/>
        <v>0.16411509179356745</v>
      </c>
      <c r="AG88" s="16">
        <f t="shared" si="52"/>
        <v>0.18588885253966925</v>
      </c>
      <c r="AI88" s="1" t="s">
        <v>22</v>
      </c>
      <c r="AJ88" s="8">
        <v>41756</v>
      </c>
      <c r="AK88" s="9">
        <v>0.60127077437714682</v>
      </c>
      <c r="AL88" s="9">
        <v>0.27268394864620926</v>
      </c>
      <c r="AM88" s="9">
        <v>0.12604527697664389</v>
      </c>
      <c r="AN88" s="10">
        <f t="shared" si="74"/>
        <v>1.3436070789421357</v>
      </c>
      <c r="AO88" s="10">
        <f t="shared" si="53"/>
        <v>1.2432279407364875</v>
      </c>
      <c r="AP88" s="10">
        <f t="shared" si="54"/>
        <v>1.5417003403412519</v>
      </c>
      <c r="AQ88" s="10">
        <f t="shared" si="55"/>
        <v>1.4733971408223177</v>
      </c>
      <c r="AR88" s="10">
        <f t="shared" si="56"/>
        <v>1.7156349795633314</v>
      </c>
      <c r="AS88" s="10">
        <f t="shared" si="57"/>
        <v>2.2673036588207878</v>
      </c>
      <c r="AT88" s="10">
        <f t="shared" si="58"/>
        <v>1.7680263214301024</v>
      </c>
      <c r="AU88" s="10">
        <f t="shared" si="59"/>
        <v>0.97377031485067023</v>
      </c>
      <c r="AV88" s="10">
        <f t="shared" si="60"/>
        <v>1.3987839276859673</v>
      </c>
      <c r="AW88" s="10">
        <f t="shared" si="61"/>
        <v>1.3007888078583123</v>
      </c>
      <c r="AX88" s="10">
        <f t="shared" si="62"/>
        <v>1.6992485388254941</v>
      </c>
      <c r="AY88" s="10">
        <f t="shared" si="63"/>
        <v>1.6155223018813454</v>
      </c>
      <c r="AZ88" s="10">
        <f t="shared" si="64"/>
        <v>1.8625126578005806</v>
      </c>
      <c r="BA88" s="10">
        <f t="shared" si="65"/>
        <v>1.5651923233615497</v>
      </c>
      <c r="BB88" s="10">
        <f t="shared" si="66"/>
        <v>1.2888207064263337</v>
      </c>
      <c r="BD88" s="10">
        <f t="shared" si="69"/>
        <v>7.7483320068534489</v>
      </c>
      <c r="BE88" s="10">
        <f t="shared" si="70"/>
        <v>7.1970740973375333</v>
      </c>
      <c r="BF88" s="10">
        <f t="shared" si="75"/>
        <v>8.112130935155685</v>
      </c>
      <c r="BG88" s="9">
        <f t="shared" si="76"/>
        <v>2.9414025146826098E-6</v>
      </c>
      <c r="BH88" s="9">
        <f t="shared" si="77"/>
        <v>2.7321353588799683E-6</v>
      </c>
      <c r="BI88" s="9">
        <f t="shared" si="71"/>
        <v>3.0795069585294328E-6</v>
      </c>
    </row>
    <row r="89" spans="1:61">
      <c r="A89" s="1" t="s">
        <v>22</v>
      </c>
      <c r="B89" s="8">
        <v>41763</v>
      </c>
      <c r="C89" s="9">
        <v>0.61571666684661486</v>
      </c>
      <c r="D89" s="9">
        <v>0.26293872095069715</v>
      </c>
      <c r="E89" s="9">
        <v>0.121344612202688</v>
      </c>
      <c r="F89" s="10">
        <v>123155</v>
      </c>
      <c r="G89" s="10">
        <v>98976.142857142855</v>
      </c>
      <c r="H89" s="10">
        <v>215144</v>
      </c>
      <c r="I89" s="10">
        <v>145969</v>
      </c>
      <c r="J89" s="10">
        <v>174622.85714285716</v>
      </c>
      <c r="K89" s="10">
        <v>283662</v>
      </c>
      <c r="L89" s="10">
        <v>172542</v>
      </c>
      <c r="M89" s="10">
        <v>129069</v>
      </c>
      <c r="N89" s="10">
        <v>185489</v>
      </c>
      <c r="O89" s="10">
        <v>129293</v>
      </c>
      <c r="P89" s="10">
        <v>132106.71428571429</v>
      </c>
      <c r="Q89" s="10">
        <v>199509</v>
      </c>
      <c r="R89" s="10">
        <v>436397</v>
      </c>
      <c r="S89" s="10">
        <v>210709.28571428571</v>
      </c>
      <c r="T89" s="10">
        <v>444198</v>
      </c>
      <c r="V89" s="10">
        <f t="shared" si="67"/>
        <v>1007356</v>
      </c>
      <c r="W89" s="10">
        <f t="shared" si="67"/>
        <v>745484</v>
      </c>
      <c r="X89" s="10">
        <f>T89+H89+K89+N89+Q89</f>
        <v>1328002</v>
      </c>
      <c r="Y89" s="9">
        <f t="shared" si="72"/>
        <v>0.326974249247446</v>
      </c>
      <c r="Z89" s="9">
        <f t="shared" si="73"/>
        <v>0.24197410967521216</v>
      </c>
      <c r="AA89" s="9">
        <f t="shared" si="68"/>
        <v>0.43105164107734184</v>
      </c>
      <c r="AB89" s="9">
        <f t="shared" si="78"/>
        <v>0.79432385245492987</v>
      </c>
      <c r="AC89" s="9">
        <f t="shared" si="79"/>
        <v>8.7299043955620326E-2</v>
      </c>
      <c r="AD89" s="9">
        <f t="shared" si="80"/>
        <v>0.11837710358944983</v>
      </c>
      <c r="AE89" s="16">
        <f t="shared" si="50"/>
        <v>1.5345244298873215</v>
      </c>
      <c r="AF89" s="16">
        <f t="shared" si="51"/>
        <v>0.16864974561909882</v>
      </c>
      <c r="AG89" s="16">
        <f t="shared" si="52"/>
        <v>0.22868828228675145</v>
      </c>
      <c r="AI89" s="1" t="s">
        <v>22</v>
      </c>
      <c r="AJ89" s="8">
        <v>41763</v>
      </c>
      <c r="AK89" s="9">
        <v>0.61571666684661486</v>
      </c>
      <c r="AL89" s="9">
        <v>0.26293872095069715</v>
      </c>
      <c r="AM89" s="9">
        <v>0.121344612202688</v>
      </c>
      <c r="AN89" s="10">
        <f t="shared" si="74"/>
        <v>2.7209960009721392</v>
      </c>
      <c r="AO89" s="10">
        <f t="shared" si="53"/>
        <v>1.3286584509348247</v>
      </c>
      <c r="AP89" s="10">
        <f t="shared" si="54"/>
        <v>2.4489089729434395</v>
      </c>
      <c r="AQ89" s="10">
        <f t="shared" si="55"/>
        <v>2.5355486459726588</v>
      </c>
      <c r="AR89" s="10">
        <f t="shared" si="56"/>
        <v>1.921283834516422</v>
      </c>
      <c r="AS89" s="10">
        <f t="shared" si="57"/>
        <v>3.4792773123673784</v>
      </c>
      <c r="AT89" s="10">
        <f t="shared" si="58"/>
        <v>1.8491662022548978</v>
      </c>
      <c r="AU89" s="10">
        <f t="shared" si="59"/>
        <v>1.0158639672398788</v>
      </c>
      <c r="AV89" s="10">
        <f t="shared" si="60"/>
        <v>1.5078077370162333</v>
      </c>
      <c r="AW89" s="10">
        <f t="shared" si="61"/>
        <v>1.6035744406409684</v>
      </c>
      <c r="AX89" s="10">
        <f t="shared" si="62"/>
        <v>1.6604814020092835</v>
      </c>
      <c r="AY89" s="10">
        <f t="shared" si="63"/>
        <v>1.9199249386517827</v>
      </c>
      <c r="AZ89" s="10">
        <f t="shared" si="64"/>
        <v>1.9640270933189317</v>
      </c>
      <c r="BA89" s="10">
        <f t="shared" si="65"/>
        <v>1.5129596150872135</v>
      </c>
      <c r="BB89" s="10">
        <f t="shared" si="66"/>
        <v>1.3656243563059725</v>
      </c>
      <c r="BD89" s="10">
        <f t="shared" si="69"/>
        <v>10.673312383159598</v>
      </c>
      <c r="BE89" s="10">
        <f t="shared" si="70"/>
        <v>7.4392472697876224</v>
      </c>
      <c r="BF89" s="10">
        <f>BB89+AP89+AS89+AV89+AY89</f>
        <v>10.721543317284805</v>
      </c>
      <c r="BG89" s="9">
        <f t="shared" si="76"/>
        <v>3.4644140735421023E-6</v>
      </c>
      <c r="BH89" s="9">
        <f t="shared" si="77"/>
        <v>2.4146799056191855E-6</v>
      </c>
      <c r="BI89" s="9">
        <f t="shared" si="71"/>
        <v>3.4800691879962701E-6</v>
      </c>
    </row>
    <row r="90" spans="1:61">
      <c r="A90" s="1" t="s">
        <v>22</v>
      </c>
      <c r="B90" s="8">
        <v>41770</v>
      </c>
      <c r="C90" s="9">
        <v>0.61704820581219111</v>
      </c>
      <c r="D90" s="9">
        <v>0.25900207466265018</v>
      </c>
      <c r="E90" s="9">
        <v>0.12394971952515864</v>
      </c>
      <c r="F90" s="10">
        <v>91018</v>
      </c>
      <c r="G90" s="10">
        <v>95418.42857142858</v>
      </c>
      <c r="H90" s="10">
        <v>192845</v>
      </c>
      <c r="I90" s="10">
        <v>128339</v>
      </c>
      <c r="J90" s="10">
        <v>177096</v>
      </c>
      <c r="K90" s="10">
        <v>263752</v>
      </c>
      <c r="L90" s="10">
        <v>157266</v>
      </c>
      <c r="M90" s="10">
        <v>139570.85714285713</v>
      </c>
      <c r="N90" s="10">
        <v>175674</v>
      </c>
      <c r="O90" s="10">
        <v>126526</v>
      </c>
      <c r="P90" s="10">
        <v>126360.42857142857</v>
      </c>
      <c r="Q90" s="10">
        <v>199091</v>
      </c>
      <c r="R90" s="10">
        <v>406924</v>
      </c>
      <c r="S90" s="10">
        <v>204283.28571428571</v>
      </c>
      <c r="T90" s="10">
        <v>436180</v>
      </c>
      <c r="V90" s="10">
        <f t="shared" si="67"/>
        <v>910073</v>
      </c>
      <c r="W90" s="10">
        <f t="shared" si="67"/>
        <v>742729</v>
      </c>
      <c r="X90" s="10">
        <f t="shared" si="67"/>
        <v>1267542</v>
      </c>
      <c r="Y90" s="9">
        <f t="shared" si="72"/>
        <v>0.31163212279101365</v>
      </c>
      <c r="Z90" s="9">
        <f t="shared" si="73"/>
        <v>0.25432928449525122</v>
      </c>
      <c r="AA90" s="9">
        <f t="shared" si="68"/>
        <v>0.43403859271373507</v>
      </c>
      <c r="AB90" s="9">
        <f t="shared" si="78"/>
        <v>0.78207395167518334</v>
      </c>
      <c r="AC90" s="9">
        <f t="shared" si="79"/>
        <v>9.4789123390138882E-2</v>
      </c>
      <c r="AD90" s="9">
        <f t="shared" si="80"/>
        <v>0.12313692493467783</v>
      </c>
      <c r="AE90" s="16">
        <f t="shared" si="50"/>
        <v>1.3863313977192218</v>
      </c>
      <c r="AF90" s="16">
        <f t="shared" si="51"/>
        <v>0.16802648603313772</v>
      </c>
      <c r="AG90" s="16">
        <f t="shared" si="52"/>
        <v>0.21827678174152865</v>
      </c>
      <c r="AI90" s="1" t="s">
        <v>22</v>
      </c>
      <c r="AJ90" s="8">
        <v>41770</v>
      </c>
      <c r="AK90" s="9">
        <v>0.61704820581219111</v>
      </c>
      <c r="AL90" s="9">
        <v>0.25900207466265018</v>
      </c>
      <c r="AM90" s="9">
        <v>0.12394971952515864</v>
      </c>
      <c r="AN90" s="10">
        <f t="shared" si="74"/>
        <v>2.0109586619827224</v>
      </c>
      <c r="AO90" s="10">
        <f t="shared" si="53"/>
        <v>1.2808995969800034</v>
      </c>
      <c r="AP90" s="10">
        <f t="shared" si="54"/>
        <v>2.1950872480165731</v>
      </c>
      <c r="AQ90" s="10">
        <f t="shared" si="55"/>
        <v>2.2293074397679304</v>
      </c>
      <c r="AR90" s="10">
        <f t="shared" si="56"/>
        <v>1.9484945300096874</v>
      </c>
      <c r="AS90" s="10">
        <f t="shared" si="57"/>
        <v>3.2350697297894002</v>
      </c>
      <c r="AT90" s="10">
        <f t="shared" si="58"/>
        <v>1.6854503365199125</v>
      </c>
      <c r="AU90" s="10">
        <f t="shared" si="59"/>
        <v>1.0985209821739785</v>
      </c>
      <c r="AV90" s="10">
        <f t="shared" si="60"/>
        <v>1.4280233134719027</v>
      </c>
      <c r="AW90" s="10">
        <f t="shared" si="61"/>
        <v>1.569256337748673</v>
      </c>
      <c r="AX90" s="10">
        <f t="shared" si="62"/>
        <v>1.588254940161425</v>
      </c>
      <c r="AY90" s="10">
        <f t="shared" si="63"/>
        <v>1.9159024202473176</v>
      </c>
      <c r="AZ90" s="10">
        <f t="shared" si="64"/>
        <v>1.8313823443371813</v>
      </c>
      <c r="BA90" s="10">
        <f t="shared" si="65"/>
        <v>1.4668188935068012</v>
      </c>
      <c r="BB90" s="10">
        <f t="shared" si="66"/>
        <v>1.3409741415619592</v>
      </c>
      <c r="BD90" s="10">
        <f t="shared" si="69"/>
        <v>9.3263551203564212</v>
      </c>
      <c r="BE90" s="10">
        <f t="shared" si="70"/>
        <v>7.3829889428318953</v>
      </c>
      <c r="BF90" s="10">
        <f t="shared" ref="BF90:BF105" si="81">BB90+AP90+AS90+AV90+AY90</f>
        <v>10.115056853087152</v>
      </c>
      <c r="BG90" s="9">
        <f t="shared" si="76"/>
        <v>3.1935810029080207E-6</v>
      </c>
      <c r="BH90" s="9">
        <f t="shared" si="77"/>
        <v>2.5281230371599698E-6</v>
      </c>
      <c r="BI90" s="9">
        <f t="shared" si="71"/>
        <v>3.463652519390576E-6</v>
      </c>
    </row>
    <row r="91" spans="1:61">
      <c r="A91" s="1" t="s">
        <v>22</v>
      </c>
      <c r="B91" s="8">
        <v>41777</v>
      </c>
      <c r="C91" s="9">
        <v>0.62095618167337896</v>
      </c>
      <c r="D91" s="9">
        <v>0.24960646011582502</v>
      </c>
      <c r="E91" s="9">
        <v>0.12943735821079613</v>
      </c>
      <c r="F91" s="10">
        <v>91326</v>
      </c>
      <c r="G91" s="10">
        <v>94078.428571428565</v>
      </c>
      <c r="H91" s="10">
        <v>198676</v>
      </c>
      <c r="I91" s="10">
        <v>122880</v>
      </c>
      <c r="J91" s="10">
        <v>174242.57142857142</v>
      </c>
      <c r="K91" s="10">
        <v>260386</v>
      </c>
      <c r="L91" s="10">
        <v>163632</v>
      </c>
      <c r="M91" s="10">
        <v>144969.71428571429</v>
      </c>
      <c r="N91" s="10">
        <v>194922</v>
      </c>
      <c r="O91" s="10">
        <v>117721</v>
      </c>
      <c r="P91" s="10">
        <v>125213.28571428571</v>
      </c>
      <c r="Q91" s="10">
        <v>193540</v>
      </c>
      <c r="R91" s="10">
        <v>422122</v>
      </c>
      <c r="S91" s="10">
        <v>220025.57142857142</v>
      </c>
      <c r="T91" s="10">
        <v>490066</v>
      </c>
      <c r="V91" s="10">
        <f t="shared" si="67"/>
        <v>917681</v>
      </c>
      <c r="W91" s="10">
        <f t="shared" si="67"/>
        <v>758529.57142857136</v>
      </c>
      <c r="X91" s="10">
        <f t="shared" si="67"/>
        <v>1337590</v>
      </c>
      <c r="Y91" s="9">
        <f t="shared" si="72"/>
        <v>0.30449294113877284</v>
      </c>
      <c r="Z91" s="9">
        <f t="shared" si="73"/>
        <v>0.25168538974329707</v>
      </c>
      <c r="AA91" s="9">
        <f t="shared" si="68"/>
        <v>0.44382166911793008</v>
      </c>
      <c r="AB91" s="9">
        <f t="shared" si="78"/>
        <v>0.77668255520059437</v>
      </c>
      <c r="AC91" s="9">
        <f t="shared" si="79"/>
        <v>9.534125438061708E-2</v>
      </c>
      <c r="AD91" s="9">
        <f t="shared" si="80"/>
        <v>0.12797619041878858</v>
      </c>
      <c r="AE91" s="16">
        <f t="shared" si="50"/>
        <v>1.3979208078806573</v>
      </c>
      <c r="AF91" s="16">
        <f t="shared" si="51"/>
        <v>0.17160102599920671</v>
      </c>
      <c r="AG91" s="16">
        <f t="shared" si="52"/>
        <v>0.23033938164546128</v>
      </c>
      <c r="AI91" s="1" t="s">
        <v>22</v>
      </c>
      <c r="AJ91" s="8">
        <v>41777</v>
      </c>
      <c r="AK91" s="9">
        <v>0.62095618167337896</v>
      </c>
      <c r="AL91" s="9">
        <v>0.24960646011582502</v>
      </c>
      <c r="AM91" s="9">
        <v>0.12943735821079613</v>
      </c>
      <c r="AN91" s="10">
        <f t="shared" si="74"/>
        <v>2.017763637568768</v>
      </c>
      <c r="AO91" s="10">
        <f t="shared" si="53"/>
        <v>1.2629114003009063</v>
      </c>
      <c r="AP91" s="10">
        <f t="shared" si="54"/>
        <v>2.2614594834553174</v>
      </c>
      <c r="AQ91" s="10">
        <f t="shared" si="55"/>
        <v>2.13448209974118</v>
      </c>
      <c r="AR91" s="10">
        <f t="shared" si="56"/>
        <v>1.9170997499852829</v>
      </c>
      <c r="AS91" s="10">
        <f t="shared" si="57"/>
        <v>3.1937838069889244</v>
      </c>
      <c r="AT91" s="10">
        <f t="shared" si="58"/>
        <v>1.7536759977708236</v>
      </c>
      <c r="AU91" s="10">
        <f t="shared" si="59"/>
        <v>1.1410137917231671</v>
      </c>
      <c r="AV91" s="10">
        <f t="shared" si="60"/>
        <v>1.5844869491704534</v>
      </c>
      <c r="AW91" s="10">
        <f t="shared" si="61"/>
        <v>1.4600510988738404</v>
      </c>
      <c r="AX91" s="10">
        <f t="shared" si="62"/>
        <v>1.5738362227628993</v>
      </c>
      <c r="AY91" s="10">
        <f t="shared" si="63"/>
        <v>1.8624837607660107</v>
      </c>
      <c r="AZ91" s="10">
        <f t="shared" si="64"/>
        <v>1.8997817232610994</v>
      </c>
      <c r="BA91" s="10">
        <f t="shared" si="65"/>
        <v>1.5798535063580557</v>
      </c>
      <c r="BB91" s="10">
        <f t="shared" si="66"/>
        <v>1.5066390794137812</v>
      </c>
      <c r="BD91" s="10">
        <f t="shared" si="69"/>
        <v>9.2657545572157112</v>
      </c>
      <c r="BE91" s="10">
        <f t="shared" si="70"/>
        <v>7.474714671130311</v>
      </c>
      <c r="BF91" s="10">
        <f t="shared" si="81"/>
        <v>10.408853079794486</v>
      </c>
      <c r="BG91" s="9">
        <f t="shared" si="76"/>
        <v>3.0744418343592162E-6</v>
      </c>
      <c r="BH91" s="9">
        <f t="shared" si="77"/>
        <v>2.4801623378773276E-6</v>
      </c>
      <c r="BI91" s="9">
        <f t="shared" si="71"/>
        <v>3.4537298779728435E-6</v>
      </c>
    </row>
    <row r="92" spans="1:61">
      <c r="A92" s="1" t="s">
        <v>22</v>
      </c>
      <c r="B92" s="8">
        <v>41784</v>
      </c>
      <c r="C92" s="9">
        <v>0.61673164474798736</v>
      </c>
      <c r="D92" s="9">
        <v>0.25055468426354255</v>
      </c>
      <c r="E92" s="9">
        <v>0.13271367098847012</v>
      </c>
      <c r="F92" s="10">
        <v>75543</v>
      </c>
      <c r="G92" s="10">
        <v>85226.428571428565</v>
      </c>
      <c r="H92" s="10">
        <v>189955</v>
      </c>
      <c r="I92" s="10">
        <v>110873</v>
      </c>
      <c r="J92" s="10">
        <v>148349.14285714287</v>
      </c>
      <c r="K92" s="10">
        <v>254283</v>
      </c>
      <c r="L92" s="10">
        <v>140683</v>
      </c>
      <c r="M92" s="10">
        <v>133064.14285714284</v>
      </c>
      <c r="N92" s="10">
        <v>191933</v>
      </c>
      <c r="O92" s="10">
        <v>114050</v>
      </c>
      <c r="P92" s="10">
        <v>115392.85714285713</v>
      </c>
      <c r="Q92" s="10">
        <v>194698</v>
      </c>
      <c r="R92" s="10">
        <v>425587</v>
      </c>
      <c r="S92" s="10">
        <v>220505.71428571426</v>
      </c>
      <c r="T92" s="10">
        <v>510275</v>
      </c>
      <c r="V92" s="10">
        <f t="shared" si="67"/>
        <v>866736</v>
      </c>
      <c r="W92" s="10">
        <f t="shared" si="67"/>
        <v>702538.28571428568</v>
      </c>
      <c r="X92" s="10">
        <f t="shared" si="67"/>
        <v>1341144</v>
      </c>
      <c r="Y92" s="9">
        <f t="shared" si="72"/>
        <v>0.29780461600806718</v>
      </c>
      <c r="Z92" s="9">
        <f t="shared" si="73"/>
        <v>0.24138739409475163</v>
      </c>
      <c r="AA92" s="9">
        <f t="shared" si="68"/>
        <v>0.46080798989718125</v>
      </c>
      <c r="AB92" s="9">
        <f t="shared" si="78"/>
        <v>0.77202351377081202</v>
      </c>
      <c r="AC92" s="9">
        <f t="shared" si="79"/>
        <v>9.2933057036115665E-2</v>
      </c>
      <c r="AD92" s="9">
        <f t="shared" si="80"/>
        <v>0.13504342919307225</v>
      </c>
      <c r="AE92" s="16">
        <f t="shared" si="50"/>
        <v>1.3203153267194692</v>
      </c>
      <c r="AF92" s="16">
        <f t="shared" si="51"/>
        <v>0.15893420002762237</v>
      </c>
      <c r="AG92" s="16">
        <f t="shared" si="52"/>
        <v>0.23095139740691881</v>
      </c>
      <c r="AI92" s="1" t="s">
        <v>22</v>
      </c>
      <c r="AJ92" s="8">
        <v>41784</v>
      </c>
      <c r="AK92" s="9">
        <v>0.61673164474798736</v>
      </c>
      <c r="AL92" s="9">
        <v>0.25055468426354255</v>
      </c>
      <c r="AM92" s="9">
        <v>0.13271367098847012</v>
      </c>
      <c r="AN92" s="10">
        <f t="shared" si="74"/>
        <v>1.6690528269370981</v>
      </c>
      <c r="AO92" s="10">
        <f t="shared" si="53"/>
        <v>1.144081909999888</v>
      </c>
      <c r="AP92" s="10">
        <f t="shared" si="54"/>
        <v>2.1621913878865833</v>
      </c>
      <c r="AQ92" s="10">
        <f t="shared" si="55"/>
        <v>1.925914988969758</v>
      </c>
      <c r="AR92" s="10">
        <f t="shared" si="56"/>
        <v>1.6322079176761111</v>
      </c>
      <c r="AS92" s="10">
        <f t="shared" si="57"/>
        <v>3.1189270075678595</v>
      </c>
      <c r="AT92" s="10">
        <f t="shared" si="58"/>
        <v>1.5077270973549963</v>
      </c>
      <c r="AU92" s="10">
        <f t="shared" si="59"/>
        <v>1.047308556355369</v>
      </c>
      <c r="AV92" s="10">
        <f t="shared" si="60"/>
        <v>1.5601898893666832</v>
      </c>
      <c r="AW92" s="10">
        <f t="shared" si="61"/>
        <v>1.4145210100709431</v>
      </c>
      <c r="AX92" s="10">
        <f t="shared" si="62"/>
        <v>1.4504008690733774</v>
      </c>
      <c r="AY92" s="10">
        <f t="shared" si="63"/>
        <v>1.8736274840013472</v>
      </c>
      <c r="AZ92" s="10">
        <f t="shared" si="64"/>
        <v>1.915376133576363</v>
      </c>
      <c r="BA92" s="10">
        <f t="shared" si="65"/>
        <v>1.5833010846167317</v>
      </c>
      <c r="BB92" s="10">
        <f t="shared" si="66"/>
        <v>1.568768811237399</v>
      </c>
      <c r="BD92" s="10">
        <f t="shared" si="69"/>
        <v>8.4325920569091579</v>
      </c>
      <c r="BE92" s="10">
        <f t="shared" si="70"/>
        <v>6.8573003377214778</v>
      </c>
      <c r="BF92" s="10">
        <f t="shared" si="81"/>
        <v>10.283704580059871</v>
      </c>
      <c r="BG92" s="9">
        <f t="shared" si="76"/>
        <v>2.8973814857817251E-6</v>
      </c>
      <c r="BH92" s="9">
        <f t="shared" si="77"/>
        <v>2.3561219263156649E-6</v>
      </c>
      <c r="BI92" s="9">
        <f t="shared" si="71"/>
        <v>3.5334112043403432E-6</v>
      </c>
    </row>
    <row r="93" spans="1:61">
      <c r="A93" s="1" t="s">
        <v>22</v>
      </c>
      <c r="B93" s="8">
        <v>41791</v>
      </c>
      <c r="C93" s="9">
        <v>0.60800525200241518</v>
      </c>
      <c r="D93" s="9">
        <v>0.25874800429693168</v>
      </c>
      <c r="E93" s="9">
        <v>0.13324674370065315</v>
      </c>
      <c r="F93" s="10">
        <v>71825</v>
      </c>
      <c r="G93" s="10">
        <v>87658.857142857145</v>
      </c>
      <c r="H93" s="10">
        <v>187548</v>
      </c>
      <c r="I93" s="10">
        <v>111901</v>
      </c>
      <c r="J93" s="10">
        <v>161483.57142857142</v>
      </c>
      <c r="K93" s="10">
        <v>263828</v>
      </c>
      <c r="L93" s="10">
        <v>135151</v>
      </c>
      <c r="M93" s="10">
        <v>126647.14285714286</v>
      </c>
      <c r="N93" s="10">
        <v>203424</v>
      </c>
      <c r="O93" s="10">
        <v>113383</v>
      </c>
      <c r="P93" s="10">
        <v>114865.57142857142</v>
      </c>
      <c r="Q93" s="10">
        <v>189589</v>
      </c>
      <c r="R93" s="10">
        <v>509455</v>
      </c>
      <c r="S93" s="10">
        <v>228820.71428571432</v>
      </c>
      <c r="T93" s="10">
        <v>583225</v>
      </c>
      <c r="V93" s="10">
        <f t="shared" si="67"/>
        <v>941715</v>
      </c>
      <c r="W93" s="10">
        <f t="shared" si="67"/>
        <v>719475.85714285728</v>
      </c>
      <c r="X93" s="10">
        <f t="shared" si="67"/>
        <v>1427614</v>
      </c>
      <c r="Y93" s="9">
        <f t="shared" si="72"/>
        <v>0.30488005670616752</v>
      </c>
      <c r="Z93" s="9">
        <f t="shared" si="73"/>
        <v>0.23293017539747463</v>
      </c>
      <c r="AA93" s="9">
        <f t="shared" si="68"/>
        <v>0.46218976789635785</v>
      </c>
      <c r="AB93" s="9">
        <f t="shared" si="78"/>
        <v>0.77830882601998486</v>
      </c>
      <c r="AC93" s="9">
        <f t="shared" si="79"/>
        <v>8.8309052857944006E-2</v>
      </c>
      <c r="AD93" s="9">
        <f t="shared" si="80"/>
        <v>0.1333821211220711</v>
      </c>
      <c r="AE93" s="16">
        <f t="shared" si="50"/>
        <v>1.4345322542292289</v>
      </c>
      <c r="AF93" s="16">
        <f t="shared" si="51"/>
        <v>0.16276596182644559</v>
      </c>
      <c r="AG93" s="16">
        <f t="shared" si="52"/>
        <v>0.24584194408481189</v>
      </c>
      <c r="AI93" s="1" t="s">
        <v>22</v>
      </c>
      <c r="AJ93" s="8">
        <v>41791</v>
      </c>
      <c r="AK93" s="9">
        <v>0.60800525200241518</v>
      </c>
      <c r="AL93" s="9">
        <v>0.25874800429693168</v>
      </c>
      <c r="AM93" s="9">
        <v>0.13324674370065315</v>
      </c>
      <c r="AN93" s="10">
        <f t="shared" si="74"/>
        <v>1.5869070502198361</v>
      </c>
      <c r="AO93" s="10">
        <f t="shared" si="53"/>
        <v>1.1767348977242997</v>
      </c>
      <c r="AP93" s="10">
        <f t="shared" si="54"/>
        <v>2.1347933479790102</v>
      </c>
      <c r="AQ93" s="10">
        <f t="shared" si="55"/>
        <v>1.9437718216401187</v>
      </c>
      <c r="AR93" s="10">
        <f t="shared" si="56"/>
        <v>1.7767191557968562</v>
      </c>
      <c r="AS93" s="10">
        <f t="shared" si="57"/>
        <v>3.2360019134295772</v>
      </c>
      <c r="AT93" s="10">
        <f t="shared" si="58"/>
        <v>1.4484395764564668</v>
      </c>
      <c r="AU93" s="10">
        <f t="shared" si="59"/>
        <v>0.99680224517469596</v>
      </c>
      <c r="AV93" s="10">
        <f t="shared" si="60"/>
        <v>1.6535982246644827</v>
      </c>
      <c r="AW93" s="10">
        <f t="shared" si="61"/>
        <v>1.4062484496700898</v>
      </c>
      <c r="AX93" s="10">
        <f t="shared" si="62"/>
        <v>1.4437732867672803</v>
      </c>
      <c r="AY93" s="10">
        <f t="shared" si="63"/>
        <v>1.8244623009190204</v>
      </c>
      <c r="AZ93" s="10">
        <f t="shared" si="64"/>
        <v>2.2928283714755056</v>
      </c>
      <c r="BA93" s="10">
        <f t="shared" si="65"/>
        <v>1.6430054263442655</v>
      </c>
      <c r="BB93" s="10">
        <f t="shared" si="66"/>
        <v>1.7930433392463514</v>
      </c>
      <c r="BD93" s="10">
        <f t="shared" si="69"/>
        <v>8.6781952694620177</v>
      </c>
      <c r="BE93" s="10">
        <f t="shared" si="70"/>
        <v>7.0370350118073981</v>
      </c>
      <c r="BF93" s="10">
        <f t="shared" si="81"/>
        <v>10.641899126238442</v>
      </c>
      <c r="BG93" s="9">
        <f t="shared" si="76"/>
        <v>2.8095641100128751E-6</v>
      </c>
      <c r="BH93" s="9">
        <f t="shared" si="77"/>
        <v>2.2782387807809429E-6</v>
      </c>
      <c r="BI93" s="9">
        <f t="shared" si="71"/>
        <v>3.4453128696780777E-6</v>
      </c>
    </row>
    <row r="94" spans="1:61">
      <c r="A94" s="1" t="s">
        <v>22</v>
      </c>
      <c r="B94" s="8">
        <v>41798</v>
      </c>
      <c r="C94" s="9">
        <v>0.60982355785165088</v>
      </c>
      <c r="D94" s="9">
        <v>0.26102044253889917</v>
      </c>
      <c r="E94" s="9">
        <v>0.12915599960944996</v>
      </c>
      <c r="F94" s="10">
        <v>84271</v>
      </c>
      <c r="G94" s="10">
        <v>87648.42857142858</v>
      </c>
      <c r="H94" s="10">
        <v>227118</v>
      </c>
      <c r="I94" s="10">
        <v>132505</v>
      </c>
      <c r="J94" s="10">
        <v>170392.28571428571</v>
      </c>
      <c r="K94" s="10">
        <v>317319</v>
      </c>
      <c r="L94" s="10">
        <v>139462</v>
      </c>
      <c r="M94" s="10">
        <v>136269.85714285716</v>
      </c>
      <c r="N94" s="10">
        <v>206069</v>
      </c>
      <c r="O94" s="10">
        <v>124170</v>
      </c>
      <c r="P94" s="10">
        <v>116074.14285714286</v>
      </c>
      <c r="Q94" s="10">
        <v>204363</v>
      </c>
      <c r="R94" s="10">
        <v>478324</v>
      </c>
      <c r="S94" s="10">
        <v>285689.28571428574</v>
      </c>
      <c r="T94" s="10">
        <v>580175</v>
      </c>
      <c r="V94" s="10">
        <f t="shared" si="67"/>
        <v>958732</v>
      </c>
      <c r="W94" s="10">
        <f t="shared" si="67"/>
        <v>796074</v>
      </c>
      <c r="X94" s="10">
        <f t="shared" si="67"/>
        <v>1535044</v>
      </c>
      <c r="Y94" s="9">
        <f t="shared" si="72"/>
        <v>0.29142118941593081</v>
      </c>
      <c r="Z94" s="9">
        <f t="shared" si="73"/>
        <v>0.24197881362372145</v>
      </c>
      <c r="AA94" s="9">
        <f t="shared" si="68"/>
        <v>0.46659999696034776</v>
      </c>
      <c r="AB94" s="9">
        <f t="shared" si="78"/>
        <v>0.76668663919962243</v>
      </c>
      <c r="AC94" s="9">
        <f t="shared" si="79"/>
        <v>9.4543275818186778E-2</v>
      </c>
      <c r="AD94" s="9">
        <f t="shared" si="80"/>
        <v>0.13877008498219073</v>
      </c>
      <c r="AE94" s="16">
        <f t="shared" si="50"/>
        <v>1.4604545718839532</v>
      </c>
      <c r="AF94" s="16">
        <f t="shared" si="51"/>
        <v>0.18009464669124819</v>
      </c>
      <c r="AG94" s="16">
        <f t="shared" si="52"/>
        <v>0.2643419027942609</v>
      </c>
      <c r="AI94" s="1" t="s">
        <v>22</v>
      </c>
      <c r="AJ94" s="8">
        <v>41798</v>
      </c>
      <c r="AK94" s="9">
        <v>0.60982355785165088</v>
      </c>
      <c r="AL94" s="9">
        <v>0.26102044253889917</v>
      </c>
      <c r="AM94" s="9">
        <v>0.12915599960944996</v>
      </c>
      <c r="AN94" s="10">
        <f t="shared" si="74"/>
        <v>1.8618899273104881</v>
      </c>
      <c r="AO94" s="10">
        <f t="shared" si="53"/>
        <v>1.1765949042959869</v>
      </c>
      <c r="AP94" s="10">
        <f t="shared" si="54"/>
        <v>2.5852048307968993</v>
      </c>
      <c r="AQ94" s="10">
        <f t="shared" si="55"/>
        <v>2.3016727752783614</v>
      </c>
      <c r="AR94" s="10">
        <f t="shared" si="56"/>
        <v>1.8747370729442423</v>
      </c>
      <c r="AS94" s="10">
        <f t="shared" si="57"/>
        <v>3.8920997436494988</v>
      </c>
      <c r="AT94" s="10">
        <f t="shared" si="58"/>
        <v>1.4946414026664381</v>
      </c>
      <c r="AU94" s="10">
        <f t="shared" si="59"/>
        <v>1.072539786411566</v>
      </c>
      <c r="AV94" s="10">
        <f t="shared" si="60"/>
        <v>1.6750989684520277</v>
      </c>
      <c r="AW94" s="10">
        <f t="shared" si="61"/>
        <v>1.5400357196011312</v>
      </c>
      <c r="AX94" s="10">
        <f t="shared" si="62"/>
        <v>1.4589641148110575</v>
      </c>
      <c r="AY94" s="10">
        <f t="shared" si="63"/>
        <v>1.9666361930423903</v>
      </c>
      <c r="AZ94" s="10">
        <f t="shared" si="64"/>
        <v>2.1527217084092802</v>
      </c>
      <c r="BA94" s="10">
        <f t="shared" si="65"/>
        <v>2.0513398367024216</v>
      </c>
      <c r="BB94" s="10">
        <f t="shared" si="66"/>
        <v>1.7836665426674987</v>
      </c>
      <c r="BD94" s="10">
        <f t="shared" si="69"/>
        <v>9.3509615332656999</v>
      </c>
      <c r="BE94" s="10">
        <f t="shared" si="70"/>
        <v>7.6341757151652745</v>
      </c>
      <c r="BF94" s="10">
        <f t="shared" si="81"/>
        <v>11.902706278608315</v>
      </c>
      <c r="BG94" s="9">
        <f t="shared" si="76"/>
        <v>2.8423671393120355E-6</v>
      </c>
      <c r="BH94" s="9">
        <f t="shared" si="77"/>
        <v>2.3205239494704239E-6</v>
      </c>
      <c r="BI94" s="9">
        <f t="shared" si="71"/>
        <v>3.6180088084892366E-6</v>
      </c>
    </row>
    <row r="95" spans="1:61">
      <c r="A95" s="1" t="s">
        <v>22</v>
      </c>
      <c r="B95" s="8">
        <v>41805</v>
      </c>
      <c r="C95" s="9">
        <v>0.60851460099438182</v>
      </c>
      <c r="D95" s="9">
        <v>0.26653526171826086</v>
      </c>
      <c r="E95" s="9">
        <v>0.12495013728735736</v>
      </c>
      <c r="F95" s="10">
        <v>87299</v>
      </c>
      <c r="G95" s="10">
        <v>84227.571428571435</v>
      </c>
      <c r="H95" s="10">
        <v>221838</v>
      </c>
      <c r="I95" s="10">
        <v>139047</v>
      </c>
      <c r="J95" s="10">
        <v>167144.57142857142</v>
      </c>
      <c r="K95" s="10">
        <v>314812</v>
      </c>
      <c r="L95" s="10">
        <v>150255</v>
      </c>
      <c r="M95" s="10">
        <v>125213.14285714286</v>
      </c>
      <c r="N95" s="10">
        <v>207650</v>
      </c>
      <c r="O95" s="10">
        <v>120375</v>
      </c>
      <c r="P95" s="10">
        <v>115262.42857142858</v>
      </c>
      <c r="Q95" s="10">
        <v>208692</v>
      </c>
      <c r="R95" s="10">
        <v>634959</v>
      </c>
      <c r="S95" s="10">
        <v>265647.57142857142</v>
      </c>
      <c r="T95" s="10">
        <v>782038</v>
      </c>
      <c r="V95" s="10">
        <f t="shared" si="67"/>
        <v>1131935</v>
      </c>
      <c r="W95" s="10">
        <f t="shared" si="67"/>
        <v>757495.28571428568</v>
      </c>
      <c r="X95" s="10">
        <f t="shared" si="67"/>
        <v>1735030</v>
      </c>
      <c r="Y95" s="9">
        <f t="shared" si="72"/>
        <v>0.31230442901015965</v>
      </c>
      <c r="Z95" s="9">
        <f t="shared" si="73"/>
        <v>0.20899533337416701</v>
      </c>
      <c r="AA95" s="9">
        <f t="shared" si="68"/>
        <v>0.47870023761567343</v>
      </c>
      <c r="AB95" s="9">
        <f t="shared" si="78"/>
        <v>0.78575567467655616</v>
      </c>
      <c r="AC95" s="9">
        <f t="shared" si="79"/>
        <v>7.8091273638144304E-2</v>
      </c>
      <c r="AD95" s="9">
        <f t="shared" si="80"/>
        <v>0.13615305168529951</v>
      </c>
      <c r="AE95" s="16">
        <f t="shared" si="50"/>
        <v>1.7242979746430311</v>
      </c>
      <c r="AF95" s="16">
        <f t="shared" si="51"/>
        <v>0.17136704106779066</v>
      </c>
      <c r="AG95" s="16">
        <f t="shared" si="52"/>
        <v>0.29878044642702528</v>
      </c>
      <c r="AI95" s="1" t="s">
        <v>22</v>
      </c>
      <c r="AJ95" s="8">
        <v>41805</v>
      </c>
      <c r="AK95" s="9">
        <v>0.60851460099438182</v>
      </c>
      <c r="AL95" s="9">
        <v>0.26653526171826086</v>
      </c>
      <c r="AM95" s="9">
        <v>0.12495013728735736</v>
      </c>
      <c r="AN95" s="10">
        <f t="shared" si="74"/>
        <v>1.9287907911888822</v>
      </c>
      <c r="AO95" s="10">
        <f t="shared" si="53"/>
        <v>1.1306732243729964</v>
      </c>
      <c r="AP95" s="10">
        <f t="shared" si="54"/>
        <v>2.5251044358189247</v>
      </c>
      <c r="AQ95" s="10">
        <f t="shared" si="55"/>
        <v>2.415310323264257</v>
      </c>
      <c r="AR95" s="10">
        <f t="shared" si="56"/>
        <v>1.8390041737215121</v>
      </c>
      <c r="AS95" s="10">
        <f t="shared" si="57"/>
        <v>3.8613499490978671</v>
      </c>
      <c r="AT95" s="10">
        <f t="shared" si="58"/>
        <v>1.6103120847087067</v>
      </c>
      <c r="AU95" s="10">
        <f t="shared" si="59"/>
        <v>0.98551565483137582</v>
      </c>
      <c r="AV95" s="10">
        <f t="shared" si="60"/>
        <v>1.6879506417707835</v>
      </c>
      <c r="AW95" s="10">
        <f t="shared" si="61"/>
        <v>1.4929677035273106</v>
      </c>
      <c r="AX95" s="10">
        <f t="shared" si="62"/>
        <v>1.448761480656833</v>
      </c>
      <c r="AY95" s="10">
        <f t="shared" si="63"/>
        <v>2.0082952413029882</v>
      </c>
      <c r="AZ95" s="10">
        <f t="shared" si="64"/>
        <v>2.8576655640315938</v>
      </c>
      <c r="BA95" s="10">
        <f t="shared" si="65"/>
        <v>1.9074339607529478</v>
      </c>
      <c r="BB95" s="10">
        <f t="shared" si="66"/>
        <v>2.404265981289448</v>
      </c>
      <c r="BD95" s="10">
        <f t="shared" si="69"/>
        <v>10.305046466720752</v>
      </c>
      <c r="BE95" s="10">
        <f t="shared" si="70"/>
        <v>7.3113884943356648</v>
      </c>
      <c r="BF95" s="10">
        <f t="shared" si="81"/>
        <v>12.486966249280012</v>
      </c>
      <c r="BG95" s="9">
        <f t="shared" si="76"/>
        <v>2.8431947529782076E-6</v>
      </c>
      <c r="BH95" s="9">
        <f t="shared" si="77"/>
        <v>2.0172350965337682E-6</v>
      </c>
      <c r="BI95" s="9">
        <f t="shared" si="71"/>
        <v>3.4451932880867974E-6</v>
      </c>
    </row>
    <row r="96" spans="1:61">
      <c r="A96" s="1" t="s">
        <v>22</v>
      </c>
      <c r="B96" s="8">
        <v>41812</v>
      </c>
      <c r="C96" s="9">
        <v>0.60670948524431301</v>
      </c>
      <c r="D96" s="9">
        <v>0.26447482472007672</v>
      </c>
      <c r="E96" s="9">
        <v>0.12881569003561028</v>
      </c>
      <c r="F96" s="10">
        <v>85226</v>
      </c>
      <c r="G96" s="10">
        <v>83949.71428571429</v>
      </c>
      <c r="H96" s="10">
        <v>229025</v>
      </c>
      <c r="I96" s="10">
        <v>127336</v>
      </c>
      <c r="J96" s="10">
        <v>175838.57142857142</v>
      </c>
      <c r="K96" s="10">
        <v>339595</v>
      </c>
      <c r="L96" s="10">
        <v>121546</v>
      </c>
      <c r="M96" s="10">
        <v>103689.57142857142</v>
      </c>
      <c r="N96" s="10">
        <v>175318</v>
      </c>
      <c r="O96" s="10">
        <v>118996</v>
      </c>
      <c r="P96" s="10">
        <v>117774.71428571429</v>
      </c>
      <c r="Q96" s="10">
        <v>216921</v>
      </c>
      <c r="R96" s="10">
        <v>406152</v>
      </c>
      <c r="S96" s="10">
        <v>236168</v>
      </c>
      <c r="T96" s="10">
        <v>549162</v>
      </c>
      <c r="V96" s="10">
        <f t="shared" si="67"/>
        <v>859256</v>
      </c>
      <c r="W96" s="10">
        <f t="shared" si="67"/>
        <v>717420.57142857148</v>
      </c>
      <c r="X96" s="10">
        <f t="shared" si="67"/>
        <v>1510021</v>
      </c>
      <c r="Y96" s="9">
        <f t="shared" si="72"/>
        <v>0.27837388669156954</v>
      </c>
      <c r="Z96" s="9">
        <f t="shared" si="73"/>
        <v>0.2324233439871915</v>
      </c>
      <c r="AA96" s="9">
        <f t="shared" si="68"/>
        <v>0.48920276932123896</v>
      </c>
      <c r="AB96" s="9">
        <f t="shared" si="78"/>
        <v>0.75605333227704863</v>
      </c>
      <c r="AC96" s="9">
        <f t="shared" si="79"/>
        <v>9.3747612950864867E-2</v>
      </c>
      <c r="AD96" s="9">
        <f t="shared" si="80"/>
        <v>0.15019905477208642</v>
      </c>
      <c r="AE96" s="16">
        <f t="shared" ref="AE96:AE105" si="82">$AB$19*V96/$V$19</f>
        <v>1.3089209013767331</v>
      </c>
      <c r="AF96" s="16">
        <f t="shared" ref="AF96:AF105" si="83">$AC$19*W96/$W$19</f>
        <v>0.16230099757115793</v>
      </c>
      <c r="AG96" s="16">
        <f t="shared" ref="AG96:AG105" si="84">$AD$19*X96/$X$19</f>
        <v>0.26003282277204609</v>
      </c>
      <c r="AI96" s="1" t="s">
        <v>22</v>
      </c>
      <c r="AJ96" s="8">
        <v>41812</v>
      </c>
      <c r="AK96" s="9">
        <v>0.60670948524431301</v>
      </c>
      <c r="AL96" s="9">
        <v>0.26447482472007672</v>
      </c>
      <c r="AM96" s="9">
        <v>0.12881569003561028</v>
      </c>
      <c r="AN96" s="10">
        <f t="shared" si="74"/>
        <v>1.8829897704425445</v>
      </c>
      <c r="AO96" s="10">
        <f t="shared" si="53"/>
        <v>1.1269432624816484</v>
      </c>
      <c r="AP96" s="10">
        <f t="shared" si="54"/>
        <v>2.6069115454224669</v>
      </c>
      <c r="AQ96" s="10">
        <f t="shared" si="55"/>
        <v>2.2118848685924717</v>
      </c>
      <c r="AR96" s="10">
        <f t="shared" si="56"/>
        <v>1.9346597020445924</v>
      </c>
      <c r="AS96" s="10">
        <f t="shared" si="57"/>
        <v>4.1653276748150967</v>
      </c>
      <c r="AT96" s="10">
        <f t="shared" si="58"/>
        <v>1.3026321430102457</v>
      </c>
      <c r="AU96" s="10">
        <f t="shared" si="59"/>
        <v>0.81610998297679038</v>
      </c>
      <c r="AV96" s="10">
        <f t="shared" si="60"/>
        <v>1.4251294515481348</v>
      </c>
      <c r="AW96" s="10">
        <f t="shared" si="61"/>
        <v>1.4758644639579301</v>
      </c>
      <c r="AX96" s="10">
        <f t="shared" si="62"/>
        <v>1.48033901044145</v>
      </c>
      <c r="AY96" s="10">
        <f t="shared" si="63"/>
        <v>2.0874849636722321</v>
      </c>
      <c r="AZ96" s="10">
        <f t="shared" si="64"/>
        <v>1.8279079187200431</v>
      </c>
      <c r="BA96" s="10">
        <f t="shared" si="65"/>
        <v>1.6957612720514856</v>
      </c>
      <c r="BB96" s="10">
        <f t="shared" si="66"/>
        <v>1.6883214304380041</v>
      </c>
      <c r="BD96" s="10">
        <f t="shared" si="69"/>
        <v>8.7012791647232355</v>
      </c>
      <c r="BE96" s="10">
        <f t="shared" si="70"/>
        <v>7.053813229995967</v>
      </c>
      <c r="BF96" s="10">
        <f t="shared" si="81"/>
        <v>11.973175065895933</v>
      </c>
      <c r="BG96" s="9">
        <f t="shared" si="76"/>
        <v>2.8189607058576032E-6</v>
      </c>
      <c r="BH96" s="9">
        <f t="shared" si="77"/>
        <v>2.2852297858035222E-6</v>
      </c>
      <c r="BI96" s="9">
        <f t="shared" si="71"/>
        <v>3.8789595640089107E-6</v>
      </c>
    </row>
    <row r="97" spans="1:61">
      <c r="A97" s="1" t="s">
        <v>22</v>
      </c>
      <c r="B97" s="8">
        <v>41819</v>
      </c>
      <c r="C97" s="9">
        <v>0.59059761728038862</v>
      </c>
      <c r="D97" s="9">
        <v>0.27742546872844187</v>
      </c>
      <c r="E97" s="9">
        <v>0.13197691399116956</v>
      </c>
      <c r="F97" s="10">
        <v>72489</v>
      </c>
      <c r="G97" s="10">
        <v>86964</v>
      </c>
      <c r="H97" s="10">
        <v>265659</v>
      </c>
      <c r="I97" s="10">
        <v>114034</v>
      </c>
      <c r="J97" s="10">
        <v>186251.85714285716</v>
      </c>
      <c r="K97" s="10">
        <v>328908</v>
      </c>
      <c r="L97" s="10">
        <v>103630</v>
      </c>
      <c r="M97" s="10">
        <v>99976</v>
      </c>
      <c r="N97" s="10">
        <v>156868</v>
      </c>
      <c r="O97" s="10">
        <v>128278</v>
      </c>
      <c r="P97" s="10">
        <v>120763.85714285713</v>
      </c>
      <c r="Q97" s="10">
        <v>223402</v>
      </c>
      <c r="R97" s="10">
        <v>385252</v>
      </c>
      <c r="S97" s="10">
        <v>246478</v>
      </c>
      <c r="T97" s="10">
        <v>603863</v>
      </c>
      <c r="V97" s="10">
        <f t="shared" si="67"/>
        <v>803683</v>
      </c>
      <c r="W97" s="10">
        <f t="shared" si="67"/>
        <v>740433.71428571432</v>
      </c>
      <c r="X97" s="10">
        <f t="shared" si="67"/>
        <v>1578700</v>
      </c>
      <c r="Y97" s="9">
        <f t="shared" si="72"/>
        <v>0.25735836378851562</v>
      </c>
      <c r="Z97" s="9">
        <f t="shared" si="73"/>
        <v>0.23710444192850255</v>
      </c>
      <c r="AA97" s="9">
        <f t="shared" si="68"/>
        <v>0.50553719428298172</v>
      </c>
      <c r="AB97" s="9">
        <f t="shared" si="78"/>
        <v>0.73589904786567306</v>
      </c>
      <c r="AC97" s="9">
        <f t="shared" si="79"/>
        <v>0.10068764395721229</v>
      </c>
      <c r="AD97" s="9">
        <f t="shared" si="80"/>
        <v>0.16341330817711458</v>
      </c>
      <c r="AE97" s="16">
        <f t="shared" si="82"/>
        <v>1.2242655003644516</v>
      </c>
      <c r="AF97" s="16">
        <f t="shared" si="83"/>
        <v>0.16750722693188616</v>
      </c>
      <c r="AG97" s="16">
        <f t="shared" si="84"/>
        <v>0.27185967434242908</v>
      </c>
      <c r="AI97" s="1" t="s">
        <v>22</v>
      </c>
      <c r="AJ97" s="8">
        <v>41819</v>
      </c>
      <c r="AK97" s="9">
        <v>0.59059761728038862</v>
      </c>
      <c r="AL97" s="9">
        <v>0.27742546872844187</v>
      </c>
      <c r="AM97" s="9">
        <v>0.13197691399116956</v>
      </c>
      <c r="AN97" s="10">
        <f t="shared" si="74"/>
        <v>1.6015775170676743</v>
      </c>
      <c r="AO97" s="10">
        <f t="shared" si="53"/>
        <v>1.1674071164186359</v>
      </c>
      <c r="AP97" s="10">
        <f t="shared" si="54"/>
        <v>3.0239035661844218</v>
      </c>
      <c r="AQ97" s="10">
        <f t="shared" si="55"/>
        <v>1.9808230123851378</v>
      </c>
      <c r="AR97" s="10">
        <f t="shared" si="56"/>
        <v>2.0492316305676184</v>
      </c>
      <c r="AS97" s="10">
        <f t="shared" si="57"/>
        <v>4.0342454832022963</v>
      </c>
      <c r="AT97" s="10">
        <f t="shared" si="58"/>
        <v>1.1106228833540532</v>
      </c>
      <c r="AU97" s="10">
        <f t="shared" si="59"/>
        <v>0.78688155938896354</v>
      </c>
      <c r="AV97" s="10">
        <f t="shared" si="60"/>
        <v>1.2751526187011761</v>
      </c>
      <c r="AW97" s="10">
        <f t="shared" si="61"/>
        <v>1.5909857617701046</v>
      </c>
      <c r="AX97" s="10">
        <f t="shared" si="62"/>
        <v>1.5179102735605972</v>
      </c>
      <c r="AY97" s="10">
        <f t="shared" si="63"/>
        <v>2.1498532454409855</v>
      </c>
      <c r="AZ97" s="10">
        <f t="shared" si="64"/>
        <v>1.7338463961835324</v>
      </c>
      <c r="BA97" s="10">
        <f t="shared" si="65"/>
        <v>1.7697903476030032</v>
      </c>
      <c r="BB97" s="10">
        <f t="shared" si="66"/>
        <v>1.8564919713100769</v>
      </c>
      <c r="BD97" s="10">
        <f t="shared" si="69"/>
        <v>8.0178555707605028</v>
      </c>
      <c r="BE97" s="10">
        <f t="shared" si="70"/>
        <v>7.2912209275388182</v>
      </c>
      <c r="BF97" s="10">
        <f t="shared" si="81"/>
        <v>12.339646884838956</v>
      </c>
      <c r="BG97" s="9">
        <f t="shared" si="76"/>
        <v>2.5675075754788371E-6</v>
      </c>
      <c r="BH97" s="9">
        <f t="shared" si="77"/>
        <v>2.334821923484724E-6</v>
      </c>
      <c r="BI97" s="9">
        <f t="shared" si="71"/>
        <v>3.9514476877204166E-6</v>
      </c>
    </row>
    <row r="98" spans="1:61">
      <c r="A98" s="1" t="s">
        <v>23</v>
      </c>
      <c r="B98" s="8">
        <v>41826</v>
      </c>
      <c r="C98" s="9">
        <v>0.59419325449613036</v>
      </c>
      <c r="D98" s="9">
        <v>0.27361776404976229</v>
      </c>
      <c r="E98" s="9">
        <v>0.13218898145410743</v>
      </c>
      <c r="F98" s="10">
        <v>70875</v>
      </c>
      <c r="G98" s="10">
        <v>85734.57142857142</v>
      </c>
      <c r="H98" s="10">
        <v>272541</v>
      </c>
      <c r="I98" s="10">
        <v>104611</v>
      </c>
      <c r="J98" s="10">
        <v>184893.42857142858</v>
      </c>
      <c r="K98" s="10">
        <v>322548</v>
      </c>
      <c r="L98" s="10">
        <v>95168</v>
      </c>
      <c r="M98" s="10">
        <v>107667.57142857143</v>
      </c>
      <c r="N98" s="10">
        <v>156488</v>
      </c>
      <c r="O98" s="10">
        <v>126659</v>
      </c>
      <c r="P98" s="10">
        <v>117596.14285714286</v>
      </c>
      <c r="Q98" s="10">
        <v>224748</v>
      </c>
      <c r="R98" s="10">
        <v>385880</v>
      </c>
      <c r="S98" s="10">
        <v>249521</v>
      </c>
      <c r="T98" s="10">
        <v>656126</v>
      </c>
      <c r="V98" s="10">
        <f t="shared" si="67"/>
        <v>783193</v>
      </c>
      <c r="W98" s="10">
        <f t="shared" si="67"/>
        <v>745412.71428571432</v>
      </c>
      <c r="X98" s="10">
        <f t="shared" si="67"/>
        <v>1632451</v>
      </c>
      <c r="Y98" s="9">
        <f t="shared" si="72"/>
        <v>0.24776303331114816</v>
      </c>
      <c r="Z98" s="9">
        <f t="shared" si="73"/>
        <v>0.23581124341014895</v>
      </c>
      <c r="AA98" s="9">
        <f t="shared" si="68"/>
        <v>0.51642572327870284</v>
      </c>
      <c r="AB98" s="9">
        <f t="shared" si="78"/>
        <v>0.72623029078969203</v>
      </c>
      <c r="AC98" s="9">
        <f t="shared" si="79"/>
        <v>0.10264998551920484</v>
      </c>
      <c r="AD98" s="9">
        <f t="shared" si="80"/>
        <v>0.17111972369110315</v>
      </c>
      <c r="AE98" s="16">
        <f t="shared" si="82"/>
        <v>1.1930526961836143</v>
      </c>
      <c r="AF98" s="16">
        <f t="shared" si="83"/>
        <v>0.16863361875711311</v>
      </c>
      <c r="AG98" s="16">
        <f t="shared" si="84"/>
        <v>0.28111585306896353</v>
      </c>
      <c r="AI98" s="1" t="s">
        <v>23</v>
      </c>
      <c r="AJ98" s="8">
        <v>41826</v>
      </c>
      <c r="AK98" s="9">
        <v>0.59419325449613036</v>
      </c>
      <c r="AL98" s="9">
        <v>0.27361776404976229</v>
      </c>
      <c r="AM98" s="9">
        <v>0.13218898145410743</v>
      </c>
      <c r="AN98" s="10">
        <f t="shared" si="74"/>
        <v>1.56591767747067</v>
      </c>
      <c r="AO98" s="10">
        <f t="shared" si="53"/>
        <v>1.1509032336232938</v>
      </c>
      <c r="AP98" s="10">
        <f t="shared" si="54"/>
        <v>3.102238967365941</v>
      </c>
      <c r="AQ98" s="10">
        <f t="shared" si="55"/>
        <v>1.8171411697267628</v>
      </c>
      <c r="AR98" s="10">
        <f t="shared" si="56"/>
        <v>2.0342855525035319</v>
      </c>
      <c r="AS98" s="10">
        <f t="shared" si="57"/>
        <v>3.9562364312085272</v>
      </c>
      <c r="AT98" s="10">
        <f t="shared" si="58"/>
        <v>1.0199339820808506</v>
      </c>
      <c r="AU98" s="10">
        <f t="shared" si="59"/>
        <v>0.84741964572834383</v>
      </c>
      <c r="AV98" s="10">
        <f t="shared" si="60"/>
        <v>1.2720636649623229</v>
      </c>
      <c r="AW98" s="10">
        <f t="shared" si="61"/>
        <v>1.5709058887731309</v>
      </c>
      <c r="AX98" s="10">
        <f t="shared" si="62"/>
        <v>1.4780945027517665</v>
      </c>
      <c r="AY98" s="10">
        <f t="shared" si="63"/>
        <v>2.162806139633354</v>
      </c>
      <c r="AZ98" s="10">
        <f t="shared" si="64"/>
        <v>1.7366727424109454</v>
      </c>
      <c r="BA98" s="10">
        <f t="shared" si="65"/>
        <v>1.7916400543831457</v>
      </c>
      <c r="BB98" s="10">
        <f t="shared" si="66"/>
        <v>2.0171672236381357</v>
      </c>
      <c r="BD98" s="10">
        <f t="shared" si="69"/>
        <v>7.7105714604623596</v>
      </c>
      <c r="BE98" s="10">
        <f t="shared" si="70"/>
        <v>7.3023429889900822</v>
      </c>
      <c r="BF98" s="10">
        <f t="shared" si="81"/>
        <v>12.51051242680828</v>
      </c>
      <c r="BG98" s="9">
        <f t="shared" si="76"/>
        <v>2.4392385703224157E-6</v>
      </c>
      <c r="BH98" s="9">
        <f t="shared" si="77"/>
        <v>2.3100955310256589E-6</v>
      </c>
      <c r="BI98" s="9">
        <f t="shared" si="71"/>
        <v>3.9576994522969854E-6</v>
      </c>
    </row>
    <row r="99" spans="1:61">
      <c r="A99" s="1" t="s">
        <v>23</v>
      </c>
      <c r="B99" s="8">
        <v>41833</v>
      </c>
      <c r="C99" s="9">
        <v>0.59131152143242816</v>
      </c>
      <c r="D99" s="9">
        <v>0.27832871248725471</v>
      </c>
      <c r="E99" s="9">
        <v>0.13035976608031721</v>
      </c>
      <c r="F99" s="10">
        <v>96608</v>
      </c>
      <c r="G99" s="10">
        <v>81533.857142857145</v>
      </c>
      <c r="H99" s="10">
        <v>261493</v>
      </c>
      <c r="I99" s="10">
        <v>115419</v>
      </c>
      <c r="J99" s="10">
        <v>182983.57142857142</v>
      </c>
      <c r="K99" s="10">
        <v>301163</v>
      </c>
      <c r="L99" s="10">
        <v>144958</v>
      </c>
      <c r="M99" s="10">
        <v>115234</v>
      </c>
      <c r="N99" s="10">
        <v>157362</v>
      </c>
      <c r="O99" s="10">
        <v>123982</v>
      </c>
      <c r="P99" s="10">
        <v>113468.85714285713</v>
      </c>
      <c r="Q99" s="10">
        <v>222521</v>
      </c>
      <c r="R99" s="10">
        <v>381196</v>
      </c>
      <c r="S99" s="10">
        <v>262045.57142857142</v>
      </c>
      <c r="T99" s="10">
        <v>673289</v>
      </c>
      <c r="V99" s="10">
        <f t="shared" si="67"/>
        <v>862163</v>
      </c>
      <c r="W99" s="10">
        <f t="shared" si="67"/>
        <v>755265.85714285716</v>
      </c>
      <c r="X99" s="10">
        <f t="shared" si="67"/>
        <v>1615828</v>
      </c>
      <c r="Y99" s="9">
        <f t="shared" si="72"/>
        <v>0.26665465754609746</v>
      </c>
      <c r="Z99" s="9">
        <f t="shared" si="73"/>
        <v>0.23359290353760059</v>
      </c>
      <c r="AA99" s="9">
        <f t="shared" si="68"/>
        <v>0.49975243891630189</v>
      </c>
      <c r="AB99" s="9">
        <f t="shared" si="78"/>
        <v>0.74517738947406664</v>
      </c>
      <c r="AC99" s="9">
        <f t="shared" si="79"/>
        <v>9.6945281127372343E-2</v>
      </c>
      <c r="AD99" s="9">
        <f t="shared" si="80"/>
        <v>0.15787732939856097</v>
      </c>
      <c r="AE99" s="16">
        <f t="shared" si="82"/>
        <v>1.3133491894076603</v>
      </c>
      <c r="AF99" s="16">
        <f t="shared" si="83"/>
        <v>0.17086268073081848</v>
      </c>
      <c r="AG99" s="16">
        <f t="shared" si="84"/>
        <v>0.27825329313573099</v>
      </c>
      <c r="AI99" s="1" t="s">
        <v>23</v>
      </c>
      <c r="AJ99" s="8">
        <v>41833</v>
      </c>
      <c r="AK99" s="9">
        <v>0.59131152143242816</v>
      </c>
      <c r="AL99" s="9">
        <v>0.27832871248725471</v>
      </c>
      <c r="AM99" s="9">
        <v>0.13035976608031721</v>
      </c>
      <c r="AN99" s="10">
        <f t="shared" si="74"/>
        <v>2.1344645500541306</v>
      </c>
      <c r="AO99" s="10">
        <f t="shared" ref="AO99:AO113" si="85">G99/G$19</f>
        <v>1.0945127300679804</v>
      </c>
      <c r="AP99" s="10">
        <f t="shared" ref="AP99:AP113" si="86">H99/H$19</f>
        <v>2.9764834439347547</v>
      </c>
      <c r="AQ99" s="10">
        <f t="shared" ref="AQ99:AQ113" si="87">I99/I$19</f>
        <v>2.004881099202696</v>
      </c>
      <c r="AR99" s="10">
        <f t="shared" ref="AR99:AR113" si="88">J99/J$19</f>
        <v>2.0132723946910622</v>
      </c>
      <c r="AS99" s="10">
        <f t="shared" ref="AS99:AS113" si="89">K99/K$19</f>
        <v>3.6939371266665848</v>
      </c>
      <c r="AT99" s="10">
        <f t="shared" ref="AT99:AT113" si="90">L99/L$19</f>
        <v>1.5535431045569512</v>
      </c>
      <c r="AU99" s="10">
        <f t="shared" ref="AU99:AU113" si="91">M99/M$19</f>
        <v>0.90697276961098483</v>
      </c>
      <c r="AV99" s="10">
        <f t="shared" ref="AV99:AV113" si="92">N99/N$19</f>
        <v>1.2791682585616857</v>
      </c>
      <c r="AW99" s="10">
        <f t="shared" ref="AW99:AW113" si="93">O99/O$19</f>
        <v>1.537704023416183</v>
      </c>
      <c r="AX99" s="10">
        <f t="shared" ref="AX99:AX113" si="94">P99/P$19</f>
        <v>1.4262176454216531</v>
      </c>
      <c r="AY99" s="10">
        <f t="shared" ref="AY99:AY113" si="95">Q99/Q$19</f>
        <v>2.14137516239234</v>
      </c>
      <c r="AZ99" s="10">
        <f t="shared" ref="AZ99:AZ113" si="96">R99/R$19</f>
        <v>1.7155921600396049</v>
      </c>
      <c r="BA99" s="10">
        <f t="shared" ref="BA99:BA113" si="97">S99/S$19</f>
        <v>1.8815704563750073</v>
      </c>
      <c r="BB99" s="10">
        <f t="shared" ref="BB99:BB113" si="98">T99/T$19</f>
        <v>2.0699324563210371</v>
      </c>
      <c r="BD99" s="10">
        <f t="shared" si="69"/>
        <v>8.9461849372695657</v>
      </c>
      <c r="BE99" s="10">
        <f t="shared" si="70"/>
        <v>7.3225459961666886</v>
      </c>
      <c r="BF99" s="10">
        <f t="shared" si="81"/>
        <v>12.160896447876402</v>
      </c>
      <c r="BG99" s="9">
        <f t="shared" si="76"/>
        <v>2.766926765346775E-6</v>
      </c>
      <c r="BH99" s="9">
        <f t="shared" si="77"/>
        <v>2.2647585143103744E-6</v>
      </c>
      <c r="BI99" s="9">
        <f t="shared" si="71"/>
        <v>3.7611909554945355E-6</v>
      </c>
    </row>
    <row r="100" spans="1:61">
      <c r="A100" s="1" t="s">
        <v>23</v>
      </c>
      <c r="B100" s="8">
        <v>41840</v>
      </c>
      <c r="C100" s="9">
        <v>0.58418193003671937</v>
      </c>
      <c r="D100" s="9">
        <v>0.28263106717088832</v>
      </c>
      <c r="E100" s="9">
        <v>0.13318700279239243</v>
      </c>
      <c r="F100" s="10">
        <v>90706</v>
      </c>
      <c r="G100" s="10">
        <v>77595.71428571429</v>
      </c>
      <c r="H100" s="10">
        <v>241113</v>
      </c>
      <c r="I100" s="10">
        <v>107074</v>
      </c>
      <c r="J100" s="10">
        <v>179135.42857142858</v>
      </c>
      <c r="K100" s="10">
        <v>291563</v>
      </c>
      <c r="L100" s="10">
        <v>136196</v>
      </c>
      <c r="M100" s="10">
        <v>118079.42857142858</v>
      </c>
      <c r="N100" s="10">
        <v>169581</v>
      </c>
      <c r="O100" s="10">
        <v>114795</v>
      </c>
      <c r="P100" s="10">
        <v>109007.57142857143</v>
      </c>
      <c r="Q100" s="10">
        <v>212211</v>
      </c>
      <c r="R100" s="10">
        <v>379270</v>
      </c>
      <c r="S100" s="10">
        <v>272260</v>
      </c>
      <c r="T100" s="10">
        <v>695273</v>
      </c>
      <c r="V100" s="10">
        <f t="shared" si="67"/>
        <v>828041</v>
      </c>
      <c r="W100" s="10">
        <f t="shared" si="67"/>
        <v>756078.14285714307</v>
      </c>
      <c r="X100" s="10">
        <f t="shared" si="67"/>
        <v>1609741</v>
      </c>
      <c r="Y100" s="9">
        <f t="shared" si="72"/>
        <v>0.25926025654312351</v>
      </c>
      <c r="Z100" s="9">
        <f t="shared" si="73"/>
        <v>0.23672863213752857</v>
      </c>
      <c r="AA100" s="9">
        <f t="shared" si="68"/>
        <v>0.50401111131934795</v>
      </c>
      <c r="AB100" s="9">
        <f t="shared" si="78"/>
        <v>0.73780665061314832</v>
      </c>
      <c r="AC100" s="9">
        <f t="shared" si="79"/>
        <v>0.10004927414556812</v>
      </c>
      <c r="AD100" s="9">
        <f t="shared" si="80"/>
        <v>0.1621440752412836</v>
      </c>
      <c r="AE100" s="16">
        <f t="shared" si="82"/>
        <v>1.2613705020353556</v>
      </c>
      <c r="AF100" s="16">
        <f t="shared" si="83"/>
        <v>0.17104644292971791</v>
      </c>
      <c r="AG100" s="16">
        <f t="shared" si="84"/>
        <v>0.27720508268553629</v>
      </c>
      <c r="AI100" s="1" t="s">
        <v>23</v>
      </c>
      <c r="AJ100" s="8">
        <v>41840</v>
      </c>
      <c r="AK100" s="9">
        <v>0.58418193003671937</v>
      </c>
      <c r="AL100" s="9">
        <v>0.28263106717088832</v>
      </c>
      <c r="AM100" s="9">
        <v>0.13318700279239243</v>
      </c>
      <c r="AN100" s="10">
        <f t="shared" si="74"/>
        <v>2.0040653100903647</v>
      </c>
      <c r="AO100" s="10">
        <f t="shared" si="85"/>
        <v>1.0416469925570357</v>
      </c>
      <c r="AP100" s="10">
        <f t="shared" si="86"/>
        <v>2.7445050254402239</v>
      </c>
      <c r="AQ100" s="10">
        <f t="shared" si="87"/>
        <v>1.859924612204485</v>
      </c>
      <c r="AR100" s="10">
        <f t="shared" si="88"/>
        <v>1.970933294384795</v>
      </c>
      <c r="AS100" s="10">
        <f t="shared" si="89"/>
        <v>3.5761876142231599</v>
      </c>
      <c r="AT100" s="10">
        <f t="shared" si="90"/>
        <v>1.4596390448836112</v>
      </c>
      <c r="AU100" s="10">
        <f t="shared" si="91"/>
        <v>0.92936829725177494</v>
      </c>
      <c r="AV100" s="10">
        <f t="shared" si="92"/>
        <v>1.3784943789170778</v>
      </c>
      <c r="AW100" s="10">
        <f t="shared" si="93"/>
        <v>1.4237609763357642</v>
      </c>
      <c r="AX100" s="10">
        <f t="shared" si="94"/>
        <v>1.3701426609087564</v>
      </c>
      <c r="AY100" s="10">
        <f t="shared" si="95"/>
        <v>2.042159457248713</v>
      </c>
      <c r="AZ100" s="10">
        <f t="shared" si="96"/>
        <v>1.7069240982020297</v>
      </c>
      <c r="BA100" s="10">
        <f t="shared" si="97"/>
        <v>1.9549132987057412</v>
      </c>
      <c r="BB100" s="10">
        <f t="shared" si="98"/>
        <v>2.1375191763175936</v>
      </c>
      <c r="BD100" s="10">
        <f t="shared" si="69"/>
        <v>8.4543140417162537</v>
      </c>
      <c r="BE100" s="10">
        <f t="shared" si="70"/>
        <v>7.2670045438081043</v>
      </c>
      <c r="BF100" s="10">
        <f t="shared" si="81"/>
        <v>11.878865652146768</v>
      </c>
      <c r="BG100" s="9">
        <f t="shared" si="76"/>
        <v>2.647052050987194E-6</v>
      </c>
      <c r="BH100" s="9">
        <f t="shared" si="77"/>
        <v>2.2753045589864913E-6</v>
      </c>
      <c r="BI100" s="9">
        <f t="shared" si="71"/>
        <v>3.7192817220607061E-6</v>
      </c>
    </row>
    <row r="101" spans="1:61">
      <c r="A101" s="1" t="s">
        <v>23</v>
      </c>
      <c r="B101" s="8">
        <v>41847</v>
      </c>
      <c r="C101" s="9">
        <v>0.57887649113911943</v>
      </c>
      <c r="D101" s="9">
        <v>0.28682360665218226</v>
      </c>
      <c r="E101" s="9">
        <v>0.13429990220869831</v>
      </c>
      <c r="F101" s="10">
        <v>85595</v>
      </c>
      <c r="G101" s="10">
        <v>75778.28571428571</v>
      </c>
      <c r="H101" s="10">
        <v>224038</v>
      </c>
      <c r="I101" s="10">
        <v>100393</v>
      </c>
      <c r="J101" s="10">
        <v>175004.28571428571</v>
      </c>
      <c r="K101" s="10">
        <v>278139</v>
      </c>
      <c r="L101" s="10">
        <v>121647</v>
      </c>
      <c r="M101" s="10">
        <v>120495.14285714287</v>
      </c>
      <c r="N101" s="10">
        <v>164331</v>
      </c>
      <c r="O101" s="10">
        <v>106788</v>
      </c>
      <c r="P101" s="10">
        <v>107958.71428571428</v>
      </c>
      <c r="Q101" s="10">
        <v>200667</v>
      </c>
      <c r="R101" s="10">
        <v>385385</v>
      </c>
      <c r="S101" s="10">
        <v>272978.85714285716</v>
      </c>
      <c r="T101" s="10">
        <v>696230</v>
      </c>
      <c r="V101" s="10">
        <f t="shared" si="67"/>
        <v>799808</v>
      </c>
      <c r="W101" s="10">
        <f t="shared" si="67"/>
        <v>752215.28571428568</v>
      </c>
      <c r="X101" s="10">
        <f t="shared" si="67"/>
        <v>1563405</v>
      </c>
      <c r="Y101" s="9">
        <f t="shared" si="72"/>
        <v>0.25672489515085245</v>
      </c>
      <c r="Z101" s="9">
        <f t="shared" si="73"/>
        <v>0.24144843556937232</v>
      </c>
      <c r="AA101" s="9">
        <f t="shared" si="68"/>
        <v>0.50182666927977526</v>
      </c>
      <c r="AB101" s="9">
        <f t="shared" si="78"/>
        <v>0.73494468880271313</v>
      </c>
      <c r="AC101" s="9">
        <f t="shared" si="79"/>
        <v>0.10265204382382802</v>
      </c>
      <c r="AD101" s="9">
        <f t="shared" si="80"/>
        <v>0.16240326737345881</v>
      </c>
      <c r="AE101" s="16">
        <f t="shared" si="82"/>
        <v>1.2183626396421117</v>
      </c>
      <c r="AF101" s="16">
        <f t="shared" si="83"/>
        <v>0.17017255445658391</v>
      </c>
      <c r="AG101" s="16">
        <f t="shared" si="84"/>
        <v>0.26922580234707377</v>
      </c>
      <c r="AI101" s="1" t="s">
        <v>23</v>
      </c>
      <c r="AJ101" s="8">
        <v>41847</v>
      </c>
      <c r="AK101" s="9">
        <v>0.57887649113911943</v>
      </c>
      <c r="AL101" s="9">
        <v>0.28682360665218226</v>
      </c>
      <c r="AM101" s="9">
        <v>0.13429990220869831</v>
      </c>
      <c r="AN101" s="10">
        <f t="shared" si="74"/>
        <v>1.8911424846998519</v>
      </c>
      <c r="AO101" s="10">
        <f t="shared" si="85"/>
        <v>1.0172497816666872</v>
      </c>
      <c r="AP101" s="10">
        <f t="shared" si="86"/>
        <v>2.5501462670597475</v>
      </c>
      <c r="AQ101" s="10">
        <f t="shared" si="87"/>
        <v>1.743872570306936</v>
      </c>
      <c r="AR101" s="10">
        <f t="shared" si="88"/>
        <v>1.9254804933061063</v>
      </c>
      <c r="AS101" s="10">
        <f t="shared" si="89"/>
        <v>3.4115345459897704</v>
      </c>
      <c r="AT101" s="10">
        <f t="shared" si="90"/>
        <v>1.3037145796716252</v>
      </c>
      <c r="AU101" s="10">
        <f t="shared" si="91"/>
        <v>0.94838167070321389</v>
      </c>
      <c r="AV101" s="10">
        <f t="shared" si="92"/>
        <v>1.3358180443671304</v>
      </c>
      <c r="AW101" s="10">
        <f t="shared" si="93"/>
        <v>1.3244530436076798</v>
      </c>
      <c r="AX101" s="10">
        <f t="shared" si="94"/>
        <v>1.356959320542632</v>
      </c>
      <c r="AY101" s="10">
        <f t="shared" si="95"/>
        <v>1.9310686618871193</v>
      </c>
      <c r="AZ101" s="10">
        <f t="shared" si="96"/>
        <v>1.7344449695087649</v>
      </c>
      <c r="BA101" s="10">
        <f t="shared" si="97"/>
        <v>1.9600749213768682</v>
      </c>
      <c r="BB101" s="10">
        <f t="shared" si="98"/>
        <v>2.1404613383916797</v>
      </c>
      <c r="BD101" s="10">
        <f t="shared" si="69"/>
        <v>7.9976276477948574</v>
      </c>
      <c r="BE101" s="10">
        <f t="shared" si="70"/>
        <v>7.2081461875955082</v>
      </c>
      <c r="BF101" s="10">
        <f t="shared" si="81"/>
        <v>11.369028857695447</v>
      </c>
      <c r="BG101" s="9">
        <f t="shared" si="76"/>
        <v>2.5671037540705941E-6</v>
      </c>
      <c r="BH101" s="9">
        <f t="shared" si="77"/>
        <v>2.3136935042441108E-6</v>
      </c>
      <c r="BI101" s="9">
        <f t="shared" si="71"/>
        <v>3.6492667508438022E-6</v>
      </c>
    </row>
    <row r="102" spans="1:61">
      <c r="A102" s="1" t="s">
        <v>23</v>
      </c>
      <c r="B102" s="8">
        <v>41854</v>
      </c>
      <c r="C102" s="9">
        <v>0.57571608806193542</v>
      </c>
      <c r="D102" s="9">
        <v>0.28979553322095031</v>
      </c>
      <c r="E102" s="9">
        <v>0.13448837871711439</v>
      </c>
      <c r="F102" s="10">
        <v>85951</v>
      </c>
      <c r="G102" s="10">
        <v>75700.57142857142</v>
      </c>
      <c r="H102" s="10">
        <v>224377</v>
      </c>
      <c r="I102" s="10">
        <v>100328</v>
      </c>
      <c r="J102" s="10">
        <v>175498.14285714284</v>
      </c>
      <c r="K102" s="10">
        <v>291840</v>
      </c>
      <c r="L102" s="10">
        <v>130273</v>
      </c>
      <c r="M102" s="10">
        <v>124944.85714285714</v>
      </c>
      <c r="N102" s="10">
        <v>176133</v>
      </c>
      <c r="O102" s="10">
        <v>105380</v>
      </c>
      <c r="P102" s="10">
        <v>108236.14285714287</v>
      </c>
      <c r="Q102" s="10">
        <v>202197</v>
      </c>
      <c r="R102" s="10">
        <v>366954</v>
      </c>
      <c r="S102" s="10">
        <v>269107.71428571432</v>
      </c>
      <c r="T102" s="10">
        <v>672394</v>
      </c>
      <c r="V102" s="10">
        <f t="shared" si="67"/>
        <v>788886</v>
      </c>
      <c r="W102" s="10">
        <f t="shared" si="67"/>
        <v>753487.42857142852</v>
      </c>
      <c r="X102" s="10">
        <f t="shared" si="67"/>
        <v>1566941</v>
      </c>
      <c r="Y102" s="9">
        <f t="shared" si="72"/>
        <v>0.25371702287518499</v>
      </c>
      <c r="Z102" s="9">
        <f t="shared" si="73"/>
        <v>0.24233233591548267</v>
      </c>
      <c r="AA102" s="9">
        <f t="shared" si="68"/>
        <v>0.50395064120933231</v>
      </c>
      <c r="AB102" s="9">
        <f t="shared" si="78"/>
        <v>0.73185767353030928</v>
      </c>
      <c r="AC102" s="9">
        <f t="shared" si="79"/>
        <v>0.1038113710757894</v>
      </c>
      <c r="AD102" s="9">
        <f t="shared" si="80"/>
        <v>0.16433095539390141</v>
      </c>
      <c r="AE102" s="16">
        <f t="shared" si="82"/>
        <v>1.2017249506590417</v>
      </c>
      <c r="AF102" s="16">
        <f t="shared" si="83"/>
        <v>0.17046034945855351</v>
      </c>
      <c r="AG102" s="16">
        <f t="shared" si="84"/>
        <v>0.2698347184226263</v>
      </c>
      <c r="AI102" s="1" t="s">
        <v>23</v>
      </c>
      <c r="AJ102" s="8">
        <v>41854</v>
      </c>
      <c r="AK102" s="9">
        <v>0.57571608806193542</v>
      </c>
      <c r="AL102" s="9">
        <v>0.28979553322095031</v>
      </c>
      <c r="AM102" s="9">
        <v>0.13448837871711439</v>
      </c>
      <c r="AN102" s="10">
        <f t="shared" si="74"/>
        <v>1.8990079759616447</v>
      </c>
      <c r="AO102" s="10">
        <f t="shared" si="85"/>
        <v>1.0162065429680274</v>
      </c>
      <c r="AP102" s="10">
        <f t="shared" si="86"/>
        <v>2.554004985600947</v>
      </c>
      <c r="AQ102" s="10">
        <f t="shared" si="87"/>
        <v>1.7427434904201915</v>
      </c>
      <c r="AR102" s="10">
        <f t="shared" si="88"/>
        <v>1.9309141447802409</v>
      </c>
      <c r="AS102" s="10">
        <f t="shared" si="89"/>
        <v>3.5795851782801211</v>
      </c>
      <c r="AT102" s="10">
        <f t="shared" si="90"/>
        <v>1.3961611008702361</v>
      </c>
      <c r="AU102" s="10">
        <f t="shared" si="91"/>
        <v>0.98340405723576363</v>
      </c>
      <c r="AV102" s="10">
        <f t="shared" si="92"/>
        <v>1.4317544444354124</v>
      </c>
      <c r="AW102" s="10">
        <f t="shared" si="93"/>
        <v>1.3069901274991318</v>
      </c>
      <c r="AX102" s="10">
        <f t="shared" si="94"/>
        <v>1.3604463876893245</v>
      </c>
      <c r="AY102" s="10">
        <f t="shared" si="95"/>
        <v>1.9457922340374345</v>
      </c>
      <c r="AZ102" s="10">
        <f t="shared" si="96"/>
        <v>1.6514953081752515</v>
      </c>
      <c r="BA102" s="10">
        <f t="shared" si="97"/>
        <v>1.9322788857762723</v>
      </c>
      <c r="BB102" s="10">
        <f t="shared" si="98"/>
        <v>2.0671809045380622</v>
      </c>
      <c r="BD102" s="10">
        <f t="shared" si="69"/>
        <v>7.9963980029264556</v>
      </c>
      <c r="BE102" s="10">
        <f t="shared" si="70"/>
        <v>7.2232500184496287</v>
      </c>
      <c r="BF102" s="10">
        <f t="shared" si="81"/>
        <v>11.578317746891976</v>
      </c>
      <c r="BG102" s="9">
        <f t="shared" si="76"/>
        <v>2.5717559888597025E-6</v>
      </c>
      <c r="BH102" s="9">
        <f t="shared" si="77"/>
        <v>2.3231005369142879E-6</v>
      </c>
      <c r="BI102" s="9">
        <f t="shared" si="71"/>
        <v>3.7237526190658119E-6</v>
      </c>
    </row>
    <row r="103" spans="1:61">
      <c r="A103" s="1" t="s">
        <v>23</v>
      </c>
      <c r="B103" s="8">
        <v>41861</v>
      </c>
      <c r="C103" s="9">
        <v>0.57532935697634602</v>
      </c>
      <c r="D103" s="9">
        <v>0.29413493996621753</v>
      </c>
      <c r="E103" s="9">
        <v>0.13053570305743639</v>
      </c>
      <c r="F103" s="10">
        <v>81493</v>
      </c>
      <c r="G103" s="10">
        <v>74099.857142857145</v>
      </c>
      <c r="H103" s="10">
        <v>231443</v>
      </c>
      <c r="I103" s="10">
        <v>99710</v>
      </c>
      <c r="J103" s="10">
        <v>170919.71428571429</v>
      </c>
      <c r="K103" s="10">
        <v>288902</v>
      </c>
      <c r="L103" s="10">
        <v>199297</v>
      </c>
      <c r="M103" s="10">
        <v>157877</v>
      </c>
      <c r="N103" s="10">
        <v>301783</v>
      </c>
      <c r="O103" s="10">
        <v>100619</v>
      </c>
      <c r="P103" s="10">
        <v>107755</v>
      </c>
      <c r="Q103" s="10">
        <v>198827</v>
      </c>
      <c r="R103" s="10">
        <v>379477</v>
      </c>
      <c r="S103" s="10">
        <v>278636.14285714284</v>
      </c>
      <c r="T103" s="10">
        <v>672121</v>
      </c>
      <c r="V103" s="10">
        <f t="shared" si="67"/>
        <v>860596</v>
      </c>
      <c r="W103" s="10">
        <f t="shared" si="67"/>
        <v>789287.71428571432</v>
      </c>
      <c r="X103" s="10">
        <f t="shared" si="67"/>
        <v>1693076</v>
      </c>
      <c r="Y103" s="9">
        <f t="shared" si="72"/>
        <v>0.2574353487786144</v>
      </c>
      <c r="Z103" s="9">
        <f t="shared" si="73"/>
        <v>0.23610446482881423</v>
      </c>
      <c r="AA103" s="9">
        <f t="shared" si="68"/>
        <v>0.50646018639257129</v>
      </c>
      <c r="AB103" s="9">
        <f t="shared" si="78"/>
        <v>0.73605010872816701</v>
      </c>
      <c r="AC103" s="9">
        <f t="shared" si="79"/>
        <v>0.10025359042171045</v>
      </c>
      <c r="AD103" s="9">
        <f t="shared" si="80"/>
        <v>0.16369630085012257</v>
      </c>
      <c r="AE103" s="16">
        <f t="shared" si="82"/>
        <v>1.3109621486974907</v>
      </c>
      <c r="AF103" s="16">
        <f t="shared" si="83"/>
        <v>0.17855939528489634</v>
      </c>
      <c r="AG103" s="16">
        <f t="shared" si="84"/>
        <v>0.29155576740164851</v>
      </c>
      <c r="AI103" s="1" t="s">
        <v>23</v>
      </c>
      <c r="AJ103" s="8">
        <v>41861</v>
      </c>
      <c r="AK103" s="9">
        <v>0.57532935697634602</v>
      </c>
      <c r="AL103" s="9">
        <v>0.29413493996621753</v>
      </c>
      <c r="AM103" s="9">
        <v>0.13053570305743639</v>
      </c>
      <c r="AN103" s="10">
        <f t="shared" si="74"/>
        <v>1.8005125825766113</v>
      </c>
      <c r="AO103" s="10">
        <f t="shared" si="85"/>
        <v>0.99471851058111072</v>
      </c>
      <c r="AP103" s="10">
        <f t="shared" si="86"/>
        <v>2.6344347944862441</v>
      </c>
      <c r="AQ103" s="10">
        <f t="shared" si="87"/>
        <v>1.7320085462662196</v>
      </c>
      <c r="AR103" s="10">
        <f t="shared" si="88"/>
        <v>1.880540093263162</v>
      </c>
      <c r="AS103" s="10">
        <f t="shared" si="89"/>
        <v>3.5435489212427478</v>
      </c>
      <c r="AT103" s="10">
        <f t="shared" si="90"/>
        <v>2.1359047455737987</v>
      </c>
      <c r="AU103" s="10">
        <f t="shared" si="91"/>
        <v>1.2426032242903435</v>
      </c>
      <c r="AV103" s="10">
        <f t="shared" si="92"/>
        <v>2.4531413846641574</v>
      </c>
      <c r="AW103" s="10">
        <f t="shared" si="93"/>
        <v>1.247941161879248</v>
      </c>
      <c r="AX103" s="10">
        <f t="shared" si="94"/>
        <v>1.3543987861702416</v>
      </c>
      <c r="AY103" s="10">
        <f t="shared" si="95"/>
        <v>1.9133618823076552</v>
      </c>
      <c r="AZ103" s="10">
        <f t="shared" si="96"/>
        <v>1.7078557123247597</v>
      </c>
      <c r="BA103" s="10">
        <f t="shared" si="97"/>
        <v>2.0006960301605128</v>
      </c>
      <c r="BB103" s="10">
        <f t="shared" si="98"/>
        <v>2.0663416043852663</v>
      </c>
      <c r="BD103" s="10">
        <f t="shared" si="69"/>
        <v>8.6242227486206371</v>
      </c>
      <c r="BE103" s="10">
        <f t="shared" si="70"/>
        <v>7.4729566444653699</v>
      </c>
      <c r="BF103" s="10">
        <f t="shared" si="81"/>
        <v>12.61082858708607</v>
      </c>
      <c r="BG103" s="9">
        <f t="shared" si="76"/>
        <v>2.579816535558629E-6</v>
      </c>
      <c r="BH103" s="9">
        <f t="shared" si="77"/>
        <v>2.2354312594706532E-6</v>
      </c>
      <c r="BI103" s="9">
        <f t="shared" si="71"/>
        <v>3.7723543401361653E-6</v>
      </c>
    </row>
    <row r="104" spans="1:61">
      <c r="A104" s="1" t="s">
        <v>23</v>
      </c>
      <c r="B104" s="8">
        <v>41868</v>
      </c>
      <c r="C104" s="9">
        <v>0.57111217532013503</v>
      </c>
      <c r="D104" s="9">
        <v>0.30110691846858428</v>
      </c>
      <c r="E104" s="9">
        <v>0.12778090621128066</v>
      </c>
      <c r="F104" s="10">
        <v>69096</v>
      </c>
      <c r="G104" s="10">
        <v>71184.42857142858</v>
      </c>
      <c r="H104" s="10">
        <v>229497</v>
      </c>
      <c r="I104" s="10">
        <v>89507</v>
      </c>
      <c r="J104" s="10">
        <v>170922.85714285716</v>
      </c>
      <c r="K104" s="10">
        <v>282904</v>
      </c>
      <c r="L104" s="10">
        <v>134657</v>
      </c>
      <c r="M104" s="10">
        <v>178281.28571428571</v>
      </c>
      <c r="N104" s="10">
        <v>221477</v>
      </c>
      <c r="O104" s="10">
        <v>109251</v>
      </c>
      <c r="P104" s="10">
        <v>109408.28571428571</v>
      </c>
      <c r="Q104" s="10">
        <v>203490</v>
      </c>
      <c r="R104" s="10">
        <v>393948</v>
      </c>
      <c r="S104" s="10">
        <v>289560.57142857142</v>
      </c>
      <c r="T104" s="10">
        <v>706342</v>
      </c>
      <c r="V104" s="10">
        <f t="shared" si="67"/>
        <v>796459</v>
      </c>
      <c r="W104" s="10">
        <f t="shared" si="67"/>
        <v>819357.42857142852</v>
      </c>
      <c r="X104" s="10">
        <f t="shared" si="67"/>
        <v>1643710</v>
      </c>
      <c r="Y104" s="9">
        <f t="shared" si="72"/>
        <v>0.24434807247415652</v>
      </c>
      <c r="Z104" s="9">
        <f t="shared" si="73"/>
        <v>0.25137315083238426</v>
      </c>
      <c r="AA104" s="9">
        <f t="shared" si="68"/>
        <v>0.50427877669345922</v>
      </c>
      <c r="AB104" s="9">
        <f t="shared" si="78"/>
        <v>0.72145869064102508</v>
      </c>
      <c r="AC104" s="9">
        <f t="shared" si="79"/>
        <v>0.11022445874863604</v>
      </c>
      <c r="AD104" s="9">
        <f t="shared" si="80"/>
        <v>0.16831685061033883</v>
      </c>
      <c r="AE104" s="16">
        <f t="shared" si="82"/>
        <v>1.2132610446591139</v>
      </c>
      <c r="AF104" s="16">
        <f t="shared" si="83"/>
        <v>0.18536202239040722</v>
      </c>
      <c r="AG104" s="16">
        <f t="shared" si="84"/>
        <v>0.28305470660251736</v>
      </c>
      <c r="AI104" s="1" t="s">
        <v>23</v>
      </c>
      <c r="AJ104" s="8">
        <v>41868</v>
      </c>
      <c r="AK104" s="9">
        <v>0.57111217532013503</v>
      </c>
      <c r="AL104" s="9">
        <v>0.30110691846858428</v>
      </c>
      <c r="AM104" s="9">
        <v>0.12778090621128066</v>
      </c>
      <c r="AN104" s="10">
        <f t="shared" si="74"/>
        <v>1.5266123152382847</v>
      </c>
      <c r="AO104" s="10">
        <f t="shared" si="85"/>
        <v>0.95558171763580091</v>
      </c>
      <c r="AP104" s="10">
        <f t="shared" si="86"/>
        <v>2.6122841564886801</v>
      </c>
      <c r="AQ104" s="10">
        <f t="shared" si="87"/>
        <v>1.5547777449669093</v>
      </c>
      <c r="AR104" s="10">
        <f t="shared" si="88"/>
        <v>1.8805746724741632</v>
      </c>
      <c r="AS104" s="10">
        <f t="shared" si="89"/>
        <v>3.469980007114033</v>
      </c>
      <c r="AT104" s="10">
        <f t="shared" si="90"/>
        <v>1.4431452822909074</v>
      </c>
      <c r="AU104" s="10">
        <f t="shared" si="91"/>
        <v>1.4031993289662168</v>
      </c>
      <c r="AV104" s="10">
        <f t="shared" si="92"/>
        <v>1.8003479137369025</v>
      </c>
      <c r="AW104" s="10">
        <f t="shared" si="93"/>
        <v>1.3550007441583569</v>
      </c>
      <c r="AX104" s="10">
        <f t="shared" si="94"/>
        <v>1.3751793361644058</v>
      </c>
      <c r="AY104" s="10">
        <f t="shared" si="95"/>
        <v>1.9582350959919164</v>
      </c>
      <c r="AZ104" s="10">
        <f t="shared" si="96"/>
        <v>1.7729831904408291</v>
      </c>
      <c r="BA104" s="10">
        <f t="shared" si="97"/>
        <v>2.0791368980626901</v>
      </c>
      <c r="BB104" s="10">
        <f t="shared" si="98"/>
        <v>2.1715492619999939</v>
      </c>
      <c r="BD104" s="10">
        <f t="shared" si="69"/>
        <v>7.652519277095287</v>
      </c>
      <c r="BE104" s="10">
        <f t="shared" si="70"/>
        <v>7.6936719533032765</v>
      </c>
      <c r="BF104" s="10">
        <f t="shared" si="81"/>
        <v>12.012396435331528</v>
      </c>
      <c r="BG104" s="9">
        <f t="shared" si="76"/>
        <v>2.3477396010711901E-6</v>
      </c>
      <c r="BH104" s="9">
        <f t="shared" si="77"/>
        <v>2.3603649554316471E-6</v>
      </c>
      <c r="BI104" s="9">
        <f t="shared" si="71"/>
        <v>3.6853195390706709E-6</v>
      </c>
    </row>
    <row r="105" spans="1:61">
      <c r="A105" s="1" t="s">
        <v>23</v>
      </c>
      <c r="B105" s="8">
        <v>41875</v>
      </c>
      <c r="C105" s="9">
        <v>0.56587349763111205</v>
      </c>
      <c r="D105" s="9">
        <v>0.30867491183664431</v>
      </c>
      <c r="E105" s="9">
        <v>0.12545159053224358</v>
      </c>
      <c r="F105" s="10">
        <v>69725</v>
      </c>
      <c r="G105" s="10">
        <v>81086.142857142855</v>
      </c>
      <c r="H105" s="10">
        <v>243656</v>
      </c>
      <c r="I105" s="10">
        <v>92519</v>
      </c>
      <c r="J105" s="10">
        <v>188937.42857142858</v>
      </c>
      <c r="K105" s="10">
        <v>284808</v>
      </c>
      <c r="L105" s="10">
        <v>135519</v>
      </c>
      <c r="M105" s="10">
        <v>153428.28571428571</v>
      </c>
      <c r="N105" s="10">
        <v>223899</v>
      </c>
      <c r="O105" s="10">
        <v>109822</v>
      </c>
      <c r="P105" s="10">
        <v>103181</v>
      </c>
      <c r="Q105" s="10">
        <v>213056</v>
      </c>
      <c r="R105" s="10">
        <v>393586</v>
      </c>
      <c r="S105" s="10">
        <v>317598.57142857142</v>
      </c>
      <c r="T105" s="10">
        <v>703914</v>
      </c>
      <c r="V105" s="10">
        <f>R105+F105+I105+L105+O105</f>
        <v>801171</v>
      </c>
      <c r="W105" s="10">
        <f t="shared" ref="W105:X105" si="99">S105+G105+J105+M105+P105</f>
        <v>844231.42857142852</v>
      </c>
      <c r="X105" s="10">
        <f t="shared" si="99"/>
        <v>1669333</v>
      </c>
      <c r="Y105" s="9">
        <f t="shared" si="72"/>
        <v>0.24169983314333038</v>
      </c>
      <c r="Z105" s="9">
        <f t="shared" si="73"/>
        <v>0.25469044114186573</v>
      </c>
      <c r="AA105" s="9">
        <f t="shared" si="68"/>
        <v>0.50360972571480389</v>
      </c>
      <c r="AB105" s="9">
        <f t="shared" si="78"/>
        <v>0.71837207950115556</v>
      </c>
      <c r="AC105" s="9">
        <f t="shared" si="79"/>
        <v>0.11241966165924097</v>
      </c>
      <c r="AD105" s="9">
        <f t="shared" si="80"/>
        <v>0.1692082588396035</v>
      </c>
      <c r="AE105" s="16">
        <f t="shared" si="82"/>
        <v>1.2204389232974791</v>
      </c>
      <c r="AF105" s="16">
        <f t="shared" si="83"/>
        <v>0.19098923071752016</v>
      </c>
      <c r="AG105" s="16">
        <f t="shared" si="84"/>
        <v>0.28746710948823095</v>
      </c>
      <c r="AI105" s="1" t="s">
        <v>23</v>
      </c>
      <c r="AJ105" s="8">
        <v>41875</v>
      </c>
      <c r="AK105" s="9">
        <v>0.56587349763111205</v>
      </c>
      <c r="AL105" s="9">
        <v>0.30867491183664431</v>
      </c>
      <c r="AM105" s="9">
        <v>0.12545159053224358</v>
      </c>
      <c r="AN105" s="10">
        <f t="shared" si="74"/>
        <v>1.5405094894058904</v>
      </c>
      <c r="AO105" s="10">
        <f t="shared" si="85"/>
        <v>1.0885026012415104</v>
      </c>
      <c r="AP105" s="10">
        <f t="shared" si="86"/>
        <v>2.7734511058245022</v>
      </c>
      <c r="AQ105" s="10">
        <f t="shared" si="87"/>
        <v>1.6070975698726746</v>
      </c>
      <c r="AR105" s="10">
        <f t="shared" si="88"/>
        <v>2.0787795663680977</v>
      </c>
      <c r="AS105" s="10">
        <f t="shared" si="89"/>
        <v>3.4933336604153125</v>
      </c>
      <c r="AT105" s="10">
        <f t="shared" si="90"/>
        <v>1.4523835040939683</v>
      </c>
      <c r="AU105" s="10">
        <f t="shared" si="91"/>
        <v>1.2075887084623567</v>
      </c>
      <c r="AV105" s="10">
        <f t="shared" si="92"/>
        <v>1.8200359294092783</v>
      </c>
      <c r="AW105" s="10">
        <f t="shared" si="93"/>
        <v>1.3620826511881727</v>
      </c>
      <c r="AX105" s="10">
        <f t="shared" si="94"/>
        <v>1.2969070684036164</v>
      </c>
      <c r="AY105" s="10">
        <f t="shared" si="95"/>
        <v>2.0502911033055864</v>
      </c>
      <c r="AZ105" s="10">
        <f t="shared" si="96"/>
        <v>1.7713539908638809</v>
      </c>
      <c r="BA105" s="10">
        <f t="shared" si="97"/>
        <v>2.2804586459107452</v>
      </c>
      <c r="BB105" s="10">
        <f t="shared" si="98"/>
        <v>2.1640847170513204</v>
      </c>
      <c r="BD105" s="10">
        <f>AZ105+AN105+AQ105+AT105+AW105</f>
        <v>7.7334272054245874</v>
      </c>
      <c r="BE105" s="10">
        <f t="shared" si="70"/>
        <v>7.9522365903863257</v>
      </c>
      <c r="BF105" s="10">
        <f t="shared" si="81"/>
        <v>12.301196516006002</v>
      </c>
      <c r="BG105" s="9">
        <f t="shared" si="76"/>
        <v>2.3330450867258232E-6</v>
      </c>
      <c r="BH105" s="9">
        <f t="shared" si="77"/>
        <v>2.3990562027490526E-6</v>
      </c>
      <c r="BI105" s="9">
        <f t="shared" si="71"/>
        <v>3.7110643612686523E-6</v>
      </c>
    </row>
    <row r="106" spans="1:61">
      <c r="A106" s="1" t="s">
        <v>23</v>
      </c>
      <c r="B106" s="8">
        <v>41882</v>
      </c>
      <c r="C106" s="9">
        <v>0.57915420580211463</v>
      </c>
      <c r="D106" s="9">
        <v>0.29631301285766598</v>
      </c>
      <c r="E106" s="9">
        <v>0.12453278134021921</v>
      </c>
      <c r="F106" s="10">
        <v>68475</v>
      </c>
      <c r="G106" s="10">
        <v>79067.857142857145</v>
      </c>
      <c r="H106" s="10">
        <v>237445</v>
      </c>
      <c r="I106" s="10">
        <v>93430</v>
      </c>
      <c r="J106" s="10">
        <v>170420</v>
      </c>
      <c r="K106" s="10">
        <v>280050</v>
      </c>
      <c r="L106" s="10">
        <v>133150</v>
      </c>
      <c r="M106" s="10">
        <v>134716.79591836734</v>
      </c>
      <c r="N106" s="10">
        <v>205886</v>
      </c>
      <c r="O106" s="10">
        <v>109822</v>
      </c>
      <c r="P106" s="10">
        <v>103181</v>
      </c>
      <c r="Q106" s="10">
        <v>213056</v>
      </c>
      <c r="R106" s="10">
        <v>416509</v>
      </c>
      <c r="S106" s="10">
        <v>340229.28571428568</v>
      </c>
      <c r="T106" s="10">
        <v>710305</v>
      </c>
      <c r="AI106" s="1" t="s">
        <v>23</v>
      </c>
      <c r="AJ106" s="8">
        <v>41882</v>
      </c>
      <c r="AK106" s="9">
        <v>0.57915420580211463</v>
      </c>
      <c r="AL106" s="9">
        <v>0.29631301285766598</v>
      </c>
      <c r="AM106" s="9">
        <v>0.12453278134021921</v>
      </c>
      <c r="AN106" s="10">
        <f t="shared" si="74"/>
        <v>1.5128918936833036</v>
      </c>
      <c r="AO106" s="10">
        <f t="shared" si="85"/>
        <v>1.0614090785674934</v>
      </c>
      <c r="AP106" s="10">
        <f t="shared" si="86"/>
        <v>2.7027534631714341</v>
      </c>
      <c r="AQ106" s="10">
        <f t="shared" si="87"/>
        <v>1.6229220587468951</v>
      </c>
      <c r="AR106" s="10">
        <f t="shared" si="88"/>
        <v>1.8750419987139797</v>
      </c>
      <c r="AS106" s="10">
        <f t="shared" si="89"/>
        <v>3.4349740583105399</v>
      </c>
      <c r="AT106" s="10">
        <f t="shared" si="90"/>
        <v>1.4269944699275519</v>
      </c>
      <c r="AU106" s="10">
        <f t="shared" si="91"/>
        <v>1.0603161003453794</v>
      </c>
      <c r="AV106" s="10">
        <f t="shared" si="92"/>
        <v>1.6736113933620009</v>
      </c>
      <c r="AW106" s="10">
        <f t="shared" si="93"/>
        <v>1.3620826511881727</v>
      </c>
      <c r="AX106" s="10">
        <f t="shared" si="94"/>
        <v>1.2969070684036164</v>
      </c>
      <c r="AY106" s="10">
        <f t="shared" si="95"/>
        <v>2.0502911033055864</v>
      </c>
      <c r="AZ106" s="10">
        <f t="shared" si="96"/>
        <v>1.8745201287157678</v>
      </c>
      <c r="BA106" s="10">
        <f t="shared" si="97"/>
        <v>2.4429543644017202</v>
      </c>
      <c r="BB106" s="10">
        <f t="shared" si="98"/>
        <v>2.1837329488334345</v>
      </c>
    </row>
    <row r="107" spans="1:61">
      <c r="A107" s="1" t="s">
        <v>23</v>
      </c>
      <c r="B107" s="8">
        <v>41889</v>
      </c>
      <c r="C107" s="9">
        <v>0.5855992102457882</v>
      </c>
      <c r="D107" s="9">
        <v>0.29020509787401411</v>
      </c>
      <c r="E107" s="9">
        <v>0.12419569188019744</v>
      </c>
      <c r="F107" s="10">
        <v>69508</v>
      </c>
      <c r="G107" s="10">
        <v>87900.85714285713</v>
      </c>
      <c r="H107" s="10">
        <v>241748</v>
      </c>
      <c r="I107" s="10">
        <v>87243</v>
      </c>
      <c r="J107" s="10">
        <v>179619</v>
      </c>
      <c r="K107" s="10">
        <v>287573</v>
      </c>
      <c r="L107" s="10">
        <v>129045</v>
      </c>
      <c r="M107" s="10">
        <v>144958.63265306124</v>
      </c>
      <c r="N107" s="10">
        <v>207504</v>
      </c>
      <c r="O107" s="10">
        <v>109822</v>
      </c>
      <c r="P107" s="10">
        <v>103181</v>
      </c>
      <c r="Q107" s="10">
        <v>213056</v>
      </c>
      <c r="R107" s="10">
        <v>415713</v>
      </c>
      <c r="S107" s="10">
        <v>351638</v>
      </c>
      <c r="T107" s="10">
        <v>687552</v>
      </c>
      <c r="AI107" s="1" t="s">
        <v>23</v>
      </c>
      <c r="AJ107" s="8">
        <v>41889</v>
      </c>
      <c r="AK107" s="9">
        <v>0.5855992102457882</v>
      </c>
      <c r="AL107" s="9">
        <v>0.29020509787401411</v>
      </c>
      <c r="AM107" s="9">
        <v>0.12419569188019744</v>
      </c>
      <c r="AN107" s="10">
        <f t="shared" si="74"/>
        <v>1.5357150747884492</v>
      </c>
      <c r="AO107" s="10">
        <f t="shared" si="85"/>
        <v>1.1799835123484348</v>
      </c>
      <c r="AP107" s="10">
        <f t="shared" si="86"/>
        <v>2.7517330085483707</v>
      </c>
      <c r="AQ107" s="10">
        <f t="shared" si="87"/>
        <v>1.515451023988605</v>
      </c>
      <c r="AR107" s="10">
        <f t="shared" si="88"/>
        <v>1.9762537775320168</v>
      </c>
      <c r="AS107" s="10">
        <f t="shared" si="89"/>
        <v>3.5272479731138615</v>
      </c>
      <c r="AT107" s="10">
        <f t="shared" si="90"/>
        <v>1.3830003858190081</v>
      </c>
      <c r="AU107" s="10">
        <f t="shared" si="91"/>
        <v>1.1409265714664796</v>
      </c>
      <c r="AV107" s="10">
        <f t="shared" si="92"/>
        <v>1.6867638332290134</v>
      </c>
      <c r="AW107" s="10">
        <f t="shared" si="93"/>
        <v>1.3620826511881727</v>
      </c>
      <c r="AX107" s="10">
        <f t="shared" si="94"/>
        <v>1.2969070684036164</v>
      </c>
      <c r="AY107" s="10">
        <f t="shared" si="95"/>
        <v>2.0502911033055864</v>
      </c>
      <c r="AZ107" s="10">
        <f t="shared" si="96"/>
        <v>1.8709376898670087</v>
      </c>
      <c r="BA107" s="10">
        <f t="shared" si="97"/>
        <v>2.5248725575930706</v>
      </c>
      <c r="BB107" s="10">
        <f t="shared" si="98"/>
        <v>2.1137820463551931</v>
      </c>
    </row>
    <row r="108" spans="1:61">
      <c r="A108" s="1" t="s">
        <v>23</v>
      </c>
      <c r="B108" s="8">
        <v>41896</v>
      </c>
      <c r="C108" s="9">
        <v>0.5855992102457882</v>
      </c>
      <c r="D108" s="9">
        <v>0.29020509787401411</v>
      </c>
      <c r="E108" s="9">
        <v>0.12419569188019744</v>
      </c>
      <c r="F108" s="10">
        <v>98098</v>
      </c>
      <c r="G108" s="10">
        <v>91719.428571428565</v>
      </c>
      <c r="H108" s="10">
        <v>299014</v>
      </c>
      <c r="I108" s="10">
        <v>115710</v>
      </c>
      <c r="J108" s="10">
        <v>184404.57142857142</v>
      </c>
      <c r="K108" s="10">
        <v>322847</v>
      </c>
      <c r="L108" s="10">
        <v>152659</v>
      </c>
      <c r="M108" s="10">
        <v>156217.12244897959</v>
      </c>
      <c r="N108" s="10">
        <v>236369</v>
      </c>
      <c r="O108" s="10">
        <v>109822</v>
      </c>
      <c r="P108" s="10">
        <v>103181</v>
      </c>
      <c r="Q108" s="10">
        <v>213056</v>
      </c>
      <c r="R108" s="10">
        <v>440590</v>
      </c>
      <c r="S108" s="10">
        <v>378425.57142857142</v>
      </c>
      <c r="T108" s="10">
        <v>727856</v>
      </c>
      <c r="AI108" s="1" t="s">
        <v>23</v>
      </c>
      <c r="AJ108" s="8">
        <v>41896</v>
      </c>
      <c r="AK108" s="9">
        <v>0.5855992102457882</v>
      </c>
      <c r="AL108" s="9">
        <v>0.29020509787401411</v>
      </c>
      <c r="AM108" s="9">
        <v>0.12419569188019744</v>
      </c>
      <c r="AN108" s="10">
        <f t="shared" si="74"/>
        <v>2.167384724155454</v>
      </c>
      <c r="AO108" s="10">
        <f t="shared" si="85"/>
        <v>1.2312441197292725</v>
      </c>
      <c r="AP108" s="10">
        <f t="shared" si="86"/>
        <v>3.4035718757469864</v>
      </c>
      <c r="AQ108" s="10">
        <f t="shared" si="87"/>
        <v>2.0099359030033526</v>
      </c>
      <c r="AR108" s="10">
        <f t="shared" si="88"/>
        <v>2.0289069134105349</v>
      </c>
      <c r="AS108" s="10">
        <f t="shared" si="89"/>
        <v>3.959903837898171</v>
      </c>
      <c r="AT108" s="10">
        <f t="shared" si="90"/>
        <v>1.6360762206884727</v>
      </c>
      <c r="AU108" s="10">
        <f t="shared" si="91"/>
        <v>1.2295388184755314</v>
      </c>
      <c r="AV108" s="10">
        <f t="shared" si="92"/>
        <v>1.9214023849974393</v>
      </c>
      <c r="AW108" s="10">
        <f t="shared" si="93"/>
        <v>1.3620826511881727</v>
      </c>
      <c r="AX108" s="10">
        <f t="shared" si="94"/>
        <v>1.2969070684036164</v>
      </c>
      <c r="AY108" s="10">
        <f t="shared" si="95"/>
        <v>2.0502911033055864</v>
      </c>
      <c r="AZ108" s="10">
        <f t="shared" si="96"/>
        <v>1.9828979049933617</v>
      </c>
      <c r="BA108" s="10">
        <f t="shared" si="97"/>
        <v>2.7172158310292867</v>
      </c>
      <c r="BB108" s="10">
        <f t="shared" si="98"/>
        <v>2.2376910330155471</v>
      </c>
    </row>
    <row r="109" spans="1:61">
      <c r="A109" s="1" t="s">
        <v>23</v>
      </c>
      <c r="B109" s="8">
        <v>41903</v>
      </c>
      <c r="C109" s="9">
        <v>0.5855992102457882</v>
      </c>
      <c r="D109" s="9">
        <v>0.29020509787401411</v>
      </c>
      <c r="E109" s="9">
        <v>0.12419569188019744</v>
      </c>
      <c r="F109" s="10">
        <v>96041</v>
      </c>
      <c r="G109" s="10">
        <v>69995.857142857145</v>
      </c>
      <c r="H109" s="10">
        <v>313398</v>
      </c>
      <c r="I109" s="10">
        <v>113727</v>
      </c>
      <c r="J109" s="10">
        <v>138194.85714285716</v>
      </c>
      <c r="K109" s="10">
        <v>359651</v>
      </c>
      <c r="L109" s="10">
        <v>148606</v>
      </c>
      <c r="M109" s="10">
        <v>152152.6530612245</v>
      </c>
      <c r="N109" s="10">
        <v>244359</v>
      </c>
      <c r="O109" s="10">
        <v>109822</v>
      </c>
      <c r="P109" s="10">
        <v>103181</v>
      </c>
      <c r="Q109" s="10">
        <v>213056</v>
      </c>
      <c r="R109" s="10">
        <v>454685</v>
      </c>
      <c r="S109" s="10">
        <v>383663.71428571432</v>
      </c>
      <c r="T109" s="10">
        <v>818190</v>
      </c>
      <c r="AI109" s="1" t="s">
        <v>23</v>
      </c>
      <c r="AJ109" s="8">
        <v>41903</v>
      </c>
      <c r="AK109" s="9">
        <v>0.5855992102457882</v>
      </c>
      <c r="AL109" s="9">
        <v>0.29020509787401411</v>
      </c>
      <c r="AM109" s="9">
        <v>0.12419569188019744</v>
      </c>
      <c r="AN109" s="10">
        <f t="shared" si="74"/>
        <v>2.1219372086343653</v>
      </c>
      <c r="AO109" s="10">
        <f t="shared" si="85"/>
        <v>0.9396263022445337</v>
      </c>
      <c r="AP109" s="10">
        <f t="shared" si="86"/>
        <v>3.567299921459711</v>
      </c>
      <c r="AQ109" s="10">
        <f t="shared" si="87"/>
        <v>1.9754902812277442</v>
      </c>
      <c r="AR109" s="10">
        <f t="shared" si="88"/>
        <v>1.5204856304960437</v>
      </c>
      <c r="AS109" s="10">
        <f t="shared" si="89"/>
        <v>4.4113260312281524</v>
      </c>
      <c r="AT109" s="10">
        <f t="shared" si="90"/>
        <v>1.5926394307026193</v>
      </c>
      <c r="AU109" s="10">
        <f t="shared" si="91"/>
        <v>1.1975485807192154</v>
      </c>
      <c r="AV109" s="10">
        <f t="shared" si="92"/>
        <v>1.9863517017696453</v>
      </c>
      <c r="AW109" s="10">
        <f t="shared" si="93"/>
        <v>1.3620826511881727</v>
      </c>
      <c r="AX109" s="10">
        <f t="shared" si="94"/>
        <v>1.2969070684036164</v>
      </c>
      <c r="AY109" s="10">
        <f t="shared" si="95"/>
        <v>2.0502911033055864</v>
      </c>
      <c r="AZ109" s="10">
        <f t="shared" si="96"/>
        <v>2.0463331758140373</v>
      </c>
      <c r="BA109" s="10">
        <f t="shared" si="97"/>
        <v>2.7548273609343377</v>
      </c>
      <c r="BB109" s="10">
        <f t="shared" si="98"/>
        <v>2.5154102271644261</v>
      </c>
    </row>
    <row r="110" spans="1:61">
      <c r="A110" s="1" t="s">
        <v>23</v>
      </c>
      <c r="B110" s="8">
        <v>41910</v>
      </c>
      <c r="C110" s="9">
        <v>0.5855992102457882</v>
      </c>
      <c r="D110" s="9">
        <v>0.29020509787401411</v>
      </c>
      <c r="E110" s="9">
        <v>0.12419569188019744</v>
      </c>
      <c r="F110" s="10">
        <v>48696</v>
      </c>
      <c r="G110" s="10">
        <v>64567.285714285717</v>
      </c>
      <c r="H110" s="10">
        <v>147083</v>
      </c>
      <c r="I110" s="10">
        <v>58937</v>
      </c>
      <c r="J110" s="10">
        <v>132454.71428571429</v>
      </c>
      <c r="K110" s="10">
        <v>173119</v>
      </c>
      <c r="L110" s="10">
        <v>135266</v>
      </c>
      <c r="M110" s="10">
        <v>63256.22448979591</v>
      </c>
      <c r="N110" s="10">
        <v>244359</v>
      </c>
      <c r="O110" s="10">
        <v>109822</v>
      </c>
      <c r="P110" s="10">
        <v>103181</v>
      </c>
      <c r="Q110" s="10">
        <v>213056</v>
      </c>
      <c r="R110" s="10">
        <v>446542</v>
      </c>
      <c r="S110" s="10">
        <v>358288.71428571432</v>
      </c>
      <c r="T110" s="10">
        <v>750823</v>
      </c>
      <c r="AI110" s="1" t="s">
        <v>23</v>
      </c>
      <c r="AJ110" s="8">
        <v>41910</v>
      </c>
      <c r="AK110" s="9">
        <v>0.5855992102457882</v>
      </c>
      <c r="AL110" s="9">
        <v>0.29020509787401411</v>
      </c>
      <c r="AM110" s="9">
        <v>0.12419569188019744</v>
      </c>
      <c r="AN110" s="10">
        <f t="shared" si="74"/>
        <v>1.0758931530456683</v>
      </c>
      <c r="AO110" s="10">
        <f t="shared" si="85"/>
        <v>0.86675301079403511</v>
      </c>
      <c r="AP110" s="10">
        <f t="shared" si="86"/>
        <v>1.6741943929063321</v>
      </c>
      <c r="AQ110" s="10">
        <f t="shared" si="87"/>
        <v>1.0237627890010248</v>
      </c>
      <c r="AR110" s="10">
        <f t="shared" si="88"/>
        <v>1.4573298451670862</v>
      </c>
      <c r="AS110" s="10">
        <f t="shared" si="89"/>
        <v>2.1234039421555519</v>
      </c>
      <c r="AT110" s="10">
        <f t="shared" si="90"/>
        <v>1.449672053843186</v>
      </c>
      <c r="AU110" s="10">
        <f t="shared" si="91"/>
        <v>0.49787105472902443</v>
      </c>
      <c r="AV110" s="10">
        <f t="shared" si="92"/>
        <v>1.9863517017696453</v>
      </c>
      <c r="AW110" s="10">
        <f t="shared" si="93"/>
        <v>1.3620826511881727</v>
      </c>
      <c r="AX110" s="10">
        <f t="shared" si="94"/>
        <v>1.2969070684036164</v>
      </c>
      <c r="AY110" s="10">
        <f t="shared" si="95"/>
        <v>2.0502911033055864</v>
      </c>
      <c r="AZ110" s="10">
        <f t="shared" si="96"/>
        <v>2.0096851864353384</v>
      </c>
      <c r="BA110" s="10">
        <f t="shared" si="97"/>
        <v>2.5726267991380469</v>
      </c>
      <c r="BB110" s="10">
        <f t="shared" si="98"/>
        <v>2.3082998484340749</v>
      </c>
    </row>
    <row r="111" spans="1:61">
      <c r="A111" s="1" t="s">
        <v>15</v>
      </c>
      <c r="B111" s="8">
        <v>41917</v>
      </c>
      <c r="C111" s="9">
        <v>0.5855992102457882</v>
      </c>
      <c r="D111" s="9">
        <v>0.29020509787401411</v>
      </c>
      <c r="E111" s="9">
        <v>0.12419569188019744</v>
      </c>
      <c r="F111" s="10">
        <v>93512</v>
      </c>
      <c r="G111" s="10">
        <v>99430</v>
      </c>
      <c r="H111" s="10">
        <v>290124</v>
      </c>
      <c r="I111" s="10">
        <v>111590</v>
      </c>
      <c r="J111" s="10">
        <v>208043.71428571429</v>
      </c>
      <c r="K111" s="10">
        <v>333370</v>
      </c>
      <c r="L111" s="10">
        <v>135266</v>
      </c>
      <c r="M111" s="10">
        <v>63256.22448979591</v>
      </c>
      <c r="N111" s="10">
        <v>244359</v>
      </c>
      <c r="O111" s="10">
        <v>109822</v>
      </c>
      <c r="P111" s="10">
        <v>103181</v>
      </c>
      <c r="Q111" s="10">
        <v>213056</v>
      </c>
      <c r="R111" s="10">
        <v>465076</v>
      </c>
      <c r="S111" s="10">
        <v>377565.42857142858</v>
      </c>
      <c r="T111" s="10">
        <v>735903</v>
      </c>
      <c r="AI111" s="1" t="s">
        <v>15</v>
      </c>
      <c r="AJ111" s="8">
        <v>41917</v>
      </c>
      <c r="AK111" s="9">
        <v>0.5855992102457882</v>
      </c>
      <c r="AL111" s="9">
        <v>0.29020509787401411</v>
      </c>
      <c r="AM111" s="9">
        <v>0.12419569188019744</v>
      </c>
      <c r="AN111" s="10">
        <f t="shared" si="74"/>
        <v>2.0660612889684278</v>
      </c>
      <c r="AO111" s="10">
        <f t="shared" si="85"/>
        <v>1.3347510416437256</v>
      </c>
      <c r="AP111" s="10">
        <f t="shared" si="86"/>
        <v>3.3023801122329344</v>
      </c>
      <c r="AQ111" s="10">
        <f t="shared" si="87"/>
        <v>1.9383696086435407</v>
      </c>
      <c r="AR111" s="10">
        <f t="shared" si="88"/>
        <v>2.2889960207379758</v>
      </c>
      <c r="AS111" s="10">
        <f t="shared" si="89"/>
        <v>4.0889744753400628</v>
      </c>
      <c r="AT111" s="10">
        <f t="shared" si="90"/>
        <v>1.449672053843186</v>
      </c>
      <c r="AU111" s="10">
        <f t="shared" si="91"/>
        <v>0.49787105472902443</v>
      </c>
      <c r="AV111" s="10">
        <f t="shared" si="92"/>
        <v>1.9863517017696453</v>
      </c>
      <c r="AW111" s="10">
        <f t="shared" si="93"/>
        <v>1.3620826511881727</v>
      </c>
      <c r="AX111" s="10">
        <f t="shared" si="94"/>
        <v>1.2969070684036164</v>
      </c>
      <c r="AY111" s="10">
        <f t="shared" si="95"/>
        <v>2.0502911033055864</v>
      </c>
      <c r="AZ111" s="10">
        <f t="shared" si="96"/>
        <v>2.0930984045545578</v>
      </c>
      <c r="BA111" s="10">
        <f t="shared" si="97"/>
        <v>2.711039732042233</v>
      </c>
      <c r="BB111" s="10">
        <f t="shared" si="98"/>
        <v>2.2624304041860479</v>
      </c>
    </row>
    <row r="112" spans="1:61">
      <c r="A112" s="1" t="s">
        <v>15</v>
      </c>
      <c r="B112" s="8">
        <v>41924</v>
      </c>
      <c r="C112" s="9">
        <v>0.5855992102457882</v>
      </c>
      <c r="D112" s="9">
        <v>0.29020509787401411</v>
      </c>
      <c r="E112" s="9">
        <v>0.12419569188019744</v>
      </c>
      <c r="F112" s="10">
        <v>105536</v>
      </c>
      <c r="G112" s="10">
        <v>106340.57142857142</v>
      </c>
      <c r="H112" s="10">
        <v>336215</v>
      </c>
      <c r="I112" s="10">
        <v>127757</v>
      </c>
      <c r="J112" s="10">
        <v>222976</v>
      </c>
      <c r="K112" s="10">
        <v>395359</v>
      </c>
      <c r="L112" s="10">
        <v>135266</v>
      </c>
      <c r="M112" s="10">
        <v>63256.22448979591</v>
      </c>
      <c r="N112" s="10">
        <v>244359</v>
      </c>
      <c r="O112" s="10">
        <v>109822</v>
      </c>
      <c r="P112" s="10">
        <v>103181</v>
      </c>
      <c r="Q112" s="10">
        <v>213056</v>
      </c>
      <c r="R112" s="10">
        <v>479666</v>
      </c>
      <c r="S112" s="10">
        <v>391550.28571428568</v>
      </c>
      <c r="T112" s="10">
        <v>784834</v>
      </c>
      <c r="AI112" s="1" t="s">
        <v>15</v>
      </c>
      <c r="AJ112" s="8">
        <v>41924</v>
      </c>
      <c r="AK112" s="9">
        <v>0.5855992102457882</v>
      </c>
      <c r="AL112" s="9">
        <v>0.29020509787401411</v>
      </c>
      <c r="AM112" s="9">
        <v>0.12419569188019744</v>
      </c>
      <c r="AN112" s="10">
        <f t="shared" si="74"/>
        <v>2.3317204657431341</v>
      </c>
      <c r="AO112" s="10">
        <f t="shared" si="85"/>
        <v>1.4275187416602104</v>
      </c>
      <c r="AP112" s="10">
        <f t="shared" si="86"/>
        <v>3.827017859378735</v>
      </c>
      <c r="AQ112" s="10">
        <f t="shared" si="87"/>
        <v>2.2191978321666173</v>
      </c>
      <c r="AR112" s="10">
        <f t="shared" si="88"/>
        <v>2.4532881393336949</v>
      </c>
      <c r="AS112" s="10">
        <f t="shared" si="89"/>
        <v>4.8493051552208417</v>
      </c>
      <c r="AT112" s="10">
        <f t="shared" si="90"/>
        <v>1.449672053843186</v>
      </c>
      <c r="AU112" s="10">
        <f t="shared" si="91"/>
        <v>0.49787105472902443</v>
      </c>
      <c r="AV112" s="10">
        <f t="shared" si="92"/>
        <v>1.9863517017696453</v>
      </c>
      <c r="AW112" s="10">
        <f t="shared" si="93"/>
        <v>1.3620826511881727</v>
      </c>
      <c r="AX112" s="10">
        <f t="shared" si="94"/>
        <v>1.2969070684036164</v>
      </c>
      <c r="AY112" s="10">
        <f t="shared" si="95"/>
        <v>2.0502911033055864</v>
      </c>
      <c r="AZ112" s="10">
        <f t="shared" si="96"/>
        <v>2.158761448277414</v>
      </c>
      <c r="BA112" s="10">
        <f t="shared" si="97"/>
        <v>2.8114554494045754</v>
      </c>
      <c r="BB112" s="10">
        <f t="shared" si="98"/>
        <v>2.4128618905466519</v>
      </c>
    </row>
    <row r="113" spans="1:54">
      <c r="A113" s="1" t="s">
        <v>15</v>
      </c>
      <c r="B113" s="8">
        <v>41931</v>
      </c>
      <c r="C113" s="9">
        <v>0.5855992102457882</v>
      </c>
      <c r="D113" s="9">
        <v>0.29020509787401411</v>
      </c>
      <c r="E113" s="9">
        <v>0.12419569188019744</v>
      </c>
      <c r="F113" s="10">
        <v>75391</v>
      </c>
      <c r="G113" s="10">
        <v>88558</v>
      </c>
      <c r="H113" s="10">
        <v>325551</v>
      </c>
      <c r="I113" s="10">
        <v>106988</v>
      </c>
      <c r="J113" s="10">
        <v>188461.42857142858</v>
      </c>
      <c r="K113" s="10">
        <v>377339</v>
      </c>
      <c r="L113" s="10">
        <v>135266</v>
      </c>
      <c r="M113" s="10">
        <v>63256.22448979591</v>
      </c>
      <c r="N113" s="10">
        <v>244359</v>
      </c>
      <c r="O113" s="10">
        <v>109822</v>
      </c>
      <c r="P113" s="10">
        <v>103181</v>
      </c>
      <c r="Q113" s="10">
        <v>213056</v>
      </c>
      <c r="R113" s="10">
        <v>504925</v>
      </c>
      <c r="S113" s="10">
        <v>363876.71428571432</v>
      </c>
      <c r="T113" s="10">
        <v>722612</v>
      </c>
      <c r="AI113" s="1" t="s">
        <v>15</v>
      </c>
      <c r="AJ113" s="8">
        <v>41931</v>
      </c>
      <c r="AK113" s="9">
        <v>0.5855992102457882</v>
      </c>
      <c r="AL113" s="9">
        <v>0.29020509787401411</v>
      </c>
      <c r="AM113" s="9">
        <v>0.12419569188019744</v>
      </c>
      <c r="AN113" s="10">
        <f t="shared" si="74"/>
        <v>1.6656945272972317</v>
      </c>
      <c r="AO113" s="10">
        <f t="shared" si="85"/>
        <v>1.1888050160503374</v>
      </c>
      <c r="AP113" s="10">
        <f t="shared" si="86"/>
        <v>3.7056332737641289</v>
      </c>
      <c r="AQ113" s="10">
        <f t="shared" si="87"/>
        <v>1.858430752662023</v>
      </c>
      <c r="AR113" s="10">
        <f t="shared" si="88"/>
        <v>2.0735423876837422</v>
      </c>
      <c r="AS113" s="10">
        <f t="shared" si="89"/>
        <v>4.6282795079051624</v>
      </c>
      <c r="AT113" s="10">
        <f t="shared" si="90"/>
        <v>1.449672053843186</v>
      </c>
      <c r="AU113" s="10">
        <f t="shared" si="91"/>
        <v>0.49787105472902443</v>
      </c>
      <c r="AV113" s="10">
        <f t="shared" si="92"/>
        <v>1.9863517017696453</v>
      </c>
      <c r="AW113" s="10">
        <f t="shared" si="93"/>
        <v>1.3620826511881727</v>
      </c>
      <c r="AX113" s="10">
        <f t="shared" si="94"/>
        <v>1.2969070684036164</v>
      </c>
      <c r="AY113" s="10">
        <f t="shared" si="95"/>
        <v>2.0502911033055864</v>
      </c>
      <c r="AZ113" s="10">
        <f t="shared" si="96"/>
        <v>2.2724408740070658</v>
      </c>
      <c r="BA113" s="10">
        <f t="shared" si="97"/>
        <v>2.6127504144806153</v>
      </c>
      <c r="BB113" s="10">
        <f t="shared" si="98"/>
        <v>2.2215690916189885</v>
      </c>
    </row>
    <row r="114" spans="1:54">
      <c r="B114" s="8"/>
      <c r="G114" s="10"/>
      <c r="AJ114" s="8"/>
      <c r="AO114" s="10"/>
    </row>
    <row r="115" spans="1:54">
      <c r="B115" s="8"/>
      <c r="G115" s="10"/>
      <c r="AJ115" s="8"/>
      <c r="AO115" s="10"/>
    </row>
    <row r="116" spans="1:54">
      <c r="B116" s="8"/>
      <c r="AJ116" s="8"/>
    </row>
    <row r="117" spans="1:54">
      <c r="B117" s="8"/>
      <c r="AJ117" s="8"/>
    </row>
    <row r="118" spans="1:54">
      <c r="B118" s="8"/>
      <c r="AJ118" s="8"/>
    </row>
    <row r="119" spans="1:54">
      <c r="B119" s="8"/>
      <c r="AJ119" s="8"/>
    </row>
    <row r="120" spans="1:54">
      <c r="B120" s="8"/>
      <c r="AJ120" s="8"/>
    </row>
    <row r="121" spans="1:54">
      <c r="B121" s="8"/>
      <c r="AJ121" s="8"/>
    </row>
    <row r="122" spans="1:54">
      <c r="B122" s="8"/>
      <c r="AJ122" s="8"/>
    </row>
    <row r="123" spans="1:54">
      <c r="B123" s="8"/>
      <c r="AJ123" s="8"/>
    </row>
    <row r="124" spans="1:54">
      <c r="B124" s="8"/>
      <c r="AJ124" s="8"/>
    </row>
    <row r="125" spans="1:54">
      <c r="B125" s="8"/>
      <c r="AJ125" s="8"/>
    </row>
    <row r="126" spans="1:54">
      <c r="B126" s="8"/>
      <c r="AJ126" s="8"/>
    </row>
    <row r="127" spans="1:54">
      <c r="B127" s="8"/>
      <c r="AJ127" s="8"/>
    </row>
    <row r="128" spans="1:54">
      <c r="B128" s="8"/>
      <c r="AJ128" s="8"/>
    </row>
    <row r="129" spans="2:36">
      <c r="B129" s="8"/>
      <c r="AJ129" s="8"/>
    </row>
    <row r="130" spans="2:36">
      <c r="B130" s="8"/>
      <c r="AJ130" s="8"/>
    </row>
    <row r="131" spans="2:36">
      <c r="B131" s="8"/>
      <c r="AJ131" s="8"/>
    </row>
    <row r="132" spans="2:36">
      <c r="B132" s="8"/>
      <c r="AJ132" s="8"/>
    </row>
    <row r="133" spans="2:36">
      <c r="B133" s="8"/>
      <c r="AJ133" s="8"/>
    </row>
    <row r="134" spans="2:36">
      <c r="B134" s="8"/>
      <c r="AJ134" s="8"/>
    </row>
    <row r="135" spans="2:36">
      <c r="B135" s="8"/>
      <c r="AJ135" s="8"/>
    </row>
    <row r="136" spans="2:36">
      <c r="B136" s="8"/>
      <c r="AJ136" s="8"/>
    </row>
    <row r="137" spans="2:36">
      <c r="B137" s="8"/>
      <c r="AJ137" s="8"/>
    </row>
    <row r="138" spans="2:36">
      <c r="B138" s="8"/>
      <c r="AJ138" s="8"/>
    </row>
    <row r="139" spans="2:36">
      <c r="B139" s="8"/>
      <c r="AJ139" s="8"/>
    </row>
    <row r="140" spans="2:36">
      <c r="B140" s="8"/>
      <c r="AJ140" s="8"/>
    </row>
    <row r="141" spans="2:36">
      <c r="B141" s="8"/>
      <c r="AJ141" s="8"/>
    </row>
    <row r="142" spans="2:36">
      <c r="B142" s="8"/>
      <c r="AJ142" s="8"/>
    </row>
    <row r="143" spans="2:36">
      <c r="B143" s="8"/>
      <c r="AJ143" s="8"/>
    </row>
    <row r="144" spans="2:36">
      <c r="B144" s="8"/>
      <c r="AJ144" s="8"/>
    </row>
    <row r="145" spans="2:36">
      <c r="B145" s="8"/>
      <c r="AJ145" s="8"/>
    </row>
    <row r="146" spans="2:36">
      <c r="B146" s="8"/>
      <c r="AJ146" s="8"/>
    </row>
    <row r="147" spans="2:36">
      <c r="B147" s="8"/>
      <c r="AJ147" s="8"/>
    </row>
    <row r="148" spans="2:36">
      <c r="B148" s="8"/>
      <c r="AJ148" s="8"/>
    </row>
    <row r="149" spans="2:36">
      <c r="B149" s="8"/>
      <c r="AJ149" s="8"/>
    </row>
    <row r="150" spans="2:36">
      <c r="B150" s="8"/>
      <c r="AJ150" s="8"/>
    </row>
    <row r="151" spans="2:36">
      <c r="B151" s="8"/>
      <c r="AJ151" s="8"/>
    </row>
    <row r="152" spans="2:36">
      <c r="B152" s="8"/>
      <c r="AJ152" s="8"/>
    </row>
    <row r="153" spans="2:36">
      <c r="B153" s="8"/>
      <c r="AJ153" s="8"/>
    </row>
    <row r="154" spans="2:36">
      <c r="B154" s="8"/>
      <c r="AJ154" s="8"/>
    </row>
    <row r="155" spans="2:36">
      <c r="B155" s="8"/>
      <c r="AJ155" s="8"/>
    </row>
    <row r="156" spans="2:36">
      <c r="B156" s="8"/>
      <c r="AJ156" s="8"/>
    </row>
    <row r="157" spans="2:36">
      <c r="B157" s="8"/>
      <c r="AJ157" s="8"/>
    </row>
    <row r="158" spans="2:36">
      <c r="B158" s="8"/>
      <c r="AJ158" s="8"/>
    </row>
    <row r="159" spans="2:36">
      <c r="B159" s="8"/>
      <c r="AJ159" s="8"/>
    </row>
    <row r="160" spans="2:36">
      <c r="B160" s="8"/>
      <c r="AJ160" s="8"/>
    </row>
    <row r="161" spans="2:36">
      <c r="B161" s="8"/>
      <c r="AJ161" s="8"/>
    </row>
    <row r="162" spans="2:36">
      <c r="B162" s="8"/>
      <c r="AJ162" s="8"/>
    </row>
    <row r="163" spans="2:36">
      <c r="B163" s="8"/>
      <c r="AJ163" s="8"/>
    </row>
    <row r="164" spans="2:36">
      <c r="B164" s="8"/>
      <c r="AJ164" s="8"/>
    </row>
    <row r="165" spans="2:36">
      <c r="B165" s="8"/>
      <c r="AJ165" s="8"/>
    </row>
    <row r="166" spans="2:36">
      <c r="B166" s="8"/>
      <c r="AJ166" s="8"/>
    </row>
    <row r="167" spans="2:36">
      <c r="B167" s="8"/>
      <c r="AJ167" s="8"/>
    </row>
    <row r="168" spans="2:36">
      <c r="B168" s="8"/>
      <c r="AJ168" s="8"/>
    </row>
    <row r="169" spans="2:36">
      <c r="B169" s="8"/>
      <c r="AJ169" s="8"/>
    </row>
    <row r="170" spans="2:36">
      <c r="B170" s="8"/>
      <c r="AJ170" s="8"/>
    </row>
    <row r="171" spans="2:36">
      <c r="B171" s="8"/>
      <c r="AJ171" s="8"/>
    </row>
    <row r="172" spans="2:36">
      <c r="B172" s="8"/>
      <c r="AJ172" s="8"/>
    </row>
    <row r="173" spans="2:36">
      <c r="B173" s="8"/>
      <c r="AJ173" s="8"/>
    </row>
    <row r="174" spans="2:36">
      <c r="B174" s="8"/>
      <c r="AJ174" s="8"/>
    </row>
    <row r="175" spans="2:36">
      <c r="B175" s="8"/>
      <c r="AJ175" s="8"/>
    </row>
    <row r="176" spans="2:36">
      <c r="B176" s="8"/>
      <c r="AJ176" s="8"/>
    </row>
    <row r="177" spans="2:36">
      <c r="B177" s="8"/>
      <c r="AJ177" s="8"/>
    </row>
    <row r="178" spans="2:36">
      <c r="B178" s="8"/>
      <c r="AJ178" s="8"/>
    </row>
    <row r="179" spans="2:36">
      <c r="B179" s="8"/>
      <c r="AJ179" s="8"/>
    </row>
    <row r="180" spans="2:36">
      <c r="B180" s="8"/>
      <c r="AJ180" s="8"/>
    </row>
    <row r="181" spans="2:36">
      <c r="B181" s="8"/>
      <c r="AJ181" s="8"/>
    </row>
  </sheetData>
  <phoneticPr fontId="5" type="noConversion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AG181"/>
  <sheetViews>
    <sheetView zoomScaleNormal="100" workbookViewId="0">
      <pane xSplit="2" ySplit="18" topLeftCell="T19" activePane="bottomRight" state="frozen"/>
      <selection pane="topRight" activeCell="B1" sqref="B1"/>
      <selection pane="bottomLeft" activeCell="A3" sqref="A3"/>
      <selection pane="bottomRight" activeCell="X19" sqref="X19"/>
    </sheetView>
  </sheetViews>
  <sheetFormatPr defaultColWidth="9.140625" defaultRowHeight="13.5"/>
  <cols>
    <col min="1" max="1" width="9.140625" style="1"/>
    <col min="2" max="2" width="7.5703125" style="1" bestFit="1" customWidth="1"/>
    <col min="3" max="3" width="8.85546875" style="1" bestFit="1" customWidth="1"/>
    <col min="4" max="4" width="7.140625" style="1" bestFit="1" customWidth="1"/>
    <col min="5" max="5" width="9.42578125" style="1" bestFit="1" customWidth="1"/>
    <col min="6" max="6" width="9.85546875" style="1" bestFit="1" customWidth="1"/>
    <col min="7" max="7" width="8.42578125" style="1" bestFit="1" customWidth="1"/>
    <col min="8" max="8" width="10.42578125" style="1" bestFit="1" customWidth="1"/>
    <col min="9" max="9" width="9.85546875" style="1" bestFit="1" customWidth="1"/>
    <col min="10" max="10" width="8.42578125" style="1" bestFit="1" customWidth="1"/>
    <col min="11" max="11" width="10.42578125" style="1" bestFit="1" customWidth="1"/>
    <col min="12" max="12" width="9.28515625" style="1" bestFit="1" customWidth="1"/>
    <col min="13" max="13" width="15.28515625" style="1" bestFit="1" customWidth="1"/>
    <col min="14" max="20" width="9.28515625" style="1" bestFit="1" customWidth="1"/>
    <col min="21" max="16384" width="9.140625" style="1"/>
  </cols>
  <sheetData>
    <row r="2" spans="2:33" s="2" customFormat="1">
      <c r="C2" s="2" t="s">
        <v>24</v>
      </c>
      <c r="F2" s="11" t="s">
        <v>3</v>
      </c>
      <c r="G2" s="11"/>
      <c r="H2" s="11"/>
      <c r="I2" s="11" t="s">
        <v>9</v>
      </c>
      <c r="L2" s="2" t="s">
        <v>11</v>
      </c>
      <c r="O2" s="2" t="s">
        <v>12</v>
      </c>
      <c r="R2" s="2" t="s">
        <v>13</v>
      </c>
      <c r="V2" s="2" t="s">
        <v>25</v>
      </c>
      <c r="Y2" s="2" t="s">
        <v>26</v>
      </c>
      <c r="AB2" s="2" t="s">
        <v>27</v>
      </c>
      <c r="AE2" s="2" t="s">
        <v>26</v>
      </c>
    </row>
    <row r="3" spans="2:33">
      <c r="B3" s="4" t="s">
        <v>14</v>
      </c>
      <c r="C3" s="4" t="s">
        <v>5</v>
      </c>
      <c r="D3" s="4" t="s">
        <v>6</v>
      </c>
      <c r="E3" s="5" t="s">
        <v>7</v>
      </c>
      <c r="F3" s="6" t="s">
        <v>0</v>
      </c>
      <c r="G3" s="6" t="s">
        <v>1</v>
      </c>
      <c r="H3" s="6" t="s">
        <v>2</v>
      </c>
      <c r="I3" s="7" t="s">
        <v>0</v>
      </c>
      <c r="J3" s="7" t="s">
        <v>1</v>
      </c>
      <c r="K3" s="7" t="s">
        <v>8</v>
      </c>
      <c r="L3" s="7" t="s">
        <v>10</v>
      </c>
      <c r="M3" s="7" t="s">
        <v>1</v>
      </c>
      <c r="N3" s="7" t="s">
        <v>2</v>
      </c>
      <c r="O3" s="7" t="s">
        <v>0</v>
      </c>
      <c r="P3" s="7" t="s">
        <v>1</v>
      </c>
      <c r="Q3" s="7" t="s">
        <v>2</v>
      </c>
      <c r="R3" s="7" t="s">
        <v>10</v>
      </c>
      <c r="S3" s="7" t="s">
        <v>1</v>
      </c>
      <c r="T3" s="7" t="s">
        <v>2</v>
      </c>
      <c r="V3" s="7" t="s">
        <v>10</v>
      </c>
      <c r="W3" s="7" t="s">
        <v>1</v>
      </c>
      <c r="X3" s="7" t="s">
        <v>2</v>
      </c>
      <c r="Y3" s="7" t="s">
        <v>10</v>
      </c>
      <c r="Z3" s="7" t="s">
        <v>1</v>
      </c>
      <c r="AA3" s="7" t="s">
        <v>2</v>
      </c>
      <c r="AB3" s="7"/>
      <c r="AC3" s="7"/>
      <c r="AD3" s="7"/>
      <c r="AE3" s="7" t="s">
        <v>10</v>
      </c>
      <c r="AF3" s="7" t="s">
        <v>1</v>
      </c>
      <c r="AG3" s="7" t="s">
        <v>2</v>
      </c>
    </row>
    <row r="4" spans="2:33">
      <c r="B4" s="1" t="s">
        <v>17</v>
      </c>
      <c r="C4" s="9">
        <f t="shared" ref="C4:L11" si="0">AVERAGEIF($A:$A,$B4,C:C)</f>
        <v>0.76007671971081514</v>
      </c>
      <c r="D4" s="9">
        <f t="shared" si="0"/>
        <v>0.11566255511674535</v>
      </c>
      <c r="E4" s="9">
        <f t="shared" si="0"/>
        <v>0.12426072517243959</v>
      </c>
      <c r="F4" s="12">
        <f t="shared" si="0"/>
        <v>45261</v>
      </c>
      <c r="G4" s="12">
        <f t="shared" si="0"/>
        <v>74493.292679924387</v>
      </c>
      <c r="H4" s="12">
        <f t="shared" si="0"/>
        <v>87853</v>
      </c>
      <c r="I4" s="12">
        <f t="shared" si="0"/>
        <v>57569</v>
      </c>
      <c r="J4" s="12">
        <f t="shared" si="0"/>
        <v>90888.630823674685</v>
      </c>
      <c r="K4" s="12">
        <f t="shared" si="0"/>
        <v>81529</v>
      </c>
      <c r="L4" s="12">
        <f t="shared" si="0"/>
        <v>93308</v>
      </c>
      <c r="M4" s="12">
        <f t="shared" ref="M4:T11" si="1">AVERAGEIF($A:$A,$B4,M:M)</f>
        <v>127053.42857142857</v>
      </c>
      <c r="N4" s="12">
        <f t="shared" si="1"/>
        <v>123019</v>
      </c>
      <c r="O4" s="12">
        <f t="shared" si="1"/>
        <v>80628</v>
      </c>
      <c r="P4" s="12">
        <f t="shared" si="1"/>
        <v>79559.28571428571</v>
      </c>
      <c r="Q4" s="12">
        <f t="shared" si="1"/>
        <v>103915</v>
      </c>
      <c r="R4" s="12">
        <f t="shared" si="1"/>
        <v>222195</v>
      </c>
      <c r="S4" s="12">
        <f t="shared" si="1"/>
        <v>139269.60350632988</v>
      </c>
      <c r="T4" s="12">
        <f t="shared" si="1"/>
        <v>325271</v>
      </c>
      <c r="V4" s="10">
        <f>R4+F4+I4+L4+O4</f>
        <v>498961</v>
      </c>
      <c r="W4" s="10">
        <f t="shared" ref="W4:W5" si="2">S4+G4+J4+M4+P4</f>
        <v>511264.24129564327</v>
      </c>
      <c r="X4" s="10">
        <f t="shared" ref="X4:X5" si="3">T4+H4+K4+N4+Q4</f>
        <v>721587</v>
      </c>
      <c r="Y4" s="9">
        <f>V4/SUM($V4:$X4)</f>
        <v>0.28811495155312322</v>
      </c>
      <c r="Z4" s="9">
        <f t="shared" ref="Z4:AA11" si="4">W4/SUM($V4:$X4)</f>
        <v>0.2952192097413196</v>
      </c>
      <c r="AA4" s="9">
        <f t="shared" si="4"/>
        <v>0.41666583870555723</v>
      </c>
      <c r="AB4" s="13">
        <f>C4/Y4</f>
        <v>2.6381023116416458</v>
      </c>
      <c r="AC4" s="13">
        <f>D4/Z4</f>
        <v>0.39178532866507071</v>
      </c>
      <c r="AD4" s="13">
        <f>E4/AA4</f>
        <v>0.29822633302138835</v>
      </c>
      <c r="AE4" s="9">
        <f>AB4/SUM($V4:$X4)</f>
        <v>1.5233188960877006E-6</v>
      </c>
      <c r="AF4" s="9">
        <f t="shared" ref="AF4:AF11" si="5">AC4/SUM($V4:$X4)</f>
        <v>2.2622852484976042E-7</v>
      </c>
      <c r="AG4" s="9">
        <f t="shared" ref="AG4:AG11" si="6">AD4/SUM($V4:$X4)</f>
        <v>1.7220477249789644E-7</v>
      </c>
    </row>
    <row r="5" spans="2:33">
      <c r="B5" s="1" t="s">
        <v>16</v>
      </c>
      <c r="C5" s="9">
        <f t="shared" si="0"/>
        <v>0.74489241471350454</v>
      </c>
      <c r="D5" s="9">
        <f t="shared" si="0"/>
        <v>0.13021294791129623</v>
      </c>
      <c r="E5" s="9">
        <f t="shared" si="0"/>
        <v>0.12489463737519928</v>
      </c>
      <c r="F5" s="12">
        <f t="shared" si="0"/>
        <v>94322.461538461532</v>
      </c>
      <c r="G5" s="12">
        <f t="shared" si="0"/>
        <v>130458.26872635137</v>
      </c>
      <c r="H5" s="12">
        <f t="shared" si="0"/>
        <v>189609.92307692306</v>
      </c>
      <c r="I5" s="12">
        <f t="shared" si="0"/>
        <v>105182.07692307692</v>
      </c>
      <c r="J5" s="12">
        <f t="shared" si="0"/>
        <v>121114.63686074658</v>
      </c>
      <c r="K5" s="12">
        <f t="shared" si="0"/>
        <v>145083.53846153847</v>
      </c>
      <c r="L5" s="12">
        <f t="shared" si="0"/>
        <v>104268</v>
      </c>
      <c r="M5" s="12">
        <f t="shared" si="1"/>
        <v>147246.17582417582</v>
      </c>
      <c r="N5" s="12">
        <f t="shared" si="1"/>
        <v>122699.84615384616</v>
      </c>
      <c r="O5" s="12">
        <f t="shared" si="1"/>
        <v>110161.30769230769</v>
      </c>
      <c r="P5" s="12">
        <f t="shared" si="1"/>
        <v>102913.58241758241</v>
      </c>
      <c r="Q5" s="12">
        <f t="shared" si="1"/>
        <v>145298.61538461538</v>
      </c>
      <c r="R5" s="12">
        <f t="shared" si="1"/>
        <v>232230.15384615384</v>
      </c>
      <c r="S5" s="12">
        <f t="shared" si="1"/>
        <v>154658.71028924038</v>
      </c>
      <c r="T5" s="12">
        <f t="shared" si="1"/>
        <v>244280.07692307694</v>
      </c>
      <c r="V5" s="10">
        <f t="shared" ref="V5" si="7">R5+F5+I5+L5+O5</f>
        <v>646164</v>
      </c>
      <c r="W5" s="10">
        <f t="shared" si="2"/>
        <v>656391.37411809654</v>
      </c>
      <c r="X5" s="10">
        <f t="shared" si="3"/>
        <v>846972</v>
      </c>
      <c r="Y5" s="9">
        <f t="shared" ref="Y5:Y11" si="8">V5/SUM($V5:$X5)</f>
        <v>0.30060747668547683</v>
      </c>
      <c r="Z5" s="9">
        <f t="shared" si="4"/>
        <v>0.30536544080412065</v>
      </c>
      <c r="AA5" s="9">
        <f t="shared" si="4"/>
        <v>0.39402708251040247</v>
      </c>
      <c r="AB5" s="13">
        <f t="shared" ref="AB5:AB10" si="9">C5/Y5</f>
        <v>2.4779570452696338</v>
      </c>
      <c r="AC5" s="13">
        <f t="shared" ref="AC5:AC11" si="10">D5/Z5</f>
        <v>0.42641677973907488</v>
      </c>
      <c r="AD5" s="13">
        <f t="shared" ref="AD5:AD11" si="11">E5/AA5</f>
        <v>0.31696967776803009</v>
      </c>
      <c r="AE5" s="9">
        <f t="shared" ref="AE5:AE11" si="12">AB5/SUM($V5:$X5)</f>
        <v>1.1527915741414015E-6</v>
      </c>
      <c r="AF5" s="9">
        <f t="shared" si="5"/>
        <v>1.9837699434464016E-7</v>
      </c>
      <c r="AG5" s="9">
        <f t="shared" si="6"/>
        <v>1.4746017268008774E-7</v>
      </c>
    </row>
    <row r="6" spans="2:33">
      <c r="B6" s="1" t="s">
        <v>18</v>
      </c>
      <c r="C6" s="9">
        <f t="shared" si="0"/>
        <v>0.72583149615561227</v>
      </c>
      <c r="D6" s="9">
        <f t="shared" si="0"/>
        <v>0.15159451394896312</v>
      </c>
      <c r="E6" s="9">
        <f t="shared" si="0"/>
        <v>0.12257398989542455</v>
      </c>
      <c r="F6" s="12">
        <f t="shared" si="0"/>
        <v>107792</v>
      </c>
      <c r="G6" s="12">
        <f t="shared" si="0"/>
        <v>133646.82417582415</v>
      </c>
      <c r="H6" s="12">
        <f t="shared" si="0"/>
        <v>206507.46153846153</v>
      </c>
      <c r="I6" s="12">
        <f t="shared" si="0"/>
        <v>110672.46153846153</v>
      </c>
      <c r="J6" s="12">
        <f t="shared" si="0"/>
        <v>113996.85714285717</v>
      </c>
      <c r="K6" s="12">
        <f t="shared" si="0"/>
        <v>157945.96153846153</v>
      </c>
      <c r="L6" s="12">
        <f t="shared" si="0"/>
        <v>122269.38461538461</v>
      </c>
      <c r="M6" s="12">
        <f t="shared" si="1"/>
        <v>136759.83516483518</v>
      </c>
      <c r="N6" s="12">
        <f t="shared" si="1"/>
        <v>145503.11538461538</v>
      </c>
      <c r="O6" s="12">
        <f t="shared" si="1"/>
        <v>117622.30769230769</v>
      </c>
      <c r="P6" s="12">
        <f t="shared" si="1"/>
        <v>122212.76923076923</v>
      </c>
      <c r="Q6" s="12">
        <f t="shared" si="1"/>
        <v>174304.92307692306</v>
      </c>
      <c r="R6" s="12">
        <f t="shared" si="1"/>
        <v>267595.46153846156</v>
      </c>
      <c r="S6" s="12">
        <f t="shared" si="1"/>
        <v>194228.29670329671</v>
      </c>
      <c r="T6" s="12">
        <f t="shared" si="1"/>
        <v>262938</v>
      </c>
      <c r="V6" s="10">
        <f t="shared" ref="V6:V11" si="13">R6+F6+I6+L6+O6</f>
        <v>725951.61538461549</v>
      </c>
      <c r="W6" s="10">
        <f t="shared" ref="W6:W11" si="14">S6+G6+J6+M6+P6</f>
        <v>700844.58241758251</v>
      </c>
      <c r="X6" s="10">
        <f t="shared" ref="X6:X10" si="15">T6+H6+K6+N6+Q6</f>
        <v>947199.4615384615</v>
      </c>
      <c r="Y6" s="9">
        <f t="shared" si="8"/>
        <v>0.30579315194967005</v>
      </c>
      <c r="Z6" s="9">
        <f t="shared" si="4"/>
        <v>0.29521729732742275</v>
      </c>
      <c r="AA6" s="9">
        <f t="shared" si="4"/>
        <v>0.39898955072290715</v>
      </c>
      <c r="AB6" s="13">
        <f t="shared" si="9"/>
        <v>2.3736028473099213</v>
      </c>
      <c r="AC6" s="13">
        <f t="shared" si="10"/>
        <v>0.51350146255431317</v>
      </c>
      <c r="AD6" s="13">
        <f t="shared" si="11"/>
        <v>0.30721102764054725</v>
      </c>
      <c r="AE6" s="9">
        <f t="shared" si="12"/>
        <v>9.9983453548906344E-7</v>
      </c>
      <c r="AF6" s="9">
        <f t="shared" si="5"/>
        <v>2.1630261223684386E-7</v>
      </c>
      <c r="AG6" s="9">
        <f t="shared" si="6"/>
        <v>1.2940673519422961E-7</v>
      </c>
    </row>
    <row r="7" spans="2:33">
      <c r="B7" s="1" t="s">
        <v>19</v>
      </c>
      <c r="C7" s="9">
        <f t="shared" si="0"/>
        <v>0.68326039205436395</v>
      </c>
      <c r="D7" s="9">
        <f t="shared" si="0"/>
        <v>0.18154043928360059</v>
      </c>
      <c r="E7" s="9">
        <f t="shared" si="0"/>
        <v>0.13519916866203557</v>
      </c>
      <c r="F7" s="12">
        <f t="shared" si="0"/>
        <v>94333.076923076922</v>
      </c>
      <c r="G7" s="12">
        <f t="shared" si="0"/>
        <v>115701.68131868132</v>
      </c>
      <c r="H7" s="12">
        <f t="shared" si="0"/>
        <v>169287.15384615384</v>
      </c>
      <c r="I7" s="12">
        <f t="shared" si="0"/>
        <v>99010.153846153844</v>
      </c>
      <c r="J7" s="12">
        <f t="shared" si="0"/>
        <v>110773.63736263735</v>
      </c>
      <c r="K7" s="12">
        <f t="shared" si="0"/>
        <v>140529.76923076922</v>
      </c>
      <c r="L7" s="12">
        <f t="shared" si="0"/>
        <v>148233.07692307694</v>
      </c>
      <c r="M7" s="12">
        <f t="shared" si="1"/>
        <v>184047.79120879123</v>
      </c>
      <c r="N7" s="12">
        <f t="shared" si="1"/>
        <v>155047.84615384616</v>
      </c>
      <c r="O7" s="12">
        <f t="shared" si="1"/>
        <v>112454.15384615384</v>
      </c>
      <c r="P7" s="12">
        <f t="shared" si="1"/>
        <v>120633.79120879118</v>
      </c>
      <c r="Q7" s="12">
        <f t="shared" si="1"/>
        <v>161729.92307692306</v>
      </c>
      <c r="R7" s="12">
        <f t="shared" si="1"/>
        <v>277155.69230769231</v>
      </c>
      <c r="S7" s="12">
        <f t="shared" si="1"/>
        <v>180364.23076923072</v>
      </c>
      <c r="T7" s="12">
        <f t="shared" si="1"/>
        <v>334245.69230769231</v>
      </c>
      <c r="V7" s="10">
        <f t="shared" si="13"/>
        <v>731186.15384615387</v>
      </c>
      <c r="W7" s="10">
        <f t="shared" si="14"/>
        <v>711521.13186813181</v>
      </c>
      <c r="X7" s="10">
        <f t="shared" si="15"/>
        <v>960840.38461538451</v>
      </c>
      <c r="Y7" s="9">
        <f t="shared" si="8"/>
        <v>0.30421121364564591</v>
      </c>
      <c r="Z7" s="9">
        <f t="shared" si="4"/>
        <v>0.29602954859245195</v>
      </c>
      <c r="AA7" s="9">
        <f t="shared" si="4"/>
        <v>0.39975923776190209</v>
      </c>
      <c r="AB7" s="13">
        <f t="shared" si="9"/>
        <v>2.2460065947807091</v>
      </c>
      <c r="AC7" s="13">
        <f t="shared" si="10"/>
        <v>0.61325107627526021</v>
      </c>
      <c r="AD7" s="13">
        <f t="shared" si="11"/>
        <v>0.33820148702244784</v>
      </c>
      <c r="AE7" s="9">
        <f t="shared" si="12"/>
        <v>9.3445477387708606E-7</v>
      </c>
      <c r="AF7" s="9">
        <f t="shared" si="5"/>
        <v>2.5514412875828119E-7</v>
      </c>
      <c r="AG7" s="9">
        <f t="shared" si="6"/>
        <v>1.407092903533135E-7</v>
      </c>
    </row>
    <row r="8" spans="2:33">
      <c r="B8" s="1" t="s">
        <v>20</v>
      </c>
      <c r="C8" s="9">
        <f t="shared" si="0"/>
        <v>0.65219293835722703</v>
      </c>
      <c r="D8" s="9">
        <f t="shared" si="0"/>
        <v>0.22515774092636709</v>
      </c>
      <c r="E8" s="9">
        <f t="shared" si="0"/>
        <v>0.12264932071640595</v>
      </c>
      <c r="F8" s="12">
        <f t="shared" si="0"/>
        <v>82800.461538461532</v>
      </c>
      <c r="G8" s="12">
        <f t="shared" si="0"/>
        <v>116025.85714285713</v>
      </c>
      <c r="H8" s="12">
        <f t="shared" si="0"/>
        <v>158379.23076923078</v>
      </c>
      <c r="I8" s="12">
        <f t="shared" si="0"/>
        <v>89409.846153846156</v>
      </c>
      <c r="J8" s="12">
        <f t="shared" si="0"/>
        <v>115856.07692307692</v>
      </c>
      <c r="K8" s="12">
        <f t="shared" si="0"/>
        <v>142367.38461538462</v>
      </c>
      <c r="L8" s="12">
        <f t="shared" si="0"/>
        <v>183222.69230769231</v>
      </c>
      <c r="M8" s="12">
        <f t="shared" si="1"/>
        <v>211700.92307692306</v>
      </c>
      <c r="N8" s="12">
        <f t="shared" si="1"/>
        <v>229815.46153846153</v>
      </c>
      <c r="O8" s="12">
        <f t="shared" si="1"/>
        <v>96344.538461538468</v>
      </c>
      <c r="P8" s="12">
        <f t="shared" si="1"/>
        <v>109323.59340659341</v>
      </c>
      <c r="Q8" s="12">
        <f t="shared" si="1"/>
        <v>161444.53846153847</v>
      </c>
      <c r="R8" s="12">
        <f t="shared" si="1"/>
        <v>337772.46153846156</v>
      </c>
      <c r="S8" s="12">
        <f t="shared" si="1"/>
        <v>207228.32967032964</v>
      </c>
      <c r="T8" s="12">
        <f t="shared" si="1"/>
        <v>403668.53846153844</v>
      </c>
      <c r="V8" s="10">
        <f t="shared" si="13"/>
        <v>789550</v>
      </c>
      <c r="W8" s="10">
        <f t="shared" si="14"/>
        <v>760134.78021978016</v>
      </c>
      <c r="X8" s="10">
        <f t="shared" si="15"/>
        <v>1095675.1538461538</v>
      </c>
      <c r="Y8" s="9">
        <f t="shared" si="8"/>
        <v>0.29846600072545021</v>
      </c>
      <c r="Z8" s="9">
        <f t="shared" si="4"/>
        <v>0.28734644780510016</v>
      </c>
      <c r="AA8" s="9">
        <f t="shared" si="4"/>
        <v>0.41418755146944952</v>
      </c>
      <c r="AB8" s="13">
        <f t="shared" si="9"/>
        <v>2.1851498555011615</v>
      </c>
      <c r="AC8" s="13">
        <f t="shared" si="10"/>
        <v>0.78357586337411733</v>
      </c>
      <c r="AD8" s="13">
        <f t="shared" si="11"/>
        <v>0.29612024861991193</v>
      </c>
      <c r="AE8" s="9">
        <f t="shared" si="12"/>
        <v>8.260312055692825E-7</v>
      </c>
      <c r="AF8" s="9">
        <f t="shared" si="5"/>
        <v>2.9620765525459385E-7</v>
      </c>
      <c r="AG8" s="9">
        <f t="shared" si="6"/>
        <v>1.1193949254564135E-7</v>
      </c>
    </row>
    <row r="9" spans="2:33">
      <c r="B9" s="1" t="s">
        <v>21</v>
      </c>
      <c r="C9" s="9">
        <f t="shared" si="0"/>
        <v>0.6228205503299733</v>
      </c>
      <c r="D9" s="9">
        <f t="shared" si="0"/>
        <v>0.25647329009432041</v>
      </c>
      <c r="E9" s="9">
        <f t="shared" si="0"/>
        <v>0.12070615957570618</v>
      </c>
      <c r="F9" s="12">
        <f t="shared" si="0"/>
        <v>82874.769230769234</v>
      </c>
      <c r="G9" s="12">
        <f t="shared" si="0"/>
        <v>91225.395604395613</v>
      </c>
      <c r="H9" s="12">
        <f t="shared" si="0"/>
        <v>179741.69230769231</v>
      </c>
      <c r="I9" s="12">
        <f t="shared" si="0"/>
        <v>113278.69230769231</v>
      </c>
      <c r="J9" s="12">
        <f t="shared" si="0"/>
        <v>169333.31868131866</v>
      </c>
      <c r="K9" s="12">
        <f t="shared" si="0"/>
        <v>221993.76923076922</v>
      </c>
      <c r="L9" s="12">
        <f t="shared" si="0"/>
        <v>172530.92307692306</v>
      </c>
      <c r="M9" s="12">
        <f t="shared" si="1"/>
        <v>157737.51648351649</v>
      </c>
      <c r="N9" s="12">
        <f t="shared" si="1"/>
        <v>163021.61538461538</v>
      </c>
      <c r="O9" s="12">
        <f t="shared" si="1"/>
        <v>110366.30769230769</v>
      </c>
      <c r="P9" s="12">
        <f t="shared" si="1"/>
        <v>123754.3956043956</v>
      </c>
      <c r="Q9" s="12">
        <f t="shared" si="1"/>
        <v>181087.61538461538</v>
      </c>
      <c r="R9" s="12">
        <f t="shared" si="1"/>
        <v>372842.69230769231</v>
      </c>
      <c r="S9" s="12">
        <f t="shared" si="1"/>
        <v>192824.65934065933</v>
      </c>
      <c r="T9" s="12">
        <f t="shared" si="1"/>
        <v>364897.15384615387</v>
      </c>
      <c r="V9" s="10">
        <f t="shared" si="13"/>
        <v>851893.38461538474</v>
      </c>
      <c r="W9" s="10">
        <f t="shared" si="14"/>
        <v>734875.28571428568</v>
      </c>
      <c r="X9" s="10">
        <f t="shared" si="15"/>
        <v>1110741.8461538462</v>
      </c>
      <c r="Y9" s="9">
        <f t="shared" si="8"/>
        <v>0.31580725243136987</v>
      </c>
      <c r="Z9" s="9">
        <f t="shared" si="4"/>
        <v>0.27242721806781739</v>
      </c>
      <c r="AA9" s="9">
        <f t="shared" si="4"/>
        <v>0.41176552950081285</v>
      </c>
      <c r="AB9" s="13">
        <f t="shared" si="9"/>
        <v>1.9721540450225172</v>
      </c>
      <c r="AC9" s="13">
        <f t="shared" si="10"/>
        <v>0.9414378339776408</v>
      </c>
      <c r="AD9" s="13">
        <f t="shared" si="11"/>
        <v>0.29314294404886049</v>
      </c>
      <c r="AE9" s="9">
        <f t="shared" si="12"/>
        <v>7.3110152230042966E-7</v>
      </c>
      <c r="AF9" s="9">
        <f t="shared" si="5"/>
        <v>3.4900247032397197E-7</v>
      </c>
      <c r="AG9" s="9">
        <f t="shared" si="6"/>
        <v>1.0867165939023015E-7</v>
      </c>
    </row>
    <row r="10" spans="2:33">
      <c r="B10" s="1" t="s">
        <v>22</v>
      </c>
      <c r="C10" s="9">
        <f t="shared" si="0"/>
        <v>0.6101784051748147</v>
      </c>
      <c r="D10" s="9">
        <f t="shared" si="0"/>
        <v>0.26360598051919476</v>
      </c>
      <c r="E10" s="9">
        <f t="shared" si="0"/>
        <v>0.12621561430599046</v>
      </c>
      <c r="F10" s="12">
        <f t="shared" si="0"/>
        <v>83855.538461538468</v>
      </c>
      <c r="G10" s="12">
        <f t="shared" si="0"/>
        <v>89226.999999999985</v>
      </c>
      <c r="H10" s="12">
        <f t="shared" si="0"/>
        <v>203879.46153846153</v>
      </c>
      <c r="I10" s="12">
        <f t="shared" si="0"/>
        <v>118782.15384615384</v>
      </c>
      <c r="J10" s="12">
        <f t="shared" si="0"/>
        <v>168262.8681318681</v>
      </c>
      <c r="K10" s="12">
        <f t="shared" si="0"/>
        <v>273616.38461538462</v>
      </c>
      <c r="L10" s="12">
        <f t="shared" si="0"/>
        <v>156767.76923076922</v>
      </c>
      <c r="M10" s="12">
        <f t="shared" si="1"/>
        <v>131396.7912087912</v>
      </c>
      <c r="N10" s="12">
        <f t="shared" si="1"/>
        <v>192479.53846153847</v>
      </c>
      <c r="O10" s="12">
        <f t="shared" si="1"/>
        <v>120773.46153846153</v>
      </c>
      <c r="P10" s="12">
        <f t="shared" si="1"/>
        <v>123697.18681318683</v>
      </c>
      <c r="Q10" s="12">
        <f t="shared" si="1"/>
        <v>201764.61538461538</v>
      </c>
      <c r="R10" s="12">
        <f t="shared" si="1"/>
        <v>439757.23076923075</v>
      </c>
      <c r="S10" s="12">
        <f t="shared" si="1"/>
        <v>225524.37362637365</v>
      </c>
      <c r="T10" s="12">
        <f t="shared" si="1"/>
        <v>515135.38461538462</v>
      </c>
      <c r="V10" s="10">
        <f t="shared" si="13"/>
        <v>919936.15384615387</v>
      </c>
      <c r="W10" s="10">
        <f t="shared" si="14"/>
        <v>738108.21978021984</v>
      </c>
      <c r="X10" s="10">
        <f t="shared" si="15"/>
        <v>1386875.3846153845</v>
      </c>
      <c r="Y10" s="9">
        <f t="shared" si="8"/>
        <v>0.30212164092539395</v>
      </c>
      <c r="Z10" s="9">
        <f t="shared" si="4"/>
        <v>0.24240646006593913</v>
      </c>
      <c r="AA10" s="9">
        <f t="shared" si="4"/>
        <v>0.45547189900866691</v>
      </c>
      <c r="AB10" s="13">
        <f t="shared" si="9"/>
        <v>2.0196448136116554</v>
      </c>
      <c r="AC10" s="13">
        <f t="shared" si="10"/>
        <v>1.0874544368474708</v>
      </c>
      <c r="AD10" s="13">
        <f t="shared" si="11"/>
        <v>0.27710955292894762</v>
      </c>
      <c r="AE10" s="9">
        <f t="shared" si="12"/>
        <v>6.6328342746800919E-7</v>
      </c>
      <c r="AF10" s="9">
        <f t="shared" si="5"/>
        <v>3.5713730514705074E-7</v>
      </c>
      <c r="AG10" s="9">
        <f t="shared" si="6"/>
        <v>9.1007177505708801E-8</v>
      </c>
    </row>
    <row r="11" spans="2:33">
      <c r="B11" s="1" t="s">
        <v>23</v>
      </c>
      <c r="C11" s="9">
        <f t="shared" si="0"/>
        <v>0.58139579706763023</v>
      </c>
      <c r="D11" s="9">
        <f t="shared" si="0"/>
        <v>0.29017283524663123</v>
      </c>
      <c r="E11" s="9">
        <f t="shared" si="0"/>
        <v>0.12843136768573843</v>
      </c>
      <c r="F11" s="12">
        <f t="shared" si="0"/>
        <v>79297.461538461532</v>
      </c>
      <c r="G11" s="12">
        <f t="shared" si="0"/>
        <v>78151.131868131866</v>
      </c>
      <c r="H11" s="12">
        <f t="shared" si="0"/>
        <v>243603.53846153847</v>
      </c>
      <c r="I11" s="12">
        <f t="shared" si="0"/>
        <v>98354.461538461532</v>
      </c>
      <c r="J11" s="12">
        <f t="shared" si="0"/>
        <v>171799.07692307694</v>
      </c>
      <c r="K11" s="12">
        <f t="shared" si="0"/>
        <v>289623.61538461538</v>
      </c>
      <c r="L11" s="12">
        <f t="shared" si="0"/>
        <v>138187.76923076922</v>
      </c>
      <c r="M11" s="12">
        <f t="shared" si="1"/>
        <v>132869.92307692306</v>
      </c>
      <c r="N11" s="12">
        <f t="shared" si="1"/>
        <v>208425.46153846153</v>
      </c>
      <c r="O11" s="12">
        <f t="shared" si="1"/>
        <v>111262</v>
      </c>
      <c r="P11" s="12">
        <f t="shared" si="1"/>
        <v>107116.67032967032</v>
      </c>
      <c r="Q11" s="12">
        <f t="shared" si="1"/>
        <v>210999.76923076922</v>
      </c>
      <c r="R11" s="12">
        <f t="shared" si="1"/>
        <v>403056.53846153844</v>
      </c>
      <c r="S11" s="12">
        <f t="shared" si="1"/>
        <v>309534.90109890111</v>
      </c>
      <c r="T11" s="12">
        <f t="shared" si="1"/>
        <v>705416.5384615385</v>
      </c>
      <c r="V11" s="10">
        <f t="shared" si="13"/>
        <v>830158.23076923075</v>
      </c>
      <c r="W11" s="10">
        <f t="shared" si="14"/>
        <v>799471.70329670317</v>
      </c>
      <c r="X11" s="10">
        <f>T11+H11+K11+N11+Q11</f>
        <v>1658068.9230769232</v>
      </c>
      <c r="Y11" s="9">
        <f t="shared" si="8"/>
        <v>0.25250434022131568</v>
      </c>
      <c r="Z11" s="9">
        <f t="shared" si="4"/>
        <v>0.24317059987406398</v>
      </c>
      <c r="AA11" s="9">
        <f t="shared" si="4"/>
        <v>0.50432505990462029</v>
      </c>
      <c r="AB11" s="13">
        <f>C11/Y11</f>
        <v>2.3025180341773406</v>
      </c>
      <c r="AC11" s="13">
        <f t="shared" si="10"/>
        <v>1.1932891369142047</v>
      </c>
      <c r="AD11" s="13">
        <f t="shared" si="11"/>
        <v>0.2546598967539464</v>
      </c>
      <c r="AE11" s="9">
        <f t="shared" si="12"/>
        <v>7.0034335084397644E-7</v>
      </c>
      <c r="AF11" s="9">
        <f t="shared" si="5"/>
        <v>3.6295572945242955E-7</v>
      </c>
      <c r="AG11" s="9">
        <f t="shared" si="6"/>
        <v>7.7458401094331402E-8</v>
      </c>
    </row>
    <row r="12" spans="2:33">
      <c r="B12" s="1" t="s">
        <v>15</v>
      </c>
      <c r="C12" s="9">
        <f>Y12*AB12</f>
        <v>0.58593823905815456</v>
      </c>
      <c r="D12" s="9">
        <f>Z12*AC12</f>
        <v>0.28866532685642282</v>
      </c>
      <c r="E12" s="9">
        <f>AA12*AD12</f>
        <v>0.12350174000348768</v>
      </c>
      <c r="F12" s="12">
        <f t="shared" ref="F12:T12" si="16">AVERAGEIF($A:$A,$B12,F:F)</f>
        <v>91479.666666666672</v>
      </c>
      <c r="G12" s="12">
        <f t="shared" si="16"/>
        <v>98109.523809523802</v>
      </c>
      <c r="H12" s="12">
        <f t="shared" si="16"/>
        <v>317296.66666666669</v>
      </c>
      <c r="I12" s="12">
        <f t="shared" si="16"/>
        <v>115445</v>
      </c>
      <c r="J12" s="12">
        <f t="shared" si="16"/>
        <v>206493.71428571432</v>
      </c>
      <c r="K12" s="12">
        <f t="shared" si="16"/>
        <v>368689.33333333331</v>
      </c>
      <c r="L12" s="12">
        <f t="shared" si="16"/>
        <v>135266</v>
      </c>
      <c r="M12" s="12">
        <f t="shared" si="16"/>
        <v>63256.22448979591</v>
      </c>
      <c r="N12" s="12">
        <f t="shared" si="16"/>
        <v>244359</v>
      </c>
      <c r="O12" s="12">
        <f t="shared" si="16"/>
        <v>109822</v>
      </c>
      <c r="P12" s="12">
        <f t="shared" si="16"/>
        <v>103181</v>
      </c>
      <c r="Q12" s="12">
        <f t="shared" si="16"/>
        <v>213056</v>
      </c>
      <c r="R12" s="12">
        <f t="shared" si="16"/>
        <v>483222.33333333331</v>
      </c>
      <c r="S12" s="12">
        <f t="shared" si="16"/>
        <v>377664.1428571429</v>
      </c>
      <c r="T12" s="12">
        <f t="shared" si="16"/>
        <v>747783</v>
      </c>
      <c r="V12" s="10">
        <f>R12+F12+I12+L12+O12</f>
        <v>935235</v>
      </c>
      <c r="W12" s="10">
        <f t="shared" ref="W12" si="17">S12+G12+J12+M12+P12</f>
        <v>848704.60544217692</v>
      </c>
      <c r="X12" s="10">
        <f>T12+H12+K12+N12+Q12</f>
        <v>1891184</v>
      </c>
      <c r="Y12" s="9">
        <f>V12/SUM($V12:$X12)</f>
        <v>0.25447715516699637</v>
      </c>
      <c r="Z12" s="9">
        <f t="shared" ref="Z12" si="18">W12/SUM($V12:$X12)</f>
        <v>0.23093226148513826</v>
      </c>
      <c r="AA12" s="9">
        <f t="shared" ref="AA12" si="19">X12/SUM($V12:$X12)</f>
        <v>0.51459058334786534</v>
      </c>
      <c r="AB12" s="14">
        <f>AB11</f>
        <v>2.3025180341773406</v>
      </c>
      <c r="AC12" s="14">
        <v>1.25</v>
      </c>
      <c r="AD12" s="14">
        <v>0.24</v>
      </c>
      <c r="AE12" s="9">
        <f>AB12/SUM($V12:$X12)</f>
        <v>6.2651444723321364E-7</v>
      </c>
      <c r="AF12" s="9">
        <f t="shared" ref="AF12" si="20">AC12/SUM($V12:$X12)</f>
        <v>3.4012461462492896E-7</v>
      </c>
      <c r="AG12" s="9">
        <f t="shared" ref="AG12" si="21">AD12/SUM($V12:$X12)</f>
        <v>6.5303926007986366E-8</v>
      </c>
    </row>
    <row r="13" spans="2:33">
      <c r="C13" s="1" t="s">
        <v>30</v>
      </c>
      <c r="D13" s="1">
        <v>360</v>
      </c>
      <c r="E13" s="1" t="s">
        <v>30</v>
      </c>
      <c r="F13" s="15" t="s">
        <v>28</v>
      </c>
      <c r="G13" s="15" t="s">
        <v>29</v>
      </c>
      <c r="H13" s="15">
        <v>360</v>
      </c>
      <c r="I13" s="15" t="s">
        <v>29</v>
      </c>
      <c r="J13" s="15" t="s">
        <v>28</v>
      </c>
    </row>
    <row r="14" spans="2:33">
      <c r="C14" s="16">
        <v>0.6</v>
      </c>
      <c r="D14" s="16">
        <v>0.4</v>
      </c>
      <c r="F14" s="1">
        <v>0.2</v>
      </c>
      <c r="G14" s="1">
        <v>0.8</v>
      </c>
      <c r="I14" s="1">
        <v>0.2</v>
      </c>
      <c r="J14" s="1">
        <v>0.8</v>
      </c>
      <c r="K14" s="13">
        <f>F14+J14</f>
        <v>1</v>
      </c>
      <c r="L14" s="13">
        <f>G14+I14</f>
        <v>1</v>
      </c>
      <c r="M14" s="17">
        <f>50%/C14</f>
        <v>0.83333333333333337</v>
      </c>
      <c r="N14" s="17">
        <f>50%/D14</f>
        <v>1.25</v>
      </c>
    </row>
    <row r="15" spans="2:33">
      <c r="C15" s="16"/>
      <c r="D15" s="16"/>
      <c r="F15" s="1">
        <v>0.4</v>
      </c>
      <c r="G15" s="1">
        <v>0.6</v>
      </c>
      <c r="I15" s="1">
        <v>0.4</v>
      </c>
      <c r="J15" s="1">
        <v>0.6</v>
      </c>
      <c r="K15" s="13">
        <f>F15+J15</f>
        <v>1</v>
      </c>
      <c r="L15" s="13">
        <f>G15+I15</f>
        <v>1</v>
      </c>
      <c r="M15" s="18">
        <v>0.8</v>
      </c>
      <c r="N15" s="18">
        <v>1.3</v>
      </c>
    </row>
    <row r="16" spans="2:33">
      <c r="C16" s="16"/>
      <c r="D16" s="16"/>
      <c r="K16" s="13"/>
      <c r="L16" s="13"/>
      <c r="M16" s="17"/>
      <c r="N16" s="17"/>
    </row>
    <row r="17" spans="1:27" s="2" customFormat="1">
      <c r="C17" s="2" t="s">
        <v>24</v>
      </c>
      <c r="F17" s="11" t="s">
        <v>3</v>
      </c>
      <c r="G17" s="11"/>
      <c r="H17" s="11"/>
      <c r="I17" s="11" t="s">
        <v>9</v>
      </c>
      <c r="L17" s="2" t="s">
        <v>11</v>
      </c>
      <c r="O17" s="2" t="s">
        <v>12</v>
      </c>
      <c r="R17" s="2" t="s">
        <v>13</v>
      </c>
      <c r="V17" s="2" t="s">
        <v>25</v>
      </c>
      <c r="Y17" s="2" t="s">
        <v>26</v>
      </c>
    </row>
    <row r="18" spans="1:27">
      <c r="A18" s="3" t="s">
        <v>14</v>
      </c>
      <c r="B18" s="3" t="s">
        <v>4</v>
      </c>
      <c r="C18" s="4" t="s">
        <v>5</v>
      </c>
      <c r="D18" s="4" t="s">
        <v>6</v>
      </c>
      <c r="E18" s="5" t="s">
        <v>7</v>
      </c>
      <c r="F18" s="6" t="s">
        <v>0</v>
      </c>
      <c r="G18" s="6" t="s">
        <v>1</v>
      </c>
      <c r="H18" s="6" t="s">
        <v>2</v>
      </c>
      <c r="I18" s="7" t="s">
        <v>0</v>
      </c>
      <c r="J18" s="7" t="s">
        <v>1</v>
      </c>
      <c r="K18" s="7" t="s">
        <v>8</v>
      </c>
      <c r="L18" s="7" t="s">
        <v>10</v>
      </c>
      <c r="M18" s="7" t="s">
        <v>1</v>
      </c>
      <c r="N18" s="7" t="s">
        <v>2</v>
      </c>
      <c r="O18" s="7" t="s">
        <v>0</v>
      </c>
      <c r="P18" s="7" t="s">
        <v>1</v>
      </c>
      <c r="Q18" s="7" t="s">
        <v>2</v>
      </c>
      <c r="R18" s="7" t="s">
        <v>10</v>
      </c>
      <c r="S18" s="7" t="s">
        <v>1</v>
      </c>
      <c r="T18" s="7" t="s">
        <v>2</v>
      </c>
      <c r="V18" s="7" t="s">
        <v>10</v>
      </c>
      <c r="W18" s="7" t="s">
        <v>1</v>
      </c>
      <c r="X18" s="7" t="s">
        <v>2</v>
      </c>
      <c r="Y18" s="7" t="s">
        <v>10</v>
      </c>
      <c r="Z18" s="7" t="s">
        <v>1</v>
      </c>
      <c r="AA18" s="7" t="s">
        <v>2</v>
      </c>
    </row>
    <row r="19" spans="1:27">
      <c r="A19" s="1" t="s">
        <v>17</v>
      </c>
      <c r="B19" s="8">
        <v>41273</v>
      </c>
      <c r="C19" s="9">
        <v>0.76007671971081514</v>
      </c>
      <c r="D19" s="9">
        <v>0.11566255511674535</v>
      </c>
      <c r="E19" s="9">
        <v>0.12426072517243959</v>
      </c>
      <c r="F19" s="10">
        <v>45261</v>
      </c>
      <c r="G19" s="10">
        <v>74493.292679924387</v>
      </c>
      <c r="H19" s="10">
        <v>87853</v>
      </c>
      <c r="I19" s="10">
        <v>57569</v>
      </c>
      <c r="J19" s="10">
        <v>90888.630823674685</v>
      </c>
      <c r="K19" s="10">
        <v>81529</v>
      </c>
      <c r="L19" s="10">
        <v>93308</v>
      </c>
      <c r="M19" s="10">
        <v>127053.42857142857</v>
      </c>
      <c r="N19" s="10">
        <v>123019</v>
      </c>
      <c r="O19" s="10">
        <v>80628</v>
      </c>
      <c r="P19" s="10">
        <v>79559.28571428571</v>
      </c>
      <c r="Q19" s="10">
        <v>103915</v>
      </c>
      <c r="R19" s="10">
        <v>222195</v>
      </c>
      <c r="S19" s="10">
        <v>139269.60350632988</v>
      </c>
      <c r="T19" s="10">
        <v>325271</v>
      </c>
      <c r="V19" s="10">
        <f t="shared" ref="V19:V82" si="22">R19+F19+I19+L19+O19</f>
        <v>498961</v>
      </c>
      <c r="W19" s="10">
        <f t="shared" ref="W19:W82" si="23">S19+G19+J19+M19+P19</f>
        <v>511264.24129564327</v>
      </c>
      <c r="X19" s="10">
        <f>T19+H19+K19+N19+Q19</f>
        <v>721587</v>
      </c>
      <c r="Y19" s="9">
        <f>V19/SUM($V19:$X19)</f>
        <v>0.28811495155312322</v>
      </c>
      <c r="Z19" s="9">
        <f t="shared" ref="Z19" si="24">W19/SUM($V19:$X19)</f>
        <v>0.2952192097413196</v>
      </c>
      <c r="AA19" s="9">
        <f t="shared" ref="AA19" si="25">X19/SUM($V19:$X19)</f>
        <v>0.41666583870555723</v>
      </c>
    </row>
    <row r="20" spans="1:27">
      <c r="A20" s="1" t="s">
        <v>16</v>
      </c>
      <c r="B20" s="8">
        <v>41280</v>
      </c>
      <c r="C20" s="9">
        <v>0.76303946486583918</v>
      </c>
      <c r="D20" s="9">
        <v>0.11148615960285642</v>
      </c>
      <c r="E20" s="9">
        <v>0.12547437553130453</v>
      </c>
      <c r="F20" s="10">
        <v>66978</v>
      </c>
      <c r="G20" s="10">
        <v>76397.636299710401</v>
      </c>
      <c r="H20" s="10">
        <v>140556</v>
      </c>
      <c r="I20" s="10">
        <v>81938</v>
      </c>
      <c r="J20" s="10">
        <v>91891.850618277007</v>
      </c>
      <c r="K20" s="10">
        <v>104879</v>
      </c>
      <c r="L20" s="10">
        <v>104854</v>
      </c>
      <c r="M20" s="10">
        <v>130958.42857142858</v>
      </c>
      <c r="N20" s="10">
        <v>133160</v>
      </c>
      <c r="O20" s="10">
        <v>95900</v>
      </c>
      <c r="P20" s="10">
        <v>75548.42857142858</v>
      </c>
      <c r="Q20" s="10">
        <v>117996</v>
      </c>
      <c r="R20" s="10">
        <v>233308</v>
      </c>
      <c r="S20" s="10">
        <v>143840.51947441051</v>
      </c>
      <c r="T20" s="10">
        <v>345068</v>
      </c>
      <c r="V20" s="10">
        <f t="shared" si="22"/>
        <v>582978</v>
      </c>
      <c r="W20" s="10">
        <f t="shared" si="23"/>
        <v>518636.86353525508</v>
      </c>
      <c r="X20" s="10">
        <f t="shared" ref="X20:X82" si="26">T20+H20+K20+N20+Q20</f>
        <v>841659</v>
      </c>
      <c r="Y20" s="9">
        <f t="shared" ref="Y20:Y83" si="27">V20/SUM($V20:$X20)</f>
        <v>0.29999785976611193</v>
      </c>
      <c r="Z20" s="9">
        <f t="shared" ref="Z20:Z83" si="28">W20/SUM($V20:$X20)</f>
        <v>0.26688819999448621</v>
      </c>
      <c r="AA20" s="9">
        <f t="shared" ref="AA20:AA83" si="29">X20/SUM($V20:$X20)</f>
        <v>0.43311394023940181</v>
      </c>
    </row>
    <row r="21" spans="1:27">
      <c r="A21" s="1" t="s">
        <v>16</v>
      </c>
      <c r="B21" s="8">
        <v>41287</v>
      </c>
      <c r="C21" s="9">
        <v>0.75962915449541557</v>
      </c>
      <c r="D21" s="9">
        <v>0.11296546578552501</v>
      </c>
      <c r="E21" s="9">
        <v>0.12740537971905955</v>
      </c>
      <c r="F21" s="10">
        <v>61057</v>
      </c>
      <c r="G21" s="10">
        <v>72050.28571428571</v>
      </c>
      <c r="H21" s="10">
        <v>112361</v>
      </c>
      <c r="I21" s="10">
        <v>73349</v>
      </c>
      <c r="J21" s="10">
        <v>84027.71428571429</v>
      </c>
      <c r="K21" s="10">
        <v>91897</v>
      </c>
      <c r="L21" s="10">
        <v>103390</v>
      </c>
      <c r="M21" s="10">
        <v>134863.42857142858</v>
      </c>
      <c r="N21" s="10">
        <v>127125</v>
      </c>
      <c r="O21" s="10">
        <v>93070</v>
      </c>
      <c r="P21" s="10">
        <v>72238</v>
      </c>
      <c r="Q21" s="10">
        <v>114970</v>
      </c>
      <c r="R21" s="10">
        <v>238100</v>
      </c>
      <c r="S21" s="10">
        <v>151761.14285714287</v>
      </c>
      <c r="T21" s="10">
        <v>320957</v>
      </c>
      <c r="V21" s="10">
        <f t="shared" si="22"/>
        <v>568966</v>
      </c>
      <c r="W21" s="10">
        <f t="shared" si="23"/>
        <v>514940.57142857142</v>
      </c>
      <c r="X21" s="10">
        <f t="shared" si="26"/>
        <v>767310</v>
      </c>
      <c r="Y21" s="9">
        <f t="shared" si="27"/>
        <v>0.30734707585343879</v>
      </c>
      <c r="Z21" s="9">
        <f t="shared" si="28"/>
        <v>0.27816333290015616</v>
      </c>
      <c r="AA21" s="9">
        <f t="shared" si="29"/>
        <v>0.41448959124640511</v>
      </c>
    </row>
    <row r="22" spans="1:27">
      <c r="A22" s="1" t="s">
        <v>16</v>
      </c>
      <c r="B22" s="8">
        <v>41294</v>
      </c>
      <c r="C22" s="9">
        <v>0.76001212946994767</v>
      </c>
      <c r="D22" s="9">
        <v>0.11288450954551481</v>
      </c>
      <c r="E22" s="9">
        <v>0.12710336098453739</v>
      </c>
      <c r="F22" s="10">
        <v>55494</v>
      </c>
      <c r="G22" s="10">
        <v>64273.428571428565</v>
      </c>
      <c r="H22" s="10">
        <v>102324</v>
      </c>
      <c r="I22" s="10">
        <v>65989</v>
      </c>
      <c r="J22" s="10">
        <v>72490.571428571435</v>
      </c>
      <c r="K22" s="10">
        <v>78215</v>
      </c>
      <c r="L22" s="10">
        <v>109110</v>
      </c>
      <c r="M22" s="10">
        <v>131958.71428571429</v>
      </c>
      <c r="N22" s="10">
        <v>140375</v>
      </c>
      <c r="O22" s="10">
        <v>88905</v>
      </c>
      <c r="P22" s="10">
        <v>70027.28571428571</v>
      </c>
      <c r="Q22" s="10">
        <v>107000</v>
      </c>
      <c r="R22" s="10">
        <v>249232</v>
      </c>
      <c r="S22" s="10">
        <v>158237.85714285716</v>
      </c>
      <c r="T22" s="10">
        <v>290071</v>
      </c>
      <c r="V22" s="10">
        <f t="shared" si="22"/>
        <v>568730</v>
      </c>
      <c r="W22" s="10">
        <f t="shared" si="23"/>
        <v>496987.85714285716</v>
      </c>
      <c r="X22" s="10">
        <f t="shared" si="26"/>
        <v>717985</v>
      </c>
      <c r="Y22" s="9">
        <f t="shared" si="27"/>
        <v>0.31884795033125313</v>
      </c>
      <c r="Z22" s="9">
        <f t="shared" si="28"/>
        <v>0.27862704550405576</v>
      </c>
      <c r="AA22" s="9">
        <f t="shared" si="29"/>
        <v>0.40252500416469106</v>
      </c>
    </row>
    <row r="23" spans="1:27">
      <c r="A23" s="1" t="s">
        <v>16</v>
      </c>
      <c r="B23" s="8">
        <v>41301</v>
      </c>
      <c r="C23" s="9">
        <v>0.75924918026066224</v>
      </c>
      <c r="D23" s="9">
        <v>0.11443885524325056</v>
      </c>
      <c r="E23" s="9">
        <v>0.12631196449608725</v>
      </c>
      <c r="F23" s="10">
        <v>46948</v>
      </c>
      <c r="G23" s="10">
        <v>47210.142857142855</v>
      </c>
      <c r="H23" s="10">
        <v>82179</v>
      </c>
      <c r="I23" s="10">
        <v>54952</v>
      </c>
      <c r="J23" s="10">
        <v>53738.714285714283</v>
      </c>
      <c r="K23" s="10">
        <v>62187</v>
      </c>
      <c r="L23" s="10">
        <v>95523</v>
      </c>
      <c r="M23" s="10">
        <v>110837</v>
      </c>
      <c r="N23" s="10">
        <v>107241</v>
      </c>
      <c r="O23" s="10">
        <v>80279</v>
      </c>
      <c r="P23" s="10">
        <v>58214.28571428571</v>
      </c>
      <c r="Q23" s="10">
        <v>95491</v>
      </c>
      <c r="R23" s="10">
        <v>242648</v>
      </c>
      <c r="S23" s="10">
        <v>140612.57142857142</v>
      </c>
      <c r="T23" s="10">
        <v>272230</v>
      </c>
      <c r="V23" s="10">
        <f t="shared" si="22"/>
        <v>520350</v>
      </c>
      <c r="W23" s="10">
        <f t="shared" si="23"/>
        <v>410612.7142857142</v>
      </c>
      <c r="X23" s="10">
        <f t="shared" si="26"/>
        <v>619328</v>
      </c>
      <c r="Y23" s="9">
        <f t="shared" si="27"/>
        <v>0.3356467243240554</v>
      </c>
      <c r="Z23" s="9">
        <f t="shared" si="28"/>
        <v>0.26486175173596471</v>
      </c>
      <c r="AA23" s="9">
        <f t="shared" si="29"/>
        <v>0.39949152393998</v>
      </c>
    </row>
    <row r="24" spans="1:27">
      <c r="A24" s="1" t="s">
        <v>16</v>
      </c>
      <c r="B24" s="8">
        <v>41308</v>
      </c>
      <c r="C24" s="9">
        <v>0.75339101395425156</v>
      </c>
      <c r="D24" s="9">
        <v>0.12048459003523511</v>
      </c>
      <c r="E24" s="9">
        <v>0.1261243960105134</v>
      </c>
      <c r="F24" s="10">
        <v>25556</v>
      </c>
      <c r="G24" s="10">
        <v>30302.857142857145</v>
      </c>
      <c r="H24" s="10">
        <v>42263</v>
      </c>
      <c r="I24" s="10">
        <v>29948</v>
      </c>
      <c r="J24" s="10">
        <v>40439.571428571428</v>
      </c>
      <c r="K24" s="10">
        <v>34099</v>
      </c>
      <c r="L24" s="10">
        <v>65055</v>
      </c>
      <c r="M24" s="10">
        <v>84316.71428571429</v>
      </c>
      <c r="N24" s="10">
        <v>65227</v>
      </c>
      <c r="O24" s="10">
        <v>55965</v>
      </c>
      <c r="P24" s="10">
        <v>48453.285714285717</v>
      </c>
      <c r="Q24" s="10">
        <v>59867</v>
      </c>
      <c r="R24" s="10">
        <v>176880</v>
      </c>
      <c r="S24" s="10">
        <v>107896.57142857142</v>
      </c>
      <c r="T24" s="10">
        <v>163157</v>
      </c>
      <c r="V24" s="10">
        <f t="shared" si="22"/>
        <v>353404</v>
      </c>
      <c r="W24" s="10">
        <f t="shared" si="23"/>
        <v>311409.00000000006</v>
      </c>
      <c r="X24" s="10">
        <f t="shared" si="26"/>
        <v>364613</v>
      </c>
      <c r="Y24" s="9">
        <f t="shared" si="27"/>
        <v>0.34330199548097678</v>
      </c>
      <c r="Z24" s="9">
        <f t="shared" si="28"/>
        <v>0.30250741675457982</v>
      </c>
      <c r="AA24" s="9">
        <f t="shared" si="29"/>
        <v>0.35419058776444351</v>
      </c>
    </row>
    <row r="25" spans="1:27">
      <c r="A25" s="1" t="s">
        <v>16</v>
      </c>
      <c r="B25" s="8">
        <v>41315</v>
      </c>
      <c r="C25" s="9">
        <v>0.72623604652324125</v>
      </c>
      <c r="D25" s="9">
        <v>0.13494087504401145</v>
      </c>
      <c r="E25" s="9">
        <v>0.13882307843274727</v>
      </c>
      <c r="F25" s="10">
        <v>31843</v>
      </c>
      <c r="G25" s="10">
        <v>122151.71428571429</v>
      </c>
      <c r="H25" s="10">
        <v>59787</v>
      </c>
      <c r="I25" s="10">
        <v>43358</v>
      </c>
      <c r="J25" s="10">
        <v>135084.14285714287</v>
      </c>
      <c r="K25" s="10">
        <v>51419</v>
      </c>
      <c r="L25" s="10">
        <v>57826</v>
      </c>
      <c r="M25" s="10">
        <v>88851.42857142858</v>
      </c>
      <c r="N25" s="10">
        <v>56511</v>
      </c>
      <c r="O25" s="10">
        <v>67910</v>
      </c>
      <c r="P25" s="10">
        <v>90074.285714285725</v>
      </c>
      <c r="Q25" s="10">
        <v>73381</v>
      </c>
      <c r="R25" s="10">
        <v>159801</v>
      </c>
      <c r="S25" s="10">
        <v>119164.57142857142</v>
      </c>
      <c r="T25" s="10">
        <v>135106</v>
      </c>
      <c r="V25" s="10">
        <f t="shared" si="22"/>
        <v>360738</v>
      </c>
      <c r="W25" s="10">
        <f t="shared" si="23"/>
        <v>555326.14285714284</v>
      </c>
      <c r="X25" s="10">
        <f t="shared" si="26"/>
        <v>376204</v>
      </c>
      <c r="Y25" s="9">
        <f t="shared" si="27"/>
        <v>0.27915104306636052</v>
      </c>
      <c r="Z25" s="9">
        <f t="shared" si="28"/>
        <v>0.42972980950326878</v>
      </c>
      <c r="AA25" s="9">
        <f t="shared" si="29"/>
        <v>0.29111914743037082</v>
      </c>
    </row>
    <row r="26" spans="1:27">
      <c r="A26" s="1" t="s">
        <v>16</v>
      </c>
      <c r="B26" s="8">
        <v>41322</v>
      </c>
      <c r="C26" s="9">
        <v>0.74168506267607825</v>
      </c>
      <c r="D26" s="9">
        <v>0.13321208095223819</v>
      </c>
      <c r="E26" s="9">
        <v>0.12510285637168356</v>
      </c>
      <c r="F26" s="10">
        <v>142870</v>
      </c>
      <c r="G26" s="10">
        <v>188617</v>
      </c>
      <c r="H26" s="10">
        <v>272601</v>
      </c>
      <c r="I26" s="10">
        <v>165356</v>
      </c>
      <c r="J26" s="10">
        <v>188471.42857142858</v>
      </c>
      <c r="K26" s="10">
        <v>218824</v>
      </c>
      <c r="L26" s="10">
        <v>97049</v>
      </c>
      <c r="M26" s="10">
        <v>109192.57142857143</v>
      </c>
      <c r="N26" s="10">
        <v>101993</v>
      </c>
      <c r="O26" s="10">
        <v>144160</v>
      </c>
      <c r="P26" s="10">
        <v>122778.28571428571</v>
      </c>
      <c r="Q26" s="10">
        <v>187535</v>
      </c>
      <c r="R26" s="10">
        <v>257049</v>
      </c>
      <c r="S26" s="10">
        <v>141666.28571428571</v>
      </c>
      <c r="T26" s="10">
        <v>231864</v>
      </c>
      <c r="V26" s="10">
        <f t="shared" si="22"/>
        <v>806484</v>
      </c>
      <c r="W26" s="10">
        <f t="shared" si="23"/>
        <v>750725.57142857136</v>
      </c>
      <c r="X26" s="10">
        <f t="shared" si="26"/>
        <v>1012817</v>
      </c>
      <c r="Y26" s="9">
        <f t="shared" si="27"/>
        <v>0.31380375944973554</v>
      </c>
      <c r="Z26" s="9">
        <f t="shared" si="28"/>
        <v>0.29210809715919556</v>
      </c>
      <c r="AA26" s="9">
        <f t="shared" si="29"/>
        <v>0.3940881433910689</v>
      </c>
    </row>
    <row r="27" spans="1:27">
      <c r="A27" s="1" t="s">
        <v>16</v>
      </c>
      <c r="B27" s="8">
        <v>41329</v>
      </c>
      <c r="C27" s="9">
        <v>0.75207048048463376</v>
      </c>
      <c r="D27" s="9">
        <v>0.13840279122986307</v>
      </c>
      <c r="E27" s="9">
        <v>0.10952672828550315</v>
      </c>
      <c r="F27" s="10">
        <v>154793</v>
      </c>
      <c r="G27" s="10">
        <v>208030.28571428574</v>
      </c>
      <c r="H27" s="10">
        <v>320963</v>
      </c>
      <c r="I27" s="10">
        <v>174257</v>
      </c>
      <c r="J27" s="10">
        <v>202034</v>
      </c>
      <c r="K27" s="10">
        <v>256758</v>
      </c>
      <c r="L27" s="10">
        <v>105295</v>
      </c>
      <c r="M27" s="10">
        <v>190684.85714285716</v>
      </c>
      <c r="N27" s="10">
        <v>118322</v>
      </c>
      <c r="O27" s="10">
        <v>146727</v>
      </c>
      <c r="P27" s="10">
        <v>129940.71428571429</v>
      </c>
      <c r="Q27" s="10">
        <v>196481</v>
      </c>
      <c r="R27" s="10">
        <v>252534</v>
      </c>
      <c r="S27" s="10">
        <v>151911.28571428571</v>
      </c>
      <c r="T27" s="10">
        <v>231315</v>
      </c>
      <c r="V27" s="10">
        <f t="shared" si="22"/>
        <v>833606</v>
      </c>
      <c r="W27" s="10">
        <f t="shared" si="23"/>
        <v>882601.14285714296</v>
      </c>
      <c r="X27" s="10">
        <f t="shared" si="26"/>
        <v>1123839</v>
      </c>
      <c r="Y27" s="9">
        <f t="shared" si="27"/>
        <v>0.29351847049969965</v>
      </c>
      <c r="Z27" s="9">
        <f t="shared" si="28"/>
        <v>0.31077000107090819</v>
      </c>
      <c r="AA27" s="9">
        <f t="shared" si="29"/>
        <v>0.39571152842939222</v>
      </c>
    </row>
    <row r="28" spans="1:27">
      <c r="A28" s="1" t="s">
        <v>16</v>
      </c>
      <c r="B28" s="8">
        <v>41336</v>
      </c>
      <c r="C28" s="9">
        <v>0.74206595985126955</v>
      </c>
      <c r="D28" s="9">
        <v>0.13922267174801128</v>
      </c>
      <c r="E28" s="9">
        <v>0.11871136840071909</v>
      </c>
      <c r="F28" s="10">
        <v>149369</v>
      </c>
      <c r="G28" s="10">
        <v>208510.28571428574</v>
      </c>
      <c r="H28" s="10">
        <v>314094</v>
      </c>
      <c r="I28" s="10">
        <v>165896</v>
      </c>
      <c r="J28" s="10">
        <v>203774.14285714287</v>
      </c>
      <c r="K28" s="10">
        <v>254726</v>
      </c>
      <c r="L28" s="10">
        <v>131944</v>
      </c>
      <c r="M28" s="10">
        <v>276939.28571428574</v>
      </c>
      <c r="N28" s="10">
        <v>154196</v>
      </c>
      <c r="O28" s="10">
        <v>146958</v>
      </c>
      <c r="P28" s="10">
        <v>136840.14285714287</v>
      </c>
      <c r="Q28" s="10">
        <v>214963</v>
      </c>
      <c r="R28" s="10">
        <v>261531</v>
      </c>
      <c r="S28" s="10">
        <v>166747.71428571429</v>
      </c>
      <c r="T28" s="10">
        <v>259802</v>
      </c>
      <c r="V28" s="10">
        <f t="shared" si="22"/>
        <v>855698</v>
      </c>
      <c r="W28" s="10">
        <f t="shared" si="23"/>
        <v>992811.57142857148</v>
      </c>
      <c r="X28" s="10">
        <f t="shared" si="26"/>
        <v>1197781</v>
      </c>
      <c r="Y28" s="9">
        <f t="shared" si="27"/>
        <v>0.28089835159707588</v>
      </c>
      <c r="Z28" s="9">
        <f t="shared" si="28"/>
        <v>0.32590836236708309</v>
      </c>
      <c r="AA28" s="9">
        <f t="shared" si="29"/>
        <v>0.39319328603584108</v>
      </c>
    </row>
    <row r="29" spans="1:27">
      <c r="A29" s="1" t="s">
        <v>16</v>
      </c>
      <c r="B29" s="8">
        <v>41343</v>
      </c>
      <c r="C29" s="9">
        <v>0.73793295866521258</v>
      </c>
      <c r="D29" s="9">
        <v>0.14154434628252346</v>
      </c>
      <c r="E29" s="9">
        <v>0.12052269505226403</v>
      </c>
      <c r="F29" s="10">
        <v>141309</v>
      </c>
      <c r="G29" s="10">
        <v>189904.71428571429</v>
      </c>
      <c r="H29" s="10">
        <v>294240</v>
      </c>
      <c r="I29" s="10">
        <v>153619</v>
      </c>
      <c r="J29" s="10">
        <v>170184</v>
      </c>
      <c r="K29" s="10">
        <v>217592</v>
      </c>
      <c r="L29" s="10">
        <v>131064</v>
      </c>
      <c r="M29" s="10">
        <v>216673.71428571426</v>
      </c>
      <c r="N29" s="10">
        <v>159566</v>
      </c>
      <c r="O29" s="10">
        <v>139327</v>
      </c>
      <c r="P29" s="10">
        <v>135784.85714285716</v>
      </c>
      <c r="Q29" s="10">
        <v>189191</v>
      </c>
      <c r="R29" s="10">
        <v>253571</v>
      </c>
      <c r="S29" s="10">
        <v>179371.71428571426</v>
      </c>
      <c r="T29" s="10">
        <v>246644</v>
      </c>
      <c r="V29" s="10">
        <f t="shared" si="22"/>
        <v>818890</v>
      </c>
      <c r="W29" s="10">
        <f t="shared" si="23"/>
        <v>891918.99999999988</v>
      </c>
      <c r="X29" s="10">
        <f t="shared" si="26"/>
        <v>1107233</v>
      </c>
      <c r="Y29" s="9">
        <f t="shared" si="27"/>
        <v>0.29058828789634789</v>
      </c>
      <c r="Z29" s="9">
        <f t="shared" si="28"/>
        <v>0.31650308973393582</v>
      </c>
      <c r="AA29" s="9">
        <f t="shared" si="29"/>
        <v>0.3929086223697163</v>
      </c>
    </row>
    <row r="30" spans="1:27">
      <c r="A30" s="1" t="s">
        <v>16</v>
      </c>
      <c r="B30" s="8">
        <v>41350</v>
      </c>
      <c r="C30" s="9">
        <v>0.73415776257300425</v>
      </c>
      <c r="D30" s="9">
        <v>0.14201344762861831</v>
      </c>
      <c r="E30" s="9">
        <v>0.1238287897983774</v>
      </c>
      <c r="F30" s="10">
        <v>134607</v>
      </c>
      <c r="G30" s="10">
        <v>178979.42857142858</v>
      </c>
      <c r="H30" s="10">
        <v>280994</v>
      </c>
      <c r="I30" s="10">
        <v>138728</v>
      </c>
      <c r="J30" s="10">
        <v>127150</v>
      </c>
      <c r="K30" s="10">
        <v>201474</v>
      </c>
      <c r="L30" s="10">
        <v>124511</v>
      </c>
      <c r="M30" s="10">
        <v>149485.85714285716</v>
      </c>
      <c r="N30" s="10">
        <v>155007</v>
      </c>
      <c r="O30" s="10">
        <v>132184</v>
      </c>
      <c r="P30" s="10">
        <v>136155.85714285713</v>
      </c>
      <c r="Q30" s="10">
        <v>194684</v>
      </c>
      <c r="R30" s="10">
        <v>232108</v>
      </c>
      <c r="S30" s="10">
        <v>183706.71428571429</v>
      </c>
      <c r="T30" s="10">
        <v>246073</v>
      </c>
      <c r="V30" s="10">
        <f t="shared" si="22"/>
        <v>762138</v>
      </c>
      <c r="W30" s="10">
        <f t="shared" si="23"/>
        <v>775477.85714285716</v>
      </c>
      <c r="X30" s="10">
        <f t="shared" si="26"/>
        <v>1078232</v>
      </c>
      <c r="Y30" s="9">
        <f t="shared" si="27"/>
        <v>0.29135410070539813</v>
      </c>
      <c r="Z30" s="9">
        <f t="shared" si="28"/>
        <v>0.29645373106288675</v>
      </c>
      <c r="AA30" s="9">
        <f t="shared" si="29"/>
        <v>0.41219216823171506</v>
      </c>
    </row>
    <row r="31" spans="1:27">
      <c r="A31" s="1" t="s">
        <v>16</v>
      </c>
      <c r="B31" s="8">
        <v>41357</v>
      </c>
      <c r="C31" s="9">
        <v>0.72958594614332362</v>
      </c>
      <c r="D31" s="9">
        <v>0.14363909575714648</v>
      </c>
      <c r="E31" s="9">
        <v>0.12677495809952993</v>
      </c>
      <c r="F31" s="10">
        <v>122467</v>
      </c>
      <c r="G31" s="10">
        <v>151196.71428571429</v>
      </c>
      <c r="H31" s="10">
        <v>252449</v>
      </c>
      <c r="I31" s="10">
        <v>125818</v>
      </c>
      <c r="J31" s="10">
        <v>99020.57142857142</v>
      </c>
      <c r="K31" s="10">
        <v>178162</v>
      </c>
      <c r="L31" s="10">
        <v>117664</v>
      </c>
      <c r="M31" s="10">
        <v>144138.14285714284</v>
      </c>
      <c r="N31" s="10">
        <v>142058</v>
      </c>
      <c r="O31" s="10">
        <v>124617</v>
      </c>
      <c r="P31" s="10">
        <v>130965.57142857142</v>
      </c>
      <c r="Q31" s="10">
        <v>174641</v>
      </c>
      <c r="R31" s="10">
        <v>220662</v>
      </c>
      <c r="S31" s="10">
        <v>181608.42857142858</v>
      </c>
      <c r="T31" s="10">
        <v>217493</v>
      </c>
      <c r="V31" s="10">
        <f t="shared" si="22"/>
        <v>711228</v>
      </c>
      <c r="W31" s="10">
        <f t="shared" si="23"/>
        <v>706929.42857142841</v>
      </c>
      <c r="X31" s="10">
        <f t="shared" si="26"/>
        <v>964803</v>
      </c>
      <c r="Y31" s="9">
        <f t="shared" si="27"/>
        <v>0.29846404139676685</v>
      </c>
      <c r="Z31" s="9">
        <f t="shared" si="28"/>
        <v>0.29666016275193824</v>
      </c>
      <c r="AA31" s="9">
        <f t="shared" si="29"/>
        <v>0.40487579585129502</v>
      </c>
    </row>
    <row r="32" spans="1:27">
      <c r="A32" s="1" t="s">
        <v>16</v>
      </c>
      <c r="B32" s="8">
        <v>41364</v>
      </c>
      <c r="C32" s="9">
        <v>0.72454623131267937</v>
      </c>
      <c r="D32" s="9">
        <v>0.14753343399205662</v>
      </c>
      <c r="E32" s="9">
        <v>0.12792033469526407</v>
      </c>
      <c r="F32" s="10">
        <v>92901</v>
      </c>
      <c r="G32" s="10">
        <v>158333</v>
      </c>
      <c r="H32" s="10">
        <v>190118</v>
      </c>
      <c r="I32" s="10">
        <v>94159</v>
      </c>
      <c r="J32" s="10">
        <v>106183.57142857143</v>
      </c>
      <c r="K32" s="10">
        <v>135854</v>
      </c>
      <c r="L32" s="10">
        <v>112199</v>
      </c>
      <c r="M32" s="10">
        <v>145300.14285714287</v>
      </c>
      <c r="N32" s="10">
        <v>134317</v>
      </c>
      <c r="O32" s="10">
        <v>116095</v>
      </c>
      <c r="P32" s="10">
        <v>130855.57142857143</v>
      </c>
      <c r="Q32" s="10">
        <v>162682</v>
      </c>
      <c r="R32" s="10">
        <v>241568</v>
      </c>
      <c r="S32" s="10">
        <v>184037.85714285713</v>
      </c>
      <c r="T32" s="10">
        <v>215861</v>
      </c>
      <c r="V32" s="10">
        <f t="shared" si="22"/>
        <v>656922</v>
      </c>
      <c r="W32" s="10">
        <f t="shared" si="23"/>
        <v>724710.14285714296</v>
      </c>
      <c r="X32" s="10">
        <f t="shared" si="26"/>
        <v>838832</v>
      </c>
      <c r="Y32" s="9">
        <f t="shared" si="27"/>
        <v>0.2958489566756603</v>
      </c>
      <c r="Z32" s="9">
        <f t="shared" si="28"/>
        <v>0.32637777339859902</v>
      </c>
      <c r="AA32" s="9">
        <f t="shared" si="29"/>
        <v>0.37777326992574078</v>
      </c>
    </row>
    <row r="33" spans="1:27">
      <c r="A33" s="1" t="s">
        <v>18</v>
      </c>
      <c r="B33" s="8">
        <v>41371</v>
      </c>
      <c r="C33" s="9">
        <v>0.7326966418555575</v>
      </c>
      <c r="D33" s="9">
        <v>0.14641528357309808</v>
      </c>
      <c r="E33" s="9">
        <v>0.12088807457134461</v>
      </c>
      <c r="F33" s="10">
        <v>127748</v>
      </c>
      <c r="G33" s="10">
        <v>159328.14285714284</v>
      </c>
      <c r="H33" s="10">
        <v>258591</v>
      </c>
      <c r="I33" s="10">
        <v>126852</v>
      </c>
      <c r="J33" s="10">
        <v>113365.28571428571</v>
      </c>
      <c r="K33" s="10">
        <v>179922</v>
      </c>
      <c r="L33" s="10">
        <v>130362</v>
      </c>
      <c r="M33" s="10">
        <v>145148.85714285713</v>
      </c>
      <c r="N33" s="10">
        <v>149817</v>
      </c>
      <c r="O33" s="10">
        <v>124576</v>
      </c>
      <c r="P33" s="10">
        <v>126891.85714285713</v>
      </c>
      <c r="Q33" s="10">
        <v>175133</v>
      </c>
      <c r="R33" s="10">
        <v>245065</v>
      </c>
      <c r="S33" s="10">
        <v>185246</v>
      </c>
      <c r="T33" s="10">
        <v>255101</v>
      </c>
      <c r="V33" s="10">
        <f t="shared" si="22"/>
        <v>754603</v>
      </c>
      <c r="W33" s="10">
        <f t="shared" si="23"/>
        <v>729980.14285714284</v>
      </c>
      <c r="X33" s="10">
        <f t="shared" si="26"/>
        <v>1018564</v>
      </c>
      <c r="Y33" s="9">
        <f t="shared" si="27"/>
        <v>0.30146170278215484</v>
      </c>
      <c r="Z33" s="9">
        <f t="shared" si="28"/>
        <v>0.29162494300032588</v>
      </c>
      <c r="AA33" s="9">
        <f t="shared" si="29"/>
        <v>0.40691335421751934</v>
      </c>
    </row>
    <row r="34" spans="1:27">
      <c r="A34" s="1" t="s">
        <v>18</v>
      </c>
      <c r="B34" s="8">
        <v>41378</v>
      </c>
      <c r="C34" s="9">
        <v>0.73351886719218207</v>
      </c>
      <c r="D34" s="9">
        <v>0.14457308765199922</v>
      </c>
      <c r="E34" s="9">
        <v>0.12190804515581874</v>
      </c>
      <c r="F34" s="10">
        <v>114237</v>
      </c>
      <c r="G34" s="10">
        <v>148320.57142857142</v>
      </c>
      <c r="H34" s="10">
        <v>239052</v>
      </c>
      <c r="I34" s="10">
        <v>114893</v>
      </c>
      <c r="J34" s="10">
        <v>116213.57142857142</v>
      </c>
      <c r="K34" s="10">
        <v>166569</v>
      </c>
      <c r="L34" s="10">
        <v>241928</v>
      </c>
      <c r="M34" s="10">
        <v>158514.85714285713</v>
      </c>
      <c r="N34" s="10">
        <v>247258</v>
      </c>
      <c r="O34" s="10">
        <v>117064</v>
      </c>
      <c r="P34" s="10">
        <v>118142.14285714287</v>
      </c>
      <c r="Q34" s="10">
        <v>176604</v>
      </c>
      <c r="R34" s="10">
        <v>236560</v>
      </c>
      <c r="S34" s="10">
        <v>180454.28571428574</v>
      </c>
      <c r="T34" s="10">
        <v>330624</v>
      </c>
      <c r="V34" s="10">
        <f t="shared" si="22"/>
        <v>824682</v>
      </c>
      <c r="W34" s="10">
        <f t="shared" si="23"/>
        <v>721645.42857142852</v>
      </c>
      <c r="X34" s="10">
        <f t="shared" si="26"/>
        <v>1160107</v>
      </c>
      <c r="Y34" s="9">
        <f t="shared" si="27"/>
        <v>0.30471161292287519</v>
      </c>
      <c r="Z34" s="9">
        <f t="shared" si="28"/>
        <v>0.26664064754465294</v>
      </c>
      <c r="AA34" s="9">
        <f t="shared" si="29"/>
        <v>0.42864773953247182</v>
      </c>
    </row>
    <row r="35" spans="1:27">
      <c r="A35" s="1" t="s">
        <v>18</v>
      </c>
      <c r="B35" s="8">
        <v>41385</v>
      </c>
      <c r="C35" s="9">
        <v>0.7355191882842439</v>
      </c>
      <c r="D35" s="9">
        <v>0.14387009958754296</v>
      </c>
      <c r="E35" s="9">
        <v>0.12061071212821325</v>
      </c>
      <c r="F35" s="10">
        <v>121177</v>
      </c>
      <c r="G35" s="10">
        <v>134608.14285714284</v>
      </c>
      <c r="H35" s="10">
        <v>226685</v>
      </c>
      <c r="I35" s="10">
        <v>111748</v>
      </c>
      <c r="J35" s="10">
        <v>93144.142857142855</v>
      </c>
      <c r="K35" s="10">
        <v>160805.5</v>
      </c>
      <c r="L35" s="10">
        <v>127141</v>
      </c>
      <c r="M35" s="10">
        <v>153473.14285714284</v>
      </c>
      <c r="N35" s="10">
        <v>173944.5</v>
      </c>
      <c r="O35" s="10">
        <v>113286</v>
      </c>
      <c r="P35" s="10">
        <v>132653.14285714287</v>
      </c>
      <c r="Q35" s="10">
        <v>171578</v>
      </c>
      <c r="R35" s="10">
        <v>243523</v>
      </c>
      <c r="S35" s="10">
        <v>227282.14285714284</v>
      </c>
      <c r="T35" s="10">
        <v>251635</v>
      </c>
      <c r="V35" s="10">
        <f t="shared" si="22"/>
        <v>716875</v>
      </c>
      <c r="W35" s="10">
        <f t="shared" si="23"/>
        <v>741160.7142857142</v>
      </c>
      <c r="X35" s="10">
        <f t="shared" si="26"/>
        <v>984648</v>
      </c>
      <c r="Y35" s="9">
        <f t="shared" si="27"/>
        <v>0.29347843759200215</v>
      </c>
      <c r="Z35" s="9">
        <f t="shared" si="28"/>
        <v>0.30342066389976458</v>
      </c>
      <c r="AA35" s="9">
        <f t="shared" si="29"/>
        <v>0.40310089850823333</v>
      </c>
    </row>
    <row r="36" spans="1:27">
      <c r="A36" s="1" t="s">
        <v>18</v>
      </c>
      <c r="B36" s="8">
        <v>41392</v>
      </c>
      <c r="C36" s="9">
        <v>0.7290855505976136</v>
      </c>
      <c r="D36" s="9">
        <v>0.14689095110737099</v>
      </c>
      <c r="E36" s="9">
        <v>0.12402349829501531</v>
      </c>
      <c r="F36" s="10">
        <v>80067</v>
      </c>
      <c r="G36" s="10">
        <v>161480.57142857142</v>
      </c>
      <c r="H36" s="10">
        <v>137083</v>
      </c>
      <c r="I36" s="10">
        <v>75538</v>
      </c>
      <c r="J36" s="10">
        <v>101454.57142857142</v>
      </c>
      <c r="K36" s="10">
        <v>100209</v>
      </c>
      <c r="L36" s="10">
        <v>112442</v>
      </c>
      <c r="M36" s="10">
        <v>121993.14285714286</v>
      </c>
      <c r="N36" s="10">
        <v>143212</v>
      </c>
      <c r="O36" s="10">
        <v>111999</v>
      </c>
      <c r="P36" s="10">
        <v>155291</v>
      </c>
      <c r="Q36" s="10">
        <v>154740</v>
      </c>
      <c r="R36" s="10">
        <v>273790</v>
      </c>
      <c r="S36" s="10">
        <v>254894.42857142858</v>
      </c>
      <c r="T36" s="10">
        <v>249596</v>
      </c>
      <c r="V36" s="10">
        <f t="shared" si="22"/>
        <v>653836</v>
      </c>
      <c r="W36" s="10">
        <f t="shared" si="23"/>
        <v>795113.71428571432</v>
      </c>
      <c r="X36" s="10">
        <f t="shared" si="26"/>
        <v>784840</v>
      </c>
      <c r="Y36" s="9">
        <f t="shared" si="27"/>
        <v>0.29270257438224134</v>
      </c>
      <c r="Z36" s="9">
        <f t="shared" si="28"/>
        <v>0.35594832817106198</v>
      </c>
      <c r="AA36" s="9">
        <f t="shared" si="29"/>
        <v>0.35134909744669657</v>
      </c>
    </row>
    <row r="37" spans="1:27">
      <c r="A37" s="1" t="s">
        <v>18</v>
      </c>
      <c r="B37" s="8">
        <v>41399</v>
      </c>
      <c r="C37" s="9">
        <v>0.73336129103234071</v>
      </c>
      <c r="D37" s="9">
        <v>0.14690621301493431</v>
      </c>
      <c r="E37" s="9">
        <v>0.11973249595272496</v>
      </c>
      <c r="F37" s="10">
        <v>112946</v>
      </c>
      <c r="G37" s="10">
        <v>156011.14285714287</v>
      </c>
      <c r="H37" s="10">
        <v>221699</v>
      </c>
      <c r="I37" s="10">
        <v>113289</v>
      </c>
      <c r="J37" s="10">
        <v>111499.42857142858</v>
      </c>
      <c r="K37" s="10">
        <v>162096</v>
      </c>
      <c r="L37" s="10">
        <v>110112</v>
      </c>
      <c r="M37" s="10">
        <v>104164.85714285714</v>
      </c>
      <c r="N37" s="10">
        <v>143099</v>
      </c>
      <c r="O37" s="10">
        <v>122286</v>
      </c>
      <c r="P37" s="10">
        <v>135124</v>
      </c>
      <c r="Q37" s="10">
        <v>183712</v>
      </c>
      <c r="R37" s="10">
        <v>236515</v>
      </c>
      <c r="S37" s="10">
        <v>215104.14285714284</v>
      </c>
      <c r="T37" s="10">
        <v>244397</v>
      </c>
      <c r="V37" s="10">
        <f t="shared" si="22"/>
        <v>695148</v>
      </c>
      <c r="W37" s="10">
        <f t="shared" si="23"/>
        <v>721903.57142857136</v>
      </c>
      <c r="X37" s="10">
        <f t="shared" si="26"/>
        <v>955003</v>
      </c>
      <c r="Y37" s="9">
        <f t="shared" si="27"/>
        <v>0.29305733871938144</v>
      </c>
      <c r="Z37" s="9">
        <f t="shared" si="28"/>
        <v>0.30433683108471005</v>
      </c>
      <c r="AA37" s="9">
        <f t="shared" si="29"/>
        <v>0.40260583019590851</v>
      </c>
    </row>
    <row r="38" spans="1:27">
      <c r="A38" s="1" t="s">
        <v>18</v>
      </c>
      <c r="B38" s="8">
        <v>41406</v>
      </c>
      <c r="C38" s="9">
        <v>0.73551457380195051</v>
      </c>
      <c r="D38" s="9">
        <v>0.14575080345031635</v>
      </c>
      <c r="E38" s="9">
        <v>0.11873462274773307</v>
      </c>
      <c r="F38" s="10">
        <v>111030</v>
      </c>
      <c r="G38" s="10">
        <v>150706</v>
      </c>
      <c r="H38" s="10">
        <v>216901</v>
      </c>
      <c r="I38" s="10">
        <v>107685</v>
      </c>
      <c r="J38" s="10">
        <v>114113.85714285713</v>
      </c>
      <c r="K38" s="10">
        <v>159282</v>
      </c>
      <c r="L38" s="10">
        <v>115443</v>
      </c>
      <c r="M38" s="10">
        <v>138921.42857142858</v>
      </c>
      <c r="N38" s="10">
        <v>143706</v>
      </c>
      <c r="O38" s="10">
        <v>115295</v>
      </c>
      <c r="P38" s="10">
        <v>128335.85714285716</v>
      </c>
      <c r="Q38" s="10">
        <v>175336</v>
      </c>
      <c r="R38" s="10">
        <v>286095</v>
      </c>
      <c r="S38" s="10">
        <v>199559.14285714287</v>
      </c>
      <c r="T38" s="10">
        <v>248138</v>
      </c>
      <c r="V38" s="10">
        <f t="shared" si="22"/>
        <v>735548</v>
      </c>
      <c r="W38" s="10">
        <f t="shared" si="23"/>
        <v>731636.2857142858</v>
      </c>
      <c r="X38" s="10">
        <f t="shared" si="26"/>
        <v>943363</v>
      </c>
      <c r="Y38" s="9">
        <f t="shared" si="27"/>
        <v>0.30513734551448329</v>
      </c>
      <c r="Z38" s="9">
        <f t="shared" si="28"/>
        <v>0.30351459606298059</v>
      </c>
      <c r="AA38" s="9">
        <f t="shared" si="29"/>
        <v>0.391348058422536</v>
      </c>
    </row>
    <row r="39" spans="1:27">
      <c r="A39" s="1" t="s">
        <v>18</v>
      </c>
      <c r="B39" s="8">
        <v>41413</v>
      </c>
      <c r="C39" s="9">
        <v>0.74035666014297896</v>
      </c>
      <c r="D39" s="9">
        <v>0.14646640847407597</v>
      </c>
      <c r="E39" s="9">
        <v>0.11317693138294498</v>
      </c>
      <c r="F39" s="10">
        <v>105980</v>
      </c>
      <c r="G39" s="10">
        <v>138091.28571428571</v>
      </c>
      <c r="H39" s="10">
        <v>213284</v>
      </c>
      <c r="I39" s="10">
        <v>109005</v>
      </c>
      <c r="J39" s="10">
        <v>117452</v>
      </c>
      <c r="K39" s="10">
        <v>160967</v>
      </c>
      <c r="L39" s="10">
        <v>124723</v>
      </c>
      <c r="M39" s="10">
        <v>173767.28571428571</v>
      </c>
      <c r="N39" s="10">
        <v>150930</v>
      </c>
      <c r="O39" s="10">
        <v>116293</v>
      </c>
      <c r="P39" s="10">
        <v>123113.57142857142</v>
      </c>
      <c r="Q39" s="10">
        <v>180852</v>
      </c>
      <c r="R39" s="10">
        <v>260389</v>
      </c>
      <c r="S39" s="10">
        <v>192634.57142857142</v>
      </c>
      <c r="T39" s="10">
        <v>232660</v>
      </c>
      <c r="V39" s="10">
        <f t="shared" si="22"/>
        <v>716390</v>
      </c>
      <c r="W39" s="10">
        <f t="shared" si="23"/>
        <v>745058.71428571432</v>
      </c>
      <c r="X39" s="10">
        <f t="shared" si="26"/>
        <v>938693</v>
      </c>
      <c r="Y39" s="9">
        <f t="shared" si="27"/>
        <v>0.29847820890575982</v>
      </c>
      <c r="Z39" s="9">
        <f t="shared" si="28"/>
        <v>0.31042280122507049</v>
      </c>
      <c r="AA39" s="9">
        <f t="shared" si="29"/>
        <v>0.39109898986916958</v>
      </c>
    </row>
    <row r="40" spans="1:27">
      <c r="A40" s="1" t="s">
        <v>18</v>
      </c>
      <c r="B40" s="8">
        <v>41420</v>
      </c>
      <c r="C40" s="9">
        <v>0.73778948975206737</v>
      </c>
      <c r="D40" s="9">
        <v>0.14818216031343795</v>
      </c>
      <c r="E40" s="9">
        <v>0.11402834993449466</v>
      </c>
      <c r="F40" s="10">
        <v>103334</v>
      </c>
      <c r="G40" s="10">
        <v>122347.42857142858</v>
      </c>
      <c r="H40" s="10">
        <v>205143</v>
      </c>
      <c r="I40" s="10">
        <v>110020</v>
      </c>
      <c r="J40" s="10">
        <v>120112.57142857142</v>
      </c>
      <c r="K40" s="10">
        <v>154329</v>
      </c>
      <c r="L40" s="10">
        <v>121233</v>
      </c>
      <c r="M40" s="10">
        <v>162436.28571428571</v>
      </c>
      <c r="N40" s="10">
        <v>142304</v>
      </c>
      <c r="O40" s="10">
        <v>117122</v>
      </c>
      <c r="P40" s="10">
        <v>112453.42857142858</v>
      </c>
      <c r="Q40" s="10">
        <v>170970</v>
      </c>
      <c r="R40" s="10">
        <v>244514</v>
      </c>
      <c r="S40" s="10">
        <v>180460.71428571429</v>
      </c>
      <c r="T40" s="10">
        <v>221226</v>
      </c>
      <c r="V40" s="10">
        <f t="shared" si="22"/>
        <v>696223</v>
      </c>
      <c r="W40" s="10">
        <f t="shared" si="23"/>
        <v>697810.42857142864</v>
      </c>
      <c r="X40" s="10">
        <f t="shared" si="26"/>
        <v>893972</v>
      </c>
      <c r="Y40" s="9">
        <f t="shared" si="27"/>
        <v>0.3042925472579423</v>
      </c>
      <c r="Z40" s="9">
        <f t="shared" si="28"/>
        <v>0.30498635180560885</v>
      </c>
      <c r="AA40" s="9">
        <f t="shared" si="29"/>
        <v>0.3907211009364488</v>
      </c>
    </row>
    <row r="41" spans="1:27">
      <c r="A41" s="1" t="s">
        <v>18</v>
      </c>
      <c r="B41" s="8">
        <v>41427</v>
      </c>
      <c r="C41" s="9">
        <v>0.73162146664261829</v>
      </c>
      <c r="D41" s="9">
        <v>0.15232457036069533</v>
      </c>
      <c r="E41" s="9">
        <v>0.11605396299668645</v>
      </c>
      <c r="F41" s="10">
        <v>111829</v>
      </c>
      <c r="G41" s="10">
        <v>99669.57142857142</v>
      </c>
      <c r="H41" s="10">
        <v>206913</v>
      </c>
      <c r="I41" s="10">
        <v>120039</v>
      </c>
      <c r="J41" s="10">
        <v>102997.42857142857</v>
      </c>
      <c r="K41" s="10">
        <v>162434</v>
      </c>
      <c r="L41" s="10">
        <v>113767</v>
      </c>
      <c r="M41" s="10">
        <v>138338.42857142858</v>
      </c>
      <c r="N41" s="10">
        <v>132927</v>
      </c>
      <c r="O41" s="10">
        <v>123589</v>
      </c>
      <c r="P41" s="10">
        <v>102042.28571428571</v>
      </c>
      <c r="Q41" s="10">
        <v>167719</v>
      </c>
      <c r="R41" s="10">
        <v>300965</v>
      </c>
      <c r="S41" s="10">
        <v>178250.85714285716</v>
      </c>
      <c r="T41" s="10">
        <v>267351</v>
      </c>
      <c r="V41" s="10">
        <f t="shared" si="22"/>
        <v>770189</v>
      </c>
      <c r="W41" s="10">
        <f t="shared" si="23"/>
        <v>621298.57142857148</v>
      </c>
      <c r="X41" s="10">
        <f t="shared" si="26"/>
        <v>937344</v>
      </c>
      <c r="Y41" s="9">
        <f t="shared" si="27"/>
        <v>0.33071906506641191</v>
      </c>
      <c r="Z41" s="9">
        <f t="shared" si="28"/>
        <v>0.26678553273281558</v>
      </c>
      <c r="AA41" s="9">
        <f t="shared" si="29"/>
        <v>0.40249540220077257</v>
      </c>
    </row>
    <row r="42" spans="1:27">
      <c r="A42" s="1" t="s">
        <v>18</v>
      </c>
      <c r="B42" s="8">
        <v>41434</v>
      </c>
      <c r="C42" s="9">
        <v>0.71736313216325365</v>
      </c>
      <c r="D42" s="9">
        <v>0.1582567755397053</v>
      </c>
      <c r="E42" s="9">
        <v>0.12438009229704106</v>
      </c>
      <c r="F42" s="10">
        <v>74120</v>
      </c>
      <c r="G42" s="10">
        <v>114164.42857142858</v>
      </c>
      <c r="H42" s="10">
        <v>142873</v>
      </c>
      <c r="I42" s="10">
        <v>83348</v>
      </c>
      <c r="J42" s="10">
        <v>119312</v>
      </c>
      <c r="K42" s="10">
        <v>121227</v>
      </c>
      <c r="L42" s="10">
        <v>97116</v>
      </c>
      <c r="M42" s="10">
        <v>133589.42857142858</v>
      </c>
      <c r="N42" s="10">
        <v>118586</v>
      </c>
      <c r="O42" s="10">
        <v>104432</v>
      </c>
      <c r="P42" s="10">
        <v>113905.57142857142</v>
      </c>
      <c r="Q42" s="10">
        <v>154905</v>
      </c>
      <c r="R42" s="10">
        <v>270124</v>
      </c>
      <c r="S42" s="10">
        <v>199596.42857142858</v>
      </c>
      <c r="T42" s="10">
        <v>222450</v>
      </c>
      <c r="V42" s="10">
        <f t="shared" si="22"/>
        <v>629140</v>
      </c>
      <c r="W42" s="10">
        <f t="shared" si="23"/>
        <v>680567.85714285704</v>
      </c>
      <c r="X42" s="10">
        <f t="shared" si="26"/>
        <v>760041</v>
      </c>
      <c r="Y42" s="9">
        <f t="shared" si="27"/>
        <v>0.30396924623429122</v>
      </c>
      <c r="Z42" s="9">
        <f t="shared" si="28"/>
        <v>0.32881663627650609</v>
      </c>
      <c r="AA42" s="9">
        <f t="shared" si="29"/>
        <v>0.36721411748920263</v>
      </c>
    </row>
    <row r="43" spans="1:27">
      <c r="A43" s="1" t="s">
        <v>18</v>
      </c>
      <c r="B43" s="8">
        <v>41441</v>
      </c>
      <c r="C43" s="9">
        <v>0.71219176601477141</v>
      </c>
      <c r="D43" s="9">
        <v>0.15930408984473976</v>
      </c>
      <c r="E43" s="9">
        <v>0.12850414414048886</v>
      </c>
      <c r="F43" s="10">
        <v>105394</v>
      </c>
      <c r="G43" s="10">
        <v>115327.85714285713</v>
      </c>
      <c r="H43" s="10">
        <v>195996</v>
      </c>
      <c r="I43" s="10">
        <v>117029</v>
      </c>
      <c r="J43" s="10">
        <v>121513.14285714287</v>
      </c>
      <c r="K43" s="10">
        <v>173582</v>
      </c>
      <c r="L43" s="10">
        <v>104488</v>
      </c>
      <c r="M43" s="10">
        <v>123229.14285714286</v>
      </c>
      <c r="N43" s="10">
        <v>127976</v>
      </c>
      <c r="O43" s="10">
        <v>120037</v>
      </c>
      <c r="P43" s="10">
        <v>111433.42857142858</v>
      </c>
      <c r="Q43" s="10">
        <v>186767</v>
      </c>
      <c r="R43" s="10">
        <v>328906</v>
      </c>
      <c r="S43" s="10">
        <v>184693.71428571429</v>
      </c>
      <c r="T43" s="10">
        <v>316178</v>
      </c>
      <c r="V43" s="10">
        <f t="shared" si="22"/>
        <v>775854</v>
      </c>
      <c r="W43" s="10">
        <f t="shared" si="23"/>
        <v>656197.28571428568</v>
      </c>
      <c r="X43" s="10">
        <f t="shared" si="26"/>
        <v>1000499</v>
      </c>
      <c r="Y43" s="9">
        <f t="shared" si="27"/>
        <v>0.31894674677698637</v>
      </c>
      <c r="Z43" s="9">
        <f t="shared" si="28"/>
        <v>0.26975692530097162</v>
      </c>
      <c r="AA43" s="9">
        <f t="shared" si="29"/>
        <v>0.41129632792204213</v>
      </c>
    </row>
    <row r="44" spans="1:27">
      <c r="A44" s="1" t="s">
        <v>18</v>
      </c>
      <c r="B44" s="8">
        <v>41448</v>
      </c>
      <c r="C44" s="9">
        <v>0.70058045748730768</v>
      </c>
      <c r="D44" s="9">
        <v>0.1634816202963438</v>
      </c>
      <c r="E44" s="9">
        <v>0.13593792221634865</v>
      </c>
      <c r="F44" s="10">
        <v>111960</v>
      </c>
      <c r="G44" s="10">
        <v>116979.71428571429</v>
      </c>
      <c r="H44" s="10">
        <v>205278</v>
      </c>
      <c r="I44" s="10">
        <v>119385</v>
      </c>
      <c r="J44" s="10">
        <v>123714.42857142858</v>
      </c>
      <c r="K44" s="10">
        <v>173402</v>
      </c>
      <c r="L44" s="10">
        <v>95889</v>
      </c>
      <c r="M44" s="10">
        <v>111625</v>
      </c>
      <c r="N44" s="10">
        <v>113006</v>
      </c>
      <c r="O44" s="10">
        <v>117414</v>
      </c>
      <c r="P44" s="10">
        <v>111245.42857142857</v>
      </c>
      <c r="Q44" s="10">
        <v>178612</v>
      </c>
      <c r="R44" s="10">
        <v>277034</v>
      </c>
      <c r="S44" s="10">
        <v>163677.28571428571</v>
      </c>
      <c r="T44" s="10">
        <v>284907</v>
      </c>
      <c r="V44" s="10">
        <f t="shared" si="22"/>
        <v>721682</v>
      </c>
      <c r="W44" s="10">
        <f t="shared" si="23"/>
        <v>627241.85714285716</v>
      </c>
      <c r="X44" s="10">
        <f t="shared" si="26"/>
        <v>955205</v>
      </c>
      <c r="Y44" s="9">
        <f t="shared" si="27"/>
        <v>0.31321251750429135</v>
      </c>
      <c r="Z44" s="9">
        <f t="shared" si="28"/>
        <v>0.27222516449042844</v>
      </c>
      <c r="AA44" s="9">
        <f t="shared" si="29"/>
        <v>0.41456231800528021</v>
      </c>
    </row>
    <row r="45" spans="1:27">
      <c r="A45" s="1" t="s">
        <v>18</v>
      </c>
      <c r="B45" s="8">
        <v>41455</v>
      </c>
      <c r="C45" s="9">
        <v>0.6962103650560747</v>
      </c>
      <c r="D45" s="9">
        <v>0.16830661812226058</v>
      </c>
      <c r="E45" s="9">
        <v>0.13548301682166478</v>
      </c>
      <c r="F45" s="10">
        <v>121474</v>
      </c>
      <c r="G45" s="10">
        <v>120373.85714285714</v>
      </c>
      <c r="H45" s="10">
        <v>215099</v>
      </c>
      <c r="I45" s="10">
        <v>129911</v>
      </c>
      <c r="J45" s="10">
        <v>127066.71428571429</v>
      </c>
      <c r="K45" s="10">
        <v>178473</v>
      </c>
      <c r="L45" s="10">
        <v>94858</v>
      </c>
      <c r="M45" s="10">
        <v>112676</v>
      </c>
      <c r="N45" s="10">
        <v>104775</v>
      </c>
      <c r="O45" s="10">
        <v>125697</v>
      </c>
      <c r="P45" s="10">
        <v>118134.28571428572</v>
      </c>
      <c r="Q45" s="10">
        <v>189036</v>
      </c>
      <c r="R45" s="10">
        <v>275261</v>
      </c>
      <c r="S45" s="10">
        <v>163114.14285714284</v>
      </c>
      <c r="T45" s="10">
        <v>293931</v>
      </c>
      <c r="V45" s="10">
        <f t="shared" si="22"/>
        <v>747201</v>
      </c>
      <c r="W45" s="10">
        <f t="shared" si="23"/>
        <v>641365</v>
      </c>
      <c r="X45" s="10">
        <f t="shared" si="26"/>
        <v>981314</v>
      </c>
      <c r="Y45" s="9">
        <f t="shared" si="27"/>
        <v>0.31529064762772796</v>
      </c>
      <c r="Z45" s="9">
        <f t="shared" si="28"/>
        <v>0.27063184633821119</v>
      </c>
      <c r="AA45" s="9">
        <f t="shared" si="29"/>
        <v>0.41407750603406079</v>
      </c>
    </row>
    <row r="46" spans="1:27">
      <c r="A46" s="1" t="s">
        <v>19</v>
      </c>
      <c r="B46" s="8">
        <v>41462</v>
      </c>
      <c r="C46" s="9">
        <v>0.69874642836284251</v>
      </c>
      <c r="D46" s="9">
        <v>0.16642977254978072</v>
      </c>
      <c r="E46" s="9">
        <v>0.13482379908737691</v>
      </c>
      <c r="F46" s="10">
        <v>118991</v>
      </c>
      <c r="G46" s="10">
        <v>119707.42857142857</v>
      </c>
      <c r="H46" s="10">
        <v>213646</v>
      </c>
      <c r="I46" s="10">
        <v>126657</v>
      </c>
      <c r="J46" s="10">
        <v>123875.57142857142</v>
      </c>
      <c r="K46" s="10">
        <v>172973</v>
      </c>
      <c r="L46" s="10">
        <v>103086</v>
      </c>
      <c r="M46" s="10">
        <v>131905.14285714287</v>
      </c>
      <c r="N46" s="10">
        <v>115475</v>
      </c>
      <c r="O46" s="10">
        <v>125791</v>
      </c>
      <c r="P46" s="10">
        <v>120636.85714285713</v>
      </c>
      <c r="Q46" s="10">
        <v>187623</v>
      </c>
      <c r="R46" s="10">
        <v>253255</v>
      </c>
      <c r="S46" s="10">
        <v>164584.14285714284</v>
      </c>
      <c r="T46" s="10">
        <v>335292</v>
      </c>
      <c r="V46" s="10">
        <f t="shared" si="22"/>
        <v>727780</v>
      </c>
      <c r="W46" s="10">
        <f t="shared" si="23"/>
        <v>660709.14285714284</v>
      </c>
      <c r="X46" s="10">
        <f t="shared" si="26"/>
        <v>1025009</v>
      </c>
      <c r="Y46" s="9">
        <f t="shared" si="27"/>
        <v>0.30154570541265918</v>
      </c>
      <c r="Z46" s="9">
        <f t="shared" si="28"/>
        <v>0.27375581158516388</v>
      </c>
      <c r="AA46" s="9">
        <f t="shared" si="29"/>
        <v>0.424698483002177</v>
      </c>
    </row>
    <row r="47" spans="1:27">
      <c r="A47" s="1" t="s">
        <v>19</v>
      </c>
      <c r="B47" s="8">
        <v>41469</v>
      </c>
      <c r="C47" s="9">
        <v>0.69767254337891715</v>
      </c>
      <c r="D47" s="9">
        <v>0.16727837715647165</v>
      </c>
      <c r="E47" s="9">
        <v>0.13504907946461117</v>
      </c>
      <c r="F47" s="10">
        <v>117237</v>
      </c>
      <c r="G47" s="10">
        <v>116942.28571428571</v>
      </c>
      <c r="H47" s="10">
        <v>199143</v>
      </c>
      <c r="I47" s="10">
        <v>120122</v>
      </c>
      <c r="J47" s="10">
        <v>119695.57142857142</v>
      </c>
      <c r="K47" s="10">
        <v>201847</v>
      </c>
      <c r="L47" s="10">
        <v>183628</v>
      </c>
      <c r="M47" s="10">
        <v>177435.42857142858</v>
      </c>
      <c r="N47" s="10">
        <v>175764</v>
      </c>
      <c r="O47" s="10">
        <v>120900</v>
      </c>
      <c r="P47" s="10">
        <v>117285.14285714287</v>
      </c>
      <c r="Q47" s="10">
        <v>179241</v>
      </c>
      <c r="R47" s="10">
        <v>254935</v>
      </c>
      <c r="S47" s="10">
        <v>163443.71428571429</v>
      </c>
      <c r="T47" s="10">
        <v>333794</v>
      </c>
      <c r="V47" s="10">
        <f t="shared" si="22"/>
        <v>796822</v>
      </c>
      <c r="W47" s="10">
        <f t="shared" si="23"/>
        <v>694802.14285714284</v>
      </c>
      <c r="X47" s="10">
        <f t="shared" si="26"/>
        <v>1089789</v>
      </c>
      <c r="Y47" s="9">
        <f t="shared" si="27"/>
        <v>0.30867666502932062</v>
      </c>
      <c r="Z47" s="9">
        <f t="shared" si="28"/>
        <v>0.26915573153397931</v>
      </c>
      <c r="AA47" s="9">
        <f t="shared" si="29"/>
        <v>0.42216760343670012</v>
      </c>
    </row>
    <row r="48" spans="1:27">
      <c r="A48" s="1" t="s">
        <v>19</v>
      </c>
      <c r="B48" s="8">
        <v>41476</v>
      </c>
      <c r="C48" s="9">
        <v>0.69340218003431053</v>
      </c>
      <c r="D48" s="9">
        <v>0.17187144988079464</v>
      </c>
      <c r="E48" s="9">
        <v>0.13472637008489488</v>
      </c>
      <c r="F48" s="10">
        <v>108682</v>
      </c>
      <c r="G48" s="10">
        <v>113392.85714285716</v>
      </c>
      <c r="H48" s="10">
        <v>191531</v>
      </c>
      <c r="I48" s="10">
        <v>111146</v>
      </c>
      <c r="J48" s="10">
        <v>114718.28571428571</v>
      </c>
      <c r="K48" s="10">
        <v>157226</v>
      </c>
      <c r="L48" s="10">
        <v>138002</v>
      </c>
      <c r="M48" s="10">
        <v>176237.57142857142</v>
      </c>
      <c r="N48" s="10">
        <v>142187</v>
      </c>
      <c r="O48" s="10">
        <v>114690</v>
      </c>
      <c r="P48" s="10">
        <v>122374</v>
      </c>
      <c r="Q48" s="10">
        <v>177018</v>
      </c>
      <c r="R48" s="10">
        <v>248637</v>
      </c>
      <c r="S48" s="10">
        <v>164399.42857142858</v>
      </c>
      <c r="T48" s="10">
        <v>337728</v>
      </c>
      <c r="V48" s="10">
        <f t="shared" si="22"/>
        <v>721157</v>
      </c>
      <c r="W48" s="10">
        <f t="shared" si="23"/>
        <v>691122.14285714296</v>
      </c>
      <c r="X48" s="10">
        <f t="shared" si="26"/>
        <v>1005690</v>
      </c>
      <c r="Y48" s="9">
        <f t="shared" si="27"/>
        <v>0.29824905008831498</v>
      </c>
      <c r="Z48" s="9">
        <f t="shared" si="28"/>
        <v>0.28582752798925004</v>
      </c>
      <c r="AA48" s="9">
        <f t="shared" si="29"/>
        <v>0.41592342192243503</v>
      </c>
    </row>
    <row r="49" spans="1:27">
      <c r="A49" s="1" t="s">
        <v>19</v>
      </c>
      <c r="B49" s="8">
        <v>41483</v>
      </c>
      <c r="C49" s="9">
        <v>0.69070209699316609</v>
      </c>
      <c r="D49" s="9">
        <v>0.17568717225941249</v>
      </c>
      <c r="E49" s="9">
        <v>0.13361073074742141</v>
      </c>
      <c r="F49" s="10">
        <v>98635</v>
      </c>
      <c r="G49" s="10">
        <v>112301.14285714287</v>
      </c>
      <c r="H49" s="10">
        <v>180157</v>
      </c>
      <c r="I49" s="10">
        <v>105042</v>
      </c>
      <c r="J49" s="10">
        <v>114070.85714285714</v>
      </c>
      <c r="K49" s="10">
        <v>148994</v>
      </c>
      <c r="L49" s="10">
        <v>123811</v>
      </c>
      <c r="M49" s="10">
        <v>156819.28571428571</v>
      </c>
      <c r="N49" s="10">
        <v>134107</v>
      </c>
      <c r="O49" s="10">
        <v>113240</v>
      </c>
      <c r="P49" s="10">
        <v>120129.14285714287</v>
      </c>
      <c r="Q49" s="10">
        <v>168622</v>
      </c>
      <c r="R49" s="10">
        <v>250785</v>
      </c>
      <c r="S49" s="10">
        <v>165197.85714285713</v>
      </c>
      <c r="T49" s="10">
        <v>341069</v>
      </c>
      <c r="V49" s="10">
        <f t="shared" si="22"/>
        <v>691513</v>
      </c>
      <c r="W49" s="10">
        <f t="shared" si="23"/>
        <v>668518.28571428568</v>
      </c>
      <c r="X49" s="10">
        <f t="shared" si="26"/>
        <v>972949</v>
      </c>
      <c r="Y49" s="9">
        <f t="shared" si="27"/>
        <v>0.29640756256467055</v>
      </c>
      <c r="Z49" s="9">
        <f t="shared" si="28"/>
        <v>0.28655119368469345</v>
      </c>
      <c r="AA49" s="9">
        <f t="shared" si="29"/>
        <v>0.41704124375063611</v>
      </c>
    </row>
    <row r="50" spans="1:27">
      <c r="A50" s="1" t="s">
        <v>19</v>
      </c>
      <c r="B50" s="8">
        <v>41490</v>
      </c>
      <c r="C50" s="9">
        <v>0.68951299668237076</v>
      </c>
      <c r="D50" s="9">
        <v>0.17678879072548395</v>
      </c>
      <c r="E50" s="9">
        <v>0.13369821259214526</v>
      </c>
      <c r="F50" s="10">
        <v>94022</v>
      </c>
      <c r="G50" s="10">
        <v>109664.42857142857</v>
      </c>
      <c r="H50" s="10">
        <v>191847</v>
      </c>
      <c r="I50" s="10">
        <v>98167</v>
      </c>
      <c r="J50" s="10">
        <v>112097.42857142857</v>
      </c>
      <c r="K50" s="10">
        <v>143048</v>
      </c>
      <c r="L50" s="10">
        <v>120129</v>
      </c>
      <c r="M50" s="10">
        <v>161025.57142857142</v>
      </c>
      <c r="N50" s="10">
        <v>133805</v>
      </c>
      <c r="O50" s="10">
        <v>111107</v>
      </c>
      <c r="P50" s="10">
        <v>117743.14285714287</v>
      </c>
      <c r="Q50" s="10">
        <v>162735</v>
      </c>
      <c r="R50" s="10">
        <v>257399</v>
      </c>
      <c r="S50" s="10">
        <v>169769.71428571429</v>
      </c>
      <c r="T50" s="10">
        <v>333174</v>
      </c>
      <c r="V50" s="10">
        <f t="shared" si="22"/>
        <v>680824</v>
      </c>
      <c r="W50" s="10">
        <f t="shared" si="23"/>
        <v>670300.28571428568</v>
      </c>
      <c r="X50" s="10">
        <f t="shared" si="26"/>
        <v>964609</v>
      </c>
      <c r="Y50" s="9">
        <f t="shared" si="27"/>
        <v>0.29399931511974642</v>
      </c>
      <c r="Z50" s="9">
        <f t="shared" si="28"/>
        <v>0.28945487368919182</v>
      </c>
      <c r="AA50" s="9">
        <f t="shared" si="29"/>
        <v>0.41654581119106182</v>
      </c>
    </row>
    <row r="51" spans="1:27">
      <c r="A51" s="1" t="s">
        <v>19</v>
      </c>
      <c r="B51" s="8">
        <v>41497</v>
      </c>
      <c r="C51" s="9">
        <v>0.68789686331143063</v>
      </c>
      <c r="D51" s="9">
        <v>0.17463653267811413</v>
      </c>
      <c r="E51" s="9">
        <v>0.13746660401045535</v>
      </c>
      <c r="F51" s="10">
        <v>92809</v>
      </c>
      <c r="G51" s="10">
        <v>114283.57142857143</v>
      </c>
      <c r="H51" s="10">
        <v>171819</v>
      </c>
      <c r="I51" s="10">
        <v>98977</v>
      </c>
      <c r="J51" s="10">
        <v>108469.85714285713</v>
      </c>
      <c r="K51" s="10">
        <v>137827</v>
      </c>
      <c r="L51" s="10">
        <v>126607</v>
      </c>
      <c r="M51" s="10">
        <v>163264.14285714287</v>
      </c>
      <c r="N51" s="10">
        <v>139254</v>
      </c>
      <c r="O51" s="10">
        <v>113347</v>
      </c>
      <c r="P51" s="10">
        <v>118422.71428571429</v>
      </c>
      <c r="Q51" s="10">
        <v>161635</v>
      </c>
      <c r="R51" s="10">
        <v>285561</v>
      </c>
      <c r="S51" s="10">
        <v>187095</v>
      </c>
      <c r="T51" s="10">
        <v>338076</v>
      </c>
      <c r="V51" s="10">
        <f t="shared" si="22"/>
        <v>717301</v>
      </c>
      <c r="W51" s="10">
        <f t="shared" si="23"/>
        <v>691535.28571428568</v>
      </c>
      <c r="X51" s="10">
        <f t="shared" si="26"/>
        <v>948611</v>
      </c>
      <c r="Y51" s="9">
        <f t="shared" si="27"/>
        <v>0.30427021819182021</v>
      </c>
      <c r="Z51" s="9">
        <f t="shared" si="28"/>
        <v>0.29334072066207695</v>
      </c>
      <c r="AA51" s="9">
        <f t="shared" si="29"/>
        <v>0.40238906114610296</v>
      </c>
    </row>
    <row r="52" spans="1:27">
      <c r="A52" s="1" t="s">
        <v>19</v>
      </c>
      <c r="B52" s="8">
        <v>41504</v>
      </c>
      <c r="C52" s="9">
        <v>0.68314674882838056</v>
      </c>
      <c r="D52" s="9">
        <v>0.18030466829600403</v>
      </c>
      <c r="E52" s="9">
        <v>0.13654858287561539</v>
      </c>
      <c r="F52" s="10">
        <v>96328</v>
      </c>
      <c r="G52" s="10">
        <v>120551.71428571429</v>
      </c>
      <c r="H52" s="10">
        <v>172119</v>
      </c>
      <c r="I52" s="10">
        <v>100623</v>
      </c>
      <c r="J52" s="10">
        <v>107895.85714285714</v>
      </c>
      <c r="K52" s="10">
        <v>136977</v>
      </c>
      <c r="L52" s="10">
        <v>136890</v>
      </c>
      <c r="M52" s="10">
        <v>170971.57142857142</v>
      </c>
      <c r="N52" s="10">
        <v>147120</v>
      </c>
      <c r="O52" s="10">
        <v>115694</v>
      </c>
      <c r="P52" s="10">
        <v>120057</v>
      </c>
      <c r="Q52" s="10">
        <v>161881</v>
      </c>
      <c r="R52" s="10">
        <v>273506</v>
      </c>
      <c r="S52" s="10">
        <v>187823</v>
      </c>
      <c r="T52" s="10">
        <v>321684</v>
      </c>
      <c r="V52" s="10">
        <f t="shared" si="22"/>
        <v>723041</v>
      </c>
      <c r="W52" s="10">
        <f t="shared" si="23"/>
        <v>707299.14285714296</v>
      </c>
      <c r="X52" s="10">
        <f t="shared" si="26"/>
        <v>939781</v>
      </c>
      <c r="Y52" s="9">
        <f t="shared" si="27"/>
        <v>0.30506499728042835</v>
      </c>
      <c r="Z52" s="9">
        <f t="shared" si="28"/>
        <v>0.29842320296105423</v>
      </c>
      <c r="AA52" s="9">
        <f t="shared" si="29"/>
        <v>0.39651179975851747</v>
      </c>
    </row>
    <row r="53" spans="1:27">
      <c r="A53" s="1" t="s">
        <v>19</v>
      </c>
      <c r="B53" s="8">
        <v>41511</v>
      </c>
      <c r="C53" s="9">
        <v>0.68287905795577231</v>
      </c>
      <c r="D53" s="9">
        <v>0.17642921034464581</v>
      </c>
      <c r="E53" s="9">
        <v>0.14069173169958193</v>
      </c>
      <c r="F53" s="10">
        <v>95663</v>
      </c>
      <c r="G53" s="10">
        <v>135368.42857142858</v>
      </c>
      <c r="H53" s="10">
        <v>173797</v>
      </c>
      <c r="I53" s="10">
        <v>101185</v>
      </c>
      <c r="J53" s="10">
        <v>118367.71428571429</v>
      </c>
      <c r="K53" s="10">
        <v>140067</v>
      </c>
      <c r="L53" s="10">
        <v>151846</v>
      </c>
      <c r="M53" s="10">
        <v>209616.57142857142</v>
      </c>
      <c r="N53" s="10">
        <v>164084</v>
      </c>
      <c r="O53" s="10">
        <v>115317</v>
      </c>
      <c r="P53" s="10">
        <v>133376.57142857142</v>
      </c>
      <c r="Q53" s="10">
        <v>159407</v>
      </c>
      <c r="R53" s="10">
        <v>272404</v>
      </c>
      <c r="S53" s="10">
        <v>194610.14285714284</v>
      </c>
      <c r="T53" s="10">
        <v>330552</v>
      </c>
      <c r="V53" s="10">
        <f t="shared" si="22"/>
        <v>736415</v>
      </c>
      <c r="W53" s="10">
        <f t="shared" si="23"/>
        <v>791339.42857142841</v>
      </c>
      <c r="X53" s="10">
        <f t="shared" si="26"/>
        <v>967907</v>
      </c>
      <c r="Y53" s="9">
        <f t="shared" si="27"/>
        <v>0.29507808694288323</v>
      </c>
      <c r="Z53" s="9">
        <f t="shared" si="28"/>
        <v>0.31708605162215797</v>
      </c>
      <c r="AA53" s="9">
        <f t="shared" si="29"/>
        <v>0.38783586143495891</v>
      </c>
    </row>
    <row r="54" spans="1:27">
      <c r="A54" s="1" t="s">
        <v>19</v>
      </c>
      <c r="B54" s="8">
        <v>41518</v>
      </c>
      <c r="C54" s="9">
        <v>0.68523259367779654</v>
      </c>
      <c r="D54" s="9">
        <v>0.17699236724749631</v>
      </c>
      <c r="E54" s="9">
        <v>0.1377750390747072</v>
      </c>
      <c r="F54" s="10">
        <v>99170</v>
      </c>
      <c r="G54" s="10">
        <v>138004.28571428571</v>
      </c>
      <c r="H54" s="10">
        <v>175239</v>
      </c>
      <c r="I54" s="10">
        <v>104032</v>
      </c>
      <c r="J54" s="10">
        <v>121185.28571428571</v>
      </c>
      <c r="K54" s="10">
        <v>142167</v>
      </c>
      <c r="L54" s="10">
        <v>179857</v>
      </c>
      <c r="M54" s="10">
        <v>226515</v>
      </c>
      <c r="N54" s="10">
        <v>191234</v>
      </c>
      <c r="O54" s="10">
        <v>118774</v>
      </c>
      <c r="P54" s="10">
        <v>132490.14285714284</v>
      </c>
      <c r="Q54" s="10">
        <v>167559</v>
      </c>
      <c r="R54" s="10">
        <v>306494</v>
      </c>
      <c r="S54" s="10">
        <v>202229.28571428574</v>
      </c>
      <c r="T54" s="10">
        <v>367466</v>
      </c>
      <c r="V54" s="10">
        <f t="shared" si="22"/>
        <v>808327</v>
      </c>
      <c r="W54" s="10">
        <f t="shared" si="23"/>
        <v>820424</v>
      </c>
      <c r="X54" s="10">
        <f t="shared" si="26"/>
        <v>1043665</v>
      </c>
      <c r="Y54" s="9">
        <f t="shared" si="27"/>
        <v>0.30247049860500758</v>
      </c>
      <c r="Z54" s="9">
        <f t="shared" si="28"/>
        <v>0.30699711422173792</v>
      </c>
      <c r="AA54" s="9">
        <f t="shared" si="29"/>
        <v>0.39053238717325445</v>
      </c>
    </row>
    <row r="55" spans="1:27">
      <c r="A55" s="1" t="s">
        <v>19</v>
      </c>
      <c r="B55" s="8">
        <v>41525</v>
      </c>
      <c r="C55" s="9">
        <v>0.68265973915710998</v>
      </c>
      <c r="D55" s="9">
        <v>0.18135888216793114</v>
      </c>
      <c r="E55" s="9">
        <v>0.13598137867495885</v>
      </c>
      <c r="F55" s="10">
        <v>94189</v>
      </c>
      <c r="G55" s="10">
        <v>116649</v>
      </c>
      <c r="H55" s="10">
        <v>165871</v>
      </c>
      <c r="I55" s="10">
        <v>99845</v>
      </c>
      <c r="J55" s="10">
        <v>104616.14285714286</v>
      </c>
      <c r="K55" s="10">
        <v>135242</v>
      </c>
      <c r="L55" s="10">
        <v>168587</v>
      </c>
      <c r="M55" s="10">
        <v>211854.71428571426</v>
      </c>
      <c r="N55" s="10">
        <v>172959</v>
      </c>
      <c r="O55" s="10">
        <v>113086</v>
      </c>
      <c r="P55" s="10">
        <v>120055.57142857142</v>
      </c>
      <c r="Q55" s="10">
        <v>160056</v>
      </c>
      <c r="R55" s="10">
        <v>306357</v>
      </c>
      <c r="S55" s="10">
        <v>191187.57142857142</v>
      </c>
      <c r="T55" s="10">
        <v>334204</v>
      </c>
      <c r="V55" s="10">
        <f t="shared" si="22"/>
        <v>782064</v>
      </c>
      <c r="W55" s="10">
        <f t="shared" si="23"/>
        <v>744363</v>
      </c>
      <c r="X55" s="10">
        <f t="shared" si="26"/>
        <v>968332</v>
      </c>
      <c r="Y55" s="9">
        <f t="shared" si="27"/>
        <v>0.31348278531112622</v>
      </c>
      <c r="Z55" s="9">
        <f t="shared" si="28"/>
        <v>0.29837070434458801</v>
      </c>
      <c r="AA55" s="9">
        <f t="shared" si="29"/>
        <v>0.38814651034428577</v>
      </c>
    </row>
    <row r="56" spans="1:27">
      <c r="A56" s="1" t="s">
        <v>19</v>
      </c>
      <c r="B56" s="8">
        <v>41532</v>
      </c>
      <c r="C56" s="9">
        <v>0.6711199752626561</v>
      </c>
      <c r="D56" s="9">
        <v>0.19771187029254225</v>
      </c>
      <c r="E56" s="9">
        <v>0.13116815444480159</v>
      </c>
      <c r="F56" s="10">
        <v>69382</v>
      </c>
      <c r="G56" s="10">
        <v>118476.71428571429</v>
      </c>
      <c r="H56" s="10">
        <v>120094</v>
      </c>
      <c r="I56" s="10">
        <v>72806</v>
      </c>
      <c r="J56" s="10">
        <v>110920</v>
      </c>
      <c r="K56" s="10">
        <v>100549</v>
      </c>
      <c r="L56" s="10">
        <v>165881</v>
      </c>
      <c r="M56" s="10">
        <v>210313.28571428574</v>
      </c>
      <c r="N56" s="10">
        <v>166778</v>
      </c>
      <c r="O56" s="10">
        <v>98697</v>
      </c>
      <c r="P56" s="10">
        <v>122899.42857142857</v>
      </c>
      <c r="Q56" s="10">
        <v>135414</v>
      </c>
      <c r="R56" s="10">
        <v>285206</v>
      </c>
      <c r="S56" s="10">
        <v>191040.71428571429</v>
      </c>
      <c r="T56" s="10">
        <v>317105</v>
      </c>
      <c r="V56" s="10">
        <f t="shared" si="22"/>
        <v>691972</v>
      </c>
      <c r="W56" s="10">
        <f t="shared" si="23"/>
        <v>753650.14285714284</v>
      </c>
      <c r="X56" s="10">
        <f t="shared" si="26"/>
        <v>839940</v>
      </c>
      <c r="Y56" s="9">
        <f t="shared" si="27"/>
        <v>0.30275790232287336</v>
      </c>
      <c r="Z56" s="9">
        <f t="shared" si="28"/>
        <v>0.32974388607741706</v>
      </c>
      <c r="AA56" s="9">
        <f t="shared" si="29"/>
        <v>0.36749821159970963</v>
      </c>
    </row>
    <row r="57" spans="1:27">
      <c r="A57" s="1" t="s">
        <v>19</v>
      </c>
      <c r="B57" s="8">
        <v>41539</v>
      </c>
      <c r="C57" s="9">
        <v>0.66921332745869666</v>
      </c>
      <c r="D57" s="9">
        <v>0.20060080527510485</v>
      </c>
      <c r="E57" s="9">
        <v>0.13018586726619841</v>
      </c>
      <c r="F57" s="10">
        <v>100188</v>
      </c>
      <c r="G57" s="10">
        <v>87301.42857142858</v>
      </c>
      <c r="H57" s="10">
        <v>173186</v>
      </c>
      <c r="I57" s="10">
        <v>103899</v>
      </c>
      <c r="J57" s="10">
        <v>82684.28571428571</v>
      </c>
      <c r="K57" s="10">
        <v>143730</v>
      </c>
      <c r="L57" s="10">
        <v>176111</v>
      </c>
      <c r="M57" s="10">
        <v>201822.14285714284</v>
      </c>
      <c r="N57" s="10">
        <v>181131</v>
      </c>
      <c r="O57" s="10">
        <v>114160</v>
      </c>
      <c r="P57" s="10">
        <v>108582.71428571429</v>
      </c>
      <c r="Q57" s="10">
        <v>156341</v>
      </c>
      <c r="R57" s="10">
        <v>311186</v>
      </c>
      <c r="S57" s="10">
        <v>185184.71428571429</v>
      </c>
      <c r="T57" s="10">
        <v>346793</v>
      </c>
      <c r="V57" s="10">
        <f t="shared" si="22"/>
        <v>805544</v>
      </c>
      <c r="W57" s="10">
        <f t="shared" si="23"/>
        <v>665575.28571428568</v>
      </c>
      <c r="X57" s="10">
        <f t="shared" si="26"/>
        <v>1001181</v>
      </c>
      <c r="Y57" s="9">
        <f t="shared" si="27"/>
        <v>0.32582773405588389</v>
      </c>
      <c r="Z57" s="9">
        <f t="shared" si="28"/>
        <v>0.26921296315022297</v>
      </c>
      <c r="AA57" s="9">
        <f t="shared" si="29"/>
        <v>0.40495930279389319</v>
      </c>
    </row>
    <row r="58" spans="1:27">
      <c r="A58" s="1" t="s">
        <v>19</v>
      </c>
      <c r="B58" s="8">
        <v>41546</v>
      </c>
      <c r="C58" s="9">
        <v>0.65020054560328033</v>
      </c>
      <c r="D58" s="9">
        <v>0.21393581181302548</v>
      </c>
      <c r="E58" s="9">
        <v>0.13586364258369413</v>
      </c>
      <c r="F58" s="10">
        <v>41034</v>
      </c>
      <c r="G58" s="10">
        <v>101478.57142857143</v>
      </c>
      <c r="H58" s="10">
        <v>72284</v>
      </c>
      <c r="I58" s="10">
        <v>44631</v>
      </c>
      <c r="J58" s="10">
        <v>101460.42857142858</v>
      </c>
      <c r="K58" s="10">
        <v>66240</v>
      </c>
      <c r="L58" s="10">
        <v>152595</v>
      </c>
      <c r="M58" s="10">
        <v>194840.85714285716</v>
      </c>
      <c r="N58" s="10">
        <v>151724</v>
      </c>
      <c r="O58" s="10">
        <v>87101</v>
      </c>
      <c r="P58" s="10">
        <v>114186.85714285714</v>
      </c>
      <c r="Q58" s="10">
        <v>124957</v>
      </c>
      <c r="R58" s="10">
        <v>297299</v>
      </c>
      <c r="S58" s="10">
        <v>178169.71428571426</v>
      </c>
      <c r="T58" s="10">
        <v>308257</v>
      </c>
      <c r="V58" s="10">
        <f t="shared" si="22"/>
        <v>622660</v>
      </c>
      <c r="W58" s="10">
        <f t="shared" si="23"/>
        <v>690136.42857142852</v>
      </c>
      <c r="X58" s="10">
        <f t="shared" si="26"/>
        <v>723462</v>
      </c>
      <c r="Y58" s="9">
        <f t="shared" si="27"/>
        <v>0.30578633402482103</v>
      </c>
      <c r="Z58" s="9">
        <f t="shared" si="28"/>
        <v>0.33892379222985236</v>
      </c>
      <c r="AA58" s="9">
        <f t="shared" si="29"/>
        <v>0.35528987374532661</v>
      </c>
    </row>
    <row r="59" spans="1:27">
      <c r="A59" s="1" t="s">
        <v>20</v>
      </c>
      <c r="B59" s="8">
        <v>41553</v>
      </c>
      <c r="C59" s="9">
        <v>0.65955037391853666</v>
      </c>
      <c r="D59" s="9">
        <v>0.21013929649871924</v>
      </c>
      <c r="E59" s="9">
        <v>0.13031032958274411</v>
      </c>
      <c r="F59" s="10">
        <v>102399</v>
      </c>
      <c r="G59" s="10">
        <v>140898.28571428571</v>
      </c>
      <c r="H59" s="10">
        <v>181494</v>
      </c>
      <c r="I59" s="10">
        <v>112038</v>
      </c>
      <c r="J59" s="10">
        <v>135657.28571428571</v>
      </c>
      <c r="K59" s="10">
        <v>152084</v>
      </c>
      <c r="L59" s="10">
        <v>173178</v>
      </c>
      <c r="M59" s="10">
        <v>209976.57142857142</v>
      </c>
      <c r="N59" s="10">
        <v>175179</v>
      </c>
      <c r="O59" s="10">
        <v>114357</v>
      </c>
      <c r="P59" s="10">
        <v>124005.14285714286</v>
      </c>
      <c r="Q59" s="10">
        <v>152901</v>
      </c>
      <c r="R59" s="10">
        <v>308285</v>
      </c>
      <c r="S59" s="10">
        <v>185049.42857142858</v>
      </c>
      <c r="T59" s="10">
        <v>329251</v>
      </c>
      <c r="V59" s="10">
        <f t="shared" si="22"/>
        <v>810257</v>
      </c>
      <c r="W59" s="10">
        <f t="shared" si="23"/>
        <v>795586.7142857142</v>
      </c>
      <c r="X59" s="10">
        <f t="shared" si="26"/>
        <v>990909</v>
      </c>
      <c r="Y59" s="9">
        <f t="shared" si="27"/>
        <v>0.31202701571946811</v>
      </c>
      <c r="Z59" s="9">
        <f t="shared" si="28"/>
        <v>0.30637754219294439</v>
      </c>
      <c r="AA59" s="9">
        <f t="shared" si="29"/>
        <v>0.38159544208758756</v>
      </c>
    </row>
    <row r="60" spans="1:27">
      <c r="A60" s="1" t="s">
        <v>20</v>
      </c>
      <c r="B60" s="8">
        <v>41560</v>
      </c>
      <c r="C60" s="9">
        <v>0.65982836741516571</v>
      </c>
      <c r="D60" s="9">
        <v>0.21581326146139487</v>
      </c>
      <c r="E60" s="9">
        <v>0.12435837112343938</v>
      </c>
      <c r="F60" s="10">
        <v>107390</v>
      </c>
      <c r="G60" s="10">
        <v>148704.42857142858</v>
      </c>
      <c r="H60" s="10">
        <v>193824</v>
      </c>
      <c r="I60" s="10">
        <v>111026</v>
      </c>
      <c r="J60" s="10">
        <v>140066.85714285713</v>
      </c>
      <c r="K60" s="10">
        <v>160016</v>
      </c>
      <c r="L60" s="10">
        <v>180264</v>
      </c>
      <c r="M60" s="10">
        <v>228208.71428571429</v>
      </c>
      <c r="N60" s="10">
        <v>205894</v>
      </c>
      <c r="O60" s="10">
        <v>109611</v>
      </c>
      <c r="P60" s="10">
        <v>123556.85714285714</v>
      </c>
      <c r="Q60" s="10">
        <v>160216</v>
      </c>
      <c r="R60" s="10">
        <v>297991</v>
      </c>
      <c r="S60" s="10">
        <v>189911.85714285716</v>
      </c>
      <c r="T60" s="10">
        <v>348201</v>
      </c>
      <c r="V60" s="10">
        <f t="shared" si="22"/>
        <v>806282</v>
      </c>
      <c r="W60" s="10">
        <f t="shared" si="23"/>
        <v>830448.71428571432</v>
      </c>
      <c r="X60" s="10">
        <f t="shared" si="26"/>
        <v>1068151</v>
      </c>
      <c r="Y60" s="9">
        <f t="shared" si="27"/>
        <v>0.29808401444752902</v>
      </c>
      <c r="Z60" s="9">
        <f t="shared" si="28"/>
        <v>0.30701849544833543</v>
      </c>
      <c r="AA60" s="9">
        <f t="shared" si="29"/>
        <v>0.3948974901041355</v>
      </c>
    </row>
    <row r="61" spans="1:27">
      <c r="A61" s="1" t="s">
        <v>20</v>
      </c>
      <c r="B61" s="8">
        <v>41567</v>
      </c>
      <c r="C61" s="9">
        <v>0.6600756637319567</v>
      </c>
      <c r="D61" s="9">
        <v>0.21842327098291628</v>
      </c>
      <c r="E61" s="9">
        <v>0.12150106528512702</v>
      </c>
      <c r="F61" s="10">
        <v>104177</v>
      </c>
      <c r="G61" s="10">
        <v>142464.14285714287</v>
      </c>
      <c r="H61" s="10">
        <v>187448</v>
      </c>
      <c r="I61" s="10">
        <v>105075</v>
      </c>
      <c r="J61" s="10">
        <v>132492.57142857142</v>
      </c>
      <c r="K61" s="10">
        <v>154245</v>
      </c>
      <c r="L61" s="10">
        <v>185195</v>
      </c>
      <c r="M61" s="10">
        <v>237219.85714285713</v>
      </c>
      <c r="N61" s="10">
        <v>227586</v>
      </c>
      <c r="O61" s="10">
        <v>105262</v>
      </c>
      <c r="P61" s="10">
        <v>116887.71428571429</v>
      </c>
      <c r="Q61" s="10">
        <v>158287</v>
      </c>
      <c r="R61" s="10">
        <v>294351</v>
      </c>
      <c r="S61" s="10">
        <v>189313.14285714284</v>
      </c>
      <c r="T61" s="10">
        <v>364816</v>
      </c>
      <c r="V61" s="10">
        <f t="shared" si="22"/>
        <v>794060</v>
      </c>
      <c r="W61" s="10">
        <f t="shared" si="23"/>
        <v>818377.42857142852</v>
      </c>
      <c r="X61" s="10">
        <f t="shared" si="26"/>
        <v>1092382</v>
      </c>
      <c r="Y61" s="9">
        <f t="shared" si="27"/>
        <v>0.29357227754733667</v>
      </c>
      <c r="Z61" s="9">
        <f t="shared" si="28"/>
        <v>0.30256268493444716</v>
      </c>
      <c r="AA61" s="9">
        <f t="shared" si="29"/>
        <v>0.40386503751821617</v>
      </c>
    </row>
    <row r="62" spans="1:27">
      <c r="A62" s="1" t="s">
        <v>20</v>
      </c>
      <c r="B62" s="8">
        <v>41574</v>
      </c>
      <c r="C62" s="9">
        <v>0.64859419872889668</v>
      </c>
      <c r="D62" s="9">
        <v>0.21884295133757101</v>
      </c>
      <c r="E62" s="9">
        <v>0.13256284993353232</v>
      </c>
      <c r="F62" s="10">
        <v>98720</v>
      </c>
      <c r="G62" s="10">
        <v>137504.71428571429</v>
      </c>
      <c r="H62" s="10">
        <v>168717</v>
      </c>
      <c r="I62" s="10">
        <v>100057</v>
      </c>
      <c r="J62" s="10">
        <v>127351.14285714287</v>
      </c>
      <c r="K62" s="10">
        <v>146378</v>
      </c>
      <c r="L62" s="10">
        <v>188073</v>
      </c>
      <c r="M62" s="10">
        <v>234450.14285714284</v>
      </c>
      <c r="N62" s="10">
        <v>223807</v>
      </c>
      <c r="O62" s="10">
        <v>102400</v>
      </c>
      <c r="P62" s="10">
        <v>114132.71428571429</v>
      </c>
      <c r="Q62" s="10">
        <v>171788</v>
      </c>
      <c r="R62" s="10">
        <v>318021</v>
      </c>
      <c r="S62" s="10">
        <v>201293.71428571426</v>
      </c>
      <c r="T62" s="10">
        <v>382591</v>
      </c>
      <c r="V62" s="10">
        <f t="shared" si="22"/>
        <v>807271</v>
      </c>
      <c r="W62" s="10">
        <f t="shared" si="23"/>
        <v>814732.42857142852</v>
      </c>
      <c r="X62" s="10">
        <f t="shared" si="26"/>
        <v>1093281</v>
      </c>
      <c r="Y62" s="9">
        <f t="shared" si="27"/>
        <v>0.29730623853086474</v>
      </c>
      <c r="Z62" s="9">
        <f t="shared" si="28"/>
        <v>0.30005417480336577</v>
      </c>
      <c r="AA62" s="9">
        <f t="shared" si="29"/>
        <v>0.40263958666576943</v>
      </c>
    </row>
    <row r="63" spans="1:27">
      <c r="A63" s="1" t="s">
        <v>20</v>
      </c>
      <c r="B63" s="8">
        <v>41581</v>
      </c>
      <c r="C63" s="9">
        <v>0.65382786672722237</v>
      </c>
      <c r="D63" s="9">
        <v>0.22220771791876667</v>
      </c>
      <c r="E63" s="9">
        <v>0.1239644153540109</v>
      </c>
      <c r="F63" s="10">
        <v>95565</v>
      </c>
      <c r="G63" s="10">
        <v>128876.14285714287</v>
      </c>
      <c r="H63" s="10">
        <v>169334</v>
      </c>
      <c r="I63" s="10">
        <v>99198</v>
      </c>
      <c r="J63" s="10">
        <v>121280.57142857142</v>
      </c>
      <c r="K63" s="10">
        <v>146320</v>
      </c>
      <c r="L63" s="10">
        <v>176662</v>
      </c>
      <c r="M63" s="10">
        <v>250995.42857142858</v>
      </c>
      <c r="N63" s="10">
        <v>216724</v>
      </c>
      <c r="O63" s="10">
        <v>101738</v>
      </c>
      <c r="P63" s="10">
        <v>111945</v>
      </c>
      <c r="Q63" s="10">
        <v>152633</v>
      </c>
      <c r="R63" s="10">
        <v>386878</v>
      </c>
      <c r="S63" s="10">
        <v>279850.14285714284</v>
      </c>
      <c r="T63" s="10">
        <v>451043</v>
      </c>
      <c r="V63" s="10">
        <f t="shared" si="22"/>
        <v>860041</v>
      </c>
      <c r="W63" s="10">
        <f t="shared" si="23"/>
        <v>892947.28571428568</v>
      </c>
      <c r="X63" s="10">
        <f t="shared" si="26"/>
        <v>1136054</v>
      </c>
      <c r="Y63" s="9">
        <f t="shared" si="27"/>
        <v>0.29769069295133693</v>
      </c>
      <c r="Z63" s="9">
        <f t="shared" si="28"/>
        <v>0.30908072551576166</v>
      </c>
      <c r="AA63" s="9">
        <f t="shared" si="29"/>
        <v>0.39322858153290152</v>
      </c>
    </row>
    <row r="64" spans="1:27">
      <c r="A64" s="1" t="s">
        <v>20</v>
      </c>
      <c r="B64" s="8">
        <v>41588</v>
      </c>
      <c r="C64" s="9">
        <v>0.65428686812713688</v>
      </c>
      <c r="D64" s="9">
        <v>0.22350834146766477</v>
      </c>
      <c r="E64" s="9">
        <v>0.12220479040519838</v>
      </c>
      <c r="F64" s="10">
        <v>86094</v>
      </c>
      <c r="G64" s="10">
        <v>124448.42857142858</v>
      </c>
      <c r="H64" s="10">
        <v>172046</v>
      </c>
      <c r="I64" s="10">
        <v>90883</v>
      </c>
      <c r="J64" s="10">
        <v>119675.28571428571</v>
      </c>
      <c r="K64" s="10">
        <v>150547</v>
      </c>
      <c r="L64" s="10">
        <v>185644</v>
      </c>
      <c r="M64" s="10">
        <v>217842.85714285716</v>
      </c>
      <c r="N64" s="10">
        <v>262616</v>
      </c>
      <c r="O64" s="10">
        <v>96911</v>
      </c>
      <c r="P64" s="10">
        <v>112835.71428571429</v>
      </c>
      <c r="Q64" s="10">
        <v>169283</v>
      </c>
      <c r="R64" s="10">
        <v>508431</v>
      </c>
      <c r="S64" s="10">
        <v>255642.71428571429</v>
      </c>
      <c r="T64" s="10">
        <v>664070</v>
      </c>
      <c r="V64" s="10">
        <f t="shared" si="22"/>
        <v>967963</v>
      </c>
      <c r="W64" s="10">
        <f t="shared" si="23"/>
        <v>830445</v>
      </c>
      <c r="X64" s="10">
        <f t="shared" si="26"/>
        <v>1418562</v>
      </c>
      <c r="Y64" s="9">
        <f t="shared" si="27"/>
        <v>0.30089276555267847</v>
      </c>
      <c r="Z64" s="9">
        <f t="shared" si="28"/>
        <v>0.25814508683637089</v>
      </c>
      <c r="AA64" s="9">
        <f t="shared" si="29"/>
        <v>0.44096214761095065</v>
      </c>
    </row>
    <row r="65" spans="1:27">
      <c r="A65" s="1" t="s">
        <v>20</v>
      </c>
      <c r="B65" s="8">
        <v>41595</v>
      </c>
      <c r="C65" s="9">
        <v>0.65368602116692798</v>
      </c>
      <c r="D65" s="9">
        <v>0.22458640591245183</v>
      </c>
      <c r="E65" s="9">
        <v>0.12172757292062021</v>
      </c>
      <c r="F65" s="10">
        <v>82840</v>
      </c>
      <c r="G65" s="10">
        <v>116409.28571428571</v>
      </c>
      <c r="H65" s="10">
        <v>170570</v>
      </c>
      <c r="I65" s="10">
        <v>90637</v>
      </c>
      <c r="J65" s="10">
        <v>115804.14285714287</v>
      </c>
      <c r="K65" s="10">
        <v>156144</v>
      </c>
      <c r="L65" s="10">
        <v>149594</v>
      </c>
      <c r="M65" s="10">
        <v>193675.85714285716</v>
      </c>
      <c r="N65" s="10">
        <v>225296</v>
      </c>
      <c r="O65" s="10">
        <v>94726</v>
      </c>
      <c r="P65" s="10">
        <v>111529.85714285714</v>
      </c>
      <c r="Q65" s="10">
        <v>176730</v>
      </c>
      <c r="R65" s="10">
        <v>323116</v>
      </c>
      <c r="S65" s="10">
        <v>191445</v>
      </c>
      <c r="T65" s="10">
        <v>452019</v>
      </c>
      <c r="V65" s="10">
        <f t="shared" si="22"/>
        <v>740913</v>
      </c>
      <c r="W65" s="10">
        <f t="shared" si="23"/>
        <v>728864.14285714284</v>
      </c>
      <c r="X65" s="10">
        <f t="shared" si="26"/>
        <v>1180759</v>
      </c>
      <c r="Y65" s="9">
        <f t="shared" si="27"/>
        <v>0.27953325669475065</v>
      </c>
      <c r="Z65" s="9">
        <f t="shared" si="28"/>
        <v>0.27498743785152258</v>
      </c>
      <c r="AA65" s="9">
        <f t="shared" si="29"/>
        <v>0.44547930545372683</v>
      </c>
    </row>
    <row r="66" spans="1:27">
      <c r="A66" s="1" t="s">
        <v>20</v>
      </c>
      <c r="B66" s="8">
        <v>41602</v>
      </c>
      <c r="C66" s="9">
        <v>0.64919292223036251</v>
      </c>
      <c r="D66" s="9">
        <v>0.23143528749319814</v>
      </c>
      <c r="E66" s="9">
        <v>0.11937179027643932</v>
      </c>
      <c r="F66" s="10">
        <v>76634</v>
      </c>
      <c r="G66" s="10">
        <v>114967</v>
      </c>
      <c r="H66" s="10">
        <v>161173</v>
      </c>
      <c r="I66" s="10">
        <v>86392</v>
      </c>
      <c r="J66" s="10">
        <v>111788.57142857142</v>
      </c>
      <c r="K66" s="10">
        <v>151065</v>
      </c>
      <c r="L66" s="10">
        <v>174341</v>
      </c>
      <c r="M66" s="10">
        <v>202581</v>
      </c>
      <c r="N66" s="10">
        <v>249858</v>
      </c>
      <c r="O66" s="10">
        <v>91240</v>
      </c>
      <c r="P66" s="10">
        <v>109484.85714285714</v>
      </c>
      <c r="Q66" s="10">
        <v>172924</v>
      </c>
      <c r="R66" s="10">
        <v>307533</v>
      </c>
      <c r="S66" s="10">
        <v>188986.71428571429</v>
      </c>
      <c r="T66" s="10">
        <v>391484</v>
      </c>
      <c r="V66" s="10">
        <f t="shared" si="22"/>
        <v>736140</v>
      </c>
      <c r="W66" s="10">
        <f t="shared" si="23"/>
        <v>727808.14285714284</v>
      </c>
      <c r="X66" s="10">
        <f t="shared" si="26"/>
        <v>1126504</v>
      </c>
      <c r="Y66" s="9">
        <f t="shared" si="27"/>
        <v>0.28417432919184271</v>
      </c>
      <c r="Z66" s="9">
        <f t="shared" si="28"/>
        <v>0.28095795742221502</v>
      </c>
      <c r="AA66" s="9">
        <f t="shared" si="29"/>
        <v>0.43486771338594232</v>
      </c>
    </row>
    <row r="67" spans="1:27">
      <c r="A67" s="1" t="s">
        <v>20</v>
      </c>
      <c r="B67" s="8">
        <v>41609</v>
      </c>
      <c r="C67" s="9">
        <v>0.64680791168388718</v>
      </c>
      <c r="D67" s="9">
        <v>0.2357271492698744</v>
      </c>
      <c r="E67" s="9">
        <v>0.11746493904623843</v>
      </c>
      <c r="F67" s="10">
        <v>75674</v>
      </c>
      <c r="G67" s="10">
        <v>106314.42857142858</v>
      </c>
      <c r="H67" s="10">
        <v>157751</v>
      </c>
      <c r="I67" s="10">
        <v>85460</v>
      </c>
      <c r="J67" s="10">
        <v>102123.14285714287</v>
      </c>
      <c r="K67" s="10">
        <v>146887</v>
      </c>
      <c r="L67" s="10">
        <v>224758</v>
      </c>
      <c r="M67" s="10">
        <v>214225.42857142858</v>
      </c>
      <c r="N67" s="10">
        <v>249551</v>
      </c>
      <c r="O67" s="10">
        <v>96917</v>
      </c>
      <c r="P67" s="10">
        <v>102989.71428571428</v>
      </c>
      <c r="Q67" s="10">
        <v>172526</v>
      </c>
      <c r="R67" s="10">
        <v>303048</v>
      </c>
      <c r="S67" s="10">
        <v>203046.85714285716</v>
      </c>
      <c r="T67" s="10">
        <v>346953</v>
      </c>
      <c r="V67" s="10">
        <f t="shared" si="22"/>
        <v>785857</v>
      </c>
      <c r="W67" s="10">
        <f t="shared" si="23"/>
        <v>728699.57142857159</v>
      </c>
      <c r="X67" s="10">
        <f t="shared" si="26"/>
        <v>1073668</v>
      </c>
      <c r="Y67" s="9">
        <f t="shared" si="27"/>
        <v>0.30362782606852612</v>
      </c>
      <c r="Z67" s="9">
        <f t="shared" si="28"/>
        <v>0.28154418263109432</v>
      </c>
      <c r="AA67" s="9">
        <f t="shared" si="29"/>
        <v>0.41482799130037951</v>
      </c>
    </row>
    <row r="68" spans="1:27">
      <c r="A68" s="1" t="s">
        <v>20</v>
      </c>
      <c r="B68" s="8">
        <v>41616</v>
      </c>
      <c r="C68" s="9">
        <v>0.64502635968665079</v>
      </c>
      <c r="D68" s="9">
        <v>0.23410699985739075</v>
      </c>
      <c r="E68" s="9">
        <v>0.12086664045595848</v>
      </c>
      <c r="F68" s="10">
        <v>71388</v>
      </c>
      <c r="G68" s="10">
        <v>99864.857142857145</v>
      </c>
      <c r="H68" s="10">
        <v>145210</v>
      </c>
      <c r="I68" s="10">
        <v>79981</v>
      </c>
      <c r="J68" s="10">
        <v>96126.28571428571</v>
      </c>
      <c r="K68" s="10">
        <v>136542</v>
      </c>
      <c r="L68" s="10">
        <v>197190</v>
      </c>
      <c r="M68" s="10">
        <v>202876.28571428571</v>
      </c>
      <c r="N68" s="10">
        <v>266011</v>
      </c>
      <c r="O68" s="10">
        <v>92363</v>
      </c>
      <c r="P68" s="10">
        <v>98412.71428571429</v>
      </c>
      <c r="Q68" s="10">
        <v>167922</v>
      </c>
      <c r="R68" s="10">
        <v>341258</v>
      </c>
      <c r="S68" s="10">
        <v>202396</v>
      </c>
      <c r="T68" s="10">
        <v>402207</v>
      </c>
      <c r="V68" s="10">
        <f t="shared" si="22"/>
        <v>782180</v>
      </c>
      <c r="W68" s="10">
        <f t="shared" si="23"/>
        <v>699676.14285714284</v>
      </c>
      <c r="X68" s="10">
        <f t="shared" si="26"/>
        <v>1117892</v>
      </c>
      <c r="Y68" s="9">
        <f t="shared" si="27"/>
        <v>0.30086760602139651</v>
      </c>
      <c r="Z68" s="9">
        <f t="shared" si="28"/>
        <v>0.26913227913231375</v>
      </c>
      <c r="AA68" s="9">
        <f t="shared" si="29"/>
        <v>0.4300001148462898</v>
      </c>
    </row>
    <row r="69" spans="1:27">
      <c r="A69" s="1" t="s">
        <v>20</v>
      </c>
      <c r="B69" s="8">
        <v>41623</v>
      </c>
      <c r="C69" s="9">
        <v>0.65013069821304392</v>
      </c>
      <c r="D69" s="9">
        <v>0.22973876058991491</v>
      </c>
      <c r="E69" s="9">
        <v>0.12013054119704113</v>
      </c>
      <c r="F69" s="10">
        <v>65552</v>
      </c>
      <c r="G69" s="10">
        <v>94278</v>
      </c>
      <c r="H69" s="10">
        <v>130756</v>
      </c>
      <c r="I69" s="10">
        <v>76832</v>
      </c>
      <c r="J69" s="10">
        <v>90553.571428571435</v>
      </c>
      <c r="K69" s="10">
        <v>127092</v>
      </c>
      <c r="L69" s="10">
        <v>181222</v>
      </c>
      <c r="M69" s="10">
        <v>193400.57142857142</v>
      </c>
      <c r="N69" s="10">
        <v>233701</v>
      </c>
      <c r="O69" s="10">
        <v>86709</v>
      </c>
      <c r="P69" s="10">
        <v>93953.857142857145</v>
      </c>
      <c r="Q69" s="10">
        <v>153132</v>
      </c>
      <c r="R69" s="10">
        <v>341409</v>
      </c>
      <c r="S69" s="10">
        <v>200096.71428571429</v>
      </c>
      <c r="T69" s="10">
        <v>383053</v>
      </c>
      <c r="V69" s="10">
        <f t="shared" si="22"/>
        <v>751724</v>
      </c>
      <c r="W69" s="10">
        <f t="shared" si="23"/>
        <v>672282.71428571432</v>
      </c>
      <c r="X69" s="10">
        <f t="shared" si="26"/>
        <v>1027734</v>
      </c>
      <c r="Y69" s="9">
        <f t="shared" si="27"/>
        <v>0.3066082786078812</v>
      </c>
      <c r="Z69" s="9">
        <f t="shared" si="28"/>
        <v>0.27420628550502163</v>
      </c>
      <c r="AA69" s="9">
        <f t="shared" si="29"/>
        <v>0.41918543588709706</v>
      </c>
    </row>
    <row r="70" spans="1:27">
      <c r="A70" s="1" t="s">
        <v>20</v>
      </c>
      <c r="B70" s="8">
        <v>41630</v>
      </c>
      <c r="C70" s="9">
        <v>0.64814098136936293</v>
      </c>
      <c r="D70" s="9">
        <v>0.23023509522259583</v>
      </c>
      <c r="E70" s="9">
        <v>0.12162392340804125</v>
      </c>
      <c r="F70" s="10">
        <v>58921</v>
      </c>
      <c r="G70" s="10">
        <v>81225.57142857142</v>
      </c>
      <c r="H70" s="10">
        <v>122530</v>
      </c>
      <c r="I70" s="10">
        <v>64377</v>
      </c>
      <c r="J70" s="10">
        <v>100307</v>
      </c>
      <c r="K70" s="10">
        <v>111500</v>
      </c>
      <c r="L70" s="10">
        <v>181465</v>
      </c>
      <c r="M70" s="10">
        <v>188758.71428571429</v>
      </c>
      <c r="N70" s="10">
        <v>230783</v>
      </c>
      <c r="O70" s="10">
        <v>80823</v>
      </c>
      <c r="P70" s="10">
        <v>97723.28571428571</v>
      </c>
      <c r="Q70" s="10">
        <v>151041</v>
      </c>
      <c r="R70" s="10">
        <v>337939</v>
      </c>
      <c r="S70" s="10">
        <v>202251.57142857142</v>
      </c>
      <c r="T70" s="10">
        <v>385965</v>
      </c>
      <c r="V70" s="10">
        <f t="shared" si="22"/>
        <v>723525</v>
      </c>
      <c r="W70" s="10">
        <f t="shared" si="23"/>
        <v>670266.14285714284</v>
      </c>
      <c r="X70" s="10">
        <f t="shared" si="26"/>
        <v>1001819</v>
      </c>
      <c r="Y70" s="9">
        <f t="shared" si="27"/>
        <v>0.30202117909597859</v>
      </c>
      <c r="Z70" s="9">
        <f t="shared" si="28"/>
        <v>0.27978932417515345</v>
      </c>
      <c r="AA70" s="9">
        <f t="shared" si="29"/>
        <v>0.41818949672886796</v>
      </c>
    </row>
    <row r="71" spans="1:27">
      <c r="A71" s="1" t="s">
        <v>20</v>
      </c>
      <c r="B71" s="8">
        <v>41637</v>
      </c>
      <c r="C71" s="9">
        <v>0.64935996564479992</v>
      </c>
      <c r="D71" s="9">
        <v>0.23228609403031339</v>
      </c>
      <c r="E71" s="9">
        <v>0.11835394032488679</v>
      </c>
      <c r="F71" s="10">
        <v>51052</v>
      </c>
      <c r="G71" s="10">
        <v>72380.857142857145</v>
      </c>
      <c r="H71" s="10">
        <v>98077</v>
      </c>
      <c r="I71" s="10">
        <v>60372</v>
      </c>
      <c r="J71" s="10">
        <v>112902.57142857142</v>
      </c>
      <c r="K71" s="10">
        <v>111956</v>
      </c>
      <c r="L71" s="10">
        <v>184309</v>
      </c>
      <c r="M71" s="10">
        <v>177900.57142857142</v>
      </c>
      <c r="N71" s="10">
        <v>220595</v>
      </c>
      <c r="O71" s="10">
        <v>79422</v>
      </c>
      <c r="P71" s="10">
        <v>103749.28571428572</v>
      </c>
      <c r="Q71" s="10">
        <v>139396</v>
      </c>
      <c r="R71" s="10">
        <v>322782</v>
      </c>
      <c r="S71" s="10">
        <v>204684.42857142858</v>
      </c>
      <c r="T71" s="10">
        <v>346038</v>
      </c>
      <c r="V71" s="10">
        <f t="shared" si="22"/>
        <v>697937</v>
      </c>
      <c r="W71" s="10">
        <f t="shared" si="23"/>
        <v>671617.71428571432</v>
      </c>
      <c r="X71" s="10">
        <f t="shared" si="26"/>
        <v>916062</v>
      </c>
      <c r="Y71" s="9">
        <f t="shared" si="27"/>
        <v>0.30536047257517301</v>
      </c>
      <c r="Z71" s="9">
        <f t="shared" si="28"/>
        <v>0.29384529352096717</v>
      </c>
      <c r="AA71" s="9">
        <f t="shared" si="29"/>
        <v>0.40079423390385971</v>
      </c>
    </row>
    <row r="72" spans="1:27">
      <c r="A72" s="1" t="s">
        <v>21</v>
      </c>
      <c r="B72" s="8">
        <v>41644</v>
      </c>
      <c r="C72" s="9">
        <v>0.64482262006713376</v>
      </c>
      <c r="D72" s="9">
        <v>0.23959596955295304</v>
      </c>
      <c r="E72" s="9">
        <v>0.11558141037991329</v>
      </c>
      <c r="F72" s="10">
        <v>53646</v>
      </c>
      <c r="G72" s="10">
        <v>65478.285714285717</v>
      </c>
      <c r="H72" s="10">
        <v>102703</v>
      </c>
      <c r="I72" s="10">
        <v>67959</v>
      </c>
      <c r="J72" s="10">
        <v>105863.71428571429</v>
      </c>
      <c r="K72" s="10">
        <v>134645</v>
      </c>
      <c r="L72" s="10">
        <v>175878</v>
      </c>
      <c r="M72" s="10">
        <v>184982.42857142858</v>
      </c>
      <c r="N72" s="10">
        <v>203204</v>
      </c>
      <c r="O72" s="10">
        <v>82814</v>
      </c>
      <c r="P72" s="10">
        <v>99738.42857142858</v>
      </c>
      <c r="Q72" s="10">
        <v>136226</v>
      </c>
      <c r="R72" s="10">
        <v>314963</v>
      </c>
      <c r="S72" s="10">
        <v>209390.28571428571</v>
      </c>
      <c r="T72" s="10">
        <v>337352</v>
      </c>
      <c r="V72" s="10">
        <f t="shared" si="22"/>
        <v>695260</v>
      </c>
      <c r="W72" s="10">
        <f t="shared" si="23"/>
        <v>665453.14285714296</v>
      </c>
      <c r="X72" s="10">
        <f t="shared" si="26"/>
        <v>914130</v>
      </c>
      <c r="Y72" s="9">
        <f t="shared" si="27"/>
        <v>0.30562986383613766</v>
      </c>
      <c r="Z72" s="9">
        <f t="shared" si="28"/>
        <v>0.29252704519281775</v>
      </c>
      <c r="AA72" s="9">
        <f t="shared" si="29"/>
        <v>0.4018430909710447</v>
      </c>
    </row>
    <row r="73" spans="1:27">
      <c r="A73" s="1" t="s">
        <v>21</v>
      </c>
      <c r="B73" s="8">
        <v>41651</v>
      </c>
      <c r="C73" s="9">
        <v>0.62883322098287164</v>
      </c>
      <c r="D73" s="9">
        <v>0.24914800042460342</v>
      </c>
      <c r="E73" s="9">
        <v>0.12201877859252483</v>
      </c>
      <c r="F73" s="10">
        <v>38147</v>
      </c>
      <c r="G73" s="10">
        <v>54465.571428571435</v>
      </c>
      <c r="H73" s="10">
        <v>89699</v>
      </c>
      <c r="I73" s="10">
        <v>58107</v>
      </c>
      <c r="J73" s="10">
        <v>86984.71428571429</v>
      </c>
      <c r="K73" s="10">
        <v>116400</v>
      </c>
      <c r="L73" s="10">
        <v>181414</v>
      </c>
      <c r="M73" s="10">
        <v>183639.42857142858</v>
      </c>
      <c r="N73" s="10">
        <v>201046</v>
      </c>
      <c r="O73" s="10">
        <v>76146</v>
      </c>
      <c r="P73" s="10">
        <v>86111.57142857142</v>
      </c>
      <c r="Q73" s="10">
        <v>121991</v>
      </c>
      <c r="R73" s="10">
        <v>328235</v>
      </c>
      <c r="S73" s="10">
        <v>208320.28571428571</v>
      </c>
      <c r="T73" s="10">
        <v>377422</v>
      </c>
      <c r="V73" s="10">
        <f t="shared" si="22"/>
        <v>682049</v>
      </c>
      <c r="W73" s="10">
        <f t="shared" si="23"/>
        <v>619521.57142857136</v>
      </c>
      <c r="X73" s="10">
        <f t="shared" si="26"/>
        <v>906558</v>
      </c>
      <c r="Y73" s="9">
        <f t="shared" si="27"/>
        <v>0.30888101753909258</v>
      </c>
      <c r="Z73" s="9">
        <f t="shared" si="28"/>
        <v>0.28056408464828003</v>
      </c>
      <c r="AA73" s="9">
        <f t="shared" si="29"/>
        <v>0.41055489781262738</v>
      </c>
    </row>
    <row r="74" spans="1:27">
      <c r="A74" s="1" t="s">
        <v>21</v>
      </c>
      <c r="B74" s="8">
        <v>41658</v>
      </c>
      <c r="C74" s="9">
        <v>0.61784147968259007</v>
      </c>
      <c r="D74" s="9">
        <v>0.25675299918464578</v>
      </c>
      <c r="E74" s="9">
        <v>0.12540552113276413</v>
      </c>
      <c r="F74" s="10">
        <v>34793</v>
      </c>
      <c r="G74" s="10">
        <v>32305.571428571428</v>
      </c>
      <c r="H74" s="10">
        <v>68834</v>
      </c>
      <c r="I74" s="10">
        <v>47995</v>
      </c>
      <c r="J74" s="10">
        <v>55888.28571428571</v>
      </c>
      <c r="K74" s="10">
        <v>87229</v>
      </c>
      <c r="L74" s="10">
        <v>160928</v>
      </c>
      <c r="M74" s="10">
        <v>136831.85714285713</v>
      </c>
      <c r="N74" s="10">
        <v>161070</v>
      </c>
      <c r="O74" s="10">
        <v>66463</v>
      </c>
      <c r="P74" s="10">
        <v>65592.142857142855</v>
      </c>
      <c r="Q74" s="10">
        <v>102519</v>
      </c>
      <c r="R74" s="10">
        <v>326333</v>
      </c>
      <c r="S74" s="10">
        <v>172401.57142857142</v>
      </c>
      <c r="T74" s="10">
        <v>378325</v>
      </c>
      <c r="V74" s="10">
        <f t="shared" si="22"/>
        <v>636512</v>
      </c>
      <c r="W74" s="10">
        <f t="shared" si="23"/>
        <v>463019.42857142852</v>
      </c>
      <c r="X74" s="10">
        <f t="shared" si="26"/>
        <v>797977</v>
      </c>
      <c r="Y74" s="9">
        <f t="shared" si="27"/>
        <v>0.33544620430445671</v>
      </c>
      <c r="Z74" s="9">
        <f t="shared" si="28"/>
        <v>0.24401442523236672</v>
      </c>
      <c r="AA74" s="9">
        <f t="shared" si="29"/>
        <v>0.42053937046317652</v>
      </c>
    </row>
    <row r="75" spans="1:27">
      <c r="A75" s="1" t="s">
        <v>21</v>
      </c>
      <c r="B75" s="8">
        <v>41665</v>
      </c>
      <c r="C75" s="9">
        <v>0.60682566633671498</v>
      </c>
      <c r="D75" s="9">
        <v>0.2623493139517511</v>
      </c>
      <c r="E75" s="9">
        <v>0.13082501971153401</v>
      </c>
      <c r="F75" s="10">
        <v>18380</v>
      </c>
      <c r="G75" s="10">
        <v>26404.428571428569</v>
      </c>
      <c r="H75" s="10">
        <v>30625</v>
      </c>
      <c r="I75" s="10">
        <v>25011</v>
      </c>
      <c r="J75" s="10">
        <v>55356.71428571429</v>
      </c>
      <c r="K75" s="10">
        <v>42089</v>
      </c>
      <c r="L75" s="10">
        <v>100447</v>
      </c>
      <c r="M75" s="10">
        <v>99066.57142857142</v>
      </c>
      <c r="N75" s="10">
        <v>86967</v>
      </c>
      <c r="O75" s="10">
        <v>44408</v>
      </c>
      <c r="P75" s="10">
        <v>66229.857142857145</v>
      </c>
      <c r="Q75" s="10">
        <v>65203</v>
      </c>
      <c r="R75" s="10">
        <v>212986</v>
      </c>
      <c r="S75" s="10">
        <v>136350</v>
      </c>
      <c r="T75" s="10">
        <v>201490</v>
      </c>
      <c r="V75" s="10">
        <f t="shared" si="22"/>
        <v>401232</v>
      </c>
      <c r="W75" s="10">
        <f t="shared" si="23"/>
        <v>383407.57142857148</v>
      </c>
      <c r="X75" s="10">
        <f t="shared" si="26"/>
        <v>426374</v>
      </c>
      <c r="Y75" s="9">
        <f t="shared" si="27"/>
        <v>0.33131916063226852</v>
      </c>
      <c r="Z75" s="9">
        <f t="shared" si="28"/>
        <v>0.31660055714840996</v>
      </c>
      <c r="AA75" s="9">
        <f t="shared" si="29"/>
        <v>0.35208028221932164</v>
      </c>
    </row>
    <row r="76" spans="1:27">
      <c r="A76" s="1" t="s">
        <v>21</v>
      </c>
      <c r="B76" s="8">
        <v>41672</v>
      </c>
      <c r="C76" s="9">
        <v>0.60964882430881484</v>
      </c>
      <c r="D76" s="9">
        <v>0.26424854549649796</v>
      </c>
      <c r="E76" s="9">
        <v>0.12610263019468718</v>
      </c>
      <c r="F76" s="10">
        <v>48215</v>
      </c>
      <c r="G76" s="10">
        <v>91494.142857142855</v>
      </c>
      <c r="H76" s="10">
        <v>89535</v>
      </c>
      <c r="I76" s="10">
        <v>71479</v>
      </c>
      <c r="J76" s="10">
        <v>177493</v>
      </c>
      <c r="K76" s="10">
        <v>127570</v>
      </c>
      <c r="L76" s="10">
        <v>123363</v>
      </c>
      <c r="M76" s="10">
        <v>118845.14285714286</v>
      </c>
      <c r="N76" s="10">
        <v>101609</v>
      </c>
      <c r="O76" s="10">
        <v>86564</v>
      </c>
      <c r="P76" s="10">
        <v>121986.14285714287</v>
      </c>
      <c r="Q76" s="10">
        <v>129898</v>
      </c>
      <c r="R76" s="10">
        <v>291987</v>
      </c>
      <c r="S76" s="10">
        <v>171225.42857142858</v>
      </c>
      <c r="T76" s="10">
        <v>262887</v>
      </c>
      <c r="V76" s="10">
        <f t="shared" si="22"/>
        <v>621608</v>
      </c>
      <c r="W76" s="10">
        <f t="shared" si="23"/>
        <v>681043.85714285716</v>
      </c>
      <c r="X76" s="10">
        <f t="shared" si="26"/>
        <v>711499</v>
      </c>
      <c r="Y76" s="9">
        <f t="shared" si="27"/>
        <v>0.3086203785558409</v>
      </c>
      <c r="Z76" s="9">
        <f t="shared" si="28"/>
        <v>0.33812951732371299</v>
      </c>
      <c r="AA76" s="9">
        <f t="shared" si="29"/>
        <v>0.35325010412044605</v>
      </c>
    </row>
    <row r="77" spans="1:27">
      <c r="A77" s="1" t="s">
        <v>21</v>
      </c>
      <c r="B77" s="8">
        <v>41679</v>
      </c>
      <c r="C77" s="9">
        <v>0.61207526510065924</v>
      </c>
      <c r="D77" s="9">
        <v>0.26537452764705433</v>
      </c>
      <c r="E77" s="9">
        <v>0.12255020725228651</v>
      </c>
      <c r="F77" s="10">
        <v>122580</v>
      </c>
      <c r="G77" s="10">
        <v>126641.42857142857</v>
      </c>
      <c r="H77" s="10">
        <v>235473</v>
      </c>
      <c r="I77" s="10">
        <v>162533</v>
      </c>
      <c r="J77" s="10">
        <v>245478.14285714284</v>
      </c>
      <c r="K77" s="10">
        <v>295228</v>
      </c>
      <c r="L77" s="10">
        <v>165217</v>
      </c>
      <c r="M77" s="10">
        <v>150167.42857142858</v>
      </c>
      <c r="N77" s="10">
        <v>140607</v>
      </c>
      <c r="O77" s="10">
        <v>133496</v>
      </c>
      <c r="P77" s="10">
        <v>156614.28571428571</v>
      </c>
      <c r="Q77" s="10">
        <v>213834</v>
      </c>
      <c r="R77" s="10">
        <v>431339</v>
      </c>
      <c r="S77" s="10">
        <v>200039</v>
      </c>
      <c r="T77" s="10">
        <v>397444</v>
      </c>
      <c r="V77" s="10">
        <f t="shared" si="22"/>
        <v>1015165</v>
      </c>
      <c r="W77" s="10">
        <f t="shared" si="23"/>
        <v>878940.28571428568</v>
      </c>
      <c r="X77" s="10">
        <f t="shared" si="26"/>
        <v>1282586</v>
      </c>
      <c r="Y77" s="9">
        <f t="shared" si="27"/>
        <v>0.31956677835370401</v>
      </c>
      <c r="Z77" s="9">
        <f t="shared" si="28"/>
        <v>0.27668419958430246</v>
      </c>
      <c r="AA77" s="9">
        <f t="shared" si="29"/>
        <v>0.40374902206199365</v>
      </c>
    </row>
    <row r="78" spans="1:27">
      <c r="A78" s="1" t="s">
        <v>21</v>
      </c>
      <c r="B78" s="8">
        <v>41686</v>
      </c>
      <c r="C78" s="9">
        <v>0.63048215775622596</v>
      </c>
      <c r="D78" s="9">
        <v>0.2486203692810631</v>
      </c>
      <c r="E78" s="9">
        <v>0.12089747296271101</v>
      </c>
      <c r="F78" s="10">
        <v>146809</v>
      </c>
      <c r="G78" s="10">
        <v>135339.71428571429</v>
      </c>
      <c r="H78" s="10">
        <v>301591</v>
      </c>
      <c r="I78" s="10">
        <v>188468</v>
      </c>
      <c r="J78" s="10">
        <v>258070.28571428568</v>
      </c>
      <c r="K78" s="10">
        <v>366373</v>
      </c>
      <c r="L78" s="10">
        <v>182242</v>
      </c>
      <c r="M78" s="10">
        <v>169888</v>
      </c>
      <c r="N78" s="10">
        <v>166871</v>
      </c>
      <c r="O78" s="10">
        <v>151513</v>
      </c>
      <c r="P78" s="10">
        <v>160834</v>
      </c>
      <c r="Q78" s="10">
        <v>242268</v>
      </c>
      <c r="R78" s="10">
        <v>409147</v>
      </c>
      <c r="S78" s="10">
        <v>201359.71428571429</v>
      </c>
      <c r="T78" s="10">
        <v>389178</v>
      </c>
      <c r="V78" s="10">
        <f t="shared" si="22"/>
        <v>1078179</v>
      </c>
      <c r="W78" s="10">
        <f t="shared" si="23"/>
        <v>925491.71428571432</v>
      </c>
      <c r="X78" s="10">
        <f t="shared" si="26"/>
        <v>1466281</v>
      </c>
      <c r="Y78" s="9">
        <f t="shared" si="27"/>
        <v>0.31071873293255375</v>
      </c>
      <c r="Z78" s="9">
        <f t="shared" si="28"/>
        <v>0.26671602099691627</v>
      </c>
      <c r="AA78" s="9">
        <f t="shared" si="29"/>
        <v>0.42256524607052987</v>
      </c>
    </row>
    <row r="79" spans="1:27">
      <c r="A79" s="1" t="s">
        <v>21</v>
      </c>
      <c r="B79" s="8">
        <v>41693</v>
      </c>
      <c r="C79" s="9">
        <v>0.62928798340110859</v>
      </c>
      <c r="D79" s="9">
        <v>0.25145949723620203</v>
      </c>
      <c r="E79" s="9">
        <v>0.1192525193626895</v>
      </c>
      <c r="F79" s="10">
        <v>129894</v>
      </c>
      <c r="G79" s="10">
        <v>128507.71428571429</v>
      </c>
      <c r="H79" s="10">
        <v>277941</v>
      </c>
      <c r="I79" s="10">
        <v>178897</v>
      </c>
      <c r="J79" s="10">
        <v>238882.71428571426</v>
      </c>
      <c r="K79" s="10">
        <v>337924</v>
      </c>
      <c r="L79" s="10">
        <v>199652</v>
      </c>
      <c r="M79" s="10">
        <v>181626</v>
      </c>
      <c r="N79" s="10">
        <v>190871</v>
      </c>
      <c r="O79" s="10">
        <v>150340</v>
      </c>
      <c r="P79" s="10">
        <v>152942.85714285716</v>
      </c>
      <c r="Q79" s="10">
        <v>247579</v>
      </c>
      <c r="R79" s="10">
        <v>447489</v>
      </c>
      <c r="S79" s="10">
        <v>203986.57142857142</v>
      </c>
      <c r="T79" s="10">
        <v>429549</v>
      </c>
      <c r="V79" s="10">
        <f t="shared" si="22"/>
        <v>1106272</v>
      </c>
      <c r="W79" s="10">
        <f t="shared" si="23"/>
        <v>905945.85714285716</v>
      </c>
      <c r="X79" s="10">
        <f t="shared" si="26"/>
        <v>1483864</v>
      </c>
      <c r="Y79" s="9">
        <f t="shared" si="27"/>
        <v>0.31643195016723413</v>
      </c>
      <c r="Z79" s="9">
        <f t="shared" si="28"/>
        <v>0.25913176354607259</v>
      </c>
      <c r="AA79" s="9">
        <f t="shared" si="29"/>
        <v>0.42443628628669328</v>
      </c>
    </row>
    <row r="80" spans="1:27">
      <c r="A80" s="1" t="s">
        <v>21</v>
      </c>
      <c r="B80" s="8">
        <v>41700</v>
      </c>
      <c r="C80" s="9">
        <v>0.62978838756696232</v>
      </c>
      <c r="D80" s="9">
        <v>0.2545160571577631</v>
      </c>
      <c r="E80" s="9">
        <v>0.11569555527527463</v>
      </c>
      <c r="F80" s="10">
        <v>113329</v>
      </c>
      <c r="G80" s="10">
        <v>118597</v>
      </c>
      <c r="H80" s="10">
        <v>249366</v>
      </c>
      <c r="I80" s="10">
        <v>164062</v>
      </c>
      <c r="J80" s="10">
        <v>221389.28571428568</v>
      </c>
      <c r="K80" s="10">
        <v>303484</v>
      </c>
      <c r="L80" s="10">
        <v>210161</v>
      </c>
      <c r="M80" s="10">
        <v>178192.85714285713</v>
      </c>
      <c r="N80" s="10">
        <v>178579</v>
      </c>
      <c r="O80" s="10">
        <v>145029</v>
      </c>
      <c r="P80" s="10">
        <v>147002.71428571429</v>
      </c>
      <c r="Q80" s="10">
        <v>229594</v>
      </c>
      <c r="R80" s="10">
        <v>453160</v>
      </c>
      <c r="S80" s="10">
        <v>210137.57142857142</v>
      </c>
      <c r="T80" s="10">
        <v>418139</v>
      </c>
      <c r="V80" s="10">
        <f t="shared" si="22"/>
        <v>1085741</v>
      </c>
      <c r="W80" s="10">
        <f t="shared" si="23"/>
        <v>875319.42857142852</v>
      </c>
      <c r="X80" s="10">
        <f t="shared" si="26"/>
        <v>1379162</v>
      </c>
      <c r="Y80" s="9">
        <f t="shared" si="27"/>
        <v>0.32505050882625136</v>
      </c>
      <c r="Z80" s="9">
        <f t="shared" si="28"/>
        <v>0.26205423359958446</v>
      </c>
      <c r="AA80" s="9">
        <f t="shared" si="29"/>
        <v>0.41289525757416412</v>
      </c>
    </row>
    <row r="81" spans="1:27">
      <c r="A81" s="1" t="s">
        <v>21</v>
      </c>
      <c r="B81" s="8">
        <v>41707</v>
      </c>
      <c r="C81" s="9">
        <v>0.63118679309240278</v>
      </c>
      <c r="D81" s="9">
        <v>0.25717070699655192</v>
      </c>
      <c r="E81" s="9">
        <v>0.11164249991104526</v>
      </c>
      <c r="F81" s="10">
        <v>116984</v>
      </c>
      <c r="G81" s="10">
        <v>112290.14285714286</v>
      </c>
      <c r="H81" s="10">
        <v>242930</v>
      </c>
      <c r="I81" s="10">
        <v>146174</v>
      </c>
      <c r="J81" s="10">
        <v>210966.14285714284</v>
      </c>
      <c r="K81" s="10">
        <v>283610</v>
      </c>
      <c r="L81" s="10">
        <v>194143</v>
      </c>
      <c r="M81" s="10">
        <v>173263.71428571429</v>
      </c>
      <c r="N81" s="10">
        <v>167967</v>
      </c>
      <c r="O81" s="10">
        <v>135759</v>
      </c>
      <c r="P81" s="10">
        <v>144284.28571428571</v>
      </c>
      <c r="Q81" s="10">
        <v>222017</v>
      </c>
      <c r="R81" s="10">
        <v>438753</v>
      </c>
      <c r="S81" s="10">
        <v>209862.85714285716</v>
      </c>
      <c r="T81" s="10">
        <v>392240</v>
      </c>
      <c r="V81" s="10">
        <f t="shared" si="22"/>
        <v>1031813</v>
      </c>
      <c r="W81" s="10">
        <f t="shared" si="23"/>
        <v>850667.14285714284</v>
      </c>
      <c r="X81" s="10">
        <f t="shared" si="26"/>
        <v>1308764</v>
      </c>
      <c r="Y81" s="9">
        <f t="shared" si="27"/>
        <v>0.32332624951603067</v>
      </c>
      <c r="Z81" s="9">
        <f t="shared" si="28"/>
        <v>0.26656285284883741</v>
      </c>
      <c r="AA81" s="9">
        <f t="shared" si="29"/>
        <v>0.41011089763513192</v>
      </c>
    </row>
    <row r="82" spans="1:27">
      <c r="A82" s="1" t="s">
        <v>21</v>
      </c>
      <c r="B82" s="8">
        <v>41714</v>
      </c>
      <c r="C82" s="9">
        <v>0.6247551446615871</v>
      </c>
      <c r="D82" s="9">
        <v>0.26045125114904283</v>
      </c>
      <c r="E82" s="9">
        <v>0.11479360418937011</v>
      </c>
      <c r="F82" s="10">
        <v>89812</v>
      </c>
      <c r="G82" s="10">
        <v>107415.42857142857</v>
      </c>
      <c r="H82" s="10">
        <v>229559</v>
      </c>
      <c r="I82" s="10">
        <v>133587</v>
      </c>
      <c r="J82" s="10">
        <v>198125.57142857142</v>
      </c>
      <c r="K82" s="10">
        <v>285156</v>
      </c>
      <c r="L82" s="10">
        <v>192559</v>
      </c>
      <c r="M82" s="10">
        <v>174568.71428571429</v>
      </c>
      <c r="N82" s="10">
        <v>176166</v>
      </c>
      <c r="O82" s="10">
        <v>127870</v>
      </c>
      <c r="P82" s="10">
        <v>144245.57142857142</v>
      </c>
      <c r="Q82" s="10">
        <v>231712</v>
      </c>
      <c r="R82" s="10">
        <v>400698</v>
      </c>
      <c r="S82" s="10">
        <v>200071.14285714284</v>
      </c>
      <c r="T82" s="10">
        <v>390947</v>
      </c>
      <c r="V82" s="10">
        <f t="shared" si="22"/>
        <v>944526</v>
      </c>
      <c r="W82" s="10">
        <f t="shared" si="23"/>
        <v>824426.42857142864</v>
      </c>
      <c r="X82" s="10">
        <f t="shared" si="26"/>
        <v>1313540</v>
      </c>
      <c r="Y82" s="9">
        <f t="shared" si="27"/>
        <v>0.30641632441502464</v>
      </c>
      <c r="Z82" s="9">
        <f t="shared" si="28"/>
        <v>0.26745448615862666</v>
      </c>
      <c r="AA82" s="9">
        <f t="shared" si="29"/>
        <v>0.4261291894263487</v>
      </c>
    </row>
    <row r="83" spans="1:27">
      <c r="A83" s="1" t="s">
        <v>21</v>
      </c>
      <c r="B83" s="8">
        <v>41721</v>
      </c>
      <c r="C83" s="9">
        <v>0.61623378165250686</v>
      </c>
      <c r="D83" s="9">
        <v>0.26185018584879222</v>
      </c>
      <c r="E83" s="9">
        <v>0.12191603249870094</v>
      </c>
      <c r="F83" s="10">
        <v>92768</v>
      </c>
      <c r="G83" s="10">
        <v>99175.28571428571</v>
      </c>
      <c r="H83" s="10">
        <v>227638</v>
      </c>
      <c r="I83" s="10">
        <v>124007</v>
      </c>
      <c r="J83" s="10">
        <v>183615.85714285713</v>
      </c>
      <c r="K83" s="10">
        <v>264265</v>
      </c>
      <c r="L83" s="10">
        <v>190420</v>
      </c>
      <c r="M83" s="10">
        <v>163263.85714285716</v>
      </c>
      <c r="N83" s="10">
        <v>179829</v>
      </c>
      <c r="O83" s="10">
        <v>122791</v>
      </c>
      <c r="P83" s="10">
        <v>136493.57142857142</v>
      </c>
      <c r="Q83" s="10">
        <v>221109</v>
      </c>
      <c r="R83" s="10">
        <v>400361</v>
      </c>
      <c r="S83" s="10">
        <v>194263.28571428571</v>
      </c>
      <c r="T83" s="10">
        <v>391364</v>
      </c>
      <c r="V83" s="10">
        <f t="shared" ref="V83:V104" si="30">R83+F83+I83+L83+O83</f>
        <v>930347</v>
      </c>
      <c r="W83" s="10">
        <f t="shared" ref="W83:W104" si="31">S83+G83+J83+M83+P83</f>
        <v>776811.85714285704</v>
      </c>
      <c r="X83" s="10">
        <f t="shared" ref="X83:X104" si="32">T83+H83+K83+N83+Q83</f>
        <v>1284205</v>
      </c>
      <c r="Y83" s="9">
        <f t="shared" si="27"/>
        <v>0.31101097841323883</v>
      </c>
      <c r="Z83" s="9">
        <f t="shared" si="28"/>
        <v>0.25968484418502458</v>
      </c>
      <c r="AA83" s="9">
        <f t="shared" si="29"/>
        <v>0.42930417740173649</v>
      </c>
    </row>
    <row r="84" spans="1:27">
      <c r="A84" s="1" t="s">
        <v>21</v>
      </c>
      <c r="B84" s="8">
        <v>41728</v>
      </c>
      <c r="C84" s="9">
        <v>0.6148858296800761</v>
      </c>
      <c r="D84" s="9">
        <v>0.26261534729924479</v>
      </c>
      <c r="E84" s="9">
        <v>0.12249882302067905</v>
      </c>
      <c r="F84" s="10">
        <v>72015</v>
      </c>
      <c r="G84" s="10">
        <v>87815.428571428565</v>
      </c>
      <c r="H84" s="10">
        <v>190748</v>
      </c>
      <c r="I84" s="10">
        <v>104344</v>
      </c>
      <c r="J84" s="10">
        <v>163218.71428571429</v>
      </c>
      <c r="K84" s="10">
        <v>241946</v>
      </c>
      <c r="L84" s="10">
        <v>166478</v>
      </c>
      <c r="M84" s="10">
        <v>136251.71428571426</v>
      </c>
      <c r="N84" s="10">
        <v>164495</v>
      </c>
      <c r="O84" s="10">
        <v>111569</v>
      </c>
      <c r="P84" s="10">
        <v>126731.71428571429</v>
      </c>
      <c r="Q84" s="10">
        <v>190189</v>
      </c>
      <c r="R84" s="10">
        <v>391504</v>
      </c>
      <c r="S84" s="10">
        <v>189312.85714285716</v>
      </c>
      <c r="T84" s="10">
        <v>377326</v>
      </c>
      <c r="V84" s="10">
        <f t="shared" si="30"/>
        <v>845910</v>
      </c>
      <c r="W84" s="10">
        <f t="shared" si="31"/>
        <v>703330.42857142864</v>
      </c>
      <c r="X84" s="10">
        <f t="shared" si="32"/>
        <v>1164704</v>
      </c>
      <c r="Y84" s="9">
        <f t="shared" ref="Y84:Y105" si="33">V84/SUM($V84:$X84)</f>
        <v>0.31169024357852154</v>
      </c>
      <c r="Z84" s="9">
        <f t="shared" ref="Z84:Z105" si="34">W84/SUM($V84:$X84)</f>
        <v>0.25915432208818256</v>
      </c>
      <c r="AA84" s="9">
        <f t="shared" ref="AA84:AA105" si="35">X84/SUM($V84:$X84)</f>
        <v>0.42915543433329589</v>
      </c>
    </row>
    <row r="85" spans="1:27">
      <c r="A85" s="1" t="s">
        <v>22</v>
      </c>
      <c r="B85" s="8">
        <v>41735</v>
      </c>
      <c r="C85" s="9">
        <v>0.61196297630302043</v>
      </c>
      <c r="D85" s="9">
        <v>0.26801042654289053</v>
      </c>
      <c r="E85" s="9">
        <v>0.12002659715408913</v>
      </c>
      <c r="F85" s="10">
        <v>70377</v>
      </c>
      <c r="G85" s="10">
        <v>93846.857142857145</v>
      </c>
      <c r="H85" s="10">
        <v>181498</v>
      </c>
      <c r="I85" s="10">
        <v>95420</v>
      </c>
      <c r="J85" s="10">
        <v>174223.71428571429</v>
      </c>
      <c r="K85" s="10">
        <v>231844</v>
      </c>
      <c r="L85" s="10">
        <v>157906</v>
      </c>
      <c r="M85" s="10">
        <v>135285.85714285713</v>
      </c>
      <c r="N85" s="10">
        <v>162500</v>
      </c>
      <c r="O85" s="10">
        <v>127891</v>
      </c>
      <c r="P85" s="10">
        <v>132868.28571428571</v>
      </c>
      <c r="Q85" s="10">
        <v>198349</v>
      </c>
      <c r="R85" s="10">
        <v>373714</v>
      </c>
      <c r="S85" s="10">
        <v>193434.71428571429</v>
      </c>
      <c r="T85" s="10">
        <v>371682</v>
      </c>
      <c r="V85" s="10">
        <f t="shared" si="30"/>
        <v>825308</v>
      </c>
      <c r="W85" s="10">
        <f t="shared" si="31"/>
        <v>729659.42857142852</v>
      </c>
      <c r="X85" s="10">
        <f t="shared" si="32"/>
        <v>1145873</v>
      </c>
      <c r="Y85" s="9">
        <f t="shared" si="33"/>
        <v>0.30557451349931658</v>
      </c>
      <c r="Z85" s="9">
        <f t="shared" si="34"/>
        <v>0.27016014010030631</v>
      </c>
      <c r="AA85" s="9">
        <f t="shared" si="35"/>
        <v>0.42426534640037705</v>
      </c>
    </row>
    <row r="86" spans="1:27">
      <c r="A86" s="1" t="s">
        <v>22</v>
      </c>
      <c r="B86" s="8">
        <v>41742</v>
      </c>
      <c r="C86" s="9">
        <v>0.61205953489150411</v>
      </c>
      <c r="D86" s="9">
        <v>0.2684882025325418</v>
      </c>
      <c r="E86" s="9">
        <v>0.11945226257595408</v>
      </c>
      <c r="F86" s="10">
        <v>87392</v>
      </c>
      <c r="G86" s="10">
        <v>93716</v>
      </c>
      <c r="H86" s="10">
        <v>207866</v>
      </c>
      <c r="I86" s="10">
        <v>111323</v>
      </c>
      <c r="J86" s="10">
        <v>176676.42857142858</v>
      </c>
      <c r="K86" s="10">
        <v>259005</v>
      </c>
      <c r="L86" s="10">
        <v>237171</v>
      </c>
      <c r="M86" s="10">
        <v>164632.71428571429</v>
      </c>
      <c r="N86" s="10">
        <v>272201</v>
      </c>
      <c r="O86" s="10">
        <v>122912</v>
      </c>
      <c r="P86" s="10">
        <v>132752.57142857142</v>
      </c>
      <c r="Q86" s="10">
        <v>222208</v>
      </c>
      <c r="R86" s="10">
        <v>401068</v>
      </c>
      <c r="S86" s="10">
        <v>199430</v>
      </c>
      <c r="T86" s="10">
        <v>458759</v>
      </c>
      <c r="V86" s="10">
        <f t="shared" si="30"/>
        <v>959866</v>
      </c>
      <c r="W86" s="10">
        <f t="shared" si="31"/>
        <v>767207.71428571432</v>
      </c>
      <c r="X86" s="10">
        <f t="shared" si="32"/>
        <v>1420039</v>
      </c>
      <c r="Y86" s="9">
        <f t="shared" si="33"/>
        <v>0.30499892668059597</v>
      </c>
      <c r="Z86" s="9">
        <f t="shared" si="34"/>
        <v>0.24378145428446907</v>
      </c>
      <c r="AA86" s="9">
        <f t="shared" si="35"/>
        <v>0.4512196190349349</v>
      </c>
    </row>
    <row r="87" spans="1:27">
      <c r="A87" s="1" t="s">
        <v>22</v>
      </c>
      <c r="B87" s="8">
        <v>41749</v>
      </c>
      <c r="C87" s="9">
        <v>0.61292276924759903</v>
      </c>
      <c r="D87" s="9">
        <v>0.26738922703256529</v>
      </c>
      <c r="E87" s="9">
        <v>0.11968800371983566</v>
      </c>
      <c r="F87" s="10">
        <v>89388</v>
      </c>
      <c r="G87" s="10">
        <v>75628</v>
      </c>
      <c r="H87" s="10">
        <v>197818</v>
      </c>
      <c r="I87" s="10">
        <v>119719</v>
      </c>
      <c r="J87" s="10">
        <v>145164</v>
      </c>
      <c r="K87" s="10">
        <v>254768</v>
      </c>
      <c r="L87" s="10">
        <v>193766</v>
      </c>
      <c r="M87" s="10">
        <v>146049.42857142858</v>
      </c>
      <c r="N87" s="10">
        <v>198109</v>
      </c>
      <c r="O87" s="10">
        <v>121580</v>
      </c>
      <c r="P87" s="10">
        <v>123437.57142857142</v>
      </c>
      <c r="Q87" s="10">
        <v>204701</v>
      </c>
      <c r="R87" s="10">
        <v>423049</v>
      </c>
      <c r="S87" s="10">
        <v>202641</v>
      </c>
      <c r="T87" s="10">
        <v>467921</v>
      </c>
      <c r="V87" s="10">
        <f t="shared" si="30"/>
        <v>947502</v>
      </c>
      <c r="W87" s="10">
        <f t="shared" si="31"/>
        <v>692920</v>
      </c>
      <c r="X87" s="10">
        <f t="shared" si="32"/>
        <v>1323317</v>
      </c>
      <c r="Y87" s="9">
        <f t="shared" si="33"/>
        <v>0.3196981920472754</v>
      </c>
      <c r="Z87" s="9">
        <f t="shared" si="34"/>
        <v>0.2337992650499926</v>
      </c>
      <c r="AA87" s="9">
        <f t="shared" si="35"/>
        <v>0.446502542902732</v>
      </c>
    </row>
    <row r="88" spans="1:27">
      <c r="A88" s="1" t="s">
        <v>22</v>
      </c>
      <c r="B88" s="8">
        <v>41756</v>
      </c>
      <c r="C88" s="9">
        <v>0.60127077437714682</v>
      </c>
      <c r="D88" s="9">
        <v>0.27268394864620926</v>
      </c>
      <c r="E88" s="9">
        <v>0.12604527697664389</v>
      </c>
      <c r="F88" s="10">
        <v>60813</v>
      </c>
      <c r="G88" s="10">
        <v>92612.142857142855</v>
      </c>
      <c r="H88" s="10">
        <v>135443</v>
      </c>
      <c r="I88" s="10">
        <v>84822</v>
      </c>
      <c r="J88" s="10">
        <v>155931.71428571429</v>
      </c>
      <c r="K88" s="10">
        <v>184851</v>
      </c>
      <c r="L88" s="10">
        <v>164971</v>
      </c>
      <c r="M88" s="10">
        <v>123720.85714285713</v>
      </c>
      <c r="N88" s="10">
        <v>172077</v>
      </c>
      <c r="O88" s="10">
        <v>104880</v>
      </c>
      <c r="P88" s="10">
        <v>135191</v>
      </c>
      <c r="Q88" s="10">
        <v>167877</v>
      </c>
      <c r="R88" s="10">
        <v>413841</v>
      </c>
      <c r="S88" s="10">
        <v>217983.71428571429</v>
      </c>
      <c r="T88" s="10">
        <v>419216</v>
      </c>
      <c r="V88" s="10">
        <f t="shared" si="30"/>
        <v>829327</v>
      </c>
      <c r="W88" s="10">
        <f t="shared" si="31"/>
        <v>725439.42857142864</v>
      </c>
      <c r="X88" s="10">
        <f t="shared" si="32"/>
        <v>1079464</v>
      </c>
      <c r="Y88" s="9">
        <f t="shared" si="33"/>
        <v>0.31482705195602534</v>
      </c>
      <c r="Z88" s="9">
        <f t="shared" si="34"/>
        <v>0.27538951061500044</v>
      </c>
      <c r="AA88" s="9">
        <f t="shared" si="35"/>
        <v>0.40978343742897422</v>
      </c>
    </row>
    <row r="89" spans="1:27">
      <c r="A89" s="1" t="s">
        <v>22</v>
      </c>
      <c r="B89" s="8">
        <v>41763</v>
      </c>
      <c r="C89" s="9">
        <v>0.61571666684661486</v>
      </c>
      <c r="D89" s="9">
        <v>0.26293872095069715</v>
      </c>
      <c r="E89" s="9">
        <v>0.121344612202688</v>
      </c>
      <c r="F89" s="10">
        <v>123155</v>
      </c>
      <c r="G89" s="10">
        <v>98976.142857142855</v>
      </c>
      <c r="H89" s="10">
        <v>215144</v>
      </c>
      <c r="I89" s="10">
        <v>145969</v>
      </c>
      <c r="J89" s="10">
        <v>174622.85714285716</v>
      </c>
      <c r="K89" s="10">
        <v>283662</v>
      </c>
      <c r="L89" s="10">
        <v>172542</v>
      </c>
      <c r="M89" s="10">
        <v>129069</v>
      </c>
      <c r="N89" s="10">
        <v>185489</v>
      </c>
      <c r="O89" s="10">
        <v>129293</v>
      </c>
      <c r="P89" s="10">
        <v>132106.71428571429</v>
      </c>
      <c r="Q89" s="10">
        <v>199509</v>
      </c>
      <c r="R89" s="10">
        <v>436397</v>
      </c>
      <c r="S89" s="10">
        <v>210709.28571428571</v>
      </c>
      <c r="T89" s="10">
        <v>444198</v>
      </c>
      <c r="V89" s="10">
        <f t="shared" si="30"/>
        <v>1007356</v>
      </c>
      <c r="W89" s="10">
        <f t="shared" si="31"/>
        <v>745484</v>
      </c>
      <c r="X89" s="10">
        <f>T89+H89+K89+N89+Q89</f>
        <v>1328002</v>
      </c>
      <c r="Y89" s="9">
        <f t="shared" si="33"/>
        <v>0.326974249247446</v>
      </c>
      <c r="Z89" s="9">
        <f t="shared" si="34"/>
        <v>0.24197410967521216</v>
      </c>
      <c r="AA89" s="9">
        <f t="shared" si="35"/>
        <v>0.43105164107734184</v>
      </c>
    </row>
    <row r="90" spans="1:27">
      <c r="A90" s="1" t="s">
        <v>22</v>
      </c>
      <c r="B90" s="8">
        <v>41770</v>
      </c>
      <c r="C90" s="9">
        <v>0.61704820581219111</v>
      </c>
      <c r="D90" s="9">
        <v>0.25900207466265018</v>
      </c>
      <c r="E90" s="9">
        <v>0.12394971952515864</v>
      </c>
      <c r="F90" s="10">
        <v>91018</v>
      </c>
      <c r="G90" s="10">
        <v>95418.42857142858</v>
      </c>
      <c r="H90" s="10">
        <v>192845</v>
      </c>
      <c r="I90" s="10">
        <v>128339</v>
      </c>
      <c r="J90" s="10">
        <v>177096</v>
      </c>
      <c r="K90" s="10">
        <v>263752</v>
      </c>
      <c r="L90" s="10">
        <v>157266</v>
      </c>
      <c r="M90" s="10">
        <v>139570.85714285713</v>
      </c>
      <c r="N90" s="10">
        <v>175674</v>
      </c>
      <c r="O90" s="10">
        <v>126526</v>
      </c>
      <c r="P90" s="10">
        <v>126360.42857142857</v>
      </c>
      <c r="Q90" s="10">
        <v>199091</v>
      </c>
      <c r="R90" s="10">
        <v>406924</v>
      </c>
      <c r="S90" s="10">
        <v>204283.28571428571</v>
      </c>
      <c r="T90" s="10">
        <v>436180</v>
      </c>
      <c r="V90" s="10">
        <f t="shared" si="30"/>
        <v>910073</v>
      </c>
      <c r="W90" s="10">
        <f t="shared" si="31"/>
        <v>742729</v>
      </c>
      <c r="X90" s="10">
        <f t="shared" si="32"/>
        <v>1267542</v>
      </c>
      <c r="Y90" s="9">
        <f t="shared" si="33"/>
        <v>0.31163212279101365</v>
      </c>
      <c r="Z90" s="9">
        <f t="shared" si="34"/>
        <v>0.25432928449525122</v>
      </c>
      <c r="AA90" s="9">
        <f t="shared" si="35"/>
        <v>0.43403859271373507</v>
      </c>
    </row>
    <row r="91" spans="1:27">
      <c r="A91" s="1" t="s">
        <v>22</v>
      </c>
      <c r="B91" s="8">
        <v>41777</v>
      </c>
      <c r="C91" s="9">
        <v>0.62095618167337896</v>
      </c>
      <c r="D91" s="9">
        <v>0.24960646011582502</v>
      </c>
      <c r="E91" s="9">
        <v>0.12943735821079613</v>
      </c>
      <c r="F91" s="10">
        <v>91326</v>
      </c>
      <c r="G91" s="10">
        <v>94078.428571428565</v>
      </c>
      <c r="H91" s="10">
        <v>198676</v>
      </c>
      <c r="I91" s="10">
        <v>122880</v>
      </c>
      <c r="J91" s="10">
        <v>174242.57142857142</v>
      </c>
      <c r="K91" s="10">
        <v>260386</v>
      </c>
      <c r="L91" s="10">
        <v>163632</v>
      </c>
      <c r="M91" s="10">
        <v>144969.71428571429</v>
      </c>
      <c r="N91" s="10">
        <v>194922</v>
      </c>
      <c r="O91" s="10">
        <v>117721</v>
      </c>
      <c r="P91" s="10">
        <v>125213.28571428571</v>
      </c>
      <c r="Q91" s="10">
        <v>193540</v>
      </c>
      <c r="R91" s="10">
        <v>422122</v>
      </c>
      <c r="S91" s="10">
        <v>220025.57142857142</v>
      </c>
      <c r="T91" s="10">
        <v>490066</v>
      </c>
      <c r="V91" s="10">
        <f t="shared" si="30"/>
        <v>917681</v>
      </c>
      <c r="W91" s="10">
        <f t="shared" si="31"/>
        <v>758529.57142857136</v>
      </c>
      <c r="X91" s="10">
        <f t="shared" si="32"/>
        <v>1337590</v>
      </c>
      <c r="Y91" s="9">
        <f t="shared" si="33"/>
        <v>0.30449294113877284</v>
      </c>
      <c r="Z91" s="9">
        <f t="shared" si="34"/>
        <v>0.25168538974329707</v>
      </c>
      <c r="AA91" s="9">
        <f t="shared" si="35"/>
        <v>0.44382166911793008</v>
      </c>
    </row>
    <row r="92" spans="1:27">
      <c r="A92" s="1" t="s">
        <v>22</v>
      </c>
      <c r="B92" s="8">
        <v>41784</v>
      </c>
      <c r="C92" s="9">
        <v>0.61673164474798736</v>
      </c>
      <c r="D92" s="9">
        <v>0.25055468426354255</v>
      </c>
      <c r="E92" s="9">
        <v>0.13271367098847012</v>
      </c>
      <c r="F92" s="10">
        <v>75543</v>
      </c>
      <c r="G92" s="10">
        <v>85226.428571428565</v>
      </c>
      <c r="H92" s="10">
        <v>189955</v>
      </c>
      <c r="I92" s="10">
        <v>110873</v>
      </c>
      <c r="J92" s="10">
        <v>148349.14285714287</v>
      </c>
      <c r="K92" s="10">
        <v>254283</v>
      </c>
      <c r="L92" s="10">
        <v>140683</v>
      </c>
      <c r="M92" s="10">
        <v>133064.14285714284</v>
      </c>
      <c r="N92" s="10">
        <v>191933</v>
      </c>
      <c r="O92" s="10">
        <v>114050</v>
      </c>
      <c r="P92" s="10">
        <v>115392.85714285713</v>
      </c>
      <c r="Q92" s="10">
        <v>194698</v>
      </c>
      <c r="R92" s="10">
        <v>425587</v>
      </c>
      <c r="S92" s="10">
        <v>220505.71428571426</v>
      </c>
      <c r="T92" s="10">
        <v>510275</v>
      </c>
      <c r="V92" s="10">
        <f t="shared" si="30"/>
        <v>866736</v>
      </c>
      <c r="W92" s="10">
        <f t="shared" si="31"/>
        <v>702538.28571428568</v>
      </c>
      <c r="X92" s="10">
        <f t="shared" si="32"/>
        <v>1341144</v>
      </c>
      <c r="Y92" s="9">
        <f t="shared" si="33"/>
        <v>0.29780461600806718</v>
      </c>
      <c r="Z92" s="9">
        <f t="shared" si="34"/>
        <v>0.24138739409475163</v>
      </c>
      <c r="AA92" s="9">
        <f t="shared" si="35"/>
        <v>0.46080798989718125</v>
      </c>
    </row>
    <row r="93" spans="1:27">
      <c r="A93" s="1" t="s">
        <v>22</v>
      </c>
      <c r="B93" s="8">
        <v>41791</v>
      </c>
      <c r="C93" s="9">
        <v>0.60800525200241518</v>
      </c>
      <c r="D93" s="9">
        <v>0.25874800429693168</v>
      </c>
      <c r="E93" s="9">
        <v>0.13324674370065315</v>
      </c>
      <c r="F93" s="10">
        <v>71825</v>
      </c>
      <c r="G93" s="10">
        <v>87658.857142857145</v>
      </c>
      <c r="H93" s="10">
        <v>187548</v>
      </c>
      <c r="I93" s="10">
        <v>111901</v>
      </c>
      <c r="J93" s="10">
        <v>161483.57142857142</v>
      </c>
      <c r="K93" s="10">
        <v>263828</v>
      </c>
      <c r="L93" s="10">
        <v>135151</v>
      </c>
      <c r="M93" s="10">
        <v>126647.14285714286</v>
      </c>
      <c r="N93" s="10">
        <v>203424</v>
      </c>
      <c r="O93" s="10">
        <v>113383</v>
      </c>
      <c r="P93" s="10">
        <v>114865.57142857142</v>
      </c>
      <c r="Q93" s="10">
        <v>189589</v>
      </c>
      <c r="R93" s="10">
        <v>509455</v>
      </c>
      <c r="S93" s="10">
        <v>228820.71428571432</v>
      </c>
      <c r="T93" s="10">
        <v>583225</v>
      </c>
      <c r="V93" s="10">
        <f t="shared" si="30"/>
        <v>941715</v>
      </c>
      <c r="W93" s="10">
        <f t="shared" si="31"/>
        <v>719475.85714285728</v>
      </c>
      <c r="X93" s="10">
        <f t="shared" si="32"/>
        <v>1427614</v>
      </c>
      <c r="Y93" s="9">
        <f t="shared" si="33"/>
        <v>0.30488005670616752</v>
      </c>
      <c r="Z93" s="9">
        <f t="shared" si="34"/>
        <v>0.23293017539747463</v>
      </c>
      <c r="AA93" s="9">
        <f t="shared" si="35"/>
        <v>0.46218976789635785</v>
      </c>
    </row>
    <row r="94" spans="1:27">
      <c r="A94" s="1" t="s">
        <v>22</v>
      </c>
      <c r="B94" s="8">
        <v>41798</v>
      </c>
      <c r="C94" s="9">
        <v>0.60982355785165088</v>
      </c>
      <c r="D94" s="9">
        <v>0.26102044253889917</v>
      </c>
      <c r="E94" s="9">
        <v>0.12915599960944996</v>
      </c>
      <c r="F94" s="10">
        <v>84271</v>
      </c>
      <c r="G94" s="10">
        <v>87648.42857142858</v>
      </c>
      <c r="H94" s="10">
        <v>227118</v>
      </c>
      <c r="I94" s="10">
        <v>132505</v>
      </c>
      <c r="J94" s="10">
        <v>170392.28571428571</v>
      </c>
      <c r="K94" s="10">
        <v>317319</v>
      </c>
      <c r="L94" s="10">
        <v>139462</v>
      </c>
      <c r="M94" s="10">
        <v>136269.85714285716</v>
      </c>
      <c r="N94" s="10">
        <v>206069</v>
      </c>
      <c r="O94" s="10">
        <v>124170</v>
      </c>
      <c r="P94" s="10">
        <v>116074.14285714286</v>
      </c>
      <c r="Q94" s="10">
        <v>204363</v>
      </c>
      <c r="R94" s="10">
        <v>478324</v>
      </c>
      <c r="S94" s="10">
        <v>285689.28571428574</v>
      </c>
      <c r="T94" s="10">
        <v>580175</v>
      </c>
      <c r="V94" s="10">
        <f t="shared" si="30"/>
        <v>958732</v>
      </c>
      <c r="W94" s="10">
        <f t="shared" si="31"/>
        <v>796074</v>
      </c>
      <c r="X94" s="10">
        <f t="shared" si="32"/>
        <v>1535044</v>
      </c>
      <c r="Y94" s="9">
        <f t="shared" si="33"/>
        <v>0.29142118941593081</v>
      </c>
      <c r="Z94" s="9">
        <f t="shared" si="34"/>
        <v>0.24197881362372145</v>
      </c>
      <c r="AA94" s="9">
        <f t="shared" si="35"/>
        <v>0.46659999696034776</v>
      </c>
    </row>
    <row r="95" spans="1:27">
      <c r="A95" s="1" t="s">
        <v>22</v>
      </c>
      <c r="B95" s="8">
        <v>41805</v>
      </c>
      <c r="C95" s="9">
        <v>0.60851460099438182</v>
      </c>
      <c r="D95" s="9">
        <v>0.26653526171826086</v>
      </c>
      <c r="E95" s="9">
        <v>0.12495013728735736</v>
      </c>
      <c r="F95" s="10">
        <v>87299</v>
      </c>
      <c r="G95" s="10">
        <v>84227.571428571435</v>
      </c>
      <c r="H95" s="10">
        <v>221838</v>
      </c>
      <c r="I95" s="10">
        <v>139047</v>
      </c>
      <c r="J95" s="10">
        <v>167144.57142857142</v>
      </c>
      <c r="K95" s="10">
        <v>314812</v>
      </c>
      <c r="L95" s="10">
        <v>150255</v>
      </c>
      <c r="M95" s="10">
        <v>125213.14285714286</v>
      </c>
      <c r="N95" s="10">
        <v>207650</v>
      </c>
      <c r="O95" s="10">
        <v>120375</v>
      </c>
      <c r="P95" s="10">
        <v>115262.42857142858</v>
      </c>
      <c r="Q95" s="10">
        <v>208692</v>
      </c>
      <c r="R95" s="10">
        <v>634959</v>
      </c>
      <c r="S95" s="10">
        <v>265647.57142857142</v>
      </c>
      <c r="T95" s="10">
        <v>782038</v>
      </c>
      <c r="V95" s="10">
        <f t="shared" si="30"/>
        <v>1131935</v>
      </c>
      <c r="W95" s="10">
        <f t="shared" si="31"/>
        <v>757495.28571428568</v>
      </c>
      <c r="X95" s="10">
        <f t="shared" si="32"/>
        <v>1735030</v>
      </c>
      <c r="Y95" s="9">
        <f t="shared" si="33"/>
        <v>0.31230442901015965</v>
      </c>
      <c r="Z95" s="9">
        <f t="shared" si="34"/>
        <v>0.20899533337416701</v>
      </c>
      <c r="AA95" s="9">
        <f t="shared" si="35"/>
        <v>0.47870023761567343</v>
      </c>
    </row>
    <row r="96" spans="1:27">
      <c r="A96" s="1" t="s">
        <v>22</v>
      </c>
      <c r="B96" s="8">
        <v>41812</v>
      </c>
      <c r="C96" s="9">
        <v>0.60670948524431301</v>
      </c>
      <c r="D96" s="9">
        <v>0.26447482472007672</v>
      </c>
      <c r="E96" s="9">
        <v>0.12881569003561028</v>
      </c>
      <c r="F96" s="10">
        <v>85226</v>
      </c>
      <c r="G96" s="10">
        <v>83949.71428571429</v>
      </c>
      <c r="H96" s="10">
        <v>229025</v>
      </c>
      <c r="I96" s="10">
        <v>127336</v>
      </c>
      <c r="J96" s="10">
        <v>175838.57142857142</v>
      </c>
      <c r="K96" s="10">
        <v>339595</v>
      </c>
      <c r="L96" s="10">
        <v>121546</v>
      </c>
      <c r="M96" s="10">
        <v>103689.57142857142</v>
      </c>
      <c r="N96" s="10">
        <v>175318</v>
      </c>
      <c r="O96" s="10">
        <v>118996</v>
      </c>
      <c r="P96" s="10">
        <v>117774.71428571429</v>
      </c>
      <c r="Q96" s="10">
        <v>216921</v>
      </c>
      <c r="R96" s="10">
        <v>406152</v>
      </c>
      <c r="S96" s="10">
        <v>236168</v>
      </c>
      <c r="T96" s="10">
        <v>549162</v>
      </c>
      <c r="V96" s="10">
        <f t="shared" si="30"/>
        <v>859256</v>
      </c>
      <c r="W96" s="10">
        <f t="shared" si="31"/>
        <v>717420.57142857148</v>
      </c>
      <c r="X96" s="10">
        <f t="shared" si="32"/>
        <v>1510021</v>
      </c>
      <c r="Y96" s="9">
        <f t="shared" si="33"/>
        <v>0.27837388669156954</v>
      </c>
      <c r="Z96" s="9">
        <f t="shared" si="34"/>
        <v>0.2324233439871915</v>
      </c>
      <c r="AA96" s="9">
        <f t="shared" si="35"/>
        <v>0.48920276932123896</v>
      </c>
    </row>
    <row r="97" spans="1:27">
      <c r="A97" s="1" t="s">
        <v>22</v>
      </c>
      <c r="B97" s="8">
        <v>41819</v>
      </c>
      <c r="C97" s="9">
        <v>0.59059761728038862</v>
      </c>
      <c r="D97" s="9">
        <v>0.27742546872844187</v>
      </c>
      <c r="E97" s="9">
        <v>0.13197691399116956</v>
      </c>
      <c r="F97" s="10">
        <v>72489</v>
      </c>
      <c r="G97" s="10">
        <v>86964</v>
      </c>
      <c r="H97" s="10">
        <v>265659</v>
      </c>
      <c r="I97" s="10">
        <v>114034</v>
      </c>
      <c r="J97" s="10">
        <v>186251.85714285716</v>
      </c>
      <c r="K97" s="10">
        <v>328908</v>
      </c>
      <c r="L97" s="10">
        <v>103630</v>
      </c>
      <c r="M97" s="10">
        <v>99976</v>
      </c>
      <c r="N97" s="10">
        <v>156868</v>
      </c>
      <c r="O97" s="10">
        <v>128278</v>
      </c>
      <c r="P97" s="10">
        <v>120763.85714285713</v>
      </c>
      <c r="Q97" s="10">
        <v>223402</v>
      </c>
      <c r="R97" s="10">
        <v>385252</v>
      </c>
      <c r="S97" s="10">
        <v>246478</v>
      </c>
      <c r="T97" s="10">
        <v>603863</v>
      </c>
      <c r="V97" s="10">
        <f t="shared" si="30"/>
        <v>803683</v>
      </c>
      <c r="W97" s="10">
        <f t="shared" si="31"/>
        <v>740433.71428571432</v>
      </c>
      <c r="X97" s="10">
        <f t="shared" si="32"/>
        <v>1578700</v>
      </c>
      <c r="Y97" s="9">
        <f t="shared" si="33"/>
        <v>0.25735836378851562</v>
      </c>
      <c r="Z97" s="9">
        <f t="shared" si="34"/>
        <v>0.23710444192850255</v>
      </c>
      <c r="AA97" s="9">
        <f t="shared" si="35"/>
        <v>0.50553719428298172</v>
      </c>
    </row>
    <row r="98" spans="1:27">
      <c r="A98" s="1" t="s">
        <v>23</v>
      </c>
      <c r="B98" s="8">
        <v>41826</v>
      </c>
      <c r="C98" s="9">
        <v>0.59419325449613036</v>
      </c>
      <c r="D98" s="9">
        <v>0.27361776404976229</v>
      </c>
      <c r="E98" s="9">
        <v>0.13218898145410743</v>
      </c>
      <c r="F98" s="10">
        <v>70875</v>
      </c>
      <c r="G98" s="10">
        <v>85734.57142857142</v>
      </c>
      <c r="H98" s="10">
        <v>272541</v>
      </c>
      <c r="I98" s="10">
        <v>104611</v>
      </c>
      <c r="J98" s="10">
        <v>184893.42857142858</v>
      </c>
      <c r="K98" s="10">
        <v>322548</v>
      </c>
      <c r="L98" s="10">
        <v>95168</v>
      </c>
      <c r="M98" s="10">
        <v>107667.57142857143</v>
      </c>
      <c r="N98" s="10">
        <v>156488</v>
      </c>
      <c r="O98" s="10">
        <v>126659</v>
      </c>
      <c r="P98" s="10">
        <v>117596.14285714286</v>
      </c>
      <c r="Q98" s="10">
        <v>224748</v>
      </c>
      <c r="R98" s="10">
        <v>385880</v>
      </c>
      <c r="S98" s="10">
        <v>249521</v>
      </c>
      <c r="T98" s="10">
        <v>656126</v>
      </c>
      <c r="V98" s="10">
        <f t="shared" si="30"/>
        <v>783193</v>
      </c>
      <c r="W98" s="10">
        <f t="shared" si="31"/>
        <v>745412.71428571432</v>
      </c>
      <c r="X98" s="10">
        <f t="shared" si="32"/>
        <v>1632451</v>
      </c>
      <c r="Y98" s="9">
        <f t="shared" si="33"/>
        <v>0.24776303331114816</v>
      </c>
      <c r="Z98" s="9">
        <f t="shared" si="34"/>
        <v>0.23581124341014895</v>
      </c>
      <c r="AA98" s="9">
        <f t="shared" si="35"/>
        <v>0.51642572327870284</v>
      </c>
    </row>
    <row r="99" spans="1:27">
      <c r="A99" s="1" t="s">
        <v>23</v>
      </c>
      <c r="B99" s="8">
        <v>41833</v>
      </c>
      <c r="C99" s="9">
        <v>0.59131152143242816</v>
      </c>
      <c r="D99" s="9">
        <v>0.27832871248725471</v>
      </c>
      <c r="E99" s="9">
        <v>0.13035976608031721</v>
      </c>
      <c r="F99" s="10">
        <v>96608</v>
      </c>
      <c r="G99" s="10">
        <v>81533.857142857145</v>
      </c>
      <c r="H99" s="10">
        <v>261493</v>
      </c>
      <c r="I99" s="10">
        <v>115419</v>
      </c>
      <c r="J99" s="10">
        <v>182983.57142857142</v>
      </c>
      <c r="K99" s="10">
        <v>301163</v>
      </c>
      <c r="L99" s="10">
        <v>144958</v>
      </c>
      <c r="M99" s="10">
        <v>115234</v>
      </c>
      <c r="N99" s="10">
        <v>157362</v>
      </c>
      <c r="O99" s="10">
        <v>123982</v>
      </c>
      <c r="P99" s="10">
        <v>113468.85714285713</v>
      </c>
      <c r="Q99" s="10">
        <v>222521</v>
      </c>
      <c r="R99" s="10">
        <v>381196</v>
      </c>
      <c r="S99" s="10">
        <v>262045.57142857142</v>
      </c>
      <c r="T99" s="10">
        <v>673289</v>
      </c>
      <c r="V99" s="10">
        <f t="shared" si="30"/>
        <v>862163</v>
      </c>
      <c r="W99" s="10">
        <f t="shared" si="31"/>
        <v>755265.85714285716</v>
      </c>
      <c r="X99" s="10">
        <f t="shared" si="32"/>
        <v>1615828</v>
      </c>
      <c r="Y99" s="9">
        <f t="shared" si="33"/>
        <v>0.26665465754609746</v>
      </c>
      <c r="Z99" s="9">
        <f t="shared" si="34"/>
        <v>0.23359290353760059</v>
      </c>
      <c r="AA99" s="9">
        <f t="shared" si="35"/>
        <v>0.49975243891630189</v>
      </c>
    </row>
    <row r="100" spans="1:27">
      <c r="A100" s="1" t="s">
        <v>23</v>
      </c>
      <c r="B100" s="8">
        <v>41840</v>
      </c>
      <c r="C100" s="9">
        <v>0.58418193003671937</v>
      </c>
      <c r="D100" s="9">
        <v>0.28263106717088832</v>
      </c>
      <c r="E100" s="9">
        <v>0.13318700279239243</v>
      </c>
      <c r="F100" s="10">
        <v>90706</v>
      </c>
      <c r="G100" s="10">
        <v>77595.71428571429</v>
      </c>
      <c r="H100" s="10">
        <v>241113</v>
      </c>
      <c r="I100" s="10">
        <v>107074</v>
      </c>
      <c r="J100" s="10">
        <v>179135.42857142858</v>
      </c>
      <c r="K100" s="10">
        <v>291563</v>
      </c>
      <c r="L100" s="10">
        <v>136196</v>
      </c>
      <c r="M100" s="10">
        <v>118079.42857142858</v>
      </c>
      <c r="N100" s="10">
        <v>169581</v>
      </c>
      <c r="O100" s="10">
        <v>114795</v>
      </c>
      <c r="P100" s="10">
        <v>109007.57142857143</v>
      </c>
      <c r="Q100" s="10">
        <v>212211</v>
      </c>
      <c r="R100" s="10">
        <v>379270</v>
      </c>
      <c r="S100" s="10">
        <v>272260</v>
      </c>
      <c r="T100" s="10">
        <v>695273</v>
      </c>
      <c r="V100" s="10">
        <f t="shared" si="30"/>
        <v>828041</v>
      </c>
      <c r="W100" s="10">
        <f t="shared" si="31"/>
        <v>756078.14285714307</v>
      </c>
      <c r="X100" s="10">
        <f t="shared" si="32"/>
        <v>1609741</v>
      </c>
      <c r="Y100" s="9">
        <f t="shared" si="33"/>
        <v>0.25926025654312351</v>
      </c>
      <c r="Z100" s="9">
        <f t="shared" si="34"/>
        <v>0.23672863213752857</v>
      </c>
      <c r="AA100" s="9">
        <f t="shared" si="35"/>
        <v>0.50401111131934795</v>
      </c>
    </row>
    <row r="101" spans="1:27">
      <c r="A101" s="1" t="s">
        <v>23</v>
      </c>
      <c r="B101" s="8">
        <v>41847</v>
      </c>
      <c r="C101" s="9">
        <v>0.57887649113911943</v>
      </c>
      <c r="D101" s="9">
        <v>0.28682360665218226</v>
      </c>
      <c r="E101" s="9">
        <v>0.13429990220869831</v>
      </c>
      <c r="F101" s="10">
        <v>85595</v>
      </c>
      <c r="G101" s="10">
        <v>75778.28571428571</v>
      </c>
      <c r="H101" s="10">
        <v>224038</v>
      </c>
      <c r="I101" s="10">
        <v>100393</v>
      </c>
      <c r="J101" s="10">
        <v>175004.28571428571</v>
      </c>
      <c r="K101" s="10">
        <v>278139</v>
      </c>
      <c r="L101" s="10">
        <v>121647</v>
      </c>
      <c r="M101" s="10">
        <v>120495.14285714287</v>
      </c>
      <c r="N101" s="10">
        <v>164331</v>
      </c>
      <c r="O101" s="10">
        <v>106788</v>
      </c>
      <c r="P101" s="10">
        <v>107958.71428571428</v>
      </c>
      <c r="Q101" s="10">
        <v>200667</v>
      </c>
      <c r="R101" s="10">
        <v>385385</v>
      </c>
      <c r="S101" s="10">
        <v>272978.85714285716</v>
      </c>
      <c r="T101" s="10">
        <v>696230</v>
      </c>
      <c r="V101" s="10">
        <f t="shared" si="30"/>
        <v>799808</v>
      </c>
      <c r="W101" s="10">
        <f t="shared" si="31"/>
        <v>752215.28571428568</v>
      </c>
      <c r="X101" s="10">
        <f t="shared" si="32"/>
        <v>1563405</v>
      </c>
      <c r="Y101" s="9">
        <f t="shared" si="33"/>
        <v>0.25672489515085245</v>
      </c>
      <c r="Z101" s="9">
        <f t="shared" si="34"/>
        <v>0.24144843556937232</v>
      </c>
      <c r="AA101" s="9">
        <f t="shared" si="35"/>
        <v>0.50182666927977526</v>
      </c>
    </row>
    <row r="102" spans="1:27">
      <c r="A102" s="1" t="s">
        <v>23</v>
      </c>
      <c r="B102" s="8">
        <v>41854</v>
      </c>
      <c r="C102" s="9">
        <v>0.57571608806193542</v>
      </c>
      <c r="D102" s="9">
        <v>0.28979553322095031</v>
      </c>
      <c r="E102" s="9">
        <v>0.13448837871711439</v>
      </c>
      <c r="F102" s="10">
        <v>85951</v>
      </c>
      <c r="G102" s="10">
        <v>75700.57142857142</v>
      </c>
      <c r="H102" s="10">
        <v>224377</v>
      </c>
      <c r="I102" s="10">
        <v>100328</v>
      </c>
      <c r="J102" s="10">
        <v>175498.14285714284</v>
      </c>
      <c r="K102" s="10">
        <v>291840</v>
      </c>
      <c r="L102" s="10">
        <v>130273</v>
      </c>
      <c r="M102" s="10">
        <v>124944.85714285714</v>
      </c>
      <c r="N102" s="10">
        <v>176133</v>
      </c>
      <c r="O102" s="10">
        <v>105380</v>
      </c>
      <c r="P102" s="10">
        <v>108236.14285714287</v>
      </c>
      <c r="Q102" s="10">
        <v>202197</v>
      </c>
      <c r="R102" s="10">
        <v>366954</v>
      </c>
      <c r="S102" s="10">
        <v>269107.71428571432</v>
      </c>
      <c r="T102" s="10">
        <v>672394</v>
      </c>
      <c r="V102" s="10">
        <f t="shared" si="30"/>
        <v>788886</v>
      </c>
      <c r="W102" s="10">
        <f t="shared" si="31"/>
        <v>753487.42857142852</v>
      </c>
      <c r="X102" s="10">
        <f t="shared" si="32"/>
        <v>1566941</v>
      </c>
      <c r="Y102" s="9">
        <f t="shared" si="33"/>
        <v>0.25371702287518499</v>
      </c>
      <c r="Z102" s="9">
        <f t="shared" si="34"/>
        <v>0.24233233591548267</v>
      </c>
      <c r="AA102" s="9">
        <f t="shared" si="35"/>
        <v>0.50395064120933231</v>
      </c>
    </row>
    <row r="103" spans="1:27">
      <c r="A103" s="1" t="s">
        <v>23</v>
      </c>
      <c r="B103" s="8">
        <v>41861</v>
      </c>
      <c r="C103" s="9">
        <v>0.57532935697634602</v>
      </c>
      <c r="D103" s="9">
        <v>0.29413493996621753</v>
      </c>
      <c r="E103" s="9">
        <v>0.13053570305743639</v>
      </c>
      <c r="F103" s="10">
        <v>81493</v>
      </c>
      <c r="G103" s="10">
        <v>74099.857142857145</v>
      </c>
      <c r="H103" s="10">
        <v>231443</v>
      </c>
      <c r="I103" s="10">
        <v>99710</v>
      </c>
      <c r="J103" s="10">
        <v>170919.71428571429</v>
      </c>
      <c r="K103" s="10">
        <v>288902</v>
      </c>
      <c r="L103" s="10">
        <v>199297</v>
      </c>
      <c r="M103" s="10">
        <v>157877</v>
      </c>
      <c r="N103" s="10">
        <v>301783</v>
      </c>
      <c r="O103" s="10">
        <v>100619</v>
      </c>
      <c r="P103" s="10">
        <v>107755</v>
      </c>
      <c r="Q103" s="10">
        <v>198827</v>
      </c>
      <c r="R103" s="10">
        <v>379477</v>
      </c>
      <c r="S103" s="10">
        <v>278636.14285714284</v>
      </c>
      <c r="T103" s="10">
        <v>672121</v>
      </c>
      <c r="V103" s="10">
        <f t="shared" si="30"/>
        <v>860596</v>
      </c>
      <c r="W103" s="10">
        <f t="shared" si="31"/>
        <v>789287.71428571432</v>
      </c>
      <c r="X103" s="10">
        <f t="shared" si="32"/>
        <v>1693076</v>
      </c>
      <c r="Y103" s="9">
        <f t="shared" si="33"/>
        <v>0.2574353487786144</v>
      </c>
      <c r="Z103" s="9">
        <f t="shared" si="34"/>
        <v>0.23610446482881423</v>
      </c>
      <c r="AA103" s="9">
        <f t="shared" si="35"/>
        <v>0.50646018639257129</v>
      </c>
    </row>
    <row r="104" spans="1:27">
      <c r="A104" s="1" t="s">
        <v>23</v>
      </c>
      <c r="B104" s="8">
        <v>41868</v>
      </c>
      <c r="C104" s="9">
        <v>0.57111217532013503</v>
      </c>
      <c r="D104" s="9">
        <v>0.30110691846858428</v>
      </c>
      <c r="E104" s="9">
        <v>0.12778090621128066</v>
      </c>
      <c r="F104" s="10">
        <v>69096</v>
      </c>
      <c r="G104" s="10">
        <v>71184.42857142858</v>
      </c>
      <c r="H104" s="10">
        <v>229497</v>
      </c>
      <c r="I104" s="10">
        <v>89507</v>
      </c>
      <c r="J104" s="10">
        <v>170922.85714285716</v>
      </c>
      <c r="K104" s="10">
        <v>282904</v>
      </c>
      <c r="L104" s="10">
        <v>134657</v>
      </c>
      <c r="M104" s="10">
        <v>178281.28571428571</v>
      </c>
      <c r="N104" s="10">
        <v>221477</v>
      </c>
      <c r="O104" s="10">
        <v>109251</v>
      </c>
      <c r="P104" s="10">
        <v>109408.28571428571</v>
      </c>
      <c r="Q104" s="10">
        <v>203490</v>
      </c>
      <c r="R104" s="10">
        <v>393948</v>
      </c>
      <c r="S104" s="10">
        <v>289560.57142857142</v>
      </c>
      <c r="T104" s="10">
        <v>706342</v>
      </c>
      <c r="V104" s="10">
        <f t="shared" si="30"/>
        <v>796459</v>
      </c>
      <c r="W104" s="10">
        <f t="shared" si="31"/>
        <v>819357.42857142852</v>
      </c>
      <c r="X104" s="10">
        <f t="shared" si="32"/>
        <v>1643710</v>
      </c>
      <c r="Y104" s="9">
        <f t="shared" si="33"/>
        <v>0.24434807247415652</v>
      </c>
      <c r="Z104" s="9">
        <f t="shared" si="34"/>
        <v>0.25137315083238426</v>
      </c>
      <c r="AA104" s="9">
        <f t="shared" si="35"/>
        <v>0.50427877669345922</v>
      </c>
    </row>
    <row r="105" spans="1:27">
      <c r="A105" s="1" t="s">
        <v>23</v>
      </c>
      <c r="B105" s="8">
        <v>41875</v>
      </c>
      <c r="C105" s="9">
        <v>0.56587349763111205</v>
      </c>
      <c r="D105" s="9">
        <v>0.30867491183664431</v>
      </c>
      <c r="E105" s="9">
        <v>0.12545159053224358</v>
      </c>
      <c r="F105" s="10">
        <v>69725</v>
      </c>
      <c r="G105" s="10">
        <v>81086.142857142855</v>
      </c>
      <c r="H105" s="10">
        <v>243656</v>
      </c>
      <c r="I105" s="10">
        <v>92519</v>
      </c>
      <c r="J105" s="10">
        <v>188937.42857142858</v>
      </c>
      <c r="K105" s="10">
        <v>284808</v>
      </c>
      <c r="L105" s="10">
        <v>135519</v>
      </c>
      <c r="M105" s="10">
        <v>153428.28571428571</v>
      </c>
      <c r="N105" s="10">
        <v>223899</v>
      </c>
      <c r="O105" s="10">
        <v>109822</v>
      </c>
      <c r="P105" s="10">
        <v>103181</v>
      </c>
      <c r="Q105" s="10">
        <v>213056</v>
      </c>
      <c r="R105" s="10">
        <v>393586</v>
      </c>
      <c r="S105" s="10">
        <v>317598.57142857142</v>
      </c>
      <c r="T105" s="10">
        <v>703914</v>
      </c>
      <c r="V105" s="10">
        <f>R105+F105+I105+L105+O105</f>
        <v>801171</v>
      </c>
      <c r="W105" s="10">
        <f t="shared" ref="W105" si="36">S105+G105+J105+M105+P105</f>
        <v>844231.42857142852</v>
      </c>
      <c r="X105" s="10">
        <f t="shared" ref="X105" si="37">T105+H105+K105+N105+Q105</f>
        <v>1669333</v>
      </c>
      <c r="Y105" s="9">
        <f t="shared" si="33"/>
        <v>0.24169983314333038</v>
      </c>
      <c r="Z105" s="9">
        <f t="shared" si="34"/>
        <v>0.25469044114186573</v>
      </c>
      <c r="AA105" s="9">
        <f t="shared" si="35"/>
        <v>0.50360972571480389</v>
      </c>
    </row>
    <row r="106" spans="1:27">
      <c r="A106" s="1" t="s">
        <v>23</v>
      </c>
      <c r="B106" s="8">
        <v>41882</v>
      </c>
      <c r="C106" s="9">
        <v>0.57915420580211463</v>
      </c>
      <c r="D106" s="9">
        <v>0.29631301285766598</v>
      </c>
      <c r="E106" s="9">
        <v>0.12453278134021921</v>
      </c>
      <c r="F106" s="10">
        <v>68475</v>
      </c>
      <c r="G106" s="10">
        <v>79067.857142857145</v>
      </c>
      <c r="H106" s="10">
        <v>237445</v>
      </c>
      <c r="I106" s="10">
        <v>93430</v>
      </c>
      <c r="J106" s="10">
        <v>170420</v>
      </c>
      <c r="K106" s="10">
        <v>280050</v>
      </c>
      <c r="L106" s="10">
        <v>133150</v>
      </c>
      <c r="M106" s="10">
        <v>134716.79591836734</v>
      </c>
      <c r="N106" s="10">
        <v>205886</v>
      </c>
      <c r="O106" s="10">
        <v>109822</v>
      </c>
      <c r="P106" s="10">
        <v>103181</v>
      </c>
      <c r="Q106" s="10">
        <v>213056</v>
      </c>
      <c r="R106" s="10">
        <v>416509</v>
      </c>
      <c r="S106" s="10">
        <v>340229.28571428568</v>
      </c>
      <c r="T106" s="10">
        <v>710305</v>
      </c>
    </row>
    <row r="107" spans="1:27">
      <c r="A107" s="1" t="s">
        <v>23</v>
      </c>
      <c r="B107" s="8">
        <v>41889</v>
      </c>
      <c r="C107" s="9">
        <v>0.5855992102457882</v>
      </c>
      <c r="D107" s="9">
        <v>0.29020509787401411</v>
      </c>
      <c r="E107" s="9">
        <v>0.12419569188019744</v>
      </c>
      <c r="F107" s="10">
        <v>69508</v>
      </c>
      <c r="G107" s="10">
        <v>87900.85714285713</v>
      </c>
      <c r="H107" s="10">
        <v>241748</v>
      </c>
      <c r="I107" s="10">
        <v>87243</v>
      </c>
      <c r="J107" s="10">
        <v>179619</v>
      </c>
      <c r="K107" s="10">
        <v>287573</v>
      </c>
      <c r="L107" s="10">
        <v>129045</v>
      </c>
      <c r="M107" s="10">
        <v>144958.63265306124</v>
      </c>
      <c r="N107" s="10">
        <v>207504</v>
      </c>
      <c r="O107" s="10">
        <v>109822</v>
      </c>
      <c r="P107" s="10">
        <v>103181</v>
      </c>
      <c r="Q107" s="10">
        <v>213056</v>
      </c>
      <c r="R107" s="10">
        <v>415713</v>
      </c>
      <c r="S107" s="10">
        <v>351638</v>
      </c>
      <c r="T107" s="10">
        <v>687552</v>
      </c>
    </row>
    <row r="108" spans="1:27">
      <c r="A108" s="1" t="s">
        <v>23</v>
      </c>
      <c r="B108" s="8">
        <v>41896</v>
      </c>
      <c r="C108" s="9">
        <v>0.5855992102457882</v>
      </c>
      <c r="D108" s="9">
        <v>0.29020509787401411</v>
      </c>
      <c r="E108" s="9">
        <v>0.12419569188019744</v>
      </c>
      <c r="F108" s="10">
        <v>98098</v>
      </c>
      <c r="G108" s="10">
        <v>91719.428571428565</v>
      </c>
      <c r="H108" s="10">
        <v>299014</v>
      </c>
      <c r="I108" s="10">
        <v>115710</v>
      </c>
      <c r="J108" s="10">
        <v>184404.57142857142</v>
      </c>
      <c r="K108" s="10">
        <v>322847</v>
      </c>
      <c r="L108" s="10">
        <v>152659</v>
      </c>
      <c r="M108" s="10">
        <v>156217.12244897959</v>
      </c>
      <c r="N108" s="10">
        <v>236369</v>
      </c>
      <c r="O108" s="10">
        <v>109822</v>
      </c>
      <c r="P108" s="10">
        <v>103181</v>
      </c>
      <c r="Q108" s="10">
        <v>213056</v>
      </c>
      <c r="R108" s="10">
        <v>440590</v>
      </c>
      <c r="S108" s="10">
        <v>378425.57142857142</v>
      </c>
      <c r="T108" s="10">
        <v>727856</v>
      </c>
    </row>
    <row r="109" spans="1:27">
      <c r="A109" s="1" t="s">
        <v>23</v>
      </c>
      <c r="B109" s="8">
        <v>41903</v>
      </c>
      <c r="C109" s="9">
        <v>0.5855992102457882</v>
      </c>
      <c r="D109" s="9">
        <v>0.29020509787401411</v>
      </c>
      <c r="E109" s="9">
        <v>0.12419569188019744</v>
      </c>
      <c r="F109" s="10">
        <v>96041</v>
      </c>
      <c r="G109" s="10">
        <v>69995.857142857145</v>
      </c>
      <c r="H109" s="10">
        <v>313398</v>
      </c>
      <c r="I109" s="10">
        <v>113727</v>
      </c>
      <c r="J109" s="10">
        <v>138194.85714285716</v>
      </c>
      <c r="K109" s="10">
        <v>359651</v>
      </c>
      <c r="L109" s="10">
        <v>148606</v>
      </c>
      <c r="M109" s="10">
        <v>152152.6530612245</v>
      </c>
      <c r="N109" s="10">
        <v>244359</v>
      </c>
      <c r="O109" s="10">
        <v>109822</v>
      </c>
      <c r="P109" s="10">
        <v>103181</v>
      </c>
      <c r="Q109" s="10">
        <v>213056</v>
      </c>
      <c r="R109" s="10">
        <v>454685</v>
      </c>
      <c r="S109" s="10">
        <v>383663.71428571432</v>
      </c>
      <c r="T109" s="10">
        <v>818190</v>
      </c>
    </row>
    <row r="110" spans="1:27">
      <c r="A110" s="1" t="s">
        <v>23</v>
      </c>
      <c r="B110" s="8">
        <v>41910</v>
      </c>
      <c r="C110" s="9">
        <v>0.5855992102457882</v>
      </c>
      <c r="D110" s="9">
        <v>0.29020509787401411</v>
      </c>
      <c r="E110" s="9">
        <v>0.12419569188019744</v>
      </c>
      <c r="F110" s="10">
        <v>48696</v>
      </c>
      <c r="G110" s="10">
        <v>64567.285714285717</v>
      </c>
      <c r="H110" s="10">
        <v>147083</v>
      </c>
      <c r="I110" s="10">
        <v>58937</v>
      </c>
      <c r="J110" s="10">
        <v>132454.71428571429</v>
      </c>
      <c r="K110" s="10">
        <v>173119</v>
      </c>
      <c r="L110" s="10">
        <v>135266</v>
      </c>
      <c r="M110" s="10">
        <v>63256.22448979591</v>
      </c>
      <c r="N110" s="10">
        <v>244359</v>
      </c>
      <c r="O110" s="10">
        <v>109822</v>
      </c>
      <c r="P110" s="10">
        <v>103181</v>
      </c>
      <c r="Q110" s="10">
        <v>213056</v>
      </c>
      <c r="R110" s="10">
        <v>446542</v>
      </c>
      <c r="S110" s="10">
        <v>358288.71428571432</v>
      </c>
      <c r="T110" s="10">
        <v>750823</v>
      </c>
    </row>
    <row r="111" spans="1:27">
      <c r="A111" s="1" t="s">
        <v>15</v>
      </c>
      <c r="B111" s="8">
        <v>41917</v>
      </c>
      <c r="C111" s="9">
        <v>0.5855992102457882</v>
      </c>
      <c r="D111" s="9">
        <v>0.29020509787401411</v>
      </c>
      <c r="E111" s="9">
        <v>0.12419569188019744</v>
      </c>
      <c r="F111" s="10">
        <v>93512</v>
      </c>
      <c r="G111" s="10">
        <v>99430</v>
      </c>
      <c r="H111" s="10">
        <v>290124</v>
      </c>
      <c r="I111" s="10">
        <v>111590</v>
      </c>
      <c r="J111" s="10">
        <v>208043.71428571429</v>
      </c>
      <c r="K111" s="10">
        <v>333370</v>
      </c>
      <c r="L111" s="10">
        <v>135266</v>
      </c>
      <c r="M111" s="10">
        <v>63256.22448979591</v>
      </c>
      <c r="N111" s="10">
        <v>244359</v>
      </c>
      <c r="O111" s="10">
        <v>109822</v>
      </c>
      <c r="P111" s="10">
        <v>103181</v>
      </c>
      <c r="Q111" s="10">
        <v>213056</v>
      </c>
      <c r="R111" s="10">
        <v>465076</v>
      </c>
      <c r="S111" s="10">
        <v>377565.42857142858</v>
      </c>
      <c r="T111" s="10">
        <v>735903</v>
      </c>
    </row>
    <row r="112" spans="1:27">
      <c r="A112" s="1" t="s">
        <v>15</v>
      </c>
      <c r="B112" s="8">
        <v>41924</v>
      </c>
      <c r="C112" s="9">
        <v>0.5855992102457882</v>
      </c>
      <c r="D112" s="9">
        <v>0.29020509787401411</v>
      </c>
      <c r="E112" s="9">
        <v>0.12419569188019744</v>
      </c>
      <c r="F112" s="10">
        <v>105536</v>
      </c>
      <c r="G112" s="10">
        <v>106340.57142857142</v>
      </c>
      <c r="H112" s="10">
        <v>336215</v>
      </c>
      <c r="I112" s="10">
        <v>127757</v>
      </c>
      <c r="J112" s="10">
        <v>222976</v>
      </c>
      <c r="K112" s="10">
        <v>395359</v>
      </c>
      <c r="L112" s="10">
        <v>135266</v>
      </c>
      <c r="M112" s="10">
        <v>63256.22448979591</v>
      </c>
      <c r="N112" s="10">
        <v>244359</v>
      </c>
      <c r="O112" s="10">
        <v>109822</v>
      </c>
      <c r="P112" s="10">
        <v>103181</v>
      </c>
      <c r="Q112" s="10">
        <v>213056</v>
      </c>
      <c r="R112" s="10">
        <v>479666</v>
      </c>
      <c r="S112" s="10">
        <v>391550.28571428568</v>
      </c>
      <c r="T112" s="10">
        <v>784834</v>
      </c>
    </row>
    <row r="113" spans="1:20">
      <c r="A113" s="1" t="s">
        <v>15</v>
      </c>
      <c r="B113" s="8">
        <v>41931</v>
      </c>
      <c r="C113" s="9">
        <v>0.5855992102457882</v>
      </c>
      <c r="D113" s="9">
        <v>0.29020509787401411</v>
      </c>
      <c r="E113" s="9">
        <v>0.12419569188019744</v>
      </c>
      <c r="F113" s="10">
        <v>75391</v>
      </c>
      <c r="G113" s="10">
        <v>88558</v>
      </c>
      <c r="H113" s="10">
        <v>325551</v>
      </c>
      <c r="I113" s="10">
        <v>106988</v>
      </c>
      <c r="J113" s="10">
        <v>188461.42857142858</v>
      </c>
      <c r="K113" s="10">
        <v>377339</v>
      </c>
      <c r="L113" s="10">
        <v>135266</v>
      </c>
      <c r="M113" s="10">
        <v>63256.22448979591</v>
      </c>
      <c r="N113" s="10">
        <v>244359</v>
      </c>
      <c r="O113" s="10">
        <v>109822</v>
      </c>
      <c r="P113" s="10">
        <v>103181</v>
      </c>
      <c r="Q113" s="10">
        <v>213056</v>
      </c>
      <c r="R113" s="10">
        <v>504925</v>
      </c>
      <c r="S113" s="10">
        <v>363876.71428571432</v>
      </c>
      <c r="T113" s="10">
        <v>722612</v>
      </c>
    </row>
    <row r="114" spans="1:20">
      <c r="B114" s="8"/>
      <c r="G114" s="10"/>
    </row>
    <row r="115" spans="1:20">
      <c r="B115" s="8"/>
      <c r="G115" s="10"/>
    </row>
    <row r="116" spans="1:20">
      <c r="B116" s="8"/>
    </row>
    <row r="117" spans="1:20">
      <c r="B117" s="8"/>
    </row>
    <row r="118" spans="1:20">
      <c r="B118" s="8"/>
    </row>
    <row r="119" spans="1:20">
      <c r="B119" s="8"/>
    </row>
    <row r="120" spans="1:20">
      <c r="B120" s="8"/>
    </row>
    <row r="121" spans="1:20">
      <c r="B121" s="8"/>
    </row>
    <row r="122" spans="1:20">
      <c r="B122" s="8"/>
    </row>
    <row r="123" spans="1:20">
      <c r="B123" s="8"/>
    </row>
    <row r="124" spans="1:20">
      <c r="B124" s="8"/>
    </row>
    <row r="125" spans="1:20">
      <c r="B125" s="8"/>
    </row>
    <row r="126" spans="1:20">
      <c r="B126" s="8"/>
    </row>
    <row r="127" spans="1:20">
      <c r="B127" s="8"/>
    </row>
    <row r="128" spans="1:20">
      <c r="B128" s="8"/>
    </row>
    <row r="129" spans="2:2">
      <c r="B129" s="8"/>
    </row>
    <row r="130" spans="2:2">
      <c r="B130" s="8"/>
    </row>
    <row r="131" spans="2:2">
      <c r="B131" s="8"/>
    </row>
    <row r="132" spans="2:2">
      <c r="B132" s="8"/>
    </row>
    <row r="133" spans="2:2">
      <c r="B133" s="8"/>
    </row>
    <row r="134" spans="2:2">
      <c r="B134" s="8"/>
    </row>
    <row r="135" spans="2:2">
      <c r="B135" s="8"/>
    </row>
    <row r="136" spans="2:2">
      <c r="B136" s="8"/>
    </row>
    <row r="137" spans="2:2">
      <c r="B137" s="8"/>
    </row>
    <row r="138" spans="2:2">
      <c r="B138" s="8"/>
    </row>
    <row r="139" spans="2:2">
      <c r="B139" s="8"/>
    </row>
    <row r="140" spans="2:2">
      <c r="B140" s="8"/>
    </row>
    <row r="141" spans="2:2">
      <c r="B141" s="8"/>
    </row>
    <row r="142" spans="2:2">
      <c r="B142" s="8"/>
    </row>
    <row r="143" spans="2:2">
      <c r="B143" s="8"/>
    </row>
    <row r="144" spans="2:2">
      <c r="B144" s="8"/>
    </row>
    <row r="145" spans="2:2">
      <c r="B145" s="8"/>
    </row>
    <row r="146" spans="2:2">
      <c r="B146" s="8"/>
    </row>
    <row r="147" spans="2:2">
      <c r="B147" s="8"/>
    </row>
    <row r="148" spans="2:2">
      <c r="B148" s="8"/>
    </row>
    <row r="149" spans="2:2">
      <c r="B149" s="8"/>
    </row>
    <row r="150" spans="2:2">
      <c r="B150" s="8"/>
    </row>
    <row r="151" spans="2:2">
      <c r="B151" s="8"/>
    </row>
    <row r="152" spans="2:2">
      <c r="B152" s="8"/>
    </row>
    <row r="153" spans="2:2">
      <c r="B153" s="8"/>
    </row>
    <row r="154" spans="2:2">
      <c r="B154" s="8"/>
    </row>
    <row r="155" spans="2:2">
      <c r="B155" s="8"/>
    </row>
    <row r="156" spans="2:2">
      <c r="B156" s="8"/>
    </row>
    <row r="157" spans="2:2">
      <c r="B157" s="8"/>
    </row>
    <row r="158" spans="2:2">
      <c r="B158" s="8"/>
    </row>
    <row r="159" spans="2:2">
      <c r="B159" s="8"/>
    </row>
    <row r="160" spans="2:2">
      <c r="B160" s="8"/>
    </row>
    <row r="161" spans="2:2">
      <c r="B161" s="8"/>
    </row>
    <row r="162" spans="2:2">
      <c r="B162" s="8"/>
    </row>
    <row r="163" spans="2:2">
      <c r="B163" s="8"/>
    </row>
    <row r="164" spans="2:2">
      <c r="B164" s="8"/>
    </row>
    <row r="165" spans="2:2">
      <c r="B165" s="8"/>
    </row>
    <row r="166" spans="2:2">
      <c r="B166" s="8"/>
    </row>
    <row r="167" spans="2:2">
      <c r="B167" s="8"/>
    </row>
    <row r="168" spans="2:2">
      <c r="B168" s="8"/>
    </row>
    <row r="169" spans="2:2">
      <c r="B169" s="8"/>
    </row>
    <row r="170" spans="2:2">
      <c r="B170" s="8"/>
    </row>
    <row r="171" spans="2:2">
      <c r="B171" s="8"/>
    </row>
    <row r="172" spans="2:2">
      <c r="B172" s="8"/>
    </row>
    <row r="173" spans="2:2">
      <c r="B173" s="8"/>
    </row>
    <row r="174" spans="2:2">
      <c r="B174" s="8"/>
    </row>
    <row r="175" spans="2:2">
      <c r="B175" s="8"/>
    </row>
    <row r="176" spans="2:2">
      <c r="B176" s="8"/>
    </row>
    <row r="177" spans="2:2">
      <c r="B177" s="8"/>
    </row>
    <row r="178" spans="2:2">
      <c r="B178" s="8"/>
    </row>
    <row r="179" spans="2:2">
      <c r="B179" s="8"/>
    </row>
    <row r="180" spans="2:2">
      <c r="B180" s="8"/>
    </row>
    <row r="181" spans="2:2">
      <c r="B181" s="8"/>
    </row>
  </sheetData>
  <phoneticPr fontId="5" type="noConversion"/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D911"/>
  <sheetViews>
    <sheetView workbookViewId="0">
      <selection activeCell="F18" sqref="F18"/>
    </sheetView>
  </sheetViews>
  <sheetFormatPr defaultRowHeight="15"/>
  <sheetData>
    <row r="1" spans="1:914" ht="18.75">
      <c r="A1" s="39"/>
    </row>
    <row r="15" spans="1:914" ht="18.75">
      <c r="D15" s="39">
        <v>188</v>
      </c>
      <c r="E15">
        <v>178</v>
      </c>
      <c r="F15">
        <v>201</v>
      </c>
      <c r="G15">
        <v>150</v>
      </c>
      <c r="H15">
        <v>178</v>
      </c>
      <c r="I15">
        <v>201</v>
      </c>
      <c r="J15">
        <v>195</v>
      </c>
      <c r="K15">
        <v>549</v>
      </c>
      <c r="L15">
        <v>537</v>
      </c>
      <c r="M15">
        <v>444</v>
      </c>
      <c r="N15">
        <v>364</v>
      </c>
      <c r="O15">
        <v>349</v>
      </c>
      <c r="P15">
        <v>133</v>
      </c>
      <c r="Q15">
        <v>169</v>
      </c>
      <c r="R15">
        <v>355</v>
      </c>
      <c r="S15">
        <v>359</v>
      </c>
      <c r="T15">
        <v>347</v>
      </c>
      <c r="U15">
        <v>383</v>
      </c>
      <c r="V15">
        <v>317</v>
      </c>
      <c r="W15">
        <v>193</v>
      </c>
      <c r="X15">
        <v>167</v>
      </c>
      <c r="Y15">
        <v>486</v>
      </c>
      <c r="Z15">
        <v>421</v>
      </c>
      <c r="AA15">
        <v>376</v>
      </c>
      <c r="AB15">
        <v>395</v>
      </c>
      <c r="AC15">
        <v>446</v>
      </c>
      <c r="AD15">
        <v>207</v>
      </c>
      <c r="AE15">
        <v>180</v>
      </c>
      <c r="AF15">
        <v>408</v>
      </c>
      <c r="AG15">
        <v>378</v>
      </c>
      <c r="AH15">
        <v>357</v>
      </c>
      <c r="AI15">
        <v>326</v>
      </c>
      <c r="AJ15">
        <v>385</v>
      </c>
      <c r="AK15">
        <v>201</v>
      </c>
      <c r="AL15">
        <v>201</v>
      </c>
      <c r="AM15">
        <v>408</v>
      </c>
      <c r="AN15">
        <v>416</v>
      </c>
      <c r="AO15">
        <v>400</v>
      </c>
      <c r="AP15">
        <v>437</v>
      </c>
      <c r="AQ15">
        <v>343</v>
      </c>
      <c r="AR15">
        <v>199</v>
      </c>
      <c r="AS15">
        <v>174</v>
      </c>
      <c r="AT15">
        <v>402</v>
      </c>
      <c r="AU15">
        <v>406</v>
      </c>
      <c r="AV15">
        <v>444</v>
      </c>
      <c r="AW15">
        <v>473</v>
      </c>
      <c r="AX15">
        <v>528</v>
      </c>
      <c r="AY15">
        <v>172</v>
      </c>
      <c r="AZ15">
        <v>237</v>
      </c>
      <c r="BA15">
        <v>459</v>
      </c>
      <c r="BB15">
        <v>427</v>
      </c>
      <c r="BC15">
        <v>406</v>
      </c>
      <c r="BD15">
        <v>381</v>
      </c>
      <c r="BE15">
        <v>296</v>
      </c>
      <c r="BF15">
        <v>131</v>
      </c>
      <c r="BG15">
        <v>129</v>
      </c>
      <c r="BH15">
        <v>324</v>
      </c>
      <c r="BI15">
        <v>600</v>
      </c>
      <c r="BJ15">
        <v>714</v>
      </c>
      <c r="BK15">
        <v>634</v>
      </c>
      <c r="BL15">
        <v>450</v>
      </c>
      <c r="BM15">
        <v>233</v>
      </c>
      <c r="BN15">
        <v>184</v>
      </c>
      <c r="BO15">
        <v>475</v>
      </c>
      <c r="BP15">
        <v>514</v>
      </c>
      <c r="BQ15">
        <v>672</v>
      </c>
      <c r="BR15">
        <v>488</v>
      </c>
      <c r="BS15">
        <v>465</v>
      </c>
      <c r="BT15">
        <v>186</v>
      </c>
      <c r="BU15">
        <v>180</v>
      </c>
      <c r="BV15">
        <v>448</v>
      </c>
      <c r="BW15">
        <v>400</v>
      </c>
      <c r="BX15">
        <v>374</v>
      </c>
      <c r="BY15">
        <v>452</v>
      </c>
      <c r="BZ15">
        <v>672</v>
      </c>
      <c r="CA15">
        <v>340</v>
      </c>
      <c r="CB15">
        <v>264</v>
      </c>
      <c r="CC15">
        <v>452</v>
      </c>
      <c r="CD15">
        <v>535</v>
      </c>
      <c r="CE15">
        <v>448</v>
      </c>
      <c r="CF15">
        <v>450</v>
      </c>
      <c r="CG15">
        <v>454</v>
      </c>
      <c r="CH15">
        <v>197</v>
      </c>
      <c r="CI15">
        <v>197</v>
      </c>
      <c r="CJ15">
        <v>321</v>
      </c>
      <c r="CK15">
        <v>522</v>
      </c>
      <c r="CL15">
        <v>448</v>
      </c>
      <c r="CM15">
        <v>514</v>
      </c>
      <c r="CN15">
        <v>731</v>
      </c>
      <c r="CO15">
        <v>309</v>
      </c>
      <c r="CP15">
        <v>391</v>
      </c>
      <c r="CQ15">
        <v>608</v>
      </c>
      <c r="CR15">
        <v>286</v>
      </c>
      <c r="CS15">
        <v>362</v>
      </c>
      <c r="CT15">
        <v>342</v>
      </c>
      <c r="CU15">
        <v>566</v>
      </c>
      <c r="CV15">
        <v>286</v>
      </c>
      <c r="CW15">
        <v>195</v>
      </c>
      <c r="CX15">
        <v>321</v>
      </c>
      <c r="CY15">
        <v>381</v>
      </c>
      <c r="CZ15">
        <v>362</v>
      </c>
      <c r="DA15">
        <v>343</v>
      </c>
      <c r="DB15">
        <v>414</v>
      </c>
      <c r="DC15">
        <v>167</v>
      </c>
      <c r="DD15">
        <v>115</v>
      </c>
      <c r="DE15">
        <v>429</v>
      </c>
      <c r="DF15">
        <v>560</v>
      </c>
      <c r="DG15">
        <v>469</v>
      </c>
      <c r="DH15">
        <v>418</v>
      </c>
      <c r="DI15">
        <v>302</v>
      </c>
      <c r="DJ15">
        <v>165</v>
      </c>
      <c r="DK15">
        <v>161</v>
      </c>
      <c r="DL15">
        <v>351</v>
      </c>
      <c r="DM15">
        <v>416</v>
      </c>
      <c r="DN15">
        <v>551</v>
      </c>
      <c r="DO15">
        <v>511</v>
      </c>
      <c r="DP15">
        <v>300</v>
      </c>
      <c r="DQ15">
        <v>171</v>
      </c>
      <c r="DR15">
        <v>176</v>
      </c>
      <c r="DS15">
        <v>361</v>
      </c>
      <c r="DT15">
        <v>345</v>
      </c>
      <c r="DU15">
        <v>372</v>
      </c>
      <c r="DV15">
        <v>324</v>
      </c>
      <c r="DW15">
        <v>364</v>
      </c>
      <c r="DX15">
        <v>144</v>
      </c>
      <c r="DY15">
        <v>214</v>
      </c>
      <c r="DZ15">
        <v>476</v>
      </c>
      <c r="EA15">
        <v>351</v>
      </c>
      <c r="EB15">
        <v>351</v>
      </c>
      <c r="EC15">
        <v>359</v>
      </c>
      <c r="ED15">
        <v>286</v>
      </c>
      <c r="EE15">
        <v>87</v>
      </c>
      <c r="EF15">
        <v>134</v>
      </c>
      <c r="EG15">
        <v>148</v>
      </c>
      <c r="EH15">
        <v>174</v>
      </c>
      <c r="EI15">
        <v>233</v>
      </c>
      <c r="EJ15">
        <v>283</v>
      </c>
      <c r="EK15">
        <v>446</v>
      </c>
      <c r="EL15">
        <v>435</v>
      </c>
      <c r="EM15">
        <v>336</v>
      </c>
      <c r="EN15">
        <v>556</v>
      </c>
      <c r="EO15">
        <v>463</v>
      </c>
      <c r="EP15">
        <v>480</v>
      </c>
      <c r="EQ15">
        <v>516</v>
      </c>
      <c r="ER15">
        <v>395</v>
      </c>
      <c r="ES15">
        <v>150</v>
      </c>
      <c r="ET15">
        <v>180</v>
      </c>
      <c r="EU15">
        <v>459</v>
      </c>
      <c r="EV15">
        <v>399</v>
      </c>
      <c r="EW15">
        <v>366</v>
      </c>
      <c r="EX15">
        <v>457</v>
      </c>
      <c r="EY15">
        <v>389</v>
      </c>
      <c r="EZ15">
        <v>210</v>
      </c>
      <c r="FA15">
        <v>214</v>
      </c>
      <c r="FB15">
        <v>758</v>
      </c>
      <c r="FC15">
        <v>636</v>
      </c>
      <c r="FD15">
        <v>486</v>
      </c>
      <c r="FE15">
        <v>532</v>
      </c>
      <c r="FF15">
        <v>380</v>
      </c>
      <c r="FG15">
        <v>231</v>
      </c>
      <c r="FH15">
        <v>191</v>
      </c>
      <c r="FI15">
        <v>414</v>
      </c>
      <c r="FJ15">
        <v>475</v>
      </c>
      <c r="FK15">
        <v>414</v>
      </c>
      <c r="FL15">
        <v>305</v>
      </c>
      <c r="FM15">
        <v>362</v>
      </c>
      <c r="FN15">
        <v>207</v>
      </c>
      <c r="FO15">
        <v>150</v>
      </c>
      <c r="FP15">
        <v>454</v>
      </c>
      <c r="FQ15">
        <v>450</v>
      </c>
      <c r="FR15">
        <v>473</v>
      </c>
      <c r="FS15">
        <v>463</v>
      </c>
      <c r="FT15">
        <v>402</v>
      </c>
      <c r="FU15">
        <v>197</v>
      </c>
      <c r="FV15">
        <v>161</v>
      </c>
      <c r="FW15">
        <v>399</v>
      </c>
      <c r="FX15">
        <v>298</v>
      </c>
      <c r="FY15">
        <v>353</v>
      </c>
      <c r="FZ15">
        <v>659</v>
      </c>
      <c r="GA15">
        <v>425</v>
      </c>
      <c r="GB15">
        <v>152</v>
      </c>
      <c r="GC15">
        <v>203</v>
      </c>
      <c r="GD15">
        <v>471</v>
      </c>
      <c r="GE15">
        <v>513</v>
      </c>
      <c r="GF15">
        <v>490</v>
      </c>
      <c r="GG15">
        <v>283</v>
      </c>
      <c r="GH15">
        <v>250</v>
      </c>
      <c r="GI15">
        <v>161</v>
      </c>
      <c r="GJ15">
        <v>311</v>
      </c>
      <c r="GK15">
        <v>499</v>
      </c>
      <c r="GL15">
        <v>408</v>
      </c>
      <c r="GM15">
        <v>418</v>
      </c>
      <c r="GN15">
        <v>423</v>
      </c>
      <c r="GO15">
        <v>410</v>
      </c>
      <c r="GP15">
        <v>191</v>
      </c>
      <c r="GQ15">
        <v>199</v>
      </c>
      <c r="GR15">
        <v>495</v>
      </c>
      <c r="GS15">
        <v>490</v>
      </c>
      <c r="GT15">
        <v>532</v>
      </c>
      <c r="GU15">
        <v>490</v>
      </c>
      <c r="GV15">
        <v>547</v>
      </c>
      <c r="GW15">
        <v>271</v>
      </c>
      <c r="GX15">
        <v>218</v>
      </c>
      <c r="GY15">
        <v>446</v>
      </c>
      <c r="GZ15">
        <v>509</v>
      </c>
      <c r="HA15">
        <v>414</v>
      </c>
      <c r="HB15">
        <v>423</v>
      </c>
      <c r="HC15">
        <v>431</v>
      </c>
      <c r="HD15">
        <v>0</v>
      </c>
      <c r="HE15">
        <v>152</v>
      </c>
      <c r="HF15">
        <v>391</v>
      </c>
      <c r="HG15">
        <v>264</v>
      </c>
      <c r="HH15">
        <v>258</v>
      </c>
      <c r="HI15">
        <v>456</v>
      </c>
      <c r="HJ15">
        <v>283</v>
      </c>
      <c r="HK15">
        <v>76</v>
      </c>
      <c r="HL15">
        <v>152</v>
      </c>
      <c r="HM15">
        <v>307</v>
      </c>
      <c r="HN15">
        <v>361</v>
      </c>
      <c r="HO15">
        <v>328</v>
      </c>
      <c r="HP15">
        <v>383</v>
      </c>
      <c r="HQ15">
        <v>319</v>
      </c>
      <c r="HR15">
        <v>172</v>
      </c>
      <c r="HS15">
        <v>180</v>
      </c>
      <c r="HT15">
        <v>351</v>
      </c>
      <c r="HU15">
        <v>292</v>
      </c>
      <c r="HV15">
        <v>300</v>
      </c>
      <c r="HW15">
        <v>277</v>
      </c>
      <c r="HX15">
        <v>273</v>
      </c>
      <c r="HY15">
        <v>184</v>
      </c>
      <c r="HZ15">
        <v>186</v>
      </c>
      <c r="IA15">
        <v>330</v>
      </c>
      <c r="IB15">
        <v>264</v>
      </c>
      <c r="IC15">
        <v>564</v>
      </c>
      <c r="ID15">
        <v>361</v>
      </c>
      <c r="IE15">
        <v>313</v>
      </c>
      <c r="IF15">
        <v>205</v>
      </c>
      <c r="IG15">
        <v>174</v>
      </c>
      <c r="IH15">
        <v>399</v>
      </c>
      <c r="II15">
        <v>351</v>
      </c>
      <c r="IJ15">
        <v>328</v>
      </c>
      <c r="IK15">
        <v>336</v>
      </c>
      <c r="IL15">
        <v>321</v>
      </c>
      <c r="IM15">
        <v>127</v>
      </c>
      <c r="IN15">
        <v>193</v>
      </c>
      <c r="IO15">
        <v>383</v>
      </c>
      <c r="IP15">
        <v>328</v>
      </c>
      <c r="IQ15">
        <v>355</v>
      </c>
      <c r="IR15">
        <v>400</v>
      </c>
      <c r="IS15">
        <v>456</v>
      </c>
      <c r="IT15">
        <v>277</v>
      </c>
      <c r="IU15">
        <v>226</v>
      </c>
      <c r="IV15">
        <v>419</v>
      </c>
      <c r="IW15">
        <v>182</v>
      </c>
      <c r="IX15">
        <v>184</v>
      </c>
      <c r="IY15">
        <v>684</v>
      </c>
      <c r="IZ15">
        <v>425</v>
      </c>
      <c r="JA15">
        <v>180</v>
      </c>
      <c r="JB15">
        <v>150</v>
      </c>
      <c r="JC15">
        <v>338</v>
      </c>
      <c r="JD15">
        <v>304</v>
      </c>
      <c r="JE15">
        <v>414</v>
      </c>
      <c r="JF15">
        <v>507</v>
      </c>
      <c r="JG15">
        <v>488</v>
      </c>
      <c r="JH15">
        <v>247</v>
      </c>
      <c r="JI15">
        <v>171</v>
      </c>
      <c r="JJ15">
        <v>1768</v>
      </c>
      <c r="JK15">
        <v>2561</v>
      </c>
      <c r="JL15">
        <v>1559</v>
      </c>
      <c r="JM15">
        <v>889</v>
      </c>
      <c r="JN15">
        <v>670</v>
      </c>
      <c r="JO15">
        <v>305</v>
      </c>
      <c r="JP15">
        <v>264</v>
      </c>
      <c r="JQ15">
        <v>889</v>
      </c>
      <c r="JR15">
        <v>452</v>
      </c>
      <c r="JS15">
        <v>410</v>
      </c>
      <c r="JT15">
        <v>414</v>
      </c>
      <c r="JU15">
        <v>353</v>
      </c>
      <c r="JV15">
        <v>180</v>
      </c>
      <c r="JW15">
        <v>144</v>
      </c>
      <c r="JX15">
        <v>467</v>
      </c>
      <c r="JY15">
        <v>421</v>
      </c>
      <c r="JZ15">
        <v>423</v>
      </c>
      <c r="KA15">
        <v>499</v>
      </c>
      <c r="KB15">
        <v>562</v>
      </c>
      <c r="KC15">
        <v>201</v>
      </c>
      <c r="KD15">
        <v>178</v>
      </c>
      <c r="KE15">
        <v>419</v>
      </c>
      <c r="KF15">
        <v>433</v>
      </c>
      <c r="KG15">
        <v>294</v>
      </c>
      <c r="KH15">
        <v>433</v>
      </c>
      <c r="KI15">
        <v>353</v>
      </c>
      <c r="KJ15">
        <v>182</v>
      </c>
      <c r="KK15">
        <v>176</v>
      </c>
      <c r="KL15">
        <v>383</v>
      </c>
      <c r="KM15">
        <v>364</v>
      </c>
      <c r="KN15">
        <v>400</v>
      </c>
      <c r="KO15">
        <v>338</v>
      </c>
      <c r="KP15">
        <v>296</v>
      </c>
      <c r="KQ15">
        <v>159</v>
      </c>
      <c r="KR15">
        <v>133</v>
      </c>
      <c r="KS15">
        <v>321</v>
      </c>
      <c r="KT15">
        <v>271</v>
      </c>
      <c r="KU15">
        <v>353</v>
      </c>
      <c r="KV15">
        <v>304</v>
      </c>
      <c r="KW15">
        <v>330</v>
      </c>
      <c r="KX15">
        <v>117</v>
      </c>
      <c r="KY15">
        <v>93</v>
      </c>
      <c r="KZ15">
        <v>533</v>
      </c>
      <c r="LA15">
        <v>421</v>
      </c>
      <c r="LB15">
        <v>347</v>
      </c>
      <c r="LC15">
        <v>326</v>
      </c>
      <c r="LD15">
        <v>361</v>
      </c>
      <c r="LE15">
        <v>146</v>
      </c>
      <c r="LF15">
        <v>98</v>
      </c>
      <c r="LG15">
        <v>364</v>
      </c>
      <c r="LH15">
        <v>357</v>
      </c>
      <c r="LI15">
        <v>361</v>
      </c>
      <c r="LJ15">
        <v>368</v>
      </c>
      <c r="LK15">
        <v>1390</v>
      </c>
      <c r="LL15">
        <v>309</v>
      </c>
      <c r="LM15">
        <v>203</v>
      </c>
      <c r="LN15">
        <v>467</v>
      </c>
      <c r="LO15">
        <v>433</v>
      </c>
      <c r="LP15">
        <v>423</v>
      </c>
      <c r="LQ15">
        <v>343</v>
      </c>
      <c r="LR15">
        <v>321</v>
      </c>
      <c r="LS15">
        <v>114</v>
      </c>
      <c r="LT15">
        <v>178</v>
      </c>
      <c r="LU15">
        <v>522</v>
      </c>
      <c r="LV15">
        <v>459</v>
      </c>
      <c r="LW15">
        <v>397</v>
      </c>
      <c r="LX15">
        <v>368</v>
      </c>
      <c r="LY15">
        <v>342</v>
      </c>
      <c r="LZ15">
        <v>127</v>
      </c>
      <c r="MA15">
        <v>153</v>
      </c>
      <c r="MB15">
        <v>454</v>
      </c>
      <c r="MC15">
        <v>471</v>
      </c>
      <c r="MD15">
        <v>328</v>
      </c>
      <c r="ME15">
        <v>368</v>
      </c>
      <c r="MF15">
        <v>359</v>
      </c>
      <c r="MG15">
        <v>144</v>
      </c>
      <c r="MH15">
        <v>150</v>
      </c>
      <c r="MI15">
        <v>475</v>
      </c>
      <c r="MJ15">
        <v>488</v>
      </c>
      <c r="MK15">
        <v>598</v>
      </c>
      <c r="ML15">
        <v>444</v>
      </c>
      <c r="MM15">
        <v>418</v>
      </c>
      <c r="MN15">
        <v>178</v>
      </c>
      <c r="MO15">
        <v>157</v>
      </c>
      <c r="MP15">
        <v>478</v>
      </c>
      <c r="MQ15">
        <v>585</v>
      </c>
      <c r="MR15">
        <v>524</v>
      </c>
      <c r="MS15">
        <v>324</v>
      </c>
      <c r="MT15">
        <v>222</v>
      </c>
      <c r="MU15">
        <v>133</v>
      </c>
      <c r="MV15">
        <v>438</v>
      </c>
      <c r="MW15">
        <v>526</v>
      </c>
      <c r="MX15">
        <v>516</v>
      </c>
      <c r="MY15">
        <v>492</v>
      </c>
      <c r="MZ15">
        <v>552</v>
      </c>
      <c r="NA15">
        <v>676</v>
      </c>
      <c r="NB15">
        <v>296</v>
      </c>
      <c r="NC15">
        <v>349</v>
      </c>
      <c r="ND15">
        <v>475</v>
      </c>
      <c r="NE15">
        <v>163</v>
      </c>
      <c r="NF15">
        <v>133</v>
      </c>
      <c r="NG15">
        <v>127</v>
      </c>
      <c r="NH15">
        <v>188</v>
      </c>
      <c r="NI15">
        <v>174</v>
      </c>
      <c r="NJ15">
        <v>256</v>
      </c>
      <c r="NK15">
        <v>437</v>
      </c>
      <c r="NL15">
        <v>395</v>
      </c>
      <c r="NM15">
        <v>366</v>
      </c>
      <c r="NN15">
        <v>359</v>
      </c>
      <c r="NO15">
        <v>425</v>
      </c>
      <c r="NP15">
        <v>237</v>
      </c>
      <c r="NQ15">
        <v>182</v>
      </c>
      <c r="NR15">
        <v>402</v>
      </c>
      <c r="NS15">
        <v>383</v>
      </c>
      <c r="NT15">
        <v>433</v>
      </c>
      <c r="NU15">
        <v>408</v>
      </c>
      <c r="NV15">
        <v>381</v>
      </c>
      <c r="NW15">
        <v>142</v>
      </c>
      <c r="NX15">
        <v>136</v>
      </c>
      <c r="NY15">
        <v>368</v>
      </c>
      <c r="NZ15">
        <v>317</v>
      </c>
      <c r="OA15">
        <v>467</v>
      </c>
      <c r="OB15">
        <v>402</v>
      </c>
      <c r="OC15">
        <v>397</v>
      </c>
      <c r="OD15">
        <v>184</v>
      </c>
      <c r="OE15">
        <v>180</v>
      </c>
      <c r="OF15">
        <v>427</v>
      </c>
      <c r="OG15">
        <v>450</v>
      </c>
      <c r="OH15">
        <v>368</v>
      </c>
      <c r="OI15">
        <v>448</v>
      </c>
      <c r="OJ15">
        <v>342</v>
      </c>
      <c r="OK15">
        <v>212</v>
      </c>
      <c r="OL15">
        <v>351</v>
      </c>
      <c r="OM15">
        <v>343</v>
      </c>
      <c r="ON15">
        <v>361</v>
      </c>
      <c r="OO15">
        <v>334</v>
      </c>
      <c r="OP15">
        <v>421</v>
      </c>
      <c r="OQ15">
        <v>395</v>
      </c>
      <c r="OR15">
        <v>252</v>
      </c>
      <c r="OS15">
        <v>256</v>
      </c>
      <c r="OT15">
        <v>476</v>
      </c>
      <c r="OU15">
        <v>488</v>
      </c>
      <c r="OV15">
        <v>541</v>
      </c>
      <c r="OW15">
        <v>495</v>
      </c>
      <c r="OX15">
        <v>600</v>
      </c>
      <c r="OY15">
        <v>269</v>
      </c>
      <c r="OZ15">
        <v>294</v>
      </c>
      <c r="PA15">
        <v>535</v>
      </c>
      <c r="PB15">
        <v>549</v>
      </c>
      <c r="PC15">
        <v>530</v>
      </c>
      <c r="PD15">
        <v>514</v>
      </c>
      <c r="PE15">
        <v>435</v>
      </c>
      <c r="PF15">
        <v>216</v>
      </c>
      <c r="PG15">
        <v>228</v>
      </c>
      <c r="PH15">
        <v>499</v>
      </c>
      <c r="PI15">
        <v>461</v>
      </c>
      <c r="PJ15">
        <v>495</v>
      </c>
      <c r="PK15">
        <v>482</v>
      </c>
      <c r="PL15">
        <v>423</v>
      </c>
      <c r="PM15">
        <v>167</v>
      </c>
      <c r="PN15">
        <v>199</v>
      </c>
      <c r="PO15">
        <v>809</v>
      </c>
      <c r="PP15">
        <v>621</v>
      </c>
      <c r="PQ15">
        <v>509</v>
      </c>
      <c r="PR15">
        <v>459</v>
      </c>
      <c r="PS15">
        <v>435</v>
      </c>
      <c r="PT15">
        <v>231</v>
      </c>
      <c r="PU15">
        <v>205</v>
      </c>
      <c r="PV15">
        <v>444</v>
      </c>
      <c r="PW15">
        <v>440</v>
      </c>
      <c r="PX15">
        <v>425</v>
      </c>
      <c r="PY15">
        <v>421</v>
      </c>
      <c r="PZ15">
        <v>406</v>
      </c>
      <c r="QA15">
        <v>209</v>
      </c>
      <c r="QB15">
        <v>150</v>
      </c>
      <c r="QC15">
        <v>454</v>
      </c>
      <c r="QD15">
        <v>437</v>
      </c>
      <c r="QE15">
        <v>328</v>
      </c>
      <c r="QF15">
        <v>362</v>
      </c>
      <c r="QG15">
        <v>442</v>
      </c>
      <c r="QH15">
        <v>229</v>
      </c>
      <c r="QI15">
        <v>167</v>
      </c>
      <c r="QJ15">
        <v>463</v>
      </c>
      <c r="QK15">
        <v>338</v>
      </c>
      <c r="QL15">
        <v>366</v>
      </c>
      <c r="QM15">
        <v>431</v>
      </c>
      <c r="QN15">
        <v>364</v>
      </c>
      <c r="QO15">
        <v>169</v>
      </c>
      <c r="QP15">
        <v>136</v>
      </c>
      <c r="QQ15">
        <v>494</v>
      </c>
      <c r="QR15">
        <v>647</v>
      </c>
      <c r="QS15">
        <v>416</v>
      </c>
      <c r="QT15">
        <v>467</v>
      </c>
      <c r="QU15">
        <v>440</v>
      </c>
      <c r="QV15">
        <v>182</v>
      </c>
      <c r="QW15">
        <v>159</v>
      </c>
      <c r="QX15">
        <v>530</v>
      </c>
      <c r="QY15">
        <v>440</v>
      </c>
      <c r="QZ15">
        <v>414</v>
      </c>
      <c r="RA15">
        <v>608</v>
      </c>
      <c r="RB15">
        <v>380</v>
      </c>
      <c r="RC15">
        <v>178</v>
      </c>
      <c r="RD15">
        <v>152</v>
      </c>
      <c r="RE15">
        <v>395</v>
      </c>
      <c r="RF15">
        <v>334</v>
      </c>
      <c r="RG15">
        <v>357</v>
      </c>
      <c r="RH15">
        <v>355</v>
      </c>
      <c r="RI15">
        <v>334</v>
      </c>
      <c r="RJ15">
        <v>174</v>
      </c>
      <c r="RK15">
        <v>193</v>
      </c>
      <c r="RL15">
        <v>385</v>
      </c>
      <c r="RM15">
        <v>353</v>
      </c>
      <c r="RN15">
        <v>372</v>
      </c>
      <c r="RO15">
        <v>419</v>
      </c>
      <c r="RP15">
        <v>495</v>
      </c>
      <c r="RQ15">
        <v>269</v>
      </c>
      <c r="RR15">
        <v>288</v>
      </c>
      <c r="RS15">
        <v>507</v>
      </c>
      <c r="RT15">
        <v>568</v>
      </c>
      <c r="RU15">
        <v>714</v>
      </c>
      <c r="RV15">
        <v>302</v>
      </c>
      <c r="RW15">
        <v>199</v>
      </c>
      <c r="RX15">
        <v>258</v>
      </c>
      <c r="RY15">
        <v>214</v>
      </c>
      <c r="RZ15">
        <v>273</v>
      </c>
      <c r="SA15">
        <v>380</v>
      </c>
      <c r="SB15">
        <v>577</v>
      </c>
      <c r="SC15">
        <v>687</v>
      </c>
      <c r="SD15">
        <v>649</v>
      </c>
      <c r="SE15">
        <v>343</v>
      </c>
      <c r="SF15">
        <v>207</v>
      </c>
      <c r="SG15">
        <v>600</v>
      </c>
      <c r="SH15">
        <v>516</v>
      </c>
      <c r="SI15">
        <v>575</v>
      </c>
      <c r="SJ15">
        <v>659</v>
      </c>
      <c r="SK15">
        <v>577</v>
      </c>
      <c r="SL15">
        <v>214</v>
      </c>
      <c r="SM15">
        <v>210</v>
      </c>
      <c r="SN15">
        <v>653</v>
      </c>
      <c r="SO15">
        <v>590</v>
      </c>
      <c r="SP15">
        <v>628</v>
      </c>
      <c r="SQ15">
        <v>589</v>
      </c>
      <c r="SR15">
        <v>592</v>
      </c>
      <c r="SS15">
        <v>241</v>
      </c>
      <c r="ST15">
        <v>277</v>
      </c>
      <c r="SU15">
        <v>625</v>
      </c>
      <c r="SV15">
        <v>832</v>
      </c>
      <c r="SW15">
        <v>784</v>
      </c>
      <c r="SX15">
        <v>703</v>
      </c>
      <c r="SY15">
        <v>566</v>
      </c>
      <c r="SZ15">
        <v>243</v>
      </c>
      <c r="TA15">
        <v>254</v>
      </c>
      <c r="TB15">
        <v>590</v>
      </c>
      <c r="TC15">
        <v>524</v>
      </c>
      <c r="TD15">
        <v>537</v>
      </c>
      <c r="TE15">
        <v>551</v>
      </c>
      <c r="TF15">
        <v>528</v>
      </c>
      <c r="TG15">
        <v>264</v>
      </c>
      <c r="TH15">
        <v>224</v>
      </c>
      <c r="TI15">
        <v>706</v>
      </c>
      <c r="TJ15">
        <v>573</v>
      </c>
      <c r="TK15">
        <v>585</v>
      </c>
      <c r="TL15">
        <v>452</v>
      </c>
      <c r="TM15">
        <v>383</v>
      </c>
      <c r="TN15">
        <v>180</v>
      </c>
      <c r="TO15">
        <v>153</v>
      </c>
      <c r="TP15">
        <v>511</v>
      </c>
      <c r="TQ15">
        <v>399</v>
      </c>
      <c r="TR15">
        <v>406</v>
      </c>
      <c r="TS15">
        <v>518</v>
      </c>
      <c r="TT15">
        <v>545</v>
      </c>
      <c r="TU15">
        <v>250</v>
      </c>
      <c r="TV15">
        <v>180</v>
      </c>
      <c r="TW15">
        <v>492</v>
      </c>
      <c r="TX15">
        <v>471</v>
      </c>
      <c r="TY15">
        <v>393</v>
      </c>
      <c r="TZ15">
        <v>440</v>
      </c>
      <c r="UA15">
        <v>463</v>
      </c>
      <c r="UB15">
        <v>184</v>
      </c>
      <c r="UC15">
        <v>169</v>
      </c>
      <c r="UD15">
        <v>376</v>
      </c>
      <c r="UE15">
        <v>378</v>
      </c>
      <c r="UF15">
        <v>378</v>
      </c>
      <c r="UG15">
        <v>524</v>
      </c>
      <c r="UH15">
        <v>383</v>
      </c>
      <c r="UI15">
        <v>131</v>
      </c>
      <c r="UJ15">
        <v>110</v>
      </c>
      <c r="UK15">
        <v>218</v>
      </c>
      <c r="UL15">
        <v>340</v>
      </c>
      <c r="UM15">
        <v>298</v>
      </c>
      <c r="UN15">
        <v>332</v>
      </c>
      <c r="UO15">
        <v>372</v>
      </c>
      <c r="UP15">
        <v>121</v>
      </c>
      <c r="UQ15">
        <v>123</v>
      </c>
      <c r="UR15">
        <v>313</v>
      </c>
      <c r="US15">
        <v>294</v>
      </c>
      <c r="UT15">
        <v>330</v>
      </c>
      <c r="UU15">
        <v>250</v>
      </c>
      <c r="UV15">
        <v>323</v>
      </c>
      <c r="UW15">
        <v>129</v>
      </c>
      <c r="UX15">
        <v>150</v>
      </c>
      <c r="UY15">
        <v>383</v>
      </c>
      <c r="UZ15">
        <v>321</v>
      </c>
      <c r="VA15">
        <v>336</v>
      </c>
      <c r="VB15">
        <v>380</v>
      </c>
      <c r="VC15">
        <v>378</v>
      </c>
      <c r="VD15">
        <v>184</v>
      </c>
      <c r="VE15">
        <v>163</v>
      </c>
      <c r="VF15">
        <v>587</v>
      </c>
      <c r="VG15">
        <v>404</v>
      </c>
      <c r="VH15">
        <v>448</v>
      </c>
      <c r="VI15">
        <v>165</v>
      </c>
      <c r="VJ15">
        <v>167</v>
      </c>
      <c r="VK15">
        <v>247</v>
      </c>
      <c r="VL15">
        <v>404</v>
      </c>
      <c r="VM15">
        <v>393</v>
      </c>
      <c r="VN15">
        <v>364</v>
      </c>
      <c r="VO15">
        <v>292</v>
      </c>
      <c r="VP15">
        <v>366</v>
      </c>
      <c r="VQ15">
        <v>345</v>
      </c>
      <c r="VR15">
        <v>226</v>
      </c>
      <c r="VS15">
        <v>133</v>
      </c>
      <c r="VT15">
        <v>400</v>
      </c>
      <c r="VU15">
        <v>391</v>
      </c>
      <c r="VV15">
        <v>429</v>
      </c>
      <c r="VW15">
        <v>355</v>
      </c>
      <c r="VX15">
        <v>385</v>
      </c>
      <c r="VY15">
        <v>176</v>
      </c>
      <c r="VZ15">
        <v>174</v>
      </c>
      <c r="WA15">
        <v>469</v>
      </c>
      <c r="WB15">
        <v>330</v>
      </c>
      <c r="WC15">
        <v>412</v>
      </c>
      <c r="WD15">
        <v>334</v>
      </c>
      <c r="WE15">
        <v>315</v>
      </c>
      <c r="WF15">
        <v>152</v>
      </c>
      <c r="WG15">
        <v>197</v>
      </c>
      <c r="WH15">
        <v>391</v>
      </c>
      <c r="WI15">
        <v>391</v>
      </c>
      <c r="WJ15">
        <v>410</v>
      </c>
      <c r="WK15">
        <v>370</v>
      </c>
      <c r="WL15">
        <v>482</v>
      </c>
      <c r="WM15">
        <v>161</v>
      </c>
      <c r="WN15">
        <v>201</v>
      </c>
      <c r="WO15">
        <v>288</v>
      </c>
      <c r="WP15">
        <v>389</v>
      </c>
      <c r="WQ15">
        <v>385</v>
      </c>
      <c r="WR15">
        <v>374</v>
      </c>
      <c r="WS15">
        <v>419</v>
      </c>
      <c r="WT15">
        <v>136</v>
      </c>
      <c r="WU15">
        <v>174</v>
      </c>
      <c r="WV15">
        <v>359</v>
      </c>
      <c r="WW15">
        <v>433</v>
      </c>
      <c r="WX15">
        <v>427</v>
      </c>
      <c r="WY15">
        <v>486</v>
      </c>
      <c r="WZ15">
        <v>351</v>
      </c>
      <c r="XA15">
        <v>121</v>
      </c>
      <c r="XB15">
        <v>136</v>
      </c>
      <c r="XC15">
        <v>345</v>
      </c>
      <c r="XD15">
        <v>399</v>
      </c>
      <c r="XE15">
        <v>361</v>
      </c>
      <c r="XF15">
        <v>448</v>
      </c>
      <c r="XG15">
        <v>321</v>
      </c>
      <c r="XH15">
        <v>165</v>
      </c>
      <c r="XI15">
        <v>140</v>
      </c>
      <c r="XJ15">
        <v>378</v>
      </c>
      <c r="XK15">
        <v>410</v>
      </c>
      <c r="XL15">
        <v>412</v>
      </c>
      <c r="XM15">
        <v>317</v>
      </c>
      <c r="XN15">
        <v>374</v>
      </c>
      <c r="XO15">
        <v>197</v>
      </c>
      <c r="XP15">
        <v>171</v>
      </c>
      <c r="XQ15">
        <v>446</v>
      </c>
      <c r="XR15">
        <v>376</v>
      </c>
      <c r="XS15">
        <v>389</v>
      </c>
      <c r="XT15">
        <v>404</v>
      </c>
      <c r="XU15">
        <v>332</v>
      </c>
      <c r="XV15">
        <v>150</v>
      </c>
      <c r="XW15">
        <v>203</v>
      </c>
      <c r="XX15">
        <v>334</v>
      </c>
      <c r="XY15">
        <v>275</v>
      </c>
      <c r="XZ15">
        <v>381</v>
      </c>
      <c r="YA15">
        <v>275</v>
      </c>
      <c r="YB15">
        <v>273</v>
      </c>
      <c r="YC15">
        <v>106</v>
      </c>
      <c r="YD15">
        <v>131</v>
      </c>
      <c r="YE15">
        <v>260</v>
      </c>
      <c r="YF15">
        <v>311</v>
      </c>
      <c r="YG15">
        <v>340</v>
      </c>
      <c r="YH15">
        <v>283</v>
      </c>
      <c r="YI15">
        <v>300</v>
      </c>
      <c r="YJ15">
        <v>121</v>
      </c>
      <c r="YK15">
        <v>115</v>
      </c>
      <c r="YL15">
        <v>305</v>
      </c>
      <c r="YM15">
        <v>328</v>
      </c>
      <c r="YN15">
        <v>385</v>
      </c>
      <c r="YO15">
        <v>461</v>
      </c>
      <c r="YP15">
        <v>471</v>
      </c>
      <c r="YQ15">
        <v>161</v>
      </c>
      <c r="YR15">
        <v>267</v>
      </c>
      <c r="YS15">
        <v>528</v>
      </c>
      <c r="YT15">
        <v>530</v>
      </c>
      <c r="YU15">
        <v>549</v>
      </c>
      <c r="YV15">
        <v>495</v>
      </c>
      <c r="YW15">
        <v>467</v>
      </c>
      <c r="YX15">
        <v>184</v>
      </c>
      <c r="YY15">
        <v>216</v>
      </c>
      <c r="YZ15">
        <v>522</v>
      </c>
      <c r="ZA15">
        <v>501</v>
      </c>
      <c r="ZB15">
        <v>501</v>
      </c>
      <c r="ZC15">
        <v>480</v>
      </c>
      <c r="ZD15">
        <v>419</v>
      </c>
      <c r="ZE15">
        <v>167</v>
      </c>
      <c r="ZF15">
        <v>235</v>
      </c>
      <c r="ZG15">
        <v>494</v>
      </c>
      <c r="ZH15">
        <v>520</v>
      </c>
      <c r="ZI15">
        <v>562</v>
      </c>
      <c r="ZJ15">
        <v>482</v>
      </c>
      <c r="ZK15">
        <v>490</v>
      </c>
      <c r="ZL15">
        <v>444</v>
      </c>
      <c r="ZM15">
        <v>387</v>
      </c>
      <c r="ZN15">
        <v>672</v>
      </c>
      <c r="ZO15">
        <v>727</v>
      </c>
      <c r="ZP15">
        <v>596</v>
      </c>
      <c r="ZQ15">
        <v>581</v>
      </c>
      <c r="ZR15">
        <v>583</v>
      </c>
      <c r="ZS15">
        <v>210</v>
      </c>
      <c r="ZT15">
        <v>191</v>
      </c>
      <c r="ZU15">
        <v>545</v>
      </c>
      <c r="ZV15">
        <v>590</v>
      </c>
      <c r="ZW15">
        <v>566</v>
      </c>
      <c r="ZX15">
        <v>492</v>
      </c>
      <c r="ZY15">
        <v>461</v>
      </c>
      <c r="ZZ15">
        <v>220</v>
      </c>
      <c r="AAA15">
        <v>176</v>
      </c>
      <c r="AAB15">
        <v>602</v>
      </c>
      <c r="AAC15">
        <v>609</v>
      </c>
      <c r="AAD15">
        <v>735</v>
      </c>
      <c r="AAE15">
        <v>883</v>
      </c>
      <c r="AAF15">
        <v>699</v>
      </c>
      <c r="AAG15">
        <v>281</v>
      </c>
      <c r="AAH15">
        <v>313</v>
      </c>
      <c r="AAI15">
        <v>300</v>
      </c>
      <c r="AAJ15">
        <v>617</v>
      </c>
      <c r="AAK15">
        <v>739</v>
      </c>
      <c r="AAL15">
        <v>691</v>
      </c>
      <c r="AAM15">
        <v>604</v>
      </c>
      <c r="AAN15">
        <v>281</v>
      </c>
      <c r="AAO15">
        <v>277</v>
      </c>
      <c r="AAP15">
        <v>636</v>
      </c>
      <c r="AAQ15">
        <v>1027</v>
      </c>
      <c r="AAR15">
        <v>817</v>
      </c>
      <c r="AAS15">
        <v>613</v>
      </c>
      <c r="AAT15">
        <v>573</v>
      </c>
      <c r="AAU15">
        <v>376</v>
      </c>
      <c r="AAV15">
        <v>283</v>
      </c>
      <c r="AAW15">
        <v>777</v>
      </c>
      <c r="AAX15">
        <v>720</v>
      </c>
      <c r="AAY15">
        <v>815</v>
      </c>
      <c r="AAZ15">
        <v>877</v>
      </c>
      <c r="ABA15">
        <v>0</v>
      </c>
      <c r="ABB15">
        <v>0</v>
      </c>
      <c r="ABC15">
        <v>678</v>
      </c>
      <c r="ABD15">
        <v>790</v>
      </c>
      <c r="ABE15">
        <v>761</v>
      </c>
      <c r="ABF15">
        <v>357</v>
      </c>
      <c r="ABG15">
        <v>317</v>
      </c>
      <c r="ABH15">
        <v>305</v>
      </c>
      <c r="ABI15">
        <v>317</v>
      </c>
      <c r="ABJ15">
        <v>399</v>
      </c>
      <c r="ABK15">
        <v>475</v>
      </c>
      <c r="ABL15">
        <v>408</v>
      </c>
      <c r="ABM15">
        <v>849</v>
      </c>
      <c r="ABN15">
        <v>864</v>
      </c>
      <c r="ABO15">
        <v>864</v>
      </c>
      <c r="ABP15">
        <v>545</v>
      </c>
      <c r="ABQ15">
        <v>395</v>
      </c>
      <c r="ABR15">
        <v>596</v>
      </c>
      <c r="ABS15">
        <v>608</v>
      </c>
      <c r="ABT15">
        <v>600</v>
      </c>
      <c r="ABU15">
        <v>636</v>
      </c>
      <c r="ABV15">
        <v>558</v>
      </c>
      <c r="ABW15">
        <v>315</v>
      </c>
      <c r="ABX15">
        <v>302</v>
      </c>
      <c r="ABY15">
        <v>513</v>
      </c>
      <c r="ABZ15">
        <v>514</v>
      </c>
      <c r="ACA15">
        <v>532</v>
      </c>
      <c r="ACB15">
        <v>573</v>
      </c>
      <c r="ACC15">
        <v>494</v>
      </c>
      <c r="ACD15">
        <v>271</v>
      </c>
      <c r="ACE15">
        <v>245</v>
      </c>
      <c r="ACF15">
        <v>511</v>
      </c>
      <c r="ACG15">
        <v>604</v>
      </c>
      <c r="ACH15">
        <v>560</v>
      </c>
      <c r="ACI15">
        <v>665</v>
      </c>
      <c r="ACJ15">
        <v>528</v>
      </c>
      <c r="ACK15">
        <v>216</v>
      </c>
      <c r="ACL15">
        <v>163</v>
      </c>
      <c r="ACM15">
        <v>397</v>
      </c>
      <c r="ACN15">
        <v>389</v>
      </c>
      <c r="ACO15">
        <v>397</v>
      </c>
      <c r="ACP15">
        <v>404</v>
      </c>
      <c r="ACQ15">
        <v>328</v>
      </c>
      <c r="ACR15">
        <v>176</v>
      </c>
      <c r="ACS15">
        <v>136</v>
      </c>
      <c r="ACT15">
        <v>416</v>
      </c>
      <c r="ACU15">
        <v>459</v>
      </c>
      <c r="ACV15">
        <v>442</v>
      </c>
      <c r="ACW15">
        <v>370</v>
      </c>
      <c r="ACX15">
        <v>332</v>
      </c>
      <c r="ACY15">
        <v>188</v>
      </c>
      <c r="ACZ15">
        <v>169</v>
      </c>
      <c r="ADA15">
        <v>378</v>
      </c>
      <c r="ADB15">
        <v>277</v>
      </c>
      <c r="ADC15">
        <v>317</v>
      </c>
      <c r="ADD15">
        <v>304</v>
      </c>
      <c r="ADE15">
        <v>323</v>
      </c>
      <c r="ADF15">
        <v>176</v>
      </c>
      <c r="ADG15">
        <v>209</v>
      </c>
      <c r="ADH15">
        <v>478</v>
      </c>
      <c r="ADI15">
        <v>480</v>
      </c>
      <c r="ADJ15">
        <v>560</v>
      </c>
      <c r="ADK15">
        <v>611</v>
      </c>
      <c r="ADL15">
        <v>623</v>
      </c>
      <c r="ADM15">
        <v>353</v>
      </c>
      <c r="ADN15">
        <v>300</v>
      </c>
      <c r="ADO15">
        <v>627</v>
      </c>
      <c r="ADP15">
        <v>927</v>
      </c>
      <c r="ADQ15">
        <v>974</v>
      </c>
      <c r="ADR15">
        <v>1691</v>
      </c>
      <c r="ADS15">
        <v>1890</v>
      </c>
      <c r="ADT15">
        <v>663</v>
      </c>
      <c r="ADU15">
        <v>459</v>
      </c>
      <c r="ADV15">
        <v>1822</v>
      </c>
      <c r="ADW15">
        <v>2888</v>
      </c>
      <c r="ADX15">
        <v>2276</v>
      </c>
      <c r="ADY15">
        <v>1360</v>
      </c>
      <c r="ADZ15">
        <v>1073</v>
      </c>
      <c r="AEA15">
        <v>340</v>
      </c>
      <c r="AEB15">
        <v>302</v>
      </c>
      <c r="AEC15">
        <v>934</v>
      </c>
      <c r="AED15">
        <v>1024</v>
      </c>
      <c r="AEE15">
        <v>1058</v>
      </c>
      <c r="AEF15">
        <v>1062</v>
      </c>
      <c r="AEG15">
        <v>927</v>
      </c>
      <c r="AEH15">
        <v>364</v>
      </c>
      <c r="AEI15">
        <v>229</v>
      </c>
      <c r="AEJ15">
        <v>915</v>
      </c>
      <c r="AEK15">
        <v>951</v>
      </c>
      <c r="AEL15">
        <v>851</v>
      </c>
      <c r="AEM15">
        <v>760</v>
      </c>
      <c r="AEN15">
        <v>665</v>
      </c>
      <c r="AEO15">
        <v>302</v>
      </c>
      <c r="AEP15">
        <v>226</v>
      </c>
      <c r="AEQ15">
        <v>811</v>
      </c>
      <c r="AER15">
        <v>661</v>
      </c>
      <c r="AES15">
        <v>562</v>
      </c>
      <c r="AET15">
        <v>256</v>
      </c>
      <c r="AEU15">
        <v>182</v>
      </c>
      <c r="AEV15">
        <v>212</v>
      </c>
      <c r="AEW15">
        <v>465</v>
      </c>
      <c r="AEX15">
        <v>611</v>
      </c>
      <c r="AEY15">
        <v>640</v>
      </c>
      <c r="AEZ15">
        <v>554</v>
      </c>
      <c r="AFA15">
        <v>606</v>
      </c>
      <c r="AFB15">
        <v>617</v>
      </c>
      <c r="AFC15">
        <v>180</v>
      </c>
      <c r="AFD15">
        <v>191</v>
      </c>
      <c r="AFE15">
        <v>655</v>
      </c>
      <c r="AFF15">
        <v>402</v>
      </c>
      <c r="AFG15">
        <v>446</v>
      </c>
      <c r="AFH15">
        <v>425</v>
      </c>
      <c r="AFI15">
        <v>497</v>
      </c>
      <c r="AFJ15">
        <v>114</v>
      </c>
      <c r="AFK15">
        <v>134</v>
      </c>
      <c r="AFL15">
        <v>1288</v>
      </c>
      <c r="AFM15">
        <v>858</v>
      </c>
      <c r="AFN15">
        <v>594</v>
      </c>
      <c r="AFO15">
        <v>600</v>
      </c>
      <c r="AFP15">
        <v>516</v>
      </c>
      <c r="AFQ15">
        <v>199</v>
      </c>
      <c r="AFR15">
        <v>191</v>
      </c>
      <c r="AFS15">
        <v>564</v>
      </c>
      <c r="AFT15">
        <v>533</v>
      </c>
      <c r="AFU15">
        <v>562</v>
      </c>
      <c r="AFV15">
        <v>520</v>
      </c>
      <c r="AFW15">
        <v>604</v>
      </c>
      <c r="AFX15">
        <v>186</v>
      </c>
      <c r="AFY15">
        <v>144</v>
      </c>
      <c r="AFZ15">
        <v>581</v>
      </c>
      <c r="AGA15">
        <v>651</v>
      </c>
      <c r="AGB15">
        <v>414</v>
      </c>
      <c r="AGC15">
        <v>560</v>
      </c>
      <c r="AGD15">
        <v>535</v>
      </c>
      <c r="AGE15">
        <v>157</v>
      </c>
      <c r="AGF15">
        <v>180</v>
      </c>
      <c r="AGG15">
        <v>425</v>
      </c>
      <c r="AGH15">
        <v>391</v>
      </c>
      <c r="AGI15">
        <v>393</v>
      </c>
      <c r="AGJ15">
        <v>410</v>
      </c>
      <c r="AGK15">
        <v>520</v>
      </c>
      <c r="AGL15">
        <v>191</v>
      </c>
      <c r="AGM15">
        <v>288</v>
      </c>
      <c r="AGN15">
        <v>438</v>
      </c>
      <c r="AGO15">
        <v>362</v>
      </c>
      <c r="AGP15">
        <v>161</v>
      </c>
      <c r="AGQ15">
        <v>96</v>
      </c>
      <c r="AGR15">
        <v>125</v>
      </c>
      <c r="AGS15">
        <v>95</v>
      </c>
      <c r="AGT15">
        <v>115</v>
      </c>
      <c r="AGU15">
        <v>195</v>
      </c>
      <c r="AGV15">
        <v>262</v>
      </c>
      <c r="AGW15">
        <v>490</v>
      </c>
      <c r="AGX15">
        <v>414</v>
      </c>
      <c r="AGY15">
        <v>475</v>
      </c>
      <c r="AGZ15">
        <v>286</v>
      </c>
      <c r="AHA15">
        <v>203</v>
      </c>
      <c r="AHB15">
        <v>583</v>
      </c>
      <c r="AHC15">
        <v>640</v>
      </c>
      <c r="AHD15">
        <v>552</v>
      </c>
      <c r="AHE15">
        <v>554</v>
      </c>
      <c r="AHF15">
        <v>547</v>
      </c>
      <c r="AHG15">
        <v>218</v>
      </c>
      <c r="AHH15">
        <v>174</v>
      </c>
      <c r="AHI15">
        <v>490</v>
      </c>
      <c r="AHJ15">
        <v>585</v>
      </c>
      <c r="AHK15">
        <v>547</v>
      </c>
      <c r="AHL15">
        <v>570</v>
      </c>
      <c r="AHM15">
        <v>520</v>
      </c>
      <c r="AHN15">
        <v>228</v>
      </c>
      <c r="AHO15">
        <v>199</v>
      </c>
      <c r="AHP15">
        <v>592</v>
      </c>
      <c r="AHQ15">
        <v>818</v>
      </c>
      <c r="AHR15">
        <v>927</v>
      </c>
      <c r="AHS15">
        <v>913</v>
      </c>
      <c r="AHT15">
        <v>868</v>
      </c>
      <c r="AHU15">
        <v>364</v>
      </c>
      <c r="AHV15">
        <v>324</v>
      </c>
      <c r="AHW15">
        <v>1121</v>
      </c>
      <c r="AHX15">
        <v>1221</v>
      </c>
      <c r="AHY15">
        <v>1189</v>
      </c>
      <c r="AHZ15">
        <v>1221</v>
      </c>
      <c r="AIA15">
        <v>925</v>
      </c>
      <c r="AIB15">
        <v>340</v>
      </c>
      <c r="AIC15">
        <v>334</v>
      </c>
      <c r="AID15">
        <v>1134</v>
      </c>
    </row>
    <row r="18" spans="4:812" ht="15.75">
      <c r="D18" s="42">
        <v>2371</v>
      </c>
      <c r="E18">
        <v>637</v>
      </c>
      <c r="F18">
        <v>982</v>
      </c>
      <c r="G18">
        <v>1884</v>
      </c>
      <c r="H18">
        <v>2177</v>
      </c>
      <c r="I18">
        <v>2346</v>
      </c>
      <c r="J18">
        <v>1947</v>
      </c>
      <c r="K18">
        <v>1779</v>
      </c>
      <c r="L18">
        <v>708</v>
      </c>
      <c r="M18">
        <v>668</v>
      </c>
      <c r="N18">
        <v>1874</v>
      </c>
      <c r="O18">
        <v>2236</v>
      </c>
      <c r="P18">
        <v>2032</v>
      </c>
      <c r="Q18">
        <v>2315</v>
      </c>
      <c r="R18">
        <v>1464</v>
      </c>
      <c r="S18">
        <v>588</v>
      </c>
      <c r="T18">
        <v>822</v>
      </c>
      <c r="U18">
        <v>2591</v>
      </c>
      <c r="V18">
        <v>2221</v>
      </c>
      <c r="W18">
        <v>2440</v>
      </c>
      <c r="X18">
        <v>2377</v>
      </c>
      <c r="Y18">
        <v>2163</v>
      </c>
      <c r="Z18">
        <v>793</v>
      </c>
      <c r="AA18">
        <v>636</v>
      </c>
      <c r="AB18">
        <v>2268</v>
      </c>
      <c r="AC18">
        <v>2277</v>
      </c>
      <c r="AD18">
        <v>2138</v>
      </c>
      <c r="AE18">
        <v>2794</v>
      </c>
      <c r="AF18">
        <v>2070</v>
      </c>
      <c r="AG18">
        <v>585</v>
      </c>
      <c r="AH18">
        <v>554</v>
      </c>
      <c r="AI18">
        <v>528</v>
      </c>
      <c r="AJ18">
        <v>732</v>
      </c>
      <c r="AK18">
        <v>718</v>
      </c>
      <c r="AL18">
        <v>586</v>
      </c>
      <c r="AM18">
        <v>819</v>
      </c>
      <c r="AN18">
        <v>1195</v>
      </c>
      <c r="AO18">
        <v>1675</v>
      </c>
      <c r="AP18">
        <v>2344</v>
      </c>
      <c r="AQ18">
        <v>2576</v>
      </c>
      <c r="AR18">
        <v>2366</v>
      </c>
      <c r="AS18">
        <v>2684</v>
      </c>
      <c r="AT18">
        <v>3222</v>
      </c>
      <c r="AU18">
        <v>1040</v>
      </c>
      <c r="AV18">
        <v>508</v>
      </c>
      <c r="AW18">
        <v>2173</v>
      </c>
      <c r="AX18">
        <v>2335</v>
      </c>
      <c r="AY18">
        <v>2778</v>
      </c>
      <c r="AZ18">
        <v>2502</v>
      </c>
      <c r="BA18">
        <v>2393</v>
      </c>
      <c r="BB18">
        <v>857</v>
      </c>
      <c r="BC18">
        <v>1027</v>
      </c>
      <c r="BD18">
        <v>3834</v>
      </c>
      <c r="BE18">
        <v>2826</v>
      </c>
      <c r="BF18">
        <v>3401</v>
      </c>
      <c r="BG18">
        <v>2487</v>
      </c>
      <c r="BH18">
        <v>1899</v>
      </c>
      <c r="BI18">
        <v>766</v>
      </c>
      <c r="BJ18">
        <v>751</v>
      </c>
      <c r="BK18">
        <v>2705</v>
      </c>
      <c r="BL18">
        <v>2826</v>
      </c>
      <c r="BM18">
        <v>3401</v>
      </c>
      <c r="BN18">
        <v>2487</v>
      </c>
      <c r="BO18">
        <v>1821</v>
      </c>
      <c r="BP18">
        <v>825</v>
      </c>
      <c r="BQ18">
        <v>799</v>
      </c>
      <c r="BR18">
        <v>1698</v>
      </c>
      <c r="BS18">
        <v>1501</v>
      </c>
      <c r="BT18">
        <v>1899</v>
      </c>
      <c r="BU18">
        <v>2152</v>
      </c>
      <c r="BV18">
        <v>1821</v>
      </c>
      <c r="BW18">
        <v>825</v>
      </c>
      <c r="BX18">
        <v>799</v>
      </c>
      <c r="BY18">
        <v>1607</v>
      </c>
      <c r="BZ18">
        <v>1714</v>
      </c>
      <c r="CA18">
        <v>1727</v>
      </c>
      <c r="CB18">
        <v>2609</v>
      </c>
      <c r="CC18">
        <v>1811</v>
      </c>
      <c r="CD18">
        <v>790</v>
      </c>
      <c r="CE18">
        <v>667</v>
      </c>
      <c r="CF18">
        <v>1489</v>
      </c>
      <c r="CG18">
        <v>1554</v>
      </c>
      <c r="CH18">
        <v>1501</v>
      </c>
      <c r="CI18">
        <v>674</v>
      </c>
      <c r="CJ18">
        <v>679</v>
      </c>
      <c r="CK18">
        <v>628</v>
      </c>
      <c r="CL18">
        <v>963</v>
      </c>
      <c r="CM18">
        <v>1648</v>
      </c>
      <c r="CN18">
        <v>1255</v>
      </c>
      <c r="CO18">
        <v>1527</v>
      </c>
      <c r="CP18">
        <v>1544</v>
      </c>
      <c r="CQ18">
        <v>1340</v>
      </c>
      <c r="CR18">
        <v>506</v>
      </c>
      <c r="CS18">
        <v>469</v>
      </c>
      <c r="CT18">
        <v>1235</v>
      </c>
      <c r="CU18">
        <v>1975</v>
      </c>
      <c r="CV18">
        <v>1899</v>
      </c>
      <c r="CW18">
        <v>1378</v>
      </c>
      <c r="CX18">
        <v>1594</v>
      </c>
      <c r="CY18">
        <v>526</v>
      </c>
      <c r="CZ18">
        <v>717</v>
      </c>
      <c r="DA18">
        <v>2078</v>
      </c>
      <c r="DB18">
        <v>2088</v>
      </c>
      <c r="DC18">
        <v>1949</v>
      </c>
      <c r="DD18">
        <v>1848</v>
      </c>
      <c r="DE18">
        <v>1359</v>
      </c>
      <c r="DF18">
        <v>918</v>
      </c>
      <c r="DG18">
        <v>620</v>
      </c>
      <c r="DH18">
        <v>687</v>
      </c>
      <c r="DI18">
        <v>476</v>
      </c>
      <c r="DJ18">
        <v>513</v>
      </c>
      <c r="DK18">
        <v>1389</v>
      </c>
      <c r="DL18">
        <v>1616</v>
      </c>
      <c r="DM18">
        <v>626</v>
      </c>
      <c r="DN18">
        <v>605</v>
      </c>
      <c r="DO18">
        <v>1098</v>
      </c>
      <c r="DP18">
        <v>1927</v>
      </c>
      <c r="DQ18">
        <v>2010</v>
      </c>
      <c r="DR18">
        <v>1688</v>
      </c>
      <c r="DS18">
        <v>1322</v>
      </c>
      <c r="DT18">
        <v>441</v>
      </c>
      <c r="DU18">
        <v>610</v>
      </c>
      <c r="DV18">
        <v>1703</v>
      </c>
      <c r="DW18">
        <v>1666</v>
      </c>
      <c r="DX18">
        <v>1804</v>
      </c>
      <c r="DY18">
        <v>1840</v>
      </c>
      <c r="DZ18">
        <v>1850</v>
      </c>
      <c r="EA18">
        <v>819</v>
      </c>
      <c r="EB18">
        <v>647</v>
      </c>
      <c r="EC18">
        <v>2203</v>
      </c>
      <c r="ED18">
        <v>2474</v>
      </c>
      <c r="EE18">
        <v>2078</v>
      </c>
      <c r="EF18">
        <v>2062</v>
      </c>
      <c r="EG18">
        <v>1810</v>
      </c>
      <c r="EH18">
        <v>600</v>
      </c>
      <c r="EI18">
        <v>722</v>
      </c>
      <c r="EJ18">
        <v>1938</v>
      </c>
      <c r="EK18">
        <v>2086</v>
      </c>
      <c r="EL18">
        <v>2086</v>
      </c>
      <c r="EM18">
        <v>1962</v>
      </c>
      <c r="EN18">
        <v>1824</v>
      </c>
      <c r="EO18">
        <v>759</v>
      </c>
      <c r="EP18">
        <v>636</v>
      </c>
      <c r="EQ18">
        <v>2039</v>
      </c>
      <c r="ER18">
        <v>2430</v>
      </c>
      <c r="ES18">
        <v>2155</v>
      </c>
      <c r="ET18">
        <v>2121</v>
      </c>
      <c r="EU18">
        <v>2320</v>
      </c>
      <c r="EV18">
        <v>1207</v>
      </c>
      <c r="EW18">
        <v>1082</v>
      </c>
      <c r="EX18">
        <v>1409</v>
      </c>
      <c r="EY18">
        <v>820</v>
      </c>
      <c r="EZ18">
        <v>898</v>
      </c>
      <c r="FA18">
        <v>4087</v>
      </c>
      <c r="FB18">
        <v>2414</v>
      </c>
      <c r="FC18">
        <v>875</v>
      </c>
      <c r="FD18">
        <v>890</v>
      </c>
      <c r="FE18">
        <v>2026</v>
      </c>
      <c r="FF18">
        <v>1977</v>
      </c>
      <c r="FG18">
        <v>1835</v>
      </c>
      <c r="FH18">
        <v>2634</v>
      </c>
      <c r="FI18">
        <v>2986</v>
      </c>
      <c r="FJ18">
        <v>1091</v>
      </c>
      <c r="FK18">
        <v>985</v>
      </c>
      <c r="FL18">
        <v>11668</v>
      </c>
      <c r="FM18">
        <v>16801</v>
      </c>
      <c r="FN18">
        <v>6712</v>
      </c>
      <c r="FO18">
        <v>4324</v>
      </c>
      <c r="FP18">
        <v>3150</v>
      </c>
      <c r="FQ18">
        <v>1499</v>
      </c>
      <c r="FR18">
        <v>1269</v>
      </c>
      <c r="FS18">
        <v>2377</v>
      </c>
      <c r="FT18">
        <v>2306</v>
      </c>
      <c r="FU18">
        <v>2061</v>
      </c>
      <c r="FV18">
        <v>2062</v>
      </c>
      <c r="FW18">
        <v>1912</v>
      </c>
      <c r="FX18">
        <v>1008</v>
      </c>
      <c r="FY18">
        <v>781</v>
      </c>
      <c r="FZ18">
        <v>2467</v>
      </c>
      <c r="GA18">
        <v>1875</v>
      </c>
      <c r="GB18">
        <v>2042</v>
      </c>
      <c r="GC18">
        <v>2476</v>
      </c>
      <c r="GD18">
        <v>2383</v>
      </c>
      <c r="GE18">
        <v>780</v>
      </c>
      <c r="GF18">
        <v>775</v>
      </c>
      <c r="GG18">
        <v>2033</v>
      </c>
      <c r="GH18">
        <v>2014</v>
      </c>
      <c r="GI18">
        <v>1578</v>
      </c>
      <c r="GJ18">
        <v>1873</v>
      </c>
      <c r="GK18">
        <v>2021</v>
      </c>
      <c r="GL18">
        <v>927</v>
      </c>
      <c r="GM18">
        <v>772</v>
      </c>
      <c r="GN18">
        <v>1836</v>
      </c>
      <c r="GO18">
        <v>2003</v>
      </c>
      <c r="GP18">
        <v>1826</v>
      </c>
      <c r="GQ18">
        <v>1757</v>
      </c>
      <c r="GR18">
        <v>1641</v>
      </c>
      <c r="GS18">
        <v>658</v>
      </c>
      <c r="GT18">
        <v>739</v>
      </c>
      <c r="GU18">
        <v>2008</v>
      </c>
      <c r="GV18">
        <v>1848</v>
      </c>
      <c r="GW18">
        <v>1515</v>
      </c>
      <c r="GX18">
        <v>2016</v>
      </c>
      <c r="GY18">
        <v>1684</v>
      </c>
      <c r="GZ18">
        <v>818</v>
      </c>
      <c r="HA18">
        <v>668</v>
      </c>
      <c r="HB18">
        <v>1884</v>
      </c>
      <c r="HC18">
        <v>1940</v>
      </c>
      <c r="HD18">
        <v>1541</v>
      </c>
      <c r="HE18">
        <v>1780</v>
      </c>
      <c r="HF18">
        <v>2390</v>
      </c>
      <c r="HG18">
        <v>749</v>
      </c>
      <c r="HH18">
        <v>730</v>
      </c>
      <c r="HI18">
        <v>1943</v>
      </c>
      <c r="HJ18">
        <v>1886</v>
      </c>
      <c r="HK18">
        <v>2456</v>
      </c>
      <c r="HL18">
        <v>1802</v>
      </c>
      <c r="HM18">
        <v>2333</v>
      </c>
      <c r="HN18">
        <v>3825</v>
      </c>
      <c r="HO18">
        <v>1194</v>
      </c>
      <c r="HP18">
        <v>2768</v>
      </c>
      <c r="HQ18">
        <v>2547</v>
      </c>
      <c r="HR18">
        <v>2521</v>
      </c>
      <c r="HS18">
        <v>2165</v>
      </c>
      <c r="HT18">
        <v>1594</v>
      </c>
      <c r="HU18">
        <v>703</v>
      </c>
      <c r="HV18">
        <v>696</v>
      </c>
      <c r="HW18">
        <v>1854</v>
      </c>
      <c r="HX18">
        <v>1874</v>
      </c>
      <c r="HY18">
        <v>2024</v>
      </c>
      <c r="HZ18">
        <v>1857</v>
      </c>
      <c r="IA18">
        <v>1720</v>
      </c>
      <c r="IB18">
        <v>964</v>
      </c>
      <c r="IC18">
        <v>935</v>
      </c>
      <c r="ID18">
        <v>2346</v>
      </c>
      <c r="IE18">
        <v>2236</v>
      </c>
      <c r="IF18">
        <v>2196</v>
      </c>
      <c r="IG18">
        <v>1888</v>
      </c>
      <c r="IH18">
        <v>1489</v>
      </c>
      <c r="II18">
        <v>752</v>
      </c>
      <c r="IJ18">
        <v>641</v>
      </c>
      <c r="IK18">
        <v>2737</v>
      </c>
      <c r="IL18">
        <v>2613</v>
      </c>
      <c r="IM18">
        <v>2679</v>
      </c>
      <c r="IN18">
        <v>2452</v>
      </c>
      <c r="IO18">
        <v>1959</v>
      </c>
      <c r="IP18">
        <v>888</v>
      </c>
      <c r="IQ18">
        <v>647</v>
      </c>
      <c r="IR18">
        <v>2911</v>
      </c>
      <c r="IS18">
        <v>2753</v>
      </c>
      <c r="IT18">
        <v>2115</v>
      </c>
      <c r="IU18">
        <v>851</v>
      </c>
      <c r="IV18">
        <v>703</v>
      </c>
      <c r="IW18">
        <v>664</v>
      </c>
      <c r="IX18">
        <v>1254</v>
      </c>
      <c r="IY18">
        <v>1620</v>
      </c>
      <c r="IZ18">
        <v>1461</v>
      </c>
      <c r="JA18">
        <v>1439</v>
      </c>
      <c r="JB18">
        <v>1578</v>
      </c>
      <c r="JC18">
        <v>1402</v>
      </c>
      <c r="JD18">
        <v>485</v>
      </c>
      <c r="JE18">
        <v>855</v>
      </c>
      <c r="JF18">
        <v>980</v>
      </c>
      <c r="JG18">
        <v>421</v>
      </c>
      <c r="JH18">
        <v>416</v>
      </c>
      <c r="JI18">
        <v>522</v>
      </c>
      <c r="JJ18">
        <v>437</v>
      </c>
      <c r="JK18">
        <v>485</v>
      </c>
      <c r="JL18">
        <v>401</v>
      </c>
      <c r="JM18">
        <v>782</v>
      </c>
      <c r="JN18">
        <v>1355</v>
      </c>
      <c r="JO18">
        <v>1821</v>
      </c>
      <c r="JP18">
        <v>2462</v>
      </c>
      <c r="JQ18">
        <v>1724</v>
      </c>
      <c r="JR18">
        <v>1023</v>
      </c>
      <c r="JS18">
        <v>703</v>
      </c>
      <c r="JT18">
        <v>1895</v>
      </c>
      <c r="JU18">
        <v>1955</v>
      </c>
      <c r="JV18">
        <v>2495</v>
      </c>
      <c r="JW18">
        <v>2139</v>
      </c>
      <c r="JX18">
        <v>1901</v>
      </c>
      <c r="JY18">
        <v>749</v>
      </c>
      <c r="JZ18">
        <v>584</v>
      </c>
      <c r="KA18">
        <v>1837</v>
      </c>
      <c r="KB18">
        <v>1779</v>
      </c>
      <c r="KC18">
        <v>2161</v>
      </c>
      <c r="KD18">
        <v>1850</v>
      </c>
      <c r="KE18">
        <v>1907</v>
      </c>
      <c r="KF18">
        <v>673</v>
      </c>
      <c r="KG18">
        <v>658</v>
      </c>
      <c r="KH18">
        <v>1795</v>
      </c>
      <c r="KI18">
        <v>2411</v>
      </c>
      <c r="KJ18">
        <v>1694</v>
      </c>
      <c r="KK18">
        <v>1825</v>
      </c>
      <c r="KL18">
        <v>1365</v>
      </c>
      <c r="KM18">
        <v>610</v>
      </c>
      <c r="KN18">
        <v>659</v>
      </c>
      <c r="KO18">
        <v>1639</v>
      </c>
      <c r="KP18">
        <v>1642</v>
      </c>
      <c r="KQ18">
        <v>1488</v>
      </c>
      <c r="KR18">
        <v>1543</v>
      </c>
      <c r="KS18">
        <v>1625</v>
      </c>
      <c r="KT18">
        <v>673</v>
      </c>
      <c r="KU18">
        <v>605</v>
      </c>
      <c r="KV18">
        <v>1302</v>
      </c>
      <c r="KW18">
        <v>1585</v>
      </c>
      <c r="KX18">
        <v>1917</v>
      </c>
      <c r="KY18">
        <v>1641</v>
      </c>
      <c r="KZ18">
        <v>1666</v>
      </c>
      <c r="LA18">
        <v>730</v>
      </c>
      <c r="LB18">
        <v>626</v>
      </c>
      <c r="LC18">
        <v>2045</v>
      </c>
      <c r="LD18">
        <v>2156</v>
      </c>
      <c r="LE18">
        <v>2034</v>
      </c>
      <c r="LF18">
        <v>2025</v>
      </c>
      <c r="LG18">
        <v>1726</v>
      </c>
      <c r="LH18">
        <v>826</v>
      </c>
      <c r="LI18">
        <v>839</v>
      </c>
      <c r="LJ18">
        <v>1734</v>
      </c>
      <c r="LK18">
        <v>1584</v>
      </c>
      <c r="LL18">
        <v>1589</v>
      </c>
      <c r="LM18">
        <v>1719</v>
      </c>
      <c r="LN18">
        <v>1762</v>
      </c>
      <c r="LO18">
        <v>1061</v>
      </c>
      <c r="LP18">
        <v>820</v>
      </c>
      <c r="LQ18">
        <v>4607</v>
      </c>
      <c r="LR18">
        <v>2719</v>
      </c>
      <c r="LS18">
        <v>2918</v>
      </c>
      <c r="LT18">
        <v>2182</v>
      </c>
      <c r="LU18">
        <v>1905</v>
      </c>
      <c r="LV18">
        <v>689</v>
      </c>
      <c r="LW18">
        <v>787</v>
      </c>
      <c r="LX18">
        <v>1936</v>
      </c>
      <c r="LY18">
        <v>1348</v>
      </c>
      <c r="LZ18">
        <v>1938</v>
      </c>
      <c r="MA18">
        <v>1854</v>
      </c>
      <c r="MB18">
        <v>1563</v>
      </c>
      <c r="MC18">
        <v>612</v>
      </c>
      <c r="MD18">
        <v>740</v>
      </c>
      <c r="ME18">
        <v>1766</v>
      </c>
      <c r="MF18">
        <v>1655</v>
      </c>
      <c r="MG18">
        <v>1609</v>
      </c>
      <c r="MH18">
        <v>1684</v>
      </c>
      <c r="MI18">
        <v>1883</v>
      </c>
      <c r="MJ18">
        <v>1071</v>
      </c>
      <c r="MK18">
        <v>688</v>
      </c>
      <c r="ML18">
        <v>2082</v>
      </c>
      <c r="MM18">
        <v>1764</v>
      </c>
      <c r="MN18">
        <v>1749</v>
      </c>
      <c r="MO18">
        <v>1684</v>
      </c>
      <c r="MP18">
        <v>1883</v>
      </c>
      <c r="MQ18">
        <v>1071</v>
      </c>
      <c r="MR18">
        <v>688</v>
      </c>
      <c r="MS18">
        <v>1894</v>
      </c>
      <c r="MT18">
        <v>1447</v>
      </c>
      <c r="MU18">
        <v>1312</v>
      </c>
      <c r="MV18">
        <v>1365</v>
      </c>
      <c r="MW18">
        <v>1805</v>
      </c>
      <c r="MX18">
        <v>689</v>
      </c>
      <c r="MY18">
        <v>508</v>
      </c>
      <c r="MZ18">
        <v>1894</v>
      </c>
      <c r="NA18">
        <v>1447</v>
      </c>
      <c r="NB18">
        <v>1312</v>
      </c>
      <c r="NC18">
        <v>1365</v>
      </c>
      <c r="ND18">
        <v>1338</v>
      </c>
      <c r="NE18">
        <v>798</v>
      </c>
      <c r="NF18">
        <v>640</v>
      </c>
      <c r="NG18">
        <v>1611</v>
      </c>
      <c r="NH18">
        <v>1380</v>
      </c>
      <c r="NI18">
        <v>1211</v>
      </c>
      <c r="NJ18">
        <v>1359</v>
      </c>
      <c r="NK18">
        <v>1216</v>
      </c>
      <c r="NL18">
        <v>569</v>
      </c>
      <c r="NM18">
        <v>808</v>
      </c>
      <c r="NN18">
        <v>1729</v>
      </c>
      <c r="NO18">
        <v>1778</v>
      </c>
      <c r="NP18">
        <v>2063</v>
      </c>
      <c r="NQ18">
        <v>2007</v>
      </c>
      <c r="NR18">
        <v>2695</v>
      </c>
      <c r="NS18">
        <v>1463</v>
      </c>
      <c r="NT18">
        <v>1832</v>
      </c>
      <c r="NU18">
        <v>2954</v>
      </c>
      <c r="NV18">
        <v>3699</v>
      </c>
      <c r="NW18">
        <v>4278</v>
      </c>
      <c r="NX18">
        <v>2469</v>
      </c>
      <c r="NY18">
        <v>929</v>
      </c>
      <c r="NZ18">
        <v>979</v>
      </c>
      <c r="OA18">
        <v>816</v>
      </c>
      <c r="OB18">
        <v>945</v>
      </c>
      <c r="OC18">
        <v>1363</v>
      </c>
      <c r="OD18">
        <v>1290</v>
      </c>
      <c r="OE18">
        <v>1796</v>
      </c>
      <c r="OF18">
        <v>2222</v>
      </c>
      <c r="OG18">
        <v>1187</v>
      </c>
      <c r="OH18">
        <v>975</v>
      </c>
      <c r="OI18">
        <v>1902</v>
      </c>
      <c r="OJ18">
        <v>1987</v>
      </c>
      <c r="OK18">
        <v>2092</v>
      </c>
      <c r="OL18">
        <v>1893</v>
      </c>
      <c r="OM18">
        <v>1648</v>
      </c>
      <c r="ON18">
        <v>819</v>
      </c>
      <c r="OO18">
        <v>702</v>
      </c>
      <c r="OP18">
        <v>1539</v>
      </c>
      <c r="OQ18">
        <v>2024</v>
      </c>
      <c r="OR18">
        <v>2075</v>
      </c>
      <c r="OS18">
        <v>2006</v>
      </c>
      <c r="OT18">
        <v>1678</v>
      </c>
      <c r="OU18">
        <v>685</v>
      </c>
      <c r="OV18">
        <v>729</v>
      </c>
      <c r="OW18">
        <v>2148</v>
      </c>
      <c r="OX18">
        <v>3270</v>
      </c>
      <c r="OY18">
        <v>2522</v>
      </c>
      <c r="OZ18">
        <v>1968</v>
      </c>
      <c r="PA18">
        <v>1761</v>
      </c>
      <c r="PB18">
        <v>778</v>
      </c>
      <c r="PC18">
        <v>693</v>
      </c>
      <c r="PD18">
        <v>1881</v>
      </c>
      <c r="PE18">
        <v>1866</v>
      </c>
      <c r="PF18">
        <v>1980</v>
      </c>
      <c r="PG18">
        <v>1836</v>
      </c>
      <c r="PH18">
        <v>1603</v>
      </c>
      <c r="PI18">
        <v>659</v>
      </c>
      <c r="PJ18">
        <v>679</v>
      </c>
      <c r="PK18">
        <v>2928</v>
      </c>
      <c r="PL18">
        <v>2337</v>
      </c>
      <c r="PM18">
        <v>2098</v>
      </c>
      <c r="PN18">
        <v>1841</v>
      </c>
      <c r="PO18">
        <v>1459</v>
      </c>
      <c r="PP18">
        <v>710</v>
      </c>
      <c r="PQ18">
        <v>643</v>
      </c>
      <c r="PR18">
        <v>1593</v>
      </c>
      <c r="PS18">
        <v>1599</v>
      </c>
      <c r="PT18">
        <v>1640</v>
      </c>
      <c r="PU18">
        <v>1804</v>
      </c>
      <c r="PV18">
        <v>1868</v>
      </c>
      <c r="PW18">
        <v>802</v>
      </c>
      <c r="PX18">
        <v>719</v>
      </c>
      <c r="PY18">
        <v>1791</v>
      </c>
      <c r="PZ18">
        <v>1685</v>
      </c>
      <c r="QA18">
        <v>1549</v>
      </c>
      <c r="QB18">
        <v>1501</v>
      </c>
      <c r="QC18">
        <v>1484</v>
      </c>
      <c r="QD18">
        <v>625</v>
      </c>
      <c r="QE18">
        <v>577</v>
      </c>
      <c r="QF18">
        <v>1651</v>
      </c>
      <c r="QG18">
        <v>1229</v>
      </c>
      <c r="QH18">
        <v>1308</v>
      </c>
      <c r="QI18">
        <v>1458</v>
      </c>
      <c r="QJ18">
        <v>1411</v>
      </c>
      <c r="QK18">
        <v>624</v>
      </c>
      <c r="QL18">
        <v>966</v>
      </c>
      <c r="QM18">
        <v>1530</v>
      </c>
      <c r="QN18">
        <v>1678</v>
      </c>
      <c r="QO18">
        <v>1433</v>
      </c>
      <c r="QP18">
        <v>1454</v>
      </c>
      <c r="QQ18">
        <v>1500</v>
      </c>
      <c r="QR18">
        <v>714</v>
      </c>
      <c r="QS18">
        <v>581</v>
      </c>
      <c r="QT18">
        <v>1531</v>
      </c>
      <c r="QU18">
        <v>1692</v>
      </c>
      <c r="QV18">
        <v>2043</v>
      </c>
      <c r="QW18">
        <v>1098</v>
      </c>
      <c r="QX18">
        <v>1331</v>
      </c>
      <c r="QY18">
        <v>557</v>
      </c>
      <c r="QZ18">
        <v>547</v>
      </c>
      <c r="RA18">
        <v>1315</v>
      </c>
      <c r="RB18">
        <v>1175</v>
      </c>
      <c r="RC18">
        <v>1068</v>
      </c>
      <c r="RD18">
        <v>1308</v>
      </c>
      <c r="RE18">
        <v>1296</v>
      </c>
      <c r="RF18">
        <v>673</v>
      </c>
      <c r="RG18">
        <v>543</v>
      </c>
      <c r="RH18">
        <v>2183</v>
      </c>
      <c r="RI18">
        <v>1543</v>
      </c>
      <c r="RJ18">
        <v>1406</v>
      </c>
      <c r="RK18">
        <v>734</v>
      </c>
      <c r="RL18">
        <v>661</v>
      </c>
      <c r="RM18">
        <v>722</v>
      </c>
      <c r="RN18">
        <v>1793</v>
      </c>
      <c r="RO18">
        <v>1380</v>
      </c>
      <c r="RP18">
        <v>1015</v>
      </c>
      <c r="RQ18">
        <v>1044</v>
      </c>
      <c r="RR18">
        <v>1079</v>
      </c>
      <c r="RS18">
        <v>1097</v>
      </c>
      <c r="RT18">
        <v>642</v>
      </c>
      <c r="RU18">
        <v>612</v>
      </c>
      <c r="RV18">
        <v>1345</v>
      </c>
      <c r="RW18">
        <v>1440</v>
      </c>
      <c r="RX18">
        <v>1298</v>
      </c>
      <c r="RY18">
        <v>1289</v>
      </c>
      <c r="RZ18">
        <v>1224</v>
      </c>
      <c r="SA18">
        <v>568</v>
      </c>
      <c r="SB18">
        <v>537</v>
      </c>
      <c r="SC18">
        <v>1272</v>
      </c>
      <c r="SD18">
        <v>1130</v>
      </c>
      <c r="SE18">
        <v>1207</v>
      </c>
      <c r="SF18">
        <v>1248</v>
      </c>
      <c r="SG18">
        <v>1155</v>
      </c>
      <c r="SH18">
        <v>626</v>
      </c>
      <c r="SI18">
        <v>552</v>
      </c>
      <c r="SJ18">
        <v>1119</v>
      </c>
      <c r="SK18">
        <v>1179</v>
      </c>
      <c r="SL18">
        <v>1161</v>
      </c>
      <c r="SM18">
        <v>1187</v>
      </c>
      <c r="SN18">
        <v>1197</v>
      </c>
      <c r="SO18">
        <v>562</v>
      </c>
      <c r="SP18">
        <v>736</v>
      </c>
      <c r="SQ18">
        <v>1027</v>
      </c>
      <c r="SR18">
        <v>1331</v>
      </c>
      <c r="SS18">
        <v>1129</v>
      </c>
      <c r="ST18">
        <v>1087</v>
      </c>
      <c r="SU18">
        <v>925</v>
      </c>
      <c r="SV18">
        <v>517</v>
      </c>
      <c r="SW18">
        <v>522</v>
      </c>
      <c r="SX18">
        <v>1031</v>
      </c>
      <c r="SY18">
        <v>1117</v>
      </c>
      <c r="SZ18">
        <v>1148</v>
      </c>
      <c r="TA18">
        <v>934</v>
      </c>
      <c r="TB18">
        <v>927</v>
      </c>
      <c r="TC18">
        <v>456</v>
      </c>
      <c r="TD18">
        <v>511</v>
      </c>
      <c r="TE18">
        <v>945</v>
      </c>
      <c r="TF18">
        <v>1047</v>
      </c>
      <c r="TG18">
        <v>1006</v>
      </c>
      <c r="TH18">
        <v>1427</v>
      </c>
      <c r="TI18">
        <v>925</v>
      </c>
      <c r="TJ18">
        <v>576</v>
      </c>
      <c r="TK18">
        <v>437</v>
      </c>
      <c r="TL18">
        <v>981</v>
      </c>
      <c r="TM18">
        <v>800</v>
      </c>
      <c r="TN18">
        <v>894</v>
      </c>
      <c r="TO18">
        <v>901</v>
      </c>
      <c r="TP18">
        <v>932</v>
      </c>
      <c r="TQ18">
        <v>525</v>
      </c>
      <c r="TR18">
        <v>463</v>
      </c>
      <c r="TS18">
        <v>952</v>
      </c>
      <c r="TT18">
        <v>1001</v>
      </c>
      <c r="TU18">
        <v>1109</v>
      </c>
      <c r="TV18">
        <v>1481</v>
      </c>
      <c r="TW18">
        <v>1185</v>
      </c>
      <c r="TX18">
        <v>663</v>
      </c>
      <c r="TY18">
        <v>592</v>
      </c>
      <c r="TZ18">
        <v>1170</v>
      </c>
      <c r="UA18">
        <v>1198</v>
      </c>
      <c r="UB18">
        <v>1281</v>
      </c>
      <c r="UC18">
        <v>1207</v>
      </c>
      <c r="UD18">
        <v>1108</v>
      </c>
      <c r="UE18">
        <v>509</v>
      </c>
      <c r="UF18">
        <v>560</v>
      </c>
      <c r="UG18">
        <v>1099</v>
      </c>
      <c r="UH18">
        <v>1219</v>
      </c>
      <c r="UI18">
        <v>1134</v>
      </c>
      <c r="UJ18">
        <v>1032</v>
      </c>
      <c r="UK18">
        <v>1167</v>
      </c>
      <c r="UL18">
        <v>607</v>
      </c>
      <c r="UM18">
        <v>584</v>
      </c>
      <c r="UN18">
        <v>1163</v>
      </c>
      <c r="UO18">
        <v>1055</v>
      </c>
      <c r="UP18">
        <v>1150</v>
      </c>
      <c r="UQ18">
        <v>1356</v>
      </c>
      <c r="UR18">
        <v>1410</v>
      </c>
      <c r="US18">
        <v>680</v>
      </c>
      <c r="UT18">
        <v>560</v>
      </c>
      <c r="UU18">
        <v>2048</v>
      </c>
      <c r="UV18">
        <v>2130</v>
      </c>
      <c r="UW18">
        <v>1774</v>
      </c>
      <c r="UX18">
        <v>1925</v>
      </c>
      <c r="UY18">
        <v>1871</v>
      </c>
      <c r="UZ18">
        <v>814</v>
      </c>
      <c r="VA18">
        <v>793</v>
      </c>
      <c r="VB18">
        <v>1813</v>
      </c>
      <c r="VC18">
        <v>1860</v>
      </c>
      <c r="VD18">
        <v>1735</v>
      </c>
      <c r="VE18">
        <v>1577</v>
      </c>
      <c r="VF18">
        <v>1504</v>
      </c>
      <c r="VG18">
        <v>743</v>
      </c>
      <c r="VH18">
        <v>684</v>
      </c>
      <c r="VI18">
        <v>1603</v>
      </c>
      <c r="VJ18">
        <v>1796</v>
      </c>
      <c r="VK18">
        <v>1591</v>
      </c>
      <c r="VL18">
        <v>1461</v>
      </c>
      <c r="VM18">
        <v>1603</v>
      </c>
      <c r="VN18">
        <v>726</v>
      </c>
      <c r="VO18">
        <v>838</v>
      </c>
      <c r="VP18">
        <v>1534</v>
      </c>
      <c r="VQ18">
        <v>1676</v>
      </c>
      <c r="VR18">
        <v>1634</v>
      </c>
      <c r="VS18">
        <v>1678</v>
      </c>
      <c r="VT18">
        <v>1648</v>
      </c>
      <c r="VU18">
        <v>826</v>
      </c>
      <c r="VV18">
        <v>956</v>
      </c>
      <c r="VW18">
        <v>1920</v>
      </c>
      <c r="VX18">
        <v>1675</v>
      </c>
      <c r="VY18">
        <v>1604</v>
      </c>
      <c r="VZ18">
        <v>1614</v>
      </c>
      <c r="WA18">
        <v>1319</v>
      </c>
      <c r="WB18">
        <v>752</v>
      </c>
      <c r="WC18">
        <v>780</v>
      </c>
      <c r="WD18">
        <v>1764</v>
      </c>
      <c r="WE18">
        <v>2009</v>
      </c>
      <c r="WF18">
        <v>2394</v>
      </c>
      <c r="WG18">
        <v>2451</v>
      </c>
      <c r="WH18">
        <v>2621</v>
      </c>
      <c r="WI18">
        <v>1025</v>
      </c>
      <c r="WJ18">
        <v>1140</v>
      </c>
      <c r="WK18">
        <v>1396</v>
      </c>
      <c r="WL18">
        <v>2533</v>
      </c>
      <c r="WM18">
        <v>2600</v>
      </c>
      <c r="WN18">
        <v>2337</v>
      </c>
      <c r="WO18">
        <v>1913</v>
      </c>
      <c r="WP18">
        <v>1036</v>
      </c>
      <c r="WQ18">
        <v>1004</v>
      </c>
      <c r="WR18">
        <v>2321</v>
      </c>
      <c r="WS18">
        <v>3371</v>
      </c>
      <c r="WT18">
        <v>2816</v>
      </c>
      <c r="WU18">
        <v>2052</v>
      </c>
      <c r="WV18">
        <v>2265</v>
      </c>
      <c r="WW18">
        <v>1662</v>
      </c>
      <c r="WX18">
        <v>1063</v>
      </c>
      <c r="WY18">
        <v>2421</v>
      </c>
      <c r="WZ18">
        <v>2345</v>
      </c>
      <c r="XA18">
        <v>2436</v>
      </c>
      <c r="XB18">
        <v>2629</v>
      </c>
      <c r="XC18">
        <v>3280</v>
      </c>
      <c r="XD18">
        <v>1781</v>
      </c>
      <c r="XE18">
        <v>2661</v>
      </c>
      <c r="XF18">
        <v>2419</v>
      </c>
      <c r="XG18">
        <v>2259</v>
      </c>
      <c r="XH18">
        <v>1002</v>
      </c>
      <c r="XI18">
        <v>887</v>
      </c>
      <c r="XJ18">
        <v>898</v>
      </c>
      <c r="XK18">
        <v>962</v>
      </c>
      <c r="XL18">
        <v>1199</v>
      </c>
      <c r="XM18">
        <v>1504</v>
      </c>
      <c r="XN18">
        <v>1313</v>
      </c>
      <c r="XO18">
        <v>2740</v>
      </c>
      <c r="XP18">
        <v>2477</v>
      </c>
      <c r="XQ18">
        <v>2507</v>
      </c>
      <c r="XR18">
        <v>1501</v>
      </c>
      <c r="XS18">
        <v>901</v>
      </c>
      <c r="XT18">
        <v>2341</v>
      </c>
      <c r="XU18">
        <v>2138</v>
      </c>
      <c r="XV18">
        <v>2028</v>
      </c>
      <c r="XW18">
        <v>2254</v>
      </c>
      <c r="XX18">
        <v>1946</v>
      </c>
      <c r="XY18">
        <v>855</v>
      </c>
      <c r="XZ18">
        <v>817</v>
      </c>
      <c r="YA18">
        <v>1959</v>
      </c>
      <c r="YB18">
        <v>1844</v>
      </c>
      <c r="YC18">
        <v>1907</v>
      </c>
      <c r="YD18">
        <v>2078</v>
      </c>
      <c r="YE18">
        <v>1660</v>
      </c>
      <c r="YF18">
        <v>845</v>
      </c>
      <c r="YG18">
        <v>804</v>
      </c>
      <c r="YH18">
        <v>1701</v>
      </c>
      <c r="YI18">
        <v>1823</v>
      </c>
      <c r="YJ18">
        <v>2102</v>
      </c>
      <c r="YK18">
        <v>2227</v>
      </c>
      <c r="YL18">
        <v>2123</v>
      </c>
      <c r="YM18">
        <v>856</v>
      </c>
      <c r="YN18">
        <v>833</v>
      </c>
      <c r="YO18">
        <v>2397</v>
      </c>
      <c r="YP18">
        <v>2365</v>
      </c>
      <c r="YQ18">
        <v>2022</v>
      </c>
      <c r="YR18">
        <v>1981</v>
      </c>
      <c r="YS18">
        <v>1921</v>
      </c>
      <c r="YT18">
        <v>852</v>
      </c>
      <c r="YU18">
        <v>711</v>
      </c>
      <c r="YV18">
        <v>1981</v>
      </c>
      <c r="YW18">
        <v>2656</v>
      </c>
      <c r="YX18">
        <v>2453</v>
      </c>
      <c r="YY18">
        <v>2338</v>
      </c>
      <c r="YZ18">
        <v>2013</v>
      </c>
      <c r="ZA18">
        <v>880</v>
      </c>
      <c r="ZB18">
        <v>953</v>
      </c>
      <c r="ZC18">
        <v>2319</v>
      </c>
      <c r="ZD18">
        <v>1866</v>
      </c>
      <c r="ZE18">
        <v>1830</v>
      </c>
      <c r="ZF18">
        <v>1721</v>
      </c>
      <c r="ZG18">
        <v>1602</v>
      </c>
      <c r="ZH18">
        <v>1035</v>
      </c>
      <c r="ZI18">
        <v>1020</v>
      </c>
      <c r="ZJ18">
        <v>2836</v>
      </c>
      <c r="ZK18">
        <v>2959</v>
      </c>
      <c r="ZL18">
        <v>3166</v>
      </c>
      <c r="ZM18">
        <v>3381</v>
      </c>
      <c r="ZN18">
        <v>4224</v>
      </c>
      <c r="ZO18">
        <v>1653</v>
      </c>
      <c r="ZP18">
        <v>1393</v>
      </c>
      <c r="ZQ18">
        <v>2685</v>
      </c>
      <c r="ZR18">
        <v>3695</v>
      </c>
      <c r="ZS18">
        <v>6200</v>
      </c>
      <c r="ZT18">
        <v>10795</v>
      </c>
      <c r="ZU18">
        <v>11577</v>
      </c>
      <c r="ZV18">
        <v>3975</v>
      </c>
      <c r="ZW18">
        <v>3225</v>
      </c>
      <c r="ZX18">
        <v>10891</v>
      </c>
      <c r="ZY18">
        <v>17294</v>
      </c>
      <c r="ZZ18">
        <v>14044</v>
      </c>
      <c r="AAA18">
        <v>8304</v>
      </c>
      <c r="AAB18">
        <v>6184</v>
      </c>
      <c r="AAC18">
        <v>2110</v>
      </c>
      <c r="AAD18">
        <v>2052</v>
      </c>
      <c r="AAE18">
        <v>5232</v>
      </c>
      <c r="AAF18">
        <v>6399</v>
      </c>
      <c r="AAG18">
        <v>5744</v>
      </c>
      <c r="AAH18">
        <v>5526</v>
      </c>
      <c r="AAI18">
        <v>5237</v>
      </c>
      <c r="AAJ18">
        <v>2188</v>
      </c>
      <c r="AAK18">
        <v>1895</v>
      </c>
      <c r="AAL18">
        <v>5555</v>
      </c>
      <c r="AAM18">
        <v>5135</v>
      </c>
      <c r="AAN18">
        <v>4199</v>
      </c>
      <c r="AAO18">
        <v>3728</v>
      </c>
      <c r="AAP18">
        <v>3500</v>
      </c>
      <c r="AAQ18">
        <v>1565</v>
      </c>
      <c r="AAR18">
        <v>1428</v>
      </c>
      <c r="AAS18">
        <v>3565</v>
      </c>
      <c r="AAT18">
        <v>3553</v>
      </c>
      <c r="AAU18">
        <v>3398</v>
      </c>
      <c r="AAV18">
        <v>1885</v>
      </c>
      <c r="AAW18">
        <v>1734</v>
      </c>
      <c r="AAX18">
        <v>1892</v>
      </c>
      <c r="AAY18">
        <v>3678</v>
      </c>
      <c r="AAZ18">
        <v>4460</v>
      </c>
      <c r="ABA18">
        <v>4128</v>
      </c>
      <c r="ABB18">
        <v>3651</v>
      </c>
      <c r="ABC18">
        <v>3626</v>
      </c>
      <c r="ABD18">
        <v>3535</v>
      </c>
      <c r="ABE18">
        <v>1230</v>
      </c>
      <c r="ABF18">
        <v>1187</v>
      </c>
      <c r="ABG18">
        <v>3191</v>
      </c>
      <c r="ABH18">
        <v>2506</v>
      </c>
      <c r="ABI18">
        <v>2417</v>
      </c>
      <c r="ABJ18">
        <v>2522</v>
      </c>
      <c r="ABK18">
        <v>2380</v>
      </c>
      <c r="ABL18">
        <v>974</v>
      </c>
      <c r="ABM18">
        <v>947</v>
      </c>
      <c r="ABN18">
        <v>8709</v>
      </c>
      <c r="ABO18">
        <v>6069</v>
      </c>
      <c r="ABP18">
        <v>3961</v>
      </c>
      <c r="ABQ18">
        <v>3686</v>
      </c>
      <c r="ABR18">
        <v>3079</v>
      </c>
      <c r="ABS18">
        <v>1417</v>
      </c>
      <c r="ABT18">
        <v>1389</v>
      </c>
      <c r="ABU18">
        <v>2979</v>
      </c>
      <c r="ABV18">
        <v>3084</v>
      </c>
      <c r="ABW18">
        <v>2868</v>
      </c>
      <c r="ABX18">
        <v>2787</v>
      </c>
      <c r="ABY18">
        <v>3497</v>
      </c>
      <c r="ABZ18">
        <v>1597</v>
      </c>
      <c r="ACA18">
        <v>1453</v>
      </c>
      <c r="ACB18">
        <v>3838</v>
      </c>
      <c r="ACC18">
        <v>3156</v>
      </c>
      <c r="ACD18">
        <v>2947</v>
      </c>
      <c r="ACE18">
        <v>3497</v>
      </c>
      <c r="ACF18">
        <v>3271</v>
      </c>
      <c r="ACG18">
        <v>1212</v>
      </c>
      <c r="ACH18">
        <v>1284</v>
      </c>
      <c r="ACI18">
        <v>2831</v>
      </c>
      <c r="ACJ18">
        <v>2918</v>
      </c>
      <c r="ACK18">
        <v>2857</v>
      </c>
      <c r="ACL18">
        <v>3266</v>
      </c>
      <c r="ACM18">
        <v>4386</v>
      </c>
      <c r="ACN18">
        <v>2070</v>
      </c>
      <c r="ACO18">
        <v>2733</v>
      </c>
      <c r="ACP18">
        <v>4020</v>
      </c>
      <c r="ACQ18">
        <v>3683</v>
      </c>
      <c r="ACR18">
        <v>1638</v>
      </c>
      <c r="ACS18">
        <v>1230</v>
      </c>
      <c r="ACT18">
        <v>1430</v>
      </c>
      <c r="ACU18">
        <v>1536</v>
      </c>
      <c r="ACV18">
        <v>2147</v>
      </c>
      <c r="ACW18">
        <v>2982</v>
      </c>
      <c r="ACX18">
        <v>4480</v>
      </c>
      <c r="ACY18">
        <v>4162</v>
      </c>
      <c r="ACZ18">
        <v>3012</v>
      </c>
      <c r="ADA18">
        <v>3292</v>
      </c>
      <c r="ADB18">
        <v>2167</v>
      </c>
      <c r="ADC18">
        <v>1714</v>
      </c>
      <c r="ADD18">
        <v>4089</v>
      </c>
      <c r="ADE18">
        <v>3968</v>
      </c>
      <c r="ADF18">
        <v>3870</v>
      </c>
      <c r="ADG18">
        <v>3353</v>
      </c>
      <c r="ADH18">
        <v>3005</v>
      </c>
      <c r="ADI18">
        <v>1405</v>
      </c>
      <c r="ADJ18">
        <v>1351</v>
      </c>
      <c r="ADK18">
        <v>3548</v>
      </c>
      <c r="ADL18">
        <v>3173</v>
      </c>
      <c r="ADM18">
        <v>3035</v>
      </c>
      <c r="ADN18">
        <v>3141</v>
      </c>
      <c r="ADO18">
        <v>2922</v>
      </c>
      <c r="ADP18">
        <v>1487</v>
      </c>
      <c r="ADQ18">
        <v>1474</v>
      </c>
      <c r="ADR18">
        <v>4060</v>
      </c>
      <c r="ADS18">
        <v>5613</v>
      </c>
      <c r="ADT18">
        <v>7217</v>
      </c>
      <c r="ADU18">
        <v>7560</v>
      </c>
      <c r="ADV18">
        <v>6351</v>
      </c>
      <c r="ADW18">
        <v>2591</v>
      </c>
      <c r="ADX18">
        <v>2502</v>
      </c>
      <c r="ADY18">
        <v>8525</v>
      </c>
      <c r="ADZ18">
        <v>10051</v>
      </c>
      <c r="AEA18">
        <v>9590</v>
      </c>
      <c r="AEB18">
        <v>8307</v>
      </c>
      <c r="AEC18">
        <v>6533</v>
      </c>
      <c r="AED18">
        <v>2694</v>
      </c>
      <c r="AEE18">
        <v>2600</v>
      </c>
      <c r="AEF18">
        <v>7732</v>
      </c>
    </row>
    <row r="21" spans="4:812" ht="15.75">
      <c r="F21" s="42">
        <v>2371</v>
      </c>
      <c r="G21">
        <v>911</v>
      </c>
    </row>
    <row r="22" spans="4:812">
      <c r="F22" s="35">
        <v>7732</v>
      </c>
      <c r="G22" s="35">
        <v>103</v>
      </c>
    </row>
    <row r="23" spans="4:812">
      <c r="F23" s="35">
        <v>2600</v>
      </c>
      <c r="G23" s="35">
        <v>104</v>
      </c>
    </row>
    <row r="24" spans="4:812">
      <c r="F24" s="35">
        <v>2694</v>
      </c>
      <c r="G24" s="35">
        <v>105</v>
      </c>
    </row>
    <row r="25" spans="4:812">
      <c r="F25" s="35">
        <v>6533</v>
      </c>
      <c r="G25" s="35">
        <v>106</v>
      </c>
    </row>
    <row r="26" spans="4:812">
      <c r="F26" s="35">
        <v>8307</v>
      </c>
      <c r="G26" s="35">
        <v>107</v>
      </c>
    </row>
    <row r="27" spans="4:812">
      <c r="F27" s="35">
        <v>9590</v>
      </c>
      <c r="G27" s="35">
        <v>108</v>
      </c>
    </row>
    <row r="28" spans="4:812">
      <c r="F28" s="35">
        <v>10051</v>
      </c>
      <c r="G28" s="35">
        <v>109</v>
      </c>
    </row>
    <row r="29" spans="4:812">
      <c r="F29" s="35">
        <v>8525</v>
      </c>
      <c r="G29" s="35">
        <v>110</v>
      </c>
    </row>
    <row r="30" spans="4:812">
      <c r="F30" s="35">
        <v>2502</v>
      </c>
      <c r="G30" s="35">
        <v>111</v>
      </c>
    </row>
    <row r="31" spans="4:812">
      <c r="F31" s="35">
        <v>2591</v>
      </c>
      <c r="G31" s="35">
        <v>112</v>
      </c>
    </row>
    <row r="32" spans="4:812">
      <c r="F32" s="35">
        <v>6351</v>
      </c>
      <c r="G32" s="35">
        <v>113</v>
      </c>
    </row>
    <row r="33" spans="6:7">
      <c r="F33" s="35">
        <v>7560</v>
      </c>
      <c r="G33" s="35">
        <v>114</v>
      </c>
    </row>
    <row r="34" spans="6:7">
      <c r="F34" s="35">
        <v>7217</v>
      </c>
      <c r="G34" s="35">
        <v>115</v>
      </c>
    </row>
    <row r="35" spans="6:7">
      <c r="F35" s="35">
        <v>5613</v>
      </c>
      <c r="G35" s="35">
        <v>116</v>
      </c>
    </row>
    <row r="36" spans="6:7">
      <c r="F36" s="35">
        <v>4060</v>
      </c>
      <c r="G36" s="35">
        <v>117</v>
      </c>
    </row>
    <row r="37" spans="6:7">
      <c r="F37" s="35">
        <v>1474</v>
      </c>
      <c r="G37" s="35">
        <v>118</v>
      </c>
    </row>
    <row r="38" spans="6:7">
      <c r="F38" s="35">
        <v>1487</v>
      </c>
      <c r="G38" s="35">
        <v>119</v>
      </c>
    </row>
    <row r="39" spans="6:7">
      <c r="F39" s="35">
        <v>2922</v>
      </c>
      <c r="G39" s="35">
        <v>120</v>
      </c>
    </row>
    <row r="40" spans="6:7">
      <c r="F40" s="35">
        <v>3141</v>
      </c>
      <c r="G40" s="35">
        <v>121</v>
      </c>
    </row>
    <row r="41" spans="6:7">
      <c r="F41" s="35">
        <v>3035</v>
      </c>
      <c r="G41" s="35">
        <v>122</v>
      </c>
    </row>
    <row r="42" spans="6:7">
      <c r="F42" s="35">
        <v>3173</v>
      </c>
      <c r="G42" s="35">
        <v>123</v>
      </c>
    </row>
    <row r="43" spans="6:7">
      <c r="F43" s="35">
        <v>3548</v>
      </c>
      <c r="G43" s="35">
        <v>124</v>
      </c>
    </row>
    <row r="44" spans="6:7">
      <c r="F44" s="35">
        <v>1351</v>
      </c>
      <c r="G44" s="35">
        <v>125</v>
      </c>
    </row>
    <row r="45" spans="6:7">
      <c r="F45" s="35">
        <v>1405</v>
      </c>
      <c r="G45" s="35">
        <v>126</v>
      </c>
    </row>
    <row r="46" spans="6:7">
      <c r="F46" s="35">
        <v>3005</v>
      </c>
      <c r="G46" s="35">
        <v>127</v>
      </c>
    </row>
    <row r="47" spans="6:7">
      <c r="F47" s="35">
        <v>3353</v>
      </c>
      <c r="G47" s="35">
        <v>128</v>
      </c>
    </row>
    <row r="48" spans="6:7">
      <c r="F48" s="35">
        <v>3870</v>
      </c>
      <c r="G48" s="35">
        <v>129</v>
      </c>
    </row>
    <row r="49" spans="6:7">
      <c r="F49" s="35">
        <v>3968</v>
      </c>
      <c r="G49" s="35">
        <v>130</v>
      </c>
    </row>
    <row r="50" spans="6:7">
      <c r="F50" s="35">
        <v>4089</v>
      </c>
      <c r="G50" s="35">
        <v>131</v>
      </c>
    </row>
    <row r="51" spans="6:7">
      <c r="F51" s="35">
        <v>1714</v>
      </c>
      <c r="G51" s="35">
        <v>132</v>
      </c>
    </row>
    <row r="52" spans="6:7">
      <c r="F52" s="35">
        <v>2167</v>
      </c>
      <c r="G52" s="35">
        <v>133</v>
      </c>
    </row>
    <row r="53" spans="6:7">
      <c r="F53" s="35">
        <v>3292</v>
      </c>
      <c r="G53" s="35">
        <v>134</v>
      </c>
    </row>
    <row r="54" spans="6:7">
      <c r="F54" s="35">
        <v>3012</v>
      </c>
      <c r="G54" s="35">
        <v>135</v>
      </c>
    </row>
    <row r="55" spans="6:7">
      <c r="F55" s="35">
        <v>4162</v>
      </c>
      <c r="G55" s="35">
        <v>136</v>
      </c>
    </row>
    <row r="56" spans="6:7">
      <c r="F56" s="35">
        <v>4480</v>
      </c>
      <c r="G56" s="35">
        <v>137</v>
      </c>
    </row>
    <row r="57" spans="6:7">
      <c r="F57" s="35">
        <v>2982</v>
      </c>
      <c r="G57" s="35">
        <v>138</v>
      </c>
    </row>
    <row r="58" spans="6:7">
      <c r="F58" s="35">
        <v>2147</v>
      </c>
      <c r="G58" s="35">
        <v>139</v>
      </c>
    </row>
    <row r="59" spans="6:7">
      <c r="F59" s="35">
        <v>1536</v>
      </c>
      <c r="G59" s="35">
        <v>140</v>
      </c>
    </row>
    <row r="60" spans="6:7">
      <c r="F60" s="35">
        <v>1430</v>
      </c>
      <c r="G60" s="35">
        <v>141</v>
      </c>
    </row>
    <row r="61" spans="6:7">
      <c r="F61" s="35">
        <v>1230</v>
      </c>
      <c r="G61" s="35">
        <v>142</v>
      </c>
    </row>
    <row r="62" spans="6:7">
      <c r="F62" s="35">
        <v>1638</v>
      </c>
      <c r="G62" s="35">
        <v>143</v>
      </c>
    </row>
    <row r="63" spans="6:7">
      <c r="F63" s="35">
        <v>3683</v>
      </c>
      <c r="G63" s="35">
        <v>144</v>
      </c>
    </row>
    <row r="64" spans="6:7">
      <c r="F64" s="35">
        <v>4020</v>
      </c>
      <c r="G64" s="35">
        <v>145</v>
      </c>
    </row>
    <row r="65" spans="6:7">
      <c r="F65" s="35">
        <v>2733</v>
      </c>
      <c r="G65" s="35">
        <v>146</v>
      </c>
    </row>
    <row r="66" spans="6:7">
      <c r="F66" s="35">
        <v>2070</v>
      </c>
      <c r="G66" s="35">
        <v>147</v>
      </c>
    </row>
    <row r="67" spans="6:7">
      <c r="F67" s="35">
        <v>4386</v>
      </c>
      <c r="G67" s="35">
        <v>148</v>
      </c>
    </row>
    <row r="68" spans="6:7">
      <c r="F68" s="35">
        <v>3266</v>
      </c>
      <c r="G68" s="35">
        <v>149</v>
      </c>
    </row>
    <row r="69" spans="6:7">
      <c r="F69" s="35">
        <v>2857</v>
      </c>
      <c r="G69" s="35">
        <v>150</v>
      </c>
    </row>
    <row r="70" spans="6:7">
      <c r="F70" s="35">
        <v>2918</v>
      </c>
      <c r="G70" s="35">
        <v>151</v>
      </c>
    </row>
    <row r="71" spans="6:7">
      <c r="F71" s="35">
        <v>2831</v>
      </c>
      <c r="G71" s="35">
        <v>152</v>
      </c>
    </row>
    <row r="72" spans="6:7">
      <c r="F72" s="35">
        <v>1284</v>
      </c>
      <c r="G72" s="35">
        <v>153</v>
      </c>
    </row>
    <row r="73" spans="6:7">
      <c r="F73" s="35">
        <v>1212</v>
      </c>
      <c r="G73" s="35">
        <v>154</v>
      </c>
    </row>
    <row r="74" spans="6:7">
      <c r="F74" s="35">
        <v>3271</v>
      </c>
      <c r="G74" s="35">
        <v>155</v>
      </c>
    </row>
    <row r="75" spans="6:7">
      <c r="F75" s="35">
        <v>3497</v>
      </c>
      <c r="G75" s="35">
        <v>156</v>
      </c>
    </row>
    <row r="76" spans="6:7">
      <c r="F76" s="35">
        <v>2947</v>
      </c>
      <c r="G76" s="35">
        <v>157</v>
      </c>
    </row>
    <row r="77" spans="6:7">
      <c r="F77" s="35">
        <v>3156</v>
      </c>
      <c r="G77" s="35">
        <v>158</v>
      </c>
    </row>
    <row r="78" spans="6:7">
      <c r="F78" s="35">
        <v>3838</v>
      </c>
      <c r="G78" s="35">
        <v>159</v>
      </c>
    </row>
    <row r="79" spans="6:7">
      <c r="F79" s="35">
        <v>1453</v>
      </c>
      <c r="G79" s="35">
        <v>160</v>
      </c>
    </row>
    <row r="80" spans="6:7">
      <c r="F80" s="35">
        <v>1597</v>
      </c>
      <c r="G80" s="35">
        <v>161</v>
      </c>
    </row>
    <row r="81" spans="6:7">
      <c r="F81" s="35">
        <v>3497</v>
      </c>
      <c r="G81" s="35">
        <v>162</v>
      </c>
    </row>
    <row r="82" spans="6:7">
      <c r="F82" s="35">
        <v>2787</v>
      </c>
      <c r="G82" s="35">
        <v>163</v>
      </c>
    </row>
    <row r="83" spans="6:7">
      <c r="F83" s="35">
        <v>2868</v>
      </c>
      <c r="G83" s="35">
        <v>164</v>
      </c>
    </row>
    <row r="84" spans="6:7">
      <c r="F84" s="35">
        <v>3084</v>
      </c>
      <c r="G84" s="35">
        <v>165</v>
      </c>
    </row>
    <row r="85" spans="6:7">
      <c r="F85" s="35">
        <v>2979</v>
      </c>
      <c r="G85" s="35">
        <v>166</v>
      </c>
    </row>
    <row r="86" spans="6:7">
      <c r="F86" s="35">
        <v>1389</v>
      </c>
      <c r="G86" s="35">
        <v>167</v>
      </c>
    </row>
    <row r="87" spans="6:7">
      <c r="F87" s="35">
        <v>1417</v>
      </c>
      <c r="G87" s="35">
        <v>168</v>
      </c>
    </row>
    <row r="88" spans="6:7">
      <c r="F88" s="35">
        <v>3079</v>
      </c>
      <c r="G88" s="35">
        <v>169</v>
      </c>
    </row>
    <row r="89" spans="6:7">
      <c r="F89" s="35">
        <v>3686</v>
      </c>
      <c r="G89" s="35">
        <v>170</v>
      </c>
    </row>
    <row r="90" spans="6:7">
      <c r="F90" s="35">
        <v>3961</v>
      </c>
      <c r="G90" s="35">
        <v>171</v>
      </c>
    </row>
    <row r="91" spans="6:7">
      <c r="F91" s="35">
        <v>6069</v>
      </c>
      <c r="G91" s="35">
        <v>172</v>
      </c>
    </row>
    <row r="92" spans="6:7">
      <c r="F92" s="35">
        <v>8709</v>
      </c>
      <c r="G92" s="35">
        <v>173</v>
      </c>
    </row>
    <row r="93" spans="6:7">
      <c r="F93" s="35">
        <v>947</v>
      </c>
      <c r="G93" s="35">
        <v>174</v>
      </c>
    </row>
    <row r="94" spans="6:7">
      <c r="F94" s="35">
        <v>974</v>
      </c>
      <c r="G94" s="35">
        <v>175</v>
      </c>
    </row>
    <row r="95" spans="6:7">
      <c r="F95" s="35">
        <v>2380</v>
      </c>
      <c r="G95" s="35">
        <v>176</v>
      </c>
    </row>
    <row r="96" spans="6:7">
      <c r="F96" s="35">
        <v>2522</v>
      </c>
      <c r="G96" s="35">
        <v>177</v>
      </c>
    </row>
    <row r="97" spans="6:7">
      <c r="F97" s="35">
        <v>2417</v>
      </c>
      <c r="G97" s="35">
        <v>178</v>
      </c>
    </row>
    <row r="98" spans="6:7">
      <c r="F98" s="35">
        <v>2506</v>
      </c>
      <c r="G98" s="35">
        <v>179</v>
      </c>
    </row>
    <row r="99" spans="6:7">
      <c r="F99" s="35">
        <v>3191</v>
      </c>
      <c r="G99" s="35">
        <v>180</v>
      </c>
    </row>
    <row r="100" spans="6:7">
      <c r="F100" s="35">
        <v>1187</v>
      </c>
      <c r="G100" s="35">
        <v>181</v>
      </c>
    </row>
    <row r="101" spans="6:7">
      <c r="F101" s="35">
        <v>1230</v>
      </c>
      <c r="G101" s="35">
        <v>182</v>
      </c>
    </row>
    <row r="102" spans="6:7">
      <c r="F102" s="35">
        <v>3535</v>
      </c>
      <c r="G102" s="35">
        <v>183</v>
      </c>
    </row>
    <row r="103" spans="6:7">
      <c r="F103" s="35">
        <v>3626</v>
      </c>
      <c r="G103" s="35">
        <v>184</v>
      </c>
    </row>
    <row r="104" spans="6:7">
      <c r="F104" s="35">
        <v>3651</v>
      </c>
      <c r="G104" s="35">
        <v>185</v>
      </c>
    </row>
    <row r="105" spans="6:7">
      <c r="F105" s="35">
        <v>4128</v>
      </c>
      <c r="G105" s="35">
        <v>186</v>
      </c>
    </row>
    <row r="106" spans="6:7">
      <c r="F106" s="35">
        <v>4460</v>
      </c>
      <c r="G106" s="35">
        <v>187</v>
      </c>
    </row>
    <row r="107" spans="6:7">
      <c r="F107" s="35">
        <v>3678</v>
      </c>
      <c r="G107" s="35">
        <v>188</v>
      </c>
    </row>
    <row r="108" spans="6:7">
      <c r="F108" s="35">
        <v>1892</v>
      </c>
      <c r="G108" s="35">
        <v>189</v>
      </c>
    </row>
    <row r="109" spans="6:7">
      <c r="F109" s="35">
        <v>1734</v>
      </c>
      <c r="G109" s="35">
        <v>190</v>
      </c>
    </row>
    <row r="110" spans="6:7">
      <c r="F110" s="35">
        <v>1885</v>
      </c>
      <c r="G110" s="35">
        <v>191</v>
      </c>
    </row>
    <row r="111" spans="6:7">
      <c r="F111" s="35">
        <v>3398</v>
      </c>
      <c r="G111" s="35">
        <v>192</v>
      </c>
    </row>
    <row r="112" spans="6:7">
      <c r="F112" s="35">
        <v>3553</v>
      </c>
      <c r="G112" s="35">
        <v>193</v>
      </c>
    </row>
    <row r="113" spans="6:7">
      <c r="F113" s="35">
        <v>3565</v>
      </c>
      <c r="G113" s="35">
        <v>194</v>
      </c>
    </row>
    <row r="114" spans="6:7">
      <c r="F114" s="35">
        <v>1428</v>
      </c>
      <c r="G114" s="35">
        <v>195</v>
      </c>
    </row>
    <row r="115" spans="6:7">
      <c r="F115" s="35">
        <v>1565</v>
      </c>
      <c r="G115" s="35">
        <v>196</v>
      </c>
    </row>
    <row r="116" spans="6:7">
      <c r="F116" s="35">
        <v>3500</v>
      </c>
      <c r="G116" s="35">
        <v>197</v>
      </c>
    </row>
    <row r="117" spans="6:7">
      <c r="F117" s="35">
        <v>3728</v>
      </c>
      <c r="G117" s="35">
        <v>198</v>
      </c>
    </row>
    <row r="118" spans="6:7">
      <c r="F118" s="35">
        <v>4199</v>
      </c>
      <c r="G118" s="35">
        <v>199</v>
      </c>
    </row>
    <row r="119" spans="6:7">
      <c r="F119" s="35">
        <v>5135</v>
      </c>
      <c r="G119" s="35">
        <v>200</v>
      </c>
    </row>
    <row r="120" spans="6:7">
      <c r="F120" s="35">
        <v>5555</v>
      </c>
      <c r="G120" s="35">
        <v>201</v>
      </c>
    </row>
    <row r="121" spans="6:7">
      <c r="F121" s="35">
        <v>1895</v>
      </c>
      <c r="G121" s="35">
        <v>202</v>
      </c>
    </row>
    <row r="122" spans="6:7">
      <c r="F122" s="35">
        <v>2188</v>
      </c>
      <c r="G122" s="35">
        <v>203</v>
      </c>
    </row>
    <row r="123" spans="6:7">
      <c r="F123" s="35">
        <v>5237</v>
      </c>
      <c r="G123" s="35">
        <v>204</v>
      </c>
    </row>
    <row r="124" spans="6:7">
      <c r="F124" s="35">
        <v>5526</v>
      </c>
      <c r="G124" s="35">
        <v>205</v>
      </c>
    </row>
    <row r="125" spans="6:7">
      <c r="F125" s="35">
        <v>5744</v>
      </c>
      <c r="G125" s="35">
        <v>206</v>
      </c>
    </row>
    <row r="126" spans="6:7">
      <c r="F126" s="35">
        <v>6399</v>
      </c>
      <c r="G126" s="35">
        <v>207</v>
      </c>
    </row>
    <row r="127" spans="6:7">
      <c r="F127" s="35">
        <v>5232</v>
      </c>
      <c r="G127" s="35">
        <v>208</v>
      </c>
    </row>
    <row r="128" spans="6:7">
      <c r="F128" s="35">
        <v>2052</v>
      </c>
      <c r="G128" s="35">
        <v>209</v>
      </c>
    </row>
    <row r="129" spans="6:7">
      <c r="F129" s="35">
        <v>2110</v>
      </c>
      <c r="G129" s="35">
        <v>210</v>
      </c>
    </row>
    <row r="130" spans="6:7">
      <c r="F130" s="35">
        <v>6184</v>
      </c>
      <c r="G130" s="35">
        <v>211</v>
      </c>
    </row>
    <row r="131" spans="6:7">
      <c r="F131" s="35">
        <v>8304</v>
      </c>
      <c r="G131" s="35">
        <v>212</v>
      </c>
    </row>
    <row r="132" spans="6:7">
      <c r="F132" s="35">
        <v>14044</v>
      </c>
      <c r="G132" s="35">
        <v>213</v>
      </c>
    </row>
    <row r="133" spans="6:7">
      <c r="F133" s="35">
        <v>17294</v>
      </c>
      <c r="G133" s="35">
        <v>214</v>
      </c>
    </row>
    <row r="134" spans="6:7">
      <c r="F134" s="35">
        <v>10891</v>
      </c>
      <c r="G134" s="35">
        <v>215</v>
      </c>
    </row>
    <row r="135" spans="6:7">
      <c r="F135" s="35">
        <v>3225</v>
      </c>
      <c r="G135" s="35">
        <v>216</v>
      </c>
    </row>
    <row r="136" spans="6:7">
      <c r="F136" s="35">
        <v>3975</v>
      </c>
      <c r="G136" s="35">
        <v>217</v>
      </c>
    </row>
    <row r="137" spans="6:7">
      <c r="F137" s="35">
        <v>11577</v>
      </c>
      <c r="G137" s="35">
        <v>218</v>
      </c>
    </row>
    <row r="138" spans="6:7">
      <c r="F138" s="35">
        <v>10795</v>
      </c>
      <c r="G138" s="35">
        <v>219</v>
      </c>
    </row>
    <row r="139" spans="6:7">
      <c r="F139" s="35">
        <v>6200</v>
      </c>
      <c r="G139" s="35">
        <v>220</v>
      </c>
    </row>
    <row r="140" spans="6:7">
      <c r="F140" s="35">
        <v>3695</v>
      </c>
      <c r="G140" s="35">
        <v>221</v>
      </c>
    </row>
    <row r="141" spans="6:7">
      <c r="F141" s="35">
        <v>2685</v>
      </c>
      <c r="G141" s="35">
        <v>222</v>
      </c>
    </row>
    <row r="142" spans="6:7">
      <c r="F142" s="35">
        <v>1393</v>
      </c>
      <c r="G142" s="35">
        <v>223</v>
      </c>
    </row>
    <row r="143" spans="6:7">
      <c r="F143" s="35">
        <v>1653</v>
      </c>
      <c r="G143" s="35">
        <v>224</v>
      </c>
    </row>
    <row r="144" spans="6:7">
      <c r="F144" s="35">
        <v>4224</v>
      </c>
      <c r="G144" s="35">
        <v>225</v>
      </c>
    </row>
    <row r="145" spans="6:7">
      <c r="F145" s="35">
        <v>3381</v>
      </c>
      <c r="G145" s="35">
        <v>226</v>
      </c>
    </row>
    <row r="146" spans="6:7">
      <c r="F146" s="35">
        <v>3166</v>
      </c>
      <c r="G146" s="35">
        <v>227</v>
      </c>
    </row>
    <row r="147" spans="6:7">
      <c r="F147" s="35">
        <v>2959</v>
      </c>
      <c r="G147" s="35">
        <v>228</v>
      </c>
    </row>
    <row r="148" spans="6:7">
      <c r="F148" s="35">
        <v>2836</v>
      </c>
      <c r="G148" s="35">
        <v>229</v>
      </c>
    </row>
    <row r="149" spans="6:7">
      <c r="F149" s="35">
        <v>1020</v>
      </c>
      <c r="G149" s="35">
        <v>230</v>
      </c>
    </row>
    <row r="150" spans="6:7">
      <c r="F150" s="35">
        <v>1035</v>
      </c>
      <c r="G150" s="35">
        <v>231</v>
      </c>
    </row>
    <row r="151" spans="6:7">
      <c r="F151" s="35">
        <v>1602</v>
      </c>
      <c r="G151" s="35">
        <v>232</v>
      </c>
    </row>
    <row r="152" spans="6:7">
      <c r="F152" s="35">
        <v>1721</v>
      </c>
      <c r="G152" s="35">
        <v>233</v>
      </c>
    </row>
    <row r="153" spans="6:7">
      <c r="F153" s="35">
        <v>1830</v>
      </c>
      <c r="G153" s="35">
        <v>234</v>
      </c>
    </row>
    <row r="154" spans="6:7">
      <c r="F154" s="35">
        <v>1866</v>
      </c>
      <c r="G154" s="35">
        <v>235</v>
      </c>
    </row>
    <row r="155" spans="6:7">
      <c r="F155" s="35">
        <v>2319</v>
      </c>
      <c r="G155" s="35">
        <v>236</v>
      </c>
    </row>
    <row r="156" spans="6:7">
      <c r="F156" s="35">
        <v>953</v>
      </c>
      <c r="G156" s="35">
        <v>237</v>
      </c>
    </row>
    <row r="157" spans="6:7">
      <c r="F157" s="35">
        <v>880</v>
      </c>
      <c r="G157" s="35">
        <v>238</v>
      </c>
    </row>
    <row r="158" spans="6:7">
      <c r="F158" s="35">
        <v>2013</v>
      </c>
      <c r="G158" s="35">
        <v>239</v>
      </c>
    </row>
    <row r="159" spans="6:7">
      <c r="F159" s="35">
        <v>2338</v>
      </c>
      <c r="G159" s="35">
        <v>240</v>
      </c>
    </row>
    <row r="160" spans="6:7">
      <c r="F160" s="35">
        <v>2453</v>
      </c>
      <c r="G160" s="35">
        <v>241</v>
      </c>
    </row>
    <row r="161" spans="6:7">
      <c r="F161" s="35">
        <v>2656</v>
      </c>
      <c r="G161" s="35">
        <v>242</v>
      </c>
    </row>
    <row r="162" spans="6:7">
      <c r="F162" s="35">
        <v>1981</v>
      </c>
      <c r="G162" s="35">
        <v>243</v>
      </c>
    </row>
    <row r="163" spans="6:7">
      <c r="F163" s="35">
        <v>711</v>
      </c>
      <c r="G163" s="35">
        <v>244</v>
      </c>
    </row>
    <row r="164" spans="6:7">
      <c r="F164" s="35">
        <v>852</v>
      </c>
      <c r="G164" s="35">
        <v>245</v>
      </c>
    </row>
    <row r="165" spans="6:7">
      <c r="F165" s="35">
        <v>1921</v>
      </c>
      <c r="G165" s="35">
        <v>246</v>
      </c>
    </row>
    <row r="166" spans="6:7">
      <c r="F166" s="35">
        <v>1981</v>
      </c>
      <c r="G166" s="35">
        <v>247</v>
      </c>
    </row>
    <row r="167" spans="6:7">
      <c r="F167" s="35">
        <v>2022</v>
      </c>
      <c r="G167" s="35">
        <v>248</v>
      </c>
    </row>
    <row r="168" spans="6:7">
      <c r="F168" s="35">
        <v>2365</v>
      </c>
      <c r="G168" s="35">
        <v>249</v>
      </c>
    </row>
    <row r="169" spans="6:7">
      <c r="F169" s="35">
        <v>2397</v>
      </c>
      <c r="G169" s="35">
        <v>250</v>
      </c>
    </row>
    <row r="170" spans="6:7">
      <c r="F170" s="35">
        <v>833</v>
      </c>
      <c r="G170" s="35">
        <v>251</v>
      </c>
    </row>
    <row r="171" spans="6:7">
      <c r="F171" s="35">
        <v>856</v>
      </c>
      <c r="G171" s="35">
        <v>252</v>
      </c>
    </row>
    <row r="172" spans="6:7">
      <c r="F172" s="35">
        <v>2123</v>
      </c>
      <c r="G172" s="35">
        <v>253</v>
      </c>
    </row>
    <row r="173" spans="6:7">
      <c r="F173" s="35">
        <v>2227</v>
      </c>
      <c r="G173" s="35">
        <v>254</v>
      </c>
    </row>
    <row r="174" spans="6:7">
      <c r="F174" s="35">
        <v>2102</v>
      </c>
      <c r="G174" s="35">
        <v>255</v>
      </c>
    </row>
    <row r="175" spans="6:7">
      <c r="F175" s="35">
        <v>1823</v>
      </c>
      <c r="G175" s="35">
        <v>256</v>
      </c>
    </row>
    <row r="176" spans="6:7">
      <c r="F176" s="35">
        <v>1701</v>
      </c>
      <c r="G176" s="35">
        <v>257</v>
      </c>
    </row>
    <row r="177" spans="6:7">
      <c r="F177" s="35">
        <v>804</v>
      </c>
      <c r="G177" s="35">
        <v>258</v>
      </c>
    </row>
    <row r="178" spans="6:7">
      <c r="F178" s="35">
        <v>845</v>
      </c>
      <c r="G178" s="35">
        <v>259</v>
      </c>
    </row>
    <row r="179" spans="6:7">
      <c r="F179" s="35">
        <v>1660</v>
      </c>
      <c r="G179" s="35">
        <v>260</v>
      </c>
    </row>
    <row r="180" spans="6:7">
      <c r="F180" s="35">
        <v>2078</v>
      </c>
      <c r="G180" s="35">
        <v>261</v>
      </c>
    </row>
    <row r="181" spans="6:7">
      <c r="F181" s="35">
        <v>1907</v>
      </c>
      <c r="G181" s="35">
        <v>262</v>
      </c>
    </row>
    <row r="182" spans="6:7">
      <c r="F182" s="35">
        <v>1844</v>
      </c>
      <c r="G182" s="35">
        <v>263</v>
      </c>
    </row>
    <row r="183" spans="6:7">
      <c r="F183" s="35">
        <v>1959</v>
      </c>
      <c r="G183" s="35">
        <v>264</v>
      </c>
    </row>
    <row r="184" spans="6:7">
      <c r="F184" s="35">
        <v>817</v>
      </c>
      <c r="G184" s="35">
        <v>265</v>
      </c>
    </row>
    <row r="185" spans="6:7">
      <c r="F185" s="35">
        <v>855</v>
      </c>
      <c r="G185" s="35">
        <v>266</v>
      </c>
    </row>
    <row r="186" spans="6:7">
      <c r="F186" s="35">
        <v>1946</v>
      </c>
      <c r="G186" s="35">
        <v>267</v>
      </c>
    </row>
    <row r="187" spans="6:7">
      <c r="F187" s="35">
        <v>2254</v>
      </c>
      <c r="G187" s="35">
        <v>268</v>
      </c>
    </row>
    <row r="188" spans="6:7">
      <c r="F188" s="35">
        <v>2028</v>
      </c>
      <c r="G188" s="35">
        <v>269</v>
      </c>
    </row>
    <row r="189" spans="6:7">
      <c r="F189" s="35">
        <v>2138</v>
      </c>
      <c r="G189" s="35">
        <v>270</v>
      </c>
    </row>
    <row r="190" spans="6:7">
      <c r="F190" s="35">
        <v>2341</v>
      </c>
      <c r="G190" s="35">
        <v>271</v>
      </c>
    </row>
    <row r="191" spans="6:7">
      <c r="F191" s="35">
        <v>901</v>
      </c>
      <c r="G191" s="35">
        <v>272</v>
      </c>
    </row>
    <row r="192" spans="6:7">
      <c r="F192" s="35">
        <v>1501</v>
      </c>
      <c r="G192" s="35">
        <v>273</v>
      </c>
    </row>
    <row r="193" spans="6:7">
      <c r="F193" s="35">
        <v>2507</v>
      </c>
      <c r="G193" s="35">
        <v>274</v>
      </c>
    </row>
    <row r="194" spans="6:7">
      <c r="F194" s="35">
        <v>2477</v>
      </c>
      <c r="G194" s="35">
        <v>275</v>
      </c>
    </row>
    <row r="195" spans="6:7">
      <c r="F195" s="35">
        <v>2740</v>
      </c>
      <c r="G195" s="35">
        <v>276</v>
      </c>
    </row>
    <row r="196" spans="6:7">
      <c r="F196" s="35">
        <v>1313</v>
      </c>
      <c r="G196" s="35">
        <v>277</v>
      </c>
    </row>
    <row r="197" spans="6:7">
      <c r="F197" s="35">
        <v>1504</v>
      </c>
      <c r="G197" s="35">
        <v>278</v>
      </c>
    </row>
    <row r="198" spans="6:7">
      <c r="F198" s="35">
        <v>1199</v>
      </c>
      <c r="G198" s="35">
        <v>279</v>
      </c>
    </row>
    <row r="199" spans="6:7">
      <c r="F199" s="35">
        <v>962</v>
      </c>
      <c r="G199" s="35">
        <v>280</v>
      </c>
    </row>
    <row r="200" spans="6:7">
      <c r="F200" s="35">
        <v>898</v>
      </c>
      <c r="G200" s="35">
        <v>281</v>
      </c>
    </row>
    <row r="201" spans="6:7">
      <c r="F201" s="35">
        <v>887</v>
      </c>
      <c r="G201" s="35">
        <v>282</v>
      </c>
    </row>
    <row r="202" spans="6:7">
      <c r="F202" s="35">
        <v>1002</v>
      </c>
      <c r="G202" s="35">
        <v>283</v>
      </c>
    </row>
    <row r="203" spans="6:7">
      <c r="F203" s="35">
        <v>2259</v>
      </c>
      <c r="G203" s="35">
        <v>284</v>
      </c>
    </row>
    <row r="204" spans="6:7">
      <c r="F204" s="35">
        <v>2419</v>
      </c>
      <c r="G204" s="35">
        <v>285</v>
      </c>
    </row>
    <row r="205" spans="6:7">
      <c r="F205" s="35">
        <v>2661</v>
      </c>
      <c r="G205" s="35">
        <v>286</v>
      </c>
    </row>
    <row r="206" spans="6:7">
      <c r="F206" s="35">
        <v>1781</v>
      </c>
      <c r="G206" s="35">
        <v>287</v>
      </c>
    </row>
    <row r="207" spans="6:7">
      <c r="F207" s="35">
        <v>3280</v>
      </c>
      <c r="G207" s="35">
        <v>288</v>
      </c>
    </row>
    <row r="208" spans="6:7">
      <c r="F208" s="35">
        <v>2629</v>
      </c>
      <c r="G208" s="35">
        <v>289</v>
      </c>
    </row>
    <row r="209" spans="6:7">
      <c r="F209" s="35">
        <v>2436</v>
      </c>
      <c r="G209" s="35">
        <v>290</v>
      </c>
    </row>
    <row r="210" spans="6:7">
      <c r="F210" s="35">
        <v>2345</v>
      </c>
      <c r="G210" s="35">
        <v>291</v>
      </c>
    </row>
    <row r="211" spans="6:7">
      <c r="F211" s="35">
        <v>2421</v>
      </c>
      <c r="G211" s="35">
        <v>292</v>
      </c>
    </row>
    <row r="212" spans="6:7">
      <c r="F212" s="35">
        <v>1063</v>
      </c>
      <c r="G212" s="35">
        <v>293</v>
      </c>
    </row>
    <row r="213" spans="6:7">
      <c r="F213" s="35">
        <v>1662</v>
      </c>
      <c r="G213" s="35">
        <v>294</v>
      </c>
    </row>
    <row r="214" spans="6:7">
      <c r="F214" s="35">
        <v>2265</v>
      </c>
      <c r="G214" s="35">
        <v>295</v>
      </c>
    </row>
    <row r="215" spans="6:7">
      <c r="F215" s="35">
        <v>2052</v>
      </c>
      <c r="G215" s="35">
        <v>296</v>
      </c>
    </row>
    <row r="216" spans="6:7">
      <c r="F216" s="35">
        <v>2816</v>
      </c>
      <c r="G216" s="35">
        <v>297</v>
      </c>
    </row>
    <row r="217" spans="6:7">
      <c r="F217" s="35">
        <v>3371</v>
      </c>
      <c r="G217" s="35">
        <v>298</v>
      </c>
    </row>
    <row r="218" spans="6:7">
      <c r="F218" s="35">
        <v>2321</v>
      </c>
      <c r="G218" s="35">
        <v>299</v>
      </c>
    </row>
    <row r="219" spans="6:7">
      <c r="F219" s="35">
        <v>1004</v>
      </c>
      <c r="G219" s="35">
        <v>300</v>
      </c>
    </row>
    <row r="220" spans="6:7">
      <c r="F220" s="35">
        <v>1036</v>
      </c>
      <c r="G220" s="35">
        <v>301</v>
      </c>
    </row>
    <row r="221" spans="6:7">
      <c r="F221" s="35">
        <v>1913</v>
      </c>
      <c r="G221" s="35">
        <v>302</v>
      </c>
    </row>
    <row r="222" spans="6:7">
      <c r="F222" s="35">
        <v>2337</v>
      </c>
      <c r="G222" s="35">
        <v>303</v>
      </c>
    </row>
    <row r="223" spans="6:7">
      <c r="F223" s="35">
        <v>2600</v>
      </c>
      <c r="G223" s="35">
        <v>304</v>
      </c>
    </row>
    <row r="224" spans="6:7">
      <c r="F224" s="35">
        <v>2533</v>
      </c>
      <c r="G224" s="35">
        <v>305</v>
      </c>
    </row>
    <row r="225" spans="6:7">
      <c r="F225" s="35">
        <v>1396</v>
      </c>
      <c r="G225" s="35">
        <v>306</v>
      </c>
    </row>
    <row r="226" spans="6:7">
      <c r="F226" s="35">
        <v>1140</v>
      </c>
      <c r="G226" s="35">
        <v>307</v>
      </c>
    </row>
    <row r="227" spans="6:7">
      <c r="F227" s="35">
        <v>1025</v>
      </c>
      <c r="G227" s="35">
        <v>308</v>
      </c>
    </row>
    <row r="228" spans="6:7">
      <c r="F228" s="35">
        <v>2621</v>
      </c>
      <c r="G228" s="35">
        <v>309</v>
      </c>
    </row>
    <row r="229" spans="6:7">
      <c r="F229" s="35">
        <v>2451</v>
      </c>
      <c r="G229" s="35">
        <v>310</v>
      </c>
    </row>
    <row r="230" spans="6:7">
      <c r="F230" s="35">
        <v>2394</v>
      </c>
      <c r="G230" s="35">
        <v>311</v>
      </c>
    </row>
    <row r="231" spans="6:7">
      <c r="F231" s="35">
        <v>2009</v>
      </c>
      <c r="G231" s="35">
        <v>312</v>
      </c>
    </row>
    <row r="232" spans="6:7">
      <c r="F232" s="35">
        <v>1764</v>
      </c>
      <c r="G232" s="35">
        <v>313</v>
      </c>
    </row>
    <row r="233" spans="6:7">
      <c r="F233" s="35">
        <v>780</v>
      </c>
      <c r="G233" s="35">
        <v>314</v>
      </c>
    </row>
    <row r="234" spans="6:7">
      <c r="F234" s="35">
        <v>752</v>
      </c>
      <c r="G234" s="35">
        <v>315</v>
      </c>
    </row>
    <row r="235" spans="6:7">
      <c r="F235" s="35">
        <v>1319</v>
      </c>
      <c r="G235" s="35">
        <v>316</v>
      </c>
    </row>
    <row r="236" spans="6:7">
      <c r="F236" s="35">
        <v>1614</v>
      </c>
      <c r="G236" s="35">
        <v>317</v>
      </c>
    </row>
    <row r="237" spans="6:7">
      <c r="F237" s="35">
        <v>1604</v>
      </c>
      <c r="G237" s="35">
        <v>318</v>
      </c>
    </row>
    <row r="238" spans="6:7">
      <c r="F238" s="35">
        <v>1675</v>
      </c>
      <c r="G238" s="35">
        <v>319</v>
      </c>
    </row>
    <row r="239" spans="6:7">
      <c r="F239" s="35">
        <v>1920</v>
      </c>
      <c r="G239" s="35">
        <v>320</v>
      </c>
    </row>
    <row r="240" spans="6:7">
      <c r="F240" s="35">
        <v>956</v>
      </c>
      <c r="G240" s="35">
        <v>321</v>
      </c>
    </row>
    <row r="241" spans="6:7">
      <c r="F241" s="35">
        <v>826</v>
      </c>
      <c r="G241" s="35">
        <v>322</v>
      </c>
    </row>
    <row r="242" spans="6:7">
      <c r="F242" s="35">
        <v>1648</v>
      </c>
      <c r="G242" s="35">
        <v>323</v>
      </c>
    </row>
    <row r="243" spans="6:7">
      <c r="F243" s="35">
        <v>1678</v>
      </c>
      <c r="G243" s="35">
        <v>324</v>
      </c>
    </row>
    <row r="244" spans="6:7">
      <c r="F244" s="35">
        <v>1634</v>
      </c>
      <c r="G244" s="35">
        <v>325</v>
      </c>
    </row>
    <row r="245" spans="6:7">
      <c r="F245" s="35">
        <v>1676</v>
      </c>
      <c r="G245" s="35">
        <v>326</v>
      </c>
    </row>
    <row r="246" spans="6:7">
      <c r="F246" s="35">
        <v>1534</v>
      </c>
      <c r="G246" s="35">
        <v>327</v>
      </c>
    </row>
    <row r="247" spans="6:7">
      <c r="F247" s="35">
        <v>838</v>
      </c>
      <c r="G247" s="35">
        <v>328</v>
      </c>
    </row>
    <row r="248" spans="6:7">
      <c r="F248" s="35">
        <v>726</v>
      </c>
      <c r="G248" s="35">
        <v>329</v>
      </c>
    </row>
    <row r="249" spans="6:7">
      <c r="F249" s="35">
        <v>1603</v>
      </c>
      <c r="G249" s="35">
        <v>330</v>
      </c>
    </row>
    <row r="250" spans="6:7">
      <c r="F250" s="35">
        <v>1461</v>
      </c>
      <c r="G250" s="35">
        <v>331</v>
      </c>
    </row>
    <row r="251" spans="6:7">
      <c r="F251" s="35">
        <v>1591</v>
      </c>
      <c r="G251" s="35">
        <v>332</v>
      </c>
    </row>
    <row r="252" spans="6:7">
      <c r="F252" s="35">
        <v>1796</v>
      </c>
      <c r="G252" s="35">
        <v>333</v>
      </c>
    </row>
    <row r="253" spans="6:7">
      <c r="F253" s="35">
        <v>1603</v>
      </c>
      <c r="G253" s="35">
        <v>334</v>
      </c>
    </row>
    <row r="254" spans="6:7">
      <c r="F254" s="35">
        <v>684</v>
      </c>
      <c r="G254" s="35">
        <v>335</v>
      </c>
    </row>
    <row r="255" spans="6:7">
      <c r="F255" s="35">
        <v>743</v>
      </c>
      <c r="G255" s="35">
        <v>336</v>
      </c>
    </row>
    <row r="256" spans="6:7">
      <c r="F256" s="35">
        <v>1504</v>
      </c>
      <c r="G256" s="35">
        <v>337</v>
      </c>
    </row>
    <row r="257" spans="6:7">
      <c r="F257" s="35">
        <v>1577</v>
      </c>
      <c r="G257" s="35">
        <v>338</v>
      </c>
    </row>
    <row r="258" spans="6:7">
      <c r="F258" s="35">
        <v>1735</v>
      </c>
      <c r="G258" s="35">
        <v>339</v>
      </c>
    </row>
    <row r="259" spans="6:7">
      <c r="F259" s="35">
        <v>1860</v>
      </c>
      <c r="G259" s="35">
        <v>340</v>
      </c>
    </row>
    <row r="260" spans="6:7">
      <c r="F260" s="35">
        <v>1813</v>
      </c>
      <c r="G260" s="35">
        <v>341</v>
      </c>
    </row>
    <row r="261" spans="6:7">
      <c r="F261" s="35">
        <v>793</v>
      </c>
      <c r="G261" s="35">
        <v>342</v>
      </c>
    </row>
    <row r="262" spans="6:7">
      <c r="F262" s="35">
        <v>814</v>
      </c>
      <c r="G262" s="35">
        <v>343</v>
      </c>
    </row>
    <row r="263" spans="6:7">
      <c r="F263" s="35">
        <v>1871</v>
      </c>
      <c r="G263" s="35">
        <v>344</v>
      </c>
    </row>
    <row r="264" spans="6:7">
      <c r="F264" s="35">
        <v>1925</v>
      </c>
      <c r="G264" s="35">
        <v>345</v>
      </c>
    </row>
    <row r="265" spans="6:7">
      <c r="F265" s="35">
        <v>1774</v>
      </c>
      <c r="G265" s="35">
        <v>346</v>
      </c>
    </row>
    <row r="266" spans="6:7">
      <c r="F266" s="35">
        <v>2130</v>
      </c>
      <c r="G266" s="35">
        <v>347</v>
      </c>
    </row>
    <row r="267" spans="6:7">
      <c r="F267" s="35">
        <v>2048</v>
      </c>
      <c r="G267" s="35">
        <v>348</v>
      </c>
    </row>
    <row r="268" spans="6:7">
      <c r="F268" s="35">
        <v>560</v>
      </c>
      <c r="G268" s="35">
        <v>349</v>
      </c>
    </row>
    <row r="269" spans="6:7">
      <c r="F269" s="35">
        <v>680</v>
      </c>
      <c r="G269" s="35">
        <v>350</v>
      </c>
    </row>
    <row r="270" spans="6:7">
      <c r="F270" s="35">
        <v>1410</v>
      </c>
      <c r="G270" s="35">
        <v>351</v>
      </c>
    </row>
    <row r="271" spans="6:7">
      <c r="F271" s="35">
        <v>1356</v>
      </c>
      <c r="G271" s="35">
        <v>352</v>
      </c>
    </row>
    <row r="272" spans="6:7">
      <c r="F272" s="35">
        <v>1150</v>
      </c>
      <c r="G272" s="35">
        <v>353</v>
      </c>
    </row>
    <row r="273" spans="6:7">
      <c r="F273" s="35">
        <v>1055</v>
      </c>
      <c r="G273" s="35">
        <v>354</v>
      </c>
    </row>
    <row r="274" spans="6:7">
      <c r="F274" s="35">
        <v>1163</v>
      </c>
      <c r="G274" s="35">
        <v>355</v>
      </c>
    </row>
    <row r="275" spans="6:7">
      <c r="F275" s="35">
        <v>584</v>
      </c>
      <c r="G275" s="35">
        <v>356</v>
      </c>
    </row>
    <row r="276" spans="6:7">
      <c r="F276" s="35">
        <v>607</v>
      </c>
      <c r="G276" s="35">
        <v>357</v>
      </c>
    </row>
    <row r="277" spans="6:7">
      <c r="F277" s="35">
        <v>1167</v>
      </c>
      <c r="G277" s="35">
        <v>358</v>
      </c>
    </row>
    <row r="278" spans="6:7">
      <c r="F278" s="35">
        <v>1032</v>
      </c>
      <c r="G278" s="35">
        <v>359</v>
      </c>
    </row>
    <row r="279" spans="6:7">
      <c r="F279" s="35">
        <v>1134</v>
      </c>
      <c r="G279" s="35">
        <v>360</v>
      </c>
    </row>
    <row r="280" spans="6:7">
      <c r="F280" s="35">
        <v>1219</v>
      </c>
      <c r="G280" s="35">
        <v>361</v>
      </c>
    </row>
    <row r="281" spans="6:7">
      <c r="F281" s="35">
        <v>1099</v>
      </c>
      <c r="G281" s="35">
        <v>362</v>
      </c>
    </row>
    <row r="282" spans="6:7">
      <c r="F282" s="35">
        <v>560</v>
      </c>
      <c r="G282" s="35">
        <v>363</v>
      </c>
    </row>
    <row r="283" spans="6:7">
      <c r="F283" s="35">
        <v>509</v>
      </c>
      <c r="G283" s="35">
        <v>364</v>
      </c>
    </row>
    <row r="284" spans="6:7">
      <c r="F284" s="35">
        <v>1108</v>
      </c>
      <c r="G284" s="35">
        <v>365</v>
      </c>
    </row>
    <row r="285" spans="6:7">
      <c r="F285" s="35">
        <v>1207</v>
      </c>
      <c r="G285" s="35">
        <v>366</v>
      </c>
    </row>
    <row r="286" spans="6:7">
      <c r="F286" s="35">
        <v>1281</v>
      </c>
      <c r="G286" s="35">
        <v>367</v>
      </c>
    </row>
    <row r="287" spans="6:7">
      <c r="F287" s="35">
        <v>1198</v>
      </c>
      <c r="G287" s="35">
        <v>368</v>
      </c>
    </row>
    <row r="288" spans="6:7">
      <c r="F288" s="35">
        <v>1170</v>
      </c>
      <c r="G288" s="35">
        <v>369</v>
      </c>
    </row>
    <row r="289" spans="6:7">
      <c r="F289" s="35">
        <v>592</v>
      </c>
      <c r="G289" s="35">
        <v>370</v>
      </c>
    </row>
    <row r="290" spans="6:7">
      <c r="F290" s="35">
        <v>663</v>
      </c>
      <c r="G290" s="35">
        <v>371</v>
      </c>
    </row>
    <row r="291" spans="6:7">
      <c r="F291" s="35">
        <v>1185</v>
      </c>
      <c r="G291" s="35">
        <v>372</v>
      </c>
    </row>
    <row r="292" spans="6:7">
      <c r="F292" s="35">
        <v>1481</v>
      </c>
      <c r="G292" s="35">
        <v>373</v>
      </c>
    </row>
    <row r="293" spans="6:7">
      <c r="F293" s="35">
        <v>1109</v>
      </c>
      <c r="G293" s="35">
        <v>374</v>
      </c>
    </row>
    <row r="294" spans="6:7">
      <c r="F294" s="35">
        <v>1001</v>
      </c>
      <c r="G294" s="35">
        <v>375</v>
      </c>
    </row>
    <row r="295" spans="6:7">
      <c r="F295" s="35">
        <v>952</v>
      </c>
      <c r="G295" s="35">
        <v>376</v>
      </c>
    </row>
    <row r="296" spans="6:7">
      <c r="F296" s="35">
        <v>463</v>
      </c>
      <c r="G296" s="35">
        <v>377</v>
      </c>
    </row>
    <row r="297" spans="6:7">
      <c r="F297" s="35">
        <v>525</v>
      </c>
      <c r="G297" s="35">
        <v>378</v>
      </c>
    </row>
    <row r="298" spans="6:7">
      <c r="F298" s="35">
        <v>932</v>
      </c>
      <c r="G298" s="35">
        <v>379</v>
      </c>
    </row>
    <row r="299" spans="6:7">
      <c r="F299" s="35">
        <v>901</v>
      </c>
      <c r="G299" s="35">
        <v>380</v>
      </c>
    </row>
    <row r="300" spans="6:7">
      <c r="F300" s="35">
        <v>894</v>
      </c>
      <c r="G300" s="35">
        <v>381</v>
      </c>
    </row>
    <row r="301" spans="6:7">
      <c r="F301" s="35">
        <v>800</v>
      </c>
      <c r="G301" s="35">
        <v>382</v>
      </c>
    </row>
    <row r="302" spans="6:7">
      <c r="F302" s="35">
        <v>981</v>
      </c>
      <c r="G302" s="35">
        <v>383</v>
      </c>
    </row>
    <row r="303" spans="6:7">
      <c r="F303" s="35">
        <v>437</v>
      </c>
      <c r="G303" s="35">
        <v>384</v>
      </c>
    </row>
    <row r="304" spans="6:7">
      <c r="F304" s="35">
        <v>576</v>
      </c>
      <c r="G304" s="35">
        <v>385</v>
      </c>
    </row>
    <row r="305" spans="6:7">
      <c r="F305" s="35">
        <v>925</v>
      </c>
      <c r="G305" s="35">
        <v>386</v>
      </c>
    </row>
    <row r="306" spans="6:7">
      <c r="F306" s="35">
        <v>1427</v>
      </c>
      <c r="G306" s="35">
        <v>387</v>
      </c>
    </row>
    <row r="307" spans="6:7">
      <c r="F307" s="35">
        <v>1006</v>
      </c>
      <c r="G307" s="35">
        <v>388</v>
      </c>
    </row>
    <row r="308" spans="6:7">
      <c r="F308" s="35">
        <v>1047</v>
      </c>
      <c r="G308" s="35">
        <v>389</v>
      </c>
    </row>
    <row r="309" spans="6:7">
      <c r="F309" s="35">
        <v>945</v>
      </c>
      <c r="G309" s="35">
        <v>390</v>
      </c>
    </row>
    <row r="310" spans="6:7">
      <c r="F310" s="35">
        <v>511</v>
      </c>
      <c r="G310" s="35">
        <v>391</v>
      </c>
    </row>
    <row r="311" spans="6:7">
      <c r="F311" s="35">
        <v>456</v>
      </c>
      <c r="G311" s="35">
        <v>392</v>
      </c>
    </row>
    <row r="312" spans="6:7">
      <c r="F312" s="35">
        <v>927</v>
      </c>
      <c r="G312" s="35">
        <v>393</v>
      </c>
    </row>
    <row r="313" spans="6:7">
      <c r="F313" s="35">
        <v>934</v>
      </c>
      <c r="G313" s="35">
        <v>394</v>
      </c>
    </row>
    <row r="314" spans="6:7">
      <c r="F314" s="35">
        <v>1148</v>
      </c>
      <c r="G314" s="35">
        <v>395</v>
      </c>
    </row>
    <row r="315" spans="6:7">
      <c r="F315" s="35">
        <v>1117</v>
      </c>
      <c r="G315" s="35">
        <v>396</v>
      </c>
    </row>
    <row r="316" spans="6:7">
      <c r="F316" s="35">
        <v>1031</v>
      </c>
      <c r="G316" s="35">
        <v>397</v>
      </c>
    </row>
    <row r="317" spans="6:7">
      <c r="F317" s="35">
        <v>522</v>
      </c>
      <c r="G317" s="35">
        <v>398</v>
      </c>
    </row>
    <row r="318" spans="6:7">
      <c r="F318" s="35">
        <v>517</v>
      </c>
      <c r="G318" s="35">
        <v>399</v>
      </c>
    </row>
    <row r="319" spans="6:7">
      <c r="F319" s="35">
        <v>925</v>
      </c>
      <c r="G319" s="35">
        <v>400</v>
      </c>
    </row>
    <row r="320" spans="6:7">
      <c r="F320" s="35">
        <v>1087</v>
      </c>
      <c r="G320" s="35">
        <v>401</v>
      </c>
    </row>
    <row r="321" spans="6:7">
      <c r="F321" s="35">
        <v>1129</v>
      </c>
      <c r="G321" s="35">
        <v>402</v>
      </c>
    </row>
    <row r="322" spans="6:7">
      <c r="F322" s="35">
        <v>1331</v>
      </c>
      <c r="G322" s="35">
        <v>403</v>
      </c>
    </row>
    <row r="323" spans="6:7">
      <c r="F323" s="35">
        <v>1027</v>
      </c>
      <c r="G323" s="35">
        <v>404</v>
      </c>
    </row>
    <row r="324" spans="6:7">
      <c r="F324" s="35">
        <v>736</v>
      </c>
      <c r="G324" s="35">
        <v>405</v>
      </c>
    </row>
    <row r="325" spans="6:7">
      <c r="F325" s="35">
        <v>562</v>
      </c>
      <c r="G325" s="35">
        <v>406</v>
      </c>
    </row>
    <row r="326" spans="6:7">
      <c r="F326" s="35">
        <v>1197</v>
      </c>
      <c r="G326" s="35">
        <v>407</v>
      </c>
    </row>
    <row r="327" spans="6:7">
      <c r="F327" s="35">
        <v>1187</v>
      </c>
      <c r="G327" s="35">
        <v>408</v>
      </c>
    </row>
    <row r="328" spans="6:7">
      <c r="F328" s="35">
        <v>1161</v>
      </c>
      <c r="G328" s="35">
        <v>409</v>
      </c>
    </row>
    <row r="329" spans="6:7">
      <c r="F329" s="35">
        <v>1179</v>
      </c>
      <c r="G329" s="35">
        <v>410</v>
      </c>
    </row>
    <row r="330" spans="6:7">
      <c r="F330" s="35">
        <v>1119</v>
      </c>
      <c r="G330" s="35">
        <v>411</v>
      </c>
    </row>
    <row r="331" spans="6:7">
      <c r="F331" s="35">
        <v>552</v>
      </c>
      <c r="G331" s="35">
        <v>412</v>
      </c>
    </row>
    <row r="332" spans="6:7">
      <c r="F332" s="35">
        <v>626</v>
      </c>
      <c r="G332" s="35">
        <v>413</v>
      </c>
    </row>
    <row r="333" spans="6:7">
      <c r="F333" s="35">
        <v>1155</v>
      </c>
      <c r="G333" s="35">
        <v>414</v>
      </c>
    </row>
    <row r="334" spans="6:7">
      <c r="F334" s="35">
        <v>1248</v>
      </c>
      <c r="G334" s="35">
        <v>415</v>
      </c>
    </row>
    <row r="335" spans="6:7">
      <c r="F335" s="35">
        <v>1207</v>
      </c>
      <c r="G335" s="35">
        <v>416</v>
      </c>
    </row>
    <row r="336" spans="6:7">
      <c r="F336" s="35">
        <v>1130</v>
      </c>
      <c r="G336" s="35">
        <v>417</v>
      </c>
    </row>
    <row r="337" spans="6:7">
      <c r="F337" s="35">
        <v>1272</v>
      </c>
      <c r="G337" s="35">
        <v>418</v>
      </c>
    </row>
    <row r="338" spans="6:7">
      <c r="F338" s="35">
        <v>537</v>
      </c>
      <c r="G338" s="35">
        <v>419</v>
      </c>
    </row>
    <row r="339" spans="6:7">
      <c r="F339" s="35">
        <v>568</v>
      </c>
      <c r="G339" s="35">
        <v>420</v>
      </c>
    </row>
    <row r="340" spans="6:7">
      <c r="F340" s="35">
        <v>1224</v>
      </c>
      <c r="G340" s="35">
        <v>421</v>
      </c>
    </row>
    <row r="341" spans="6:7">
      <c r="F341" s="35">
        <v>1289</v>
      </c>
      <c r="G341" s="35">
        <v>422</v>
      </c>
    </row>
    <row r="342" spans="6:7">
      <c r="F342" s="35">
        <v>1298</v>
      </c>
      <c r="G342" s="35">
        <v>423</v>
      </c>
    </row>
    <row r="343" spans="6:7">
      <c r="F343" s="35">
        <v>1440</v>
      </c>
      <c r="G343" s="35">
        <v>424</v>
      </c>
    </row>
    <row r="344" spans="6:7">
      <c r="F344" s="35">
        <v>1345</v>
      </c>
      <c r="G344" s="35">
        <v>425</v>
      </c>
    </row>
    <row r="345" spans="6:7">
      <c r="F345" s="35">
        <v>612</v>
      </c>
      <c r="G345" s="35">
        <v>426</v>
      </c>
    </row>
    <row r="346" spans="6:7">
      <c r="F346" s="35">
        <v>642</v>
      </c>
      <c r="G346" s="35">
        <v>427</v>
      </c>
    </row>
    <row r="347" spans="6:7">
      <c r="F347" s="35">
        <v>1097</v>
      </c>
      <c r="G347" s="35">
        <v>428</v>
      </c>
    </row>
    <row r="348" spans="6:7">
      <c r="F348" s="35">
        <v>1079</v>
      </c>
      <c r="G348" s="35">
        <v>429</v>
      </c>
    </row>
    <row r="349" spans="6:7">
      <c r="F349" s="35">
        <v>1044</v>
      </c>
      <c r="G349" s="35">
        <v>430</v>
      </c>
    </row>
    <row r="350" spans="6:7">
      <c r="F350" s="35">
        <v>1015</v>
      </c>
      <c r="G350" s="35">
        <v>431</v>
      </c>
    </row>
    <row r="351" spans="6:7">
      <c r="F351" s="35">
        <v>1380</v>
      </c>
      <c r="G351" s="35">
        <v>432</v>
      </c>
    </row>
    <row r="352" spans="6:7">
      <c r="F352" s="35">
        <v>1793</v>
      </c>
      <c r="G352" s="35">
        <v>433</v>
      </c>
    </row>
    <row r="353" spans="6:7">
      <c r="F353" s="35">
        <v>722</v>
      </c>
      <c r="G353" s="35">
        <v>434</v>
      </c>
    </row>
    <row r="354" spans="6:7">
      <c r="F354" s="35">
        <v>661</v>
      </c>
      <c r="G354" s="35">
        <v>435</v>
      </c>
    </row>
    <row r="355" spans="6:7">
      <c r="F355" s="35">
        <v>734</v>
      </c>
      <c r="G355" s="35">
        <v>436</v>
      </c>
    </row>
    <row r="356" spans="6:7">
      <c r="F356" s="35">
        <v>1406</v>
      </c>
      <c r="G356" s="35">
        <v>437</v>
      </c>
    </row>
    <row r="357" spans="6:7">
      <c r="F357" s="35">
        <v>1543</v>
      </c>
      <c r="G357" s="35">
        <v>438</v>
      </c>
    </row>
    <row r="358" spans="6:7">
      <c r="F358" s="35">
        <v>2183</v>
      </c>
      <c r="G358" s="35">
        <v>439</v>
      </c>
    </row>
    <row r="359" spans="6:7">
      <c r="F359" s="35">
        <v>543</v>
      </c>
      <c r="G359" s="35">
        <v>440</v>
      </c>
    </row>
    <row r="360" spans="6:7">
      <c r="F360" s="35">
        <v>673</v>
      </c>
      <c r="G360" s="35">
        <v>441</v>
      </c>
    </row>
    <row r="361" spans="6:7">
      <c r="F361" s="35">
        <v>1296</v>
      </c>
      <c r="G361" s="35">
        <v>442</v>
      </c>
    </row>
    <row r="362" spans="6:7">
      <c r="F362" s="35">
        <v>1308</v>
      </c>
      <c r="G362" s="35">
        <v>443</v>
      </c>
    </row>
    <row r="363" spans="6:7">
      <c r="F363" s="35">
        <v>1068</v>
      </c>
      <c r="G363" s="35">
        <v>444</v>
      </c>
    </row>
    <row r="364" spans="6:7">
      <c r="F364" s="35">
        <v>1175</v>
      </c>
      <c r="G364" s="35">
        <v>445</v>
      </c>
    </row>
    <row r="365" spans="6:7">
      <c r="F365" s="35">
        <v>1315</v>
      </c>
      <c r="G365" s="35">
        <v>446</v>
      </c>
    </row>
    <row r="366" spans="6:7">
      <c r="F366" s="35">
        <v>547</v>
      </c>
      <c r="G366" s="35">
        <v>447</v>
      </c>
    </row>
    <row r="367" spans="6:7">
      <c r="F367" s="35">
        <v>557</v>
      </c>
      <c r="G367" s="35">
        <v>448</v>
      </c>
    </row>
    <row r="368" spans="6:7">
      <c r="F368" s="35">
        <v>1331</v>
      </c>
      <c r="G368" s="35">
        <v>449</v>
      </c>
    </row>
    <row r="369" spans="6:7">
      <c r="F369" s="35">
        <v>1098</v>
      </c>
      <c r="G369" s="35">
        <v>450</v>
      </c>
    </row>
    <row r="370" spans="6:7">
      <c r="F370" s="35">
        <v>2043</v>
      </c>
      <c r="G370" s="35">
        <v>451</v>
      </c>
    </row>
    <row r="371" spans="6:7">
      <c r="F371" s="35">
        <v>1692</v>
      </c>
      <c r="G371" s="35">
        <v>452</v>
      </c>
    </row>
    <row r="372" spans="6:7">
      <c r="F372" s="35">
        <v>1531</v>
      </c>
      <c r="G372" s="35">
        <v>453</v>
      </c>
    </row>
    <row r="373" spans="6:7">
      <c r="F373" s="35">
        <v>581</v>
      </c>
      <c r="G373" s="35">
        <v>454</v>
      </c>
    </row>
    <row r="374" spans="6:7">
      <c r="F374" s="35">
        <v>714</v>
      </c>
      <c r="G374" s="35">
        <v>455</v>
      </c>
    </row>
    <row r="375" spans="6:7">
      <c r="F375" s="35">
        <v>1500</v>
      </c>
      <c r="G375" s="35">
        <v>456</v>
      </c>
    </row>
    <row r="376" spans="6:7">
      <c r="F376" s="35">
        <v>1454</v>
      </c>
      <c r="G376" s="35">
        <v>457</v>
      </c>
    </row>
    <row r="377" spans="6:7">
      <c r="F377" s="35">
        <v>1433</v>
      </c>
      <c r="G377" s="35">
        <v>458</v>
      </c>
    </row>
    <row r="378" spans="6:7">
      <c r="F378" s="35">
        <v>1678</v>
      </c>
      <c r="G378" s="35">
        <v>459</v>
      </c>
    </row>
    <row r="379" spans="6:7">
      <c r="F379" s="35">
        <v>1530</v>
      </c>
      <c r="G379" s="35">
        <v>460</v>
      </c>
    </row>
    <row r="380" spans="6:7">
      <c r="F380" s="35">
        <v>966</v>
      </c>
      <c r="G380" s="35">
        <v>461</v>
      </c>
    </row>
    <row r="381" spans="6:7">
      <c r="F381" s="35">
        <v>624</v>
      </c>
      <c r="G381" s="35">
        <v>462</v>
      </c>
    </row>
    <row r="382" spans="6:7">
      <c r="F382" s="35">
        <v>1411</v>
      </c>
      <c r="G382" s="35">
        <v>463</v>
      </c>
    </row>
    <row r="383" spans="6:7">
      <c r="F383" s="35">
        <v>1458</v>
      </c>
      <c r="G383" s="35">
        <v>464</v>
      </c>
    </row>
    <row r="384" spans="6:7">
      <c r="F384" s="35">
        <v>1308</v>
      </c>
      <c r="G384" s="35">
        <v>465</v>
      </c>
    </row>
    <row r="385" spans="6:7">
      <c r="F385" s="35">
        <v>1229</v>
      </c>
      <c r="G385" s="35">
        <v>466</v>
      </c>
    </row>
    <row r="386" spans="6:7">
      <c r="F386" s="35">
        <v>1651</v>
      </c>
      <c r="G386" s="35">
        <v>467</v>
      </c>
    </row>
    <row r="387" spans="6:7">
      <c r="F387" s="35">
        <v>577</v>
      </c>
      <c r="G387" s="35">
        <v>468</v>
      </c>
    </row>
    <row r="388" spans="6:7">
      <c r="F388" s="35">
        <v>625</v>
      </c>
      <c r="G388" s="35">
        <v>469</v>
      </c>
    </row>
    <row r="389" spans="6:7">
      <c r="F389" s="35">
        <v>1484</v>
      </c>
      <c r="G389" s="35">
        <v>470</v>
      </c>
    </row>
    <row r="390" spans="6:7">
      <c r="F390" s="35">
        <v>1501</v>
      </c>
      <c r="G390" s="35">
        <v>471</v>
      </c>
    </row>
    <row r="391" spans="6:7">
      <c r="F391" s="35">
        <v>1549</v>
      </c>
      <c r="G391" s="35">
        <v>472</v>
      </c>
    </row>
    <row r="392" spans="6:7">
      <c r="F392" s="35">
        <v>1685</v>
      </c>
      <c r="G392" s="35">
        <v>473</v>
      </c>
    </row>
    <row r="393" spans="6:7">
      <c r="F393" s="35">
        <v>1791</v>
      </c>
      <c r="G393" s="35">
        <v>474</v>
      </c>
    </row>
    <row r="394" spans="6:7">
      <c r="F394" s="35">
        <v>719</v>
      </c>
      <c r="G394" s="35">
        <v>475</v>
      </c>
    </row>
    <row r="395" spans="6:7">
      <c r="F395" s="35">
        <v>802</v>
      </c>
      <c r="G395" s="35">
        <v>476</v>
      </c>
    </row>
    <row r="396" spans="6:7">
      <c r="F396" s="35">
        <v>1868</v>
      </c>
      <c r="G396" s="35">
        <v>477</v>
      </c>
    </row>
    <row r="397" spans="6:7">
      <c r="F397" s="35">
        <v>1804</v>
      </c>
      <c r="G397" s="35">
        <v>478</v>
      </c>
    </row>
    <row r="398" spans="6:7">
      <c r="F398" s="35">
        <v>1640</v>
      </c>
      <c r="G398" s="35">
        <v>479</v>
      </c>
    </row>
    <row r="399" spans="6:7">
      <c r="F399" s="35">
        <v>1599</v>
      </c>
      <c r="G399" s="35">
        <v>480</v>
      </c>
    </row>
    <row r="400" spans="6:7">
      <c r="F400" s="35">
        <v>1593</v>
      </c>
      <c r="G400" s="35">
        <v>481</v>
      </c>
    </row>
    <row r="401" spans="6:7">
      <c r="F401" s="35">
        <v>643</v>
      </c>
      <c r="G401" s="35">
        <v>482</v>
      </c>
    </row>
    <row r="402" spans="6:7">
      <c r="F402" s="35">
        <v>710</v>
      </c>
      <c r="G402" s="35">
        <v>483</v>
      </c>
    </row>
    <row r="403" spans="6:7">
      <c r="F403" s="35">
        <v>1459</v>
      </c>
      <c r="G403" s="35">
        <v>484</v>
      </c>
    </row>
    <row r="404" spans="6:7">
      <c r="F404" s="35">
        <v>1841</v>
      </c>
      <c r="G404" s="35">
        <v>485</v>
      </c>
    </row>
    <row r="405" spans="6:7">
      <c r="F405" s="35">
        <v>2098</v>
      </c>
      <c r="G405" s="35">
        <v>486</v>
      </c>
    </row>
    <row r="406" spans="6:7">
      <c r="F406" s="35">
        <v>2337</v>
      </c>
      <c r="G406" s="35">
        <v>487</v>
      </c>
    </row>
    <row r="407" spans="6:7">
      <c r="F407" s="35">
        <v>2928</v>
      </c>
      <c r="G407" s="35">
        <v>488</v>
      </c>
    </row>
    <row r="408" spans="6:7">
      <c r="F408" s="35">
        <v>679</v>
      </c>
      <c r="G408" s="35">
        <v>489</v>
      </c>
    </row>
    <row r="409" spans="6:7">
      <c r="F409" s="35">
        <v>659</v>
      </c>
      <c r="G409" s="35">
        <v>490</v>
      </c>
    </row>
    <row r="410" spans="6:7">
      <c r="F410" s="35">
        <v>1603</v>
      </c>
      <c r="G410" s="35">
        <v>491</v>
      </c>
    </row>
    <row r="411" spans="6:7">
      <c r="F411" s="35">
        <v>1836</v>
      </c>
      <c r="G411" s="35">
        <v>492</v>
      </c>
    </row>
    <row r="412" spans="6:7">
      <c r="F412" s="35">
        <v>1980</v>
      </c>
      <c r="G412" s="35">
        <v>493</v>
      </c>
    </row>
    <row r="413" spans="6:7">
      <c r="F413" s="35">
        <v>1866</v>
      </c>
      <c r="G413" s="35">
        <v>494</v>
      </c>
    </row>
    <row r="414" spans="6:7">
      <c r="F414" s="35">
        <v>1881</v>
      </c>
      <c r="G414" s="35">
        <v>495</v>
      </c>
    </row>
    <row r="415" spans="6:7">
      <c r="F415" s="35">
        <v>693</v>
      </c>
      <c r="G415" s="35">
        <v>496</v>
      </c>
    </row>
    <row r="416" spans="6:7">
      <c r="F416" s="35">
        <v>778</v>
      </c>
      <c r="G416" s="35">
        <v>497</v>
      </c>
    </row>
    <row r="417" spans="6:7">
      <c r="F417" s="35">
        <v>1761</v>
      </c>
      <c r="G417" s="35">
        <v>498</v>
      </c>
    </row>
    <row r="418" spans="6:7">
      <c r="F418" s="35">
        <v>1968</v>
      </c>
      <c r="G418" s="35">
        <v>499</v>
      </c>
    </row>
    <row r="419" spans="6:7">
      <c r="F419" s="35">
        <v>2522</v>
      </c>
      <c r="G419" s="35">
        <v>500</v>
      </c>
    </row>
    <row r="420" spans="6:7">
      <c r="F420" s="35">
        <v>3270</v>
      </c>
      <c r="G420" s="35">
        <v>501</v>
      </c>
    </row>
    <row r="421" spans="6:7">
      <c r="F421" s="35">
        <v>2148</v>
      </c>
      <c r="G421" s="35">
        <v>502</v>
      </c>
    </row>
    <row r="422" spans="6:7">
      <c r="F422" s="35">
        <v>729</v>
      </c>
      <c r="G422" s="35">
        <v>503</v>
      </c>
    </row>
    <row r="423" spans="6:7">
      <c r="F423" s="35">
        <v>685</v>
      </c>
      <c r="G423" s="35">
        <v>504</v>
      </c>
    </row>
    <row r="424" spans="6:7">
      <c r="F424" s="35">
        <v>1678</v>
      </c>
      <c r="G424" s="35">
        <v>505</v>
      </c>
    </row>
    <row r="425" spans="6:7">
      <c r="F425" s="35">
        <v>2006</v>
      </c>
      <c r="G425" s="35">
        <v>506</v>
      </c>
    </row>
    <row r="426" spans="6:7">
      <c r="F426" s="35">
        <v>2075</v>
      </c>
      <c r="G426" s="35">
        <v>507</v>
      </c>
    </row>
    <row r="427" spans="6:7">
      <c r="F427" s="35">
        <v>2024</v>
      </c>
      <c r="G427" s="35">
        <v>508</v>
      </c>
    </row>
    <row r="428" spans="6:7">
      <c r="F428" s="35">
        <v>1539</v>
      </c>
      <c r="G428" s="35">
        <v>509</v>
      </c>
    </row>
    <row r="429" spans="6:7">
      <c r="F429" s="35">
        <v>702</v>
      </c>
      <c r="G429" s="35">
        <v>510</v>
      </c>
    </row>
    <row r="430" spans="6:7">
      <c r="F430" s="35">
        <v>819</v>
      </c>
      <c r="G430" s="35">
        <v>511</v>
      </c>
    </row>
    <row r="431" spans="6:7">
      <c r="F431" s="35">
        <v>1648</v>
      </c>
      <c r="G431" s="35">
        <v>512</v>
      </c>
    </row>
    <row r="432" spans="6:7">
      <c r="F432" s="35">
        <v>1893</v>
      </c>
      <c r="G432" s="35">
        <v>513</v>
      </c>
    </row>
    <row r="433" spans="6:7">
      <c r="F433" s="35">
        <v>2092</v>
      </c>
      <c r="G433" s="35">
        <v>514</v>
      </c>
    </row>
    <row r="434" spans="6:7">
      <c r="F434" s="35">
        <v>1987</v>
      </c>
      <c r="G434" s="35">
        <v>515</v>
      </c>
    </row>
    <row r="435" spans="6:7">
      <c r="F435" s="35">
        <v>1902</v>
      </c>
      <c r="G435" s="35">
        <v>516</v>
      </c>
    </row>
    <row r="436" spans="6:7">
      <c r="F436" s="35">
        <v>975</v>
      </c>
      <c r="G436" s="35">
        <v>517</v>
      </c>
    </row>
    <row r="437" spans="6:7">
      <c r="F437" s="35">
        <v>1187</v>
      </c>
      <c r="G437" s="35">
        <v>518</v>
      </c>
    </row>
    <row r="438" spans="6:7">
      <c r="F438" s="35">
        <v>2222</v>
      </c>
      <c r="G438" s="35">
        <v>519</v>
      </c>
    </row>
    <row r="439" spans="6:7">
      <c r="F439" s="35">
        <v>1796</v>
      </c>
      <c r="G439" s="35">
        <v>520</v>
      </c>
    </row>
    <row r="440" spans="6:7">
      <c r="F440" s="35">
        <v>1290</v>
      </c>
      <c r="G440" s="35">
        <v>521</v>
      </c>
    </row>
    <row r="441" spans="6:7">
      <c r="F441" s="35">
        <v>1363</v>
      </c>
      <c r="G441" s="35">
        <v>522</v>
      </c>
    </row>
    <row r="442" spans="6:7">
      <c r="F442" s="35">
        <v>945</v>
      </c>
      <c r="G442" s="35">
        <v>523</v>
      </c>
    </row>
    <row r="443" spans="6:7">
      <c r="F443" s="35">
        <v>816</v>
      </c>
      <c r="G443" s="35">
        <v>524</v>
      </c>
    </row>
    <row r="444" spans="6:7">
      <c r="F444" s="35">
        <v>979</v>
      </c>
      <c r="G444" s="35">
        <v>525</v>
      </c>
    </row>
    <row r="445" spans="6:7">
      <c r="F445" s="35">
        <v>929</v>
      </c>
      <c r="G445" s="35">
        <v>526</v>
      </c>
    </row>
    <row r="446" spans="6:7">
      <c r="F446" s="35">
        <v>2469</v>
      </c>
      <c r="G446" s="35">
        <v>527</v>
      </c>
    </row>
    <row r="447" spans="6:7">
      <c r="F447" s="35">
        <v>4278</v>
      </c>
      <c r="G447" s="35">
        <v>528</v>
      </c>
    </row>
    <row r="448" spans="6:7">
      <c r="F448" s="35">
        <v>3699</v>
      </c>
      <c r="G448" s="35">
        <v>529</v>
      </c>
    </row>
    <row r="449" spans="6:7">
      <c r="F449" s="35">
        <v>2954</v>
      </c>
      <c r="G449" s="35">
        <v>530</v>
      </c>
    </row>
    <row r="450" spans="6:7">
      <c r="F450" s="35">
        <v>1832</v>
      </c>
      <c r="G450" s="35">
        <v>531</v>
      </c>
    </row>
    <row r="451" spans="6:7">
      <c r="F451" s="35">
        <v>1463</v>
      </c>
      <c r="G451" s="35">
        <v>532</v>
      </c>
    </row>
    <row r="452" spans="6:7">
      <c r="F452" s="35">
        <v>2695</v>
      </c>
      <c r="G452" s="35">
        <v>533</v>
      </c>
    </row>
    <row r="453" spans="6:7">
      <c r="F453" s="35">
        <v>2007</v>
      </c>
      <c r="G453" s="35">
        <v>534</v>
      </c>
    </row>
    <row r="454" spans="6:7">
      <c r="F454" s="35">
        <v>2063</v>
      </c>
      <c r="G454" s="35">
        <v>535</v>
      </c>
    </row>
    <row r="455" spans="6:7">
      <c r="F455" s="35">
        <v>1778</v>
      </c>
      <c r="G455" s="35">
        <v>536</v>
      </c>
    </row>
    <row r="456" spans="6:7">
      <c r="F456" s="35">
        <v>1729</v>
      </c>
      <c r="G456" s="35">
        <v>537</v>
      </c>
    </row>
    <row r="457" spans="6:7">
      <c r="F457" s="35">
        <v>808</v>
      </c>
      <c r="G457" s="35">
        <v>538</v>
      </c>
    </row>
    <row r="458" spans="6:7">
      <c r="F458" s="35">
        <v>569</v>
      </c>
      <c r="G458" s="35">
        <v>539</v>
      </c>
    </row>
    <row r="459" spans="6:7">
      <c r="F459" s="35">
        <v>1216</v>
      </c>
      <c r="G459" s="35">
        <v>540</v>
      </c>
    </row>
    <row r="460" spans="6:7">
      <c r="F460" s="35">
        <v>1359</v>
      </c>
      <c r="G460" s="35">
        <v>541</v>
      </c>
    </row>
    <row r="461" spans="6:7">
      <c r="F461" s="35">
        <v>1211</v>
      </c>
      <c r="G461" s="35">
        <v>542</v>
      </c>
    </row>
    <row r="462" spans="6:7">
      <c r="F462" s="35">
        <v>1380</v>
      </c>
      <c r="G462" s="35">
        <v>543</v>
      </c>
    </row>
    <row r="463" spans="6:7">
      <c r="F463" s="35">
        <v>1611</v>
      </c>
      <c r="G463" s="35">
        <v>544</v>
      </c>
    </row>
    <row r="464" spans="6:7">
      <c r="F464" s="35">
        <v>640</v>
      </c>
      <c r="G464" s="35">
        <v>545</v>
      </c>
    </row>
    <row r="465" spans="6:7">
      <c r="F465" s="35">
        <v>798</v>
      </c>
      <c r="G465" s="35">
        <v>546</v>
      </c>
    </row>
    <row r="466" spans="6:7">
      <c r="F466" s="35">
        <v>1338</v>
      </c>
      <c r="G466" s="35">
        <v>547</v>
      </c>
    </row>
    <row r="467" spans="6:7">
      <c r="F467" s="35">
        <v>1365</v>
      </c>
      <c r="G467" s="35">
        <v>548</v>
      </c>
    </row>
    <row r="468" spans="6:7">
      <c r="F468" s="35">
        <v>1312</v>
      </c>
      <c r="G468" s="35">
        <v>549</v>
      </c>
    </row>
    <row r="469" spans="6:7">
      <c r="F469" s="35">
        <v>1447</v>
      </c>
      <c r="G469" s="35">
        <v>550</v>
      </c>
    </row>
    <row r="470" spans="6:7">
      <c r="F470" s="35">
        <v>1894</v>
      </c>
      <c r="G470" s="35">
        <v>551</v>
      </c>
    </row>
    <row r="471" spans="6:7">
      <c r="F471" s="35">
        <v>508</v>
      </c>
      <c r="G471" s="35">
        <v>552</v>
      </c>
    </row>
    <row r="472" spans="6:7">
      <c r="F472" s="35">
        <v>689</v>
      </c>
      <c r="G472" s="35">
        <v>553</v>
      </c>
    </row>
    <row r="473" spans="6:7">
      <c r="F473" s="35">
        <v>1805</v>
      </c>
      <c r="G473" s="35">
        <v>554</v>
      </c>
    </row>
    <row r="474" spans="6:7">
      <c r="F474" s="35">
        <v>1365</v>
      </c>
      <c r="G474" s="35">
        <v>555</v>
      </c>
    </row>
    <row r="475" spans="6:7">
      <c r="F475" s="35">
        <v>1312</v>
      </c>
      <c r="G475" s="35">
        <v>556</v>
      </c>
    </row>
    <row r="476" spans="6:7">
      <c r="F476" s="35">
        <v>1447</v>
      </c>
      <c r="G476" s="35">
        <v>557</v>
      </c>
    </row>
    <row r="477" spans="6:7">
      <c r="F477" s="35">
        <v>1894</v>
      </c>
      <c r="G477" s="35">
        <v>558</v>
      </c>
    </row>
    <row r="478" spans="6:7">
      <c r="F478" s="35">
        <v>688</v>
      </c>
      <c r="G478" s="35">
        <v>559</v>
      </c>
    </row>
    <row r="479" spans="6:7">
      <c r="F479" s="35">
        <v>1071</v>
      </c>
      <c r="G479" s="35">
        <v>560</v>
      </c>
    </row>
    <row r="480" spans="6:7">
      <c r="F480" s="35">
        <v>1883</v>
      </c>
      <c r="G480" s="35">
        <v>561</v>
      </c>
    </row>
    <row r="481" spans="6:7">
      <c r="F481" s="35">
        <v>1684</v>
      </c>
      <c r="G481" s="35">
        <v>562</v>
      </c>
    </row>
    <row r="482" spans="6:7">
      <c r="F482" s="35">
        <v>1749</v>
      </c>
      <c r="G482" s="35">
        <v>563</v>
      </c>
    </row>
    <row r="483" spans="6:7">
      <c r="F483" s="35">
        <v>1764</v>
      </c>
      <c r="G483" s="35">
        <v>564</v>
      </c>
    </row>
    <row r="484" spans="6:7">
      <c r="F484" s="35">
        <v>2082</v>
      </c>
      <c r="G484" s="35">
        <v>565</v>
      </c>
    </row>
    <row r="485" spans="6:7">
      <c r="F485" s="35">
        <v>688</v>
      </c>
      <c r="G485" s="35">
        <v>566</v>
      </c>
    </row>
    <row r="486" spans="6:7">
      <c r="F486" s="35">
        <v>1071</v>
      </c>
      <c r="G486" s="35">
        <v>567</v>
      </c>
    </row>
    <row r="487" spans="6:7">
      <c r="F487" s="35">
        <v>1883</v>
      </c>
      <c r="G487" s="35">
        <v>568</v>
      </c>
    </row>
    <row r="488" spans="6:7">
      <c r="F488" s="35">
        <v>1684</v>
      </c>
      <c r="G488" s="35">
        <v>569</v>
      </c>
    </row>
    <row r="489" spans="6:7">
      <c r="F489" s="35">
        <v>1609</v>
      </c>
      <c r="G489" s="35">
        <v>570</v>
      </c>
    </row>
    <row r="490" spans="6:7">
      <c r="F490" s="35">
        <v>1655</v>
      </c>
      <c r="G490" s="35">
        <v>571</v>
      </c>
    </row>
    <row r="491" spans="6:7">
      <c r="F491" s="35">
        <v>1766</v>
      </c>
      <c r="G491" s="35">
        <v>572</v>
      </c>
    </row>
    <row r="492" spans="6:7">
      <c r="F492" s="35">
        <v>740</v>
      </c>
      <c r="G492" s="35">
        <v>573</v>
      </c>
    </row>
    <row r="493" spans="6:7">
      <c r="F493" s="35">
        <v>612</v>
      </c>
      <c r="G493" s="35">
        <v>574</v>
      </c>
    </row>
    <row r="494" spans="6:7">
      <c r="F494" s="35">
        <v>1563</v>
      </c>
      <c r="G494" s="35">
        <v>575</v>
      </c>
    </row>
    <row r="495" spans="6:7">
      <c r="F495" s="35">
        <v>1854</v>
      </c>
      <c r="G495" s="35">
        <v>576</v>
      </c>
    </row>
    <row r="496" spans="6:7">
      <c r="F496" s="35">
        <v>1938</v>
      </c>
      <c r="G496" s="35">
        <v>577</v>
      </c>
    </row>
    <row r="497" spans="6:7">
      <c r="F497" s="35">
        <v>1348</v>
      </c>
      <c r="G497" s="35">
        <v>578</v>
      </c>
    </row>
    <row r="498" spans="6:7">
      <c r="F498" s="35">
        <v>1936</v>
      </c>
      <c r="G498" s="35">
        <v>579</v>
      </c>
    </row>
    <row r="499" spans="6:7">
      <c r="F499" s="35">
        <v>787</v>
      </c>
      <c r="G499" s="35">
        <v>580</v>
      </c>
    </row>
    <row r="500" spans="6:7">
      <c r="F500" s="35">
        <v>689</v>
      </c>
      <c r="G500" s="35">
        <v>581</v>
      </c>
    </row>
    <row r="501" spans="6:7">
      <c r="F501" s="35">
        <v>1905</v>
      </c>
      <c r="G501" s="35">
        <v>582</v>
      </c>
    </row>
    <row r="502" spans="6:7">
      <c r="F502" s="35">
        <v>2182</v>
      </c>
      <c r="G502" s="35">
        <v>583</v>
      </c>
    </row>
    <row r="503" spans="6:7">
      <c r="F503" s="35">
        <v>2918</v>
      </c>
      <c r="G503" s="35">
        <v>584</v>
      </c>
    </row>
    <row r="504" spans="6:7">
      <c r="F504" s="35">
        <v>2719</v>
      </c>
      <c r="G504" s="35">
        <v>585</v>
      </c>
    </row>
    <row r="505" spans="6:7">
      <c r="F505" s="35">
        <v>4607</v>
      </c>
      <c r="G505" s="35">
        <v>586</v>
      </c>
    </row>
    <row r="506" spans="6:7">
      <c r="F506" s="35">
        <v>820</v>
      </c>
      <c r="G506" s="35">
        <v>587</v>
      </c>
    </row>
    <row r="507" spans="6:7">
      <c r="F507" s="35">
        <v>1061</v>
      </c>
      <c r="G507" s="35">
        <v>588</v>
      </c>
    </row>
    <row r="508" spans="6:7">
      <c r="F508" s="35">
        <v>1762</v>
      </c>
      <c r="G508" s="35">
        <v>589</v>
      </c>
    </row>
    <row r="509" spans="6:7">
      <c r="F509" s="35">
        <v>1719</v>
      </c>
      <c r="G509" s="35">
        <v>590</v>
      </c>
    </row>
    <row r="510" spans="6:7">
      <c r="F510" s="35">
        <v>1589</v>
      </c>
      <c r="G510" s="35">
        <v>591</v>
      </c>
    </row>
    <row r="511" spans="6:7">
      <c r="F511" s="35">
        <v>1584</v>
      </c>
      <c r="G511" s="35">
        <v>592</v>
      </c>
    </row>
    <row r="512" spans="6:7">
      <c r="F512" s="35">
        <v>1734</v>
      </c>
      <c r="G512" s="35">
        <v>593</v>
      </c>
    </row>
    <row r="513" spans="6:7">
      <c r="F513" s="35">
        <v>839</v>
      </c>
      <c r="G513" s="35">
        <v>594</v>
      </c>
    </row>
    <row r="514" spans="6:7">
      <c r="F514" s="35">
        <v>826</v>
      </c>
      <c r="G514" s="35">
        <v>595</v>
      </c>
    </row>
    <row r="515" spans="6:7">
      <c r="F515" s="35">
        <v>1726</v>
      </c>
      <c r="G515" s="35">
        <v>596</v>
      </c>
    </row>
    <row r="516" spans="6:7">
      <c r="F516" s="35">
        <v>2025</v>
      </c>
      <c r="G516" s="35">
        <v>597</v>
      </c>
    </row>
    <row r="517" spans="6:7">
      <c r="F517" s="35">
        <v>2034</v>
      </c>
      <c r="G517" s="35">
        <v>598</v>
      </c>
    </row>
    <row r="518" spans="6:7">
      <c r="F518" s="35">
        <v>2156</v>
      </c>
      <c r="G518" s="35">
        <v>599</v>
      </c>
    </row>
    <row r="519" spans="6:7">
      <c r="F519" s="35">
        <v>2045</v>
      </c>
      <c r="G519" s="35">
        <v>600</v>
      </c>
    </row>
    <row r="520" spans="6:7">
      <c r="F520" s="35">
        <v>626</v>
      </c>
      <c r="G520" s="35">
        <v>601</v>
      </c>
    </row>
    <row r="521" spans="6:7">
      <c r="F521" s="35">
        <v>730</v>
      </c>
      <c r="G521" s="35">
        <v>602</v>
      </c>
    </row>
    <row r="522" spans="6:7">
      <c r="F522" s="35">
        <v>1666</v>
      </c>
      <c r="G522" s="35">
        <v>603</v>
      </c>
    </row>
    <row r="523" spans="6:7">
      <c r="F523" s="35">
        <v>1641</v>
      </c>
      <c r="G523" s="35">
        <v>604</v>
      </c>
    </row>
    <row r="524" spans="6:7">
      <c r="F524" s="35">
        <v>1917</v>
      </c>
      <c r="G524" s="35">
        <v>605</v>
      </c>
    </row>
    <row r="525" spans="6:7">
      <c r="F525" s="35">
        <v>1585</v>
      </c>
      <c r="G525" s="35">
        <v>606</v>
      </c>
    </row>
    <row r="526" spans="6:7">
      <c r="F526" s="35">
        <v>1302</v>
      </c>
      <c r="G526" s="35">
        <v>607</v>
      </c>
    </row>
    <row r="527" spans="6:7">
      <c r="F527" s="35">
        <v>605</v>
      </c>
      <c r="G527" s="35">
        <v>608</v>
      </c>
    </row>
    <row r="528" spans="6:7">
      <c r="F528" s="35">
        <v>673</v>
      </c>
      <c r="G528" s="35">
        <v>609</v>
      </c>
    </row>
    <row r="529" spans="6:7">
      <c r="F529" s="35">
        <v>1625</v>
      </c>
      <c r="G529" s="35">
        <v>610</v>
      </c>
    </row>
    <row r="530" spans="6:7">
      <c r="F530" s="35">
        <v>1543</v>
      </c>
      <c r="G530" s="35">
        <v>611</v>
      </c>
    </row>
    <row r="531" spans="6:7">
      <c r="F531" s="35">
        <v>1488</v>
      </c>
      <c r="G531" s="35">
        <v>612</v>
      </c>
    </row>
    <row r="532" spans="6:7">
      <c r="F532" s="35">
        <v>1642</v>
      </c>
      <c r="G532" s="35">
        <v>613</v>
      </c>
    </row>
    <row r="533" spans="6:7">
      <c r="F533" s="35">
        <v>1639</v>
      </c>
      <c r="G533" s="35">
        <v>614</v>
      </c>
    </row>
    <row r="534" spans="6:7">
      <c r="F534" s="35">
        <v>659</v>
      </c>
      <c r="G534" s="35">
        <v>615</v>
      </c>
    </row>
    <row r="535" spans="6:7">
      <c r="F535" s="35">
        <v>610</v>
      </c>
      <c r="G535" s="35">
        <v>616</v>
      </c>
    </row>
    <row r="536" spans="6:7">
      <c r="F536" s="35">
        <v>1365</v>
      </c>
      <c r="G536" s="35">
        <v>617</v>
      </c>
    </row>
    <row r="537" spans="6:7">
      <c r="F537" s="35">
        <v>1825</v>
      </c>
      <c r="G537" s="35">
        <v>618</v>
      </c>
    </row>
    <row r="538" spans="6:7">
      <c r="F538" s="35">
        <v>1694</v>
      </c>
      <c r="G538" s="35">
        <v>619</v>
      </c>
    </row>
    <row r="539" spans="6:7">
      <c r="F539" s="35">
        <v>2411</v>
      </c>
      <c r="G539" s="35">
        <v>620</v>
      </c>
    </row>
    <row r="540" spans="6:7">
      <c r="F540" s="35">
        <v>1795</v>
      </c>
      <c r="G540" s="35">
        <v>621</v>
      </c>
    </row>
    <row r="541" spans="6:7">
      <c r="F541" s="35">
        <v>658</v>
      </c>
      <c r="G541" s="35">
        <v>622</v>
      </c>
    </row>
    <row r="542" spans="6:7">
      <c r="F542" s="35">
        <v>673</v>
      </c>
      <c r="G542" s="35">
        <v>623</v>
      </c>
    </row>
    <row r="543" spans="6:7">
      <c r="F543" s="35">
        <v>1907</v>
      </c>
      <c r="G543" s="35">
        <v>624</v>
      </c>
    </row>
    <row r="544" spans="6:7">
      <c r="F544" s="35">
        <v>1850</v>
      </c>
      <c r="G544" s="35">
        <v>625</v>
      </c>
    </row>
    <row r="545" spans="6:7">
      <c r="F545" s="35">
        <v>2161</v>
      </c>
      <c r="G545" s="35">
        <v>626</v>
      </c>
    </row>
    <row r="546" spans="6:7">
      <c r="F546" s="35">
        <v>1779</v>
      </c>
      <c r="G546" s="35">
        <v>627</v>
      </c>
    </row>
    <row r="547" spans="6:7">
      <c r="F547" s="35">
        <v>1837</v>
      </c>
      <c r="G547" s="35">
        <v>628</v>
      </c>
    </row>
    <row r="548" spans="6:7">
      <c r="F548" s="35">
        <v>584</v>
      </c>
      <c r="G548" s="35">
        <v>629</v>
      </c>
    </row>
    <row r="549" spans="6:7">
      <c r="F549" s="35">
        <v>749</v>
      </c>
      <c r="G549" s="35">
        <v>630</v>
      </c>
    </row>
    <row r="550" spans="6:7">
      <c r="F550" s="35">
        <v>1901</v>
      </c>
      <c r="G550" s="35">
        <v>631</v>
      </c>
    </row>
    <row r="551" spans="6:7">
      <c r="F551" s="35">
        <v>2139</v>
      </c>
      <c r="G551" s="35">
        <v>632</v>
      </c>
    </row>
    <row r="552" spans="6:7">
      <c r="F552" s="35">
        <v>2495</v>
      </c>
      <c r="G552" s="35">
        <v>633</v>
      </c>
    </row>
    <row r="553" spans="6:7">
      <c r="F553" s="35">
        <v>1955</v>
      </c>
      <c r="G553" s="35">
        <v>634</v>
      </c>
    </row>
    <row r="554" spans="6:7">
      <c r="F554" s="35">
        <v>1895</v>
      </c>
      <c r="G554" s="35">
        <v>635</v>
      </c>
    </row>
    <row r="555" spans="6:7">
      <c r="F555" s="35">
        <v>703</v>
      </c>
      <c r="G555" s="35">
        <v>636</v>
      </c>
    </row>
    <row r="556" spans="6:7">
      <c r="F556" s="35">
        <v>1023</v>
      </c>
      <c r="G556" s="35">
        <v>637</v>
      </c>
    </row>
    <row r="557" spans="6:7">
      <c r="F557" s="35">
        <v>1724</v>
      </c>
      <c r="G557" s="35">
        <v>638</v>
      </c>
    </row>
    <row r="558" spans="6:7">
      <c r="F558" s="35">
        <v>2462</v>
      </c>
      <c r="G558" s="35">
        <v>639</v>
      </c>
    </row>
    <row r="559" spans="6:7">
      <c r="F559" s="35">
        <v>1821</v>
      </c>
      <c r="G559" s="35">
        <v>640</v>
      </c>
    </row>
    <row r="560" spans="6:7">
      <c r="F560" s="35">
        <v>1355</v>
      </c>
      <c r="G560" s="35">
        <v>641</v>
      </c>
    </row>
    <row r="561" spans="6:7">
      <c r="F561" s="35">
        <v>782</v>
      </c>
      <c r="G561" s="35">
        <v>642</v>
      </c>
    </row>
    <row r="562" spans="6:7">
      <c r="F562" s="35">
        <v>401</v>
      </c>
      <c r="G562" s="35">
        <v>643</v>
      </c>
    </row>
    <row r="563" spans="6:7">
      <c r="F563" s="35">
        <v>485</v>
      </c>
      <c r="G563" s="35">
        <v>644</v>
      </c>
    </row>
    <row r="564" spans="6:7">
      <c r="F564" s="35">
        <v>437</v>
      </c>
      <c r="G564" s="35">
        <v>645</v>
      </c>
    </row>
    <row r="565" spans="6:7">
      <c r="F565" s="35">
        <v>522</v>
      </c>
      <c r="G565" s="35">
        <v>646</v>
      </c>
    </row>
    <row r="566" spans="6:7">
      <c r="F566" s="35">
        <v>416</v>
      </c>
      <c r="G566" s="35">
        <v>647</v>
      </c>
    </row>
    <row r="567" spans="6:7">
      <c r="F567" s="35">
        <v>421</v>
      </c>
      <c r="G567" s="35">
        <v>648</v>
      </c>
    </row>
    <row r="568" spans="6:7">
      <c r="F568" s="35">
        <v>980</v>
      </c>
      <c r="G568" s="35">
        <v>649</v>
      </c>
    </row>
    <row r="569" spans="6:7">
      <c r="F569" s="35">
        <v>855</v>
      </c>
      <c r="G569" s="35">
        <v>650</v>
      </c>
    </row>
    <row r="570" spans="6:7">
      <c r="F570" s="35">
        <v>485</v>
      </c>
      <c r="G570" s="35">
        <v>651</v>
      </c>
    </row>
    <row r="571" spans="6:7">
      <c r="F571" s="35">
        <v>1402</v>
      </c>
      <c r="G571" s="35">
        <v>652</v>
      </c>
    </row>
    <row r="572" spans="6:7">
      <c r="F572" s="35">
        <v>1578</v>
      </c>
      <c r="G572" s="35">
        <v>653</v>
      </c>
    </row>
    <row r="573" spans="6:7">
      <c r="F573" s="35">
        <v>1439</v>
      </c>
      <c r="G573" s="35">
        <v>654</v>
      </c>
    </row>
    <row r="574" spans="6:7">
      <c r="F574" s="35">
        <v>1461</v>
      </c>
      <c r="G574" s="35">
        <v>655</v>
      </c>
    </row>
    <row r="575" spans="6:7">
      <c r="F575" s="35">
        <v>1620</v>
      </c>
      <c r="G575" s="35">
        <v>656</v>
      </c>
    </row>
    <row r="576" spans="6:7">
      <c r="F576" s="35">
        <v>1254</v>
      </c>
      <c r="G576" s="35">
        <v>657</v>
      </c>
    </row>
    <row r="577" spans="6:7">
      <c r="F577" s="35">
        <v>664</v>
      </c>
      <c r="G577" s="35">
        <v>658</v>
      </c>
    </row>
    <row r="578" spans="6:7">
      <c r="F578" s="35">
        <v>703</v>
      </c>
      <c r="G578" s="35">
        <v>659</v>
      </c>
    </row>
    <row r="579" spans="6:7">
      <c r="F579" s="35">
        <v>851</v>
      </c>
      <c r="G579" s="35">
        <v>660</v>
      </c>
    </row>
    <row r="580" spans="6:7">
      <c r="F580" s="35">
        <v>2115</v>
      </c>
      <c r="G580" s="35">
        <v>661</v>
      </c>
    </row>
    <row r="581" spans="6:7">
      <c r="F581" s="35">
        <v>2753</v>
      </c>
      <c r="G581" s="35">
        <v>662</v>
      </c>
    </row>
    <row r="582" spans="6:7">
      <c r="F582" s="35">
        <v>2911</v>
      </c>
      <c r="G582" s="35">
        <v>663</v>
      </c>
    </row>
    <row r="583" spans="6:7">
      <c r="F583" s="35">
        <v>647</v>
      </c>
      <c r="G583" s="35">
        <v>664</v>
      </c>
    </row>
    <row r="584" spans="6:7">
      <c r="F584" s="35">
        <v>888</v>
      </c>
      <c r="G584" s="35">
        <v>665</v>
      </c>
    </row>
    <row r="585" spans="6:7">
      <c r="F585" s="35">
        <v>1959</v>
      </c>
      <c r="G585" s="35">
        <v>666</v>
      </c>
    </row>
    <row r="586" spans="6:7">
      <c r="F586" s="35">
        <v>2452</v>
      </c>
      <c r="G586" s="35">
        <v>667</v>
      </c>
    </row>
    <row r="587" spans="6:7">
      <c r="F587" s="35">
        <v>2679</v>
      </c>
      <c r="G587" s="35">
        <v>668</v>
      </c>
    </row>
    <row r="588" spans="6:7">
      <c r="F588" s="35">
        <v>2613</v>
      </c>
      <c r="G588" s="35">
        <v>669</v>
      </c>
    </row>
    <row r="589" spans="6:7">
      <c r="F589" s="35">
        <v>2737</v>
      </c>
      <c r="G589" s="35">
        <v>670</v>
      </c>
    </row>
    <row r="590" spans="6:7">
      <c r="F590" s="35">
        <v>641</v>
      </c>
      <c r="G590" s="35">
        <v>671</v>
      </c>
    </row>
    <row r="591" spans="6:7">
      <c r="F591" s="35">
        <v>752</v>
      </c>
      <c r="G591" s="35">
        <v>672</v>
      </c>
    </row>
    <row r="592" spans="6:7">
      <c r="F592" s="35">
        <v>1489</v>
      </c>
      <c r="G592" s="35">
        <v>673</v>
      </c>
    </row>
    <row r="593" spans="6:7">
      <c r="F593" s="35">
        <v>1888</v>
      </c>
      <c r="G593" s="35">
        <v>674</v>
      </c>
    </row>
    <row r="594" spans="6:7">
      <c r="F594" s="35">
        <v>2196</v>
      </c>
      <c r="G594" s="35">
        <v>675</v>
      </c>
    </row>
    <row r="595" spans="6:7">
      <c r="F595" s="35">
        <v>2236</v>
      </c>
      <c r="G595" s="35">
        <v>676</v>
      </c>
    </row>
    <row r="596" spans="6:7">
      <c r="F596" s="35">
        <v>2346</v>
      </c>
      <c r="G596" s="35">
        <v>677</v>
      </c>
    </row>
    <row r="597" spans="6:7">
      <c r="F597" s="35">
        <v>935</v>
      </c>
      <c r="G597" s="35">
        <v>678</v>
      </c>
    </row>
    <row r="598" spans="6:7">
      <c r="F598" s="35">
        <v>964</v>
      </c>
      <c r="G598" s="35">
        <v>679</v>
      </c>
    </row>
    <row r="599" spans="6:7">
      <c r="F599" s="35">
        <v>1720</v>
      </c>
      <c r="G599" s="35">
        <v>680</v>
      </c>
    </row>
    <row r="600" spans="6:7">
      <c r="F600" s="35">
        <v>1857</v>
      </c>
      <c r="G600" s="35">
        <v>681</v>
      </c>
    </row>
    <row r="601" spans="6:7">
      <c r="F601" s="35">
        <v>2024</v>
      </c>
      <c r="G601" s="35">
        <v>682</v>
      </c>
    </row>
    <row r="602" spans="6:7">
      <c r="F602" s="35">
        <v>1874</v>
      </c>
      <c r="G602" s="35">
        <v>683</v>
      </c>
    </row>
    <row r="603" spans="6:7">
      <c r="F603" s="35">
        <v>1854</v>
      </c>
      <c r="G603" s="35">
        <v>684</v>
      </c>
    </row>
    <row r="604" spans="6:7">
      <c r="F604" s="35">
        <v>696</v>
      </c>
      <c r="G604" s="35">
        <v>685</v>
      </c>
    </row>
    <row r="605" spans="6:7">
      <c r="F605" s="35">
        <v>703</v>
      </c>
      <c r="G605" s="35">
        <v>686</v>
      </c>
    </row>
    <row r="606" spans="6:7">
      <c r="F606" s="35">
        <v>1594</v>
      </c>
      <c r="G606" s="35">
        <v>687</v>
      </c>
    </row>
    <row r="607" spans="6:7">
      <c r="F607" s="35">
        <v>2165</v>
      </c>
      <c r="G607" s="35">
        <v>688</v>
      </c>
    </row>
    <row r="608" spans="6:7">
      <c r="F608" s="35">
        <v>2521</v>
      </c>
      <c r="G608" s="35">
        <v>689</v>
      </c>
    </row>
    <row r="609" spans="6:7">
      <c r="F609" s="35">
        <v>2547</v>
      </c>
      <c r="G609" s="35">
        <v>690</v>
      </c>
    </row>
    <row r="610" spans="6:7">
      <c r="F610" s="35">
        <v>2768</v>
      </c>
      <c r="G610" s="35">
        <v>691</v>
      </c>
    </row>
    <row r="611" spans="6:7">
      <c r="F611" s="35">
        <v>1194</v>
      </c>
      <c r="G611" s="35">
        <v>692</v>
      </c>
    </row>
    <row r="612" spans="6:7">
      <c r="F612" s="35">
        <v>3825</v>
      </c>
      <c r="G612" s="35">
        <v>693</v>
      </c>
    </row>
    <row r="613" spans="6:7">
      <c r="F613" s="35">
        <v>2333</v>
      </c>
      <c r="G613" s="35">
        <v>694</v>
      </c>
    </row>
    <row r="614" spans="6:7">
      <c r="F614" s="35">
        <v>1802</v>
      </c>
      <c r="G614" s="35">
        <v>695</v>
      </c>
    </row>
    <row r="615" spans="6:7">
      <c r="F615" s="35">
        <v>2456</v>
      </c>
      <c r="G615" s="35">
        <v>696</v>
      </c>
    </row>
    <row r="616" spans="6:7">
      <c r="F616" s="35">
        <v>1886</v>
      </c>
      <c r="G616" s="35">
        <v>697</v>
      </c>
    </row>
    <row r="617" spans="6:7">
      <c r="F617" s="35">
        <v>1943</v>
      </c>
      <c r="G617" s="35">
        <v>698</v>
      </c>
    </row>
    <row r="618" spans="6:7">
      <c r="F618" s="35">
        <v>730</v>
      </c>
      <c r="G618" s="35">
        <v>699</v>
      </c>
    </row>
    <row r="619" spans="6:7">
      <c r="F619" s="35">
        <v>749</v>
      </c>
      <c r="G619" s="35">
        <v>700</v>
      </c>
    </row>
    <row r="620" spans="6:7">
      <c r="F620" s="35">
        <v>2390</v>
      </c>
      <c r="G620" s="35">
        <v>701</v>
      </c>
    </row>
    <row r="621" spans="6:7">
      <c r="F621" s="35">
        <v>1780</v>
      </c>
      <c r="G621" s="35">
        <v>702</v>
      </c>
    </row>
    <row r="622" spans="6:7">
      <c r="F622" s="35">
        <v>1541</v>
      </c>
      <c r="G622" s="35">
        <v>703</v>
      </c>
    </row>
    <row r="623" spans="6:7">
      <c r="F623" s="35">
        <v>1940</v>
      </c>
      <c r="G623" s="35">
        <v>704</v>
      </c>
    </row>
    <row r="624" spans="6:7">
      <c r="F624" s="35">
        <v>1884</v>
      </c>
      <c r="G624" s="35">
        <v>705</v>
      </c>
    </row>
    <row r="625" spans="6:7">
      <c r="F625" s="35">
        <v>668</v>
      </c>
      <c r="G625" s="35">
        <v>706</v>
      </c>
    </row>
    <row r="626" spans="6:7">
      <c r="F626" s="35">
        <v>818</v>
      </c>
      <c r="G626" s="35">
        <v>707</v>
      </c>
    </row>
    <row r="627" spans="6:7">
      <c r="F627" s="35">
        <v>1684</v>
      </c>
      <c r="G627" s="35">
        <v>708</v>
      </c>
    </row>
    <row r="628" spans="6:7">
      <c r="F628" s="35">
        <v>2016</v>
      </c>
      <c r="G628" s="35">
        <v>709</v>
      </c>
    </row>
    <row r="629" spans="6:7">
      <c r="F629" s="35">
        <v>1515</v>
      </c>
      <c r="G629" s="35">
        <v>710</v>
      </c>
    </row>
    <row r="630" spans="6:7">
      <c r="F630" s="35">
        <v>1848</v>
      </c>
      <c r="G630" s="35">
        <v>711</v>
      </c>
    </row>
    <row r="631" spans="6:7">
      <c r="F631" s="35">
        <v>2008</v>
      </c>
      <c r="G631" s="35">
        <v>712</v>
      </c>
    </row>
    <row r="632" spans="6:7">
      <c r="F632" s="35">
        <v>739</v>
      </c>
      <c r="G632" s="35">
        <v>713</v>
      </c>
    </row>
    <row r="633" spans="6:7">
      <c r="F633" s="35">
        <v>658</v>
      </c>
      <c r="G633" s="35">
        <v>714</v>
      </c>
    </row>
    <row r="634" spans="6:7">
      <c r="F634" s="35">
        <v>1641</v>
      </c>
      <c r="G634" s="35">
        <v>715</v>
      </c>
    </row>
    <row r="635" spans="6:7">
      <c r="F635" s="35">
        <v>1757</v>
      </c>
      <c r="G635" s="35">
        <v>716</v>
      </c>
    </row>
    <row r="636" spans="6:7">
      <c r="F636" s="35">
        <v>1826</v>
      </c>
      <c r="G636" s="35">
        <v>717</v>
      </c>
    </row>
    <row r="637" spans="6:7">
      <c r="F637" s="35">
        <v>2003</v>
      </c>
      <c r="G637" s="35">
        <v>718</v>
      </c>
    </row>
    <row r="638" spans="6:7">
      <c r="F638" s="35">
        <v>1836</v>
      </c>
      <c r="G638" s="35">
        <v>719</v>
      </c>
    </row>
    <row r="639" spans="6:7">
      <c r="F639" s="35">
        <v>772</v>
      </c>
      <c r="G639" s="35">
        <v>720</v>
      </c>
    </row>
    <row r="640" spans="6:7">
      <c r="F640" s="35">
        <v>927</v>
      </c>
      <c r="G640" s="35">
        <v>721</v>
      </c>
    </row>
    <row r="641" spans="6:7">
      <c r="F641" s="35">
        <v>2021</v>
      </c>
      <c r="G641" s="35">
        <v>722</v>
      </c>
    </row>
    <row r="642" spans="6:7">
      <c r="F642" s="35">
        <v>1873</v>
      </c>
      <c r="G642" s="35">
        <v>723</v>
      </c>
    </row>
    <row r="643" spans="6:7">
      <c r="F643" s="35">
        <v>1578</v>
      </c>
      <c r="G643" s="35">
        <v>724</v>
      </c>
    </row>
    <row r="644" spans="6:7">
      <c r="F644" s="35">
        <v>2014</v>
      </c>
      <c r="G644" s="35">
        <v>725</v>
      </c>
    </row>
    <row r="645" spans="6:7">
      <c r="F645" s="35">
        <v>2033</v>
      </c>
      <c r="G645" s="35">
        <v>726</v>
      </c>
    </row>
    <row r="646" spans="6:7">
      <c r="F646" s="35">
        <v>775</v>
      </c>
      <c r="G646" s="35">
        <v>727</v>
      </c>
    </row>
    <row r="647" spans="6:7">
      <c r="F647" s="35">
        <v>780</v>
      </c>
      <c r="G647" s="35">
        <v>728</v>
      </c>
    </row>
    <row r="648" spans="6:7">
      <c r="F648" s="35">
        <v>2383</v>
      </c>
      <c r="G648" s="35">
        <v>729</v>
      </c>
    </row>
    <row r="649" spans="6:7">
      <c r="F649" s="35">
        <v>2476</v>
      </c>
      <c r="G649" s="35">
        <v>730</v>
      </c>
    </row>
    <row r="650" spans="6:7">
      <c r="F650" s="35">
        <v>2042</v>
      </c>
      <c r="G650" s="35">
        <v>731</v>
      </c>
    </row>
    <row r="651" spans="6:7">
      <c r="F651" s="35">
        <v>1875</v>
      </c>
      <c r="G651" s="35">
        <v>732</v>
      </c>
    </row>
    <row r="652" spans="6:7">
      <c r="F652" s="35">
        <v>2467</v>
      </c>
      <c r="G652" s="35">
        <v>733</v>
      </c>
    </row>
    <row r="653" spans="6:7">
      <c r="F653" s="35">
        <v>781</v>
      </c>
      <c r="G653" s="35">
        <v>734</v>
      </c>
    </row>
    <row r="654" spans="6:7">
      <c r="F654" s="35">
        <v>1008</v>
      </c>
      <c r="G654" s="35">
        <v>735</v>
      </c>
    </row>
    <row r="655" spans="6:7">
      <c r="F655" s="35">
        <v>1912</v>
      </c>
      <c r="G655" s="35">
        <v>736</v>
      </c>
    </row>
    <row r="656" spans="6:7">
      <c r="F656" s="35">
        <v>2062</v>
      </c>
      <c r="G656" s="35">
        <v>737</v>
      </c>
    </row>
    <row r="657" spans="6:7">
      <c r="F657" s="35">
        <v>2061</v>
      </c>
      <c r="G657" s="35">
        <v>738</v>
      </c>
    </row>
    <row r="658" spans="6:7">
      <c r="F658" s="35">
        <v>2306</v>
      </c>
      <c r="G658" s="35">
        <v>739</v>
      </c>
    </row>
    <row r="659" spans="6:7">
      <c r="F659" s="35">
        <v>2377</v>
      </c>
      <c r="G659" s="35">
        <v>740</v>
      </c>
    </row>
    <row r="660" spans="6:7">
      <c r="F660" s="35">
        <v>1269</v>
      </c>
      <c r="G660" s="35">
        <v>741</v>
      </c>
    </row>
    <row r="661" spans="6:7">
      <c r="F661" s="35">
        <v>1499</v>
      </c>
      <c r="G661" s="35">
        <v>742</v>
      </c>
    </row>
    <row r="662" spans="6:7">
      <c r="F662" s="35">
        <v>3150</v>
      </c>
      <c r="G662" s="35">
        <v>743</v>
      </c>
    </row>
    <row r="663" spans="6:7">
      <c r="F663" s="35">
        <v>4324</v>
      </c>
      <c r="G663" s="35">
        <v>744</v>
      </c>
    </row>
    <row r="664" spans="6:7">
      <c r="F664" s="35">
        <v>6712</v>
      </c>
      <c r="G664" s="35">
        <v>745</v>
      </c>
    </row>
    <row r="665" spans="6:7">
      <c r="F665" s="35">
        <v>16801</v>
      </c>
      <c r="G665" s="35">
        <v>746</v>
      </c>
    </row>
    <row r="666" spans="6:7">
      <c r="F666" s="35">
        <v>11668</v>
      </c>
      <c r="G666" s="35">
        <v>747</v>
      </c>
    </row>
    <row r="667" spans="6:7">
      <c r="F667" s="35">
        <v>985</v>
      </c>
      <c r="G667" s="35">
        <v>748</v>
      </c>
    </row>
    <row r="668" spans="6:7">
      <c r="F668" s="35">
        <v>1091</v>
      </c>
      <c r="G668" s="35">
        <v>749</v>
      </c>
    </row>
    <row r="669" spans="6:7">
      <c r="F669" s="35">
        <v>2986</v>
      </c>
      <c r="G669" s="35">
        <v>750</v>
      </c>
    </row>
    <row r="670" spans="6:7">
      <c r="F670" s="35">
        <v>2634</v>
      </c>
      <c r="G670" s="35">
        <v>751</v>
      </c>
    </row>
    <row r="671" spans="6:7">
      <c r="F671" s="35">
        <v>1835</v>
      </c>
      <c r="G671" s="35">
        <v>752</v>
      </c>
    </row>
    <row r="672" spans="6:7">
      <c r="F672" s="35">
        <v>1977</v>
      </c>
      <c r="G672" s="35">
        <v>753</v>
      </c>
    </row>
    <row r="673" spans="6:7">
      <c r="F673" s="35">
        <v>2026</v>
      </c>
      <c r="G673" s="35">
        <v>754</v>
      </c>
    </row>
    <row r="674" spans="6:7">
      <c r="F674" s="35">
        <v>890</v>
      </c>
      <c r="G674" s="35">
        <v>755</v>
      </c>
    </row>
    <row r="675" spans="6:7">
      <c r="F675" s="35">
        <v>875</v>
      </c>
      <c r="G675" s="35">
        <v>756</v>
      </c>
    </row>
    <row r="676" spans="6:7">
      <c r="F676" s="35">
        <v>2414</v>
      </c>
      <c r="G676" s="35">
        <v>757</v>
      </c>
    </row>
    <row r="677" spans="6:7">
      <c r="F677" s="35">
        <v>4087</v>
      </c>
      <c r="G677" s="35">
        <v>758</v>
      </c>
    </row>
    <row r="678" spans="6:7">
      <c r="F678" s="35">
        <v>898</v>
      </c>
      <c r="G678" s="35">
        <v>759</v>
      </c>
    </row>
    <row r="679" spans="6:7">
      <c r="F679" s="35">
        <v>820</v>
      </c>
      <c r="G679" s="35">
        <v>760</v>
      </c>
    </row>
    <row r="680" spans="6:7">
      <c r="F680" s="35">
        <v>1409</v>
      </c>
      <c r="G680" s="35">
        <v>761</v>
      </c>
    </row>
    <row r="681" spans="6:7">
      <c r="F681" s="35">
        <v>1082</v>
      </c>
      <c r="G681" s="35">
        <v>762</v>
      </c>
    </row>
    <row r="682" spans="6:7">
      <c r="F682" s="35">
        <v>1207</v>
      </c>
      <c r="G682" s="35">
        <v>763</v>
      </c>
    </row>
    <row r="683" spans="6:7">
      <c r="F683" s="35">
        <v>2320</v>
      </c>
      <c r="G683" s="35">
        <v>764</v>
      </c>
    </row>
    <row r="684" spans="6:7">
      <c r="F684" s="35">
        <v>2121</v>
      </c>
      <c r="G684" s="35">
        <v>765</v>
      </c>
    </row>
    <row r="685" spans="6:7">
      <c r="F685" s="35">
        <v>2155</v>
      </c>
      <c r="G685" s="35">
        <v>766</v>
      </c>
    </row>
    <row r="686" spans="6:7">
      <c r="F686" s="35">
        <v>2430</v>
      </c>
      <c r="G686" s="35">
        <v>767</v>
      </c>
    </row>
    <row r="687" spans="6:7">
      <c r="F687" s="35">
        <v>2039</v>
      </c>
      <c r="G687" s="35">
        <v>768</v>
      </c>
    </row>
    <row r="688" spans="6:7">
      <c r="F688" s="35">
        <v>636</v>
      </c>
      <c r="G688" s="35">
        <v>769</v>
      </c>
    </row>
    <row r="689" spans="6:7">
      <c r="F689" s="35">
        <v>759</v>
      </c>
      <c r="G689" s="35">
        <v>770</v>
      </c>
    </row>
    <row r="690" spans="6:7">
      <c r="F690" s="35">
        <v>1824</v>
      </c>
      <c r="G690" s="35">
        <v>771</v>
      </c>
    </row>
    <row r="691" spans="6:7">
      <c r="F691" s="35">
        <v>1962</v>
      </c>
      <c r="G691" s="35">
        <v>772</v>
      </c>
    </row>
    <row r="692" spans="6:7">
      <c r="F692" s="35">
        <v>2086</v>
      </c>
      <c r="G692" s="35">
        <v>773</v>
      </c>
    </row>
    <row r="693" spans="6:7">
      <c r="F693" s="35">
        <v>2086</v>
      </c>
      <c r="G693" s="35">
        <v>774</v>
      </c>
    </row>
    <row r="694" spans="6:7">
      <c r="F694" s="35">
        <v>1938</v>
      </c>
      <c r="G694" s="35">
        <v>775</v>
      </c>
    </row>
    <row r="695" spans="6:7">
      <c r="F695" s="35">
        <v>722</v>
      </c>
      <c r="G695" s="35">
        <v>776</v>
      </c>
    </row>
    <row r="696" spans="6:7">
      <c r="F696" s="35">
        <v>600</v>
      </c>
      <c r="G696" s="35">
        <v>777</v>
      </c>
    </row>
    <row r="697" spans="6:7">
      <c r="F697" s="35">
        <v>1810</v>
      </c>
      <c r="G697" s="35">
        <v>778</v>
      </c>
    </row>
    <row r="698" spans="6:7">
      <c r="F698" s="35">
        <v>2062</v>
      </c>
      <c r="G698" s="35">
        <v>779</v>
      </c>
    </row>
    <row r="699" spans="6:7">
      <c r="F699" s="35">
        <v>2078</v>
      </c>
      <c r="G699" s="35">
        <v>780</v>
      </c>
    </row>
    <row r="700" spans="6:7">
      <c r="F700" s="35">
        <v>2474</v>
      </c>
      <c r="G700" s="35">
        <v>781</v>
      </c>
    </row>
    <row r="701" spans="6:7">
      <c r="F701" s="35">
        <v>2203</v>
      </c>
      <c r="G701" s="35">
        <v>782</v>
      </c>
    </row>
    <row r="702" spans="6:7">
      <c r="F702" s="35">
        <v>647</v>
      </c>
      <c r="G702" s="35">
        <v>783</v>
      </c>
    </row>
    <row r="703" spans="6:7">
      <c r="F703" s="35">
        <v>819</v>
      </c>
      <c r="G703" s="35">
        <v>784</v>
      </c>
    </row>
    <row r="704" spans="6:7">
      <c r="F704" s="35">
        <v>1850</v>
      </c>
      <c r="G704" s="35">
        <v>785</v>
      </c>
    </row>
    <row r="705" spans="6:7">
      <c r="F705" s="35">
        <v>1840</v>
      </c>
      <c r="G705" s="35">
        <v>786</v>
      </c>
    </row>
    <row r="706" spans="6:7">
      <c r="F706" s="35">
        <v>1804</v>
      </c>
      <c r="G706" s="35">
        <v>787</v>
      </c>
    </row>
    <row r="707" spans="6:7">
      <c r="F707" s="35">
        <v>1666</v>
      </c>
      <c r="G707" s="35">
        <v>788</v>
      </c>
    </row>
    <row r="708" spans="6:7">
      <c r="F708" s="35">
        <v>1703</v>
      </c>
      <c r="G708" s="35">
        <v>789</v>
      </c>
    </row>
    <row r="709" spans="6:7">
      <c r="F709" s="35">
        <v>610</v>
      </c>
      <c r="G709" s="35">
        <v>790</v>
      </c>
    </row>
    <row r="710" spans="6:7">
      <c r="F710" s="35">
        <v>441</v>
      </c>
      <c r="G710" s="35">
        <v>791</v>
      </c>
    </row>
    <row r="711" spans="6:7">
      <c r="F711" s="35">
        <v>1322</v>
      </c>
      <c r="G711" s="35">
        <v>792</v>
      </c>
    </row>
    <row r="712" spans="6:7">
      <c r="F712" s="35">
        <v>1688</v>
      </c>
      <c r="G712" s="35">
        <v>793</v>
      </c>
    </row>
    <row r="713" spans="6:7">
      <c r="F713" s="35">
        <v>2010</v>
      </c>
      <c r="G713" s="35">
        <v>794</v>
      </c>
    </row>
    <row r="714" spans="6:7">
      <c r="F714" s="35">
        <v>1927</v>
      </c>
      <c r="G714" s="35">
        <v>795</v>
      </c>
    </row>
    <row r="715" spans="6:7">
      <c r="F715" s="35">
        <v>1098</v>
      </c>
      <c r="G715" s="35">
        <v>796</v>
      </c>
    </row>
    <row r="716" spans="6:7">
      <c r="F716" s="35">
        <v>605</v>
      </c>
      <c r="G716" s="35">
        <v>797</v>
      </c>
    </row>
    <row r="717" spans="6:7">
      <c r="F717" s="35">
        <v>626</v>
      </c>
      <c r="G717" s="35">
        <v>798</v>
      </c>
    </row>
    <row r="718" spans="6:7">
      <c r="F718" s="35">
        <v>1616</v>
      </c>
      <c r="G718" s="35">
        <v>799</v>
      </c>
    </row>
    <row r="719" spans="6:7">
      <c r="F719" s="35">
        <v>1389</v>
      </c>
      <c r="G719" s="35">
        <v>800</v>
      </c>
    </row>
    <row r="720" spans="6:7">
      <c r="F720" s="35">
        <v>513</v>
      </c>
      <c r="G720" s="35">
        <v>801</v>
      </c>
    </row>
    <row r="721" spans="6:7">
      <c r="F721" s="35">
        <v>476</v>
      </c>
      <c r="G721" s="35">
        <v>802</v>
      </c>
    </row>
    <row r="722" spans="6:7">
      <c r="F722" s="35">
        <v>687</v>
      </c>
      <c r="G722" s="35">
        <v>803</v>
      </c>
    </row>
    <row r="723" spans="6:7">
      <c r="F723" s="35">
        <v>620</v>
      </c>
      <c r="G723" s="35">
        <v>804</v>
      </c>
    </row>
    <row r="724" spans="6:7">
      <c r="F724" s="35">
        <v>918</v>
      </c>
      <c r="G724" s="35">
        <v>805</v>
      </c>
    </row>
    <row r="725" spans="6:7">
      <c r="F725" s="35">
        <v>1359</v>
      </c>
      <c r="G725" s="35">
        <v>806</v>
      </c>
    </row>
    <row r="726" spans="6:7">
      <c r="F726" s="35">
        <v>1848</v>
      </c>
      <c r="G726" s="35">
        <v>807</v>
      </c>
    </row>
    <row r="727" spans="6:7">
      <c r="F727" s="35">
        <v>1949</v>
      </c>
      <c r="G727" s="35">
        <v>808</v>
      </c>
    </row>
    <row r="728" spans="6:7">
      <c r="F728" s="35">
        <v>2088</v>
      </c>
      <c r="G728" s="35">
        <v>809</v>
      </c>
    </row>
    <row r="729" spans="6:7">
      <c r="F729" s="35">
        <v>2078</v>
      </c>
      <c r="G729" s="35">
        <v>810</v>
      </c>
    </row>
    <row r="730" spans="6:7">
      <c r="F730" s="35">
        <v>717</v>
      </c>
      <c r="G730" s="35">
        <v>811</v>
      </c>
    </row>
    <row r="731" spans="6:7">
      <c r="F731" s="35">
        <v>526</v>
      </c>
      <c r="G731" s="35">
        <v>812</v>
      </c>
    </row>
    <row r="732" spans="6:7">
      <c r="F732" s="35">
        <v>1594</v>
      </c>
      <c r="G732" s="35">
        <v>813</v>
      </c>
    </row>
    <row r="733" spans="6:7">
      <c r="F733" s="35">
        <v>1378</v>
      </c>
      <c r="G733" s="35">
        <v>814</v>
      </c>
    </row>
    <row r="734" spans="6:7">
      <c r="F734" s="35">
        <v>1899</v>
      </c>
      <c r="G734" s="35">
        <v>815</v>
      </c>
    </row>
    <row r="735" spans="6:7">
      <c r="F735" s="35">
        <v>1975</v>
      </c>
      <c r="G735" s="35">
        <v>816</v>
      </c>
    </row>
    <row r="736" spans="6:7">
      <c r="F736" s="35">
        <v>1235</v>
      </c>
      <c r="G736" s="35">
        <v>817</v>
      </c>
    </row>
    <row r="737" spans="6:7">
      <c r="F737" s="35">
        <v>469</v>
      </c>
      <c r="G737" s="35">
        <v>818</v>
      </c>
    </row>
    <row r="738" spans="6:7">
      <c r="F738" s="35">
        <v>506</v>
      </c>
      <c r="G738" s="35">
        <v>819</v>
      </c>
    </row>
    <row r="739" spans="6:7">
      <c r="F739" s="35">
        <v>1340</v>
      </c>
      <c r="G739" s="35">
        <v>820</v>
      </c>
    </row>
    <row r="740" spans="6:7">
      <c r="F740" s="35">
        <v>1544</v>
      </c>
      <c r="G740" s="35">
        <v>821</v>
      </c>
    </row>
    <row r="741" spans="6:7">
      <c r="F741" s="35">
        <v>1527</v>
      </c>
      <c r="G741" s="35">
        <v>822</v>
      </c>
    </row>
    <row r="742" spans="6:7">
      <c r="F742" s="35">
        <v>1255</v>
      </c>
      <c r="G742" s="35">
        <v>823</v>
      </c>
    </row>
    <row r="743" spans="6:7">
      <c r="F743" s="35">
        <v>1648</v>
      </c>
      <c r="G743" s="35">
        <v>824</v>
      </c>
    </row>
    <row r="744" spans="6:7">
      <c r="F744" s="35">
        <v>963</v>
      </c>
      <c r="G744" s="35">
        <v>825</v>
      </c>
    </row>
    <row r="745" spans="6:7">
      <c r="F745" s="35">
        <v>628</v>
      </c>
      <c r="G745" s="35">
        <v>826</v>
      </c>
    </row>
    <row r="746" spans="6:7">
      <c r="F746" s="35">
        <v>679</v>
      </c>
      <c r="G746" s="35">
        <v>827</v>
      </c>
    </row>
    <row r="747" spans="6:7">
      <c r="F747" s="35">
        <v>674</v>
      </c>
      <c r="G747" s="35">
        <v>828</v>
      </c>
    </row>
    <row r="748" spans="6:7">
      <c r="F748" s="35">
        <v>1501</v>
      </c>
      <c r="G748" s="35">
        <v>829</v>
      </c>
    </row>
    <row r="749" spans="6:7">
      <c r="F749" s="35">
        <v>1554</v>
      </c>
      <c r="G749" s="35">
        <v>830</v>
      </c>
    </row>
    <row r="750" spans="6:7">
      <c r="F750" s="35">
        <v>1489</v>
      </c>
      <c r="G750" s="35">
        <v>831</v>
      </c>
    </row>
    <row r="751" spans="6:7">
      <c r="F751" s="35">
        <v>667</v>
      </c>
      <c r="G751" s="35">
        <v>832</v>
      </c>
    </row>
    <row r="752" spans="6:7">
      <c r="F752" s="35">
        <v>790</v>
      </c>
      <c r="G752" s="35">
        <v>833</v>
      </c>
    </row>
    <row r="753" spans="6:7">
      <c r="F753" s="35">
        <v>1811</v>
      </c>
      <c r="G753" s="35">
        <v>834</v>
      </c>
    </row>
    <row r="754" spans="6:7">
      <c r="F754" s="35">
        <v>2609</v>
      </c>
      <c r="G754" s="35">
        <v>835</v>
      </c>
    </row>
    <row r="755" spans="6:7">
      <c r="F755" s="35">
        <v>1727</v>
      </c>
      <c r="G755" s="35">
        <v>836</v>
      </c>
    </row>
    <row r="756" spans="6:7">
      <c r="F756" s="35">
        <v>1714</v>
      </c>
      <c r="G756" s="35">
        <v>837</v>
      </c>
    </row>
    <row r="757" spans="6:7">
      <c r="F757" s="35">
        <v>1607</v>
      </c>
      <c r="G757" s="35">
        <v>838</v>
      </c>
    </row>
    <row r="758" spans="6:7">
      <c r="F758" s="35">
        <v>799</v>
      </c>
      <c r="G758" s="35">
        <v>839</v>
      </c>
    </row>
    <row r="759" spans="6:7">
      <c r="F759" s="35">
        <v>825</v>
      </c>
      <c r="G759" s="35">
        <v>840</v>
      </c>
    </row>
    <row r="760" spans="6:7">
      <c r="F760" s="35">
        <v>1821</v>
      </c>
      <c r="G760" s="35">
        <v>841</v>
      </c>
    </row>
    <row r="761" spans="6:7">
      <c r="F761" s="35">
        <v>2152</v>
      </c>
      <c r="G761" s="35">
        <v>842</v>
      </c>
    </row>
    <row r="762" spans="6:7">
      <c r="F762" s="35">
        <v>1899</v>
      </c>
      <c r="G762" s="35">
        <v>843</v>
      </c>
    </row>
    <row r="763" spans="6:7">
      <c r="F763" s="35">
        <v>1501</v>
      </c>
      <c r="G763" s="35">
        <v>844</v>
      </c>
    </row>
    <row r="764" spans="6:7">
      <c r="F764" s="35">
        <v>1698</v>
      </c>
      <c r="G764" s="35">
        <v>845</v>
      </c>
    </row>
    <row r="765" spans="6:7">
      <c r="F765" s="35">
        <v>799</v>
      </c>
      <c r="G765" s="35">
        <v>846</v>
      </c>
    </row>
    <row r="766" spans="6:7">
      <c r="F766" s="35">
        <v>825</v>
      </c>
      <c r="G766" s="35">
        <v>847</v>
      </c>
    </row>
    <row r="767" spans="6:7">
      <c r="F767" s="35">
        <v>1821</v>
      </c>
      <c r="G767" s="35">
        <v>848</v>
      </c>
    </row>
    <row r="768" spans="6:7">
      <c r="F768" s="35">
        <v>2487</v>
      </c>
      <c r="G768" s="35">
        <v>849</v>
      </c>
    </row>
    <row r="769" spans="6:7">
      <c r="F769" s="35">
        <v>3401</v>
      </c>
      <c r="G769" s="35">
        <v>850</v>
      </c>
    </row>
    <row r="770" spans="6:7">
      <c r="F770" s="35">
        <v>2826</v>
      </c>
      <c r="G770" s="35">
        <v>851</v>
      </c>
    </row>
    <row r="771" spans="6:7">
      <c r="F771" s="35">
        <v>2705</v>
      </c>
      <c r="G771" s="35">
        <v>852</v>
      </c>
    </row>
    <row r="772" spans="6:7">
      <c r="F772" s="35">
        <v>751</v>
      </c>
      <c r="G772" s="35">
        <v>853</v>
      </c>
    </row>
    <row r="773" spans="6:7">
      <c r="F773" s="35">
        <v>766</v>
      </c>
      <c r="G773" s="35">
        <v>854</v>
      </c>
    </row>
    <row r="774" spans="6:7">
      <c r="F774" s="35">
        <v>1899</v>
      </c>
      <c r="G774" s="35">
        <v>855</v>
      </c>
    </row>
    <row r="775" spans="6:7">
      <c r="F775" s="35">
        <v>2487</v>
      </c>
      <c r="G775" s="35">
        <v>856</v>
      </c>
    </row>
    <row r="776" spans="6:7">
      <c r="F776" s="35">
        <v>3401</v>
      </c>
      <c r="G776" s="35">
        <v>857</v>
      </c>
    </row>
    <row r="777" spans="6:7">
      <c r="F777" s="35">
        <v>2826</v>
      </c>
      <c r="G777" s="35">
        <v>858</v>
      </c>
    </row>
    <row r="778" spans="6:7">
      <c r="F778" s="35">
        <v>3834</v>
      </c>
      <c r="G778" s="35">
        <v>859</v>
      </c>
    </row>
    <row r="779" spans="6:7">
      <c r="F779" s="35">
        <v>1027</v>
      </c>
      <c r="G779" s="35">
        <v>860</v>
      </c>
    </row>
    <row r="780" spans="6:7">
      <c r="F780" s="35">
        <v>857</v>
      </c>
      <c r="G780" s="35">
        <v>861</v>
      </c>
    </row>
    <row r="781" spans="6:7">
      <c r="F781" s="35">
        <v>2393</v>
      </c>
      <c r="G781" s="35">
        <v>862</v>
      </c>
    </row>
    <row r="782" spans="6:7">
      <c r="F782" s="35">
        <v>2502</v>
      </c>
      <c r="G782" s="35">
        <v>863</v>
      </c>
    </row>
    <row r="783" spans="6:7">
      <c r="F783" s="35">
        <v>2778</v>
      </c>
      <c r="G783" s="35">
        <v>864</v>
      </c>
    </row>
    <row r="784" spans="6:7">
      <c r="F784" s="35">
        <v>2335</v>
      </c>
      <c r="G784" s="35">
        <v>865</v>
      </c>
    </row>
    <row r="785" spans="6:7">
      <c r="F785" s="35">
        <v>2173</v>
      </c>
      <c r="G785" s="35">
        <v>866</v>
      </c>
    </row>
    <row r="786" spans="6:7">
      <c r="F786" s="35">
        <v>508</v>
      </c>
      <c r="G786" s="35">
        <v>867</v>
      </c>
    </row>
    <row r="787" spans="6:7">
      <c r="F787" s="35">
        <v>1040</v>
      </c>
      <c r="G787" s="35">
        <v>868</v>
      </c>
    </row>
    <row r="788" spans="6:7">
      <c r="F788" s="35">
        <v>3222</v>
      </c>
      <c r="G788" s="35">
        <v>869</v>
      </c>
    </row>
    <row r="789" spans="6:7">
      <c r="F789" s="35">
        <v>2684</v>
      </c>
      <c r="G789" s="35">
        <v>870</v>
      </c>
    </row>
    <row r="790" spans="6:7">
      <c r="F790" s="35">
        <v>2366</v>
      </c>
      <c r="G790" s="35">
        <v>871</v>
      </c>
    </row>
    <row r="791" spans="6:7">
      <c r="F791" s="35">
        <v>2576</v>
      </c>
      <c r="G791" s="35">
        <v>872</v>
      </c>
    </row>
    <row r="792" spans="6:7">
      <c r="F792" s="35">
        <v>2344</v>
      </c>
      <c r="G792" s="35">
        <v>873</v>
      </c>
    </row>
    <row r="793" spans="6:7">
      <c r="F793" s="35">
        <v>1675</v>
      </c>
      <c r="G793" s="35">
        <v>874</v>
      </c>
    </row>
    <row r="794" spans="6:7">
      <c r="F794" s="35">
        <v>1195</v>
      </c>
      <c r="G794" s="35">
        <v>875</v>
      </c>
    </row>
    <row r="795" spans="6:7">
      <c r="F795" s="35">
        <v>819</v>
      </c>
      <c r="G795" s="35">
        <v>876</v>
      </c>
    </row>
    <row r="796" spans="6:7">
      <c r="F796" s="35">
        <v>586</v>
      </c>
      <c r="G796" s="35">
        <v>877</v>
      </c>
    </row>
    <row r="797" spans="6:7">
      <c r="F797" s="35">
        <v>718</v>
      </c>
      <c r="G797" s="35">
        <v>878</v>
      </c>
    </row>
    <row r="798" spans="6:7">
      <c r="F798" s="35">
        <v>732</v>
      </c>
      <c r="G798" s="35">
        <v>879</v>
      </c>
    </row>
    <row r="799" spans="6:7">
      <c r="F799" s="35">
        <v>528</v>
      </c>
      <c r="G799" s="35">
        <v>880</v>
      </c>
    </row>
    <row r="800" spans="6:7">
      <c r="F800" s="35">
        <v>554</v>
      </c>
      <c r="G800" s="35">
        <v>881</v>
      </c>
    </row>
    <row r="801" spans="1:7">
      <c r="F801" s="35">
        <v>585</v>
      </c>
      <c r="G801" s="35">
        <v>882</v>
      </c>
    </row>
    <row r="802" spans="1:7">
      <c r="F802" s="35">
        <v>2070</v>
      </c>
      <c r="G802" s="35">
        <v>883</v>
      </c>
    </row>
    <row r="803" spans="1:7">
      <c r="F803" s="35">
        <v>2794</v>
      </c>
      <c r="G803" s="35">
        <v>884</v>
      </c>
    </row>
    <row r="804" spans="1:7">
      <c r="F804" s="35">
        <v>2138</v>
      </c>
      <c r="G804" s="35">
        <v>885</v>
      </c>
    </row>
    <row r="805" spans="1:7">
      <c r="F805" s="35">
        <v>2277</v>
      </c>
      <c r="G805" s="35">
        <v>886</v>
      </c>
    </row>
    <row r="806" spans="1:7">
      <c r="F806" s="35">
        <v>2268</v>
      </c>
      <c r="G806" s="35">
        <v>887</v>
      </c>
    </row>
    <row r="807" spans="1:7">
      <c r="F807" s="35">
        <v>636</v>
      </c>
      <c r="G807" s="35">
        <v>888</v>
      </c>
    </row>
    <row r="808" spans="1:7">
      <c r="F808" s="35">
        <v>793</v>
      </c>
      <c r="G808" s="35">
        <v>889</v>
      </c>
    </row>
    <row r="809" spans="1:7">
      <c r="F809" s="35">
        <v>2163</v>
      </c>
      <c r="G809" s="35">
        <v>890</v>
      </c>
    </row>
    <row r="810" spans="1:7">
      <c r="F810" s="35">
        <v>2377</v>
      </c>
      <c r="G810" s="35">
        <v>891</v>
      </c>
    </row>
    <row r="811" spans="1:7">
      <c r="A811" s="35"/>
      <c r="B811" s="35">
        <v>102</v>
      </c>
      <c r="F811" s="35">
        <v>2440</v>
      </c>
      <c r="G811" s="35">
        <v>892</v>
      </c>
    </row>
    <row r="812" spans="1:7">
      <c r="A812" s="35"/>
      <c r="B812" s="35">
        <v>101</v>
      </c>
      <c r="F812" s="35">
        <v>2221</v>
      </c>
      <c r="G812" s="35">
        <v>893</v>
      </c>
    </row>
    <row r="813" spans="1:7">
      <c r="A813" s="35"/>
      <c r="B813" s="35">
        <v>100</v>
      </c>
      <c r="F813" s="35">
        <v>2591</v>
      </c>
      <c r="G813" s="35">
        <v>894</v>
      </c>
    </row>
    <row r="814" spans="1:7">
      <c r="A814" s="35"/>
      <c r="B814" s="35">
        <v>99</v>
      </c>
      <c r="F814" s="35">
        <v>822</v>
      </c>
      <c r="G814" s="35">
        <v>895</v>
      </c>
    </row>
    <row r="815" spans="1:7">
      <c r="A815" s="35"/>
      <c r="B815" s="35">
        <v>98</v>
      </c>
      <c r="F815" s="35">
        <v>588</v>
      </c>
      <c r="G815" s="35">
        <v>896</v>
      </c>
    </row>
    <row r="816" spans="1:7">
      <c r="A816" s="35"/>
      <c r="B816" s="35">
        <v>97</v>
      </c>
      <c r="F816" s="35">
        <v>1464</v>
      </c>
      <c r="G816" s="35">
        <v>897</v>
      </c>
    </row>
    <row r="817" spans="1:7">
      <c r="A817" s="35"/>
      <c r="B817" s="35">
        <v>96</v>
      </c>
      <c r="F817" s="35">
        <v>2315</v>
      </c>
      <c r="G817" s="35">
        <v>898</v>
      </c>
    </row>
    <row r="818" spans="1:7">
      <c r="A818" s="35"/>
      <c r="B818" s="35">
        <v>95</v>
      </c>
      <c r="F818" s="35">
        <v>2032</v>
      </c>
      <c r="G818" s="35">
        <v>899</v>
      </c>
    </row>
    <row r="819" spans="1:7">
      <c r="A819" s="35"/>
      <c r="B819" s="35">
        <v>94</v>
      </c>
      <c r="F819" s="35">
        <v>2236</v>
      </c>
      <c r="G819" s="35">
        <v>900</v>
      </c>
    </row>
    <row r="820" spans="1:7">
      <c r="A820" s="35"/>
      <c r="B820" s="35">
        <v>93</v>
      </c>
      <c r="F820" s="35">
        <v>1874</v>
      </c>
      <c r="G820" s="35">
        <v>901</v>
      </c>
    </row>
    <row r="821" spans="1:7">
      <c r="A821" s="35"/>
      <c r="B821" s="35">
        <v>92</v>
      </c>
      <c r="F821" s="35">
        <v>668</v>
      </c>
      <c r="G821" s="35">
        <v>902</v>
      </c>
    </row>
    <row r="822" spans="1:7">
      <c r="A822" s="35"/>
      <c r="B822" s="35">
        <v>91</v>
      </c>
      <c r="F822" s="35">
        <v>708</v>
      </c>
      <c r="G822" s="35">
        <v>903</v>
      </c>
    </row>
    <row r="823" spans="1:7">
      <c r="A823" s="35"/>
      <c r="B823" s="35">
        <v>90</v>
      </c>
      <c r="F823" s="35">
        <v>1779</v>
      </c>
      <c r="G823" s="35">
        <v>904</v>
      </c>
    </row>
    <row r="824" spans="1:7">
      <c r="A824" s="35"/>
      <c r="B824" s="35">
        <v>89</v>
      </c>
      <c r="F824" s="35">
        <v>1947</v>
      </c>
      <c r="G824" s="35">
        <v>905</v>
      </c>
    </row>
    <row r="825" spans="1:7">
      <c r="A825" s="35"/>
      <c r="B825" s="35">
        <v>88</v>
      </c>
      <c r="F825" s="35">
        <v>2346</v>
      </c>
      <c r="G825" s="35">
        <v>906</v>
      </c>
    </row>
    <row r="826" spans="1:7">
      <c r="A826" s="35"/>
      <c r="B826" s="35">
        <v>87</v>
      </c>
      <c r="F826" s="35">
        <v>2177</v>
      </c>
      <c r="G826" s="35">
        <v>907</v>
      </c>
    </row>
    <row r="827" spans="1:7">
      <c r="A827" s="35"/>
      <c r="B827" s="35">
        <v>86</v>
      </c>
      <c r="F827" s="35">
        <v>1884</v>
      </c>
      <c r="G827" s="35">
        <v>908</v>
      </c>
    </row>
    <row r="828" spans="1:7">
      <c r="A828" s="35"/>
      <c r="B828" s="35">
        <v>85</v>
      </c>
      <c r="F828" s="35">
        <v>982</v>
      </c>
      <c r="G828" s="35">
        <v>909</v>
      </c>
    </row>
    <row r="829" spans="1:7">
      <c r="A829" s="35"/>
      <c r="B829" s="35">
        <v>84</v>
      </c>
      <c r="F829" s="35">
        <v>637</v>
      </c>
      <c r="G829" s="35">
        <v>910</v>
      </c>
    </row>
    <row r="830" spans="1:7">
      <c r="A830" s="35"/>
      <c r="B830" s="35">
        <v>83</v>
      </c>
    </row>
    <row r="831" spans="1:7">
      <c r="A831" s="35"/>
      <c r="B831" s="35">
        <v>82</v>
      </c>
    </row>
    <row r="832" spans="1:7">
      <c r="A832" s="35"/>
      <c r="B832" s="35">
        <v>81</v>
      </c>
    </row>
    <row r="833" spans="1:2">
      <c r="A833" s="35"/>
      <c r="B833" s="35">
        <v>80</v>
      </c>
    </row>
    <row r="834" spans="1:2">
      <c r="A834" s="35"/>
      <c r="B834" s="35">
        <v>79</v>
      </c>
    </row>
    <row r="835" spans="1:2">
      <c r="A835" s="35"/>
      <c r="B835" s="35">
        <v>78</v>
      </c>
    </row>
    <row r="836" spans="1:2">
      <c r="A836" s="35"/>
      <c r="B836" s="35">
        <v>77</v>
      </c>
    </row>
    <row r="837" spans="1:2">
      <c r="A837" s="35"/>
      <c r="B837" s="35">
        <v>76</v>
      </c>
    </row>
    <row r="838" spans="1:2">
      <c r="A838" s="35"/>
      <c r="B838" s="35">
        <v>75</v>
      </c>
    </row>
    <row r="839" spans="1:2">
      <c r="A839" s="35"/>
      <c r="B839" s="35">
        <v>74</v>
      </c>
    </row>
    <row r="840" spans="1:2">
      <c r="A840" s="35"/>
      <c r="B840" s="35">
        <v>73</v>
      </c>
    </row>
    <row r="841" spans="1:2">
      <c r="A841" s="35"/>
      <c r="B841" s="35">
        <v>72</v>
      </c>
    </row>
    <row r="842" spans="1:2">
      <c r="A842" s="35"/>
      <c r="B842" s="35">
        <v>71</v>
      </c>
    </row>
    <row r="843" spans="1:2">
      <c r="A843" s="35"/>
      <c r="B843" s="35">
        <v>70</v>
      </c>
    </row>
    <row r="844" spans="1:2">
      <c r="A844" s="35"/>
      <c r="B844" s="35">
        <v>69</v>
      </c>
    </row>
    <row r="845" spans="1:2">
      <c r="A845" s="35"/>
      <c r="B845" s="35">
        <v>68</v>
      </c>
    </row>
    <row r="846" spans="1:2">
      <c r="A846" s="35"/>
      <c r="B846" s="35">
        <v>67</v>
      </c>
    </row>
    <row r="847" spans="1:2">
      <c r="A847" s="35"/>
      <c r="B847" s="35">
        <v>66</v>
      </c>
    </row>
    <row r="848" spans="1:2">
      <c r="A848" s="35"/>
      <c r="B848" s="35">
        <v>65</v>
      </c>
    </row>
    <row r="849" spans="1:2">
      <c r="A849" s="35"/>
      <c r="B849" s="35">
        <v>64</v>
      </c>
    </row>
    <row r="850" spans="1:2">
      <c r="A850" s="35"/>
      <c r="B850" s="35">
        <v>63</v>
      </c>
    </row>
    <row r="851" spans="1:2">
      <c r="A851" s="35"/>
      <c r="B851" s="35">
        <v>62</v>
      </c>
    </row>
    <row r="852" spans="1:2">
      <c r="A852" s="35"/>
      <c r="B852" s="35">
        <v>61</v>
      </c>
    </row>
    <row r="853" spans="1:2">
      <c r="A853" s="35"/>
      <c r="B853" s="35">
        <v>60</v>
      </c>
    </row>
    <row r="854" spans="1:2">
      <c r="A854" s="35"/>
      <c r="B854" s="35">
        <v>59</v>
      </c>
    </row>
    <row r="855" spans="1:2">
      <c r="A855" s="35"/>
      <c r="B855" s="35">
        <v>58</v>
      </c>
    </row>
    <row r="856" spans="1:2">
      <c r="A856" s="35"/>
      <c r="B856" s="35">
        <v>57</v>
      </c>
    </row>
    <row r="857" spans="1:2">
      <c r="A857" s="35"/>
      <c r="B857" s="35">
        <v>56</v>
      </c>
    </row>
    <row r="858" spans="1:2">
      <c r="A858" s="35"/>
      <c r="B858" s="35">
        <v>55</v>
      </c>
    </row>
    <row r="859" spans="1:2">
      <c r="A859" s="35"/>
      <c r="B859" s="35">
        <v>54</v>
      </c>
    </row>
    <row r="860" spans="1:2">
      <c r="A860" s="35"/>
      <c r="B860" s="35">
        <v>53</v>
      </c>
    </row>
    <row r="861" spans="1:2">
      <c r="A861" s="35"/>
      <c r="B861" s="35">
        <v>52</v>
      </c>
    </row>
    <row r="862" spans="1:2">
      <c r="A862" s="35"/>
      <c r="B862" s="35">
        <v>51</v>
      </c>
    </row>
    <row r="863" spans="1:2">
      <c r="A863" s="35"/>
      <c r="B863" s="35">
        <v>50</v>
      </c>
    </row>
    <row r="864" spans="1:2">
      <c r="A864" s="35"/>
      <c r="B864" s="35">
        <v>49</v>
      </c>
    </row>
    <row r="865" spans="1:2">
      <c r="A865" s="35"/>
      <c r="B865" s="35">
        <v>48</v>
      </c>
    </row>
    <row r="866" spans="1:2">
      <c r="A866" s="35"/>
      <c r="B866" s="35">
        <v>47</v>
      </c>
    </row>
    <row r="867" spans="1:2">
      <c r="A867" s="35"/>
      <c r="B867" s="35">
        <v>46</v>
      </c>
    </row>
    <row r="868" spans="1:2">
      <c r="A868" s="35"/>
      <c r="B868" s="35">
        <v>45</v>
      </c>
    </row>
    <row r="869" spans="1:2">
      <c r="A869" s="35"/>
      <c r="B869" s="35">
        <v>44</v>
      </c>
    </row>
    <row r="870" spans="1:2">
      <c r="A870" s="35"/>
      <c r="B870" s="35">
        <v>43</v>
      </c>
    </row>
    <row r="871" spans="1:2">
      <c r="A871" s="35"/>
      <c r="B871" s="35">
        <v>42</v>
      </c>
    </row>
    <row r="872" spans="1:2">
      <c r="A872" s="35"/>
      <c r="B872" s="35">
        <v>41</v>
      </c>
    </row>
    <row r="873" spans="1:2">
      <c r="A873" s="35"/>
      <c r="B873" s="35">
        <v>40</v>
      </c>
    </row>
    <row r="874" spans="1:2">
      <c r="A874" s="35"/>
      <c r="B874" s="35">
        <v>39</v>
      </c>
    </row>
    <row r="875" spans="1:2">
      <c r="A875" s="35"/>
      <c r="B875" s="35">
        <v>38</v>
      </c>
    </row>
    <row r="876" spans="1:2">
      <c r="A876" s="35"/>
      <c r="B876" s="35">
        <v>37</v>
      </c>
    </row>
    <row r="877" spans="1:2">
      <c r="A877" s="35"/>
      <c r="B877" s="35">
        <v>36</v>
      </c>
    </row>
    <row r="878" spans="1:2">
      <c r="A878" s="35"/>
      <c r="B878" s="35">
        <v>35</v>
      </c>
    </row>
    <row r="879" spans="1:2">
      <c r="A879" s="35"/>
      <c r="B879" s="35">
        <v>34</v>
      </c>
    </row>
    <row r="880" spans="1:2">
      <c r="A880" s="35"/>
      <c r="B880" s="35">
        <v>33</v>
      </c>
    </row>
    <row r="881" spans="1:2">
      <c r="A881" s="35"/>
      <c r="B881" s="35">
        <v>32</v>
      </c>
    </row>
    <row r="882" spans="1:2">
      <c r="A882" s="35"/>
      <c r="B882" s="35">
        <v>31</v>
      </c>
    </row>
    <row r="883" spans="1:2">
      <c r="A883" s="35"/>
      <c r="B883" s="35">
        <v>30</v>
      </c>
    </row>
    <row r="884" spans="1:2">
      <c r="A884" s="35"/>
      <c r="B884" s="35">
        <v>29</v>
      </c>
    </row>
    <row r="885" spans="1:2">
      <c r="A885" s="35"/>
      <c r="B885" s="35">
        <v>28</v>
      </c>
    </row>
    <row r="886" spans="1:2">
      <c r="A886" s="35"/>
      <c r="B886" s="35">
        <v>27</v>
      </c>
    </row>
    <row r="887" spans="1:2">
      <c r="A887" s="35"/>
      <c r="B887" s="35">
        <v>26</v>
      </c>
    </row>
    <row r="888" spans="1:2">
      <c r="A888" s="35"/>
      <c r="B888" s="35">
        <v>25</v>
      </c>
    </row>
    <row r="889" spans="1:2">
      <c r="A889" s="35"/>
      <c r="B889" s="35">
        <v>24</v>
      </c>
    </row>
    <row r="890" spans="1:2">
      <c r="A890" s="35"/>
      <c r="B890" s="35">
        <v>23</v>
      </c>
    </row>
    <row r="891" spans="1:2">
      <c r="A891" s="35"/>
      <c r="B891" s="35">
        <v>22</v>
      </c>
    </row>
    <row r="892" spans="1:2">
      <c r="A892" s="35"/>
      <c r="B892" s="35">
        <v>21</v>
      </c>
    </row>
    <row r="893" spans="1:2">
      <c r="A893" s="35"/>
      <c r="B893" s="35">
        <v>20</v>
      </c>
    </row>
    <row r="894" spans="1:2">
      <c r="A894" s="35"/>
      <c r="B894" s="35">
        <v>19</v>
      </c>
    </row>
    <row r="895" spans="1:2">
      <c r="A895" s="35"/>
      <c r="B895" s="35">
        <v>18</v>
      </c>
    </row>
    <row r="896" spans="1:2">
      <c r="A896" s="35"/>
      <c r="B896" s="35">
        <v>17</v>
      </c>
    </row>
    <row r="897" spans="1:2">
      <c r="A897" s="35"/>
      <c r="B897" s="35">
        <v>16</v>
      </c>
    </row>
    <row r="898" spans="1:2">
      <c r="A898" s="35"/>
      <c r="B898" s="35">
        <v>15</v>
      </c>
    </row>
    <row r="899" spans="1:2">
      <c r="A899" s="35"/>
      <c r="B899" s="35">
        <v>14</v>
      </c>
    </row>
    <row r="900" spans="1:2">
      <c r="A900" s="35"/>
      <c r="B900" s="35">
        <v>13</v>
      </c>
    </row>
    <row r="901" spans="1:2">
      <c r="A901" s="35"/>
      <c r="B901" s="35">
        <v>12</v>
      </c>
    </row>
    <row r="902" spans="1:2">
      <c r="A902" s="35"/>
      <c r="B902" s="35">
        <v>11</v>
      </c>
    </row>
    <row r="903" spans="1:2">
      <c r="A903" s="35"/>
      <c r="B903" s="35">
        <v>10</v>
      </c>
    </row>
    <row r="904" spans="1:2">
      <c r="A904" s="35"/>
      <c r="B904" s="35">
        <v>9</v>
      </c>
    </row>
    <row r="905" spans="1:2">
      <c r="A905" s="35"/>
      <c r="B905" s="35">
        <v>8</v>
      </c>
    </row>
    <row r="906" spans="1:2">
      <c r="A906" s="35"/>
      <c r="B906" s="35">
        <v>7</v>
      </c>
    </row>
    <row r="907" spans="1:2">
      <c r="A907" s="35"/>
      <c r="B907" s="35">
        <v>6</v>
      </c>
    </row>
    <row r="908" spans="1:2">
      <c r="A908" s="35"/>
      <c r="B908" s="35">
        <v>5</v>
      </c>
    </row>
    <row r="909" spans="1:2">
      <c r="A909" s="35"/>
      <c r="B909" s="35">
        <v>4</v>
      </c>
    </row>
    <row r="910" spans="1:2">
      <c r="A910" s="35"/>
      <c r="B910" s="35">
        <v>3</v>
      </c>
    </row>
    <row r="911" spans="1:2">
      <c r="A911" s="35"/>
      <c r="B911" s="35">
        <v>2</v>
      </c>
    </row>
  </sheetData>
  <sortState ref="F22:G829">
    <sortCondition ref="G22:G829"/>
  </sortState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K1"/>
  <sheetViews>
    <sheetView workbookViewId="0">
      <selection activeCell="H32" sqref="H32"/>
    </sheetView>
  </sheetViews>
  <sheetFormatPr defaultRowHeight="15"/>
  <sheetData>
    <row r="1" spans="1:63">
      <c r="A1" s="11" t="s">
        <v>9</v>
      </c>
      <c r="B1" s="2" t="s">
        <v>64</v>
      </c>
      <c r="C1" s="2" t="s">
        <v>11</v>
      </c>
      <c r="D1" s="2" t="s">
        <v>12</v>
      </c>
      <c r="E1" s="2" t="s">
        <v>13</v>
      </c>
      <c r="F1" s="2" t="s">
        <v>50</v>
      </c>
      <c r="G1" s="2" t="s">
        <v>51</v>
      </c>
      <c r="H1" s="2" t="s">
        <v>52</v>
      </c>
      <c r="I1" s="2" t="s">
        <v>53</v>
      </c>
      <c r="J1" s="2" t="s">
        <v>54</v>
      </c>
      <c r="K1" s="2" t="s">
        <v>56</v>
      </c>
      <c r="L1" s="2" t="s">
        <v>55</v>
      </c>
      <c r="M1" s="2" t="s">
        <v>57</v>
      </c>
      <c r="N1" s="2" t="s">
        <v>58</v>
      </c>
      <c r="O1" s="2" t="s">
        <v>59</v>
      </c>
      <c r="P1" s="2" t="s">
        <v>61</v>
      </c>
      <c r="Q1" s="2" t="s">
        <v>62</v>
      </c>
      <c r="R1" s="2" t="s">
        <v>60</v>
      </c>
      <c r="S1" s="26" t="s">
        <v>69</v>
      </c>
      <c r="T1" s="26" t="s">
        <v>70</v>
      </c>
      <c r="U1" s="26" t="s">
        <v>71</v>
      </c>
      <c r="V1" s="26" t="s">
        <v>72</v>
      </c>
      <c r="W1" s="26" t="s">
        <v>73</v>
      </c>
      <c r="X1" s="26" t="s">
        <v>74</v>
      </c>
      <c r="Y1" s="26" t="s">
        <v>75</v>
      </c>
      <c r="Z1" s="26" t="s">
        <v>76</v>
      </c>
      <c r="AA1" s="26" t="s">
        <v>77</v>
      </c>
      <c r="AB1" s="26" t="s">
        <v>78</v>
      </c>
      <c r="AC1" s="26" t="s">
        <v>79</v>
      </c>
      <c r="AD1" s="26" t="s">
        <v>80</v>
      </c>
      <c r="AE1" s="26" t="s">
        <v>81</v>
      </c>
      <c r="AF1" s="11" t="s">
        <v>9</v>
      </c>
      <c r="AG1" s="2" t="s">
        <v>64</v>
      </c>
      <c r="AH1" s="2" t="s">
        <v>11</v>
      </c>
      <c r="AI1" s="2" t="s">
        <v>12</v>
      </c>
      <c r="AJ1" s="2" t="s">
        <v>13</v>
      </c>
      <c r="AK1" s="2" t="s">
        <v>50</v>
      </c>
      <c r="AL1" s="2" t="s">
        <v>51</v>
      </c>
      <c r="AM1" s="2" t="s">
        <v>52</v>
      </c>
      <c r="AN1" s="2" t="s">
        <v>53</v>
      </c>
      <c r="AO1" s="2" t="s">
        <v>54</v>
      </c>
      <c r="AP1" s="2" t="s">
        <v>56</v>
      </c>
      <c r="AQ1" s="2" t="s">
        <v>55</v>
      </c>
      <c r="AR1" s="2" t="s">
        <v>57</v>
      </c>
      <c r="AS1" s="2" t="s">
        <v>58</v>
      </c>
      <c r="AT1" s="2" t="s">
        <v>59</v>
      </c>
      <c r="AU1" s="2" t="s">
        <v>61</v>
      </c>
      <c r="AV1" s="2" t="s">
        <v>62</v>
      </c>
      <c r="AW1" s="2" t="s">
        <v>60</v>
      </c>
      <c r="AX1" s="26" t="s">
        <v>69</v>
      </c>
      <c r="AY1" s="26" t="s">
        <v>70</v>
      </c>
      <c r="AZ1" s="26" t="s">
        <v>71</v>
      </c>
      <c r="BA1" s="26" t="s">
        <v>72</v>
      </c>
      <c r="BB1" s="26" t="s">
        <v>73</v>
      </c>
      <c r="BC1" s="26" t="s">
        <v>74</v>
      </c>
      <c r="BD1" s="26" t="s">
        <v>75</v>
      </c>
      <c r="BE1" s="26" t="s">
        <v>76</v>
      </c>
      <c r="BF1" s="26" t="s">
        <v>77</v>
      </c>
      <c r="BG1" s="26" t="s">
        <v>78</v>
      </c>
      <c r="BH1" s="26" t="s">
        <v>79</v>
      </c>
      <c r="BI1" s="26" t="s">
        <v>80</v>
      </c>
      <c r="BJ1" s="26" t="s">
        <v>81</v>
      </c>
      <c r="BK1" s="2" t="s">
        <v>25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Comparison of search</vt:lpstr>
      <vt:lpstr>baidu</vt:lpstr>
      <vt:lpstr>360</vt:lpstr>
      <vt:lpstr>sougo</vt:lpstr>
      <vt:lpstr>Sheet1 (3)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Yyu</cp:lastModifiedBy>
  <dcterms:created xsi:type="dcterms:W3CDTF">2006-09-16T00:00:00Z</dcterms:created>
  <dcterms:modified xsi:type="dcterms:W3CDTF">2015-05-14T08:41:39Z</dcterms:modified>
</cp:coreProperties>
</file>